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slicerCaches/slicerCache10.xml" ContentType="application/vnd.ms-excel.slicerCache+xml"/>
  <Override PartName="/xl/slicerCaches/slicerCache11.xml" ContentType="application/vnd.ms-excel.slicerCache+xml"/>
  <Override PartName="/xl/slicerCaches/slicerCache12.xml" ContentType="application/vnd.ms-excel.slicerCache+xml"/>
  <Override PartName="/xl/slicerCaches/slicerCache1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3.xml" ContentType="application/vnd.ms-excel.slicer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slicers/slicer4.xml" ContentType="application/vnd.ms-excel.slicer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5.xml" ContentType="application/vnd.openxmlformats-officedocument.drawing+xml"/>
  <Override PartName="/xl/slicers/slicer5.xml" ContentType="application/vnd.ms-excel.slicer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6.xml" ContentType="application/vnd.openxmlformats-officedocument.drawing+xml"/>
  <Override PartName="/xl/slicers/slicer6.xml" ContentType="application/vnd.ms-excel.slicer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7.xml" ContentType="application/vnd.openxmlformats-officedocument.drawing+xml"/>
  <Override PartName="/xl/slicers/slicer7.xml" ContentType="application/vnd.ms-excel.slicer+xml"/>
  <Override PartName="/xl/pivotTables/pivotTable14.xml" ContentType="application/vnd.openxmlformats-officedocument.spreadsheetml.pivot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GG00843\Downloads\"/>
    </mc:Choice>
  </mc:AlternateContent>
  <xr:revisionPtr revIDLastSave="0" documentId="8_{54B864FF-E094-4E1E-9502-9F7A37CE2FAC}" xr6:coauthVersionLast="47" xr6:coauthVersionMax="47" xr10:uidLastSave="{00000000-0000-0000-0000-000000000000}"/>
  <bookViews>
    <workbookView xWindow="-108" yWindow="-108" windowWidth="23256" windowHeight="13896" tabRatio="867" firstSheet="3" activeTab="3" xr2:uid="{02C8D5E8-2C72-4B57-8A51-9332054072B4}"/>
  </bookViews>
  <sheets>
    <sheet name="pacientes" sheetId="1" state="hidden" r:id="rId1"/>
    <sheet name="lista ordenada" sheetId="3" state="hidden" r:id="rId2"/>
    <sheet name="BASE PACIENTES 2026" sheetId="9" r:id="rId3"/>
    <sheet name="BASE DE CARGA" sheetId="2" r:id="rId4"/>
    <sheet name="TURNERO T. MAÑANA" sheetId="17" r:id="rId5"/>
    <sheet name="TURNERO T. TARDE" sheetId="18" r:id="rId6"/>
    <sheet name="LISTADOS" sheetId="8" r:id="rId7"/>
    <sheet name="TURNERO TODOS" sheetId="13" state="hidden" r:id="rId8"/>
    <sheet name="Combinar1" sheetId="15" state="hidden" r:id="rId9"/>
    <sheet name="TABLA COMBINADA" sheetId="12" state="hidden" r:id="rId10"/>
    <sheet name="VISTA COORDIS" sheetId="6" state="hidden" r:id="rId11"/>
    <sheet name="Hoja1" sheetId="11" state="hidden" r:id="rId12"/>
    <sheet name="VISTA POR PROFESIONAL" sheetId="7" state="hidden" r:id="rId13"/>
    <sheet name="Hoja2" sheetId="16" state="hidden" r:id="rId14"/>
    <sheet name="TURNERO POR PROFESIONAL" sheetId="19" state="hidden" r:id="rId15"/>
    <sheet name="Hoja4" sheetId="20" state="hidden" r:id="rId16"/>
    <sheet name="RECEPCION DE PACIENTES" sheetId="23" state="hidden" r:id="rId17"/>
    <sheet name="consultorios" sheetId="21" state="hidden" r:id="rId18"/>
    <sheet name="POR PROFESIONAL" sheetId="22" state="hidden" r:id="rId19"/>
    <sheet name="RESUMEN" sheetId="24" state="hidden" r:id="rId20"/>
    <sheet name="HORARIOS" sheetId="10" r:id="rId21"/>
  </sheets>
  <definedNames>
    <definedName name="_xlnm._FilterDatabase" localSheetId="6" hidden="1">LISTADOS!$E$2:$E$385</definedName>
    <definedName name="DatosExternos_1" localSheetId="2" hidden="1">'BASE PACIENTES 2026'!$A$1:$J$715</definedName>
    <definedName name="DatosExternos_1" localSheetId="9" hidden="1">'TABLA COMBINADA'!$A$1:$I$942</definedName>
    <definedName name="DatosExternos_2" localSheetId="8" hidden="1">'Combinar1'!$A$1:$K$3332</definedName>
    <definedName name="SegmentaciónDeDatos_Apellido_y_Nombre">#N/A</definedName>
    <definedName name="SegmentaciónDeDatos_Apellido_y_Nombre1">#N/A</definedName>
    <definedName name="SegmentaciónDeDatos_Apellido_y_Nombre2">#N/A</definedName>
    <definedName name="SegmentaciónDeDatos_Consultorio">#N/A</definedName>
    <definedName name="SegmentaciónDeDatos_dia">#N/A</definedName>
    <definedName name="SegmentaciónDeDatos_dia1">#N/A</definedName>
    <definedName name="SegmentaciónDeDatos_dia11">#N/A</definedName>
    <definedName name="SegmentaciónDeDatos_dia2">#N/A</definedName>
    <definedName name="SegmentaciónDeDatos_dia3">#N/A</definedName>
    <definedName name="SegmentaciónDeDatos_PRESTACION___Inserte_1_Fila_x_Prestacion_x_Paciente_">#N/A</definedName>
    <definedName name="SegmentaciónDeDatos_Servicio">#N/A</definedName>
    <definedName name="SegmentaciónDeDatos_Servicio1">#N/A</definedName>
    <definedName name="SegmentaciónDeDatos_Servicio2">#N/A</definedName>
  </definedNames>
  <calcPr calcId="191028"/>
  <pivotCaches>
    <pivotCache cacheId="0" r:id="rId22"/>
    <pivotCache cacheId="1" r:id="rId23"/>
    <pivotCache cacheId="2" r:id="rId24"/>
  </pivotCaches>
  <extLst>
    <ext xmlns:x14="http://schemas.microsoft.com/office/spreadsheetml/2009/9/main" uri="{BBE1A952-AA13-448e-AADC-164F8A28A991}">
      <x14:slicerCaches>
        <x14:slicerCache r:id="rId25"/>
        <x14:slicerCache r:id="rId26"/>
        <x14:slicerCache r:id="rId27"/>
        <x14:slicerCache r:id="rId28"/>
        <x14:slicerCache r:id="rId29"/>
        <x14:slicerCache r:id="rId30"/>
        <x14:slicerCache r:id="rId31"/>
        <x14:slicerCache r:id="rId32"/>
        <x14:slicerCache r:id="rId33"/>
        <x14:slicerCache r:id="rId34"/>
        <x14:slicerCache r:id="rId35"/>
        <x14:slicerCache r:id="rId36"/>
        <x14:slicerCache r:id="rId3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arga_e79bc32f-9392-4a42-97e8-e60c8816f112" name="carga" connection="Consulta - carga"/>
          <x15:modelTable id="horarios_ee2b9e13-7e2b-4f07-8170-a420c99c22ae" name="horarios" connection="Consulta - horario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5" l="1"/>
  <c r="L3" i="15"/>
  <c r="L4" i="15"/>
  <c r="L5" i="15"/>
  <c r="L6" i="15"/>
  <c r="L7" i="15"/>
  <c r="L8" i="15"/>
  <c r="L9" i="15"/>
  <c r="L10" i="15"/>
  <c r="L11" i="15"/>
  <c r="L12" i="15"/>
  <c r="L13" i="15"/>
  <c r="L14" i="15"/>
  <c r="L15" i="15"/>
  <c r="L16" i="15"/>
  <c r="L17" i="15"/>
  <c r="L18" i="15"/>
  <c r="L19" i="15"/>
  <c r="L20" i="15"/>
  <c r="L21" i="15"/>
  <c r="L22" i="15"/>
  <c r="L23" i="15"/>
  <c r="L24" i="15"/>
  <c r="L25" i="15"/>
  <c r="L26" i="15"/>
  <c r="L27" i="15"/>
  <c r="L28" i="15"/>
  <c r="L29" i="15"/>
  <c r="L30" i="15"/>
  <c r="L31" i="15"/>
  <c r="L32" i="15"/>
  <c r="L33" i="15"/>
  <c r="L34" i="15"/>
  <c r="L35" i="15"/>
  <c r="L36" i="15"/>
  <c r="L37" i="15"/>
  <c r="L38" i="15"/>
  <c r="L39" i="15"/>
  <c r="L40" i="15"/>
  <c r="L41" i="15"/>
  <c r="L42" i="15"/>
  <c r="L43" i="15"/>
  <c r="L44" i="15"/>
  <c r="L45" i="15"/>
  <c r="L46" i="15"/>
  <c r="L47" i="15"/>
  <c r="L48" i="15"/>
  <c r="L49" i="15"/>
  <c r="L50" i="15"/>
  <c r="L51" i="15"/>
  <c r="L52" i="15"/>
  <c r="L53" i="15"/>
  <c r="L54" i="15"/>
  <c r="L55" i="15"/>
  <c r="L56" i="15"/>
  <c r="L57" i="15"/>
  <c r="L58" i="15"/>
  <c r="L59" i="15"/>
  <c r="L60" i="15"/>
  <c r="L61" i="15"/>
  <c r="L62" i="15"/>
  <c r="L63" i="15"/>
  <c r="L64" i="15"/>
  <c r="L65" i="15"/>
  <c r="L66" i="15"/>
  <c r="L67" i="15"/>
  <c r="L68" i="15"/>
  <c r="L69" i="15"/>
  <c r="L70" i="15"/>
  <c r="L71" i="15"/>
  <c r="L72" i="15"/>
  <c r="L73" i="15"/>
  <c r="L74" i="15"/>
  <c r="L75" i="15"/>
  <c r="L76" i="15"/>
  <c r="L77" i="15"/>
  <c r="L78" i="15"/>
  <c r="L79" i="15"/>
  <c r="L80" i="15"/>
  <c r="L81" i="15"/>
  <c r="L82" i="15"/>
  <c r="L83" i="15"/>
  <c r="L84" i="15"/>
  <c r="L85" i="15"/>
  <c r="L86" i="15"/>
  <c r="L87" i="15"/>
  <c r="L88" i="15"/>
  <c r="L89" i="15"/>
  <c r="L90" i="15"/>
  <c r="L91" i="15"/>
  <c r="L92" i="15"/>
  <c r="L93" i="15"/>
  <c r="L94" i="15"/>
  <c r="L95" i="15"/>
  <c r="L96" i="15"/>
  <c r="L97" i="15"/>
  <c r="L98" i="15"/>
  <c r="L99" i="15"/>
  <c r="L100" i="15"/>
  <c r="L101" i="15"/>
  <c r="L102" i="15"/>
  <c r="L103" i="15"/>
  <c r="L104" i="15"/>
  <c r="L105" i="15"/>
  <c r="L106" i="15"/>
  <c r="L107" i="15"/>
  <c r="L108" i="15"/>
  <c r="L109" i="15"/>
  <c r="L110" i="15"/>
  <c r="L111" i="15"/>
  <c r="L112" i="15"/>
  <c r="L113" i="15"/>
  <c r="L114" i="15"/>
  <c r="L115" i="15"/>
  <c r="L116" i="15"/>
  <c r="L117" i="15"/>
  <c r="L118" i="15"/>
  <c r="L119" i="15"/>
  <c r="L120" i="15"/>
  <c r="L121" i="15"/>
  <c r="L122" i="15"/>
  <c r="L123" i="15"/>
  <c r="L124" i="15"/>
  <c r="L125" i="15"/>
  <c r="L126" i="15"/>
  <c r="L127" i="15"/>
  <c r="L128" i="15"/>
  <c r="L129" i="15"/>
  <c r="L130" i="15"/>
  <c r="L131" i="15"/>
  <c r="L132" i="15"/>
  <c r="L133" i="15"/>
  <c r="L134" i="15"/>
  <c r="L135" i="15"/>
  <c r="L136" i="15"/>
  <c r="L137" i="15"/>
  <c r="L138" i="15"/>
  <c r="L139" i="15"/>
  <c r="L140" i="15"/>
  <c r="L141" i="15"/>
  <c r="L142" i="15"/>
  <c r="L143" i="15"/>
  <c r="L144" i="15"/>
  <c r="L145" i="15"/>
  <c r="L146" i="15"/>
  <c r="L147" i="15"/>
  <c r="L148" i="15"/>
  <c r="L149" i="15"/>
  <c r="L150" i="15"/>
  <c r="L151" i="15"/>
  <c r="L152" i="15"/>
  <c r="L153" i="15"/>
  <c r="L154" i="15"/>
  <c r="L155" i="15"/>
  <c r="L156" i="15"/>
  <c r="L157" i="15"/>
  <c r="L158" i="15"/>
  <c r="L159" i="15"/>
  <c r="L160" i="15"/>
  <c r="L161" i="15"/>
  <c r="L162" i="15"/>
  <c r="L163" i="15"/>
  <c r="L164" i="15"/>
  <c r="L165" i="15"/>
  <c r="L166" i="15"/>
  <c r="L167" i="15"/>
  <c r="L168" i="15"/>
  <c r="L169" i="15"/>
  <c r="L170" i="15"/>
  <c r="L171" i="15"/>
  <c r="L172" i="15"/>
  <c r="L173" i="15"/>
  <c r="L174" i="15"/>
  <c r="L175" i="15"/>
  <c r="L176" i="15"/>
  <c r="L177" i="15"/>
  <c r="L178" i="15"/>
  <c r="L179" i="15"/>
  <c r="L180" i="15"/>
  <c r="L181" i="15"/>
  <c r="L182" i="15"/>
  <c r="L183" i="15"/>
  <c r="L184" i="15"/>
  <c r="L185" i="15"/>
  <c r="L186" i="15"/>
  <c r="L187" i="15"/>
  <c r="L188" i="15"/>
  <c r="L189" i="15"/>
  <c r="L190" i="15"/>
  <c r="L191" i="15"/>
  <c r="L192" i="15"/>
  <c r="L193" i="15"/>
  <c r="L194" i="15"/>
  <c r="L195" i="15"/>
  <c r="L196" i="15"/>
  <c r="L197" i="15"/>
  <c r="L198" i="15"/>
  <c r="L199" i="15"/>
  <c r="L200" i="15"/>
  <c r="L201" i="15"/>
  <c r="L202" i="15"/>
  <c r="L203" i="15"/>
  <c r="L204" i="15"/>
  <c r="L205" i="15"/>
  <c r="L206" i="15"/>
  <c r="L207" i="15"/>
  <c r="L208" i="15"/>
  <c r="L209" i="15"/>
  <c r="L210" i="15"/>
  <c r="L211" i="15"/>
  <c r="L212" i="15"/>
  <c r="L213" i="15"/>
  <c r="L214" i="15"/>
  <c r="L215" i="15"/>
  <c r="L216" i="15"/>
  <c r="L217" i="15"/>
  <c r="L218" i="15"/>
  <c r="L219" i="15"/>
  <c r="L220" i="15"/>
  <c r="L221" i="15"/>
  <c r="L222" i="15"/>
  <c r="L223" i="15"/>
  <c r="L224" i="15"/>
  <c r="L225" i="15"/>
  <c r="L226" i="15"/>
  <c r="L227" i="15"/>
  <c r="L228" i="15"/>
  <c r="L229" i="15"/>
  <c r="L230" i="15"/>
  <c r="L231" i="15"/>
  <c r="L232" i="15"/>
  <c r="L233" i="15"/>
  <c r="L234" i="15"/>
  <c r="L235" i="15"/>
  <c r="L236" i="15"/>
  <c r="L237" i="15"/>
  <c r="L238" i="15"/>
  <c r="L239" i="15"/>
  <c r="L240" i="15"/>
  <c r="L241" i="15"/>
  <c r="L242" i="15"/>
  <c r="L243" i="15"/>
  <c r="L244" i="15"/>
  <c r="L245" i="15"/>
  <c r="L246" i="15"/>
  <c r="L247" i="15"/>
  <c r="L248" i="15"/>
  <c r="L249" i="15"/>
  <c r="L250" i="15"/>
  <c r="L251" i="15"/>
  <c r="L252" i="15"/>
  <c r="L253" i="15"/>
  <c r="L254" i="15"/>
  <c r="L255" i="15"/>
  <c r="L256" i="15"/>
  <c r="L257" i="15"/>
  <c r="L258" i="15"/>
  <c r="L259" i="15"/>
  <c r="L260" i="15"/>
  <c r="L261" i="15"/>
  <c r="L262" i="15"/>
  <c r="L263" i="15"/>
  <c r="L264" i="15"/>
  <c r="L265" i="15"/>
  <c r="L266" i="15"/>
  <c r="L267" i="15"/>
  <c r="L268" i="15"/>
  <c r="L269" i="15"/>
  <c r="L270" i="15"/>
  <c r="L271" i="15"/>
  <c r="L272" i="15"/>
  <c r="L273" i="15"/>
  <c r="L274" i="15"/>
  <c r="L275" i="15"/>
  <c r="L276" i="15"/>
  <c r="L277" i="15"/>
  <c r="L278" i="15"/>
  <c r="L279" i="15"/>
  <c r="L280" i="15"/>
  <c r="L281" i="15"/>
  <c r="L282" i="15"/>
  <c r="L283" i="15"/>
  <c r="L284" i="15"/>
  <c r="L285" i="15"/>
  <c r="L286" i="15"/>
  <c r="L287" i="15"/>
  <c r="L288" i="15"/>
  <c r="L289" i="15"/>
  <c r="L290" i="15"/>
  <c r="L291" i="15"/>
  <c r="L292" i="15"/>
  <c r="L293" i="15"/>
  <c r="L294" i="15"/>
  <c r="L295" i="15"/>
  <c r="L296" i="15"/>
  <c r="L297" i="15"/>
  <c r="L298" i="15"/>
  <c r="L299" i="15"/>
  <c r="L300" i="15"/>
  <c r="L301" i="15"/>
  <c r="L302" i="15"/>
  <c r="L303" i="15"/>
  <c r="L304" i="15"/>
  <c r="L305" i="15"/>
  <c r="L306" i="15"/>
  <c r="L307" i="15"/>
  <c r="L308" i="15"/>
  <c r="L309" i="15"/>
  <c r="L310" i="15"/>
  <c r="L311" i="15"/>
  <c r="L312" i="15"/>
  <c r="L313" i="15"/>
  <c r="L314" i="15"/>
  <c r="L315" i="15"/>
  <c r="L316" i="15"/>
  <c r="L317" i="15"/>
  <c r="L318" i="15"/>
  <c r="L319" i="15"/>
  <c r="L320" i="15"/>
  <c r="L321" i="15"/>
  <c r="L322" i="15"/>
  <c r="L323" i="15"/>
  <c r="L324" i="15"/>
  <c r="L325" i="15"/>
  <c r="L326" i="15"/>
  <c r="L327" i="15"/>
  <c r="L328" i="15"/>
  <c r="L329" i="15"/>
  <c r="L330" i="15"/>
  <c r="L331" i="15"/>
  <c r="L332" i="15"/>
  <c r="L333" i="15"/>
  <c r="L334" i="15"/>
  <c r="L335" i="15"/>
  <c r="L336" i="15"/>
  <c r="L337" i="15"/>
  <c r="L338" i="15"/>
  <c r="L339" i="15"/>
  <c r="L340" i="15"/>
  <c r="L341" i="15"/>
  <c r="L342" i="15"/>
  <c r="L343" i="15"/>
  <c r="L344" i="15"/>
  <c r="L345" i="15"/>
  <c r="L346" i="15"/>
  <c r="L347" i="15"/>
  <c r="L348" i="15"/>
  <c r="L349" i="15"/>
  <c r="L350" i="15"/>
  <c r="L351" i="15"/>
  <c r="L352" i="15"/>
  <c r="L353" i="15"/>
  <c r="L354" i="15"/>
  <c r="L355" i="15"/>
  <c r="L356" i="15"/>
  <c r="L357" i="15"/>
  <c r="L358" i="15"/>
  <c r="L359" i="15"/>
  <c r="L360" i="15"/>
  <c r="L361" i="15"/>
  <c r="L362" i="15"/>
  <c r="L363" i="15"/>
  <c r="L364" i="15"/>
  <c r="L365" i="15"/>
  <c r="L366" i="15"/>
  <c r="L367" i="15"/>
  <c r="L368" i="15"/>
  <c r="L369" i="15"/>
  <c r="L370" i="15"/>
  <c r="L371" i="15"/>
  <c r="L372" i="15"/>
  <c r="L373" i="15"/>
  <c r="L374" i="15"/>
  <c r="L375" i="15"/>
  <c r="L376" i="15"/>
  <c r="L377" i="15"/>
  <c r="L378" i="15"/>
  <c r="L379" i="15"/>
  <c r="L380" i="15"/>
  <c r="L381" i="15"/>
  <c r="L382" i="15"/>
  <c r="L383" i="15"/>
  <c r="L384" i="15"/>
  <c r="L385" i="15"/>
  <c r="L386" i="15"/>
  <c r="L387" i="15"/>
  <c r="L388" i="15"/>
  <c r="L389" i="15"/>
  <c r="L390" i="15"/>
  <c r="L391" i="15"/>
  <c r="L392" i="15"/>
  <c r="L393" i="15"/>
  <c r="L394" i="15"/>
  <c r="L395" i="15"/>
  <c r="L396" i="15"/>
  <c r="L397" i="15"/>
  <c r="L398" i="15"/>
  <c r="L399" i="15"/>
  <c r="L400" i="15"/>
  <c r="L401" i="15"/>
  <c r="L402" i="15"/>
  <c r="L403" i="15"/>
  <c r="L404" i="15"/>
  <c r="L405" i="15"/>
  <c r="L406" i="15"/>
  <c r="L407" i="15"/>
  <c r="L408" i="15"/>
  <c r="L409" i="15"/>
  <c r="L410" i="15"/>
  <c r="L411" i="15"/>
  <c r="L412" i="15"/>
  <c r="L413" i="15"/>
  <c r="L414" i="15"/>
  <c r="L415" i="15"/>
  <c r="L416" i="15"/>
  <c r="L417" i="15"/>
  <c r="L418" i="15"/>
  <c r="L419" i="15"/>
  <c r="L420" i="15"/>
  <c r="L421" i="15"/>
  <c r="L422" i="15"/>
  <c r="L423" i="15"/>
  <c r="L424" i="15"/>
  <c r="L425" i="15"/>
  <c r="L426" i="15"/>
  <c r="L427" i="15"/>
  <c r="L428" i="15"/>
  <c r="L429" i="15"/>
  <c r="L430" i="15"/>
  <c r="L431" i="15"/>
  <c r="L432" i="15"/>
  <c r="L433" i="15"/>
  <c r="L434" i="15"/>
  <c r="L435" i="15"/>
  <c r="L436" i="15"/>
  <c r="L437" i="15"/>
  <c r="L438" i="15"/>
  <c r="L439" i="15"/>
  <c r="L440" i="15"/>
  <c r="L441" i="15"/>
  <c r="L442" i="15"/>
  <c r="L443" i="15"/>
  <c r="L444" i="15"/>
  <c r="L445" i="15"/>
  <c r="L446" i="15"/>
  <c r="L447" i="15"/>
  <c r="L448" i="15"/>
  <c r="L449" i="15"/>
  <c r="L450" i="15"/>
  <c r="L451" i="15"/>
  <c r="L452" i="15"/>
  <c r="L453" i="15"/>
  <c r="L454" i="15"/>
  <c r="L455" i="15"/>
  <c r="L456" i="15"/>
  <c r="L457" i="15"/>
  <c r="L458" i="15"/>
  <c r="L459" i="15"/>
  <c r="L460" i="15"/>
  <c r="L461" i="15"/>
  <c r="L462" i="15"/>
  <c r="L463" i="15"/>
  <c r="L464" i="15"/>
  <c r="L465" i="15"/>
  <c r="L466" i="15"/>
  <c r="L467" i="15"/>
  <c r="L468" i="15"/>
  <c r="L469" i="15"/>
  <c r="L470" i="15"/>
  <c r="L471" i="15"/>
  <c r="L472" i="15"/>
  <c r="L473" i="15"/>
  <c r="L474" i="15"/>
  <c r="L475" i="15"/>
  <c r="L476" i="15"/>
  <c r="L477" i="15"/>
  <c r="L478" i="15"/>
  <c r="L479" i="15"/>
  <c r="L480" i="15"/>
  <c r="L481" i="15"/>
  <c r="L482" i="15"/>
  <c r="L483" i="15"/>
  <c r="L484" i="15"/>
  <c r="L485" i="15"/>
  <c r="L486" i="15"/>
  <c r="L487" i="15"/>
  <c r="L488" i="15"/>
  <c r="L489" i="15"/>
  <c r="L490" i="15"/>
  <c r="L491" i="15"/>
  <c r="L492" i="15"/>
  <c r="L493" i="15"/>
  <c r="L494" i="15"/>
  <c r="L495" i="15"/>
  <c r="L496" i="15"/>
  <c r="L497" i="15"/>
  <c r="L498" i="15"/>
  <c r="L499" i="15"/>
  <c r="L500" i="15"/>
  <c r="L501" i="15"/>
  <c r="L502" i="15"/>
  <c r="L503" i="15"/>
  <c r="L504" i="15"/>
  <c r="L505" i="15"/>
  <c r="L506" i="15"/>
  <c r="L507" i="15"/>
  <c r="L508" i="15"/>
  <c r="L509" i="15"/>
  <c r="L510" i="15"/>
  <c r="L511" i="15"/>
  <c r="L512" i="15"/>
  <c r="L513" i="15"/>
  <c r="L514" i="15"/>
  <c r="L515" i="15"/>
  <c r="L516" i="15"/>
  <c r="L517" i="15"/>
  <c r="L518" i="15"/>
  <c r="L519" i="15"/>
  <c r="L520" i="15"/>
  <c r="L521" i="15"/>
  <c r="L522" i="15"/>
  <c r="L523" i="15"/>
  <c r="L524" i="15"/>
  <c r="L525" i="15"/>
  <c r="L526" i="15"/>
  <c r="L527" i="15"/>
  <c r="L528" i="15"/>
  <c r="L529" i="15"/>
  <c r="L530" i="15"/>
  <c r="L531" i="15"/>
  <c r="L532" i="15"/>
  <c r="L533" i="15"/>
  <c r="L534" i="15"/>
  <c r="L535" i="15"/>
  <c r="L536" i="15"/>
  <c r="L537" i="15"/>
  <c r="L538" i="15"/>
  <c r="L539" i="15"/>
  <c r="L540" i="15"/>
  <c r="L541" i="15"/>
  <c r="L542" i="15"/>
  <c r="L543" i="15"/>
  <c r="L544" i="15"/>
  <c r="L545" i="15"/>
  <c r="L546" i="15"/>
  <c r="L547" i="15"/>
  <c r="L548" i="15"/>
  <c r="L549" i="15"/>
  <c r="L550" i="15"/>
  <c r="L551" i="15"/>
  <c r="L552" i="15"/>
  <c r="L553" i="15"/>
  <c r="L554" i="15"/>
  <c r="L555" i="15"/>
  <c r="L556" i="15"/>
  <c r="L557" i="15"/>
  <c r="L558" i="15"/>
  <c r="L559" i="15"/>
  <c r="L560" i="15"/>
  <c r="L561" i="15"/>
  <c r="L562" i="15"/>
  <c r="L563" i="15"/>
  <c r="L564" i="15"/>
  <c r="L565" i="15"/>
  <c r="L566" i="15"/>
  <c r="L567" i="15"/>
  <c r="L568" i="15"/>
  <c r="L569" i="15"/>
  <c r="L570" i="15"/>
  <c r="L571" i="15"/>
  <c r="L572" i="15"/>
  <c r="L573" i="15"/>
  <c r="L574" i="15"/>
  <c r="L575" i="15"/>
  <c r="L576" i="15"/>
  <c r="L577" i="15"/>
  <c r="L578" i="15"/>
  <c r="L579" i="15"/>
  <c r="L580" i="15"/>
  <c r="L581" i="15"/>
  <c r="L582" i="15"/>
  <c r="L583" i="15"/>
  <c r="L584" i="15"/>
  <c r="L585" i="15"/>
  <c r="L586" i="15"/>
  <c r="L587" i="15"/>
  <c r="L588" i="15"/>
  <c r="L589" i="15"/>
  <c r="L590" i="15"/>
  <c r="L591" i="15"/>
  <c r="L592" i="15"/>
  <c r="L593" i="15"/>
  <c r="L594" i="15"/>
  <c r="L595" i="15"/>
  <c r="L596" i="15"/>
  <c r="L597" i="15"/>
  <c r="L598" i="15"/>
  <c r="L599" i="15"/>
  <c r="L600" i="15"/>
  <c r="L601" i="15"/>
  <c r="L602" i="15"/>
  <c r="L603" i="15"/>
  <c r="L604" i="15"/>
  <c r="L605" i="15"/>
  <c r="L606" i="15"/>
  <c r="L607" i="15"/>
  <c r="L608" i="15"/>
  <c r="L609" i="15"/>
  <c r="L610" i="15"/>
  <c r="L611" i="15"/>
  <c r="L612" i="15"/>
  <c r="L613" i="15"/>
  <c r="L614" i="15"/>
  <c r="L615" i="15"/>
  <c r="L616" i="15"/>
  <c r="L617" i="15"/>
  <c r="L618" i="15"/>
  <c r="L619" i="15"/>
  <c r="L620" i="15"/>
  <c r="L621" i="15"/>
  <c r="L622" i="15"/>
  <c r="L623" i="15"/>
  <c r="L624" i="15"/>
  <c r="L625" i="15"/>
  <c r="L626" i="15"/>
  <c r="L627" i="15"/>
  <c r="L628" i="15"/>
  <c r="L629" i="15"/>
  <c r="L630" i="15"/>
  <c r="L631" i="15"/>
  <c r="L632" i="15"/>
  <c r="L633" i="15"/>
  <c r="L634" i="15"/>
  <c r="L635" i="15"/>
  <c r="L636" i="15"/>
  <c r="L637" i="15"/>
  <c r="L638" i="15"/>
  <c r="L639" i="15"/>
  <c r="L640" i="15"/>
  <c r="L641" i="15"/>
  <c r="L642" i="15"/>
  <c r="L643" i="15"/>
  <c r="L644" i="15"/>
  <c r="L645" i="15"/>
  <c r="L646" i="15"/>
  <c r="L647" i="15"/>
  <c r="L648" i="15"/>
  <c r="L649" i="15"/>
  <c r="L650" i="15"/>
  <c r="L651" i="15"/>
  <c r="L652" i="15"/>
  <c r="L653" i="15"/>
  <c r="L654" i="15"/>
  <c r="L655" i="15"/>
  <c r="L656" i="15"/>
  <c r="L657" i="15"/>
  <c r="L658" i="15"/>
  <c r="L659" i="15"/>
  <c r="L660" i="15"/>
  <c r="L661" i="15"/>
  <c r="L662" i="15"/>
  <c r="L663" i="15"/>
  <c r="L664" i="15"/>
  <c r="L665" i="15"/>
  <c r="L666" i="15"/>
  <c r="L667" i="15"/>
  <c r="L668" i="15"/>
  <c r="L669" i="15"/>
  <c r="L670" i="15"/>
  <c r="L671" i="15"/>
  <c r="L672" i="15"/>
  <c r="L673" i="15"/>
  <c r="L674" i="15"/>
  <c r="L675" i="15"/>
  <c r="L676" i="15"/>
  <c r="L677" i="15"/>
  <c r="L678" i="15"/>
  <c r="L679" i="15"/>
  <c r="L680" i="15"/>
  <c r="L681" i="15"/>
  <c r="L682" i="15"/>
  <c r="L683" i="15"/>
  <c r="L684" i="15"/>
  <c r="L685" i="15"/>
  <c r="L686" i="15"/>
  <c r="L687" i="15"/>
  <c r="L688" i="15"/>
  <c r="L689" i="15"/>
  <c r="L690" i="15"/>
  <c r="L691" i="15"/>
  <c r="L692" i="15"/>
  <c r="L693" i="15"/>
  <c r="L694" i="15"/>
  <c r="L695" i="15"/>
  <c r="L696" i="15"/>
  <c r="L697" i="15"/>
  <c r="L698" i="15"/>
  <c r="L699" i="15"/>
  <c r="L700" i="15"/>
  <c r="L701" i="15"/>
  <c r="L702" i="15"/>
  <c r="L703" i="15"/>
  <c r="L704" i="15"/>
  <c r="L705" i="15"/>
  <c r="L706" i="15"/>
  <c r="L707" i="15"/>
  <c r="L708" i="15"/>
  <c r="L709" i="15"/>
  <c r="L710" i="15"/>
  <c r="L711" i="15"/>
  <c r="L712" i="15"/>
  <c r="L713" i="15"/>
  <c r="L714" i="15"/>
  <c r="L715" i="15"/>
  <c r="L716" i="15"/>
  <c r="L717" i="15"/>
  <c r="L718" i="15"/>
  <c r="L719" i="15"/>
  <c r="L720" i="15"/>
  <c r="L721" i="15"/>
  <c r="L722" i="15"/>
  <c r="L723" i="15"/>
  <c r="L724" i="15"/>
  <c r="L725" i="15"/>
  <c r="L726" i="15"/>
  <c r="L727" i="15"/>
  <c r="L728" i="15"/>
  <c r="L729" i="15"/>
  <c r="L730" i="15"/>
  <c r="L731" i="15"/>
  <c r="L732" i="15"/>
  <c r="L733" i="15"/>
  <c r="L734" i="15"/>
  <c r="L735" i="15"/>
  <c r="L736" i="15"/>
  <c r="L737" i="15"/>
  <c r="L738" i="15"/>
  <c r="L739" i="15"/>
  <c r="L740" i="15"/>
  <c r="L741" i="15"/>
  <c r="L742" i="15"/>
  <c r="L743" i="15"/>
  <c r="L744" i="15"/>
  <c r="L745" i="15"/>
  <c r="L746" i="15"/>
  <c r="L747" i="15"/>
  <c r="L748" i="15"/>
  <c r="L749" i="15"/>
  <c r="L750" i="15"/>
  <c r="L751" i="15"/>
  <c r="L752" i="15"/>
  <c r="L753" i="15"/>
  <c r="L754" i="15"/>
  <c r="L755" i="15"/>
  <c r="L756" i="15"/>
  <c r="L757" i="15"/>
  <c r="L758" i="15"/>
  <c r="L759" i="15"/>
  <c r="L760" i="15"/>
  <c r="L761" i="15"/>
  <c r="L762" i="15"/>
  <c r="L763" i="15"/>
  <c r="L764" i="15"/>
  <c r="L765" i="15"/>
  <c r="L766" i="15"/>
  <c r="L767" i="15"/>
  <c r="L768" i="15"/>
  <c r="L769" i="15"/>
  <c r="L770" i="15"/>
  <c r="L771" i="15"/>
  <c r="L772" i="15"/>
  <c r="L773" i="15"/>
  <c r="L774" i="15"/>
  <c r="L775" i="15"/>
  <c r="L776" i="15"/>
  <c r="L777" i="15"/>
  <c r="L778" i="15"/>
  <c r="L779" i="15"/>
  <c r="L780" i="15"/>
  <c r="L781" i="15"/>
  <c r="L782" i="15"/>
  <c r="L783" i="15"/>
  <c r="L784" i="15"/>
  <c r="L785" i="15"/>
  <c r="L786" i="15"/>
  <c r="L787" i="15"/>
  <c r="L788" i="15"/>
  <c r="L789" i="15"/>
  <c r="L790" i="15"/>
  <c r="L791" i="15"/>
  <c r="L792" i="15"/>
  <c r="L793" i="15"/>
  <c r="L794" i="15"/>
  <c r="L795" i="15"/>
  <c r="L796" i="15"/>
  <c r="L797" i="15"/>
  <c r="L798" i="15"/>
  <c r="L799" i="15"/>
  <c r="L800" i="15"/>
  <c r="L801" i="15"/>
  <c r="L802" i="15"/>
  <c r="L803" i="15"/>
  <c r="L804" i="15"/>
  <c r="L805" i="15"/>
  <c r="L806" i="15"/>
  <c r="L807" i="15"/>
  <c r="L808" i="15"/>
  <c r="L809" i="15"/>
  <c r="L810" i="15"/>
  <c r="L811" i="15"/>
  <c r="L812" i="15"/>
  <c r="L813" i="15"/>
  <c r="L814" i="15"/>
  <c r="L815" i="15"/>
  <c r="L816" i="15"/>
  <c r="L817" i="15"/>
  <c r="L818" i="15"/>
  <c r="L819" i="15"/>
  <c r="L820" i="15"/>
  <c r="L821" i="15"/>
  <c r="L822" i="15"/>
  <c r="L823" i="15"/>
  <c r="L824" i="15"/>
  <c r="L825" i="15"/>
  <c r="L826" i="15"/>
  <c r="L827" i="15"/>
  <c r="L828" i="15"/>
  <c r="L829" i="15"/>
  <c r="L830" i="15"/>
  <c r="L831" i="15"/>
  <c r="L832" i="15"/>
  <c r="L833" i="15"/>
  <c r="L834" i="15"/>
  <c r="L835" i="15"/>
  <c r="L836" i="15"/>
  <c r="L837" i="15"/>
  <c r="L838" i="15"/>
  <c r="L839" i="15"/>
  <c r="L840" i="15"/>
  <c r="L841" i="15"/>
  <c r="L842" i="15"/>
  <c r="L843" i="15"/>
  <c r="L844" i="15"/>
  <c r="L845" i="15"/>
  <c r="L846" i="15"/>
  <c r="L847" i="15"/>
  <c r="L848" i="15"/>
  <c r="L849" i="15"/>
  <c r="L850" i="15"/>
  <c r="L851" i="15"/>
  <c r="L852" i="15"/>
  <c r="L853" i="15"/>
  <c r="L854" i="15"/>
  <c r="L855" i="15"/>
  <c r="L856" i="15"/>
  <c r="L857" i="15"/>
  <c r="L858" i="15"/>
  <c r="L859" i="15"/>
  <c r="L860" i="15"/>
  <c r="L861" i="15"/>
  <c r="L862" i="15"/>
  <c r="L863" i="15"/>
  <c r="L864" i="15"/>
  <c r="L865" i="15"/>
  <c r="L866" i="15"/>
  <c r="L867" i="15"/>
  <c r="L868" i="15"/>
  <c r="L869" i="15"/>
  <c r="L870" i="15"/>
  <c r="L871" i="15"/>
  <c r="L872" i="15"/>
  <c r="L873" i="15"/>
  <c r="L874" i="15"/>
  <c r="L875" i="15"/>
  <c r="L876" i="15"/>
  <c r="L877" i="15"/>
  <c r="L878" i="15"/>
  <c r="L879" i="15"/>
  <c r="L880" i="15"/>
  <c r="L881" i="15"/>
  <c r="L882" i="15"/>
  <c r="L883" i="15"/>
  <c r="L884" i="15"/>
  <c r="L885" i="15"/>
  <c r="L886" i="15"/>
  <c r="L887" i="15"/>
  <c r="L888" i="15"/>
  <c r="L889" i="15"/>
  <c r="L890" i="15"/>
  <c r="L891" i="15"/>
  <c r="L892" i="15"/>
  <c r="L893" i="15"/>
  <c r="L894" i="15"/>
  <c r="L895" i="15"/>
  <c r="L896" i="15"/>
  <c r="L897" i="15"/>
  <c r="L898" i="15"/>
  <c r="L899" i="15"/>
  <c r="L900" i="15"/>
  <c r="L901" i="15"/>
  <c r="L902" i="15"/>
  <c r="L903" i="15"/>
  <c r="L904" i="15"/>
  <c r="L905" i="15"/>
  <c r="L906" i="15"/>
  <c r="L907" i="15"/>
  <c r="L908" i="15"/>
  <c r="L909" i="15"/>
  <c r="L910" i="15"/>
  <c r="L911" i="15"/>
  <c r="L912" i="15"/>
  <c r="L913" i="15"/>
  <c r="L914" i="15"/>
  <c r="L915" i="15"/>
  <c r="L916" i="15"/>
  <c r="L917" i="15"/>
  <c r="L918" i="15"/>
  <c r="L919" i="15"/>
  <c r="L920" i="15"/>
  <c r="L921" i="15"/>
  <c r="L922" i="15"/>
  <c r="L923" i="15"/>
  <c r="L924" i="15"/>
  <c r="L925" i="15"/>
  <c r="L926" i="15"/>
  <c r="L927" i="15"/>
  <c r="L928" i="15"/>
  <c r="L929" i="15"/>
  <c r="L930" i="15"/>
  <c r="L931" i="15"/>
  <c r="L932" i="15"/>
  <c r="L933" i="15"/>
  <c r="L934" i="15"/>
  <c r="L935" i="15"/>
  <c r="L936" i="15"/>
  <c r="L937" i="15"/>
  <c r="L938" i="15"/>
  <c r="L939" i="15"/>
  <c r="L940" i="15"/>
  <c r="L941" i="15"/>
  <c r="L942" i="15"/>
  <c r="L943" i="15"/>
  <c r="L944" i="15"/>
  <c r="L945" i="15"/>
  <c r="L946" i="15"/>
  <c r="L947" i="15"/>
  <c r="L948" i="15"/>
  <c r="L949" i="15"/>
  <c r="L950" i="15"/>
  <c r="L951" i="15"/>
  <c r="L952" i="15"/>
  <c r="L953" i="15"/>
  <c r="L954" i="15"/>
  <c r="L955" i="15"/>
  <c r="L956" i="15"/>
  <c r="L957" i="15"/>
  <c r="L958" i="15"/>
  <c r="L959" i="15"/>
  <c r="L960" i="15"/>
  <c r="L961" i="15"/>
  <c r="L962" i="15"/>
  <c r="L963" i="15"/>
  <c r="L964" i="15"/>
  <c r="L965" i="15"/>
  <c r="L966" i="15"/>
  <c r="L967" i="15"/>
  <c r="L968" i="15"/>
  <c r="L969" i="15"/>
  <c r="L970" i="15"/>
  <c r="L971" i="15"/>
  <c r="L972" i="15"/>
  <c r="L973" i="15"/>
  <c r="L974" i="15"/>
  <c r="L975" i="15"/>
  <c r="L976" i="15"/>
  <c r="L977" i="15"/>
  <c r="L978" i="15"/>
  <c r="L979" i="15"/>
  <c r="L980" i="15"/>
  <c r="L981" i="15"/>
  <c r="L982" i="15"/>
  <c r="L983" i="15"/>
  <c r="L984" i="15"/>
  <c r="L985" i="15"/>
  <c r="L986" i="15"/>
  <c r="L987" i="15"/>
  <c r="L988" i="15"/>
  <c r="L989" i="15"/>
  <c r="L990" i="15"/>
  <c r="L991" i="15"/>
  <c r="L992" i="15"/>
  <c r="L993" i="15"/>
  <c r="L994" i="15"/>
  <c r="L995" i="15"/>
  <c r="L996" i="15"/>
  <c r="L997" i="15"/>
  <c r="L998" i="15"/>
  <c r="L999" i="15"/>
  <c r="L1000" i="15"/>
  <c r="L1001" i="15"/>
  <c r="L1002" i="15"/>
  <c r="L1003" i="15"/>
  <c r="L1004" i="15"/>
  <c r="L1005" i="15"/>
  <c r="L1006" i="15"/>
  <c r="L1007" i="15"/>
  <c r="L1008" i="15"/>
  <c r="L1009" i="15"/>
  <c r="L1010" i="15"/>
  <c r="L1011" i="15"/>
  <c r="L1012" i="15"/>
  <c r="L1013" i="15"/>
  <c r="L1014" i="15"/>
  <c r="L1015" i="15"/>
  <c r="L1016" i="15"/>
  <c r="L1017" i="15"/>
  <c r="L1018" i="15"/>
  <c r="L1019" i="15"/>
  <c r="L1020" i="15"/>
  <c r="L1021" i="15"/>
  <c r="L1022" i="15"/>
  <c r="L1023" i="15"/>
  <c r="L1024" i="15"/>
  <c r="L1025" i="15"/>
  <c r="L1026" i="15"/>
  <c r="L1027" i="15"/>
  <c r="L1028" i="15"/>
  <c r="L1029" i="15"/>
  <c r="L1030" i="15"/>
  <c r="L1031" i="15"/>
  <c r="L1032" i="15"/>
  <c r="L1033" i="15"/>
  <c r="L1034" i="15"/>
  <c r="L1035" i="15"/>
  <c r="L1036" i="15"/>
  <c r="L1037" i="15"/>
  <c r="L1038" i="15"/>
  <c r="L1039" i="15"/>
  <c r="L1040" i="15"/>
  <c r="L1041" i="15"/>
  <c r="L1042" i="15"/>
  <c r="L1043" i="15"/>
  <c r="L1044" i="15"/>
  <c r="L1045" i="15"/>
  <c r="L1046" i="15"/>
  <c r="L1047" i="15"/>
  <c r="L1048" i="15"/>
  <c r="L1049" i="15"/>
  <c r="L1050" i="15"/>
  <c r="L1051" i="15"/>
  <c r="L1052" i="15"/>
  <c r="L1053" i="15"/>
  <c r="L1054" i="15"/>
  <c r="L1055" i="15"/>
  <c r="L1056" i="15"/>
  <c r="L1057" i="15"/>
  <c r="L1058" i="15"/>
  <c r="L1059" i="15"/>
  <c r="L1060" i="15"/>
  <c r="L1061" i="15"/>
  <c r="L1062" i="15"/>
  <c r="L1063" i="15"/>
  <c r="L1064" i="15"/>
  <c r="L1065" i="15"/>
  <c r="L1066" i="15"/>
  <c r="L1067" i="15"/>
  <c r="L1068" i="15"/>
  <c r="L1069" i="15"/>
  <c r="L1070" i="15"/>
  <c r="L1071" i="15"/>
  <c r="L1072" i="15"/>
  <c r="L1073" i="15"/>
  <c r="L1074" i="15"/>
  <c r="L1075" i="15"/>
  <c r="L1076" i="15"/>
  <c r="L1077" i="15"/>
  <c r="L1078" i="15"/>
  <c r="L1079" i="15"/>
  <c r="L1080" i="15"/>
  <c r="L1081" i="15"/>
  <c r="L1082" i="15"/>
  <c r="L1083" i="15"/>
  <c r="L1084" i="15"/>
  <c r="L1085" i="15"/>
  <c r="L1086" i="15"/>
  <c r="L1087" i="15"/>
  <c r="L1088" i="15"/>
  <c r="L1089" i="15"/>
  <c r="L1090" i="15"/>
  <c r="L1091" i="15"/>
  <c r="L1092" i="15"/>
  <c r="L1093" i="15"/>
  <c r="L1094" i="15"/>
  <c r="L1095" i="15"/>
  <c r="L1096" i="15"/>
  <c r="L1097" i="15"/>
  <c r="L1098" i="15"/>
  <c r="L1099" i="15"/>
  <c r="L1100" i="15"/>
  <c r="L1101" i="15"/>
  <c r="L1102" i="15"/>
  <c r="L1103" i="15"/>
  <c r="L1104" i="15"/>
  <c r="L1105" i="15"/>
  <c r="L1106" i="15"/>
  <c r="L1107" i="15"/>
  <c r="L1108" i="15"/>
  <c r="L1109" i="15"/>
  <c r="L1110" i="15"/>
  <c r="L1111" i="15"/>
  <c r="L1112" i="15"/>
  <c r="L1113" i="15"/>
  <c r="L1114" i="15"/>
  <c r="L1115" i="15"/>
  <c r="L1116" i="15"/>
  <c r="L1117" i="15"/>
  <c r="L1118" i="15"/>
  <c r="L1119" i="15"/>
  <c r="L1120" i="15"/>
  <c r="L1121" i="15"/>
  <c r="L1122" i="15"/>
  <c r="L1123" i="15"/>
  <c r="L1124" i="15"/>
  <c r="L1125" i="15"/>
  <c r="L1126" i="15"/>
  <c r="L1127" i="15"/>
  <c r="L1128" i="15"/>
  <c r="L1129" i="15"/>
  <c r="L1130" i="15"/>
  <c r="L1131" i="15"/>
  <c r="L1132" i="15"/>
  <c r="L1133" i="15"/>
  <c r="L1134" i="15"/>
  <c r="L1135" i="15"/>
  <c r="L1136" i="15"/>
  <c r="L1137" i="15"/>
  <c r="L1138" i="15"/>
  <c r="L1139" i="15"/>
  <c r="L1140" i="15"/>
  <c r="L1141" i="15"/>
  <c r="L1142" i="15"/>
  <c r="L1143" i="15"/>
  <c r="L1144" i="15"/>
  <c r="L1145" i="15"/>
  <c r="L1146" i="15"/>
  <c r="L1147" i="15"/>
  <c r="L1148" i="15"/>
  <c r="L1149" i="15"/>
  <c r="L1150" i="15"/>
  <c r="L1151" i="15"/>
  <c r="L1152" i="15"/>
  <c r="L1153" i="15"/>
  <c r="L1154" i="15"/>
  <c r="L1155" i="15"/>
  <c r="L1156" i="15"/>
  <c r="L1157" i="15"/>
  <c r="L1158" i="15"/>
  <c r="L1159" i="15"/>
  <c r="L1160" i="15"/>
  <c r="L1161" i="15"/>
  <c r="L1162" i="15"/>
  <c r="L1163" i="15"/>
  <c r="L1164" i="15"/>
  <c r="L1165" i="15"/>
  <c r="L1166" i="15"/>
  <c r="L1167" i="15"/>
  <c r="L1168" i="15"/>
  <c r="L1169" i="15"/>
  <c r="L1170" i="15"/>
  <c r="L1171" i="15"/>
  <c r="L1172" i="15"/>
  <c r="L1173" i="15"/>
  <c r="L1174" i="15"/>
  <c r="L1175" i="15"/>
  <c r="L1176" i="15"/>
  <c r="L1177" i="15"/>
  <c r="L1178" i="15"/>
  <c r="L1179" i="15"/>
  <c r="L1180" i="15"/>
  <c r="L1181" i="15"/>
  <c r="L1182" i="15"/>
  <c r="L1183" i="15"/>
  <c r="L1184" i="15"/>
  <c r="L1185" i="15"/>
  <c r="L1186" i="15"/>
  <c r="L1187" i="15"/>
  <c r="L1188" i="15"/>
  <c r="L1189" i="15"/>
  <c r="L1190" i="15"/>
  <c r="L1191" i="15"/>
  <c r="L1192" i="15"/>
  <c r="L1193" i="15"/>
  <c r="L1194" i="15"/>
  <c r="L1195" i="15"/>
  <c r="L1196" i="15"/>
  <c r="L1197" i="15"/>
  <c r="L1198" i="15"/>
  <c r="L1199" i="15"/>
  <c r="L1200" i="15"/>
  <c r="L1201" i="15"/>
  <c r="L1202" i="15"/>
  <c r="L1203" i="15"/>
  <c r="L1204" i="15"/>
  <c r="L1205" i="15"/>
  <c r="L1206" i="15"/>
  <c r="L1207" i="15"/>
  <c r="L1208" i="15"/>
  <c r="L1209" i="15"/>
  <c r="L1210" i="15"/>
  <c r="L1211" i="15"/>
  <c r="L1212" i="15"/>
  <c r="L1213" i="15"/>
  <c r="L1214" i="15"/>
  <c r="L1215" i="15"/>
  <c r="L1216" i="15"/>
  <c r="L1217" i="15"/>
  <c r="L1218" i="15"/>
  <c r="L1219" i="15"/>
  <c r="L1220" i="15"/>
  <c r="L1221" i="15"/>
  <c r="L1222" i="15"/>
  <c r="L1223" i="15"/>
  <c r="L1224" i="15"/>
  <c r="L1225" i="15"/>
  <c r="L1226" i="15"/>
  <c r="L1227" i="15"/>
  <c r="L1228" i="15"/>
  <c r="L1229" i="15"/>
  <c r="L1230" i="15"/>
  <c r="L1231" i="15"/>
  <c r="L1232" i="15"/>
  <c r="L1233" i="15"/>
  <c r="L1234" i="15"/>
  <c r="L1235" i="15"/>
  <c r="L1236" i="15"/>
  <c r="L1237" i="15"/>
  <c r="L1238" i="15"/>
  <c r="L1239" i="15"/>
  <c r="L1240" i="15"/>
  <c r="L1241" i="15"/>
  <c r="L1242" i="15"/>
  <c r="L1243" i="15"/>
  <c r="L1244" i="15"/>
  <c r="L1245" i="15"/>
  <c r="L1246" i="15"/>
  <c r="L1247" i="15"/>
  <c r="L1248" i="15"/>
  <c r="L1249" i="15"/>
  <c r="L1250" i="15"/>
  <c r="L1251" i="15"/>
  <c r="L1252" i="15"/>
  <c r="L1253" i="15"/>
  <c r="L1254" i="15"/>
  <c r="L1255" i="15"/>
  <c r="L1256" i="15"/>
  <c r="L1257" i="15"/>
  <c r="L1258" i="15"/>
  <c r="L1259" i="15"/>
  <c r="L1260" i="15"/>
  <c r="L1261" i="15"/>
  <c r="L1262" i="15"/>
  <c r="L1263" i="15"/>
  <c r="L1264" i="15"/>
  <c r="L1265" i="15"/>
  <c r="L1266" i="15"/>
  <c r="L1267" i="15"/>
  <c r="L1268" i="15"/>
  <c r="L1269" i="15"/>
  <c r="L1270" i="15"/>
  <c r="L1271" i="15"/>
  <c r="L1272" i="15"/>
  <c r="L1273" i="15"/>
  <c r="L1274" i="15"/>
  <c r="L1275" i="15"/>
  <c r="L1276" i="15"/>
  <c r="L1277" i="15"/>
  <c r="L1278" i="15"/>
  <c r="L1279" i="15"/>
  <c r="L1280" i="15"/>
  <c r="L1281" i="15"/>
  <c r="L1282" i="15"/>
  <c r="L1283" i="15"/>
  <c r="L1284" i="15"/>
  <c r="L1285" i="15"/>
  <c r="L1286" i="15"/>
  <c r="L1287" i="15"/>
  <c r="L1288" i="15"/>
  <c r="L1289" i="15"/>
  <c r="L1290" i="15"/>
  <c r="L1291" i="15"/>
  <c r="L1292" i="15"/>
  <c r="L1293" i="15"/>
  <c r="L1294" i="15"/>
  <c r="L1295" i="15"/>
  <c r="L1296" i="15"/>
  <c r="L1297" i="15"/>
  <c r="L1298" i="15"/>
  <c r="L1299" i="15"/>
  <c r="L1300" i="15"/>
  <c r="L1301" i="15"/>
  <c r="L1302" i="15"/>
  <c r="L1303" i="15"/>
  <c r="L1304" i="15"/>
  <c r="L1305" i="15"/>
  <c r="L1306" i="15"/>
  <c r="L1307" i="15"/>
  <c r="L1308" i="15"/>
  <c r="L1309" i="15"/>
  <c r="L1310" i="15"/>
  <c r="L1311" i="15"/>
  <c r="L1312" i="15"/>
  <c r="L1313" i="15"/>
  <c r="L1314" i="15"/>
  <c r="L1315" i="15"/>
  <c r="L1316" i="15"/>
  <c r="L1317" i="15"/>
  <c r="L1318" i="15"/>
  <c r="L1319" i="15"/>
  <c r="L1320" i="15"/>
  <c r="L1321" i="15"/>
  <c r="L1322" i="15"/>
  <c r="L1323" i="15"/>
  <c r="L1324" i="15"/>
  <c r="L1325" i="15"/>
  <c r="L1326" i="15"/>
  <c r="L1327" i="15"/>
  <c r="L1328" i="15"/>
  <c r="L1329" i="15"/>
  <c r="L1330" i="15"/>
  <c r="L1331" i="15"/>
  <c r="L1332" i="15"/>
  <c r="L1333" i="15"/>
  <c r="L1334" i="15"/>
  <c r="L1335" i="15"/>
  <c r="L1336" i="15"/>
  <c r="L1337" i="15"/>
  <c r="L1338" i="15"/>
  <c r="L1339" i="15"/>
  <c r="L1340" i="15"/>
  <c r="L1341" i="15"/>
  <c r="L1342" i="15"/>
  <c r="L1343" i="15"/>
  <c r="L1344" i="15"/>
  <c r="L1345" i="15"/>
  <c r="L1346" i="15"/>
  <c r="L1347" i="15"/>
  <c r="L1348" i="15"/>
  <c r="L1349" i="15"/>
  <c r="L1350" i="15"/>
  <c r="L1351" i="15"/>
  <c r="L1352" i="15"/>
  <c r="L1353" i="15"/>
  <c r="L1354" i="15"/>
  <c r="L1355" i="15"/>
  <c r="L1356" i="15"/>
  <c r="L1357" i="15"/>
  <c r="L1358" i="15"/>
  <c r="L1359" i="15"/>
  <c r="L1360" i="15"/>
  <c r="L1361" i="15"/>
  <c r="L1362" i="15"/>
  <c r="L1363" i="15"/>
  <c r="L1364" i="15"/>
  <c r="L1365" i="15"/>
  <c r="L1366" i="15"/>
  <c r="L1367" i="15"/>
  <c r="L1368" i="15"/>
  <c r="L1369" i="15"/>
  <c r="L1370" i="15"/>
  <c r="L1371" i="15"/>
  <c r="L1372" i="15"/>
  <c r="L1373" i="15"/>
  <c r="L1374" i="15"/>
  <c r="L1375" i="15"/>
  <c r="L1376" i="15"/>
  <c r="L1377" i="15"/>
  <c r="L1378" i="15"/>
  <c r="L1379" i="15"/>
  <c r="L1380" i="15"/>
  <c r="L1381" i="15"/>
  <c r="L1382" i="15"/>
  <c r="L1383" i="15"/>
  <c r="L1384" i="15"/>
  <c r="L1385" i="15"/>
  <c r="L1386" i="15"/>
  <c r="L1387" i="15"/>
  <c r="L1388" i="15"/>
  <c r="L1389" i="15"/>
  <c r="L1390" i="15"/>
  <c r="L1391" i="15"/>
  <c r="L1392" i="15"/>
  <c r="L1393" i="15"/>
  <c r="L1394" i="15"/>
  <c r="L1395" i="15"/>
  <c r="L1396" i="15"/>
  <c r="L1397" i="15"/>
  <c r="L1398" i="15"/>
  <c r="L1399" i="15"/>
  <c r="L1400" i="15"/>
  <c r="L1401" i="15"/>
  <c r="L1402" i="15"/>
  <c r="L1403" i="15"/>
  <c r="L1404" i="15"/>
  <c r="L1405" i="15"/>
  <c r="L1406" i="15"/>
  <c r="L1407" i="15"/>
  <c r="L1408" i="15"/>
  <c r="L1409" i="15"/>
  <c r="L1410" i="15"/>
  <c r="L1411" i="15"/>
  <c r="L1412" i="15"/>
  <c r="L1413" i="15"/>
  <c r="L1414" i="15"/>
  <c r="L1415" i="15"/>
  <c r="L1416" i="15"/>
  <c r="L1417" i="15"/>
  <c r="L1418" i="15"/>
  <c r="L1419" i="15"/>
  <c r="L1420" i="15"/>
  <c r="L1421" i="15"/>
  <c r="L1422" i="15"/>
  <c r="L1423" i="15"/>
  <c r="L1424" i="15"/>
  <c r="L1425" i="15"/>
  <c r="L1426" i="15"/>
  <c r="L1427" i="15"/>
  <c r="L1428" i="15"/>
  <c r="L1429" i="15"/>
  <c r="L1430" i="15"/>
  <c r="L1431" i="15"/>
  <c r="L1432" i="15"/>
  <c r="L1433" i="15"/>
  <c r="L1434" i="15"/>
  <c r="L1435" i="15"/>
  <c r="L1436" i="15"/>
  <c r="L1437" i="15"/>
  <c r="L1438" i="15"/>
  <c r="L1439" i="15"/>
  <c r="L1440" i="15"/>
  <c r="L1441" i="15"/>
  <c r="L1442" i="15"/>
  <c r="L1443" i="15"/>
  <c r="L1444" i="15"/>
  <c r="L1445" i="15"/>
  <c r="L1446" i="15"/>
  <c r="L1447" i="15"/>
  <c r="L1448" i="15"/>
  <c r="L1449" i="15"/>
  <c r="L1450" i="15"/>
  <c r="L1451" i="15"/>
  <c r="L1452" i="15"/>
  <c r="L1453" i="15"/>
  <c r="L1454" i="15"/>
  <c r="L1455" i="15"/>
  <c r="L1456" i="15"/>
  <c r="L1457" i="15"/>
  <c r="L1458" i="15"/>
  <c r="L1459" i="15"/>
  <c r="L1460" i="15"/>
  <c r="L1461" i="15"/>
  <c r="L1462" i="15"/>
  <c r="L1463" i="15"/>
  <c r="L1464" i="15"/>
  <c r="L1465" i="15"/>
  <c r="L1466" i="15"/>
  <c r="L1467" i="15"/>
  <c r="L1468" i="15"/>
  <c r="L1469" i="15"/>
  <c r="L1470" i="15"/>
  <c r="L1471" i="15"/>
  <c r="L1472" i="15"/>
  <c r="L1473" i="15"/>
  <c r="L1474" i="15"/>
  <c r="L1475" i="15"/>
  <c r="L1476" i="15"/>
  <c r="L1477" i="15"/>
  <c r="L1478" i="15"/>
  <c r="L1479" i="15"/>
  <c r="L1480" i="15"/>
  <c r="L1481" i="15"/>
  <c r="L1482" i="15"/>
  <c r="L1483" i="15"/>
  <c r="L1484" i="15"/>
  <c r="L1485" i="15"/>
  <c r="L1486" i="15"/>
  <c r="L1487" i="15"/>
  <c r="L1488" i="15"/>
  <c r="L1489" i="15"/>
  <c r="L1490" i="15"/>
  <c r="L1491" i="15"/>
  <c r="L1492" i="15"/>
  <c r="L1493" i="15"/>
  <c r="L1494" i="15"/>
  <c r="L1495" i="15"/>
  <c r="L1496" i="15"/>
  <c r="L1497" i="15"/>
  <c r="L1498" i="15"/>
  <c r="L1499" i="15"/>
  <c r="L1500" i="15"/>
  <c r="L1501" i="15"/>
  <c r="L1502" i="15"/>
  <c r="L1503" i="15"/>
  <c r="L1504" i="15"/>
  <c r="L1505" i="15"/>
  <c r="L1506" i="15"/>
  <c r="L1507" i="15"/>
  <c r="L1508" i="15"/>
  <c r="L1509" i="15"/>
  <c r="L1510" i="15"/>
  <c r="L1511" i="15"/>
  <c r="L1512" i="15"/>
  <c r="L1513" i="15"/>
  <c r="L1514" i="15"/>
  <c r="L1515" i="15"/>
  <c r="L1516" i="15"/>
  <c r="L1517" i="15"/>
  <c r="L1518" i="15"/>
  <c r="L1519" i="15"/>
  <c r="L1520" i="15"/>
  <c r="L1521" i="15"/>
  <c r="L1522" i="15"/>
  <c r="L1523" i="15"/>
  <c r="L1524" i="15"/>
  <c r="L1525" i="15"/>
  <c r="L1526" i="15"/>
  <c r="L1527" i="15"/>
  <c r="L1528" i="15"/>
  <c r="L1529" i="15"/>
  <c r="L1530" i="15"/>
  <c r="L1531" i="15"/>
  <c r="L1532" i="15"/>
  <c r="L1533" i="15"/>
  <c r="L1534" i="15"/>
  <c r="L1535" i="15"/>
  <c r="L1536" i="15"/>
  <c r="L1537" i="15"/>
  <c r="L1538" i="15"/>
  <c r="L1539" i="15"/>
  <c r="L1540" i="15"/>
  <c r="L1541" i="15"/>
  <c r="L1542" i="15"/>
  <c r="L1543" i="15"/>
  <c r="L1544" i="15"/>
  <c r="L1545" i="15"/>
  <c r="L1546" i="15"/>
  <c r="L1547" i="15"/>
  <c r="L1548" i="15"/>
  <c r="L1549" i="15"/>
  <c r="L1550" i="15"/>
  <c r="L1551" i="15"/>
  <c r="L1552" i="15"/>
  <c r="L1553" i="15"/>
  <c r="L1554" i="15"/>
  <c r="L1555" i="15"/>
  <c r="L1556" i="15"/>
  <c r="L1557" i="15"/>
  <c r="L1558" i="15"/>
  <c r="L1559" i="15"/>
  <c r="L1560" i="15"/>
  <c r="L1561" i="15"/>
  <c r="L1562" i="15"/>
  <c r="L1563" i="15"/>
  <c r="L1564" i="15"/>
  <c r="L1565" i="15"/>
  <c r="L1566" i="15"/>
  <c r="L1567" i="15"/>
  <c r="L1568" i="15"/>
  <c r="L1569" i="15"/>
  <c r="L1570" i="15"/>
  <c r="L1571" i="15"/>
  <c r="L1572" i="15"/>
  <c r="L1573" i="15"/>
  <c r="L1574" i="15"/>
  <c r="L1575" i="15"/>
  <c r="L1576" i="15"/>
  <c r="L1577" i="15"/>
  <c r="L1578" i="15"/>
  <c r="L1579" i="15"/>
  <c r="L1580" i="15"/>
  <c r="L1581" i="15"/>
  <c r="L1582" i="15"/>
  <c r="L1583" i="15"/>
  <c r="L1584" i="15"/>
  <c r="L1585" i="15"/>
  <c r="L1586" i="15"/>
  <c r="L1587" i="15"/>
  <c r="L1588" i="15"/>
  <c r="L1589" i="15"/>
  <c r="L1590" i="15"/>
  <c r="L1591" i="15"/>
  <c r="L1592" i="15"/>
  <c r="L1593" i="15"/>
  <c r="L1594" i="15"/>
  <c r="L1595" i="15"/>
  <c r="L1596" i="15"/>
  <c r="L1597" i="15"/>
  <c r="L1598" i="15"/>
  <c r="L1599" i="15"/>
  <c r="L1600" i="15"/>
  <c r="L1601" i="15"/>
  <c r="L1602" i="15"/>
  <c r="L1603" i="15"/>
  <c r="L1604" i="15"/>
  <c r="L1605" i="15"/>
  <c r="L1606" i="15"/>
  <c r="L1607" i="15"/>
  <c r="L1608" i="15"/>
  <c r="L1609" i="15"/>
  <c r="L1610" i="15"/>
  <c r="L1611" i="15"/>
  <c r="L1612" i="15"/>
  <c r="L1613" i="15"/>
  <c r="L1614" i="15"/>
  <c r="L1615" i="15"/>
  <c r="L1616" i="15"/>
  <c r="L1617" i="15"/>
  <c r="L1618" i="15"/>
  <c r="L1619" i="15"/>
  <c r="L1620" i="15"/>
  <c r="L1621" i="15"/>
  <c r="L1622" i="15"/>
  <c r="L1623" i="15"/>
  <c r="L1624" i="15"/>
  <c r="L1625" i="15"/>
  <c r="L1626" i="15"/>
  <c r="L1627" i="15"/>
  <c r="L1628" i="15"/>
  <c r="L1629" i="15"/>
  <c r="L1630" i="15"/>
  <c r="L1631" i="15"/>
  <c r="L1632" i="15"/>
  <c r="L1633" i="15"/>
  <c r="L1634" i="15"/>
  <c r="L1635" i="15"/>
  <c r="L1636" i="15"/>
  <c r="L1637" i="15"/>
  <c r="L1638" i="15"/>
  <c r="L1639" i="15"/>
  <c r="L1640" i="15"/>
  <c r="L1641" i="15"/>
  <c r="L1642" i="15"/>
  <c r="L1643" i="15"/>
  <c r="L1644" i="15"/>
  <c r="L1645" i="15"/>
  <c r="L1646" i="15"/>
  <c r="L1647" i="15"/>
  <c r="L1648" i="15"/>
  <c r="L1649" i="15"/>
  <c r="L1650" i="15"/>
  <c r="L1651" i="15"/>
  <c r="L1652" i="15"/>
  <c r="L1653" i="15"/>
  <c r="L1654" i="15"/>
  <c r="L1655" i="15"/>
  <c r="L1656" i="15"/>
  <c r="L1657" i="15"/>
  <c r="L1658" i="15"/>
  <c r="L1659" i="15"/>
  <c r="L1660" i="15"/>
  <c r="L1661" i="15"/>
  <c r="L1662" i="15"/>
  <c r="L1663" i="15"/>
  <c r="L1664" i="15"/>
  <c r="L1665" i="15"/>
  <c r="L1666" i="15"/>
  <c r="L1667" i="15"/>
  <c r="L1668" i="15"/>
  <c r="L1669" i="15"/>
  <c r="L1670" i="15"/>
  <c r="L1671" i="15"/>
  <c r="L1672" i="15"/>
  <c r="L1673" i="15"/>
  <c r="L1674" i="15"/>
  <c r="L1675" i="15"/>
  <c r="L1676" i="15"/>
  <c r="L1677" i="15"/>
  <c r="L1678" i="15"/>
  <c r="L1679" i="15"/>
  <c r="L1680" i="15"/>
  <c r="L1681" i="15"/>
  <c r="L1682" i="15"/>
  <c r="L1683" i="15"/>
  <c r="L1684" i="15"/>
  <c r="L1685" i="15"/>
  <c r="L1686" i="15"/>
  <c r="L1687" i="15"/>
  <c r="L1688" i="15"/>
  <c r="L1689" i="15"/>
  <c r="L1690" i="15"/>
  <c r="L1691" i="15"/>
  <c r="L1692" i="15"/>
  <c r="L1693" i="15"/>
  <c r="L1694" i="15"/>
  <c r="L1695" i="15"/>
  <c r="L1696" i="15"/>
  <c r="L1697" i="15"/>
  <c r="L1698" i="15"/>
  <c r="L1699" i="15"/>
  <c r="L1700" i="15"/>
  <c r="L1701" i="15"/>
  <c r="L1702" i="15"/>
  <c r="L1703" i="15"/>
  <c r="L1704" i="15"/>
  <c r="L1705" i="15"/>
  <c r="L1706" i="15"/>
  <c r="L1707" i="15"/>
  <c r="L1708" i="15"/>
  <c r="L1709" i="15"/>
  <c r="L1710" i="15"/>
  <c r="L1711" i="15"/>
  <c r="L1712" i="15"/>
  <c r="L1713" i="15"/>
  <c r="L1714" i="15"/>
  <c r="L1715" i="15"/>
  <c r="L1716" i="15"/>
  <c r="L1717" i="15"/>
  <c r="L1718" i="15"/>
  <c r="L1719" i="15"/>
  <c r="L1720" i="15"/>
  <c r="L1721" i="15"/>
  <c r="L1722" i="15"/>
  <c r="L1723" i="15"/>
  <c r="L1724" i="15"/>
  <c r="L1725" i="15"/>
  <c r="L1726" i="15"/>
  <c r="L1727" i="15"/>
  <c r="L1728" i="15"/>
  <c r="L1729" i="15"/>
  <c r="L1730" i="15"/>
  <c r="L1731" i="15"/>
  <c r="L1732" i="15"/>
  <c r="L1733" i="15"/>
  <c r="L1734" i="15"/>
  <c r="L1735" i="15"/>
  <c r="L1736" i="15"/>
  <c r="L1737" i="15"/>
  <c r="L1738" i="15"/>
  <c r="L1739" i="15"/>
  <c r="L1740" i="15"/>
  <c r="L1741" i="15"/>
  <c r="L1742" i="15"/>
  <c r="L1743" i="15"/>
  <c r="L1744" i="15"/>
  <c r="L1745" i="15"/>
  <c r="L1746" i="15"/>
  <c r="L1747" i="15"/>
  <c r="L1748" i="15"/>
  <c r="L1749" i="15"/>
  <c r="L1750" i="15"/>
  <c r="L1751" i="15"/>
  <c r="L1752" i="15"/>
  <c r="L1753" i="15"/>
  <c r="L1754" i="15"/>
  <c r="L1755" i="15"/>
  <c r="L1756" i="15"/>
  <c r="L1757" i="15"/>
  <c r="L1758" i="15"/>
  <c r="L1759" i="15"/>
  <c r="L1760" i="15"/>
  <c r="L1761" i="15"/>
  <c r="L1762" i="15"/>
  <c r="L1763" i="15"/>
  <c r="L1764" i="15"/>
  <c r="L1765" i="15"/>
  <c r="L1766" i="15"/>
  <c r="L1767" i="15"/>
  <c r="L1768" i="15"/>
  <c r="L1769" i="15"/>
  <c r="L1770" i="15"/>
  <c r="L1771" i="15"/>
  <c r="L1772" i="15"/>
  <c r="L1773" i="15"/>
  <c r="L1774" i="15"/>
  <c r="L1775" i="15"/>
  <c r="L1776" i="15"/>
  <c r="L1777" i="15"/>
  <c r="L1778" i="15"/>
  <c r="L1779" i="15"/>
  <c r="L1780" i="15"/>
  <c r="L1781" i="15"/>
  <c r="L1782" i="15"/>
  <c r="L1783" i="15"/>
  <c r="L1784" i="15"/>
  <c r="L1785" i="15"/>
  <c r="L1786" i="15"/>
  <c r="L1787" i="15"/>
  <c r="L1788" i="15"/>
  <c r="L1789" i="15"/>
  <c r="L1790" i="15"/>
  <c r="L1791" i="15"/>
  <c r="L1792" i="15"/>
  <c r="L1793" i="15"/>
  <c r="L1794" i="15"/>
  <c r="L1795" i="15"/>
  <c r="L1796" i="15"/>
  <c r="L1797" i="15"/>
  <c r="L1798" i="15"/>
  <c r="L1799" i="15"/>
  <c r="L1800" i="15"/>
  <c r="L1801" i="15"/>
  <c r="L1802" i="15"/>
  <c r="L1803" i="15"/>
  <c r="L1804" i="15"/>
  <c r="L1805" i="15"/>
  <c r="L1806" i="15"/>
  <c r="L1807" i="15"/>
  <c r="L1808" i="15"/>
  <c r="L1809" i="15"/>
  <c r="L1810" i="15"/>
  <c r="L1811" i="15"/>
  <c r="L1812" i="15"/>
  <c r="L1813" i="15"/>
  <c r="L1814" i="15"/>
  <c r="L1815" i="15"/>
  <c r="L1816" i="15"/>
  <c r="L1817" i="15"/>
  <c r="L1818" i="15"/>
  <c r="L1819" i="15"/>
  <c r="L1820" i="15"/>
  <c r="L1821" i="15"/>
  <c r="L1822" i="15"/>
  <c r="L1823" i="15"/>
  <c r="L1824" i="15"/>
  <c r="L1825" i="15"/>
  <c r="L1826" i="15"/>
  <c r="L1827" i="15"/>
  <c r="L1828" i="15"/>
  <c r="L1829" i="15"/>
  <c r="L1830" i="15"/>
  <c r="L1831" i="15"/>
  <c r="L1832" i="15"/>
  <c r="L1833" i="15"/>
  <c r="L1834" i="15"/>
  <c r="L1835" i="15"/>
  <c r="L1836" i="15"/>
  <c r="L1837" i="15"/>
  <c r="L1838" i="15"/>
  <c r="L1839" i="15"/>
  <c r="L1840" i="15"/>
  <c r="L1841" i="15"/>
  <c r="L1842" i="15"/>
  <c r="L1843" i="15"/>
  <c r="L1844" i="15"/>
  <c r="L1845" i="15"/>
  <c r="L1846" i="15"/>
  <c r="L1847" i="15"/>
  <c r="L1848" i="15"/>
  <c r="L1849" i="15"/>
  <c r="L1850" i="15"/>
  <c r="L1851" i="15"/>
  <c r="L1852" i="15"/>
  <c r="L1853" i="15"/>
  <c r="L1854" i="15"/>
  <c r="L1855" i="15"/>
  <c r="L1856" i="15"/>
  <c r="L1857" i="15"/>
  <c r="L1858" i="15"/>
  <c r="L1859" i="15"/>
  <c r="L1860" i="15"/>
  <c r="L1861" i="15"/>
  <c r="L1862" i="15"/>
  <c r="L1863" i="15"/>
  <c r="L1864" i="15"/>
  <c r="L1865" i="15"/>
  <c r="L1866" i="15"/>
  <c r="L1867" i="15"/>
  <c r="L1868" i="15"/>
  <c r="L1869" i="15"/>
  <c r="L1870" i="15"/>
  <c r="L1871" i="15"/>
  <c r="L1872" i="15"/>
  <c r="L1873" i="15"/>
  <c r="L1874" i="15"/>
  <c r="L1875" i="15"/>
  <c r="L1876" i="15"/>
  <c r="L1877" i="15"/>
  <c r="L1878" i="15"/>
  <c r="L1879" i="15"/>
  <c r="L1880" i="15"/>
  <c r="L1881" i="15"/>
  <c r="L1882" i="15"/>
  <c r="L1883" i="15"/>
  <c r="L1884" i="15"/>
  <c r="L1885" i="15"/>
  <c r="L1886" i="15"/>
  <c r="L1887" i="15"/>
  <c r="L1888" i="15"/>
  <c r="L1889" i="15"/>
  <c r="L1890" i="15"/>
  <c r="L1891" i="15"/>
  <c r="L1892" i="15"/>
  <c r="L1893" i="15"/>
  <c r="L1894" i="15"/>
  <c r="L1895" i="15"/>
  <c r="L1896" i="15"/>
  <c r="L1897" i="15"/>
  <c r="L1898" i="15"/>
  <c r="L1899" i="15"/>
  <c r="L1900" i="15"/>
  <c r="L1901" i="15"/>
  <c r="L1902" i="15"/>
  <c r="L1903" i="15"/>
  <c r="L1904" i="15"/>
  <c r="L1905" i="15"/>
  <c r="L1906" i="15"/>
  <c r="L1907" i="15"/>
  <c r="L1908" i="15"/>
  <c r="L1909" i="15"/>
  <c r="L1910" i="15"/>
  <c r="L1911" i="15"/>
  <c r="L1912" i="15"/>
  <c r="L1913" i="15"/>
  <c r="L1914" i="15"/>
  <c r="L1915" i="15"/>
  <c r="L1916" i="15"/>
  <c r="L1917" i="15"/>
  <c r="L1918" i="15"/>
  <c r="L1919" i="15"/>
  <c r="L1920" i="15"/>
  <c r="L1921" i="15"/>
  <c r="L1922" i="15"/>
  <c r="L1923" i="15"/>
  <c r="L1924" i="15"/>
  <c r="L1925" i="15"/>
  <c r="L1926" i="15"/>
  <c r="L1927" i="15"/>
  <c r="L1928" i="15"/>
  <c r="L1929" i="15"/>
  <c r="L1930" i="15"/>
  <c r="L1931" i="15"/>
  <c r="L1932" i="15"/>
  <c r="L1933" i="15"/>
  <c r="L1934" i="15"/>
  <c r="L1935" i="15"/>
  <c r="L1936" i="15"/>
  <c r="L1937" i="15"/>
  <c r="L1938" i="15"/>
  <c r="L1939" i="15"/>
  <c r="L1940" i="15"/>
  <c r="L1941" i="15"/>
  <c r="L1942" i="15"/>
  <c r="L1943" i="15"/>
  <c r="L1944" i="15"/>
  <c r="L1945" i="15"/>
  <c r="L1946" i="15"/>
  <c r="L1947" i="15"/>
  <c r="L1948" i="15"/>
  <c r="L1949" i="15"/>
  <c r="L1950" i="15"/>
  <c r="L1951" i="15"/>
  <c r="L1952" i="15"/>
  <c r="L1953" i="15"/>
  <c r="L1954" i="15"/>
  <c r="L1955" i="15"/>
  <c r="L1956" i="15"/>
  <c r="L1957" i="15"/>
  <c r="L1958" i="15"/>
  <c r="L1959" i="15"/>
  <c r="L1960" i="15"/>
  <c r="L1961" i="15"/>
  <c r="L1962" i="15"/>
  <c r="L1963" i="15"/>
  <c r="L1964" i="15"/>
  <c r="L1965" i="15"/>
  <c r="L1966" i="15"/>
  <c r="L1967" i="15"/>
  <c r="L1968" i="15"/>
  <c r="L1969" i="15"/>
  <c r="L1970" i="15"/>
  <c r="L1971" i="15"/>
  <c r="L1972" i="15"/>
  <c r="L1973" i="15"/>
  <c r="L1974" i="15"/>
  <c r="L1975" i="15"/>
  <c r="L1976" i="15"/>
  <c r="L1977" i="15"/>
  <c r="L1978" i="15"/>
  <c r="L1979" i="15"/>
  <c r="L1980" i="15"/>
  <c r="L1981" i="15"/>
  <c r="L1982" i="15"/>
  <c r="L1983" i="15"/>
  <c r="L1984" i="15"/>
  <c r="L1985" i="15"/>
  <c r="L1986" i="15"/>
  <c r="L1987" i="15"/>
  <c r="L1988" i="15"/>
  <c r="L1989" i="15"/>
  <c r="L1990" i="15"/>
  <c r="L1991" i="15"/>
  <c r="L1992" i="15"/>
  <c r="L1993" i="15"/>
  <c r="L1994" i="15"/>
  <c r="L1995" i="15"/>
  <c r="L1996" i="15"/>
  <c r="L1997" i="15"/>
  <c r="L1998" i="15"/>
  <c r="L1999" i="15"/>
  <c r="L2000" i="15"/>
  <c r="L2001" i="15"/>
  <c r="L2002" i="15"/>
  <c r="L2003" i="15"/>
  <c r="L2004" i="15"/>
  <c r="L2005" i="15"/>
  <c r="L2006" i="15"/>
  <c r="L2007" i="15"/>
  <c r="L2008" i="15"/>
  <c r="L2009" i="15"/>
  <c r="L2010" i="15"/>
  <c r="L2011" i="15"/>
  <c r="L2012" i="15"/>
  <c r="L2013" i="15"/>
  <c r="L2014" i="15"/>
  <c r="L2015" i="15"/>
  <c r="L2016" i="15"/>
  <c r="L2017" i="15"/>
  <c r="L2018" i="15"/>
  <c r="L2019" i="15"/>
  <c r="L2020" i="15"/>
  <c r="L2021" i="15"/>
  <c r="L2022" i="15"/>
  <c r="L2023" i="15"/>
  <c r="L2024" i="15"/>
  <c r="L2025" i="15"/>
  <c r="L2026" i="15"/>
  <c r="L2027" i="15"/>
  <c r="L2028" i="15"/>
  <c r="L2029" i="15"/>
  <c r="L2030" i="15"/>
  <c r="L2031" i="15"/>
  <c r="L2032" i="15"/>
  <c r="L2033" i="15"/>
  <c r="L2034" i="15"/>
  <c r="L2035" i="15"/>
  <c r="L2036" i="15"/>
  <c r="L2037" i="15"/>
  <c r="L2038" i="15"/>
  <c r="L2039" i="15"/>
  <c r="L2040" i="15"/>
  <c r="L2041" i="15"/>
  <c r="L2042" i="15"/>
  <c r="L2043" i="15"/>
  <c r="L2044" i="15"/>
  <c r="L2045" i="15"/>
  <c r="L2046" i="15"/>
  <c r="L2047" i="15"/>
  <c r="L2048" i="15"/>
  <c r="L2049" i="15"/>
  <c r="L2050" i="15"/>
  <c r="L2051" i="15"/>
  <c r="L2052" i="15"/>
  <c r="L2053" i="15"/>
  <c r="L2054" i="15"/>
  <c r="L2055" i="15"/>
  <c r="L2056" i="15"/>
  <c r="L2057" i="15"/>
  <c r="L2058" i="15"/>
  <c r="L2059" i="15"/>
  <c r="L2060" i="15"/>
  <c r="L2061" i="15"/>
  <c r="L2062" i="15"/>
  <c r="L2063" i="15"/>
  <c r="L2064" i="15"/>
  <c r="L2065" i="15"/>
  <c r="L2066" i="15"/>
  <c r="L2067" i="15"/>
  <c r="L2068" i="15"/>
  <c r="L2069" i="15"/>
  <c r="L2070" i="15"/>
  <c r="L2071" i="15"/>
  <c r="L2072" i="15"/>
  <c r="L2073" i="15"/>
  <c r="L2074" i="15"/>
  <c r="L2075" i="15"/>
  <c r="L2076" i="15"/>
  <c r="L2077" i="15"/>
  <c r="L2078" i="15"/>
  <c r="L2079" i="15"/>
  <c r="L2080" i="15"/>
  <c r="L2081" i="15"/>
  <c r="L2082" i="15"/>
  <c r="L2083" i="15"/>
  <c r="L2084" i="15"/>
  <c r="L2085" i="15"/>
  <c r="L2086" i="15"/>
  <c r="L2087" i="15"/>
  <c r="L2088" i="15"/>
  <c r="L2089" i="15"/>
  <c r="L2090" i="15"/>
  <c r="L2091" i="15"/>
  <c r="L2092" i="15"/>
  <c r="L2093" i="15"/>
  <c r="L2094" i="15"/>
  <c r="L2095" i="15"/>
  <c r="L2096" i="15"/>
  <c r="L2097" i="15"/>
  <c r="L2098" i="15"/>
  <c r="L2099" i="15"/>
  <c r="L2100" i="15"/>
  <c r="L2101" i="15"/>
  <c r="L2102" i="15"/>
  <c r="L2103" i="15"/>
  <c r="L2104" i="15"/>
  <c r="L2105" i="15"/>
  <c r="L2106" i="15"/>
  <c r="L2107" i="15"/>
  <c r="L2108" i="15"/>
  <c r="L2109" i="15"/>
  <c r="L2110" i="15"/>
  <c r="L2111" i="15"/>
  <c r="L2112" i="15"/>
  <c r="L2113" i="15"/>
  <c r="L2114" i="15"/>
  <c r="L2115" i="15"/>
  <c r="L2116" i="15"/>
  <c r="L2117" i="15"/>
  <c r="L2118" i="15"/>
  <c r="L2119" i="15"/>
  <c r="L2120" i="15"/>
  <c r="L2121" i="15"/>
  <c r="L2122" i="15"/>
  <c r="L2123" i="15"/>
  <c r="L2124" i="15"/>
  <c r="L2125" i="15"/>
  <c r="L2126" i="15"/>
  <c r="L2127" i="15"/>
  <c r="L2128" i="15"/>
  <c r="L2129" i="15"/>
  <c r="L2130" i="15"/>
  <c r="L2131" i="15"/>
  <c r="L2132" i="15"/>
  <c r="L2133" i="15"/>
  <c r="L2134" i="15"/>
  <c r="L2135" i="15"/>
  <c r="L2136" i="15"/>
  <c r="L2137" i="15"/>
  <c r="L2138" i="15"/>
  <c r="L2139" i="15"/>
  <c r="L2140" i="15"/>
  <c r="L2141" i="15"/>
  <c r="L2142" i="15"/>
  <c r="L2143" i="15"/>
  <c r="L2144" i="15"/>
  <c r="L2145" i="15"/>
  <c r="L2146" i="15"/>
  <c r="L2147" i="15"/>
  <c r="L2148" i="15"/>
  <c r="L2149" i="15"/>
  <c r="L2150" i="15"/>
  <c r="L2151" i="15"/>
  <c r="L2152" i="15"/>
  <c r="L2153" i="15"/>
  <c r="L2154" i="15"/>
  <c r="L2155" i="15"/>
  <c r="L2156" i="15"/>
  <c r="L2157" i="15"/>
  <c r="L2158" i="15"/>
  <c r="L2159" i="15"/>
  <c r="L2160" i="15"/>
  <c r="L2161" i="15"/>
  <c r="L2162" i="15"/>
  <c r="L2163" i="15"/>
  <c r="L2164" i="15"/>
  <c r="L2165" i="15"/>
  <c r="L2166" i="15"/>
  <c r="L2167" i="15"/>
  <c r="L2168" i="15"/>
  <c r="L2169" i="15"/>
  <c r="L2170" i="15"/>
  <c r="L2171" i="15"/>
  <c r="L2172" i="15"/>
  <c r="L2173" i="15"/>
  <c r="L2174" i="15"/>
  <c r="L2175" i="15"/>
  <c r="L2176" i="15"/>
  <c r="L2177" i="15"/>
  <c r="L2178" i="15"/>
  <c r="L2179" i="15"/>
  <c r="L2180" i="15"/>
  <c r="L2181" i="15"/>
  <c r="L2182" i="15"/>
  <c r="L2183" i="15"/>
  <c r="L2184" i="15"/>
  <c r="L2185" i="15"/>
  <c r="L2186" i="15"/>
  <c r="L2187" i="15"/>
  <c r="L2188" i="15"/>
  <c r="L2189" i="15"/>
  <c r="L2190" i="15"/>
  <c r="L2191" i="15"/>
  <c r="L2192" i="15"/>
  <c r="L2193" i="15"/>
  <c r="L2194" i="15"/>
  <c r="L2195" i="15"/>
  <c r="L2196" i="15"/>
  <c r="L2197" i="15"/>
  <c r="L2198" i="15"/>
  <c r="L2199" i="15"/>
  <c r="L2200" i="15"/>
  <c r="L2201" i="15"/>
  <c r="L2202" i="15"/>
  <c r="L2203" i="15"/>
  <c r="L2204" i="15"/>
  <c r="L2205" i="15"/>
  <c r="L2206" i="15"/>
  <c r="L2207" i="15"/>
  <c r="L2208" i="15"/>
  <c r="L2209" i="15"/>
  <c r="L2210" i="15"/>
  <c r="L2211" i="15"/>
  <c r="L2212" i="15"/>
  <c r="L2213" i="15"/>
  <c r="L2214" i="15"/>
  <c r="L2215" i="15"/>
  <c r="L2216" i="15"/>
  <c r="L2217" i="15"/>
  <c r="L2218" i="15"/>
  <c r="L2219" i="15"/>
  <c r="L2220" i="15"/>
  <c r="L2221" i="15"/>
  <c r="L2222" i="15"/>
  <c r="L2223" i="15"/>
  <c r="L2224" i="15"/>
  <c r="L2225" i="15"/>
  <c r="L2226" i="15"/>
  <c r="L2227" i="15"/>
  <c r="L2228" i="15"/>
  <c r="L2229" i="15"/>
  <c r="L2230" i="15"/>
  <c r="L2231" i="15"/>
  <c r="L2232" i="15"/>
  <c r="L2233" i="15"/>
  <c r="L2234" i="15"/>
  <c r="L2235" i="15"/>
  <c r="L2236" i="15"/>
  <c r="L2237" i="15"/>
  <c r="L2238" i="15"/>
  <c r="L2239" i="15"/>
  <c r="L2240" i="15"/>
  <c r="L2241" i="15"/>
  <c r="L2242" i="15"/>
  <c r="L2243" i="15"/>
  <c r="L2244" i="15"/>
  <c r="L2245" i="15"/>
  <c r="L2246" i="15"/>
  <c r="L2247" i="15"/>
  <c r="L2248" i="15"/>
  <c r="L2249" i="15"/>
  <c r="L2250" i="15"/>
  <c r="L2251" i="15"/>
  <c r="L2252" i="15"/>
  <c r="L2253" i="15"/>
  <c r="L2254" i="15"/>
  <c r="L2255" i="15"/>
  <c r="L2256" i="15"/>
  <c r="L2257" i="15"/>
  <c r="L2258" i="15"/>
  <c r="L2259" i="15"/>
  <c r="L2260" i="15"/>
  <c r="L2261" i="15"/>
  <c r="L2262" i="15"/>
  <c r="L2263" i="15"/>
  <c r="L2264" i="15"/>
  <c r="L2265" i="15"/>
  <c r="L2266" i="15"/>
  <c r="L2267" i="15"/>
  <c r="L2268" i="15"/>
  <c r="L2269" i="15"/>
  <c r="L2270" i="15"/>
  <c r="L2271" i="15"/>
  <c r="L2272" i="15"/>
  <c r="L2273" i="15"/>
  <c r="L2274" i="15"/>
  <c r="L2275" i="15"/>
  <c r="L2276" i="15"/>
  <c r="L2277" i="15"/>
  <c r="L2278" i="15"/>
  <c r="L2279" i="15"/>
  <c r="L2280" i="15"/>
  <c r="L2281" i="15"/>
  <c r="L2282" i="15"/>
  <c r="L2283" i="15"/>
  <c r="L2284" i="15"/>
  <c r="L2285" i="15"/>
  <c r="L2286" i="15"/>
  <c r="L2287" i="15"/>
  <c r="L2288" i="15"/>
  <c r="L2289" i="15"/>
  <c r="L2290" i="15"/>
  <c r="L2291" i="15"/>
  <c r="L2292" i="15"/>
  <c r="L2293" i="15"/>
  <c r="L2294" i="15"/>
  <c r="L2295" i="15"/>
  <c r="L2296" i="15"/>
  <c r="L2297" i="15"/>
  <c r="L2298" i="15"/>
  <c r="L2299" i="15"/>
  <c r="L2300" i="15"/>
  <c r="L2301" i="15"/>
  <c r="L2302" i="15"/>
  <c r="L2303" i="15"/>
  <c r="L2304" i="15"/>
  <c r="L2305" i="15"/>
  <c r="L2306" i="15"/>
  <c r="L2307" i="15"/>
  <c r="L2308" i="15"/>
  <c r="L2309" i="15"/>
  <c r="L2310" i="15"/>
  <c r="L2311" i="15"/>
  <c r="L2312" i="15"/>
  <c r="L2313" i="15"/>
  <c r="L2314" i="15"/>
  <c r="L2315" i="15"/>
  <c r="L2316" i="15"/>
  <c r="L2317" i="15"/>
  <c r="L2318" i="15"/>
  <c r="L2319" i="15"/>
  <c r="L2320" i="15"/>
  <c r="L2321" i="15"/>
  <c r="L2322" i="15"/>
  <c r="L2323" i="15"/>
  <c r="L2324" i="15"/>
  <c r="L2325" i="15"/>
  <c r="L2326" i="15"/>
  <c r="L2327" i="15"/>
  <c r="L2328" i="15"/>
  <c r="L2329" i="15"/>
  <c r="L2330" i="15"/>
  <c r="L2331" i="15"/>
  <c r="L2332" i="15"/>
  <c r="L2333" i="15"/>
  <c r="L2334" i="15"/>
  <c r="L2335" i="15"/>
  <c r="L2336" i="15"/>
  <c r="L2337" i="15"/>
  <c r="L2338" i="15"/>
  <c r="L2339" i="15"/>
  <c r="L2340" i="15"/>
  <c r="L2341" i="15"/>
  <c r="L2342" i="15"/>
  <c r="L2343" i="15"/>
  <c r="L2344" i="15"/>
  <c r="L2345" i="15"/>
  <c r="L2346" i="15"/>
  <c r="L2347" i="15"/>
  <c r="L2348" i="15"/>
  <c r="L2349" i="15"/>
  <c r="L2350" i="15"/>
  <c r="L2351" i="15"/>
  <c r="L2352" i="15"/>
  <c r="L2353" i="15"/>
  <c r="L2354" i="15"/>
  <c r="L2355" i="15"/>
  <c r="L2356" i="15"/>
  <c r="L2357" i="15"/>
  <c r="L2358" i="15"/>
  <c r="L2359" i="15"/>
  <c r="L2360" i="15"/>
  <c r="L2361" i="15"/>
  <c r="L2362" i="15"/>
  <c r="L2363" i="15"/>
  <c r="L2364" i="15"/>
  <c r="L2365" i="15"/>
  <c r="L2366" i="15"/>
  <c r="L2367" i="15"/>
  <c r="L2368" i="15"/>
  <c r="L2369" i="15"/>
  <c r="L2370" i="15"/>
  <c r="L2371" i="15"/>
  <c r="L2372" i="15"/>
  <c r="L2373" i="15"/>
  <c r="L2374" i="15"/>
  <c r="L2375" i="15"/>
  <c r="L2376" i="15"/>
  <c r="L2377" i="15"/>
  <c r="L2378" i="15"/>
  <c r="L2379" i="15"/>
  <c r="L2380" i="15"/>
  <c r="L2381" i="15"/>
  <c r="L2382" i="15"/>
  <c r="L2383" i="15"/>
  <c r="L2384" i="15"/>
  <c r="L2385" i="15"/>
  <c r="L2386" i="15"/>
  <c r="L2387" i="15"/>
  <c r="L2388" i="15"/>
  <c r="L2389" i="15"/>
  <c r="L2390" i="15"/>
  <c r="L2391" i="15"/>
  <c r="L2392" i="15"/>
  <c r="L2393" i="15"/>
  <c r="L2394" i="15"/>
  <c r="L2395" i="15"/>
  <c r="L2396" i="15"/>
  <c r="L2397" i="15"/>
  <c r="L2398" i="15"/>
  <c r="L2399" i="15"/>
  <c r="L2400" i="15"/>
  <c r="L2401" i="15"/>
  <c r="L2402" i="15"/>
  <c r="L2403" i="15"/>
  <c r="L2404" i="15"/>
  <c r="L2405" i="15"/>
  <c r="L2406" i="15"/>
  <c r="L2407" i="15"/>
  <c r="L2408" i="15"/>
  <c r="L2409" i="15"/>
  <c r="L2410" i="15"/>
  <c r="L2411" i="15"/>
  <c r="L2412" i="15"/>
  <c r="L2413" i="15"/>
  <c r="L2414" i="15"/>
  <c r="L2415" i="15"/>
  <c r="L2416" i="15"/>
  <c r="L2417" i="15"/>
  <c r="L2418" i="15"/>
  <c r="L2419" i="15"/>
  <c r="L2420" i="15"/>
  <c r="L2421" i="15"/>
  <c r="L2422" i="15"/>
  <c r="L2423" i="15"/>
  <c r="L2424" i="15"/>
  <c r="L2425" i="15"/>
  <c r="L2426" i="15"/>
  <c r="L2427" i="15"/>
  <c r="L2428" i="15"/>
  <c r="L2429" i="15"/>
  <c r="L2430" i="15"/>
  <c r="L2431" i="15"/>
  <c r="L2432" i="15"/>
  <c r="L2433" i="15"/>
  <c r="L2434" i="15"/>
  <c r="L2435" i="15"/>
  <c r="L2436" i="15"/>
  <c r="L2437" i="15"/>
  <c r="L2438" i="15"/>
  <c r="L2439" i="15"/>
  <c r="L2440" i="15"/>
  <c r="L2441" i="15"/>
  <c r="L2442" i="15"/>
  <c r="L2443" i="15"/>
  <c r="L2444" i="15"/>
  <c r="L2445" i="15"/>
  <c r="L2446" i="15"/>
  <c r="L2447" i="15"/>
  <c r="L2448" i="15"/>
  <c r="L2449" i="15"/>
  <c r="L2450" i="15"/>
  <c r="L2451" i="15"/>
  <c r="L2452" i="15"/>
  <c r="L2453" i="15"/>
  <c r="L2454" i="15"/>
  <c r="L2455" i="15"/>
  <c r="L2456" i="15"/>
  <c r="L2457" i="15"/>
  <c r="L2458" i="15"/>
  <c r="L2459" i="15"/>
  <c r="L2460" i="15"/>
  <c r="L2461" i="15"/>
  <c r="L2462" i="15"/>
  <c r="L2463" i="15"/>
  <c r="L2464" i="15"/>
  <c r="L2465" i="15"/>
  <c r="L2466" i="15"/>
  <c r="L2467" i="15"/>
  <c r="L2468" i="15"/>
  <c r="L2469" i="15"/>
  <c r="L2470" i="15"/>
  <c r="L2471" i="15"/>
  <c r="L2472" i="15"/>
  <c r="L2473" i="15"/>
  <c r="L2474" i="15"/>
  <c r="L2475" i="15"/>
  <c r="L2476" i="15"/>
  <c r="L2477" i="15"/>
  <c r="L2478" i="15"/>
  <c r="L2479" i="15"/>
  <c r="L2480" i="15"/>
  <c r="L2481" i="15"/>
  <c r="L2482" i="15"/>
  <c r="L2483" i="15"/>
  <c r="L2484" i="15"/>
  <c r="L2485" i="15"/>
  <c r="L2486" i="15"/>
  <c r="L2487" i="15"/>
  <c r="L2488" i="15"/>
  <c r="L2489" i="15"/>
  <c r="L2490" i="15"/>
  <c r="L2491" i="15"/>
  <c r="L2492" i="15"/>
  <c r="L2493" i="15"/>
  <c r="L2494" i="15"/>
  <c r="L2495" i="15"/>
  <c r="L2496" i="15"/>
  <c r="L2497" i="15"/>
  <c r="L2498" i="15"/>
  <c r="L2499" i="15"/>
  <c r="L2500" i="15"/>
  <c r="L2501" i="15"/>
  <c r="L2502" i="15"/>
  <c r="L2503" i="15"/>
  <c r="L2504" i="15"/>
  <c r="L2505" i="15"/>
  <c r="L2506" i="15"/>
  <c r="L2507" i="15"/>
  <c r="L2508" i="15"/>
  <c r="L2509" i="15"/>
  <c r="L2510" i="15"/>
  <c r="L2511" i="15"/>
  <c r="L2512" i="15"/>
  <c r="L2513" i="15"/>
  <c r="L2514" i="15"/>
  <c r="L2515" i="15"/>
  <c r="L2516" i="15"/>
  <c r="L2517" i="15"/>
  <c r="L2518" i="15"/>
  <c r="L2519" i="15"/>
  <c r="L2520" i="15"/>
  <c r="L2521" i="15"/>
  <c r="L2522" i="15"/>
  <c r="L2523" i="15"/>
  <c r="L2524" i="15"/>
  <c r="L2525" i="15"/>
  <c r="L2526" i="15"/>
  <c r="L2527" i="15"/>
  <c r="L2528" i="15"/>
  <c r="L2529" i="15"/>
  <c r="L2530" i="15"/>
  <c r="L2531" i="15"/>
  <c r="L2532" i="15"/>
  <c r="L2533" i="15"/>
  <c r="L2534" i="15"/>
  <c r="L2535" i="15"/>
  <c r="L2536" i="15"/>
  <c r="L2537" i="15"/>
  <c r="L2538" i="15"/>
  <c r="L2539" i="15"/>
  <c r="L2540" i="15"/>
  <c r="L2541" i="15"/>
  <c r="L2542" i="15"/>
  <c r="L2543" i="15"/>
  <c r="L2544" i="15"/>
  <c r="L2545" i="15"/>
  <c r="L2546" i="15"/>
  <c r="L2547" i="15"/>
  <c r="L2548" i="15"/>
  <c r="L2549" i="15"/>
  <c r="L2550" i="15"/>
  <c r="L2551" i="15"/>
  <c r="L2552" i="15"/>
  <c r="L2553" i="15"/>
  <c r="L2554" i="15"/>
  <c r="L2555" i="15"/>
  <c r="L2556" i="15"/>
  <c r="L2557" i="15"/>
  <c r="L2558" i="15"/>
  <c r="L2559" i="15"/>
  <c r="L2560" i="15"/>
  <c r="L2561" i="15"/>
  <c r="L2562" i="15"/>
  <c r="L2563" i="15"/>
  <c r="L2564" i="15"/>
  <c r="L2565" i="15"/>
  <c r="L2566" i="15"/>
  <c r="L2567" i="15"/>
  <c r="L2568" i="15"/>
  <c r="L2569" i="15"/>
  <c r="L2570" i="15"/>
  <c r="L2571" i="15"/>
  <c r="L2572" i="15"/>
  <c r="L2573" i="15"/>
  <c r="L2574" i="15"/>
  <c r="L2575" i="15"/>
  <c r="L2576" i="15"/>
  <c r="L2577" i="15"/>
  <c r="L2578" i="15"/>
  <c r="L2579" i="15"/>
  <c r="L2580" i="15"/>
  <c r="L2581" i="15"/>
  <c r="L2582" i="15"/>
  <c r="L2583" i="15"/>
  <c r="L2584" i="15"/>
  <c r="L2585" i="15"/>
  <c r="L2586" i="15"/>
  <c r="L2587" i="15"/>
  <c r="L2588" i="15"/>
  <c r="L2589" i="15"/>
  <c r="L2590" i="15"/>
  <c r="L2591" i="15"/>
  <c r="L2592" i="15"/>
  <c r="L2593" i="15"/>
  <c r="L2594" i="15"/>
  <c r="L2595" i="15"/>
  <c r="L2596" i="15"/>
  <c r="L2597" i="15"/>
  <c r="L2598" i="15"/>
  <c r="L2599" i="15"/>
  <c r="L2600" i="15"/>
  <c r="L2601" i="15"/>
  <c r="L2602" i="15"/>
  <c r="L2603" i="15"/>
  <c r="L2604" i="15"/>
  <c r="L2605" i="15"/>
  <c r="L2606" i="15"/>
  <c r="L2607" i="15"/>
  <c r="L2608" i="15"/>
  <c r="L2609" i="15"/>
  <c r="L2610" i="15"/>
  <c r="L2611" i="15"/>
  <c r="L2612" i="15"/>
  <c r="L2613" i="15"/>
  <c r="L2614" i="15"/>
  <c r="L2615" i="15"/>
  <c r="L2616" i="15"/>
  <c r="L2617" i="15"/>
  <c r="L2618" i="15"/>
  <c r="L2619" i="15"/>
  <c r="L2620" i="15"/>
  <c r="L2621" i="15"/>
  <c r="L2622" i="15"/>
  <c r="L2623" i="15"/>
  <c r="L2624" i="15"/>
  <c r="L2625" i="15"/>
  <c r="L2626" i="15"/>
  <c r="L2627" i="15"/>
  <c r="L2628" i="15"/>
  <c r="L2629" i="15"/>
  <c r="L2630" i="15"/>
  <c r="L2631" i="15"/>
  <c r="L2632" i="15"/>
  <c r="L2633" i="15"/>
  <c r="L2634" i="15"/>
  <c r="L2635" i="15"/>
  <c r="L2636" i="15"/>
  <c r="L2637" i="15"/>
  <c r="L2638" i="15"/>
  <c r="L2639" i="15"/>
  <c r="L2640" i="15"/>
  <c r="L2641" i="15"/>
  <c r="L2642" i="15"/>
  <c r="L2643" i="15"/>
  <c r="L2644" i="15"/>
  <c r="L2645" i="15"/>
  <c r="L2646" i="15"/>
  <c r="L2647" i="15"/>
  <c r="L2648" i="15"/>
  <c r="L2649" i="15"/>
  <c r="L2650" i="15"/>
  <c r="L2651" i="15"/>
  <c r="L2652" i="15"/>
  <c r="L2653" i="15"/>
  <c r="L2654" i="15"/>
  <c r="L2655" i="15"/>
  <c r="L2656" i="15"/>
  <c r="L2657" i="15"/>
  <c r="L2658" i="15"/>
  <c r="L2659" i="15"/>
  <c r="L2660" i="15"/>
  <c r="L2661" i="15"/>
  <c r="L2662" i="15"/>
  <c r="L2663" i="15"/>
  <c r="L2664" i="15"/>
  <c r="L2665" i="15"/>
  <c r="L2666" i="15"/>
  <c r="L2667" i="15"/>
  <c r="L2668" i="15"/>
  <c r="L2669" i="15"/>
  <c r="L2670" i="15"/>
  <c r="L2671" i="15"/>
  <c r="L2672" i="15"/>
  <c r="L2673" i="15"/>
  <c r="L2674" i="15"/>
  <c r="L2675" i="15"/>
  <c r="L2676" i="15"/>
  <c r="L2677" i="15"/>
  <c r="L2678" i="15"/>
  <c r="L2679" i="15"/>
  <c r="L2680" i="15"/>
  <c r="L2681" i="15"/>
  <c r="L2682" i="15"/>
  <c r="L2683" i="15"/>
  <c r="L2684" i="15"/>
  <c r="L2685" i="15"/>
  <c r="L2686" i="15"/>
  <c r="L2687" i="15"/>
  <c r="L2688" i="15"/>
  <c r="L2689" i="15"/>
  <c r="L2690" i="15"/>
  <c r="L2691" i="15"/>
  <c r="L2692" i="15"/>
  <c r="L2693" i="15"/>
  <c r="L2694" i="15"/>
  <c r="L2695" i="15"/>
  <c r="L2696" i="15"/>
  <c r="L2697" i="15"/>
  <c r="L2698" i="15"/>
  <c r="L2699" i="15"/>
  <c r="L2700" i="15"/>
  <c r="L2701" i="15"/>
  <c r="L2702" i="15"/>
  <c r="L2703" i="15"/>
  <c r="L2704" i="15"/>
  <c r="L2705" i="15"/>
  <c r="L2706" i="15"/>
  <c r="L2707" i="15"/>
  <c r="L2708" i="15"/>
  <c r="L2709" i="15"/>
  <c r="L2710" i="15"/>
  <c r="L2711" i="15"/>
  <c r="L2712" i="15"/>
  <c r="L2713" i="15"/>
  <c r="L2714" i="15"/>
  <c r="L2715" i="15"/>
  <c r="L2716" i="15"/>
  <c r="L2717" i="15"/>
  <c r="L2718" i="15"/>
  <c r="L2719" i="15"/>
  <c r="L2720" i="15"/>
  <c r="L2721" i="15"/>
  <c r="L2722" i="15"/>
  <c r="L2723" i="15"/>
  <c r="L2724" i="15"/>
  <c r="L2725" i="15"/>
  <c r="L2726" i="15"/>
  <c r="L2727" i="15"/>
  <c r="L2728" i="15"/>
  <c r="L2729" i="15"/>
  <c r="L2730" i="15"/>
  <c r="L2731" i="15"/>
  <c r="L2732" i="15"/>
  <c r="L2733" i="15"/>
  <c r="L2734" i="15"/>
  <c r="L2735" i="15"/>
  <c r="L2736" i="15"/>
  <c r="L2737" i="15"/>
  <c r="L2738" i="15"/>
  <c r="L2739" i="15"/>
  <c r="L2740" i="15"/>
  <c r="L2741" i="15"/>
  <c r="L2742" i="15"/>
  <c r="L2743" i="15"/>
  <c r="L2744" i="15"/>
  <c r="L2745" i="15"/>
  <c r="L2746" i="15"/>
  <c r="L2747" i="15"/>
  <c r="L2748" i="15"/>
  <c r="L2749" i="15"/>
  <c r="L2750" i="15"/>
  <c r="L2751" i="15"/>
  <c r="L2752" i="15"/>
  <c r="L2753" i="15"/>
  <c r="L2754" i="15"/>
  <c r="L2755" i="15"/>
  <c r="L2756" i="15"/>
  <c r="L2757" i="15"/>
  <c r="L2758" i="15"/>
  <c r="L2759" i="15"/>
  <c r="L2760" i="15"/>
  <c r="L2761" i="15"/>
  <c r="L2762" i="15"/>
  <c r="L2763" i="15"/>
  <c r="L2764" i="15"/>
  <c r="L2765" i="15"/>
  <c r="L2766" i="15"/>
  <c r="L2767" i="15"/>
  <c r="L2768" i="15"/>
  <c r="L2769" i="15"/>
  <c r="L2770" i="15"/>
  <c r="L2771" i="15"/>
  <c r="L2772" i="15"/>
  <c r="L2773" i="15"/>
  <c r="L2774" i="15"/>
  <c r="L2775" i="15"/>
  <c r="L2776" i="15"/>
  <c r="L2777" i="15"/>
  <c r="L2778" i="15"/>
  <c r="L2779" i="15"/>
  <c r="L2780" i="15"/>
  <c r="L2781" i="15"/>
  <c r="L2782" i="15"/>
  <c r="L2783" i="15"/>
  <c r="L2784" i="15"/>
  <c r="L2785" i="15"/>
  <c r="L2786" i="15"/>
  <c r="L2787" i="15"/>
  <c r="L2788" i="15"/>
  <c r="L2789" i="15"/>
  <c r="L2790" i="15"/>
  <c r="L2791" i="15"/>
  <c r="L2792" i="15"/>
  <c r="L2793" i="15"/>
  <c r="L2794" i="15"/>
  <c r="L2795" i="15"/>
  <c r="L2796" i="15"/>
  <c r="L2797" i="15"/>
  <c r="L2798" i="15"/>
  <c r="L2799" i="15"/>
  <c r="L2800" i="15"/>
  <c r="L2801" i="15"/>
  <c r="L2802" i="15"/>
  <c r="L2803" i="15"/>
  <c r="L2804" i="15"/>
  <c r="L2805" i="15"/>
  <c r="L2806" i="15"/>
  <c r="L2807" i="15"/>
  <c r="L2808" i="15"/>
  <c r="L2809" i="15"/>
  <c r="L2810" i="15"/>
  <c r="L2811" i="15"/>
  <c r="L2812" i="15"/>
  <c r="L2813" i="15"/>
  <c r="L2814" i="15"/>
  <c r="L2815" i="15"/>
  <c r="L2816" i="15"/>
  <c r="L2817" i="15"/>
  <c r="L2818" i="15"/>
  <c r="L2819" i="15"/>
  <c r="L2820" i="15"/>
  <c r="L2821" i="15"/>
  <c r="L2822" i="15"/>
  <c r="L2823" i="15"/>
  <c r="L2824" i="15"/>
  <c r="L2825" i="15"/>
  <c r="L2826" i="15"/>
  <c r="L2827" i="15"/>
  <c r="L2828" i="15"/>
  <c r="L2829" i="15"/>
  <c r="L2830" i="15"/>
  <c r="L2831" i="15"/>
  <c r="L2832" i="15"/>
  <c r="L2833" i="15"/>
  <c r="L2834" i="15"/>
  <c r="L2835" i="15"/>
  <c r="L2836" i="15"/>
  <c r="L2837" i="15"/>
  <c r="L2838" i="15"/>
  <c r="L2839" i="15"/>
  <c r="L2840" i="15"/>
  <c r="L2841" i="15"/>
  <c r="L2842" i="15"/>
  <c r="L2843" i="15"/>
  <c r="L2844" i="15"/>
  <c r="L2845" i="15"/>
  <c r="L2846" i="15"/>
  <c r="L2847" i="15"/>
  <c r="L2848" i="15"/>
  <c r="L2849" i="15"/>
  <c r="L2850" i="15"/>
  <c r="L2851" i="15"/>
  <c r="L2852" i="15"/>
  <c r="L2853" i="15"/>
  <c r="L2854" i="15"/>
  <c r="L2855" i="15"/>
  <c r="L2856" i="15"/>
  <c r="L2857" i="15"/>
  <c r="L2858" i="15"/>
  <c r="L2859" i="15"/>
  <c r="L2860" i="15"/>
  <c r="L2861" i="15"/>
  <c r="L2862" i="15"/>
  <c r="L2863" i="15"/>
  <c r="L2864" i="15"/>
  <c r="L2865" i="15"/>
  <c r="L2866" i="15"/>
  <c r="L2867" i="15"/>
  <c r="L2868" i="15"/>
  <c r="L2869" i="15"/>
  <c r="L2870" i="15"/>
  <c r="L2871" i="15"/>
  <c r="L2872" i="15"/>
  <c r="L2873" i="15"/>
  <c r="L2874" i="15"/>
  <c r="L2875" i="15"/>
  <c r="L2876" i="15"/>
  <c r="L2877" i="15"/>
  <c r="L2878" i="15"/>
  <c r="L2879" i="15"/>
  <c r="L2880" i="15"/>
  <c r="L2881" i="15"/>
  <c r="L2882" i="15"/>
  <c r="L2883" i="15"/>
  <c r="L2884" i="15"/>
  <c r="L2885" i="15"/>
  <c r="L2886" i="15"/>
  <c r="L2887" i="15"/>
  <c r="L2888" i="15"/>
  <c r="L2889" i="15"/>
  <c r="L2890" i="15"/>
  <c r="L2891" i="15"/>
  <c r="L2892" i="15"/>
  <c r="L2893" i="15"/>
  <c r="L2894" i="15"/>
  <c r="L2895" i="15"/>
  <c r="L2896" i="15"/>
  <c r="L2897" i="15"/>
  <c r="L2898" i="15"/>
  <c r="L2899" i="15"/>
  <c r="L2900" i="15"/>
  <c r="L2901" i="15"/>
  <c r="L2902" i="15"/>
  <c r="L2903" i="15"/>
  <c r="L2904" i="15"/>
  <c r="L2905" i="15"/>
  <c r="L2906" i="15"/>
  <c r="L2907" i="15"/>
  <c r="L2908" i="15"/>
  <c r="L2909" i="15"/>
  <c r="L2910" i="15"/>
  <c r="L2911" i="15"/>
  <c r="L2912" i="15"/>
  <c r="L2913" i="15"/>
  <c r="L2914" i="15"/>
  <c r="L2915" i="15"/>
  <c r="L2916" i="15"/>
  <c r="L2917" i="15"/>
  <c r="L2918" i="15"/>
  <c r="L2919" i="15"/>
  <c r="L2920" i="15"/>
  <c r="L2921" i="15"/>
  <c r="L2922" i="15"/>
  <c r="L2923" i="15"/>
  <c r="L2924" i="15"/>
  <c r="L2925" i="15"/>
  <c r="L2926" i="15"/>
  <c r="L2927" i="15"/>
  <c r="L2928" i="15"/>
  <c r="L2929" i="15"/>
  <c r="L2930" i="15"/>
  <c r="L2931" i="15"/>
  <c r="L2932" i="15"/>
  <c r="L2933" i="15"/>
  <c r="L2934" i="15"/>
  <c r="L2935" i="15"/>
  <c r="L2936" i="15"/>
  <c r="L2937" i="15"/>
  <c r="L2938" i="15"/>
  <c r="L2939" i="15"/>
  <c r="L2940" i="15"/>
  <c r="L2941" i="15"/>
  <c r="L2942" i="15"/>
  <c r="L2943" i="15"/>
  <c r="L2944" i="15"/>
  <c r="L2945" i="15"/>
  <c r="L2946" i="15"/>
  <c r="L2947" i="15"/>
  <c r="L2948" i="15"/>
  <c r="L2949" i="15"/>
  <c r="L2950" i="15"/>
  <c r="L2951" i="15"/>
  <c r="L2952" i="15"/>
  <c r="L2953" i="15"/>
  <c r="L2954" i="15"/>
  <c r="L2955" i="15"/>
  <c r="L2956" i="15"/>
  <c r="L2957" i="15"/>
  <c r="L2958" i="15"/>
  <c r="L2959" i="15"/>
  <c r="L2960" i="15"/>
  <c r="L2961" i="15"/>
  <c r="L2962" i="15"/>
  <c r="L2963" i="15"/>
  <c r="L2964" i="15"/>
  <c r="L2965" i="15"/>
  <c r="L2966" i="15"/>
  <c r="L2967" i="15"/>
  <c r="L2968" i="15"/>
  <c r="L2969" i="15"/>
  <c r="L2970" i="15"/>
  <c r="L2971" i="15"/>
  <c r="L2972" i="15"/>
  <c r="L2973" i="15"/>
  <c r="L2974" i="15"/>
  <c r="L2975" i="15"/>
  <c r="L2976" i="15"/>
  <c r="L2977" i="15"/>
  <c r="L2978" i="15"/>
  <c r="L2979" i="15"/>
  <c r="L2980" i="15"/>
  <c r="L2981" i="15"/>
  <c r="L2982" i="15"/>
  <c r="L2983" i="15"/>
  <c r="L2984" i="15"/>
  <c r="L2985" i="15"/>
  <c r="L2986" i="15"/>
  <c r="L2987" i="15"/>
  <c r="L2988" i="15"/>
  <c r="L2989" i="15"/>
  <c r="L2990" i="15"/>
  <c r="L2991" i="15"/>
  <c r="L2992" i="15"/>
  <c r="L2993" i="15"/>
  <c r="L2994" i="15"/>
  <c r="L2995" i="15"/>
  <c r="L2996" i="15"/>
  <c r="L2997" i="15"/>
  <c r="L2998" i="15"/>
  <c r="L2999" i="15"/>
  <c r="L3000" i="15"/>
  <c r="L3001" i="15"/>
  <c r="L3002" i="15"/>
  <c r="L3003" i="15"/>
  <c r="L3004" i="15"/>
  <c r="L3005" i="15"/>
  <c r="L3006" i="15"/>
  <c r="L3007" i="15"/>
  <c r="L3008" i="15"/>
  <c r="L3009" i="15"/>
  <c r="L3010" i="15"/>
  <c r="L3011" i="15"/>
  <c r="L3012" i="15"/>
  <c r="L3013" i="15"/>
  <c r="L3014" i="15"/>
  <c r="L3015" i="15"/>
  <c r="L3016" i="15"/>
  <c r="L3017" i="15"/>
  <c r="L3018" i="15"/>
  <c r="L3019" i="15"/>
  <c r="L3020" i="15"/>
  <c r="L3021" i="15"/>
  <c r="L3022" i="15"/>
  <c r="L3023" i="15"/>
  <c r="L3024" i="15"/>
  <c r="L3025" i="15"/>
  <c r="L3026" i="15"/>
  <c r="L3027" i="15"/>
  <c r="L3028" i="15"/>
  <c r="L3029" i="15"/>
  <c r="L3030" i="15"/>
  <c r="L3031" i="15"/>
  <c r="L3032" i="15"/>
  <c r="L3033" i="15"/>
  <c r="L3034" i="15"/>
  <c r="L3035" i="15"/>
  <c r="L3036" i="15"/>
  <c r="L3037" i="15"/>
  <c r="L3038" i="15"/>
  <c r="L3039" i="15"/>
  <c r="L3040" i="15"/>
  <c r="L3041" i="15"/>
  <c r="L3042" i="15"/>
  <c r="L3043" i="15"/>
  <c r="L3044" i="15"/>
  <c r="L3045" i="15"/>
  <c r="L3046" i="15"/>
  <c r="L3047" i="15"/>
  <c r="L3048" i="15"/>
  <c r="L3049" i="15"/>
  <c r="L3050" i="15"/>
  <c r="L3051" i="15"/>
  <c r="L3052" i="15"/>
  <c r="L3053" i="15"/>
  <c r="L3054" i="15"/>
  <c r="L3055" i="15"/>
  <c r="L3056" i="15"/>
  <c r="L3057" i="15"/>
  <c r="L3058" i="15"/>
  <c r="L3059" i="15"/>
  <c r="L3060" i="15"/>
  <c r="L3061" i="15"/>
  <c r="L3062" i="15"/>
  <c r="L3063" i="15"/>
  <c r="L3064" i="15"/>
  <c r="L3065" i="15"/>
  <c r="L3066" i="15"/>
  <c r="L3067" i="15"/>
  <c r="L3068" i="15"/>
  <c r="L3069" i="15"/>
  <c r="L3070" i="15"/>
  <c r="L3071" i="15"/>
  <c r="L3072" i="15"/>
  <c r="L3073" i="15"/>
  <c r="L3074" i="15"/>
  <c r="L3075" i="15"/>
  <c r="L3076" i="15"/>
  <c r="L3077" i="15"/>
  <c r="L3078" i="15"/>
  <c r="L3079" i="15"/>
  <c r="L3080" i="15"/>
  <c r="L3081" i="15"/>
  <c r="L3082" i="15"/>
  <c r="L3083" i="15"/>
  <c r="L3084" i="15"/>
  <c r="L3085" i="15"/>
  <c r="L3086" i="15"/>
  <c r="L3087" i="15"/>
  <c r="L3088" i="15"/>
  <c r="L3089" i="15"/>
  <c r="L3090" i="15"/>
  <c r="L3091" i="15"/>
  <c r="L3092" i="15"/>
  <c r="L3093" i="15"/>
  <c r="L3094" i="15"/>
  <c r="L3095" i="15"/>
  <c r="L3096" i="15"/>
  <c r="L3097" i="15"/>
  <c r="L3098" i="15"/>
  <c r="L3099" i="15"/>
  <c r="L3100" i="15"/>
  <c r="L3101" i="15"/>
  <c r="L3102" i="15"/>
  <c r="L3103" i="15"/>
  <c r="L3104" i="15"/>
  <c r="L3105" i="15"/>
  <c r="L3106" i="15"/>
  <c r="L3107" i="15"/>
  <c r="L3108" i="15"/>
  <c r="L3109" i="15"/>
  <c r="L3110" i="15"/>
  <c r="L3111" i="15"/>
  <c r="L3112" i="15"/>
  <c r="L3113" i="15"/>
  <c r="L3114" i="15"/>
  <c r="L3115" i="15"/>
  <c r="L3116" i="15"/>
  <c r="L3117" i="15"/>
  <c r="L3118" i="15"/>
  <c r="L3119" i="15"/>
  <c r="L3120" i="15"/>
  <c r="L3121" i="15"/>
  <c r="L3122" i="15"/>
  <c r="L3123" i="15"/>
  <c r="L3124" i="15"/>
  <c r="L3125" i="15"/>
  <c r="L3126" i="15"/>
  <c r="L3127" i="15"/>
  <c r="L3128" i="15"/>
  <c r="L3129" i="15"/>
  <c r="L3130" i="15"/>
  <c r="L3131" i="15"/>
  <c r="L3132" i="15"/>
  <c r="L3133" i="15"/>
  <c r="L3134" i="15"/>
  <c r="L3135" i="15"/>
  <c r="L3136" i="15"/>
  <c r="L3137" i="15"/>
  <c r="L3138" i="15"/>
  <c r="L3139" i="15"/>
  <c r="L3140" i="15"/>
  <c r="L3141" i="15"/>
  <c r="L3142" i="15"/>
  <c r="L3143" i="15"/>
  <c r="L3144" i="15"/>
  <c r="L3145" i="15"/>
  <c r="L3146" i="15"/>
  <c r="L3147" i="15"/>
  <c r="L3148" i="15"/>
  <c r="L3149" i="15"/>
  <c r="L3150" i="15"/>
  <c r="L3151" i="15"/>
  <c r="L3152" i="15"/>
  <c r="L3153" i="15"/>
  <c r="L3154" i="15"/>
  <c r="L3155" i="15"/>
  <c r="L3156" i="15"/>
  <c r="L3157" i="15"/>
  <c r="L3158" i="15"/>
  <c r="L3159" i="15"/>
  <c r="L3160" i="15"/>
  <c r="L3161" i="15"/>
  <c r="L3162" i="15"/>
  <c r="L3163" i="15"/>
  <c r="L3164" i="15"/>
  <c r="L3165" i="15"/>
  <c r="L3166" i="15"/>
  <c r="L3167" i="15"/>
  <c r="L3168" i="15"/>
  <c r="L3169" i="15"/>
  <c r="L3170" i="15"/>
  <c r="L3171" i="15"/>
  <c r="L3172" i="15"/>
  <c r="L3173" i="15"/>
  <c r="L3174" i="15"/>
  <c r="L3175" i="15"/>
  <c r="L3176" i="15"/>
  <c r="L3177" i="15"/>
  <c r="L3178" i="15"/>
  <c r="L3179" i="15"/>
  <c r="L3180" i="15"/>
  <c r="L3181" i="15"/>
  <c r="L3182" i="15"/>
  <c r="L3183" i="15"/>
  <c r="L3184" i="15"/>
  <c r="L3185" i="15"/>
  <c r="L3186" i="15"/>
  <c r="L3187" i="15"/>
  <c r="L3188" i="15"/>
  <c r="L3189" i="15"/>
  <c r="L3190" i="15"/>
  <c r="L3191" i="15"/>
  <c r="L3192" i="15"/>
  <c r="L3193" i="15"/>
  <c r="L3194" i="15"/>
  <c r="L3195" i="15"/>
  <c r="L3196" i="15"/>
  <c r="L3197" i="15"/>
  <c r="L3198" i="15"/>
  <c r="L3199" i="15"/>
  <c r="L3200" i="15"/>
  <c r="L3201" i="15"/>
  <c r="L3202" i="15"/>
  <c r="L3203" i="15"/>
  <c r="L3204" i="15"/>
  <c r="L3205" i="15"/>
  <c r="L3206" i="15"/>
  <c r="L3207" i="15"/>
  <c r="L3208" i="15"/>
  <c r="L3209" i="15"/>
  <c r="L3210" i="15"/>
  <c r="L3211" i="15"/>
  <c r="L3212" i="15"/>
  <c r="L3213" i="15"/>
  <c r="L3214" i="15"/>
  <c r="L3215" i="15"/>
  <c r="L3216" i="15"/>
  <c r="L3217" i="15"/>
  <c r="L3218" i="15"/>
  <c r="L3219" i="15"/>
  <c r="L3220" i="15"/>
  <c r="L3221" i="15"/>
  <c r="L3222" i="15"/>
  <c r="L3223" i="15"/>
  <c r="L3224" i="15"/>
  <c r="L3225" i="15"/>
  <c r="L3226" i="15"/>
  <c r="L3227" i="15"/>
  <c r="L3228" i="15"/>
  <c r="L3229" i="15"/>
  <c r="L3230" i="15"/>
  <c r="L3231" i="15"/>
  <c r="L3232" i="15"/>
  <c r="L3233" i="15"/>
  <c r="L3234" i="15"/>
  <c r="L3235" i="15"/>
  <c r="L3236" i="15"/>
  <c r="L3237" i="15"/>
  <c r="L3238" i="15"/>
  <c r="L3239" i="15"/>
  <c r="L3240" i="15"/>
  <c r="L3241" i="15"/>
  <c r="L3242" i="15"/>
  <c r="L3243" i="15"/>
  <c r="L3244" i="15"/>
  <c r="L3245" i="15"/>
  <c r="L3246" i="15"/>
  <c r="L3247" i="15"/>
  <c r="L3248" i="15"/>
  <c r="L3249" i="15"/>
  <c r="L3250" i="15"/>
  <c r="L3251" i="15"/>
  <c r="L3252" i="15"/>
  <c r="L3253" i="15"/>
  <c r="L3254" i="15"/>
  <c r="L3255" i="15"/>
  <c r="L3256" i="15"/>
  <c r="L3257" i="15"/>
  <c r="L3258" i="15"/>
  <c r="L3259" i="15"/>
  <c r="L3260" i="15"/>
  <c r="L3261" i="15"/>
  <c r="L3262" i="15"/>
  <c r="L3263" i="15"/>
  <c r="L3264" i="15"/>
  <c r="L3265" i="15"/>
  <c r="L3266" i="15"/>
  <c r="L3267" i="15"/>
  <c r="L3268" i="15"/>
  <c r="L3269" i="15"/>
  <c r="L3270" i="15"/>
  <c r="L3271" i="15"/>
  <c r="L3272" i="15"/>
  <c r="L3273" i="15"/>
  <c r="L3274" i="15"/>
  <c r="L3275" i="15"/>
  <c r="L3276" i="15"/>
  <c r="L3277" i="15"/>
  <c r="L3278" i="15"/>
  <c r="L3279" i="15"/>
  <c r="L3280" i="15"/>
  <c r="L3281" i="15"/>
  <c r="L3282" i="15"/>
  <c r="L3283" i="15"/>
  <c r="L3284" i="15"/>
  <c r="L3285" i="15"/>
  <c r="L3286" i="15"/>
  <c r="L3287" i="15"/>
  <c r="L3288" i="15"/>
  <c r="L3289" i="15"/>
  <c r="L3290" i="15"/>
  <c r="L3291" i="15"/>
  <c r="L3292" i="15"/>
  <c r="L3293" i="15"/>
  <c r="L3294" i="15"/>
  <c r="L3295" i="15"/>
  <c r="L3296" i="15"/>
  <c r="L3297" i="15"/>
  <c r="L3298" i="15"/>
  <c r="L3299" i="15"/>
  <c r="L3300" i="15"/>
  <c r="L3301" i="15"/>
  <c r="L3302" i="15"/>
  <c r="L3303" i="15"/>
  <c r="L3304" i="15"/>
  <c r="L3305" i="15"/>
  <c r="L3306" i="15"/>
  <c r="L3307" i="15"/>
  <c r="L3308" i="15"/>
  <c r="L3309" i="15"/>
  <c r="L3310" i="15"/>
  <c r="L3311" i="15"/>
  <c r="L3312" i="15"/>
  <c r="L3313" i="15"/>
  <c r="L3314" i="15"/>
  <c r="L3315" i="15"/>
  <c r="L3316" i="15"/>
  <c r="L3317" i="15"/>
  <c r="L3318" i="15"/>
  <c r="L3319" i="15"/>
  <c r="L3320" i="15"/>
  <c r="L3321" i="15"/>
  <c r="L3322" i="15"/>
  <c r="L3323" i="15"/>
  <c r="L3324" i="15"/>
  <c r="L3325" i="15"/>
  <c r="L3326" i="15"/>
  <c r="L3327" i="15"/>
  <c r="L3328" i="15"/>
  <c r="L3329" i="15"/>
  <c r="L3330" i="15"/>
  <c r="L3331" i="15"/>
  <c r="L3332" i="15"/>
  <c r="M324" i="15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U1336" i="2"/>
  <c r="U1337" i="2"/>
  <c r="U1338" i="2"/>
  <c r="U1339" i="2"/>
  <c r="U1340" i="2"/>
  <c r="U1341" i="2"/>
  <c r="U1342" i="2"/>
  <c r="U1343" i="2"/>
  <c r="U1344" i="2"/>
  <c r="U1345" i="2"/>
  <c r="U1346" i="2"/>
  <c r="U1347" i="2"/>
  <c r="U1348" i="2"/>
  <c r="U1349" i="2"/>
  <c r="B1323" i="2"/>
  <c r="B1324" i="2"/>
  <c r="B1325" i="2"/>
  <c r="B1326" i="2"/>
  <c r="B1328" i="2"/>
  <c r="B1329" i="2"/>
  <c r="B1330" i="2"/>
  <c r="B1331" i="2"/>
  <c r="B1332" i="2"/>
  <c r="B1333" i="2"/>
  <c r="B1334" i="2"/>
  <c r="B1335" i="2"/>
  <c r="C1323" i="2"/>
  <c r="C1324" i="2"/>
  <c r="C1325" i="2"/>
  <c r="C1326" i="2"/>
  <c r="C1328" i="2"/>
  <c r="C1329" i="2"/>
  <c r="C1330" i="2"/>
  <c r="C1331" i="2"/>
  <c r="C1332" i="2"/>
  <c r="C1333" i="2"/>
  <c r="C1334" i="2"/>
  <c r="C1335" i="2"/>
  <c r="D1323" i="2"/>
  <c r="D1324" i="2"/>
  <c r="D1325" i="2"/>
  <c r="D1326" i="2"/>
  <c r="D1328" i="2"/>
  <c r="D1329" i="2"/>
  <c r="D1330" i="2"/>
  <c r="D1331" i="2"/>
  <c r="D1332" i="2"/>
  <c r="D1333" i="2"/>
  <c r="D1334" i="2"/>
  <c r="D1335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U1323" i="2"/>
  <c r="U1324" i="2"/>
  <c r="U1325" i="2"/>
  <c r="U1326" i="2"/>
  <c r="U1327" i="2"/>
  <c r="U1328" i="2"/>
  <c r="U1329" i="2"/>
  <c r="U1330" i="2"/>
  <c r="U1331" i="2"/>
  <c r="U1332" i="2"/>
  <c r="U1333" i="2"/>
  <c r="U1334" i="2"/>
  <c r="U133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U1306" i="2"/>
  <c r="U1307" i="2"/>
  <c r="U1308" i="2"/>
  <c r="U1309" i="2"/>
  <c r="U1310" i="2"/>
  <c r="U1311" i="2"/>
  <c r="U1312" i="2"/>
  <c r="U1313" i="2"/>
  <c r="U1314" i="2"/>
  <c r="U1315" i="2"/>
  <c r="U1316" i="2"/>
  <c r="U1317" i="2"/>
  <c r="U1318" i="2"/>
  <c r="U1319" i="2"/>
  <c r="U1320" i="2"/>
  <c r="U1321" i="2"/>
  <c r="U1322" i="2"/>
  <c r="B1301" i="2"/>
  <c r="B1302" i="2"/>
  <c r="B1303" i="2"/>
  <c r="B1304" i="2"/>
  <c r="B1305" i="2"/>
  <c r="C1301" i="2"/>
  <c r="C1302" i="2"/>
  <c r="C1303" i="2"/>
  <c r="C1304" i="2"/>
  <c r="C1305" i="2"/>
  <c r="D1301" i="2"/>
  <c r="D1302" i="2"/>
  <c r="D1303" i="2"/>
  <c r="D1304" i="2"/>
  <c r="D1305" i="2"/>
  <c r="L1301" i="2"/>
  <c r="L1302" i="2"/>
  <c r="L1303" i="2"/>
  <c r="L1304" i="2"/>
  <c r="L1305" i="2"/>
  <c r="M1301" i="2"/>
  <c r="M1302" i="2"/>
  <c r="M1303" i="2"/>
  <c r="M1304" i="2"/>
  <c r="M1305" i="2"/>
  <c r="U1301" i="2"/>
  <c r="U1302" i="2"/>
  <c r="U1303" i="2"/>
  <c r="U1304" i="2"/>
  <c r="U1305" i="2"/>
  <c r="U3" i="8" a="1"/>
  <c r="U3" i="8"/>
  <c r="V4" i="8"/>
  <c r="V5" i="8"/>
  <c r="V6" i="8"/>
  <c r="V7" i="8"/>
  <c r="V8" i="8"/>
  <c r="V9" i="8"/>
  <c r="V10" i="8"/>
  <c r="V11" i="8"/>
  <c r="V12" i="8"/>
  <c r="V13" i="8"/>
  <c r="V14" i="8"/>
  <c r="V15" i="8"/>
  <c r="V16" i="8"/>
  <c r="V17" i="8"/>
  <c r="V18" i="8"/>
  <c r="V19" i="8"/>
  <c r="V20" i="8"/>
  <c r="V21" i="8"/>
  <c r="V22" i="8"/>
  <c r="V23" i="8"/>
  <c r="V24" i="8"/>
  <c r="V25" i="8"/>
  <c r="V26" i="8"/>
  <c r="V27" i="8"/>
  <c r="V28" i="8"/>
  <c r="V29" i="8"/>
  <c r="V30" i="8"/>
  <c r="V31" i="8"/>
  <c r="V32" i="8"/>
  <c r="V33" i="8"/>
  <c r="V34" i="8"/>
  <c r="V35" i="8"/>
  <c r="V36" i="8"/>
  <c r="V37" i="8"/>
  <c r="V38" i="8"/>
  <c r="V39" i="8"/>
  <c r="V40" i="8"/>
  <c r="V41" i="8"/>
  <c r="V42" i="8"/>
  <c r="V43" i="8"/>
  <c r="V44" i="8"/>
  <c r="V45" i="8"/>
  <c r="V46" i="8"/>
  <c r="V47" i="8"/>
  <c r="V48" i="8"/>
  <c r="V49" i="8"/>
  <c r="V50" i="8"/>
  <c r="V51" i="8"/>
  <c r="V52" i="8"/>
  <c r="V53" i="8"/>
  <c r="V54" i="8"/>
  <c r="V55" i="8"/>
  <c r="V56" i="8"/>
  <c r="V57" i="8"/>
  <c r="V58" i="8"/>
  <c r="V59" i="8"/>
  <c r="V60" i="8"/>
  <c r="V61" i="8"/>
  <c r="V62" i="8"/>
  <c r="V63" i="8"/>
  <c r="V64" i="8"/>
  <c r="V65" i="8"/>
  <c r="V66" i="8"/>
  <c r="V67" i="8"/>
  <c r="V68" i="8"/>
  <c r="V69" i="8"/>
  <c r="V70" i="8"/>
  <c r="V71" i="8"/>
  <c r="V72" i="8"/>
  <c r="V73" i="8"/>
  <c r="V74" i="8"/>
  <c r="V75" i="8"/>
  <c r="V76" i="8"/>
  <c r="V77" i="8"/>
  <c r="V78" i="8"/>
  <c r="V79" i="8"/>
  <c r="V80" i="8"/>
  <c r="V81" i="8"/>
  <c r="V82" i="8"/>
  <c r="V83" i="8"/>
  <c r="V84" i="8"/>
  <c r="V85" i="8"/>
  <c r="V86" i="8"/>
  <c r="V87" i="8"/>
  <c r="V88" i="8"/>
  <c r="V89" i="8"/>
  <c r="V90" i="8"/>
  <c r="V91" i="8"/>
  <c r="V92" i="8"/>
  <c r="V93" i="8"/>
  <c r="V94" i="8"/>
  <c r="V95" i="8"/>
  <c r="V96" i="8"/>
  <c r="V97" i="8"/>
  <c r="V98" i="8"/>
  <c r="V99" i="8"/>
  <c r="V100" i="8"/>
  <c r="V101" i="8"/>
  <c r="V102" i="8"/>
  <c r="V103" i="8"/>
  <c r="V104" i="8"/>
  <c r="V105" i="8"/>
  <c r="V106" i="8"/>
  <c r="V107" i="8"/>
  <c r="V108" i="8"/>
  <c r="V109" i="8"/>
  <c r="V110" i="8"/>
  <c r="V111" i="8"/>
  <c r="V112" i="8"/>
  <c r="V113" i="8"/>
  <c r="V114" i="8"/>
  <c r="V115" i="8"/>
  <c r="V116" i="8"/>
  <c r="V117" i="8"/>
  <c r="V118" i="8"/>
  <c r="V119" i="8"/>
  <c r="V120" i="8"/>
  <c r="V121" i="8"/>
  <c r="V122" i="8"/>
  <c r="V123" i="8"/>
  <c r="V124" i="8"/>
  <c r="V125" i="8"/>
  <c r="V126" i="8"/>
  <c r="V127" i="8"/>
  <c r="V128" i="8"/>
  <c r="V129" i="8"/>
  <c r="V130" i="8"/>
  <c r="V131" i="8"/>
  <c r="V132" i="8"/>
  <c r="V133" i="8"/>
  <c r="V134" i="8"/>
  <c r="V135" i="8"/>
  <c r="V136" i="8"/>
  <c r="V137" i="8"/>
  <c r="V138" i="8"/>
  <c r="V139" i="8"/>
  <c r="V140" i="8"/>
  <c r="V141" i="8"/>
  <c r="V142" i="8"/>
  <c r="V143" i="8"/>
  <c r="V144" i="8"/>
  <c r="V145" i="8"/>
  <c r="V146" i="8"/>
  <c r="V147" i="8"/>
  <c r="V148" i="8"/>
  <c r="V149" i="8"/>
  <c r="V150" i="8"/>
  <c r="V151" i="8"/>
  <c r="V152" i="8"/>
  <c r="V153" i="8"/>
  <c r="V154" i="8"/>
  <c r="V155" i="8"/>
  <c r="V156" i="8"/>
  <c r="V157" i="8"/>
  <c r="V158" i="8"/>
  <c r="V159" i="8"/>
  <c r="V160" i="8"/>
  <c r="V161" i="8"/>
  <c r="V162" i="8"/>
  <c r="V163" i="8"/>
  <c r="V164" i="8"/>
  <c r="V165" i="8"/>
  <c r="V166" i="8"/>
  <c r="V167" i="8"/>
  <c r="V168" i="8"/>
  <c r="V169" i="8"/>
  <c r="V170" i="8"/>
  <c r="V171" i="8"/>
  <c r="V172" i="8"/>
  <c r="V173" i="8"/>
  <c r="V174" i="8"/>
  <c r="V175" i="8"/>
  <c r="V176" i="8"/>
  <c r="V177" i="8"/>
  <c r="V178" i="8"/>
  <c r="V179" i="8"/>
  <c r="V180" i="8"/>
  <c r="V181" i="8"/>
  <c r="V182" i="8"/>
  <c r="V183" i="8"/>
  <c r="V184" i="8"/>
  <c r="V185" i="8"/>
  <c r="V186" i="8"/>
  <c r="V187" i="8"/>
  <c r="V188" i="8"/>
  <c r="V189" i="8"/>
  <c r="V190" i="8"/>
  <c r="V191" i="8"/>
  <c r="V192" i="8"/>
  <c r="V193" i="8"/>
  <c r="V194" i="8"/>
  <c r="V195" i="8"/>
  <c r="V196" i="8"/>
  <c r="V197" i="8"/>
  <c r="V198" i="8"/>
  <c r="V199" i="8"/>
  <c r="V200" i="8"/>
  <c r="V201" i="8"/>
  <c r="V202" i="8"/>
  <c r="V203" i="8"/>
  <c r="V204" i="8"/>
  <c r="V205" i="8"/>
  <c r="V206" i="8"/>
  <c r="V207" i="8"/>
  <c r="V208" i="8"/>
  <c r="V209" i="8"/>
  <c r="V210" i="8"/>
  <c r="V211" i="8"/>
  <c r="V212" i="8"/>
  <c r="V213" i="8"/>
  <c r="V214" i="8"/>
  <c r="V215" i="8"/>
  <c r="V216" i="8"/>
  <c r="V217" i="8"/>
  <c r="V218" i="8"/>
  <c r="V219" i="8"/>
  <c r="V220" i="8"/>
  <c r="V221" i="8"/>
  <c r="V222" i="8"/>
  <c r="V223" i="8"/>
  <c r="V224" i="8"/>
  <c r="V225" i="8"/>
  <c r="V226" i="8"/>
  <c r="V227" i="8"/>
  <c r="V228" i="8"/>
  <c r="V229" i="8"/>
  <c r="V230" i="8"/>
  <c r="V231" i="8"/>
  <c r="V232" i="8"/>
  <c r="V233" i="8"/>
  <c r="V234" i="8"/>
  <c r="V235" i="8"/>
  <c r="V236" i="8"/>
  <c r="V237" i="8"/>
  <c r="V238" i="8"/>
  <c r="V239" i="8"/>
  <c r="V240" i="8"/>
  <c r="V241" i="8"/>
  <c r="V242" i="8"/>
  <c r="V243" i="8"/>
  <c r="V244" i="8"/>
  <c r="V245" i="8"/>
  <c r="V246" i="8"/>
  <c r="V247" i="8"/>
  <c r="V248" i="8"/>
  <c r="V249" i="8"/>
  <c r="V250" i="8"/>
  <c r="V251" i="8"/>
  <c r="V252" i="8"/>
  <c r="V253" i="8"/>
  <c r="V254" i="8"/>
  <c r="V255" i="8"/>
  <c r="V256" i="8"/>
  <c r="V257" i="8"/>
  <c r="V258" i="8"/>
  <c r="V259" i="8"/>
  <c r="V260" i="8"/>
  <c r="V261" i="8"/>
  <c r="V262" i="8"/>
  <c r="V263" i="8"/>
  <c r="V264" i="8"/>
  <c r="V265" i="8"/>
  <c r="V266" i="8"/>
  <c r="V267" i="8"/>
  <c r="V268" i="8"/>
  <c r="V269" i="8"/>
  <c r="V270" i="8"/>
  <c r="V271" i="8"/>
  <c r="V272" i="8"/>
  <c r="V273" i="8"/>
  <c r="V274" i="8"/>
  <c r="V275" i="8"/>
  <c r="V276" i="8"/>
  <c r="V277" i="8"/>
  <c r="V278" i="8"/>
  <c r="V279" i="8"/>
  <c r="V280" i="8"/>
  <c r="V281" i="8"/>
  <c r="V282" i="8"/>
  <c r="V283" i="8"/>
  <c r="V284" i="8"/>
  <c r="V285" i="8"/>
  <c r="V286" i="8"/>
  <c r="V287" i="8"/>
  <c r="V288" i="8"/>
  <c r="V289" i="8"/>
  <c r="V290" i="8"/>
  <c r="V291" i="8"/>
  <c r="V292" i="8"/>
  <c r="V293" i="8"/>
  <c r="V294" i="8"/>
  <c r="V295" i="8"/>
  <c r="V296" i="8"/>
  <c r="V297" i="8"/>
  <c r="V298" i="8"/>
  <c r="V299" i="8"/>
  <c r="V300" i="8"/>
  <c r="V301" i="8"/>
  <c r="V302" i="8"/>
  <c r="V303" i="8"/>
  <c r="V304" i="8"/>
  <c r="V305" i="8"/>
  <c r="V306" i="8"/>
  <c r="V307" i="8"/>
  <c r="V308" i="8"/>
  <c r="V309" i="8"/>
  <c r="V310" i="8"/>
  <c r="V311" i="8"/>
  <c r="V312" i="8"/>
  <c r="V313" i="8"/>
  <c r="V314" i="8"/>
  <c r="V315" i="8"/>
  <c r="V316" i="8"/>
  <c r="V317" i="8"/>
  <c r="V318" i="8"/>
  <c r="V319" i="8"/>
  <c r="V320" i="8"/>
  <c r="V321" i="8"/>
  <c r="V322" i="8"/>
  <c r="V323" i="8"/>
  <c r="V324" i="8"/>
  <c r="V325" i="8"/>
  <c r="V326" i="8"/>
  <c r="V327" i="8"/>
  <c r="V328" i="8"/>
  <c r="V329" i="8"/>
  <c r="V330" i="8"/>
  <c r="V3" i="8"/>
  <c r="D7" i="24"/>
  <c r="P63" i="8"/>
  <c r="P62" i="8"/>
  <c r="P61" i="8"/>
  <c r="P60" i="8"/>
  <c r="P59" i="8"/>
  <c r="P58" i="8"/>
  <c r="P57" i="8"/>
  <c r="P56" i="8"/>
  <c r="P55" i="8"/>
  <c r="P54" i="8"/>
  <c r="P53" i="8"/>
  <c r="P52" i="8"/>
  <c r="P51" i="8"/>
  <c r="H2" i="22" a="1"/>
  <c r="H2" i="22" s="1"/>
  <c r="B1200" i="2"/>
  <c r="U1200" i="2" s="1"/>
  <c r="B1201" i="2"/>
  <c r="U1201" i="2" s="1"/>
  <c r="B1202" i="2"/>
  <c r="U1202" i="2" s="1"/>
  <c r="B1203" i="2"/>
  <c r="U1203" i="2" s="1"/>
  <c r="B1204" i="2"/>
  <c r="U1204" i="2" s="1"/>
  <c r="B1205" i="2"/>
  <c r="U1205" i="2" s="1"/>
  <c r="B1206" i="2"/>
  <c r="U1206" i="2" s="1"/>
  <c r="B1207" i="2"/>
  <c r="U1207" i="2" s="1"/>
  <c r="B1208" i="2"/>
  <c r="U1208" i="2" s="1"/>
  <c r="B1209" i="2"/>
  <c r="U1209" i="2" s="1"/>
  <c r="B1210" i="2"/>
  <c r="U1210" i="2" s="1"/>
  <c r="B1211" i="2"/>
  <c r="U1211" i="2" s="1"/>
  <c r="B1212" i="2"/>
  <c r="U1212" i="2" s="1"/>
  <c r="B1213" i="2"/>
  <c r="U1213" i="2" s="1"/>
  <c r="B1214" i="2"/>
  <c r="U1214" i="2" s="1"/>
  <c r="B1215" i="2"/>
  <c r="U1215" i="2" s="1"/>
  <c r="B1216" i="2"/>
  <c r="U1216" i="2" s="1"/>
  <c r="B1217" i="2"/>
  <c r="U1217" i="2" s="1"/>
  <c r="B1218" i="2"/>
  <c r="U1218" i="2" s="1"/>
  <c r="B1219" i="2"/>
  <c r="U1219" i="2" s="1"/>
  <c r="B1220" i="2"/>
  <c r="U1220" i="2" s="1"/>
  <c r="B1221" i="2"/>
  <c r="U1221" i="2" s="1"/>
  <c r="B1222" i="2"/>
  <c r="U1222" i="2" s="1"/>
  <c r="B1223" i="2"/>
  <c r="U1223" i="2" s="1"/>
  <c r="B1224" i="2"/>
  <c r="U1224" i="2" s="1"/>
  <c r="B1225" i="2"/>
  <c r="U1225" i="2" s="1"/>
  <c r="B1226" i="2"/>
  <c r="U1226" i="2" s="1"/>
  <c r="B1227" i="2"/>
  <c r="U1227" i="2" s="1"/>
  <c r="B1228" i="2"/>
  <c r="U1228" i="2" s="1"/>
  <c r="B1229" i="2"/>
  <c r="U1229" i="2" s="1"/>
  <c r="B1230" i="2"/>
  <c r="U1230" i="2" s="1"/>
  <c r="B1231" i="2"/>
  <c r="U1231" i="2" s="1"/>
  <c r="B1232" i="2"/>
  <c r="U1232" i="2" s="1"/>
  <c r="B1233" i="2"/>
  <c r="U1233" i="2" s="1"/>
  <c r="B1234" i="2"/>
  <c r="U1234" i="2" s="1"/>
  <c r="B1235" i="2"/>
  <c r="U1235" i="2" s="1"/>
  <c r="B1236" i="2"/>
  <c r="U1236" i="2" s="1"/>
  <c r="B1237" i="2"/>
  <c r="U1237" i="2" s="1"/>
  <c r="B1238" i="2"/>
  <c r="U1238" i="2" s="1"/>
  <c r="B1239" i="2"/>
  <c r="U1239" i="2" s="1"/>
  <c r="B1240" i="2"/>
  <c r="U1240" i="2" s="1"/>
  <c r="B1241" i="2"/>
  <c r="U1241" i="2" s="1"/>
  <c r="B1242" i="2"/>
  <c r="U1242" i="2" s="1"/>
  <c r="B1243" i="2"/>
  <c r="U1243" i="2" s="1"/>
  <c r="B1244" i="2"/>
  <c r="U1244" i="2" s="1"/>
  <c r="B1245" i="2"/>
  <c r="U1245" i="2" s="1"/>
  <c r="B1246" i="2"/>
  <c r="U1246" i="2" s="1"/>
  <c r="B1247" i="2"/>
  <c r="U1247" i="2" s="1"/>
  <c r="B1248" i="2"/>
  <c r="U1248" i="2" s="1"/>
  <c r="B1249" i="2"/>
  <c r="U1249" i="2" s="1"/>
  <c r="B1250" i="2"/>
  <c r="U1250" i="2" s="1"/>
  <c r="B1251" i="2"/>
  <c r="U1251" i="2" s="1"/>
  <c r="B1252" i="2"/>
  <c r="U1252" i="2" s="1"/>
  <c r="B1253" i="2"/>
  <c r="U1253" i="2" s="1"/>
  <c r="B1254" i="2"/>
  <c r="U1254" i="2" s="1"/>
  <c r="B1255" i="2"/>
  <c r="U1255" i="2" s="1"/>
  <c r="B1256" i="2"/>
  <c r="U1256" i="2" s="1"/>
  <c r="B1257" i="2"/>
  <c r="U1257" i="2" s="1"/>
  <c r="B1258" i="2"/>
  <c r="U1258" i="2" s="1"/>
  <c r="B1259" i="2"/>
  <c r="U1259" i="2" s="1"/>
  <c r="B1260" i="2"/>
  <c r="U1260" i="2" s="1"/>
  <c r="B1261" i="2"/>
  <c r="U1261" i="2" s="1"/>
  <c r="B1262" i="2"/>
  <c r="U1262" i="2" s="1"/>
  <c r="B1263" i="2"/>
  <c r="U1263" i="2" s="1"/>
  <c r="B1264" i="2"/>
  <c r="U1264" i="2" s="1"/>
  <c r="B1265" i="2"/>
  <c r="U1265" i="2" s="1"/>
  <c r="B1266" i="2"/>
  <c r="U1266" i="2" s="1"/>
  <c r="B1267" i="2"/>
  <c r="U1267" i="2" s="1"/>
  <c r="B1268" i="2"/>
  <c r="U1268" i="2" s="1"/>
  <c r="B1269" i="2"/>
  <c r="U1269" i="2" s="1"/>
  <c r="B1270" i="2"/>
  <c r="U1270" i="2" s="1"/>
  <c r="B1271" i="2"/>
  <c r="U1271" i="2" s="1"/>
  <c r="B1272" i="2"/>
  <c r="U1272" i="2" s="1"/>
  <c r="B1273" i="2"/>
  <c r="U1273" i="2" s="1"/>
  <c r="B1274" i="2"/>
  <c r="U1274" i="2" s="1"/>
  <c r="B1275" i="2"/>
  <c r="U1275" i="2" s="1"/>
  <c r="B1276" i="2"/>
  <c r="U1276" i="2" s="1"/>
  <c r="B1277" i="2"/>
  <c r="U1277" i="2" s="1"/>
  <c r="B1278" i="2"/>
  <c r="U1278" i="2" s="1"/>
  <c r="B1279" i="2"/>
  <c r="U1279" i="2" s="1"/>
  <c r="B1280" i="2"/>
  <c r="U1280" i="2" s="1"/>
  <c r="B1281" i="2"/>
  <c r="U1281" i="2" s="1"/>
  <c r="B1282" i="2"/>
  <c r="U1282" i="2" s="1"/>
  <c r="B1283" i="2"/>
  <c r="U1283" i="2" s="1"/>
  <c r="B1284" i="2"/>
  <c r="U1284" i="2" s="1"/>
  <c r="B1285" i="2"/>
  <c r="U1285" i="2" s="1"/>
  <c r="B1286" i="2"/>
  <c r="U1286" i="2" s="1"/>
  <c r="B1287" i="2"/>
  <c r="U1287" i="2" s="1"/>
  <c r="B1288" i="2"/>
  <c r="U1288" i="2" s="1"/>
  <c r="B1289" i="2"/>
  <c r="U1289" i="2" s="1"/>
  <c r="B1290" i="2"/>
  <c r="U1290" i="2" s="1"/>
  <c r="B1291" i="2"/>
  <c r="U1291" i="2" s="1"/>
  <c r="B1292" i="2"/>
  <c r="U1292" i="2" s="1"/>
  <c r="B1293" i="2"/>
  <c r="U1293" i="2" s="1"/>
  <c r="B1294" i="2"/>
  <c r="U1294" i="2" s="1"/>
  <c r="B1295" i="2"/>
  <c r="U1295" i="2" s="1"/>
  <c r="B1296" i="2"/>
  <c r="U1296" i="2" s="1"/>
  <c r="B1297" i="2"/>
  <c r="U1297" i="2" s="1"/>
  <c r="B1298" i="2"/>
  <c r="U1298" i="2" s="1"/>
  <c r="B1299" i="2"/>
  <c r="U1299" i="2" s="1"/>
  <c r="B1300" i="2"/>
  <c r="U1300" i="2" s="1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S5" i="8"/>
  <c r="S6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4" i="8"/>
  <c r="L2" i="2"/>
  <c r="B977" i="2"/>
  <c r="U977" i="2" s="1"/>
  <c r="B978" i="2"/>
  <c r="U978" i="2" s="1"/>
  <c r="B979" i="2"/>
  <c r="U979" i="2" s="1"/>
  <c r="B980" i="2"/>
  <c r="U980" i="2" s="1"/>
  <c r="B981" i="2"/>
  <c r="U981" i="2" s="1"/>
  <c r="B982" i="2"/>
  <c r="U982" i="2" s="1"/>
  <c r="B983" i="2"/>
  <c r="U983" i="2" s="1"/>
  <c r="B984" i="2"/>
  <c r="U984" i="2" s="1"/>
  <c r="B985" i="2"/>
  <c r="U985" i="2" s="1"/>
  <c r="B986" i="2"/>
  <c r="U986" i="2" s="1"/>
  <c r="B987" i="2"/>
  <c r="U987" i="2" s="1"/>
  <c r="B988" i="2"/>
  <c r="U988" i="2" s="1"/>
  <c r="B989" i="2"/>
  <c r="U989" i="2" s="1"/>
  <c r="B990" i="2"/>
  <c r="U990" i="2" s="1"/>
  <c r="B991" i="2"/>
  <c r="U991" i="2" s="1"/>
  <c r="B992" i="2"/>
  <c r="U992" i="2" s="1"/>
  <c r="B993" i="2"/>
  <c r="U993" i="2" s="1"/>
  <c r="B994" i="2"/>
  <c r="U994" i="2" s="1"/>
  <c r="B995" i="2"/>
  <c r="U995" i="2" s="1"/>
  <c r="B996" i="2"/>
  <c r="U996" i="2" s="1"/>
  <c r="B997" i="2"/>
  <c r="U997" i="2" s="1"/>
  <c r="B998" i="2"/>
  <c r="U998" i="2" s="1"/>
  <c r="B999" i="2"/>
  <c r="U999" i="2" s="1"/>
  <c r="B1000" i="2"/>
  <c r="U1000" i="2" s="1"/>
  <c r="B1001" i="2"/>
  <c r="U1001" i="2" s="1"/>
  <c r="B1002" i="2"/>
  <c r="U1002" i="2" s="1"/>
  <c r="B1003" i="2"/>
  <c r="U1003" i="2" s="1"/>
  <c r="B1004" i="2"/>
  <c r="U1004" i="2" s="1"/>
  <c r="B1005" i="2"/>
  <c r="U1005" i="2" s="1"/>
  <c r="B1006" i="2"/>
  <c r="U1006" i="2" s="1"/>
  <c r="B1007" i="2"/>
  <c r="U1007" i="2" s="1"/>
  <c r="B1008" i="2"/>
  <c r="U1008" i="2" s="1"/>
  <c r="B1009" i="2"/>
  <c r="U1009" i="2" s="1"/>
  <c r="B1010" i="2"/>
  <c r="U1010" i="2" s="1"/>
  <c r="B1011" i="2"/>
  <c r="U1011" i="2" s="1"/>
  <c r="B1012" i="2"/>
  <c r="U1012" i="2" s="1"/>
  <c r="B1013" i="2"/>
  <c r="U1013" i="2" s="1"/>
  <c r="B1014" i="2"/>
  <c r="U1014" i="2" s="1"/>
  <c r="B1015" i="2"/>
  <c r="U1015" i="2" s="1"/>
  <c r="B1016" i="2"/>
  <c r="U1016" i="2" s="1"/>
  <c r="B1017" i="2"/>
  <c r="U1017" i="2" s="1"/>
  <c r="B1018" i="2"/>
  <c r="U1018" i="2" s="1"/>
  <c r="B1019" i="2"/>
  <c r="U1019" i="2" s="1"/>
  <c r="B1020" i="2"/>
  <c r="U1020" i="2" s="1"/>
  <c r="B1021" i="2"/>
  <c r="U1021" i="2" s="1"/>
  <c r="B1022" i="2"/>
  <c r="U1022" i="2" s="1"/>
  <c r="B1023" i="2"/>
  <c r="U1023" i="2" s="1"/>
  <c r="B1024" i="2"/>
  <c r="U1024" i="2" s="1"/>
  <c r="B1025" i="2"/>
  <c r="U1025" i="2" s="1"/>
  <c r="B1026" i="2"/>
  <c r="U1026" i="2" s="1"/>
  <c r="B1027" i="2"/>
  <c r="U1027" i="2" s="1"/>
  <c r="B1028" i="2"/>
  <c r="U1028" i="2" s="1"/>
  <c r="B1029" i="2"/>
  <c r="U1029" i="2" s="1"/>
  <c r="B1030" i="2"/>
  <c r="U1030" i="2" s="1"/>
  <c r="B1031" i="2"/>
  <c r="U1031" i="2" s="1"/>
  <c r="B1032" i="2"/>
  <c r="U1032" i="2" s="1"/>
  <c r="B1033" i="2"/>
  <c r="U1033" i="2" s="1"/>
  <c r="B1034" i="2"/>
  <c r="U1034" i="2" s="1"/>
  <c r="B1035" i="2"/>
  <c r="U1035" i="2" s="1"/>
  <c r="B1036" i="2"/>
  <c r="U1036" i="2" s="1"/>
  <c r="B1037" i="2"/>
  <c r="U1037" i="2" s="1"/>
  <c r="B1038" i="2"/>
  <c r="U1038" i="2" s="1"/>
  <c r="B1039" i="2"/>
  <c r="U1039" i="2" s="1"/>
  <c r="B1040" i="2"/>
  <c r="U1040" i="2" s="1"/>
  <c r="B1041" i="2"/>
  <c r="U1041" i="2" s="1"/>
  <c r="B1042" i="2"/>
  <c r="U1042" i="2" s="1"/>
  <c r="B1043" i="2"/>
  <c r="U1043" i="2" s="1"/>
  <c r="B1044" i="2"/>
  <c r="U1044" i="2" s="1"/>
  <c r="B1045" i="2"/>
  <c r="U1045" i="2" s="1"/>
  <c r="B1046" i="2"/>
  <c r="U1046" i="2" s="1"/>
  <c r="B1047" i="2"/>
  <c r="U1047" i="2" s="1"/>
  <c r="B1048" i="2"/>
  <c r="U1048" i="2" s="1"/>
  <c r="B1049" i="2"/>
  <c r="U1049" i="2" s="1"/>
  <c r="B1050" i="2"/>
  <c r="U1050" i="2" s="1"/>
  <c r="B1051" i="2"/>
  <c r="U1051" i="2" s="1"/>
  <c r="B1052" i="2"/>
  <c r="U1052" i="2" s="1"/>
  <c r="B1053" i="2"/>
  <c r="U1053" i="2" s="1"/>
  <c r="B1054" i="2"/>
  <c r="U1054" i="2" s="1"/>
  <c r="B1055" i="2"/>
  <c r="U1055" i="2" s="1"/>
  <c r="B1056" i="2"/>
  <c r="U1056" i="2" s="1"/>
  <c r="B1057" i="2"/>
  <c r="U1057" i="2" s="1"/>
  <c r="B1058" i="2"/>
  <c r="U1058" i="2" s="1"/>
  <c r="B1059" i="2"/>
  <c r="U1059" i="2" s="1"/>
  <c r="B1060" i="2"/>
  <c r="U1060" i="2" s="1"/>
  <c r="B1061" i="2"/>
  <c r="U1061" i="2" s="1"/>
  <c r="B1062" i="2"/>
  <c r="U1062" i="2" s="1"/>
  <c r="B1063" i="2"/>
  <c r="U1063" i="2" s="1"/>
  <c r="B1064" i="2"/>
  <c r="U1064" i="2" s="1"/>
  <c r="B1065" i="2"/>
  <c r="U1065" i="2" s="1"/>
  <c r="B1066" i="2"/>
  <c r="U1066" i="2" s="1"/>
  <c r="B1067" i="2"/>
  <c r="U1067" i="2" s="1"/>
  <c r="B1068" i="2"/>
  <c r="U1068" i="2" s="1"/>
  <c r="B1069" i="2"/>
  <c r="U1069" i="2" s="1"/>
  <c r="B1070" i="2"/>
  <c r="U1070" i="2" s="1"/>
  <c r="B1071" i="2"/>
  <c r="U1071" i="2" s="1"/>
  <c r="B1072" i="2"/>
  <c r="U1072" i="2" s="1"/>
  <c r="B1073" i="2"/>
  <c r="U1073" i="2" s="1"/>
  <c r="B1074" i="2"/>
  <c r="U1074" i="2" s="1"/>
  <c r="B1075" i="2"/>
  <c r="U1075" i="2" s="1"/>
  <c r="B1076" i="2"/>
  <c r="U1076" i="2" s="1"/>
  <c r="B1077" i="2"/>
  <c r="U1077" i="2" s="1"/>
  <c r="B1078" i="2"/>
  <c r="U1078" i="2" s="1"/>
  <c r="B1079" i="2"/>
  <c r="U1079" i="2" s="1"/>
  <c r="B1080" i="2"/>
  <c r="U1080" i="2" s="1"/>
  <c r="B1081" i="2"/>
  <c r="U1081" i="2" s="1"/>
  <c r="B1082" i="2"/>
  <c r="U1082" i="2" s="1"/>
  <c r="B1083" i="2"/>
  <c r="U1083" i="2" s="1"/>
  <c r="B1084" i="2"/>
  <c r="U1084" i="2" s="1"/>
  <c r="B1085" i="2"/>
  <c r="U1085" i="2" s="1"/>
  <c r="B1086" i="2"/>
  <c r="U1086" i="2" s="1"/>
  <c r="B1087" i="2"/>
  <c r="U1087" i="2" s="1"/>
  <c r="B1088" i="2"/>
  <c r="U1088" i="2" s="1"/>
  <c r="B1089" i="2"/>
  <c r="U1089" i="2" s="1"/>
  <c r="B1090" i="2"/>
  <c r="U1090" i="2" s="1"/>
  <c r="B1091" i="2"/>
  <c r="U1091" i="2" s="1"/>
  <c r="B1092" i="2"/>
  <c r="U1092" i="2" s="1"/>
  <c r="B1093" i="2"/>
  <c r="U1093" i="2" s="1"/>
  <c r="B1094" i="2"/>
  <c r="U1094" i="2" s="1"/>
  <c r="B1095" i="2"/>
  <c r="U1095" i="2" s="1"/>
  <c r="B1096" i="2"/>
  <c r="U1096" i="2" s="1"/>
  <c r="B1097" i="2"/>
  <c r="U1097" i="2" s="1"/>
  <c r="B1098" i="2"/>
  <c r="U1098" i="2" s="1"/>
  <c r="B1099" i="2"/>
  <c r="U1099" i="2" s="1"/>
  <c r="B1100" i="2"/>
  <c r="U1100" i="2" s="1"/>
  <c r="B1101" i="2"/>
  <c r="U1101" i="2" s="1"/>
  <c r="B1102" i="2"/>
  <c r="U1102" i="2" s="1"/>
  <c r="B1103" i="2"/>
  <c r="U1103" i="2" s="1"/>
  <c r="B1104" i="2"/>
  <c r="U1104" i="2" s="1"/>
  <c r="B1105" i="2"/>
  <c r="U1105" i="2" s="1"/>
  <c r="B1106" i="2"/>
  <c r="U1106" i="2" s="1"/>
  <c r="B1107" i="2"/>
  <c r="U1107" i="2" s="1"/>
  <c r="B1108" i="2"/>
  <c r="U1108" i="2" s="1"/>
  <c r="B1109" i="2"/>
  <c r="U1109" i="2" s="1"/>
  <c r="B1110" i="2"/>
  <c r="U1110" i="2" s="1"/>
  <c r="B1111" i="2"/>
  <c r="U1111" i="2" s="1"/>
  <c r="B1112" i="2"/>
  <c r="U1112" i="2" s="1"/>
  <c r="B1113" i="2"/>
  <c r="U1113" i="2" s="1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2" i="2"/>
  <c r="B2" i="2"/>
  <c r="U2" i="2" s="1"/>
  <c r="B3" i="2"/>
  <c r="U3" i="2" s="1"/>
  <c r="B4" i="2"/>
  <c r="U4" i="2" s="1"/>
  <c r="B5" i="2"/>
  <c r="U5" i="2" s="1"/>
  <c r="B6" i="2"/>
  <c r="U6" i="2" s="1"/>
  <c r="B7" i="2"/>
  <c r="U7" i="2" s="1"/>
  <c r="B8" i="2"/>
  <c r="U8" i="2" s="1"/>
  <c r="B9" i="2"/>
  <c r="U9" i="2" s="1"/>
  <c r="B10" i="2"/>
  <c r="U10" i="2" s="1"/>
  <c r="B11" i="2"/>
  <c r="U11" i="2" s="1"/>
  <c r="B12" i="2"/>
  <c r="U12" i="2" s="1"/>
  <c r="B13" i="2"/>
  <c r="U13" i="2" s="1"/>
  <c r="B14" i="2"/>
  <c r="U14" i="2" s="1"/>
  <c r="B15" i="2"/>
  <c r="U15" i="2" s="1"/>
  <c r="B16" i="2"/>
  <c r="U16" i="2" s="1"/>
  <c r="B17" i="2"/>
  <c r="U17" i="2" s="1"/>
  <c r="B18" i="2"/>
  <c r="U18" i="2" s="1"/>
  <c r="B19" i="2"/>
  <c r="U19" i="2" s="1"/>
  <c r="B20" i="2"/>
  <c r="U20" i="2" s="1"/>
  <c r="B21" i="2"/>
  <c r="U21" i="2" s="1"/>
  <c r="B22" i="2"/>
  <c r="U22" i="2" s="1"/>
  <c r="B23" i="2"/>
  <c r="U23" i="2" s="1"/>
  <c r="B24" i="2"/>
  <c r="U24" i="2" s="1"/>
  <c r="B25" i="2"/>
  <c r="U25" i="2" s="1"/>
  <c r="B26" i="2"/>
  <c r="U26" i="2" s="1"/>
  <c r="B27" i="2"/>
  <c r="U27" i="2" s="1"/>
  <c r="B28" i="2"/>
  <c r="U28" i="2" s="1"/>
  <c r="B29" i="2"/>
  <c r="U29" i="2" s="1"/>
  <c r="B30" i="2"/>
  <c r="U30" i="2" s="1"/>
  <c r="B31" i="2"/>
  <c r="U31" i="2" s="1"/>
  <c r="B32" i="2"/>
  <c r="U32" i="2" s="1"/>
  <c r="B33" i="2"/>
  <c r="U33" i="2" s="1"/>
  <c r="B34" i="2"/>
  <c r="U34" i="2" s="1"/>
  <c r="B35" i="2"/>
  <c r="U35" i="2" s="1"/>
  <c r="B36" i="2"/>
  <c r="U36" i="2" s="1"/>
  <c r="B37" i="2"/>
  <c r="U37" i="2" s="1"/>
  <c r="B38" i="2"/>
  <c r="U38" i="2" s="1"/>
  <c r="B39" i="2"/>
  <c r="U39" i="2" s="1"/>
  <c r="B40" i="2"/>
  <c r="U40" i="2" s="1"/>
  <c r="B41" i="2"/>
  <c r="U41" i="2" s="1"/>
  <c r="B42" i="2"/>
  <c r="U42" i="2" s="1"/>
  <c r="B43" i="2"/>
  <c r="U43" i="2" s="1"/>
  <c r="B44" i="2"/>
  <c r="U44" i="2" s="1"/>
  <c r="B45" i="2"/>
  <c r="U45" i="2" s="1"/>
  <c r="B46" i="2"/>
  <c r="U46" i="2" s="1"/>
  <c r="B47" i="2"/>
  <c r="U47" i="2" s="1"/>
  <c r="B48" i="2"/>
  <c r="U48" i="2" s="1"/>
  <c r="B49" i="2"/>
  <c r="U49" i="2" s="1"/>
  <c r="B50" i="2"/>
  <c r="U50" i="2" s="1"/>
  <c r="B51" i="2"/>
  <c r="U51" i="2" s="1"/>
  <c r="B52" i="2"/>
  <c r="U52" i="2" s="1"/>
  <c r="B53" i="2"/>
  <c r="U53" i="2" s="1"/>
  <c r="B54" i="2"/>
  <c r="U54" i="2" s="1"/>
  <c r="B55" i="2"/>
  <c r="U55" i="2" s="1"/>
  <c r="B56" i="2"/>
  <c r="U56" i="2" s="1"/>
  <c r="B57" i="2"/>
  <c r="U57" i="2" s="1"/>
  <c r="B58" i="2"/>
  <c r="U58" i="2" s="1"/>
  <c r="B59" i="2"/>
  <c r="U59" i="2" s="1"/>
  <c r="B60" i="2"/>
  <c r="U60" i="2" s="1"/>
  <c r="B61" i="2"/>
  <c r="U61" i="2" s="1"/>
  <c r="B62" i="2"/>
  <c r="U62" i="2" s="1"/>
  <c r="B63" i="2"/>
  <c r="U63" i="2" s="1"/>
  <c r="B64" i="2"/>
  <c r="U64" i="2" s="1"/>
  <c r="B65" i="2"/>
  <c r="U65" i="2" s="1"/>
  <c r="B66" i="2"/>
  <c r="U66" i="2" s="1"/>
  <c r="B67" i="2"/>
  <c r="U67" i="2" s="1"/>
  <c r="B68" i="2"/>
  <c r="U68" i="2" s="1"/>
  <c r="B69" i="2"/>
  <c r="U69" i="2" s="1"/>
  <c r="B70" i="2"/>
  <c r="U70" i="2" s="1"/>
  <c r="B71" i="2"/>
  <c r="U71" i="2" s="1"/>
  <c r="B72" i="2"/>
  <c r="U72" i="2" s="1"/>
  <c r="B73" i="2"/>
  <c r="U73" i="2" s="1"/>
  <c r="B74" i="2"/>
  <c r="U74" i="2" s="1"/>
  <c r="B75" i="2"/>
  <c r="U75" i="2" s="1"/>
  <c r="B76" i="2"/>
  <c r="U76" i="2" s="1"/>
  <c r="B77" i="2"/>
  <c r="U77" i="2" s="1"/>
  <c r="B78" i="2"/>
  <c r="U78" i="2" s="1"/>
  <c r="B79" i="2"/>
  <c r="U79" i="2" s="1"/>
  <c r="B80" i="2"/>
  <c r="U80" i="2" s="1"/>
  <c r="B81" i="2"/>
  <c r="U81" i="2" s="1"/>
  <c r="B82" i="2"/>
  <c r="U82" i="2" s="1"/>
  <c r="B83" i="2"/>
  <c r="U83" i="2" s="1"/>
  <c r="B84" i="2"/>
  <c r="U84" i="2" s="1"/>
  <c r="B85" i="2"/>
  <c r="U85" i="2" s="1"/>
  <c r="B86" i="2"/>
  <c r="U86" i="2" s="1"/>
  <c r="B87" i="2"/>
  <c r="U87" i="2" s="1"/>
  <c r="B88" i="2"/>
  <c r="U88" i="2" s="1"/>
  <c r="B89" i="2"/>
  <c r="U89" i="2" s="1"/>
  <c r="B90" i="2"/>
  <c r="U90" i="2" s="1"/>
  <c r="B91" i="2"/>
  <c r="U91" i="2" s="1"/>
  <c r="B92" i="2"/>
  <c r="U92" i="2" s="1"/>
  <c r="B93" i="2"/>
  <c r="U93" i="2" s="1"/>
  <c r="B94" i="2"/>
  <c r="U94" i="2" s="1"/>
  <c r="B95" i="2"/>
  <c r="U95" i="2" s="1"/>
  <c r="B96" i="2"/>
  <c r="U96" i="2" s="1"/>
  <c r="B97" i="2"/>
  <c r="U97" i="2" s="1"/>
  <c r="B98" i="2"/>
  <c r="U98" i="2" s="1"/>
  <c r="B99" i="2"/>
  <c r="U99" i="2" s="1"/>
  <c r="B100" i="2"/>
  <c r="U100" i="2" s="1"/>
  <c r="B101" i="2"/>
  <c r="U101" i="2" s="1"/>
  <c r="B102" i="2"/>
  <c r="U102" i="2" s="1"/>
  <c r="B103" i="2"/>
  <c r="U103" i="2" s="1"/>
  <c r="B104" i="2"/>
  <c r="U104" i="2" s="1"/>
  <c r="B105" i="2"/>
  <c r="U105" i="2" s="1"/>
  <c r="B106" i="2"/>
  <c r="U106" i="2" s="1"/>
  <c r="B107" i="2"/>
  <c r="U107" i="2" s="1"/>
  <c r="B108" i="2"/>
  <c r="U108" i="2" s="1"/>
  <c r="B109" i="2"/>
  <c r="U109" i="2" s="1"/>
  <c r="B110" i="2"/>
  <c r="U110" i="2" s="1"/>
  <c r="B111" i="2"/>
  <c r="U111" i="2" s="1"/>
  <c r="B112" i="2"/>
  <c r="U112" i="2" s="1"/>
  <c r="B113" i="2"/>
  <c r="U113" i="2" s="1"/>
  <c r="B114" i="2"/>
  <c r="U114" i="2" s="1"/>
  <c r="B115" i="2"/>
  <c r="U115" i="2" s="1"/>
  <c r="B116" i="2"/>
  <c r="U116" i="2" s="1"/>
  <c r="B117" i="2"/>
  <c r="U117" i="2" s="1"/>
  <c r="B118" i="2"/>
  <c r="U118" i="2" s="1"/>
  <c r="B119" i="2"/>
  <c r="U119" i="2" s="1"/>
  <c r="B120" i="2"/>
  <c r="U120" i="2" s="1"/>
  <c r="B121" i="2"/>
  <c r="U121" i="2" s="1"/>
  <c r="B122" i="2"/>
  <c r="U122" i="2" s="1"/>
  <c r="B123" i="2"/>
  <c r="U123" i="2" s="1"/>
  <c r="B124" i="2"/>
  <c r="U124" i="2" s="1"/>
  <c r="B125" i="2"/>
  <c r="U125" i="2" s="1"/>
  <c r="B126" i="2"/>
  <c r="U126" i="2" s="1"/>
  <c r="B127" i="2"/>
  <c r="U127" i="2" s="1"/>
  <c r="B128" i="2"/>
  <c r="U128" i="2" s="1"/>
  <c r="B129" i="2"/>
  <c r="U129" i="2" s="1"/>
  <c r="B130" i="2"/>
  <c r="U130" i="2" s="1"/>
  <c r="B131" i="2"/>
  <c r="U131" i="2" s="1"/>
  <c r="B132" i="2"/>
  <c r="U132" i="2" s="1"/>
  <c r="B133" i="2"/>
  <c r="U133" i="2" s="1"/>
  <c r="B134" i="2"/>
  <c r="U134" i="2" s="1"/>
  <c r="B135" i="2"/>
  <c r="U135" i="2" s="1"/>
  <c r="B136" i="2"/>
  <c r="U136" i="2" s="1"/>
  <c r="B137" i="2"/>
  <c r="U137" i="2" s="1"/>
  <c r="B138" i="2"/>
  <c r="U138" i="2" s="1"/>
  <c r="B139" i="2"/>
  <c r="U139" i="2" s="1"/>
  <c r="B140" i="2"/>
  <c r="U140" i="2" s="1"/>
  <c r="B141" i="2"/>
  <c r="U141" i="2" s="1"/>
  <c r="B142" i="2"/>
  <c r="U142" i="2" s="1"/>
  <c r="B143" i="2"/>
  <c r="U143" i="2" s="1"/>
  <c r="B144" i="2"/>
  <c r="U144" i="2" s="1"/>
  <c r="B145" i="2"/>
  <c r="U145" i="2" s="1"/>
  <c r="B146" i="2"/>
  <c r="U146" i="2" s="1"/>
  <c r="B147" i="2"/>
  <c r="U147" i="2" s="1"/>
  <c r="B148" i="2"/>
  <c r="U148" i="2" s="1"/>
  <c r="B149" i="2"/>
  <c r="U149" i="2" s="1"/>
  <c r="B150" i="2"/>
  <c r="U150" i="2" s="1"/>
  <c r="B151" i="2"/>
  <c r="U151" i="2" s="1"/>
  <c r="B152" i="2"/>
  <c r="U152" i="2" s="1"/>
  <c r="B153" i="2"/>
  <c r="U153" i="2" s="1"/>
  <c r="B154" i="2"/>
  <c r="U154" i="2" s="1"/>
  <c r="B155" i="2"/>
  <c r="U155" i="2" s="1"/>
  <c r="B156" i="2"/>
  <c r="U156" i="2" s="1"/>
  <c r="B157" i="2"/>
  <c r="U157" i="2" s="1"/>
  <c r="B158" i="2"/>
  <c r="U158" i="2" s="1"/>
  <c r="B159" i="2"/>
  <c r="U159" i="2" s="1"/>
  <c r="B160" i="2"/>
  <c r="U160" i="2" s="1"/>
  <c r="B161" i="2"/>
  <c r="U161" i="2" s="1"/>
  <c r="B162" i="2"/>
  <c r="U162" i="2" s="1"/>
  <c r="B163" i="2"/>
  <c r="U163" i="2" s="1"/>
  <c r="B164" i="2"/>
  <c r="U164" i="2" s="1"/>
  <c r="B165" i="2"/>
  <c r="U165" i="2" s="1"/>
  <c r="B166" i="2"/>
  <c r="U166" i="2" s="1"/>
  <c r="B167" i="2"/>
  <c r="U167" i="2" s="1"/>
  <c r="B168" i="2"/>
  <c r="U168" i="2" s="1"/>
  <c r="B169" i="2"/>
  <c r="U169" i="2" s="1"/>
  <c r="B170" i="2"/>
  <c r="U170" i="2" s="1"/>
  <c r="B171" i="2"/>
  <c r="U171" i="2" s="1"/>
  <c r="B172" i="2"/>
  <c r="U172" i="2" s="1"/>
  <c r="B173" i="2"/>
  <c r="U173" i="2" s="1"/>
  <c r="B174" i="2"/>
  <c r="U174" i="2" s="1"/>
  <c r="B175" i="2"/>
  <c r="U175" i="2" s="1"/>
  <c r="B176" i="2"/>
  <c r="U176" i="2" s="1"/>
  <c r="B177" i="2"/>
  <c r="U177" i="2" s="1"/>
  <c r="B178" i="2"/>
  <c r="U178" i="2" s="1"/>
  <c r="B179" i="2"/>
  <c r="U179" i="2" s="1"/>
  <c r="B180" i="2"/>
  <c r="U180" i="2" s="1"/>
  <c r="B181" i="2"/>
  <c r="U181" i="2" s="1"/>
  <c r="B182" i="2"/>
  <c r="U182" i="2" s="1"/>
  <c r="B183" i="2"/>
  <c r="U183" i="2" s="1"/>
  <c r="B184" i="2"/>
  <c r="U184" i="2" s="1"/>
  <c r="B185" i="2"/>
  <c r="U185" i="2" s="1"/>
  <c r="B186" i="2"/>
  <c r="U186" i="2" s="1"/>
  <c r="B187" i="2"/>
  <c r="U187" i="2" s="1"/>
  <c r="B188" i="2"/>
  <c r="U188" i="2" s="1"/>
  <c r="B189" i="2"/>
  <c r="U189" i="2" s="1"/>
  <c r="B190" i="2"/>
  <c r="U190" i="2" s="1"/>
  <c r="B191" i="2"/>
  <c r="U191" i="2" s="1"/>
  <c r="B192" i="2"/>
  <c r="U192" i="2" s="1"/>
  <c r="B193" i="2"/>
  <c r="U193" i="2" s="1"/>
  <c r="B194" i="2"/>
  <c r="U194" i="2" s="1"/>
  <c r="B195" i="2"/>
  <c r="U195" i="2" s="1"/>
  <c r="B196" i="2"/>
  <c r="U196" i="2" s="1"/>
  <c r="B197" i="2"/>
  <c r="U197" i="2" s="1"/>
  <c r="B198" i="2"/>
  <c r="U198" i="2" s="1"/>
  <c r="B199" i="2"/>
  <c r="U199" i="2" s="1"/>
  <c r="B200" i="2"/>
  <c r="U200" i="2" s="1"/>
  <c r="B201" i="2"/>
  <c r="U201" i="2" s="1"/>
  <c r="B202" i="2"/>
  <c r="U202" i="2" s="1"/>
  <c r="B203" i="2"/>
  <c r="U203" i="2" s="1"/>
  <c r="B204" i="2"/>
  <c r="U204" i="2" s="1"/>
  <c r="B205" i="2"/>
  <c r="U205" i="2" s="1"/>
  <c r="B206" i="2"/>
  <c r="U206" i="2" s="1"/>
  <c r="B207" i="2"/>
  <c r="U207" i="2" s="1"/>
  <c r="B208" i="2"/>
  <c r="U208" i="2" s="1"/>
  <c r="B209" i="2"/>
  <c r="U209" i="2" s="1"/>
  <c r="B210" i="2"/>
  <c r="U210" i="2" s="1"/>
  <c r="B211" i="2"/>
  <c r="U211" i="2" s="1"/>
  <c r="B212" i="2"/>
  <c r="U212" i="2" s="1"/>
  <c r="B213" i="2"/>
  <c r="U213" i="2" s="1"/>
  <c r="B214" i="2"/>
  <c r="U214" i="2" s="1"/>
  <c r="B215" i="2"/>
  <c r="U215" i="2" s="1"/>
  <c r="B216" i="2"/>
  <c r="U216" i="2" s="1"/>
  <c r="B217" i="2"/>
  <c r="U217" i="2" s="1"/>
  <c r="B218" i="2"/>
  <c r="U218" i="2" s="1"/>
  <c r="B219" i="2"/>
  <c r="U219" i="2" s="1"/>
  <c r="B220" i="2"/>
  <c r="U220" i="2" s="1"/>
  <c r="B221" i="2"/>
  <c r="U221" i="2" s="1"/>
  <c r="B222" i="2"/>
  <c r="U222" i="2" s="1"/>
  <c r="B223" i="2"/>
  <c r="U223" i="2" s="1"/>
  <c r="B224" i="2"/>
  <c r="U224" i="2" s="1"/>
  <c r="B225" i="2"/>
  <c r="U225" i="2" s="1"/>
  <c r="B226" i="2"/>
  <c r="U226" i="2" s="1"/>
  <c r="B227" i="2"/>
  <c r="U227" i="2" s="1"/>
  <c r="B228" i="2"/>
  <c r="U228" i="2" s="1"/>
  <c r="B229" i="2"/>
  <c r="U229" i="2" s="1"/>
  <c r="B230" i="2"/>
  <c r="U230" i="2" s="1"/>
  <c r="B231" i="2"/>
  <c r="U231" i="2" s="1"/>
  <c r="B232" i="2"/>
  <c r="U232" i="2" s="1"/>
  <c r="B233" i="2"/>
  <c r="U233" i="2" s="1"/>
  <c r="B234" i="2"/>
  <c r="U234" i="2" s="1"/>
  <c r="B235" i="2"/>
  <c r="U235" i="2" s="1"/>
  <c r="B236" i="2"/>
  <c r="U236" i="2" s="1"/>
  <c r="B237" i="2"/>
  <c r="U237" i="2" s="1"/>
  <c r="B238" i="2"/>
  <c r="U238" i="2" s="1"/>
  <c r="B239" i="2"/>
  <c r="U239" i="2" s="1"/>
  <c r="B240" i="2"/>
  <c r="U240" i="2" s="1"/>
  <c r="B241" i="2"/>
  <c r="U241" i="2" s="1"/>
  <c r="B242" i="2"/>
  <c r="U242" i="2" s="1"/>
  <c r="B243" i="2"/>
  <c r="U243" i="2" s="1"/>
  <c r="B244" i="2"/>
  <c r="U244" i="2" s="1"/>
  <c r="B245" i="2"/>
  <c r="U245" i="2" s="1"/>
  <c r="B246" i="2"/>
  <c r="U246" i="2" s="1"/>
  <c r="B247" i="2"/>
  <c r="U247" i="2" s="1"/>
  <c r="B248" i="2"/>
  <c r="U248" i="2" s="1"/>
  <c r="B249" i="2"/>
  <c r="U249" i="2" s="1"/>
  <c r="B250" i="2"/>
  <c r="U250" i="2" s="1"/>
  <c r="B251" i="2"/>
  <c r="U251" i="2" s="1"/>
  <c r="B252" i="2"/>
  <c r="U252" i="2" s="1"/>
  <c r="B253" i="2"/>
  <c r="U253" i="2" s="1"/>
  <c r="B254" i="2"/>
  <c r="U254" i="2" s="1"/>
  <c r="B255" i="2"/>
  <c r="U255" i="2" s="1"/>
  <c r="B256" i="2"/>
  <c r="U256" i="2" s="1"/>
  <c r="B257" i="2"/>
  <c r="U257" i="2" s="1"/>
  <c r="B258" i="2"/>
  <c r="U258" i="2" s="1"/>
  <c r="B259" i="2"/>
  <c r="U259" i="2" s="1"/>
  <c r="B260" i="2"/>
  <c r="U260" i="2" s="1"/>
  <c r="B261" i="2"/>
  <c r="U261" i="2" s="1"/>
  <c r="B262" i="2"/>
  <c r="U262" i="2" s="1"/>
  <c r="B263" i="2"/>
  <c r="U263" i="2" s="1"/>
  <c r="B264" i="2"/>
  <c r="U264" i="2" s="1"/>
  <c r="B265" i="2"/>
  <c r="U265" i="2" s="1"/>
  <c r="B266" i="2"/>
  <c r="U266" i="2" s="1"/>
  <c r="B267" i="2"/>
  <c r="U267" i="2" s="1"/>
  <c r="B268" i="2"/>
  <c r="U268" i="2" s="1"/>
  <c r="B269" i="2"/>
  <c r="U269" i="2" s="1"/>
  <c r="B270" i="2"/>
  <c r="U270" i="2" s="1"/>
  <c r="B271" i="2"/>
  <c r="U271" i="2" s="1"/>
  <c r="B272" i="2"/>
  <c r="U272" i="2" s="1"/>
  <c r="B273" i="2"/>
  <c r="U273" i="2" s="1"/>
  <c r="B274" i="2"/>
  <c r="U274" i="2" s="1"/>
  <c r="B275" i="2"/>
  <c r="U275" i="2" s="1"/>
  <c r="B276" i="2"/>
  <c r="U276" i="2" s="1"/>
  <c r="B277" i="2"/>
  <c r="U277" i="2" s="1"/>
  <c r="B278" i="2"/>
  <c r="U278" i="2" s="1"/>
  <c r="B279" i="2"/>
  <c r="U279" i="2" s="1"/>
  <c r="B280" i="2"/>
  <c r="U280" i="2" s="1"/>
  <c r="B281" i="2"/>
  <c r="U281" i="2" s="1"/>
  <c r="B282" i="2"/>
  <c r="U282" i="2" s="1"/>
  <c r="B283" i="2"/>
  <c r="U283" i="2" s="1"/>
  <c r="B284" i="2"/>
  <c r="U284" i="2" s="1"/>
  <c r="B285" i="2"/>
  <c r="U285" i="2" s="1"/>
  <c r="B286" i="2"/>
  <c r="U286" i="2" s="1"/>
  <c r="B287" i="2"/>
  <c r="U287" i="2" s="1"/>
  <c r="B288" i="2"/>
  <c r="U288" i="2" s="1"/>
  <c r="B289" i="2"/>
  <c r="U289" i="2" s="1"/>
  <c r="B290" i="2"/>
  <c r="U290" i="2" s="1"/>
  <c r="B291" i="2"/>
  <c r="U291" i="2" s="1"/>
  <c r="B292" i="2"/>
  <c r="U292" i="2" s="1"/>
  <c r="B293" i="2"/>
  <c r="U293" i="2" s="1"/>
  <c r="B294" i="2"/>
  <c r="U294" i="2" s="1"/>
  <c r="B295" i="2"/>
  <c r="U295" i="2" s="1"/>
  <c r="B296" i="2"/>
  <c r="U296" i="2" s="1"/>
  <c r="B297" i="2"/>
  <c r="U297" i="2" s="1"/>
  <c r="B298" i="2"/>
  <c r="U298" i="2" s="1"/>
  <c r="B299" i="2"/>
  <c r="U299" i="2" s="1"/>
  <c r="B300" i="2"/>
  <c r="U300" i="2" s="1"/>
  <c r="B301" i="2"/>
  <c r="U301" i="2" s="1"/>
  <c r="B302" i="2"/>
  <c r="U302" i="2" s="1"/>
  <c r="B303" i="2"/>
  <c r="U303" i="2" s="1"/>
  <c r="B304" i="2"/>
  <c r="U304" i="2" s="1"/>
  <c r="B305" i="2"/>
  <c r="U305" i="2" s="1"/>
  <c r="B306" i="2"/>
  <c r="U306" i="2" s="1"/>
  <c r="B307" i="2"/>
  <c r="U307" i="2" s="1"/>
  <c r="B308" i="2"/>
  <c r="U308" i="2" s="1"/>
  <c r="B309" i="2"/>
  <c r="U309" i="2" s="1"/>
  <c r="B310" i="2"/>
  <c r="U310" i="2" s="1"/>
  <c r="B311" i="2"/>
  <c r="U311" i="2" s="1"/>
  <c r="B312" i="2"/>
  <c r="U312" i="2" s="1"/>
  <c r="B313" i="2"/>
  <c r="U313" i="2" s="1"/>
  <c r="B314" i="2"/>
  <c r="U314" i="2" s="1"/>
  <c r="B315" i="2"/>
  <c r="U315" i="2" s="1"/>
  <c r="B316" i="2"/>
  <c r="U316" i="2" s="1"/>
  <c r="B317" i="2"/>
  <c r="U317" i="2" s="1"/>
  <c r="B318" i="2"/>
  <c r="U318" i="2" s="1"/>
  <c r="B319" i="2"/>
  <c r="U319" i="2" s="1"/>
  <c r="B320" i="2"/>
  <c r="U320" i="2" s="1"/>
  <c r="B321" i="2"/>
  <c r="U321" i="2" s="1"/>
  <c r="B322" i="2"/>
  <c r="U322" i="2" s="1"/>
  <c r="B323" i="2"/>
  <c r="U323" i="2" s="1"/>
  <c r="B324" i="2"/>
  <c r="U324" i="2" s="1"/>
  <c r="B325" i="2"/>
  <c r="U325" i="2" s="1"/>
  <c r="B326" i="2"/>
  <c r="U326" i="2" s="1"/>
  <c r="B327" i="2"/>
  <c r="U327" i="2" s="1"/>
  <c r="B328" i="2"/>
  <c r="U328" i="2" s="1"/>
  <c r="B329" i="2"/>
  <c r="U329" i="2" s="1"/>
  <c r="B330" i="2"/>
  <c r="U330" i="2" s="1"/>
  <c r="B331" i="2"/>
  <c r="U331" i="2" s="1"/>
  <c r="B332" i="2"/>
  <c r="U332" i="2" s="1"/>
  <c r="B333" i="2"/>
  <c r="U333" i="2" s="1"/>
  <c r="B334" i="2"/>
  <c r="U334" i="2" s="1"/>
  <c r="B335" i="2"/>
  <c r="U335" i="2" s="1"/>
  <c r="B336" i="2"/>
  <c r="U336" i="2" s="1"/>
  <c r="B337" i="2"/>
  <c r="U337" i="2" s="1"/>
  <c r="B338" i="2"/>
  <c r="U338" i="2" s="1"/>
  <c r="B339" i="2"/>
  <c r="U339" i="2" s="1"/>
  <c r="B340" i="2"/>
  <c r="U340" i="2" s="1"/>
  <c r="B341" i="2"/>
  <c r="U341" i="2" s="1"/>
  <c r="B342" i="2"/>
  <c r="U342" i="2" s="1"/>
  <c r="B343" i="2"/>
  <c r="U343" i="2" s="1"/>
  <c r="B344" i="2"/>
  <c r="U344" i="2" s="1"/>
  <c r="B345" i="2"/>
  <c r="U345" i="2" s="1"/>
  <c r="B346" i="2"/>
  <c r="U346" i="2" s="1"/>
  <c r="B347" i="2"/>
  <c r="U347" i="2" s="1"/>
  <c r="B348" i="2"/>
  <c r="U348" i="2" s="1"/>
  <c r="B349" i="2"/>
  <c r="U349" i="2" s="1"/>
  <c r="B350" i="2"/>
  <c r="U350" i="2" s="1"/>
  <c r="B351" i="2"/>
  <c r="U351" i="2" s="1"/>
  <c r="B352" i="2"/>
  <c r="U352" i="2" s="1"/>
  <c r="B353" i="2"/>
  <c r="U353" i="2" s="1"/>
  <c r="B354" i="2"/>
  <c r="U354" i="2" s="1"/>
  <c r="B355" i="2"/>
  <c r="U355" i="2" s="1"/>
  <c r="B356" i="2"/>
  <c r="U356" i="2" s="1"/>
  <c r="B357" i="2"/>
  <c r="U357" i="2" s="1"/>
  <c r="B358" i="2"/>
  <c r="U358" i="2" s="1"/>
  <c r="B359" i="2"/>
  <c r="U359" i="2" s="1"/>
  <c r="B360" i="2"/>
  <c r="U360" i="2" s="1"/>
  <c r="B361" i="2"/>
  <c r="U361" i="2" s="1"/>
  <c r="B362" i="2"/>
  <c r="U362" i="2" s="1"/>
  <c r="B363" i="2"/>
  <c r="U363" i="2" s="1"/>
  <c r="B364" i="2"/>
  <c r="U364" i="2" s="1"/>
  <c r="B365" i="2"/>
  <c r="U365" i="2" s="1"/>
  <c r="B366" i="2"/>
  <c r="U366" i="2" s="1"/>
  <c r="B367" i="2"/>
  <c r="U367" i="2" s="1"/>
  <c r="B368" i="2"/>
  <c r="U368" i="2" s="1"/>
  <c r="B369" i="2"/>
  <c r="U369" i="2" s="1"/>
  <c r="B370" i="2"/>
  <c r="U370" i="2" s="1"/>
  <c r="B371" i="2"/>
  <c r="U371" i="2" s="1"/>
  <c r="B372" i="2"/>
  <c r="U372" i="2" s="1"/>
  <c r="B373" i="2"/>
  <c r="U373" i="2" s="1"/>
  <c r="B374" i="2"/>
  <c r="U374" i="2" s="1"/>
  <c r="B375" i="2"/>
  <c r="U375" i="2" s="1"/>
  <c r="B376" i="2"/>
  <c r="U376" i="2" s="1"/>
  <c r="B377" i="2"/>
  <c r="U377" i="2" s="1"/>
  <c r="B378" i="2"/>
  <c r="U378" i="2" s="1"/>
  <c r="B379" i="2"/>
  <c r="U379" i="2" s="1"/>
  <c r="B380" i="2"/>
  <c r="U380" i="2" s="1"/>
  <c r="B381" i="2"/>
  <c r="U381" i="2" s="1"/>
  <c r="B382" i="2"/>
  <c r="U382" i="2" s="1"/>
  <c r="B383" i="2"/>
  <c r="U383" i="2" s="1"/>
  <c r="B384" i="2"/>
  <c r="U384" i="2" s="1"/>
  <c r="B385" i="2"/>
  <c r="U385" i="2" s="1"/>
  <c r="B386" i="2"/>
  <c r="U386" i="2" s="1"/>
  <c r="B387" i="2"/>
  <c r="U387" i="2" s="1"/>
  <c r="B388" i="2"/>
  <c r="U388" i="2" s="1"/>
  <c r="B389" i="2"/>
  <c r="U389" i="2" s="1"/>
  <c r="B390" i="2"/>
  <c r="U390" i="2" s="1"/>
  <c r="B391" i="2"/>
  <c r="U391" i="2" s="1"/>
  <c r="B392" i="2"/>
  <c r="U392" i="2" s="1"/>
  <c r="B393" i="2"/>
  <c r="U393" i="2" s="1"/>
  <c r="B394" i="2"/>
  <c r="U394" i="2" s="1"/>
  <c r="B395" i="2"/>
  <c r="U395" i="2" s="1"/>
  <c r="B396" i="2"/>
  <c r="U396" i="2" s="1"/>
  <c r="B397" i="2"/>
  <c r="U397" i="2" s="1"/>
  <c r="B398" i="2"/>
  <c r="U398" i="2" s="1"/>
  <c r="B399" i="2"/>
  <c r="U399" i="2" s="1"/>
  <c r="B400" i="2"/>
  <c r="U400" i="2" s="1"/>
  <c r="B401" i="2"/>
  <c r="U401" i="2" s="1"/>
  <c r="B402" i="2"/>
  <c r="U402" i="2" s="1"/>
  <c r="B403" i="2"/>
  <c r="U403" i="2" s="1"/>
  <c r="B404" i="2"/>
  <c r="U404" i="2" s="1"/>
  <c r="B405" i="2"/>
  <c r="U405" i="2" s="1"/>
  <c r="B406" i="2"/>
  <c r="U406" i="2" s="1"/>
  <c r="B407" i="2"/>
  <c r="U407" i="2" s="1"/>
  <c r="B408" i="2"/>
  <c r="U408" i="2" s="1"/>
  <c r="B409" i="2"/>
  <c r="U409" i="2" s="1"/>
  <c r="B410" i="2"/>
  <c r="U410" i="2" s="1"/>
  <c r="B411" i="2"/>
  <c r="U411" i="2" s="1"/>
  <c r="B412" i="2"/>
  <c r="U412" i="2" s="1"/>
  <c r="B413" i="2"/>
  <c r="U413" i="2" s="1"/>
  <c r="B414" i="2"/>
  <c r="U414" i="2" s="1"/>
  <c r="B415" i="2"/>
  <c r="U415" i="2" s="1"/>
  <c r="B416" i="2"/>
  <c r="U416" i="2" s="1"/>
  <c r="B417" i="2"/>
  <c r="U417" i="2" s="1"/>
  <c r="B418" i="2"/>
  <c r="U418" i="2" s="1"/>
  <c r="B419" i="2"/>
  <c r="U419" i="2" s="1"/>
  <c r="B420" i="2"/>
  <c r="U420" i="2" s="1"/>
  <c r="B421" i="2"/>
  <c r="U421" i="2" s="1"/>
  <c r="B422" i="2"/>
  <c r="U422" i="2" s="1"/>
  <c r="B423" i="2"/>
  <c r="U423" i="2" s="1"/>
  <c r="B424" i="2"/>
  <c r="U424" i="2" s="1"/>
  <c r="B425" i="2"/>
  <c r="U425" i="2" s="1"/>
  <c r="B426" i="2"/>
  <c r="U426" i="2" s="1"/>
  <c r="B427" i="2"/>
  <c r="U427" i="2" s="1"/>
  <c r="B428" i="2"/>
  <c r="U428" i="2" s="1"/>
  <c r="B429" i="2"/>
  <c r="U429" i="2" s="1"/>
  <c r="B430" i="2"/>
  <c r="U430" i="2" s="1"/>
  <c r="B431" i="2"/>
  <c r="U431" i="2" s="1"/>
  <c r="B432" i="2"/>
  <c r="U432" i="2" s="1"/>
  <c r="B433" i="2"/>
  <c r="U433" i="2" s="1"/>
  <c r="B434" i="2"/>
  <c r="U434" i="2" s="1"/>
  <c r="B435" i="2"/>
  <c r="U435" i="2" s="1"/>
  <c r="B436" i="2"/>
  <c r="U436" i="2" s="1"/>
  <c r="B437" i="2"/>
  <c r="U437" i="2" s="1"/>
  <c r="B438" i="2"/>
  <c r="U438" i="2" s="1"/>
  <c r="B439" i="2"/>
  <c r="U439" i="2" s="1"/>
  <c r="B440" i="2"/>
  <c r="U440" i="2" s="1"/>
  <c r="B441" i="2"/>
  <c r="U441" i="2" s="1"/>
  <c r="B442" i="2"/>
  <c r="U442" i="2" s="1"/>
  <c r="B443" i="2"/>
  <c r="U443" i="2" s="1"/>
  <c r="B444" i="2"/>
  <c r="U444" i="2" s="1"/>
  <c r="B445" i="2"/>
  <c r="U445" i="2" s="1"/>
  <c r="B446" i="2"/>
  <c r="U446" i="2" s="1"/>
  <c r="B447" i="2"/>
  <c r="U447" i="2" s="1"/>
  <c r="B448" i="2"/>
  <c r="U448" i="2" s="1"/>
  <c r="B449" i="2"/>
  <c r="U449" i="2" s="1"/>
  <c r="B450" i="2"/>
  <c r="U450" i="2" s="1"/>
  <c r="B451" i="2"/>
  <c r="U451" i="2" s="1"/>
  <c r="B452" i="2"/>
  <c r="U452" i="2" s="1"/>
  <c r="B453" i="2"/>
  <c r="U453" i="2" s="1"/>
  <c r="B454" i="2"/>
  <c r="U454" i="2" s="1"/>
  <c r="B455" i="2"/>
  <c r="U455" i="2" s="1"/>
  <c r="B456" i="2"/>
  <c r="U456" i="2" s="1"/>
  <c r="B457" i="2"/>
  <c r="U457" i="2" s="1"/>
  <c r="B458" i="2"/>
  <c r="U458" i="2" s="1"/>
  <c r="B459" i="2"/>
  <c r="U459" i="2" s="1"/>
  <c r="B460" i="2"/>
  <c r="U460" i="2" s="1"/>
  <c r="B461" i="2"/>
  <c r="U461" i="2" s="1"/>
  <c r="B462" i="2"/>
  <c r="U462" i="2" s="1"/>
  <c r="B463" i="2"/>
  <c r="U463" i="2" s="1"/>
  <c r="B464" i="2"/>
  <c r="U464" i="2" s="1"/>
  <c r="B465" i="2"/>
  <c r="U465" i="2" s="1"/>
  <c r="B466" i="2"/>
  <c r="U466" i="2" s="1"/>
  <c r="B467" i="2"/>
  <c r="U467" i="2" s="1"/>
  <c r="B468" i="2"/>
  <c r="U468" i="2" s="1"/>
  <c r="B469" i="2"/>
  <c r="U469" i="2" s="1"/>
  <c r="B470" i="2"/>
  <c r="U470" i="2" s="1"/>
  <c r="B471" i="2"/>
  <c r="U471" i="2" s="1"/>
  <c r="B472" i="2"/>
  <c r="U472" i="2" s="1"/>
  <c r="B473" i="2"/>
  <c r="U473" i="2" s="1"/>
  <c r="B474" i="2"/>
  <c r="U474" i="2" s="1"/>
  <c r="B475" i="2"/>
  <c r="U475" i="2" s="1"/>
  <c r="B476" i="2"/>
  <c r="U476" i="2" s="1"/>
  <c r="B477" i="2"/>
  <c r="U477" i="2" s="1"/>
  <c r="B478" i="2"/>
  <c r="U478" i="2" s="1"/>
  <c r="B479" i="2"/>
  <c r="U479" i="2" s="1"/>
  <c r="B480" i="2"/>
  <c r="U480" i="2" s="1"/>
  <c r="B481" i="2"/>
  <c r="U481" i="2" s="1"/>
  <c r="B482" i="2"/>
  <c r="U482" i="2" s="1"/>
  <c r="B483" i="2"/>
  <c r="U483" i="2" s="1"/>
  <c r="B484" i="2"/>
  <c r="U484" i="2" s="1"/>
  <c r="B485" i="2"/>
  <c r="U485" i="2" s="1"/>
  <c r="B486" i="2"/>
  <c r="U486" i="2" s="1"/>
  <c r="B487" i="2"/>
  <c r="U487" i="2" s="1"/>
  <c r="B488" i="2"/>
  <c r="U488" i="2" s="1"/>
  <c r="B489" i="2"/>
  <c r="U489" i="2" s="1"/>
  <c r="B490" i="2"/>
  <c r="U490" i="2" s="1"/>
  <c r="B491" i="2"/>
  <c r="U491" i="2" s="1"/>
  <c r="B492" i="2"/>
  <c r="U492" i="2" s="1"/>
  <c r="B493" i="2"/>
  <c r="U493" i="2" s="1"/>
  <c r="B494" i="2"/>
  <c r="U494" i="2" s="1"/>
  <c r="B495" i="2"/>
  <c r="U495" i="2" s="1"/>
  <c r="B496" i="2"/>
  <c r="U496" i="2" s="1"/>
  <c r="B497" i="2"/>
  <c r="U497" i="2" s="1"/>
  <c r="B498" i="2"/>
  <c r="U498" i="2" s="1"/>
  <c r="B499" i="2"/>
  <c r="U499" i="2" s="1"/>
  <c r="B500" i="2"/>
  <c r="U500" i="2" s="1"/>
  <c r="B501" i="2"/>
  <c r="U501" i="2" s="1"/>
  <c r="B502" i="2"/>
  <c r="U502" i="2" s="1"/>
  <c r="B503" i="2"/>
  <c r="U503" i="2" s="1"/>
  <c r="B504" i="2"/>
  <c r="U504" i="2" s="1"/>
  <c r="B505" i="2"/>
  <c r="U505" i="2" s="1"/>
  <c r="B506" i="2"/>
  <c r="U506" i="2" s="1"/>
  <c r="B507" i="2"/>
  <c r="U507" i="2" s="1"/>
  <c r="B508" i="2"/>
  <c r="U508" i="2" s="1"/>
  <c r="B509" i="2"/>
  <c r="U509" i="2" s="1"/>
  <c r="B510" i="2"/>
  <c r="U510" i="2" s="1"/>
  <c r="B511" i="2"/>
  <c r="U511" i="2" s="1"/>
  <c r="B512" i="2"/>
  <c r="U512" i="2" s="1"/>
  <c r="B513" i="2"/>
  <c r="U513" i="2" s="1"/>
  <c r="B514" i="2"/>
  <c r="U514" i="2" s="1"/>
  <c r="B515" i="2"/>
  <c r="U515" i="2" s="1"/>
  <c r="B516" i="2"/>
  <c r="U516" i="2" s="1"/>
  <c r="B517" i="2"/>
  <c r="U517" i="2" s="1"/>
  <c r="B518" i="2"/>
  <c r="U518" i="2" s="1"/>
  <c r="B519" i="2"/>
  <c r="U519" i="2" s="1"/>
  <c r="B520" i="2"/>
  <c r="U520" i="2" s="1"/>
  <c r="B521" i="2"/>
  <c r="U521" i="2" s="1"/>
  <c r="B522" i="2"/>
  <c r="U522" i="2" s="1"/>
  <c r="B523" i="2"/>
  <c r="U523" i="2" s="1"/>
  <c r="B524" i="2"/>
  <c r="U524" i="2" s="1"/>
  <c r="B525" i="2"/>
  <c r="U525" i="2" s="1"/>
  <c r="B526" i="2"/>
  <c r="U526" i="2" s="1"/>
  <c r="B527" i="2"/>
  <c r="U527" i="2" s="1"/>
  <c r="B528" i="2"/>
  <c r="U528" i="2" s="1"/>
  <c r="B529" i="2"/>
  <c r="U529" i="2" s="1"/>
  <c r="B530" i="2"/>
  <c r="U530" i="2" s="1"/>
  <c r="B531" i="2"/>
  <c r="U531" i="2" s="1"/>
  <c r="B532" i="2"/>
  <c r="U532" i="2" s="1"/>
  <c r="B533" i="2"/>
  <c r="U533" i="2" s="1"/>
  <c r="B534" i="2"/>
  <c r="U534" i="2" s="1"/>
  <c r="B535" i="2"/>
  <c r="U535" i="2" s="1"/>
  <c r="B536" i="2"/>
  <c r="U536" i="2" s="1"/>
  <c r="B537" i="2"/>
  <c r="U537" i="2" s="1"/>
  <c r="B538" i="2"/>
  <c r="U538" i="2" s="1"/>
  <c r="B539" i="2"/>
  <c r="U539" i="2" s="1"/>
  <c r="B540" i="2"/>
  <c r="U540" i="2" s="1"/>
  <c r="B541" i="2"/>
  <c r="U541" i="2" s="1"/>
  <c r="B542" i="2"/>
  <c r="U542" i="2" s="1"/>
  <c r="B543" i="2"/>
  <c r="U543" i="2" s="1"/>
  <c r="B544" i="2"/>
  <c r="U544" i="2" s="1"/>
  <c r="B545" i="2"/>
  <c r="U545" i="2" s="1"/>
  <c r="B546" i="2"/>
  <c r="U546" i="2" s="1"/>
  <c r="B547" i="2"/>
  <c r="U547" i="2" s="1"/>
  <c r="B548" i="2"/>
  <c r="U548" i="2" s="1"/>
  <c r="B549" i="2"/>
  <c r="U549" i="2" s="1"/>
  <c r="B550" i="2"/>
  <c r="U550" i="2" s="1"/>
  <c r="B551" i="2"/>
  <c r="U551" i="2" s="1"/>
  <c r="B552" i="2"/>
  <c r="U552" i="2" s="1"/>
  <c r="B553" i="2"/>
  <c r="U553" i="2" s="1"/>
  <c r="B554" i="2"/>
  <c r="U554" i="2" s="1"/>
  <c r="B555" i="2"/>
  <c r="U555" i="2" s="1"/>
  <c r="B556" i="2"/>
  <c r="U556" i="2" s="1"/>
  <c r="B557" i="2"/>
  <c r="U557" i="2" s="1"/>
  <c r="B558" i="2"/>
  <c r="U558" i="2" s="1"/>
  <c r="B559" i="2"/>
  <c r="U559" i="2" s="1"/>
  <c r="B560" i="2"/>
  <c r="U560" i="2" s="1"/>
  <c r="B561" i="2"/>
  <c r="U561" i="2" s="1"/>
  <c r="B562" i="2"/>
  <c r="U562" i="2" s="1"/>
  <c r="B563" i="2"/>
  <c r="U563" i="2" s="1"/>
  <c r="B564" i="2"/>
  <c r="U564" i="2" s="1"/>
  <c r="B565" i="2"/>
  <c r="U565" i="2" s="1"/>
  <c r="B566" i="2"/>
  <c r="U566" i="2" s="1"/>
  <c r="B567" i="2"/>
  <c r="U567" i="2" s="1"/>
  <c r="B568" i="2"/>
  <c r="U568" i="2" s="1"/>
  <c r="B569" i="2"/>
  <c r="U569" i="2" s="1"/>
  <c r="B570" i="2"/>
  <c r="U570" i="2" s="1"/>
  <c r="B571" i="2"/>
  <c r="U571" i="2" s="1"/>
  <c r="B572" i="2"/>
  <c r="U572" i="2" s="1"/>
  <c r="B573" i="2"/>
  <c r="U573" i="2" s="1"/>
  <c r="B574" i="2"/>
  <c r="U574" i="2" s="1"/>
  <c r="B575" i="2"/>
  <c r="U575" i="2" s="1"/>
  <c r="B576" i="2"/>
  <c r="U576" i="2" s="1"/>
  <c r="B577" i="2"/>
  <c r="U577" i="2" s="1"/>
  <c r="B578" i="2"/>
  <c r="U578" i="2" s="1"/>
  <c r="B579" i="2"/>
  <c r="U579" i="2" s="1"/>
  <c r="B580" i="2"/>
  <c r="U580" i="2" s="1"/>
  <c r="B581" i="2"/>
  <c r="U581" i="2" s="1"/>
  <c r="B582" i="2"/>
  <c r="U582" i="2" s="1"/>
  <c r="B583" i="2"/>
  <c r="U583" i="2" s="1"/>
  <c r="B584" i="2"/>
  <c r="U584" i="2" s="1"/>
  <c r="B585" i="2"/>
  <c r="U585" i="2" s="1"/>
  <c r="B586" i="2"/>
  <c r="U586" i="2" s="1"/>
  <c r="B587" i="2"/>
  <c r="U587" i="2" s="1"/>
  <c r="B588" i="2"/>
  <c r="U588" i="2" s="1"/>
  <c r="B589" i="2"/>
  <c r="U589" i="2" s="1"/>
  <c r="B590" i="2"/>
  <c r="U590" i="2" s="1"/>
  <c r="B591" i="2"/>
  <c r="U591" i="2" s="1"/>
  <c r="B592" i="2"/>
  <c r="U592" i="2" s="1"/>
  <c r="B593" i="2"/>
  <c r="U593" i="2" s="1"/>
  <c r="B594" i="2"/>
  <c r="U594" i="2" s="1"/>
  <c r="B595" i="2"/>
  <c r="U595" i="2" s="1"/>
  <c r="B596" i="2"/>
  <c r="U596" i="2" s="1"/>
  <c r="B597" i="2"/>
  <c r="U597" i="2" s="1"/>
  <c r="B598" i="2"/>
  <c r="U598" i="2" s="1"/>
  <c r="B599" i="2"/>
  <c r="U599" i="2" s="1"/>
  <c r="B600" i="2"/>
  <c r="U600" i="2" s="1"/>
  <c r="B601" i="2"/>
  <c r="U601" i="2" s="1"/>
  <c r="B602" i="2"/>
  <c r="U602" i="2" s="1"/>
  <c r="B603" i="2"/>
  <c r="U603" i="2" s="1"/>
  <c r="B604" i="2"/>
  <c r="U604" i="2" s="1"/>
  <c r="B605" i="2"/>
  <c r="U605" i="2" s="1"/>
  <c r="B606" i="2"/>
  <c r="U606" i="2" s="1"/>
  <c r="B607" i="2"/>
  <c r="U607" i="2" s="1"/>
  <c r="B608" i="2"/>
  <c r="U608" i="2" s="1"/>
  <c r="B609" i="2"/>
  <c r="U609" i="2" s="1"/>
  <c r="B610" i="2"/>
  <c r="U610" i="2" s="1"/>
  <c r="B611" i="2"/>
  <c r="U611" i="2" s="1"/>
  <c r="B612" i="2"/>
  <c r="U612" i="2" s="1"/>
  <c r="B613" i="2"/>
  <c r="U613" i="2" s="1"/>
  <c r="B614" i="2"/>
  <c r="U614" i="2" s="1"/>
  <c r="B615" i="2"/>
  <c r="U615" i="2" s="1"/>
  <c r="B616" i="2"/>
  <c r="U616" i="2" s="1"/>
  <c r="B617" i="2"/>
  <c r="U617" i="2" s="1"/>
  <c r="B618" i="2"/>
  <c r="U618" i="2" s="1"/>
  <c r="B619" i="2"/>
  <c r="U619" i="2" s="1"/>
  <c r="B620" i="2"/>
  <c r="U620" i="2" s="1"/>
  <c r="B621" i="2"/>
  <c r="U621" i="2" s="1"/>
  <c r="B622" i="2"/>
  <c r="U622" i="2" s="1"/>
  <c r="B623" i="2"/>
  <c r="U623" i="2" s="1"/>
  <c r="B624" i="2"/>
  <c r="U624" i="2" s="1"/>
  <c r="B625" i="2"/>
  <c r="U625" i="2" s="1"/>
  <c r="B626" i="2"/>
  <c r="U626" i="2" s="1"/>
  <c r="B627" i="2"/>
  <c r="U627" i="2" s="1"/>
  <c r="B628" i="2"/>
  <c r="U628" i="2" s="1"/>
  <c r="B629" i="2"/>
  <c r="U629" i="2" s="1"/>
  <c r="B630" i="2"/>
  <c r="U630" i="2" s="1"/>
  <c r="B631" i="2"/>
  <c r="U631" i="2" s="1"/>
  <c r="B632" i="2"/>
  <c r="U632" i="2" s="1"/>
  <c r="B633" i="2"/>
  <c r="U633" i="2" s="1"/>
  <c r="B634" i="2"/>
  <c r="U634" i="2" s="1"/>
  <c r="B635" i="2"/>
  <c r="U635" i="2" s="1"/>
  <c r="B636" i="2"/>
  <c r="U636" i="2" s="1"/>
  <c r="B637" i="2"/>
  <c r="U637" i="2" s="1"/>
  <c r="B638" i="2"/>
  <c r="U638" i="2" s="1"/>
  <c r="B639" i="2"/>
  <c r="U639" i="2" s="1"/>
  <c r="B640" i="2"/>
  <c r="U640" i="2" s="1"/>
  <c r="B641" i="2"/>
  <c r="U641" i="2" s="1"/>
  <c r="B642" i="2"/>
  <c r="U642" i="2" s="1"/>
  <c r="B643" i="2"/>
  <c r="U643" i="2" s="1"/>
  <c r="B644" i="2"/>
  <c r="U644" i="2" s="1"/>
  <c r="B645" i="2"/>
  <c r="U645" i="2" s="1"/>
  <c r="B646" i="2"/>
  <c r="U646" i="2" s="1"/>
  <c r="B647" i="2"/>
  <c r="U647" i="2" s="1"/>
  <c r="B648" i="2"/>
  <c r="U648" i="2" s="1"/>
  <c r="B649" i="2"/>
  <c r="U649" i="2" s="1"/>
  <c r="B650" i="2"/>
  <c r="U650" i="2" s="1"/>
  <c r="B651" i="2"/>
  <c r="U651" i="2" s="1"/>
  <c r="B652" i="2"/>
  <c r="U652" i="2" s="1"/>
  <c r="B653" i="2"/>
  <c r="U653" i="2" s="1"/>
  <c r="B654" i="2"/>
  <c r="U654" i="2" s="1"/>
  <c r="B655" i="2"/>
  <c r="U655" i="2" s="1"/>
  <c r="B656" i="2"/>
  <c r="U656" i="2" s="1"/>
  <c r="B657" i="2"/>
  <c r="U657" i="2" s="1"/>
  <c r="B658" i="2"/>
  <c r="U658" i="2" s="1"/>
  <c r="B659" i="2"/>
  <c r="U659" i="2" s="1"/>
  <c r="B660" i="2"/>
  <c r="U660" i="2" s="1"/>
  <c r="B661" i="2"/>
  <c r="U661" i="2" s="1"/>
  <c r="B662" i="2"/>
  <c r="U662" i="2" s="1"/>
  <c r="B663" i="2"/>
  <c r="U663" i="2" s="1"/>
  <c r="B664" i="2"/>
  <c r="U664" i="2" s="1"/>
  <c r="B665" i="2"/>
  <c r="U665" i="2" s="1"/>
  <c r="B666" i="2"/>
  <c r="U666" i="2" s="1"/>
  <c r="B667" i="2"/>
  <c r="U667" i="2" s="1"/>
  <c r="B668" i="2"/>
  <c r="U668" i="2" s="1"/>
  <c r="B669" i="2"/>
  <c r="U669" i="2" s="1"/>
  <c r="B670" i="2"/>
  <c r="U670" i="2" s="1"/>
  <c r="B671" i="2"/>
  <c r="U671" i="2" s="1"/>
  <c r="B672" i="2"/>
  <c r="U672" i="2" s="1"/>
  <c r="B673" i="2"/>
  <c r="U673" i="2" s="1"/>
  <c r="B674" i="2"/>
  <c r="U674" i="2" s="1"/>
  <c r="B675" i="2"/>
  <c r="U675" i="2" s="1"/>
  <c r="B676" i="2"/>
  <c r="U676" i="2" s="1"/>
  <c r="B677" i="2"/>
  <c r="U677" i="2" s="1"/>
  <c r="B678" i="2"/>
  <c r="U678" i="2" s="1"/>
  <c r="B679" i="2"/>
  <c r="U679" i="2" s="1"/>
  <c r="B680" i="2"/>
  <c r="U680" i="2" s="1"/>
  <c r="B681" i="2"/>
  <c r="U681" i="2" s="1"/>
  <c r="B682" i="2"/>
  <c r="U682" i="2" s="1"/>
  <c r="B683" i="2"/>
  <c r="U683" i="2" s="1"/>
  <c r="B684" i="2"/>
  <c r="U684" i="2" s="1"/>
  <c r="B685" i="2"/>
  <c r="U685" i="2" s="1"/>
  <c r="B686" i="2"/>
  <c r="U686" i="2" s="1"/>
  <c r="B687" i="2"/>
  <c r="U687" i="2" s="1"/>
  <c r="B688" i="2"/>
  <c r="U688" i="2" s="1"/>
  <c r="B689" i="2"/>
  <c r="U689" i="2" s="1"/>
  <c r="B690" i="2"/>
  <c r="U690" i="2" s="1"/>
  <c r="B691" i="2"/>
  <c r="U691" i="2" s="1"/>
  <c r="B692" i="2"/>
  <c r="U692" i="2" s="1"/>
  <c r="B693" i="2"/>
  <c r="U693" i="2" s="1"/>
  <c r="B694" i="2"/>
  <c r="U694" i="2" s="1"/>
  <c r="B695" i="2"/>
  <c r="U695" i="2" s="1"/>
  <c r="B696" i="2"/>
  <c r="U696" i="2" s="1"/>
  <c r="B697" i="2"/>
  <c r="U697" i="2" s="1"/>
  <c r="B698" i="2"/>
  <c r="U698" i="2" s="1"/>
  <c r="B699" i="2"/>
  <c r="U699" i="2" s="1"/>
  <c r="B700" i="2"/>
  <c r="U700" i="2" s="1"/>
  <c r="B701" i="2"/>
  <c r="U701" i="2" s="1"/>
  <c r="B702" i="2"/>
  <c r="U702" i="2" s="1"/>
  <c r="B703" i="2"/>
  <c r="U703" i="2" s="1"/>
  <c r="B704" i="2"/>
  <c r="U704" i="2" s="1"/>
  <c r="B705" i="2"/>
  <c r="U705" i="2" s="1"/>
  <c r="B706" i="2"/>
  <c r="U706" i="2" s="1"/>
  <c r="B707" i="2"/>
  <c r="U707" i="2" s="1"/>
  <c r="B708" i="2"/>
  <c r="U708" i="2" s="1"/>
  <c r="B709" i="2"/>
  <c r="U709" i="2" s="1"/>
  <c r="B710" i="2"/>
  <c r="U710" i="2" s="1"/>
  <c r="B711" i="2"/>
  <c r="U711" i="2" s="1"/>
  <c r="B712" i="2"/>
  <c r="U712" i="2" s="1"/>
  <c r="B713" i="2"/>
  <c r="U713" i="2" s="1"/>
  <c r="B714" i="2"/>
  <c r="U714" i="2" s="1"/>
  <c r="B715" i="2"/>
  <c r="U715" i="2" s="1"/>
  <c r="B716" i="2"/>
  <c r="U716" i="2" s="1"/>
  <c r="B717" i="2"/>
  <c r="U717" i="2" s="1"/>
  <c r="B718" i="2"/>
  <c r="U718" i="2" s="1"/>
  <c r="B719" i="2"/>
  <c r="U719" i="2" s="1"/>
  <c r="B720" i="2"/>
  <c r="U720" i="2" s="1"/>
  <c r="B721" i="2"/>
  <c r="U721" i="2" s="1"/>
  <c r="B722" i="2"/>
  <c r="U722" i="2" s="1"/>
  <c r="B723" i="2"/>
  <c r="U723" i="2" s="1"/>
  <c r="B724" i="2"/>
  <c r="U724" i="2" s="1"/>
  <c r="B725" i="2"/>
  <c r="U725" i="2" s="1"/>
  <c r="B726" i="2"/>
  <c r="U726" i="2" s="1"/>
  <c r="B727" i="2"/>
  <c r="U727" i="2" s="1"/>
  <c r="B728" i="2"/>
  <c r="U728" i="2" s="1"/>
  <c r="B729" i="2"/>
  <c r="U729" i="2" s="1"/>
  <c r="B730" i="2"/>
  <c r="U730" i="2" s="1"/>
  <c r="B731" i="2"/>
  <c r="U731" i="2" s="1"/>
  <c r="B732" i="2"/>
  <c r="U732" i="2" s="1"/>
  <c r="B733" i="2"/>
  <c r="U733" i="2" s="1"/>
  <c r="B734" i="2"/>
  <c r="U734" i="2" s="1"/>
  <c r="B735" i="2"/>
  <c r="U735" i="2" s="1"/>
  <c r="B736" i="2"/>
  <c r="U736" i="2" s="1"/>
  <c r="B737" i="2"/>
  <c r="U737" i="2" s="1"/>
  <c r="B738" i="2"/>
  <c r="U738" i="2" s="1"/>
  <c r="B740" i="2"/>
  <c r="U740" i="2" s="1"/>
  <c r="B741" i="2"/>
  <c r="U741" i="2" s="1"/>
  <c r="B742" i="2"/>
  <c r="U742" i="2" s="1"/>
  <c r="B743" i="2"/>
  <c r="U743" i="2" s="1"/>
  <c r="B744" i="2"/>
  <c r="U744" i="2" s="1"/>
  <c r="B745" i="2"/>
  <c r="U745" i="2" s="1"/>
  <c r="B746" i="2"/>
  <c r="U746" i="2" s="1"/>
  <c r="B747" i="2"/>
  <c r="U747" i="2" s="1"/>
  <c r="B748" i="2"/>
  <c r="U748" i="2" s="1"/>
  <c r="B749" i="2"/>
  <c r="U749" i="2" s="1"/>
  <c r="B750" i="2"/>
  <c r="U750" i="2" s="1"/>
  <c r="B751" i="2"/>
  <c r="U751" i="2" s="1"/>
  <c r="B752" i="2"/>
  <c r="U752" i="2" s="1"/>
  <c r="B753" i="2"/>
  <c r="U753" i="2" s="1"/>
  <c r="B754" i="2"/>
  <c r="U754" i="2" s="1"/>
  <c r="B755" i="2"/>
  <c r="U755" i="2" s="1"/>
  <c r="B756" i="2"/>
  <c r="U756" i="2" s="1"/>
  <c r="B757" i="2"/>
  <c r="U757" i="2" s="1"/>
  <c r="B758" i="2"/>
  <c r="U758" i="2" s="1"/>
  <c r="B759" i="2"/>
  <c r="U759" i="2" s="1"/>
  <c r="B760" i="2"/>
  <c r="U760" i="2" s="1"/>
  <c r="B761" i="2"/>
  <c r="U761" i="2" s="1"/>
  <c r="B762" i="2"/>
  <c r="U762" i="2" s="1"/>
  <c r="B763" i="2"/>
  <c r="U763" i="2" s="1"/>
  <c r="B764" i="2"/>
  <c r="U764" i="2" s="1"/>
  <c r="B765" i="2"/>
  <c r="U765" i="2" s="1"/>
  <c r="B766" i="2"/>
  <c r="U766" i="2" s="1"/>
  <c r="B767" i="2"/>
  <c r="U767" i="2" s="1"/>
  <c r="B768" i="2"/>
  <c r="U768" i="2" s="1"/>
  <c r="B769" i="2"/>
  <c r="U769" i="2" s="1"/>
  <c r="B770" i="2"/>
  <c r="U770" i="2" s="1"/>
  <c r="B771" i="2"/>
  <c r="U771" i="2" s="1"/>
  <c r="B772" i="2"/>
  <c r="U772" i="2" s="1"/>
  <c r="B773" i="2"/>
  <c r="U773" i="2" s="1"/>
  <c r="B774" i="2"/>
  <c r="U774" i="2" s="1"/>
  <c r="B775" i="2"/>
  <c r="U775" i="2" s="1"/>
  <c r="B776" i="2"/>
  <c r="U776" i="2" s="1"/>
  <c r="B777" i="2"/>
  <c r="U777" i="2" s="1"/>
  <c r="B778" i="2"/>
  <c r="U778" i="2" s="1"/>
  <c r="B779" i="2"/>
  <c r="U779" i="2" s="1"/>
  <c r="B780" i="2"/>
  <c r="U780" i="2" s="1"/>
  <c r="B781" i="2"/>
  <c r="U781" i="2" s="1"/>
  <c r="B782" i="2"/>
  <c r="U782" i="2" s="1"/>
  <c r="B783" i="2"/>
  <c r="U783" i="2" s="1"/>
  <c r="B784" i="2"/>
  <c r="U784" i="2" s="1"/>
  <c r="B785" i="2"/>
  <c r="U785" i="2" s="1"/>
  <c r="B786" i="2"/>
  <c r="U786" i="2" s="1"/>
  <c r="B787" i="2"/>
  <c r="U787" i="2" s="1"/>
  <c r="B788" i="2"/>
  <c r="U788" i="2" s="1"/>
  <c r="B789" i="2"/>
  <c r="U789" i="2" s="1"/>
  <c r="B790" i="2"/>
  <c r="U790" i="2" s="1"/>
  <c r="B791" i="2"/>
  <c r="U791" i="2" s="1"/>
  <c r="B792" i="2"/>
  <c r="U792" i="2" s="1"/>
  <c r="B793" i="2"/>
  <c r="U793" i="2" s="1"/>
  <c r="B794" i="2"/>
  <c r="U794" i="2" s="1"/>
  <c r="B795" i="2"/>
  <c r="U795" i="2" s="1"/>
  <c r="B796" i="2"/>
  <c r="U796" i="2" s="1"/>
  <c r="B797" i="2"/>
  <c r="U797" i="2" s="1"/>
  <c r="B798" i="2"/>
  <c r="U798" i="2" s="1"/>
  <c r="B799" i="2"/>
  <c r="U799" i="2" s="1"/>
  <c r="B800" i="2"/>
  <c r="U800" i="2" s="1"/>
  <c r="B801" i="2"/>
  <c r="U801" i="2" s="1"/>
  <c r="B802" i="2"/>
  <c r="U802" i="2" s="1"/>
  <c r="B803" i="2"/>
  <c r="U803" i="2" s="1"/>
  <c r="B804" i="2"/>
  <c r="U804" i="2" s="1"/>
  <c r="B805" i="2"/>
  <c r="U805" i="2" s="1"/>
  <c r="B806" i="2"/>
  <c r="U806" i="2" s="1"/>
  <c r="B807" i="2"/>
  <c r="U807" i="2" s="1"/>
  <c r="B808" i="2"/>
  <c r="U808" i="2" s="1"/>
  <c r="B809" i="2"/>
  <c r="U809" i="2" s="1"/>
  <c r="B810" i="2"/>
  <c r="U810" i="2" s="1"/>
  <c r="B811" i="2"/>
  <c r="U811" i="2" s="1"/>
  <c r="B812" i="2"/>
  <c r="U812" i="2" s="1"/>
  <c r="B813" i="2"/>
  <c r="U813" i="2" s="1"/>
  <c r="B814" i="2"/>
  <c r="U814" i="2" s="1"/>
  <c r="B815" i="2"/>
  <c r="U815" i="2" s="1"/>
  <c r="B816" i="2"/>
  <c r="U816" i="2" s="1"/>
  <c r="B817" i="2"/>
  <c r="U817" i="2" s="1"/>
  <c r="B818" i="2"/>
  <c r="U818" i="2" s="1"/>
  <c r="B819" i="2"/>
  <c r="U819" i="2" s="1"/>
  <c r="B820" i="2"/>
  <c r="U820" i="2" s="1"/>
  <c r="B821" i="2"/>
  <c r="U821" i="2" s="1"/>
  <c r="B822" i="2"/>
  <c r="U822" i="2" s="1"/>
  <c r="B823" i="2"/>
  <c r="U823" i="2" s="1"/>
  <c r="B824" i="2"/>
  <c r="U824" i="2" s="1"/>
  <c r="B825" i="2"/>
  <c r="U825" i="2" s="1"/>
  <c r="B826" i="2"/>
  <c r="U826" i="2" s="1"/>
  <c r="B827" i="2"/>
  <c r="U827" i="2" s="1"/>
  <c r="B828" i="2"/>
  <c r="U828" i="2" s="1"/>
  <c r="B829" i="2"/>
  <c r="U829" i="2" s="1"/>
  <c r="B830" i="2"/>
  <c r="U830" i="2" s="1"/>
  <c r="B831" i="2"/>
  <c r="U831" i="2" s="1"/>
  <c r="B832" i="2"/>
  <c r="U832" i="2" s="1"/>
  <c r="B833" i="2"/>
  <c r="U833" i="2" s="1"/>
  <c r="B834" i="2"/>
  <c r="U834" i="2" s="1"/>
  <c r="B835" i="2"/>
  <c r="U835" i="2" s="1"/>
  <c r="B836" i="2"/>
  <c r="U836" i="2" s="1"/>
  <c r="B837" i="2"/>
  <c r="U837" i="2" s="1"/>
  <c r="B838" i="2"/>
  <c r="U838" i="2" s="1"/>
  <c r="B839" i="2"/>
  <c r="U839" i="2" s="1"/>
  <c r="B840" i="2"/>
  <c r="U840" i="2" s="1"/>
  <c r="B841" i="2"/>
  <c r="U841" i="2" s="1"/>
  <c r="B842" i="2"/>
  <c r="U842" i="2" s="1"/>
  <c r="B843" i="2"/>
  <c r="U843" i="2" s="1"/>
  <c r="B844" i="2"/>
  <c r="U844" i="2" s="1"/>
  <c r="B845" i="2"/>
  <c r="U845" i="2" s="1"/>
  <c r="B846" i="2"/>
  <c r="U846" i="2" s="1"/>
  <c r="B847" i="2"/>
  <c r="U847" i="2" s="1"/>
  <c r="B848" i="2"/>
  <c r="U848" i="2" s="1"/>
  <c r="B849" i="2"/>
  <c r="U849" i="2" s="1"/>
  <c r="B850" i="2"/>
  <c r="U850" i="2" s="1"/>
  <c r="B851" i="2"/>
  <c r="U851" i="2" s="1"/>
  <c r="B852" i="2"/>
  <c r="U852" i="2" s="1"/>
  <c r="B853" i="2"/>
  <c r="U853" i="2" s="1"/>
  <c r="B854" i="2"/>
  <c r="U854" i="2" s="1"/>
  <c r="B855" i="2"/>
  <c r="U855" i="2" s="1"/>
  <c r="B856" i="2"/>
  <c r="U856" i="2" s="1"/>
  <c r="B857" i="2"/>
  <c r="U857" i="2" s="1"/>
  <c r="B858" i="2"/>
  <c r="U858" i="2" s="1"/>
  <c r="B859" i="2"/>
  <c r="U859" i="2" s="1"/>
  <c r="B860" i="2"/>
  <c r="U860" i="2" s="1"/>
  <c r="B861" i="2"/>
  <c r="U861" i="2" s="1"/>
  <c r="B862" i="2"/>
  <c r="U862" i="2" s="1"/>
  <c r="B863" i="2"/>
  <c r="U863" i="2" s="1"/>
  <c r="B864" i="2"/>
  <c r="U864" i="2" s="1"/>
  <c r="B865" i="2"/>
  <c r="U865" i="2" s="1"/>
  <c r="B866" i="2"/>
  <c r="U866" i="2" s="1"/>
  <c r="B867" i="2"/>
  <c r="U867" i="2" s="1"/>
  <c r="B868" i="2"/>
  <c r="U868" i="2" s="1"/>
  <c r="B869" i="2"/>
  <c r="U869" i="2" s="1"/>
  <c r="B870" i="2"/>
  <c r="U870" i="2" s="1"/>
  <c r="B871" i="2"/>
  <c r="U871" i="2" s="1"/>
  <c r="B872" i="2"/>
  <c r="U872" i="2" s="1"/>
  <c r="B873" i="2"/>
  <c r="U873" i="2" s="1"/>
  <c r="B874" i="2"/>
  <c r="U874" i="2" s="1"/>
  <c r="B875" i="2"/>
  <c r="U875" i="2" s="1"/>
  <c r="B876" i="2"/>
  <c r="U876" i="2" s="1"/>
  <c r="B877" i="2"/>
  <c r="U877" i="2" s="1"/>
  <c r="B878" i="2"/>
  <c r="U878" i="2" s="1"/>
  <c r="B879" i="2"/>
  <c r="U879" i="2" s="1"/>
  <c r="B880" i="2"/>
  <c r="U880" i="2" s="1"/>
  <c r="B881" i="2"/>
  <c r="U881" i="2" s="1"/>
  <c r="B882" i="2"/>
  <c r="U882" i="2" s="1"/>
  <c r="B883" i="2"/>
  <c r="U883" i="2" s="1"/>
  <c r="B884" i="2"/>
  <c r="U884" i="2" s="1"/>
  <c r="B885" i="2"/>
  <c r="U885" i="2" s="1"/>
  <c r="B886" i="2"/>
  <c r="U886" i="2" s="1"/>
  <c r="B887" i="2"/>
  <c r="U887" i="2" s="1"/>
  <c r="B888" i="2"/>
  <c r="U888" i="2" s="1"/>
  <c r="B889" i="2"/>
  <c r="U889" i="2" s="1"/>
  <c r="B890" i="2"/>
  <c r="U890" i="2" s="1"/>
  <c r="B891" i="2"/>
  <c r="U891" i="2" s="1"/>
  <c r="B892" i="2"/>
  <c r="U892" i="2" s="1"/>
  <c r="B893" i="2"/>
  <c r="U893" i="2" s="1"/>
  <c r="B894" i="2"/>
  <c r="U894" i="2" s="1"/>
  <c r="B895" i="2"/>
  <c r="U895" i="2" s="1"/>
  <c r="B896" i="2"/>
  <c r="U896" i="2" s="1"/>
  <c r="B897" i="2"/>
  <c r="U897" i="2" s="1"/>
  <c r="B898" i="2"/>
  <c r="U898" i="2" s="1"/>
  <c r="B899" i="2"/>
  <c r="U899" i="2" s="1"/>
  <c r="B900" i="2"/>
  <c r="U900" i="2" s="1"/>
  <c r="B901" i="2"/>
  <c r="U901" i="2" s="1"/>
  <c r="B902" i="2"/>
  <c r="U902" i="2" s="1"/>
  <c r="B903" i="2"/>
  <c r="U903" i="2" s="1"/>
  <c r="B904" i="2"/>
  <c r="U904" i="2" s="1"/>
  <c r="B905" i="2"/>
  <c r="U905" i="2" s="1"/>
  <c r="B906" i="2"/>
  <c r="U906" i="2" s="1"/>
  <c r="B907" i="2"/>
  <c r="U907" i="2" s="1"/>
  <c r="B908" i="2"/>
  <c r="U908" i="2" s="1"/>
  <c r="B909" i="2"/>
  <c r="U909" i="2" s="1"/>
  <c r="B910" i="2"/>
  <c r="U910" i="2" s="1"/>
  <c r="B911" i="2"/>
  <c r="U911" i="2" s="1"/>
  <c r="B912" i="2"/>
  <c r="U912" i="2" s="1"/>
  <c r="B913" i="2"/>
  <c r="U913" i="2" s="1"/>
  <c r="B914" i="2"/>
  <c r="U914" i="2" s="1"/>
  <c r="B915" i="2"/>
  <c r="U915" i="2" s="1"/>
  <c r="B916" i="2"/>
  <c r="U916" i="2" s="1"/>
  <c r="B917" i="2"/>
  <c r="U917" i="2" s="1"/>
  <c r="B918" i="2"/>
  <c r="U918" i="2" s="1"/>
  <c r="B919" i="2"/>
  <c r="U919" i="2" s="1"/>
  <c r="B920" i="2"/>
  <c r="U920" i="2" s="1"/>
  <c r="B921" i="2"/>
  <c r="U921" i="2" s="1"/>
  <c r="B922" i="2"/>
  <c r="U922" i="2" s="1"/>
  <c r="B923" i="2"/>
  <c r="U923" i="2" s="1"/>
  <c r="B924" i="2"/>
  <c r="U924" i="2" s="1"/>
  <c r="B925" i="2"/>
  <c r="U925" i="2" s="1"/>
  <c r="B926" i="2"/>
  <c r="U926" i="2" s="1"/>
  <c r="B927" i="2"/>
  <c r="U927" i="2" s="1"/>
  <c r="B928" i="2"/>
  <c r="U928" i="2" s="1"/>
  <c r="B929" i="2"/>
  <c r="U929" i="2" s="1"/>
  <c r="B930" i="2"/>
  <c r="U930" i="2" s="1"/>
  <c r="B931" i="2"/>
  <c r="U931" i="2" s="1"/>
  <c r="B932" i="2"/>
  <c r="U932" i="2" s="1"/>
  <c r="B933" i="2"/>
  <c r="U933" i="2" s="1"/>
  <c r="B934" i="2"/>
  <c r="U934" i="2" s="1"/>
  <c r="B935" i="2"/>
  <c r="U935" i="2" s="1"/>
  <c r="B936" i="2"/>
  <c r="U936" i="2" s="1"/>
  <c r="B937" i="2"/>
  <c r="U937" i="2" s="1"/>
  <c r="B938" i="2"/>
  <c r="U938" i="2" s="1"/>
  <c r="B939" i="2"/>
  <c r="U939" i="2" s="1"/>
  <c r="B940" i="2"/>
  <c r="U940" i="2" s="1"/>
  <c r="B941" i="2"/>
  <c r="U941" i="2" s="1"/>
  <c r="B942" i="2"/>
  <c r="U942" i="2" s="1"/>
  <c r="B943" i="2"/>
  <c r="U943" i="2" s="1"/>
  <c r="B944" i="2"/>
  <c r="U944" i="2" s="1"/>
  <c r="B945" i="2"/>
  <c r="U945" i="2" s="1"/>
  <c r="B946" i="2"/>
  <c r="U946" i="2" s="1"/>
  <c r="B947" i="2"/>
  <c r="U947" i="2" s="1"/>
  <c r="B948" i="2"/>
  <c r="U948" i="2" s="1"/>
  <c r="B949" i="2"/>
  <c r="U949" i="2" s="1"/>
  <c r="B950" i="2"/>
  <c r="U950" i="2" s="1"/>
  <c r="B951" i="2"/>
  <c r="U951" i="2" s="1"/>
  <c r="B952" i="2"/>
  <c r="U952" i="2" s="1"/>
  <c r="B953" i="2"/>
  <c r="U953" i="2" s="1"/>
  <c r="B954" i="2"/>
  <c r="U954" i="2" s="1"/>
  <c r="B955" i="2"/>
  <c r="U955" i="2" s="1"/>
  <c r="B956" i="2"/>
  <c r="U956" i="2" s="1"/>
  <c r="B957" i="2"/>
  <c r="U957" i="2" s="1"/>
  <c r="B958" i="2"/>
  <c r="U958" i="2" s="1"/>
  <c r="B959" i="2"/>
  <c r="U959" i="2" s="1"/>
  <c r="B960" i="2"/>
  <c r="U960" i="2" s="1"/>
  <c r="B961" i="2"/>
  <c r="U961" i="2" s="1"/>
  <c r="B962" i="2"/>
  <c r="U962" i="2" s="1"/>
  <c r="B963" i="2"/>
  <c r="U963" i="2" s="1"/>
  <c r="B964" i="2"/>
  <c r="U964" i="2" s="1"/>
  <c r="B965" i="2"/>
  <c r="U965" i="2" s="1"/>
  <c r="B966" i="2"/>
  <c r="U966" i="2" s="1"/>
  <c r="B967" i="2"/>
  <c r="U967" i="2" s="1"/>
  <c r="B968" i="2"/>
  <c r="U968" i="2" s="1"/>
  <c r="B969" i="2"/>
  <c r="U969" i="2" s="1"/>
  <c r="B970" i="2"/>
  <c r="U970" i="2" s="1"/>
  <c r="B971" i="2"/>
  <c r="U971" i="2" s="1"/>
  <c r="B972" i="2"/>
  <c r="U972" i="2" s="1"/>
  <c r="B973" i="2"/>
  <c r="U973" i="2" s="1"/>
  <c r="B974" i="2"/>
  <c r="U974" i="2" s="1"/>
  <c r="B975" i="2"/>
  <c r="U975" i="2" s="1"/>
  <c r="B976" i="2"/>
  <c r="U976" i="2" s="1"/>
  <c r="B3" i="8" a="1"/>
  <c r="B3" i="8" s="1"/>
  <c r="D3" i="24" s="1"/>
  <c r="L132" i="2"/>
  <c r="B1114" i="2"/>
  <c r="U1114" i="2" s="1"/>
  <c r="B1115" i="2"/>
  <c r="U1115" i="2" s="1"/>
  <c r="B1116" i="2"/>
  <c r="U1116" i="2" s="1"/>
  <c r="B1117" i="2"/>
  <c r="U1117" i="2" s="1"/>
  <c r="B1118" i="2"/>
  <c r="U1118" i="2" s="1"/>
  <c r="B1119" i="2"/>
  <c r="U1119" i="2" s="1"/>
  <c r="B1120" i="2"/>
  <c r="U1120" i="2" s="1"/>
  <c r="B1121" i="2"/>
  <c r="U1121" i="2" s="1"/>
  <c r="B1122" i="2"/>
  <c r="U1122" i="2" s="1"/>
  <c r="B1123" i="2"/>
  <c r="U1123" i="2" s="1"/>
  <c r="B1124" i="2"/>
  <c r="U1124" i="2" s="1"/>
  <c r="B1125" i="2"/>
  <c r="U1125" i="2" s="1"/>
  <c r="B1126" i="2"/>
  <c r="U1126" i="2" s="1"/>
  <c r="B1127" i="2"/>
  <c r="U1127" i="2" s="1"/>
  <c r="B1128" i="2"/>
  <c r="U1128" i="2" s="1"/>
  <c r="B1129" i="2"/>
  <c r="U1129" i="2" s="1"/>
  <c r="B1130" i="2"/>
  <c r="U1130" i="2" s="1"/>
  <c r="B1131" i="2"/>
  <c r="U1131" i="2" s="1"/>
  <c r="B1132" i="2"/>
  <c r="U1132" i="2" s="1"/>
  <c r="B1133" i="2"/>
  <c r="U1133" i="2" s="1"/>
  <c r="B1134" i="2"/>
  <c r="U1134" i="2" s="1"/>
  <c r="B1135" i="2"/>
  <c r="U1135" i="2" s="1"/>
  <c r="B1136" i="2"/>
  <c r="U1136" i="2" s="1"/>
  <c r="B1137" i="2"/>
  <c r="U1137" i="2" s="1"/>
  <c r="B1138" i="2"/>
  <c r="U1138" i="2" s="1"/>
  <c r="B1139" i="2"/>
  <c r="U1139" i="2" s="1"/>
  <c r="B1140" i="2"/>
  <c r="U1140" i="2" s="1"/>
  <c r="B1141" i="2"/>
  <c r="U1141" i="2" s="1"/>
  <c r="B1142" i="2"/>
  <c r="U1142" i="2" s="1"/>
  <c r="B1143" i="2"/>
  <c r="U1143" i="2" s="1"/>
  <c r="B1144" i="2"/>
  <c r="U1144" i="2" s="1"/>
  <c r="B1145" i="2"/>
  <c r="U1145" i="2" s="1"/>
  <c r="B1146" i="2"/>
  <c r="U1146" i="2" s="1"/>
  <c r="B1147" i="2"/>
  <c r="U1147" i="2" s="1"/>
  <c r="B1148" i="2"/>
  <c r="U1148" i="2" s="1"/>
  <c r="B1149" i="2"/>
  <c r="U1149" i="2" s="1"/>
  <c r="B1150" i="2"/>
  <c r="U1150" i="2" s="1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B1198" i="2"/>
  <c r="U1198" i="2" s="1"/>
  <c r="C1198" i="2"/>
  <c r="L1198" i="2"/>
  <c r="M1198" i="2"/>
  <c r="B1195" i="2"/>
  <c r="U1195" i="2" s="1"/>
  <c r="B1196" i="2"/>
  <c r="U1196" i="2" s="1"/>
  <c r="B1197" i="2"/>
  <c r="U1197" i="2" s="1"/>
  <c r="B1199" i="2"/>
  <c r="U1199" i="2" s="1"/>
  <c r="C1195" i="2"/>
  <c r="C1196" i="2"/>
  <c r="C1197" i="2"/>
  <c r="C1199" i="2"/>
  <c r="L1195" i="2"/>
  <c r="L1196" i="2"/>
  <c r="L1197" i="2"/>
  <c r="L1199" i="2"/>
  <c r="M1195" i="2"/>
  <c r="M1196" i="2"/>
  <c r="M1197" i="2"/>
  <c r="M1199" i="2"/>
  <c r="D3" i="8" a="1"/>
  <c r="D5" i="24" s="1"/>
  <c r="M978" i="2"/>
  <c r="M979" i="2"/>
  <c r="M980" i="2"/>
  <c r="M982" i="2"/>
  <c r="M983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1000" i="2"/>
  <c r="M1001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20" i="2"/>
  <c r="M1021" i="2"/>
  <c r="M1022" i="2"/>
  <c r="M1023" i="2"/>
  <c r="M1024" i="2"/>
  <c r="M1025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5" i="2"/>
  <c r="M1056" i="2"/>
  <c r="M1057" i="2"/>
  <c r="M1059" i="2"/>
  <c r="M1060" i="2"/>
  <c r="M1061" i="2"/>
  <c r="M1062" i="2"/>
  <c r="M1063" i="2"/>
  <c r="M1064" i="2"/>
  <c r="M1065" i="2"/>
  <c r="L979" i="2"/>
  <c r="L980" i="2"/>
  <c r="L982" i="2"/>
  <c r="L983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1000" i="2"/>
  <c r="L1001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20" i="2"/>
  <c r="L1021" i="2"/>
  <c r="L1022" i="2"/>
  <c r="L1023" i="2"/>
  <c r="L1024" i="2"/>
  <c r="L1025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5" i="2"/>
  <c r="L1056" i="2"/>
  <c r="L1057" i="2"/>
  <c r="L1059" i="2"/>
  <c r="L1060" i="2"/>
  <c r="L1061" i="2"/>
  <c r="L1062" i="2"/>
  <c r="L1063" i="2"/>
  <c r="L1064" i="2"/>
  <c r="L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11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9" i="2"/>
  <c r="L1110" i="2"/>
  <c r="L1111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B1151" i="2"/>
  <c r="U1151" i="2" s="1"/>
  <c r="B1152" i="2"/>
  <c r="U1152" i="2" s="1"/>
  <c r="B1153" i="2"/>
  <c r="U1153" i="2" s="1"/>
  <c r="B1154" i="2"/>
  <c r="U1154" i="2" s="1"/>
  <c r="B1155" i="2"/>
  <c r="U1155" i="2" s="1"/>
  <c r="B1156" i="2"/>
  <c r="U1156" i="2" s="1"/>
  <c r="B1157" i="2"/>
  <c r="U1157" i="2" s="1"/>
  <c r="B1158" i="2"/>
  <c r="U1158" i="2" s="1"/>
  <c r="B1159" i="2"/>
  <c r="U1159" i="2" s="1"/>
  <c r="B1160" i="2"/>
  <c r="U1160" i="2" s="1"/>
  <c r="B1161" i="2"/>
  <c r="U1161" i="2" s="1"/>
  <c r="B1162" i="2"/>
  <c r="U1162" i="2" s="1"/>
  <c r="B1163" i="2"/>
  <c r="U1163" i="2" s="1"/>
  <c r="B1164" i="2"/>
  <c r="U1164" i="2" s="1"/>
  <c r="B1165" i="2"/>
  <c r="U1165" i="2" s="1"/>
  <c r="B1166" i="2"/>
  <c r="U1166" i="2" s="1"/>
  <c r="B1167" i="2"/>
  <c r="U1167" i="2" s="1"/>
  <c r="B1168" i="2"/>
  <c r="U1168" i="2" s="1"/>
  <c r="B1169" i="2"/>
  <c r="U1169" i="2" s="1"/>
  <c r="B1170" i="2"/>
  <c r="U1170" i="2" s="1"/>
  <c r="B1171" i="2"/>
  <c r="U1171" i="2" s="1"/>
  <c r="B1172" i="2"/>
  <c r="U1172" i="2" s="1"/>
  <c r="B1173" i="2"/>
  <c r="U1173" i="2" s="1"/>
  <c r="B1174" i="2"/>
  <c r="U1174" i="2" s="1"/>
  <c r="B1175" i="2"/>
  <c r="U1175" i="2" s="1"/>
  <c r="B1176" i="2"/>
  <c r="U1176" i="2" s="1"/>
  <c r="B1177" i="2"/>
  <c r="U1177" i="2" s="1"/>
  <c r="B1178" i="2"/>
  <c r="U1178" i="2" s="1"/>
  <c r="B1179" i="2"/>
  <c r="U1179" i="2" s="1"/>
  <c r="B1180" i="2"/>
  <c r="U1180" i="2" s="1"/>
  <c r="B1181" i="2"/>
  <c r="U1181" i="2" s="1"/>
  <c r="B1182" i="2"/>
  <c r="U1182" i="2" s="1"/>
  <c r="B1183" i="2"/>
  <c r="U1183" i="2" s="1"/>
  <c r="B1184" i="2"/>
  <c r="U1184" i="2" s="1"/>
  <c r="B1185" i="2"/>
  <c r="U1185" i="2" s="1"/>
  <c r="B1186" i="2"/>
  <c r="U1186" i="2" s="1"/>
  <c r="B1187" i="2"/>
  <c r="U1187" i="2" s="1"/>
  <c r="B1188" i="2"/>
  <c r="U1188" i="2" s="1"/>
  <c r="B1189" i="2"/>
  <c r="U1189" i="2" s="1"/>
  <c r="B1190" i="2"/>
  <c r="U1190" i="2" s="1"/>
  <c r="B1191" i="2"/>
  <c r="U1191" i="2" s="1"/>
  <c r="B1192" i="2"/>
  <c r="U1192" i="2" s="1"/>
  <c r="B1193" i="2"/>
  <c r="U1193" i="2" s="1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4" i="2"/>
  <c r="M715" i="2"/>
  <c r="M716" i="2"/>
  <c r="M717" i="2"/>
  <c r="M718" i="2"/>
  <c r="M719" i="2"/>
  <c r="M720" i="2"/>
  <c r="M721" i="2"/>
  <c r="M722" i="2"/>
  <c r="M723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4" i="2"/>
  <c r="L715" i="2"/>
  <c r="L716" i="2"/>
  <c r="L717" i="2"/>
  <c r="L718" i="2"/>
  <c r="L719" i="2"/>
  <c r="L720" i="2"/>
  <c r="L721" i="2"/>
  <c r="L722" i="2"/>
  <c r="L723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6" i="2"/>
  <c r="M887" i="2"/>
  <c r="M888" i="2"/>
  <c r="M889" i="2"/>
  <c r="M890" i="2"/>
  <c r="M891" i="2"/>
  <c r="M892" i="2"/>
  <c r="M893" i="2"/>
  <c r="M894" i="2"/>
  <c r="M895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6" i="2"/>
  <c r="L887" i="2"/>
  <c r="L888" i="2"/>
  <c r="L889" i="2"/>
  <c r="L890" i="2"/>
  <c r="L891" i="2"/>
  <c r="L892" i="2"/>
  <c r="L893" i="2"/>
  <c r="L894" i="2"/>
  <c r="L895" i="2"/>
  <c r="M583" i="2"/>
  <c r="M896" i="2"/>
  <c r="M897" i="2"/>
  <c r="M898" i="2"/>
  <c r="M899" i="2"/>
  <c r="M900" i="2"/>
  <c r="M901" i="2"/>
  <c r="M903" i="2"/>
  <c r="M904" i="2"/>
  <c r="M905" i="2"/>
  <c r="M906" i="2"/>
  <c r="M907" i="2"/>
  <c r="M908" i="2"/>
  <c r="M910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5" i="2"/>
  <c r="L583" i="2"/>
  <c r="L896" i="2"/>
  <c r="L897" i="2"/>
  <c r="L898" i="2"/>
  <c r="L900" i="2"/>
  <c r="L901" i="2"/>
  <c r="L903" i="2"/>
  <c r="L904" i="2"/>
  <c r="L905" i="2"/>
  <c r="L906" i="2"/>
  <c r="L907" i="2"/>
  <c r="L908" i="2"/>
  <c r="L910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5" i="2"/>
  <c r="M937" i="2"/>
  <c r="M938" i="2"/>
  <c r="M939" i="2"/>
  <c r="M940" i="2"/>
  <c r="M941" i="2"/>
  <c r="M942" i="2"/>
  <c r="M943" i="2"/>
  <c r="M944" i="2"/>
  <c r="M947" i="2"/>
  <c r="M949" i="2"/>
  <c r="M950" i="2"/>
  <c r="M951" i="2"/>
  <c r="M952" i="2"/>
  <c r="M953" i="2"/>
  <c r="M955" i="2"/>
  <c r="M956" i="2"/>
  <c r="M957" i="2"/>
  <c r="M958" i="2"/>
  <c r="M959" i="2"/>
  <c r="M960" i="2"/>
  <c r="M961" i="2"/>
  <c r="M963" i="2"/>
  <c r="M965" i="2"/>
  <c r="M966" i="2"/>
  <c r="M967" i="2"/>
  <c r="M968" i="2"/>
  <c r="M969" i="2"/>
  <c r="M970" i="2"/>
  <c r="M972" i="2"/>
  <c r="M973" i="2"/>
  <c r="M974" i="2"/>
  <c r="M975" i="2"/>
  <c r="M976" i="2"/>
  <c r="L937" i="2"/>
  <c r="L938" i="2"/>
  <c r="L939" i="2"/>
  <c r="L940" i="2"/>
  <c r="L941" i="2"/>
  <c r="L942" i="2"/>
  <c r="L943" i="2"/>
  <c r="L944" i="2"/>
  <c r="L947" i="2"/>
  <c r="L949" i="2"/>
  <c r="L950" i="2"/>
  <c r="L951" i="2"/>
  <c r="L952" i="2"/>
  <c r="L953" i="2"/>
  <c r="L955" i="2"/>
  <c r="L956" i="2"/>
  <c r="L957" i="2"/>
  <c r="L958" i="2"/>
  <c r="L959" i="2"/>
  <c r="L960" i="2"/>
  <c r="L961" i="2"/>
  <c r="L963" i="2"/>
  <c r="L965" i="2"/>
  <c r="L966" i="2"/>
  <c r="L967" i="2"/>
  <c r="L968" i="2"/>
  <c r="L969" i="2"/>
  <c r="L970" i="2"/>
  <c r="L972" i="2"/>
  <c r="L973" i="2"/>
  <c r="L974" i="2"/>
  <c r="L975" i="2"/>
  <c r="L976" i="2"/>
  <c r="M977" i="2"/>
  <c r="M1194" i="2"/>
  <c r="L977" i="2"/>
  <c r="L1194" i="2"/>
  <c r="C1194" i="2"/>
  <c r="B1194" i="2"/>
  <c r="U1194" i="2" s="1"/>
  <c r="L446" i="2"/>
  <c r="L447" i="2"/>
  <c r="L448" i="2"/>
  <c r="L449" i="2"/>
  <c r="L450" i="2"/>
  <c r="L451" i="2"/>
  <c r="L452" i="2"/>
  <c r="L453" i="2"/>
  <c r="L454" i="2"/>
  <c r="M446" i="2"/>
  <c r="M447" i="2"/>
  <c r="M448" i="2"/>
  <c r="M449" i="2"/>
  <c r="M450" i="2"/>
  <c r="M451" i="2"/>
  <c r="M452" i="2"/>
  <c r="M453" i="2"/>
  <c r="M454" i="2"/>
  <c r="L455" i="2"/>
  <c r="L456" i="2"/>
  <c r="L457" i="2"/>
  <c r="L458" i="2"/>
  <c r="L459" i="2"/>
  <c r="L460" i="2"/>
  <c r="L461" i="2"/>
  <c r="L462" i="2"/>
  <c r="L463" i="2"/>
  <c r="M455" i="2"/>
  <c r="M456" i="2"/>
  <c r="M457" i="2"/>
  <c r="M458" i="2"/>
  <c r="M459" i="2"/>
  <c r="M460" i="2"/>
  <c r="M461" i="2"/>
  <c r="M462" i="2"/>
  <c r="M463" i="2"/>
  <c r="L464" i="2"/>
  <c r="L465" i="2"/>
  <c r="L466" i="2"/>
  <c r="L467" i="2"/>
  <c r="L468" i="2"/>
  <c r="L469" i="2"/>
  <c r="L470" i="2"/>
  <c r="L471" i="2"/>
  <c r="L472" i="2"/>
  <c r="M464" i="2"/>
  <c r="M465" i="2"/>
  <c r="M466" i="2"/>
  <c r="M467" i="2"/>
  <c r="M468" i="2"/>
  <c r="M469" i="2"/>
  <c r="M470" i="2"/>
  <c r="M471" i="2"/>
  <c r="M472" i="2"/>
  <c r="L473" i="2"/>
  <c r="L474" i="2"/>
  <c r="L475" i="2"/>
  <c r="L476" i="2"/>
  <c r="L477" i="2"/>
  <c r="L478" i="2"/>
  <c r="L479" i="2"/>
  <c r="L480" i="2"/>
  <c r="L481" i="2"/>
  <c r="M473" i="2"/>
  <c r="M474" i="2"/>
  <c r="M475" i="2"/>
  <c r="M476" i="2"/>
  <c r="M477" i="2"/>
  <c r="M478" i="2"/>
  <c r="M479" i="2"/>
  <c r="M480" i="2"/>
  <c r="M481" i="2"/>
  <c r="L482" i="2"/>
  <c r="L483" i="2"/>
  <c r="L484" i="2"/>
  <c r="L485" i="2"/>
  <c r="L486" i="2"/>
  <c r="L487" i="2"/>
  <c r="L488" i="2"/>
  <c r="L489" i="2"/>
  <c r="L490" i="2"/>
  <c r="M482" i="2"/>
  <c r="M483" i="2"/>
  <c r="M484" i="2"/>
  <c r="M485" i="2"/>
  <c r="M486" i="2"/>
  <c r="M487" i="2"/>
  <c r="M488" i="2"/>
  <c r="M489" i="2"/>
  <c r="M490" i="2"/>
  <c r="L582" i="2"/>
  <c r="M582" i="2"/>
  <c r="L574" i="2"/>
  <c r="L575" i="2"/>
  <c r="L576" i="2"/>
  <c r="L577" i="2"/>
  <c r="L578" i="2"/>
  <c r="L579" i="2"/>
  <c r="L580" i="2"/>
  <c r="M574" i="2"/>
  <c r="M575" i="2"/>
  <c r="M576" i="2"/>
  <c r="M577" i="2"/>
  <c r="M578" i="2"/>
  <c r="M579" i="2"/>
  <c r="M580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1" i="2"/>
  <c r="L442" i="2"/>
  <c r="L444" i="2"/>
  <c r="L445" i="2"/>
  <c r="L491" i="2"/>
  <c r="L492" i="2"/>
  <c r="L493" i="2"/>
  <c r="L494" i="2"/>
  <c r="L495" i="2"/>
  <c r="L496" i="2"/>
  <c r="L497" i="2"/>
  <c r="L498" i="2"/>
  <c r="L499" i="2"/>
  <c r="L500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1" i="2"/>
  <c r="L522" i="2"/>
  <c r="L523" i="2"/>
  <c r="L524" i="2"/>
  <c r="L525" i="2"/>
  <c r="L526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1" i="2"/>
  <c r="M442" i="2"/>
  <c r="M444" i="2"/>
  <c r="M445" i="2"/>
  <c r="M491" i="2"/>
  <c r="M492" i="2"/>
  <c r="M493" i="2"/>
  <c r="M494" i="2"/>
  <c r="M495" i="2"/>
  <c r="M496" i="2"/>
  <c r="M497" i="2"/>
  <c r="M498" i="2"/>
  <c r="M499" i="2"/>
  <c r="M500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1" i="2"/>
  <c r="M522" i="2"/>
  <c r="M523" i="2"/>
  <c r="M524" i="2"/>
  <c r="M525" i="2"/>
  <c r="M526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L397" i="2"/>
  <c r="L398" i="2"/>
  <c r="L399" i="2"/>
  <c r="L400" i="2"/>
  <c r="L401" i="2"/>
  <c r="L402" i="2"/>
  <c r="L403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7" i="2"/>
  <c r="M397" i="2"/>
  <c r="M398" i="2"/>
  <c r="M399" i="2"/>
  <c r="M400" i="2"/>
  <c r="M401" i="2"/>
  <c r="M402" i="2"/>
  <c r="M403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7" i="2"/>
  <c r="L388" i="2"/>
  <c r="L389" i="2"/>
  <c r="L390" i="2"/>
  <c r="L391" i="2"/>
  <c r="L392" i="2"/>
  <c r="L393" i="2"/>
  <c r="L394" i="2"/>
  <c r="L395" i="2"/>
  <c r="L396" i="2"/>
  <c r="M388" i="2"/>
  <c r="M389" i="2"/>
  <c r="M390" i="2"/>
  <c r="M391" i="2"/>
  <c r="M392" i="2"/>
  <c r="M393" i="2"/>
  <c r="M394" i="2"/>
  <c r="M395" i="2"/>
  <c r="M396" i="2"/>
  <c r="L387" i="2"/>
  <c r="M387" i="2"/>
  <c r="L386" i="2"/>
  <c r="M386" i="2"/>
  <c r="L383" i="2"/>
  <c r="L384" i="2"/>
  <c r="L385" i="2"/>
  <c r="M383" i="2"/>
  <c r="M384" i="2"/>
  <c r="M385" i="2"/>
  <c r="L382" i="2"/>
  <c r="M382" i="2"/>
  <c r="L381" i="2"/>
  <c r="M381" i="2"/>
  <c r="L379" i="2"/>
  <c r="L380" i="2"/>
  <c r="M379" i="2"/>
  <c r="M380" i="2"/>
  <c r="L378" i="2"/>
  <c r="M378" i="2"/>
  <c r="L377" i="2"/>
  <c r="M377" i="2"/>
  <c r="L374" i="2"/>
  <c r="L375" i="2"/>
  <c r="L376" i="2"/>
  <c r="M374" i="2"/>
  <c r="M375" i="2"/>
  <c r="M376" i="2"/>
  <c r="L373" i="2"/>
  <c r="M373" i="2"/>
  <c r="L372" i="2"/>
  <c r="M372" i="2"/>
  <c r="L371" i="2"/>
  <c r="M371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L114" i="2"/>
  <c r="M114" i="2"/>
  <c r="M2" i="2"/>
  <c r="M3" i="2"/>
  <c r="M4" i="2"/>
  <c r="M5" i="2"/>
  <c r="M6" i="2"/>
  <c r="M7" i="2"/>
  <c r="M9" i="2"/>
  <c r="M10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9" i="2"/>
  <c r="M116" i="2"/>
  <c r="M117" i="2"/>
  <c r="M118" i="2"/>
  <c r="M120" i="2"/>
  <c r="M122" i="2"/>
  <c r="M123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1" i="2"/>
  <c r="M182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L131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1" i="2"/>
  <c r="L182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9" i="2"/>
  <c r="L116" i="2"/>
  <c r="L117" i="2"/>
  <c r="L118" i="2"/>
  <c r="L120" i="2"/>
  <c r="L122" i="2"/>
  <c r="L123" i="2"/>
  <c r="L125" i="2"/>
  <c r="L126" i="2"/>
  <c r="L127" i="2"/>
  <c r="L128" i="2"/>
  <c r="L129" i="2"/>
  <c r="L130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56" i="2"/>
  <c r="L57" i="2"/>
  <c r="L58" i="2"/>
  <c r="L59" i="2"/>
  <c r="L60" i="2"/>
  <c r="L62" i="2"/>
  <c r="L63" i="2"/>
  <c r="L64" i="2"/>
  <c r="L65" i="2"/>
  <c r="L66" i="2"/>
  <c r="L67" i="2"/>
  <c r="L68" i="2"/>
  <c r="L69" i="2"/>
  <c r="L70" i="2"/>
  <c r="L71" i="2"/>
  <c r="L72" i="2"/>
  <c r="L61" i="2"/>
  <c r="L3" i="2"/>
  <c r="L4" i="2"/>
  <c r="L5" i="2"/>
  <c r="L6" i="2"/>
  <c r="L7" i="2"/>
  <c r="L9" i="2"/>
  <c r="L10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A2" i="3" a="1"/>
  <c r="D10" i="24" l="1"/>
  <c r="D9" i="24"/>
  <c r="E53" i="8"/>
  <c r="E52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I6" i="22"/>
  <c r="I7" i="22"/>
  <c r="I8" i="22"/>
  <c r="I9" i="22"/>
  <c r="I10" i="22"/>
  <c r="I11" i="22"/>
  <c r="I12" i="22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I32" i="22"/>
  <c r="I33" i="22"/>
  <c r="I34" i="22"/>
  <c r="I35" i="22"/>
  <c r="I36" i="22"/>
  <c r="I37" i="22"/>
  <c r="I38" i="22"/>
  <c r="I39" i="22"/>
  <c r="I40" i="22"/>
  <c r="I41" i="22"/>
  <c r="I42" i="22"/>
  <c r="I43" i="22"/>
  <c r="I44" i="22"/>
  <c r="I45" i="22"/>
  <c r="I46" i="22"/>
  <c r="I47" i="22"/>
  <c r="I48" i="22"/>
  <c r="I49" i="22"/>
  <c r="I50" i="22"/>
  <c r="I51" i="22"/>
  <c r="I52" i="22"/>
  <c r="I53" i="22"/>
  <c r="I54" i="22"/>
  <c r="I55" i="22"/>
  <c r="I56" i="22"/>
  <c r="I57" i="22"/>
  <c r="I5" i="22"/>
  <c r="I4" i="22"/>
  <c r="D3" i="8"/>
  <c r="E3" i="8" s="1"/>
  <c r="A2" i="3"/>
  <c r="B24" i="3"/>
  <c r="B35" i="3"/>
  <c r="B39" i="3"/>
  <c r="B43" i="3"/>
  <c r="B48" i="3"/>
  <c r="B52" i="3"/>
  <c r="B56" i="3"/>
  <c r="B60" i="3"/>
  <c r="B62" i="3"/>
  <c r="B66" i="3"/>
  <c r="B70" i="3"/>
  <c r="B73" i="3"/>
  <c r="B77" i="3"/>
  <c r="B79" i="3"/>
  <c r="B82" i="3"/>
  <c r="B85" i="3"/>
  <c r="B89" i="3"/>
  <c r="B94" i="3"/>
  <c r="B98" i="3"/>
  <c r="B102" i="3"/>
  <c r="B106" i="3"/>
  <c r="B110" i="3"/>
  <c r="B114" i="3"/>
  <c r="B111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8" i="3"/>
  <c r="B19" i="3"/>
  <c r="B20" i="3"/>
  <c r="B21" i="3"/>
  <c r="B22" i="3"/>
  <c r="B25" i="3"/>
  <c r="B26" i="3"/>
  <c r="B29" i="3"/>
  <c r="B31" i="3"/>
  <c r="B34" i="3"/>
  <c r="B37" i="3"/>
  <c r="B41" i="3"/>
  <c r="B45" i="3"/>
  <c r="B49" i="3"/>
  <c r="B54" i="3"/>
  <c r="B57" i="3"/>
  <c r="B61" i="3"/>
  <c r="B65" i="3"/>
  <c r="B68" i="3"/>
  <c r="B72" i="3"/>
  <c r="B76" i="3"/>
  <c r="B84" i="3"/>
  <c r="B88" i="3"/>
  <c r="B92" i="3"/>
  <c r="B96" i="3"/>
  <c r="B100" i="3"/>
  <c r="B104" i="3"/>
  <c r="B108" i="3"/>
  <c r="B112" i="3"/>
  <c r="B117" i="3"/>
  <c r="B115" i="3"/>
  <c r="B28" i="3"/>
  <c r="B32" i="3"/>
  <c r="B38" i="3"/>
  <c r="B42" i="3"/>
  <c r="B46" i="3"/>
  <c r="B50" i="3"/>
  <c r="B53" i="3"/>
  <c r="B58" i="3"/>
  <c r="B64" i="3"/>
  <c r="B69" i="3"/>
  <c r="B74" i="3"/>
  <c r="B78" i="3"/>
  <c r="B81" i="3"/>
  <c r="B86" i="3"/>
  <c r="B90" i="3"/>
  <c r="B93" i="3"/>
  <c r="B97" i="3"/>
  <c r="B101" i="3"/>
  <c r="B105" i="3"/>
  <c r="B109" i="3"/>
  <c r="B113" i="3"/>
  <c r="B116" i="3"/>
  <c r="B118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B17" i="3"/>
  <c r="B23" i="3"/>
  <c r="B27" i="3"/>
  <c r="B30" i="3"/>
  <c r="B33" i="3"/>
  <c r="B36" i="3"/>
  <c r="B40" i="3"/>
  <c r="B44" i="3"/>
  <c r="B47" i="3"/>
  <c r="B51" i="3"/>
  <c r="B55" i="3"/>
  <c r="B59" i="3"/>
  <c r="B63" i="3"/>
  <c r="B67" i="3"/>
  <c r="B71" i="3"/>
  <c r="B75" i="3"/>
  <c r="B80" i="3"/>
  <c r="B83" i="3"/>
  <c r="B87" i="3"/>
  <c r="B91" i="3"/>
  <c r="B95" i="3"/>
  <c r="B99" i="3"/>
  <c r="B103" i="3"/>
  <c r="B107" i="3"/>
  <c r="C2" i="3" l="1"/>
  <c r="B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Karen Julieta Hidalgo</author>
  </authors>
  <commentList>
    <comment ref="A246" authorId="0" shapeId="0" xr:uid="{47022E59-7D71-4639-8952-E3CC55262992}">
      <text>
        <r>
          <rPr>
            <sz val="11"/>
            <color theme="1"/>
            <rFont val="Aptos Narrow"/>
            <family val="2"/>
            <scheme val="minor"/>
          </rPr>
          <t>Karen Julieta Hidalgo:
faltan en los planes 2026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B0FF800-6839-45B4-8E75-85332BCF6E1D}" keepAlive="1" name="Consulta - Archivo de ejemplo" description="Conexión a la consulta 'Archivo de ejemplo' en el libro." type="5" refreshedVersion="0" background="1">
    <dbPr connection="Provider=Microsoft.Mashup.OleDb.1;Data Source=$Workbook$;Location=&quot;Archivo de ejemplo&quot;;Extended Properties=&quot;&quot;" command="SELECT * FROM [Archivo de ejemplo]"/>
  </connection>
  <connection id="2" xr16:uid="{C4863F0F-B217-412F-8CDA-44E9929844FD}" keepAlive="1" name="Consulta - BASE PACIENTES 2026" description="Conexión a la consulta 'BASE PACIENTES 2026' en el libro." type="5" refreshedVersion="8" refreshOnLoad="1" saveData="1">
    <dbPr connection="Provider=Microsoft.Mashup.OleDb.1;Data Source=$Workbook$;Location=&quot;BASE PACIENTES 2026&quot;;Extended Properties=&quot;&quot;" command="SELECT * FROM [BASE PACIENTES 2026]"/>
  </connection>
  <connection id="3" xr16:uid="{917BBFE0-D417-44CB-94E9-2E9945D72834}" name="Consulta - carga" description="Conexión a la consulta 'carga' en el libro." type="100" refreshedVersion="8" minRefreshableVersion="5">
    <extLst>
      <ext xmlns:x15="http://schemas.microsoft.com/office/spreadsheetml/2010/11/main" uri="{DE250136-89BD-433C-8126-D09CA5730AF9}">
        <x15:connection id="bd76fc9a-9b93-4ada-848b-2ca432ed94f7"/>
      </ext>
    </extLst>
  </connection>
  <connection id="4" xr16:uid="{A01C15EE-D5BA-4E07-9CDA-12B9D36C5ED8}" keepAlive="1" name="Consulta - Combinar1" description="Conexión a la consulta 'Combinar1' en el libro." type="5" refreshedVersion="8" refreshOnLoad="1" saveData="1">
    <dbPr connection="Provider=Microsoft.Mashup.OleDb.1;Data Source=$Workbook$;Location=Combinar1;Extended Properties=&quot;&quot;" command="SELECT * FROM [Combinar1]"/>
  </connection>
  <connection id="5" xr16:uid="{6BC868DB-1C5D-48C3-98E6-FB811BAC1A3D}" name="Consulta - horarios" description="Conexión a la consulta 'horarios' en el libro." type="100" refreshedVersion="8" minRefreshableVersion="5">
    <extLst>
      <ext xmlns:x15="http://schemas.microsoft.com/office/spreadsheetml/2010/11/main" uri="{DE250136-89BD-433C-8126-D09CA5730AF9}">
        <x15:connection id="a5b0d5e7-2dc5-4b01-bcba-350fc9ffa9ba"/>
      </ext>
    </extLst>
  </connection>
  <connection id="6" xr16:uid="{98CE8ADD-2661-45E6-A091-1AA36F643DC7}" keepAlive="1" name="Consulta - Parámetro1" description="Conexión a la consulta 'Parámetro1' en el libro." type="5" refreshedVersion="0" background="1">
    <dbPr connection="Provider=Microsoft.Mashup.OleDb.1;Data Source=$Workbook$;Location=Parámetro1;Extended Properties=&quot;&quot;" command="SELECT * FROM [Parámetro1]"/>
  </connection>
  <connection id="7" xr16:uid="{DFEB5020-984A-416D-B71B-92622EA70A0D}" keepAlive="1" name="Consulta - Tabla1" description="Conexión a la consulta 'Tabla1' en el libro." type="5" refreshedVersion="8" background="1" saveData="1">
    <dbPr connection="Provider=Microsoft.Mashup.OleDb.1;Data Source=$Workbook$;Location=Tabla1;Extended Properties=&quot;&quot;" command="SELECT * FROM [Tabla1]"/>
  </connection>
  <connection id="8" xr16:uid="{852E8E8B-4667-471C-8582-B827DE167B4B}" keepAlive="1" name="Consulta - Transformar archivo" description="Conexión a la consulta 'Transformar archivo' en el libro." type="5" refreshedVersion="0" background="1">
    <dbPr connection="Provider=Microsoft.Mashup.OleDb.1;Data Source=$Workbook$;Location=&quot;Transformar archivo&quot;;Extended Properties=&quot;&quot;" command="SELECT * FROM [Transformar archivo]"/>
  </connection>
  <connection id="9" xr16:uid="{EF5159C0-3A65-4149-9F6D-6AB1EA69ED24}" keepAlive="1" name="Consulta - Transformar archivo de ejemplo" description="Conexión a la consulta 'Transformar archivo de ejemplo' en el libro." type="5" refreshedVersion="0" background="1">
    <dbPr connection="Provider=Microsoft.Mashup.OleDb.1;Data Source=$Workbook$;Location=&quot;Transformar archivo de ejemplo&quot;;Extended Properties=&quot;&quot;" command="SELECT * FROM [Transformar archivo de ejemplo]"/>
  </connection>
  <connection id="10" xr16:uid="{9E1C33B0-5B3A-4242-8C16-2D3A0A467082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<sst xmlns="http://schemas.openxmlformats.org/spreadsheetml/2006/main" count="68628" uniqueCount="3857">
  <si>
    <t>OPERADOR</t>
  </si>
  <si>
    <t>ESTADO</t>
  </si>
  <si>
    <t>AUTORIZACION</t>
  </si>
  <si>
    <t>TURNO</t>
  </si>
  <si>
    <t>PACIENTE</t>
  </si>
  <si>
    <t>O. SOCIAL</t>
  </si>
  <si>
    <t>CUIL</t>
  </si>
  <si>
    <t>N° Afiliado</t>
  </si>
  <si>
    <t>Columna1</t>
  </si>
  <si>
    <t xml:space="preserve">MCaceres </t>
  </si>
  <si>
    <t>En proceso</t>
  </si>
  <si>
    <t xml:space="preserve">T.M </t>
  </si>
  <si>
    <t>FERREYRA SALAS ENZO ABEL</t>
  </si>
  <si>
    <t>IOSFA</t>
  </si>
  <si>
    <t>20 56900905 8</t>
  </si>
  <si>
    <t>0-21046903</t>
  </si>
  <si>
    <t>TRONCOSO GONZALO</t>
  </si>
  <si>
    <t>20 565679 7</t>
  </si>
  <si>
    <t>56729-4/01</t>
  </si>
  <si>
    <t>CASCO SANCHEZ MAXIMO GIOVANNI</t>
  </si>
  <si>
    <t>20 58801951 6</t>
  </si>
  <si>
    <t>3188870/01</t>
  </si>
  <si>
    <t>T.T</t>
  </si>
  <si>
    <t>CESTARES GARRAZA FABRIZIO IVAN</t>
  </si>
  <si>
    <t>23 41115266 9</t>
  </si>
  <si>
    <t>JIMENEZ ALEJANDRO EZEQUIEL</t>
  </si>
  <si>
    <t>23 52157750 9</t>
  </si>
  <si>
    <t>PEREYRA OVIEDO MARTINA AYLEN</t>
  </si>
  <si>
    <t>27 49959924 8</t>
  </si>
  <si>
    <t>297338/13</t>
  </si>
  <si>
    <t>ROBIN FELIPE BENJAMIN</t>
  </si>
  <si>
    <t>20 57566237 5</t>
  </si>
  <si>
    <t>TOLEDO LIAM ANGEL</t>
  </si>
  <si>
    <t>20 55286279 2</t>
  </si>
  <si>
    <t>VACA LAUTARO DANTE</t>
  </si>
  <si>
    <t>20 55523986 7</t>
  </si>
  <si>
    <t>JHidalgo</t>
  </si>
  <si>
    <t xml:space="preserve">FLINT CONSTANTINO </t>
  </si>
  <si>
    <t>20 53263976 0</t>
  </si>
  <si>
    <t>102085/02</t>
  </si>
  <si>
    <t>BUSTAMANTE MATEO JOEL</t>
  </si>
  <si>
    <t>20 55605475 5</t>
  </si>
  <si>
    <t>PATAGUA THEO VALENTIN</t>
  </si>
  <si>
    <t>20 53627821 5</t>
  </si>
  <si>
    <t>387656/4</t>
  </si>
  <si>
    <t>MARTINEZ  MARTA OLINDA</t>
  </si>
  <si>
    <t>27 13841061 2</t>
  </si>
  <si>
    <t>124418/01</t>
  </si>
  <si>
    <t>MONTENEGRO DEVRAN SAMUEL</t>
  </si>
  <si>
    <t>20 55288753 1</t>
  </si>
  <si>
    <t>HOYOS LEIVA IGNACIO</t>
  </si>
  <si>
    <t>20 57360441 6</t>
  </si>
  <si>
    <t>PONCE BARGAS MIA AGOSTINA</t>
  </si>
  <si>
    <t>27 52158638 4</t>
  </si>
  <si>
    <t>207122/2</t>
  </si>
  <si>
    <t>PONCE BARGAS TOMAS</t>
  </si>
  <si>
    <t>20 54474550 7</t>
  </si>
  <si>
    <t>CUELLO DANIEL NICOLAS</t>
  </si>
  <si>
    <t>20 10873745 0</t>
  </si>
  <si>
    <t>CATRAMBONI FABRIZZIO FRANCESCO</t>
  </si>
  <si>
    <t>20 56242157 3</t>
  </si>
  <si>
    <t>204884/02</t>
  </si>
  <si>
    <t>DALLIA ASHLY KAORI</t>
  </si>
  <si>
    <t>27 56035740 6</t>
  </si>
  <si>
    <t>321585/13</t>
  </si>
  <si>
    <t>RODRIGUEZ LEON PATRICIO</t>
  </si>
  <si>
    <t>20 54016666 9</t>
  </si>
  <si>
    <t>321878/13</t>
  </si>
  <si>
    <t>MCaceres</t>
  </si>
  <si>
    <t>VILLARREAL BENJAMIN IGNACIO</t>
  </si>
  <si>
    <t>23 58162597 9</t>
  </si>
  <si>
    <t xml:space="preserve">VARGAS PAZ MIA ISABELLA </t>
  </si>
  <si>
    <t>27 57192465 5</t>
  </si>
  <si>
    <t>VILCHEZ JORGE FABIAN</t>
  </si>
  <si>
    <t>OSUTHGRA</t>
  </si>
  <si>
    <t>20 29607441 2</t>
  </si>
  <si>
    <t>27056084342 / 01</t>
  </si>
  <si>
    <t>CARABAJAL PINEDA THIAGO EZEQUIEL</t>
  </si>
  <si>
    <t>20 50326180 5</t>
  </si>
  <si>
    <t>20229450175/04</t>
  </si>
  <si>
    <t>HEREDIA BAUTISTA SAMUEL</t>
  </si>
  <si>
    <t>20 56065972 6</t>
  </si>
  <si>
    <t>20426424488 3</t>
  </si>
  <si>
    <t>ZAPATA LAUTARO JESUS</t>
  </si>
  <si>
    <t>20 46034103 6</t>
  </si>
  <si>
    <t>20261797500 / 02</t>
  </si>
  <si>
    <t xml:space="preserve">ESQUIVEL ALVARO SAMUEL </t>
  </si>
  <si>
    <t>20 59043837 6</t>
  </si>
  <si>
    <t>20353252233 /02</t>
  </si>
  <si>
    <t>PINTO LOURDES VICTORIA</t>
  </si>
  <si>
    <t xml:space="preserve">27 57529063 4 </t>
  </si>
  <si>
    <t>20405185793/ 01</t>
  </si>
  <si>
    <t>IRUSTA MENA DANIEL EMILIANO</t>
  </si>
  <si>
    <t>20 50937171 8</t>
  </si>
  <si>
    <t>27332011095 /01</t>
  </si>
  <si>
    <t>IRUSTA MENA IVAN LISANDRO</t>
  </si>
  <si>
    <t>20 52235175 0</t>
  </si>
  <si>
    <t>27332011095 /02</t>
  </si>
  <si>
    <t>LIMACHI DARIO ALEXIS</t>
  </si>
  <si>
    <t>20 45595176 4</t>
  </si>
  <si>
    <t>23185586294 /01</t>
  </si>
  <si>
    <t>OLIVARES LUNA APRIL BELEN</t>
  </si>
  <si>
    <t>27 95240834 3</t>
  </si>
  <si>
    <t>20952408330 /03</t>
  </si>
  <si>
    <t>OLIVARES LUNA JOSUE DANYEL</t>
  </si>
  <si>
    <t>20 56538779 1</t>
  </si>
  <si>
    <t>20952408330 /05</t>
  </si>
  <si>
    <t>LOZA JUAN IGNACIO</t>
  </si>
  <si>
    <t>20 49404543 6</t>
  </si>
  <si>
    <t>27333209255 /02</t>
  </si>
  <si>
    <t>LOZA TICIANO BENJAMIN</t>
  </si>
  <si>
    <t>20 50000750 9</t>
  </si>
  <si>
    <t>27333209255 /03</t>
  </si>
  <si>
    <t>FUNES ANGELA LUCIA</t>
  </si>
  <si>
    <t>27 50080999 5</t>
  </si>
  <si>
    <t>27291103214 /03</t>
  </si>
  <si>
    <t>TELLO FRANCISCO MANUEL</t>
  </si>
  <si>
    <t>20 55287655 6</t>
  </si>
  <si>
    <t>20219023058 /04</t>
  </si>
  <si>
    <t>LLANES BUSTOS BRISA MILAGROS DESIREE</t>
  </si>
  <si>
    <t>27 49287777 3</t>
  </si>
  <si>
    <t>27352124392 /02</t>
  </si>
  <si>
    <t>MONTOYA ROCIO MILENA</t>
  </si>
  <si>
    <t>27 55460355 1</t>
  </si>
  <si>
    <t>23263130014 /06</t>
  </si>
  <si>
    <t>TOBARES WALDO EMILIO</t>
  </si>
  <si>
    <t>20 27212436 2</t>
  </si>
  <si>
    <t>20272124362 /00</t>
  </si>
  <si>
    <t>AGUIRRE FRANCISCO SIMON</t>
  </si>
  <si>
    <t>20 50594826 3</t>
  </si>
  <si>
    <t>20-27628930-7/03</t>
  </si>
  <si>
    <t>ACOSTA CELESTE SOLEDAD</t>
  </si>
  <si>
    <t>27 38183145 6</t>
  </si>
  <si>
    <t>20-14183549-2/03</t>
  </si>
  <si>
    <t>MOLFA COMUN KALED JOSUE</t>
  </si>
  <si>
    <t>20 49863624 2</t>
  </si>
  <si>
    <t>20236478301 / 02</t>
  </si>
  <si>
    <t>RODRIGUEZ LEWEL</t>
  </si>
  <si>
    <t>20 38407351 5</t>
  </si>
  <si>
    <t>20167406662 /01</t>
  </si>
  <si>
    <t>VENTURA GUZMAN SOFIA CELESTE</t>
  </si>
  <si>
    <t>27 48068792 8</t>
  </si>
  <si>
    <t>27948418768 /02</t>
  </si>
  <si>
    <t>HEREDIA MAMANI THIAGO EMILIANO</t>
  </si>
  <si>
    <t>20 50937626 4</t>
  </si>
  <si>
    <t>20426424488 / 02</t>
  </si>
  <si>
    <t>BRUNO MARCOS GABRIEL</t>
  </si>
  <si>
    <t>20 46125634 2</t>
  </si>
  <si>
    <t>23232879149 / 03</t>
  </si>
  <si>
    <t>MONTIVERO LUDUEÑA TOBIAS ALEXADER</t>
  </si>
  <si>
    <t>20 53226535 6</t>
  </si>
  <si>
    <t>24338091512 /2</t>
  </si>
  <si>
    <t>BARRIONUEVO ZAIRA MAYLEN</t>
  </si>
  <si>
    <t>27 49501662 0</t>
  </si>
  <si>
    <t>20281166957 / 03</t>
  </si>
  <si>
    <t>LASTRA BIANCA GUADALUPE</t>
  </si>
  <si>
    <t>27 50835463 6</t>
  </si>
  <si>
    <t>27244636565 /02</t>
  </si>
  <si>
    <t>CARRIZO NOAH LIHUEN</t>
  </si>
  <si>
    <t>20 57527155 4</t>
  </si>
  <si>
    <t>20290291586 /03</t>
  </si>
  <si>
    <t>MATASSI TULIO ALEJANDRO</t>
  </si>
  <si>
    <t>20 54476419 6</t>
  </si>
  <si>
    <t>20378206988 /02</t>
  </si>
  <si>
    <t>MATASSI BENICIO JOAQUIN</t>
  </si>
  <si>
    <t>20 58651742 3</t>
  </si>
  <si>
    <t>20378206988 /03</t>
  </si>
  <si>
    <t>MONTIVERO LUDUEÑA CARLOS MAXIMILIANO</t>
  </si>
  <si>
    <t>23 50419558 9</t>
  </si>
  <si>
    <t>24338091512 / 1</t>
  </si>
  <si>
    <t>TORRELLA FRANCISCO VALENTIN</t>
  </si>
  <si>
    <t>20 53261772 4</t>
  </si>
  <si>
    <t>27296061056/ 06</t>
  </si>
  <si>
    <t>REYNOSO MANUEL ELIAS</t>
  </si>
  <si>
    <t>23 48535843 9</t>
  </si>
  <si>
    <t>20282700744 / 02</t>
  </si>
  <si>
    <t>PERALTA YENIFFER ESTRELLA</t>
  </si>
  <si>
    <t>27 50994952 8</t>
  </si>
  <si>
    <t>27181752063 / 4</t>
  </si>
  <si>
    <t>DIAZ SILVA THIAN ALEXANDER</t>
  </si>
  <si>
    <t>20 50854018 4</t>
  </si>
  <si>
    <t>27355280824 /02</t>
  </si>
  <si>
    <t>CORVALAN TOBIAS ALEJANDRO</t>
  </si>
  <si>
    <t>20 55011123 4</t>
  </si>
  <si>
    <t>20299685498 /03</t>
  </si>
  <si>
    <t>MOLINA ALEJO JOEL</t>
  </si>
  <si>
    <t>20 46972085 4</t>
  </si>
  <si>
    <t>27276566089 / 02</t>
  </si>
  <si>
    <t>FERREYRA JANA KEYLA BELEN</t>
  </si>
  <si>
    <t>27 57566804 1</t>
  </si>
  <si>
    <t>20404039742 /01</t>
  </si>
  <si>
    <t>PICHILINGUE ROMERO JUAN MARTIN</t>
  </si>
  <si>
    <t>OSPICAL</t>
  </si>
  <si>
    <t>20 54306562 6</t>
  </si>
  <si>
    <t>922218/02</t>
  </si>
  <si>
    <t>CABILLON PEDROZO SELENIA AIMÉ</t>
  </si>
  <si>
    <t>OSCCPTAC (CAMIONEROS)</t>
  </si>
  <si>
    <t>27 54777860 5</t>
  </si>
  <si>
    <t>19825/05</t>
  </si>
  <si>
    <t>LOPEZ MIRANDA THIAGO</t>
  </si>
  <si>
    <t>OSCEP (SIPSSA)</t>
  </si>
  <si>
    <t>20 58678870 2</t>
  </si>
  <si>
    <t>041-32623222-02</t>
  </si>
  <si>
    <t>CARNERO ESMERALDA</t>
  </si>
  <si>
    <t>27 58587689 0</t>
  </si>
  <si>
    <t>031-41889007-01</t>
  </si>
  <si>
    <t>MOYA BRUNO CALIXTO</t>
  </si>
  <si>
    <t>20 56764235 7</t>
  </si>
  <si>
    <t>3227656849 / 03</t>
  </si>
  <si>
    <t>GUANANJA AGUIRRE EIDAN MAXIMO</t>
  </si>
  <si>
    <t>20 56060440 9</t>
  </si>
  <si>
    <t>032-39622948-02</t>
  </si>
  <si>
    <t>CHACOMA YAZIE ALEJO</t>
  </si>
  <si>
    <t>OSSACRA</t>
  </si>
  <si>
    <t>20 48533126 4</t>
  </si>
  <si>
    <t>340339602400510  1</t>
  </si>
  <si>
    <t>COLMENARES RODRIGUEZ MARTIN RICARDO</t>
  </si>
  <si>
    <t>23 53262044 9</t>
  </si>
  <si>
    <t>150352101300510 3</t>
  </si>
  <si>
    <t>GOMEZ GARCIA VICTORIA ABRIL</t>
  </si>
  <si>
    <t>27 49555740 0</t>
  </si>
  <si>
    <t>104604601300080 2</t>
  </si>
  <si>
    <t>CUELLO BARRERA TIAGO JESUS</t>
  </si>
  <si>
    <t>20 47663005 4</t>
  </si>
  <si>
    <t>340334002400080 0</t>
  </si>
  <si>
    <t>MEDINA ALMA JAZMIN</t>
  </si>
  <si>
    <t>OSPECON</t>
  </si>
  <si>
    <t>27 56761376 9</t>
  </si>
  <si>
    <t>HEREDIA OLIVERA VALENTINO</t>
  </si>
  <si>
    <t>20 57069398 1</t>
  </si>
  <si>
    <t>CAROLI VILLARREAL AXEL BENJAMIN</t>
  </si>
  <si>
    <t>OSSOELSAC</t>
  </si>
  <si>
    <t>20 47475219 5</t>
  </si>
  <si>
    <t>PONCE MAXIMILIANO VALENTIN</t>
  </si>
  <si>
    <t>20 55522788 5</t>
  </si>
  <si>
    <t>CAMPOS LUNA ESTEFANIA</t>
  </si>
  <si>
    <t>27 50938211 0</t>
  </si>
  <si>
    <t>CAMPOS AMBAR AILIN</t>
  </si>
  <si>
    <t>27 56761456 0</t>
  </si>
  <si>
    <t>GIACOM BLADIMIR ADAN RAMON</t>
  </si>
  <si>
    <t>20 49953438 9</t>
  </si>
  <si>
    <t>PAFFUME TAPIA IGNACIO</t>
  </si>
  <si>
    <t>20 55287245 7</t>
  </si>
  <si>
    <t>MONTENEGRO JESUS BAUTISTA</t>
  </si>
  <si>
    <t>20 54758836 4</t>
  </si>
  <si>
    <t>LEITON LUCAS NICOLAS</t>
  </si>
  <si>
    <t>20 51277006 2</t>
  </si>
  <si>
    <t>PERALTA ISAAC</t>
  </si>
  <si>
    <t>20 59043324 2</t>
  </si>
  <si>
    <t>FERNANDEZ PEREZ FACUNDO JAVIER</t>
  </si>
  <si>
    <t>OSPRERA</t>
  </si>
  <si>
    <t>20 53845907 1</t>
  </si>
  <si>
    <t>MARCEL OSCAR LUIS</t>
  </si>
  <si>
    <t>20 11188567 3</t>
  </si>
  <si>
    <t>927145986198/2</t>
  </si>
  <si>
    <t>BALTAZAR BERNAL HANNA MARTINA</t>
  </si>
  <si>
    <t>OSPES</t>
  </si>
  <si>
    <t>27 56979317 9</t>
  </si>
  <si>
    <t>3553121503 A</t>
  </si>
  <si>
    <t>BALTAZAR BERNAL ALISON</t>
  </si>
  <si>
    <t>20 58388479 4</t>
  </si>
  <si>
    <t>35531215032A</t>
  </si>
  <si>
    <t>BALTAZAR BERNAL ISABELLA MILENA</t>
  </si>
  <si>
    <t>27 59293525 8</t>
  </si>
  <si>
    <t>35531215-03.3-A</t>
  </si>
  <si>
    <t xml:space="preserve">OLIVA MARTINEZ AXEL JAEL </t>
  </si>
  <si>
    <t>OSECAC</t>
  </si>
  <si>
    <t>20 49286922 9</t>
  </si>
  <si>
    <t>COLAZO SANCHEZ SEBASTIAN ANDRES</t>
  </si>
  <si>
    <t>20 52232022 7</t>
  </si>
  <si>
    <t>LAZARTE MATEO LIONEL</t>
  </si>
  <si>
    <t>OSPLAD</t>
  </si>
  <si>
    <t>20 54760543 9</t>
  </si>
  <si>
    <t>RAMIREZ CORTEZ EZEQUIEL TOMAS</t>
  </si>
  <si>
    <t>OSTPCPHYARA (PASTELEROS)</t>
  </si>
  <si>
    <t>20 46884311 1</t>
  </si>
  <si>
    <t>ORELLANO ZOTAR WALTER ALEC</t>
  </si>
  <si>
    <t>23 46973958 9</t>
  </si>
  <si>
    <t>GONZALEZ VERA MATEO</t>
  </si>
  <si>
    <t>OSPOCE (SWISS MEDICAL)</t>
  </si>
  <si>
    <t>20 57154079 8</t>
  </si>
  <si>
    <t>800006068365903102-7</t>
  </si>
  <si>
    <t>DIAZ ROMAN VALENTIN</t>
  </si>
  <si>
    <t>OSME (UNIMED)</t>
  </si>
  <si>
    <t>20 56246341 1</t>
  </si>
  <si>
    <t>101562463410-1</t>
  </si>
  <si>
    <t>VELEZ RAMIRO YAMIL</t>
  </si>
  <si>
    <t>OSADEF</t>
  </si>
  <si>
    <t>20 50092307 6</t>
  </si>
  <si>
    <t>27-28270490-6/02</t>
  </si>
  <si>
    <t>PAEZ FORMOSO LEON BENJAMIN</t>
  </si>
  <si>
    <t>OSPE</t>
  </si>
  <si>
    <t>23 57744491 9</t>
  </si>
  <si>
    <t>27-28273125-3/03</t>
  </si>
  <si>
    <t>GOROCITO FIORE MARTINO</t>
  </si>
  <si>
    <t>20 52228357 7</t>
  </si>
  <si>
    <t>27-32035010-2/01</t>
  </si>
  <si>
    <t>ESPAÑA VICTORIA RENATA</t>
  </si>
  <si>
    <t>27 57150283 1</t>
  </si>
  <si>
    <t>20-40963717-6/01</t>
  </si>
  <si>
    <t>ARGUELLO THOMAS ALEJO</t>
  </si>
  <si>
    <t>20 47820033 2</t>
  </si>
  <si>
    <t>20-26177219-2/03</t>
  </si>
  <si>
    <t>FRONTERA TOBIAS EZEQUIEL</t>
  </si>
  <si>
    <t>23 53076004 9</t>
  </si>
  <si>
    <t>27-32239913-3/01</t>
  </si>
  <si>
    <t>JAZBEC JEREMIAS</t>
  </si>
  <si>
    <t>20 54305212 5</t>
  </si>
  <si>
    <t>20-17844722-0/04</t>
  </si>
  <si>
    <t>MURUA BALTHAZAR</t>
  </si>
  <si>
    <t>20 57529882 7</t>
  </si>
  <si>
    <t>27-35576184-9/01</t>
  </si>
  <si>
    <t>MARTINEZ LORENZO</t>
  </si>
  <si>
    <t>20 50628686 8</t>
  </si>
  <si>
    <t>27-248411495-1</t>
  </si>
  <si>
    <t>HEREDIA JOAQUIN</t>
  </si>
  <si>
    <t>AMAYA TADEO BENJAMIN</t>
  </si>
  <si>
    <t>OSBLYCA (SERVIRED)</t>
  </si>
  <si>
    <t>CALLEJO LIONEL ALEXANDER</t>
  </si>
  <si>
    <t>CATA CATA CARRANZA JOHAN AGUSTIN</t>
  </si>
  <si>
    <t>FARIAS ROQUE GUSTAVO</t>
  </si>
  <si>
    <t>FURTADO JUAN JOSE</t>
  </si>
  <si>
    <t>DESIMONE CAMILO AGUSTIN</t>
  </si>
  <si>
    <t>OSMTT(SERVIRED)</t>
  </si>
  <si>
    <t>FERREYRA ALMA VALENTINA</t>
  </si>
  <si>
    <t>VALDEZ CUERIO LEONIDAS AGUSTIN</t>
  </si>
  <si>
    <t>OSSURRBAC</t>
  </si>
  <si>
    <t>20 51364914 3</t>
  </si>
  <si>
    <t>CEBALLOS DELFINA AZUL</t>
  </si>
  <si>
    <t>OSPLYFC</t>
  </si>
  <si>
    <t>27 52229198 1</t>
  </si>
  <si>
    <t>10722/03</t>
  </si>
  <si>
    <t>BARRERA WALTER DANIEL</t>
  </si>
  <si>
    <t>20 12741216 3</t>
  </si>
  <si>
    <t>7807/00</t>
  </si>
  <si>
    <t>LOVATTO BRUNIO SANTINO</t>
  </si>
  <si>
    <t>20 50993403 8</t>
  </si>
  <si>
    <t>16624/02</t>
  </si>
  <si>
    <t>RIOS AMBAR</t>
  </si>
  <si>
    <t>27 57530670 0</t>
  </si>
  <si>
    <t>12464/04</t>
  </si>
  <si>
    <t>LISTA PACIENTES ORDENADA</t>
  </si>
  <si>
    <t>OBRA SOCIAL</t>
  </si>
  <si>
    <t>Source.Name</t>
  </si>
  <si>
    <t>MÓDULO</t>
  </si>
  <si>
    <t>PLANES 2026.xlsx</t>
  </si>
  <si>
    <t>BAJA</t>
  </si>
  <si>
    <t>REHAB.INTENSIVO + CAI</t>
  </si>
  <si>
    <t>ACTIVO</t>
  </si>
  <si>
    <t>20 0565679 7</t>
  </si>
  <si>
    <t>REHAB.SIMPLE</t>
  </si>
  <si>
    <t>20 58881951 6</t>
  </si>
  <si>
    <t>REHAB. SIMPLE + CAI</t>
  </si>
  <si>
    <t>52157750</t>
  </si>
  <si>
    <t>57566237</t>
  </si>
  <si>
    <t>55286279</t>
  </si>
  <si>
    <t>38790511</t>
  </si>
  <si>
    <t>57360441</t>
  </si>
  <si>
    <t>SESION + CAI</t>
  </si>
  <si>
    <t>3148685</t>
  </si>
  <si>
    <t xml:space="preserve">27 5729063 4 </t>
  </si>
  <si>
    <t>Pendiente</t>
  </si>
  <si>
    <t>REHAB.INTENSIVO</t>
  </si>
  <si>
    <t>HEREDIA MAMANI THIAGO EMANUEL</t>
  </si>
  <si>
    <t xml:space="preserve">24338091512 /2	</t>
  </si>
  <si>
    <t xml:space="preserve">PICHILINGUE ROMERO JUAN MARTIN </t>
  </si>
  <si>
    <t>MURUA JOAQUIN YUTIEL</t>
  </si>
  <si>
    <t>OSPIC</t>
  </si>
  <si>
    <t>20 52230235 0</t>
  </si>
  <si>
    <t xml:space="preserve">340334002400080 0	</t>
  </si>
  <si>
    <t>56761376</t>
  </si>
  <si>
    <t>57069398</t>
  </si>
  <si>
    <t>20 55287145 7</t>
  </si>
  <si>
    <t>54758836</t>
  </si>
  <si>
    <t>59043324</t>
  </si>
  <si>
    <t>OLIVA MARTINEZ ALEX JOEL</t>
  </si>
  <si>
    <t xml:space="preserve">20 49286922 9 </t>
  </si>
  <si>
    <t>52232022</t>
  </si>
  <si>
    <t>69013/02</t>
  </si>
  <si>
    <t>20 178447220 04</t>
  </si>
  <si>
    <t xml:space="preserve">MARTINEZ LORENZO </t>
  </si>
  <si>
    <t>27-248411495-01</t>
  </si>
  <si>
    <t xml:space="preserve">CARISSIMO CACERES JUAN AGUSTIN </t>
  </si>
  <si>
    <t>20 53734429 7</t>
  </si>
  <si>
    <t>20-29254070-2/03</t>
  </si>
  <si>
    <t>CAMPOS ANTONELLA MILAGROS</t>
  </si>
  <si>
    <t>27 47907708 3</t>
  </si>
  <si>
    <t>20 24692520 9 01</t>
  </si>
  <si>
    <t>20 57944458 5</t>
  </si>
  <si>
    <t>20 50936949 7</t>
  </si>
  <si>
    <t>116599/02</t>
  </si>
  <si>
    <t>20 52465852 7</t>
  </si>
  <si>
    <t>0000-700181/03</t>
  </si>
  <si>
    <t>20 54760451 3</t>
  </si>
  <si>
    <t>706330/03</t>
  </si>
  <si>
    <t>16/3 -31/12/2026</t>
  </si>
  <si>
    <t>20 29711555 4</t>
  </si>
  <si>
    <t>11-7663/00</t>
  </si>
  <si>
    <t>20 51034844 4</t>
  </si>
  <si>
    <t>900765/03</t>
  </si>
  <si>
    <t>20 51202720 3</t>
  </si>
  <si>
    <t>300194/02</t>
  </si>
  <si>
    <t>23 53926189 4</t>
  </si>
  <si>
    <t>712467/02</t>
  </si>
  <si>
    <t>263602</t>
  </si>
  <si>
    <t>RODRIGUEZ CONTRERAS ALEXANDER GINO</t>
  </si>
  <si>
    <t>20 53730353 1</t>
  </si>
  <si>
    <t>1003/02</t>
  </si>
  <si>
    <t>CARBAJAL CRISTIAN ARIEL</t>
  </si>
  <si>
    <t>23 51198140 9</t>
  </si>
  <si>
    <t>1246/02</t>
  </si>
  <si>
    <t>OCAÑO ALONSO MARTINA</t>
  </si>
  <si>
    <t>27 56764989 5</t>
  </si>
  <si>
    <t>397302</t>
  </si>
  <si>
    <t>LOVATTO BRUNO SANTINO</t>
  </si>
  <si>
    <t>MORENO SUAREZ JOAQUIN</t>
  </si>
  <si>
    <t>20 57945053 4</t>
  </si>
  <si>
    <t>17535/03</t>
  </si>
  <si>
    <t>SALINAS LARA CELESTE</t>
  </si>
  <si>
    <t>OSPJTAP</t>
  </si>
  <si>
    <t>27 52227120 4</t>
  </si>
  <si>
    <t>10201-2-1</t>
  </si>
  <si>
    <t>BRAVO VITORGAN EZEQUIEL</t>
  </si>
  <si>
    <t>20 53731574 2</t>
  </si>
  <si>
    <t>11553/22</t>
  </si>
  <si>
    <t>CORDOBA MAMANI NOAH DALMIRO</t>
  </si>
  <si>
    <t>23 56979703 9</t>
  </si>
  <si>
    <t>9228-2-1</t>
  </si>
  <si>
    <t>NIETO ROMERO JEREMIAS JULIAN</t>
  </si>
  <si>
    <t>20 56059836 0</t>
  </si>
  <si>
    <t>14388/21</t>
  </si>
  <si>
    <t>CASAS AARON MACIEL</t>
  </si>
  <si>
    <t xml:space="preserve">OSPENA </t>
  </si>
  <si>
    <t>20 55841171 7</t>
  </si>
  <si>
    <t>370724101030510 1</t>
  </si>
  <si>
    <t>CLARO MARINO JULIETA NICOL</t>
  </si>
  <si>
    <t>27 56062259 2</t>
  </si>
  <si>
    <t>570977501200080 1</t>
  </si>
  <si>
    <t>CASTILLO IAN</t>
  </si>
  <si>
    <t>20 55521456 2</t>
  </si>
  <si>
    <t>395841602200510 3</t>
  </si>
  <si>
    <t xml:space="preserve">MACHADO VIDELA BENJAMIN FRANCESCO </t>
  </si>
  <si>
    <t>20 58387335 0</t>
  </si>
  <si>
    <t>394784101030080 2</t>
  </si>
  <si>
    <t>SUAREZ IAN NAHIR</t>
  </si>
  <si>
    <t>20 52865096 2</t>
  </si>
  <si>
    <t>39502310500160 1</t>
  </si>
  <si>
    <t>PEREZ ESCUDERO ARUMA ISABELLA</t>
  </si>
  <si>
    <t>23 58772883 4</t>
  </si>
  <si>
    <t>395483101400510 3</t>
  </si>
  <si>
    <t>ROBLES LOZA FRANCESCA ANTONELLA</t>
  </si>
  <si>
    <t>27 54020869 2</t>
  </si>
  <si>
    <t>314966001200510 1</t>
  </si>
  <si>
    <t xml:space="preserve">BARRIONUEVO ALAN EZEQUIEL </t>
  </si>
  <si>
    <t>20 54476886 8</t>
  </si>
  <si>
    <t>395361301500080 1</t>
  </si>
  <si>
    <t>MOYANO MATEO JULIAN</t>
  </si>
  <si>
    <t>20 57349844 6</t>
  </si>
  <si>
    <t>370273101500080 1</t>
  </si>
  <si>
    <t>SUAREZ SOLANGE YAZMIN</t>
  </si>
  <si>
    <t>23 56061865 4</t>
  </si>
  <si>
    <t>395023103500160 1</t>
  </si>
  <si>
    <t>AVACA MATEO BENJAMIN</t>
  </si>
  <si>
    <t>20 56762392 1</t>
  </si>
  <si>
    <t>370259901030080 1</t>
  </si>
  <si>
    <t xml:space="preserve">ROBLES LOZA IGNACIO AGUSTIN </t>
  </si>
  <si>
    <t>23 56534314 9</t>
  </si>
  <si>
    <t>370778701200080 1</t>
  </si>
  <si>
    <t>CEJAS JOSE GABRIEL</t>
  </si>
  <si>
    <t>27 70131444 7</t>
  </si>
  <si>
    <t>314977201500160 1</t>
  </si>
  <si>
    <t>PEREZ FERREYRA MIA FRANCESCA</t>
  </si>
  <si>
    <t>27 56978295 9</t>
  </si>
  <si>
    <t>370270301500080 1</t>
  </si>
  <si>
    <t>SORIA BENJAMIN UZIEL</t>
  </si>
  <si>
    <t>20 55522516 5</t>
  </si>
  <si>
    <t>395316201400510 1</t>
  </si>
  <si>
    <t>SANCHEZ BARRIOS MORENA VALENTINA</t>
  </si>
  <si>
    <t>27 48598703 2</t>
  </si>
  <si>
    <t>370279403220510 1</t>
  </si>
  <si>
    <t>TORRES SOFIA AGOSTINA</t>
  </si>
  <si>
    <t>23 53506979 4</t>
  </si>
  <si>
    <t>370181303400510 1</t>
  </si>
  <si>
    <t xml:space="preserve">VIJARRA JOAQUIN EMILIANO  </t>
  </si>
  <si>
    <t>20 57945650 8</t>
  </si>
  <si>
    <t>370794002500510 1</t>
  </si>
  <si>
    <t>LUDUEÑA PERALTA BRUNO BENJAMIN</t>
  </si>
  <si>
    <t>23 55836638 9</t>
  </si>
  <si>
    <t>3156470102400080 2</t>
  </si>
  <si>
    <t>DIDYCZ ESTRADA MALENA VALENTINA</t>
  </si>
  <si>
    <t>27 55522620 4</t>
  </si>
  <si>
    <t>314963003500160 1</t>
  </si>
  <si>
    <t>MORALES RAMIRO ELIAM</t>
  </si>
  <si>
    <t>20 53732810 0</t>
  </si>
  <si>
    <t>394857102400510 1</t>
  </si>
  <si>
    <t>MARTINEZ RAUL HECTOR</t>
  </si>
  <si>
    <t>20 22961592 1</t>
  </si>
  <si>
    <t>39584560140006 1</t>
  </si>
  <si>
    <t>PEREZ LUIS SANTIAGO</t>
  </si>
  <si>
    <t>23 55289807 9</t>
  </si>
  <si>
    <t>394810602400510 1</t>
  </si>
  <si>
    <t>QUINTEROS JONATHAN JOAQUIN</t>
  </si>
  <si>
    <t>20 50630847 0</t>
  </si>
  <si>
    <t>370337402500510 2</t>
  </si>
  <si>
    <t>SANCHEZ CASTILLO MAXIMILIANO LORENZO RAMIRO</t>
  </si>
  <si>
    <t>20 58164333 1</t>
  </si>
  <si>
    <t>395052402500160 1</t>
  </si>
  <si>
    <t>LUDUEÑA PERALTA LUCIANO MATEO</t>
  </si>
  <si>
    <t>20 56762045 0</t>
  </si>
  <si>
    <t>395471403200510 2</t>
  </si>
  <si>
    <t>PEREZ OCTAVIO DIONICIO</t>
  </si>
  <si>
    <t>27 70801071 0</t>
  </si>
  <si>
    <t>301498560404000 1</t>
  </si>
  <si>
    <t>ABENTE BENJAMIN NICOLAS</t>
  </si>
  <si>
    <t xml:space="preserve">OSTACC </t>
  </si>
  <si>
    <t>20 57351478 6</t>
  </si>
  <si>
    <t>395590701400510 1</t>
  </si>
  <si>
    <t>ALMADA MARTINEZ BAUTISTA BENJAMIN</t>
  </si>
  <si>
    <t>20 58678888 5</t>
  </si>
  <si>
    <t>314965402400510 4</t>
  </si>
  <si>
    <t>COEROBORGA EMILY SOFIA</t>
  </si>
  <si>
    <t>23 55010559 4</t>
  </si>
  <si>
    <t>321361001300510 1</t>
  </si>
  <si>
    <t>CORNEJO ANDULCE POOL VALENTINO</t>
  </si>
  <si>
    <t>20 58557370 2</t>
  </si>
  <si>
    <t>314968702030510 4</t>
  </si>
  <si>
    <t>DELFINI CATALINA INES</t>
  </si>
  <si>
    <t>27 52157900 0</t>
  </si>
  <si>
    <t>390185003400510 1</t>
  </si>
  <si>
    <t>FARFAN SIERRA DIONISIO DAVID</t>
  </si>
  <si>
    <t>20 57743013 7</t>
  </si>
  <si>
    <t>394678401030510 1</t>
  </si>
  <si>
    <t xml:space="preserve">GOMEZ MATEO ESTEFANO </t>
  </si>
  <si>
    <t>20 54014589 0</t>
  </si>
  <si>
    <t>395877701030510 0</t>
  </si>
  <si>
    <t>GRIBAUDO JUAN IGNACIO</t>
  </si>
  <si>
    <t>20 54475417 4</t>
  </si>
  <si>
    <t>305068204200080 1</t>
  </si>
  <si>
    <t>IBARRA CHAVEZ KAEL JOSUE</t>
  </si>
  <si>
    <t>20 57354004 3</t>
  </si>
  <si>
    <t>394706102400510 1</t>
  </si>
  <si>
    <t>IBARRA CHAVEZ LIAM DAVID</t>
  </si>
  <si>
    <t>20 57354005 1</t>
  </si>
  <si>
    <t>394706101400510 1</t>
  </si>
  <si>
    <t>KOLISNNYK JULIAN</t>
  </si>
  <si>
    <t>20 57983887 7</t>
  </si>
  <si>
    <t>571137301200510 1</t>
  </si>
  <si>
    <t>LOPEZ VILA GIOVANNI</t>
  </si>
  <si>
    <t>20 55008641 8</t>
  </si>
  <si>
    <t>301497779001000 1</t>
  </si>
  <si>
    <t>LUJAN JOEL NICOLAS</t>
  </si>
  <si>
    <t>20 38501252 8</t>
  </si>
  <si>
    <t>314983201200320 1</t>
  </si>
  <si>
    <t>MEDINA ROMERO CHIARA</t>
  </si>
  <si>
    <t>27 58162387 4</t>
  </si>
  <si>
    <t>395324802400510 1</t>
  </si>
  <si>
    <t>MOYANO BARRIOS RODRIGO VALENTIN</t>
  </si>
  <si>
    <t>23 57739677 9</t>
  </si>
  <si>
    <t>314968202500160 2</t>
  </si>
  <si>
    <t>PEÑAFLOR SANTINO AGUSTIN</t>
  </si>
  <si>
    <t>20 53075626 3</t>
  </si>
  <si>
    <t>300096053101000 1</t>
  </si>
  <si>
    <t xml:space="preserve">PEREYRA LAUTARO SAMUEL </t>
  </si>
  <si>
    <t>20 54014687 0</t>
  </si>
  <si>
    <t>314963801200510 1</t>
  </si>
  <si>
    <t>PEREYRA LUCCA PATRICIO</t>
  </si>
  <si>
    <t>20 56061469 2</t>
  </si>
  <si>
    <t>390151301400510 2</t>
  </si>
  <si>
    <t>RANZI SILVETTI MILDRED AZUL</t>
  </si>
  <si>
    <t>23 53732777 4</t>
  </si>
  <si>
    <t>394918402400200 1</t>
  </si>
  <si>
    <t>SORRONDEGUI NOAH GABRIEL</t>
  </si>
  <si>
    <t>20 58160724 6</t>
  </si>
  <si>
    <t>314975501400510 4</t>
  </si>
  <si>
    <t>TOLEDO BORIS</t>
  </si>
  <si>
    <t>20 56244166 3</t>
  </si>
  <si>
    <t>395901903400510 1</t>
  </si>
  <si>
    <t>AGUERO TEVEZ JULIANA</t>
  </si>
  <si>
    <t xml:space="preserve">OSPEJ </t>
  </si>
  <si>
    <t>27 58771612 2</t>
  </si>
  <si>
    <t>395385902200510 1</t>
  </si>
  <si>
    <t>AGUIRRE LEVY UNAY</t>
  </si>
  <si>
    <t>20 54496779 8</t>
  </si>
  <si>
    <t>315928801400510 2</t>
  </si>
  <si>
    <t>ALMADA EZCURRA SOFIA</t>
  </si>
  <si>
    <t>27 54759395 8</t>
  </si>
  <si>
    <t>515510103300080 1</t>
  </si>
  <si>
    <t>ANTEZANA ESCOBAR THIAGO LUIS</t>
  </si>
  <si>
    <t>20 57943843 7</t>
  </si>
  <si>
    <t>395552503200510 1</t>
  </si>
  <si>
    <t>ARCE BENICIO</t>
  </si>
  <si>
    <t>20 56746912 4</t>
  </si>
  <si>
    <t>305272501400080 2</t>
  </si>
  <si>
    <t>BARRIOS RIVERO CAMILA ARIADNA</t>
  </si>
  <si>
    <t>27 58589432 5</t>
  </si>
  <si>
    <t>395255901400510 3</t>
  </si>
  <si>
    <t>BAZAN LOPEZ THOMAS DAVID</t>
  </si>
  <si>
    <t>20 52053294 4</t>
  </si>
  <si>
    <t>570901202400510 2</t>
  </si>
  <si>
    <t>CARRIZO MIA ANTONELLA</t>
  </si>
  <si>
    <t>27 48457985 2</t>
  </si>
  <si>
    <t>314038803200510 1</t>
  </si>
  <si>
    <t>CARRIZO MICAELA JAZMIN</t>
  </si>
  <si>
    <t>27 53735424 6</t>
  </si>
  <si>
    <t>314038801200510 2</t>
  </si>
  <si>
    <t>CUELLO VALENTINO ANDRES</t>
  </si>
  <si>
    <t>20 52962677 1</t>
  </si>
  <si>
    <t>395195101030080 1</t>
  </si>
  <si>
    <t>DOBANTON MALENA LORETA</t>
  </si>
  <si>
    <t>23 52232880 4</t>
  </si>
  <si>
    <t>316089901200080 1</t>
  </si>
  <si>
    <t>ESPINDOLA ARCE SOFIA</t>
  </si>
  <si>
    <t>27 57352613 4</t>
  </si>
  <si>
    <t>395239502400510 2</t>
  </si>
  <si>
    <t>GALINDEZ AMABELLA FRANCESCA</t>
  </si>
  <si>
    <t>27 57740065 8</t>
  </si>
  <si>
    <t>313025901400080 2</t>
  </si>
  <si>
    <t>GALINDEZ DIOMIRA JAZMIN</t>
  </si>
  <si>
    <t>27 55290863 0</t>
  </si>
  <si>
    <t>314587703400510 1</t>
  </si>
  <si>
    <t>GENOVESIO GUTIERREZ LUIS RAUL</t>
  </si>
  <si>
    <t>20 55519119 8</t>
  </si>
  <si>
    <t>304759601400080 1</t>
  </si>
  <si>
    <t>GODOY SANTIAGO</t>
  </si>
  <si>
    <t>20 53733474 7</t>
  </si>
  <si>
    <t>315911303400510 1</t>
  </si>
  <si>
    <t>MANCINI MEDINA UZIEL JEREMIAS</t>
  </si>
  <si>
    <t>20 54014807 5</t>
  </si>
  <si>
    <t>395072303400510 1</t>
  </si>
  <si>
    <t xml:space="preserve">MARQUEZ VALENTINO </t>
  </si>
  <si>
    <t>20 54306251 1</t>
  </si>
  <si>
    <t>314189602030080 2</t>
  </si>
  <si>
    <t>MORALES VALENTINO</t>
  </si>
  <si>
    <t>20 53510425 6</t>
  </si>
  <si>
    <t>315490801400080 1</t>
  </si>
  <si>
    <t>MOTTURA LAUTARO BENJAMIN</t>
  </si>
  <si>
    <t>20 41993076 9</t>
  </si>
  <si>
    <t>314752202300080 1</t>
  </si>
  <si>
    <t>NAVARRO FERNANDEZ AGOSTINA</t>
  </si>
  <si>
    <t>27 52053012 1</t>
  </si>
  <si>
    <t>315503902400510 2</t>
  </si>
  <si>
    <t>NAVARRO LUCAS EDGARDO</t>
  </si>
  <si>
    <t>20 32313882 7</t>
  </si>
  <si>
    <t>312829501500060 3</t>
  </si>
  <si>
    <t>OCHONGA PEREZ ALEX BENJAMIN</t>
  </si>
  <si>
    <t>23 50853351 9</t>
  </si>
  <si>
    <t>315303003400510 1</t>
  </si>
  <si>
    <t>PEREYRA MATEO BENJAMIN</t>
  </si>
  <si>
    <t>20 52867307 5</t>
  </si>
  <si>
    <t>313349801300080 2</t>
  </si>
  <si>
    <t>PEREYRA THIAGO BENJAMIN</t>
  </si>
  <si>
    <t>20 49863140 2</t>
  </si>
  <si>
    <t>REYNA SOFIA ELENA</t>
  </si>
  <si>
    <t>27 50745217 0</t>
  </si>
  <si>
    <t>313037302400080 2</t>
  </si>
  <si>
    <t>RIOS ACOSTA STHEFANY</t>
  </si>
  <si>
    <t>27 55838201 0</t>
  </si>
  <si>
    <t>314743601030080 1</t>
  </si>
  <si>
    <t>TISSERA MONICA ANDREA</t>
  </si>
  <si>
    <t>27 23198912 4</t>
  </si>
  <si>
    <t>314054902400010 1</t>
  </si>
  <si>
    <t>VARELA CIRO</t>
  </si>
  <si>
    <t>20 58771626 8</t>
  </si>
  <si>
    <t>300095445401000 1</t>
  </si>
  <si>
    <t>VARGAS SALDAIN TIZIANA</t>
  </si>
  <si>
    <t>27 49500625 0</t>
  </si>
  <si>
    <t>313690902300080 1</t>
  </si>
  <si>
    <t>FAZEKAS FERREYRA IKER</t>
  </si>
  <si>
    <t>20 58387397 0</t>
  </si>
  <si>
    <t>571023001200510 1</t>
  </si>
  <si>
    <t>VIVANCO CABRERA MATEO JOAQUIN</t>
  </si>
  <si>
    <t>OSPATRONES</t>
  </si>
  <si>
    <t>23 53508798 9</t>
  </si>
  <si>
    <t>0-640609903</t>
  </si>
  <si>
    <t>ALANIS GINA</t>
  </si>
  <si>
    <t>27 56063004 8</t>
  </si>
  <si>
    <t>321335201400080 1</t>
  </si>
  <si>
    <t>ARRIETA BENJAMIN</t>
  </si>
  <si>
    <t>23 53510311 9</t>
  </si>
  <si>
    <t>314966702200510 1</t>
  </si>
  <si>
    <t>ASTUDILLO PABLO ISMAEL</t>
  </si>
  <si>
    <t>20 52464954 4</t>
  </si>
  <si>
    <t>314968602200510 1</t>
  </si>
  <si>
    <t>BONZA VAZQUEZ BENJAMIN</t>
  </si>
  <si>
    <t>23 53510647 9</t>
  </si>
  <si>
    <t>304157803300080 1</t>
  </si>
  <si>
    <t>CACIVA MINASSIAN ALEJO</t>
  </si>
  <si>
    <t>20 52466492 6</t>
  </si>
  <si>
    <t>314981902200510 1</t>
  </si>
  <si>
    <t>CACIVA MINASSIAN MORENA</t>
  </si>
  <si>
    <t>27 54762549 3</t>
  </si>
  <si>
    <t>314981903200510 1</t>
  </si>
  <si>
    <t>CARABAJAL BELEN MICAELA</t>
  </si>
  <si>
    <t>23 37234447 4</t>
  </si>
  <si>
    <t>3953372010303001</t>
  </si>
  <si>
    <t>CORNEJO SAMIENTA FACUNDO NICOLAS</t>
  </si>
  <si>
    <t>23 58385030 9</t>
  </si>
  <si>
    <t>39523870103020 01</t>
  </si>
  <si>
    <t>FARIAS DANTE EMMANUEL</t>
  </si>
  <si>
    <t>20 56536719 7</t>
  </si>
  <si>
    <t>314967102400510 5</t>
  </si>
  <si>
    <t>JODA ANGEL VALENTINO</t>
  </si>
  <si>
    <t>20 55011782 8</t>
  </si>
  <si>
    <t>314974701200510 2</t>
  </si>
  <si>
    <t>LAMONICA SOFIA GUADALUPE</t>
  </si>
  <si>
    <t>27 59115307 8</t>
  </si>
  <si>
    <t>314965601400510 1</t>
  </si>
  <si>
    <t>LOPEZ SALAS LAUTARO MARTIN</t>
  </si>
  <si>
    <t>20 54072524 2</t>
  </si>
  <si>
    <t>304519202200080 1</t>
  </si>
  <si>
    <t>MOLINA DAVIT GONZALO</t>
  </si>
  <si>
    <t>20 57526842 1</t>
  </si>
  <si>
    <t>314968003200510 2</t>
  </si>
  <si>
    <t>MONTIEL CABRERA GUADALUPE</t>
  </si>
  <si>
    <t>27 55835527 7</t>
  </si>
  <si>
    <t>39013610140510 1</t>
  </si>
  <si>
    <t>OVIEDO MAXIMO SAMUEL</t>
  </si>
  <si>
    <t>20 57354103 1</t>
  </si>
  <si>
    <t>314972304200510 2</t>
  </si>
  <si>
    <t>REYES FERREYRA AIXA YAZMIN</t>
  </si>
  <si>
    <t>27 55010247 7</t>
  </si>
  <si>
    <t>314970303200320 1</t>
  </si>
  <si>
    <t>TOMAS PEDRAZA LUDMILA DEL VALLE</t>
  </si>
  <si>
    <t>27 51198079 3</t>
  </si>
  <si>
    <t>395113602400510 2</t>
  </si>
  <si>
    <t>VALLE CARRIZO MATEO VALENTINO</t>
  </si>
  <si>
    <t>20 57944970 6</t>
  </si>
  <si>
    <t>321718701400510 2</t>
  </si>
  <si>
    <t>GUETTIER VALENTINA SOL</t>
  </si>
  <si>
    <t>27 48754274 7</t>
  </si>
  <si>
    <t>394923702200510 1</t>
  </si>
  <si>
    <t>CORDOBA ALAN SAMUEL</t>
  </si>
  <si>
    <t>23 55005737 9</t>
  </si>
  <si>
    <t>314273301500080 1</t>
  </si>
  <si>
    <t>SUAREZ CANDELA STEFANIA</t>
  </si>
  <si>
    <t>27 50330421 5</t>
  </si>
  <si>
    <t>316070001200080 1</t>
  </si>
  <si>
    <t>SUAREZ CELESTE ABRIL</t>
  </si>
  <si>
    <t>27 48669102 1</t>
  </si>
  <si>
    <t>316070002200080 1</t>
  </si>
  <si>
    <t>PATRITTI MATEO</t>
  </si>
  <si>
    <t>27 59735941 7</t>
  </si>
  <si>
    <t>314970001500160 1</t>
  </si>
  <si>
    <t>GOMEZ BRUNO JOAQUIN</t>
  </si>
  <si>
    <t>23 50328354 9</t>
  </si>
  <si>
    <t>315506304300080 1</t>
  </si>
  <si>
    <t>HERRERA LISANDRO ADRIEL</t>
  </si>
  <si>
    <t>20 53506692 3</t>
  </si>
  <si>
    <t>515979503400080 1</t>
  </si>
  <si>
    <t>MONTENEGRO NUÑEZ FABRIZIO JESUS</t>
  </si>
  <si>
    <t>20 54760316 9</t>
  </si>
  <si>
    <t>515514001400080 1</t>
  </si>
  <si>
    <t>TORRES DALMASSO GAIA ISABELLA</t>
  </si>
  <si>
    <t>27 59216985 7</t>
  </si>
  <si>
    <t>571042901400510 1</t>
  </si>
  <si>
    <t>SOSA YANGUEZ KYARA AGOSTINA</t>
  </si>
  <si>
    <t>27 52235381 2</t>
  </si>
  <si>
    <t>313767301300080 2</t>
  </si>
  <si>
    <t>SOSA YANGUEZ MATEO GIOVANNI</t>
  </si>
  <si>
    <t>20 56064054 5</t>
  </si>
  <si>
    <t>31625970120080 1</t>
  </si>
  <si>
    <t>GUTIERREZ OLAVE CRISTOBAL NICOLAS</t>
  </si>
  <si>
    <t>20 53669535 5</t>
  </si>
  <si>
    <t>314964601300080 3</t>
  </si>
  <si>
    <t>PERALTA OLMOS AILIN FRANCESCA</t>
  </si>
  <si>
    <t>27 55286647 4</t>
  </si>
  <si>
    <t>31439770130080 1</t>
  </si>
  <si>
    <t xml:space="preserve">CONTRERAS THOMAS ELIAS </t>
  </si>
  <si>
    <t>20 52469665 8</t>
  </si>
  <si>
    <t>315656204200510 1</t>
  </si>
  <si>
    <t>MONSERRAT GARCIA JONAS EZEQUIEL</t>
  </si>
  <si>
    <t>20 54777987 9</t>
  </si>
  <si>
    <t>314964703400511 3</t>
  </si>
  <si>
    <t>GODINO OCHONGA JUAN VALENTIN</t>
  </si>
  <si>
    <t>20 54018629 5</t>
  </si>
  <si>
    <t>313888102500160 1</t>
  </si>
  <si>
    <t>JAIME JUAN CRUZ</t>
  </si>
  <si>
    <t>20 54017941 8</t>
  </si>
  <si>
    <t>313722001400080 1</t>
  </si>
  <si>
    <t>MOREIRA TOMAS</t>
  </si>
  <si>
    <t>20 52866852 7</t>
  </si>
  <si>
    <t>315516302030080 2</t>
  </si>
  <si>
    <t>MARTINEZ PAUCAR JULIETA VICTORIA</t>
  </si>
  <si>
    <t>20 70539129 8</t>
  </si>
  <si>
    <t>571088501400510 1</t>
  </si>
  <si>
    <t>OJEDA MORENO ELIAN ALEXANDER</t>
  </si>
  <si>
    <t>20 48722748 0</t>
  </si>
  <si>
    <t>31264980100008 1</t>
  </si>
  <si>
    <t>FALCON MALENA AGUSTINA</t>
  </si>
  <si>
    <t>27 56063303 9</t>
  </si>
  <si>
    <t>315887703500160 1</t>
  </si>
  <si>
    <t>MOYANO SANTINO LEONEL</t>
  </si>
  <si>
    <t>20 52156526 9</t>
  </si>
  <si>
    <t>316208003400510 1</t>
  </si>
  <si>
    <t>PERALTA PERUGINI NURIA AMELIE</t>
  </si>
  <si>
    <t>27 59628998 9</t>
  </si>
  <si>
    <t>314965601400510 5</t>
  </si>
  <si>
    <t>RODRIGUEZ MANGIAUT MATEO JOAQUIN</t>
  </si>
  <si>
    <t>20 53077831 3</t>
  </si>
  <si>
    <t>314922503350510 1</t>
  </si>
  <si>
    <t>LEAL JOAQUIN CARLOS ALBERTO</t>
  </si>
  <si>
    <t>20 47662815 7</t>
  </si>
  <si>
    <t>314128704300080 3</t>
  </si>
  <si>
    <t>LOPEZ JOAQUIN ABEL</t>
  </si>
  <si>
    <t>23 55007536 9</t>
  </si>
  <si>
    <t>315518401400080 1</t>
  </si>
  <si>
    <t>SOSA CINTIA PAOLA</t>
  </si>
  <si>
    <t xml:space="preserve"> 27 29475955 2</t>
  </si>
  <si>
    <t>31597250240036 01</t>
  </si>
  <si>
    <t>MORA RODRIGUEZ DIEGO</t>
  </si>
  <si>
    <t>20 95837403 9</t>
  </si>
  <si>
    <t>314993402400200 1</t>
  </si>
  <si>
    <t>MELANO MOLINA LAUTARO</t>
  </si>
  <si>
    <t>20 59299386 5</t>
  </si>
  <si>
    <t>396113201400510 1</t>
  </si>
  <si>
    <t>BUSTOS GUZMAN MALEN AGUSTINA</t>
  </si>
  <si>
    <t>27 48722622 5</t>
  </si>
  <si>
    <t>315168302030080 2</t>
  </si>
  <si>
    <t>MOLINA COLOMA TOMAS GONZALO</t>
  </si>
  <si>
    <t>20 54015970 0</t>
  </si>
  <si>
    <t>313721201400200 1</t>
  </si>
  <si>
    <t>JACOME MAMANI MANUEL</t>
  </si>
  <si>
    <t>OMINT</t>
  </si>
  <si>
    <t>20 55008611 6</t>
  </si>
  <si>
    <t>1 7919143 03 01 4</t>
  </si>
  <si>
    <t>PINTO JESICA NOELIA</t>
  </si>
  <si>
    <t>27 34688583 7</t>
  </si>
  <si>
    <t>186275620084 6</t>
  </si>
  <si>
    <t>ANASTASIA STELLA MARIS</t>
  </si>
  <si>
    <t>OSDE</t>
  </si>
  <si>
    <t>27 05264692 3</t>
  </si>
  <si>
    <t>FLORES LUCIA DE LOS ANGELES</t>
  </si>
  <si>
    <t>27 41152971 7</t>
  </si>
  <si>
    <t>62-06721100-4</t>
  </si>
  <si>
    <t>MICANGELLI DIEGO GIULIANO</t>
  </si>
  <si>
    <t>20 38411335 5</t>
  </si>
  <si>
    <t>621539960/01</t>
  </si>
  <si>
    <t>MICANGELLI LUANA</t>
  </si>
  <si>
    <t>27 56065801 5</t>
  </si>
  <si>
    <t>621539960/02</t>
  </si>
  <si>
    <t>MONZON RAMIRO JAVIER</t>
  </si>
  <si>
    <t>OSPIM</t>
  </si>
  <si>
    <t>20 52051455 5</t>
  </si>
  <si>
    <t>82087/03</t>
  </si>
  <si>
    <t>PALACIOS LUCERO NAHIARA AMELIE</t>
  </si>
  <si>
    <t>27 54309022 6</t>
  </si>
  <si>
    <t xml:space="preserve">MOYANO TOMAS </t>
  </si>
  <si>
    <t>20 54762927 3</t>
  </si>
  <si>
    <t>0000- 900752/02</t>
  </si>
  <si>
    <t xml:space="preserve">CERUOLO FRANCO AGUSTIN </t>
  </si>
  <si>
    <t>OSIM</t>
  </si>
  <si>
    <t>20 49557984 1</t>
  </si>
  <si>
    <t>0 - 15972510212</t>
  </si>
  <si>
    <t>ROBINO ELIAN</t>
  </si>
  <si>
    <t>20 56064332 3</t>
  </si>
  <si>
    <t>ROBINO NAHUM</t>
  </si>
  <si>
    <t>20 54473606 0</t>
  </si>
  <si>
    <t xml:space="preserve">MARTINEZ TOMAS </t>
  </si>
  <si>
    <t>MEDIFÉ</t>
  </si>
  <si>
    <t>20 57944434 8</t>
  </si>
  <si>
    <t>3-06171543-02/000</t>
  </si>
  <si>
    <t>DEBURQUIS BASTIAN BENITO</t>
  </si>
  <si>
    <t>OSPECOR</t>
  </si>
  <si>
    <t>23 57941175 9</t>
  </si>
  <si>
    <t>2360/70</t>
  </si>
  <si>
    <t>FIGUEROA IVAN PEDRO</t>
  </si>
  <si>
    <t>20 56061366 1</t>
  </si>
  <si>
    <t>33484/70</t>
  </si>
  <si>
    <t>FINO ANDRES NICOLAS</t>
  </si>
  <si>
    <t>20 52863702 8</t>
  </si>
  <si>
    <t>15094/71</t>
  </si>
  <si>
    <t>URFALIAN EMANUEL GABRIEL</t>
  </si>
  <si>
    <t>20 54472193 4</t>
  </si>
  <si>
    <t>7152/71</t>
  </si>
  <si>
    <t>AGUIRRE VILLAMIZAR OLIVER JOSE</t>
  </si>
  <si>
    <t>GEA PREPAGA</t>
  </si>
  <si>
    <t>20 57528226 2</t>
  </si>
  <si>
    <t>194937801500160 2</t>
  </si>
  <si>
    <t>VIVANCO ANGELICA BEATRIZ</t>
  </si>
  <si>
    <t>CAJA DE SANTA CRUZ (GEA 310)</t>
  </si>
  <si>
    <t>27 13682747 8</t>
  </si>
  <si>
    <t>701368274731000 0</t>
  </si>
  <si>
    <t xml:space="preserve">ARROYO OSCAR ALFREDO </t>
  </si>
  <si>
    <t>20 13489948 5</t>
  </si>
  <si>
    <t>701348994831000 0</t>
  </si>
  <si>
    <t xml:space="preserve">CANOVAI MARIO GABRIEL </t>
  </si>
  <si>
    <t>20 18174177 6</t>
  </si>
  <si>
    <t>20547605439</t>
  </si>
  <si>
    <t>Ingresa sin autorización</t>
  </si>
  <si>
    <t>LOZA RODIO VITTORIO</t>
  </si>
  <si>
    <t>20 57525980 5</t>
  </si>
  <si>
    <t>188359180102-0</t>
  </si>
  <si>
    <t>SEGOVIA TIZIANO BENJAMIN</t>
  </si>
  <si>
    <t>OSPEVIC</t>
  </si>
  <si>
    <t>20 56228347 2</t>
  </si>
  <si>
    <t>3989013001</t>
  </si>
  <si>
    <t>CELIZ VIDELA AVRIL</t>
  </si>
  <si>
    <t>PARTICULAR</t>
  </si>
  <si>
    <t>58678877</t>
  </si>
  <si>
    <t>CAMINO PANTOJA OSEIAS ABDIAS JOSÉ</t>
  </si>
  <si>
    <t>OSPAT</t>
  </si>
  <si>
    <t>20 56241428 3</t>
  </si>
  <si>
    <t>27259184547/0303</t>
  </si>
  <si>
    <t>CAMPOS MATEO LAUTARO</t>
  </si>
  <si>
    <t>OSPAV</t>
  </si>
  <si>
    <t>23 57740795 9</t>
  </si>
  <si>
    <t xml:space="preserve">CAMPOS THIAGO DANIEL </t>
  </si>
  <si>
    <t>20 57740794 1</t>
  </si>
  <si>
    <t>CROSS PADRO TOMAS</t>
  </si>
  <si>
    <t>SANCOR</t>
  </si>
  <si>
    <t>20 58679669 1</t>
  </si>
  <si>
    <t>1099474/01</t>
  </si>
  <si>
    <t>GIRALDA FLORENCIA ABRIL</t>
  </si>
  <si>
    <t>OSPEC</t>
  </si>
  <si>
    <t>27 42106696 0</t>
  </si>
  <si>
    <t>244663875/ 02</t>
  </si>
  <si>
    <t>CARBALLO SANTIAGO JOSE</t>
  </si>
  <si>
    <t>20 47819973 3</t>
  </si>
  <si>
    <t>0-10223</t>
  </si>
  <si>
    <t>CERUOLO SANTINO GABRIEL</t>
  </si>
  <si>
    <t>20 535042900</t>
  </si>
  <si>
    <t>0-15972510317</t>
  </si>
  <si>
    <t>PONCE IAN NEHUEN</t>
  </si>
  <si>
    <t>GEA SA</t>
  </si>
  <si>
    <t>20 58165198 9</t>
  </si>
  <si>
    <t>314983002500160 4</t>
  </si>
  <si>
    <t>LIENDO IGNACIO</t>
  </si>
  <si>
    <t>20 55835142 0</t>
  </si>
  <si>
    <t>314966502400510 6</t>
  </si>
  <si>
    <t>PALAVECINO VALENTINO NICOLAS</t>
  </si>
  <si>
    <t>20 50996009 8</t>
  </si>
  <si>
    <t>390213904400510 2</t>
  </si>
  <si>
    <t>GONZALEZ OMAR EMILIO BALTAZAR</t>
  </si>
  <si>
    <t>OSSSB</t>
  </si>
  <si>
    <t>20 06424067 7</t>
  </si>
  <si>
    <t>(2630) 0101030500</t>
  </si>
  <si>
    <t xml:space="preserve">LEDEZMA BEATRIZ AMANDA </t>
  </si>
  <si>
    <t>POLICIA FEDERAL</t>
  </si>
  <si>
    <t>27 01105566 2</t>
  </si>
  <si>
    <t xml:space="preserve">AGUIRRE ALEX ANDRES </t>
  </si>
  <si>
    <t>20 49997599 7</t>
  </si>
  <si>
    <t>304312003200080 2</t>
  </si>
  <si>
    <t>RUARTES JOAQUIN CARMELO</t>
  </si>
  <si>
    <t>20 59114284 5</t>
  </si>
  <si>
    <t>ALDERETE LIAN ALEJANDRO</t>
  </si>
  <si>
    <t>20 54014287 5</t>
  </si>
  <si>
    <t>706254/02</t>
  </si>
  <si>
    <t>CAMUSSO ALEJANDRO</t>
  </si>
  <si>
    <t>20 31801830 9</t>
  </si>
  <si>
    <t>703180183031000 0</t>
  </si>
  <si>
    <t>PAZ CORDOBA BAUTISTA</t>
  </si>
  <si>
    <t>OSGUIN (SERVIRED)</t>
  </si>
  <si>
    <t>20 56246858 8</t>
  </si>
  <si>
    <t>000 - 6730138/2</t>
  </si>
  <si>
    <t>POMPONIO ALMA LUCIA</t>
  </si>
  <si>
    <t>27 57527985 1</t>
  </si>
  <si>
    <t>MULLER HIAGO NICOLAS</t>
  </si>
  <si>
    <t>20 51712308 1</t>
  </si>
  <si>
    <t>300094928601000 3</t>
  </si>
  <si>
    <t>SANIDAD</t>
  </si>
  <si>
    <t>27327852030-05</t>
  </si>
  <si>
    <t>BALTAZAR BERNAL ALISON BELEN</t>
  </si>
  <si>
    <t xml:space="preserve"> 27327852030-06</t>
  </si>
  <si>
    <t xml:space="preserve"> 27327852030-07</t>
  </si>
  <si>
    <t>ROMERO CESAR JESUS</t>
  </si>
  <si>
    <t>20 13936862  3   </t>
  </si>
  <si>
    <t>GOROSITO FRANCISCO DANIEL</t>
  </si>
  <si>
    <t>20 49499390 3</t>
  </si>
  <si>
    <t>20-30473660-8/04</t>
  </si>
  <si>
    <t>ROJAS AGUSTIN ROMAN</t>
  </si>
  <si>
    <t>OSITAC</t>
  </si>
  <si>
    <t>23 58313423 9</t>
  </si>
  <si>
    <t>RODRIGUEZ SANTINO</t>
  </si>
  <si>
    <t>20 55838267 9</t>
  </si>
  <si>
    <t>321712601030080 1</t>
  </si>
  <si>
    <t>POMPONIO TOMAS GENARO</t>
  </si>
  <si>
    <t>20 53730259 4</t>
  </si>
  <si>
    <t>CASTILLO GODOY CESAR SANTINO</t>
  </si>
  <si>
    <t>20 53264028 9</t>
  </si>
  <si>
    <t>20216276028/01</t>
  </si>
  <si>
    <t>MONZÓ ANDREA DEL VALLE</t>
  </si>
  <si>
    <t>27 18176897 0</t>
  </si>
  <si>
    <t>CARRASCO MONTAÑEZ LUIS FRANCISCO </t>
  </si>
  <si>
    <t>PREVENCION SALUD</t>
  </si>
  <si>
    <t>20 57940546 6</t>
  </si>
  <si>
    <t>291349 01 01 5</t>
  </si>
  <si>
    <t>NIETO JUAN CRUZ</t>
  </si>
  <si>
    <t>20 54310405 2</t>
  </si>
  <si>
    <t>VILLARROEL BAIGORRIA MATEO BENJAMIN</t>
  </si>
  <si>
    <t>20 507944919 6</t>
  </si>
  <si>
    <t>314988901500300 1</t>
  </si>
  <si>
    <t xml:space="preserve">LEMOINE MIGUEL ANGEL </t>
  </si>
  <si>
    <t>20 10338367 7</t>
  </si>
  <si>
    <t>GARETTO RICARDO FRANCISCO</t>
  </si>
  <si>
    <t>20 12995361 7</t>
  </si>
  <si>
    <t>ORDOÑEZ OSCAR FERNANDO</t>
  </si>
  <si>
    <t>20 14891650 1</t>
  </si>
  <si>
    <t>CACERES NOAH CALEB LORENZO</t>
  </si>
  <si>
    <t>NOBIS</t>
  </si>
  <si>
    <t>20 56063990 3</t>
  </si>
  <si>
    <t>GOMEZ SANTIAGO BENJAMIN</t>
  </si>
  <si>
    <t>20 47475612 3</t>
  </si>
  <si>
    <t xml:space="preserve"> 27288549864 01</t>
  </si>
  <si>
    <t>SALGADO ALIENDRE FRANCISCO GABRIEL</t>
  </si>
  <si>
    <t>20 55517665  2</t>
  </si>
  <si>
    <t>4133030691 - 02</t>
  </si>
  <si>
    <t>ZABALA JUANA JAZMIN</t>
  </si>
  <si>
    <t>27 52155620 5</t>
  </si>
  <si>
    <t>ZABALA FRANCISCO LEON</t>
  </si>
  <si>
    <t>20 55838929 0</t>
  </si>
  <si>
    <t>GONZALEZ DUARTE BASTIAN ALEJANDRO</t>
  </si>
  <si>
    <t>20 55077502 7</t>
  </si>
  <si>
    <t>DE ANDRES TOMAS BENJAMIN</t>
  </si>
  <si>
    <t>20 54014227 1</t>
  </si>
  <si>
    <t>11890/70</t>
  </si>
  <si>
    <t>PEREZ AZUL CATALINA</t>
  </si>
  <si>
    <t>27 59043855 9</t>
  </si>
  <si>
    <t>CORREA RAMOS KAL - EL</t>
  </si>
  <si>
    <t xml:space="preserve"> 20 58680295 0</t>
  </si>
  <si>
    <t>57116990120051 01</t>
  </si>
  <si>
    <t>CORDOBA BRIAN OSVALDO</t>
  </si>
  <si>
    <t>23 48124006 9</t>
  </si>
  <si>
    <t>BETTOLLI CATALINA</t>
  </si>
  <si>
    <t>27 53409760 9</t>
  </si>
  <si>
    <t>313579301300080 2</t>
  </si>
  <si>
    <t>FERNADEZ THIAGO JULIAN</t>
  </si>
  <si>
    <t>20 70634937 6</t>
  </si>
  <si>
    <t>301498589005000 1</t>
  </si>
  <si>
    <t>MANSILLA GINO MATEO</t>
  </si>
  <si>
    <t>20 58160706 8</t>
  </si>
  <si>
    <t>395802104200080 1</t>
  </si>
  <si>
    <t>FERNANDEZ VALENTINO ALESSANDRO</t>
  </si>
  <si>
    <t>27 70539601 4</t>
  </si>
  <si>
    <t>1734999/01</t>
  </si>
  <si>
    <t>GUEVARA NOAH ALEXANDER</t>
  </si>
  <si>
    <t>20 57526703 4</t>
  </si>
  <si>
    <t>PONCE MATIAS ALEJANDRO</t>
  </si>
  <si>
    <t>20 50188650 6</t>
  </si>
  <si>
    <t>23-29254012-4 02</t>
  </si>
  <si>
    <t>ALAVAR  BRIAN ANTONY </t>
  </si>
  <si>
    <t>20 52154791 0</t>
  </si>
  <si>
    <t>OBREGON JAZMIN</t>
  </si>
  <si>
    <t>27 47577786 1</t>
  </si>
  <si>
    <t>No ingresa</t>
  </si>
  <si>
    <t>BULACIO SILVIA CRISTINA</t>
  </si>
  <si>
    <t>27 16508427  2</t>
  </si>
  <si>
    <t>DESIMONE LUZ JAZMIN</t>
  </si>
  <si>
    <t>27 54471368 5</t>
  </si>
  <si>
    <t>300194/03</t>
  </si>
  <si>
    <t>CHUQUI MENDOZA ESPERANZA MARGARITA</t>
  </si>
  <si>
    <t>27 94587482 7</t>
  </si>
  <si>
    <t>MARTINEZ ISACC FELIPE</t>
  </si>
  <si>
    <t>20 53722595 6</t>
  </si>
  <si>
    <t>BARRAZA FABRIZIO BENJAMÍN</t>
  </si>
  <si>
    <t>20 58388985 0</t>
  </si>
  <si>
    <t>DALIOLI SANTOS EXEQUIEL</t>
  </si>
  <si>
    <t>20 53733070 9</t>
  </si>
  <si>
    <t>314986004100080 1</t>
  </si>
  <si>
    <t>AVALOS LAUTARO JOAQUÍN</t>
  </si>
  <si>
    <t>20 57944513 1</t>
  </si>
  <si>
    <t>316344201300080 1</t>
  </si>
  <si>
    <t xml:space="preserve">T.T </t>
  </si>
  <si>
    <t>MAYA MILLA ESTEFANI MADELINE</t>
  </si>
  <si>
    <t>27 53730644 6</t>
  </si>
  <si>
    <t>GAUNA CARIDDI SANTINO VALENTÍN</t>
  </si>
  <si>
    <t>20 57944462 3</t>
  </si>
  <si>
    <t>3464840101 7</t>
  </si>
  <si>
    <t>TOLEDO HUGO BASTIAN EXEQUIEL</t>
  </si>
  <si>
    <t>20 56246854 5</t>
  </si>
  <si>
    <t>T.M</t>
  </si>
  <si>
    <t>KUSEMAN DURAN BAUTISTA</t>
  </si>
  <si>
    <t>20 54474823 9</t>
  </si>
  <si>
    <t>TORRES SPADORSI FRANCCESCA</t>
  </si>
  <si>
    <t>27 56246600 8</t>
  </si>
  <si>
    <t>301497989205000 1</t>
  </si>
  <si>
    <t>GUDIÑO JUANA GRACIELA</t>
  </si>
  <si>
    <t>27 14154060 8</t>
  </si>
  <si>
    <t>CABEZA LUCERO FELIPE</t>
  </si>
  <si>
    <t>Total</t>
  </si>
  <si>
    <t>345</t>
  </si>
  <si>
    <t>CESTARES CARRANZA FABRIZIO IVAN</t>
  </si>
  <si>
    <t>41115266</t>
  </si>
  <si>
    <t>53845907</t>
  </si>
  <si>
    <t>ROBLES LOZA FRANCHESCA ANTONELLA</t>
  </si>
  <si>
    <t xml:space="preserve"> </t>
  </si>
  <si>
    <t>314965001500160 2</t>
  </si>
  <si>
    <t>315303200080 1</t>
  </si>
  <si>
    <t>195430802500160 1</t>
  </si>
  <si>
    <t>SOSA YANGUEZ KIARA AGOSTINA</t>
  </si>
  <si>
    <t>27 5264692 3</t>
  </si>
  <si>
    <t>PALAVECINO VALENTINO</t>
  </si>
  <si>
    <t>20 6424067 7</t>
  </si>
  <si>
    <t>27 1105566 2</t>
  </si>
  <si>
    <t>MORALES RAMIRO ELIAN</t>
  </si>
  <si>
    <t xml:space="preserve"> 20 53732810 0</t>
  </si>
  <si>
    <t>000 -6730138/2</t>
  </si>
  <si>
    <t xml:space="preserve">MULLER HIAGO </t>
  </si>
  <si>
    <t>ROJAS AGUSTIN </t>
  </si>
  <si>
    <t>307</t>
  </si>
  <si>
    <t>MODULO</t>
  </si>
  <si>
    <r>
      <rPr>
        <b/>
        <sz val="11"/>
        <color rgb="FFFFFFFF"/>
        <rFont val="Calibri"/>
      </rPr>
      <t xml:space="preserve">PRESTACION 
</t>
    </r>
    <r>
      <rPr>
        <sz val="8"/>
        <color rgb="FFFFFFFF"/>
        <rFont val="Calibri"/>
      </rPr>
      <t>(Inserte 1 Fila x Prestacion x Paciente)</t>
    </r>
  </si>
  <si>
    <t>sesiones semanales</t>
  </si>
  <si>
    <t>profesional</t>
  </si>
  <si>
    <t>dia</t>
  </si>
  <si>
    <t>hora</t>
  </si>
  <si>
    <t>Consultorio</t>
  </si>
  <si>
    <t>dia copia</t>
  </si>
  <si>
    <t>hora copia</t>
  </si>
  <si>
    <t>ACCION</t>
  </si>
  <si>
    <t>FECHA ACCION</t>
  </si>
  <si>
    <t>MOTIVO</t>
  </si>
  <si>
    <t>MOTIVO2</t>
  </si>
  <si>
    <t>MOTIVO3</t>
  </si>
  <si>
    <t>MOTIVO4</t>
  </si>
  <si>
    <t>MOTIVO5</t>
  </si>
  <si>
    <t>DNI</t>
  </si>
  <si>
    <t>Psico Fliar</t>
  </si>
  <si>
    <t>DOMINGUEZ Mercedes Lorena</t>
  </si>
  <si>
    <t>Martes</t>
  </si>
  <si>
    <t>R.16</t>
  </si>
  <si>
    <t>empezo el 18/6</t>
  </si>
  <si>
    <t>Fono</t>
  </si>
  <si>
    <t>CASTRO Lucia Macarena</t>
  </si>
  <si>
    <t>Lunes</t>
  </si>
  <si>
    <t>R.3</t>
  </si>
  <si>
    <t>GIMENEZ Agustina</t>
  </si>
  <si>
    <t>R.6</t>
  </si>
  <si>
    <t>BARRIA VAZQUEZ Luciana ALicia</t>
  </si>
  <si>
    <t>R.11</t>
  </si>
  <si>
    <t>GOMEZ Agustina Daniela</t>
  </si>
  <si>
    <t>R.1</t>
  </si>
  <si>
    <t>Psico</t>
  </si>
  <si>
    <t>OLOCCO Maria Gabriela</t>
  </si>
  <si>
    <t>Viernes</t>
  </si>
  <si>
    <t>R.12</t>
  </si>
  <si>
    <t>PENDIENTE</t>
  </si>
  <si>
    <t>OLIVA Lucas Julian</t>
  </si>
  <si>
    <t>R.5</t>
  </si>
  <si>
    <t>ARMOA  Andrea Celeste</t>
  </si>
  <si>
    <t>GIRAUDO MILAGROS VIRGINIA</t>
  </si>
  <si>
    <t>R.Gimnasio</t>
  </si>
  <si>
    <t>Miercoles</t>
  </si>
  <si>
    <t>FERNANDEZ WOLFF Katerin</t>
  </si>
  <si>
    <t>Jueves</t>
  </si>
  <si>
    <t>R.7</t>
  </si>
  <si>
    <t>PETANAS Sofia Milagros</t>
  </si>
  <si>
    <t>BETOLLI CATALINA</t>
  </si>
  <si>
    <t>Kine</t>
  </si>
  <si>
    <t>CONDORI Jose Hugo</t>
  </si>
  <si>
    <t>R.4</t>
  </si>
  <si>
    <t>CHIESA Gisella Erica Roxana</t>
  </si>
  <si>
    <t>ARABIA Amira Nair</t>
  </si>
  <si>
    <t>R.10</t>
  </si>
  <si>
    <t>TO</t>
  </si>
  <si>
    <t>TORCIVIA RUARTE Damaris Agustina</t>
  </si>
  <si>
    <t>R.TO</t>
  </si>
  <si>
    <t>Psm</t>
  </si>
  <si>
    <t>GOMEZ MARTINA Carolina</t>
  </si>
  <si>
    <t>R.15</t>
  </si>
  <si>
    <t>TOLEDO Sofia del Milagro</t>
  </si>
  <si>
    <t>de MEDEIROS Micaela</t>
  </si>
  <si>
    <t>R.13</t>
  </si>
  <si>
    <t>ZUÑIGA Lara Rosario</t>
  </si>
  <si>
    <t>LAZO  Ana Magdalena</t>
  </si>
  <si>
    <t>Psp</t>
  </si>
  <si>
    <t>CORTEZ Carolina Anahi</t>
  </si>
  <si>
    <t>CAI.1</t>
  </si>
  <si>
    <t>ingresa 19/05/2026</t>
  </si>
  <si>
    <t>CRIADO Sabrina Tamara</t>
  </si>
  <si>
    <t>R.17</t>
  </si>
  <si>
    <t>R.14</t>
  </si>
  <si>
    <t>cambio a aprtir de18/06 antes era Giraudo</t>
  </si>
  <si>
    <t>cambia a partir de 18/6 antes era Giraudo</t>
  </si>
  <si>
    <t>PAPA ARTERO Eimi Luhué</t>
  </si>
  <si>
    <t>MARTINEZ Lucas</t>
  </si>
  <si>
    <t>SALGADO FRANCISCO</t>
  </si>
  <si>
    <t>GARCIA Nadia</t>
  </si>
  <si>
    <t>CAI.3</t>
  </si>
  <si>
    <t>ROMANO Lourdes Rocio</t>
  </si>
  <si>
    <t>R.Estim. 1</t>
  </si>
  <si>
    <t>LEMA Luz Candela</t>
  </si>
  <si>
    <t>R.1B</t>
  </si>
  <si>
    <t>psm</t>
  </si>
  <si>
    <t>ALMADA Luciana</t>
  </si>
  <si>
    <t>QUINTEROS Julieta</t>
  </si>
  <si>
    <t>CAI.2</t>
  </si>
  <si>
    <t>Psp Cai</t>
  </si>
  <si>
    <t>SANCHEZ Maria Elisa</t>
  </si>
  <si>
    <t>CAI.Recep.</t>
  </si>
  <si>
    <t>COLINA Gloria Sofia</t>
  </si>
  <si>
    <t>cambia desde  el 23/06 antes era Giraudo</t>
  </si>
  <si>
    <t>MENDEZ Alejandra Carolina</t>
  </si>
  <si>
    <t>R.Estim. 2</t>
  </si>
  <si>
    <t>VILCHE Carla Valeria</t>
  </si>
  <si>
    <t>TORRES Sofia</t>
  </si>
  <si>
    <t>PORTA Valentina</t>
  </si>
  <si>
    <t>BASUALDO Candela Ariadna</t>
  </si>
  <si>
    <t>FLEIDERMAN Paula</t>
  </si>
  <si>
    <t>MOLINA BRENDA</t>
  </si>
  <si>
    <t>CASTAGNO Melina Eliana</t>
  </si>
  <si>
    <t>FERREYRA Jennifer Magali</t>
  </si>
  <si>
    <t>R.18</t>
  </si>
  <si>
    <t>R.19</t>
  </si>
  <si>
    <t>LORENZATTO Delfina Maria</t>
  </si>
  <si>
    <t>DIAZ NIEVAS Andrea Celeste</t>
  </si>
  <si>
    <t>HEREDIA LIZARAZU Lucia</t>
  </si>
  <si>
    <t>CUELLO Florencia Patricia</t>
  </si>
  <si>
    <t>PEREZ Paula Belen</t>
  </si>
  <si>
    <t>ARANDA Karina Alejandra</t>
  </si>
  <si>
    <t>comienza 11/05</t>
  </si>
  <si>
    <t>BENEDETTO Andres Esteban</t>
  </si>
  <si>
    <t>PEPELLIN Maria de los  Angeles</t>
  </si>
  <si>
    <t>La madre informa que decide comenzar en otro centro</t>
  </si>
  <si>
    <t>ANSELMI Juliana Lourdes</t>
  </si>
  <si>
    <t>VALDANO MAINGUYAGUE Maria Agustina</t>
  </si>
  <si>
    <t>CAI.Escrit. 1</t>
  </si>
  <si>
    <t>TALLER PAMI-BENEDETTO</t>
  </si>
  <si>
    <t>desde 22/06 antes era de Castro</t>
  </si>
  <si>
    <t>psp</t>
  </si>
  <si>
    <t>MODIFICACION</t>
  </si>
  <si>
    <t>FERNADEZ THIAGO</t>
  </si>
  <si>
    <t xml:space="preserve">HEREDIA LIZARAZU Lucia </t>
  </si>
  <si>
    <t>PIZZOLA Martin</t>
  </si>
  <si>
    <t>Nuevo profesional</t>
  </si>
  <si>
    <t>R.20 Pami</t>
  </si>
  <si>
    <t>comenzo el 03/06</t>
  </si>
  <si>
    <t>turno</t>
  </si>
  <si>
    <t>(Varios elementos)</t>
  </si>
  <si>
    <t>TURNERO PROFESIONAL</t>
  </si>
  <si>
    <t>HORARIO</t>
  </si>
  <si>
    <t>PROFESIONAL</t>
  </si>
  <si>
    <t xml:space="preserve">SERVICIO </t>
  </si>
  <si>
    <t>Psicomotricidad</t>
  </si>
  <si>
    <t>-----</t>
  </si>
  <si>
    <t>Pacientes</t>
  </si>
  <si>
    <t xml:space="preserve">Profesionales </t>
  </si>
  <si>
    <t>Especialidad</t>
  </si>
  <si>
    <t>Servicios</t>
  </si>
  <si>
    <t>Horarios</t>
  </si>
  <si>
    <t>Dias</t>
  </si>
  <si>
    <t>Modulos</t>
  </si>
  <si>
    <t>OBRAS SOCIALES</t>
  </si>
  <si>
    <t>SIMPLE</t>
  </si>
  <si>
    <t>APROSS</t>
  </si>
  <si>
    <t>CONSULTORIOS</t>
  </si>
  <si>
    <t>ALTA</t>
  </si>
  <si>
    <t>INTENSIVO</t>
  </si>
  <si>
    <t>R.</t>
  </si>
  <si>
    <t>SIMPLE + CAI</t>
  </si>
  <si>
    <t>1B</t>
  </si>
  <si>
    <t>INTENSIVO +CAI</t>
  </si>
  <si>
    <t>CAI</t>
  </si>
  <si>
    <t>PSICO + CAI</t>
  </si>
  <si>
    <t>OSCE (CERAMISTAS)</t>
  </si>
  <si>
    <t>Psico Cai</t>
  </si>
  <si>
    <t>SIPSSA (OSCEP)</t>
  </si>
  <si>
    <t>Fono Pami</t>
  </si>
  <si>
    <t>Psico Pami</t>
  </si>
  <si>
    <t>Trab. Social</t>
  </si>
  <si>
    <t>OSEIV</t>
  </si>
  <si>
    <t>OSETYA (EMPLEADOS TEXTILES)</t>
  </si>
  <si>
    <t>OSCEARA</t>
  </si>
  <si>
    <t>OSFE</t>
  </si>
  <si>
    <t>OSMATA</t>
  </si>
  <si>
    <t>20 Pami</t>
  </si>
  <si>
    <t>Estim. 1</t>
  </si>
  <si>
    <t>Estim. 2</t>
  </si>
  <si>
    <t>Gimnasio</t>
  </si>
  <si>
    <t>CAI.</t>
  </si>
  <si>
    <t>Recep.</t>
  </si>
  <si>
    <t>Escrit. 1</t>
  </si>
  <si>
    <t>Escrit. 2</t>
  </si>
  <si>
    <t>OSTVLA (OSDEPYM)</t>
  </si>
  <si>
    <t>Hora</t>
  </si>
  <si>
    <t>Servicio</t>
  </si>
  <si>
    <t>(en blanco)</t>
  </si>
  <si>
    <t>Apellido y Nombre</t>
  </si>
  <si>
    <t>Matricula</t>
  </si>
  <si>
    <t>desde</t>
  </si>
  <si>
    <t>hasta</t>
  </si>
  <si>
    <t>desde hasta</t>
  </si>
  <si>
    <t>Columna2</t>
  </si>
  <si>
    <t>Combinada</t>
  </si>
  <si>
    <t>carga.PACIENTE</t>
  </si>
  <si>
    <t>MP 15688</t>
  </si>
  <si>
    <t>ALMADA Luciana-Lunes-14:00</t>
  </si>
  <si>
    <t>ALMADA Luciana-Lunes-14:45</t>
  </si>
  <si>
    <t>Fonoaudiologia</t>
  </si>
  <si>
    <t>MP 9444</t>
  </si>
  <si>
    <t>CASTRO Lucia Macarena-Lunes-15:30</t>
  </si>
  <si>
    <t>ALMADA Luciana-Lunes-15:30</t>
  </si>
  <si>
    <t>MP 9348</t>
  </si>
  <si>
    <t>GIMENEZ Agustina-Lunes-17:30</t>
  </si>
  <si>
    <t>ALMADA Luciana-Lunes-16:15</t>
  </si>
  <si>
    <t>MP 9398</t>
  </si>
  <si>
    <t>BARRIA VAZQUEZ Luciana ALicia-Lunes-18:15</t>
  </si>
  <si>
    <t>ALMADA Luciana-Lunes-17:30</t>
  </si>
  <si>
    <t>FERNANDEZ Maria Emilia</t>
  </si>
  <si>
    <t>MP 9550</t>
  </si>
  <si>
    <t>FERNANDEZ Maria Emilia-Lunes-19:00</t>
  </si>
  <si>
    <t>MP 15689</t>
  </si>
  <si>
    <t>ALMADA Luciana-Lunes-18:15</t>
  </si>
  <si>
    <t>Psicologia</t>
  </si>
  <si>
    <t>MP 8410</t>
  </si>
  <si>
    <t>OLOCCO Maria Gabriela-Viernes-10:45</t>
  </si>
  <si>
    <t>ALMADA Luciana-Lunes-19:00</t>
  </si>
  <si>
    <t>BARRIA VAZQUEZ Luciana ALicia-Martes-14:45</t>
  </si>
  <si>
    <t>ALMADA Luciana-Miercoles-14:00</t>
  </si>
  <si>
    <t>MP 7993</t>
  </si>
  <si>
    <t>ARMOA  Andrea Celeste-Martes-15:30</t>
  </si>
  <si>
    <t>ALMADA Luciana-Miercoles-14:45</t>
  </si>
  <si>
    <t>MP 9335</t>
  </si>
  <si>
    <t>GIRAUDO MILAGROS VIRGINIA-Martes-16:15</t>
  </si>
  <si>
    <t>ALMADA Luciana-Miercoles-15:30</t>
  </si>
  <si>
    <t>MP 9130</t>
  </si>
  <si>
    <t>PETANAS Sofia Milagros-Martes-17:30</t>
  </si>
  <si>
    <t>ALMADA Luciana-Miercoles-16:15</t>
  </si>
  <si>
    <t>CASTRO Lucia Macarena-Martes-18:15</t>
  </si>
  <si>
    <t>ALMADA Luciana-Miercoles-17:30</t>
  </si>
  <si>
    <t>GIRAUDO MILAGROS VIRGINIA-Martes-19:00</t>
  </si>
  <si>
    <t>ALMADA Luciana-Miercoles-18:15</t>
  </si>
  <si>
    <t>CASTRO Lucia Macarena-Miercoles-14:00</t>
  </si>
  <si>
    <t>ALMADA Luciana-Miercoles-19:00</t>
  </si>
  <si>
    <t>ALMADA Luciana-Viernes-14:00</t>
  </si>
  <si>
    <t>VEGA Graciela Susana</t>
  </si>
  <si>
    <t>MP 9068</t>
  </si>
  <si>
    <t>VEGA Graciela Susana-Miercoles-15:30</t>
  </si>
  <si>
    <t>ALMADA Luciana-Viernes-14:45</t>
  </si>
  <si>
    <t>VEGA Graciela Susana-Miercoles-16:15</t>
  </si>
  <si>
    <t>ALMADA Luciana-Viernes-15:30</t>
  </si>
  <si>
    <t>PETANAS Sofia Milagros-Miercoles-17:30</t>
  </si>
  <si>
    <t>ALMADA Luciana-Viernes-16:15</t>
  </si>
  <si>
    <t>Kinesiologia</t>
  </si>
  <si>
    <t>MP 5125</t>
  </si>
  <si>
    <t>CONDORI Jose Hugo-Martes-08:00</t>
  </si>
  <si>
    <t>ALMADA Luciana-Viernes-17:30</t>
  </si>
  <si>
    <t>CASTRO Lucia Macarena-Miercoles-15:30</t>
  </si>
  <si>
    <t>ALMADA Luciana-Viernes-18:15</t>
  </si>
  <si>
    <t>MP 8974</t>
  </si>
  <si>
    <t>VILCHE Carla Valeria-Jueves-15:30</t>
  </si>
  <si>
    <t>ALMADA Luciana-Viernes-19:00</t>
  </si>
  <si>
    <t>ARMOA  Andrea Celeste-Jueves-16:15</t>
  </si>
  <si>
    <t>Psicopedagogia</t>
  </si>
  <si>
    <t>MP P- 12- 6337</t>
  </si>
  <si>
    <t>ANSELMI Juliana Lourdes-Lunes-14:00</t>
  </si>
  <si>
    <t>GIRAUDO MILAGROS VIRGINIA-Jueves-17:30</t>
  </si>
  <si>
    <t>ANSELMI Juliana Lourdes-Lunes-14:45</t>
  </si>
  <si>
    <t>PETANAS Sofia Milagros-Jueves-18:15</t>
  </si>
  <si>
    <t>ANSELMI Juliana Lourdes-Lunes-15:30</t>
  </si>
  <si>
    <t>MP 9445</t>
  </si>
  <si>
    <t>CASTRO Lucia Macarena-Jueves-19:00</t>
  </si>
  <si>
    <t>ANSELMI Juliana Lourdes-Lunes-16:15</t>
  </si>
  <si>
    <t>MP 15548</t>
  </si>
  <si>
    <t>CHIESA Gisella Erica Roxana-Viernes-19:00</t>
  </si>
  <si>
    <t>ANSELMI Juliana Lourdes-Lunes-17:30</t>
  </si>
  <si>
    <t>ANSELMI Juliana Lourdes-Lunes-18:15</t>
  </si>
  <si>
    <t>ANSELMI Juliana Lourdes-Lunes-19:00</t>
  </si>
  <si>
    <t>CASTRO Lucia Macarena-Miercoles-19:00</t>
  </si>
  <si>
    <t>MP P- 12- 6338</t>
  </si>
  <si>
    <t>ANSELMI Juliana Lourdes-Martes-14:00</t>
  </si>
  <si>
    <t>GIMENEZ Agustina-Viernes-18:15</t>
  </si>
  <si>
    <t>ANSELMI Juliana Lourdes-Martes-14:45</t>
  </si>
  <si>
    <t>ANSELMI Juliana Lourdes-Martes-15:30</t>
  </si>
  <si>
    <t>ARMOA  Andrea Celeste-Martes-08:00</t>
  </si>
  <si>
    <t>ANSELMI Juliana Lourdes-Martes-16:15</t>
  </si>
  <si>
    <t>ARMOA  Andrea Celeste-Martes-11:30</t>
  </si>
  <si>
    <t>ANSELMI Juliana Lourdes-Martes-17:30</t>
  </si>
  <si>
    <t>ARMOA  Andrea Celeste-Martes-08:45</t>
  </si>
  <si>
    <t>ANSELMI Juliana Lourdes-Martes-18:15</t>
  </si>
  <si>
    <t>ANSELMI Juliana Lourdes-Martes-19:00</t>
  </si>
  <si>
    <t>ARMOA  Andrea Celeste-Martes-09:30</t>
  </si>
  <si>
    <t>ANSELMI Juliana Lourdes-Miercoles-14:00</t>
  </si>
  <si>
    <t>ARMOA  Andrea Celeste-Martes-10:45</t>
  </si>
  <si>
    <t>ANSELMI Juliana Lourdes-Miercoles-14:45</t>
  </si>
  <si>
    <t>VILCHE Carla Valeria-Lunes-10:45</t>
  </si>
  <si>
    <t>ANSELMI Juliana Lourdes-Miercoles-15:30</t>
  </si>
  <si>
    <t>ANSELMI Juliana Lourdes-Miercoles-16:15</t>
  </si>
  <si>
    <t>ARMOA  Andrea Celeste-Martes-14:45</t>
  </si>
  <si>
    <t>ANSELMI Juliana Lourdes-Miercoles-17:30</t>
  </si>
  <si>
    <t>ARMOA  Andrea Celeste-Martes-16:15</t>
  </si>
  <si>
    <t>ANSELMI Juliana Lourdes-Miercoles-18:15</t>
  </si>
  <si>
    <t>ARMOA  Andrea Celeste-Martes-17:30</t>
  </si>
  <si>
    <t>ANSELMI Juliana Lourdes-Miercoles-19:00</t>
  </si>
  <si>
    <t>ARMOA  Andrea Celeste-Martes-18:15</t>
  </si>
  <si>
    <t>MP P- 12- 6339</t>
  </si>
  <si>
    <t>ANSELMI Juliana Lourdes-Jueves-14:00</t>
  </si>
  <si>
    <t>ANSELMI Juliana Lourdes-Jueves-14:45</t>
  </si>
  <si>
    <t>BARRIA VAZQUEZ Luciana ALicia-Lunes-14:45</t>
  </si>
  <si>
    <t>ANSELMI Juliana Lourdes-Jueves-15:30</t>
  </si>
  <si>
    <t>ARMOA  Andrea Celeste-Jueves-14:45</t>
  </si>
  <si>
    <t>ANSELMI Juliana Lourdes-Jueves-16:15</t>
  </si>
  <si>
    <t>ARMOA  Andrea Celeste-Jueves-15:30</t>
  </si>
  <si>
    <t>ANSELMI Juliana Lourdes-Jueves-17:30</t>
  </si>
  <si>
    <t>ANSELMI Juliana Lourdes-Jueves-18:15</t>
  </si>
  <si>
    <t>ARMOA  Andrea Celeste-Jueves-17:30</t>
  </si>
  <si>
    <t>ANSELMI Juliana Lourdes-Jueves-19:00</t>
  </si>
  <si>
    <t>ARMOA  Andrea Celeste-Jueves-18:15</t>
  </si>
  <si>
    <t>MP 7728</t>
  </si>
  <si>
    <t>ARANDA Karina Alejandra-Lunes-08:00</t>
  </si>
  <si>
    <t>ARMOA  Andrea Celeste-Viernes-08:00</t>
  </si>
  <si>
    <t>ARANDA Karina Alejandra-Lunes-08:45</t>
  </si>
  <si>
    <t>ARMOA  Andrea Celeste-Viernes-08:45</t>
  </si>
  <si>
    <t>ARANDA Karina Alejandra-Lunes-09:30</t>
  </si>
  <si>
    <t>ARMOA  Andrea Celeste-Viernes-11:30</t>
  </si>
  <si>
    <t>ARANDA Karina Alejandra-Lunes-10:45</t>
  </si>
  <si>
    <t>ARMOA  Andrea Celeste-Viernes-10:45</t>
  </si>
  <si>
    <t>ARANDA Karina Alejandra-Lunes-11:30</t>
  </si>
  <si>
    <t>ARANDA Karina Alejandra-Lunes-12:15</t>
  </si>
  <si>
    <t>ARANDA Karina Alejandra-Lunes-13:00</t>
  </si>
  <si>
    <t>BARRIA VAZQUEZ Luciana ALicia-Lunes-14:00</t>
  </si>
  <si>
    <t>ARANDA Karina Alejandra-Lunes-14:00</t>
  </si>
  <si>
    <t>FERNANDEZ Maria Emilia-Lunes-14:45</t>
  </si>
  <si>
    <t>ARANDA Karina Alejandra-Lunes-14:45</t>
  </si>
  <si>
    <t>BARRIA VAZQUEZ Luciana ALicia-Lunes-15:30</t>
  </si>
  <si>
    <t>ARANDA Karina Alejandra-Lunes-15:30</t>
  </si>
  <si>
    <t>BARRIA VAZQUEZ Luciana ALicia-Lunes-16:15</t>
  </si>
  <si>
    <t>ARANDA Karina Alejandra-Lunes-16:15</t>
  </si>
  <si>
    <t>BARRIA VAZQUEZ Luciana ALicia-Lunes-17:30</t>
  </si>
  <si>
    <t>ARANDA Karina Alejandra-Lunes-17:30</t>
  </si>
  <si>
    <t>CASTRO Lucia Macarena-Lunes-18:15</t>
  </si>
  <si>
    <t>ARANDA Karina Alejandra-Lunes-18:15</t>
  </si>
  <si>
    <t>BARRIA VAZQUEZ Luciana ALicia-Lunes-19:00</t>
  </si>
  <si>
    <t>ARANDA Karina Alejandra-Lunes-19:00</t>
  </si>
  <si>
    <t>CONDORI Jose Hugo-Jueves-08:00</t>
  </si>
  <si>
    <t>ARANDA Karina Alejandra-Miercoles-08:00</t>
  </si>
  <si>
    <t>BARRIA VAZQUEZ Luciana ALicia-Martes-14:00</t>
  </si>
  <si>
    <t>ARANDA Karina Alejandra-Miercoles-08:45</t>
  </si>
  <si>
    <t>BARRIA VAZQUEZ Luciana ALicia-Martes-16:15</t>
  </si>
  <si>
    <t>ARANDA Karina Alejandra-Miercoles-09:30</t>
  </si>
  <si>
    <t>BARRIA VAZQUEZ Luciana ALicia-Martes-17:30</t>
  </si>
  <si>
    <t>ARANDA Karina Alejandra-Miercoles-10:45</t>
  </si>
  <si>
    <t>BARRIA VAZQUEZ Luciana ALicia-Martes-18:15</t>
  </si>
  <si>
    <t>ARANDA Karina Alejandra-Miercoles-11:30</t>
  </si>
  <si>
    <t>BARRIA VAZQUEZ Luciana ALicia-Martes-19:00</t>
  </si>
  <si>
    <t>ARANDA Karina Alejandra-Miercoles-12:15</t>
  </si>
  <si>
    <t>BARRIA VAZQUEZ Luciana ALicia-Jueves-14:45</t>
  </si>
  <si>
    <t>ARANDA Karina Alejandra-Miercoles-13:00</t>
  </si>
  <si>
    <t>BARRIA VAZQUEZ Luciana ALicia-Jueves-17:30</t>
  </si>
  <si>
    <t>ARANDA Karina Alejandra-Miercoles-14:00</t>
  </si>
  <si>
    <t>BARRIA VAZQUEZ Luciana ALicia-Jueves-18:15</t>
  </si>
  <si>
    <t>ARANDA Karina Alejandra-Miercoles-14:45</t>
  </si>
  <si>
    <t>BARRIA VAZQUEZ Luciana ALicia-Jueves-19:00</t>
  </si>
  <si>
    <t>ARANDA Karina Alejandra-Miercoles-15:30</t>
  </si>
  <si>
    <t>BARRIA VAZQUEZ Luciana ALicia-Viernes-08:45</t>
  </si>
  <si>
    <t>ARANDA Karina Alejandra-Miercoles-16:15</t>
  </si>
  <si>
    <t>ARANDA Karina Alejandra-Miercoles-17:30</t>
  </si>
  <si>
    <t>BARRIA VAZQUEZ Luciana ALicia-Viernes-10:45</t>
  </si>
  <si>
    <t>ARANDA Karina Alejandra-Miercoles-18:15</t>
  </si>
  <si>
    <t>CASTRO Lucia Macarena-Miercoles-14:45</t>
  </si>
  <si>
    <t>ARANDA Karina Alejandra-Miercoles-19:00</t>
  </si>
  <si>
    <t>BARRIA VAZQUEZ Luciana ALicia-Miercoles-08:45</t>
  </si>
  <si>
    <t>ARANDA Karina Alejandra-Viernes-08:00</t>
  </si>
  <si>
    <t>BARRIA VAZQUEZ Luciana ALicia-Miercoles-09:30</t>
  </si>
  <si>
    <t>ARANDA Karina Alejandra-Viernes-08:45</t>
  </si>
  <si>
    <t>PETANAS Sofia Milagros-Jueves-17:30</t>
  </si>
  <si>
    <t>ARANDA Karina Alejandra-Viernes-09:30</t>
  </si>
  <si>
    <t>BARRIA VAZQUEZ Luciana ALicia-Miercoles-08:00</t>
  </si>
  <si>
    <t>ARANDA Karina Alejandra-Viernes-10:45</t>
  </si>
  <si>
    <t>BARRIA VAZQUEZ Luciana ALicia-Miercoles-11:30</t>
  </si>
  <si>
    <t>ARANDA Karina Alejandra-Viernes-11:30</t>
  </si>
  <si>
    <t>GIMENEZ Agustina-Viernes-14:45</t>
  </si>
  <si>
    <t>ARANDA Karina Alejandra-Viernes-12:15</t>
  </si>
  <si>
    <t>CASTRO Lucia Macarena-Lunes-14:45</t>
  </si>
  <si>
    <t>ARANDA Karina Alejandra-Viernes-13:00</t>
  </si>
  <si>
    <t>GIRAUDO MILAGROS VIRGINIA-Martes-17:30</t>
  </si>
  <si>
    <t>CASTRO Lucia Macarena-Lunes-17:30</t>
  </si>
  <si>
    <t>FERNANDEZ Maria Emilia-Lunes-17:30</t>
  </si>
  <si>
    <t>CASTRO Lucia Macarena-Lunes-19:00</t>
  </si>
  <si>
    <t>PETANAS Sofia Milagros-Martes-16:15</t>
  </si>
  <si>
    <t>ARMOA  Andrea Celeste-Martes-12:15</t>
  </si>
  <si>
    <t>CASTRO Lucia Macarena-Martes-15:30</t>
  </si>
  <si>
    <t>ARMOA  Andrea Celeste-Martes-13:00</t>
  </si>
  <si>
    <t>CASTRO Lucia Macarena-Martes-17:30</t>
  </si>
  <si>
    <t>ARMOA  Andrea Celeste-Martes-14:00</t>
  </si>
  <si>
    <t>GIMENEZ Agustina-Miercoles-17:30</t>
  </si>
  <si>
    <t>CASTRO Lucia Macarena-Miercoles-17:30</t>
  </si>
  <si>
    <t>VEGA Graciela Susana-Miercoles-19:00</t>
  </si>
  <si>
    <t>CASTRO Lucia Macarena-Jueves-16:15</t>
  </si>
  <si>
    <t>ARMOA  Andrea Celeste-Martes-19:00</t>
  </si>
  <si>
    <t>CASTRO Lucia Macarena-Jueves-17:30</t>
  </si>
  <si>
    <t>ARMOA  Andrea Celeste-Jueves-14:00</t>
  </si>
  <si>
    <t>CASTRO Lucia Macarena-Jueves-18:15</t>
  </si>
  <si>
    <t>CASTRO Lucia Macarena-Viernes-14:00</t>
  </si>
  <si>
    <t>FERNANDEZ Maria Emilia-Miercoles-16:15</t>
  </si>
  <si>
    <t>CASTRO Lucia Macarena-Viernes-15:30</t>
  </si>
  <si>
    <t>CASTRO Lucia Macarena-Viernes-16:15</t>
  </si>
  <si>
    <t>ARMOA  Andrea Celeste-Jueves-19:00</t>
  </si>
  <si>
    <t>CASTRO Lucia Macarena-Viernes-18:15</t>
  </si>
  <si>
    <t>ARMOA  Andrea Celeste-Viernes-09:30</t>
  </si>
  <si>
    <t>CASTRO Lucia Macarena-Viernes-19:00</t>
  </si>
  <si>
    <t>MP 8470</t>
  </si>
  <si>
    <t>LAZO  Ana Magdalena-Lunes-08:00</t>
  </si>
  <si>
    <t>FERNANDEZ Maria Emilia-Lunes-16:15</t>
  </si>
  <si>
    <t>ARMOA  Andrea Celeste-Viernes-12:15</t>
  </si>
  <si>
    <t>MP 12-6256</t>
  </si>
  <si>
    <t>CORTEZ Carolina Anahi-Miercoles-14:45</t>
  </si>
  <si>
    <t>ARMOA  Andrea Celeste-Viernes-13:00</t>
  </si>
  <si>
    <t>FERNANDEZ Maria Emilia-Lunes-18:15</t>
  </si>
  <si>
    <t>MP 15502</t>
  </si>
  <si>
    <t>de MEDEIROS Micaela-Lunes-14:45</t>
  </si>
  <si>
    <t>FERNANDEZ Maria Emilia-Miercoles-17:30</t>
  </si>
  <si>
    <t>FERNANDEZ Maria Emilia-Miercoles-18:15</t>
  </si>
  <si>
    <t>FERNANDEZ Maria Emilia-Miercoles-19:00</t>
  </si>
  <si>
    <t>PETANAS Sofia Milagros-Jueves-16:15</t>
  </si>
  <si>
    <t>VEGA Graciela Susana-Jueves-17:30</t>
  </si>
  <si>
    <t>GIRAUDO MILAGROS VIRGINIA-Jueves-18:15</t>
  </si>
  <si>
    <t>BARRIA VAZQUEZ Luciana ALicia-Martes-15:30</t>
  </si>
  <si>
    <t>GIMENEZ Agustina-Lunes-14:45</t>
  </si>
  <si>
    <t>GIMENEZ Agustina-Lunes-15:30</t>
  </si>
  <si>
    <t>GIMENEZ Agustina-Lunes-16:15</t>
  </si>
  <si>
    <t>GIMENEZ Agustina-Lunes-18:15</t>
  </si>
  <si>
    <t>GIMENEZ Agustina-Lunes-19:00</t>
  </si>
  <si>
    <t>GIMENEZ Agustina-Miercoles-14:00</t>
  </si>
  <si>
    <t>GIMENEZ Agustina-Miercoles-14:45</t>
  </si>
  <si>
    <t>BARRIA VAZQUEZ Luciana ALicia-Miercoles-10:45</t>
  </si>
  <si>
    <t>GIMENEZ Agustina-Miercoles-15:30</t>
  </si>
  <si>
    <t>GIMENEZ Agustina-Miercoles-16:15</t>
  </si>
  <si>
    <t>BARRIA VAZQUEZ Luciana ALicia-Miercoles-12:15</t>
  </si>
  <si>
    <t>BARRIA VAZQUEZ Luciana ALicia-Miercoles-13:00</t>
  </si>
  <si>
    <t>GIMENEZ Agustina-Miercoles-18:15</t>
  </si>
  <si>
    <t>BARRIA VAZQUEZ Luciana ALicia-Jueves-14:00</t>
  </si>
  <si>
    <t>PETANAS Sofia Milagros-Miercoles-16:15</t>
  </si>
  <si>
    <t>GIMENEZ Agustina-Miercoles-19:00</t>
  </si>
  <si>
    <t>BARRIA VAZQUEZ Luciana ALicia-Jueves-15:30</t>
  </si>
  <si>
    <t>GIMENEZ Agustina-Viernes-14:00</t>
  </si>
  <si>
    <t>BARRIA VAZQUEZ Luciana ALicia-Jueves-16:15</t>
  </si>
  <si>
    <t>GIMENEZ Agustina-Viernes-19:00</t>
  </si>
  <si>
    <t>GIMENEZ Agustina-Viernes-17:30</t>
  </si>
  <si>
    <t>BARRIA VAZQUEZ Luciana ALicia-Viernes-08:00</t>
  </si>
  <si>
    <t>CASTRO Lucia Macarena-Jueves-15:30</t>
  </si>
  <si>
    <t>BARRIA VAZQUEZ Luciana ALicia-Viernes-09:30</t>
  </si>
  <si>
    <t>GIRAUDO MILAGROS VIRGINIA-Martes-09:30</t>
  </si>
  <si>
    <t>BARRIA VAZQUEZ Luciana ALicia-Viernes-11:30</t>
  </si>
  <si>
    <t>GIRAUDO MILAGROS VIRGINIA-Martes-10:45</t>
  </si>
  <si>
    <t>BARRIA VAZQUEZ Luciana ALicia-Viernes-12:15</t>
  </si>
  <si>
    <t>GIRAUDO MILAGROS VIRGINIA-Martes-11:30</t>
  </si>
  <si>
    <t>MP 11726</t>
  </si>
  <si>
    <t>BENEDETTO Andres Esteban-Jueves-08:00</t>
  </si>
  <si>
    <t>GIRAUDO MILAGROS VIRGINIA-Martes-12:15</t>
  </si>
  <si>
    <t>BENEDETTO Andres Esteban-Jueves-08:45</t>
  </si>
  <si>
    <t>PETANAS Sofia Milagros-Martes-14:00</t>
  </si>
  <si>
    <t>BENEDETTO Andres Esteban-Jueves-09:30</t>
  </si>
  <si>
    <t>GIRAUDO MILAGROS VIRGINIA-Martes-14:45</t>
  </si>
  <si>
    <t>BENEDETTO Andres Esteban-Jueves-10:45</t>
  </si>
  <si>
    <t>GIRAUDO MILAGROS VIRGINIA-Martes-15:30</t>
  </si>
  <si>
    <t>BENEDETTO Andres Esteban-Jueves-11:30</t>
  </si>
  <si>
    <t>VEGA Graciela Susana-Martes-19:00</t>
  </si>
  <si>
    <t>BENEDETTO Andres Esteban-Jueves-12:15</t>
  </si>
  <si>
    <t>BENEDETTO Andres Esteban-Jueves-13:00</t>
  </si>
  <si>
    <t>GIRAUDO MILAGROS VIRGINIA-Martes-18:15</t>
  </si>
  <si>
    <t>BENEDETTO Andres Esteban-Martes-08:00</t>
  </si>
  <si>
    <t>MP 9556</t>
  </si>
  <si>
    <t>PAPA ARTERO Eimi Luhué-Martes-19:00</t>
  </si>
  <si>
    <t>BENEDETTO Andres Esteban-Martes-08:45</t>
  </si>
  <si>
    <t>GIRAUDO MILAGROS VIRGINIA-Miercoles-09:30</t>
  </si>
  <si>
    <t>BENEDETTO Andres Esteban-Martes-09:30</t>
  </si>
  <si>
    <t>GIRAUDO MILAGROS VIRGINIA-Miercoles-08:45</t>
  </si>
  <si>
    <t>BENEDETTO Andres Esteban-Martes-10:45</t>
  </si>
  <si>
    <t>BENEDETTO Andres Esteban-Martes-11:30</t>
  </si>
  <si>
    <t>BENEDETTO Andres Esteban-Martes-12:15</t>
  </si>
  <si>
    <t>GIRAUDO MILAGROS VIRGINIA-Miercoles-10:45</t>
  </si>
  <si>
    <t>BENEDETTO Andres Esteban-Martes-13:00</t>
  </si>
  <si>
    <t>CASTRO Lucia Macarena-Miercoles-11:30</t>
  </si>
  <si>
    <t>BENEDETTO Andres Esteban-Miercoles-08:00</t>
  </si>
  <si>
    <t>GIRAUDO MILAGROS VIRGINIA-Miercoles-11:30</t>
  </si>
  <si>
    <t>BENEDETTO Andres Esteban-Miercoles-08:45</t>
  </si>
  <si>
    <t>GIRAUDO MILAGROS VIRGINIA-Jueves-08:45</t>
  </si>
  <si>
    <t>BENEDETTO Andres Esteban-Miercoles-09:30</t>
  </si>
  <si>
    <t>PAPA ARTERO Eimi Luhué-Lunes-14:45</t>
  </si>
  <si>
    <t>BENEDETTO Andres Esteban-Miercoles-10:45</t>
  </si>
  <si>
    <t>GIRAUDO MILAGROS VIRGINIA-Jueves-09:30</t>
  </si>
  <si>
    <t>BENEDETTO Andres Esteban-Miercoles-11:30</t>
  </si>
  <si>
    <t>GIRAUDO MILAGROS VIRGINIA-Jueves-10:45</t>
  </si>
  <si>
    <t>BENEDETTO Andres Esteban-Miercoles-12:15</t>
  </si>
  <si>
    <t>GIRAUDO MILAGROS VIRGINIA-Jueves-11:30</t>
  </si>
  <si>
    <t>BENEDETTO Andres Esteban-Miercoles-13:00</t>
  </si>
  <si>
    <t>GIRAUDO MILAGROS VIRGINIA-Jueves-12:15</t>
  </si>
  <si>
    <t>CASTRO Lucia Macarena-Lunes-14:00</t>
  </si>
  <si>
    <t>GIRAUDO MILAGROS VIRGINIA-Jueves-14:00</t>
  </si>
  <si>
    <t>CASTRO Lucia Macarena-Miercoles-18:15</t>
  </si>
  <si>
    <t>GIRAUDO MILAGROS VIRGINIA-Jueves-16:15</t>
  </si>
  <si>
    <t>CASTRO Lucia Macarena-Lunes-16:15</t>
  </si>
  <si>
    <t>GIRAUDO MILAGROS VIRGINIA-Jueves-19:00</t>
  </si>
  <si>
    <t>CASTRO Lucia Macarena-Miercoles-08:45</t>
  </si>
  <si>
    <t>LAZO  Ana Magdalena-Lunes-08:45</t>
  </si>
  <si>
    <t>CASTRO Lucia Macarena-Martes-14:00</t>
  </si>
  <si>
    <t>CASTRO Lucia Macarena-Martes-14:45</t>
  </si>
  <si>
    <t>LAZO  Ana Magdalena-Lunes-09:30</t>
  </si>
  <si>
    <t>MP 8779</t>
  </si>
  <si>
    <t>TOLEDO Sofia del Milagro-Lunes-10:45</t>
  </si>
  <si>
    <t>CASTRO Lucia Macarena-Martes-16:15</t>
  </si>
  <si>
    <t>LAZO  Ana Magdalena-Lunes-11:30</t>
  </si>
  <si>
    <t>LAZO  Ana Magdalena-Lunes-12:15</t>
  </si>
  <si>
    <t>LAZO  Ana Magdalena-Martes-08:00</t>
  </si>
  <si>
    <t>CASTRO Lucia Macarena-Martes-19:00</t>
  </si>
  <si>
    <t>LAZO  Ana Magdalena-Martes-08:45</t>
  </si>
  <si>
    <t/>
  </si>
  <si>
    <t>CASTRO Lucia Macarena-Miercoles-08:00</t>
  </si>
  <si>
    <t>LAZO  Ana Magdalena-Martes-09:30</t>
  </si>
  <si>
    <t>LAZO  Ana Magdalena-Martes-10:45</t>
  </si>
  <si>
    <t>CASTRO Lucia Macarena-Miercoles-09:30</t>
  </si>
  <si>
    <t>CASTRO Lucia Macarena-Miercoles-10:45</t>
  </si>
  <si>
    <t>MP 12-6309</t>
  </si>
  <si>
    <t>GARCIA Nadia-Viernes-11:30</t>
  </si>
  <si>
    <t>LAZO  Ana Magdalena-Martes-11:30</t>
  </si>
  <si>
    <t>CASTRO Lucia Macarena-Miercoles-12:15</t>
  </si>
  <si>
    <t>LAZO  Ana Magdalena-Jueves-10:45</t>
  </si>
  <si>
    <t>CASTRO Lucia Macarena-Miercoles-13:00</t>
  </si>
  <si>
    <t>LAZO  Ana Magdalena-Jueves-08:45</t>
  </si>
  <si>
    <t>LAZO  Ana Magdalena-Jueves-09:30</t>
  </si>
  <si>
    <t>CASTRO Lucia Macarena-Miercoles-16:15</t>
  </si>
  <si>
    <t>LAZO  Ana Magdalena-Jueves-11:30</t>
  </si>
  <si>
    <t>CASTRO Lucia Macarena-Viernes-08:45</t>
  </si>
  <si>
    <t>LAZO  Ana Magdalena-Viernes-08:45</t>
  </si>
  <si>
    <t>CASTRO Lucia Macarena-Jueves-14:00</t>
  </si>
  <si>
    <t>FERNANDEZ Maria Emilia-Miercoles-14:45</t>
  </si>
  <si>
    <t>CASTRO Lucia Macarena-Jueves-14:45</t>
  </si>
  <si>
    <t>LAZO  Ana Magdalena-Viernes-09:30</t>
  </si>
  <si>
    <t>MP 9339</t>
  </si>
  <si>
    <t>ROMANO Lourdes Rocio-Viernes-18:15</t>
  </si>
  <si>
    <t>LAZO  Ana Magdalena-Viernes-11:30</t>
  </si>
  <si>
    <t>PETANAS Sofia Milagros-Martes-14:45</t>
  </si>
  <si>
    <t>PETANAS Sofia Milagros-Martes-15:30</t>
  </si>
  <si>
    <t>MP 13717</t>
  </si>
  <si>
    <t>GOMEZ MARTINA Carolina-Miercoles-11:30</t>
  </si>
  <si>
    <t>CASTRO Lucia Macarena-Viernes-08:00</t>
  </si>
  <si>
    <t>PETANAS Sofia Milagros-Martes-19:00</t>
  </si>
  <si>
    <t>CASTRO Lucia Macarena-Viernes-09:30</t>
  </si>
  <si>
    <t>PETANAS Sofia Milagros-Miercoles-14:45</t>
  </si>
  <si>
    <t>CASTRO Lucia Macarena-Viernes-10:45</t>
  </si>
  <si>
    <t>PETANAS Sofia Milagros-Miercoles-18:15</t>
  </si>
  <si>
    <t>CASTRO Lucia Macarena-Viernes-11:30</t>
  </si>
  <si>
    <t>PETANAS Sofia Milagros-Miercoles-19:00</t>
  </si>
  <si>
    <t>CASTRO Lucia Macarena-Viernes-12:15</t>
  </si>
  <si>
    <t>CASTRO Lucia Macarena-Viernes-13:00</t>
  </si>
  <si>
    <t>CASTRO Lucia Macarena-Viernes-14:45</t>
  </si>
  <si>
    <t>PETANAS Sofia Milagros-Jueves-19:00</t>
  </si>
  <si>
    <t>TOLEDO Sofia del Milagro-Lunes-08:45</t>
  </si>
  <si>
    <t>CASTRO Lucia Macarena-Viernes-17:30</t>
  </si>
  <si>
    <t>TOLEDO Sofia del Milagro-Lunes-09:30</t>
  </si>
  <si>
    <t>CORTEZ Carolina Anahi-Miercoles-14:00</t>
  </si>
  <si>
    <t>TOLEDO Sofia del Milagro-Lunes-11:30</t>
  </si>
  <si>
    <t>CORTEZ Carolina Anahi-Miercoles-15:30</t>
  </si>
  <si>
    <t>TOLEDO Sofia del Milagro-Lunes-12:15</t>
  </si>
  <si>
    <t>CORTEZ Carolina Anahi-Miercoles-16:15</t>
  </si>
  <si>
    <t>TOLEDO Sofia del Milagro-Lunes-13:00</t>
  </si>
  <si>
    <t>CORTEZ Carolina Anahi-Miercoles-17:30</t>
  </si>
  <si>
    <t>GIRAUDO MILAGROS VIRGINIA-Martes-08:00</t>
  </si>
  <si>
    <t>CORTEZ Carolina Anahi-Miercoles-18:15</t>
  </si>
  <si>
    <t>TOLEDO Sofia del Milagro-Martes-08:45</t>
  </si>
  <si>
    <t>CORTEZ Carolina Anahi-Miercoles-19:00</t>
  </si>
  <si>
    <t>MP P- 12- 6269</t>
  </si>
  <si>
    <t>QUINTEROS Julieta-Lunes-15:30</t>
  </si>
  <si>
    <t>CORTEZ Carolina Anahi-Viernes-14:00</t>
  </si>
  <si>
    <t>CORTEZ Carolina Anahi-Viernes-14:45</t>
  </si>
  <si>
    <t>TOLEDO Sofia del Milagro-Martes-09:30</t>
  </si>
  <si>
    <t>CORTEZ Carolina Anahi-Viernes-15:30</t>
  </si>
  <si>
    <t>TOLEDO Sofia del Milagro-Martes-10:45</t>
  </si>
  <si>
    <t>CORTEZ Carolina Anahi-Viernes-16:15</t>
  </si>
  <si>
    <t>CORTEZ Carolina Anahi-Viernes-17:30</t>
  </si>
  <si>
    <t>LAZO  Ana Magdalena-Lunes-10:45</t>
  </si>
  <si>
    <t>CORTEZ Carolina Anahi-Viernes-18:15</t>
  </si>
  <si>
    <t>MP 8780</t>
  </si>
  <si>
    <t>TOLEDO Sofia del Milagro-Miercoles-08:00</t>
  </si>
  <si>
    <t>CORTEZ Carolina Anahi-Viernes-19:00</t>
  </si>
  <si>
    <t>TOLEDO Sofia del Milagro-Miercoles-08:45</t>
  </si>
  <si>
    <t>MP LIS000024/2022</t>
  </si>
  <si>
    <t>CRIADO Sabrina Tamara-Lunes-14:00</t>
  </si>
  <si>
    <t>CRIADO Sabrina Tamara-Lunes-14:45</t>
  </si>
  <si>
    <t>TOLEDO Sofia del Milagro-Miercoles-09:30</t>
  </si>
  <si>
    <t>CRIADO Sabrina Tamara-Lunes-15:30</t>
  </si>
  <si>
    <t>TOLEDO Sofia del Milagro-Miercoles-10:45</t>
  </si>
  <si>
    <t>CRIADO Sabrina Tamara-Lunes-16:15</t>
  </si>
  <si>
    <t>CRIADO Sabrina Tamara-Lunes-17:30</t>
  </si>
  <si>
    <t>TOLEDO Sofia del Milagro-Miercoles-11:30</t>
  </si>
  <si>
    <t>CRIADO Sabrina Tamara-Lunes-18:15</t>
  </si>
  <si>
    <t>TOLEDO Sofia del Milagro-Miercoles-12:15</t>
  </si>
  <si>
    <t>CRIADO Sabrina Tamara-Lunes-19:00</t>
  </si>
  <si>
    <t>TOLEDO Sofia del Milagro-Miercoles-13:00</t>
  </si>
  <si>
    <t>CRIADO Sabrina Tamara-Miercoles-14:00</t>
  </si>
  <si>
    <t>CRIADO Sabrina Tamara-Miercoles-14:45</t>
  </si>
  <si>
    <t>MP 8781</t>
  </si>
  <si>
    <t>TOLEDO Sofia del Milagro-Viernes-08:45</t>
  </si>
  <si>
    <t>CRIADO Sabrina Tamara-Miercoles-15:30</t>
  </si>
  <si>
    <t>CRIADO Sabrina Tamara-Miercoles-16:15</t>
  </si>
  <si>
    <t>TOLEDO Sofia del Milagro-Viernes-09:30</t>
  </si>
  <si>
    <t>CRIADO Sabrina Tamara-Miercoles-17:30</t>
  </si>
  <si>
    <t>TOLEDO Sofia del Milagro-Viernes-10:45</t>
  </si>
  <si>
    <t>CRIADO Sabrina Tamara-Miercoles-18:15</t>
  </si>
  <si>
    <t>PETANAS Sofia Milagros-Jueves-10:45</t>
  </si>
  <si>
    <t>CRIADO Sabrina Tamara-Miercoles-19:00</t>
  </si>
  <si>
    <t>VEGA Graciela Susana-Martes-14:00</t>
  </si>
  <si>
    <t>CRIADO Sabrina Tamara-Viernes-14:00</t>
  </si>
  <si>
    <t>VEGA Graciela Susana-Martes-14:45</t>
  </si>
  <si>
    <t>CRIADO Sabrina Tamara-Viernes-14:45</t>
  </si>
  <si>
    <t>VEGA Graciela Susana-Martes-15:30</t>
  </si>
  <si>
    <t>CRIADO Sabrina Tamara-Viernes-15:30</t>
  </si>
  <si>
    <t>VEGA Graciela Susana-Martes-16:15</t>
  </si>
  <si>
    <t>CRIADO Sabrina Tamara-Viernes-16:15</t>
  </si>
  <si>
    <t>VEGA Graciela Susana-Martes-17:30</t>
  </si>
  <si>
    <t>CRIADO Sabrina Tamara-Viernes-17:30</t>
  </si>
  <si>
    <t>CRIADO Sabrina Tamara-Viernes-18:15</t>
  </si>
  <si>
    <t>VEGA Graciela Susana-Martes-18:15</t>
  </si>
  <si>
    <t>CRIADO Sabrina Tamara-Viernes-19:00</t>
  </si>
  <si>
    <t>MP 13570</t>
  </si>
  <si>
    <t>CUELLO Florencia Patricia-Jueves-14:00</t>
  </si>
  <si>
    <t>VEGA Graciela Susana-Miercoles-18:15</t>
  </si>
  <si>
    <t>CUELLO Florencia Patricia-Jueves-14:45</t>
  </si>
  <si>
    <t>CUELLO Florencia Patricia-Jueves-15:30</t>
  </si>
  <si>
    <t>CUELLO Florencia Patricia-Jueves-16:15</t>
  </si>
  <si>
    <t>VEGA Graciela Susana-Jueves-15:30</t>
  </si>
  <si>
    <t>CUELLO Florencia Patricia-Jueves-17:30</t>
  </si>
  <si>
    <t>VEGA Graciela Susana-Jueves-16:15</t>
  </si>
  <si>
    <t>CUELLO Florencia Patricia-Jueves-18:15</t>
  </si>
  <si>
    <t>CUELLO Florencia Patricia-Jueves-19:00</t>
  </si>
  <si>
    <t>VEGA Graciela Susana-Jueves-18:15</t>
  </si>
  <si>
    <t>CUELLO Florencia Patricia-Martes-14:00</t>
  </si>
  <si>
    <t>VEGA Graciela Susana-Jueves-19:00</t>
  </si>
  <si>
    <t>CUELLO Florencia Patricia-Martes-14:45</t>
  </si>
  <si>
    <t>VILCHE Carla Valeria-Lunes-08:00</t>
  </si>
  <si>
    <t>CUELLO Florencia Patricia-Martes-15:30</t>
  </si>
  <si>
    <t>VILCHE Carla Valeria-Lunes-08:45</t>
  </si>
  <si>
    <t>CUELLO Florencia Patricia-Martes-16:15</t>
  </si>
  <si>
    <t>VILCHE Carla Valeria-Lunes-09:30</t>
  </si>
  <si>
    <t>CUELLO Florencia Patricia-Martes-17:30</t>
  </si>
  <si>
    <t>CUELLO Florencia Patricia-Martes-18:15</t>
  </si>
  <si>
    <t>LAZO  Ana Magdalena-Viernes-08:00</t>
  </si>
  <si>
    <t>CUELLO Florencia Patricia-Martes-19:00</t>
  </si>
  <si>
    <t>VILCHE Carla Valeria-Lunes-11:30</t>
  </si>
  <si>
    <t>MP 15291</t>
  </si>
  <si>
    <t>DIAZ NIEVAS Andrea Celeste-Martes-14:00</t>
  </si>
  <si>
    <t>VILCHE Carla Valeria-Lunes-12:15</t>
  </si>
  <si>
    <t>DIAZ NIEVAS Andrea Celeste-Martes-14:45</t>
  </si>
  <si>
    <t>DIAZ NIEVAS Andrea Celeste-Martes-15:30</t>
  </si>
  <si>
    <t>PAPA ARTERO Eimi Luhué-Martes-14:00</t>
  </si>
  <si>
    <t>DIAZ NIEVAS Andrea Celeste-Martes-16:15</t>
  </si>
  <si>
    <t>PAPA ARTERO Eimi Luhué-Martes-14:45</t>
  </si>
  <si>
    <t>DIAZ NIEVAS Andrea Celeste-Martes-17:30</t>
  </si>
  <si>
    <t>PAPA ARTERO Eimi Luhué-Martes-15:30</t>
  </si>
  <si>
    <t>DIAZ NIEVAS Andrea Celeste-Martes-18:15</t>
  </si>
  <si>
    <t>PAPA ARTERO Eimi Luhué-Martes-16:15</t>
  </si>
  <si>
    <t>DIAZ NIEVAS Andrea Celeste-Martes-19:00</t>
  </si>
  <si>
    <t>DIAZ NIEVAS Andrea Celeste-Jueves-14:00</t>
  </si>
  <si>
    <t>PAPA ARTERO Eimi Luhué-Martes-18:15</t>
  </si>
  <si>
    <t>DIAZ NIEVAS Andrea Celeste-Jueves-14:45</t>
  </si>
  <si>
    <t>DIAZ NIEVAS Andrea Celeste-Jueves-15:30</t>
  </si>
  <si>
    <t>VILCHE Carla Valeria-Miercoles-14:45</t>
  </si>
  <si>
    <t>DIAZ NIEVAS Andrea Celeste-Jueves-16:15</t>
  </si>
  <si>
    <t>VILCHE Carla Valeria-Miercoles-15:30</t>
  </si>
  <si>
    <t>DIAZ NIEVAS Andrea Celeste-Jueves-17:30</t>
  </si>
  <si>
    <t>VILCHE Carla Valeria-Miercoles-17:30</t>
  </si>
  <si>
    <t>DIAZ NIEVAS Andrea Celeste-Jueves-18:15</t>
  </si>
  <si>
    <t>VILCHE Carla Valeria-Miercoles-18:15</t>
  </si>
  <si>
    <t>DIAZ NIEVAS Andrea Celeste-Jueves-19:00</t>
  </si>
  <si>
    <t>PAPA ARTERO Eimi Luhué-Miercoles-19:00</t>
  </si>
  <si>
    <t>MP 13940</t>
  </si>
  <si>
    <t>DOMINGUEZ Mercedes Lorena-Jueves-14:00</t>
  </si>
  <si>
    <t>VILCHE Carla Valeria-Jueves-14:00</t>
  </si>
  <si>
    <t>DOMINGUEZ Mercedes Lorena-Jueves-14:45</t>
  </si>
  <si>
    <t>DOMINGUEZ Mercedes Lorena-Jueves-15:30</t>
  </si>
  <si>
    <t>DOMINGUEZ Mercedes Lorena-Jueves-16:15</t>
  </si>
  <si>
    <t>VILCHE Carla Valeria-Jueves-18:15</t>
  </si>
  <si>
    <t>DOMINGUEZ Mercedes Lorena-Jueves-17:30</t>
  </si>
  <si>
    <t>VILCHE Carla Valeria-Jueves-19:00</t>
  </si>
  <si>
    <t>DOMINGUEZ Mercedes Lorena-Jueves-18:15</t>
  </si>
  <si>
    <t>DOMINGUEZ Mercedes Lorena-Jueves-19:00</t>
  </si>
  <si>
    <t>DOMINGUEZ Mercedes Lorena-Lunes-14:00</t>
  </si>
  <si>
    <t>DOMINGUEZ Mercedes Lorena-Lunes-14:45</t>
  </si>
  <si>
    <t>LAZO  Ana Magdalena-Viernes-10:45</t>
  </si>
  <si>
    <t>DOMINGUEZ Mercedes Lorena-Lunes-15:30</t>
  </si>
  <si>
    <t>VILCHE Carla Valeria-Viernes-12:15</t>
  </si>
  <si>
    <t>DOMINGUEZ Mercedes Lorena-Lunes-16:15</t>
  </si>
  <si>
    <t>GIRAUDO MILAGROS VIRGINIA-Miercoles-12:15</t>
  </si>
  <si>
    <t>DOMINGUEZ Mercedes Lorena-Lunes-17:30</t>
  </si>
  <si>
    <t>VILCHE Carla Valeria-Jueves-17:30</t>
  </si>
  <si>
    <t>DOMINGUEZ Mercedes Lorena-Lunes-18:15</t>
  </si>
  <si>
    <t>VEGA Graciela Susana-Miercoles-17:30</t>
  </si>
  <si>
    <t>DOMINGUEZ Mercedes Lorena-Lunes-19:00</t>
  </si>
  <si>
    <t>DOMINGUEZ Mercedes Lorena-Martes-08:00</t>
  </si>
  <si>
    <t>MP 15099</t>
  </si>
  <si>
    <t>PORTA Valentina-Lunes-14:45</t>
  </si>
  <si>
    <t>DOMINGUEZ Mercedes Lorena-Martes-08:45</t>
  </si>
  <si>
    <t>PORTA Valentina-Lunes-15:30</t>
  </si>
  <si>
    <t>DOMINGUEZ Mercedes Lorena-Martes-09:30</t>
  </si>
  <si>
    <t>DOMINGUEZ Mercedes Lorena-Martes-10:45</t>
  </si>
  <si>
    <t>PORTA Valentina-Lunes-18:15</t>
  </si>
  <si>
    <t>DOMINGUEZ Mercedes Lorena-Martes-11:30</t>
  </si>
  <si>
    <t>PORTA Valentina-Lunes-19:00</t>
  </si>
  <si>
    <t>DOMINGUEZ Mercedes Lorena-Martes-12:15</t>
  </si>
  <si>
    <t>DOMINGUEZ Mercedes Lorena-Martes-13:00</t>
  </si>
  <si>
    <t>PORTA Valentina-Martes-14:45</t>
  </si>
  <si>
    <t>MP 13941</t>
  </si>
  <si>
    <t>DOMINGUEZ Mercedes Lorena-Martes-14:00</t>
  </si>
  <si>
    <t>PORTA Valentina-Martes-15:30</t>
  </si>
  <si>
    <t>DOMINGUEZ Mercedes Lorena-Martes-14:45</t>
  </si>
  <si>
    <t>PORTA Valentina-Martes-16:15</t>
  </si>
  <si>
    <t>DOMINGUEZ Mercedes Lorena-Martes-15:30</t>
  </si>
  <si>
    <t>PORTA Valentina-Martes-17:30</t>
  </si>
  <si>
    <t>DOMINGUEZ Mercedes Lorena-Martes-16:15</t>
  </si>
  <si>
    <t>PORTA Valentina-Martes-18:15</t>
  </si>
  <si>
    <t>DOMINGUEZ Mercedes Lorena-Martes-17:30</t>
  </si>
  <si>
    <t>PORTA Valentina-Martes-19:00</t>
  </si>
  <si>
    <t>DOMINGUEZ Mercedes Lorena-Martes-18:15</t>
  </si>
  <si>
    <t>PORTA Valentina-Jueves-14:45</t>
  </si>
  <si>
    <t>DOMINGUEZ Mercedes Lorena-Martes-19:00</t>
  </si>
  <si>
    <t>PORTA Valentina-Jueves-16:15</t>
  </si>
  <si>
    <t>DOMINGUEZ Mercedes Lorena-Miercoles-08:00</t>
  </si>
  <si>
    <t>PORTA Valentina-Jueves-17:30</t>
  </si>
  <si>
    <t>DOMINGUEZ Mercedes Lorena-Miercoles-08:45</t>
  </si>
  <si>
    <t>PORTA Valentina-Jueves-18:15</t>
  </si>
  <si>
    <t>DOMINGUEZ Mercedes Lorena-Miercoles-09:30</t>
  </si>
  <si>
    <t>PORTA Valentina-Jueves-19:00</t>
  </si>
  <si>
    <t>DOMINGUEZ Mercedes Lorena-Miercoles-10:45</t>
  </si>
  <si>
    <t>PORTA Valentina-Viernes-14:00</t>
  </si>
  <si>
    <t>DOMINGUEZ Mercedes Lorena-Miercoles-11:30</t>
  </si>
  <si>
    <t>CHIESA Gisella Erica Roxana-Martes-16:15</t>
  </si>
  <si>
    <t>DOMINGUEZ Mercedes Lorena-Miercoles-12:15</t>
  </si>
  <si>
    <t>MP 14617</t>
  </si>
  <si>
    <t>FLEIDERMAN Paula-Lunes-17:30</t>
  </si>
  <si>
    <t>DOMINGUEZ Mercedes Lorena-Miercoles-13:00</t>
  </si>
  <si>
    <t>PORTA Valentina-Viernes-15:30</t>
  </si>
  <si>
    <t>DOMINGUEZ Mercedes Lorena-Miercoles-14:00</t>
  </si>
  <si>
    <t>PORTA Valentina-Viernes-16:15</t>
  </si>
  <si>
    <t>DOMINGUEZ Mercedes Lorena-Miercoles-14:45</t>
  </si>
  <si>
    <t>PORTA Valentina-Viernes-17:30</t>
  </si>
  <si>
    <t>DOMINGUEZ Mercedes Lorena-Miercoles-15:30</t>
  </si>
  <si>
    <t>DOMINGUEZ Mercedes Lorena-Miercoles-16:15</t>
  </si>
  <si>
    <t>GIRAUDO MILAGROS VIRGINIA-Miercoles-08:00</t>
  </si>
  <si>
    <t>DOMINGUEZ Mercedes Lorena-Miercoles-17:30</t>
  </si>
  <si>
    <t>PORTA Valentina-Viernes-19:00</t>
  </si>
  <si>
    <t>DOMINGUEZ Mercedes Lorena-Miercoles-18:15</t>
  </si>
  <si>
    <t>MP 15279</t>
  </si>
  <si>
    <t>MOLINA BRENDA-Martes-08:00</t>
  </si>
  <si>
    <t>DOMINGUEZ Mercedes Lorena-Miercoles-19:00</t>
  </si>
  <si>
    <t>MOLINA BRENDA-Martes-08:45</t>
  </si>
  <si>
    <t>DOMINGUEZ Mercedes Lorena-Viernes-14:00</t>
  </si>
  <si>
    <t>MOLINA BRENDA-Martes-09:30</t>
  </si>
  <si>
    <t>DOMINGUEZ Mercedes Lorena-Viernes-14:45</t>
  </si>
  <si>
    <t>MOLINA BRENDA-Martes-10:45</t>
  </si>
  <si>
    <t>DOMINGUEZ Mercedes Lorena-Viernes-15:30</t>
  </si>
  <si>
    <t>MOLINA BRENDA-Martes-11:30</t>
  </si>
  <si>
    <t>DOMINGUEZ Mercedes Lorena-Viernes-16:15</t>
  </si>
  <si>
    <t>Terapia Ocupacional</t>
  </si>
  <si>
    <t>MP 14582</t>
  </si>
  <si>
    <t>CASTAGNO Melina Eliana-Lunes-09:30</t>
  </si>
  <si>
    <t>DOMINGUEZ Mercedes Lorena-Viernes-17:30</t>
  </si>
  <si>
    <t>MOLINA BRENDA-Martes-12:15</t>
  </si>
  <si>
    <t>DOMINGUEZ Mercedes Lorena-Viernes-18:15</t>
  </si>
  <si>
    <t>MOLINA BRENDA-Miercoles-08:00</t>
  </si>
  <si>
    <t>DOMINGUEZ Mercedes Lorena-Viernes-19:00</t>
  </si>
  <si>
    <t>MOLINA BRENDA-Jueves-09:30</t>
  </si>
  <si>
    <t>FERNANDEZ Maria Emilia-Lunes-14:00</t>
  </si>
  <si>
    <t>MOLINA BRENDA-Miercoles-09:30</t>
  </si>
  <si>
    <t>MOLINA BRENDA-Miercoles-08:45</t>
  </si>
  <si>
    <t>FERNANDEZ Maria Emilia-Lunes-15:30</t>
  </si>
  <si>
    <t>MOLINA BRENDA-Miercoles-11:30</t>
  </si>
  <si>
    <t>MOLINA BRENDA-Jueves-08:00</t>
  </si>
  <si>
    <t>MOLINA BRENDA-Jueves-08:45</t>
  </si>
  <si>
    <t>FERNANDEZ Maria Emilia-Miercoles-08:00</t>
  </si>
  <si>
    <t>MOLINA BRENDA-Jueves-10:45</t>
  </si>
  <si>
    <t>FERNANDEZ Maria Emilia-Miercoles-08:45</t>
  </si>
  <si>
    <t>MOLINA BRENDA-Jueves-11:30</t>
  </si>
  <si>
    <t>FERNANDEZ Maria Emilia-Miercoles-09:30</t>
  </si>
  <si>
    <t>MOLINA BRENDA-Jueves-12:15</t>
  </si>
  <si>
    <t>FERNANDEZ Maria Emilia-Miercoles-10:45</t>
  </si>
  <si>
    <t>LAZO  Ana Magdalena-Jueves-08:00</t>
  </si>
  <si>
    <t>FERNANDEZ Maria Emilia-Miercoles-11:30</t>
  </si>
  <si>
    <t>MP 9376</t>
  </si>
  <si>
    <t>MENDEZ Alejandra Carolina-Lunes-14:45</t>
  </si>
  <si>
    <t>FERNANDEZ Maria Emilia-Miercoles-12:15</t>
  </si>
  <si>
    <t>MENDEZ Alejandra Carolina-Lunes-16:15</t>
  </si>
  <si>
    <t>FERNANDEZ Maria Emilia-Miercoles-13:00</t>
  </si>
  <si>
    <t>FERNANDEZ Maria Emilia-Miercoles-14:00</t>
  </si>
  <si>
    <t>MENDEZ Alejandra Carolina-Lunes-18:15</t>
  </si>
  <si>
    <t>LIS 000301/2025</t>
  </si>
  <si>
    <t>LORENZATTO Delfina Maria-Martes-15:30</t>
  </si>
  <si>
    <t>FERNANDEZ Maria Emilia-Miercoles-15:30</t>
  </si>
  <si>
    <t>LORENZATTO Delfina Maria-Martes-19:00</t>
  </si>
  <si>
    <t>MENDEZ Alejandra Carolina-Miercoles-14:45</t>
  </si>
  <si>
    <t>MENDEZ Alejandra Carolina-Miercoles-15:30</t>
  </si>
  <si>
    <t>FERNANDEZ Maria Emilia-Jueves-14:00</t>
  </si>
  <si>
    <t>MENDEZ Alejandra Carolina-Miercoles-16:15</t>
  </si>
  <si>
    <t>FERNANDEZ Maria Emilia-Jueves-14:45</t>
  </si>
  <si>
    <t>MENDEZ Alejandra Carolina-Miercoles-18:15</t>
  </si>
  <si>
    <t>FERNANDEZ Maria Emilia-Jueves-15:30</t>
  </si>
  <si>
    <t>FERNANDEZ Maria Emilia-Jueves-16:15</t>
  </si>
  <si>
    <t>MENDEZ Alejandra Carolina-Jueves-14:45</t>
  </si>
  <si>
    <t>FERNANDEZ Maria Emilia-Jueves-17:30</t>
  </si>
  <si>
    <t>MENDEZ Alejandra Carolina-Jueves-15:30</t>
  </si>
  <si>
    <t>FERNANDEZ Maria Emilia-Jueves-18:15</t>
  </si>
  <si>
    <t>MENDEZ Alejandra Carolina-Jueves-19:00</t>
  </si>
  <si>
    <t>FERNANDEZ Maria Emilia-Jueves-19:00</t>
  </si>
  <si>
    <t>MENDEZ Alejandra Carolina-Jueves-17:30</t>
  </si>
  <si>
    <t>FERNANDEZ Maria Emilia-Viernes-08:00</t>
  </si>
  <si>
    <t>MENDEZ Alejandra Carolina-Jueves-18:15</t>
  </si>
  <si>
    <t>FERNANDEZ Maria Emilia-Viernes-08:45</t>
  </si>
  <si>
    <t>MENDEZ Alejandra Carolina-Viernes-14:45</t>
  </si>
  <si>
    <t>FERNANDEZ Maria Emilia-Viernes-09:30</t>
  </si>
  <si>
    <t>MENDEZ Alejandra Carolina-Viernes-15:30</t>
  </si>
  <si>
    <t>FERNANDEZ Maria Emilia-Viernes-10:45</t>
  </si>
  <si>
    <t>MENDEZ Alejandra Carolina-Viernes-18:15</t>
  </si>
  <si>
    <t>FERNANDEZ Maria Emilia-Viernes-11:30</t>
  </si>
  <si>
    <t>MENDEZ Alejandra Carolina-Viernes-19:00</t>
  </si>
  <si>
    <t>FERNANDEZ Maria Emilia-Viernes-12:15</t>
  </si>
  <si>
    <t>GOMEZ MARTINA Carolina-Martes-12:15</t>
  </si>
  <si>
    <t>FERNANDEZ Maria Emilia-Viernes-13:00</t>
  </si>
  <si>
    <t>MP LIS000124/2023</t>
  </si>
  <si>
    <t>HEREDIA LIZARAZU Lucia-Martes-09:30</t>
  </si>
  <si>
    <t>MP 15288</t>
  </si>
  <si>
    <t>FERNANDEZ WOLFF Katerin-Jueves-14:00</t>
  </si>
  <si>
    <t>FERNANDEZ WOLFF Katerin-Jueves-14:45</t>
  </si>
  <si>
    <t>HEREDIA LIZARAZU Lucia-Martes-10:45</t>
  </si>
  <si>
    <t>FERNANDEZ WOLFF Katerin-Jueves-15:30</t>
  </si>
  <si>
    <t>HEREDIA LIZARAZU Lucia-Martes-11:30</t>
  </si>
  <si>
    <t>FERNANDEZ WOLFF Katerin-Jueves-16:15</t>
  </si>
  <si>
    <t>HEREDIA LIZARAZU Lucia-Martes-12:15</t>
  </si>
  <si>
    <t>FERNANDEZ WOLFF Katerin-Jueves-17:30</t>
  </si>
  <si>
    <t>HEREDIA LIZARAZU Lucia-Martes-14:00</t>
  </si>
  <si>
    <t>FERNANDEZ WOLFF Katerin-Jueves-18:15</t>
  </si>
  <si>
    <t>HEREDIA LIZARAZU Lucia-Martes-14:45</t>
  </si>
  <si>
    <t>FERNANDEZ WOLFF Katerin-Jueves-19:00</t>
  </si>
  <si>
    <t>HEREDIA LIZARAZU Lucia-Martes-15:30</t>
  </si>
  <si>
    <t>FERNANDEZ WOLFF Katerin-Martes-14:00</t>
  </si>
  <si>
    <t>HEREDIA LIZARAZU Lucia-Jueves-08:00</t>
  </si>
  <si>
    <t>FERNANDEZ WOLFF Katerin-Martes-14:45</t>
  </si>
  <si>
    <t>FERNANDEZ WOLFF Katerin-Martes-15:30</t>
  </si>
  <si>
    <t>HEREDIA LIZARAZU Lucia-Jueves-09:30</t>
  </si>
  <si>
    <t>FERNANDEZ WOLFF Katerin-Martes-16:15</t>
  </si>
  <si>
    <t>FERNANDEZ WOLFF Katerin-Martes-17:30</t>
  </si>
  <si>
    <t>HEREDIA LIZARAZU Lucia-Jueves-10:45</t>
  </si>
  <si>
    <t>FERNANDEZ WOLFF Katerin-Martes-18:15</t>
  </si>
  <si>
    <t>HEREDIA LIZARAZU Lucia-Jueves-11:30</t>
  </si>
  <si>
    <t>FERNANDEZ WOLFF Katerin-Martes-19:00</t>
  </si>
  <si>
    <t>HEREDIA LIZARAZU Lucia-Jueves-12:15</t>
  </si>
  <si>
    <t>FERNANDEZ WOLFF Katerin-Miercoles-14:00</t>
  </si>
  <si>
    <t>HEREDIA LIZARAZU Lucia-Jueves-14:00</t>
  </si>
  <si>
    <t>FERNANDEZ WOLFF Katerin-Miercoles-14:45</t>
  </si>
  <si>
    <t>HEREDIA LIZARAZU Lucia-Jueves-15:30</t>
  </si>
  <si>
    <t>FERNANDEZ WOLFF Katerin-Miercoles-15:30</t>
  </si>
  <si>
    <t>HEREDIA LIZARAZU Lucia-Jueves-17:30</t>
  </si>
  <si>
    <t>FERNANDEZ WOLFF Katerin-Miercoles-16:15</t>
  </si>
  <si>
    <t>HEREDIA LIZARAZU Lucia-Jueves-18:15</t>
  </si>
  <si>
    <t>FERNANDEZ WOLFF Katerin-Miercoles-17:30</t>
  </si>
  <si>
    <t>GOMEZ MARTINA Carolina-Lunes-08:00</t>
  </si>
  <si>
    <t>FERNANDEZ WOLFF Katerin-Miercoles-18:15</t>
  </si>
  <si>
    <t>MENDEZ Alejandra Carolina-Miercoles-09:30</t>
  </si>
  <si>
    <t>FERNANDEZ WOLFF Katerin-Miercoles-19:00</t>
  </si>
  <si>
    <t>LTO 000136/2025</t>
  </si>
  <si>
    <t>COLINA Gloria Sofia-Miercoles-15:30</t>
  </si>
  <si>
    <t>FLEIDERMAN Paula-Lunes-14:00</t>
  </si>
  <si>
    <t>MP LTO0001094/2024</t>
  </si>
  <si>
    <t>TORRES Sofia-Lunes-16:15</t>
  </si>
  <si>
    <t>FLEIDERMAN Paula-Lunes-14:45</t>
  </si>
  <si>
    <t>MP LTO000098/2025</t>
  </si>
  <si>
    <t>ZUÑIGA Lara Rosario-Lunes-16:15</t>
  </si>
  <si>
    <t>FLEIDERMAN Paula-Lunes-15:30</t>
  </si>
  <si>
    <t>MP LTO00010942024</t>
  </si>
  <si>
    <t>TORRES Sofia-Lunes-17:30</t>
  </si>
  <si>
    <t>FLEIDERMAN Paula-Lunes-16:15</t>
  </si>
  <si>
    <t>TORRES Sofia-Lunes-18:15</t>
  </si>
  <si>
    <t>TORRES Sofia-Martes-14:45</t>
  </si>
  <si>
    <t>FLEIDERMAN Paula-Lunes-18:15</t>
  </si>
  <si>
    <t>MENDEZ Alejandra Carolina-Lunes-15:30</t>
  </si>
  <si>
    <t>FLEIDERMAN Paula-Lunes-19:00</t>
  </si>
  <si>
    <t>TORRES Sofia-Martes-18:15</t>
  </si>
  <si>
    <t>FLEIDERMAN Paula-Martes-14:00</t>
  </si>
  <si>
    <t>TORRES Sofia-Martes-15:30</t>
  </si>
  <si>
    <t>FLEIDERMAN Paula-Martes-14:45</t>
  </si>
  <si>
    <t>ROMANO Lourdes Rocio-Martes-17:30</t>
  </si>
  <si>
    <t>FLEIDERMAN Paula-Martes-15:30</t>
  </si>
  <si>
    <t>TORRES Sofia-Martes-16:15</t>
  </si>
  <si>
    <t>FLEIDERMAN Paula-Martes-16:15</t>
  </si>
  <si>
    <t>MP 125589</t>
  </si>
  <si>
    <t>PEREZ Paula Belen-Viernes-08:45</t>
  </si>
  <si>
    <t>FLEIDERMAN Paula-Martes-17:30</t>
  </si>
  <si>
    <t>FLEIDERMAN Paula-Martes-18:15</t>
  </si>
  <si>
    <t>FLEIDERMAN Paula-Martes-19:00</t>
  </si>
  <si>
    <t>FLEIDERMAN Paula-Miercoles-14:00</t>
  </si>
  <si>
    <t>TORRES Sofia-Martes-19:00</t>
  </si>
  <si>
    <t>FLEIDERMAN Paula-Miercoles-14:45</t>
  </si>
  <si>
    <t>QUINTEROS Julieta-Miercoles-14:45</t>
  </si>
  <si>
    <t>FLEIDERMAN Paula-Miercoles-15:30</t>
  </si>
  <si>
    <t>ZUÑIGA Lara Rosario-Miercoles-18:15</t>
  </si>
  <si>
    <t>FLEIDERMAN Paula-Miercoles-16:15</t>
  </si>
  <si>
    <t>COLINA Gloria Sofia-Miercoles-16:15</t>
  </si>
  <si>
    <t>FLEIDERMAN Paula-Miercoles-17:30</t>
  </si>
  <si>
    <t>MP 260</t>
  </si>
  <si>
    <t>TORCIVIA RUARTE Damaris Agustina-Jueves-16:15</t>
  </si>
  <si>
    <t>FLEIDERMAN Paula-Miercoles-18:15</t>
  </si>
  <si>
    <t>COLINA Gloria Sofia-Miercoles-18:15</t>
  </si>
  <si>
    <t>FLEIDERMAN Paula-Miercoles-19:00</t>
  </si>
  <si>
    <t>GARCIA Nadia-Viernes-08:00</t>
  </si>
  <si>
    <t>ZUÑIGA Lara Rosario-Miercoles-19:00</t>
  </si>
  <si>
    <t>GARCIA Nadia-Viernes-08:45</t>
  </si>
  <si>
    <t>GOMEZ MARTINA Carolina-Miercoles-08:45</t>
  </si>
  <si>
    <t>GARCIA Nadia-Viernes-09:30</t>
  </si>
  <si>
    <t>TORCIVIA RUARTE Damaris Agustina-Martes-08:45</t>
  </si>
  <si>
    <t>GARCIA Nadia-Viernes-10:45</t>
  </si>
  <si>
    <t>TORCIVIA RUARTE Damaris Agustina-Martes-09:30</t>
  </si>
  <si>
    <t>GARCIA Nadia-Viernes-12:15</t>
  </si>
  <si>
    <t>GARCIA Nadia-Viernes-13:00</t>
  </si>
  <si>
    <t>GARCIA Nadia-Jueves-08:00</t>
  </si>
  <si>
    <t>TORCIVIA RUARTE Damaris Agustina-Jueves-10:45</t>
  </si>
  <si>
    <t>GARCIA Nadia-Jueves-08:45</t>
  </si>
  <si>
    <t>CASTAGNO Melina Eliana-Miercoles-08:00</t>
  </si>
  <si>
    <t>GARCIA Nadia-Jueves-09:30</t>
  </si>
  <si>
    <t>TORCIVIA RUARTE Damaris Agustina-Martes-12:15</t>
  </si>
  <si>
    <t>GARCIA Nadia-Jueves-10:45</t>
  </si>
  <si>
    <t>TORRES Sofia-Martes-17:30</t>
  </si>
  <si>
    <t>GARCIA Nadia-Jueves-11:30</t>
  </si>
  <si>
    <t>TORCIVIA RUARTE Damaris Agustina-Martes-14:45</t>
  </si>
  <si>
    <t>GARCIA Nadia-Jueves-12:15</t>
  </si>
  <si>
    <t>TORCIVIA RUARTE Damaris Agustina-Martes-15:30</t>
  </si>
  <si>
    <t>GARCIA Nadia-Jueves-13:00</t>
  </si>
  <si>
    <t>GARCIA Nadia-Jueves-14:00</t>
  </si>
  <si>
    <t>GARCIA Nadia-Jueves-14:45</t>
  </si>
  <si>
    <t>GARCIA Nadia-Jueves-15:30</t>
  </si>
  <si>
    <t>TORCIVIA RUARTE Damaris Agustina-Martes-16:15</t>
  </si>
  <si>
    <t>GARCIA Nadia-Jueves-16:15</t>
  </si>
  <si>
    <t>TORCIVIA RUARTE Damaris Agustina-Martes-17:30</t>
  </si>
  <si>
    <t>GARCIA Nadia-Jueves-17:30</t>
  </si>
  <si>
    <t>TORCIVIA RUARTE Damaris Agustina-Martes-18:15</t>
  </si>
  <si>
    <t>GARCIA Nadia-Jueves-18:15</t>
  </si>
  <si>
    <t>GARCIA Nadia-Jueves-19:00</t>
  </si>
  <si>
    <t>GARCIA Nadia-Miercoles-14:00</t>
  </si>
  <si>
    <t>TORCIVIA RUARTE Damaris Agustina-Martes-14:00</t>
  </si>
  <si>
    <t>GARCIA Nadia-Miercoles-14:45</t>
  </si>
  <si>
    <t>TORCIVIA RUARTE Damaris Agustina-Martes-19:00</t>
  </si>
  <si>
    <t>GARCIA Nadia-Miercoles-15:30</t>
  </si>
  <si>
    <t>GARCIA Nadia-Miercoles-16:15</t>
  </si>
  <si>
    <t>TORCIVIA RUARTE Damaris Agustina-Jueves-08:00</t>
  </si>
  <si>
    <t>GARCIA Nadia-Miercoles-17:30</t>
  </si>
  <si>
    <t>GARCIA Nadia-Miercoles-18:15</t>
  </si>
  <si>
    <t>TORCIVIA RUARTE Damaris Agustina-Jueves-08:45</t>
  </si>
  <si>
    <t>GARCIA Nadia-Miercoles-19:00</t>
  </si>
  <si>
    <t>TORCIVIA RUARTE Damaris Agustina-Jueves-09:30</t>
  </si>
  <si>
    <t>GARCIA Nadia-Martes-14:00</t>
  </si>
  <si>
    <t>GARCIA Nadia-Martes-14:45</t>
  </si>
  <si>
    <t>TORCIVIA RUARTE Damaris Agustina-Martes-10:45</t>
  </si>
  <si>
    <t>GARCIA Nadia-Martes-15:30</t>
  </si>
  <si>
    <t>TORCIVIA RUARTE Damaris Agustina-Jueves-11:30</t>
  </si>
  <si>
    <t>GARCIA Nadia-Martes-16:15</t>
  </si>
  <si>
    <t>TORRES Sofia-Lunes-14:00</t>
  </si>
  <si>
    <t>GARCIA Nadia-Martes-17:30</t>
  </si>
  <si>
    <t>COLINA Gloria Sofia-Miercoles-14:45</t>
  </si>
  <si>
    <t>GARCIA Nadia-Martes-18:15</t>
  </si>
  <si>
    <t>TORCIVIA RUARTE Damaris Agustina-Jueves-15:30</t>
  </si>
  <si>
    <t>GARCIA Nadia-Martes-19:00</t>
  </si>
  <si>
    <t>GIMENEZ Agustina-Lunes-14:00</t>
  </si>
  <si>
    <t>TORCIVIA RUARTE Damaris Agustina-Jueves-17:30</t>
  </si>
  <si>
    <t>TORCIVIA RUARTE Damaris Agustina-Jueves-18:15</t>
  </si>
  <si>
    <t>TORCIVIA RUARTE Damaris Agustina-Jueves-19:00</t>
  </si>
  <si>
    <t>CASTAGNO Melina Eliana-Lunes-08:00</t>
  </si>
  <si>
    <t>CASTAGNO Melina Eliana-Lunes-08:45</t>
  </si>
  <si>
    <t>TORCIVIA RUARTE Damaris Agustina-Martes-11:30</t>
  </si>
  <si>
    <t>CASTAGNO Melina Eliana-Lunes-10:45</t>
  </si>
  <si>
    <t>CASTAGNO Melina Eliana-Lunes-11:30</t>
  </si>
  <si>
    <t>TORRES Sofia-Lunes-15:30</t>
  </si>
  <si>
    <t>ZUÑIGA Lara Rosario-Lunes-18:15</t>
  </si>
  <si>
    <t>TORRES Sofia-Lunes-19:00</t>
  </si>
  <si>
    <t>GIMENEZ Agustina-Viernes-15:30</t>
  </si>
  <si>
    <t>MENDEZ Alejandra Carolina-Miercoles-10:45</t>
  </si>
  <si>
    <t>GIMENEZ Agustina-Viernes-16:15</t>
  </si>
  <si>
    <t>CASTAGNO Melina Eliana-Miercoles-08:45</t>
  </si>
  <si>
    <t>MENDEZ Alejandra Carolina-Viernes-08:00</t>
  </si>
  <si>
    <t>GIRAUDO MILAGROS VIRGINIA-Jueves-08:00</t>
  </si>
  <si>
    <t>CASTAGNO Melina Eliana-Miercoles-10:45</t>
  </si>
  <si>
    <t>CASTAGNO Melina Eliana-Miercoles-11:30</t>
  </si>
  <si>
    <t>CASTAGNO Melina Eliana-Miercoles-12:15</t>
  </si>
  <si>
    <t>COLINA Gloria Sofia-Miercoles-14:00</t>
  </si>
  <si>
    <t>GIRAUDO MILAGROS VIRGINIA-Jueves-13:00</t>
  </si>
  <si>
    <t>ZUÑIGA Lara Rosario-Miercoles-16:15</t>
  </si>
  <si>
    <t>GIRAUDO MILAGROS VIRGINIA-Jueves-14:45</t>
  </si>
  <si>
    <t>COLINA Gloria Sofia-Miercoles-17:30</t>
  </si>
  <si>
    <t>GIRAUDO MILAGROS VIRGINIA-Jueves-15:30</t>
  </si>
  <si>
    <t>LORENZATTO Delfina Maria-Miercoles-17:30</t>
  </si>
  <si>
    <t>GIRAUDO MILAGROS VIRGINIA-Martes-08:45</t>
  </si>
  <si>
    <t>OLOCCO Maria Gabriela-Viernes-08:00</t>
  </si>
  <si>
    <t>de MEDEIROS Micaela-Lunes-11:30</t>
  </si>
  <si>
    <t>GIRAUDO MILAGROS VIRGINIA-Martes-13:00</t>
  </si>
  <si>
    <t>GIRAUDO MILAGROS VIRGINIA-Martes-14:00</t>
  </si>
  <si>
    <t>MP 12253</t>
  </si>
  <si>
    <t>PEPELLIN Maria de los  Angeles-Martes-18:15</t>
  </si>
  <si>
    <t>OLOCCO Maria Gabriela-Miercoles-08:00</t>
  </si>
  <si>
    <t>QUINTEROS Julieta-Jueves-15:30</t>
  </si>
  <si>
    <t>GIRAUDO MILAGROS VIRGINIA-Miercoles-13:00</t>
  </si>
  <si>
    <t>GOMEZ MARTINA Carolina-Jueves-08:00</t>
  </si>
  <si>
    <t>GOMEZ MARTINA Carolina-Jueves-08:45</t>
  </si>
  <si>
    <t>GOMEZ MARTINA Carolina-Jueves-09:30</t>
  </si>
  <si>
    <t>GOMEZ MARTINA Carolina-Jueves-10:45</t>
  </si>
  <si>
    <t>GOMEZ MARTINA Carolina-Jueves-11:30</t>
  </si>
  <si>
    <t>GOMEZ MARTINA Carolina-Jueves-12:15</t>
  </si>
  <si>
    <t>GOMEZ MARTINA Carolina-Jueves-13:00</t>
  </si>
  <si>
    <t>GOMEZ MARTINA Carolina-Lunes-08:45</t>
  </si>
  <si>
    <t>GOMEZ MARTINA Carolina-Lunes-09:30</t>
  </si>
  <si>
    <t>PEPELLIN Maria de los  Angeles-Miercoles-16:15</t>
  </si>
  <si>
    <t>GOMEZ MARTINA Carolina-Lunes-10:45</t>
  </si>
  <si>
    <t>CASTAGNO Melina Eliana-Miercoles-09:30</t>
  </si>
  <si>
    <t>GOMEZ MARTINA Carolina-Lunes-11:30</t>
  </si>
  <si>
    <t>GOMEZ MARTINA Carolina-Lunes-12:15</t>
  </si>
  <si>
    <t>GOMEZ MARTINA Carolina-Lunes-13:00</t>
  </si>
  <si>
    <t>GOMEZ MARTINA Carolina-Martes-08:00</t>
  </si>
  <si>
    <t>GOMEZ MARTINA Carolina-Martes-08:45</t>
  </si>
  <si>
    <t>PEPELLIN Maria de los  Angeles-Lunes-14:45</t>
  </si>
  <si>
    <t>GOMEZ MARTINA Carolina-Martes-09:30</t>
  </si>
  <si>
    <t>PEPELLIN Maria de los  Angeles-Lunes-15:30</t>
  </si>
  <si>
    <t>GOMEZ MARTINA Carolina-Martes-10:45</t>
  </si>
  <si>
    <t>PEPELLIN Maria de los  Angeles-Lunes-16:15</t>
  </si>
  <si>
    <t>GOMEZ MARTINA Carolina-Martes-11:30</t>
  </si>
  <si>
    <t>PEPELLIN Maria de los  Angeles-Lunes-17:30</t>
  </si>
  <si>
    <t>PEPELLIN Maria de los  Angeles-Lunes-18:15</t>
  </si>
  <si>
    <t>GOMEZ MARTINA Carolina-Martes-13:00</t>
  </si>
  <si>
    <t>PEPELLIN Maria de los  Angeles-Lunes-19:00</t>
  </si>
  <si>
    <t>GOMEZ MARTINA Carolina-Miercoles-08:00</t>
  </si>
  <si>
    <t>PEPELLIN Maria de los  Angeles-Martes-17:30</t>
  </si>
  <si>
    <t>GOMEZ MARTINA Carolina-Miercoles-09:30</t>
  </si>
  <si>
    <t>PEPELLIN Maria de los  Angeles-Martes-15:30</t>
  </si>
  <si>
    <t>GOMEZ MARTINA Carolina-Miercoles-10:45</t>
  </si>
  <si>
    <t>PEPELLIN Maria de los  Angeles-Martes-16:15</t>
  </si>
  <si>
    <t>GOMEZ MARTINA Carolina-Miercoles-12:15</t>
  </si>
  <si>
    <t>GOMEZ MARTINA Carolina-Miercoles-13:00</t>
  </si>
  <si>
    <t>PEPELLIN Maria de los  Angeles-Miercoles-14:45</t>
  </si>
  <si>
    <t>GOMEZ MARTINA Carolina-Viernes-08:00</t>
  </si>
  <si>
    <t>PEPELLIN Maria de los  Angeles-Miercoles-15:30</t>
  </si>
  <si>
    <t>GOMEZ MARTINA Carolina-Viernes-08:45</t>
  </si>
  <si>
    <t>GOMEZ MARTINA Carolina-Viernes-09:30</t>
  </si>
  <si>
    <t>PEPELLIN Maria de los  Angeles-Miercoles-17:30</t>
  </si>
  <si>
    <t>GOMEZ MARTINA Carolina-Viernes-10:45</t>
  </si>
  <si>
    <t>PEPELLIN Maria de los  Angeles-Miercoles-18:15</t>
  </si>
  <si>
    <t>GOMEZ MARTINA Carolina-Viernes-11:30</t>
  </si>
  <si>
    <t>PEPELLIN Maria de los  Angeles-Miercoles-19:00</t>
  </si>
  <si>
    <t>GOMEZ MARTINA Carolina-Viernes-12:15</t>
  </si>
  <si>
    <t>PEPELLIN Maria de los  Angeles-Jueves-14:45</t>
  </si>
  <si>
    <t>GOMEZ MARTINA Carolina-Viernes-13:00</t>
  </si>
  <si>
    <t>PEPELLIN Maria de los  Angeles-Jueves-15:30</t>
  </si>
  <si>
    <t>HEREDIA LIZARAZU Lucia-Martes-08:00</t>
  </si>
  <si>
    <t>PEPELLIN Maria de los  Angeles-Jueves-17:30</t>
  </si>
  <si>
    <t>HEREDIA LIZARAZU Lucia-Martes-08:45</t>
  </si>
  <si>
    <t>PEPELLIN Maria de los  Angeles-Jueves-18:15</t>
  </si>
  <si>
    <t>PEPELLIN Maria de los  Angeles-Jueves-19:00</t>
  </si>
  <si>
    <t>HEREDIA LIZARAZU Lucia-Martes-13:00</t>
  </si>
  <si>
    <t>HEREDIA LIZARAZU Lucia-Martes-16:15</t>
  </si>
  <si>
    <t>CHIESA Gisella Erica Roxana-Viernes-18:15</t>
  </si>
  <si>
    <t>HEREDIA LIZARAZU Lucia-Martes-17:30</t>
  </si>
  <si>
    <t>CHIESA Gisella Erica Roxana-Martes-18:15</t>
  </si>
  <si>
    <t>HEREDIA LIZARAZU Lucia-Martes-18:15</t>
  </si>
  <si>
    <t>HEREDIA LIZARAZU Lucia-Martes-19:00</t>
  </si>
  <si>
    <t>HEREDIA LIZARAZU Lucia-Jueves-08:45</t>
  </si>
  <si>
    <t>de MEDEIROS Micaela-Jueves-19:00</t>
  </si>
  <si>
    <t>HEREDIA LIZARAZU Lucia-Jueves-13:00</t>
  </si>
  <si>
    <t>HEREDIA LIZARAZU Lucia-Jueves-14:45</t>
  </si>
  <si>
    <t>PORTA Valentina-Lunes-16:15</t>
  </si>
  <si>
    <t>HEREDIA LIZARAZU Lucia-Jueves-16:15</t>
  </si>
  <si>
    <t>HEREDIA LIZARAZU Lucia-Jueves-19:00</t>
  </si>
  <si>
    <t>LAZO  Ana Magdalena-Lunes-13:00</t>
  </si>
  <si>
    <t>LAZO  Ana Magdalena-Martes-12:15</t>
  </si>
  <si>
    <t>LAZO  Ana Magdalena-Martes-13:00</t>
  </si>
  <si>
    <t>LAZO  Ana Magdalena-Jueves-12:15</t>
  </si>
  <si>
    <t>LAZO  Ana Magdalena-Jueves-13:00</t>
  </si>
  <si>
    <t>PAPA ARTERO Eimi Luhué-Martes-17:30</t>
  </si>
  <si>
    <t>LAZO  Ana Magdalena-Viernes-12:15</t>
  </si>
  <si>
    <t>LAZO  Ana Magdalena-Viernes-13:00</t>
  </si>
  <si>
    <t>MENDEZ Alejandra Carolina-Jueves-14:00</t>
  </si>
  <si>
    <t>MENDEZ Alejandra Carolina-Jueves-16:15</t>
  </si>
  <si>
    <t>MENDEZ Alejandra Carolina-Lunes-14:00</t>
  </si>
  <si>
    <t>MENDEZ Alejandra Carolina-Lunes-17:30</t>
  </si>
  <si>
    <t>MENDEZ Alejandra Carolina-Lunes-19:00</t>
  </si>
  <si>
    <t>MENDEZ Alejandra Carolina-Martes-14:00</t>
  </si>
  <si>
    <t>MENDEZ Alejandra Carolina-Martes-14:45</t>
  </si>
  <si>
    <t>de MEDEIROS Micaela-Lunes-16:15</t>
  </si>
  <si>
    <t>MENDEZ Alejandra Carolina-Martes-15:30</t>
  </si>
  <si>
    <t>OLOCCO Maria Gabriela-Martes-14:00</t>
  </si>
  <si>
    <t>MENDEZ Alejandra Carolina-Martes-16:15</t>
  </si>
  <si>
    <t>OLOCCO Maria Gabriela-Martes-15:30</t>
  </si>
  <si>
    <t>MENDEZ Alejandra Carolina-Martes-17:30</t>
  </si>
  <si>
    <t>MENDEZ Alejandra Carolina-Martes-18:15</t>
  </si>
  <si>
    <t>OLOCCO Maria Gabriela-Martes-16:15</t>
  </si>
  <si>
    <t>MENDEZ Alejandra Carolina-Martes-19:00</t>
  </si>
  <si>
    <t>MENDEZ Alejandra Carolina-Miercoles-08:00</t>
  </si>
  <si>
    <t>OLOCCO Maria Gabriela-Martes-14:45</t>
  </si>
  <si>
    <t>MENDEZ Alejandra Carolina-Miercoles-08:45</t>
  </si>
  <si>
    <t>OLOCCO Maria Gabriela-Martes-18:15</t>
  </si>
  <si>
    <t>MENDEZ Alejandra Carolina-Miercoles-11:30</t>
  </si>
  <si>
    <t>OLOCCO Maria Gabriela-Miercoles-09:30</t>
  </si>
  <si>
    <t>MENDEZ Alejandra Carolina-Miercoles-12:15</t>
  </si>
  <si>
    <t>OLOCCO Maria Gabriela-Miercoles-10:45</t>
  </si>
  <si>
    <t>MENDEZ Alejandra Carolina-Miercoles-13:00</t>
  </si>
  <si>
    <t>OLOCCO Maria Gabriela-Miercoles-11:30</t>
  </si>
  <si>
    <t>MENDEZ Alejandra Carolina-Miercoles-14:00</t>
  </si>
  <si>
    <t>OLOCCO Maria Gabriela-Miercoles-12:15</t>
  </si>
  <si>
    <t>OLOCCO Maria Gabriela-Miercoles-14:00</t>
  </si>
  <si>
    <t>OLOCCO Maria Gabriela-Miercoles-14:45</t>
  </si>
  <si>
    <t>OLOCCO Maria Gabriela-Miercoles-15:30</t>
  </si>
  <si>
    <t>MENDEZ Alejandra Carolina-Miercoles-17:30</t>
  </si>
  <si>
    <t>OLOCCO Maria Gabriela-Miercoles-16:15</t>
  </si>
  <si>
    <t>OLOCCO Maria Gabriela-Miercoles-17:30</t>
  </si>
  <si>
    <t>MENDEZ Alejandra Carolina-Miercoles-19:00</t>
  </si>
  <si>
    <t>OLOCCO Maria Gabriela-Miercoles-18:15</t>
  </si>
  <si>
    <t>MENDEZ Alejandra Carolina-Viernes-08:45</t>
  </si>
  <si>
    <t>de MEDEIROS Micaela-Lunes-10:45</t>
  </si>
  <si>
    <t>MENDEZ Alejandra Carolina-Viernes-09:30</t>
  </si>
  <si>
    <t>OLOCCO Maria Gabriela-Jueves-08:45</t>
  </si>
  <si>
    <t>MENDEZ Alejandra Carolina-Viernes-10:45</t>
  </si>
  <si>
    <t>MENDEZ Alejandra Carolina-Viernes-11:30</t>
  </si>
  <si>
    <t>OLOCCO Maria Gabriela-Jueves-09:30</t>
  </si>
  <si>
    <t>MENDEZ Alejandra Carolina-Viernes-12:15</t>
  </si>
  <si>
    <t>OLOCCO Maria Gabriela-Jueves-10:45</t>
  </si>
  <si>
    <t>MENDEZ Alejandra Carolina-Viernes-13:00</t>
  </si>
  <si>
    <t>OLOCCO Maria Gabriela-Jueves-11:30</t>
  </si>
  <si>
    <t>MENDEZ Alejandra Carolina-Viernes-14:00</t>
  </si>
  <si>
    <t>OLOCCO Maria Gabriela-Jueves-12:15</t>
  </si>
  <si>
    <t>BRZOZOWSKI Joanna Valentina</t>
  </si>
  <si>
    <t>MP 15753</t>
  </si>
  <si>
    <t>BRZOZOWSKI Joanna Valentina-Viernes-08:45</t>
  </si>
  <si>
    <t>OLOCCO Maria Gabriela-Viernes-08:45</t>
  </si>
  <si>
    <t>MENDEZ Alejandra Carolina-Viernes-16:15</t>
  </si>
  <si>
    <t>MENDEZ Alejandra Carolina-Viernes-17:30</t>
  </si>
  <si>
    <t>PEPELLIN Maria de los  Angeles-Miercoles-14:00</t>
  </si>
  <si>
    <t>OLOCCO Maria Gabriela-Viernes-12:15</t>
  </si>
  <si>
    <t>de MEDEIROS Micaela-Lunes-08:00</t>
  </si>
  <si>
    <t>de MEDEIROS Micaela-Lunes-08:45</t>
  </si>
  <si>
    <t>de MEDEIROS Micaela-Lunes-09:30</t>
  </si>
  <si>
    <t>BRZOZOWSKI Joanna Valentina-Lunes-09:30</t>
  </si>
  <si>
    <t>de MEDEIROS Micaela-Lunes-12:15</t>
  </si>
  <si>
    <t>MOLINA BRENDA-Jueves-13:00</t>
  </si>
  <si>
    <t>MOLINA BRENDA-Martes-13:00</t>
  </si>
  <si>
    <t>MOLINA BRENDA-Miercoles-10:45</t>
  </si>
  <si>
    <t>MOLINA BRENDA-Miercoles-12:15</t>
  </si>
  <si>
    <t>de MEDEIROS Micaela-Jueves-08:45</t>
  </si>
  <si>
    <t>MOLINA BRENDA-Miercoles-13:00</t>
  </si>
  <si>
    <t>P-12-4466</t>
  </si>
  <si>
    <t>SANCHEZ Maria Elisa-Martes-14:00</t>
  </si>
  <si>
    <t>de MEDEIROS Micaela-Jueves-09:30</t>
  </si>
  <si>
    <t>SANCHEZ Maria Elisa-Martes-14:45</t>
  </si>
  <si>
    <t>de MEDEIROS Micaela-Jueves-10:45</t>
  </si>
  <si>
    <t>SANCHEZ Maria Elisa-Martes-15:30</t>
  </si>
  <si>
    <t>de MEDEIROS Micaela-Jueves-11:30</t>
  </si>
  <si>
    <t>SANCHEZ Maria Elisa-Martes-16:15</t>
  </si>
  <si>
    <t>de MEDEIROS Micaela-Jueves-12:15</t>
  </si>
  <si>
    <t>SANCHEZ Maria Elisa-Martes-17:30</t>
  </si>
  <si>
    <t>PORTA Valentina-Viernes-08:00</t>
  </si>
  <si>
    <t>SANCHEZ Maria Elisa-Martes-18:15</t>
  </si>
  <si>
    <t>SANCHEZ Maria Elisa-Martes-19:00</t>
  </si>
  <si>
    <t>PORTA Valentina-Viernes-08:45</t>
  </si>
  <si>
    <t>SANCHEZ Maria Elisa-Miercoles-14:00</t>
  </si>
  <si>
    <t>BRZOZOWSKI Joanna Valentina-Lunes-08:00</t>
  </si>
  <si>
    <t>SANCHEZ Maria Elisa-Miercoles-14:45</t>
  </si>
  <si>
    <t>PORTA Valentina-Viernes-09:30</t>
  </si>
  <si>
    <t>SANCHEZ Maria Elisa-Miercoles-15:30</t>
  </si>
  <si>
    <t>SANCHEZ Maria Elisa-Miercoles-16:15</t>
  </si>
  <si>
    <t>PORTA Valentina-Viernes-10:45</t>
  </si>
  <si>
    <t>SANCHEZ Maria Elisa-Miercoles-17:30</t>
  </si>
  <si>
    <t>PORTA Valentina-Viernes-11:30</t>
  </si>
  <si>
    <t>SANCHEZ Maria Elisa-Miercoles-18:15</t>
  </si>
  <si>
    <t>SANCHEZ Maria Elisa-Miercoles-19:00</t>
  </si>
  <si>
    <t>PORTA Valentina-Viernes-12:15</t>
  </si>
  <si>
    <t>OCHOA Claudia Edith</t>
  </si>
  <si>
    <t>P-12-5609</t>
  </si>
  <si>
    <t>OCHOA Claudia Edith-Lunes-14:00</t>
  </si>
  <si>
    <t>OCHOA Claudia Edith-Lunes-14:45</t>
  </si>
  <si>
    <t>OCHOA Claudia Edith-Lunes-15:30</t>
  </si>
  <si>
    <t>OCHOA Claudia Edith-Lunes-16:15</t>
  </si>
  <si>
    <t>OCHOA Claudia Edith-Lunes-17:30</t>
  </si>
  <si>
    <t>OCHOA Claudia Edith-Lunes-18:15</t>
  </si>
  <si>
    <t>OCHOA Claudia Edith-Lunes-19:00</t>
  </si>
  <si>
    <t>OCHOA Claudia Edith-Martes-08:00</t>
  </si>
  <si>
    <t>OCHOA Claudia Edith-Martes-08:45</t>
  </si>
  <si>
    <t>OCHOA Claudia Edith-Martes-09:30</t>
  </si>
  <si>
    <t>OCHOA Claudia Edith-Martes-10:45</t>
  </si>
  <si>
    <t>OCHOA Claudia Edith-Martes-11:30</t>
  </si>
  <si>
    <t>OCHOA Claudia Edith-Martes-12:15</t>
  </si>
  <si>
    <t>OCHOA Claudia Edith-Martes-13:00</t>
  </si>
  <si>
    <t>OCHOA Claudia Edith-Martes-14:00</t>
  </si>
  <si>
    <t>OCHOA Claudia Edith-Martes-14:45</t>
  </si>
  <si>
    <t>OCHOA Claudia Edith-Martes-15:30</t>
  </si>
  <si>
    <t>OCHOA Claudia Edith-Martes-16:15</t>
  </si>
  <si>
    <t>LORENZATTO Delfina Maria-Miercoles-15:30</t>
  </si>
  <si>
    <t>OCHOA Claudia Edith-Martes-17:30</t>
  </si>
  <si>
    <t>OCHOA Claudia Edith-Martes-18:15</t>
  </si>
  <si>
    <t>OCHOA Claudia Edith-Martes-19:00</t>
  </si>
  <si>
    <t>OCHOA Claudia Edith-Jueves-08:00</t>
  </si>
  <si>
    <t>OCHOA Claudia Edith-Jueves-08:45</t>
  </si>
  <si>
    <t>OCHOA Claudia Edith-Jueves-09:30</t>
  </si>
  <si>
    <t>OCHOA Claudia Edith-Jueves-10:45</t>
  </si>
  <si>
    <t>OCHOA Claudia Edith-Jueves-11:30</t>
  </si>
  <si>
    <t>OCHOA Claudia Edith-Jueves-12:15</t>
  </si>
  <si>
    <t>P-12-5610</t>
  </si>
  <si>
    <t>OCHOA Claudia Edith-Jueves-13:00</t>
  </si>
  <si>
    <t>OCHOA Claudia Edith-Jueves-14:00</t>
  </si>
  <si>
    <t>OCHOA Claudia Edith-Jueves-14:45</t>
  </si>
  <si>
    <t>OCHOA Claudia Edith-Jueves-15:30</t>
  </si>
  <si>
    <t>OCHOA Claudia Edith-Jueves-16:15</t>
  </si>
  <si>
    <t>PORTA Valentina-Viernes-18:15</t>
  </si>
  <si>
    <t>OCHOA Claudia Edith-Jueves-17:30</t>
  </si>
  <si>
    <t>OCHOA Claudia Edith-Jueves-18:15</t>
  </si>
  <si>
    <t>OCHOA Claudia Edith-Jueves-19:00</t>
  </si>
  <si>
    <t>OCHOA Claudia Edith-Viernes-08:00</t>
  </si>
  <si>
    <t>OCHOA Claudia Edith-Viernes-08:45</t>
  </si>
  <si>
    <t>OCHOA Claudia Edith-Viernes-09:30</t>
  </si>
  <si>
    <t>OCHOA Claudia Edith-Viernes-10:45</t>
  </si>
  <si>
    <t>LORENZATTO Delfina Maria-Martes-18:15</t>
  </si>
  <si>
    <t>OCHOA Claudia Edith-Viernes-11:30</t>
  </si>
  <si>
    <t>OCHOA Claudia Edith-Viernes-12:15</t>
  </si>
  <si>
    <t>OCHOA Claudia Edith-Viernes-13:00</t>
  </si>
  <si>
    <t>OLOCCO Maria Gabriela-Jueves-08:00</t>
  </si>
  <si>
    <t>OLOCCO Maria Gabriela-Jueves-13:00</t>
  </si>
  <si>
    <t>OLOCCO Maria Gabriela-Martes-17:30</t>
  </si>
  <si>
    <t>OLOCCO Maria Gabriela-Martes-19:00</t>
  </si>
  <si>
    <t>OLOCCO Maria Gabriela-Miercoles-08:45</t>
  </si>
  <si>
    <t>OLOCCO Maria Gabriela-Miercoles-13:00</t>
  </si>
  <si>
    <t>OLOCCO Maria Gabriela-Miercoles-19:00</t>
  </si>
  <si>
    <t>OLOCCO Maria Gabriela-Viernes-09:30</t>
  </si>
  <si>
    <t>OLOCCO Maria Gabriela-Viernes-11:30</t>
  </si>
  <si>
    <t>OLOCCO Maria Gabriela-Viernes-13:00</t>
  </si>
  <si>
    <t>PEPELLIN Maria de los  Angeles-Lunes-14:00</t>
  </si>
  <si>
    <t>PEPELLIN Maria de los  Angeles-Martes-14:00</t>
  </si>
  <si>
    <t>PEPELLIN Maria de los  Angeles-Martes-14:45</t>
  </si>
  <si>
    <t>PEPELLIN Maria de los  Angeles-Martes-19:00</t>
  </si>
  <si>
    <t>MP-12-7036</t>
  </si>
  <si>
    <t>BASUALDO Candela Ariadna-Lunes-14:45</t>
  </si>
  <si>
    <t>BASUALDO Candela Ariadna-Lunes-15:30</t>
  </si>
  <si>
    <t>PEPELLIN Maria de los  Angeles-Jueves-14:00</t>
  </si>
  <si>
    <t>PEPELLIN Maria de los  Angeles-Jueves-16:15</t>
  </si>
  <si>
    <t>PEREZ Paula Belen-Martes-08:00</t>
  </si>
  <si>
    <t>BASUALDO Candela Ariadna-Lunes-17:30</t>
  </si>
  <si>
    <t>PEREZ Paula Belen-Martes-08:45</t>
  </si>
  <si>
    <t>PEREZ Paula Belen-Martes-09:30</t>
  </si>
  <si>
    <t>PEREZ Paula Belen-Martes-10:45</t>
  </si>
  <si>
    <t>PEREZ Paula Belen-Martes-11:30</t>
  </si>
  <si>
    <t>PEREZ Paula Belen-Martes-12:15</t>
  </si>
  <si>
    <t>PEREZ Paula Belen-Martes-13:00</t>
  </si>
  <si>
    <t>PEREZ Paula Belen-Jueves-08:00</t>
  </si>
  <si>
    <t>PEREZ Paula Belen-Jueves-08:45</t>
  </si>
  <si>
    <t>PEREZ Paula Belen-Jueves-09:30</t>
  </si>
  <si>
    <t>PEREZ Paula Belen-Jueves-10:45</t>
  </si>
  <si>
    <t>PEREZ Paula Belen-Jueves-11:30</t>
  </si>
  <si>
    <t>PEREZ Paula Belen-Jueves-12:15</t>
  </si>
  <si>
    <t>PEREZ Paula Belen-Jueves-13:00</t>
  </si>
  <si>
    <t>PEREZ Paula Belen-Viernes-08:00</t>
  </si>
  <si>
    <t>QUINTEROS Julieta-Lunes-16:15</t>
  </si>
  <si>
    <t>QUINTEROS Julieta-Lunes-17:30</t>
  </si>
  <si>
    <t>PEREZ Paula Belen-Viernes-09:30</t>
  </si>
  <si>
    <t>QUINTEROS Julieta-Lunes-18:15</t>
  </si>
  <si>
    <t>PEREZ Paula Belen-Viernes-10:45</t>
  </si>
  <si>
    <t>QUINTEROS Julieta-Lunes-19:00</t>
  </si>
  <si>
    <t>PEREZ Paula Belen-Viernes-11:30</t>
  </si>
  <si>
    <t>QUINTEROS Julieta-Martes-14:45</t>
  </si>
  <si>
    <t>PEREZ Paula Belen-Viernes-12:15</t>
  </si>
  <si>
    <t>QUINTEROS Julieta-Martes-15:30</t>
  </si>
  <si>
    <t>PEREZ Paula Belen-Viernes-13:00</t>
  </si>
  <si>
    <t>QUINTEROS Julieta-Martes-16:15</t>
  </si>
  <si>
    <t>QUINTEROS Julieta-Martes-17:30</t>
  </si>
  <si>
    <t>QUINTEROS Julieta-Martes-18:15</t>
  </si>
  <si>
    <t>QUINTEROS Julieta-Miercoles-15:30</t>
  </si>
  <si>
    <t>QUINTEROS Julieta-Miercoles-17:30</t>
  </si>
  <si>
    <t>PETANAS Sofia Milagros-Martes-18:15</t>
  </si>
  <si>
    <t>PETANAS Sofia Milagros-Miercoles-14:00</t>
  </si>
  <si>
    <t>QUINTEROS Julieta-Jueves-14:45</t>
  </si>
  <si>
    <t>PETANAS Sofia Milagros-Miercoles-15:30</t>
  </si>
  <si>
    <t>QUINTEROS Julieta-Jueves-16:15</t>
  </si>
  <si>
    <t>QUINTEROS Julieta-Jueves-17:30</t>
  </si>
  <si>
    <t>QUINTEROS Julieta-Jueves-18:15</t>
  </si>
  <si>
    <t>QUINTEROS Julieta-Jueves-19:00</t>
  </si>
  <si>
    <t>PETANAS Sofia Milagros-Jueves-08:00</t>
  </si>
  <si>
    <t>PETANAS Sofia Milagros-Jueves-08:45</t>
  </si>
  <si>
    <t>PETANAS Sofia Milagros-Jueves-09:30</t>
  </si>
  <si>
    <t>PETANAS Sofia Milagros-Jueves-11:30</t>
  </si>
  <si>
    <t>BASUALDO Candela Ariadna-Miercoles-08:45</t>
  </si>
  <si>
    <t>PETANAS Sofia Milagros-Jueves-12:15</t>
  </si>
  <si>
    <t>PETANAS Sofia Milagros-Jueves-13:00</t>
  </si>
  <si>
    <t>MP P126737</t>
  </si>
  <si>
    <t>LEMA Luz Candela-Lunes-12:15</t>
  </si>
  <si>
    <t>PETANAS Sofia Milagros-Jueves-14:00</t>
  </si>
  <si>
    <t>PETANAS Sofia Milagros-Jueves-14:45</t>
  </si>
  <si>
    <t>PETANAS Sofia Milagros-Jueves-15:30</t>
  </si>
  <si>
    <t>LEMA Luz Candela-Viernes-09:30</t>
  </si>
  <si>
    <t>PORTA Valentina-Lunes-14:00</t>
  </si>
  <si>
    <t>PORTA Valentina-Lunes-17:30</t>
  </si>
  <si>
    <t>TORRES Sofia-Lunes-14:45</t>
  </si>
  <si>
    <t>PORTA Valentina-Martes-14:00</t>
  </si>
  <si>
    <t>BASUALDO Candela Ariadna-Lunes-16:15</t>
  </si>
  <si>
    <t>QUINTEROS Julieta-Miercoles-18:15</t>
  </si>
  <si>
    <t>BASUALDO Candela Ariadna-Lunes-19:00</t>
  </si>
  <si>
    <t>PORTA Valentina-Jueves-14:00</t>
  </si>
  <si>
    <t>PORTA Valentina-Jueves-15:30</t>
  </si>
  <si>
    <t>PORTA Valentina-Viernes-13:00</t>
  </si>
  <si>
    <t>PORTA Valentina-Viernes-14:45</t>
  </si>
  <si>
    <t>QUINTEROS Julieta-Lunes-14:00</t>
  </si>
  <si>
    <t>QUINTEROS Julieta-Lunes-14:45</t>
  </si>
  <si>
    <t>QUINTEROS Julieta-Miercoles-14:00</t>
  </si>
  <si>
    <t>QUINTEROS Julieta-Martes-14:00</t>
  </si>
  <si>
    <t>QUINTEROS Julieta-Martes-19:00</t>
  </si>
  <si>
    <t>QUINTEROS Julieta-Miercoles-16:15</t>
  </si>
  <si>
    <t>BASUALDO Candela Ariadna-Lunes-18:15</t>
  </si>
  <si>
    <t>QUINTEROS Julieta-Miercoles-19:00</t>
  </si>
  <si>
    <t>QUINTEROS Julieta-Jueves-14:00</t>
  </si>
  <si>
    <t>BASUALDO Candela Ariadna-Miercoles-09:30</t>
  </si>
  <si>
    <t>CASTAGNO Melina Eliana-Lunes-12:15</t>
  </si>
  <si>
    <t>CASTAGNO Melina Eliana-Lunes-13:00</t>
  </si>
  <si>
    <t>CASTAGNO Melina Eliana-Miercoles-13:00</t>
  </si>
  <si>
    <t>ZUÑIGA Lara Rosario-Lunes-14:00</t>
  </si>
  <si>
    <t>ZUÑIGA Lara Rosario-Lunes-14:45</t>
  </si>
  <si>
    <t>ZUÑIGA Lara Rosario-Lunes-15:30</t>
  </si>
  <si>
    <t>ZUÑIGA Lara Rosario-Lunes-17:30</t>
  </si>
  <si>
    <t>lunes</t>
  </si>
  <si>
    <t>ZUÑIGA Lara Rosario-lunes-19:00</t>
  </si>
  <si>
    <t>ZUÑIGA Lara Rosario-Miercoles-14:00</t>
  </si>
  <si>
    <t>CONDORI Jose Hugo-Lunes-08:00</t>
  </si>
  <si>
    <t>ZUÑIGA Lara Rosario-Miercoles-14:45</t>
  </si>
  <si>
    <t>ZUÑIGA Lara Rosario-Miercoles-15:30</t>
  </si>
  <si>
    <t>ZUÑIGA Lara Rosario-Miercoles-17:30</t>
  </si>
  <si>
    <t>TOLEDO Sofia del Milagro-Lunes-08:00</t>
  </si>
  <si>
    <t>MP 000097/23</t>
  </si>
  <si>
    <t>FERREYRA Jennifer Magali-Lunes-08:00</t>
  </si>
  <si>
    <t>FERREYRA Jennifer Magali-Lunes-08:45</t>
  </si>
  <si>
    <t>FERREYRA Jennifer Magali-Lunes-09:30</t>
  </si>
  <si>
    <t>TOLEDO Sofia del Milagro-Martes-08:00</t>
  </si>
  <si>
    <t>FERREYRA Jennifer Magali-Lunes-10:45</t>
  </si>
  <si>
    <t>FERREYRA Jennifer Magali-Lunes-11:30</t>
  </si>
  <si>
    <t>FERREYRA Jennifer Magali-Lunes-12:15</t>
  </si>
  <si>
    <t>FERREYRA Jennifer Magali-Miercoles-08:00</t>
  </si>
  <si>
    <t>TOLEDO Sofia del Milagro-Martes-11:30</t>
  </si>
  <si>
    <t>TOLEDO Sofia del Milagro-Martes-12:15</t>
  </si>
  <si>
    <t>FERREYRA Jennifer Magali-Miercoles-08:45</t>
  </si>
  <si>
    <t>TOLEDO Sofia del Milagro-Martes-13:00</t>
  </si>
  <si>
    <t>FERREYRA Jennifer Magali-Miercoles-09:30</t>
  </si>
  <si>
    <t>FERREYRA Jennifer Magali-Miercoles-10:45</t>
  </si>
  <si>
    <t>FERREYRA Jennifer Magali-Miercoles-11:30</t>
  </si>
  <si>
    <t>FERREYRA Jennifer Magali-Viernes-08:00</t>
  </si>
  <si>
    <t>FERREYRA Jennifer Magali-Viernes-08:45</t>
  </si>
  <si>
    <t>FERREYRA Jennifer Magali-Viernes-09:30</t>
  </si>
  <si>
    <t>TOLEDO Sofia del Milagro-Viernes-08:00</t>
  </si>
  <si>
    <t>FERREYRA Jennifer Magali-Viernes-10:45</t>
  </si>
  <si>
    <t>FERREYRA Jennifer Magali-Viernes-11:30</t>
  </si>
  <si>
    <t>FERREYRA Jennifer Magali-Viernes-12:15</t>
  </si>
  <si>
    <t>TOLEDO Sofia del Milagro-Viernes-11:30</t>
  </si>
  <si>
    <t>TOLEDO Sofia del Milagro-Viernes-12:15</t>
  </si>
  <si>
    <t>de MEDEIROS Micaela-Lunes-15:30</t>
  </si>
  <si>
    <t>TOLEDO Sofia del Milagro-Viernes-13:00</t>
  </si>
  <si>
    <t>de MEDEIROS Micaela-Lunes-17:30</t>
  </si>
  <si>
    <t>TORCIVIA RUARTE Damaris Agustina-Martes-08:00</t>
  </si>
  <si>
    <t>de MEDEIROS Micaela-Lunes-18:15</t>
  </si>
  <si>
    <t>de MEDEIROS Micaela-Lunes-19:00</t>
  </si>
  <si>
    <t>de MEDEIROS Micaela-Martes-16:15</t>
  </si>
  <si>
    <t>de MEDEIROS Micaela-Martes-18:15</t>
  </si>
  <si>
    <t>TORCIVIA RUARTE Damaris Agustina-Martes-13:00</t>
  </si>
  <si>
    <t>de MEDEIROS Micaela-Martes-17:30</t>
  </si>
  <si>
    <t>de MEDEIROS Micaela-Jueves-14:45</t>
  </si>
  <si>
    <t>de MEDEIROS Micaela-Jueves-15:30</t>
  </si>
  <si>
    <t>de MEDEIROS Micaela-Jueves-16:15</t>
  </si>
  <si>
    <t>de MEDEIROS Micaela-Jueves-17:30</t>
  </si>
  <si>
    <t>de MEDEIROS Micaela-Jueves-18:15</t>
  </si>
  <si>
    <t>LEMA Luz Candela-Lunes-08:00</t>
  </si>
  <si>
    <t>LEMA Luz Candela-Lunes-08:45</t>
  </si>
  <si>
    <t>LEMA Luz Candela-Lunes-09:30</t>
  </si>
  <si>
    <t>LEMA Luz Candela-Martes-08:00</t>
  </si>
  <si>
    <t>TORCIVIA RUARTE Damaris Agustina-Jueves-12:15</t>
  </si>
  <si>
    <t>LEMA Luz Candela-Martes-08:45</t>
  </si>
  <si>
    <t>TORCIVIA RUARTE Damaris Agustina-Jueves-13:00</t>
  </si>
  <si>
    <t>LEMA Luz Candela-Martes-09:30</t>
  </si>
  <si>
    <t>TORCIVIA RUARTE Damaris Agustina-Jueves-14:00</t>
  </si>
  <si>
    <t>TORCIVIA RUARTE Damaris Agustina-Jueves-14:45</t>
  </si>
  <si>
    <t>LEMA Luz Candela-Martes-11:30</t>
  </si>
  <si>
    <t>LEMA Luz Candela-Martes-12:15</t>
  </si>
  <si>
    <t>LEMA Luz Candela-Viernes-08:00</t>
  </si>
  <si>
    <t>LEMA Luz Candela-Viernes-08:45</t>
  </si>
  <si>
    <t>LEMA Luz Candela-Lunes-11:30</t>
  </si>
  <si>
    <t>BRZOZOWSKI Joanna Valentina-Martes-09:30</t>
  </si>
  <si>
    <t>BRZOZOWSKI Joanna Valentina-Lunes-10:45</t>
  </si>
  <si>
    <t>BRZOZOWSKI Joanna Valentina-Lunes-11:30</t>
  </si>
  <si>
    <t>BRZOZOWSKI Joanna Valentina-Lunes-12:15</t>
  </si>
  <si>
    <t>TORRES Sofia-Martes-14:00</t>
  </si>
  <si>
    <t>BRZOZOWSKI Joanna Valentina-Martes-08:45</t>
  </si>
  <si>
    <t>de MEDEIROS Micaela-Lunes-14:00</t>
  </si>
  <si>
    <t>BRZOZOWSKI Joanna Valentina-Martes-10:45</t>
  </si>
  <si>
    <t>BRZOZOWSKI Joanna Valentina-Martes-11:30</t>
  </si>
  <si>
    <t>MP LTO00010942025</t>
  </si>
  <si>
    <t>TORRES Sofia-Miercoles-14:00</t>
  </si>
  <si>
    <t>BRZOZOWSKI Joanna Valentina-Martes-12:15</t>
  </si>
  <si>
    <t>TORRES Sofia-Miercoles-14:45</t>
  </si>
  <si>
    <t>TORRES Sofia-Miercoles-15:30</t>
  </si>
  <si>
    <t>TORRES Sofia-Miercoles-16:15</t>
  </si>
  <si>
    <t>TORRES Sofia-Miercoles-17:30</t>
  </si>
  <si>
    <t>TORRES Sofia-Miercoles-18:15</t>
  </si>
  <si>
    <t>COLINA Gloria Sofia-Miercoles-19:00</t>
  </si>
  <si>
    <t>TORRES Sofia-Miercoles-19:00</t>
  </si>
  <si>
    <t>COLINA Gloria Sofia-Jueves-14:45</t>
  </si>
  <si>
    <t>COLINA Gloria Sofia-Jueves-18:15</t>
  </si>
  <si>
    <t>COLINA Gloria Sofia-Jueves-15:30</t>
  </si>
  <si>
    <t>COLINA Gloria Sofia-Jueves-16:15</t>
  </si>
  <si>
    <t>COLINA Gloria Sofia-Jueves-17:30</t>
  </si>
  <si>
    <t>MP 9069</t>
  </si>
  <si>
    <t>VEGA Graciela Susana-Miercoles-14:00</t>
  </si>
  <si>
    <t>COLINA Gloria Sofia-Jueves-19:00</t>
  </si>
  <si>
    <t>VEGA Graciela Susana-Miercoles-14:45</t>
  </si>
  <si>
    <t>COLINA Gloria Sofia-Viernes-16:15</t>
  </si>
  <si>
    <t>COLINA Gloria Sofia-Viernes-17:30</t>
  </si>
  <si>
    <t>COLINA Gloria Sofia-Viernes-18:15</t>
  </si>
  <si>
    <t>COLINA Gloria Sofia-Viernes-19:00</t>
  </si>
  <si>
    <t>LORENZATTO Delfina Maria-Martes-17:30</t>
  </si>
  <si>
    <t>VEGA Graciela Susana-Jueves-14:00</t>
  </si>
  <si>
    <t>VEGA Graciela Susana-Jueves-14:45</t>
  </si>
  <si>
    <t>LORENZATTO Delfina Maria-Miercoles-19:00</t>
  </si>
  <si>
    <t>LORENZATTO Delfina Maria-Jueves-18:15</t>
  </si>
  <si>
    <t>CONDORI Jose Hugo-Jueves-09:30</t>
  </si>
  <si>
    <t>VILCHE Carla Valeria-Lunes-13:00</t>
  </si>
  <si>
    <t>VILCHE Carla Valeria-Martes-14:00</t>
  </si>
  <si>
    <t>VILCHE Carla Valeria-Martes-14:45</t>
  </si>
  <si>
    <t>VILCHE Carla Valeria-Martes-15:30</t>
  </si>
  <si>
    <t>VILCHE Carla Valeria-Martes-16:15</t>
  </si>
  <si>
    <t>VILCHE Carla Valeria-Martes-17:30</t>
  </si>
  <si>
    <t>VILCHE Carla Valeria-Martes-18:15</t>
  </si>
  <si>
    <t>LORENZATTO Delfina Maria-Martes-14:45</t>
  </si>
  <si>
    <t>VILCHE Carla Valeria-Martes-19:00</t>
  </si>
  <si>
    <t>LORENZATTO Delfina Maria-Jueves-14:45</t>
  </si>
  <si>
    <t>VILCHE Carla Valeria-Miercoles-14:00</t>
  </si>
  <si>
    <t>de MEDEIROS Micaela-Martes-15:30</t>
  </si>
  <si>
    <t>VILCHE Carla Valeria-Miercoles-16:15</t>
  </si>
  <si>
    <t>ROMANO Lourdes Rocio-Martes-14:45</t>
  </si>
  <si>
    <t>VILCHE Carla Valeria-Miercoles-19:00</t>
  </si>
  <si>
    <t>ROMANO Lourdes Rocio-Martes-15:30</t>
  </si>
  <si>
    <t>VILCHE Carla Valeria-Jueves-14:45</t>
  </si>
  <si>
    <t>ROMANO Lourdes Rocio-Martes-14:00</t>
  </si>
  <si>
    <t>ROMANO Lourdes Rocio-Martes-18:15</t>
  </si>
  <si>
    <t>VILCHE Carla Valeria-Jueves-16:15</t>
  </si>
  <si>
    <t>VILCHE Carla Valeria-Viernes-08:00</t>
  </si>
  <si>
    <t>VILCHE Carla Valeria-Viernes-08:45</t>
  </si>
  <si>
    <t>MP 9106</t>
  </si>
  <si>
    <t>VALDANO MAINGUYAGUE Maria Agustina-Miercoles-08:45</t>
  </si>
  <si>
    <t>VILCHE Carla Valeria-Viernes-09:30</t>
  </si>
  <si>
    <t>VALDANO MAINGUYAGUE Maria Agustina-Miercoles-09:30</t>
  </si>
  <si>
    <t>VILCHE Carla Valeria-Viernes-10:45</t>
  </si>
  <si>
    <t>VALDANO MAINGUYAGUE Maria Agustina-Miercoles-10:45</t>
  </si>
  <si>
    <t>VILCHE Carla Valeria-Viernes-11:30</t>
  </si>
  <si>
    <t>VALDANO MAINGUYAGUE Maria Agustina-Miercoles-11:30</t>
  </si>
  <si>
    <t>VILCHE Carla Valeria-Viernes-13:00</t>
  </si>
  <si>
    <t>VALDANO MAINGUYAGUE Maria Agustina-Jueves-08:00</t>
  </si>
  <si>
    <t>VALDANO MAINGUYAGUE Maria Agustina-Jueves-09:30</t>
  </si>
  <si>
    <t>VALDANO MAINGUYAGUE Maria Agustina-Jueves-11:30</t>
  </si>
  <si>
    <t>VALDANO MAINGUYAGUE Maria Agustina-Jueves-12:15</t>
  </si>
  <si>
    <t>VALDANO MAINGUYAGUE Maria Agustina-Viernes-08:45</t>
  </si>
  <si>
    <t>VALDANO MAINGUYAGUE Maria Agustina-Viernes-09:30</t>
  </si>
  <si>
    <t>VALDANO MAINGUYAGUE Maria Agustina-Viernes-10:45</t>
  </si>
  <si>
    <t>FERREYRA Jennifer Magali-Lunes-13:00</t>
  </si>
  <si>
    <t>VALDANO MAINGUYAGUE Maria Agustina-Viernes-11:30</t>
  </si>
  <si>
    <t>CONDORI Jose Hugo-Lunes-08:45</t>
  </si>
  <si>
    <t>CONDORI Jose Hugo-Lunes-09:30</t>
  </si>
  <si>
    <t>CONDORI Jose Hugo-Lunes-10:45</t>
  </si>
  <si>
    <t>CONDORI Jose Hugo-Lunes-11:30</t>
  </si>
  <si>
    <t>CONDORI Jose Hugo-Lunes-12:15</t>
  </si>
  <si>
    <t>FERREYRA Jennifer Magali-Miercoles-12:15</t>
  </si>
  <si>
    <t>FERREYRA Jennifer Magali-Miercoles-13:00</t>
  </si>
  <si>
    <t>CONDORI Jose Hugo-Martes-08:45</t>
  </si>
  <si>
    <t>CONDORI Jose Hugo-Martes-09:30</t>
  </si>
  <si>
    <t>CONDORI Jose Hugo-Martes-10:45</t>
  </si>
  <si>
    <t>CONDORI Jose Hugo-Martes-11:30</t>
  </si>
  <si>
    <t>CONDORI Jose Hugo-Martes-13:00</t>
  </si>
  <si>
    <t>FERREYRA Jennifer Magali-Viernes-13:00</t>
  </si>
  <si>
    <t>ROMANO Lourdes Rocio-Martes-19:00</t>
  </si>
  <si>
    <t>CONDORI Jose Hugo-Jueves-08:45</t>
  </si>
  <si>
    <t>CONDORI Jose Hugo-Jueves-10:45</t>
  </si>
  <si>
    <t>CONDORI Jose Hugo-Jueves-11:30</t>
  </si>
  <si>
    <t>de MEDEIROS Micaela-Lunes-13:00</t>
  </si>
  <si>
    <t>LEMA Luz Candela-Viernes-11:30</t>
  </si>
  <si>
    <t>BRZOZOWSKI Joanna Valentina-Viernes-10:45</t>
  </si>
  <si>
    <t>de MEDEIROS Micaela-Martes-14:00</t>
  </si>
  <si>
    <t>BRZOZOWSKI Joanna Valentina-Viernes-11:30</t>
  </si>
  <si>
    <t>de MEDEIROS Micaela-Martes-14:45</t>
  </si>
  <si>
    <t>de MEDEIROS Micaela-Martes-19:00</t>
  </si>
  <si>
    <t>de MEDEIROS Micaela-Jueves-08:00</t>
  </si>
  <si>
    <t>CHIESA Gisella Erica Roxana-Miercoles-19:00</t>
  </si>
  <si>
    <t>de MEDEIROS Micaela-Jueves-13:00</t>
  </si>
  <si>
    <t>de MEDEIROS Micaela-Jueves-14:00</t>
  </si>
  <si>
    <t>LORENZATTO Delfina Maria-Jueves-17:30</t>
  </si>
  <si>
    <t>LORENZATTO Delfina Maria-Miercoles-18:15</t>
  </si>
  <si>
    <t>LEMA Luz Candela-Lunes-10:45</t>
  </si>
  <si>
    <t>MP 9276</t>
  </si>
  <si>
    <t>PIZZOLA Martin-Martes-14:00</t>
  </si>
  <si>
    <t>PIZZOLA Martin-Martes-14:45</t>
  </si>
  <si>
    <t>ROMANO Lourdes Rocio-Viernes-14:00</t>
  </si>
  <si>
    <t>ROMANO Lourdes Rocio-Viernes-14:45</t>
  </si>
  <si>
    <t>PIZZOLA Martin-Martes-16:15</t>
  </si>
  <si>
    <t>LEMA Luz Candela-Lunes-13:00</t>
  </si>
  <si>
    <t>PIZZOLA Martin-Martes-17:30</t>
  </si>
  <si>
    <t>PIZZOLA Martin-Martes-18:15</t>
  </si>
  <si>
    <t>PIZZOLA Martin-Martes-19:00</t>
  </si>
  <si>
    <t>LEMA Luz Candela-Martes-10:45</t>
  </si>
  <si>
    <t>PIZZOLA Martin-Jueves-14:00</t>
  </si>
  <si>
    <t>PIZZOLA Martin-Jueves-15:30</t>
  </si>
  <si>
    <t>LEMA Luz Candela-Martes-13:00</t>
  </si>
  <si>
    <t>PIZZOLA Martin-Jueves-14:45</t>
  </si>
  <si>
    <t>LEMA Luz Candela-Viernes-10:45</t>
  </si>
  <si>
    <t>PIZZOLA Martin-Jueves-17:30</t>
  </si>
  <si>
    <t>PIZZOLA Martin-Jueves-18:15</t>
  </si>
  <si>
    <t>LEMA Luz Candela-Viernes-12:15</t>
  </si>
  <si>
    <t>LEMA Luz Candela-Viernes-13:00</t>
  </si>
  <si>
    <t>PIZZOLA Martin-Jueves-19:00</t>
  </si>
  <si>
    <t>PIZZOLA Martin-Martes-15:30</t>
  </si>
  <si>
    <t>ROMANO Lourdes Rocio-Viernes-17:30</t>
  </si>
  <si>
    <t>PIZZOLA Martin-Viernes-16:15</t>
  </si>
  <si>
    <t>PIZZOLA Martin-Viernes-17:30</t>
  </si>
  <si>
    <t>PIZZOLA Martin-Viernes-18:15</t>
  </si>
  <si>
    <t>PIZZOLA Martin-Viernes-19:00</t>
  </si>
  <si>
    <t>VALDANO MAINGUYAGUE Maria Agustina-Viernes-12:15</t>
  </si>
  <si>
    <t>PIZZOLA Martin-Jueves-16:15</t>
  </si>
  <si>
    <t>BRZOZOWSKI Joanna Valentina-Viernes-13:00</t>
  </si>
  <si>
    <t>LORENZATTO Delfina Maria-Miercoles-14:45</t>
  </si>
  <si>
    <t>PIZZOLA Martin-Viernes-14:00</t>
  </si>
  <si>
    <t>PIZZOLA Martin-Viernes-14:45</t>
  </si>
  <si>
    <t>PIZZOLA Martin-Viernes-15:30</t>
  </si>
  <si>
    <t>CONDORI Jose Hugo-Lunes-13:00</t>
  </si>
  <si>
    <t>CONDORI Jose Hugo-Martes-12:15</t>
  </si>
  <si>
    <t>BRZOZOWSKI Joanna Valentina-Viernes-09:30</t>
  </si>
  <si>
    <t>VALDANO MAINGUYAGUE Maria Agustina-Jueves-08:45</t>
  </si>
  <si>
    <t>CONDORI Jose Hugo-Jueves-12:15</t>
  </si>
  <si>
    <t>CONDORI Jose Hugo-Jueves-13:00</t>
  </si>
  <si>
    <t>BRZOZOWSKI Joanna Valentina-Lunes-08:45</t>
  </si>
  <si>
    <t>BRZOZOWSKI Joanna Valentina-Viernes-08:00</t>
  </si>
  <si>
    <t>BRZOZOWSKI Joanna Valentina-Lunes-13:00</t>
  </si>
  <si>
    <t>BRZOZOWSKI Joanna Valentina-Martes-08:00</t>
  </si>
  <si>
    <t>BRZOZOWSKI Joanna Valentina-Martes-13:00</t>
  </si>
  <si>
    <t>CHIESA Gisella Erica Roxana-Martes-14:45</t>
  </si>
  <si>
    <t>CHIESA Gisella Erica Roxana-Miercoles-14:00</t>
  </si>
  <si>
    <t>CHIESA Gisella Erica Roxana-Miercoles-14:45</t>
  </si>
  <si>
    <t>CHIESA Gisella Erica Roxana-Miercoles-15:30</t>
  </si>
  <si>
    <t>CHIESA Gisella Erica Roxana-Miercoles-16:15</t>
  </si>
  <si>
    <t>BRZOZOWSKI Joanna Valentina-Viernes-12:15</t>
  </si>
  <si>
    <t>CHIESA Gisella Erica Roxana-Miercoles-17:30</t>
  </si>
  <si>
    <t>CHIESA Gisella Erica Roxana-Miercoles-18:15</t>
  </si>
  <si>
    <t>CHIESA Gisella Erica Roxana-Viernes-14:00</t>
  </si>
  <si>
    <t>CHIESA Gisella Erica Roxana-Viernes-14:45</t>
  </si>
  <si>
    <t>CHIESA Gisella Erica Roxana-Viernes-16:15</t>
  </si>
  <si>
    <t>CHIESA Gisella Erica Roxana-Viernes-17:30</t>
  </si>
  <si>
    <t>COLINA Gloria Sofia-Jueves-14:00</t>
  </si>
  <si>
    <t>COLINA Gloria Sofia-Viernes-14:00</t>
  </si>
  <si>
    <t>COLINA Gloria Sofia-Viernes-14:45</t>
  </si>
  <si>
    <t>COLINA Gloria Sofia-Viernes-15:30</t>
  </si>
  <si>
    <t>LORENZATTO Delfina Maria-Martes-14:00</t>
  </si>
  <si>
    <t>LORENZATTO Delfina Maria-Martes-16:15</t>
  </si>
  <si>
    <t>BASUALDO Candela Ariadna-Miercoles-08:00</t>
  </si>
  <si>
    <t>LORENZATTO Delfina Maria-Miercoles-14:00</t>
  </si>
  <si>
    <t>LORENZATTO Delfina Maria-Miercoles-16:15</t>
  </si>
  <si>
    <t>BASUALDO Candela Ariadna-Miercoles-11:30</t>
  </si>
  <si>
    <t>LORENZATTO Delfina Maria-Jueves-14:00</t>
  </si>
  <si>
    <t>LORENZATTO Delfina Maria-Jueves-15:30</t>
  </si>
  <si>
    <t>LORENZATTO Delfina Maria-Jueves-16:15</t>
  </si>
  <si>
    <t>LORENZATTO Delfina Maria-Jueves-19:00</t>
  </si>
  <si>
    <t>LORENZATTO Delfina Maria-Viernes-14:00</t>
  </si>
  <si>
    <t>LORENZATTO Delfina Maria-Viernes-14:45</t>
  </si>
  <si>
    <t>LORENZATTO Delfina Maria-Viernes-15:30</t>
  </si>
  <si>
    <t>LORENZATTO Delfina Maria-Viernes-16:15</t>
  </si>
  <si>
    <t>LORENZATTO Delfina Maria-Viernes-17:30</t>
  </si>
  <si>
    <t>PAPA ARTERO Eimi Luhué-Lunes-19:00</t>
  </si>
  <si>
    <t>LORENZATTO Delfina Maria-Viernes-18:15</t>
  </si>
  <si>
    <t>LORENZATTO Delfina Maria-Viernes-19:00</t>
  </si>
  <si>
    <t>CHIESA Gisella Erica Roxana-Martes-17:30</t>
  </si>
  <si>
    <t>VALDANO MAINGUYAGUE Maria Agustina-Miercoles-08:00</t>
  </si>
  <si>
    <t>VALDANO MAINGUYAGUE Maria Agustina-Miercoles-12:15</t>
  </si>
  <si>
    <t>VALDANO MAINGUYAGUE Maria Agustina-Miercoles-13:00</t>
  </si>
  <si>
    <t>VALDANO MAINGUYAGUE Maria Agustina-Jueves-10:45</t>
  </si>
  <si>
    <t>VALDANO MAINGUYAGUE Maria Agustina-Jueves-13:00</t>
  </si>
  <si>
    <t>VALDANO MAINGUYAGUE Maria Agustina-Viernes-08:00</t>
  </si>
  <si>
    <t>CHIESA Gisella Erica Roxana-Viernes-15:30</t>
  </si>
  <si>
    <t>PAPA ARTERO Eimi Luhué-Lunes-14:00</t>
  </si>
  <si>
    <t>PAPA ARTERO Eimi Luhué-Lunes-15:30</t>
  </si>
  <si>
    <t>VALDANO MAINGUYAGUE Maria Agustina-Viernes-13:00</t>
  </si>
  <si>
    <t>PAPA ARTERO Eimi Luhué-Lunes-17:30</t>
  </si>
  <si>
    <t>CHIESA Gisella Erica Roxana-Martes-14:00</t>
  </si>
  <si>
    <t>PAPA ARTERO Eimi Luhué-Lunes-18:15</t>
  </si>
  <si>
    <t>CHIESA Gisella Erica Roxana-Martes-15:30</t>
  </si>
  <si>
    <t>PAPA ARTERO Eimi Luhué-Miercoles-14:45</t>
  </si>
  <si>
    <t>PAPA ARTERO Eimi Luhué-Miercoles-15:30</t>
  </si>
  <si>
    <t>PAPA ARTERO Eimi Luhué-Miercoles-16:15</t>
  </si>
  <si>
    <t>CHIESA Gisella Erica Roxana-Martes-19:00</t>
  </si>
  <si>
    <t>PAPA ARTERO Eimi Luhué-Miercoles-17:30</t>
  </si>
  <si>
    <t>PAPA ARTERO Eimi Luhué-Miercoles-18:15</t>
  </si>
  <si>
    <t>PAPA ARTERO Eimi Luhué-Viernes-14:00</t>
  </si>
  <si>
    <t>PAPA ARTERO Eimi Luhué-Viernes-15:30</t>
  </si>
  <si>
    <t>PAPA ARTERO Eimi Luhué-Viernes-16:15</t>
  </si>
  <si>
    <t>PAPA ARTERO Eimi Luhué-Viernes-17:30</t>
  </si>
  <si>
    <t>PAPA ARTERO Eimi Luhué-Viernes-18:15</t>
  </si>
  <si>
    <t>PAPA ARTERO Eimi Luhué-Viernes-19:00</t>
  </si>
  <si>
    <t>ROMANO Lourdes Rocio-Martes-16:15</t>
  </si>
  <si>
    <t>ROMANO Lourdes Rocio-Miercoles-14:00</t>
  </si>
  <si>
    <t>ROMANO Lourdes Rocio-Miercoles-14:45</t>
  </si>
  <si>
    <t>ROMANO Lourdes Rocio-Miercoles-15:30</t>
  </si>
  <si>
    <t>ROMANO Lourdes Rocio-Miercoles-16:15</t>
  </si>
  <si>
    <t>ROMANO Lourdes Rocio-Miercoles-17:30</t>
  </si>
  <si>
    <t>ROMANO Lourdes Rocio-Miercoles-18:15</t>
  </si>
  <si>
    <t>ROMANO Lourdes Rocio-Miercoles-19:00</t>
  </si>
  <si>
    <t>ROMANO Lourdes Rocio-Jueves-14:00</t>
  </si>
  <si>
    <t>ROMANO Lourdes Rocio-Jueves-14:45</t>
  </si>
  <si>
    <t>ROMANO Lourdes Rocio-Jueves-15:30</t>
  </si>
  <si>
    <t>ROMANO Lourdes Rocio-Jueves-16:15</t>
  </si>
  <si>
    <t>ROMANO Lourdes Rocio-Jueves-17:30</t>
  </si>
  <si>
    <t>ROMANO Lourdes Rocio-Jueves-18:15</t>
  </si>
  <si>
    <t>ROMANO Lourdes Rocio-Jueves-19:00</t>
  </si>
  <si>
    <t>ROMANO Lourdes Rocio-Viernes-15:30</t>
  </si>
  <si>
    <t>ROMANO Lourdes Rocio-Viernes-16:15</t>
  </si>
  <si>
    <t>ROMANO Lourdes Rocio-Viernes-19:00</t>
  </si>
  <si>
    <t>BASUALDO Candela Ariadna-Lunes-14:00</t>
  </si>
  <si>
    <t>PAPA ARTERO Eimi Luhué-Lunes-16:15</t>
  </si>
  <si>
    <t>PAPA ARTERO Eimi Luhué-Miercoles-14:00</t>
  </si>
  <si>
    <t>PAPA ARTERO Eimi Luhué-Viernes-14:45</t>
  </si>
  <si>
    <t>BASUALDO Candela Ariadna-Miercoles-10:45</t>
  </si>
  <si>
    <t>BASUALDO Candela Ariadna-Miercoles-12:15</t>
  </si>
  <si>
    <t>BASUALDO Candela Ariadna-Miercoles-13:00</t>
  </si>
  <si>
    <t>BASUALDO Candela Ariadna-Viernes-14:00</t>
  </si>
  <si>
    <t>BASUALDO Candela Ariadna-Viernes-14:45</t>
  </si>
  <si>
    <t>BASUALDO Candela Ariadna-Viernes-15:30</t>
  </si>
  <si>
    <t>BASUALDO Candela Ariadna-Viernes-16:15</t>
  </si>
  <si>
    <t>BASUALDO Candela Ariadna-Viernes-17:30</t>
  </si>
  <si>
    <t>BASUALDO Candela Ariadna-Viernes-18:15</t>
  </si>
  <si>
    <t>BASUALDO Candela Ariadna-Viernes-19:00</t>
  </si>
  <si>
    <t>MARTINEZ Lucas-Lunes-14:00</t>
  </si>
  <si>
    <t>MARTINEZ Lucas-Lunes-14:45</t>
  </si>
  <si>
    <t>MARTINEZ Lucas-Lunes-15:30</t>
  </si>
  <si>
    <t>MARTINEZ Lucas-Lunes-16:15</t>
  </si>
  <si>
    <t>MARTINEZ Lucas-Lunes-17:30</t>
  </si>
  <si>
    <t>MARTINEZ Lucas-Lunes-18:15</t>
  </si>
  <si>
    <t>MARTINEZ Lucas-Lunes-19:00</t>
  </si>
  <si>
    <t>MARTINEZ Lucas-Miercoles-14:00</t>
  </si>
  <si>
    <t>MARTINEZ Lucas-Miercoles-14:45</t>
  </si>
  <si>
    <t>MARTINEZ Lucas-Miercoles-15:30</t>
  </si>
  <si>
    <t>MARTINEZ Lucas-Miercoles-16:15</t>
  </si>
  <si>
    <t>MARTINEZ Lucas-Miercoles-17:30</t>
  </si>
  <si>
    <t>MARTINEZ Lucas-Miercoles-18:15</t>
  </si>
  <si>
    <t>MARTINEZ Lucas-Miercoles-19:00</t>
  </si>
  <si>
    <t>MARTINEZ Lucas-Jueves-14:00</t>
  </si>
  <si>
    <t>MARTINEZ Lucas-Jueves-14:45</t>
  </si>
  <si>
    <t>MARTINEZ Lucas-Jueves-15:30</t>
  </si>
  <si>
    <t>MARTINEZ Lucas-Jueves-16:15</t>
  </si>
  <si>
    <t>MARTINEZ Lucas-Jueves-17:30</t>
  </si>
  <si>
    <t>MARTINEZ Lucas-Jueves-18:15</t>
  </si>
  <si>
    <t>MARTINEZ Lucas-Jueves-19:00</t>
  </si>
  <si>
    <t>AUTALAN Julieta</t>
  </si>
  <si>
    <t>MP 15571</t>
  </si>
  <si>
    <t>J</t>
  </si>
  <si>
    <t>AUTALAN Julieta-J-14:00</t>
  </si>
  <si>
    <t>AUTALAN Julieta-J-14:45</t>
  </si>
  <si>
    <t>AUTALAN Julieta-J-15:30</t>
  </si>
  <si>
    <t>AUTALAN Julieta-J-16:15</t>
  </si>
  <si>
    <t>AUTALAN Julieta-J-17:30</t>
  </si>
  <si>
    <t>AUTALAN Julieta-J-19:00</t>
  </si>
  <si>
    <t>L</t>
  </si>
  <si>
    <t>AUTALAN Julieta-L-14:00</t>
  </si>
  <si>
    <t>AUTALAN Julieta-L-14:45</t>
  </si>
  <si>
    <t>AUTALAN Julieta-L-15:30</t>
  </si>
  <si>
    <t>AUTALAN Julieta-L-16:15</t>
  </si>
  <si>
    <t>AUTALAN Julieta-L-17:30</t>
  </si>
  <si>
    <t>AUTALAN Julieta-L-19:00</t>
  </si>
  <si>
    <t>M</t>
  </si>
  <si>
    <t>AUTALAN Julieta-M-14:00</t>
  </si>
  <si>
    <t>AUTALAN Julieta-M-14:45</t>
  </si>
  <si>
    <t>AUTALAN Julieta-M-15:30</t>
  </si>
  <si>
    <t>AUTALAN Julieta-M-16:15</t>
  </si>
  <si>
    <t>AUTALAN Julieta-M-17:30</t>
  </si>
  <si>
    <t>AUTALAN Julieta-M-19:00</t>
  </si>
  <si>
    <t>V</t>
  </si>
  <si>
    <t>AUTALAN Julieta-V-14:00</t>
  </si>
  <si>
    <t>AUTALAN Julieta-V-14:45</t>
  </si>
  <si>
    <t>AUTALAN Julieta-V-15:30</t>
  </si>
  <si>
    <t>AUTALAN Julieta-V-16:15</t>
  </si>
  <si>
    <t>AUTALAN Julieta-V-17:30</t>
  </si>
  <si>
    <t>AUTALAN Julieta-V-19:00</t>
  </si>
  <si>
    <t>CUELLO Florencia Patricia-J-14:00</t>
  </si>
  <si>
    <t>CUELLO Florencia Patricia-J-14:45</t>
  </si>
  <si>
    <t>CUELLO Florencia Patricia-J-15:30</t>
  </si>
  <si>
    <t>CUELLO Florencia Patricia-J-16:15</t>
  </si>
  <si>
    <t>CUELLO Florencia Patricia-J-17:30</t>
  </si>
  <si>
    <t>CUELLO Florencia Patricia-J-19:00</t>
  </si>
  <si>
    <t>CUELLO Florencia Patricia-M-14:00</t>
  </si>
  <si>
    <t>CUELLO Florencia Patricia-M-14:45</t>
  </si>
  <si>
    <t>CUELLO Florencia Patricia-M-15:30</t>
  </si>
  <si>
    <t>CUELLO Florencia Patricia-M-16:15</t>
  </si>
  <si>
    <t>CUELLO Florencia Patricia-M-17:30</t>
  </si>
  <si>
    <t>CUELLO Florencia Patricia-M-19:00</t>
  </si>
  <si>
    <t>Mi</t>
  </si>
  <si>
    <t>CUELLO Florencia Patricia-Mi-14:00</t>
  </si>
  <si>
    <t>CUELLO Florencia Patricia-Mi-14:45</t>
  </si>
  <si>
    <t>CUELLO Florencia Patricia-Mi-15:30</t>
  </si>
  <si>
    <t>CUELLO Florencia Patricia-Mi-16:15</t>
  </si>
  <si>
    <t>CUELLO Florencia Patricia-Mi-17:30</t>
  </si>
  <si>
    <t>CUELLO Florencia Patricia-Mi-19:00</t>
  </si>
  <si>
    <t>CUELLO Florencia Patricia-V-14:00</t>
  </si>
  <si>
    <t>CUELLO Florencia Patricia-V-14:45</t>
  </si>
  <si>
    <t>CUELLO Florencia Patricia-V-15:30</t>
  </si>
  <si>
    <t>CUELLO Florencia Patricia-V-16:15</t>
  </si>
  <si>
    <t>CUELLO Florencia Patricia-V-17:30</t>
  </si>
  <si>
    <t>CUELLO Florencia Patricia-V-19:00</t>
  </si>
  <si>
    <t>DOMINGUEZ Mercedes Lorena-J-14:00</t>
  </si>
  <si>
    <t>DOMINGUEZ Mercedes Lorena-J-14:45</t>
  </si>
  <si>
    <t>DOMINGUEZ Mercedes Lorena-J-15:30</t>
  </si>
  <si>
    <t>DOMINGUEZ Mercedes Lorena-J-16:15</t>
  </si>
  <si>
    <t>DOMINGUEZ Mercedes Lorena-J-17:30</t>
  </si>
  <si>
    <t>DOMINGUEZ Mercedes Lorena-J-19:00</t>
  </si>
  <si>
    <t>DOMINGUEZ Mercedes Lorena-L-14:00</t>
  </si>
  <si>
    <t>DOMINGUEZ Mercedes Lorena-L-14:45</t>
  </si>
  <si>
    <t>DOMINGUEZ Mercedes Lorena-L-15:30</t>
  </si>
  <si>
    <t>DOMINGUEZ Mercedes Lorena-L-16:15</t>
  </si>
  <si>
    <t>DOMINGUEZ Mercedes Lorena-L-17:30</t>
  </si>
  <si>
    <t>DOMINGUEZ Mercedes Lorena-L-19:00</t>
  </si>
  <si>
    <t>DOMINGUEZ Mercedes Lorena-Mi-14:00</t>
  </si>
  <si>
    <t>DOMINGUEZ Mercedes Lorena-Mi-14:45</t>
  </si>
  <si>
    <t>DOMINGUEZ Mercedes Lorena-Mi-15:30</t>
  </si>
  <si>
    <t>DOMINGUEZ Mercedes Lorena-Mi-16:15</t>
  </si>
  <si>
    <t>DOMINGUEZ Mercedes Lorena-Mi-17:30</t>
  </si>
  <si>
    <t>DOMINGUEZ Mercedes Lorena-Mi-19:00</t>
  </si>
  <si>
    <t>DOMINGUEZ Mercedes Lorena-V-14:00</t>
  </si>
  <si>
    <t>DOMINGUEZ Mercedes Lorena-V-14:45</t>
  </si>
  <si>
    <t>DOMINGUEZ Mercedes Lorena-V-15:30</t>
  </si>
  <si>
    <t>DOMINGUEZ Mercedes Lorena-V-16:15</t>
  </si>
  <si>
    <t>DOMINGUEZ Mercedes Lorena-V-17:30</t>
  </si>
  <si>
    <t>DOMINGUEZ Mercedes Lorena-V-19:00</t>
  </si>
  <si>
    <t>FERNANDEZ WOLFF Katerin-J-14:00</t>
  </si>
  <si>
    <t>FERNANDEZ WOLFF Katerin-J-14:45</t>
  </si>
  <si>
    <t>FERNANDEZ WOLFF Katerin-J-15:30</t>
  </si>
  <si>
    <t>FERNANDEZ WOLFF Katerin-J-16:15</t>
  </si>
  <si>
    <t>FERNANDEZ WOLFF Katerin-J-17:30</t>
  </si>
  <si>
    <t>FERNANDEZ WOLFF Katerin-J-19:00</t>
  </si>
  <si>
    <t>FERNANDEZ WOLFF Katerin-M-14:00</t>
  </si>
  <si>
    <t>FERNANDEZ WOLFF Katerin-M-14:45</t>
  </si>
  <si>
    <t>FERNANDEZ WOLFF Katerin-M-15:30</t>
  </si>
  <si>
    <t>FERNANDEZ WOLFF Katerin-M-16:15</t>
  </si>
  <si>
    <t>FERNANDEZ WOLFF Katerin-M-17:30</t>
  </si>
  <si>
    <t>FERNANDEZ WOLFF Katerin-M-19:00</t>
  </si>
  <si>
    <t>FERNANDEZ WOLFF Katerin-Mi-14:00</t>
  </si>
  <si>
    <t>FERNANDEZ WOLFF Katerin-Mi-14:45</t>
  </si>
  <si>
    <t>FERNANDEZ WOLFF Katerin-Mi-15:30</t>
  </si>
  <si>
    <t>FERNANDEZ WOLFF Katerin-Mi-16:15</t>
  </si>
  <si>
    <t>FERNANDEZ WOLFF Katerin-Mi-17:30</t>
  </si>
  <si>
    <t>FERNANDEZ WOLFF Katerin-Mi-19:00</t>
  </si>
  <si>
    <t>FLEIDERMAN Paula-L-14:00</t>
  </si>
  <si>
    <t>FLEIDERMAN Paula-L-14:45</t>
  </si>
  <si>
    <t>FLEIDERMAN Paula-L-15:30</t>
  </si>
  <si>
    <t>FLEIDERMAN Paula-L-16:15</t>
  </si>
  <si>
    <t>FLEIDERMAN Paula-L-17:30</t>
  </si>
  <si>
    <t>FLEIDERMAN Paula-L-19:00</t>
  </si>
  <si>
    <t>FLEIDERMAN Paula-M-14:00</t>
  </si>
  <si>
    <t>FLEIDERMAN Paula-M-14:45</t>
  </si>
  <si>
    <t>FLEIDERMAN Paula-M-15:30</t>
  </si>
  <si>
    <t>FLEIDERMAN Paula-M-16:15</t>
  </si>
  <si>
    <t>FLEIDERMAN Paula-M-17:30</t>
  </si>
  <si>
    <t>FLEIDERMAN Paula-M-19:00</t>
  </si>
  <si>
    <t>OLOCCO Maria Gabriela-Mi-14:00</t>
  </si>
  <si>
    <t>OLOCCO Maria Gabriela-Mi-14:45</t>
  </si>
  <si>
    <t>OLOCCO Maria Gabriela-Mi-15:30</t>
  </si>
  <si>
    <t>OLOCCO Maria Gabriela-Mi-16:15</t>
  </si>
  <si>
    <t>OLOCCO Maria Gabriela-Mi-17:30</t>
  </si>
  <si>
    <t>OLOCCO Maria Gabriela-Mi-19:00</t>
  </si>
  <si>
    <t>PEPELLIN Maria de los  Angeles-M-14:00</t>
  </si>
  <si>
    <t>PEPELLIN Maria de los  Angeles-M-14:45</t>
  </si>
  <si>
    <t>PEPELLIN Maria de los  Angeles-M-15:30</t>
  </si>
  <si>
    <t>PEPELLIN Maria de los  Angeles-M-16:15</t>
  </si>
  <si>
    <t>PEPELLIN Maria de los  Angeles-M-17:30</t>
  </si>
  <si>
    <t>PEPELLIN Maria de los  Angeles-M-19:00</t>
  </si>
  <si>
    <t>PEPELLIN Maria de los  Angeles-Mi-14:00</t>
  </si>
  <si>
    <t>PEPELLIN Maria de los  Angeles-Mi-14:45</t>
  </si>
  <si>
    <t>PEPELLIN Maria de los  Angeles-Mi-15:30</t>
  </si>
  <si>
    <t>PEPELLIN Maria de los  Angeles-Mi-16:15</t>
  </si>
  <si>
    <t>PEPELLIN Maria de los  Angeles-Mi-17:30</t>
  </si>
  <si>
    <t>PEPELLIN Maria de los  Angeles-Mi-19:00</t>
  </si>
  <si>
    <t>PEPELLIN Maria de los  Angeles-V-14:00</t>
  </si>
  <si>
    <t>PEPELLIN Maria de los  Angeles-V-14:45</t>
  </si>
  <si>
    <t>PEPELLIN Maria de los  Angeles-V-15:30</t>
  </si>
  <si>
    <t>PEPELLIN Maria de los  Angeles-V-16:15</t>
  </si>
  <si>
    <t>PEPELLIN Maria de los  Angeles-V-17:30</t>
  </si>
  <si>
    <t>PEPELLIN Maria de los  Angeles-V-19:00</t>
  </si>
  <si>
    <t>PORTA Valentina-J-14:00</t>
  </si>
  <si>
    <t>PORTA Valentina-J-14:45</t>
  </si>
  <si>
    <t>PORTA Valentina-J-15:30</t>
  </si>
  <si>
    <t>PORTA Valentina-J-16:15</t>
  </si>
  <si>
    <t>PORTA Valentina-J-17:30</t>
  </si>
  <si>
    <t>PORTA Valentina-J-19:00</t>
  </si>
  <si>
    <t>PORTA Valentina-L-14:00</t>
  </si>
  <si>
    <t>PORTA Valentina-L-14:45</t>
  </si>
  <si>
    <t>PORTA Valentina-L-15:30</t>
  </si>
  <si>
    <t>PORTA Valentina-L-16:15</t>
  </si>
  <si>
    <t>PORTA Valentina-L-17:30</t>
  </si>
  <si>
    <t>PORTA Valentina-L-19:00</t>
  </si>
  <si>
    <t>PORTA Valentina-V-14:00</t>
  </si>
  <si>
    <t>PORTA Valentina-V-14:45</t>
  </si>
  <si>
    <t>PORTA Valentina-V-15:30</t>
  </si>
  <si>
    <t>PORTA Valentina-V-16:15</t>
  </si>
  <si>
    <t>PORTA Valentina-V-17:30</t>
  </si>
  <si>
    <t>PORTA Valentina-V-19:00</t>
  </si>
  <si>
    <t>SANCHEZ EriKa Gisela</t>
  </si>
  <si>
    <t>MP 13419</t>
  </si>
  <si>
    <t>SANCHEZ EriKa Gisela-L-14:00</t>
  </si>
  <si>
    <t>SANCHEZ EriKa Gisela-L-14:45</t>
  </si>
  <si>
    <t>SANCHEZ EriKa Gisela-L-15:30</t>
  </si>
  <si>
    <t>SANCHEZ EriKa Gisela-L-16:15</t>
  </si>
  <si>
    <t>SANCHEZ EriKa Gisela-L-17:30</t>
  </si>
  <si>
    <t>SANCHEZ EriKa Gisela-L-19:00</t>
  </si>
  <si>
    <t>SANCHEZ EriKa Gisela-Mi-14:00</t>
  </si>
  <si>
    <t>SANCHEZ EriKa Gisela-Mi-14:45</t>
  </si>
  <si>
    <t>SANCHEZ EriKa Gisela-Mi-15:30</t>
  </si>
  <si>
    <t>SANCHEZ EriKa Gisela-Mi-16:15</t>
  </si>
  <si>
    <t>SANCHEZ EriKa Gisela-Mi-17:30</t>
  </si>
  <si>
    <t>SANCHEZ EriKa Gisela-Mi-19:00</t>
  </si>
  <si>
    <t>SANCHEZ EriKa Gisela-V-14:00</t>
  </si>
  <si>
    <t>SANCHEZ EriKa Gisela-V-14:45</t>
  </si>
  <si>
    <t>SANCHEZ EriKa Gisela-V-15:30</t>
  </si>
  <si>
    <t>SANCHEZ EriKa Gisela-V-16:15</t>
  </si>
  <si>
    <t>SANCHEZ EriKa Gisela-V-17:30</t>
  </si>
  <si>
    <t>SANCHEZ EriKa Gisela-V-19:00</t>
  </si>
  <si>
    <t>ANTONIOW Mariana</t>
  </si>
  <si>
    <t>MP 9273</t>
  </si>
  <si>
    <t>ANTONIOW Mariana-Mi-14:00</t>
  </si>
  <si>
    <t>ANTONIOW Mariana-Mi-14:45</t>
  </si>
  <si>
    <t>ANTONIOW Mariana-Mi-15:30</t>
  </si>
  <si>
    <t>ANTONIOW Mariana-Mi-16:15</t>
  </si>
  <si>
    <t>ANTONIOW Mariana-Mi-17:30</t>
  </si>
  <si>
    <t>ANTONIOW Mariana-Mi-19:00</t>
  </si>
  <si>
    <t>MP 9446</t>
  </si>
  <si>
    <t>ARABIA Amira Nair-J-14:00</t>
  </si>
  <si>
    <t>ARABIA Amira Nair-J-14:45</t>
  </si>
  <si>
    <t>ARABIA Amira Nair-J-15:30</t>
  </si>
  <si>
    <t>ARABIA Amira Nair-J-16:15</t>
  </si>
  <si>
    <t>ARABIA Amira Nair-J-17:30</t>
  </si>
  <si>
    <t>ARABIA Amira Nair-J-19:00</t>
  </si>
  <si>
    <t>ARABIA Amira Nair-M-14:00</t>
  </si>
  <si>
    <t>ARABIA Amira Nair-M-14:45</t>
  </si>
  <si>
    <t>ARABIA Amira Nair-M-15:30</t>
  </si>
  <si>
    <t>ARABIA Amira Nair-M-16:15</t>
  </si>
  <si>
    <t>ARABIA Amira Nair-M-17:30</t>
  </si>
  <si>
    <t>ARABIA Amira Nair-M-19:00</t>
  </si>
  <si>
    <t>ARABIA Amira Nair-Mi-14:00</t>
  </si>
  <si>
    <t>ARABIA Amira Nair-Mi-14:45</t>
  </si>
  <si>
    <t>ARABIA Amira Nair-Mi-15:30</t>
  </si>
  <si>
    <t>ARABIA Amira Nair-Mi-16:15</t>
  </si>
  <si>
    <t>ARABIA Amira Nair-Mi-17:30</t>
  </si>
  <si>
    <t>ARABIA Amira Nair-Mi-19:00</t>
  </si>
  <si>
    <t>ARABIA Amira Nair-V-14:00</t>
  </si>
  <si>
    <t>ARABIA Amira Nair-V-14:45</t>
  </si>
  <si>
    <t>ARABIA Amira Nair-V-15:30</t>
  </si>
  <si>
    <t>ARABIA Amira Nair-V-16:15</t>
  </si>
  <si>
    <t>ARABIA Amira Nair-V-17:30</t>
  </si>
  <si>
    <t>ARABIA Amira Nair-V-19:00</t>
  </si>
  <si>
    <t>BARRIA VAZQUEZ Luciana ALicia-J-14:00</t>
  </si>
  <si>
    <t>BARRIA VAZQUEZ Luciana ALicia-J-14:45</t>
  </si>
  <si>
    <t>BARRIA VAZQUEZ Luciana ALicia-J-15:30</t>
  </si>
  <si>
    <t>BARRIA VAZQUEZ Luciana ALicia-J-16:15</t>
  </si>
  <si>
    <t>BARRIA VAZQUEZ Luciana ALicia-J-17:30</t>
  </si>
  <si>
    <t>BARRIA VAZQUEZ Luciana ALicia-J-19:00</t>
  </si>
  <si>
    <t>BARRIA VAZQUEZ Luciana ALicia-L-14:00</t>
  </si>
  <si>
    <t>BARRIA VAZQUEZ Luciana ALicia-L-14:45</t>
  </si>
  <si>
    <t>BARRIA VAZQUEZ Luciana ALicia-L-15:30</t>
  </si>
  <si>
    <t>BARRIA VAZQUEZ Luciana ALicia-L-16:15</t>
  </si>
  <si>
    <t>BARRIA VAZQUEZ Luciana ALicia-L-17:30</t>
  </si>
  <si>
    <t>BARRIA VAZQUEZ Luciana ALicia-L-19:00</t>
  </si>
  <si>
    <t>BARRIA VAZQUEZ Luciana ALicia-M-14:00</t>
  </si>
  <si>
    <t>BARRIA VAZQUEZ Luciana ALicia-M-14:45</t>
  </si>
  <si>
    <t>BARRIA VAZQUEZ Luciana ALicia-M-15:30</t>
  </si>
  <si>
    <t>BARRIA VAZQUEZ Luciana ALicia-M-16:15</t>
  </si>
  <si>
    <t>BARRIA VAZQUEZ Luciana ALicia-M-17:30</t>
  </si>
  <si>
    <t>BARRIA VAZQUEZ Luciana ALicia-M-19:00</t>
  </si>
  <si>
    <t>CASTRO Lucia Macarena-L-14:00</t>
  </si>
  <si>
    <t>CASTRO Lucia Macarena-L-14:45</t>
  </si>
  <si>
    <t>CASTRO Lucia Macarena-L-15:30</t>
  </si>
  <si>
    <t>CASTRO Lucia Macarena-L-16:15</t>
  </si>
  <si>
    <t>CASTRO Lucia Macarena-L-17:30</t>
  </si>
  <si>
    <t>CASTRO Lucia Macarena-L-19:00</t>
  </si>
  <si>
    <t>CASTRO Lucia Macarena-M-14:00</t>
  </si>
  <si>
    <t>CASTRO Lucia Macarena-M-14:45</t>
  </si>
  <si>
    <t>CASTRO Lucia Macarena-M-15:30</t>
  </si>
  <si>
    <t>CASTRO Lucia Macarena-M-16:15</t>
  </si>
  <si>
    <t>CASTRO Lucia Macarena-M-17:30</t>
  </si>
  <si>
    <t>CASTRO Lucia Macarena-M-19:00</t>
  </si>
  <si>
    <t>CASTRO Lucia Macarena-Mi-14:00</t>
  </si>
  <si>
    <t>CASTRO Lucia Macarena-Mi-14:45</t>
  </si>
  <si>
    <t>CASTRO Lucia Macarena-Mi-15:30</t>
  </si>
  <si>
    <t>CASTRO Lucia Macarena-Mi-16:15</t>
  </si>
  <si>
    <t>CASTRO Lucia Macarena-Mi-17:30</t>
  </si>
  <si>
    <t>CASTRO Lucia Macarena-Mi-19:00</t>
  </si>
  <si>
    <t>CASTRO Lucia Macarena-V-14:00</t>
  </si>
  <si>
    <t>CASTRO Lucia Macarena-V-14:45</t>
  </si>
  <si>
    <t>CASTRO Lucia Macarena-V-15:30</t>
  </si>
  <si>
    <t>CASTRO Lucia Macarena-V-16:15</t>
  </si>
  <si>
    <t>CASTRO Lucia Macarena-V-17:30</t>
  </si>
  <si>
    <t>CASTRO Lucia Macarena-V-19:00</t>
  </si>
  <si>
    <t>FERNANDEZ Maria Emilia-L-14:00</t>
  </si>
  <si>
    <t>FERNANDEZ Maria Emilia-L-14:45</t>
  </si>
  <si>
    <t>FERNANDEZ Maria Emilia-L-15:30</t>
  </si>
  <si>
    <t>FERNANDEZ Maria Emilia-L-16:15</t>
  </si>
  <si>
    <t>FERNANDEZ Maria Emilia-L-17:30</t>
  </si>
  <si>
    <t>FERNANDEZ Maria Emilia-L-19:00</t>
  </si>
  <si>
    <t>FERNANDEZ Maria Emilia-Mi-14:00</t>
  </si>
  <si>
    <t>FERNANDEZ Maria Emilia-Mi-14:45</t>
  </si>
  <si>
    <t>FERNANDEZ Maria Emilia-Mi-15:30</t>
  </si>
  <si>
    <t>FERNANDEZ Maria Emilia-Mi-16:15</t>
  </si>
  <si>
    <t>FERNANDEZ Maria Emilia-Mi-17:30</t>
  </si>
  <si>
    <t>FERNANDEZ Maria Emilia-Mi-19:00</t>
  </si>
  <si>
    <t>FERNANDEZ Maria Emilia-V-14:00</t>
  </si>
  <si>
    <t>FERNANDEZ Maria Emilia-V-14:45</t>
  </si>
  <si>
    <t>FERNANDEZ Maria Emilia-V-15:30</t>
  </si>
  <si>
    <t>FERNANDEZ Maria Emilia-V-16:15</t>
  </si>
  <si>
    <t>FERNANDEZ Maria Emilia-V-17:30</t>
  </si>
  <si>
    <t>FERNANDEZ Maria Emilia-V-19:00</t>
  </si>
  <si>
    <t>GIMENEZ Agustina-L-14:00</t>
  </si>
  <si>
    <t>GIMENEZ Agustina-L-14:45</t>
  </si>
  <si>
    <t>GIMENEZ Agustina-L-15:30</t>
  </si>
  <si>
    <t>GIMENEZ Agustina-L-16:15</t>
  </si>
  <si>
    <t>GIMENEZ Agustina-L-17:30</t>
  </si>
  <si>
    <t>GIMENEZ Agustina-L-19:00</t>
  </si>
  <si>
    <t>GIMENEZ Agustina-Mi-14:00</t>
  </si>
  <si>
    <t>GIMENEZ Agustina-Mi-14:45</t>
  </si>
  <si>
    <t>GIMENEZ Agustina-Mi-15:30</t>
  </si>
  <si>
    <t>GIMENEZ Agustina-Mi-16:15</t>
  </si>
  <si>
    <t>GIMENEZ Agustina-Mi-17:30</t>
  </si>
  <si>
    <t>GIMENEZ Agustina-Mi-19:00</t>
  </si>
  <si>
    <t>GIMENEZ Agustina-V-14:00</t>
  </si>
  <si>
    <t>GIMENEZ Agustina-V-14:45</t>
  </si>
  <si>
    <t>GIMENEZ Agustina-V-15:30</t>
  </si>
  <si>
    <t>GIMENEZ Agustina-V-16:15</t>
  </si>
  <si>
    <t>GIMENEZ Agustina-V-17:30</t>
  </si>
  <si>
    <t>GIMENEZ Agustina-V-19:00</t>
  </si>
  <si>
    <t>PETANAS Sofia Milagros-J-14:00</t>
  </si>
  <si>
    <t>PETANAS Sofia Milagros-J-14:45</t>
  </si>
  <si>
    <t>PETANAS Sofia Milagros-J-15:30</t>
  </si>
  <si>
    <t>PETANAS Sofia Milagros-J-16:15</t>
  </si>
  <si>
    <t>PETANAS Sofia Milagros-J-17:30</t>
  </si>
  <si>
    <t>PETANAS Sofia Milagros-J-19:00</t>
  </si>
  <si>
    <t>PETANAS Sofia Milagros-L-14:00</t>
  </si>
  <si>
    <t>PETANAS Sofia Milagros-L-14:45</t>
  </si>
  <si>
    <t>PETANAS Sofia Milagros-L-15:30</t>
  </si>
  <si>
    <t>PETANAS Sofia Milagros-L-16:15</t>
  </si>
  <si>
    <t>PETANAS Sofia Milagros-L-17:30</t>
  </si>
  <si>
    <t>PETANAS Sofia Milagros-L-19:00</t>
  </si>
  <si>
    <t>PETANAS Sofia Milagros-V-14:00</t>
  </si>
  <si>
    <t>PETANAS Sofia Milagros-V-14:45</t>
  </si>
  <si>
    <t>PETANAS Sofia Milagros-V-15:30</t>
  </si>
  <si>
    <t>PETANAS Sofia Milagros-V-16:15</t>
  </si>
  <si>
    <t>PETANAS Sofia Milagros-V-17:30</t>
  </si>
  <si>
    <t>PETANAS Sofia Milagros-V-19:00</t>
  </si>
  <si>
    <t>VILCHE CARLA</t>
  </si>
  <si>
    <t>VILCHE CARLA-J-14:00</t>
  </si>
  <si>
    <t>VILCHE CARLA-J-14:45</t>
  </si>
  <si>
    <t>VILCHE CARLA-J-15:30</t>
  </si>
  <si>
    <t>VILCHE CARLA-J-16:15</t>
  </si>
  <si>
    <t>VILCHE CARLA-J-17:30</t>
  </si>
  <si>
    <t>VILCHE CARLA-J-19:00</t>
  </si>
  <si>
    <t>VILCHE CARLA-M-14:00</t>
  </si>
  <si>
    <t>VILCHE CARLA-M-14:45</t>
  </si>
  <si>
    <t>VILCHE CARLA-M-15:30</t>
  </si>
  <si>
    <t>VILCHE CARLA-M-16:15</t>
  </si>
  <si>
    <t>VILCHE CARLA-M-17:30</t>
  </si>
  <si>
    <t>VILCHE CARLA-M-19:00</t>
  </si>
  <si>
    <t>VILCHE CARLA-Mi-14:00</t>
  </si>
  <si>
    <t>VILCHE CARLA-Mi-14:45</t>
  </si>
  <si>
    <t>VILCHE CARLA-Mi-15:30</t>
  </si>
  <si>
    <t>VILCHE CARLA-Mi-16:15</t>
  </si>
  <si>
    <t>VILCHE CARLA-Mi-17:30</t>
  </si>
  <si>
    <t>VILCHE CARLA-Mi-19:00</t>
  </si>
  <si>
    <t>ALMADA Luciana-L-14:00</t>
  </si>
  <si>
    <t>ALMADA Luciana-L-14:45</t>
  </si>
  <si>
    <t>ALMADA Luciana-L-15:30</t>
  </si>
  <si>
    <t>ALMADA Luciana-L-16:15</t>
  </si>
  <si>
    <t>ALMADA Luciana-L-17:30</t>
  </si>
  <si>
    <t>ALMADA Luciana-L-19:00</t>
  </si>
  <si>
    <t>ALMADA Luciana-Mi-14:00</t>
  </si>
  <si>
    <t>ALMADA Luciana-Mi-14:45</t>
  </si>
  <si>
    <t>ALMADA Luciana-Mi-15:30</t>
  </si>
  <si>
    <t>ALMADA Luciana-Mi-16:15</t>
  </si>
  <si>
    <t>ALMADA Luciana-Mi-17:30</t>
  </si>
  <si>
    <t>ALMADA Luciana-Mi-19:00</t>
  </si>
  <si>
    <t>ALMADA Luciana-V-14:00</t>
  </si>
  <si>
    <t>ALMADA Luciana-V-14:45</t>
  </si>
  <si>
    <t>ALMADA Luciana-V-15:30</t>
  </si>
  <si>
    <t>ALMADA Luciana-V-16:15</t>
  </si>
  <si>
    <t>ALMADA Luciana-V-17:30</t>
  </si>
  <si>
    <t>ALMADA Luciana-V-19:00</t>
  </si>
  <si>
    <t>CRIADO Sabrina Tamara-L-14:00</t>
  </si>
  <si>
    <t>CRIADO Sabrina Tamara-L-14:45</t>
  </si>
  <si>
    <t>CRIADO Sabrina Tamara-L-15:30</t>
  </si>
  <si>
    <t>CRIADO Sabrina Tamara-L-16:15</t>
  </si>
  <si>
    <t>CRIADO Sabrina Tamara-L-17:30</t>
  </si>
  <si>
    <t>CRIADO Sabrina Tamara-L-19:00</t>
  </si>
  <si>
    <t>CRIADO Sabrina Tamara-Mi-14:00</t>
  </si>
  <si>
    <t>CRIADO Sabrina Tamara-Mi-14:45</t>
  </si>
  <si>
    <t>CRIADO Sabrina Tamara-Mi-15:30</t>
  </si>
  <si>
    <t>CRIADO Sabrina Tamara-Mi-16:15</t>
  </si>
  <si>
    <t>CRIADO Sabrina Tamara-Mi-17:30</t>
  </si>
  <si>
    <t>CRIADO Sabrina Tamara-Mi-19:00</t>
  </si>
  <si>
    <t>CRIADO Sabrina Tamara-V-14:00</t>
  </si>
  <si>
    <t>CRIADO Sabrina Tamara-V-14:45</t>
  </si>
  <si>
    <t>CRIADO Sabrina Tamara-V-15:30</t>
  </si>
  <si>
    <t>CRIADO Sabrina Tamara-V-16:15</t>
  </si>
  <si>
    <t>CRIADO Sabrina Tamara-V-17:30</t>
  </si>
  <si>
    <t>CRIADO Sabrina Tamara-V-19:00</t>
  </si>
  <si>
    <t>MENDEZ Alejandra Carolina-J-14:00</t>
  </si>
  <si>
    <t>MENDEZ Alejandra Carolina-J-14:45</t>
  </si>
  <si>
    <t>MENDEZ Alejandra Carolina-J-15:30</t>
  </si>
  <si>
    <t>MENDEZ Alejandra Carolina-J-16:15</t>
  </si>
  <si>
    <t>MENDEZ Alejandra Carolina-J-17:30</t>
  </si>
  <si>
    <t>MENDEZ Alejandra Carolina-J-19:00</t>
  </si>
  <si>
    <t>MENDEZ Alejandra Carolina-L-14:00</t>
  </si>
  <si>
    <t>MENDEZ Alejandra Carolina-L-14:45</t>
  </si>
  <si>
    <t>MENDEZ Alejandra Carolina-L-15:30</t>
  </si>
  <si>
    <t>MENDEZ Alejandra Carolina-L-16:15</t>
  </si>
  <si>
    <t>MENDEZ Alejandra Carolina-L-17:30</t>
  </si>
  <si>
    <t>MENDEZ Alejandra Carolina-L-19:00</t>
  </si>
  <si>
    <t>MENDEZ Alejandra Carolina-M-14:00</t>
  </si>
  <si>
    <t>MENDEZ Alejandra Carolina-M-14:45</t>
  </si>
  <si>
    <t>MENDEZ Alejandra Carolina-M-15:30</t>
  </si>
  <si>
    <t>MENDEZ Alejandra Carolina-M-16:15</t>
  </si>
  <si>
    <t>MENDEZ Alejandra Carolina-M-17:30</t>
  </si>
  <si>
    <t>MENDEZ Alejandra Carolina-M-19:00</t>
  </si>
  <si>
    <t>MENDEZ Alejandra Carolina-Mi-14:00</t>
  </si>
  <si>
    <t>MENDEZ Alejandra Carolina-Mi-14:45</t>
  </si>
  <si>
    <t>MENDEZ Alejandra Carolina-Mi-15:30</t>
  </si>
  <si>
    <t>MENDEZ Alejandra Carolina-Mi-16:15</t>
  </si>
  <si>
    <t>MENDEZ Alejandra Carolina-Mi-17:30</t>
  </si>
  <si>
    <t>MENDEZ Alejandra Carolina-Mi-19:00</t>
  </si>
  <si>
    <t>MOLINA BRENDA-V-14:00</t>
  </si>
  <si>
    <t>MOLINA BRENDA-V-14:45</t>
  </si>
  <si>
    <t>MOLINA BRENDA-V-15:30</t>
  </si>
  <si>
    <t>MOLINA BRENDA-V-16:15</t>
  </si>
  <si>
    <t>MOLINA BRENDA-V-17:30</t>
  </si>
  <si>
    <t>MOLINA BRENDA-V-19:00</t>
  </si>
  <si>
    <t>MUÑOZ VANESA PAOLA</t>
  </si>
  <si>
    <t>MP LIS000044/2023</t>
  </si>
  <si>
    <t>MUÑOZ VANESA PAOLA-J-14:00</t>
  </si>
  <si>
    <t>MUÑOZ VANESA PAOLA-J-14:45</t>
  </si>
  <si>
    <t>MUÑOZ VANESA PAOLA-J-15:30</t>
  </si>
  <si>
    <t>MUÑOZ VANESA PAOLA-J-16:15</t>
  </si>
  <si>
    <t>MUÑOZ VANESA PAOLA-J-17:30</t>
  </si>
  <si>
    <t>MUÑOZ VANESA PAOLA-J-19:00</t>
  </si>
  <si>
    <t>MUÑOZ VANESA PAOLA-L-14:00</t>
  </si>
  <si>
    <t>MUÑOZ VANESA PAOLA-L-14:45</t>
  </si>
  <si>
    <t>MUÑOZ VANESA PAOLA-L-15:30</t>
  </si>
  <si>
    <t>MUÑOZ VANESA PAOLA-L-16:15</t>
  </si>
  <si>
    <t>MUÑOZ VANESA PAOLA-L-17:30</t>
  </si>
  <si>
    <t>MUÑOZ VANESA PAOLA-L-19:00</t>
  </si>
  <si>
    <t>MUÑOZ VANESA PAOLA-M-14:00</t>
  </si>
  <si>
    <t>MUÑOZ VANESA PAOLA-M-14:45</t>
  </si>
  <si>
    <t>MUÑOZ VANESA PAOLA-M-15:30</t>
  </si>
  <si>
    <t>MUÑOZ VANESA PAOLA-M-16:15</t>
  </si>
  <si>
    <t>MUÑOZ VANESA PAOLA-M-17:30</t>
  </si>
  <si>
    <t>MUÑOZ VANESA PAOLA-M-19:00</t>
  </si>
  <si>
    <t>MUÑOZ VANESA PAOLA-Mi-14:00</t>
  </si>
  <si>
    <t>MUÑOZ VANESA PAOLA-Mi-14:45</t>
  </si>
  <si>
    <t>MUÑOZ VANESA PAOLA-Mi-15:30</t>
  </si>
  <si>
    <t>MUÑOZ VANESA PAOLA-Mi-16:15</t>
  </si>
  <si>
    <t>MUÑOZ VANESA PAOLA-Mi-17:30</t>
  </si>
  <si>
    <t>MUÑOZ VANESA PAOLA-Mi-19:00</t>
  </si>
  <si>
    <t>ANSELMI Juliana Lourdes-L-14:00</t>
  </si>
  <si>
    <t>ANSELMI Juliana Lourdes-L-14:45</t>
  </si>
  <si>
    <t>ANSELMI Juliana Lourdes-L-15:30</t>
  </si>
  <si>
    <t>ANSELMI Juliana Lourdes-L-16:15</t>
  </si>
  <si>
    <t>ANSELMI Juliana Lourdes-L-17:30</t>
  </si>
  <si>
    <t>ANSELMI Juliana Lourdes-L-19:00</t>
  </si>
  <si>
    <t>ANSELMI Juliana Lourdes-V-14:00</t>
  </si>
  <si>
    <t>ANSELMI Juliana Lourdes-V-14:45</t>
  </si>
  <si>
    <t>ANSELMI Juliana Lourdes-V-15:30</t>
  </si>
  <si>
    <t>ANSELMI Juliana Lourdes-V-16:15</t>
  </si>
  <si>
    <t>ANSELMI Juliana Lourdes-V-17:30</t>
  </si>
  <si>
    <t>ANSELMI Juliana Lourdes-V-19:00</t>
  </si>
  <si>
    <t>CORTEZ Carolina Anahi-L-14:00</t>
  </si>
  <si>
    <t>CORTEZ Carolina Anahi-L-14:45</t>
  </si>
  <si>
    <t>CORTEZ Carolina Anahi-L-15:30</t>
  </si>
  <si>
    <t>CORTEZ Carolina Anahi-L-16:15</t>
  </si>
  <si>
    <t>CORTEZ Carolina Anahi-L-17:30</t>
  </si>
  <si>
    <t>CORTEZ Carolina Anahi-L-19:00</t>
  </si>
  <si>
    <t>CORTEZ Carolina Anahi-Mi-14:00</t>
  </si>
  <si>
    <t>CORTEZ Carolina Anahi-Mi-14:45</t>
  </si>
  <si>
    <t>CORTEZ Carolina Anahi-Mi-15:30</t>
  </si>
  <si>
    <t>CORTEZ Carolina Anahi-Mi-16:15</t>
  </si>
  <si>
    <t>CORTEZ Carolina Anahi-Mi-17:30</t>
  </si>
  <si>
    <t>CORTEZ Carolina Anahi-Mi-19:00</t>
  </si>
  <si>
    <t>CORTEZ Carolina Anahi-V-14:00</t>
  </si>
  <si>
    <t>CORTEZ Carolina Anahi-V-14:45</t>
  </si>
  <si>
    <t>CORTEZ Carolina Anahi-V-15:30</t>
  </si>
  <si>
    <t>CORTEZ Carolina Anahi-V-16:15</t>
  </si>
  <si>
    <t>CORTEZ Carolina Anahi-V-17:30</t>
  </si>
  <si>
    <t>CORTEZ Carolina Anahi-V-19:00</t>
  </si>
  <si>
    <t>FERRUCCI MAria Sol</t>
  </si>
  <si>
    <t>FERRUCCI MAria Sol-J-14:00</t>
  </si>
  <si>
    <t>FERRUCCI MAria Sol-J-14:45</t>
  </si>
  <si>
    <t>FERRUCCI MAria Sol-J-15:30</t>
  </si>
  <si>
    <t>FERRUCCI MAria Sol-J-16:15</t>
  </si>
  <si>
    <t>FERRUCCI MAria Sol-J-17:30</t>
  </si>
  <si>
    <t>FERRUCCI MAria Sol-J-19:00</t>
  </si>
  <si>
    <t>FERRUCCI MAria Sol-L-14:00</t>
  </si>
  <si>
    <t>FERRUCCI MAria Sol-L-14:45</t>
  </si>
  <si>
    <t>FERRUCCI MAria Sol-L-15:30</t>
  </si>
  <si>
    <t>FERRUCCI MAria Sol-L-16:15</t>
  </si>
  <si>
    <t>FERRUCCI MAria Sol-L-17:30</t>
  </si>
  <si>
    <t>FERRUCCI MAria Sol-L-19:00</t>
  </si>
  <si>
    <t>FERRUCCI MAria Sol-V-14:00</t>
  </si>
  <si>
    <t>FERRUCCI MAria Sol-V-14:45</t>
  </si>
  <si>
    <t>FERRUCCI MAria Sol-V-15:30</t>
  </si>
  <si>
    <t>FERRUCCI MAria Sol-V-16:15</t>
  </si>
  <si>
    <t>FERRUCCI MAria Sol-V-17:30</t>
  </si>
  <si>
    <t>FERRUCCI MAria Sol-V-19:00</t>
  </si>
  <si>
    <t>GARCIA Nadia-J-14:00</t>
  </si>
  <si>
    <t>GARCIA Nadia-J-14:45</t>
  </si>
  <si>
    <t>GARCIA Nadia-J-15:30</t>
  </si>
  <si>
    <t>GARCIA Nadia-J-16:15</t>
  </si>
  <si>
    <t>GARCIA Nadia-J-17:30</t>
  </si>
  <si>
    <t>GARCIA Nadia-J-19:00</t>
  </si>
  <si>
    <t>GARCIA Nadia-L-14:00</t>
  </si>
  <si>
    <t>GARCIA Nadia-L-14:45</t>
  </si>
  <si>
    <t>GARCIA Nadia-L-15:30</t>
  </si>
  <si>
    <t>GARCIA Nadia-L-16:15</t>
  </si>
  <si>
    <t>GARCIA Nadia-L-17:30</t>
  </si>
  <si>
    <t>GARCIA Nadia-L-19:00</t>
  </si>
  <si>
    <t>GARCIA Nadia-M-14:00</t>
  </si>
  <si>
    <t>GARCIA Nadia-M-14:45</t>
  </si>
  <si>
    <t>GARCIA Nadia-M-15:30</t>
  </si>
  <si>
    <t>GARCIA Nadia-M-16:15</t>
  </si>
  <si>
    <t>GARCIA Nadia-M-17:30</t>
  </si>
  <si>
    <t>GARCIA Nadia-M-19:00</t>
  </si>
  <si>
    <t>OCHOA Claudia Edith-V-14:00</t>
  </si>
  <si>
    <t>OCHOA Claudia Edith-V-14:45</t>
  </si>
  <si>
    <t>OCHOA Claudia Edith-V-15:30</t>
  </si>
  <si>
    <t>OCHOA Claudia Edith-V-16:15</t>
  </si>
  <si>
    <t>OCHOA Claudia Edith-V-17:30</t>
  </si>
  <si>
    <t>OCHOA Claudia Edith-V-19:00</t>
  </si>
  <si>
    <t>QUINTEROS Julieta-J-14:00</t>
  </si>
  <si>
    <t>QUINTEROS Julieta-J-14:45</t>
  </si>
  <si>
    <t>QUINTEROS Julieta-J-15:30</t>
  </si>
  <si>
    <t>QUINTEROS Julieta-J-16:15</t>
  </si>
  <si>
    <t>QUINTEROS Julieta-J-17:30</t>
  </si>
  <si>
    <t>QUINTEROS Julieta-J-19:00</t>
  </si>
  <si>
    <t>QUINTEROS Julieta-M-14:00</t>
  </si>
  <si>
    <t>QUINTEROS Julieta-M-14:45</t>
  </si>
  <si>
    <t>QUINTEROS Julieta-M-15:30</t>
  </si>
  <si>
    <t>QUINTEROS Julieta-M-16:15</t>
  </si>
  <si>
    <t>QUINTEROS Julieta-M-17:30</t>
  </si>
  <si>
    <t>QUINTEROS Julieta-M-19:00</t>
  </si>
  <si>
    <t>QUINTEROS Julieta-Mi-14:00</t>
  </si>
  <si>
    <t>QUINTEROS Julieta-Mi-14:45</t>
  </si>
  <si>
    <t>QUINTEROS Julieta-Mi-15:30</t>
  </si>
  <si>
    <t>QUINTEROS Julieta-Mi-16:15</t>
  </si>
  <si>
    <t>QUINTEROS Julieta-Mi-17:30</t>
  </si>
  <si>
    <t>QUINTEROS Julieta-Mi-19:00</t>
  </si>
  <si>
    <t>DOMINGUEZ Tamara</t>
  </si>
  <si>
    <t>MP 7853</t>
  </si>
  <si>
    <t>DOMINGUEZ Tamara-L-14:00</t>
  </si>
  <si>
    <t>DOMINGUEZ Tamara-L-14:45</t>
  </si>
  <si>
    <t>DOMINGUEZ Tamara-L-15:30</t>
  </si>
  <si>
    <t>DOMINGUEZ Tamara-L-16:15</t>
  </si>
  <si>
    <t>DOMINGUEZ Tamara-L-17:30</t>
  </si>
  <si>
    <t>DOMINGUEZ Tamara-L-19:00</t>
  </si>
  <si>
    <t>DOMINGUEZ Tamara-Mi-14:00</t>
  </si>
  <si>
    <t>DOMINGUEZ Tamara-Mi-14:45</t>
  </si>
  <si>
    <t>DOMINGUEZ Tamara-Mi-15:30</t>
  </si>
  <si>
    <t>DOMINGUEZ Tamara-Mi-16:15</t>
  </si>
  <si>
    <t>DOMINGUEZ Tamara-Mi-17:30</t>
  </si>
  <si>
    <t>DOMINGUEZ Tamara-Mi-19:00</t>
  </si>
  <si>
    <t>DOMINGUEZ Tamara-V-14:00</t>
  </si>
  <si>
    <t>DOMINGUEZ Tamara-V-14:45</t>
  </si>
  <si>
    <t>DOMINGUEZ Tamara-V-15:30</t>
  </si>
  <si>
    <t>DOMINGUEZ Tamara-V-16:15</t>
  </si>
  <si>
    <t>DOMINGUEZ Tamara-V-17:30</t>
  </si>
  <si>
    <t>DOMINGUEZ Tamara-V-19:00</t>
  </si>
  <si>
    <t>KINESIOLOGO 2 TM</t>
  </si>
  <si>
    <t>MP 8621</t>
  </si>
  <si>
    <t>KINESIOLOGO 2 TM -V-14:00</t>
  </si>
  <si>
    <t>KINESIOLOGO 2 TM -V-14:45</t>
  </si>
  <si>
    <t>KINESIOLOGO 2 TM -V-15:30</t>
  </si>
  <si>
    <t>KINESIOLOGO 2 TM -V-16:15</t>
  </si>
  <si>
    <t>KINESIOLOGO 2 TM -V-17:30</t>
  </si>
  <si>
    <t>KINESIOLOGO 2 TM -V-19:00</t>
  </si>
  <si>
    <t>ARANDA Karina Alejandra-L-08:00</t>
  </si>
  <si>
    <t>ARANDA Karina Alejandra-L-08:45</t>
  </si>
  <si>
    <t>ARANDA Karina Alejandra-L-09:30</t>
  </si>
  <si>
    <t>ARANDA Karina Alejandra-L-10:15</t>
  </si>
  <si>
    <t>ARANDA Karina Alejandra-L-14:00</t>
  </si>
  <si>
    <t>ARANDA Karina Alejandra-L-14:45</t>
  </si>
  <si>
    <t>ARANDA Karina Alejandra-L-15:30</t>
  </si>
  <si>
    <t>ARANDA Karina Alejandra-L-16:15</t>
  </si>
  <si>
    <t>ARANDA Karina Alejandra-L-17:30</t>
  </si>
  <si>
    <t>ARANDA Karina Alejandra-L-19:00</t>
  </si>
  <si>
    <t>ARANDA Karina Alejandra-Mi-08:00</t>
  </si>
  <si>
    <t>ARANDA Karina Alejandra-Mi-08:45</t>
  </si>
  <si>
    <t>ARANDA Karina Alejandra-Mi-09:30</t>
  </si>
  <si>
    <t>ARANDA Karina Alejandra-Mi-10:15</t>
  </si>
  <si>
    <t>ARANDA Karina Alejandra-Mi-14:00</t>
  </si>
  <si>
    <t>ARANDA Karina Alejandra-Mi-14:45</t>
  </si>
  <si>
    <t>ARANDA Karina Alejandra-Mi-15:30</t>
  </si>
  <si>
    <t>ARANDA Karina Alejandra-Mi-16:15</t>
  </si>
  <si>
    <t>ARANDA Karina Alejandra-Mi-17:30</t>
  </si>
  <si>
    <t>ARANDA Karina Alejandra-Mi-19:00</t>
  </si>
  <si>
    <t>HEREDIA LIZARAZU Lucia-J-08:00</t>
  </si>
  <si>
    <t>HEREDIA LIZARAZU Lucia-J-08:45</t>
  </si>
  <si>
    <t>HEREDIA LIZARAZU Lucia-J-09:30</t>
  </si>
  <si>
    <t>HEREDIA LIZARAZU Lucia-J-10:15</t>
  </si>
  <si>
    <t>HEREDIA LIZARAZU Lucia-J-14:00</t>
  </si>
  <si>
    <t>HEREDIA LIZARAZU Lucia-J-14:45</t>
  </si>
  <si>
    <t>HEREDIA LIZARAZU Lucia-J-15:30</t>
  </si>
  <si>
    <t>HEREDIA LIZARAZU Lucia-J-16:15</t>
  </si>
  <si>
    <t>HEREDIA LIZARAZU Lucia-J-17:30</t>
  </si>
  <si>
    <t>HEREDIA LIZARAZU Lucia-J-19:00</t>
  </si>
  <si>
    <t>HEREDIA LIZARAZU Lucia-M-08:00</t>
  </si>
  <si>
    <t>HEREDIA LIZARAZU Lucia-M-08:45</t>
  </si>
  <si>
    <t>HEREDIA LIZARAZU Lucia-M-09:30</t>
  </si>
  <si>
    <t>HEREDIA LIZARAZU Lucia-M-10:15</t>
  </si>
  <si>
    <t>HEREDIA LIZARAZU Lucia-M-14:00</t>
  </si>
  <si>
    <t>HEREDIA LIZARAZU Lucia-M-14:45</t>
  </si>
  <si>
    <t>HEREDIA LIZARAZU Lucia-M-15:30</t>
  </si>
  <si>
    <t>HEREDIA LIZARAZU Lucia-M-16:15</t>
  </si>
  <si>
    <t>HEREDIA LIZARAZU Lucia-M-17:30</t>
  </si>
  <si>
    <t>HEREDIA LIZARAZU Lucia-M-19:00</t>
  </si>
  <si>
    <t>KINESIOLOGO 2 TM -J-08:00</t>
  </si>
  <si>
    <t>KINESIOLOGO 2 TM -J-08:45</t>
  </si>
  <si>
    <t>KINESIOLOGO 2 TM -J-09:30</t>
  </si>
  <si>
    <t>KINESIOLOGO 2 TM -J-10:15</t>
  </si>
  <si>
    <t>KINESIOLOGO 2 TM -J-14:00</t>
  </si>
  <si>
    <t>KINESIOLOGO 2 TM -J-14:45</t>
  </si>
  <si>
    <t>KINESIOLOGO 2 TM -J-15:30</t>
  </si>
  <si>
    <t>KINESIOLOGO 2 TM -J-16:15</t>
  </si>
  <si>
    <t>KINESIOLOGO 2 TM -J-17:30</t>
  </si>
  <si>
    <t>KINESIOLOGO 2 TM -J-19:00</t>
  </si>
  <si>
    <t>KINESIOLOGO 2 TM -M-08:00</t>
  </si>
  <si>
    <t>KINESIOLOGO 2 TM -M-08:45</t>
  </si>
  <si>
    <t>KINESIOLOGO 2 TM -M-09:30</t>
  </si>
  <si>
    <t>KINESIOLOGO 2 TM -M-10:15</t>
  </si>
  <si>
    <t>KINESIOLOGO 2 TM -M-14:00</t>
  </si>
  <si>
    <t>KINESIOLOGO 2 TM -M-14:45</t>
  </si>
  <si>
    <t>KINESIOLOGO 2 TM -M-15:30</t>
  </si>
  <si>
    <t>KINESIOLOGO 2 TM -M-16:15</t>
  </si>
  <si>
    <t>KINESIOLOGO 2 TM -M-17:30</t>
  </si>
  <si>
    <t>KINESIOLOGO 2 TM -M-19:00</t>
  </si>
  <si>
    <t>MOLINA BRENDA-Mi-08:00</t>
  </si>
  <si>
    <t>MOLINA BRENDA-Mi-08:45</t>
  </si>
  <si>
    <t>MOLINA BRENDA-Mi-09:30</t>
  </si>
  <si>
    <t>MOLINA BRENDA-Mi-10:15</t>
  </si>
  <si>
    <t>MOLINA BRENDA-Mi-14:00</t>
  </si>
  <si>
    <t>MOLINA BRENDA-Mi-14:45</t>
  </si>
  <si>
    <t>MOLINA BRENDA-Mi-15:30</t>
  </si>
  <si>
    <t>MOLINA BRENDA-Mi-16:15</t>
  </si>
  <si>
    <t>MOLINA BRENDA-Mi-17:30</t>
  </si>
  <si>
    <t>MOLINA BRENDA-Mi-19:00</t>
  </si>
  <si>
    <t>OCHOA Claudia Edith-J-08:00</t>
  </si>
  <si>
    <t>OCHOA Claudia Edith-J-08:45</t>
  </si>
  <si>
    <t>OCHOA Claudia Edith-J-09:30</t>
  </si>
  <si>
    <t>OCHOA Claudia Edith-J-10:15</t>
  </si>
  <si>
    <t>OCHOA Claudia Edith-J-14:00</t>
  </si>
  <si>
    <t>OCHOA Claudia Edith-J-14:45</t>
  </si>
  <si>
    <t>OCHOA Claudia Edith-J-15:30</t>
  </si>
  <si>
    <t>OCHOA Claudia Edith-J-16:15</t>
  </si>
  <si>
    <t>OCHOA Claudia Edith-J-17:30</t>
  </si>
  <si>
    <t>OCHOA Claudia Edith-J-19:00</t>
  </si>
  <si>
    <t>OCHOA Claudia Edith-M-08:00</t>
  </si>
  <si>
    <t>OCHOA Claudia Edith-M-08:45</t>
  </si>
  <si>
    <t>OCHOA Claudia Edith-M-09:30</t>
  </si>
  <si>
    <t>OCHOA Claudia Edith-M-10:15</t>
  </si>
  <si>
    <t>OCHOA Claudia Edith-M-14:00</t>
  </si>
  <si>
    <t>OCHOA Claudia Edith-M-14:45</t>
  </si>
  <si>
    <t>OCHOA Claudia Edith-M-15:30</t>
  </si>
  <si>
    <t>OCHOA Claudia Edith-M-16:15</t>
  </si>
  <si>
    <t>OCHOA Claudia Edith-M-17:30</t>
  </si>
  <si>
    <t>OCHOA Claudia Edith-M-19:00</t>
  </si>
  <si>
    <t>ANTONIOW Mariana-J-08:00</t>
  </si>
  <si>
    <t>ANTONIOW Mariana-J-08:45</t>
  </si>
  <si>
    <t>ANTONIOW Mariana-J-09:30</t>
  </si>
  <si>
    <t>ANTONIOW Mariana-J-10:15</t>
  </si>
  <si>
    <t>ANTONIOW Mariana-J-14:00</t>
  </si>
  <si>
    <t>ANTONIOW Mariana-J-14:45</t>
  </si>
  <si>
    <t>ANTONIOW Mariana-J-15:30</t>
  </si>
  <si>
    <t>ANTONIOW Mariana-J-16:15</t>
  </si>
  <si>
    <t>ANTONIOW Mariana-J-17:30</t>
  </si>
  <si>
    <t>ANTONIOW Mariana-J-19:00</t>
  </si>
  <si>
    <t>ANTONIOW Mariana-M-08:00</t>
  </si>
  <si>
    <t>ANTONIOW Mariana-M-08:45</t>
  </si>
  <si>
    <t>ANTONIOW Mariana-M-09:30</t>
  </si>
  <si>
    <t>ANTONIOW Mariana-M-10:15</t>
  </si>
  <si>
    <t>ANTONIOW Mariana-M-14:00</t>
  </si>
  <si>
    <t>ANTONIOW Mariana-M-14:45</t>
  </si>
  <si>
    <t>ANTONIOW Mariana-M-15:30</t>
  </si>
  <si>
    <t>ANTONIOW Mariana-M-16:15</t>
  </si>
  <si>
    <t>ANTONIOW Mariana-M-17:30</t>
  </si>
  <si>
    <t>ANTONIOW Mariana-M-19:00</t>
  </si>
  <si>
    <t>ARMOA  Andrea Celeste-J-08:00</t>
  </si>
  <si>
    <t>ARMOA  Andrea Celeste-J-08:45</t>
  </si>
  <si>
    <t>ARMOA  Andrea Celeste-J-09:30</t>
  </si>
  <si>
    <t>ARMOA  Andrea Celeste-J-10:15</t>
  </si>
  <si>
    <t>ARMOA  Andrea Celeste-J-14:00</t>
  </si>
  <si>
    <t>ARMOA  Andrea Celeste-J-14:45</t>
  </si>
  <si>
    <t>ARMOA  Andrea Celeste-J-15:30</t>
  </si>
  <si>
    <t>ARMOA  Andrea Celeste-J-16:15</t>
  </si>
  <si>
    <t>ARMOA  Andrea Celeste-J-17:30</t>
  </si>
  <si>
    <t>ARMOA  Andrea Celeste-J-19:00</t>
  </si>
  <si>
    <t>ARMOA  Andrea Celeste-M-08:00</t>
  </si>
  <si>
    <t>ARMOA  Andrea Celeste-M-08:45</t>
  </si>
  <si>
    <t>ARMOA  Andrea Celeste-M-09:30</t>
  </si>
  <si>
    <t>ARMOA  Andrea Celeste-M-10:15</t>
  </si>
  <si>
    <t>ARMOA  Andrea Celeste-M-14:00</t>
  </si>
  <si>
    <t>ARMOA  Andrea Celeste-M-14:45</t>
  </si>
  <si>
    <t>ARMOA  Andrea Celeste-M-15:30</t>
  </si>
  <si>
    <t>ARMOA  Andrea Celeste-M-16:15</t>
  </si>
  <si>
    <t>ARMOA  Andrea Celeste-M-17:30</t>
  </si>
  <si>
    <t>ARMOA  Andrea Celeste-M-19:00</t>
  </si>
  <si>
    <t>GIRAUDO MILAGROS VIRGINIA-J-08:00</t>
  </si>
  <si>
    <t>GIRAUDO MILAGROS VIRGINIA-J-08:45</t>
  </si>
  <si>
    <t>GIRAUDO MILAGROS VIRGINIA-J-09:30</t>
  </si>
  <si>
    <t>GIRAUDO MILAGROS VIRGINIA-J-10:15</t>
  </si>
  <si>
    <t>GIRAUDO MILAGROS VIRGINIA-J-14:00</t>
  </si>
  <si>
    <t>GIRAUDO MILAGROS VIRGINIA-J-14:45</t>
  </si>
  <si>
    <t>GIRAUDO MILAGROS VIRGINIA-J-15:30</t>
  </si>
  <si>
    <t>GIRAUDO MILAGROS VIRGINIA-J-16:15</t>
  </si>
  <si>
    <t>GIRAUDO MILAGROS VIRGINIA-J-17:30</t>
  </si>
  <si>
    <t>GIRAUDO MILAGROS VIRGINIA-J-19:00</t>
  </si>
  <si>
    <t>GIRAUDO MILAGROS VIRGINIA-M-08:00</t>
  </si>
  <si>
    <t>GIRAUDO MILAGROS VIRGINIA-M-08:45</t>
  </si>
  <si>
    <t>GIRAUDO MILAGROS VIRGINIA-M-09:30</t>
  </si>
  <si>
    <t>GIRAUDO MILAGROS VIRGINIA-M-10:15</t>
  </si>
  <si>
    <t>GIRAUDO MILAGROS VIRGINIA-M-14:00</t>
  </si>
  <si>
    <t>GIRAUDO MILAGROS VIRGINIA-M-14:45</t>
  </si>
  <si>
    <t>GIRAUDO MILAGROS VIRGINIA-M-15:30</t>
  </si>
  <si>
    <t>GIRAUDO MILAGROS VIRGINIA-M-16:15</t>
  </si>
  <si>
    <t>GIRAUDO MILAGROS VIRGINIA-M-17:30</t>
  </si>
  <si>
    <t>GIRAUDO MILAGROS VIRGINIA-M-19:00</t>
  </si>
  <si>
    <t>VEGA Graciela Susana-J-08:00</t>
  </si>
  <si>
    <t>VEGA Graciela Susana-J-08:45</t>
  </si>
  <si>
    <t>VEGA Graciela Susana-J-09:30</t>
  </si>
  <si>
    <t>VEGA Graciela Susana-J-10:15</t>
  </si>
  <si>
    <t>VEGA Graciela Susana-J-14:00</t>
  </si>
  <si>
    <t>VEGA Graciela Susana-J-14:45</t>
  </si>
  <si>
    <t>VEGA Graciela Susana-J-15:30</t>
  </si>
  <si>
    <t>VEGA Graciela Susana-J-16:15</t>
  </si>
  <si>
    <t>VEGA Graciela Susana-J-17:30</t>
  </si>
  <si>
    <t>VEGA Graciela Susana-J-19:00</t>
  </si>
  <si>
    <t>VEGA Graciela Susana-M-08:00</t>
  </si>
  <si>
    <t>VEGA Graciela Susana-M-08:45</t>
  </si>
  <si>
    <t>VEGA Graciela Susana-M-09:30</t>
  </si>
  <si>
    <t>VEGA Graciela Susana-M-10:15</t>
  </si>
  <si>
    <t>VEGA Graciela Susana-M-14:00</t>
  </si>
  <si>
    <t>VEGA Graciela Susana-M-14:45</t>
  </si>
  <si>
    <t>VEGA Graciela Susana-M-15:30</t>
  </si>
  <si>
    <t>VEGA Graciela Susana-M-16:15</t>
  </si>
  <si>
    <t>VEGA Graciela Susana-M-17:30</t>
  </si>
  <si>
    <t>VEGA Graciela Susana-M-19:00</t>
  </si>
  <si>
    <t>FLEIDERMAN Paula-Mi-10:45</t>
  </si>
  <si>
    <t>FLEIDERMAN Paula-Mi-18:15</t>
  </si>
  <si>
    <t>OLOCCO Maria Gabriela-M-10:45</t>
  </si>
  <si>
    <t>OLOCCO Maria Gabriela-M-18:15</t>
  </si>
  <si>
    <t>APELANS Juan Pablo</t>
  </si>
  <si>
    <t>MP 13968</t>
  </si>
  <si>
    <t>APELANS Juan Pablo-L-14:00</t>
  </si>
  <si>
    <t>APELANS Juan Pablo-L-14:45</t>
  </si>
  <si>
    <t>APELANS Juan Pablo-L-15:30</t>
  </si>
  <si>
    <t>APELANS Juan Pablo-L-16:15</t>
  </si>
  <si>
    <t>APELANS Juan Pablo-M-10:45</t>
  </si>
  <si>
    <t>APELANS Juan Pablo-Mi-14:00</t>
  </si>
  <si>
    <t>APELANS Juan Pablo-Mi-14:45</t>
  </si>
  <si>
    <t>APELANS Juan Pablo-Mi-15:30</t>
  </si>
  <si>
    <t>APELANS Juan Pablo-Mi-16:15</t>
  </si>
  <si>
    <t>ARABIA Amira Nair-L</t>
  </si>
  <si>
    <t>ARMOA  Andrea Celeste-L-10:45</t>
  </si>
  <si>
    <t>ARMOA  Andrea Celeste-L-11:30</t>
  </si>
  <si>
    <t>ARMOA  Andrea Celeste-L-12:15</t>
  </si>
  <si>
    <t>ARMOA  Andrea Celeste-L-13:00</t>
  </si>
  <si>
    <t>ARMOA  Andrea Celeste-V-10:45</t>
  </si>
  <si>
    <t>ARMOA  Andrea Celeste-V-11:30</t>
  </si>
  <si>
    <t>BENEDETTO Andres Esteban-L-10:45</t>
  </si>
  <si>
    <t>BENEDETTO Andres Esteban-V-10:45</t>
  </si>
  <si>
    <t>VILLARRETA Yanet Denise</t>
  </si>
  <si>
    <t>MP 12070</t>
  </si>
  <si>
    <t>VILLARRETA Yanet Denise-J-13:00</t>
  </si>
  <si>
    <t>VILLARRETA Yanet Denise-J-17:30</t>
  </si>
  <si>
    <t>VILLARRETA Yanet Denise-M-13:00</t>
  </si>
  <si>
    <t>VILLARRETA Yanet Denise-M-17:30</t>
  </si>
  <si>
    <t>BENEDETTO Andres Esteban-J-08:00</t>
  </si>
  <si>
    <t>BENEDETTO Andres Esteban-J-08:45</t>
  </si>
  <si>
    <t>BENEDETTO Andres Esteban-J-09:30</t>
  </si>
  <si>
    <t>BENEDETTO Andres Esteban-J-10:15</t>
  </si>
  <si>
    <t>BENEDETTO Andres Esteban-J-14:00</t>
  </si>
  <si>
    <t>BENEDETTO Andres Esteban-J-14:45</t>
  </si>
  <si>
    <t>BENEDETTO Andres Esteban-J-15:30</t>
  </si>
  <si>
    <t>BENEDETTO Andres Esteban-J-16:15</t>
  </si>
  <si>
    <t>OLOCCO Maria Gabriela-V-08:00</t>
  </si>
  <si>
    <t>OLOCCO Maria Gabriela-V-08:45</t>
  </si>
  <si>
    <t>OLOCCO Maria Gabriela-V-09:30</t>
  </si>
  <si>
    <t>VILCHE CARLA-V-08:00</t>
  </si>
  <si>
    <t>VILCHE CARLA-V-08:45</t>
  </si>
  <si>
    <t>VILCHE CARLA-V-09:30</t>
  </si>
  <si>
    <t>VILCHE CARLA-V-10:15</t>
  </si>
  <si>
    <t>VILCHE CARLA-V-14:00</t>
  </si>
  <si>
    <t>VILCHE CARLA-V-14:45</t>
  </si>
  <si>
    <t>VILCHE CARLA-V-15:30</t>
  </si>
  <si>
    <t>VILCHE CARLA-V-16:15</t>
  </si>
  <si>
    <t>VILCHE CARLA-V-17:30</t>
  </si>
  <si>
    <t>VILLARRETA Yanet Denise-Mi-08:00</t>
  </si>
  <si>
    <t>VILLARRETA Yanet Denise-Mi-08:45</t>
  </si>
  <si>
    <t>VILLARRETA Yanet Denise-Mi-09:30</t>
  </si>
  <si>
    <t>VILLARRETA Yanet Denise-Mi-10:15</t>
  </si>
  <si>
    <t>VILLARRETA Yanet Denise-Mi-14:00</t>
  </si>
  <si>
    <t>VILLARRETA Yanet Denise-Mi-14:45</t>
  </si>
  <si>
    <t>VILLARRETA Yanet Denise-Mi-15:30</t>
  </si>
  <si>
    <t>ARANDA Karina Alejandra-V-08:00</t>
  </si>
  <si>
    <t>ARANDA Karina Alejandra-V-08:45</t>
  </si>
  <si>
    <t>ARANDA Karina Alejandra-V-09:30</t>
  </si>
  <si>
    <t>ARANDA Karina Alejandra-V-10:15</t>
  </si>
  <si>
    <t>BARRIA VAZQUEZ Luciana ALicia-Mi-08:00</t>
  </si>
  <si>
    <t>BARRIA VAZQUEZ Luciana ALicia-Mi-08:45</t>
  </si>
  <si>
    <t>BARRIA VAZQUEZ Luciana ALicia-Mi-09:30</t>
  </si>
  <si>
    <t>BARRIA VAZQUEZ Luciana ALicia-Mi-10:15</t>
  </si>
  <si>
    <t>BARRIA VAZQUEZ Luciana ALicia-V-08:00</t>
  </si>
  <si>
    <t>BARRIA VAZQUEZ Luciana ALicia-V-08:45</t>
  </si>
  <si>
    <t>BARRIA VAZQUEZ Luciana ALicia-V-09:30</t>
  </si>
  <si>
    <t>BARRIA VAZQUEZ Luciana ALicia-V-10:15</t>
  </si>
  <si>
    <t>BENEDETTO Andres Esteban-M-08:00</t>
  </si>
  <si>
    <t>BENEDETTO Andres Esteban-M-08:45</t>
  </si>
  <si>
    <t>BENEDETTO Andres Esteban-M-09:30</t>
  </si>
  <si>
    <t>BENEDETTO Andres Esteban-M-10:15</t>
  </si>
  <si>
    <t>BENEDETTO Andres Esteban-Mi-08:00</t>
  </si>
  <si>
    <t>BENEDETTO Andres Esteban-Mi-08:45</t>
  </si>
  <si>
    <t>BENEDETTO Andres Esteban-Mi-09:30</t>
  </si>
  <si>
    <t>BENEDETTO Andres Esteban-Mi-10:15</t>
  </si>
  <si>
    <t>BRONDO Paula Martina</t>
  </si>
  <si>
    <t>MP 12-6255</t>
  </si>
  <si>
    <t>BRONDO Paula Martina-L-08:00</t>
  </si>
  <si>
    <t>BRONDO Paula Martina-L-08:45</t>
  </si>
  <si>
    <t>BRONDO Paula Martina-L-09:30</t>
  </si>
  <si>
    <t>BRONDO Paula Martina-L-10:15</t>
  </si>
  <si>
    <t>BRONDO Paula Martina-Mi-08:00</t>
  </si>
  <si>
    <t>BRONDO Paula Martina-Mi-08:45</t>
  </si>
  <si>
    <t>BRONDO Paula Martina-Mi-09:30</t>
  </si>
  <si>
    <t>BRONDO Paula Martina-Mi-10:15</t>
  </si>
  <si>
    <t>BRONDO Paula Martina-V-08:00</t>
  </si>
  <si>
    <t>BRONDO Paula Martina-V-08:45</t>
  </si>
  <si>
    <t>BRONDO Paula Martina-V-09:30</t>
  </si>
  <si>
    <t>BRONDO Paula Martina-V-10:15</t>
  </si>
  <si>
    <t>FONOAUDIOLOGO TM</t>
  </si>
  <si>
    <t>MP</t>
  </si>
  <si>
    <t>FONOAUDIOLOGO TM-J-08:00</t>
  </si>
  <si>
    <t>FONOAUDIOLOGO TM-J-08:45</t>
  </si>
  <si>
    <t>FONOAUDIOLOGO TM-J-09:30</t>
  </si>
  <si>
    <t>FONOAUDIOLOGO TM-J-10:15</t>
  </si>
  <si>
    <t>FONOAUDIOLOGO TM-M-08:00</t>
  </si>
  <si>
    <t>FONOAUDIOLOGO TM-M-08:45</t>
  </si>
  <si>
    <t>FONOAUDIOLOGO TM-M-09:30</t>
  </si>
  <si>
    <t>FONOAUDIOLOGO TM-M-10:15</t>
  </si>
  <si>
    <t>FONOAUDIOLOGO TM-V-08:00</t>
  </si>
  <si>
    <t>FONOAUDIOLOGO TM-V-08:45</t>
  </si>
  <si>
    <t>FONOAUDIOLOGO TM-V-09:30</t>
  </si>
  <si>
    <t>FONOAUDIOLOGO TM-V-10:15</t>
  </si>
  <si>
    <t>GIRAUDO MILAGROS VIRGINIA-Mi-08:00</t>
  </si>
  <si>
    <t>GIRAUDO MILAGROS VIRGINIA-Mi-08:45</t>
  </si>
  <si>
    <t>GIRAUDO MILAGROS VIRGINIA-Mi-09:30</t>
  </si>
  <si>
    <t>GIRAUDO MILAGROS VIRGINIA-Mi-10:15</t>
  </si>
  <si>
    <t>GOMEZ Juan Luis</t>
  </si>
  <si>
    <t>MP 5698</t>
  </si>
  <si>
    <t>GOMEZ Juan Luis-J-08:00</t>
  </si>
  <si>
    <t>GOMEZ Juan Luis-J-08:45</t>
  </si>
  <si>
    <t>GOMEZ Juan Luis-J-09:30</t>
  </si>
  <si>
    <t>GOMEZ Juan Luis-J-10:15</t>
  </si>
  <si>
    <t>GOMEZ Juan Luis-M-08:00</t>
  </si>
  <si>
    <t>GOMEZ Juan Luis-M-08:45</t>
  </si>
  <si>
    <t>GOMEZ Juan Luis-M-09:30</t>
  </si>
  <si>
    <t>GOMEZ Juan Luis-M-10:15</t>
  </si>
  <si>
    <t>GOMEZ Juan Luis-Mi-08:00</t>
  </si>
  <si>
    <t>GOMEZ Juan Luis-Mi-08:45</t>
  </si>
  <si>
    <t>GOMEZ Juan Luis-Mi-09:30</t>
  </si>
  <si>
    <t>GOMEZ Juan Luis-Mi-10:15</t>
  </si>
  <si>
    <t>GOMEZ Juan Luis-V-08:00</t>
  </si>
  <si>
    <t>GOMEZ Juan Luis-V-08:45</t>
  </si>
  <si>
    <t>GOMEZ Juan Luis-V-09:30</t>
  </si>
  <si>
    <t>GOMEZ Juan Luis-V-10:15</t>
  </si>
  <si>
    <t>GOMEZ MARTINA Carolina-J-08:00</t>
  </si>
  <si>
    <t>GOMEZ MARTINA Carolina-J-08:45</t>
  </si>
  <si>
    <t>GOMEZ MARTINA Carolina-J-09:30</t>
  </si>
  <si>
    <t>GOMEZ MARTINA Carolina-J-10:15</t>
  </si>
  <si>
    <t>GOMEZ MARTINA Carolina-L-08:00</t>
  </si>
  <si>
    <t>GOMEZ MARTINA Carolina-L-08:45</t>
  </si>
  <si>
    <t>GOMEZ MARTINA Carolina-L-09:30</t>
  </si>
  <si>
    <t>GOMEZ MARTINA Carolina-L-10:15</t>
  </si>
  <si>
    <t>GOMEZ MARTINA Carolina-M-08:00</t>
  </si>
  <si>
    <t>GOMEZ MARTINA Carolina-M-08:45</t>
  </si>
  <si>
    <t>GOMEZ MARTINA Carolina-M-09:30</t>
  </si>
  <si>
    <t>GOMEZ MARTINA Carolina-M-10:15</t>
  </si>
  <si>
    <t>GOMEZ MARTINA Carolina-Mi-08:00</t>
  </si>
  <si>
    <t>GOMEZ MARTINA Carolina-Mi-08:45</t>
  </si>
  <si>
    <t>GOMEZ MARTINA Carolina-Mi-09:30</t>
  </si>
  <si>
    <t>GOMEZ MARTINA Carolina-Mi-10:15</t>
  </si>
  <si>
    <t>GOMEZ MARTINA Carolina-V-08:00</t>
  </si>
  <si>
    <t>GOMEZ MARTINA Carolina-V-08:45</t>
  </si>
  <si>
    <t>GOMEZ MARTINA Carolina-V-09:30</t>
  </si>
  <si>
    <t>GOMEZ MARTINA Carolina-V-10:15</t>
  </si>
  <si>
    <t>HEREDIA LIZARAZU Lucia-Mi-08:00</t>
  </si>
  <si>
    <t>HEREDIA LIZARAZU Lucia-Mi-08:45</t>
  </si>
  <si>
    <t>HEREDIA LIZARAZU Lucia-Mi-09:30</t>
  </si>
  <si>
    <t>HEREDIA LIZARAZU Lucia-Mi-10:15</t>
  </si>
  <si>
    <t>KINESIOLOGO 1 TM</t>
  </si>
  <si>
    <t>KINESIOLOGO 1 TM -J-08:00</t>
  </si>
  <si>
    <t>KINESIOLOGO 1 TM -J-08:45</t>
  </si>
  <si>
    <t>KINESIOLOGO 1 TM -J-09:30</t>
  </si>
  <si>
    <t>KINESIOLOGO 1 TM -J-10:15</t>
  </si>
  <si>
    <t>KINESIOLOGO 1 TM -L-08:00</t>
  </si>
  <si>
    <t>KINESIOLOGO 1 TM -L-08:45</t>
  </si>
  <si>
    <t>KINESIOLOGO 1 TM -L-09:30</t>
  </si>
  <si>
    <t>KINESIOLOGO 1 TM -L-10:15</t>
  </si>
  <si>
    <t>LAZO  Ana Magdalena-L-08:00</t>
  </si>
  <si>
    <t>LAZO  Ana Magdalena-L-08:45</t>
  </si>
  <si>
    <t>LAZO  Ana Magdalena-L-09:30</t>
  </si>
  <si>
    <t>LAZO  Ana Magdalena-L-10:15</t>
  </si>
  <si>
    <t>LAZO  Ana Magdalena-M-08:00</t>
  </si>
  <si>
    <t>LAZO  Ana Magdalena-M-08:45</t>
  </si>
  <si>
    <t>LAZO  Ana Magdalena-M-09:30</t>
  </si>
  <si>
    <t>LAZO  Ana Magdalena-M-10:15</t>
  </si>
  <si>
    <t>LAZO  Ana Magdalena-Mi-08:00</t>
  </si>
  <si>
    <t>LAZO  Ana Magdalena-Mi-08:45</t>
  </si>
  <si>
    <t>LAZO  Ana Magdalena-Mi-09:30</t>
  </si>
  <si>
    <t>LAZO  Ana Magdalena-Mi-10:15</t>
  </si>
  <si>
    <t>LAZO  Ana Magdalena-V-08:00</t>
  </si>
  <si>
    <t>LAZO  Ana Magdalena-V-08:45</t>
  </si>
  <si>
    <t>LAZO  Ana Magdalena-V-09:30</t>
  </si>
  <si>
    <t>LAZO  Ana Magdalena-V-10:15</t>
  </si>
  <si>
    <t>MOLINA BRENDA-J-08:00</t>
  </si>
  <si>
    <t>MOLINA BRENDA-J-08:45</t>
  </si>
  <si>
    <t>MOLINA BRENDA-J-09:30</t>
  </si>
  <si>
    <t>MOLINA BRENDA-J-10:15</t>
  </si>
  <si>
    <t>MOLINA BRENDA-M-08:00</t>
  </si>
  <si>
    <t>MOLINA BRENDA-M-08:45</t>
  </si>
  <si>
    <t>MOLINA BRENDA-M-09:30</t>
  </si>
  <si>
    <t>MOLINA BRENDA-M-10:15</t>
  </si>
  <si>
    <t>MONTENEGRO PAULA</t>
  </si>
  <si>
    <t>MP 12211</t>
  </si>
  <si>
    <t>MONTENEGRO PAULA-J-08:00</t>
  </si>
  <si>
    <t>MONTENEGRO PAULA-J-08:45</t>
  </si>
  <si>
    <t>MONTENEGRO PAULA-J-09:30</t>
  </si>
  <si>
    <t>MONTENEGRO PAULA-J-10:15</t>
  </si>
  <si>
    <t>MONTENEGRO PAULA-L-08:00</t>
  </si>
  <si>
    <t>MONTENEGRO PAULA-L-08:45</t>
  </si>
  <si>
    <t>MONTENEGRO PAULA-L-09:30</t>
  </si>
  <si>
    <t>MONTENEGRO PAULA-L-10:15</t>
  </si>
  <si>
    <t>MONTENEGRO PAULA-M-08:00</t>
  </si>
  <si>
    <t>MONTENEGRO PAULA-M-08:45</t>
  </si>
  <si>
    <t>MONTENEGRO PAULA-M-09:30</t>
  </si>
  <si>
    <t>MONTENEGRO PAULA-M-10:15</t>
  </si>
  <si>
    <t>MONTENEGRO PAULA-Mi-08:00</t>
  </si>
  <si>
    <t>MONTENEGRO PAULA-Mi-08:45</t>
  </si>
  <si>
    <t>MONTENEGRO PAULA-Mi-09:30</t>
  </si>
  <si>
    <t>MONTENEGRO PAULA-Mi-10:15</t>
  </si>
  <si>
    <t>MONTENEGRO PAULA-V-08:00</t>
  </si>
  <si>
    <t>MONTENEGRO PAULA-V-08:45</t>
  </si>
  <si>
    <t>MONTENEGRO PAULA-V-09:30</t>
  </si>
  <si>
    <t>MONTENEGRO PAULA-V-10:15</t>
  </si>
  <si>
    <t>OLOCCO Maria Gabriela-J-08:00</t>
  </si>
  <si>
    <t>OLOCCO Maria Gabriela-J-08:45</t>
  </si>
  <si>
    <t>OLOCCO Maria Gabriela-J-09:30</t>
  </si>
  <si>
    <t>OLOCCO Maria Gabriela-J-10:15</t>
  </si>
  <si>
    <t>PEREZ Paula Belen-J-08:00</t>
  </si>
  <si>
    <t>PEREZ Paula Belen-J-08:45</t>
  </si>
  <si>
    <t>PEREZ Paula Belen-J-09:30</t>
  </si>
  <si>
    <t>PEREZ Paula Belen-J-10:15</t>
  </si>
  <si>
    <t>PEREZ Paula Belen-L-08:00</t>
  </si>
  <si>
    <t>PEREZ Paula Belen-L-08:45</t>
  </si>
  <si>
    <t>PEREZ Paula Belen-L-09:30</t>
  </si>
  <si>
    <t>PEREZ Paula Belen-L-10:15</t>
  </si>
  <si>
    <t>PEREZ Paula Belen-M-08:00</t>
  </si>
  <si>
    <t>PEREZ Paula Belen-M-08:45</t>
  </si>
  <si>
    <t>PEREZ Paula Belen-M-09:30</t>
  </si>
  <si>
    <t>PEREZ Paula Belen-M-10:15</t>
  </si>
  <si>
    <t>PEREZ Paula Belen-Mi-08:00</t>
  </si>
  <si>
    <t>PEREZ Paula Belen-Mi-08:45</t>
  </si>
  <si>
    <t>PEREZ Paula Belen-Mi-09:30</t>
  </si>
  <si>
    <t>PEREZ Paula Belen-Mi-10:15</t>
  </si>
  <si>
    <t>PEREZ Paula Belen-V-08:00</t>
  </si>
  <si>
    <t>PEREZ Paula Belen-V-08:45</t>
  </si>
  <si>
    <t>PEREZ Paula Belen-V-09:30</t>
  </si>
  <si>
    <t>PEREZ Paula Belen-V-10:15</t>
  </si>
  <si>
    <t>PSICOLOGÍA TM</t>
  </si>
  <si>
    <t>PSICOLOGÍA TM-L-08:00</t>
  </si>
  <si>
    <t>PSICOLOGÍA TM-L-08:45</t>
  </si>
  <si>
    <t>PSICOLOGÍA TM-L-09:30</t>
  </si>
  <si>
    <t>PSICOLOGÍA TM-L-10:15</t>
  </si>
  <si>
    <t>PSICOLOGÍA TM-M-08:00</t>
  </si>
  <si>
    <t>PSICOLOGÍA TM-M-08:45</t>
  </si>
  <si>
    <t>PSICOLOGÍA TM-M-09:30</t>
  </si>
  <si>
    <t>PSICOLOGÍA TM-M-10:15</t>
  </si>
  <si>
    <t>PSICOMOTRISISTA TM</t>
  </si>
  <si>
    <t>PSICOMOTRISISTA TM-L-08:00</t>
  </si>
  <si>
    <t>PSICOMOTRISISTA TM-L-08:45</t>
  </si>
  <si>
    <t>PSICOMOTRISISTA TM-L-09:30</t>
  </si>
  <si>
    <t>PSICOMOTRISISTA TM-L-10:15</t>
  </si>
  <si>
    <t>PSICOMOTRISISTA TM-Mi-08:00</t>
  </si>
  <si>
    <t>PSICOMOTRISISTA TM-Mi-08:45</t>
  </si>
  <si>
    <t>PSICOMOTRISISTA TM-Mi-09:30</t>
  </si>
  <si>
    <t>PSICOMOTRISISTA TM-Mi-10:15</t>
  </si>
  <si>
    <t>PSICOMOTRISISTA TM-V-08:00</t>
  </si>
  <si>
    <t>PSICOMOTRISISTA TM-V-08:45</t>
  </si>
  <si>
    <t>PSICOMOTRISISTA TM-V-09:30</t>
  </si>
  <si>
    <t>PSICOMOTRISISTA TM-V-10:15</t>
  </si>
  <si>
    <t>TOLEDO Sofia del Milagro-L-08:00</t>
  </si>
  <si>
    <t>TOLEDO Sofia del Milagro-L-08:45</t>
  </si>
  <si>
    <t>TOLEDO Sofia del Milagro-L-09:30</t>
  </si>
  <si>
    <t>TOLEDO Sofia del Milagro-L-10:15</t>
  </si>
  <si>
    <t>TOLEDO Sofia del Milagro-Mi-08:00</t>
  </si>
  <si>
    <t>TOLEDO Sofia del Milagro-Mi-08:45</t>
  </si>
  <si>
    <t>TOLEDO Sofia del Milagro-Mi-09:30</t>
  </si>
  <si>
    <t>TOLEDO Sofia del Milagro-Mi-10:15</t>
  </si>
  <si>
    <t>TOLEDO Sofia del Milagro-V-08:00</t>
  </si>
  <si>
    <t>TOLEDO Sofia del Milagro-V-08:45</t>
  </si>
  <si>
    <t>TOLEDO Sofia del Milagro-V-09:30</t>
  </si>
  <si>
    <t>TOLEDO Sofia del Milagro-V-10:15</t>
  </si>
  <si>
    <t>VILCHE CARLA-L-08:00</t>
  </si>
  <si>
    <t>VILCHE CARLA-L-08:45</t>
  </si>
  <si>
    <t>VILCHE CARLA-L-09:30</t>
  </si>
  <si>
    <t>VILCHE CARLA-L-10:15</t>
  </si>
  <si>
    <t>VILLARRETA Yanet Denise-L-08:00</t>
  </si>
  <si>
    <t>VILLARRETA Yanet Denise-L-08:45</t>
  </si>
  <si>
    <t>VILLARRETA Yanet Denise-L-09:30</t>
  </si>
  <si>
    <t>VILLARRETA Yanet Denise-L-10:15</t>
  </si>
  <si>
    <t>VILLARRETA Yanet Denise-V-08:00</t>
  </si>
  <si>
    <t>VILLARRETA Yanet Denise-V-08:45</t>
  </si>
  <si>
    <t>VILLARRETA Yanet Denise-V-09:30</t>
  </si>
  <si>
    <t>VILLARRETA Yanet Denise-V-10:15</t>
  </si>
  <si>
    <t>VISTA COORDINADORAS</t>
  </si>
  <si>
    <t>vista cantidad de sesiones por servicio, dia y hora</t>
  </si>
  <si>
    <t>-</t>
  </si>
  <si>
    <t>Cuenta de PACIENTE</t>
  </si>
  <si>
    <t xml:space="preserve">DIA </t>
  </si>
  <si>
    <t xml:space="preserve">HORA </t>
  </si>
  <si>
    <t>Horas (hora)</t>
  </si>
  <si>
    <t>sin dia asignado</t>
  </si>
  <si>
    <t>PRESTACION 
(Inserte 1 Fila x Prestacion x Paciente)</t>
  </si>
  <si>
    <t>8</t>
  </si>
  <si>
    <t>Total 8</t>
  </si>
  <si>
    <t>Total Fono</t>
  </si>
  <si>
    <t>Total Kine</t>
  </si>
  <si>
    <t>9</t>
  </si>
  <si>
    <t>Total 9</t>
  </si>
  <si>
    <t>Total Psico</t>
  </si>
  <si>
    <t>Total Psico Fliar</t>
  </si>
  <si>
    <t>10</t>
  </si>
  <si>
    <t>Total 10</t>
  </si>
  <si>
    <t>Total Psm</t>
  </si>
  <si>
    <t>Total Psp</t>
  </si>
  <si>
    <t>Total Psp Cai</t>
  </si>
  <si>
    <t>11</t>
  </si>
  <si>
    <t>Total 11</t>
  </si>
  <si>
    <t>Total TO</t>
  </si>
  <si>
    <t>Total (en blanco)</t>
  </si>
  <si>
    <t>12</t>
  </si>
  <si>
    <t>Total 12</t>
  </si>
  <si>
    <t>14</t>
  </si>
  <si>
    <t>Total 14</t>
  </si>
  <si>
    <t>15</t>
  </si>
  <si>
    <t>Total 15</t>
  </si>
  <si>
    <t>16</t>
  </si>
  <si>
    <t>Total 16</t>
  </si>
  <si>
    <t>17</t>
  </si>
  <si>
    <t>Total 17</t>
  </si>
  <si>
    <t>18</t>
  </si>
  <si>
    <t>Total 18</t>
  </si>
  <si>
    <t>19</t>
  </si>
  <si>
    <t>Total 19</t>
  </si>
  <si>
    <t>Total Lunes</t>
  </si>
  <si>
    <t>13</t>
  </si>
  <si>
    <t>Total 13</t>
  </si>
  <si>
    <t>sin profesional asigando</t>
  </si>
  <si>
    <t>Total Martes</t>
  </si>
  <si>
    <t>Total Miercoles</t>
  </si>
  <si>
    <t>Total Jueves</t>
  </si>
  <si>
    <t>Total Viernes</t>
  </si>
  <si>
    <t>sin asignar</t>
  </si>
  <si>
    <t>&lt;00/01/1900</t>
  </si>
  <si>
    <t>Total &lt;00/01/1900</t>
  </si>
  <si>
    <t>Total sin asignar</t>
  </si>
  <si>
    <t>Cuenta de Apellido y Nombre</t>
  </si>
  <si>
    <t>Etiquetas de columna</t>
  </si>
  <si>
    <t>Etiquetas de fila</t>
  </si>
  <si>
    <t>Total general</t>
  </si>
  <si>
    <t>VISTA POR PRESTACION Y PROFESIONAL</t>
  </si>
  <si>
    <t>PRESTACION</t>
  </si>
  <si>
    <t>Total ARABIA Amira Nair</t>
  </si>
  <si>
    <t>Total ARMOA  Andrea Celeste</t>
  </si>
  <si>
    <t>Total BARRIA VAZQUEZ Luciana ALicia</t>
  </si>
  <si>
    <t>Total CASTRO Lucia Macarena</t>
  </si>
  <si>
    <t>Total GIMENEZ Agustina</t>
  </si>
  <si>
    <t>Total GIRAUDO MILAGROS VIRGINIA</t>
  </si>
  <si>
    <t>Total GOMEZ Agustina Daniela</t>
  </si>
  <si>
    <t>Total LAZO  Ana Magdalena</t>
  </si>
  <si>
    <t>Total PAPA ARTERO Eimi Luhué</t>
  </si>
  <si>
    <t>Total PETANAS Sofia Milagros</t>
  </si>
  <si>
    <t>Total TOLEDO Sofia del Milagro</t>
  </si>
  <si>
    <t>Total VILCHE Carla Valeria</t>
  </si>
  <si>
    <t>Total Fonoaudiologia</t>
  </si>
  <si>
    <t>Total Kinesiologia</t>
  </si>
  <si>
    <t>Total Psicologia</t>
  </si>
  <si>
    <t>Total Psicomotricidad</t>
  </si>
  <si>
    <t>Total Psicopedagogia</t>
  </si>
  <si>
    <t>Total Terapia Ocupacional</t>
  </si>
  <si>
    <t>VISTA 1</t>
  </si>
  <si>
    <t>VISTA 2</t>
  </si>
  <si>
    <t>CANTIDAD PACIENTES</t>
  </si>
  <si>
    <t>PARA ENVIAR</t>
  </si>
  <si>
    <t>52053294</t>
  </si>
  <si>
    <t>52466492</t>
  </si>
  <si>
    <t>47907708</t>
  </si>
  <si>
    <t>37234447</t>
  </si>
  <si>
    <t>55005737</t>
  </si>
  <si>
    <t>53263976</t>
  </si>
  <si>
    <t>51034844</t>
  </si>
  <si>
    <t>49499390</t>
  </si>
  <si>
    <t>53669535</t>
  </si>
  <si>
    <t>50993403</t>
  </si>
  <si>
    <t>49404543</t>
  </si>
  <si>
    <t>57525980</t>
  </si>
  <si>
    <t>49863624</t>
  </si>
  <si>
    <t>54014687</t>
  </si>
  <si>
    <t>56061865</t>
  </si>
  <si>
    <t>58160706</t>
  </si>
  <si>
    <t>53733070</t>
  </si>
  <si>
    <t>57944513</t>
  </si>
  <si>
    <t>.</t>
  </si>
  <si>
    <t>Total CAI.1</t>
  </si>
  <si>
    <t>Total CAI.2</t>
  </si>
  <si>
    <t>Total CAI.3</t>
  </si>
  <si>
    <t>Total CAI.Escrit. 1</t>
  </si>
  <si>
    <t>Total CAI.Recep.</t>
  </si>
  <si>
    <t>Total R.1</t>
  </si>
  <si>
    <t>Total R.10</t>
  </si>
  <si>
    <t>Total R.11</t>
  </si>
  <si>
    <t>Total R.12</t>
  </si>
  <si>
    <t>Total R.13</t>
  </si>
  <si>
    <t>Total R.14</t>
  </si>
  <si>
    <t>Total R.15</t>
  </si>
  <si>
    <t>Total R.16</t>
  </si>
  <si>
    <t>Total R.17</t>
  </si>
  <si>
    <t>Total R.18</t>
  </si>
  <si>
    <t>Total R.19</t>
  </si>
  <si>
    <t>Total R.1B</t>
  </si>
  <si>
    <t>Total R.3</t>
  </si>
  <si>
    <t>Total R.4</t>
  </si>
  <si>
    <t>Total R.5</t>
  </si>
  <si>
    <t>Total R.6</t>
  </si>
  <si>
    <t>Total R.7</t>
  </si>
  <si>
    <t>Total R.Estim. 1</t>
  </si>
  <si>
    <t>Total R.Estim. 2</t>
  </si>
  <si>
    <t>Total R.Gimnasio</t>
  </si>
  <si>
    <t>Total R.TO</t>
  </si>
  <si>
    <t>Total R.20 Pami</t>
  </si>
  <si>
    <t>CANTIDAD DE PACIENTES POR PROFESONAL</t>
  </si>
  <si>
    <t>pacientes</t>
  </si>
  <si>
    <t>CANTIDAD DE PACIENTES</t>
  </si>
  <si>
    <t>CANTIDAD DE PROFESIONALES</t>
  </si>
  <si>
    <t>CANTIDAD DE SERVICIOS</t>
  </si>
  <si>
    <t>MP 15851</t>
  </si>
  <si>
    <t>MP- 9156</t>
  </si>
  <si>
    <t>MP- 9157</t>
  </si>
  <si>
    <t>MP- 9158</t>
  </si>
  <si>
    <t>MP- 9159</t>
  </si>
  <si>
    <t>MP- 9160</t>
  </si>
  <si>
    <t>MP- 9161</t>
  </si>
  <si>
    <t>MP- 9162</t>
  </si>
  <si>
    <t>MP- 9163</t>
  </si>
  <si>
    <t>MP- 9164</t>
  </si>
  <si>
    <t>MP- 9165</t>
  </si>
  <si>
    <t>MP- 9166</t>
  </si>
  <si>
    <t>MP- 9167</t>
  </si>
  <si>
    <t>MP- 9168</t>
  </si>
  <si>
    <t>MP- 9169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</si>
</sst>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h:mm;@"/>
  </numFmts>
  <fonts count="36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  <charset val="1"/>
      <scheme val="minor"/>
    </font>
    <font>
      <sz val="11"/>
      <color rgb="FF000000"/>
      <name val="Calibri"/>
      <family val="2"/>
    </font>
    <font>
      <sz val="11"/>
      <color rgb="FF242424"/>
      <name val="Aptos Narrow"/>
      <family val="2"/>
      <charset val="1"/>
      <scheme val="minor"/>
    </font>
    <font>
      <sz val="9"/>
      <color rgb="FF000000"/>
      <name val="Aptos Narrow"/>
      <family val="2"/>
      <scheme val="minor"/>
    </font>
    <font>
      <b/>
      <sz val="11"/>
      <color theme="1"/>
      <name val="Aptos Narrow"/>
      <scheme val="minor"/>
    </font>
    <font>
      <sz val="8"/>
      <name val="Aptos Narrow"/>
      <family val="2"/>
      <scheme val="minor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sz val="11"/>
      <color rgb="FF242424"/>
      <name val="Aptos Narrow"/>
      <charset val="1"/>
    </font>
    <font>
      <sz val="11"/>
      <color theme="1"/>
      <name val="Calibri"/>
    </font>
    <font>
      <sz val="12"/>
      <color rgb="FF000000"/>
      <name val="Aptos Narrow"/>
      <family val="2"/>
      <scheme val="minor"/>
    </font>
    <font>
      <sz val="11"/>
      <color theme="1" tint="0.499984740745262"/>
      <name val="Calibri"/>
      <family val="2"/>
    </font>
    <font>
      <sz val="11"/>
      <color theme="1" tint="0.499984740745262"/>
      <name val="Aptos Narrow"/>
      <family val="2"/>
      <scheme val="minor"/>
    </font>
    <font>
      <b/>
      <sz val="11"/>
      <color rgb="FFFFFFFF"/>
      <name val="Calibri"/>
    </font>
    <font>
      <sz val="8"/>
      <color rgb="FFFFFFFF"/>
      <name val="Calibri"/>
    </font>
    <font>
      <sz val="11"/>
      <color rgb="FFFFFFFF"/>
      <name val="Calibri"/>
    </font>
    <font>
      <b/>
      <sz val="12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FF0000"/>
      <name val="Calibri"/>
      <family val="2"/>
    </font>
    <font>
      <sz val="11"/>
      <color rgb="FFFF0000"/>
      <name val="Calibri"/>
    </font>
    <font>
      <sz val="10"/>
      <color theme="1"/>
      <name val="Aptos Narrow"/>
      <family val="2"/>
      <scheme val="minor"/>
    </font>
    <font>
      <sz val="10"/>
      <color rgb="FF1F1F1F"/>
      <name val="Aptos Narrow"/>
      <family val="2"/>
      <scheme val="minor"/>
    </font>
    <font>
      <sz val="11"/>
      <color rgb="FF1F1F1F"/>
      <name val="Aptos Narrow"/>
      <family val="2"/>
      <scheme val="minor"/>
    </font>
    <font>
      <sz val="11"/>
      <color theme="0"/>
      <name val="Calibri"/>
    </font>
    <font>
      <sz val="11"/>
      <color theme="8"/>
      <name val="Calibri"/>
    </font>
    <font>
      <sz val="12"/>
      <color theme="0"/>
      <name val="Calibri"/>
    </font>
    <font>
      <sz val="12"/>
      <color rgb="FF000000"/>
      <name val="Aptos"/>
      <charset val="1"/>
    </font>
    <font>
      <sz val="11"/>
      <color theme="0"/>
      <name val="Aptos Narrow"/>
      <family val="2"/>
      <scheme val="minor"/>
    </font>
    <font>
      <b/>
      <sz val="14"/>
      <color theme="1" tint="0.34998626667073579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 tint="0.34998626667073579"/>
      <name val="Aptos Narrow"/>
      <family val="2"/>
      <scheme val="minor"/>
    </font>
    <font>
      <sz val="11"/>
      <color theme="8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45F82"/>
        <bgColor rgb="FF145F82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-0.249977111117893"/>
        <bgColor theme="8" tint="-0.24997711111789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8" tint="0.79998168889431442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 wrapText="1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3" fillId="3" borderId="0" xfId="0" applyFont="1" applyFill="1" applyAlignment="1">
      <alignment horizont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2" fillId="3" borderId="0" xfId="0" applyFont="1" applyFill="1" applyAlignment="1">
      <alignment horizontal="left" vertical="center"/>
    </xf>
    <xf numFmtId="0" fontId="4" fillId="3" borderId="0" xfId="0" applyFont="1" applyFill="1"/>
    <xf numFmtId="0" fontId="5" fillId="0" borderId="0" xfId="0" applyFont="1"/>
    <xf numFmtId="0" fontId="5" fillId="3" borderId="0" xfId="0" applyFont="1" applyFill="1"/>
    <xf numFmtId="0" fontId="4" fillId="0" borderId="0" xfId="0" applyFont="1"/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5" fillId="3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7" fillId="4" borderId="0" xfId="0" applyFont="1" applyFill="1"/>
    <xf numFmtId="0" fontId="7" fillId="0" borderId="0" xfId="0" applyFo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/>
    <xf numFmtId="0" fontId="9" fillId="0" borderId="0" xfId="0" pivotButton="1" applyFont="1" applyAlignment="1">
      <alignment vertical="center"/>
    </xf>
    <xf numFmtId="0" fontId="9" fillId="0" borderId="0" xfId="0" applyFont="1" applyAlignment="1">
      <alignment vertical="center"/>
    </xf>
    <xf numFmtId="0" fontId="0" fillId="0" borderId="0" xfId="0" applyAlignment="1">
      <alignment vertical="center"/>
    </xf>
    <xf numFmtId="0" fontId="9" fillId="0" borderId="0" xfId="0" pivotButton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left" vertical="center"/>
    </xf>
    <xf numFmtId="21" fontId="9" fillId="0" borderId="0" xfId="0" applyNumberFormat="1" applyFont="1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20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0" fontId="0" fillId="4" borderId="0" xfId="0" applyFill="1"/>
    <xf numFmtId="0" fontId="11" fillId="0" borderId="0" xfId="0" applyFont="1"/>
    <xf numFmtId="0" fontId="0" fillId="0" borderId="1" xfId="0" applyBorder="1"/>
    <xf numFmtId="20" fontId="9" fillId="0" borderId="0" xfId="0" applyNumberFormat="1" applyFont="1" applyAlignment="1">
      <alignment horizontal="center" vertical="center"/>
    </xf>
    <xf numFmtId="20" fontId="0" fillId="0" borderId="0" xfId="0" applyNumberFormat="1" applyAlignment="1">
      <alignment vertical="center"/>
    </xf>
    <xf numFmtId="0" fontId="12" fillId="0" borderId="0" xfId="0" applyFont="1"/>
    <xf numFmtId="0" fontId="0" fillId="5" borderId="0" xfId="0" applyFill="1" applyAlignment="1">
      <alignment vertical="center"/>
    </xf>
    <xf numFmtId="0" fontId="0" fillId="5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13" fillId="5" borderId="0" xfId="0" applyFont="1" applyFill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8" fillId="0" borderId="0" xfId="0" applyFont="1" applyAlignment="1">
      <alignment horizontal="center" vertical="center" wrapText="1"/>
    </xf>
    <xf numFmtId="0" fontId="0" fillId="0" borderId="0" xfId="0" applyAlignment="1">
      <alignment horizontal="left"/>
    </xf>
    <xf numFmtId="0" fontId="20" fillId="0" borderId="0" xfId="0" applyFont="1"/>
    <xf numFmtId="0" fontId="20" fillId="0" borderId="0" xfId="0" applyFont="1" applyAlignment="1">
      <alignment horizontal="right"/>
    </xf>
    <xf numFmtId="164" fontId="0" fillId="0" borderId="0" xfId="0" applyNumberFormat="1"/>
    <xf numFmtId="0" fontId="0" fillId="0" borderId="0" xfId="0" pivotButton="1"/>
    <xf numFmtId="21" fontId="0" fillId="0" borderId="0" xfId="0" applyNumberFormat="1" applyAlignment="1">
      <alignment horizontal="left" indent="1"/>
    </xf>
    <xf numFmtId="0" fontId="9" fillId="0" borderId="0" xfId="0" applyFont="1" applyAlignment="1">
      <alignment horizontal="center"/>
    </xf>
    <xf numFmtId="164" fontId="0" fillId="6" borderId="0" xfId="0" applyNumberFormat="1" applyFill="1"/>
    <xf numFmtId="165" fontId="12" fillId="0" borderId="0" xfId="0" applyNumberFormat="1" applyFont="1"/>
    <xf numFmtId="165" fontId="9" fillId="0" borderId="0" xfId="0" applyNumberFormat="1" applyFont="1" applyAlignment="1">
      <alignment horizontal="center" vertical="center"/>
    </xf>
    <xf numFmtId="165" fontId="9" fillId="0" borderId="0" xfId="0" applyNumberFormat="1" applyFont="1"/>
    <xf numFmtId="20" fontId="0" fillId="0" borderId="0" xfId="0" applyNumberFormat="1"/>
    <xf numFmtId="0" fontId="21" fillId="0" borderId="0" xfId="0" applyFont="1"/>
    <xf numFmtId="0" fontId="0" fillId="0" borderId="0" xfId="0" applyAlignment="1">
      <alignment horizontal="left" indent="1"/>
    </xf>
    <xf numFmtId="0" fontId="23" fillId="0" borderId="0" xfId="0" applyFont="1"/>
    <xf numFmtId="0" fontId="24" fillId="0" borderId="0" xfId="0" applyFont="1"/>
    <xf numFmtId="0" fontId="25" fillId="0" borderId="0" xfId="0" applyFont="1"/>
    <xf numFmtId="0" fontId="9" fillId="0" borderId="0" xfId="0" applyFont="1" applyProtection="1">
      <protection locked="0"/>
    </xf>
    <xf numFmtId="0" fontId="12" fillId="0" borderId="0" xfId="0" applyFont="1" applyProtection="1">
      <protection locked="0"/>
    </xf>
    <xf numFmtId="165" fontId="9" fillId="0" borderId="0" xfId="0" applyNumberFormat="1" applyFont="1" applyProtection="1">
      <protection locked="0"/>
    </xf>
    <xf numFmtId="20" fontId="9" fillId="0" borderId="0" xfId="0" applyNumberFormat="1" applyFont="1" applyProtection="1">
      <protection locked="0"/>
    </xf>
    <xf numFmtId="20" fontId="12" fillId="0" borderId="0" xfId="0" applyNumberFormat="1" applyFont="1" applyProtection="1">
      <protection locked="0"/>
    </xf>
    <xf numFmtId="165" fontId="12" fillId="0" borderId="0" xfId="0" applyNumberFormat="1" applyFont="1" applyProtection="1">
      <protection locked="0"/>
    </xf>
    <xf numFmtId="0" fontId="21" fillId="0" borderId="0" xfId="0" applyFont="1" applyProtection="1">
      <protection locked="0"/>
    </xf>
    <xf numFmtId="20" fontId="22" fillId="0" borderId="0" xfId="0" applyNumberFormat="1" applyFont="1" applyProtection="1">
      <protection locked="0"/>
    </xf>
    <xf numFmtId="49" fontId="0" fillId="0" borderId="0" xfId="0" applyNumberFormat="1"/>
    <xf numFmtId="0" fontId="12" fillId="0" borderId="0" xfId="0" pivotButton="1" applyFont="1"/>
    <xf numFmtId="0" fontId="26" fillId="7" borderId="0" xfId="0" applyFont="1" applyFill="1" applyAlignment="1">
      <alignment horizontal="center" vertical="center"/>
    </xf>
    <xf numFmtId="165" fontId="27" fillId="7" borderId="0" xfId="0" applyNumberFormat="1" applyFont="1" applyFill="1" applyAlignment="1">
      <alignment horizontal="left" vertical="center" wrapText="1"/>
    </xf>
    <xf numFmtId="165" fontId="28" fillId="7" borderId="0" xfId="0" applyNumberFormat="1" applyFont="1" applyFill="1" applyAlignment="1">
      <alignment horizontal="center" vertical="center"/>
    </xf>
    <xf numFmtId="0" fontId="28" fillId="7" borderId="0" xfId="0" applyFont="1" applyFill="1" applyAlignment="1">
      <alignment horizontal="center" vertical="center"/>
    </xf>
    <xf numFmtId="165" fontId="26" fillId="7" borderId="0" xfId="0" applyNumberFormat="1" applyFont="1" applyFill="1" applyAlignment="1">
      <alignment horizontal="left" vertical="center" wrapText="1"/>
    </xf>
    <xf numFmtId="14" fontId="9" fillId="0" borderId="0" xfId="0" applyNumberFormat="1" applyFont="1" applyAlignment="1">
      <alignment horizontal="center" vertical="center" wrapText="1"/>
    </xf>
    <xf numFmtId="14" fontId="9" fillId="0" borderId="0" xfId="0" applyNumberFormat="1" applyFont="1" applyProtection="1">
      <protection locked="0"/>
    </xf>
    <xf numFmtId="14" fontId="9" fillId="0" borderId="0" xfId="0" applyNumberFormat="1" applyFont="1"/>
    <xf numFmtId="0" fontId="29" fillId="0" borderId="0" xfId="0" applyFont="1"/>
    <xf numFmtId="0" fontId="4" fillId="0" borderId="0" xfId="0" applyFont="1" applyProtection="1">
      <protection locked="0"/>
    </xf>
    <xf numFmtId="165" fontId="4" fillId="0" borderId="0" xfId="0" applyNumberFormat="1" applyFont="1" applyProtection="1">
      <protection locked="0"/>
    </xf>
    <xf numFmtId="165" fontId="26" fillId="7" borderId="0" xfId="0" applyNumberFormat="1" applyFont="1" applyFill="1" applyAlignment="1">
      <alignment horizontal="center" vertical="center"/>
    </xf>
    <xf numFmtId="0" fontId="12" fillId="8" borderId="0" xfId="0" applyFont="1" applyFill="1"/>
    <xf numFmtId="21" fontId="0" fillId="0" borderId="0" xfId="0" applyNumberFormat="1"/>
    <xf numFmtId="0" fontId="30" fillId="0" borderId="0" xfId="0" applyFont="1"/>
    <xf numFmtId="0" fontId="30" fillId="9" borderId="2" xfId="0" applyFont="1" applyFill="1" applyBorder="1"/>
    <xf numFmtId="0" fontId="9" fillId="0" borderId="0" xfId="0" applyFont="1" applyAlignment="1" applyProtection="1">
      <alignment horizontal="center" vertical="center"/>
      <protection locked="0"/>
    </xf>
    <xf numFmtId="0" fontId="9" fillId="0" borderId="0" xfId="0" applyFont="1" applyAlignment="1" applyProtection="1">
      <alignment vertical="center"/>
      <protection locked="0"/>
    </xf>
    <xf numFmtId="0" fontId="9" fillId="0" borderId="0" xfId="0" applyFont="1" applyAlignment="1" applyProtection="1">
      <alignment vertical="center" wrapText="1"/>
      <protection locked="0"/>
    </xf>
    <xf numFmtId="16" fontId="9" fillId="0" borderId="0" xfId="0" applyNumberFormat="1" applyFont="1" applyProtection="1">
      <protection locked="0"/>
    </xf>
    <xf numFmtId="0" fontId="31" fillId="0" borderId="0" xfId="0" applyFont="1" applyAlignment="1">
      <alignment vertical="center"/>
    </xf>
    <xf numFmtId="0" fontId="31" fillId="10" borderId="0" xfId="0" applyFont="1" applyFill="1" applyAlignment="1">
      <alignment vertical="center"/>
    </xf>
    <xf numFmtId="0" fontId="32" fillId="0" borderId="0" xfId="0" applyFont="1" applyAlignment="1">
      <alignment horizontal="center"/>
    </xf>
    <xf numFmtId="0" fontId="33" fillId="10" borderId="0" xfId="0" applyFont="1" applyFill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9" fillId="11" borderId="0" xfId="0" applyFont="1" applyFill="1"/>
    <xf numFmtId="0" fontId="12" fillId="0" borderId="0" xfId="0" applyFont="1" applyAlignment="1">
      <alignment horizontal="center"/>
    </xf>
    <xf numFmtId="0" fontId="12" fillId="8" borderId="0" xfId="0" applyFont="1" applyFill="1" applyAlignment="1">
      <alignment horizontal="center"/>
    </xf>
    <xf numFmtId="0" fontId="34" fillId="0" borderId="0" xfId="0" pivotButton="1" applyFont="1" applyAlignment="1">
      <alignment horizontal="center"/>
    </xf>
    <xf numFmtId="0" fontId="34" fillId="0" borderId="0" xfId="0" applyFont="1" applyAlignment="1">
      <alignment horizontal="center"/>
    </xf>
    <xf numFmtId="0" fontId="23" fillId="0" borderId="1" xfId="0" pivotButton="1" applyFont="1" applyBorder="1"/>
    <xf numFmtId="0" fontId="23" fillId="0" borderId="1" xfId="0" applyFont="1" applyBorder="1"/>
    <xf numFmtId="21" fontId="23" fillId="0" borderId="1" xfId="0" applyNumberFormat="1" applyFont="1" applyBorder="1"/>
    <xf numFmtId="0" fontId="35" fillId="0" borderId="0" xfId="0" applyFont="1"/>
    <xf numFmtId="20" fontId="9" fillId="0" borderId="0" xfId="0" applyNumberFormat="1" applyFont="1" applyAlignment="1">
      <alignment vertical="center"/>
    </xf>
    <xf numFmtId="0" fontId="19" fillId="0" borderId="0" xfId="0" applyFont="1" applyAlignment="1">
      <alignment horizontal="center" wrapText="1"/>
    </xf>
  </cellXfs>
  <cellStyles count="1">
    <cellStyle name="Normal" xfId="0" builtinId="0"/>
  </cellStyles>
  <dxfs count="82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[$-F400]h:mm:ss\ AM/PM"/>
      <fill>
        <patternFill patternType="solid">
          <fgColor indexed="64"/>
          <bgColor theme="4" tint="0.79998168889431442"/>
        </patternFill>
      </fill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font>
        <color theme="8"/>
      </font>
    </dxf>
    <dxf>
      <font>
        <color theme="8"/>
      </font>
    </dxf>
    <dxf>
      <font>
        <color theme="8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theme="8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bgColor theme="0" tint="-0.249977111117893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color theme="8"/>
      </font>
    </dxf>
    <dxf>
      <numFmt numFmtId="165" formatCode="h:mm;@"/>
    </dxf>
    <dxf>
      <numFmt numFmtId="165" formatCode="h:mm;@"/>
    </dxf>
    <dxf>
      <numFmt numFmtId="165" formatCode="h:mm;@"/>
    </dxf>
    <dxf>
      <alignment horizontal="left"/>
    </dxf>
    <dxf>
      <alignment wrapText="1"/>
    </dxf>
    <dxf>
      <fill>
        <patternFill patternType="none"/>
      </fill>
    </dxf>
    <dxf>
      <fill>
        <patternFill patternType="none"/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color theme="8"/>
      </font>
    </dxf>
    <dxf>
      <numFmt numFmtId="165" formatCode="h:mm;@"/>
    </dxf>
    <dxf>
      <numFmt numFmtId="165" formatCode="h:mm;@"/>
    </dxf>
    <dxf>
      <numFmt numFmtId="165" formatCode="h:mm;@"/>
    </dxf>
    <dxf>
      <alignment horizontal="left"/>
    </dxf>
    <dxf>
      <alignment wrapText="1"/>
    </dxf>
    <dxf>
      <fill>
        <patternFill patternType="none"/>
      </fill>
    </dxf>
    <dxf>
      <fill>
        <patternFill patternType="none"/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ill>
        <patternFill patternType="solid">
          <bgColor theme="0" tint="-0.249977111117893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color theme="8"/>
      </font>
    </dxf>
    <dxf>
      <numFmt numFmtId="165" formatCode="h:mm;@"/>
    </dxf>
    <dxf>
      <numFmt numFmtId="165" formatCode="h:mm;@"/>
    </dxf>
    <dxf>
      <numFmt numFmtId="165" formatCode="h:mm;@"/>
    </dxf>
    <dxf>
      <alignment horizontal="left"/>
    </dxf>
    <dxf>
      <alignment wrapText="1"/>
    </dxf>
    <dxf>
      <fill>
        <patternFill patternType="none"/>
      </fill>
    </dxf>
    <dxf>
      <fill>
        <patternFill patternType="none"/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0" tint="-0.14999847407452621"/>
        </patternFill>
      </fill>
    </dxf>
    <dxf>
      <alignment wrapText="1"/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0" tint="-0.14999847407452621"/>
        </patternFill>
      </fill>
    </dxf>
    <dxf>
      <alignment wrapText="1"/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numFmt numFmtId="0" formatCode="General"/>
    </dxf>
    <dxf>
      <numFmt numFmtId="0" formatCode="General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h:mm;@"/>
    </dxf>
    <dxf>
      <numFmt numFmtId="165" formatCode="h:mm;@"/>
    </dxf>
    <dxf>
      <numFmt numFmtId="165" formatCode="h:mm;@"/>
    </dxf>
    <dxf>
      <alignment horizontal="left"/>
    </dxf>
    <dxf>
      <alignment wrapText="1"/>
    </dxf>
    <dxf>
      <fill>
        <patternFill patternType="none"/>
      </fill>
    </dxf>
    <dxf>
      <fill>
        <patternFill patternType="none"/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color theme="8"/>
      </font>
    </dxf>
    <dxf>
      <numFmt numFmtId="165" formatCode="h:mm;@"/>
    </dxf>
    <dxf>
      <numFmt numFmtId="165" formatCode="h:mm;@"/>
    </dxf>
    <dxf>
      <numFmt numFmtId="165" formatCode="h:mm;@"/>
    </dxf>
    <dxf>
      <alignment horizontal="left"/>
    </dxf>
    <dxf>
      <alignment wrapText="1"/>
    </dxf>
    <dxf>
      <fill>
        <patternFill patternType="none"/>
      </fill>
    </dxf>
    <dxf>
      <fill>
        <patternFill patternType="none"/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color theme="8"/>
      </font>
    </dxf>
    <dxf>
      <numFmt numFmtId="165" formatCode="h:mm;@"/>
    </dxf>
    <dxf>
      <numFmt numFmtId="165" formatCode="h:mm;@"/>
    </dxf>
    <dxf>
      <numFmt numFmtId="165" formatCode="h:mm;@"/>
    </dxf>
    <dxf>
      <alignment horizontal="left"/>
    </dxf>
    <dxf>
      <alignment wrapText="1"/>
    </dxf>
    <dxf>
      <fill>
        <patternFill patternType="none"/>
      </fill>
    </dxf>
    <dxf>
      <fill>
        <patternFill patternType="none"/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rgb="FF145F82"/>
          <bgColor rgb="FF145F8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0" formatCode="General"/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19" formatCode="d/m/yyyy"/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scheme val="none"/>
      </font>
      <numFmt numFmtId="166" formatCode="h:mm"/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0" formatCode="General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h:mm;@"/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165" formatCode="h:mm;@"/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07/relationships/slicerCache" Target="slicerCaches/slicerCache2.xml"/><Relationship Id="rId39" Type="http://schemas.openxmlformats.org/officeDocument/2006/relationships/connections" Target="connections.xml"/><Relationship Id="rId21" Type="http://schemas.openxmlformats.org/officeDocument/2006/relationships/worksheet" Target="worksheets/sheet21.xml"/><Relationship Id="rId34" Type="http://schemas.microsoft.com/office/2007/relationships/slicerCache" Target="slicerCaches/slicerCache10.xml"/><Relationship Id="rId42" Type="http://schemas.openxmlformats.org/officeDocument/2006/relationships/sheetMetadata" Target="metadata.xml"/><Relationship Id="rId47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microsoft.com/office/2007/relationships/slicerCache" Target="slicerCaches/slicerCache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3.xml"/><Relationship Id="rId32" Type="http://schemas.microsoft.com/office/2007/relationships/slicerCache" Target="slicerCaches/slicerCache8.xml"/><Relationship Id="rId37" Type="http://schemas.microsoft.com/office/2007/relationships/slicerCache" Target="slicerCaches/slicerCache13.xml"/><Relationship Id="rId40" Type="http://schemas.openxmlformats.org/officeDocument/2006/relationships/styles" Target="styles.xml"/><Relationship Id="rId45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2.xml"/><Relationship Id="rId28" Type="http://schemas.microsoft.com/office/2007/relationships/slicerCache" Target="slicerCaches/slicerCache4.xml"/><Relationship Id="rId36" Type="http://schemas.microsoft.com/office/2007/relationships/slicerCache" Target="slicerCaches/slicerCache1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microsoft.com/office/2007/relationships/slicerCache" Target="slicerCaches/slicerCache7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1.xml"/><Relationship Id="rId27" Type="http://schemas.microsoft.com/office/2007/relationships/slicerCache" Target="slicerCaches/slicerCache3.xml"/><Relationship Id="rId30" Type="http://schemas.microsoft.com/office/2007/relationships/slicerCache" Target="slicerCaches/slicerCache6.xml"/><Relationship Id="rId35" Type="http://schemas.microsoft.com/office/2007/relationships/slicerCache" Target="slicerCaches/slicerCache11.xml"/><Relationship Id="rId43" Type="http://schemas.openxmlformats.org/officeDocument/2006/relationships/powerPivotData" Target="model/item.data"/><Relationship Id="rId48" Type="http://schemas.openxmlformats.org/officeDocument/2006/relationships/customXml" Target="../customXml/item4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07/relationships/slicerCache" Target="slicerCaches/slicerCache1.xml"/><Relationship Id="rId33" Type="http://schemas.microsoft.com/office/2007/relationships/slicerCache" Target="slicerCaches/slicerCache9.xml"/><Relationship Id="rId38" Type="http://schemas.openxmlformats.org/officeDocument/2006/relationships/theme" Target="theme/theme1.xml"/><Relationship Id="rId46" Type="http://schemas.openxmlformats.org/officeDocument/2006/relationships/customXml" Target="../customXml/item2.xml"/><Relationship Id="rId20" Type="http://schemas.openxmlformats.org/officeDocument/2006/relationships/worksheet" Target="worksheets/sheet20.xml"/><Relationship Id="rId4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63500</xdr:rowOff>
    </xdr:from>
    <xdr:to>
      <xdr:col>5</xdr:col>
      <xdr:colOff>377190</xdr:colOff>
      <xdr:row>6</xdr:row>
      <xdr:rowOff>79375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io 1">
              <a:extLst>
                <a:ext uri="{FF2B5EF4-FFF2-40B4-BE49-F238E27FC236}">
                  <a16:creationId xmlns:a16="http://schemas.microsoft.com/office/drawing/2014/main" id="{27508002-E722-3F72-76DA-1BCE406E0F8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i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400" y="82550"/>
              <a:ext cx="4854575" cy="914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38100</xdr:colOff>
      <xdr:row>7</xdr:row>
      <xdr:rowOff>12699</xdr:rowOff>
    </xdr:from>
    <xdr:to>
      <xdr:col>2</xdr:col>
      <xdr:colOff>666750</xdr:colOff>
      <xdr:row>18</xdr:row>
      <xdr:rowOff>43814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PROFESIONAL">
              <a:extLst>
                <a:ext uri="{FF2B5EF4-FFF2-40B4-BE49-F238E27FC236}">
                  <a16:creationId xmlns:a16="http://schemas.microsoft.com/office/drawing/2014/main" id="{33861790-7438-D06B-653D-930CD56C5AB7}"/>
                </a:ext>
                <a:ext uri="{147F2762-F138-4A5C-976F-8EAC2B608ADB}">
                  <a16:predDERef xmlns:a16="http://schemas.microsoft.com/office/drawing/2014/main" pred="{27508002-E722-3F72-76DA-1BCE406E0F8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FESIONA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9429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5</xdr:col>
      <xdr:colOff>590550</xdr:colOff>
      <xdr:row>0</xdr:row>
      <xdr:rowOff>85725</xdr:rowOff>
    </xdr:from>
    <xdr:to>
      <xdr:col>8</xdr:col>
      <xdr:colOff>314325</xdr:colOff>
      <xdr:row>6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dia 1">
              <a:extLst>
                <a:ext uri="{FF2B5EF4-FFF2-40B4-BE49-F238E27FC236}">
                  <a16:creationId xmlns:a16="http://schemas.microsoft.com/office/drawing/2014/main" id="{98CA3776-3BDD-A0D9-D52C-68E1A4039AB0}"/>
                </a:ext>
                <a:ext uri="{147F2762-F138-4A5C-976F-8EAC2B608ADB}">
                  <a16:predDERef xmlns:a16="http://schemas.microsoft.com/office/drawing/2014/main" pred="{33861790-7438-D06B-653D-930CD56C5AB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10125" y="97155"/>
              <a:ext cx="4783455" cy="9391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28575</xdr:colOff>
      <xdr:row>0</xdr:row>
      <xdr:rowOff>76200</xdr:rowOff>
    </xdr:from>
    <xdr:to>
      <xdr:col>1</xdr:col>
      <xdr:colOff>838200</xdr:colOff>
      <xdr:row>6</xdr:row>
      <xdr:rowOff>123825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83E09DC-A5D9-4EA7-8959-8D0248AA7A60}"/>
            </a:ext>
            <a:ext uri="{147F2762-F138-4A5C-976F-8EAC2B608ADB}">
              <a16:predDERef xmlns:a16="http://schemas.microsoft.com/office/drawing/2014/main" pred="{98CA3776-3BDD-A0D9-D52C-68E1A4039A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17593" t="4659" r="14977" b="14440"/>
        <a:stretch>
          <a:fillRect/>
        </a:stretch>
      </xdr:blipFill>
      <xdr:spPr>
        <a:xfrm>
          <a:off x="161925" y="76200"/>
          <a:ext cx="809625" cy="952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942975</xdr:colOff>
      <xdr:row>0</xdr:row>
      <xdr:rowOff>57150</xdr:rowOff>
    </xdr:from>
    <xdr:to>
      <xdr:col>5</xdr:col>
      <xdr:colOff>552450</xdr:colOff>
      <xdr:row>6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ervicio 2">
              <a:extLst>
                <a:ext uri="{FF2B5EF4-FFF2-40B4-BE49-F238E27FC236}">
                  <a16:creationId xmlns:a16="http://schemas.microsoft.com/office/drawing/2014/main" id="{B804AF75-B442-46BE-9989-F2A433325F8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io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400" y="82550"/>
              <a:ext cx="4854575" cy="914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57150</xdr:colOff>
      <xdr:row>7</xdr:row>
      <xdr:rowOff>12699</xdr:rowOff>
    </xdr:from>
    <xdr:to>
      <xdr:col>2</xdr:col>
      <xdr:colOff>685800</xdr:colOff>
      <xdr:row>12</xdr:row>
      <xdr:rowOff>84454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PROFESIONAL 1">
              <a:extLst>
                <a:ext uri="{FF2B5EF4-FFF2-40B4-BE49-F238E27FC236}">
                  <a16:creationId xmlns:a16="http://schemas.microsoft.com/office/drawing/2014/main" id="{316B6A33-88FB-4A5E-BE98-CF45ED86E0FE}"/>
                </a:ext>
                <a:ext uri="{147F2762-F138-4A5C-976F-8EAC2B608ADB}">
                  <a16:predDERef xmlns:a16="http://schemas.microsoft.com/office/drawing/2014/main" pred="{B804AF75-B442-46BE-9989-F2A433325F8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FESIONAL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400" y="1063624"/>
              <a:ext cx="1962150" cy="40735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676275</xdr:colOff>
      <xdr:row>0</xdr:row>
      <xdr:rowOff>0</xdr:rowOff>
    </xdr:from>
    <xdr:to>
      <xdr:col>8</xdr:col>
      <xdr:colOff>371475</xdr:colOff>
      <xdr:row>6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dia 2">
              <a:extLst>
                <a:ext uri="{FF2B5EF4-FFF2-40B4-BE49-F238E27FC236}">
                  <a16:creationId xmlns:a16="http://schemas.microsoft.com/office/drawing/2014/main" id="{A10C8B90-A1CB-8287-AEEA-F7583A2AE1B1}"/>
                </a:ext>
                <a:ext uri="{147F2762-F138-4A5C-976F-8EAC2B608ADB}">
                  <a16:predDERef xmlns:a16="http://schemas.microsoft.com/office/drawing/2014/main" pred="{316B6A33-88FB-4A5E-BE98-CF45ED86E0F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47260" y="68581"/>
              <a:ext cx="4754880" cy="9982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28575</xdr:colOff>
      <xdr:row>0</xdr:row>
      <xdr:rowOff>38100</xdr:rowOff>
    </xdr:from>
    <xdr:to>
      <xdr:col>1</xdr:col>
      <xdr:colOff>838200</xdr:colOff>
      <xdr:row>6</xdr:row>
      <xdr:rowOff>85725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BA9AFD3-AE8B-487A-8DCC-FC03F05C393D}"/>
            </a:ext>
            <a:ext uri="{147F2762-F138-4A5C-976F-8EAC2B608ADB}">
              <a16:predDERef xmlns:a16="http://schemas.microsoft.com/office/drawing/2014/main" pred="{A10C8B90-A1CB-8287-AEEA-F7583A2AE1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17593" t="4659" r="14977" b="14440"/>
        <a:stretch>
          <a:fillRect/>
        </a:stretch>
      </xdr:blipFill>
      <xdr:spPr>
        <a:xfrm>
          <a:off x="161925" y="38100"/>
          <a:ext cx="809625" cy="952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981075</xdr:colOff>
      <xdr:row>0</xdr:row>
      <xdr:rowOff>123825</xdr:rowOff>
    </xdr:from>
    <xdr:to>
      <xdr:col>4</xdr:col>
      <xdr:colOff>1666875</xdr:colOff>
      <xdr:row>5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Servicio">
              <a:extLst>
                <a:ext uri="{FF2B5EF4-FFF2-40B4-BE49-F238E27FC236}">
                  <a16:creationId xmlns:a16="http://schemas.microsoft.com/office/drawing/2014/main" id="{B628E84E-9124-26AC-09F0-1B667E6BD84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i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38300" y="0"/>
              <a:ext cx="7505700" cy="6953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</xdr:col>
      <xdr:colOff>28575</xdr:colOff>
      <xdr:row>0</xdr:row>
      <xdr:rowOff>95250</xdr:rowOff>
    </xdr:from>
    <xdr:to>
      <xdr:col>1</xdr:col>
      <xdr:colOff>838200</xdr:colOff>
      <xdr:row>5</xdr:row>
      <xdr:rowOff>95250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8FCFA0D-1743-47CB-9B55-EBE571739035}"/>
            </a:ext>
            <a:ext uri="{147F2762-F138-4A5C-976F-8EAC2B608ADB}">
              <a16:predDERef xmlns:a16="http://schemas.microsoft.com/office/drawing/2014/main" pred="{B628E84E-9124-26AC-09F0-1B667E6BD8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17593" t="4659" r="14977" b="14440"/>
        <a:stretch>
          <a:fillRect/>
        </a:stretch>
      </xdr:blipFill>
      <xdr:spPr>
        <a:xfrm>
          <a:off x="238125" y="95250"/>
          <a:ext cx="809625" cy="952500"/>
        </a:xfrm>
        <a:prstGeom prst="rect">
          <a:avLst/>
        </a:prstGeom>
      </xdr:spPr>
    </xdr:pic>
    <xdr:clientData/>
  </xdr:twoCellAnchor>
  <xdr:twoCellAnchor editAs="oneCell">
    <xdr:from>
      <xdr:col>4</xdr:col>
      <xdr:colOff>2667000</xdr:colOff>
      <xdr:row>0</xdr:row>
      <xdr:rowOff>114300</xdr:rowOff>
    </xdr:from>
    <xdr:to>
      <xdr:col>9</xdr:col>
      <xdr:colOff>752475</xdr:colOff>
      <xdr:row>5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dia 3">
              <a:extLst>
                <a:ext uri="{FF2B5EF4-FFF2-40B4-BE49-F238E27FC236}">
                  <a16:creationId xmlns:a16="http://schemas.microsoft.com/office/drawing/2014/main" id="{1D3A0194-B304-3299-0854-3A08BAA03EF1}"/>
                </a:ext>
                <a:ext uri="{147F2762-F138-4A5C-976F-8EAC2B608ADB}">
                  <a16:predDERef xmlns:a16="http://schemas.microsoft.com/office/drawing/2014/main" pred="{88FCFA0D-1743-47CB-9B55-EBE57173903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15150" y="114300"/>
              <a:ext cx="4048125" cy="942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885825</xdr:colOff>
      <xdr:row>0</xdr:row>
      <xdr:rowOff>38100</xdr:rowOff>
    </xdr:from>
    <xdr:to>
      <xdr:col>7</xdr:col>
      <xdr:colOff>133350</xdr:colOff>
      <xdr:row>1</xdr:row>
      <xdr:rowOff>333375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dia">
              <a:extLst>
                <a:ext uri="{FF2B5EF4-FFF2-40B4-BE49-F238E27FC236}">
                  <a16:creationId xmlns:a16="http://schemas.microsoft.com/office/drawing/2014/main" id="{8F2004A3-EE87-3A81-91CF-E0AAC60F550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95625" y="47625"/>
              <a:ext cx="5295900" cy="714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219075</xdr:colOff>
      <xdr:row>0</xdr:row>
      <xdr:rowOff>0</xdr:rowOff>
    </xdr:from>
    <xdr:to>
      <xdr:col>5</xdr:col>
      <xdr:colOff>228600</xdr:colOff>
      <xdr:row>4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PRESTACION">
              <a:extLst>
                <a:ext uri="{FF2B5EF4-FFF2-40B4-BE49-F238E27FC236}">
                  <a16:creationId xmlns:a16="http://schemas.microsoft.com/office/drawing/2014/main" id="{B1838C87-E899-4C7A-97E2-C7FCBEB61D8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ESTAC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76375" y="0"/>
              <a:ext cx="6572250" cy="914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57150</xdr:colOff>
      <xdr:row>0</xdr:row>
      <xdr:rowOff>92075</xdr:rowOff>
    </xdr:from>
    <xdr:to>
      <xdr:col>5</xdr:col>
      <xdr:colOff>552450</xdr:colOff>
      <xdr:row>5</xdr:row>
      <xdr:rowOff>117475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Servicio 3">
              <a:extLst>
                <a:ext uri="{FF2B5EF4-FFF2-40B4-BE49-F238E27FC236}">
                  <a16:creationId xmlns:a16="http://schemas.microsoft.com/office/drawing/2014/main" id="{4B83E4E5-9B84-4AAD-B009-52305C3A78A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io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77290" y="92075"/>
              <a:ext cx="4594860" cy="939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38100</xdr:colOff>
      <xdr:row>7</xdr:row>
      <xdr:rowOff>12699</xdr:rowOff>
    </xdr:from>
    <xdr:to>
      <xdr:col>2</xdr:col>
      <xdr:colOff>666750</xdr:colOff>
      <xdr:row>18</xdr:row>
      <xdr:rowOff>167639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PROFESIONAL 2">
              <a:extLst>
                <a:ext uri="{FF2B5EF4-FFF2-40B4-BE49-F238E27FC236}">
                  <a16:creationId xmlns:a16="http://schemas.microsoft.com/office/drawing/2014/main" id="{C6F81F32-4D58-439C-942B-F3D47DF15A2B}"/>
                </a:ext>
                <a:ext uri="{147F2762-F138-4A5C-976F-8EAC2B608ADB}">
                  <a16:predDERef xmlns:a16="http://schemas.microsoft.com/office/drawing/2014/main" pred="{27508002-E722-3F72-76DA-1BCE406E0F8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FESIONAL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100" y="1292859"/>
              <a:ext cx="1748790" cy="30676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590550</xdr:colOff>
      <xdr:row>0</xdr:row>
      <xdr:rowOff>85725</xdr:rowOff>
    </xdr:from>
    <xdr:to>
      <xdr:col>8</xdr:col>
      <xdr:colOff>314325</xdr:colOff>
      <xdr:row>5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dia 4">
              <a:extLst>
                <a:ext uri="{FF2B5EF4-FFF2-40B4-BE49-F238E27FC236}">
                  <a16:creationId xmlns:a16="http://schemas.microsoft.com/office/drawing/2014/main" id="{EA471547-0DD1-4DF8-A111-949F139B8365}"/>
                </a:ext>
                <a:ext uri="{147F2762-F138-4A5C-976F-8EAC2B608ADB}">
                  <a16:predDERef xmlns:a16="http://schemas.microsoft.com/office/drawing/2014/main" pred="{33861790-7438-D06B-653D-930CD56C5AB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10250" y="85725"/>
              <a:ext cx="4737735" cy="9239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28575</xdr:colOff>
      <xdr:row>0</xdr:row>
      <xdr:rowOff>76200</xdr:rowOff>
    </xdr:from>
    <xdr:to>
      <xdr:col>1</xdr:col>
      <xdr:colOff>838200</xdr:colOff>
      <xdr:row>5</xdr:row>
      <xdr:rowOff>123825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5192F00-A7B3-4B17-822C-AA5D0088A0A7}"/>
            </a:ext>
            <a:ext uri="{147F2762-F138-4A5C-976F-8EAC2B608ADB}">
              <a16:predDERef xmlns:a16="http://schemas.microsoft.com/office/drawing/2014/main" pred="{98CA3776-3BDD-A0D9-D52C-68E1A4039A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17593" t="4659" r="14977" b="14440"/>
        <a:stretch>
          <a:fillRect/>
        </a:stretch>
      </xdr:blipFill>
      <xdr:spPr>
        <a:xfrm>
          <a:off x="165735" y="76200"/>
          <a:ext cx="809625" cy="9620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1076325</xdr:colOff>
      <xdr:row>17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onsultorio">
              <a:extLst>
                <a:ext uri="{FF2B5EF4-FFF2-40B4-BE49-F238E27FC236}">
                  <a16:creationId xmlns:a16="http://schemas.microsoft.com/office/drawing/2014/main" id="{717F46CD-AC38-1818-6C13-A9DDC11A9EE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nsultori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2228850" cy="33623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er1" id="{0539D150-B3FE-4A34-BB12-E5733766FCC3}">
    <nsvFilter filterId="{294550E7-2266-4D3C-9F05-B3A62CB05A44}" ref="A1:U1349" tableId="1"/>
  </namedSheetView>
</namedSheetView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82.492589120367" createdVersion="8" refreshedVersion="8" minRefreshableVersion="3" recordCount="3331" xr:uid="{0FBEA811-D52E-4CF4-B2CE-E010DDD2CEA7}">
  <cacheSource type="worksheet">
    <worksheetSource name="Combinar1"/>
  </cacheSource>
  <cacheFields count="12">
    <cacheField name="Apellido y Nombre" numFmtId="0">
      <sharedItems containsBlank="1" count="83">
        <s v="ALMADA Luciana"/>
        <s v="CASTRO Lucia Macarena"/>
        <s v="GIMENEZ Agustina"/>
        <s v="BARRIA VAZQUEZ Luciana ALicia"/>
        <s v="FERNANDEZ Maria Emilia"/>
        <s v="OLOCCO Maria Gabriela"/>
        <s v="ARMOA  Andrea Celeste"/>
        <s v="GIRAUDO MILAGROS VIRGINIA"/>
        <s v="PETANAS Sofia Milagros"/>
        <s v="VEGA Graciela Susana"/>
        <s v="CONDORI Jose Hugo"/>
        <s v="VILCHE Carla Valeria"/>
        <s v="ANSELMI Juliana Lourdes"/>
        <s v="CHIESA Gisella Erica Roxana"/>
        <s v="ARANDA Karina Alejandra"/>
        <s v="LAZO  Ana Magdalena"/>
        <s v="CORTEZ Carolina Anahi"/>
        <s v="de MEDEIROS Micaela"/>
        <s v="BENEDETTO Andres Esteban"/>
        <s v="PAPA ARTERO Eimi Luhué"/>
        <s v="TOLEDO Sofia del Milagro"/>
        <m/>
        <s v="GARCIA Nadia"/>
        <s v="ROMANO Lourdes Rocio"/>
        <s v="GOMEZ MARTINA Carolina"/>
        <s v="QUINTEROS Julieta"/>
        <s v="CRIADO Sabrina Tamara"/>
        <s v="CUELLO Florencia Patricia"/>
        <s v="DIAZ NIEVAS Andrea Celeste"/>
        <s v="DOMINGUEZ Mercedes Lorena"/>
        <s v="PORTA Valentina"/>
        <s v="FLEIDERMAN Paula"/>
        <s v="MOLINA BRENDA"/>
        <s v="CASTAGNO Melina Eliana"/>
        <s v="MENDEZ Alejandra Carolina"/>
        <s v="LORENZATTO Delfina Maria"/>
        <s v="HEREDIA LIZARAZU Lucia"/>
        <s v="FERNANDEZ WOLFF Katerin"/>
        <s v="COLINA Gloria Sofia"/>
        <s v="TORRES Sofia"/>
        <s v="ZUÑIGA Lara Rosario"/>
        <s v="PEREZ Paula Belen"/>
        <s v="TORCIVIA RUARTE Damaris Agustina"/>
        <s v="PEPELLIN Maria de los  Angeles"/>
        <s v="BRZOZOWSKI Joanna Valentina"/>
        <s v="SANCHEZ Maria Elisa"/>
        <s v="OCHOA Claudia Edith"/>
        <s v="BASUALDO Candela Ariadna"/>
        <s v="LEMA Luz Candela"/>
        <s v="FERREYRA Jennifer Magali"/>
        <s v="VALDANO MAINGUYAGUE Maria Agustina"/>
        <s v="PIZZOLA Martin"/>
        <s v="MARTINEZ Lucas"/>
        <s v=" "/>
        <s v="RODRIGUEZ ZANOTTO Rocio" u="1"/>
        <s v="MONTENEGRO PAULA" u="1"/>
        <s v="TORRES " u="1"/>
        <s v="CONDORI Jose Huego" u="1"/>
        <s v="HEREDIA LIZARAZU Lucia " u="1"/>
        <s v="ARABIA Amira Nair" u="1"/>
        <s v="MONTENEGRO PAULA " u="1"/>
        <s v="MONTENEGRO PAULA  " u="1"/>
        <s v="HEREDIA LIZARAZU Lucia Angelina" u="1"/>
        <s v="MOLINA Brenda Marianella" u="1"/>
        <s v="MONTENEGRO Paula Belen" u="1"/>
        <s v="GOMEZ MARTINA Carolina Silvia" u="1"/>
        <s v="VILCHE CARLA" u="1"/>
        <s v="frresknvls" u="1"/>
        <s v="ANTONIOW Mariana" u="1"/>
        <s v="APELANS Juan Pablo" u="1"/>
        <s v="AUTALAN Julieta" u="1"/>
        <s v="BRONDO Paula Martina" u="1"/>
        <s v="DOMINGUEZ Tamara" u="1"/>
        <s v="FERRUCCI MAria Sol" u="1"/>
        <s v="GOMEZ Juan Luis" u="1"/>
        <s v="MUÑOZ VANESA PAOLA" u="1"/>
        <s v="SANCHEZ EriKa Gisela" u="1"/>
        <s v="FONOAUDIOLOGO TM" u="1"/>
        <s v="KINESIOLOGO 1 TM " u="1"/>
        <s v="KINESIOLOGO 2 TM " u="1"/>
        <s v="PSICOLOGÍA TM" u="1"/>
        <s v="PSICOMOTRISISTA TM" u="1"/>
        <s v="VILLARRETA Yanet Denise" u="1"/>
      </sharedItems>
    </cacheField>
    <cacheField name="Servicio" numFmtId="0">
      <sharedItems containsBlank="1" count="7">
        <s v="Psicomotricidad"/>
        <s v="Fonoaudiologia"/>
        <s v="Psicologia"/>
        <s v="Kinesiologia"/>
        <s v="Psicopedagogia"/>
        <m/>
        <s v="Terapia Ocupacional"/>
      </sharedItems>
    </cacheField>
    <cacheField name="Matricula" numFmtId="0">
      <sharedItems containsBlank="1"/>
    </cacheField>
    <cacheField name="dia" numFmtId="0">
      <sharedItems containsBlank="1" count="10">
        <s v="Lunes"/>
        <s v="Viernes"/>
        <s v="Martes"/>
        <s v="Miercoles"/>
        <s v="Jueves"/>
        <m/>
        <s v="Lunesunes" u="1"/>
        <s v="Viernesiernes" u="1"/>
        <s v="Juevesueves" u="1"/>
        <s v="Miércoles" u="1"/>
      </sharedItems>
    </cacheField>
    <cacheField name="desde" numFmtId="164">
      <sharedItems containsNonDate="0" containsDate="1" containsString="0" containsBlank="1" minDate="1899-12-30T08:00:00" maxDate="1899-12-30T14:00:00"/>
    </cacheField>
    <cacheField name="hasta" numFmtId="164">
      <sharedItems containsNonDate="0" containsDate="1" containsString="0" containsBlank="1" minDate="1899-12-30T14:00:00" maxDate="1899-12-30T20:00:00"/>
    </cacheField>
    <cacheField name="desde hasta" numFmtId="164">
      <sharedItems containsNonDate="0" containsDate="1" containsString="0" containsBlank="1" minDate="1899-12-30T08:00:00" maxDate="1899-12-30T19:00:00" count="16">
        <d v="1899-12-30T14:00:00"/>
        <d v="1899-12-30T14:45:00"/>
        <d v="1899-12-30T15:30:00"/>
        <d v="1899-12-30T17:30:00"/>
        <d v="1899-12-30T16:15:00"/>
        <d v="1899-12-30T18:15:00"/>
        <d v="1899-12-30T19:00:00"/>
        <d v="1899-12-30T10:45:00"/>
        <d v="1899-12-30T08:00:00"/>
        <d v="1899-12-30T11:30:00"/>
        <d v="1899-12-30T08:45:00"/>
        <d v="1899-12-30T09:30:00"/>
        <d v="1899-12-30T12:15:00"/>
        <d v="1899-12-30T13:00:00"/>
        <m/>
        <d v="1899-12-30T10:15:00" u="1"/>
      </sharedItems>
    </cacheField>
    <cacheField name="Columna1" numFmtId="0">
      <sharedItems containsNonDate="0" containsString="0" containsBlank="1"/>
    </cacheField>
    <cacheField name="Columna2" numFmtId="0">
      <sharedItems containsNonDate="0" containsString="0" containsBlank="1"/>
    </cacheField>
    <cacheField name="Combinada" numFmtId="0">
      <sharedItems/>
    </cacheField>
    <cacheField name="carga.PACIENTE" numFmtId="0">
      <sharedItems containsBlank="1" count="319">
        <m/>
        <s v="GENOVESIO GUTIERREZ LUIS RAUL"/>
        <s v="ALANIS GINA"/>
        <s v="MONTOYA ROCIO MILENA"/>
        <s v="PONCE BARGAS MIA AGOSTINA"/>
        <s v="FIGUEROA IVAN PEDRO"/>
        <s v="MACHADO VIDELA BENJAMIN FRANCESCO "/>
        <s v="PERALTA ISAAC"/>
        <s v="VILLARROEL BAIGORRIA MATEO BENJAMIN"/>
        <s v="CORNEJO SAMIENTA FACUNDO NICOLAS"/>
        <s v="LUDUEÑA PERALTA BRUNO BENJAMIN"/>
        <s v="SOSA YANGUEZ MATEO GIOVANNI"/>
        <s v="TELLO FRANCISCO MANUEL"/>
        <s v="GOMEZ SANTIAGO BENJAMIN"/>
        <s v="RANZI SILVETTI MILDRED AZUL"/>
        <s v="FURTADO JUAN JOSE"/>
        <s v="MOYA BRUNO CALIXTO"/>
        <s v="CARRASCO MONTAÑEZ LUIS FRANCISCO "/>
        <s v="VIVANCO CABRERA MATEO JOAQUIN"/>
        <s v="SUAREZ CANDELA STEFANIA"/>
        <s v="SUAREZ CELESTE ABRIL"/>
        <s v="REYNOSO MANUEL ELIAS"/>
        <s v="AGUIRRE VILLAMIZAR OLIVER JOSE"/>
        <s v="MATASSI BENICIO JOAQUIN"/>
        <s v="MATASSI TULIO ALEJANDRO"/>
        <s v="SANCHEZ BARRIOS MORENA VALENTINA"/>
        <s v="GRIBAUDO JUAN IGNACIO"/>
        <s v="BRAVO VITORGAN EZEQUIEL"/>
        <s v="BETOLLI CATALINA"/>
        <s v="CASTILLO IAN"/>
        <s v="CATRAMBONI FABRIZZIO FRANCESCO"/>
        <s v="GUANANJA AGUIRRE EIDAN MAXIMO"/>
        <s v="REYES FERREYRA AIXA YAZMIN"/>
        <s v="PONCE IAN NEHUEN"/>
        <s v="VIJARRA JOAQUIN EMILIANO  "/>
        <s v="JAZBEC JEREMIAS"/>
        <s v="IRUSTA MENA DANIEL EMILIANO"/>
        <s v="MOLINA ALEJO JOEL"/>
        <s v="LOZA JUAN IGNACIO"/>
        <s v="NIETO ROMERO JEREMIAS JULIAN"/>
        <s v="PEREZ OCTAVIO DIONICIO"/>
        <s v="BUSTOS GUZMAN MALEN AGUSTINA"/>
        <s v="DESIMONE CAMILO AGUSTIN"/>
        <s v="MONTENEGRO DEVRAN SAMUEL"/>
        <s v="ROBIN FELIPE BENJAMIN"/>
        <s v="PATAGUA THEO VALENTIN"/>
        <s v="LUDUEÑA PERALTA LUCIANO MATEO"/>
        <s v="BONZA VAZQUEZ BENJAMIN"/>
        <s v="URFALIAN EMANUEL GABRIEL"/>
        <s v="DIDYCZ ESTRADA MALENA VALENTINA"/>
        <s v="CLARO MARINO JULIETA NICOL"/>
        <s v="CORNEJO ANDULCE POOL VALENTINO"/>
        <s v="ANTEZANA ESCOBAR THIAGO LUIS"/>
        <s v="PAEZ FORMOSO LEON BENJAMIN"/>
        <s v="MARTINEZ TOMAS "/>
        <s v="BARRIONUEVO ZAIRA MAYLEN"/>
        <s v="FALCON MALENA AGUSTINA"/>
        <s v="GALINDEZ AMABELLA FRANCESCA"/>
        <s v="ROJAS AGUSTIN "/>
        <s v="PICHILINGUE ROMERO JUAN MARTIN "/>
        <s v="COLAZO SANCHEZ SEBASTIAN ANDRES"/>
        <s v="MONTIVERO LUDUEÑA CARLOS MAXIMILIANO"/>
        <s v="MOYANO TOMAS "/>
        <s v="LOPEZ SALAS LAUTARO MARTIN"/>
        <s v="TOLEDO BORIS"/>
        <s v="MARTINEZ LORENZO "/>
        <s v="FUNES ANGELA LUCIA"/>
        <s v="VARELA CIRO"/>
        <s v="LOPEZ JOAQUIN ABEL"/>
        <s v="HEREDIA JOAQUIN"/>
        <s v="GUTIERREZ OLAVE CRISTOBAL NICOLAS"/>
        <s v="HOYOS LEIVA IGNACIO"/>
        <s v="LEITON LUCAS NICOLAS"/>
        <s v="CAROLI VILLARREAL AXEL BENJAMIN"/>
        <s v="JACOME MAMANI MANUEL"/>
        <s v="OLIVARES LUNA JOSUE DANYEL"/>
        <s v="FLINT CONSTANTINO "/>
        <s v="SOSA CINTIA PAOLA"/>
        <s v="CARABAJAL BELEN MICAELA"/>
        <s v="PEREYRA LUCCA PATRICIO"/>
        <s v="PINTO JESICA NOELIA"/>
        <s v="GOROSITO FRANCISCO DANIEL"/>
        <s v="VIVANCO ANGELICA BEATRIZ"/>
        <s v="VALLE CARRIZO MATEO VALENTINO"/>
        <s v="MONTENEGRO NUÑEZ FABRIZIO JESUS"/>
        <s v="CACIVA MINASSIAN MORENA"/>
        <s v="TOBARES WALDO EMILIO"/>
        <s v="PEREZ FERREYRA MIA FRANCESCA"/>
        <s v="FARIAS ROQUE GUSTAVO"/>
        <s v="NAVARRO LUCAS EDGARDO"/>
        <s v="ZAPATA LAUTARO JESUS"/>
        <s v="GODINO OCHONGA JUAN VALENTIN"/>
        <s v="OCAÑO ALONSO MARTINA"/>
        <s v="LASTRA BIANCA GUADALUPE"/>
        <s v="PATRITTI MATEO"/>
        <s v="TISSERA MONICA ANDREA"/>
        <s v="LAZARTE MATEO LIONEL"/>
        <s v="MONZÓ ANDREA DEL VALLE"/>
        <s v="CERUOLO SANTINO GABRIEL"/>
        <s v="CORVALAN TOBIAS ALEJANDRO"/>
        <s v="CUELLO DANIEL NICOLAS"/>
        <s v="LOVATTO BRUNO SANTINO"/>
        <s v="RODRIGUEZ LEWEL"/>
        <s v="FERNADEZ THIAGO"/>
        <s v="TORRELLA FRANCISCO VALENTIN"/>
        <s v="POMPONIO TOMAS GENARO"/>
        <s v="ROBLES LOZA FRANCHESCA ANTONELLA"/>
        <s v="CARRIZO MICAELA JAZMIN"/>
        <s v="MORALES VALENTINO"/>
        <s v="DIAZ ROMAN VALENTIN"/>
        <s v="PEREZ AZUL CATALINA"/>
        <s v="DOBANTON MALENA LORETA"/>
        <s v="CEJAS JOSE GABRIEL"/>
        <s v="LAMONICA SOFIA GUADALUPE"/>
        <s v="MEDINA ALMA JAZMIN"/>
        <s v="MOTTURA LAUTARO BENJAMIN"/>
        <s v="GARETTO RICARDO FRANCISCO"/>
        <s v="MOYANO MATEO JULIAN"/>
        <s v="MARTINEZ PAUCAR JULIETA VICTORIA"/>
        <s v="VARGAS SALDAIN TIZIANA"/>
        <s v="TRONCOSO GONZALO"/>
        <s v="CAMPOS LUNA ESTEFANIA"/>
        <s v="CATA CATA CARRANZA JOHAN AGUSTIN"/>
        <s v="FERNANDEZ PEREZ FACUNDO JAVIER"/>
        <s v="MEDINA ROMERO CHIARA"/>
        <s v="DIAZ SILVA THIAN ALEXANDER"/>
        <s v="SEGOVIA TIZIANO BENJAMIN"/>
        <s v="SORIA BENJAMIN UZIEL"/>
        <s v="CASAS AARON MACIEL"/>
        <s v="AGUIRRE FRANCISCO SIMON"/>
        <s v="PONCE MAXIMILIANO VALENTIN"/>
        <s v="MONTIEL CABRERA GUADALUPE"/>
        <s v="DELFINI CATALINA INES"/>
        <s v="TORRES SOFIA AGOSTINA"/>
        <s v="BARRIONUEVO ALAN EZEQUIEL "/>
        <s v="RIOS AMBAR"/>
        <s v="MURUA JOAQUIN YUTIEL"/>
        <s v="CORDOBA BRIAN OSVALDO"/>
        <s v="MOYANO BARRIOS RODRIGO VALENTIN"/>
        <s v="CORREA RAMOS KAL - EL"/>
        <s v="RIOS ACOSTA STHEFANY"/>
        <s v="HERRERA LISANDRO ADRIEL"/>
        <s v="ARRIETA BENJAMIN"/>
        <s v="FINO ANDRES NICOLAS"/>
        <s v="OLIVARES LUNA APRIL BELEN"/>
        <s v="LOZA RODIO VITTORIO"/>
        <s v="RODRIGUEZ MANGIAUT MATEO JOAQUIN"/>
        <s v="CORDOBA MAMANI NOAH DALMIRO"/>
        <s v="MOREIRA TOMAS"/>
        <s v="CAMPOS AMBAR AILIN"/>
        <s v="CEBALLOS DELFINA AZUL"/>
        <s v="PEREYRA LAUTARO SAMUEL "/>
        <s v="RODRIGUEZ LEON PATRICIO"/>
        <s v="TOLEDO LIAM ANGEL"/>
        <s v="CASTILLO GODOY CESAR SANTINO"/>
        <s v="ESPINDOLA ARCE SOFIA"/>
        <s v="ORELLANO ZOTAR WALTER ALEC"/>
        <s v="SALINAS LARA CELESTE"/>
        <s v="HEREDIA MAMANI THIAGO EMANUEL"/>
        <s v="CAMPOS MATEO LAUTARO"/>
        <s v="SUAREZ SOLANGE YAZMIN"/>
        <s v="FERREYRA ALMA VALENTINA"/>
        <s v="CARNERO ESMERALDA"/>
        <s v="MOLFA COMUN KALED JOSUE"/>
        <s v="CONTRERAS THOMAS ELIAS "/>
        <s v="BAZAN LOPEZ THOMAS DAVID"/>
        <s v="AMAYA TADEO BENJAMIN"/>
        <s v="MORENO SUAREZ JOAQUIN"/>
        <s v="MORA RODRIGUEZ DIEGO"/>
        <s v="PERALTA PERUGINI NURIA AMELIE"/>
        <s v="MARTINEZ RAUL HECTOR"/>
        <s v="PEREYRA MATEO BENJAMIN"/>
        <s v="IRUSTA MENA IVAN LISANDRO"/>
        <s v="CAMPOS ANTONELLA MILAGROS"/>
        <s v="CARRIZO NOAH LIHUEN"/>
        <s v="MULLER HIAGO "/>
        <s v="BALTAZAR BERNAL HANNA MARTINA"/>
        <s v="ARCE BENICIO"/>
        <s v="MONZON RAMIRO JAVIER"/>
        <s v="ASTUDILLO PABLO ISMAEL"/>
        <s v="JAIME JUAN CRUZ"/>
        <s v="MANCINI MEDINA UZIEL JEREMIAS"/>
        <s v="AVACA MATEO BENJAMIN"/>
        <s v="OJEDA MORENO ELIAN ALEXANDER"/>
        <s v="GOROCITO FIORE MARTINO"/>
        <s v="PEREZ LUIS SANTIAGO"/>
        <s v="MANSILLA GINO MATEO"/>
        <s v="PERALTA OLMOS AILIN FRANCESCA"/>
        <s v="ARROYO OSCAR ALFREDO "/>
        <s v="GONZALEZ DUARTE BASTIAN ALEJANDRO"/>
        <s v="SALGADO FRANCISCO"/>
        <s v="ALMADA EZCURRA SOFIA"/>
        <s v="ROBLES LOZA IGNACIO AGUSTIN "/>
        <s v="ESQUIVEL ALVARO SAMUEL "/>
        <s v="ALMADA MARTINEZ BAUTISTA BENJAMIN"/>
        <s v="ABENTE BENJAMIN NICOLAS"/>
        <s v="FAZEKAS FERREYRA IKER"/>
        <s v="MELANO MOLINA LAUTARO"/>
        <s v="ANASTASIA STELLA MARIS"/>
        <s v="CORDOBA ALAN SAMUEL"/>
        <s v="ALDERETE LIAN ALEJANDRO"/>
        <s v="OVIEDO MAXIMO SAMUEL"/>
        <s v="SORRONDEGUI NOAH GABRIEL"/>
        <s v="TOMAS PEDRAZA LUDMILA DEL VALLE"/>
        <s v="PAZ CORDOBA BAUTISTA"/>
        <s v="POMPONIO ALMA LUCIA"/>
        <s v="HEREDIA BAUTISTA SAMUEL"/>
        <s v="CAMPOS THIAGO DANIEL "/>
        <s v="ESPAÑA VICTORIA RENATA"/>
        <s v="HEREDIA OLIVERA VALENTINO"/>
        <s v="GALINDEZ DIOMIRA JAZMIN"/>
        <s v="KOLISNNYK JULIAN"/>
        <s v="FERREYRA JANA KEYLA BELEN"/>
        <s v="BALTAZAR BERNAL ALISON"/>
        <s v="CARABAJAL PINEDA THIAGO EZEQUIEL"/>
        <s v="FRONTERA TOBIAS EZEQUIEL"/>
        <s v="MONSERRAT GARCIA JONAS EZEQUIEL"/>
        <s v="GOMEZ GARCIA VICTORIA ABRIL"/>
        <s v="GOMEZ MATEO ESTEFANO "/>
        <s v="PAFFUME TAPIA IGNACIO"/>
        <s v="RODRIGUEZ SANTINO"/>
        <s v="LIENDO IGNACIO"/>
        <s v="ZABALA JUANA JAZMIN"/>
        <s v="CASCO SANCHEZ MAXIMO GIOVANNI"/>
        <s v="CHACOMA YAZIE ALEJO"/>
        <s v="CUELLO VALENTINO ANDRES"/>
        <s v="CARISSIMO CACERES JUAN AGUSTIN "/>
        <s v="IBARRA CHAVEZ KAEL JOSUE"/>
        <s v="IBARRA CHAVEZ LIAM DAVID"/>
        <s v="ZABALA FRANCISCO LEON"/>
        <s v="COLMENARES RODRIGUEZ MARTIN RICARDO"/>
        <s v="CUELLO BARRERA TIAGO JESUS"/>
        <s v="DALLIA ASHLY KAORI"/>
        <s v="PERALTA YENIFFER ESTRELLA"/>
        <s v="FLORES LUCIA DE LOS ANGELES"/>
        <s v="PEREZ ESCUDERO ARUMA ISABELLA"/>
        <s v="CESTARES CARRANZA FABRIZIO IVAN"/>
        <s v="JIMENEZ ALEJANDRO EZEQUIEL"/>
        <s v="MOLINA COLOMA TOMAS GONZALO"/>
        <s v="MARTINEZ  MARTA OLINDA"/>
        <s v="SUAREZ IAN NAHIR"/>
        <s v="AGUERO TEVEZ JULIANA"/>
        <s v="REYNA SOFIA ELENA"/>
        <s v="TORRES DALMASSO GAIA ISABELLA"/>
        <s v="DEBURQUIS BASTIAN BENITO"/>
        <s v="GUETTIER VALENTINA SOL"/>
        <s v="CACIVA MINASSIAN ALEJO"/>
        <s v="CALLEJO LIONEL ALEXANDER"/>
        <s v="LUJAN JOEL NICOLAS"/>
        <s v="MICANGELLI DIEGO GIULIANO"/>
        <s v="SOSA YANGUEZ KIARA AGOSTINA"/>
        <s v="PALACIOS LUCERO NAHIARA AMELIE"/>
        <s v="CERUOLO FRANCO AGUSTIN "/>
        <s v="MONTIVERO LUDUEÑA TOBIAS ALEXADER"/>
        <s v="BRUNO MARCOS GABRIEL"/>
        <s v="MORALES RAMIRO ELIAM"/>
        <s v="RAMIREZ CORTEZ EZEQUIEL TOMAS"/>
        <s v="NIETO JUAN CRUZ"/>
        <s v="RODRIGUEZ CONTRERAS ALEXANDER GINO"/>
        <s v="MURUA BALTHAZAR"/>
        <s v="PEREYRA THIAGO BENJAMIN"/>
        <s v="BALTAZAR BERNAL ISABELLA MILENA"/>
        <s v="LOPEZ MIRANDA THIAGO"/>
        <s v="PEÑAFLOR SANTINO AGUSTIN"/>
        <s v="PONCE BARGAS TOMAS"/>
        <s v="PALAVECINO VALENTINO"/>
        <s v="MONTENEGRO JESUS BAUTISTA"/>
        <s v="MICANGELLI LUANA"/>
        <s v="CARRIZO MIA ANTONELLA"/>
        <s v="OLIVA MARTINEZ ALEX JOEL"/>
        <s v="GIACOM BLADIMIR ADAN RAMON"/>
        <s v="MOYANO SANTINO LEONEL"/>
        <s v="GOMEZ BRUNO JOAQUIN"/>
        <s v="LIMACHI DARIO ALEXIS"/>
        <s v="NAVARRO FERNANDEZ AGOSTINA"/>
        <s v="VALDEZ CUERIO LEONIDAS AGUSTIN"/>
        <s v="GONZALEZ OMAR EMILIO BALTAZAR"/>
        <s v="VILCHEZ JORGE FABIAN"/>
        <s v="GODOY SANTIAGO"/>
        <s v="VENTURA GUZMAN SOFIA CELESTE"/>
        <s v="BARRERA WALTER DANIEL"/>
        <s v="LOZA TICIANO BENJAMIN"/>
        <s v="GIRALDA FLORENCIA ABRIL"/>
        <s v="ROMERO CESAR JESUS"/>
        <s v="CAMUSSO ALEJANDRO"/>
        <s v="CARBAJAL CRISTIAN ARIEL"/>
        <s v="LEMOINE MIGUEL ANGEL "/>
        <s v="GONZALEZ DUARTE BASTIAN" u="1"/>
        <s v="LEAL JOAQUIN CARLOS ALBERTO" u="1"/>
        <s v="MARQUEZ VALENTINO " u="1"/>
        <s v="LLANES BUSTOS BRISA MILAGROS DESIREE" u="1"/>
        <s v="AGUIRRE ALEX ANDRES " u="1"/>
        <s v="OCHONGA PEREZ ALEX BENJAMIN" u="1"/>
        <s v="CABILLON PEDROZO SELENIA AIMÉ" u="1"/>
        <s v="LEDEZMA BEATRIZ AMANDA " u="1"/>
        <s v="CACERES LORENZO NOAH CALEB" u="1"/>
        <s v="GOMEZ SANTINO BENJAMIN" u="1"/>
        <s v="CARRASCO LUIS FRANCISCO " u="1"/>
        <s v="VACA LAUTARO DANTE" u="1"/>
        <s v="PEREYRA OVIEDO MARTINA AYLEN" u="1"/>
        <s v="ROBINO ELIAN" u="1"/>
        <s v="ACOSTA CELESTE SOLEDAD" u="1"/>
        <s v="AGUIRRE LEVY UNAY" u="1"/>
        <s v="CERUOLO SANTINO" u="1"/>
        <s v="ROBINO NAHUM" u="1"/>
        <s v="RUARTES JOAQUIN CARMELO" u="1"/>
        <s v="GONZALEZ VERA MATEO" u="1"/>
        <s v="FERREYRA SALAS ENZO ABEL" u="1"/>
        <s v="BUSTAMANTE MATEO JOEL" u="1"/>
        <s v="MOLINA DAVIT GONZALO" u="1"/>
        <s v="MORALES RAMIRO ELIAN" u="1"/>
        <s v="VILLARREAL BENJAMIN IGNACIO" u="1"/>
        <s v="VARGAS PAZ MIA ISABELLA " u="1"/>
        <s v="CESTARES GARRAZA FABRIZIO IVAN" u="1"/>
        <s v="QUINTEROS JONATHAN JOAQUIN" u="1"/>
        <s v="HEREDIA MAMANI THIAGO EMILIANO" u="1"/>
        <s v="FERRARAZZO SORAYA" u="1"/>
        <s v="VELEZ RAMIRO YAMIL" u="1"/>
        <s v="PICHILINGUE ROMERO JUAN MARTIN" u="1"/>
      </sharedItems>
    </cacheField>
    <cacheField name="turno" numFmtId="49">
      <sharedItems containsMixedTypes="1" containsNumber="1" containsInteger="1" minValue="0" maxValue="0" count="4">
        <n v="0"/>
        <s v="T.T"/>
        <s v="T.M"/>
        <s v="T.M "/>
      </sharedItems>
    </cacheField>
  </cacheFields>
  <extLst>
    <ext xmlns:x14="http://schemas.microsoft.com/office/spreadsheetml/2009/9/main" uri="{725AE2AE-9491-48be-B2B4-4EB974FC3084}">
      <x14:pivotCacheDefinition pivotCacheId="1548787447"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05.502497222224" createdVersion="8" refreshedVersion="8" minRefreshableVersion="3" recordCount="1268" xr:uid="{B76982D2-9367-4DBA-8044-6A23501C360D}">
  <cacheSource type="worksheet">
    <worksheetSource name="tbl_Horarios"/>
  </cacheSource>
  <cacheFields count="9">
    <cacheField name="Apellido y Nombre" numFmtId="0">
      <sharedItems containsBlank="1" count="85">
        <s v="ALMADA Luciana"/>
        <s v="ANSELMI Juliana Lourdes"/>
        <s v="ARANDA Karina Alejandra"/>
        <s v="ARMOA  Andrea Celeste"/>
        <s v="BARRIA VAZQUEZ Luciana ALicia"/>
        <s v="BENEDETTO Andres Esteban"/>
        <s v="CASTRO Lucia Macarena"/>
        <s v="CORTEZ Carolina Anahi"/>
        <s v="CRIADO Sabrina Tamara"/>
        <s v="CUELLO Florencia Patricia"/>
        <s v="DIAZ NIEVAS Andrea Celeste"/>
        <s v="DOMINGUEZ Mercedes Lorena"/>
        <s v="FERNANDEZ Maria Emilia"/>
        <s v="FERNANDEZ WOLFF Katerin"/>
        <s v="FLEIDERMAN Paula"/>
        <s v="GARCIA Nadia"/>
        <s v="GIMENEZ Agustina"/>
        <s v="GIRAUDO MILAGROS VIRGINIA"/>
        <s v="GOMEZ MARTINA Carolina"/>
        <s v="HEREDIA LIZARAZU Lucia"/>
        <s v="LAZO  Ana Magdalena"/>
        <s v="MENDEZ Alejandra Carolina"/>
        <s v="MOLINA BRENDA"/>
        <s v="SANCHEZ Maria Elisa"/>
        <s v="OLOCCO Maria Gabriela"/>
        <s v="PEPELLIN Maria de los  Angeles"/>
        <s v="PEREZ Paula Belen"/>
        <s v="PETANAS Sofia Milagros"/>
        <s v="PORTA Valentina"/>
        <s v="QUINTEROS Julieta"/>
        <s v="CASTAGNO Melina Eliana"/>
        <s v="ZUÑIGA Lara Rosario"/>
        <s v="TOLEDO Sofia del Milagro"/>
        <s v="TORCIVIA RUARTE Damaris Agustina"/>
        <s v="TORRES Sofia"/>
        <s v="VEGA Graciela Susana"/>
        <s v="FERREYRA Jennifer Magali"/>
        <s v="de MEDEIROS Micaela"/>
        <s v="LEMA Luz Candela"/>
        <s v="PIZZOLA Martin"/>
        <s v="CONDORI Jose Hugo"/>
        <s v="OLIVA Lucas Julian"/>
        <s v="COLINA Gloria Sofia"/>
        <s v="LORENZATTO Delfina Maria"/>
        <s v="VALDANO MAINGUYAGUE Maria Agustina"/>
        <s v="CHIESA Gisella Erica Roxana"/>
        <s v="ROMANO Lourdes Rocio"/>
        <s v="BASUALDO Candela Ariadna"/>
        <s v="PAPA ARTERO Eimi Luhué"/>
        <s v="MARTINEZ Lucas"/>
        <s v="GOMEZ Agustina Daniela"/>
        <m/>
        <s v=" "/>
        <s v="BRZOZOWSKI Joanna Valentina" u="1"/>
        <s v="OCHOA Claudia Edith" u="1"/>
        <s v="VILCHE Carla Valeria" u="1"/>
        <s v="RODRIGUEZ ZANOTTO Rocio" u="1"/>
        <s v="MONTENEGRO PAULA" u="1"/>
        <s v="TORRES " u="1"/>
        <s v="CONDORI Jose Huego" u="1"/>
        <s v="HEREDIA LIZARAZU Lucia " u="1"/>
        <s v="ARABIA Amira Nair" u="1"/>
        <s v="MONTENEGRO PAULA " u="1"/>
        <s v="MONTENEGRO PAULA  " u="1"/>
        <s v="HEREDIA LIZARAZU Lucia Angelina" u="1"/>
        <s v="MOLINA Brenda Marianella" u="1"/>
        <s v="MONTENEGRO Paula Belen" u="1"/>
        <s v="GOMEZ MARTINA Carolina Silvia" u="1"/>
        <s v="VILCHE CARLA" u="1"/>
        <s v="frresknvls" u="1"/>
        <s v="ANTONIOW Mariana" u="1"/>
        <s v="APELANS Juan Pablo" u="1"/>
        <s v="AUTALAN Julieta" u="1"/>
        <s v="BRONDO Paula Martina" u="1"/>
        <s v="DOMINGUEZ Tamara" u="1"/>
        <s v="FERRUCCI MAria Sol" u="1"/>
        <s v="GOMEZ Juan Luis" u="1"/>
        <s v="MUÑOZ VANESA PAOLA" u="1"/>
        <s v="SANCHEZ EriKa Gisela" u="1"/>
        <s v="FONOAUDIOLOGO TM" u="1"/>
        <s v="KINESIOLOGO 1 TM " u="1"/>
        <s v="KINESIOLOGO 2 TM " u="1"/>
        <s v="PSICOLOGÍA TM" u="1"/>
        <s v="PSICOMOTRISISTA TM" u="1"/>
        <s v="VILLARRETA Yanet Denise" u="1"/>
      </sharedItems>
    </cacheField>
    <cacheField name="Servicio" numFmtId="0">
      <sharedItems containsBlank="1" count="7">
        <s v="Psicomotricidad"/>
        <s v="Psicopedagogia"/>
        <s v="Kinesiologia"/>
        <s v="Fonoaudiologia"/>
        <s v="Psicologia"/>
        <s v="Terapia Ocupacional"/>
        <m/>
      </sharedItems>
    </cacheField>
    <cacheField name="Matricula" numFmtId="0">
      <sharedItems containsBlank="1"/>
    </cacheField>
    <cacheField name="dia" numFmtId="0">
      <sharedItems containsBlank="1" count="12">
        <s v="Lunes"/>
        <s v="Miercoles"/>
        <s v="Viernes"/>
        <s v="Martes"/>
        <s v="Jueves"/>
        <m/>
        <s v="Miércoles" u="1"/>
        <s v="L" u="1"/>
        <s v="Mi" u="1"/>
        <s v="V" u="1"/>
        <s v="J" u="1"/>
        <s v="M" u="1"/>
      </sharedItems>
    </cacheField>
    <cacheField name="desde" numFmtId="164">
      <sharedItems containsNonDate="0" containsDate="1" containsString="0" containsBlank="1" minDate="1899-12-30T08:00:00" maxDate="1899-12-30T14:00:00"/>
    </cacheField>
    <cacheField name="hasta" numFmtId="164">
      <sharedItems containsNonDate="0" containsDate="1" containsString="0" containsBlank="1" minDate="1899-12-30T14:00:00" maxDate="1899-12-30T20:00:00"/>
    </cacheField>
    <cacheField name="desde hasta" numFmtId="164">
      <sharedItems containsNonDate="0" containsDate="1" containsString="0" containsBlank="1" minDate="1899-12-30T08:00:00" maxDate="1899-12-30T19:30:00" count="45">
        <d v="1899-12-30T14:00:00"/>
        <d v="1899-12-30T14:45:00"/>
        <d v="1899-12-30T15:30:00"/>
        <d v="1899-12-30T16:15:00"/>
        <d v="1899-12-30T17:30:00"/>
        <d v="1899-12-30T18:15:00"/>
        <d v="1899-12-30T19:00:00"/>
        <d v="1899-12-30T08:00:00"/>
        <d v="1899-12-30T08:45:00"/>
        <d v="1899-12-30T09:30:00"/>
        <d v="1899-12-30T10:45:00"/>
        <d v="1899-12-30T11:30:00"/>
        <d v="1899-12-30T12:15:00"/>
        <d v="1899-12-30T13:00:00"/>
        <m/>
        <d v="1899-12-30T10:15:00" u="1"/>
        <d v="1899-12-30T19:15:00" u="1"/>
        <d v="1899-12-30T17:00:00" u="1"/>
        <d v="1899-12-30T17:45:00" u="1"/>
        <d v="1899-12-30T18:30:00" u="1"/>
        <d v="1899-12-30T11:00:00" u="1"/>
        <d v="1899-12-30T11:45:00" u="1"/>
        <d v="1899-12-30T12:30:00" u="1"/>
        <d v="1899-12-30T13:15:00" u="1"/>
        <d v="1899-12-30T09:00:00" u="1"/>
        <d v="1899-12-30T09:45:00" u="1"/>
        <d v="1899-12-30T10:30:00" u="1"/>
        <d v="1899-12-30T11:15:00" u="1"/>
        <d v="1899-12-30T12:00:00" u="1"/>
        <d v="1899-12-30T12:45:00" u="1"/>
        <d v="1899-12-30T13:30:00" u="1"/>
        <d v="1899-12-30T14:15:00" u="1"/>
        <d v="1899-12-30T15:00:00" u="1"/>
        <d v="1899-12-30T15:45:00" u="1"/>
        <d v="1899-12-30T16:30:00" u="1"/>
        <d v="1899-12-30T17:15:00" u="1"/>
        <d v="1899-12-30T18:00:00" u="1"/>
        <d v="1899-12-30T18:45:00" u="1"/>
        <d v="1899-12-30T19:30:00" u="1"/>
        <d v="1899-12-30T13:45:00" u="1"/>
        <d v="1899-12-30T14:30:00" u="1"/>
        <d v="1899-12-30T15:15:00" u="1"/>
        <d v="1899-12-30T16:00:00" u="1"/>
        <d v="1899-12-30T16:45:00" u="1"/>
        <d v="1899-12-30T10:00:00" u="1"/>
      </sharedItems>
    </cacheField>
    <cacheField name="Columna1" numFmtId="0">
      <sharedItems containsNonDate="0" containsString="0" containsBlank="1"/>
    </cacheField>
    <cacheField name="Columna2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Excel Services" refreshedDate="46205.502497453701" createdVersion="8" refreshedVersion="8" minRefreshableVersion="3" recordCount="1348" xr:uid="{EE3F6AB2-0FDA-4B53-B16E-DCBFFDE6FF43}">
  <cacheSource type="worksheet">
    <worksheetSource name="carga"/>
  </cacheSource>
  <cacheFields count="22">
    <cacheField name="PACIENTE" numFmtId="0">
      <sharedItems containsBlank="1" count="340">
        <s v="MOYANO SANTINO LEONEL"/>
        <s v="ALANIS GINA"/>
        <s v="FIGUEROA IVAN PEDRO"/>
        <s v="PERALTA ISAAC"/>
        <s v="CORNEJO SAMIENTA FACUNDO NICOLAS"/>
        <s v="GOMEZ SANTIAGO BENJAMIN"/>
        <s v="DESIMONE LUZ JAZMIN"/>
        <s v="FURTADO JUAN JOSE"/>
        <s v="MOYA BRUNO CALIXTO"/>
        <s v="VIVANCO CABRERA MATEO JOAQUIN"/>
        <s v="SUAREZ CELESTE ABRIL"/>
        <s v="AGUIRRE VILLAMIZAR OLIVER JOSE"/>
        <s v="MACHADO VIDELA BENJAMIN FRANCESCO "/>
        <m/>
        <s v="BETOLLI CATALINA"/>
        <s v="CATRAMBONI FABRIZZIO FRANCESCO"/>
        <s v="REYES FERREYRA AIXA YAZMIN"/>
        <s v="OBREGON JAZMIN"/>
        <s v="MATASSI TULIO ALEJANDRO"/>
        <s v="MONTENEGRO DEVRAN SAMUEL"/>
        <s v="PATAGUA THEO VALENTIN"/>
        <s v="CUELLO VALENTINO ANDRES"/>
        <s v="DIDYCZ ESTRADA MALENA VALENTINA"/>
        <s v="CORNEJO ANDULCE POOL VALENTINO"/>
        <s v="PAEZ FORMOSO LEON BENJAMIN"/>
        <s v="MARTINEZ TOMAS "/>
        <s v="FALCON MALENA AGUSTINA"/>
        <s v="PICHILINGUE ROMERO JUAN MARTIN "/>
        <s v="LOPEZ SALAS LAUTARO MARTIN"/>
        <s v="PAZ CORDOBA BAUTISTA"/>
        <s v="VIJARRA JOAQUIN EMILIANO  "/>
        <s v="HEREDIA JOAQUIN"/>
        <s v="GUTIERREZ OLAVE CRISTOBAL NICOLAS"/>
        <s v="ROBIN FELIPE BENJAMIN"/>
        <s v="CAROLI VILLARREAL AXEL BENJAMIN"/>
        <s v="PEREYRA LUCCA PATRICIO"/>
        <s v="JAZBEC JEREMIAS"/>
        <s v="VALLE CARRIZO MATEO VALENTINO"/>
        <s v="CACIVA MINASSIAN MORENA"/>
        <s v="PEREZ FERREYRA MIA FRANCESCA"/>
        <s v="GODINO OCHONGA JUAN VALENTIN"/>
        <s v="LASTRA BIANCA GUADALUPE"/>
        <s v="LAZARTE MATEO LIONEL"/>
        <s v="CERUOLO SANTINO GABRIEL"/>
        <s v="CLARO MARINO JULIETA NICOL"/>
        <s v="LOVATTO BRUNO SANTINO"/>
        <s v="JACOME MAMANI MANUEL"/>
        <s v="ROBLES LOZA FRANCHESCA ANTONELLA"/>
        <s v="DIAZ ROMAN VALENTIN"/>
        <s v="SUAREZ CANDELA STEFANIA"/>
        <s v="CEJAS JOSE GABRIEL"/>
        <s v="MEDINA ALMA JAZMIN"/>
        <s v="MOYANO MATEO JULIAN"/>
        <s v="VARGAS SALDAIN TIZIANA"/>
        <s v="TRONCOSO GONZALO"/>
        <s v="MONTOYA ROCIO MILENA"/>
        <s v="FERNANDEZ PEREZ FACUNDO JAVIER"/>
        <s v="PATRITTI MATEO"/>
        <s v="DIAZ SILVA THIAN ALEXANDER"/>
        <s v="SOSA YANGUEZ MATEO GIOVANNI"/>
        <s v="SEGOVIA TIZIANO BENJAMIN"/>
        <s v="SORIA BENJAMIN UZIEL"/>
        <s v="CASAS AARON MACIEL"/>
        <s v="REYNOSO MANUEL ELIAS"/>
        <s v="CORVALAN TOBIAS ALEJANDRO"/>
        <s v="PONCE MAXIMILIANO VALENTIN"/>
        <s v="MONTIEL CABRERA GUADALUPE"/>
        <s v="GUANANJA AGUIRRE EIDAN MAXIMO"/>
        <s v="CASTILLO IAN"/>
        <s v="LAMONICA SOFIA GUADALUPE"/>
        <s v="RIOS AMBAR"/>
        <s v="MURUA JOAQUIN YUTIEL"/>
        <s v="CORDOBA BRIAN OSVALDO"/>
        <s v="MOYANO BARRIOS RODRIGO VALENTIN"/>
        <s v="MOLINA ALEJO JOEL"/>
        <s v="LOPEZ JOAQUIN ABEL"/>
        <s v="RIOS ACOSTA STHEFANY"/>
        <s v="DALIOLI SANTOS EXEQUIEL"/>
        <s v="OLIVARES LUNA APRIL BELEN"/>
        <s v="NIETO ROMERO JEREMIAS JULIAN"/>
        <s v="RODRIGUEZ MANGIAUT MATEO JOAQUIN"/>
        <s v="CORDOBA MAMANI NOAH DALMIRO"/>
        <s v="DESIMONE CAMILO AGUSTIN"/>
        <s v="MOREIRA TOMAS"/>
        <s v="OCAÑO ALONSO MARTINA"/>
        <s v="CAMPOS AMBAR AILIN"/>
        <s v="CAMPOS LUNA ESTEFANIA"/>
        <s v="AGUIRRE FRANCISCO SIMON"/>
        <s v="PEREYRA LAUTARO SAMUEL "/>
        <s v="LUDUEÑA PERALTA LUCIANO MATEO"/>
        <s v="TOLEDO LIAM ANGEL"/>
        <s v="MICANGELLI LUANA"/>
        <s v="ORELLANO ZOTAR WALTER ALEC"/>
        <s v="HEREDIA MAMANI THIAGO EMANUEL"/>
        <s v="CAMPOS MATEO LAUTARO"/>
        <s v="CARNERO ESMERALDA"/>
        <s v="AMAYA TADEO BENJAMIN"/>
        <s v="HOYOS LEIVA IGNACIO"/>
        <s v="PERALTA PERUGINI NURIA AMELIE"/>
        <s v="PEREYRA MATEO BENJAMIN"/>
        <s v="MEDINA ROMERO CHIARA"/>
        <s v="CARRIZO NOAH LIHUEN"/>
        <s v="MONZON RAMIRO JAVIER"/>
        <s v="MANCINI MEDINA UZIEL JEREMIAS"/>
        <s v="PEREZ LUIS SANTIAGO"/>
        <s v="AVACA MATEO BENJAMIN"/>
        <s v="PERALTA OLMOS AILIN FRANCESCA"/>
        <s v="VIVANCO ANGELICA BEATRIZ"/>
        <s v="ARROYO OSCAR ALFREDO "/>
        <s v="ARCE BENICIO"/>
        <s v="SALGADO FRANCISCO"/>
        <s v="CABEZA LUCERO FELIPE"/>
        <s v="FAZEKAS FERREYRA IKER"/>
        <s v="SUAREZ SOLANGE YAZMIN"/>
        <s v="MARTINEZ PAUCAR JULIETA VICTORIA"/>
        <s v="MELANO MOLINA LAUTARO"/>
        <s v="ANASTASIA STELLA MARIS"/>
        <s v="CONTRERAS THOMAS ELIAS "/>
        <s v="OJEDA MORENO ELIAN ALEXANDER"/>
        <s v="GOROCITO FIORE MARTINO"/>
        <s v="SORRONDEGUI NOAH GABRIEL"/>
        <s v="TOMAS PEDRAZA LUDMILA DEL VALLE"/>
        <s v="BAZAN LOPEZ THOMAS DAVID"/>
        <s v="CAMPOS THIAGO DANIEL "/>
        <s v="HEREDIA OLIVERA VALENTINO"/>
        <s v="GALINDEZ DIOMIRA JAZMIN"/>
        <s v="CORDOBA ALAN SAMUEL"/>
        <s v="OVIEDO MAXIMO SAMUEL"/>
        <s v="KOLISNNYK JULIAN"/>
        <s v="FERREYRA JANA KEYLA BELEN"/>
        <s v="PEREZ AZUL CATALINA"/>
        <s v="FLINT CONSTANTINO "/>
        <s v="TORRELLA FRANCISCO VALENTIN"/>
        <s v="OLIVARES LUNA JOSUE DANYEL"/>
        <s v="RODRIGUEZ LEON PATRICIO"/>
        <s v="LOZA JUAN IGNACIO"/>
        <s v="MONSERRAT GARCIA JONAS EZEQUIEL"/>
        <s v="ALMADA EZCURRA SOFIA"/>
        <s v="ESQUIVEL ALVARO SAMUEL "/>
        <s v="ALMADA MARTINEZ BAUTISTA BENJAMIN"/>
        <s v="PAFFUME TAPIA IGNACIO"/>
        <s v="HEREDIA BAUTISTA SAMUEL"/>
        <s v="CASCO SANCHEZ MAXIMO GIOVANNI"/>
        <s v="ESPINDOLA ARCE SOFIA"/>
        <s v="CARISSIMO CACERES JUAN AGUSTIN "/>
        <s v="IBARRA CHAVEZ KAEL JOSUE"/>
        <s v="IBARRA CHAVEZ LIAM DAVID"/>
        <s v="RAMIREZ CORTEZ EZEQUIEL TOMAS"/>
        <s v="URFALIAN EMANUEL GABRIEL"/>
        <s v="COLMENARES RODRIGUEZ MARTIN RICARDO"/>
        <s v="CUELLO BARRERA TIAGO JESUS"/>
        <s v="DALLIA ASHLY KAORI"/>
        <s v="PERALTA YENIFFER ESTRELLA"/>
        <s v="PEREZ ESCUDERO ARUMA ISABELLA"/>
        <s v="CORREA RAMOS KAL - EL"/>
        <s v="TELLO FRANCISCO MANUEL"/>
        <s v="LUDUEÑA PERALTA BRUNO BENJAMIN"/>
        <s v="JIMENEZ ALEJANDRO EZEQUIEL"/>
        <s v="FINO ANDRES NICOLAS"/>
        <s v="CARABAJAL BELEN MICAELA"/>
        <s v="PINTO JESICA NOELIA"/>
        <s v="TOLEDO BORIS"/>
        <s v="MARTINEZ  MARTA OLINDA"/>
        <s v="SUAREZ IAN NAHIR"/>
        <s v="AGUERO TEVEZ JULIANA"/>
        <s v="REYNA SOFIA ELENA"/>
        <s v="TORRES DALMASSO GAIA ISABELLA"/>
        <s v="MICANGELLI DIEGO GIULIANO"/>
        <s v="DEBURQUIS BASTIAN BENITO"/>
        <s v="MARTINEZ LORENZO "/>
        <s v="BONZA VAZQUEZ BENJAMIN"/>
        <s v="CARRIZO MIA ANTONELLA"/>
        <s v="CARABAJAL PINEDA THIAGO EZEQUIEL"/>
        <s v="BARRIONUEVO ALAN EZEQUIEL "/>
        <s v="RODRIGUEZ LEWEL"/>
        <s v="PONCE IAN NEHUEN"/>
        <s v="LUJAN JOEL NICOLAS"/>
        <s v="CERUOLO FRANCO AGUSTIN "/>
        <s v="LEITON LUCAS NICOLAS"/>
        <s v="NAVARRO LUCAS EDGARDO"/>
        <s v="ZAPATA LAUTARO JESUS"/>
        <s v="MORALES RAMIRO ELIAM"/>
        <s v="MATASSI BENICIO JOAQUIN"/>
        <s v="GONZALEZ DUARTE BASTIAN ALEJANDRO"/>
        <s v="RODRIGUEZ CONTRERAS ALEXANDER GINO"/>
        <s v="MOYANO TOMAS "/>
        <s v="LOPEZ MIRANDA THIAGO"/>
        <s v="CHUQUI MENDOZA ESPERANZA MARGARITA"/>
        <s v="MORENO SUAREZ JOAQUIN"/>
        <s v="TORRES SPADORSI FRANCCESCA"/>
        <s v="PEREYRA THIAGO BENJAMIN"/>
        <s v="CARRIZO MICAELA JAZMIN"/>
        <s v="PALAVECINO VALENTINO"/>
        <s v="FRONTERA TOBIAS EZEQUIEL"/>
        <s v="DOBANTON MALENA LORETA"/>
        <s v="PEÑAFLOR SANTINO AGUSTIN"/>
        <s v="COLAZO SANCHEZ SEBASTIAN ANDRES"/>
        <s v="GIACOM BLADIMIR ADAN RAMON"/>
        <s v="CALLEJO LIONEL ALEXANDER"/>
        <s v="FLORES LUCIA DE LOS ANGELES"/>
        <s v="LIMACHI DARIO ALEXIS"/>
        <s v="MOLFA COMUN KALED JOSUE"/>
        <s v="CAMPOS ANTONELLA MILAGROS"/>
        <s v="FUNES ANGELA LUCIA"/>
        <s v="CACIVA MINASSIAN ALEJO"/>
        <s v="CESTARES CARRANZA FABRIZIO IVAN"/>
        <s v="SOSA CINTIA PAOLA"/>
        <s v="PEREZ OCTAVIO DIONICIO"/>
        <s v="MARTINEZ ISACC FELIPE"/>
        <s v="MONTENEGRO NUÑEZ FABRIZIO JESUS"/>
        <s v="FARIAS ROQUE GUSTAVO"/>
        <s v="MONTIVERO LUDUEÑA TOBIAS ALEXADER"/>
        <s v="CUELLO DANIEL NICOLAS"/>
        <s v="NAVARRO FERNANDEZ AGOSTINA"/>
        <s v="LIENDO IGNACIO"/>
        <s v="PALACIOS LUCERO NAHIARA AMELIE"/>
        <s v="ASTUDILLO PABLO ISMAEL"/>
        <s v="JAIME JUAN CRUZ"/>
        <s v="MORA RODRIGUEZ DIEGO"/>
        <s v="MARTINEZ RAUL HECTOR"/>
        <s v="MOLINA COLOMA TOMAS GONZALO"/>
        <s v="PONCE BARGAS MIA AGOSTINA"/>
        <s v="GRIBAUDO JUAN IGNACIO"/>
        <s v="CHACOMA YAZIE ALEJO"/>
        <s v="GOMEZ BRUNO JOAQUIN"/>
        <s v="GUETTIER VALENTINA SOL"/>
        <s v="BARRAZA FABRIZIO BENJAMÍN"/>
        <s v="BUSTOS GUZMAN MALEN AGUSTINA"/>
        <s v="PONCE BARGAS TOMAS"/>
        <s v="MORALES VALENTINO"/>
        <s v="BARRIONUEVO ZAIRA MAYLEN"/>
        <s v="GUDIÑO JUANA GRACIELA"/>
        <s v="VILCHEZ JORGE FABIAN"/>
        <s v="GOMEZ MATEO ESTEFANO "/>
        <s v="ZABALA JUANA JAZMIN"/>
        <s v="GODOY SANTIAGO"/>
        <s v="SOSA YANGUEZ KIARA AGOSTINA"/>
        <s v="MONTIVERO LUDUEÑA CARLOS MAXIMILIANO"/>
        <s v="KUSEMAN DURAN BAUTISTA"/>
        <s v="BARRERA WALTER DANIEL"/>
        <s v="LOZA TICIANO BENJAMIN"/>
        <s v="FERREYRA ALMA VALENTINA"/>
        <s v="GUEVARA NOAH ALEXANDER"/>
        <s v="VARELA CIRO"/>
        <s v="ZABALA FRANCISCO LEON"/>
        <s v="MAYA MILLA ESTEFANI MADELINE"/>
        <s v="NIETO JUAN CRUZ"/>
        <s v="GOMEZ GARCIA VICTORIA ABRIL"/>
        <s v="ALDERETE LIAN ALEJANDRO"/>
        <s v="TISSERA MONICA ANDREA"/>
        <s v="GALINDEZ AMABELLA FRANCESCA"/>
        <s v="CEBALLOS DELFINA AZUL"/>
        <s v="GAUNA CARIDDI SANTINO VALENTÍN"/>
        <s v="FERNADEZ THIAGO"/>
        <s v="MANSILLA GINO MATEO"/>
        <s v="LOZA RODIO VITTORIO"/>
        <s v="BALTAZAR BERNAL ALISON"/>
        <s v="AVALOS LAUTARO JOAQUÍN"/>
        <s v="POMPONIO ALMA LUCIA"/>
        <s v="BALTAZAR BERNAL HANNA MARTINA"/>
        <s v="BALTAZAR BERNAL ISABELLA MILENA"/>
        <s v="VENTURA GUZMAN SOFIA CELESTE"/>
        <s v="CAMUSSO ALEJANDRO"/>
        <s v="ROMERO CESAR JESUS"/>
        <s v="ROJAS AGUSTIN "/>
        <s v="MONTENEGRO JESUS BAUTISTA"/>
        <s v="GOROSITO FRANCISCO DANIEL"/>
        <s v="OLIVA MARTINEZ ALEX JOEL"/>
        <s v="POMPONIO TOMAS GENARO"/>
        <s v="RODRIGUEZ SANTINO"/>
        <s v="CASTILLO GODOY CESAR SANTINO"/>
        <s v="MONZÓ ANDREA DEL VALLE"/>
        <s v="HERRERA LISANDRO ADRIEL"/>
        <s v="CARRASCO MONTAÑEZ LUIS FRANCISCO "/>
        <s v="LEMOINE MIGUEL ANGEL "/>
        <s v="VILLARROEL BAIGORRIA MATEO BENJAMIN"/>
        <s v="PONCE MATIAS ALEJANDRO"/>
        <s v="DE ANDRES TOMAS BENJAMIN"/>
        <s v="ALAVAR  BRIAN ANTONY "/>
        <s v="FERNANDEZ VALENTINO ALESSANDRO"/>
        <s v="ARGUELLO THOMAS ALEJO"/>
        <s v="LLANES BUSTOS BRISA MILAGROS DESIREE"/>
        <s v="RANZI SILVETTI MILDRED AZUL" u="1"/>
        <s v="MOTTURA LAUTARO BENJAMIN" u="1"/>
        <s v="MURUA BALTHAZAR" u="1"/>
        <s v="SANCHEZ BARRIOS MORENA VALENTINA" u="1"/>
        <s v="GENOVESIO GUTIERREZ LUIS RAUL" u="1"/>
        <s v="TOBARES WALDO EMILIO" u="1"/>
        <s v="CARBAJAL CRISTIAN ARIEL" u="1"/>
        <s v="GIRALDA FLORENCIA ABRIL" u="1"/>
        <s v="GARETTO RICARDO FRANCISCO" u="1"/>
        <s v="ROBLES LOZA IGNACIO AGUSTIN " u="1"/>
        <s v="SALINAS LARA CELESTE" u="1"/>
        <s v="ABENTE BENJAMIN NICOLAS" u="1"/>
        <s v="BRUNO MARCOS GABRIEL" u="1"/>
        <s v="GONZALEZ OMAR EMILIO BALTAZAR" u="1"/>
        <s v="VALDEZ CUERIO LEONIDAS AGUSTIN" u="1"/>
        <s v="ANTEZANA ESCOBAR THIAGO LUIS" u="1"/>
        <s v="DELFINI CATALINA INES" u="1"/>
        <s v="TORRES SOFIA AGOSTINA" u="1"/>
        <s v="BRAVO VITORGAN EZEQUIEL" u="1"/>
        <s v="MULLER HIAGO " u="1"/>
        <s v="IRUSTA MENA DANIEL EMILIANO" u="1"/>
        <s v="CATA CATA CARRANZA JOHAN AGUSTIN" u="1"/>
        <s v="ARRIETA BENJAMIN" u="1"/>
        <s v="IRUSTA MENA IVAN LISANDRO" u="1"/>
        <s v="ESPAÑA VICTORIA RENATA" u="1"/>
        <s v="GONZALEZ DUARTE BASTIAN" u="1"/>
        <s v="GOMEZ SANTINO BENJAMIN" u="1"/>
        <s v="CABILLON PEDROZO SELENIA AIMÉ" u="1"/>
        <s v="OCHONGA PEREZ ALEX BENJAMIN" u="1"/>
        <s v="LEDEZMA BEATRIZ AMANDA " u="1"/>
        <s v="AGUIRRE ALEX ANDRES " u="1"/>
        <s v="MARQUEZ VALENTINO " u="1"/>
        <s v="LEAL JOAQUIN CARLOS ALBERTO" u="1"/>
        <s v="CACERES LORENZO NOAH CALEB" u="1"/>
        <s v="CARRASCO LUIS FRANCISCO " u="1"/>
        <s v="VACA LAUTARO DANTE" u="1"/>
        <s v="CERUOLO SANTINO" u="1"/>
        <s v="PEREYRA OVIEDO MARTINA AYLEN" u="1"/>
        <s v="AGUIRRE LEVY UNAY" u="1"/>
        <s v="ROBINO ELIAN" u="1"/>
        <s v="ROBINO NAHUM" u="1"/>
        <s v="ACOSTA CELESTE SOLEDAD" u="1"/>
        <s v="RUARTES JOAQUIN CARMELO" u="1"/>
        <s v="GONZALEZ VERA MATEO" u="1"/>
        <s v="BUSTAMANTE MATEO JOEL" u="1"/>
        <s v="MOLINA DAVIT GONZALO" u="1"/>
        <s v="FERREYRA SALAS ENZO ABEL" u="1"/>
        <s v="VARGAS PAZ MIA ISABELLA " u="1"/>
        <s v="VILLARREAL BENJAMIN IGNACIO" u="1"/>
        <s v="CESTARES GARRAZA FABRIZIO IVAN" u="1"/>
        <s v="MORALES RAMIRO ELIAN" u="1"/>
        <s v="HEREDIA MAMANI THIAGO EMILIANO" u="1"/>
        <s v="LENCINA MILENA MILAGROS" u="1"/>
        <s v="RAMIREZ URQUIA GENARO" u="1"/>
        <s v="QUINTEROS JONATHAN JOAQUIN" u="1"/>
        <s v="VELEZ RAMIRO YAMIL" u="1"/>
        <s v="FERRARAZZO SORAYA" u="1"/>
        <s v="PICHILINGUE ROMERO JUAN MARTIN" u="1"/>
      </sharedItems>
    </cacheField>
    <cacheField name="CUIL" numFmtId="0">
      <sharedItems containsBlank="1" containsMixedTypes="1" containsNumber="1" containsInteger="1" minValue="0" maxValue="0"/>
    </cacheField>
    <cacheField name="OBRA SOCIAL" numFmtId="0">
      <sharedItems containsBlank="1" containsMixedTypes="1" containsNumber="1" containsInteger="1" minValue="0" maxValue="0" count="42">
        <s v="OSPEJ "/>
        <s v="OSTACC "/>
        <s v="OSPECOR"/>
        <s v="OSSOELSAC"/>
        <s v="OSUTHGRA"/>
        <s v="OSMTT(SERVIRED)"/>
        <s v="OSBLYCA (SERVIRED)"/>
        <s v="OSCEP (SIPSSA)"/>
        <s v="OSPATRONES"/>
        <s v="GEA PREPAGA"/>
        <s v="OSPENA "/>
        <n v="0"/>
        <s v="IOSFA"/>
        <s v="OSPE"/>
        <s v="MEDIFÉ"/>
        <s v="OSPICAL"/>
        <s v="OSGUIN (SERVIRED)"/>
        <s v="OSPECON"/>
        <s v="OSPLAD"/>
        <s v="OSIM"/>
        <s v="OSPLYFC"/>
        <s v="OMINT"/>
        <s v="OSME (UNIMED)"/>
        <s v="OSPRERA"/>
        <s v="OSPEVIC"/>
        <s v="OSPIC"/>
        <s v="OSPJTAP"/>
        <s v="OSSURRBAC"/>
        <s v="OSDE"/>
        <s v="OSTPCPHYARA (PASTELEROS)"/>
        <s v="OSPAV"/>
        <s v="OSPIM"/>
        <s v="CAJA DE SANTA CRUZ (GEA 310)"/>
        <s v="OSSACRA"/>
        <s v="GEA SA"/>
        <s v="OSECAC"/>
        <m/>
        <s v="PREVENCION SALUD"/>
        <s v="SANIDAD"/>
        <s v="PARTICULAR"/>
        <s v="OSITAC"/>
        <s v="SANCOR"/>
      </sharedItems>
    </cacheField>
    <cacheField name="MODULO" numFmtId="0">
      <sharedItems containsBlank="1" containsMixedTypes="1" containsNumber="1" containsInteger="1" minValue="0" maxValue="0"/>
    </cacheField>
    <cacheField name="TURNO" numFmtId="0">
      <sharedItems containsBlank="1" count="4">
        <s v="T.T"/>
        <s v="T.M"/>
        <m/>
        <s v="T.M "/>
      </sharedItems>
    </cacheField>
    <cacheField name="PRESTACION _x000a_(Inserte 1 Fila x Prestacion x Paciente)" numFmtId="0">
      <sharedItems containsBlank="1" count="11">
        <s v="Psico Fliar"/>
        <s v="Fono"/>
        <s v="Psico"/>
        <m/>
        <s v="Kine"/>
        <s v="TO"/>
        <s v="Psm"/>
        <s v="Psp"/>
        <s v="Psp Cai"/>
        <s v="Fono Pami" u="1"/>
        <s v="Psico Cai" u="1"/>
      </sharedItems>
    </cacheField>
    <cacheField name="sesiones semanales" numFmtId="0">
      <sharedItems containsString="0" containsBlank="1" containsNumber="1" containsInteger="1" minValue="1" maxValue="1"/>
    </cacheField>
    <cacheField name="profesional" numFmtId="0">
      <sharedItems containsBlank="1" count="77">
        <s v="DOMINGUEZ Mercedes Lorena"/>
        <s v="CASTRO Lucia Macarena"/>
        <s v="GIMENEZ Agustina"/>
        <s v="BARRIA VAZQUEZ Luciana ALicia"/>
        <s v="GOMEZ Agustina Daniela"/>
        <s v="OLOCCO Maria Gabriela"/>
        <s v="OLIVA Lucas Julian"/>
        <s v="ARMOA  Andrea Celeste"/>
        <s v="GIRAUDO MILAGROS VIRGINIA"/>
        <s v="FERNANDEZ WOLFF Katerin"/>
        <m/>
        <s v="PETANAS Sofia Milagros"/>
        <s v="CONDORI Jose Hugo"/>
        <s v="CHIESA Gisella Erica Roxana"/>
        <s v="ARABIA Amira Nair"/>
        <s v="TORCIVIA RUARTE Damaris Agustina"/>
        <s v="GOMEZ MARTINA Carolina"/>
        <s v="TOLEDO Sofia del Milagro"/>
        <s v="de MEDEIROS Micaela"/>
        <s v="ZUÑIGA Lara Rosario"/>
        <s v="LAZO  Ana Magdalena"/>
        <s v="CORTEZ Carolina Anahi"/>
        <s v="CRIADO Sabrina Tamara"/>
        <s v="PAPA ARTERO Eimi Luhué"/>
        <s v="MARTINEZ Lucas"/>
        <s v="GARCIA Nadia"/>
        <s v="ROMANO Lourdes Rocio"/>
        <s v="LEMA Luz Candela"/>
        <s v="ALMADA Luciana"/>
        <s v="QUINTEROS Julieta"/>
        <s v="SANCHEZ Maria Elisa"/>
        <s v="COLINA Gloria Sofia"/>
        <s v="MENDEZ Alejandra Carolina"/>
        <s v="VILCHE Carla Valeria"/>
        <s v="TORRES Sofia"/>
        <s v="PORTA Valentina"/>
        <s v="BASUALDO Candela Ariadna"/>
        <s v="FLEIDERMAN Paula"/>
        <s v="MOLINA BRENDA"/>
        <s v="CASTAGNO Melina Eliana"/>
        <s v="FERREYRA Jennifer Magali"/>
        <s v="LORENZATTO Delfina Maria"/>
        <s v="DIAZ NIEVAS Andrea Celeste"/>
        <s v="HEREDIA LIZARAZU Lucia"/>
        <s v="CUELLO Florencia Patricia"/>
        <s v="PEREZ Paula Belen"/>
        <s v="ARANDA Karina Alejandra"/>
        <s v="BENEDETTO Andres Esteban"/>
        <s v="PEPELLIN Maria de los  Angeles"/>
        <s v="ANSELMI Juliana Lourdes"/>
        <s v="VALDANO MAINGUYAGUE Maria Agustina"/>
        <s v="HEREDIA LIZARAZU Lucia "/>
        <s v="PIZZOLA Martin"/>
        <s v="FERNANDEZ Maria Emilia" u="1"/>
        <s v="VEGA Graciela Susana" u="1"/>
        <s v="BRZOZOWSKI Joanna Valentina" u="1"/>
        <s v="RODRIGUEZ ZANOTTO Rocio" u="1"/>
        <s v="OCHOA Claudia Edith" u="1"/>
        <s v="MONTENEGRO PAULA" u="1"/>
        <s v="CONDORI Jose Huego" u="1"/>
        <s v="VILCHE CARLA" u="1"/>
        <s v="MURUA  JOAQUIN" u="1"/>
        <s v="ANTONIOW Mariana" u="1"/>
        <s v="MUÑOZ VANESA PAOLA" u="1"/>
        <s v="BRONDO Paula Martina" u="1"/>
        <s v="GOMEZ Juan Luis" u="1"/>
        <s v="MAINARDI Andrea" u="1"/>
        <s v="DOMINGUEZ Tamara" u="1"/>
        <s v="RODRIGUEZ ZANOTTO ROCIO " u="1"/>
        <s v="RODRIGUEZ ZANTOT ROCIO " u="1"/>
        <s v="LAZO" u="1"/>
        <s v="AUTALAN Julieta" u="1"/>
        <s v="a" u="1"/>
        <s v="b" u="1"/>
        <s v="c" u="1"/>
        <s v="Lazo Magdalena" u="1"/>
        <s v="Perez Paula" u="1"/>
      </sharedItems>
    </cacheField>
    <cacheField name="dia" numFmtId="0">
      <sharedItems containsBlank="1" count="6">
        <s v="Martes"/>
        <s v="Lunes"/>
        <s v="Viernes"/>
        <s v="Miercoles"/>
        <s v="Jueves"/>
        <m/>
      </sharedItems>
    </cacheField>
    <cacheField name="hora" numFmtId="165">
      <sharedItems containsNonDate="0" containsDate="1" containsString="0" containsBlank="1" minDate="1899-12-30T08:00:00" maxDate="1899-12-30T19:00:00" count="20">
        <d v="1899-12-30T14:45:00"/>
        <d v="1899-12-30T15:30:00"/>
        <d v="1899-12-30T17:30:00"/>
        <d v="1899-12-30T18:15:00"/>
        <d v="1899-12-30T19:00:00"/>
        <d v="1899-12-30T10:45:00"/>
        <d v="1899-12-30T16:15:00"/>
        <m/>
        <d v="1899-12-30T08:00:00"/>
        <d v="1899-12-30T12:15:00"/>
        <d v="1899-12-30T11:30:00"/>
        <d v="1899-12-30T08:45:00"/>
        <d v="1899-12-30T09:30:00"/>
        <d v="1899-12-30T13:00:00"/>
        <d v="1899-12-30T14:00:00"/>
        <d v="1899-12-30T10:15:00" u="1"/>
        <d v="1899-12-30T15:00:00" u="1"/>
        <d v="1899-12-30T16:00:00" u="1"/>
        <d v="1899-12-30T17:00:00" u="1"/>
        <d v="1899-12-30T09:00:00" u="1"/>
      </sharedItems>
      <fieldGroup par="21"/>
    </cacheField>
    <cacheField name="Consultorio" numFmtId="165">
      <sharedItems containsBlank="1" count="28">
        <s v="R.16"/>
        <s v="R.3"/>
        <s v="R.6"/>
        <s v="R.11"/>
        <s v="R.1"/>
        <s v="R.12"/>
        <s v="R.5"/>
        <s v="R.Gimnasio"/>
        <s v="R.7"/>
        <m/>
        <s v="R.4"/>
        <s v="R.10"/>
        <s v="R.TO"/>
        <s v="R.15"/>
        <s v="R.13"/>
        <s v="CAI.1"/>
        <s v="R.17"/>
        <s v="R.14"/>
        <s v="CAI.3"/>
        <s v="R.Estim. 1"/>
        <s v="R.1B"/>
        <s v="CAI.2"/>
        <s v="CAI.Recep."/>
        <s v="R.Estim. 2"/>
        <s v="R.18"/>
        <s v="R.19"/>
        <s v="CAI.Escrit. 1"/>
        <s v="R.20 Pami"/>
      </sharedItems>
    </cacheField>
    <cacheField name="dia copia" numFmtId="0">
      <sharedItems containsBlank="1" containsMixedTypes="1" containsNumber="1" containsInteger="1" minValue="0" maxValue="0" count="7">
        <s v="Martes"/>
        <s v="Lunes"/>
        <s v="Viernes"/>
        <m/>
        <s v="Miercoles"/>
        <s v="Jueves"/>
        <n v="0"/>
      </sharedItems>
    </cacheField>
    <cacheField name="hora copia" numFmtId="0">
      <sharedItems containsNonDate="0" containsDate="1" containsString="0" containsBlank="1" minDate="1899-12-30T00:00:00" maxDate="1899-12-30T19:00:00" count="17">
        <d v="1899-12-30T14:45:00"/>
        <d v="1899-12-30T15:30:00"/>
        <d v="1899-12-30T17:30:00"/>
        <d v="1899-12-30T18:15:00"/>
        <d v="1899-12-30T19:00:00"/>
        <d v="1899-12-30T10:45:00"/>
        <m/>
        <d v="1899-12-30T16:15:00"/>
        <d v="1899-12-30T00:00:00"/>
        <d v="1899-12-30T08:00:00"/>
        <d v="1899-12-30T12:15:00"/>
        <d v="1899-12-30T11:30:00"/>
        <d v="1899-12-30T08:45:00"/>
        <d v="1899-12-30T09:30:00"/>
        <d v="1899-12-30T13:00:00"/>
        <d v="1899-12-30T14:00:00"/>
        <d v="1899-12-30T10:15:00" u="1"/>
      </sharedItems>
    </cacheField>
    <cacheField name="ACCION" numFmtId="0">
      <sharedItems containsBlank="1"/>
    </cacheField>
    <cacheField name="FECHA ACCION" numFmtId="14">
      <sharedItems containsDate="1" containsBlank="1" containsMixedTypes="1" minDate="2026-07-01T00:00:00" maxDate="2026-07-02T00:00:00"/>
    </cacheField>
    <cacheField name="MOTIVO" numFmtId="0">
      <sharedItems containsBlank="1"/>
    </cacheField>
    <cacheField name="MOTIVO2" numFmtId="0">
      <sharedItems containsBlank="1"/>
    </cacheField>
    <cacheField name="MOTIVO3" numFmtId="0">
      <sharedItems containsNonDate="0" containsString="0" containsBlank="1"/>
    </cacheField>
    <cacheField name="MOTIVO4" numFmtId="0">
      <sharedItems containsNonDate="0" containsString="0" containsBlank="1"/>
    </cacheField>
    <cacheField name="MOTIVO5" numFmtId="0">
      <sharedItems containsNonDate="0" containsString="0" containsBlank="1"/>
    </cacheField>
    <cacheField name="DNI" numFmtId="0">
      <sharedItems containsBlank="1" count="315">
        <s v="52156526"/>
        <s v="56063004"/>
        <s v="56061366"/>
        <s v="59043324"/>
        <s v="58385030"/>
        <s v="47475612"/>
        <s v="54471368"/>
        <s v="51034844"/>
        <s v="56764235"/>
        <s v="53508798"/>
        <s v="48669102"/>
        <s v="57528226"/>
        <s v="58387335"/>
        <s v=""/>
        <s v="56242157"/>
        <s v="55010247"/>
        <s v="47577786"/>
        <s v="54476419"/>
        <s v="55288753"/>
        <s v="53627821"/>
        <s v="52962677"/>
        <s v="55522620"/>
        <s v="58557370"/>
        <s v="57744491"/>
        <s v="57944434"/>
        <s v="56063303"/>
        <s v="54306562"/>
        <s v="54072524"/>
        <s v="56246858"/>
        <s v="57945650"/>
        <s v="57944458"/>
        <s v="53669535"/>
        <s v="57566237"/>
        <s v="47475219"/>
        <s v="56061469"/>
        <s v="54305212"/>
        <s v="57944970"/>
        <s v="54762549"/>
        <s v="56978295"/>
        <s v="54018629"/>
        <s v="50835463"/>
        <s v="54760543"/>
        <s v="53504290"/>
        <s v="56062259"/>
        <s v="50993403"/>
        <s v="55008611"/>
        <s v="54020869"/>
        <s v="56246341"/>
        <s v="50330421"/>
        <s v="70131444"/>
        <s v="56761376"/>
        <s v="57349844"/>
        <s v="49500625"/>
        <s v="0565679 "/>
        <s v="55460355"/>
        <s v="53845907"/>
        <s v="59735941"/>
        <s v="50854018"/>
        <s v="56064054"/>
        <s v="56228347"/>
        <s v="55522516"/>
        <s v="55841171"/>
        <s v="48535843"/>
        <s v="55011123"/>
        <s v="55522788"/>
        <s v="55835527"/>
        <s v="56060440"/>
        <s v="55521456"/>
        <s v="59115307"/>
        <s v="57530670"/>
        <s v="52230235"/>
        <s v="48124006"/>
        <s v="57739677"/>
        <s v="46972085"/>
        <s v="55007536"/>
        <s v="55838201"/>
        <s v="53733070"/>
        <s v="95240834"/>
        <s v="56059836"/>
        <s v="53077831"/>
        <s v="56979703"/>
        <s v="51202720"/>
        <s v="52866852"/>
        <s v="56764989"/>
        <s v="56761456"/>
        <s v="50938211"/>
        <s v="50594826"/>
        <s v="54014687"/>
        <s v="56762045"/>
        <s v="55286279"/>
        <s v="56065801"/>
        <s v="46973958"/>
        <s v="50937626"/>
        <s v="57740795"/>
        <s v="58587689"/>
        <s v="50936949"/>
        <s v="57360441"/>
        <s v="59628998"/>
        <s v="52867307"/>
        <s v="58162387"/>
        <s v="57527155"/>
        <s v="52051455"/>
        <s v="54014807"/>
        <s v="55289807"/>
        <s v="56762392"/>
        <s v="55286647"/>
        <s v="13682747"/>
        <s v="13489948"/>
        <s v="56746912"/>
        <s v="58387397"/>
        <s v="56061865"/>
        <s v="70539129"/>
        <s v="59299386"/>
        <s v="05264692"/>
        <s v="52469665"/>
        <s v="48722748"/>
        <s v="52228357"/>
        <s v="58160724"/>
        <s v="51198079"/>
        <s v="52053294"/>
        <s v="57740794"/>
        <s v="57069398"/>
        <s v="55290863"/>
        <s v="55005737"/>
        <s v="57354103"/>
        <s v="57983887"/>
        <s v="57566804"/>
        <s v="59043855"/>
        <s v="53263976"/>
        <s v="53261772"/>
        <s v="56538779"/>
        <s v="54016666"/>
        <s v="49404543"/>
        <s v="54777987"/>
        <s v="54759395"/>
        <s v="59043837"/>
        <s v="58678888"/>
        <s v="55287145"/>
        <s v="56065972"/>
        <s v="58881951"/>
        <s v="57352613"/>
        <s v="53734429"/>
        <s v="57354004"/>
        <s v="57354005"/>
        <s v="46884311"/>
        <s v="54472193"/>
        <s v="53262044"/>
        <s v="47663005"/>
        <s v="56035740"/>
        <s v="50994952"/>
        <s v="58772883"/>
        <s v=" 5868029"/>
        <s v="55287655"/>
        <s v="55836638"/>
        <s v="52157750"/>
        <s v="52863702"/>
        <s v="37234447"/>
        <s v="34688583"/>
        <s v="56244166"/>
        <s v="13841061"/>
        <s v="52865096"/>
        <s v="58771612"/>
        <s v="50745217"/>
        <s v="59216985"/>
        <s v="38411335"/>
        <s v="57941175"/>
        <s v="50628686"/>
        <s v="53510647"/>
        <s v="48457985"/>
        <s v="50326180"/>
        <s v="54476886"/>
        <s v="38407351"/>
        <s v="58165198"/>
        <s v="38501252"/>
        <s v="49557984"/>
        <s v="51277006"/>
        <s v="32313882"/>
        <s v="46034103"/>
        <s v="53732810"/>
        <s v="58651742"/>
        <s v="55077502"/>
        <s v="53730353"/>
        <s v="54762927"/>
        <s v="58678870"/>
        <s v="94587482"/>
        <s v="57945053"/>
        <s v="56246600"/>
        <s v="49863140"/>
        <s v="53735424"/>
        <s v="50996009"/>
        <s v="53076004"/>
        <s v="52232880"/>
        <s v="53075626"/>
        <s v="52232022"/>
        <s v="49953438"/>
        <s v="52465852"/>
        <s v="41152971"/>
        <s v="45595176"/>
        <s v="49863624"/>
        <s v="47907708"/>
        <s v="50080999"/>
        <s v="52466492"/>
        <s v="41115266"/>
        <s v=" 2947595"/>
        <s v="70801071"/>
        <s v="53722595"/>
        <s v="54760316"/>
        <s v="29711555"/>
        <s v="53226535"/>
        <s v="10873745"/>
        <s v="52053012"/>
        <s v="55835142"/>
        <s v="54309022"/>
        <s v="52464954"/>
        <s v="54017941"/>
        <s v="95837403"/>
        <s v="22961592"/>
        <s v="54015970"/>
        <s v="52158638"/>
        <s v="54475417"/>
        <s v="48533126"/>
        <s v="50328354"/>
        <s v="48754274"/>
        <s v="58388985"/>
        <s v="48722622"/>
        <s v="54474550"/>
        <s v="53510425"/>
        <s v="49501662"/>
        <s v="14154060"/>
        <s v="29607441"/>
        <s v="54014589"/>
        <s v="52155620"/>
        <s v="53733474"/>
        <s v="52235381"/>
        <s v="50419558"/>
        <s v="54474823"/>
        <s v="12741216"/>
        <s v="50000750"/>
        <s v="53926189"/>
        <s v="57526703"/>
        <m/>
        <s v="55838929"/>
        <s v="53730644"/>
        <s v="54310405"/>
        <s v="49555740"/>
        <s v="58771626"/>
        <s v="54014287"/>
        <s v="23198912"/>
        <s v="57740065"/>
        <s v="52229198"/>
        <s v="57944462"/>
        <s v="58160706"/>
        <s v="57525980"/>
        <s v="58388479"/>
        <s v="57944513"/>
        <s v="57527985"/>
        <s v="56979317"/>
        <s v="59293525"/>
        <s v="48068792"/>
        <s v="31801830"/>
        <s v="13936862"/>
        <s v="58313423"/>
        <s v="54758836"/>
        <s v="49499390"/>
        <s v="49286922"/>
        <s v="53730259"/>
        <s v="55838267"/>
        <s v="53264028"/>
        <s v="18176897"/>
        <s v="53506692"/>
        <s v="57940546"/>
        <s v="10338367"/>
        <s v="50794491"/>
        <s v="50188650"/>
        <s v="54014227"/>
        <s v="52154791"/>
        <s v="70539601"/>
        <s v="47820033"/>
        <s v="49287777"/>
        <s v="53732777" u="1"/>
        <s v="41993076" u="1"/>
        <s v="57529882" u="1"/>
        <s v="48598703" u="1"/>
        <s v="55519119" u="1"/>
        <s v="27212436" u="1"/>
        <s v="51198140" u="1"/>
        <s v="42106696" u="1"/>
        <s v="12995361" u="1"/>
        <s v="56534314" u="1"/>
        <s v="52227120" u="1"/>
        <s v="57351478" u="1"/>
        <s v="46125634" u="1"/>
        <s v="06424067" u="1"/>
        <s v="51364914" u="1"/>
        <s v="57943843" u="1"/>
        <s v="52157900" u="1"/>
        <s v="53506979" u="1"/>
        <s v="53731574" u="1"/>
        <s v="51712308" u="1"/>
        <s v="70634937" u="1"/>
        <s v="50937171" u="1"/>
        <s v="54760451" u="1"/>
        <s v="53510311" u="1"/>
        <s v="52235175" u="1"/>
        <s v="57150283" u="1"/>
        <s v="565679 7" u="1"/>
        <s v="54777860" u="1"/>
        <s v="5264692 " u="1"/>
        <s v="58801951" u="1"/>
        <s v="50853351" u="1"/>
        <s v="6424067 " u="1"/>
        <s v="1105566 " u="1"/>
        <s v="49997599" u="1"/>
        <s v="54306251" u="1"/>
        <s v="47662815" u="1"/>
      </sharedItems>
    </cacheField>
    <cacheField name="Horas (hora)" numFmtId="0" databaseField="0">
      <fieldGroup base="9">
        <rangePr groupBy="hours" startDate="1899-12-30T08:00:00" endDate="1899-12-30T19:00:00"/>
        <groupItems count="26">
          <s v="&lt;00/01/1900"/>
          <s v="0"/>
          <s v="1"/>
          <s v="2"/>
          <s v="3"/>
          <s v="4"/>
          <s v="5"/>
          <s v="6"/>
          <s v="7"/>
          <s v="8"/>
          <s v="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00/01/1900"/>
        </groupItems>
      </fieldGroup>
    </cacheField>
  </cacheFields>
  <extLst>
    <ext xmlns:x14="http://schemas.microsoft.com/office/spreadsheetml/2009/9/main" uri="{725AE2AE-9491-48be-B2B4-4EB974FC3084}">
      <x14:pivotCacheDefinition pivotCacheId="1477617765"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31">
  <r>
    <x v="0"/>
    <x v="0"/>
    <s v="MP 15688"/>
    <x v="0"/>
    <d v="1899-12-30T14:00:00"/>
    <d v="1899-12-30T20:00:00"/>
    <x v="0"/>
    <m/>
    <m/>
    <s v="ALMADA Luciana-Lunes-14:00"/>
    <x v="0"/>
    <x v="0"/>
  </r>
  <r>
    <x v="0"/>
    <x v="0"/>
    <s v="MP 15688"/>
    <x v="0"/>
    <d v="1899-12-30T14:00:00"/>
    <d v="1899-12-30T20:00:00"/>
    <x v="1"/>
    <m/>
    <m/>
    <s v="ALMADA Luciana-Lunes-14:45"/>
    <x v="1"/>
    <x v="1"/>
  </r>
  <r>
    <x v="1"/>
    <x v="1"/>
    <s v="MP 9444"/>
    <x v="0"/>
    <d v="1899-12-30T14:00:00"/>
    <d v="1899-12-30T20:00:00"/>
    <x v="2"/>
    <m/>
    <m/>
    <s v="CASTRO Lucia Macarena-Lunes-15:30"/>
    <x v="2"/>
    <x v="1"/>
  </r>
  <r>
    <x v="1"/>
    <x v="1"/>
    <s v="MP 9444"/>
    <x v="0"/>
    <d v="1899-12-30T14:00:00"/>
    <d v="1899-12-30T20:00:00"/>
    <x v="2"/>
    <m/>
    <m/>
    <s v="CASTRO Lucia Macarena-Lunes-15:30"/>
    <x v="3"/>
    <x v="1"/>
  </r>
  <r>
    <x v="0"/>
    <x v="0"/>
    <s v="MP 15688"/>
    <x v="0"/>
    <d v="1899-12-30T14:00:00"/>
    <d v="1899-12-30T20:00:00"/>
    <x v="2"/>
    <m/>
    <m/>
    <s v="ALMADA Luciana-Lunes-15:30"/>
    <x v="4"/>
    <x v="1"/>
  </r>
  <r>
    <x v="2"/>
    <x v="1"/>
    <s v="MP 9348"/>
    <x v="0"/>
    <d v="1899-12-30T14:00:00"/>
    <d v="1899-12-30T20:00:00"/>
    <x v="3"/>
    <m/>
    <m/>
    <s v="GIMENEZ Agustina-Lunes-17:30"/>
    <x v="5"/>
    <x v="1"/>
  </r>
  <r>
    <x v="0"/>
    <x v="0"/>
    <s v="MP 15688"/>
    <x v="0"/>
    <d v="1899-12-30T14:00:00"/>
    <d v="1899-12-30T20:00:00"/>
    <x v="4"/>
    <m/>
    <m/>
    <s v="ALMADA Luciana-Lunes-16:15"/>
    <x v="6"/>
    <x v="1"/>
  </r>
  <r>
    <x v="3"/>
    <x v="1"/>
    <s v="MP 9398"/>
    <x v="0"/>
    <d v="1899-12-30T14:00:00"/>
    <d v="1899-12-30T20:00:00"/>
    <x v="5"/>
    <m/>
    <m/>
    <s v="BARRIA VAZQUEZ Luciana ALicia-Lunes-18:15"/>
    <x v="7"/>
    <x v="1"/>
  </r>
  <r>
    <x v="0"/>
    <x v="0"/>
    <s v="MP 15688"/>
    <x v="0"/>
    <d v="1899-12-30T14:00:00"/>
    <d v="1899-12-30T20:00:00"/>
    <x v="3"/>
    <m/>
    <m/>
    <s v="ALMADA Luciana-Lunes-17:30"/>
    <x v="3"/>
    <x v="1"/>
  </r>
  <r>
    <x v="0"/>
    <x v="0"/>
    <s v="MP 15688"/>
    <x v="0"/>
    <d v="1899-12-30T14:00:00"/>
    <d v="1899-12-30T20:00:00"/>
    <x v="3"/>
    <m/>
    <m/>
    <s v="ALMADA Luciana-Lunes-17:30"/>
    <x v="8"/>
    <x v="1"/>
  </r>
  <r>
    <x v="4"/>
    <x v="1"/>
    <s v="MP 9550"/>
    <x v="0"/>
    <d v="1899-12-30T14:00:00"/>
    <d v="1899-12-30T20:00:00"/>
    <x v="6"/>
    <m/>
    <m/>
    <s v="FERNANDEZ Maria Emilia-Lunes-19:00"/>
    <x v="9"/>
    <x v="1"/>
  </r>
  <r>
    <x v="0"/>
    <x v="0"/>
    <s v="MP 15689"/>
    <x v="0"/>
    <d v="1899-12-30T14:00:00"/>
    <d v="1899-12-30T20:00:00"/>
    <x v="5"/>
    <m/>
    <m/>
    <s v="ALMADA Luciana-Lunes-18:15"/>
    <x v="10"/>
    <x v="1"/>
  </r>
  <r>
    <x v="0"/>
    <x v="0"/>
    <s v="MP 15689"/>
    <x v="0"/>
    <d v="1899-12-30T14:00:00"/>
    <d v="1899-12-30T20:00:00"/>
    <x v="5"/>
    <m/>
    <m/>
    <s v="ALMADA Luciana-Lunes-18:15"/>
    <x v="11"/>
    <x v="1"/>
  </r>
  <r>
    <x v="0"/>
    <x v="0"/>
    <s v="MP 15689"/>
    <x v="0"/>
    <d v="1899-12-30T14:00:00"/>
    <d v="1899-12-30T20:00:00"/>
    <x v="5"/>
    <m/>
    <m/>
    <s v="ALMADA Luciana-Lunes-18:15"/>
    <x v="12"/>
    <x v="1"/>
  </r>
  <r>
    <x v="5"/>
    <x v="2"/>
    <s v="MP 8410"/>
    <x v="1"/>
    <d v="1899-12-30T08:00:00"/>
    <d v="1899-12-30T14:00:00"/>
    <x v="7"/>
    <m/>
    <m/>
    <s v="OLOCCO Maria Gabriela-Viernes-10:45"/>
    <x v="13"/>
    <x v="2"/>
  </r>
  <r>
    <x v="0"/>
    <x v="0"/>
    <s v="MP 15688"/>
    <x v="0"/>
    <d v="1899-12-30T14:00:00"/>
    <d v="1899-12-30T20:00:00"/>
    <x v="6"/>
    <m/>
    <m/>
    <s v="ALMADA Luciana-Lunes-19:00"/>
    <x v="7"/>
    <x v="1"/>
  </r>
  <r>
    <x v="3"/>
    <x v="1"/>
    <s v="MP 9398"/>
    <x v="2"/>
    <d v="1899-12-30T14:00:00"/>
    <d v="1899-12-30T20:00:00"/>
    <x v="1"/>
    <m/>
    <m/>
    <s v="BARRIA VAZQUEZ Luciana ALicia-Martes-14:45"/>
    <x v="14"/>
    <x v="1"/>
  </r>
  <r>
    <x v="0"/>
    <x v="0"/>
    <s v="MP 15688"/>
    <x v="3"/>
    <d v="1899-12-30T14:00:00"/>
    <d v="1899-12-30T20:00:00"/>
    <x v="0"/>
    <m/>
    <m/>
    <s v="ALMADA Luciana-Miercoles-14:00"/>
    <x v="0"/>
    <x v="0"/>
  </r>
  <r>
    <x v="6"/>
    <x v="1"/>
    <s v="MP 7993"/>
    <x v="2"/>
    <d v="1899-12-30T08:00:00"/>
    <d v="1899-12-30T20:00:00"/>
    <x v="2"/>
    <m/>
    <m/>
    <s v="ARMOA  Andrea Celeste-Martes-15:30"/>
    <x v="15"/>
    <x v="1"/>
  </r>
  <r>
    <x v="0"/>
    <x v="0"/>
    <s v="MP 15688"/>
    <x v="3"/>
    <d v="1899-12-30T14:00:00"/>
    <d v="1899-12-30T20:00:00"/>
    <x v="1"/>
    <m/>
    <m/>
    <s v="ALMADA Luciana-Miercoles-14:45"/>
    <x v="0"/>
    <x v="0"/>
  </r>
  <r>
    <x v="7"/>
    <x v="1"/>
    <s v="MP 9335"/>
    <x v="2"/>
    <d v="1899-12-30T08:00:00"/>
    <d v="1899-12-30T20:00:00"/>
    <x v="4"/>
    <m/>
    <m/>
    <s v="GIRAUDO MILAGROS VIRGINIA-Martes-16:15"/>
    <x v="16"/>
    <x v="1"/>
  </r>
  <r>
    <x v="0"/>
    <x v="0"/>
    <s v="MP 15688"/>
    <x v="3"/>
    <d v="1899-12-30T14:00:00"/>
    <d v="1899-12-30T20:00:00"/>
    <x v="2"/>
    <m/>
    <m/>
    <s v="ALMADA Luciana-Miercoles-15:30"/>
    <x v="17"/>
    <x v="1"/>
  </r>
  <r>
    <x v="8"/>
    <x v="1"/>
    <s v="MP 9130"/>
    <x v="2"/>
    <d v="1899-12-30T14:00:00"/>
    <d v="1899-12-30T20:00:00"/>
    <x v="3"/>
    <m/>
    <m/>
    <s v="PETANAS Sofia Milagros-Martes-17:30"/>
    <x v="18"/>
    <x v="1"/>
  </r>
  <r>
    <x v="8"/>
    <x v="1"/>
    <s v="MP 9130"/>
    <x v="2"/>
    <d v="1899-12-30T14:00:00"/>
    <d v="1899-12-30T20:00:00"/>
    <x v="3"/>
    <m/>
    <m/>
    <s v="PETANAS Sofia Milagros-Martes-17:30"/>
    <x v="19"/>
    <x v="1"/>
  </r>
  <r>
    <x v="0"/>
    <x v="0"/>
    <s v="MP 15688"/>
    <x v="3"/>
    <d v="1899-12-30T14:00:00"/>
    <d v="1899-12-30T20:00:00"/>
    <x v="4"/>
    <m/>
    <m/>
    <s v="ALMADA Luciana-Miercoles-16:15"/>
    <x v="0"/>
    <x v="0"/>
  </r>
  <r>
    <x v="1"/>
    <x v="1"/>
    <s v="MP 9444"/>
    <x v="2"/>
    <d v="1899-12-30T14:00:00"/>
    <d v="1899-12-30T20:00:00"/>
    <x v="5"/>
    <m/>
    <m/>
    <s v="CASTRO Lucia Macarena-Martes-18:15"/>
    <x v="20"/>
    <x v="1"/>
  </r>
  <r>
    <x v="1"/>
    <x v="1"/>
    <s v="MP 9444"/>
    <x v="2"/>
    <d v="1899-12-30T14:00:00"/>
    <d v="1899-12-30T20:00:00"/>
    <x v="5"/>
    <m/>
    <m/>
    <s v="CASTRO Lucia Macarena-Martes-18:15"/>
    <x v="21"/>
    <x v="1"/>
  </r>
  <r>
    <x v="0"/>
    <x v="0"/>
    <s v="MP 15688"/>
    <x v="3"/>
    <d v="1899-12-30T14:00:00"/>
    <d v="1899-12-30T20:00:00"/>
    <x v="3"/>
    <m/>
    <m/>
    <s v="ALMADA Luciana-Miercoles-17:30"/>
    <x v="8"/>
    <x v="1"/>
  </r>
  <r>
    <x v="7"/>
    <x v="1"/>
    <s v="MP 9335"/>
    <x v="2"/>
    <d v="1899-12-30T08:00:00"/>
    <d v="1899-12-30T20:00:00"/>
    <x v="6"/>
    <m/>
    <m/>
    <s v="GIRAUDO MILAGROS VIRGINIA-Martes-19:00"/>
    <x v="22"/>
    <x v="1"/>
  </r>
  <r>
    <x v="0"/>
    <x v="0"/>
    <s v="MP 15689"/>
    <x v="3"/>
    <d v="1899-12-30T14:00:00"/>
    <d v="1899-12-30T20:00:00"/>
    <x v="5"/>
    <m/>
    <m/>
    <s v="ALMADA Luciana-Miercoles-18:15"/>
    <x v="23"/>
    <x v="1"/>
  </r>
  <r>
    <x v="1"/>
    <x v="1"/>
    <s v="MP 9444"/>
    <x v="3"/>
    <d v="1899-12-30T14:00:00"/>
    <d v="1899-12-30T20:00:00"/>
    <x v="0"/>
    <m/>
    <m/>
    <s v="CASTRO Lucia Macarena-Miercoles-14:00"/>
    <x v="2"/>
    <x v="1"/>
  </r>
  <r>
    <x v="0"/>
    <x v="0"/>
    <s v="MP 15688"/>
    <x v="3"/>
    <d v="1899-12-30T14:00:00"/>
    <d v="1899-12-30T20:00:00"/>
    <x v="6"/>
    <m/>
    <m/>
    <s v="ALMADA Luciana-Miercoles-19:00"/>
    <x v="24"/>
    <x v="1"/>
  </r>
  <r>
    <x v="0"/>
    <x v="0"/>
    <s v="MP 15688"/>
    <x v="1"/>
    <d v="1899-12-30T14:00:00"/>
    <d v="1899-12-30T20:00:00"/>
    <x v="0"/>
    <m/>
    <m/>
    <s v="ALMADA Luciana-Viernes-14:00"/>
    <x v="0"/>
    <x v="0"/>
  </r>
  <r>
    <x v="9"/>
    <x v="1"/>
    <s v="MP 9068"/>
    <x v="3"/>
    <d v="1899-12-30T14:00:00"/>
    <d v="1899-12-30T20:00:00"/>
    <x v="2"/>
    <m/>
    <m/>
    <s v="VEGA Graciela Susana-Miercoles-15:30"/>
    <x v="6"/>
    <x v="1"/>
  </r>
  <r>
    <x v="0"/>
    <x v="0"/>
    <s v="MP 15688"/>
    <x v="1"/>
    <d v="1899-12-30T14:00:00"/>
    <d v="1899-12-30T20:00:00"/>
    <x v="1"/>
    <m/>
    <m/>
    <s v="ALMADA Luciana-Viernes-14:45"/>
    <x v="0"/>
    <x v="0"/>
  </r>
  <r>
    <x v="9"/>
    <x v="1"/>
    <s v="MP 9068"/>
    <x v="3"/>
    <d v="1899-12-30T14:00:00"/>
    <d v="1899-12-30T20:00:00"/>
    <x v="4"/>
    <m/>
    <m/>
    <s v="VEGA Graciela Susana-Miercoles-16:15"/>
    <x v="25"/>
    <x v="1"/>
  </r>
  <r>
    <x v="0"/>
    <x v="0"/>
    <s v="MP 15688"/>
    <x v="1"/>
    <d v="1899-12-30T14:00:00"/>
    <d v="1899-12-30T20:00:00"/>
    <x v="2"/>
    <m/>
    <m/>
    <s v="ALMADA Luciana-Viernes-15:30"/>
    <x v="26"/>
    <x v="1"/>
  </r>
  <r>
    <x v="8"/>
    <x v="1"/>
    <s v="MP 9130"/>
    <x v="3"/>
    <d v="1899-12-30T14:00:00"/>
    <d v="1899-12-30T20:00:00"/>
    <x v="3"/>
    <m/>
    <m/>
    <s v="PETANAS Sofia Milagros-Miercoles-17:30"/>
    <x v="5"/>
    <x v="1"/>
  </r>
  <r>
    <x v="0"/>
    <x v="0"/>
    <s v="MP 15688"/>
    <x v="1"/>
    <d v="1899-12-30T14:00:00"/>
    <d v="1899-12-30T20:00:00"/>
    <x v="4"/>
    <m/>
    <m/>
    <s v="ALMADA Luciana-Viernes-16:15"/>
    <x v="27"/>
    <x v="0"/>
  </r>
  <r>
    <x v="10"/>
    <x v="3"/>
    <s v="MP 5125"/>
    <x v="2"/>
    <d v="1899-12-30T08:00:00"/>
    <d v="1899-12-30T14:00:00"/>
    <x v="8"/>
    <m/>
    <m/>
    <s v="CONDORI Jose Hugo-Martes-08:00"/>
    <x v="28"/>
    <x v="2"/>
  </r>
  <r>
    <x v="0"/>
    <x v="0"/>
    <s v="MP 15688"/>
    <x v="1"/>
    <d v="1899-12-30T14:00:00"/>
    <d v="1899-12-30T20:00:00"/>
    <x v="3"/>
    <m/>
    <m/>
    <s v="ALMADA Luciana-Viernes-17:30"/>
    <x v="29"/>
    <x v="1"/>
  </r>
  <r>
    <x v="0"/>
    <x v="0"/>
    <s v="MP 15688"/>
    <x v="1"/>
    <d v="1899-12-30T14:00:00"/>
    <d v="1899-12-30T20:00:00"/>
    <x v="3"/>
    <m/>
    <m/>
    <s v="ALMADA Luciana-Viernes-17:30"/>
    <x v="3"/>
    <x v="1"/>
  </r>
  <r>
    <x v="0"/>
    <x v="0"/>
    <s v="MP 15688"/>
    <x v="1"/>
    <d v="1899-12-30T14:00:00"/>
    <d v="1899-12-30T20:00:00"/>
    <x v="3"/>
    <m/>
    <m/>
    <s v="ALMADA Luciana-Viernes-17:30"/>
    <x v="11"/>
    <x v="1"/>
  </r>
  <r>
    <x v="1"/>
    <x v="1"/>
    <s v="MP 9444"/>
    <x v="3"/>
    <d v="1899-12-30T14:00:00"/>
    <d v="1899-12-30T20:00:00"/>
    <x v="2"/>
    <m/>
    <m/>
    <s v="CASTRO Lucia Macarena-Miercoles-15:30"/>
    <x v="30"/>
    <x v="1"/>
  </r>
  <r>
    <x v="1"/>
    <x v="1"/>
    <s v="MP 9444"/>
    <x v="3"/>
    <d v="1899-12-30T14:00:00"/>
    <d v="1899-12-30T20:00:00"/>
    <x v="2"/>
    <m/>
    <m/>
    <s v="CASTRO Lucia Macarena-Miercoles-15:30"/>
    <x v="31"/>
    <x v="1"/>
  </r>
  <r>
    <x v="0"/>
    <x v="0"/>
    <s v="MP 15688"/>
    <x v="1"/>
    <d v="1899-12-30T14:00:00"/>
    <d v="1899-12-30T20:00:00"/>
    <x v="5"/>
    <m/>
    <m/>
    <s v="ALMADA Luciana-Viernes-18:15"/>
    <x v="0"/>
    <x v="0"/>
  </r>
  <r>
    <x v="11"/>
    <x v="1"/>
    <s v="MP 8974"/>
    <x v="4"/>
    <d v="1899-12-30T14:00:00"/>
    <d v="1899-12-30T20:00:00"/>
    <x v="2"/>
    <m/>
    <m/>
    <s v="VILCHE Carla Valeria-Jueves-15:30"/>
    <x v="32"/>
    <x v="1"/>
  </r>
  <r>
    <x v="0"/>
    <x v="0"/>
    <s v="MP 15688"/>
    <x v="1"/>
    <d v="1899-12-30T14:00:00"/>
    <d v="1899-12-30T20:00:00"/>
    <x v="6"/>
    <m/>
    <m/>
    <s v="ALMADA Luciana-Viernes-19:00"/>
    <x v="33"/>
    <x v="1"/>
  </r>
  <r>
    <x v="6"/>
    <x v="1"/>
    <s v="MP 7993"/>
    <x v="4"/>
    <d v="1899-12-30T14:00:00"/>
    <d v="1899-12-30T20:00:00"/>
    <x v="4"/>
    <m/>
    <m/>
    <s v="ARMOA  Andrea Celeste-Jueves-16:15"/>
    <x v="15"/>
    <x v="1"/>
  </r>
  <r>
    <x v="6"/>
    <x v="1"/>
    <s v="MP 7993"/>
    <x v="4"/>
    <d v="1899-12-30T14:00:00"/>
    <d v="1899-12-30T20:00:00"/>
    <x v="4"/>
    <m/>
    <m/>
    <s v="ARMOA  Andrea Celeste-Jueves-16:15"/>
    <x v="34"/>
    <x v="1"/>
  </r>
  <r>
    <x v="12"/>
    <x v="4"/>
    <s v="MP P- 12- 6337"/>
    <x v="0"/>
    <d v="1899-12-30T14:00:00"/>
    <d v="1899-12-30T20:00:00"/>
    <x v="0"/>
    <m/>
    <m/>
    <s v="ANSELMI Juliana Lourdes-Lunes-14:00"/>
    <x v="4"/>
    <x v="1"/>
  </r>
  <r>
    <x v="7"/>
    <x v="1"/>
    <s v="MP 9335"/>
    <x v="4"/>
    <d v="1899-12-30T08:00:00"/>
    <d v="1899-12-30T20:00:00"/>
    <x v="3"/>
    <m/>
    <m/>
    <s v="GIRAUDO MILAGROS VIRGINIA-Jueves-17:30"/>
    <x v="22"/>
    <x v="1"/>
  </r>
  <r>
    <x v="12"/>
    <x v="4"/>
    <s v="MP P- 12- 6337"/>
    <x v="0"/>
    <d v="1899-12-30T14:00:00"/>
    <d v="1899-12-30T20:00:00"/>
    <x v="1"/>
    <m/>
    <m/>
    <s v="ANSELMI Juliana Lourdes-Lunes-14:45"/>
    <x v="35"/>
    <x v="1"/>
  </r>
  <r>
    <x v="8"/>
    <x v="1"/>
    <s v="MP 9130"/>
    <x v="4"/>
    <d v="1899-12-30T14:00:00"/>
    <d v="1899-12-30T20:00:00"/>
    <x v="5"/>
    <m/>
    <m/>
    <s v="PETANAS Sofia Milagros-Jueves-18:15"/>
    <x v="36"/>
    <x v="0"/>
  </r>
  <r>
    <x v="8"/>
    <x v="1"/>
    <s v="MP 9130"/>
    <x v="4"/>
    <d v="1899-12-30T14:00:00"/>
    <d v="1899-12-30T20:00:00"/>
    <x v="5"/>
    <m/>
    <m/>
    <s v="PETANAS Sofia Milagros-Jueves-18:15"/>
    <x v="37"/>
    <x v="1"/>
  </r>
  <r>
    <x v="8"/>
    <x v="1"/>
    <s v="MP 9130"/>
    <x v="4"/>
    <d v="1899-12-30T14:00:00"/>
    <d v="1899-12-30T20:00:00"/>
    <x v="5"/>
    <m/>
    <m/>
    <s v="PETANAS Sofia Milagros-Jueves-18:15"/>
    <x v="38"/>
    <x v="1"/>
  </r>
  <r>
    <x v="12"/>
    <x v="4"/>
    <s v="MP P- 12- 6337"/>
    <x v="0"/>
    <d v="1899-12-30T14:00:00"/>
    <d v="1899-12-30T20:00:00"/>
    <x v="2"/>
    <m/>
    <m/>
    <s v="ANSELMI Juliana Lourdes-Lunes-15:30"/>
    <x v="39"/>
    <x v="1"/>
  </r>
  <r>
    <x v="1"/>
    <x v="1"/>
    <s v="MP 9445"/>
    <x v="4"/>
    <d v="1899-12-30T14:00:00"/>
    <d v="1899-12-30T20:00:00"/>
    <x v="6"/>
    <m/>
    <m/>
    <s v="CASTRO Lucia Macarena-Jueves-19:00"/>
    <x v="20"/>
    <x v="1"/>
  </r>
  <r>
    <x v="12"/>
    <x v="4"/>
    <s v="MP P- 12- 6337"/>
    <x v="0"/>
    <d v="1899-12-30T14:00:00"/>
    <d v="1899-12-30T20:00:00"/>
    <x v="4"/>
    <m/>
    <m/>
    <s v="ANSELMI Juliana Lourdes-Lunes-16:15"/>
    <x v="0"/>
    <x v="0"/>
  </r>
  <r>
    <x v="13"/>
    <x v="2"/>
    <s v="MP 15548"/>
    <x v="1"/>
    <d v="1899-12-30T14:00:00"/>
    <d v="1899-12-30T20:00:00"/>
    <x v="6"/>
    <m/>
    <m/>
    <s v="CHIESA Gisella Erica Roxana-Viernes-19:00"/>
    <x v="24"/>
    <x v="1"/>
  </r>
  <r>
    <x v="13"/>
    <x v="2"/>
    <s v="MP 15548"/>
    <x v="1"/>
    <d v="1899-12-30T14:00:00"/>
    <d v="1899-12-30T20:00:00"/>
    <x v="6"/>
    <m/>
    <m/>
    <s v="CHIESA Gisella Erica Roxana-Viernes-19:00"/>
    <x v="40"/>
    <x v="3"/>
  </r>
  <r>
    <x v="12"/>
    <x v="4"/>
    <s v="MP P- 12- 6337"/>
    <x v="0"/>
    <d v="1899-12-30T14:00:00"/>
    <d v="1899-12-30T20:00:00"/>
    <x v="3"/>
    <m/>
    <m/>
    <s v="ANSELMI Juliana Lourdes-Lunes-17:30"/>
    <x v="41"/>
    <x v="1"/>
  </r>
  <r>
    <x v="12"/>
    <x v="4"/>
    <s v="MP P- 12- 6337"/>
    <x v="0"/>
    <d v="1899-12-30T14:00:00"/>
    <d v="1899-12-30T20:00:00"/>
    <x v="5"/>
    <m/>
    <m/>
    <s v="ANSELMI Juliana Lourdes-Lunes-18:15"/>
    <x v="42"/>
    <x v="1"/>
  </r>
  <r>
    <x v="12"/>
    <x v="4"/>
    <s v="MP P- 12- 6337"/>
    <x v="0"/>
    <d v="1899-12-30T14:00:00"/>
    <d v="1899-12-30T20:00:00"/>
    <x v="6"/>
    <m/>
    <m/>
    <s v="ANSELMI Juliana Lourdes-Lunes-19:00"/>
    <x v="9"/>
    <x v="1"/>
  </r>
  <r>
    <x v="1"/>
    <x v="1"/>
    <s v="MP 9445"/>
    <x v="3"/>
    <d v="1899-12-30T14:00:00"/>
    <d v="1899-12-30T20:00:00"/>
    <x v="6"/>
    <m/>
    <m/>
    <s v="CASTRO Lucia Macarena-Miercoles-19:00"/>
    <x v="43"/>
    <x v="1"/>
  </r>
  <r>
    <x v="12"/>
    <x v="4"/>
    <s v="MP P- 12- 6338"/>
    <x v="2"/>
    <d v="1899-12-30T14:00:00"/>
    <d v="1899-12-30T20:00:00"/>
    <x v="0"/>
    <m/>
    <m/>
    <s v="ANSELMI Juliana Lourdes-Martes-14:00"/>
    <x v="44"/>
    <x v="1"/>
  </r>
  <r>
    <x v="2"/>
    <x v="1"/>
    <s v="MP 9348"/>
    <x v="1"/>
    <d v="1899-12-30T14:00:00"/>
    <d v="1899-12-30T20:00:00"/>
    <x v="5"/>
    <m/>
    <m/>
    <s v="GIMENEZ Agustina-Viernes-18:15"/>
    <x v="45"/>
    <x v="1"/>
  </r>
  <r>
    <x v="2"/>
    <x v="1"/>
    <s v="MP 9348"/>
    <x v="1"/>
    <d v="1899-12-30T14:00:00"/>
    <d v="1899-12-30T20:00:00"/>
    <x v="5"/>
    <m/>
    <m/>
    <s v="GIMENEZ Agustina-Viernes-18:15"/>
    <x v="24"/>
    <x v="1"/>
  </r>
  <r>
    <x v="2"/>
    <x v="1"/>
    <s v="MP 9348"/>
    <x v="1"/>
    <d v="1899-12-30T14:00:00"/>
    <d v="1899-12-30T20:00:00"/>
    <x v="5"/>
    <m/>
    <m/>
    <s v="GIMENEZ Agustina-Viernes-18:15"/>
    <x v="46"/>
    <x v="1"/>
  </r>
  <r>
    <x v="12"/>
    <x v="4"/>
    <s v="MP P- 12- 6338"/>
    <x v="2"/>
    <d v="1899-12-30T14:00:00"/>
    <d v="1899-12-30T20:00:00"/>
    <x v="1"/>
    <m/>
    <m/>
    <s v="ANSELMI Juliana Lourdes-Martes-14:45"/>
    <x v="47"/>
    <x v="1"/>
  </r>
  <r>
    <x v="12"/>
    <x v="4"/>
    <s v="MP P- 12- 6338"/>
    <x v="2"/>
    <d v="1899-12-30T14:00:00"/>
    <d v="1899-12-30T20:00:00"/>
    <x v="2"/>
    <m/>
    <m/>
    <s v="ANSELMI Juliana Lourdes-Martes-15:30"/>
    <x v="48"/>
    <x v="1"/>
  </r>
  <r>
    <x v="6"/>
    <x v="1"/>
    <s v="MP 7993"/>
    <x v="2"/>
    <d v="1899-12-30T08:00:00"/>
    <d v="1899-12-30T20:00:00"/>
    <x v="8"/>
    <m/>
    <m/>
    <s v="ARMOA  Andrea Celeste-Martes-08:00"/>
    <x v="49"/>
    <x v="3"/>
  </r>
  <r>
    <x v="12"/>
    <x v="4"/>
    <s v="MP P- 12- 6338"/>
    <x v="2"/>
    <d v="1899-12-30T14:00:00"/>
    <d v="1899-12-30T20:00:00"/>
    <x v="4"/>
    <m/>
    <m/>
    <s v="ANSELMI Juliana Lourdes-Martes-16:15"/>
    <x v="26"/>
    <x v="1"/>
  </r>
  <r>
    <x v="12"/>
    <x v="4"/>
    <s v="MP P- 12- 6338"/>
    <x v="2"/>
    <d v="1899-12-30T14:00:00"/>
    <d v="1899-12-30T20:00:00"/>
    <x v="4"/>
    <m/>
    <m/>
    <s v="ANSELMI Juliana Lourdes-Martes-16:15"/>
    <x v="50"/>
    <x v="1"/>
  </r>
  <r>
    <x v="6"/>
    <x v="1"/>
    <s v="MP 7993"/>
    <x v="2"/>
    <d v="1899-12-30T08:00:00"/>
    <d v="1899-12-30T20:00:00"/>
    <x v="9"/>
    <m/>
    <m/>
    <s v="ARMOA  Andrea Celeste-Martes-11:30"/>
    <x v="51"/>
    <x v="3"/>
  </r>
  <r>
    <x v="6"/>
    <x v="1"/>
    <s v="MP 7993"/>
    <x v="2"/>
    <d v="1899-12-30T08:00:00"/>
    <d v="1899-12-30T20:00:00"/>
    <x v="9"/>
    <m/>
    <m/>
    <s v="ARMOA  Andrea Celeste-Martes-11:30"/>
    <x v="52"/>
    <x v="0"/>
  </r>
  <r>
    <x v="12"/>
    <x v="4"/>
    <s v="MP P- 12- 6338"/>
    <x v="2"/>
    <d v="1899-12-30T14:00:00"/>
    <d v="1899-12-30T20:00:00"/>
    <x v="3"/>
    <m/>
    <m/>
    <s v="ANSELMI Juliana Lourdes-Martes-17:30"/>
    <x v="0"/>
    <x v="0"/>
  </r>
  <r>
    <x v="6"/>
    <x v="1"/>
    <s v="MP 7993"/>
    <x v="2"/>
    <d v="1899-12-30T08:00:00"/>
    <d v="1899-12-30T20:00:00"/>
    <x v="10"/>
    <m/>
    <m/>
    <s v="ARMOA  Andrea Celeste-Martes-08:45"/>
    <x v="53"/>
    <x v="3"/>
  </r>
  <r>
    <x v="6"/>
    <x v="1"/>
    <s v="MP 7993"/>
    <x v="2"/>
    <d v="1899-12-30T08:00:00"/>
    <d v="1899-12-30T20:00:00"/>
    <x v="10"/>
    <m/>
    <m/>
    <s v="ARMOA  Andrea Celeste-Martes-08:45"/>
    <x v="54"/>
    <x v="3"/>
  </r>
  <r>
    <x v="12"/>
    <x v="4"/>
    <s v="MP P- 12- 6338"/>
    <x v="2"/>
    <d v="1899-12-30T14:00:00"/>
    <d v="1899-12-30T20:00:00"/>
    <x v="5"/>
    <m/>
    <m/>
    <s v="ANSELMI Juliana Lourdes-Martes-18:15"/>
    <x v="22"/>
    <x v="1"/>
  </r>
  <r>
    <x v="12"/>
    <x v="4"/>
    <s v="MP P- 12- 6338"/>
    <x v="2"/>
    <d v="1899-12-30T14:00:00"/>
    <d v="1899-12-30T20:00:00"/>
    <x v="6"/>
    <m/>
    <m/>
    <s v="ANSELMI Juliana Lourdes-Martes-19:00"/>
    <x v="55"/>
    <x v="1"/>
  </r>
  <r>
    <x v="6"/>
    <x v="1"/>
    <s v="MP 7993"/>
    <x v="2"/>
    <d v="1899-12-30T08:00:00"/>
    <d v="1899-12-30T20:00:00"/>
    <x v="11"/>
    <m/>
    <m/>
    <s v="ARMOA  Andrea Celeste-Martes-09:30"/>
    <x v="56"/>
    <x v="3"/>
  </r>
  <r>
    <x v="6"/>
    <x v="1"/>
    <s v="MP 7993"/>
    <x v="2"/>
    <d v="1899-12-30T08:00:00"/>
    <d v="1899-12-30T20:00:00"/>
    <x v="11"/>
    <m/>
    <m/>
    <s v="ARMOA  Andrea Celeste-Martes-09:30"/>
    <x v="57"/>
    <x v="2"/>
  </r>
  <r>
    <x v="12"/>
    <x v="4"/>
    <s v="MP P- 12- 6338"/>
    <x v="3"/>
    <d v="1899-12-30T14:00:00"/>
    <d v="1899-12-30T20:00:00"/>
    <x v="0"/>
    <m/>
    <m/>
    <s v="ANSELMI Juliana Lourdes-Miercoles-14:00"/>
    <x v="58"/>
    <x v="1"/>
  </r>
  <r>
    <x v="6"/>
    <x v="1"/>
    <s v="MP 7993"/>
    <x v="2"/>
    <d v="1899-12-30T08:00:00"/>
    <d v="1899-12-30T20:00:00"/>
    <x v="7"/>
    <m/>
    <m/>
    <s v="ARMOA  Andrea Celeste-Martes-10:45"/>
    <x v="59"/>
    <x v="3"/>
  </r>
  <r>
    <x v="6"/>
    <x v="1"/>
    <s v="MP 7993"/>
    <x v="2"/>
    <d v="1899-12-30T08:00:00"/>
    <d v="1899-12-30T20:00:00"/>
    <x v="7"/>
    <m/>
    <m/>
    <s v="ARMOA  Andrea Celeste-Martes-10:45"/>
    <x v="60"/>
    <x v="3"/>
  </r>
  <r>
    <x v="6"/>
    <x v="1"/>
    <s v="MP 7993"/>
    <x v="2"/>
    <d v="1899-12-30T08:00:00"/>
    <d v="1899-12-30T20:00:00"/>
    <x v="7"/>
    <m/>
    <m/>
    <s v="ARMOA  Andrea Celeste-Martes-10:45"/>
    <x v="61"/>
    <x v="3"/>
  </r>
  <r>
    <x v="12"/>
    <x v="4"/>
    <s v="MP P- 12- 6338"/>
    <x v="3"/>
    <d v="1899-12-30T14:00:00"/>
    <d v="1899-12-30T20:00:00"/>
    <x v="1"/>
    <m/>
    <m/>
    <s v="ANSELMI Juliana Lourdes-Miercoles-14:45"/>
    <x v="62"/>
    <x v="1"/>
  </r>
  <r>
    <x v="11"/>
    <x v="1"/>
    <s v="MP 8974"/>
    <x v="0"/>
    <d v="1899-12-30T08:00:00"/>
    <d v="1899-12-30T14:00:00"/>
    <x v="7"/>
    <m/>
    <m/>
    <s v="VILCHE Carla Valeria-Lunes-10:45"/>
    <x v="63"/>
    <x v="3"/>
  </r>
  <r>
    <x v="11"/>
    <x v="1"/>
    <s v="MP 8974"/>
    <x v="0"/>
    <d v="1899-12-30T08:00:00"/>
    <d v="1899-12-30T14:00:00"/>
    <x v="7"/>
    <m/>
    <m/>
    <s v="VILCHE Carla Valeria-Lunes-10:45"/>
    <x v="64"/>
    <x v="3"/>
  </r>
  <r>
    <x v="12"/>
    <x v="4"/>
    <s v="MP P- 12- 6338"/>
    <x v="3"/>
    <d v="1899-12-30T14:00:00"/>
    <d v="1899-12-30T20:00:00"/>
    <x v="2"/>
    <m/>
    <m/>
    <s v="ANSELMI Juliana Lourdes-Miercoles-15:30"/>
    <x v="65"/>
    <x v="1"/>
  </r>
  <r>
    <x v="12"/>
    <x v="4"/>
    <s v="MP P- 12- 6338"/>
    <x v="3"/>
    <d v="1899-12-30T14:00:00"/>
    <d v="1899-12-30T20:00:00"/>
    <x v="2"/>
    <m/>
    <m/>
    <s v="ANSELMI Juliana Lourdes-Miercoles-15:30"/>
    <x v="66"/>
    <x v="1"/>
  </r>
  <r>
    <x v="12"/>
    <x v="4"/>
    <s v="MP P- 12- 6338"/>
    <x v="3"/>
    <d v="1899-12-30T14:00:00"/>
    <d v="1899-12-30T20:00:00"/>
    <x v="4"/>
    <m/>
    <m/>
    <s v="ANSELMI Juliana Lourdes-Miercoles-16:15"/>
    <x v="30"/>
    <x v="1"/>
  </r>
  <r>
    <x v="6"/>
    <x v="1"/>
    <s v="MP 7993"/>
    <x v="2"/>
    <d v="1899-12-30T08:00:00"/>
    <d v="1899-12-30T20:00:00"/>
    <x v="1"/>
    <m/>
    <m/>
    <s v="ARMOA  Andrea Celeste-Martes-14:45"/>
    <x v="67"/>
    <x v="0"/>
  </r>
  <r>
    <x v="12"/>
    <x v="4"/>
    <s v="MP P- 12- 6338"/>
    <x v="3"/>
    <d v="1899-12-30T14:00:00"/>
    <d v="1899-12-30T20:00:00"/>
    <x v="3"/>
    <m/>
    <m/>
    <s v="ANSELMI Juliana Lourdes-Miercoles-17:30"/>
    <x v="24"/>
    <x v="1"/>
  </r>
  <r>
    <x v="6"/>
    <x v="1"/>
    <s v="MP 7993"/>
    <x v="2"/>
    <d v="1899-12-30T08:00:00"/>
    <d v="1899-12-30T20:00:00"/>
    <x v="4"/>
    <m/>
    <m/>
    <s v="ARMOA  Andrea Celeste-Martes-16:15"/>
    <x v="34"/>
    <x v="1"/>
  </r>
  <r>
    <x v="12"/>
    <x v="4"/>
    <s v="MP P- 12- 6338"/>
    <x v="3"/>
    <d v="1899-12-30T14:00:00"/>
    <d v="1899-12-30T20:00:00"/>
    <x v="5"/>
    <m/>
    <m/>
    <s v="ANSELMI Juliana Lourdes-Miercoles-18:15"/>
    <x v="68"/>
    <x v="1"/>
  </r>
  <r>
    <x v="6"/>
    <x v="1"/>
    <s v="MP 7993"/>
    <x v="2"/>
    <d v="1899-12-30T08:00:00"/>
    <d v="1899-12-30T20:00:00"/>
    <x v="3"/>
    <m/>
    <m/>
    <s v="ARMOA  Andrea Celeste-Martes-17:30"/>
    <x v="69"/>
    <x v="1"/>
  </r>
  <r>
    <x v="12"/>
    <x v="4"/>
    <s v="MP P- 12- 6338"/>
    <x v="3"/>
    <d v="1899-12-30T14:00:00"/>
    <d v="1899-12-30T20:00:00"/>
    <x v="6"/>
    <m/>
    <m/>
    <s v="ANSELMI Juliana Lourdes-Miercoles-19:00"/>
    <x v="0"/>
    <x v="0"/>
  </r>
  <r>
    <x v="6"/>
    <x v="1"/>
    <s v="MP 7993"/>
    <x v="2"/>
    <d v="1899-12-30T08:00:00"/>
    <d v="1899-12-30T20:00:00"/>
    <x v="5"/>
    <m/>
    <m/>
    <s v="ARMOA  Andrea Celeste-Martes-18:15"/>
    <x v="70"/>
    <x v="1"/>
  </r>
  <r>
    <x v="6"/>
    <x v="1"/>
    <s v="MP 7993"/>
    <x v="2"/>
    <d v="1899-12-30T08:00:00"/>
    <d v="1899-12-30T20:00:00"/>
    <x v="5"/>
    <m/>
    <m/>
    <s v="ARMOA  Andrea Celeste-Martes-18:15"/>
    <x v="45"/>
    <x v="1"/>
  </r>
  <r>
    <x v="12"/>
    <x v="4"/>
    <s v="MP P- 12- 6339"/>
    <x v="4"/>
    <d v="1899-12-30T14:00:00"/>
    <d v="1899-12-30T20:00:00"/>
    <x v="0"/>
    <m/>
    <m/>
    <s v="ANSELMI Juliana Lourdes-Jueves-14:00"/>
    <x v="0"/>
    <x v="0"/>
  </r>
  <r>
    <x v="12"/>
    <x v="4"/>
    <s v="MP P- 12- 6339"/>
    <x v="4"/>
    <d v="1899-12-30T14:00:00"/>
    <d v="1899-12-30T20:00:00"/>
    <x v="1"/>
    <m/>
    <m/>
    <s v="ANSELMI Juliana Lourdes-Jueves-14:45"/>
    <x v="44"/>
    <x v="1"/>
  </r>
  <r>
    <x v="12"/>
    <x v="4"/>
    <s v="MP P- 12- 6339"/>
    <x v="4"/>
    <d v="1899-12-30T14:00:00"/>
    <d v="1899-12-30T20:00:00"/>
    <x v="1"/>
    <m/>
    <m/>
    <s v="ANSELMI Juliana Lourdes-Jueves-14:45"/>
    <x v="71"/>
    <x v="1"/>
  </r>
  <r>
    <x v="3"/>
    <x v="1"/>
    <s v="MP 9398"/>
    <x v="0"/>
    <d v="1899-12-30T14:00:00"/>
    <d v="1899-12-30T20:00:00"/>
    <x v="1"/>
    <m/>
    <m/>
    <s v="BARRIA VAZQUEZ Luciana ALicia-Lunes-14:45"/>
    <x v="44"/>
    <x v="1"/>
  </r>
  <r>
    <x v="12"/>
    <x v="4"/>
    <s v="MP P- 12- 6339"/>
    <x v="4"/>
    <d v="1899-12-30T14:00:00"/>
    <d v="1899-12-30T20:00:00"/>
    <x v="2"/>
    <m/>
    <m/>
    <s v="ANSELMI Juliana Lourdes-Jueves-15:30"/>
    <x v="34"/>
    <x v="1"/>
  </r>
  <r>
    <x v="6"/>
    <x v="1"/>
    <s v="MP 7993"/>
    <x v="4"/>
    <d v="1899-12-30T14:00:00"/>
    <d v="1899-12-30T20:00:00"/>
    <x v="1"/>
    <m/>
    <m/>
    <s v="ARMOA  Andrea Celeste-Jueves-14:45"/>
    <x v="67"/>
    <x v="0"/>
  </r>
  <r>
    <x v="12"/>
    <x v="4"/>
    <s v="MP P- 12- 6339"/>
    <x v="4"/>
    <d v="1899-12-30T14:00:00"/>
    <d v="1899-12-30T20:00:00"/>
    <x v="4"/>
    <m/>
    <m/>
    <s v="ANSELMI Juliana Lourdes-Jueves-16:15"/>
    <x v="72"/>
    <x v="1"/>
  </r>
  <r>
    <x v="12"/>
    <x v="4"/>
    <s v="MP P- 12- 6339"/>
    <x v="4"/>
    <d v="1899-12-30T14:00:00"/>
    <d v="1899-12-30T20:00:00"/>
    <x v="4"/>
    <m/>
    <m/>
    <s v="ANSELMI Juliana Lourdes-Jueves-16:15"/>
    <x v="32"/>
    <x v="1"/>
  </r>
  <r>
    <x v="6"/>
    <x v="1"/>
    <s v="MP 7993"/>
    <x v="4"/>
    <d v="1899-12-30T14:00:00"/>
    <d v="1899-12-30T20:00:00"/>
    <x v="2"/>
    <m/>
    <m/>
    <s v="ARMOA  Andrea Celeste-Jueves-15:30"/>
    <x v="73"/>
    <x v="1"/>
  </r>
  <r>
    <x v="12"/>
    <x v="4"/>
    <s v="MP P- 12- 6339"/>
    <x v="4"/>
    <d v="1899-12-30T14:00:00"/>
    <d v="1899-12-30T20:00:00"/>
    <x v="3"/>
    <m/>
    <m/>
    <s v="ANSELMI Juliana Lourdes-Jueves-17:30"/>
    <x v="74"/>
    <x v="1"/>
  </r>
  <r>
    <x v="12"/>
    <x v="4"/>
    <s v="MP P- 12- 6339"/>
    <x v="4"/>
    <d v="1899-12-30T14:00:00"/>
    <d v="1899-12-30T20:00:00"/>
    <x v="3"/>
    <m/>
    <m/>
    <s v="ANSELMI Juliana Lourdes-Jueves-17:30"/>
    <x v="75"/>
    <x v="1"/>
  </r>
  <r>
    <x v="12"/>
    <x v="4"/>
    <s v="MP P- 12- 6339"/>
    <x v="4"/>
    <d v="1899-12-30T14:00:00"/>
    <d v="1899-12-30T20:00:00"/>
    <x v="5"/>
    <m/>
    <m/>
    <s v="ANSELMI Juliana Lourdes-Jueves-18:15"/>
    <x v="76"/>
    <x v="1"/>
  </r>
  <r>
    <x v="6"/>
    <x v="1"/>
    <s v="MP 7993"/>
    <x v="4"/>
    <d v="1899-12-30T14:00:00"/>
    <d v="1899-12-30T20:00:00"/>
    <x v="3"/>
    <m/>
    <m/>
    <s v="ARMOA  Andrea Celeste-Jueves-17:30"/>
    <x v="69"/>
    <x v="1"/>
  </r>
  <r>
    <x v="12"/>
    <x v="4"/>
    <s v="MP P- 12- 6339"/>
    <x v="4"/>
    <d v="1899-12-30T14:00:00"/>
    <d v="1899-12-30T20:00:00"/>
    <x v="6"/>
    <m/>
    <m/>
    <s v="ANSELMI Juliana Lourdes-Jueves-19:00"/>
    <x v="0"/>
    <x v="0"/>
  </r>
  <r>
    <x v="6"/>
    <x v="1"/>
    <s v="MP 7993"/>
    <x v="4"/>
    <d v="1899-12-30T14:00:00"/>
    <d v="1899-12-30T20:00:00"/>
    <x v="5"/>
    <m/>
    <m/>
    <s v="ARMOA  Andrea Celeste-Jueves-18:15"/>
    <x v="70"/>
    <x v="1"/>
  </r>
  <r>
    <x v="14"/>
    <x v="3"/>
    <s v="MP 7728"/>
    <x v="0"/>
    <d v="1899-12-30T08:00:00"/>
    <d v="1899-12-30T20:00:00"/>
    <x v="8"/>
    <m/>
    <m/>
    <s v="ARANDA Karina Alejandra-Lunes-08:00"/>
    <x v="77"/>
    <x v="3"/>
  </r>
  <r>
    <x v="6"/>
    <x v="1"/>
    <s v="MP 7993"/>
    <x v="1"/>
    <d v="1899-12-30T08:00:00"/>
    <d v="1899-12-30T14:00:00"/>
    <x v="8"/>
    <m/>
    <m/>
    <s v="ARMOA  Andrea Celeste-Viernes-08:00"/>
    <x v="49"/>
    <x v="3"/>
  </r>
  <r>
    <x v="14"/>
    <x v="3"/>
    <s v="MP 7728"/>
    <x v="0"/>
    <d v="1899-12-30T08:00:00"/>
    <d v="1899-12-30T20:00:00"/>
    <x v="10"/>
    <m/>
    <m/>
    <s v="ARANDA Karina Alejandra-Lunes-08:45"/>
    <x v="78"/>
    <x v="3"/>
  </r>
  <r>
    <x v="6"/>
    <x v="1"/>
    <s v="MP 7993"/>
    <x v="1"/>
    <d v="1899-12-30T08:00:00"/>
    <d v="1899-12-30T14:00:00"/>
    <x v="10"/>
    <m/>
    <m/>
    <s v="ARMOA  Andrea Celeste-Viernes-08:45"/>
    <x v="79"/>
    <x v="3"/>
  </r>
  <r>
    <x v="6"/>
    <x v="1"/>
    <s v="MP 7993"/>
    <x v="1"/>
    <d v="1899-12-30T08:00:00"/>
    <d v="1899-12-30T14:00:00"/>
    <x v="10"/>
    <m/>
    <m/>
    <s v="ARMOA  Andrea Celeste-Viernes-08:45"/>
    <x v="53"/>
    <x v="3"/>
  </r>
  <r>
    <x v="14"/>
    <x v="3"/>
    <s v="MP 7728"/>
    <x v="0"/>
    <d v="1899-12-30T08:00:00"/>
    <d v="1899-12-30T20:00:00"/>
    <x v="11"/>
    <m/>
    <m/>
    <s v="ARANDA Karina Alejandra-Lunes-09:30"/>
    <x v="80"/>
    <x v="3"/>
  </r>
  <r>
    <x v="6"/>
    <x v="1"/>
    <s v="MP 7993"/>
    <x v="1"/>
    <d v="1899-12-30T08:00:00"/>
    <d v="1899-12-30T14:00:00"/>
    <x v="9"/>
    <m/>
    <m/>
    <s v="ARMOA  Andrea Celeste-Viernes-11:30"/>
    <x v="51"/>
    <x v="3"/>
  </r>
  <r>
    <x v="6"/>
    <x v="1"/>
    <s v="MP 7993"/>
    <x v="1"/>
    <d v="1899-12-30T08:00:00"/>
    <d v="1899-12-30T14:00:00"/>
    <x v="9"/>
    <m/>
    <m/>
    <s v="ARMOA  Andrea Celeste-Viernes-11:30"/>
    <x v="52"/>
    <x v="0"/>
  </r>
  <r>
    <x v="14"/>
    <x v="3"/>
    <s v="MP 7728"/>
    <x v="0"/>
    <d v="1899-12-30T08:00:00"/>
    <d v="1899-12-30T20:00:00"/>
    <x v="7"/>
    <m/>
    <m/>
    <s v="ARANDA Karina Alejandra-Lunes-10:45"/>
    <x v="81"/>
    <x v="2"/>
  </r>
  <r>
    <x v="6"/>
    <x v="1"/>
    <s v="MP 7993"/>
    <x v="1"/>
    <d v="1899-12-30T08:00:00"/>
    <d v="1899-12-30T14:00:00"/>
    <x v="7"/>
    <m/>
    <m/>
    <s v="ARMOA  Andrea Celeste-Viernes-10:45"/>
    <x v="59"/>
    <x v="3"/>
  </r>
  <r>
    <x v="6"/>
    <x v="1"/>
    <s v="MP 7993"/>
    <x v="1"/>
    <d v="1899-12-30T08:00:00"/>
    <d v="1899-12-30T14:00:00"/>
    <x v="7"/>
    <m/>
    <m/>
    <s v="ARMOA  Andrea Celeste-Viernes-10:45"/>
    <x v="63"/>
    <x v="3"/>
  </r>
  <r>
    <x v="14"/>
    <x v="3"/>
    <s v="MP 7728"/>
    <x v="0"/>
    <d v="1899-12-30T08:00:00"/>
    <d v="1899-12-30T20:00:00"/>
    <x v="9"/>
    <m/>
    <m/>
    <s v="ARANDA Karina Alejandra-Lunes-11:30"/>
    <x v="82"/>
    <x v="3"/>
  </r>
  <r>
    <x v="14"/>
    <x v="3"/>
    <s v="MP 7728"/>
    <x v="0"/>
    <d v="1899-12-30T08:00:00"/>
    <d v="1899-12-30T20:00:00"/>
    <x v="12"/>
    <m/>
    <m/>
    <s v="ARANDA Karina Alejandra-Lunes-12:15"/>
    <x v="40"/>
    <x v="3"/>
  </r>
  <r>
    <x v="14"/>
    <x v="3"/>
    <s v="MP 7728"/>
    <x v="0"/>
    <d v="1899-12-30T08:00:00"/>
    <d v="1899-12-30T20:00:00"/>
    <x v="13"/>
    <m/>
    <m/>
    <s v="ARANDA Karina Alejandra-Lunes-13:00"/>
    <x v="0"/>
    <x v="0"/>
  </r>
  <r>
    <x v="3"/>
    <x v="1"/>
    <s v="MP 9398"/>
    <x v="0"/>
    <d v="1899-12-30T14:00:00"/>
    <d v="1899-12-30T20:00:00"/>
    <x v="0"/>
    <m/>
    <m/>
    <s v="BARRIA VAZQUEZ Luciana ALicia-Lunes-14:00"/>
    <x v="35"/>
    <x v="1"/>
  </r>
  <r>
    <x v="14"/>
    <x v="3"/>
    <s v="MP 7728"/>
    <x v="0"/>
    <d v="1899-12-30T08:00:00"/>
    <d v="1899-12-30T20:00:00"/>
    <x v="0"/>
    <m/>
    <m/>
    <s v="ARANDA Karina Alejandra-Lunes-14:00"/>
    <x v="0"/>
    <x v="0"/>
  </r>
  <r>
    <x v="4"/>
    <x v="1"/>
    <s v="MP 9550"/>
    <x v="0"/>
    <d v="1899-12-30T14:00:00"/>
    <d v="1899-12-30T20:00:00"/>
    <x v="1"/>
    <m/>
    <m/>
    <s v="FERNANDEZ Maria Emilia-Lunes-14:45"/>
    <x v="83"/>
    <x v="1"/>
  </r>
  <r>
    <x v="14"/>
    <x v="3"/>
    <s v="MP 7728"/>
    <x v="0"/>
    <d v="1899-12-30T08:00:00"/>
    <d v="1899-12-30T20:00:00"/>
    <x v="1"/>
    <m/>
    <m/>
    <s v="ARANDA Karina Alejandra-Lunes-14:45"/>
    <x v="84"/>
    <x v="1"/>
  </r>
  <r>
    <x v="3"/>
    <x v="1"/>
    <s v="MP 9398"/>
    <x v="0"/>
    <d v="1899-12-30T14:00:00"/>
    <d v="1899-12-30T20:00:00"/>
    <x v="2"/>
    <m/>
    <m/>
    <s v="BARRIA VAZQUEZ Luciana ALicia-Lunes-15:30"/>
    <x v="6"/>
    <x v="1"/>
  </r>
  <r>
    <x v="14"/>
    <x v="3"/>
    <s v="MP 7728"/>
    <x v="0"/>
    <d v="1899-12-30T08:00:00"/>
    <d v="1899-12-30T20:00:00"/>
    <x v="2"/>
    <m/>
    <m/>
    <s v="ARANDA Karina Alejandra-Lunes-15:30"/>
    <x v="0"/>
    <x v="0"/>
  </r>
  <r>
    <x v="3"/>
    <x v="1"/>
    <s v="MP 9398"/>
    <x v="0"/>
    <d v="1899-12-30T14:00:00"/>
    <d v="1899-12-30T20:00:00"/>
    <x v="4"/>
    <m/>
    <m/>
    <s v="BARRIA VAZQUEZ Luciana ALicia-Lunes-16:15"/>
    <x v="85"/>
    <x v="1"/>
  </r>
  <r>
    <x v="14"/>
    <x v="3"/>
    <s v="MP 7728"/>
    <x v="0"/>
    <d v="1899-12-30T08:00:00"/>
    <d v="1899-12-30T20:00:00"/>
    <x v="4"/>
    <m/>
    <m/>
    <s v="ARANDA Karina Alejandra-Lunes-16:15"/>
    <x v="86"/>
    <x v="1"/>
  </r>
  <r>
    <x v="3"/>
    <x v="1"/>
    <s v="MP 9398"/>
    <x v="0"/>
    <d v="1899-12-30T14:00:00"/>
    <d v="1899-12-30T20:00:00"/>
    <x v="3"/>
    <m/>
    <m/>
    <s v="BARRIA VAZQUEZ Luciana ALicia-Lunes-17:30"/>
    <x v="87"/>
    <x v="1"/>
  </r>
  <r>
    <x v="14"/>
    <x v="3"/>
    <s v="MP 7728"/>
    <x v="0"/>
    <d v="1899-12-30T08:00:00"/>
    <d v="1899-12-30T20:00:00"/>
    <x v="3"/>
    <m/>
    <m/>
    <s v="ARANDA Karina Alejandra-Lunes-17:30"/>
    <x v="88"/>
    <x v="1"/>
  </r>
  <r>
    <x v="14"/>
    <x v="3"/>
    <s v="MP 7728"/>
    <x v="0"/>
    <d v="1899-12-30T08:00:00"/>
    <d v="1899-12-30T20:00:00"/>
    <x v="3"/>
    <m/>
    <m/>
    <s v="ARANDA Karina Alejandra-Lunes-17:30"/>
    <x v="89"/>
    <x v="1"/>
  </r>
  <r>
    <x v="14"/>
    <x v="3"/>
    <s v="MP 7728"/>
    <x v="0"/>
    <d v="1899-12-30T08:00:00"/>
    <d v="1899-12-30T20:00:00"/>
    <x v="3"/>
    <m/>
    <m/>
    <s v="ARANDA Karina Alejandra-Lunes-17:30"/>
    <x v="90"/>
    <x v="1"/>
  </r>
  <r>
    <x v="1"/>
    <x v="1"/>
    <s v="MP 9444"/>
    <x v="0"/>
    <d v="1899-12-30T14:00:00"/>
    <d v="1899-12-30T20:00:00"/>
    <x v="5"/>
    <m/>
    <m/>
    <s v="CASTRO Lucia Macarena-Lunes-18:15"/>
    <x v="91"/>
    <x v="1"/>
  </r>
  <r>
    <x v="14"/>
    <x v="3"/>
    <s v="MP 7728"/>
    <x v="0"/>
    <d v="1899-12-30T08:00:00"/>
    <d v="1899-12-30T20:00:00"/>
    <x v="5"/>
    <m/>
    <m/>
    <s v="ARANDA Karina Alejandra-Lunes-18:15"/>
    <x v="92"/>
    <x v="1"/>
  </r>
  <r>
    <x v="3"/>
    <x v="1"/>
    <s v="MP 9398"/>
    <x v="0"/>
    <d v="1899-12-30T14:00:00"/>
    <d v="1899-12-30T20:00:00"/>
    <x v="6"/>
    <m/>
    <m/>
    <s v="BARRIA VAZQUEZ Luciana ALicia-Lunes-19:00"/>
    <x v="93"/>
    <x v="1"/>
  </r>
  <r>
    <x v="14"/>
    <x v="3"/>
    <s v="MP 7728"/>
    <x v="0"/>
    <d v="1899-12-30T08:00:00"/>
    <d v="1899-12-30T20:00:00"/>
    <x v="6"/>
    <m/>
    <m/>
    <s v="ARANDA Karina Alejandra-Lunes-19:00"/>
    <x v="94"/>
    <x v="1"/>
  </r>
  <r>
    <x v="10"/>
    <x v="3"/>
    <s v="MP 5125"/>
    <x v="4"/>
    <d v="1899-12-30T08:00:00"/>
    <d v="1899-12-30T14:00:00"/>
    <x v="8"/>
    <m/>
    <m/>
    <s v="CONDORI Jose Hugo-Jueves-08:00"/>
    <x v="28"/>
    <x v="2"/>
  </r>
  <r>
    <x v="14"/>
    <x v="3"/>
    <s v="MP 7728"/>
    <x v="3"/>
    <d v="1899-12-30T08:00:00"/>
    <d v="1899-12-30T20:00:00"/>
    <x v="8"/>
    <m/>
    <m/>
    <s v="ARANDA Karina Alejandra-Miercoles-08:00"/>
    <x v="95"/>
    <x v="2"/>
  </r>
  <r>
    <x v="3"/>
    <x v="1"/>
    <s v="MP 9398"/>
    <x v="2"/>
    <d v="1899-12-30T14:00:00"/>
    <d v="1899-12-30T20:00:00"/>
    <x v="0"/>
    <m/>
    <m/>
    <s v="BARRIA VAZQUEZ Luciana ALicia-Martes-14:00"/>
    <x v="96"/>
    <x v="1"/>
  </r>
  <r>
    <x v="14"/>
    <x v="3"/>
    <s v="MP 7728"/>
    <x v="3"/>
    <d v="1899-12-30T08:00:00"/>
    <d v="1899-12-30T20:00:00"/>
    <x v="10"/>
    <m/>
    <m/>
    <s v="ARANDA Karina Alejandra-Miercoles-08:45"/>
    <x v="97"/>
    <x v="2"/>
  </r>
  <r>
    <x v="3"/>
    <x v="1"/>
    <s v="MP 9398"/>
    <x v="2"/>
    <d v="1899-12-30T14:00:00"/>
    <d v="1899-12-30T20:00:00"/>
    <x v="4"/>
    <m/>
    <m/>
    <s v="BARRIA VAZQUEZ Luciana ALicia-Martes-16:15"/>
    <x v="98"/>
    <x v="1"/>
  </r>
  <r>
    <x v="14"/>
    <x v="3"/>
    <s v="MP 7728"/>
    <x v="3"/>
    <d v="1899-12-30T08:00:00"/>
    <d v="1899-12-30T20:00:00"/>
    <x v="11"/>
    <m/>
    <m/>
    <s v="ARANDA Karina Alejandra-Miercoles-09:30"/>
    <x v="40"/>
    <x v="3"/>
  </r>
  <r>
    <x v="3"/>
    <x v="1"/>
    <s v="MP 9398"/>
    <x v="2"/>
    <d v="1899-12-30T14:00:00"/>
    <d v="1899-12-30T20:00:00"/>
    <x v="3"/>
    <m/>
    <m/>
    <s v="BARRIA VAZQUEZ Luciana ALicia-Martes-17:30"/>
    <x v="50"/>
    <x v="1"/>
  </r>
  <r>
    <x v="3"/>
    <x v="1"/>
    <s v="MP 9398"/>
    <x v="2"/>
    <d v="1899-12-30T14:00:00"/>
    <d v="1899-12-30T20:00:00"/>
    <x v="3"/>
    <m/>
    <m/>
    <s v="BARRIA VAZQUEZ Luciana ALicia-Martes-17:30"/>
    <x v="99"/>
    <x v="1"/>
  </r>
  <r>
    <x v="14"/>
    <x v="3"/>
    <s v="MP 7728"/>
    <x v="3"/>
    <d v="1899-12-30T08:00:00"/>
    <d v="1899-12-30T20:00:00"/>
    <x v="7"/>
    <m/>
    <m/>
    <s v="ARANDA Karina Alejandra-Miercoles-10:45"/>
    <x v="100"/>
    <x v="3"/>
  </r>
  <r>
    <x v="3"/>
    <x v="1"/>
    <s v="MP 9398"/>
    <x v="2"/>
    <d v="1899-12-30T14:00:00"/>
    <d v="1899-12-30T20:00:00"/>
    <x v="5"/>
    <m/>
    <m/>
    <s v="BARRIA VAZQUEZ Luciana ALicia-Martes-18:15"/>
    <x v="101"/>
    <x v="1"/>
  </r>
  <r>
    <x v="14"/>
    <x v="3"/>
    <s v="MP 7728"/>
    <x v="3"/>
    <d v="1899-12-30T08:00:00"/>
    <d v="1899-12-30T20:00:00"/>
    <x v="9"/>
    <m/>
    <m/>
    <s v="ARANDA Karina Alejandra-Miercoles-11:30"/>
    <x v="102"/>
    <x v="3"/>
  </r>
  <r>
    <x v="3"/>
    <x v="1"/>
    <s v="MP 9398"/>
    <x v="2"/>
    <d v="1899-12-30T14:00:00"/>
    <d v="1899-12-30T20:00:00"/>
    <x v="6"/>
    <m/>
    <m/>
    <s v="BARRIA VAZQUEZ Luciana ALicia-Martes-19:00"/>
    <x v="91"/>
    <x v="1"/>
  </r>
  <r>
    <x v="14"/>
    <x v="3"/>
    <s v="MP 7728"/>
    <x v="3"/>
    <d v="1899-12-30T08:00:00"/>
    <d v="1899-12-30T20:00:00"/>
    <x v="12"/>
    <m/>
    <m/>
    <s v="ARANDA Karina Alejandra-Miercoles-12:15"/>
    <x v="82"/>
    <x v="3"/>
  </r>
  <r>
    <x v="14"/>
    <x v="3"/>
    <s v="MP 7728"/>
    <x v="3"/>
    <d v="1899-12-30T08:00:00"/>
    <d v="1899-12-30T20:00:00"/>
    <x v="12"/>
    <m/>
    <m/>
    <s v="ARANDA Karina Alejandra-Miercoles-12:15"/>
    <x v="103"/>
    <x v="2"/>
  </r>
  <r>
    <x v="3"/>
    <x v="1"/>
    <s v="MP 9398"/>
    <x v="4"/>
    <d v="1899-12-30T14:00:00"/>
    <d v="1899-12-30T20:00:00"/>
    <x v="1"/>
    <m/>
    <m/>
    <s v="BARRIA VAZQUEZ Luciana ALicia-Jueves-14:45"/>
    <x v="85"/>
    <x v="1"/>
  </r>
  <r>
    <x v="14"/>
    <x v="3"/>
    <s v="MP 7728"/>
    <x v="3"/>
    <d v="1899-12-30T08:00:00"/>
    <d v="1899-12-30T20:00:00"/>
    <x v="13"/>
    <m/>
    <m/>
    <s v="ARANDA Karina Alejandra-Miercoles-13:00"/>
    <x v="0"/>
    <x v="0"/>
  </r>
  <r>
    <x v="3"/>
    <x v="1"/>
    <s v="MP 9398"/>
    <x v="4"/>
    <d v="1899-12-30T14:00:00"/>
    <d v="1899-12-30T20:00:00"/>
    <x v="3"/>
    <m/>
    <m/>
    <s v="BARRIA VAZQUEZ Luciana ALicia-Jueves-17:30"/>
    <x v="101"/>
    <x v="1"/>
  </r>
  <r>
    <x v="14"/>
    <x v="3"/>
    <s v="MP 7728"/>
    <x v="3"/>
    <d v="1899-12-30T08:00:00"/>
    <d v="1899-12-30T20:00:00"/>
    <x v="0"/>
    <m/>
    <m/>
    <s v="ARANDA Karina Alejandra-Miercoles-14:00"/>
    <x v="104"/>
    <x v="1"/>
  </r>
  <r>
    <x v="3"/>
    <x v="1"/>
    <s v="MP 9398"/>
    <x v="4"/>
    <d v="1899-12-30T14:00:00"/>
    <d v="1899-12-30T20:00:00"/>
    <x v="5"/>
    <m/>
    <m/>
    <s v="BARRIA VAZQUEZ Luciana ALicia-Jueves-18:15"/>
    <x v="74"/>
    <x v="1"/>
  </r>
  <r>
    <x v="3"/>
    <x v="1"/>
    <s v="MP 9398"/>
    <x v="4"/>
    <d v="1899-12-30T14:00:00"/>
    <d v="1899-12-30T20:00:00"/>
    <x v="5"/>
    <m/>
    <m/>
    <s v="BARRIA VAZQUEZ Luciana ALicia-Jueves-18:15"/>
    <x v="105"/>
    <x v="1"/>
  </r>
  <r>
    <x v="14"/>
    <x v="3"/>
    <s v="MP 7728"/>
    <x v="3"/>
    <d v="1899-12-30T08:00:00"/>
    <d v="1899-12-30T20:00:00"/>
    <x v="1"/>
    <m/>
    <m/>
    <s v="ARANDA Karina Alejandra-Miercoles-14:45"/>
    <x v="84"/>
    <x v="1"/>
  </r>
  <r>
    <x v="3"/>
    <x v="1"/>
    <s v="MP 9398"/>
    <x v="4"/>
    <d v="1899-12-30T14:00:00"/>
    <d v="1899-12-30T20:00:00"/>
    <x v="6"/>
    <m/>
    <m/>
    <s v="BARRIA VAZQUEZ Luciana ALicia-Jueves-19:00"/>
    <x v="106"/>
    <x v="1"/>
  </r>
  <r>
    <x v="14"/>
    <x v="3"/>
    <s v="MP 7728"/>
    <x v="3"/>
    <d v="1899-12-30T08:00:00"/>
    <d v="1899-12-30T20:00:00"/>
    <x v="2"/>
    <m/>
    <m/>
    <s v="ARANDA Karina Alejandra-Miercoles-15:30"/>
    <x v="107"/>
    <x v="1"/>
  </r>
  <r>
    <x v="14"/>
    <x v="3"/>
    <s v="MP 7728"/>
    <x v="3"/>
    <d v="1899-12-30T08:00:00"/>
    <d v="1899-12-30T20:00:00"/>
    <x v="2"/>
    <m/>
    <m/>
    <s v="ARANDA Karina Alejandra-Miercoles-15:30"/>
    <x v="108"/>
    <x v="1"/>
  </r>
  <r>
    <x v="3"/>
    <x v="1"/>
    <s v="MP 9398"/>
    <x v="1"/>
    <d v="1899-12-30T08:00:00"/>
    <d v="1899-12-30T14:00:00"/>
    <x v="10"/>
    <m/>
    <m/>
    <s v="BARRIA VAZQUEZ Luciana ALicia-Viernes-08:45"/>
    <x v="109"/>
    <x v="3"/>
  </r>
  <r>
    <x v="3"/>
    <x v="1"/>
    <s v="MP 9398"/>
    <x v="1"/>
    <d v="1899-12-30T08:00:00"/>
    <d v="1899-12-30T14:00:00"/>
    <x v="10"/>
    <m/>
    <m/>
    <s v="BARRIA VAZQUEZ Luciana ALicia-Viernes-08:45"/>
    <x v="110"/>
    <x v="2"/>
  </r>
  <r>
    <x v="14"/>
    <x v="3"/>
    <s v="MP 7728"/>
    <x v="3"/>
    <d v="1899-12-30T08:00:00"/>
    <d v="1899-12-30T20:00:00"/>
    <x v="4"/>
    <m/>
    <m/>
    <s v="ARANDA Karina Alejandra-Miercoles-16:15"/>
    <x v="6"/>
    <x v="1"/>
  </r>
  <r>
    <x v="14"/>
    <x v="3"/>
    <s v="MP 7728"/>
    <x v="3"/>
    <d v="1899-12-30T08:00:00"/>
    <d v="1899-12-30T20:00:00"/>
    <x v="3"/>
    <m/>
    <m/>
    <s v="ARANDA Karina Alejandra-Miercoles-17:30"/>
    <x v="111"/>
    <x v="1"/>
  </r>
  <r>
    <x v="3"/>
    <x v="1"/>
    <s v="MP 9398"/>
    <x v="1"/>
    <d v="1899-12-30T08:00:00"/>
    <d v="1899-12-30T14:00:00"/>
    <x v="7"/>
    <m/>
    <m/>
    <s v="BARRIA VAZQUEZ Luciana ALicia-Viernes-10:45"/>
    <x v="112"/>
    <x v="3"/>
  </r>
  <r>
    <x v="14"/>
    <x v="3"/>
    <s v="MP 7728"/>
    <x v="3"/>
    <d v="1899-12-30T08:00:00"/>
    <d v="1899-12-30T20:00:00"/>
    <x v="5"/>
    <m/>
    <m/>
    <s v="ARANDA Karina Alejandra-Miercoles-18:15"/>
    <x v="113"/>
    <x v="1"/>
  </r>
  <r>
    <x v="1"/>
    <x v="1"/>
    <s v="MP 9444"/>
    <x v="3"/>
    <d v="1899-12-30T14:00:00"/>
    <d v="1899-12-30T20:00:00"/>
    <x v="1"/>
    <m/>
    <m/>
    <s v="CASTRO Lucia Macarena-Miercoles-14:45"/>
    <x v="114"/>
    <x v="1"/>
  </r>
  <r>
    <x v="14"/>
    <x v="3"/>
    <s v="MP 7728"/>
    <x v="3"/>
    <d v="1899-12-30T08:00:00"/>
    <d v="1899-12-30T20:00:00"/>
    <x v="6"/>
    <m/>
    <m/>
    <s v="ARANDA Karina Alejandra-Miercoles-19:00"/>
    <x v="115"/>
    <x v="1"/>
  </r>
  <r>
    <x v="3"/>
    <x v="1"/>
    <s v="MP 9398"/>
    <x v="3"/>
    <d v="1899-12-30T08:00:00"/>
    <d v="1899-12-30T14:00:00"/>
    <x v="10"/>
    <m/>
    <m/>
    <s v="BARRIA VAZQUEZ Luciana ALicia-Miercoles-08:45"/>
    <x v="109"/>
    <x v="3"/>
  </r>
  <r>
    <x v="14"/>
    <x v="3"/>
    <s v="MP 7728"/>
    <x v="1"/>
    <d v="1899-12-30T08:00:00"/>
    <d v="1899-12-30T14:00:00"/>
    <x v="8"/>
    <m/>
    <m/>
    <s v="ARANDA Karina Alejandra-Viernes-08:00"/>
    <x v="116"/>
    <x v="2"/>
  </r>
  <r>
    <x v="3"/>
    <x v="1"/>
    <s v="MP 9398"/>
    <x v="3"/>
    <d v="1899-12-30T08:00:00"/>
    <d v="1899-12-30T14:00:00"/>
    <x v="11"/>
    <m/>
    <m/>
    <s v="BARRIA VAZQUEZ Luciana ALicia-Miercoles-09:30"/>
    <x v="117"/>
    <x v="3"/>
  </r>
  <r>
    <x v="14"/>
    <x v="3"/>
    <s v="MP 7728"/>
    <x v="1"/>
    <d v="1899-12-30T08:00:00"/>
    <d v="1899-12-30T14:00:00"/>
    <x v="10"/>
    <m/>
    <m/>
    <s v="ARANDA Karina Alejandra-Viernes-08:45"/>
    <x v="118"/>
    <x v="3"/>
  </r>
  <r>
    <x v="8"/>
    <x v="1"/>
    <s v="MP 9130"/>
    <x v="4"/>
    <d v="1899-12-30T14:00:00"/>
    <d v="1899-12-30T20:00:00"/>
    <x v="3"/>
    <m/>
    <m/>
    <s v="PETANAS Sofia Milagros-Jueves-17:30"/>
    <x v="19"/>
    <x v="1"/>
  </r>
  <r>
    <x v="14"/>
    <x v="3"/>
    <s v="MP 7728"/>
    <x v="1"/>
    <d v="1899-12-30T08:00:00"/>
    <d v="1899-12-30T14:00:00"/>
    <x v="11"/>
    <m/>
    <m/>
    <s v="ARANDA Karina Alejandra-Viernes-09:30"/>
    <x v="53"/>
    <x v="3"/>
  </r>
  <r>
    <x v="3"/>
    <x v="1"/>
    <s v="MP 9398"/>
    <x v="3"/>
    <d v="1899-12-30T08:00:00"/>
    <d v="1899-12-30T14:00:00"/>
    <x v="8"/>
    <m/>
    <m/>
    <s v="BARRIA VAZQUEZ Luciana ALicia-Miercoles-08:00"/>
    <x v="119"/>
    <x v="3"/>
  </r>
  <r>
    <x v="14"/>
    <x v="3"/>
    <s v="MP 7728"/>
    <x v="1"/>
    <d v="1899-12-30T08:00:00"/>
    <d v="1899-12-30T14:00:00"/>
    <x v="7"/>
    <m/>
    <m/>
    <s v="ARANDA Karina Alejandra-Viernes-10:45"/>
    <x v="80"/>
    <x v="3"/>
  </r>
  <r>
    <x v="3"/>
    <x v="1"/>
    <s v="MP 9398"/>
    <x v="3"/>
    <d v="1899-12-30T08:00:00"/>
    <d v="1899-12-30T14:00:00"/>
    <x v="9"/>
    <m/>
    <m/>
    <s v="BARRIA VAZQUEZ Luciana ALicia-Miercoles-11:30"/>
    <x v="120"/>
    <x v="3"/>
  </r>
  <r>
    <x v="14"/>
    <x v="3"/>
    <s v="MP 7728"/>
    <x v="1"/>
    <d v="1899-12-30T08:00:00"/>
    <d v="1899-12-30T14:00:00"/>
    <x v="9"/>
    <m/>
    <m/>
    <s v="ARANDA Karina Alejandra-Viernes-11:30"/>
    <x v="112"/>
    <x v="3"/>
  </r>
  <r>
    <x v="2"/>
    <x v="1"/>
    <s v="MP 9348"/>
    <x v="1"/>
    <d v="1899-12-30T14:00:00"/>
    <d v="1899-12-30T20:00:00"/>
    <x v="1"/>
    <m/>
    <m/>
    <s v="GIMENEZ Agustina-Viernes-14:45"/>
    <x v="114"/>
    <x v="1"/>
  </r>
  <r>
    <x v="2"/>
    <x v="1"/>
    <s v="MP 9348"/>
    <x v="1"/>
    <d v="1899-12-30T14:00:00"/>
    <d v="1899-12-30T20:00:00"/>
    <x v="1"/>
    <m/>
    <m/>
    <s v="GIMENEZ Agustina-Viernes-14:45"/>
    <x v="121"/>
    <x v="1"/>
  </r>
  <r>
    <x v="14"/>
    <x v="3"/>
    <s v="MP 7728"/>
    <x v="1"/>
    <d v="1899-12-30T08:00:00"/>
    <d v="1899-12-30T14:00:00"/>
    <x v="12"/>
    <m/>
    <m/>
    <s v="ARANDA Karina Alejandra-Viernes-12:15"/>
    <x v="103"/>
    <x v="2"/>
  </r>
  <r>
    <x v="1"/>
    <x v="1"/>
    <s v="MP 9444"/>
    <x v="0"/>
    <d v="1899-12-30T14:00:00"/>
    <d v="1899-12-30T20:00:00"/>
    <x v="1"/>
    <m/>
    <m/>
    <s v="CASTRO Lucia Macarena-Lunes-14:45"/>
    <x v="122"/>
    <x v="0"/>
  </r>
  <r>
    <x v="14"/>
    <x v="3"/>
    <s v="MP 7728"/>
    <x v="1"/>
    <d v="1899-12-30T08:00:00"/>
    <d v="1899-12-30T14:00:00"/>
    <x v="13"/>
    <m/>
    <m/>
    <s v="ARANDA Karina Alejandra-Viernes-13:00"/>
    <x v="0"/>
    <x v="0"/>
  </r>
  <r>
    <x v="7"/>
    <x v="1"/>
    <s v="MP 9335"/>
    <x v="2"/>
    <d v="1899-12-30T08:00:00"/>
    <d v="1899-12-30T20:00:00"/>
    <x v="3"/>
    <m/>
    <m/>
    <s v="GIRAUDO MILAGROS VIRGINIA-Martes-17:30"/>
    <x v="123"/>
    <x v="1"/>
  </r>
  <r>
    <x v="7"/>
    <x v="1"/>
    <s v="MP 9335"/>
    <x v="2"/>
    <d v="1899-12-30T08:00:00"/>
    <d v="1899-12-30T20:00:00"/>
    <x v="3"/>
    <m/>
    <m/>
    <s v="GIRAUDO MILAGROS VIRGINIA-Martes-17:30"/>
    <x v="124"/>
    <x v="1"/>
  </r>
  <r>
    <x v="1"/>
    <x v="1"/>
    <s v="MP 9444"/>
    <x v="0"/>
    <d v="1899-12-30T14:00:00"/>
    <d v="1899-12-30T20:00:00"/>
    <x v="3"/>
    <m/>
    <m/>
    <s v="CASTRO Lucia Macarena-Lunes-17:30"/>
    <x v="94"/>
    <x v="1"/>
  </r>
  <r>
    <x v="4"/>
    <x v="1"/>
    <s v="MP 9550"/>
    <x v="0"/>
    <d v="1899-12-30T14:00:00"/>
    <d v="1899-12-30T20:00:00"/>
    <x v="3"/>
    <m/>
    <m/>
    <s v="FERNANDEZ Maria Emilia-Lunes-17:30"/>
    <x v="125"/>
    <x v="1"/>
  </r>
  <r>
    <x v="4"/>
    <x v="1"/>
    <s v="MP 9550"/>
    <x v="0"/>
    <d v="1899-12-30T14:00:00"/>
    <d v="1899-12-30T20:00:00"/>
    <x v="3"/>
    <m/>
    <m/>
    <s v="FERNANDEZ Maria Emilia-Lunes-17:30"/>
    <x v="42"/>
    <x v="1"/>
  </r>
  <r>
    <x v="1"/>
    <x v="1"/>
    <s v="MP 9445"/>
    <x v="0"/>
    <d v="1899-12-30T14:00:00"/>
    <d v="1899-12-30T20:00:00"/>
    <x v="6"/>
    <m/>
    <m/>
    <s v="CASTRO Lucia Macarena-Lunes-19:00"/>
    <x v="11"/>
    <x v="1"/>
  </r>
  <r>
    <x v="8"/>
    <x v="1"/>
    <s v="MP 9130"/>
    <x v="2"/>
    <d v="1899-12-30T14:00:00"/>
    <d v="1899-12-30T20:00:00"/>
    <x v="4"/>
    <m/>
    <m/>
    <s v="PETANAS Sofia Milagros-Martes-16:15"/>
    <x v="126"/>
    <x v="1"/>
  </r>
  <r>
    <x v="6"/>
    <x v="1"/>
    <s v="MP 7993"/>
    <x v="2"/>
    <d v="1899-12-30T08:00:00"/>
    <d v="1899-12-30T20:00:00"/>
    <x v="12"/>
    <m/>
    <m/>
    <s v="ARMOA  Andrea Celeste-Martes-12:15"/>
    <x v="0"/>
    <x v="0"/>
  </r>
  <r>
    <x v="1"/>
    <x v="1"/>
    <s v="MP 9444"/>
    <x v="2"/>
    <d v="1899-12-30T14:00:00"/>
    <d v="1899-12-30T20:00:00"/>
    <x v="2"/>
    <m/>
    <m/>
    <s v="CASTRO Lucia Macarena-Martes-15:30"/>
    <x v="127"/>
    <x v="1"/>
  </r>
  <r>
    <x v="6"/>
    <x v="1"/>
    <s v="MP 7993"/>
    <x v="2"/>
    <d v="1899-12-30T08:00:00"/>
    <d v="1899-12-30T20:00:00"/>
    <x v="13"/>
    <m/>
    <m/>
    <s v="ARMOA  Andrea Celeste-Martes-13:00"/>
    <x v="0"/>
    <x v="0"/>
  </r>
  <r>
    <x v="1"/>
    <x v="1"/>
    <s v="MP 9444"/>
    <x v="2"/>
    <d v="1899-12-30T14:00:00"/>
    <d v="1899-12-30T20:00:00"/>
    <x v="3"/>
    <m/>
    <m/>
    <s v="CASTRO Lucia Macarena-Martes-17:30"/>
    <x v="128"/>
    <x v="1"/>
  </r>
  <r>
    <x v="6"/>
    <x v="1"/>
    <s v="MP 7993"/>
    <x v="2"/>
    <d v="1899-12-30T08:00:00"/>
    <d v="1899-12-30T20:00:00"/>
    <x v="0"/>
    <m/>
    <m/>
    <s v="ARMOA  Andrea Celeste-Martes-14:00"/>
    <x v="0"/>
    <x v="0"/>
  </r>
  <r>
    <x v="2"/>
    <x v="1"/>
    <s v="MP 9348"/>
    <x v="3"/>
    <d v="1899-12-30T14:00:00"/>
    <d v="1899-12-30T20:00:00"/>
    <x v="3"/>
    <m/>
    <m/>
    <s v="GIMENEZ Agustina-Miercoles-17:30"/>
    <x v="123"/>
    <x v="1"/>
  </r>
  <r>
    <x v="2"/>
    <x v="1"/>
    <s v="MP 9348"/>
    <x v="3"/>
    <d v="1899-12-30T14:00:00"/>
    <d v="1899-12-30T20:00:00"/>
    <x v="3"/>
    <m/>
    <m/>
    <s v="GIMENEZ Agustina-Miercoles-17:30"/>
    <x v="129"/>
    <x v="1"/>
  </r>
  <r>
    <x v="1"/>
    <x v="1"/>
    <s v="MP 9444"/>
    <x v="3"/>
    <d v="1899-12-30T14:00:00"/>
    <d v="1899-12-30T20:00:00"/>
    <x v="3"/>
    <m/>
    <m/>
    <s v="CASTRO Lucia Macarena-Miercoles-17:30"/>
    <x v="130"/>
    <x v="1"/>
  </r>
  <r>
    <x v="9"/>
    <x v="1"/>
    <s v="MP 9068"/>
    <x v="3"/>
    <d v="1899-12-30T14:00:00"/>
    <d v="1899-12-30T20:00:00"/>
    <x v="6"/>
    <m/>
    <m/>
    <s v="VEGA Graciela Susana-Miercoles-19:00"/>
    <x v="83"/>
    <x v="1"/>
  </r>
  <r>
    <x v="9"/>
    <x v="1"/>
    <s v="MP 9068"/>
    <x v="3"/>
    <d v="1899-12-30T14:00:00"/>
    <d v="1899-12-30T20:00:00"/>
    <x v="6"/>
    <m/>
    <m/>
    <s v="VEGA Graciela Susana-Miercoles-19:00"/>
    <x v="10"/>
    <x v="1"/>
  </r>
  <r>
    <x v="1"/>
    <x v="1"/>
    <s v="MP 9445"/>
    <x v="4"/>
    <d v="1899-12-30T14:00:00"/>
    <d v="1899-12-30T20:00:00"/>
    <x v="4"/>
    <m/>
    <m/>
    <s v="CASTRO Lucia Macarena-Jueves-16:15"/>
    <x v="127"/>
    <x v="1"/>
  </r>
  <r>
    <x v="6"/>
    <x v="1"/>
    <s v="MP 7993"/>
    <x v="2"/>
    <d v="1899-12-30T08:00:00"/>
    <d v="1899-12-30T20:00:00"/>
    <x v="6"/>
    <m/>
    <m/>
    <s v="ARMOA  Andrea Celeste-Martes-19:00"/>
    <x v="0"/>
    <x v="0"/>
  </r>
  <r>
    <x v="1"/>
    <x v="1"/>
    <s v="MP 9445"/>
    <x v="4"/>
    <d v="1899-12-30T14:00:00"/>
    <d v="1899-12-30T20:00:00"/>
    <x v="3"/>
    <m/>
    <m/>
    <s v="CASTRO Lucia Macarena-Jueves-17:30"/>
    <x v="128"/>
    <x v="1"/>
  </r>
  <r>
    <x v="6"/>
    <x v="1"/>
    <s v="MP 7993"/>
    <x v="4"/>
    <d v="1899-12-30T14:00:00"/>
    <d v="1899-12-30T20:00:00"/>
    <x v="0"/>
    <m/>
    <m/>
    <s v="ARMOA  Andrea Celeste-Jueves-14:00"/>
    <x v="44"/>
    <x v="1"/>
  </r>
  <r>
    <x v="1"/>
    <x v="1"/>
    <s v="MP 9445"/>
    <x v="4"/>
    <d v="1899-12-30T14:00:00"/>
    <d v="1899-12-30T20:00:00"/>
    <x v="5"/>
    <m/>
    <m/>
    <s v="CASTRO Lucia Macarena-Jueves-18:15"/>
    <x v="131"/>
    <x v="1"/>
  </r>
  <r>
    <x v="1"/>
    <x v="1"/>
    <s v="MP 9444"/>
    <x v="1"/>
    <d v="1899-12-30T08:00:00"/>
    <d v="1899-12-30T20:00:00"/>
    <x v="0"/>
    <m/>
    <m/>
    <s v="CASTRO Lucia Macarena-Viernes-14:00"/>
    <x v="122"/>
    <x v="0"/>
  </r>
  <r>
    <x v="1"/>
    <x v="1"/>
    <s v="MP 9444"/>
    <x v="1"/>
    <d v="1899-12-30T08:00:00"/>
    <d v="1899-12-30T20:00:00"/>
    <x v="0"/>
    <m/>
    <m/>
    <s v="CASTRO Lucia Macarena-Viernes-14:00"/>
    <x v="31"/>
    <x v="1"/>
  </r>
  <r>
    <x v="4"/>
    <x v="1"/>
    <s v="MP 9550"/>
    <x v="3"/>
    <d v="1899-12-30T08:00:00"/>
    <d v="1899-12-30T20:00:00"/>
    <x v="4"/>
    <m/>
    <m/>
    <s v="FERNANDEZ Maria Emilia-Miercoles-16:15"/>
    <x v="126"/>
    <x v="1"/>
  </r>
  <r>
    <x v="1"/>
    <x v="1"/>
    <s v="MP 9444"/>
    <x v="1"/>
    <d v="1899-12-30T08:00:00"/>
    <d v="1899-12-30T20:00:00"/>
    <x v="2"/>
    <m/>
    <m/>
    <s v="CASTRO Lucia Macarena-Viernes-15:30"/>
    <x v="3"/>
    <x v="1"/>
  </r>
  <r>
    <x v="1"/>
    <x v="1"/>
    <s v="MP 9444"/>
    <x v="1"/>
    <d v="1899-12-30T08:00:00"/>
    <d v="1899-12-30T20:00:00"/>
    <x v="4"/>
    <m/>
    <m/>
    <s v="CASTRO Lucia Macarena-Viernes-16:15"/>
    <x v="29"/>
    <x v="1"/>
  </r>
  <r>
    <x v="6"/>
    <x v="1"/>
    <s v="MP 7993"/>
    <x v="4"/>
    <d v="1899-12-30T14:00:00"/>
    <d v="1899-12-30T20:00:00"/>
    <x v="6"/>
    <m/>
    <m/>
    <s v="ARMOA  Andrea Celeste-Jueves-19:00"/>
    <x v="0"/>
    <x v="0"/>
  </r>
  <r>
    <x v="1"/>
    <x v="1"/>
    <s v="MP 9444"/>
    <x v="1"/>
    <d v="1899-12-30T08:00:00"/>
    <d v="1899-12-30T20:00:00"/>
    <x v="5"/>
    <m/>
    <m/>
    <s v="CASTRO Lucia Macarena-Viernes-18:15"/>
    <x v="21"/>
    <x v="1"/>
  </r>
  <r>
    <x v="1"/>
    <x v="1"/>
    <s v="MP 9444"/>
    <x v="1"/>
    <d v="1899-12-30T08:00:00"/>
    <d v="1899-12-30T20:00:00"/>
    <x v="5"/>
    <m/>
    <m/>
    <s v="CASTRO Lucia Macarena-Viernes-18:15"/>
    <x v="125"/>
    <x v="1"/>
  </r>
  <r>
    <x v="1"/>
    <x v="1"/>
    <s v="MP 9444"/>
    <x v="1"/>
    <d v="1899-12-30T08:00:00"/>
    <d v="1899-12-30T20:00:00"/>
    <x v="5"/>
    <m/>
    <m/>
    <s v="CASTRO Lucia Macarena-Viernes-18:15"/>
    <x v="132"/>
    <x v="0"/>
  </r>
  <r>
    <x v="6"/>
    <x v="1"/>
    <s v="MP 7993"/>
    <x v="1"/>
    <d v="1899-12-30T08:00:00"/>
    <d v="1899-12-30T14:00:00"/>
    <x v="11"/>
    <m/>
    <m/>
    <s v="ARMOA  Andrea Celeste-Viernes-09:30"/>
    <x v="133"/>
    <x v="0"/>
  </r>
  <r>
    <x v="6"/>
    <x v="1"/>
    <s v="MP 7993"/>
    <x v="1"/>
    <d v="1899-12-30T08:00:00"/>
    <d v="1899-12-30T14:00:00"/>
    <x v="11"/>
    <m/>
    <m/>
    <s v="ARMOA  Andrea Celeste-Viernes-09:30"/>
    <x v="134"/>
    <x v="3"/>
  </r>
  <r>
    <x v="6"/>
    <x v="1"/>
    <s v="MP 7993"/>
    <x v="1"/>
    <d v="1899-12-30T08:00:00"/>
    <d v="1899-12-30T14:00:00"/>
    <x v="11"/>
    <m/>
    <m/>
    <s v="ARMOA  Andrea Celeste-Viernes-09:30"/>
    <x v="60"/>
    <x v="3"/>
  </r>
  <r>
    <x v="1"/>
    <x v="1"/>
    <s v="MP 9444"/>
    <x v="1"/>
    <d v="1899-12-30T08:00:00"/>
    <d v="1899-12-30T20:00:00"/>
    <x v="6"/>
    <m/>
    <m/>
    <s v="CASTRO Lucia Macarena-Viernes-19:00"/>
    <x v="113"/>
    <x v="1"/>
  </r>
  <r>
    <x v="15"/>
    <x v="1"/>
    <s v="MP 8470"/>
    <x v="0"/>
    <d v="1899-12-30T08:00:00"/>
    <d v="1899-12-30T14:00:00"/>
    <x v="8"/>
    <m/>
    <m/>
    <s v="LAZO  Ana Magdalena-Lunes-08:00"/>
    <x v="135"/>
    <x v="2"/>
  </r>
  <r>
    <x v="4"/>
    <x v="1"/>
    <s v="MP 9550"/>
    <x v="0"/>
    <d v="1899-12-30T14:00:00"/>
    <d v="1899-12-30T20:00:00"/>
    <x v="4"/>
    <m/>
    <m/>
    <s v="FERNANDEZ Maria Emilia-Lunes-16:15"/>
    <x v="136"/>
    <x v="1"/>
  </r>
  <r>
    <x v="6"/>
    <x v="1"/>
    <s v="MP 7993"/>
    <x v="1"/>
    <d v="1899-12-30T08:00:00"/>
    <d v="1899-12-30T14:00:00"/>
    <x v="12"/>
    <m/>
    <m/>
    <s v="ARMOA  Andrea Celeste-Viernes-12:15"/>
    <x v="0"/>
    <x v="0"/>
  </r>
  <r>
    <x v="16"/>
    <x v="4"/>
    <s v="MP 12-6256"/>
    <x v="3"/>
    <d v="1899-12-30T14:00:00"/>
    <d v="1899-12-30T20:00:00"/>
    <x v="1"/>
    <m/>
    <m/>
    <s v="CORTEZ Carolina Anahi-Miercoles-14:45"/>
    <x v="137"/>
    <x v="1"/>
  </r>
  <r>
    <x v="6"/>
    <x v="1"/>
    <s v="MP 7993"/>
    <x v="1"/>
    <d v="1899-12-30T08:00:00"/>
    <d v="1899-12-30T14:00:00"/>
    <x v="13"/>
    <m/>
    <m/>
    <s v="ARMOA  Andrea Celeste-Viernes-13:00"/>
    <x v="0"/>
    <x v="0"/>
  </r>
  <r>
    <x v="4"/>
    <x v="1"/>
    <s v="MP 9550"/>
    <x v="0"/>
    <d v="1899-12-30T14:00:00"/>
    <d v="1899-12-30T20:00:00"/>
    <x v="5"/>
    <m/>
    <m/>
    <s v="FERNANDEZ Maria Emilia-Lunes-18:15"/>
    <x v="138"/>
    <x v="1"/>
  </r>
  <r>
    <x v="4"/>
    <x v="1"/>
    <s v="MP 9550"/>
    <x v="0"/>
    <d v="1899-12-30T14:00:00"/>
    <d v="1899-12-30T20:00:00"/>
    <x v="5"/>
    <m/>
    <m/>
    <s v="FERNANDEZ Maria Emilia-Lunes-18:15"/>
    <x v="139"/>
    <x v="1"/>
  </r>
  <r>
    <x v="17"/>
    <x v="2"/>
    <s v="MP 15502"/>
    <x v="0"/>
    <d v="1899-12-30T08:00:00"/>
    <d v="1899-12-30T20:00:00"/>
    <x v="1"/>
    <m/>
    <m/>
    <s v="de MEDEIROS Micaela-Lunes-14:45"/>
    <x v="44"/>
    <x v="1"/>
  </r>
  <r>
    <x v="4"/>
    <x v="1"/>
    <s v="MP 9550"/>
    <x v="3"/>
    <d v="1899-12-30T08:00:00"/>
    <d v="1899-12-30T20:00:00"/>
    <x v="3"/>
    <m/>
    <m/>
    <s v="FERNANDEZ Maria Emilia-Miercoles-17:30"/>
    <x v="68"/>
    <x v="1"/>
  </r>
  <r>
    <x v="4"/>
    <x v="1"/>
    <s v="MP 9550"/>
    <x v="3"/>
    <d v="1899-12-30T08:00:00"/>
    <d v="1899-12-30T20:00:00"/>
    <x v="5"/>
    <m/>
    <m/>
    <s v="FERNANDEZ Maria Emilia-Miercoles-18:15"/>
    <x v="140"/>
    <x v="1"/>
  </r>
  <r>
    <x v="4"/>
    <x v="1"/>
    <s v="MP 9550"/>
    <x v="3"/>
    <d v="1899-12-30T08:00:00"/>
    <d v="1899-12-30T20:00:00"/>
    <x v="6"/>
    <m/>
    <m/>
    <s v="FERNANDEZ Maria Emilia-Miercoles-19:00"/>
    <x v="138"/>
    <x v="1"/>
  </r>
  <r>
    <x v="8"/>
    <x v="1"/>
    <s v="MP 9130"/>
    <x v="4"/>
    <d v="1899-12-30T14:00:00"/>
    <d v="1899-12-30T20:00:00"/>
    <x v="4"/>
    <m/>
    <m/>
    <s v="PETANAS Sofia Milagros-Jueves-16:15"/>
    <x v="136"/>
    <x v="1"/>
  </r>
  <r>
    <x v="8"/>
    <x v="1"/>
    <s v="MP 9130"/>
    <x v="4"/>
    <d v="1899-12-30T14:00:00"/>
    <d v="1899-12-30T20:00:00"/>
    <x v="4"/>
    <m/>
    <m/>
    <s v="PETANAS Sofia Milagros-Jueves-16:15"/>
    <x v="141"/>
    <x v="1"/>
  </r>
  <r>
    <x v="9"/>
    <x v="1"/>
    <s v="MP 9068"/>
    <x v="4"/>
    <d v="1899-12-30T14:00:00"/>
    <d v="1899-12-30T20:00:00"/>
    <x v="3"/>
    <m/>
    <m/>
    <s v="VEGA Graciela Susana-Jueves-17:30"/>
    <x v="142"/>
    <x v="0"/>
  </r>
  <r>
    <x v="9"/>
    <x v="1"/>
    <s v="MP 9068"/>
    <x v="4"/>
    <d v="1899-12-30T14:00:00"/>
    <d v="1899-12-30T20:00:00"/>
    <x v="3"/>
    <m/>
    <m/>
    <s v="VEGA Graciela Susana-Jueves-17:30"/>
    <x v="143"/>
    <x v="1"/>
  </r>
  <r>
    <x v="7"/>
    <x v="1"/>
    <s v="MP 9335"/>
    <x v="4"/>
    <d v="1899-12-30T08:00:00"/>
    <d v="1899-12-30T20:00:00"/>
    <x v="5"/>
    <m/>
    <m/>
    <s v="GIRAUDO MILAGROS VIRGINIA-Jueves-18:15"/>
    <x v="144"/>
    <x v="1"/>
  </r>
  <r>
    <x v="7"/>
    <x v="1"/>
    <s v="MP 9335"/>
    <x v="4"/>
    <d v="1899-12-30T08:00:00"/>
    <d v="1899-12-30T20:00:00"/>
    <x v="5"/>
    <m/>
    <m/>
    <s v="GIRAUDO MILAGROS VIRGINIA-Jueves-18:15"/>
    <x v="68"/>
    <x v="1"/>
  </r>
  <r>
    <x v="7"/>
    <x v="1"/>
    <s v="MP 9335"/>
    <x v="4"/>
    <d v="1899-12-30T08:00:00"/>
    <d v="1899-12-30T20:00:00"/>
    <x v="5"/>
    <m/>
    <m/>
    <s v="GIRAUDO MILAGROS VIRGINIA-Jueves-18:15"/>
    <x v="130"/>
    <x v="1"/>
  </r>
  <r>
    <x v="3"/>
    <x v="1"/>
    <s v="MP 9398"/>
    <x v="2"/>
    <d v="1899-12-30T14:00:00"/>
    <d v="1899-12-30T20:00:00"/>
    <x v="2"/>
    <m/>
    <m/>
    <s v="BARRIA VAZQUEZ Luciana ALicia-Martes-15:30"/>
    <x v="145"/>
    <x v="1"/>
  </r>
  <r>
    <x v="2"/>
    <x v="1"/>
    <s v="MP 9348"/>
    <x v="0"/>
    <d v="1899-12-30T14:00:00"/>
    <d v="1899-12-30T20:00:00"/>
    <x v="1"/>
    <m/>
    <m/>
    <s v="GIMENEZ Agustina-Lunes-14:45"/>
    <x v="39"/>
    <x v="1"/>
  </r>
  <r>
    <x v="2"/>
    <x v="1"/>
    <s v="MP 9348"/>
    <x v="0"/>
    <d v="1899-12-30T14:00:00"/>
    <d v="1899-12-30T20:00:00"/>
    <x v="2"/>
    <m/>
    <m/>
    <s v="GIMENEZ Agustina-Lunes-15:30"/>
    <x v="146"/>
    <x v="1"/>
  </r>
  <r>
    <x v="2"/>
    <x v="1"/>
    <s v="MP 9348"/>
    <x v="0"/>
    <d v="1899-12-30T14:00:00"/>
    <d v="1899-12-30T20:00:00"/>
    <x v="4"/>
    <m/>
    <m/>
    <s v="GIMENEZ Agustina-Lunes-16:15"/>
    <x v="147"/>
    <x v="1"/>
  </r>
  <r>
    <x v="2"/>
    <x v="1"/>
    <s v="MP 9348"/>
    <x v="0"/>
    <d v="1899-12-30T14:00:00"/>
    <d v="1899-12-30T20:00:00"/>
    <x v="5"/>
    <m/>
    <m/>
    <s v="GIMENEZ Agustina-Lunes-18:15"/>
    <x v="148"/>
    <x v="1"/>
  </r>
  <r>
    <x v="2"/>
    <x v="1"/>
    <s v="MP 9348"/>
    <x v="0"/>
    <d v="1899-12-30T14:00:00"/>
    <d v="1899-12-30T20:00:00"/>
    <x v="5"/>
    <m/>
    <m/>
    <s v="GIMENEZ Agustina-Lunes-18:15"/>
    <x v="8"/>
    <x v="1"/>
  </r>
  <r>
    <x v="2"/>
    <x v="1"/>
    <s v="MP 9348"/>
    <x v="0"/>
    <d v="1899-12-30T14:00:00"/>
    <d v="1899-12-30T20:00:00"/>
    <x v="6"/>
    <m/>
    <m/>
    <s v="GIMENEZ Agustina-Lunes-19:00"/>
    <x v="92"/>
    <x v="1"/>
  </r>
  <r>
    <x v="2"/>
    <x v="1"/>
    <s v="MP 9348"/>
    <x v="3"/>
    <d v="1899-12-30T14:00:00"/>
    <d v="1899-12-30T20:00:00"/>
    <x v="0"/>
    <m/>
    <m/>
    <s v="GIMENEZ Agustina-Miercoles-14:00"/>
    <x v="149"/>
    <x v="1"/>
  </r>
  <r>
    <x v="2"/>
    <x v="1"/>
    <s v="MP 9348"/>
    <x v="3"/>
    <d v="1899-12-30T14:00:00"/>
    <d v="1899-12-30T20:00:00"/>
    <x v="1"/>
    <m/>
    <m/>
    <s v="GIMENEZ Agustina-Miercoles-14:45"/>
    <x v="146"/>
    <x v="1"/>
  </r>
  <r>
    <x v="3"/>
    <x v="1"/>
    <s v="MP 9398"/>
    <x v="3"/>
    <d v="1899-12-30T08:00:00"/>
    <d v="1899-12-30T14:00:00"/>
    <x v="7"/>
    <m/>
    <m/>
    <s v="BARRIA VAZQUEZ Luciana ALicia-Miercoles-10:45"/>
    <x v="150"/>
    <x v="2"/>
  </r>
  <r>
    <x v="2"/>
    <x v="1"/>
    <s v="MP 9348"/>
    <x v="3"/>
    <d v="1899-12-30T14:00:00"/>
    <d v="1899-12-30T20:00:00"/>
    <x v="2"/>
    <m/>
    <m/>
    <s v="GIMENEZ Agustina-Miercoles-15:30"/>
    <x v="121"/>
    <x v="1"/>
  </r>
  <r>
    <x v="2"/>
    <x v="1"/>
    <s v="MP 9348"/>
    <x v="3"/>
    <d v="1899-12-30T14:00:00"/>
    <d v="1899-12-30T20:00:00"/>
    <x v="4"/>
    <m/>
    <m/>
    <s v="GIMENEZ Agustina-Miercoles-16:15"/>
    <x v="147"/>
    <x v="1"/>
  </r>
  <r>
    <x v="3"/>
    <x v="1"/>
    <s v="MP 9398"/>
    <x v="3"/>
    <d v="1899-12-30T08:00:00"/>
    <d v="1899-12-30T14:00:00"/>
    <x v="12"/>
    <m/>
    <m/>
    <s v="BARRIA VAZQUEZ Luciana ALicia-Miercoles-12:15"/>
    <x v="110"/>
    <x v="2"/>
  </r>
  <r>
    <x v="3"/>
    <x v="1"/>
    <s v="MP 9398"/>
    <x v="3"/>
    <d v="1899-12-30T08:00:00"/>
    <d v="1899-12-30T14:00:00"/>
    <x v="13"/>
    <m/>
    <m/>
    <s v="BARRIA VAZQUEZ Luciana ALicia-Miercoles-13:00"/>
    <x v="0"/>
    <x v="0"/>
  </r>
  <r>
    <x v="2"/>
    <x v="1"/>
    <s v="MP 9348"/>
    <x v="3"/>
    <d v="1899-12-30T14:00:00"/>
    <d v="1899-12-30T20:00:00"/>
    <x v="5"/>
    <m/>
    <m/>
    <s v="GIMENEZ Agustina-Miercoles-18:15"/>
    <x v="24"/>
    <x v="1"/>
  </r>
  <r>
    <x v="2"/>
    <x v="1"/>
    <s v="MP 9348"/>
    <x v="3"/>
    <d v="1899-12-30T14:00:00"/>
    <d v="1899-12-30T20:00:00"/>
    <x v="5"/>
    <m/>
    <m/>
    <s v="GIMENEZ Agustina-Miercoles-18:15"/>
    <x v="8"/>
    <x v="1"/>
  </r>
  <r>
    <x v="3"/>
    <x v="1"/>
    <s v="MP 9398"/>
    <x v="4"/>
    <d v="1899-12-30T14:00:00"/>
    <d v="1899-12-30T20:00:00"/>
    <x v="0"/>
    <m/>
    <m/>
    <s v="BARRIA VAZQUEZ Luciana ALicia-Jueves-14:00"/>
    <x v="0"/>
    <x v="0"/>
  </r>
  <r>
    <x v="8"/>
    <x v="1"/>
    <s v="MP 9130"/>
    <x v="3"/>
    <d v="1899-12-30T14:00:00"/>
    <d v="1899-12-30T20:00:00"/>
    <x v="4"/>
    <m/>
    <m/>
    <s v="PETANAS Sofia Milagros-Miercoles-16:15"/>
    <x v="151"/>
    <x v="1"/>
  </r>
  <r>
    <x v="2"/>
    <x v="1"/>
    <s v="MP 9348"/>
    <x v="3"/>
    <d v="1899-12-30T14:00:00"/>
    <d v="1899-12-30T20:00:00"/>
    <x v="6"/>
    <m/>
    <m/>
    <s v="GIMENEZ Agustina-Miercoles-19:00"/>
    <x v="46"/>
    <x v="1"/>
  </r>
  <r>
    <x v="3"/>
    <x v="1"/>
    <s v="MP 9398"/>
    <x v="4"/>
    <d v="1899-12-30T14:00:00"/>
    <d v="1899-12-30T20:00:00"/>
    <x v="2"/>
    <m/>
    <m/>
    <s v="BARRIA VAZQUEZ Luciana ALicia-Jueves-15:30"/>
    <x v="152"/>
    <x v="1"/>
  </r>
  <r>
    <x v="2"/>
    <x v="1"/>
    <s v="MP 9348"/>
    <x v="1"/>
    <d v="1899-12-30T14:00:00"/>
    <d v="1899-12-30T20:00:00"/>
    <x v="0"/>
    <m/>
    <m/>
    <s v="GIMENEZ Agustina-Viernes-14:00"/>
    <x v="149"/>
    <x v="1"/>
  </r>
  <r>
    <x v="3"/>
    <x v="1"/>
    <s v="MP 9398"/>
    <x v="4"/>
    <d v="1899-12-30T14:00:00"/>
    <d v="1899-12-30T20:00:00"/>
    <x v="4"/>
    <m/>
    <m/>
    <s v="BARRIA VAZQUEZ Luciana ALicia-Jueves-16:15"/>
    <x v="76"/>
    <x v="1"/>
  </r>
  <r>
    <x v="2"/>
    <x v="1"/>
    <s v="MP 9348"/>
    <x v="1"/>
    <d v="1899-12-30T14:00:00"/>
    <d v="1899-12-30T20:00:00"/>
    <x v="6"/>
    <m/>
    <m/>
    <s v="GIMENEZ Agustina-Viernes-19:00"/>
    <x v="148"/>
    <x v="1"/>
  </r>
  <r>
    <x v="2"/>
    <x v="1"/>
    <s v="MP 9348"/>
    <x v="1"/>
    <d v="1899-12-30T14:00:00"/>
    <d v="1899-12-30T20:00:00"/>
    <x v="3"/>
    <m/>
    <m/>
    <s v="GIMENEZ Agustina-Viernes-17:30"/>
    <x v="153"/>
    <x v="1"/>
  </r>
  <r>
    <x v="2"/>
    <x v="1"/>
    <s v="MP 9348"/>
    <x v="1"/>
    <d v="1899-12-30T14:00:00"/>
    <d v="1899-12-30T20:00:00"/>
    <x v="3"/>
    <m/>
    <m/>
    <s v="GIMENEZ Agustina-Viernes-17:30"/>
    <x v="154"/>
    <x v="1"/>
  </r>
  <r>
    <x v="3"/>
    <x v="1"/>
    <s v="MP 9398"/>
    <x v="1"/>
    <d v="1899-12-30T08:00:00"/>
    <d v="1899-12-30T14:00:00"/>
    <x v="8"/>
    <m/>
    <m/>
    <s v="BARRIA VAZQUEZ Luciana ALicia-Viernes-08:00"/>
    <x v="155"/>
    <x v="3"/>
  </r>
  <r>
    <x v="1"/>
    <x v="1"/>
    <s v="MP 9445"/>
    <x v="4"/>
    <d v="1899-12-30T14:00:00"/>
    <d v="1899-12-30T20:00:00"/>
    <x v="2"/>
    <m/>
    <m/>
    <s v="CASTRO Lucia Macarena-Jueves-15:30"/>
    <x v="151"/>
    <x v="1"/>
  </r>
  <r>
    <x v="3"/>
    <x v="1"/>
    <s v="MP 9398"/>
    <x v="1"/>
    <d v="1899-12-30T08:00:00"/>
    <d v="1899-12-30T14:00:00"/>
    <x v="11"/>
    <m/>
    <m/>
    <s v="BARRIA VAZQUEZ Luciana ALicia-Viernes-09:30"/>
    <x v="54"/>
    <x v="3"/>
  </r>
  <r>
    <x v="7"/>
    <x v="1"/>
    <s v="MP 9335"/>
    <x v="2"/>
    <d v="1899-12-30T08:00:00"/>
    <d v="1899-12-30T20:00:00"/>
    <x v="11"/>
    <m/>
    <m/>
    <s v="GIRAUDO MILAGROS VIRGINIA-Martes-09:30"/>
    <x v="156"/>
    <x v="3"/>
  </r>
  <r>
    <x v="7"/>
    <x v="1"/>
    <s v="MP 9335"/>
    <x v="2"/>
    <d v="1899-12-30T08:00:00"/>
    <d v="1899-12-30T20:00:00"/>
    <x v="11"/>
    <m/>
    <m/>
    <s v="GIRAUDO MILAGROS VIRGINIA-Martes-09:30"/>
    <x v="157"/>
    <x v="3"/>
  </r>
  <r>
    <x v="3"/>
    <x v="1"/>
    <s v="MP 9398"/>
    <x v="1"/>
    <d v="1899-12-30T08:00:00"/>
    <d v="1899-12-30T14:00:00"/>
    <x v="9"/>
    <m/>
    <m/>
    <s v="BARRIA VAZQUEZ Luciana ALicia-Viernes-11:30"/>
    <x v="80"/>
    <x v="3"/>
  </r>
  <r>
    <x v="7"/>
    <x v="1"/>
    <s v="MP 9335"/>
    <x v="2"/>
    <d v="1899-12-30T08:00:00"/>
    <d v="1899-12-30T20:00:00"/>
    <x v="7"/>
    <m/>
    <m/>
    <s v="GIRAUDO MILAGROS VIRGINIA-Martes-10:45"/>
    <x v="158"/>
    <x v="3"/>
  </r>
  <r>
    <x v="3"/>
    <x v="1"/>
    <s v="MP 9398"/>
    <x v="1"/>
    <d v="1899-12-30T08:00:00"/>
    <d v="1899-12-30T14:00:00"/>
    <x v="12"/>
    <m/>
    <m/>
    <s v="BARRIA VAZQUEZ Luciana ALicia-Viernes-12:15"/>
    <x v="0"/>
    <x v="0"/>
  </r>
  <r>
    <x v="7"/>
    <x v="1"/>
    <s v="MP 9335"/>
    <x v="2"/>
    <d v="1899-12-30T08:00:00"/>
    <d v="1899-12-30T20:00:00"/>
    <x v="9"/>
    <m/>
    <m/>
    <s v="GIRAUDO MILAGROS VIRGINIA-Martes-11:30"/>
    <x v="159"/>
    <x v="3"/>
  </r>
  <r>
    <x v="18"/>
    <x v="2"/>
    <s v="MP 11726"/>
    <x v="4"/>
    <d v="1899-12-30T08:00:00"/>
    <d v="1899-12-30T14:00:00"/>
    <x v="8"/>
    <m/>
    <m/>
    <s v="BENEDETTO Andres Esteban-Jueves-08:00"/>
    <x v="160"/>
    <x v="3"/>
  </r>
  <r>
    <x v="18"/>
    <x v="2"/>
    <s v="MP 11726"/>
    <x v="4"/>
    <d v="1899-12-30T08:00:00"/>
    <d v="1899-12-30T14:00:00"/>
    <x v="8"/>
    <m/>
    <m/>
    <s v="BENEDETTO Andres Esteban-Jueves-08:00"/>
    <x v="161"/>
    <x v="3"/>
  </r>
  <r>
    <x v="7"/>
    <x v="1"/>
    <s v="MP 9335"/>
    <x v="2"/>
    <d v="1899-12-30T08:00:00"/>
    <d v="1899-12-30T20:00:00"/>
    <x v="12"/>
    <m/>
    <m/>
    <s v="GIRAUDO MILAGROS VIRGINIA-Martes-12:15"/>
    <x v="162"/>
    <x v="3"/>
  </r>
  <r>
    <x v="18"/>
    <x v="2"/>
    <s v="MP 11726"/>
    <x v="4"/>
    <d v="1899-12-30T08:00:00"/>
    <d v="1899-12-30T14:00:00"/>
    <x v="10"/>
    <m/>
    <m/>
    <s v="BENEDETTO Andres Esteban-Jueves-08:45"/>
    <x v="163"/>
    <x v="3"/>
  </r>
  <r>
    <x v="18"/>
    <x v="2"/>
    <s v="MP 11726"/>
    <x v="4"/>
    <d v="1899-12-30T08:00:00"/>
    <d v="1899-12-30T14:00:00"/>
    <x v="10"/>
    <m/>
    <m/>
    <s v="BENEDETTO Andres Esteban-Jueves-08:45"/>
    <x v="164"/>
    <x v="3"/>
  </r>
  <r>
    <x v="18"/>
    <x v="2"/>
    <s v="MP 11726"/>
    <x v="4"/>
    <d v="1899-12-30T08:00:00"/>
    <d v="1899-12-30T14:00:00"/>
    <x v="10"/>
    <m/>
    <m/>
    <s v="BENEDETTO Andres Esteban-Jueves-08:45"/>
    <x v="165"/>
    <x v="3"/>
  </r>
  <r>
    <x v="8"/>
    <x v="1"/>
    <s v="MP 9130"/>
    <x v="2"/>
    <d v="1899-12-30T14:00:00"/>
    <d v="1899-12-30T20:00:00"/>
    <x v="0"/>
    <m/>
    <m/>
    <s v="PETANAS Sofia Milagros-Martes-14:00"/>
    <x v="166"/>
    <x v="1"/>
  </r>
  <r>
    <x v="18"/>
    <x v="2"/>
    <s v="MP 11726"/>
    <x v="4"/>
    <d v="1899-12-30T08:00:00"/>
    <d v="1899-12-30T14:00:00"/>
    <x v="11"/>
    <m/>
    <m/>
    <s v="BENEDETTO Andres Esteban-Jueves-09:30"/>
    <x v="167"/>
    <x v="3"/>
  </r>
  <r>
    <x v="7"/>
    <x v="1"/>
    <s v="MP 9335"/>
    <x v="2"/>
    <d v="1899-12-30T08:00:00"/>
    <d v="1899-12-30T20:00:00"/>
    <x v="1"/>
    <m/>
    <m/>
    <s v="GIRAUDO MILAGROS VIRGINIA-Martes-14:45"/>
    <x v="71"/>
    <x v="1"/>
  </r>
  <r>
    <x v="18"/>
    <x v="2"/>
    <s v="MP 11726"/>
    <x v="4"/>
    <d v="1899-12-30T08:00:00"/>
    <d v="1899-12-30T14:00:00"/>
    <x v="7"/>
    <m/>
    <m/>
    <s v="BENEDETTO Andres Esteban-Jueves-10:45"/>
    <x v="168"/>
    <x v="3"/>
  </r>
  <r>
    <x v="7"/>
    <x v="1"/>
    <s v="MP 9335"/>
    <x v="2"/>
    <d v="1899-12-30T08:00:00"/>
    <d v="1899-12-30T20:00:00"/>
    <x v="2"/>
    <m/>
    <m/>
    <s v="GIRAUDO MILAGROS VIRGINIA-Martes-15:30"/>
    <x v="169"/>
    <x v="1"/>
  </r>
  <r>
    <x v="18"/>
    <x v="2"/>
    <s v="MP 11726"/>
    <x v="4"/>
    <d v="1899-12-30T08:00:00"/>
    <d v="1899-12-30T14:00:00"/>
    <x v="9"/>
    <m/>
    <m/>
    <s v="BENEDETTO Andres Esteban-Jueves-11:30"/>
    <x v="170"/>
    <x v="3"/>
  </r>
  <r>
    <x v="9"/>
    <x v="1"/>
    <s v="MP 9068"/>
    <x v="2"/>
    <d v="1899-12-30T14:00:00"/>
    <d v="1899-12-30T20:00:00"/>
    <x v="6"/>
    <m/>
    <m/>
    <s v="VEGA Graciela Susana-Martes-19:00"/>
    <x v="171"/>
    <x v="1"/>
  </r>
  <r>
    <x v="9"/>
    <x v="1"/>
    <s v="MP 9068"/>
    <x v="2"/>
    <d v="1899-12-30T14:00:00"/>
    <d v="1899-12-30T20:00:00"/>
    <x v="6"/>
    <m/>
    <m/>
    <s v="VEGA Graciela Susana-Martes-19:00"/>
    <x v="172"/>
    <x v="0"/>
  </r>
  <r>
    <x v="18"/>
    <x v="2"/>
    <s v="MP 11726"/>
    <x v="4"/>
    <d v="1899-12-30T08:00:00"/>
    <d v="1899-12-30T14:00:00"/>
    <x v="12"/>
    <m/>
    <m/>
    <s v="BENEDETTO Andres Esteban-Jueves-12:15"/>
    <x v="173"/>
    <x v="3"/>
  </r>
  <r>
    <x v="18"/>
    <x v="2"/>
    <s v="MP 11726"/>
    <x v="4"/>
    <d v="1899-12-30T08:00:00"/>
    <d v="1899-12-30T14:00:00"/>
    <x v="13"/>
    <m/>
    <m/>
    <s v="BENEDETTO Andres Esteban-Jueves-13:00"/>
    <x v="0"/>
    <x v="0"/>
  </r>
  <r>
    <x v="7"/>
    <x v="1"/>
    <s v="MP 9335"/>
    <x v="2"/>
    <d v="1899-12-30T08:00:00"/>
    <d v="1899-12-30T20:00:00"/>
    <x v="5"/>
    <m/>
    <m/>
    <s v="GIRAUDO MILAGROS VIRGINIA-Martes-18:15"/>
    <x v="174"/>
    <x v="1"/>
  </r>
  <r>
    <x v="7"/>
    <x v="1"/>
    <s v="MP 9335"/>
    <x v="2"/>
    <d v="1899-12-30T08:00:00"/>
    <d v="1899-12-30T20:00:00"/>
    <x v="5"/>
    <m/>
    <m/>
    <s v="GIRAUDO MILAGROS VIRGINIA-Martes-18:15"/>
    <x v="175"/>
    <x v="0"/>
  </r>
  <r>
    <x v="7"/>
    <x v="1"/>
    <s v="MP 9335"/>
    <x v="2"/>
    <d v="1899-12-30T08:00:00"/>
    <d v="1899-12-30T20:00:00"/>
    <x v="5"/>
    <m/>
    <m/>
    <s v="GIRAUDO MILAGROS VIRGINIA-Martes-18:15"/>
    <x v="176"/>
    <x v="1"/>
  </r>
  <r>
    <x v="18"/>
    <x v="2"/>
    <s v="MP 11726"/>
    <x v="2"/>
    <d v="1899-12-30T08:00:00"/>
    <d v="1899-12-30T14:00:00"/>
    <x v="8"/>
    <m/>
    <m/>
    <s v="BENEDETTO Andres Esteban-Martes-08:00"/>
    <x v="177"/>
    <x v="3"/>
  </r>
  <r>
    <x v="19"/>
    <x v="1"/>
    <s v="MP 9556"/>
    <x v="2"/>
    <d v="1899-12-30T14:00:00"/>
    <d v="1899-12-30T20:00:00"/>
    <x v="6"/>
    <m/>
    <m/>
    <s v="PAPA ARTERO Eimi Luhué-Martes-19:00"/>
    <x v="178"/>
    <x v="1"/>
  </r>
  <r>
    <x v="19"/>
    <x v="1"/>
    <s v="MP 9556"/>
    <x v="2"/>
    <d v="1899-12-30T14:00:00"/>
    <d v="1899-12-30T20:00:00"/>
    <x v="6"/>
    <m/>
    <m/>
    <s v="PAPA ARTERO Eimi Luhué-Martes-19:00"/>
    <x v="131"/>
    <x v="1"/>
  </r>
  <r>
    <x v="18"/>
    <x v="2"/>
    <s v="MP 11726"/>
    <x v="2"/>
    <d v="1899-12-30T08:00:00"/>
    <d v="1899-12-30T14:00:00"/>
    <x v="10"/>
    <m/>
    <m/>
    <s v="BENEDETTO Andres Esteban-Martes-08:45"/>
    <x v="179"/>
    <x v="3"/>
  </r>
  <r>
    <x v="18"/>
    <x v="2"/>
    <s v="MP 11726"/>
    <x v="2"/>
    <d v="1899-12-30T08:00:00"/>
    <d v="1899-12-30T14:00:00"/>
    <x v="10"/>
    <m/>
    <m/>
    <s v="BENEDETTO Andres Esteban-Martes-08:45"/>
    <x v="180"/>
    <x v="3"/>
  </r>
  <r>
    <x v="7"/>
    <x v="1"/>
    <s v="MP 9335"/>
    <x v="3"/>
    <d v="1899-12-30T08:00:00"/>
    <d v="1899-12-30T14:00:00"/>
    <x v="11"/>
    <m/>
    <m/>
    <s v="GIRAUDO MILAGROS VIRGINIA-Miercoles-09:30"/>
    <x v="181"/>
    <x v="3"/>
  </r>
  <r>
    <x v="7"/>
    <x v="1"/>
    <s v="MP 9335"/>
    <x v="3"/>
    <d v="1899-12-30T08:00:00"/>
    <d v="1899-12-30T14:00:00"/>
    <x v="11"/>
    <m/>
    <m/>
    <s v="GIRAUDO MILAGROS VIRGINIA-Miercoles-09:30"/>
    <x v="182"/>
    <x v="3"/>
  </r>
  <r>
    <x v="18"/>
    <x v="2"/>
    <s v="MP 11726"/>
    <x v="2"/>
    <d v="1899-12-30T08:00:00"/>
    <d v="1899-12-30T14:00:00"/>
    <x v="11"/>
    <m/>
    <m/>
    <s v="BENEDETTO Andres Esteban-Martes-09:30"/>
    <x v="183"/>
    <x v="3"/>
  </r>
  <r>
    <x v="18"/>
    <x v="2"/>
    <s v="MP 11726"/>
    <x v="2"/>
    <d v="1899-12-30T08:00:00"/>
    <d v="1899-12-30T14:00:00"/>
    <x v="11"/>
    <m/>
    <m/>
    <s v="BENEDETTO Andres Esteban-Martes-09:30"/>
    <x v="184"/>
    <x v="3"/>
  </r>
  <r>
    <x v="7"/>
    <x v="1"/>
    <s v="MP 9335"/>
    <x v="3"/>
    <d v="1899-12-30T08:00:00"/>
    <d v="1899-12-30T14:00:00"/>
    <x v="10"/>
    <m/>
    <m/>
    <s v="GIRAUDO MILAGROS VIRGINIA-Miercoles-08:45"/>
    <x v="185"/>
    <x v="3"/>
  </r>
  <r>
    <x v="7"/>
    <x v="1"/>
    <s v="MP 9335"/>
    <x v="3"/>
    <d v="1899-12-30T08:00:00"/>
    <d v="1899-12-30T14:00:00"/>
    <x v="10"/>
    <m/>
    <m/>
    <s v="GIRAUDO MILAGROS VIRGINIA-Miercoles-08:45"/>
    <x v="79"/>
    <x v="3"/>
  </r>
  <r>
    <x v="18"/>
    <x v="2"/>
    <s v="MP 11726"/>
    <x v="2"/>
    <d v="1899-12-30T08:00:00"/>
    <d v="1899-12-30T14:00:00"/>
    <x v="7"/>
    <m/>
    <m/>
    <s v="BENEDETTO Andres Esteban-Martes-10:45"/>
    <x v="186"/>
    <x v="2"/>
  </r>
  <r>
    <x v="18"/>
    <x v="2"/>
    <s v="MP 11726"/>
    <x v="2"/>
    <d v="1899-12-30T08:00:00"/>
    <d v="1899-12-30T14:00:00"/>
    <x v="9"/>
    <m/>
    <m/>
    <s v="BENEDETTO Andres Esteban-Martes-11:30"/>
    <x v="51"/>
    <x v="3"/>
  </r>
  <r>
    <x v="18"/>
    <x v="2"/>
    <s v="MP 11726"/>
    <x v="2"/>
    <d v="1899-12-30T08:00:00"/>
    <d v="1899-12-30T14:00:00"/>
    <x v="12"/>
    <m/>
    <m/>
    <s v="BENEDETTO Andres Esteban-Martes-12:15"/>
    <x v="162"/>
    <x v="3"/>
  </r>
  <r>
    <x v="7"/>
    <x v="1"/>
    <s v="MP 9335"/>
    <x v="3"/>
    <d v="1899-12-30T08:00:00"/>
    <d v="1899-12-30T14:00:00"/>
    <x v="7"/>
    <m/>
    <m/>
    <s v="GIRAUDO MILAGROS VIRGINIA-Miercoles-10:45"/>
    <x v="187"/>
    <x v="3"/>
  </r>
  <r>
    <x v="18"/>
    <x v="2"/>
    <s v="MP 11726"/>
    <x v="2"/>
    <d v="1899-12-30T08:00:00"/>
    <d v="1899-12-30T14:00:00"/>
    <x v="13"/>
    <m/>
    <m/>
    <s v="BENEDETTO Andres Esteban-Martes-13:00"/>
    <x v="0"/>
    <x v="0"/>
  </r>
  <r>
    <x v="1"/>
    <x v="1"/>
    <s v="MP 9444"/>
    <x v="3"/>
    <d v="1899-12-30T08:00:00"/>
    <d v="1899-12-30T20:00:00"/>
    <x v="9"/>
    <m/>
    <m/>
    <s v="CASTRO Lucia Macarena-Miercoles-11:30"/>
    <x v="82"/>
    <x v="3"/>
  </r>
  <r>
    <x v="18"/>
    <x v="2"/>
    <s v="MP 11726"/>
    <x v="3"/>
    <d v="1899-12-30T08:00:00"/>
    <d v="1899-12-30T14:00:00"/>
    <x v="8"/>
    <m/>
    <m/>
    <s v="BENEDETTO Andres Esteban-Miercoles-08:00"/>
    <x v="77"/>
    <x v="3"/>
  </r>
  <r>
    <x v="7"/>
    <x v="1"/>
    <s v="MP 9335"/>
    <x v="3"/>
    <d v="1899-12-30T08:00:00"/>
    <d v="1899-12-30T14:00:00"/>
    <x v="9"/>
    <m/>
    <m/>
    <s v="GIRAUDO MILAGROS VIRGINIA-Miercoles-11:30"/>
    <x v="188"/>
    <x v="3"/>
  </r>
  <r>
    <x v="18"/>
    <x v="2"/>
    <s v="MP 11726"/>
    <x v="3"/>
    <d v="1899-12-30T08:00:00"/>
    <d v="1899-12-30T14:00:00"/>
    <x v="10"/>
    <m/>
    <m/>
    <s v="BENEDETTO Andres Esteban-Miercoles-08:45"/>
    <x v="80"/>
    <x v="3"/>
  </r>
  <r>
    <x v="7"/>
    <x v="1"/>
    <s v="MP 9335"/>
    <x v="4"/>
    <d v="1899-12-30T08:00:00"/>
    <d v="1899-12-30T20:00:00"/>
    <x v="10"/>
    <m/>
    <m/>
    <s v="GIRAUDO MILAGROS VIRGINIA-Jueves-08:45"/>
    <x v="177"/>
    <x v="3"/>
  </r>
  <r>
    <x v="7"/>
    <x v="1"/>
    <s v="MP 9335"/>
    <x v="4"/>
    <d v="1899-12-30T08:00:00"/>
    <d v="1899-12-30T20:00:00"/>
    <x v="10"/>
    <m/>
    <m/>
    <s v="GIRAUDO MILAGROS VIRGINIA-Jueves-08:45"/>
    <x v="57"/>
    <x v="2"/>
  </r>
  <r>
    <x v="18"/>
    <x v="2"/>
    <s v="MP 11726"/>
    <x v="3"/>
    <d v="1899-12-30T08:00:00"/>
    <d v="1899-12-30T14:00:00"/>
    <x v="11"/>
    <m/>
    <m/>
    <s v="BENEDETTO Andres Esteban-Miercoles-09:30"/>
    <x v="119"/>
    <x v="3"/>
  </r>
  <r>
    <x v="18"/>
    <x v="2"/>
    <s v="MP 11726"/>
    <x v="3"/>
    <d v="1899-12-30T08:00:00"/>
    <d v="1899-12-30T14:00:00"/>
    <x v="11"/>
    <m/>
    <m/>
    <s v="BENEDETTO Andres Esteban-Miercoles-09:30"/>
    <x v="189"/>
    <x v="2"/>
  </r>
  <r>
    <x v="19"/>
    <x v="1"/>
    <s v="MP 9556"/>
    <x v="0"/>
    <d v="1899-12-30T14:00:00"/>
    <d v="1899-12-30T20:00:00"/>
    <x v="1"/>
    <m/>
    <m/>
    <s v="PAPA ARTERO Eimi Luhué-Lunes-14:45"/>
    <x v="190"/>
    <x v="1"/>
  </r>
  <r>
    <x v="18"/>
    <x v="2"/>
    <s v="MP 11726"/>
    <x v="3"/>
    <d v="1899-12-30T08:00:00"/>
    <d v="1899-12-30T14:00:00"/>
    <x v="7"/>
    <m/>
    <m/>
    <s v="BENEDETTO Andres Esteban-Miercoles-10:45"/>
    <x v="191"/>
    <x v="3"/>
  </r>
  <r>
    <x v="7"/>
    <x v="1"/>
    <s v="MP 9335"/>
    <x v="4"/>
    <d v="1899-12-30T08:00:00"/>
    <d v="1899-12-30T20:00:00"/>
    <x v="11"/>
    <m/>
    <m/>
    <s v="GIRAUDO MILAGROS VIRGINIA-Jueves-09:30"/>
    <x v="192"/>
    <x v="3"/>
  </r>
  <r>
    <x v="18"/>
    <x v="2"/>
    <s v="MP 11726"/>
    <x v="3"/>
    <d v="1899-12-30T08:00:00"/>
    <d v="1899-12-30T14:00:00"/>
    <x v="9"/>
    <m/>
    <m/>
    <s v="BENEDETTO Andres Esteban-Miercoles-11:30"/>
    <x v="193"/>
    <x v="3"/>
  </r>
  <r>
    <x v="18"/>
    <x v="2"/>
    <s v="MP 11726"/>
    <x v="3"/>
    <d v="1899-12-30T08:00:00"/>
    <d v="1899-12-30T14:00:00"/>
    <x v="9"/>
    <m/>
    <m/>
    <s v="BENEDETTO Andres Esteban-Miercoles-11:30"/>
    <x v="194"/>
    <x v="3"/>
  </r>
  <r>
    <x v="7"/>
    <x v="1"/>
    <s v="MP 9335"/>
    <x v="4"/>
    <d v="1899-12-30T08:00:00"/>
    <d v="1899-12-30T20:00:00"/>
    <x v="7"/>
    <m/>
    <m/>
    <s v="GIRAUDO MILAGROS VIRGINIA-Jueves-10:45"/>
    <x v="158"/>
    <x v="3"/>
  </r>
  <r>
    <x v="18"/>
    <x v="2"/>
    <s v="MP 11726"/>
    <x v="3"/>
    <d v="1899-12-30T08:00:00"/>
    <d v="1899-12-30T14:00:00"/>
    <x v="12"/>
    <m/>
    <m/>
    <s v="BENEDETTO Andres Esteban-Miercoles-12:15"/>
    <x v="195"/>
    <x v="3"/>
  </r>
  <r>
    <x v="18"/>
    <x v="2"/>
    <s v="MP 11726"/>
    <x v="3"/>
    <d v="1899-12-30T08:00:00"/>
    <d v="1899-12-30T14:00:00"/>
    <x v="12"/>
    <m/>
    <m/>
    <s v="BENEDETTO Andres Esteban-Miercoles-12:15"/>
    <x v="103"/>
    <x v="2"/>
  </r>
  <r>
    <x v="7"/>
    <x v="1"/>
    <s v="MP 9335"/>
    <x v="4"/>
    <d v="1899-12-30T08:00:00"/>
    <d v="1899-12-30T20:00:00"/>
    <x v="9"/>
    <m/>
    <m/>
    <s v="GIRAUDO MILAGROS VIRGINIA-Jueves-11:30"/>
    <x v="159"/>
    <x v="3"/>
  </r>
  <r>
    <x v="18"/>
    <x v="2"/>
    <s v="MP 11726"/>
    <x v="3"/>
    <d v="1899-12-30T08:00:00"/>
    <d v="1899-12-30T14:00:00"/>
    <x v="13"/>
    <m/>
    <m/>
    <s v="BENEDETTO Andres Esteban-Miercoles-13:00"/>
    <x v="0"/>
    <x v="0"/>
  </r>
  <r>
    <x v="7"/>
    <x v="1"/>
    <s v="MP 9335"/>
    <x v="4"/>
    <d v="1899-12-30T08:00:00"/>
    <d v="1899-12-30T20:00:00"/>
    <x v="12"/>
    <m/>
    <m/>
    <s v="GIRAUDO MILAGROS VIRGINIA-Jueves-12:15"/>
    <x v="162"/>
    <x v="3"/>
  </r>
  <r>
    <x v="1"/>
    <x v="1"/>
    <s v="MP 9444"/>
    <x v="0"/>
    <d v="1899-12-30T14:00:00"/>
    <d v="1899-12-30T20:00:00"/>
    <x v="0"/>
    <m/>
    <m/>
    <s v="CASTRO Lucia Macarena-Lunes-14:00"/>
    <x v="0"/>
    <x v="0"/>
  </r>
  <r>
    <x v="7"/>
    <x v="1"/>
    <s v="MP 9335"/>
    <x v="4"/>
    <d v="1899-12-30T08:00:00"/>
    <d v="1899-12-30T20:00:00"/>
    <x v="0"/>
    <m/>
    <m/>
    <s v="GIRAUDO MILAGROS VIRGINIA-Jueves-14:00"/>
    <x v="71"/>
    <x v="1"/>
  </r>
  <r>
    <x v="1"/>
    <x v="1"/>
    <s v="MP 9444"/>
    <x v="3"/>
    <d v="1899-12-30T14:00:00"/>
    <d v="1899-12-30T20:00:00"/>
    <x v="5"/>
    <m/>
    <m/>
    <s v="CASTRO Lucia Macarena-Miercoles-18:15"/>
    <x v="171"/>
    <x v="1"/>
  </r>
  <r>
    <x v="7"/>
    <x v="1"/>
    <s v="MP 9335"/>
    <x v="4"/>
    <d v="1899-12-30T08:00:00"/>
    <d v="1899-12-30T20:00:00"/>
    <x v="4"/>
    <m/>
    <m/>
    <s v="GIRAUDO MILAGROS VIRGINIA-Jueves-16:15"/>
    <x v="124"/>
    <x v="1"/>
  </r>
  <r>
    <x v="1"/>
    <x v="1"/>
    <s v="MP 9444"/>
    <x v="0"/>
    <d v="1899-12-30T14:00:00"/>
    <d v="1899-12-30T20:00:00"/>
    <x v="4"/>
    <m/>
    <m/>
    <s v="CASTRO Lucia Macarena-Lunes-16:15"/>
    <x v="0"/>
    <x v="0"/>
  </r>
  <r>
    <x v="7"/>
    <x v="1"/>
    <s v="MP 9335"/>
    <x v="4"/>
    <d v="1899-12-30T08:00:00"/>
    <d v="1899-12-30T20:00:00"/>
    <x v="6"/>
    <m/>
    <m/>
    <s v="GIRAUDO MILAGROS VIRGINIA-Jueves-19:00"/>
    <x v="178"/>
    <x v="1"/>
  </r>
  <r>
    <x v="1"/>
    <x v="1"/>
    <s v="MP 9444"/>
    <x v="3"/>
    <d v="1899-12-30T08:00:00"/>
    <d v="1899-12-30T20:00:00"/>
    <x v="10"/>
    <m/>
    <m/>
    <s v="CASTRO Lucia Macarena-Miercoles-08:45"/>
    <x v="196"/>
    <x v="3"/>
  </r>
  <r>
    <x v="15"/>
    <x v="1"/>
    <s v="MP 8470"/>
    <x v="0"/>
    <d v="1899-12-30T08:00:00"/>
    <d v="1899-12-30T14:00:00"/>
    <x v="10"/>
    <m/>
    <m/>
    <s v="LAZO  Ana Magdalena-Lunes-08:45"/>
    <x v="185"/>
    <x v="3"/>
  </r>
  <r>
    <x v="15"/>
    <x v="1"/>
    <s v="MP 8470"/>
    <x v="0"/>
    <d v="1899-12-30T08:00:00"/>
    <d v="1899-12-30T14:00:00"/>
    <x v="10"/>
    <m/>
    <m/>
    <s v="LAZO  Ana Magdalena-Lunes-08:45"/>
    <x v="160"/>
    <x v="3"/>
  </r>
  <r>
    <x v="1"/>
    <x v="1"/>
    <s v="MP 9445"/>
    <x v="2"/>
    <d v="1899-12-30T14:00:00"/>
    <d v="1899-12-30T20:00:00"/>
    <x v="0"/>
    <m/>
    <m/>
    <s v="CASTRO Lucia Macarena-Martes-14:00"/>
    <x v="0"/>
    <x v="0"/>
  </r>
  <r>
    <x v="1"/>
    <x v="1"/>
    <s v="MP 9444"/>
    <x v="2"/>
    <d v="1899-12-30T14:00:00"/>
    <d v="1899-12-30T20:00:00"/>
    <x v="1"/>
    <m/>
    <m/>
    <s v="CASTRO Lucia Macarena-Martes-14:45"/>
    <x v="0"/>
    <x v="0"/>
  </r>
  <r>
    <x v="15"/>
    <x v="1"/>
    <s v="MP 8470"/>
    <x v="0"/>
    <d v="1899-12-30T08:00:00"/>
    <d v="1899-12-30T14:00:00"/>
    <x v="11"/>
    <m/>
    <m/>
    <s v="LAZO  Ana Magdalena-Lunes-09:30"/>
    <x v="118"/>
    <x v="3"/>
  </r>
  <r>
    <x v="20"/>
    <x v="1"/>
    <s v="MP 8779"/>
    <x v="0"/>
    <d v="1899-12-30T08:00:00"/>
    <d v="1899-12-30T14:00:00"/>
    <x v="7"/>
    <m/>
    <m/>
    <s v="TOLEDO Sofia del Milagro-Lunes-10:45"/>
    <x v="117"/>
    <x v="3"/>
  </r>
  <r>
    <x v="20"/>
    <x v="1"/>
    <s v="MP 8779"/>
    <x v="0"/>
    <d v="1899-12-30T08:00:00"/>
    <d v="1899-12-30T14:00:00"/>
    <x v="7"/>
    <m/>
    <m/>
    <s v="TOLEDO Sofia del Milagro-Lunes-10:45"/>
    <x v="191"/>
    <x v="3"/>
  </r>
  <r>
    <x v="20"/>
    <x v="1"/>
    <s v="MP 8779"/>
    <x v="0"/>
    <d v="1899-12-30T08:00:00"/>
    <d v="1899-12-30T14:00:00"/>
    <x v="7"/>
    <m/>
    <m/>
    <s v="TOLEDO Sofia del Milagro-Lunes-10:45"/>
    <x v="187"/>
    <x v="3"/>
  </r>
  <r>
    <x v="1"/>
    <x v="1"/>
    <s v="MP 9444"/>
    <x v="2"/>
    <d v="1899-12-30T14:00:00"/>
    <d v="1899-12-30T20:00:00"/>
    <x v="4"/>
    <m/>
    <m/>
    <s v="CASTRO Lucia Macarena-Martes-16:15"/>
    <x v="47"/>
    <x v="1"/>
  </r>
  <r>
    <x v="15"/>
    <x v="1"/>
    <s v="MP 8470"/>
    <x v="0"/>
    <d v="1899-12-30T08:00:00"/>
    <d v="1899-12-30T14:00:00"/>
    <x v="9"/>
    <m/>
    <m/>
    <s v="LAZO  Ana Magdalena-Lunes-11:30"/>
    <x v="197"/>
    <x v="3"/>
  </r>
  <r>
    <x v="15"/>
    <x v="1"/>
    <s v="MP 8470"/>
    <x v="0"/>
    <d v="1899-12-30T08:00:00"/>
    <d v="1899-12-30T14:00:00"/>
    <x v="12"/>
    <m/>
    <m/>
    <s v="LAZO  Ana Magdalena-Lunes-12:15"/>
    <x v="198"/>
    <x v="3"/>
  </r>
  <r>
    <x v="15"/>
    <x v="1"/>
    <s v="MP 8470"/>
    <x v="2"/>
    <d v="1899-12-30T08:00:00"/>
    <d v="1899-12-30T14:00:00"/>
    <x v="8"/>
    <m/>
    <m/>
    <s v="LAZO  Ana Magdalena-Martes-08:00"/>
    <x v="164"/>
    <x v="3"/>
  </r>
  <r>
    <x v="15"/>
    <x v="1"/>
    <s v="MP 8470"/>
    <x v="2"/>
    <d v="1899-12-30T08:00:00"/>
    <d v="1899-12-30T14:00:00"/>
    <x v="8"/>
    <m/>
    <m/>
    <s v="LAZO  Ana Magdalena-Martes-08:00"/>
    <x v="199"/>
    <x v="3"/>
  </r>
  <r>
    <x v="15"/>
    <x v="1"/>
    <s v="MP 8470"/>
    <x v="2"/>
    <d v="1899-12-30T08:00:00"/>
    <d v="1899-12-30T14:00:00"/>
    <x v="8"/>
    <m/>
    <m/>
    <s v="LAZO  Ana Magdalena-Martes-08:00"/>
    <x v="180"/>
    <x v="3"/>
  </r>
  <r>
    <x v="1"/>
    <x v="1"/>
    <s v="MP 9444"/>
    <x v="2"/>
    <d v="1899-12-30T14:00:00"/>
    <d v="1899-12-30T20:00:00"/>
    <x v="6"/>
    <m/>
    <m/>
    <s v="CASTRO Lucia Macarena-Martes-19:00"/>
    <x v="0"/>
    <x v="0"/>
  </r>
  <r>
    <x v="15"/>
    <x v="1"/>
    <s v="MP 8470"/>
    <x v="2"/>
    <d v="1899-12-30T08:00:00"/>
    <d v="1899-12-30T14:00:00"/>
    <x v="10"/>
    <m/>
    <m/>
    <s v="LAZO  Ana Magdalena-Martes-08:45"/>
    <x v="183"/>
    <x v="3"/>
  </r>
  <r>
    <x v="15"/>
    <x v="1"/>
    <s v="MP 8470"/>
    <x v="2"/>
    <d v="1899-12-30T08:00:00"/>
    <d v="1899-12-30T14:00:00"/>
    <x v="10"/>
    <m/>
    <m/>
    <s v="LAZO  Ana Magdalena-Martes-08:45"/>
    <x v="184"/>
    <x v="3"/>
  </r>
  <r>
    <x v="15"/>
    <x v="1"/>
    <s v="MP 8470"/>
    <x v="2"/>
    <d v="1899-12-30T08:00:00"/>
    <d v="1899-12-30T14:00:00"/>
    <x v="10"/>
    <m/>
    <m/>
    <s v="LAZO  Ana Magdalena-Martes-08:45"/>
    <x v="200"/>
    <x v="2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1"/>
    <x v="1"/>
    <s v="MP 9444"/>
    <x v="3"/>
    <d v="1899-12-30T08:00:00"/>
    <d v="1899-12-30T20:00:00"/>
    <x v="8"/>
    <m/>
    <m/>
    <s v="CASTRO Lucia Macarena-Miercoles-08:00"/>
    <x v="201"/>
    <x v="3"/>
  </r>
  <r>
    <x v="15"/>
    <x v="1"/>
    <s v="MP 8470"/>
    <x v="2"/>
    <d v="1899-12-30T08:00:00"/>
    <d v="1899-12-30T14:00:00"/>
    <x v="11"/>
    <m/>
    <m/>
    <s v="LAZO  Ana Magdalena-Martes-09:30"/>
    <x v="202"/>
    <x v="3"/>
  </r>
  <r>
    <x v="15"/>
    <x v="1"/>
    <s v="MP 8470"/>
    <x v="2"/>
    <d v="1899-12-30T08:00:00"/>
    <d v="1899-12-30T14:00:00"/>
    <x v="7"/>
    <m/>
    <m/>
    <s v="LAZO  Ana Magdalena-Martes-10:45"/>
    <x v="203"/>
    <x v="3"/>
  </r>
  <r>
    <x v="15"/>
    <x v="1"/>
    <s v="MP 8470"/>
    <x v="2"/>
    <d v="1899-12-30T08:00:00"/>
    <d v="1899-12-30T14:00:00"/>
    <x v="7"/>
    <m/>
    <m/>
    <s v="LAZO  Ana Magdalena-Martes-10:45"/>
    <x v="165"/>
    <x v="3"/>
  </r>
  <r>
    <x v="1"/>
    <x v="1"/>
    <s v="MP 9444"/>
    <x v="3"/>
    <d v="1899-12-30T08:00:00"/>
    <d v="1899-12-30T20:00:00"/>
    <x v="11"/>
    <m/>
    <m/>
    <s v="CASTRO Lucia Macarena-Miercoles-09:30"/>
    <x v="204"/>
    <x v="0"/>
  </r>
  <r>
    <x v="1"/>
    <x v="1"/>
    <s v="MP 9444"/>
    <x v="3"/>
    <d v="1899-12-30T08:00:00"/>
    <d v="1899-12-30T20:00:00"/>
    <x v="7"/>
    <m/>
    <m/>
    <s v="CASTRO Lucia Macarena-Miercoles-10:45"/>
    <x v="205"/>
    <x v="2"/>
  </r>
  <r>
    <x v="22"/>
    <x v="4"/>
    <s v="MP 12-6309"/>
    <x v="1"/>
    <d v="1899-12-30T08:00:00"/>
    <d v="1899-12-30T14:00:00"/>
    <x v="9"/>
    <m/>
    <m/>
    <s v="GARCIA Nadia-Viernes-11:30"/>
    <x v="13"/>
    <x v="2"/>
  </r>
  <r>
    <x v="22"/>
    <x v="4"/>
    <s v="MP 12-6309"/>
    <x v="1"/>
    <d v="1899-12-30T08:00:00"/>
    <d v="1899-12-30T14:00:00"/>
    <x v="9"/>
    <m/>
    <m/>
    <s v="GARCIA Nadia-Viernes-11:30"/>
    <x v="206"/>
    <x v="3"/>
  </r>
  <r>
    <x v="15"/>
    <x v="1"/>
    <s v="MP 8470"/>
    <x v="2"/>
    <d v="1899-12-30T08:00:00"/>
    <d v="1899-12-30T14:00:00"/>
    <x v="9"/>
    <m/>
    <m/>
    <s v="LAZO  Ana Magdalena-Martes-11:30"/>
    <x v="207"/>
    <x v="3"/>
  </r>
  <r>
    <x v="1"/>
    <x v="1"/>
    <s v="MP 9444"/>
    <x v="3"/>
    <d v="1899-12-30T08:00:00"/>
    <d v="1899-12-30T20:00:00"/>
    <x v="12"/>
    <m/>
    <m/>
    <s v="CASTRO Lucia Macarena-Miercoles-12:15"/>
    <x v="208"/>
    <x v="0"/>
  </r>
  <r>
    <x v="15"/>
    <x v="1"/>
    <s v="MP 8470"/>
    <x v="4"/>
    <d v="1899-12-30T08:00:00"/>
    <d v="1899-12-30T14:00:00"/>
    <x v="7"/>
    <m/>
    <m/>
    <s v="LAZO  Ana Magdalena-Jueves-10:45"/>
    <x v="209"/>
    <x v="3"/>
  </r>
  <r>
    <x v="1"/>
    <x v="1"/>
    <s v="MP 9444"/>
    <x v="3"/>
    <d v="1899-12-30T08:00:00"/>
    <d v="1899-12-30T20:00:00"/>
    <x v="13"/>
    <m/>
    <m/>
    <s v="CASTRO Lucia Macarena-Miercoles-13:00"/>
    <x v="0"/>
    <x v="0"/>
  </r>
  <r>
    <x v="15"/>
    <x v="1"/>
    <s v="MP 8470"/>
    <x v="4"/>
    <d v="1899-12-30T08:00:00"/>
    <d v="1899-12-30T14:00:00"/>
    <x v="10"/>
    <m/>
    <m/>
    <s v="LAZO  Ana Magdalena-Jueves-08:45"/>
    <x v="160"/>
    <x v="3"/>
  </r>
  <r>
    <x v="15"/>
    <x v="1"/>
    <s v="MP 8470"/>
    <x v="4"/>
    <d v="1899-12-30T08:00:00"/>
    <d v="1899-12-30T14:00:00"/>
    <x v="10"/>
    <m/>
    <m/>
    <s v="LAZO  Ana Magdalena-Jueves-08:45"/>
    <x v="210"/>
    <x v="2"/>
  </r>
  <r>
    <x v="15"/>
    <x v="1"/>
    <s v="MP 8470"/>
    <x v="4"/>
    <d v="1899-12-30T08:00:00"/>
    <d v="1899-12-30T14:00:00"/>
    <x v="10"/>
    <m/>
    <m/>
    <s v="LAZO  Ana Magdalena-Jueves-08:45"/>
    <x v="199"/>
    <x v="3"/>
  </r>
  <r>
    <x v="15"/>
    <x v="1"/>
    <s v="MP 8470"/>
    <x v="4"/>
    <d v="1899-12-30T08:00:00"/>
    <d v="1899-12-30T14:00:00"/>
    <x v="11"/>
    <m/>
    <m/>
    <s v="LAZO  Ana Magdalena-Jueves-09:30"/>
    <x v="202"/>
    <x v="3"/>
  </r>
  <r>
    <x v="1"/>
    <x v="1"/>
    <s v="MP 9444"/>
    <x v="3"/>
    <d v="1899-12-30T14:00:00"/>
    <d v="1899-12-30T20:00:00"/>
    <x v="4"/>
    <m/>
    <m/>
    <s v="CASTRO Lucia Macarena-Miercoles-16:15"/>
    <x v="0"/>
    <x v="0"/>
  </r>
  <r>
    <x v="15"/>
    <x v="1"/>
    <s v="MP 8470"/>
    <x v="4"/>
    <d v="1899-12-30T08:00:00"/>
    <d v="1899-12-30T14:00:00"/>
    <x v="9"/>
    <m/>
    <m/>
    <s v="LAZO  Ana Magdalena-Jueves-11:30"/>
    <x v="207"/>
    <x v="3"/>
  </r>
  <r>
    <x v="15"/>
    <x v="1"/>
    <s v="MP 8470"/>
    <x v="4"/>
    <d v="1899-12-30T08:00:00"/>
    <d v="1899-12-30T14:00:00"/>
    <x v="9"/>
    <m/>
    <m/>
    <s v="LAZO  Ana Magdalena-Jueves-11:30"/>
    <x v="186"/>
    <x v="2"/>
  </r>
  <r>
    <x v="1"/>
    <x v="1"/>
    <s v="MP 9445"/>
    <x v="1"/>
    <d v="1899-12-30T08:00:00"/>
    <d v="1899-12-30T20:00:00"/>
    <x v="10"/>
    <m/>
    <m/>
    <s v="CASTRO Lucia Macarena-Viernes-08:45"/>
    <x v="196"/>
    <x v="3"/>
  </r>
  <r>
    <x v="15"/>
    <x v="1"/>
    <s v="MP 8470"/>
    <x v="1"/>
    <d v="1899-12-30T08:00:00"/>
    <d v="1899-12-30T14:00:00"/>
    <x v="10"/>
    <m/>
    <m/>
    <s v="LAZO  Ana Magdalena-Viernes-08:45"/>
    <x v="182"/>
    <x v="3"/>
  </r>
  <r>
    <x v="15"/>
    <x v="1"/>
    <s v="MP 8470"/>
    <x v="1"/>
    <d v="1899-12-30T08:00:00"/>
    <d v="1899-12-30T14:00:00"/>
    <x v="10"/>
    <m/>
    <m/>
    <s v="LAZO  Ana Magdalena-Viernes-08:45"/>
    <x v="150"/>
    <x v="2"/>
  </r>
  <r>
    <x v="1"/>
    <x v="1"/>
    <s v="MP 9445"/>
    <x v="4"/>
    <d v="1899-12-30T14:00:00"/>
    <d v="1899-12-30T20:00:00"/>
    <x v="0"/>
    <m/>
    <m/>
    <s v="CASTRO Lucia Macarena-Jueves-14:00"/>
    <x v="0"/>
    <x v="0"/>
  </r>
  <r>
    <x v="4"/>
    <x v="1"/>
    <s v="MP 9550"/>
    <x v="3"/>
    <d v="1899-12-30T08:00:00"/>
    <d v="1899-12-30T20:00:00"/>
    <x v="1"/>
    <m/>
    <m/>
    <s v="FERNANDEZ Maria Emilia-Miercoles-14:45"/>
    <x v="1"/>
    <x v="1"/>
  </r>
  <r>
    <x v="1"/>
    <x v="1"/>
    <s v="MP 9445"/>
    <x v="4"/>
    <d v="1899-12-30T14:00:00"/>
    <d v="1899-12-30T20:00:00"/>
    <x v="1"/>
    <m/>
    <m/>
    <s v="CASTRO Lucia Macarena-Jueves-14:45"/>
    <x v="190"/>
    <x v="1"/>
  </r>
  <r>
    <x v="15"/>
    <x v="1"/>
    <s v="MP 8470"/>
    <x v="1"/>
    <d v="1899-12-30T08:00:00"/>
    <d v="1899-12-30T14:00:00"/>
    <x v="11"/>
    <m/>
    <m/>
    <s v="LAZO  Ana Magdalena-Viernes-09:30"/>
    <x v="118"/>
    <x v="3"/>
  </r>
  <r>
    <x v="23"/>
    <x v="3"/>
    <s v="MP 9339"/>
    <x v="1"/>
    <d v="1899-12-30T14:00:00"/>
    <d v="1899-12-30T20:00:00"/>
    <x v="5"/>
    <m/>
    <m/>
    <s v="ROMANO Lourdes Rocio-Viernes-18:15"/>
    <x v="211"/>
    <x v="1"/>
  </r>
  <r>
    <x v="15"/>
    <x v="1"/>
    <s v="MP 8470"/>
    <x v="1"/>
    <d v="1899-12-30T08:00:00"/>
    <d v="1899-12-30T14:00:00"/>
    <x v="9"/>
    <m/>
    <m/>
    <s v="LAZO  Ana Magdalena-Viernes-11:30"/>
    <x v="197"/>
    <x v="3"/>
  </r>
  <r>
    <x v="8"/>
    <x v="1"/>
    <s v="MP 9130"/>
    <x v="2"/>
    <d v="1899-12-30T14:00:00"/>
    <d v="1899-12-30T20:00:00"/>
    <x v="1"/>
    <m/>
    <m/>
    <s v="PETANAS Sofia Milagros-Martes-14:45"/>
    <x v="212"/>
    <x v="1"/>
  </r>
  <r>
    <x v="8"/>
    <x v="1"/>
    <s v="MP 9130"/>
    <x v="2"/>
    <d v="1899-12-30T14:00:00"/>
    <d v="1899-12-30T20:00:00"/>
    <x v="2"/>
    <m/>
    <m/>
    <s v="PETANAS Sofia Milagros-Martes-15:30"/>
    <x v="141"/>
    <x v="1"/>
  </r>
  <r>
    <x v="24"/>
    <x v="0"/>
    <s v="MP 13717"/>
    <x v="3"/>
    <d v="1899-12-30T08:00:00"/>
    <d v="1899-12-30T14:00:00"/>
    <x v="9"/>
    <m/>
    <m/>
    <s v="GOMEZ MARTINA Carolina-Miercoles-11:30"/>
    <x v="110"/>
    <x v="2"/>
  </r>
  <r>
    <x v="1"/>
    <x v="1"/>
    <s v="MP 9445"/>
    <x v="1"/>
    <d v="1899-12-30T08:00:00"/>
    <d v="1899-12-30T20:00:00"/>
    <x v="8"/>
    <m/>
    <m/>
    <s v="CASTRO Lucia Macarena-Viernes-08:00"/>
    <x v="201"/>
    <x v="3"/>
  </r>
  <r>
    <x v="8"/>
    <x v="1"/>
    <s v="MP 9130"/>
    <x v="2"/>
    <d v="1899-12-30T14:00:00"/>
    <d v="1899-12-30T20:00:00"/>
    <x v="6"/>
    <m/>
    <m/>
    <s v="PETANAS Sofia Milagros-Martes-19:00"/>
    <x v="92"/>
    <x v="1"/>
  </r>
  <r>
    <x v="1"/>
    <x v="1"/>
    <s v="MP 9445"/>
    <x v="1"/>
    <d v="1899-12-30T08:00:00"/>
    <d v="1899-12-30T20:00:00"/>
    <x v="11"/>
    <m/>
    <m/>
    <s v="CASTRO Lucia Macarena-Viernes-09:30"/>
    <x v="204"/>
    <x v="0"/>
  </r>
  <r>
    <x v="8"/>
    <x v="1"/>
    <s v="MP 9130"/>
    <x v="3"/>
    <d v="1899-12-30T14:00:00"/>
    <d v="1899-12-30T20:00:00"/>
    <x v="1"/>
    <m/>
    <m/>
    <s v="PETANAS Sofia Milagros-Miercoles-14:45"/>
    <x v="104"/>
    <x v="1"/>
  </r>
  <r>
    <x v="1"/>
    <x v="1"/>
    <s v="MP 9445"/>
    <x v="1"/>
    <d v="1899-12-30T08:00:00"/>
    <d v="1899-12-30T20:00:00"/>
    <x v="7"/>
    <m/>
    <m/>
    <s v="CASTRO Lucia Macarena-Viernes-10:45"/>
    <x v="205"/>
    <x v="2"/>
  </r>
  <r>
    <x v="8"/>
    <x v="1"/>
    <s v="MP 9130"/>
    <x v="3"/>
    <d v="1899-12-30T14:00:00"/>
    <d v="1899-12-30T20:00:00"/>
    <x v="5"/>
    <m/>
    <m/>
    <s v="PETANAS Sofia Milagros-Miercoles-18:15"/>
    <x v="7"/>
    <x v="1"/>
  </r>
  <r>
    <x v="1"/>
    <x v="1"/>
    <s v="MP 9445"/>
    <x v="1"/>
    <d v="1899-12-30T08:00:00"/>
    <d v="1899-12-30T20:00:00"/>
    <x v="9"/>
    <m/>
    <m/>
    <s v="CASTRO Lucia Macarena-Viernes-11:30"/>
    <x v="0"/>
    <x v="0"/>
  </r>
  <r>
    <x v="8"/>
    <x v="1"/>
    <s v="MP 9130"/>
    <x v="3"/>
    <d v="1899-12-30T14:00:00"/>
    <d v="1899-12-30T20:00:00"/>
    <x v="6"/>
    <m/>
    <m/>
    <s v="PETANAS Sofia Milagros-Miercoles-19:00"/>
    <x v="75"/>
    <x v="1"/>
  </r>
  <r>
    <x v="1"/>
    <x v="1"/>
    <s v="MP 9445"/>
    <x v="1"/>
    <d v="1899-12-30T08:00:00"/>
    <d v="1899-12-30T20:00:00"/>
    <x v="12"/>
    <m/>
    <m/>
    <s v="CASTRO Lucia Macarena-Viernes-12:15"/>
    <x v="0"/>
    <x v="0"/>
  </r>
  <r>
    <x v="1"/>
    <x v="1"/>
    <s v="MP 9445"/>
    <x v="1"/>
    <d v="1899-12-30T08:00:00"/>
    <d v="1899-12-30T20:00:00"/>
    <x v="13"/>
    <m/>
    <m/>
    <s v="CASTRO Lucia Macarena-Viernes-13:00"/>
    <x v="0"/>
    <x v="0"/>
  </r>
  <r>
    <x v="1"/>
    <x v="1"/>
    <s v="MP 9444"/>
    <x v="1"/>
    <d v="1899-12-30T08:00:00"/>
    <d v="1899-12-30T20:00:00"/>
    <x v="1"/>
    <m/>
    <m/>
    <s v="CASTRO Lucia Macarena-Viernes-14:45"/>
    <x v="0"/>
    <x v="0"/>
  </r>
  <r>
    <x v="8"/>
    <x v="1"/>
    <s v="MP 9130"/>
    <x v="4"/>
    <d v="1899-12-30T14:00:00"/>
    <d v="1899-12-30T20:00:00"/>
    <x v="6"/>
    <m/>
    <m/>
    <s v="PETANAS Sofia Milagros-Jueves-19:00"/>
    <x v="75"/>
    <x v="1"/>
  </r>
  <r>
    <x v="8"/>
    <x v="1"/>
    <s v="MP 9130"/>
    <x v="4"/>
    <d v="1899-12-30T14:00:00"/>
    <d v="1899-12-30T20:00:00"/>
    <x v="6"/>
    <m/>
    <m/>
    <s v="PETANAS Sofia Milagros-Jueves-19:00"/>
    <x v="213"/>
    <x v="1"/>
  </r>
  <r>
    <x v="20"/>
    <x v="1"/>
    <s v="MP 8779"/>
    <x v="0"/>
    <d v="1899-12-30T08:00:00"/>
    <d v="1899-12-30T14:00:00"/>
    <x v="10"/>
    <m/>
    <m/>
    <s v="TOLEDO Sofia del Milagro-Lunes-08:45"/>
    <x v="157"/>
    <x v="3"/>
  </r>
  <r>
    <x v="20"/>
    <x v="1"/>
    <s v="MP 8779"/>
    <x v="0"/>
    <d v="1899-12-30T08:00:00"/>
    <d v="1899-12-30T14:00:00"/>
    <x v="10"/>
    <m/>
    <m/>
    <s v="TOLEDO Sofia del Milagro-Lunes-08:45"/>
    <x v="214"/>
    <x v="3"/>
  </r>
  <r>
    <x v="1"/>
    <x v="1"/>
    <s v="MP 9444"/>
    <x v="1"/>
    <d v="1899-12-30T08:00:00"/>
    <d v="1899-12-30T20:00:00"/>
    <x v="3"/>
    <m/>
    <m/>
    <s v="CASTRO Lucia Macarena-Viernes-17:30"/>
    <x v="215"/>
    <x v="1"/>
  </r>
  <r>
    <x v="20"/>
    <x v="1"/>
    <s v="MP 8779"/>
    <x v="0"/>
    <d v="1899-12-30T08:00:00"/>
    <d v="1899-12-30T14:00:00"/>
    <x v="11"/>
    <m/>
    <m/>
    <s v="TOLEDO Sofia del Milagro-Lunes-09:30"/>
    <x v="216"/>
    <x v="3"/>
  </r>
  <r>
    <x v="20"/>
    <x v="1"/>
    <s v="MP 8779"/>
    <x v="0"/>
    <d v="1899-12-30T08:00:00"/>
    <d v="1899-12-30T14:00:00"/>
    <x v="11"/>
    <m/>
    <m/>
    <s v="TOLEDO Sofia del Milagro-Lunes-09:30"/>
    <x v="181"/>
    <x v="3"/>
  </r>
  <r>
    <x v="16"/>
    <x v="4"/>
    <s v="MP 12-6256"/>
    <x v="3"/>
    <d v="1899-12-30T14:00:00"/>
    <d v="1899-12-30T20:00:00"/>
    <x v="0"/>
    <m/>
    <m/>
    <s v="CORTEZ Carolina Anahi-Miercoles-14:00"/>
    <x v="121"/>
    <x v="1"/>
  </r>
  <r>
    <x v="20"/>
    <x v="1"/>
    <s v="MP 8779"/>
    <x v="0"/>
    <d v="1899-12-30T08:00:00"/>
    <d v="1899-12-30T14:00:00"/>
    <x v="9"/>
    <m/>
    <m/>
    <s v="TOLEDO Sofia del Milagro-Lunes-11:30"/>
    <x v="193"/>
    <x v="3"/>
  </r>
  <r>
    <x v="16"/>
    <x v="4"/>
    <s v="MP 12-6256"/>
    <x v="3"/>
    <d v="1899-12-30T14:00:00"/>
    <d v="1899-12-30T20:00:00"/>
    <x v="2"/>
    <m/>
    <m/>
    <s v="CORTEZ Carolina Anahi-Miercoles-15:30"/>
    <x v="137"/>
    <x v="1"/>
  </r>
  <r>
    <x v="16"/>
    <x v="4"/>
    <s v="MP 12-6256"/>
    <x v="3"/>
    <d v="1899-12-30T14:00:00"/>
    <d v="1899-12-30T20:00:00"/>
    <x v="2"/>
    <m/>
    <m/>
    <s v="CORTEZ Carolina Anahi-Miercoles-15:30"/>
    <x v="217"/>
    <x v="1"/>
  </r>
  <r>
    <x v="16"/>
    <x v="4"/>
    <s v="MP 12-6256"/>
    <x v="3"/>
    <d v="1899-12-30T14:00:00"/>
    <d v="1899-12-30T20:00:00"/>
    <x v="2"/>
    <m/>
    <m/>
    <s v="CORTEZ Carolina Anahi-Miercoles-15:30"/>
    <x v="25"/>
    <x v="1"/>
  </r>
  <r>
    <x v="20"/>
    <x v="1"/>
    <s v="MP 8779"/>
    <x v="0"/>
    <d v="1899-12-30T08:00:00"/>
    <d v="1899-12-30T14:00:00"/>
    <x v="12"/>
    <m/>
    <m/>
    <s v="TOLEDO Sofia del Milagro-Lunes-12:15"/>
    <x v="194"/>
    <x v="3"/>
  </r>
  <r>
    <x v="16"/>
    <x v="4"/>
    <s v="MP 12-6256"/>
    <x v="3"/>
    <d v="1899-12-30T14:00:00"/>
    <d v="1899-12-30T20:00:00"/>
    <x v="4"/>
    <m/>
    <m/>
    <s v="CORTEZ Carolina Anahi-Miercoles-16:15"/>
    <x v="218"/>
    <x v="1"/>
  </r>
  <r>
    <x v="20"/>
    <x v="1"/>
    <s v="MP 8779"/>
    <x v="0"/>
    <d v="1899-12-30T08:00:00"/>
    <d v="1899-12-30T14:00:00"/>
    <x v="13"/>
    <m/>
    <m/>
    <s v="TOLEDO Sofia del Milagro-Lunes-13:00"/>
    <x v="195"/>
    <x v="3"/>
  </r>
  <r>
    <x v="16"/>
    <x v="4"/>
    <s v="MP 12-6256"/>
    <x v="3"/>
    <d v="1899-12-30T14:00:00"/>
    <d v="1899-12-30T20:00:00"/>
    <x v="3"/>
    <m/>
    <m/>
    <s v="CORTEZ Carolina Anahi-Miercoles-17:30"/>
    <x v="151"/>
    <x v="1"/>
  </r>
  <r>
    <x v="7"/>
    <x v="1"/>
    <s v="MP 9335"/>
    <x v="2"/>
    <d v="1899-12-30T08:00:00"/>
    <d v="1899-12-30T20:00:00"/>
    <x v="8"/>
    <m/>
    <m/>
    <s v="GIRAUDO MILAGROS VIRGINIA-Martes-08:00"/>
    <x v="219"/>
    <x v="3"/>
  </r>
  <r>
    <x v="7"/>
    <x v="1"/>
    <s v="MP 9335"/>
    <x v="2"/>
    <d v="1899-12-30T08:00:00"/>
    <d v="1899-12-30T20:00:00"/>
    <x v="8"/>
    <m/>
    <m/>
    <s v="GIRAUDO MILAGROS VIRGINIA-Martes-08:00"/>
    <x v="220"/>
    <x v="2"/>
  </r>
  <r>
    <x v="16"/>
    <x v="4"/>
    <s v="MP 12-6256"/>
    <x v="3"/>
    <d v="1899-12-30T14:00:00"/>
    <d v="1899-12-30T20:00:00"/>
    <x v="5"/>
    <m/>
    <m/>
    <s v="CORTEZ Carolina Anahi-Miercoles-18:15"/>
    <x v="46"/>
    <x v="1"/>
  </r>
  <r>
    <x v="16"/>
    <x v="4"/>
    <s v="MP 12-6256"/>
    <x v="3"/>
    <d v="1899-12-30T14:00:00"/>
    <d v="1899-12-30T20:00:00"/>
    <x v="5"/>
    <m/>
    <m/>
    <s v="CORTEZ Carolina Anahi-Miercoles-18:15"/>
    <x v="83"/>
    <x v="1"/>
  </r>
  <r>
    <x v="16"/>
    <x v="4"/>
    <s v="MP 12-6256"/>
    <x v="3"/>
    <d v="1899-12-30T14:00:00"/>
    <d v="1899-12-30T20:00:00"/>
    <x v="5"/>
    <m/>
    <m/>
    <s v="CORTEZ Carolina Anahi-Miercoles-18:15"/>
    <x v="43"/>
    <x v="1"/>
  </r>
  <r>
    <x v="20"/>
    <x v="1"/>
    <s v="MP 8779"/>
    <x v="2"/>
    <d v="1899-12-30T08:00:00"/>
    <d v="1899-12-30T14:00:00"/>
    <x v="10"/>
    <m/>
    <m/>
    <s v="TOLEDO Sofia del Milagro-Martes-08:45"/>
    <x v="177"/>
    <x v="3"/>
  </r>
  <r>
    <x v="20"/>
    <x v="1"/>
    <s v="MP 8779"/>
    <x v="2"/>
    <d v="1899-12-30T08:00:00"/>
    <d v="1899-12-30T14:00:00"/>
    <x v="10"/>
    <m/>
    <m/>
    <s v="TOLEDO Sofia del Milagro-Martes-08:45"/>
    <x v="210"/>
    <x v="2"/>
  </r>
  <r>
    <x v="16"/>
    <x v="4"/>
    <s v="MP 12-6256"/>
    <x v="3"/>
    <d v="1899-12-30T14:00:00"/>
    <d v="1899-12-30T20:00:00"/>
    <x v="6"/>
    <m/>
    <m/>
    <s v="CORTEZ Carolina Anahi-Miercoles-19:00"/>
    <x v="12"/>
    <x v="1"/>
  </r>
  <r>
    <x v="16"/>
    <x v="4"/>
    <s v="MP 12-6256"/>
    <x v="3"/>
    <d v="1899-12-30T14:00:00"/>
    <d v="1899-12-30T20:00:00"/>
    <x v="6"/>
    <m/>
    <m/>
    <s v="CORTEZ Carolina Anahi-Miercoles-19:00"/>
    <x v="221"/>
    <x v="1"/>
  </r>
  <r>
    <x v="25"/>
    <x v="4"/>
    <s v="MP P- 12- 6269"/>
    <x v="0"/>
    <d v="1899-12-30T14:00:00"/>
    <d v="1899-12-30T20:00:00"/>
    <x v="2"/>
    <m/>
    <m/>
    <s v="QUINTEROS Julieta-Lunes-15:30"/>
    <x v="190"/>
    <x v="1"/>
  </r>
  <r>
    <x v="25"/>
    <x v="4"/>
    <s v="MP P- 12- 6269"/>
    <x v="0"/>
    <d v="1899-12-30T14:00:00"/>
    <d v="1899-12-30T20:00:00"/>
    <x v="2"/>
    <m/>
    <m/>
    <s v="QUINTEROS Julieta-Lunes-15:30"/>
    <x v="147"/>
    <x v="1"/>
  </r>
  <r>
    <x v="25"/>
    <x v="4"/>
    <s v="MP P- 12- 6269"/>
    <x v="0"/>
    <d v="1899-12-30T14:00:00"/>
    <d v="1899-12-30T20:00:00"/>
    <x v="2"/>
    <m/>
    <m/>
    <s v="QUINTEROS Julieta-Lunes-15:30"/>
    <x v="85"/>
    <x v="1"/>
  </r>
  <r>
    <x v="16"/>
    <x v="4"/>
    <s v="MP 12-6256"/>
    <x v="1"/>
    <d v="1899-12-30T14:00:00"/>
    <d v="1899-12-30T20:00:00"/>
    <x v="0"/>
    <m/>
    <m/>
    <s v="CORTEZ Carolina Anahi-Viernes-14:00"/>
    <x v="0"/>
    <x v="0"/>
  </r>
  <r>
    <x v="16"/>
    <x v="4"/>
    <s v="MP 12-6256"/>
    <x v="1"/>
    <d v="1899-12-30T14:00:00"/>
    <d v="1899-12-30T20:00:00"/>
    <x v="1"/>
    <m/>
    <m/>
    <s v="CORTEZ Carolina Anahi-Viernes-14:45"/>
    <x v="149"/>
    <x v="1"/>
  </r>
  <r>
    <x v="16"/>
    <x v="4"/>
    <s v="MP 12-6256"/>
    <x v="1"/>
    <d v="1899-12-30T14:00:00"/>
    <d v="1899-12-30T20:00:00"/>
    <x v="1"/>
    <m/>
    <m/>
    <s v="CORTEZ Carolina Anahi-Viernes-14:45"/>
    <x v="16"/>
    <x v="1"/>
  </r>
  <r>
    <x v="20"/>
    <x v="1"/>
    <s v="MP 8779"/>
    <x v="2"/>
    <d v="1899-12-30T08:00:00"/>
    <d v="1899-12-30T14:00:00"/>
    <x v="11"/>
    <m/>
    <m/>
    <s v="TOLEDO Sofia del Milagro-Martes-09:30"/>
    <x v="192"/>
    <x v="3"/>
  </r>
  <r>
    <x v="16"/>
    <x v="4"/>
    <s v="MP 12-6256"/>
    <x v="1"/>
    <d v="1899-12-30T14:00:00"/>
    <d v="1899-12-30T20:00:00"/>
    <x v="2"/>
    <m/>
    <m/>
    <s v="CORTEZ Carolina Anahi-Viernes-15:30"/>
    <x v="0"/>
    <x v="0"/>
  </r>
  <r>
    <x v="20"/>
    <x v="1"/>
    <s v="MP 8779"/>
    <x v="2"/>
    <d v="1899-12-30T08:00:00"/>
    <d v="1899-12-30T14:00:00"/>
    <x v="7"/>
    <m/>
    <m/>
    <s v="TOLEDO Sofia del Milagro-Martes-10:45"/>
    <x v="206"/>
    <x v="3"/>
  </r>
  <r>
    <x v="16"/>
    <x v="4"/>
    <s v="MP 12-6256"/>
    <x v="1"/>
    <d v="1899-12-30T14:00:00"/>
    <d v="1899-12-30T20:00:00"/>
    <x v="4"/>
    <m/>
    <m/>
    <s v="CORTEZ Carolina Anahi-Viernes-16:15"/>
    <x v="222"/>
    <x v="1"/>
  </r>
  <r>
    <x v="16"/>
    <x v="4"/>
    <s v="MP 12-6256"/>
    <x v="1"/>
    <d v="1899-12-30T14:00:00"/>
    <d v="1899-12-30T20:00:00"/>
    <x v="4"/>
    <m/>
    <m/>
    <s v="CORTEZ Carolina Anahi-Viernes-16:15"/>
    <x v="14"/>
    <x v="1"/>
  </r>
  <r>
    <x v="16"/>
    <x v="4"/>
    <s v="MP 12-6256"/>
    <x v="1"/>
    <d v="1899-12-30T14:00:00"/>
    <d v="1899-12-30T20:00:00"/>
    <x v="3"/>
    <m/>
    <m/>
    <s v="CORTEZ Carolina Anahi-Viernes-17:30"/>
    <x v="222"/>
    <x v="1"/>
  </r>
  <r>
    <x v="15"/>
    <x v="1"/>
    <s v="MP 8470"/>
    <x v="0"/>
    <d v="1899-12-30T08:00:00"/>
    <d v="1899-12-30T14:00:00"/>
    <x v="7"/>
    <m/>
    <m/>
    <s v="LAZO  Ana Magdalena-Lunes-10:45"/>
    <x v="223"/>
    <x v="3"/>
  </r>
  <r>
    <x v="16"/>
    <x v="4"/>
    <s v="MP 12-6256"/>
    <x v="1"/>
    <d v="1899-12-30T14:00:00"/>
    <d v="1899-12-30T20:00:00"/>
    <x v="5"/>
    <m/>
    <m/>
    <s v="CORTEZ Carolina Anahi-Viernes-18:15"/>
    <x v="153"/>
    <x v="1"/>
  </r>
  <r>
    <x v="16"/>
    <x v="4"/>
    <s v="MP 12-6256"/>
    <x v="1"/>
    <d v="1899-12-30T14:00:00"/>
    <d v="1899-12-30T20:00:00"/>
    <x v="5"/>
    <m/>
    <m/>
    <s v="CORTEZ Carolina Anahi-Viernes-18:15"/>
    <x v="29"/>
    <x v="1"/>
  </r>
  <r>
    <x v="16"/>
    <x v="4"/>
    <s v="MP 12-6256"/>
    <x v="1"/>
    <d v="1899-12-30T14:00:00"/>
    <d v="1899-12-30T20:00:00"/>
    <x v="5"/>
    <m/>
    <m/>
    <s v="CORTEZ Carolina Anahi-Viernes-18:15"/>
    <x v="154"/>
    <x v="1"/>
  </r>
  <r>
    <x v="20"/>
    <x v="1"/>
    <s v="MP 8780"/>
    <x v="3"/>
    <d v="1899-12-30T08:00:00"/>
    <d v="1899-12-30T14:00:00"/>
    <x v="8"/>
    <m/>
    <m/>
    <s v="TOLEDO Sofia del Milagro-Miercoles-08:00"/>
    <x v="155"/>
    <x v="3"/>
  </r>
  <r>
    <x v="16"/>
    <x v="4"/>
    <s v="MP 12-6256"/>
    <x v="1"/>
    <d v="1899-12-30T14:00:00"/>
    <d v="1899-12-30T20:00:00"/>
    <x v="6"/>
    <m/>
    <m/>
    <s v="CORTEZ Carolina Anahi-Viernes-19:00"/>
    <x v="224"/>
    <x v="1"/>
  </r>
  <r>
    <x v="16"/>
    <x v="4"/>
    <s v="MP 12-6256"/>
    <x v="1"/>
    <d v="1899-12-30T14:00:00"/>
    <d v="1899-12-30T20:00:00"/>
    <x v="6"/>
    <m/>
    <m/>
    <s v="CORTEZ Carolina Anahi-Viernes-19:00"/>
    <x v="132"/>
    <x v="0"/>
  </r>
  <r>
    <x v="16"/>
    <x v="4"/>
    <s v="MP 12-6256"/>
    <x v="1"/>
    <d v="1899-12-30T14:00:00"/>
    <d v="1899-12-30T20:00:00"/>
    <x v="6"/>
    <m/>
    <m/>
    <s v="CORTEZ Carolina Anahi-Viernes-19:00"/>
    <x v="225"/>
    <x v="1"/>
  </r>
  <r>
    <x v="20"/>
    <x v="1"/>
    <s v="MP 8780"/>
    <x v="3"/>
    <d v="1899-12-30T08:00:00"/>
    <d v="1899-12-30T14:00:00"/>
    <x v="10"/>
    <m/>
    <m/>
    <s v="TOLEDO Sofia del Milagro-Miercoles-08:45"/>
    <x v="216"/>
    <x v="3"/>
  </r>
  <r>
    <x v="20"/>
    <x v="1"/>
    <s v="MP 8780"/>
    <x v="3"/>
    <d v="1899-12-30T08:00:00"/>
    <d v="1899-12-30T14:00:00"/>
    <x v="10"/>
    <m/>
    <m/>
    <s v="TOLEDO Sofia del Milagro-Miercoles-08:45"/>
    <x v="226"/>
    <x v="3"/>
  </r>
  <r>
    <x v="20"/>
    <x v="1"/>
    <s v="MP 8780"/>
    <x v="3"/>
    <d v="1899-12-30T08:00:00"/>
    <d v="1899-12-30T14:00:00"/>
    <x v="10"/>
    <m/>
    <m/>
    <s v="TOLEDO Sofia del Milagro-Miercoles-08:45"/>
    <x v="133"/>
    <x v="0"/>
  </r>
  <r>
    <x v="26"/>
    <x v="0"/>
    <s v="MP LIS000024/2022"/>
    <x v="0"/>
    <d v="1899-12-30T14:00:00"/>
    <d v="1899-12-30T20:00:00"/>
    <x v="0"/>
    <m/>
    <m/>
    <s v="CRIADO Sabrina Tamara-Lunes-14:00"/>
    <x v="39"/>
    <x v="1"/>
  </r>
  <r>
    <x v="26"/>
    <x v="0"/>
    <s v="MP LIS000024/2022"/>
    <x v="0"/>
    <d v="1899-12-30T14:00:00"/>
    <d v="1899-12-30T20:00:00"/>
    <x v="1"/>
    <m/>
    <m/>
    <s v="CRIADO Sabrina Tamara-Lunes-14:45"/>
    <x v="0"/>
    <x v="0"/>
  </r>
  <r>
    <x v="20"/>
    <x v="1"/>
    <s v="MP 8780"/>
    <x v="3"/>
    <d v="1899-12-30T08:00:00"/>
    <d v="1899-12-30T14:00:00"/>
    <x v="11"/>
    <m/>
    <m/>
    <s v="TOLEDO Sofia del Milagro-Miercoles-09:30"/>
    <x v="227"/>
    <x v="3"/>
  </r>
  <r>
    <x v="26"/>
    <x v="0"/>
    <s v="MP LIS000024/2022"/>
    <x v="0"/>
    <d v="1899-12-30T14:00:00"/>
    <d v="1899-12-30T20:00:00"/>
    <x v="2"/>
    <m/>
    <m/>
    <s v="CRIADO Sabrina Tamara-Lunes-15:30"/>
    <x v="0"/>
    <x v="0"/>
  </r>
  <r>
    <x v="20"/>
    <x v="1"/>
    <s v="MP 8780"/>
    <x v="3"/>
    <d v="1899-12-30T08:00:00"/>
    <d v="1899-12-30T14:00:00"/>
    <x v="7"/>
    <m/>
    <m/>
    <s v="TOLEDO Sofia del Milagro-Miercoles-10:45"/>
    <x v="228"/>
    <x v="3"/>
  </r>
  <r>
    <x v="20"/>
    <x v="1"/>
    <s v="MP 8780"/>
    <x v="3"/>
    <d v="1899-12-30T08:00:00"/>
    <d v="1899-12-30T14:00:00"/>
    <x v="7"/>
    <m/>
    <m/>
    <s v="TOLEDO Sofia del Milagro-Miercoles-10:45"/>
    <x v="191"/>
    <x v="3"/>
  </r>
  <r>
    <x v="26"/>
    <x v="0"/>
    <s v="MP LIS000024/2022"/>
    <x v="0"/>
    <d v="1899-12-30T14:00:00"/>
    <d v="1899-12-30T20:00:00"/>
    <x v="4"/>
    <m/>
    <m/>
    <s v="CRIADO Sabrina Tamara-Lunes-16:15"/>
    <x v="147"/>
    <x v="1"/>
  </r>
  <r>
    <x v="26"/>
    <x v="0"/>
    <s v="MP LIS000024/2022"/>
    <x v="0"/>
    <d v="1899-12-30T14:00:00"/>
    <d v="1899-12-30T20:00:00"/>
    <x v="3"/>
    <m/>
    <m/>
    <s v="CRIADO Sabrina Tamara-Lunes-17:30"/>
    <x v="5"/>
    <x v="1"/>
  </r>
  <r>
    <x v="20"/>
    <x v="1"/>
    <s v="MP 8780"/>
    <x v="3"/>
    <d v="1899-12-30T08:00:00"/>
    <d v="1899-12-30T14:00:00"/>
    <x v="9"/>
    <m/>
    <m/>
    <s v="TOLEDO Sofia del Milagro-Miercoles-11:30"/>
    <x v="193"/>
    <x v="3"/>
  </r>
  <r>
    <x v="26"/>
    <x v="0"/>
    <s v="MP LIS000024/2022"/>
    <x v="0"/>
    <d v="1899-12-30T14:00:00"/>
    <d v="1899-12-30T20:00:00"/>
    <x v="5"/>
    <m/>
    <m/>
    <s v="CRIADO Sabrina Tamara-Lunes-18:15"/>
    <x v="140"/>
    <x v="1"/>
  </r>
  <r>
    <x v="26"/>
    <x v="0"/>
    <s v="MP LIS000024/2022"/>
    <x v="0"/>
    <d v="1899-12-30T14:00:00"/>
    <d v="1899-12-30T20:00:00"/>
    <x v="5"/>
    <m/>
    <m/>
    <s v="CRIADO Sabrina Tamara-Lunes-18:15"/>
    <x v="154"/>
    <x v="1"/>
  </r>
  <r>
    <x v="20"/>
    <x v="1"/>
    <s v="MP 8780"/>
    <x v="3"/>
    <d v="1899-12-30T08:00:00"/>
    <d v="1899-12-30T14:00:00"/>
    <x v="12"/>
    <m/>
    <m/>
    <s v="TOLEDO Sofia del Milagro-Miercoles-12:15"/>
    <x v="194"/>
    <x v="3"/>
  </r>
  <r>
    <x v="26"/>
    <x v="0"/>
    <s v="MP LIS000024/2022"/>
    <x v="0"/>
    <d v="1899-12-30T14:00:00"/>
    <d v="1899-12-30T20:00:00"/>
    <x v="6"/>
    <m/>
    <m/>
    <s v="CRIADO Sabrina Tamara-Lunes-19:00"/>
    <x v="46"/>
    <x v="1"/>
  </r>
  <r>
    <x v="26"/>
    <x v="0"/>
    <s v="MP LIS000024/2022"/>
    <x v="0"/>
    <d v="1899-12-30T14:00:00"/>
    <d v="1899-12-30T20:00:00"/>
    <x v="6"/>
    <m/>
    <m/>
    <s v="CRIADO Sabrina Tamara-Lunes-19:00"/>
    <x v="138"/>
    <x v="1"/>
  </r>
  <r>
    <x v="20"/>
    <x v="1"/>
    <s v="MP 8780"/>
    <x v="3"/>
    <d v="1899-12-30T08:00:00"/>
    <d v="1899-12-30T14:00:00"/>
    <x v="13"/>
    <m/>
    <m/>
    <s v="TOLEDO Sofia del Milagro-Miercoles-13:00"/>
    <x v="195"/>
    <x v="3"/>
  </r>
  <r>
    <x v="26"/>
    <x v="0"/>
    <s v="MP LIS000024/2022"/>
    <x v="3"/>
    <d v="1899-12-30T14:00:00"/>
    <d v="1899-12-30T20:00:00"/>
    <x v="0"/>
    <m/>
    <m/>
    <s v="CRIADO Sabrina Tamara-Miercoles-14:00"/>
    <x v="0"/>
    <x v="0"/>
  </r>
  <r>
    <x v="26"/>
    <x v="0"/>
    <s v="MP LIS000024/2022"/>
    <x v="3"/>
    <d v="1899-12-30T14:00:00"/>
    <d v="1899-12-30T20:00:00"/>
    <x v="1"/>
    <m/>
    <m/>
    <s v="CRIADO Sabrina Tamara-Miercoles-14:45"/>
    <x v="149"/>
    <x v="1"/>
  </r>
  <r>
    <x v="26"/>
    <x v="0"/>
    <s v="MP LIS000024/2022"/>
    <x v="3"/>
    <d v="1899-12-30T14:00:00"/>
    <d v="1899-12-30T20:00:00"/>
    <x v="1"/>
    <m/>
    <m/>
    <s v="CRIADO Sabrina Tamara-Miercoles-14:45"/>
    <x v="39"/>
    <x v="1"/>
  </r>
  <r>
    <x v="20"/>
    <x v="1"/>
    <s v="MP 8781"/>
    <x v="1"/>
    <d v="1899-12-30T08:00:00"/>
    <d v="1899-12-30T14:00:00"/>
    <x v="10"/>
    <m/>
    <m/>
    <s v="TOLEDO Sofia del Milagro-Viernes-08:45"/>
    <x v="219"/>
    <x v="3"/>
  </r>
  <r>
    <x v="20"/>
    <x v="1"/>
    <s v="MP 8781"/>
    <x v="1"/>
    <d v="1899-12-30T08:00:00"/>
    <d v="1899-12-30T14:00:00"/>
    <x v="10"/>
    <m/>
    <m/>
    <s v="TOLEDO Sofia del Milagro-Viernes-08:45"/>
    <x v="226"/>
    <x v="3"/>
  </r>
  <r>
    <x v="26"/>
    <x v="0"/>
    <s v="MP LIS000024/2022"/>
    <x v="3"/>
    <d v="1899-12-30T14:00:00"/>
    <d v="1899-12-30T20:00:00"/>
    <x v="2"/>
    <m/>
    <m/>
    <s v="CRIADO Sabrina Tamara-Miercoles-15:30"/>
    <x v="2"/>
    <x v="1"/>
  </r>
  <r>
    <x v="26"/>
    <x v="0"/>
    <s v="MP LIS000024/2022"/>
    <x v="3"/>
    <d v="1899-12-30T14:00:00"/>
    <d v="1899-12-30T20:00:00"/>
    <x v="4"/>
    <m/>
    <m/>
    <s v="CRIADO Sabrina Tamara-Miercoles-16:15"/>
    <x v="229"/>
    <x v="1"/>
  </r>
  <r>
    <x v="20"/>
    <x v="1"/>
    <s v="MP 8781"/>
    <x v="1"/>
    <d v="1899-12-30T08:00:00"/>
    <d v="1899-12-30T14:00:00"/>
    <x v="11"/>
    <m/>
    <m/>
    <s v="TOLEDO Sofia del Milagro-Viernes-09:30"/>
    <x v="227"/>
    <x v="3"/>
  </r>
  <r>
    <x v="26"/>
    <x v="0"/>
    <s v="MP LIS000024/2022"/>
    <x v="3"/>
    <d v="1899-12-30T14:00:00"/>
    <d v="1899-12-30T20:00:00"/>
    <x v="3"/>
    <m/>
    <m/>
    <s v="CRIADO Sabrina Tamara-Miercoles-17:30"/>
    <x v="113"/>
    <x v="1"/>
  </r>
  <r>
    <x v="20"/>
    <x v="1"/>
    <s v="MP 8781"/>
    <x v="1"/>
    <d v="1899-12-30T08:00:00"/>
    <d v="1899-12-30T14:00:00"/>
    <x v="7"/>
    <m/>
    <m/>
    <s v="TOLEDO Sofia del Milagro-Viernes-10:45"/>
    <x v="228"/>
    <x v="3"/>
  </r>
  <r>
    <x v="26"/>
    <x v="0"/>
    <s v="MP LIS000024/2022"/>
    <x v="3"/>
    <d v="1899-12-30T14:00:00"/>
    <d v="1899-12-30T20:00:00"/>
    <x v="5"/>
    <m/>
    <m/>
    <s v="CRIADO Sabrina Tamara-Miercoles-18:15"/>
    <x v="87"/>
    <x v="1"/>
  </r>
  <r>
    <x v="8"/>
    <x v="1"/>
    <s v="MP 9130"/>
    <x v="4"/>
    <d v="1899-12-30T08:00:00"/>
    <d v="1899-12-30T20:00:00"/>
    <x v="7"/>
    <m/>
    <m/>
    <s v="PETANAS Sofia Milagros-Jueves-10:45"/>
    <x v="223"/>
    <x v="3"/>
  </r>
  <r>
    <x v="26"/>
    <x v="0"/>
    <s v="MP LIS000024/2022"/>
    <x v="3"/>
    <d v="1899-12-30T14:00:00"/>
    <d v="1899-12-30T20:00:00"/>
    <x v="6"/>
    <m/>
    <m/>
    <s v="CRIADO Sabrina Tamara-Miercoles-19:00"/>
    <x v="9"/>
    <x v="1"/>
  </r>
  <r>
    <x v="9"/>
    <x v="1"/>
    <s v="MP 9068"/>
    <x v="2"/>
    <d v="1899-12-30T14:00:00"/>
    <d v="1899-12-30T20:00:00"/>
    <x v="0"/>
    <m/>
    <m/>
    <s v="VEGA Graciela Susana-Martes-14:00"/>
    <x v="48"/>
    <x v="1"/>
  </r>
  <r>
    <x v="26"/>
    <x v="0"/>
    <s v="MP LIS000024/2022"/>
    <x v="1"/>
    <d v="1899-12-30T14:00:00"/>
    <d v="1899-12-30T20:00:00"/>
    <x v="0"/>
    <m/>
    <m/>
    <s v="CRIADO Sabrina Tamara-Viernes-14:00"/>
    <x v="121"/>
    <x v="1"/>
  </r>
  <r>
    <x v="9"/>
    <x v="1"/>
    <s v="MP 9068"/>
    <x v="2"/>
    <d v="1899-12-30T14:00:00"/>
    <d v="1899-12-30T20:00:00"/>
    <x v="1"/>
    <m/>
    <m/>
    <s v="VEGA Graciela Susana-Martes-14:45"/>
    <x v="230"/>
    <x v="1"/>
  </r>
  <r>
    <x v="26"/>
    <x v="0"/>
    <s v="MP LIS000024/2022"/>
    <x v="1"/>
    <d v="1899-12-30T14:00:00"/>
    <d v="1899-12-30T20:00:00"/>
    <x v="1"/>
    <m/>
    <m/>
    <s v="CRIADO Sabrina Tamara-Viernes-14:45"/>
    <x v="212"/>
    <x v="1"/>
  </r>
  <r>
    <x v="9"/>
    <x v="1"/>
    <s v="MP 9068"/>
    <x v="2"/>
    <d v="1899-12-30T14:00:00"/>
    <d v="1899-12-30T20:00:00"/>
    <x v="2"/>
    <m/>
    <m/>
    <s v="VEGA Graciela Susana-Martes-15:30"/>
    <x v="231"/>
    <x v="1"/>
  </r>
  <r>
    <x v="26"/>
    <x v="0"/>
    <s v="MP LIS000024/2022"/>
    <x v="1"/>
    <d v="1899-12-30T14:00:00"/>
    <d v="1899-12-30T20:00:00"/>
    <x v="2"/>
    <m/>
    <m/>
    <s v="CRIADO Sabrina Tamara-Viernes-15:30"/>
    <x v="149"/>
    <x v="1"/>
  </r>
  <r>
    <x v="9"/>
    <x v="1"/>
    <s v="MP 9068"/>
    <x v="2"/>
    <d v="1899-12-30T14:00:00"/>
    <d v="1899-12-30T20:00:00"/>
    <x v="4"/>
    <m/>
    <m/>
    <s v="VEGA Graciela Susana-Martes-16:15"/>
    <x v="232"/>
    <x v="1"/>
  </r>
  <r>
    <x v="26"/>
    <x v="0"/>
    <s v="MP LIS000024/2022"/>
    <x v="1"/>
    <d v="1899-12-30T14:00:00"/>
    <d v="1899-12-30T20:00:00"/>
    <x v="4"/>
    <m/>
    <m/>
    <s v="CRIADO Sabrina Tamara-Viernes-16:15"/>
    <x v="229"/>
    <x v="1"/>
  </r>
  <r>
    <x v="9"/>
    <x v="1"/>
    <s v="MP 9068"/>
    <x v="2"/>
    <d v="1899-12-30T14:00:00"/>
    <d v="1899-12-30T20:00:00"/>
    <x v="3"/>
    <m/>
    <m/>
    <s v="VEGA Graciela Susana-Martes-17:30"/>
    <x v="233"/>
    <x v="1"/>
  </r>
  <r>
    <x v="9"/>
    <x v="1"/>
    <s v="MP 9068"/>
    <x v="2"/>
    <d v="1899-12-30T14:00:00"/>
    <d v="1899-12-30T20:00:00"/>
    <x v="3"/>
    <m/>
    <m/>
    <s v="VEGA Graciela Susana-Martes-17:30"/>
    <x v="234"/>
    <x v="1"/>
  </r>
  <r>
    <x v="26"/>
    <x v="0"/>
    <s v="MP LIS000024/2022"/>
    <x v="1"/>
    <d v="1899-12-30T14:00:00"/>
    <d v="1899-12-30T20:00:00"/>
    <x v="3"/>
    <m/>
    <m/>
    <s v="CRIADO Sabrina Tamara-Viernes-17:30"/>
    <x v="113"/>
    <x v="1"/>
  </r>
  <r>
    <x v="26"/>
    <x v="0"/>
    <s v="MP LIS000024/2022"/>
    <x v="1"/>
    <d v="1899-12-30T14:00:00"/>
    <d v="1899-12-30T20:00:00"/>
    <x v="5"/>
    <m/>
    <m/>
    <s v="CRIADO Sabrina Tamara-Viernes-18:15"/>
    <x v="94"/>
    <x v="1"/>
  </r>
  <r>
    <x v="9"/>
    <x v="1"/>
    <s v="MP 9068"/>
    <x v="2"/>
    <d v="1899-12-30T14:00:00"/>
    <d v="1899-12-30T20:00:00"/>
    <x v="5"/>
    <m/>
    <m/>
    <s v="VEGA Graciela Susana-Martes-18:15"/>
    <x v="235"/>
    <x v="1"/>
  </r>
  <r>
    <x v="26"/>
    <x v="0"/>
    <s v="MP LIS000024/2022"/>
    <x v="1"/>
    <d v="1899-12-30T14:00:00"/>
    <d v="1899-12-30T20:00:00"/>
    <x v="6"/>
    <m/>
    <m/>
    <s v="CRIADO Sabrina Tamara-Viernes-19:00"/>
    <x v="154"/>
    <x v="1"/>
  </r>
  <r>
    <x v="27"/>
    <x v="2"/>
    <s v="MP 13570"/>
    <x v="4"/>
    <d v="1899-12-30T14:00:00"/>
    <d v="1899-12-30T20:00:00"/>
    <x v="0"/>
    <m/>
    <m/>
    <s v="CUELLO Florencia Patricia-Jueves-14:00"/>
    <x v="190"/>
    <x v="1"/>
  </r>
  <r>
    <x v="9"/>
    <x v="1"/>
    <s v="MP 9068"/>
    <x v="3"/>
    <d v="1899-12-30T14:00:00"/>
    <d v="1899-12-30T20:00:00"/>
    <x v="5"/>
    <m/>
    <m/>
    <s v="VEGA Graciela Susana-Miercoles-18:15"/>
    <x v="12"/>
    <x v="1"/>
  </r>
  <r>
    <x v="9"/>
    <x v="1"/>
    <s v="MP 9068"/>
    <x v="3"/>
    <d v="1899-12-30T14:00:00"/>
    <d v="1899-12-30T20:00:00"/>
    <x v="5"/>
    <m/>
    <m/>
    <s v="VEGA Graciela Susana-Miercoles-18:15"/>
    <x v="176"/>
    <x v="1"/>
  </r>
  <r>
    <x v="27"/>
    <x v="2"/>
    <s v="MP 13570"/>
    <x v="4"/>
    <d v="1899-12-30T14:00:00"/>
    <d v="1899-12-30T20:00:00"/>
    <x v="1"/>
    <m/>
    <m/>
    <s v="CUELLO Florencia Patricia-Jueves-14:45"/>
    <x v="236"/>
    <x v="1"/>
  </r>
  <r>
    <x v="27"/>
    <x v="2"/>
    <s v="MP 13570"/>
    <x v="4"/>
    <d v="1899-12-30T14:00:00"/>
    <d v="1899-12-30T20:00:00"/>
    <x v="2"/>
    <m/>
    <m/>
    <s v="CUELLO Florencia Patricia-Jueves-15:30"/>
    <x v="0"/>
    <x v="0"/>
  </r>
  <r>
    <x v="27"/>
    <x v="2"/>
    <s v="MP 13570"/>
    <x v="4"/>
    <d v="1899-12-30T14:00:00"/>
    <d v="1899-12-30T20:00:00"/>
    <x v="4"/>
    <m/>
    <m/>
    <s v="CUELLO Florencia Patricia-Jueves-16:15"/>
    <x v="136"/>
    <x v="1"/>
  </r>
  <r>
    <x v="9"/>
    <x v="1"/>
    <s v="MP 9068"/>
    <x v="4"/>
    <d v="1899-12-30T14:00:00"/>
    <d v="1899-12-30T20:00:00"/>
    <x v="2"/>
    <m/>
    <m/>
    <s v="VEGA Graciela Susana-Jueves-15:30"/>
    <x v="232"/>
    <x v="1"/>
  </r>
  <r>
    <x v="27"/>
    <x v="2"/>
    <s v="MP 13570"/>
    <x v="4"/>
    <d v="1899-12-30T14:00:00"/>
    <d v="1899-12-30T20:00:00"/>
    <x v="3"/>
    <m/>
    <m/>
    <s v="CUELLO Florencia Patricia-Jueves-17:30"/>
    <x v="174"/>
    <x v="1"/>
  </r>
  <r>
    <x v="9"/>
    <x v="1"/>
    <s v="MP 9068"/>
    <x v="4"/>
    <d v="1899-12-30T14:00:00"/>
    <d v="1899-12-30T20:00:00"/>
    <x v="4"/>
    <m/>
    <m/>
    <s v="VEGA Graciela Susana-Jueves-16:15"/>
    <x v="237"/>
    <x v="1"/>
  </r>
  <r>
    <x v="27"/>
    <x v="2"/>
    <s v="MP 13570"/>
    <x v="4"/>
    <d v="1899-12-30T14:00:00"/>
    <d v="1899-12-30T20:00:00"/>
    <x v="5"/>
    <m/>
    <m/>
    <s v="CUELLO Florencia Patricia-Jueves-18:15"/>
    <x v="142"/>
    <x v="0"/>
  </r>
  <r>
    <x v="27"/>
    <x v="2"/>
    <s v="MP 13570"/>
    <x v="4"/>
    <d v="1899-12-30T14:00:00"/>
    <d v="1899-12-30T20:00:00"/>
    <x v="6"/>
    <m/>
    <m/>
    <s v="CUELLO Florencia Patricia-Jueves-19:00"/>
    <x v="238"/>
    <x v="1"/>
  </r>
  <r>
    <x v="9"/>
    <x v="1"/>
    <s v="MP 9068"/>
    <x v="4"/>
    <d v="1899-12-30T14:00:00"/>
    <d v="1899-12-30T20:00:00"/>
    <x v="5"/>
    <m/>
    <m/>
    <s v="VEGA Graciela Susana-Jueves-18:15"/>
    <x v="235"/>
    <x v="1"/>
  </r>
  <r>
    <x v="27"/>
    <x v="2"/>
    <s v="MP 13570"/>
    <x v="2"/>
    <d v="1899-12-30T14:00:00"/>
    <d v="1899-12-30T20:00:00"/>
    <x v="0"/>
    <m/>
    <m/>
    <s v="CUELLO Florencia Patricia-Martes-14:00"/>
    <x v="0"/>
    <x v="0"/>
  </r>
  <r>
    <x v="9"/>
    <x v="1"/>
    <s v="MP 9068"/>
    <x v="4"/>
    <d v="1899-12-30T14:00:00"/>
    <d v="1899-12-30T20:00:00"/>
    <x v="6"/>
    <m/>
    <m/>
    <s v="VEGA Graciela Susana-Jueves-19:00"/>
    <x v="233"/>
    <x v="1"/>
  </r>
  <r>
    <x v="27"/>
    <x v="2"/>
    <s v="MP 13570"/>
    <x v="2"/>
    <d v="1899-12-30T14:00:00"/>
    <d v="1899-12-30T20:00:00"/>
    <x v="1"/>
    <m/>
    <m/>
    <s v="CUELLO Florencia Patricia-Martes-14:45"/>
    <x v="169"/>
    <x v="1"/>
  </r>
  <r>
    <x v="11"/>
    <x v="1"/>
    <s v="MP 8974"/>
    <x v="0"/>
    <d v="1899-12-30T08:00:00"/>
    <d v="1899-12-30T14:00:00"/>
    <x v="8"/>
    <m/>
    <m/>
    <s v="VILCHE Carla Valeria-Lunes-08:00"/>
    <x v="78"/>
    <x v="3"/>
  </r>
  <r>
    <x v="27"/>
    <x v="2"/>
    <s v="MP 13570"/>
    <x v="2"/>
    <d v="1899-12-30T14:00:00"/>
    <d v="1899-12-30T20:00:00"/>
    <x v="2"/>
    <m/>
    <m/>
    <s v="CUELLO Florencia Patricia-Martes-15:30"/>
    <x v="98"/>
    <x v="1"/>
  </r>
  <r>
    <x v="11"/>
    <x v="1"/>
    <s v="MP 8974"/>
    <x v="0"/>
    <d v="1899-12-30T08:00:00"/>
    <d v="1899-12-30T14:00:00"/>
    <x v="10"/>
    <m/>
    <m/>
    <s v="VILCHE Carla Valeria-Lunes-08:45"/>
    <x v="80"/>
    <x v="3"/>
  </r>
  <r>
    <x v="27"/>
    <x v="2"/>
    <s v="MP 13570"/>
    <x v="2"/>
    <d v="1899-12-30T14:00:00"/>
    <d v="1899-12-30T20:00:00"/>
    <x v="4"/>
    <m/>
    <m/>
    <s v="CUELLO Florencia Patricia-Martes-16:15"/>
    <x v="231"/>
    <x v="1"/>
  </r>
  <r>
    <x v="11"/>
    <x v="1"/>
    <s v="MP 8974"/>
    <x v="0"/>
    <d v="1899-12-30T08:00:00"/>
    <d v="1899-12-30T14:00:00"/>
    <x v="11"/>
    <m/>
    <m/>
    <s v="VILCHE Carla Valeria-Lunes-09:30"/>
    <x v="209"/>
    <x v="3"/>
  </r>
  <r>
    <x v="27"/>
    <x v="2"/>
    <s v="MP 13570"/>
    <x v="2"/>
    <d v="1899-12-30T14:00:00"/>
    <d v="1899-12-30T20:00:00"/>
    <x v="3"/>
    <m/>
    <m/>
    <s v="CUELLO Florencia Patricia-Martes-17:30"/>
    <x v="45"/>
    <x v="1"/>
  </r>
  <r>
    <x v="27"/>
    <x v="2"/>
    <s v="MP 13570"/>
    <x v="2"/>
    <d v="1899-12-30T14:00:00"/>
    <d v="1899-12-30T20:00:00"/>
    <x v="5"/>
    <m/>
    <m/>
    <s v="CUELLO Florencia Patricia-Martes-18:15"/>
    <x v="83"/>
    <x v="1"/>
  </r>
  <r>
    <x v="15"/>
    <x v="1"/>
    <s v="MP 8470"/>
    <x v="1"/>
    <d v="1899-12-30T08:00:00"/>
    <d v="1899-12-30T14:00:00"/>
    <x v="8"/>
    <m/>
    <m/>
    <s v="LAZO  Ana Magdalena-Viernes-08:00"/>
    <x v="28"/>
    <x v="2"/>
  </r>
  <r>
    <x v="27"/>
    <x v="2"/>
    <s v="MP 13570"/>
    <x v="2"/>
    <d v="1899-12-30T14:00:00"/>
    <d v="1899-12-30T20:00:00"/>
    <x v="6"/>
    <m/>
    <m/>
    <s v="CUELLO Florencia Patricia-Martes-19:00"/>
    <x v="0"/>
    <x v="0"/>
  </r>
  <r>
    <x v="11"/>
    <x v="1"/>
    <s v="MP 8974"/>
    <x v="0"/>
    <d v="1899-12-30T08:00:00"/>
    <d v="1899-12-30T14:00:00"/>
    <x v="9"/>
    <m/>
    <m/>
    <s v="VILCHE Carla Valeria-Lunes-11:30"/>
    <x v="239"/>
    <x v="3"/>
  </r>
  <r>
    <x v="11"/>
    <x v="1"/>
    <s v="MP 8974"/>
    <x v="0"/>
    <d v="1899-12-30T08:00:00"/>
    <d v="1899-12-30T14:00:00"/>
    <x v="9"/>
    <m/>
    <m/>
    <s v="VILCHE Carla Valeria-Lunes-11:30"/>
    <x v="188"/>
    <x v="3"/>
  </r>
  <r>
    <x v="28"/>
    <x v="0"/>
    <s v="MP 15291"/>
    <x v="2"/>
    <d v="1899-12-30T14:00:00"/>
    <d v="1899-12-30T20:00:00"/>
    <x v="0"/>
    <m/>
    <m/>
    <s v="DIAZ NIEVAS Andrea Celeste-Martes-14:00"/>
    <x v="0"/>
    <x v="0"/>
  </r>
  <r>
    <x v="11"/>
    <x v="1"/>
    <s v="MP 8974"/>
    <x v="0"/>
    <d v="1899-12-30T08:00:00"/>
    <d v="1899-12-30T14:00:00"/>
    <x v="12"/>
    <m/>
    <m/>
    <s v="VILCHE Carla Valeria-Lunes-12:15"/>
    <x v="82"/>
    <x v="3"/>
  </r>
  <r>
    <x v="28"/>
    <x v="0"/>
    <s v="MP 15291"/>
    <x v="2"/>
    <d v="1899-12-30T14:00:00"/>
    <d v="1899-12-30T20:00:00"/>
    <x v="1"/>
    <m/>
    <m/>
    <s v="DIAZ NIEVAS Andrea Celeste-Martes-14:45"/>
    <x v="240"/>
    <x v="1"/>
  </r>
  <r>
    <x v="28"/>
    <x v="0"/>
    <s v="MP 15291"/>
    <x v="2"/>
    <d v="1899-12-30T14:00:00"/>
    <d v="1899-12-30T20:00:00"/>
    <x v="2"/>
    <m/>
    <m/>
    <s v="DIAZ NIEVAS Andrea Celeste-Martes-15:30"/>
    <x v="16"/>
    <x v="1"/>
  </r>
  <r>
    <x v="28"/>
    <x v="0"/>
    <s v="MP 15291"/>
    <x v="2"/>
    <d v="1899-12-30T14:00:00"/>
    <d v="1899-12-30T20:00:00"/>
    <x v="2"/>
    <m/>
    <m/>
    <s v="DIAZ NIEVAS Andrea Celeste-Martes-15:30"/>
    <x v="34"/>
    <x v="1"/>
  </r>
  <r>
    <x v="19"/>
    <x v="1"/>
    <s v="MP 9556"/>
    <x v="2"/>
    <d v="1899-12-30T14:00:00"/>
    <d v="1899-12-30T20:00:00"/>
    <x v="0"/>
    <m/>
    <m/>
    <s v="PAPA ARTERO Eimi Luhué-Martes-14:00"/>
    <x v="240"/>
    <x v="1"/>
  </r>
  <r>
    <x v="28"/>
    <x v="0"/>
    <s v="MP 15291"/>
    <x v="2"/>
    <d v="1899-12-30T14:00:00"/>
    <d v="1899-12-30T20:00:00"/>
    <x v="4"/>
    <m/>
    <m/>
    <s v="DIAZ NIEVAS Andrea Celeste-Martes-16:15"/>
    <x v="141"/>
    <x v="1"/>
  </r>
  <r>
    <x v="19"/>
    <x v="1"/>
    <s v="MP 9556"/>
    <x v="2"/>
    <d v="1899-12-30T14:00:00"/>
    <d v="1899-12-30T20:00:00"/>
    <x v="1"/>
    <m/>
    <m/>
    <s v="PAPA ARTERO Eimi Luhué-Martes-14:45"/>
    <x v="241"/>
    <x v="1"/>
  </r>
  <r>
    <x v="28"/>
    <x v="0"/>
    <s v="MP 15291"/>
    <x v="2"/>
    <d v="1899-12-30T14:00:00"/>
    <d v="1899-12-30T20:00:00"/>
    <x v="3"/>
    <m/>
    <m/>
    <s v="DIAZ NIEVAS Andrea Celeste-Martes-17:30"/>
    <x v="128"/>
    <x v="1"/>
  </r>
  <r>
    <x v="19"/>
    <x v="1"/>
    <s v="MP 9556"/>
    <x v="2"/>
    <d v="1899-12-30T14:00:00"/>
    <d v="1899-12-30T20:00:00"/>
    <x v="2"/>
    <m/>
    <m/>
    <s v="PAPA ARTERO Eimi Luhué-Martes-15:30"/>
    <x v="242"/>
    <x v="1"/>
  </r>
  <r>
    <x v="28"/>
    <x v="0"/>
    <s v="MP 15291"/>
    <x v="2"/>
    <d v="1899-12-30T14:00:00"/>
    <d v="1899-12-30T20:00:00"/>
    <x v="5"/>
    <m/>
    <m/>
    <s v="DIAZ NIEVAS Andrea Celeste-Martes-18:15"/>
    <x v="22"/>
    <x v="1"/>
  </r>
  <r>
    <x v="19"/>
    <x v="1"/>
    <s v="MP 9556"/>
    <x v="2"/>
    <d v="1899-12-30T14:00:00"/>
    <d v="1899-12-30T20:00:00"/>
    <x v="4"/>
    <m/>
    <m/>
    <s v="PAPA ARTERO Eimi Luhué-Martes-16:15"/>
    <x v="243"/>
    <x v="1"/>
  </r>
  <r>
    <x v="28"/>
    <x v="0"/>
    <s v="MP 15291"/>
    <x v="2"/>
    <d v="1899-12-30T14:00:00"/>
    <d v="1899-12-30T20:00:00"/>
    <x v="6"/>
    <m/>
    <m/>
    <s v="DIAZ NIEVAS Andrea Celeste-Martes-19:00"/>
    <x v="235"/>
    <x v="1"/>
  </r>
  <r>
    <x v="28"/>
    <x v="0"/>
    <s v="MP 15291"/>
    <x v="4"/>
    <d v="1899-12-30T14:00:00"/>
    <d v="1899-12-30T20:00:00"/>
    <x v="0"/>
    <m/>
    <m/>
    <s v="DIAZ NIEVAS Andrea Celeste-Jueves-14:00"/>
    <x v="0"/>
    <x v="0"/>
  </r>
  <r>
    <x v="19"/>
    <x v="1"/>
    <s v="MP 9556"/>
    <x v="2"/>
    <d v="1899-12-30T14:00:00"/>
    <d v="1899-12-30T20:00:00"/>
    <x v="5"/>
    <m/>
    <m/>
    <s v="PAPA ARTERO Eimi Luhué-Martes-18:15"/>
    <x v="244"/>
    <x v="1"/>
  </r>
  <r>
    <x v="28"/>
    <x v="0"/>
    <s v="MP 15291"/>
    <x v="4"/>
    <d v="1899-12-30T14:00:00"/>
    <d v="1899-12-30T20:00:00"/>
    <x v="1"/>
    <m/>
    <m/>
    <s v="DIAZ NIEVAS Andrea Celeste-Jueves-14:45"/>
    <x v="34"/>
    <x v="1"/>
  </r>
  <r>
    <x v="28"/>
    <x v="0"/>
    <s v="MP 15291"/>
    <x v="4"/>
    <d v="1899-12-30T14:00:00"/>
    <d v="1899-12-30T20:00:00"/>
    <x v="2"/>
    <m/>
    <m/>
    <s v="DIAZ NIEVAS Andrea Celeste-Jueves-15:30"/>
    <x v="72"/>
    <x v="1"/>
  </r>
  <r>
    <x v="11"/>
    <x v="1"/>
    <s v="MP 8974"/>
    <x v="3"/>
    <d v="1899-12-30T14:00:00"/>
    <d v="1899-12-30T20:00:00"/>
    <x v="1"/>
    <m/>
    <m/>
    <s v="VILCHE Carla Valeria-Miercoles-14:45"/>
    <x v="65"/>
    <x v="1"/>
  </r>
  <r>
    <x v="28"/>
    <x v="0"/>
    <s v="MP 15291"/>
    <x v="4"/>
    <d v="1899-12-30T14:00:00"/>
    <d v="1899-12-30T20:00:00"/>
    <x v="4"/>
    <m/>
    <m/>
    <s v="DIAZ NIEVAS Andrea Celeste-Jueves-16:15"/>
    <x v="152"/>
    <x v="1"/>
  </r>
  <r>
    <x v="11"/>
    <x v="1"/>
    <s v="MP 8974"/>
    <x v="3"/>
    <d v="1899-12-30T14:00:00"/>
    <d v="1899-12-30T20:00:00"/>
    <x v="2"/>
    <m/>
    <m/>
    <s v="VILCHE Carla Valeria-Miercoles-15:30"/>
    <x v="242"/>
    <x v="1"/>
  </r>
  <r>
    <x v="28"/>
    <x v="0"/>
    <s v="MP 15291"/>
    <x v="4"/>
    <d v="1899-12-30T14:00:00"/>
    <d v="1899-12-30T20:00:00"/>
    <x v="3"/>
    <m/>
    <m/>
    <s v="DIAZ NIEVAS Andrea Celeste-Jueves-17:30"/>
    <x v="235"/>
    <x v="1"/>
  </r>
  <r>
    <x v="28"/>
    <x v="0"/>
    <s v="MP 15291"/>
    <x v="4"/>
    <d v="1899-12-30T14:00:00"/>
    <d v="1899-12-30T20:00:00"/>
    <x v="3"/>
    <m/>
    <m/>
    <s v="DIAZ NIEVAS Andrea Celeste-Jueves-17:30"/>
    <x v="124"/>
    <x v="1"/>
  </r>
  <r>
    <x v="11"/>
    <x v="1"/>
    <s v="MP 8974"/>
    <x v="3"/>
    <d v="1899-12-30T14:00:00"/>
    <d v="1899-12-30T20:00:00"/>
    <x v="3"/>
    <m/>
    <m/>
    <s v="VILCHE Carla Valeria-Miercoles-17:30"/>
    <x v="87"/>
    <x v="1"/>
  </r>
  <r>
    <x v="28"/>
    <x v="0"/>
    <s v="MP 15291"/>
    <x v="4"/>
    <d v="1899-12-30T14:00:00"/>
    <d v="1899-12-30T20:00:00"/>
    <x v="5"/>
    <m/>
    <m/>
    <s v="DIAZ NIEVAS Andrea Celeste-Jueves-18:15"/>
    <x v="69"/>
    <x v="1"/>
  </r>
  <r>
    <x v="11"/>
    <x v="1"/>
    <s v="MP 8974"/>
    <x v="3"/>
    <d v="1899-12-30T14:00:00"/>
    <d v="1899-12-30T20:00:00"/>
    <x v="5"/>
    <m/>
    <m/>
    <s v="VILCHE Carla Valeria-Miercoles-18:15"/>
    <x v="86"/>
    <x v="1"/>
  </r>
  <r>
    <x v="28"/>
    <x v="0"/>
    <s v="MP 15291"/>
    <x v="4"/>
    <d v="1899-12-30T14:00:00"/>
    <d v="1899-12-30T20:00:00"/>
    <x v="6"/>
    <m/>
    <m/>
    <s v="DIAZ NIEVAS Andrea Celeste-Jueves-19:00"/>
    <x v="0"/>
    <x v="0"/>
  </r>
  <r>
    <x v="19"/>
    <x v="1"/>
    <s v="MP 9556"/>
    <x v="3"/>
    <d v="1899-12-30T14:00:00"/>
    <d v="1899-12-30T20:00:00"/>
    <x v="6"/>
    <m/>
    <m/>
    <s v="PAPA ARTERO Eimi Luhué-Miercoles-19:00"/>
    <x v="113"/>
    <x v="1"/>
  </r>
  <r>
    <x v="29"/>
    <x v="2"/>
    <s v="MP 13940"/>
    <x v="4"/>
    <d v="1899-12-30T14:00:00"/>
    <d v="1899-12-30T20:00:00"/>
    <x v="0"/>
    <m/>
    <m/>
    <s v="DOMINGUEZ Mercedes Lorena-Jueves-14:00"/>
    <x v="0"/>
    <x v="0"/>
  </r>
  <r>
    <x v="11"/>
    <x v="1"/>
    <s v="MP 8974"/>
    <x v="4"/>
    <d v="1899-12-30T14:00:00"/>
    <d v="1899-12-30T20:00:00"/>
    <x v="0"/>
    <m/>
    <m/>
    <s v="VILCHE Carla Valeria-Jueves-14:00"/>
    <x v="240"/>
    <x v="1"/>
  </r>
  <r>
    <x v="29"/>
    <x v="2"/>
    <s v="MP 13940"/>
    <x v="4"/>
    <d v="1899-12-30T14:00:00"/>
    <d v="1899-12-30T20:00:00"/>
    <x v="1"/>
    <m/>
    <m/>
    <s v="DOMINGUEZ Mercedes Lorena-Jueves-14:45"/>
    <x v="27"/>
    <x v="0"/>
  </r>
  <r>
    <x v="29"/>
    <x v="2"/>
    <s v="MP 13940"/>
    <x v="4"/>
    <d v="1899-12-30T14:00:00"/>
    <d v="1899-12-30T20:00:00"/>
    <x v="2"/>
    <m/>
    <m/>
    <s v="DOMINGUEZ Mercedes Lorena-Jueves-15:30"/>
    <x v="245"/>
    <x v="1"/>
  </r>
  <r>
    <x v="29"/>
    <x v="2"/>
    <s v="MP 13940"/>
    <x v="4"/>
    <d v="1899-12-30T14:00:00"/>
    <d v="1899-12-30T20:00:00"/>
    <x v="4"/>
    <m/>
    <m/>
    <s v="DOMINGUEZ Mercedes Lorena-Jueves-16:15"/>
    <x v="246"/>
    <x v="1"/>
  </r>
  <r>
    <x v="11"/>
    <x v="1"/>
    <s v="MP 8974"/>
    <x v="4"/>
    <d v="1899-12-30T14:00:00"/>
    <d v="1899-12-30T20:00:00"/>
    <x v="5"/>
    <m/>
    <m/>
    <s v="VILCHE Carla Valeria-Jueves-18:15"/>
    <x v="244"/>
    <x v="1"/>
  </r>
  <r>
    <x v="29"/>
    <x v="2"/>
    <s v="MP 13940"/>
    <x v="4"/>
    <d v="1899-12-30T14:00:00"/>
    <d v="1899-12-30T20:00:00"/>
    <x v="3"/>
    <m/>
    <m/>
    <s v="DOMINGUEZ Mercedes Lorena-Jueves-17:30"/>
    <x v="22"/>
    <x v="1"/>
  </r>
  <r>
    <x v="11"/>
    <x v="1"/>
    <s v="MP 8974"/>
    <x v="4"/>
    <d v="1899-12-30T14:00:00"/>
    <d v="1899-12-30T20:00:00"/>
    <x v="6"/>
    <m/>
    <m/>
    <s v="VILCHE Carla Valeria-Jueves-19:00"/>
    <x v="174"/>
    <x v="1"/>
  </r>
  <r>
    <x v="29"/>
    <x v="2"/>
    <s v="MP 13940"/>
    <x v="4"/>
    <d v="1899-12-30T14:00:00"/>
    <d v="1899-12-30T20:00:00"/>
    <x v="5"/>
    <m/>
    <m/>
    <s v="DOMINGUEZ Mercedes Lorena-Jueves-18:15"/>
    <x v="247"/>
    <x v="1"/>
  </r>
  <r>
    <x v="29"/>
    <x v="2"/>
    <s v="MP 13940"/>
    <x v="4"/>
    <d v="1899-12-30T14:00:00"/>
    <d v="1899-12-30T20:00:00"/>
    <x v="6"/>
    <m/>
    <m/>
    <s v="DOMINGUEZ Mercedes Lorena-Jueves-19:00"/>
    <x v="76"/>
    <x v="1"/>
  </r>
  <r>
    <x v="29"/>
    <x v="2"/>
    <s v="MP 13940"/>
    <x v="0"/>
    <d v="1899-12-30T14:00:00"/>
    <d v="1899-12-30T20:00:00"/>
    <x v="0"/>
    <m/>
    <m/>
    <s v="DOMINGUEZ Mercedes Lorena-Lunes-14:00"/>
    <x v="0"/>
    <x v="0"/>
  </r>
  <r>
    <x v="29"/>
    <x v="2"/>
    <s v="MP 13940"/>
    <x v="0"/>
    <d v="1899-12-30T14:00:00"/>
    <d v="1899-12-30T20:00:00"/>
    <x v="1"/>
    <m/>
    <m/>
    <s v="DOMINGUEZ Mercedes Lorena-Lunes-14:45"/>
    <x v="0"/>
    <x v="0"/>
  </r>
  <r>
    <x v="15"/>
    <x v="1"/>
    <s v="MP 8470"/>
    <x v="1"/>
    <d v="1899-12-30T08:00:00"/>
    <d v="1899-12-30T14:00:00"/>
    <x v="7"/>
    <m/>
    <m/>
    <s v="LAZO  Ana Magdalena-Viernes-10:45"/>
    <x v="64"/>
    <x v="3"/>
  </r>
  <r>
    <x v="29"/>
    <x v="2"/>
    <s v="MP 13940"/>
    <x v="0"/>
    <d v="1899-12-30T14:00:00"/>
    <d v="1899-12-30T20:00:00"/>
    <x v="2"/>
    <m/>
    <m/>
    <s v="DOMINGUEZ Mercedes Lorena-Lunes-15:30"/>
    <x v="35"/>
    <x v="1"/>
  </r>
  <r>
    <x v="11"/>
    <x v="1"/>
    <s v="MP 8974"/>
    <x v="1"/>
    <d v="1899-12-30T08:00:00"/>
    <d v="1899-12-30T14:00:00"/>
    <x v="12"/>
    <m/>
    <m/>
    <s v="VILCHE Carla Valeria-Viernes-12:15"/>
    <x v="208"/>
    <x v="0"/>
  </r>
  <r>
    <x v="29"/>
    <x v="2"/>
    <s v="MP 13940"/>
    <x v="0"/>
    <d v="1899-12-30T14:00:00"/>
    <d v="1899-12-30T20:00:00"/>
    <x v="4"/>
    <m/>
    <m/>
    <s v="DOMINGUEZ Mercedes Lorena-Lunes-16:15"/>
    <x v="32"/>
    <x v="1"/>
  </r>
  <r>
    <x v="7"/>
    <x v="1"/>
    <s v="MP 9335"/>
    <x v="3"/>
    <d v="1899-12-30T08:00:00"/>
    <d v="1899-12-30T14:00:00"/>
    <x v="12"/>
    <m/>
    <m/>
    <s v="GIRAUDO MILAGROS VIRGINIA-Miercoles-12:15"/>
    <x v="102"/>
    <x v="3"/>
  </r>
  <r>
    <x v="7"/>
    <x v="1"/>
    <s v="MP 9335"/>
    <x v="3"/>
    <d v="1899-12-30T08:00:00"/>
    <d v="1899-12-30T14:00:00"/>
    <x v="12"/>
    <m/>
    <m/>
    <s v="GIRAUDO MILAGROS VIRGINIA-Miercoles-12:15"/>
    <x v="248"/>
    <x v="3"/>
  </r>
  <r>
    <x v="29"/>
    <x v="2"/>
    <s v="MP 13940"/>
    <x v="0"/>
    <d v="1899-12-30T14:00:00"/>
    <d v="1899-12-30T20:00:00"/>
    <x v="3"/>
    <m/>
    <m/>
    <s v="DOMINGUEZ Mercedes Lorena-Lunes-17:30"/>
    <x v="41"/>
    <x v="1"/>
  </r>
  <r>
    <x v="11"/>
    <x v="1"/>
    <s v="MP 8974"/>
    <x v="4"/>
    <d v="1899-12-30T14:00:00"/>
    <d v="1899-12-30T20:00:00"/>
    <x v="3"/>
    <m/>
    <m/>
    <s v="VILCHE Carla Valeria-Jueves-17:30"/>
    <x v="33"/>
    <x v="1"/>
  </r>
  <r>
    <x v="29"/>
    <x v="2"/>
    <s v="MP 13940"/>
    <x v="0"/>
    <d v="1899-12-30T14:00:00"/>
    <d v="1899-12-30T20:00:00"/>
    <x v="5"/>
    <m/>
    <m/>
    <s v="DOMINGUEZ Mercedes Lorena-Lunes-18:15"/>
    <x v="249"/>
    <x v="1"/>
  </r>
  <r>
    <x v="9"/>
    <x v="1"/>
    <s v="MP 9068"/>
    <x v="3"/>
    <d v="1899-12-30T14:00:00"/>
    <d v="1899-12-30T20:00:00"/>
    <x v="3"/>
    <m/>
    <m/>
    <s v="VEGA Graciela Susana-Miercoles-17:30"/>
    <x v="33"/>
    <x v="1"/>
  </r>
  <r>
    <x v="29"/>
    <x v="2"/>
    <s v="MP 13940"/>
    <x v="0"/>
    <d v="1899-12-30T14:00:00"/>
    <d v="1899-12-30T20:00:00"/>
    <x v="6"/>
    <m/>
    <m/>
    <s v="DOMINGUEZ Mercedes Lorena-Lunes-19:00"/>
    <x v="10"/>
    <x v="1"/>
  </r>
  <r>
    <x v="29"/>
    <x v="2"/>
    <s v="MP 13940"/>
    <x v="2"/>
    <d v="1899-12-30T08:00:00"/>
    <d v="1899-12-30T20:00:00"/>
    <x v="8"/>
    <m/>
    <m/>
    <s v="DOMINGUEZ Mercedes Lorena-Martes-08:00"/>
    <x v="200"/>
    <x v="2"/>
  </r>
  <r>
    <x v="30"/>
    <x v="2"/>
    <s v="MP 15099"/>
    <x v="0"/>
    <d v="1899-12-30T14:00:00"/>
    <d v="1899-12-30T20:00:00"/>
    <x v="1"/>
    <m/>
    <m/>
    <s v="PORTA Valentina-Lunes-14:45"/>
    <x v="146"/>
    <x v="1"/>
  </r>
  <r>
    <x v="29"/>
    <x v="2"/>
    <s v="MP 13940"/>
    <x v="2"/>
    <d v="1899-12-30T08:00:00"/>
    <d v="1899-12-30T20:00:00"/>
    <x v="10"/>
    <m/>
    <m/>
    <s v="DOMINGUEZ Mercedes Lorena-Martes-08:45"/>
    <x v="203"/>
    <x v="3"/>
  </r>
  <r>
    <x v="29"/>
    <x v="2"/>
    <s v="MP 13940"/>
    <x v="2"/>
    <d v="1899-12-30T08:00:00"/>
    <d v="1899-12-30T20:00:00"/>
    <x v="10"/>
    <m/>
    <m/>
    <s v="DOMINGUEZ Mercedes Lorena-Martes-08:45"/>
    <x v="250"/>
    <x v="3"/>
  </r>
  <r>
    <x v="30"/>
    <x v="2"/>
    <s v="MP 15099"/>
    <x v="0"/>
    <d v="1899-12-30T14:00:00"/>
    <d v="1899-12-30T20:00:00"/>
    <x v="2"/>
    <m/>
    <m/>
    <s v="PORTA Valentina-Lunes-15:30"/>
    <x v="32"/>
    <x v="1"/>
  </r>
  <r>
    <x v="29"/>
    <x v="2"/>
    <s v="MP 13940"/>
    <x v="2"/>
    <d v="1899-12-30T08:00:00"/>
    <d v="1899-12-30T20:00:00"/>
    <x v="11"/>
    <m/>
    <m/>
    <s v="DOMINGUEZ Mercedes Lorena-Martes-09:30"/>
    <x v="28"/>
    <x v="2"/>
  </r>
  <r>
    <x v="29"/>
    <x v="2"/>
    <s v="MP 13940"/>
    <x v="2"/>
    <d v="1899-12-30T08:00:00"/>
    <d v="1899-12-30T20:00:00"/>
    <x v="7"/>
    <m/>
    <m/>
    <s v="DOMINGUEZ Mercedes Lorena-Martes-10:45"/>
    <x v="251"/>
    <x v="3"/>
  </r>
  <r>
    <x v="30"/>
    <x v="2"/>
    <s v="MP 15099"/>
    <x v="0"/>
    <d v="1899-12-30T14:00:00"/>
    <d v="1899-12-30T20:00:00"/>
    <x v="5"/>
    <m/>
    <m/>
    <s v="PORTA Valentina-Lunes-18:15"/>
    <x v="93"/>
    <x v="1"/>
  </r>
  <r>
    <x v="29"/>
    <x v="2"/>
    <s v="MP 13940"/>
    <x v="2"/>
    <d v="1899-12-30T08:00:00"/>
    <d v="1899-12-30T20:00:00"/>
    <x v="9"/>
    <m/>
    <m/>
    <s v="DOMINGUEZ Mercedes Lorena-Martes-11:30"/>
    <x v="59"/>
    <x v="3"/>
  </r>
  <r>
    <x v="30"/>
    <x v="2"/>
    <s v="MP 15099"/>
    <x v="0"/>
    <d v="1899-12-30T14:00:00"/>
    <d v="1899-12-30T20:00:00"/>
    <x v="6"/>
    <m/>
    <m/>
    <s v="PORTA Valentina-Lunes-19:00"/>
    <x v="148"/>
    <x v="1"/>
  </r>
  <r>
    <x v="30"/>
    <x v="2"/>
    <s v="MP 15099"/>
    <x v="0"/>
    <d v="1899-12-30T14:00:00"/>
    <d v="1899-12-30T20:00:00"/>
    <x v="6"/>
    <m/>
    <m/>
    <s v="PORTA Valentina-Lunes-19:00"/>
    <x v="42"/>
    <x v="1"/>
  </r>
  <r>
    <x v="29"/>
    <x v="2"/>
    <s v="MP 13940"/>
    <x v="2"/>
    <d v="1899-12-30T08:00:00"/>
    <d v="1899-12-30T20:00:00"/>
    <x v="12"/>
    <m/>
    <m/>
    <s v="DOMINGUEZ Mercedes Lorena-Martes-12:15"/>
    <x v="61"/>
    <x v="3"/>
  </r>
  <r>
    <x v="29"/>
    <x v="2"/>
    <s v="MP 13940"/>
    <x v="2"/>
    <d v="1899-12-30T08:00:00"/>
    <d v="1899-12-30T20:00:00"/>
    <x v="13"/>
    <m/>
    <m/>
    <s v="DOMINGUEZ Mercedes Lorena-Martes-13:00"/>
    <x v="0"/>
    <x v="0"/>
  </r>
  <r>
    <x v="30"/>
    <x v="2"/>
    <s v="MP 15099"/>
    <x v="2"/>
    <d v="1899-12-30T14:00:00"/>
    <d v="1899-12-30T20:00:00"/>
    <x v="1"/>
    <m/>
    <m/>
    <s v="PORTA Valentina-Martes-14:45"/>
    <x v="16"/>
    <x v="1"/>
  </r>
  <r>
    <x v="29"/>
    <x v="2"/>
    <s v="MP 13941"/>
    <x v="2"/>
    <d v="1899-12-30T08:00:00"/>
    <d v="1899-12-30T20:00:00"/>
    <x v="0"/>
    <m/>
    <m/>
    <s v="DOMINGUEZ Mercedes Lorena-Martes-14:00"/>
    <x v="71"/>
    <x v="1"/>
  </r>
  <r>
    <x v="30"/>
    <x v="2"/>
    <s v="MP 15099"/>
    <x v="2"/>
    <d v="1899-12-30T14:00:00"/>
    <d v="1899-12-30T20:00:00"/>
    <x v="2"/>
    <m/>
    <m/>
    <s v="PORTA Valentina-Martes-15:30"/>
    <x v="73"/>
    <x v="1"/>
  </r>
  <r>
    <x v="29"/>
    <x v="2"/>
    <s v="MP 13941"/>
    <x v="2"/>
    <d v="1899-12-30T08:00:00"/>
    <d v="1899-12-30T20:00:00"/>
    <x v="1"/>
    <m/>
    <m/>
    <s v="DOMINGUEZ Mercedes Lorena-Martes-14:45"/>
    <x v="0"/>
    <x v="0"/>
  </r>
  <r>
    <x v="30"/>
    <x v="2"/>
    <s v="MP 15099"/>
    <x v="2"/>
    <d v="1899-12-30T14:00:00"/>
    <d v="1899-12-30T20:00:00"/>
    <x v="4"/>
    <m/>
    <m/>
    <s v="PORTA Valentina-Martes-16:15"/>
    <x v="252"/>
    <x v="1"/>
  </r>
  <r>
    <x v="29"/>
    <x v="2"/>
    <s v="MP 13941"/>
    <x v="2"/>
    <d v="1899-12-30T08:00:00"/>
    <d v="1899-12-30T20:00:00"/>
    <x v="2"/>
    <m/>
    <m/>
    <s v="DOMINGUEZ Mercedes Lorena-Martes-15:30"/>
    <x v="0"/>
    <x v="0"/>
  </r>
  <r>
    <x v="30"/>
    <x v="2"/>
    <s v="MP 15099"/>
    <x v="2"/>
    <d v="1899-12-30T14:00:00"/>
    <d v="1899-12-30T20:00:00"/>
    <x v="3"/>
    <m/>
    <m/>
    <s v="PORTA Valentina-Martes-17:30"/>
    <x v="70"/>
    <x v="1"/>
  </r>
  <r>
    <x v="29"/>
    <x v="2"/>
    <s v="MP 13941"/>
    <x v="2"/>
    <d v="1899-12-30T08:00:00"/>
    <d v="1899-12-30T20:00:00"/>
    <x v="4"/>
    <m/>
    <m/>
    <s v="DOMINGUEZ Mercedes Lorena-Martes-16:15"/>
    <x v="252"/>
    <x v="1"/>
  </r>
  <r>
    <x v="30"/>
    <x v="2"/>
    <s v="MP 15099"/>
    <x v="2"/>
    <d v="1899-12-30T14:00:00"/>
    <d v="1899-12-30T20:00:00"/>
    <x v="5"/>
    <m/>
    <m/>
    <s v="PORTA Valentina-Martes-18:15"/>
    <x v="18"/>
    <x v="1"/>
  </r>
  <r>
    <x v="29"/>
    <x v="2"/>
    <s v="MP 13941"/>
    <x v="2"/>
    <d v="1899-12-30T08:00:00"/>
    <d v="1899-12-30T20:00:00"/>
    <x v="3"/>
    <m/>
    <m/>
    <s v="DOMINGUEZ Mercedes Lorena-Martes-17:30"/>
    <x v="211"/>
    <x v="1"/>
  </r>
  <r>
    <x v="30"/>
    <x v="2"/>
    <s v="MP 15099"/>
    <x v="2"/>
    <d v="1899-12-30T14:00:00"/>
    <d v="1899-12-30T20:00:00"/>
    <x v="6"/>
    <m/>
    <m/>
    <s v="PORTA Valentina-Martes-19:00"/>
    <x v="20"/>
    <x v="1"/>
  </r>
  <r>
    <x v="29"/>
    <x v="2"/>
    <s v="MP 13941"/>
    <x v="2"/>
    <d v="1899-12-30T08:00:00"/>
    <d v="1899-12-30T20:00:00"/>
    <x v="5"/>
    <m/>
    <m/>
    <s v="DOMINGUEZ Mercedes Lorena-Martes-18:15"/>
    <x v="101"/>
    <x v="1"/>
  </r>
  <r>
    <x v="30"/>
    <x v="2"/>
    <s v="MP 15099"/>
    <x v="4"/>
    <d v="1899-12-30T14:00:00"/>
    <d v="1899-12-30T20:00:00"/>
    <x v="1"/>
    <m/>
    <m/>
    <s v="PORTA Valentina-Jueves-14:45"/>
    <x v="72"/>
    <x v="1"/>
  </r>
  <r>
    <x v="29"/>
    <x v="2"/>
    <s v="MP 13941"/>
    <x v="2"/>
    <d v="1899-12-30T08:00:00"/>
    <d v="1899-12-30T20:00:00"/>
    <x v="6"/>
    <m/>
    <m/>
    <s v="DOMINGUEZ Mercedes Lorena-Martes-19:00"/>
    <x v="234"/>
    <x v="1"/>
  </r>
  <r>
    <x v="30"/>
    <x v="2"/>
    <s v="MP 15099"/>
    <x v="4"/>
    <d v="1899-12-30T14:00:00"/>
    <d v="1899-12-30T20:00:00"/>
    <x v="4"/>
    <m/>
    <m/>
    <s v="PORTA Valentina-Jueves-16:15"/>
    <x v="74"/>
    <x v="1"/>
  </r>
  <r>
    <x v="29"/>
    <x v="2"/>
    <s v="MP 13941"/>
    <x v="3"/>
    <d v="1899-12-30T08:00:00"/>
    <d v="1899-12-30T20:00:00"/>
    <x v="8"/>
    <m/>
    <m/>
    <s v="DOMINGUEZ Mercedes Lorena-Miercoles-08:00"/>
    <x v="0"/>
    <x v="0"/>
  </r>
  <r>
    <x v="30"/>
    <x v="2"/>
    <s v="MP 15099"/>
    <x v="4"/>
    <d v="1899-12-30T14:00:00"/>
    <d v="1899-12-30T20:00:00"/>
    <x v="3"/>
    <m/>
    <m/>
    <s v="PORTA Valentina-Jueves-17:30"/>
    <x v="89"/>
    <x v="1"/>
  </r>
  <r>
    <x v="29"/>
    <x v="2"/>
    <s v="MP 13941"/>
    <x v="3"/>
    <d v="1899-12-30T08:00:00"/>
    <d v="1899-12-30T20:00:00"/>
    <x v="10"/>
    <m/>
    <m/>
    <s v="DOMINGUEZ Mercedes Lorena-Miercoles-08:45"/>
    <x v="216"/>
    <x v="3"/>
  </r>
  <r>
    <x v="30"/>
    <x v="2"/>
    <s v="MP 15099"/>
    <x v="4"/>
    <d v="1899-12-30T14:00:00"/>
    <d v="1899-12-30T20:00:00"/>
    <x v="5"/>
    <m/>
    <m/>
    <s v="PORTA Valentina-Jueves-18:15"/>
    <x v="90"/>
    <x v="1"/>
  </r>
  <r>
    <x v="29"/>
    <x v="2"/>
    <s v="MP 13941"/>
    <x v="3"/>
    <d v="1899-12-30T08:00:00"/>
    <d v="1899-12-30T20:00:00"/>
    <x v="11"/>
    <m/>
    <m/>
    <s v="DOMINGUEZ Mercedes Lorena-Miercoles-09:30"/>
    <x v="253"/>
    <x v="3"/>
  </r>
  <r>
    <x v="29"/>
    <x v="2"/>
    <s v="MP 13941"/>
    <x v="3"/>
    <d v="1899-12-30T08:00:00"/>
    <d v="1899-12-30T20:00:00"/>
    <x v="11"/>
    <m/>
    <m/>
    <s v="DOMINGUEZ Mercedes Lorena-Miercoles-09:30"/>
    <x v="185"/>
    <x v="3"/>
  </r>
  <r>
    <x v="29"/>
    <x v="2"/>
    <s v="MP 13941"/>
    <x v="3"/>
    <d v="1899-12-30T08:00:00"/>
    <d v="1899-12-30T20:00:00"/>
    <x v="11"/>
    <m/>
    <m/>
    <s v="DOMINGUEZ Mercedes Lorena-Miercoles-09:30"/>
    <x v="117"/>
    <x v="3"/>
  </r>
  <r>
    <x v="30"/>
    <x v="2"/>
    <s v="MP 15099"/>
    <x v="4"/>
    <d v="1899-12-30T14:00:00"/>
    <d v="1899-12-30T20:00:00"/>
    <x v="6"/>
    <m/>
    <m/>
    <s v="PORTA Valentina-Jueves-19:00"/>
    <x v="36"/>
    <x v="0"/>
  </r>
  <r>
    <x v="30"/>
    <x v="2"/>
    <s v="MP 15099"/>
    <x v="4"/>
    <d v="1899-12-30T14:00:00"/>
    <d v="1899-12-30T20:00:00"/>
    <x v="6"/>
    <m/>
    <m/>
    <s v="PORTA Valentina-Jueves-19:00"/>
    <x v="37"/>
    <x v="1"/>
  </r>
  <r>
    <x v="29"/>
    <x v="2"/>
    <s v="MP 13941"/>
    <x v="3"/>
    <d v="1899-12-30T08:00:00"/>
    <d v="1899-12-30T20:00:00"/>
    <x v="7"/>
    <m/>
    <m/>
    <s v="DOMINGUEZ Mercedes Lorena-Miercoles-10:45"/>
    <x v="187"/>
    <x v="3"/>
  </r>
  <r>
    <x v="30"/>
    <x v="2"/>
    <s v="MP 15099"/>
    <x v="1"/>
    <d v="1899-12-30T14:00:00"/>
    <d v="1899-12-30T20:00:00"/>
    <x v="0"/>
    <m/>
    <m/>
    <s v="PORTA Valentina-Viernes-14:00"/>
    <x v="212"/>
    <x v="1"/>
  </r>
  <r>
    <x v="29"/>
    <x v="2"/>
    <s v="MP 13941"/>
    <x v="3"/>
    <d v="1899-12-30T08:00:00"/>
    <d v="1899-12-30T20:00:00"/>
    <x v="9"/>
    <m/>
    <m/>
    <s v="DOMINGUEZ Mercedes Lorena-Miercoles-11:30"/>
    <x v="254"/>
    <x v="3"/>
  </r>
  <r>
    <x v="13"/>
    <x v="2"/>
    <s v="MP 15548"/>
    <x v="2"/>
    <d v="1899-12-30T14:00:00"/>
    <d v="1899-12-30T20:00:00"/>
    <x v="4"/>
    <m/>
    <m/>
    <s v="CHIESA Gisella Erica Roxana-Martes-16:15"/>
    <x v="126"/>
    <x v="1"/>
  </r>
  <r>
    <x v="29"/>
    <x v="2"/>
    <s v="MP 13941"/>
    <x v="3"/>
    <d v="1899-12-30T08:00:00"/>
    <d v="1899-12-30T20:00:00"/>
    <x v="12"/>
    <m/>
    <m/>
    <s v="DOMINGUEZ Mercedes Lorena-Miercoles-12:15"/>
    <x v="110"/>
    <x v="2"/>
  </r>
  <r>
    <x v="29"/>
    <x v="2"/>
    <s v="MP 13941"/>
    <x v="3"/>
    <d v="1899-12-30T08:00:00"/>
    <d v="1899-12-30T20:00:00"/>
    <x v="12"/>
    <m/>
    <m/>
    <s v="DOMINGUEZ Mercedes Lorena-Miercoles-12:15"/>
    <x v="100"/>
    <x v="3"/>
  </r>
  <r>
    <x v="31"/>
    <x v="2"/>
    <s v="MP 14617"/>
    <x v="0"/>
    <d v="1899-12-30T14:00:00"/>
    <d v="1899-12-30T20:00:00"/>
    <x v="3"/>
    <m/>
    <m/>
    <s v="FLEIDERMAN Paula-Lunes-17:30"/>
    <x v="255"/>
    <x v="1"/>
  </r>
  <r>
    <x v="29"/>
    <x v="2"/>
    <s v="MP 13941"/>
    <x v="3"/>
    <d v="1899-12-30T08:00:00"/>
    <d v="1899-12-30T20:00:00"/>
    <x v="13"/>
    <m/>
    <m/>
    <s v="DOMINGUEZ Mercedes Lorena-Miercoles-13:00"/>
    <x v="0"/>
    <x v="0"/>
  </r>
  <r>
    <x v="30"/>
    <x v="2"/>
    <s v="MP 15099"/>
    <x v="1"/>
    <d v="1899-12-30T14:00:00"/>
    <d v="1899-12-30T20:00:00"/>
    <x v="2"/>
    <m/>
    <m/>
    <s v="PORTA Valentina-Viernes-15:30"/>
    <x v="31"/>
    <x v="1"/>
  </r>
  <r>
    <x v="29"/>
    <x v="2"/>
    <s v="MP 13940"/>
    <x v="3"/>
    <d v="1899-12-30T08:00:00"/>
    <d v="1899-12-30T20:00:00"/>
    <x v="0"/>
    <m/>
    <m/>
    <s v="DOMINGUEZ Mercedes Lorena-Miercoles-14:00"/>
    <x v="39"/>
    <x v="1"/>
  </r>
  <r>
    <x v="30"/>
    <x v="2"/>
    <s v="MP 15099"/>
    <x v="1"/>
    <d v="1899-12-30T14:00:00"/>
    <d v="1899-12-30T20:00:00"/>
    <x v="4"/>
    <m/>
    <m/>
    <s v="PORTA Valentina-Viernes-16:15"/>
    <x v="3"/>
    <x v="1"/>
  </r>
  <r>
    <x v="29"/>
    <x v="2"/>
    <s v="MP 13940"/>
    <x v="3"/>
    <d v="1899-12-30T08:00:00"/>
    <d v="1899-12-30T20:00:00"/>
    <x v="1"/>
    <m/>
    <m/>
    <s v="DOMINGUEZ Mercedes Lorena-Miercoles-14:45"/>
    <x v="0"/>
    <x v="0"/>
  </r>
  <r>
    <x v="30"/>
    <x v="2"/>
    <s v="MP 15099"/>
    <x v="1"/>
    <d v="1899-12-30T14:00:00"/>
    <d v="1899-12-30T20:00:00"/>
    <x v="3"/>
    <m/>
    <m/>
    <s v="PORTA Valentina-Viernes-17:30"/>
    <x v="23"/>
    <x v="1"/>
  </r>
  <r>
    <x v="30"/>
    <x v="2"/>
    <s v="MP 15099"/>
    <x v="1"/>
    <d v="1899-12-30T14:00:00"/>
    <d v="1899-12-30T20:00:00"/>
    <x v="3"/>
    <m/>
    <m/>
    <s v="PORTA Valentina-Viernes-17:30"/>
    <x v="94"/>
    <x v="1"/>
  </r>
  <r>
    <x v="29"/>
    <x v="2"/>
    <s v="MP 13940"/>
    <x v="3"/>
    <d v="1899-12-30T08:00:00"/>
    <d v="1899-12-30T20:00:00"/>
    <x v="2"/>
    <m/>
    <m/>
    <s v="DOMINGUEZ Mercedes Lorena-Miercoles-15:30"/>
    <x v="242"/>
    <x v="1"/>
  </r>
  <r>
    <x v="29"/>
    <x v="2"/>
    <s v="MP 13940"/>
    <x v="3"/>
    <d v="1899-12-30T08:00:00"/>
    <d v="1899-12-30T20:00:00"/>
    <x v="4"/>
    <m/>
    <m/>
    <s v="DOMINGUEZ Mercedes Lorena-Miercoles-16:15"/>
    <x v="107"/>
    <x v="1"/>
  </r>
  <r>
    <x v="7"/>
    <x v="1"/>
    <s v="MP 9335"/>
    <x v="3"/>
    <d v="1899-12-30T08:00:00"/>
    <d v="1899-12-30T14:00:00"/>
    <x v="8"/>
    <m/>
    <m/>
    <s v="GIRAUDO MILAGROS VIRGINIA-Miercoles-08:00"/>
    <x v="189"/>
    <x v="2"/>
  </r>
  <r>
    <x v="29"/>
    <x v="2"/>
    <s v="MP 13940"/>
    <x v="3"/>
    <d v="1899-12-30T08:00:00"/>
    <d v="1899-12-30T20:00:00"/>
    <x v="3"/>
    <m/>
    <m/>
    <s v="DOMINGUEZ Mercedes Lorena-Miercoles-17:30"/>
    <x v="256"/>
    <x v="0"/>
  </r>
  <r>
    <x v="30"/>
    <x v="2"/>
    <s v="MP 15099"/>
    <x v="1"/>
    <d v="1899-12-30T14:00:00"/>
    <d v="1899-12-30T20:00:00"/>
    <x v="6"/>
    <m/>
    <m/>
    <s v="PORTA Valentina-Viernes-19:00"/>
    <x v="11"/>
    <x v="1"/>
  </r>
  <r>
    <x v="29"/>
    <x v="2"/>
    <s v="MP 13940"/>
    <x v="3"/>
    <d v="1899-12-30T08:00:00"/>
    <d v="1899-12-30T20:00:00"/>
    <x v="5"/>
    <m/>
    <m/>
    <s v="DOMINGUEZ Mercedes Lorena-Miercoles-18:15"/>
    <x v="144"/>
    <x v="1"/>
  </r>
  <r>
    <x v="32"/>
    <x v="0"/>
    <s v="MP 15279"/>
    <x v="2"/>
    <d v="1899-12-30T08:00:00"/>
    <d v="1899-12-30T14:00:00"/>
    <x v="8"/>
    <m/>
    <m/>
    <s v="MOLINA BRENDA-Martes-08:00"/>
    <x v="177"/>
    <x v="3"/>
  </r>
  <r>
    <x v="29"/>
    <x v="2"/>
    <s v="MP 13941"/>
    <x v="3"/>
    <d v="1899-12-30T08:00:00"/>
    <d v="1899-12-30T20:00:00"/>
    <x v="6"/>
    <m/>
    <m/>
    <s v="DOMINGUEZ Mercedes Lorena-Miercoles-19:00"/>
    <x v="213"/>
    <x v="1"/>
  </r>
  <r>
    <x v="32"/>
    <x v="0"/>
    <s v="MP 15279"/>
    <x v="2"/>
    <d v="1899-12-30T08:00:00"/>
    <d v="1899-12-30T14:00:00"/>
    <x v="10"/>
    <m/>
    <m/>
    <s v="MOLINA BRENDA-Martes-08:45"/>
    <x v="202"/>
    <x v="3"/>
  </r>
  <r>
    <x v="29"/>
    <x v="2"/>
    <s v="MP 13940"/>
    <x v="1"/>
    <d v="1899-12-30T14:00:00"/>
    <d v="1899-12-30T20:00:00"/>
    <x v="0"/>
    <m/>
    <m/>
    <s v="DOMINGUEZ Mercedes Lorena-Viernes-14:00"/>
    <x v="121"/>
    <x v="1"/>
  </r>
  <r>
    <x v="32"/>
    <x v="0"/>
    <s v="MP 15279"/>
    <x v="2"/>
    <d v="1899-12-30T08:00:00"/>
    <d v="1899-12-30T14:00:00"/>
    <x v="11"/>
    <m/>
    <m/>
    <s v="MOLINA BRENDA-Martes-09:30"/>
    <x v="158"/>
    <x v="3"/>
  </r>
  <r>
    <x v="29"/>
    <x v="2"/>
    <s v="MP 13940"/>
    <x v="1"/>
    <d v="1899-12-30T14:00:00"/>
    <d v="1899-12-30T20:00:00"/>
    <x v="1"/>
    <m/>
    <m/>
    <s v="DOMINGUEZ Mercedes Lorena-Viernes-14:45"/>
    <x v="14"/>
    <x v="1"/>
  </r>
  <r>
    <x v="32"/>
    <x v="0"/>
    <s v="MP 15279"/>
    <x v="2"/>
    <d v="1899-12-30T08:00:00"/>
    <d v="1899-12-30T14:00:00"/>
    <x v="7"/>
    <m/>
    <m/>
    <s v="MOLINA BRENDA-Martes-10:45"/>
    <x v="112"/>
    <x v="3"/>
  </r>
  <r>
    <x v="29"/>
    <x v="2"/>
    <s v="MP 13940"/>
    <x v="1"/>
    <d v="1899-12-30T14:00:00"/>
    <d v="1899-12-30T20:00:00"/>
    <x v="2"/>
    <m/>
    <m/>
    <s v="DOMINGUEZ Mercedes Lorena-Viernes-15:30"/>
    <x v="27"/>
    <x v="0"/>
  </r>
  <r>
    <x v="32"/>
    <x v="0"/>
    <s v="MP 15279"/>
    <x v="2"/>
    <d v="1899-12-30T08:00:00"/>
    <d v="1899-12-30T14:00:00"/>
    <x v="9"/>
    <m/>
    <m/>
    <s v="MOLINA BRENDA-Martes-11:30"/>
    <x v="59"/>
    <x v="3"/>
  </r>
  <r>
    <x v="29"/>
    <x v="2"/>
    <s v="MP 13940"/>
    <x v="1"/>
    <d v="1899-12-30T14:00:00"/>
    <d v="1899-12-30T20:00:00"/>
    <x v="4"/>
    <m/>
    <m/>
    <s v="DOMINGUEZ Mercedes Lorena-Viernes-16:15"/>
    <x v="149"/>
    <x v="1"/>
  </r>
  <r>
    <x v="33"/>
    <x v="6"/>
    <s v="MP 14582"/>
    <x v="0"/>
    <d v="1899-12-30T08:00:00"/>
    <d v="1899-12-30T14:00:00"/>
    <x v="11"/>
    <m/>
    <m/>
    <s v="CASTAGNO Melina Eliana-Lunes-09:30"/>
    <x v="63"/>
    <x v="3"/>
  </r>
  <r>
    <x v="33"/>
    <x v="6"/>
    <s v="MP 14582"/>
    <x v="0"/>
    <d v="1899-12-30T08:00:00"/>
    <d v="1899-12-30T14:00:00"/>
    <x v="11"/>
    <m/>
    <m/>
    <s v="CASTAGNO Melina Eliana-Lunes-09:30"/>
    <x v="81"/>
    <x v="2"/>
  </r>
  <r>
    <x v="29"/>
    <x v="2"/>
    <s v="MP 13940"/>
    <x v="1"/>
    <d v="1899-12-30T14:00:00"/>
    <d v="1899-12-30T20:00:00"/>
    <x v="3"/>
    <m/>
    <m/>
    <s v="DOMINGUEZ Mercedes Lorena-Viernes-17:30"/>
    <x v="8"/>
    <x v="1"/>
  </r>
  <r>
    <x v="32"/>
    <x v="0"/>
    <s v="MP 15279"/>
    <x v="2"/>
    <d v="1899-12-30T08:00:00"/>
    <d v="1899-12-30T14:00:00"/>
    <x v="12"/>
    <m/>
    <m/>
    <s v="MOLINA BRENDA-Martes-12:15"/>
    <x v="162"/>
    <x v="3"/>
  </r>
  <r>
    <x v="29"/>
    <x v="2"/>
    <s v="MP 13940"/>
    <x v="1"/>
    <d v="1899-12-30T14:00:00"/>
    <d v="1899-12-30T20:00:00"/>
    <x v="5"/>
    <m/>
    <m/>
    <s v="DOMINGUEZ Mercedes Lorena-Viernes-18:15"/>
    <x v="115"/>
    <x v="1"/>
  </r>
  <r>
    <x v="32"/>
    <x v="0"/>
    <s v="MP 15279"/>
    <x v="3"/>
    <d v="1899-12-30T08:00:00"/>
    <d v="1899-12-30T14:00:00"/>
    <x v="8"/>
    <m/>
    <m/>
    <s v="MOLINA BRENDA-Miercoles-08:00"/>
    <x v="79"/>
    <x v="3"/>
  </r>
  <r>
    <x v="29"/>
    <x v="2"/>
    <s v="MP 13940"/>
    <x v="1"/>
    <d v="1899-12-30T14:00:00"/>
    <d v="1899-12-30T20:00:00"/>
    <x v="6"/>
    <m/>
    <m/>
    <s v="DOMINGUEZ Mercedes Lorena-Viernes-19:00"/>
    <x v="33"/>
    <x v="1"/>
  </r>
  <r>
    <x v="29"/>
    <x v="2"/>
    <s v="MP 13940"/>
    <x v="1"/>
    <d v="1899-12-30T14:00:00"/>
    <d v="1899-12-30T20:00:00"/>
    <x v="6"/>
    <m/>
    <m/>
    <s v="DOMINGUEZ Mercedes Lorena-Viernes-19:00"/>
    <x v="257"/>
    <x v="1"/>
  </r>
  <r>
    <x v="32"/>
    <x v="0"/>
    <s v="MP 15279"/>
    <x v="4"/>
    <d v="1899-12-30T08:00:00"/>
    <d v="1899-12-30T14:00:00"/>
    <x v="11"/>
    <m/>
    <m/>
    <s v="MOLINA BRENDA-Jueves-09:30"/>
    <x v="258"/>
    <x v="3"/>
  </r>
  <r>
    <x v="32"/>
    <x v="0"/>
    <s v="MP 15279"/>
    <x v="4"/>
    <d v="1899-12-30T08:00:00"/>
    <d v="1899-12-30T14:00:00"/>
    <x v="11"/>
    <m/>
    <m/>
    <s v="MOLINA BRENDA-Jueves-09:30"/>
    <x v="164"/>
    <x v="3"/>
  </r>
  <r>
    <x v="4"/>
    <x v="1"/>
    <s v="MP 9550"/>
    <x v="0"/>
    <d v="1899-12-30T14:00:00"/>
    <d v="1899-12-30T20:00:00"/>
    <x v="0"/>
    <m/>
    <m/>
    <s v="FERNANDEZ Maria Emilia-Lunes-14:00"/>
    <x v="0"/>
    <x v="0"/>
  </r>
  <r>
    <x v="32"/>
    <x v="0"/>
    <s v="MP 15279"/>
    <x v="3"/>
    <d v="1899-12-30T08:00:00"/>
    <d v="1899-12-30T14:00:00"/>
    <x v="11"/>
    <m/>
    <m/>
    <s v="MOLINA BRENDA-Miercoles-09:30"/>
    <x v="228"/>
    <x v="3"/>
  </r>
  <r>
    <x v="32"/>
    <x v="0"/>
    <s v="MP 15279"/>
    <x v="3"/>
    <d v="1899-12-30T08:00:00"/>
    <d v="1899-12-30T14:00:00"/>
    <x v="10"/>
    <m/>
    <m/>
    <s v="MOLINA BRENDA-Miercoles-08:45"/>
    <x v="117"/>
    <x v="3"/>
  </r>
  <r>
    <x v="4"/>
    <x v="1"/>
    <s v="MP 9550"/>
    <x v="0"/>
    <d v="1899-12-30T14:00:00"/>
    <d v="1899-12-30T20:00:00"/>
    <x v="2"/>
    <m/>
    <m/>
    <s v="FERNANDEZ Maria Emilia-Lunes-15:30"/>
    <x v="0"/>
    <x v="0"/>
  </r>
  <r>
    <x v="32"/>
    <x v="0"/>
    <s v="MP 15279"/>
    <x v="3"/>
    <d v="1899-12-30T08:00:00"/>
    <d v="1899-12-30T14:00:00"/>
    <x v="9"/>
    <m/>
    <m/>
    <s v="MOLINA BRENDA-Miercoles-11:30"/>
    <x v="194"/>
    <x v="3"/>
  </r>
  <r>
    <x v="32"/>
    <x v="0"/>
    <s v="MP 15279"/>
    <x v="4"/>
    <d v="1899-12-30T08:00:00"/>
    <d v="1899-12-30T14:00:00"/>
    <x v="8"/>
    <m/>
    <m/>
    <s v="MOLINA BRENDA-Jueves-08:00"/>
    <x v="177"/>
    <x v="3"/>
  </r>
  <r>
    <x v="32"/>
    <x v="0"/>
    <s v="MP 15279"/>
    <x v="4"/>
    <d v="1899-12-30T08:00:00"/>
    <d v="1899-12-30T14:00:00"/>
    <x v="8"/>
    <m/>
    <m/>
    <s v="MOLINA BRENDA-Jueves-08:00"/>
    <x v="56"/>
    <x v="3"/>
  </r>
  <r>
    <x v="32"/>
    <x v="0"/>
    <s v="MP 15279"/>
    <x v="4"/>
    <d v="1899-12-30T08:00:00"/>
    <d v="1899-12-30T14:00:00"/>
    <x v="10"/>
    <m/>
    <m/>
    <s v="MOLINA BRENDA-Jueves-08:45"/>
    <x v="202"/>
    <x v="3"/>
  </r>
  <r>
    <x v="4"/>
    <x v="1"/>
    <s v="MP 9550"/>
    <x v="3"/>
    <d v="1899-12-30T08:00:00"/>
    <d v="1899-12-30T20:00:00"/>
    <x v="8"/>
    <m/>
    <m/>
    <s v="FERNANDEZ Maria Emilia-Miercoles-08:00"/>
    <x v="0"/>
    <x v="0"/>
  </r>
  <r>
    <x v="32"/>
    <x v="0"/>
    <s v="MP 15279"/>
    <x v="4"/>
    <d v="1899-12-30T08:00:00"/>
    <d v="1899-12-30T14:00:00"/>
    <x v="7"/>
    <m/>
    <m/>
    <s v="MOLINA BRENDA-Jueves-10:45"/>
    <x v="158"/>
    <x v="3"/>
  </r>
  <r>
    <x v="4"/>
    <x v="1"/>
    <s v="MP 9550"/>
    <x v="3"/>
    <d v="1899-12-30T08:00:00"/>
    <d v="1899-12-30T20:00:00"/>
    <x v="10"/>
    <m/>
    <m/>
    <s v="FERNANDEZ Maria Emilia-Miercoles-08:45"/>
    <x v="0"/>
    <x v="0"/>
  </r>
  <r>
    <x v="32"/>
    <x v="0"/>
    <s v="MP 15279"/>
    <x v="4"/>
    <d v="1899-12-30T08:00:00"/>
    <d v="1899-12-30T14:00:00"/>
    <x v="9"/>
    <m/>
    <m/>
    <s v="MOLINA BRENDA-Jueves-11:30"/>
    <x v="159"/>
    <x v="3"/>
  </r>
  <r>
    <x v="4"/>
    <x v="1"/>
    <s v="MP 9550"/>
    <x v="3"/>
    <d v="1899-12-30T08:00:00"/>
    <d v="1899-12-30T20:00:00"/>
    <x v="11"/>
    <m/>
    <m/>
    <s v="FERNANDEZ Maria Emilia-Miercoles-09:30"/>
    <x v="0"/>
    <x v="0"/>
  </r>
  <r>
    <x v="32"/>
    <x v="0"/>
    <s v="MP 15279"/>
    <x v="4"/>
    <d v="1899-12-30T08:00:00"/>
    <d v="1899-12-30T14:00:00"/>
    <x v="12"/>
    <m/>
    <m/>
    <s v="MOLINA BRENDA-Jueves-12:15"/>
    <x v="162"/>
    <x v="3"/>
  </r>
  <r>
    <x v="4"/>
    <x v="1"/>
    <s v="MP 9550"/>
    <x v="3"/>
    <d v="1899-12-30T08:00:00"/>
    <d v="1899-12-30T20:00:00"/>
    <x v="7"/>
    <m/>
    <m/>
    <s v="FERNANDEZ Maria Emilia-Miercoles-10:45"/>
    <x v="0"/>
    <x v="0"/>
  </r>
  <r>
    <x v="15"/>
    <x v="1"/>
    <s v="MP 8470"/>
    <x v="4"/>
    <d v="1899-12-30T08:00:00"/>
    <d v="1899-12-30T14:00:00"/>
    <x v="8"/>
    <m/>
    <m/>
    <s v="LAZO  Ana Magdalena-Jueves-08:00"/>
    <x v="135"/>
    <x v="2"/>
  </r>
  <r>
    <x v="4"/>
    <x v="1"/>
    <s v="MP 9550"/>
    <x v="3"/>
    <d v="1899-12-30T08:00:00"/>
    <d v="1899-12-30T20:00:00"/>
    <x v="9"/>
    <m/>
    <m/>
    <s v="FERNANDEZ Maria Emilia-Miercoles-11:30"/>
    <x v="0"/>
    <x v="0"/>
  </r>
  <r>
    <x v="34"/>
    <x v="0"/>
    <s v="MP 9376"/>
    <x v="0"/>
    <d v="1899-12-30T14:00:00"/>
    <d v="1899-12-30T20:00:00"/>
    <x v="1"/>
    <m/>
    <m/>
    <s v="MENDEZ Alejandra Carolina-Lunes-14:45"/>
    <x v="259"/>
    <x v="1"/>
  </r>
  <r>
    <x v="4"/>
    <x v="1"/>
    <s v="MP 9550"/>
    <x v="3"/>
    <d v="1899-12-30T08:00:00"/>
    <d v="1899-12-30T20:00:00"/>
    <x v="12"/>
    <m/>
    <m/>
    <s v="FERNANDEZ Maria Emilia-Miercoles-12:15"/>
    <x v="0"/>
    <x v="0"/>
  </r>
  <r>
    <x v="34"/>
    <x v="0"/>
    <s v="MP 9376"/>
    <x v="0"/>
    <d v="1899-12-30T14:00:00"/>
    <d v="1899-12-30T20:00:00"/>
    <x v="4"/>
    <m/>
    <m/>
    <s v="MENDEZ Alejandra Carolina-Lunes-16:15"/>
    <x v="62"/>
    <x v="1"/>
  </r>
  <r>
    <x v="4"/>
    <x v="1"/>
    <s v="MP 9550"/>
    <x v="3"/>
    <d v="1899-12-30T08:00:00"/>
    <d v="1899-12-30T20:00:00"/>
    <x v="13"/>
    <m/>
    <m/>
    <s v="FERNANDEZ Maria Emilia-Miercoles-13:00"/>
    <x v="0"/>
    <x v="0"/>
  </r>
  <r>
    <x v="4"/>
    <x v="1"/>
    <s v="MP 9550"/>
    <x v="3"/>
    <d v="1899-12-30T08:00:00"/>
    <d v="1899-12-30T20:00:00"/>
    <x v="0"/>
    <m/>
    <m/>
    <s v="FERNANDEZ Maria Emilia-Miercoles-14:00"/>
    <x v="260"/>
    <x v="1"/>
  </r>
  <r>
    <x v="34"/>
    <x v="0"/>
    <s v="MP 9376"/>
    <x v="0"/>
    <d v="1899-12-30T14:00:00"/>
    <d v="1899-12-30T20:00:00"/>
    <x v="5"/>
    <m/>
    <m/>
    <s v="MENDEZ Alejandra Carolina-Lunes-18:15"/>
    <x v="9"/>
    <x v="1"/>
  </r>
  <r>
    <x v="35"/>
    <x v="0"/>
    <s v="LIS 000301/2025"/>
    <x v="2"/>
    <d v="1899-12-30T14:00:00"/>
    <d v="1899-12-30T20:00:00"/>
    <x v="2"/>
    <m/>
    <m/>
    <s v="LORENZATTO Delfina Maria-Martes-15:30"/>
    <x v="232"/>
    <x v="1"/>
  </r>
  <r>
    <x v="4"/>
    <x v="1"/>
    <s v="MP 9550"/>
    <x v="3"/>
    <d v="1899-12-30T08:00:00"/>
    <d v="1899-12-30T20:00:00"/>
    <x v="2"/>
    <m/>
    <m/>
    <s v="FERNANDEZ Maria Emilia-Miercoles-15:30"/>
    <x v="0"/>
    <x v="0"/>
  </r>
  <r>
    <x v="35"/>
    <x v="0"/>
    <s v="LIS 000301/2025"/>
    <x v="2"/>
    <d v="1899-12-30T14:00:00"/>
    <d v="1899-12-30T20:00:00"/>
    <x v="6"/>
    <m/>
    <m/>
    <s v="LORENZATTO Delfina Maria-Martes-19:00"/>
    <x v="211"/>
    <x v="1"/>
  </r>
  <r>
    <x v="34"/>
    <x v="0"/>
    <s v="MP 9376"/>
    <x v="3"/>
    <d v="1899-12-30T08:00:00"/>
    <d v="1899-12-30T20:00:00"/>
    <x v="1"/>
    <m/>
    <m/>
    <s v="MENDEZ Alejandra Carolina-Miercoles-14:45"/>
    <x v="31"/>
    <x v="1"/>
  </r>
  <r>
    <x v="34"/>
    <x v="0"/>
    <s v="MP 9376"/>
    <x v="3"/>
    <d v="1899-12-30T08:00:00"/>
    <d v="1899-12-30T20:00:00"/>
    <x v="2"/>
    <m/>
    <m/>
    <s v="MENDEZ Alejandra Carolina-Miercoles-15:30"/>
    <x v="259"/>
    <x v="1"/>
  </r>
  <r>
    <x v="4"/>
    <x v="1"/>
    <s v="MP 9550"/>
    <x v="4"/>
    <d v="1899-12-30T14:00:00"/>
    <d v="1899-12-30T20:00:00"/>
    <x v="0"/>
    <m/>
    <m/>
    <s v="FERNANDEZ Maria Emilia-Jueves-14:00"/>
    <x v="0"/>
    <x v="0"/>
  </r>
  <r>
    <x v="34"/>
    <x v="0"/>
    <s v="MP 9376"/>
    <x v="3"/>
    <d v="1899-12-30T08:00:00"/>
    <d v="1899-12-30T20:00:00"/>
    <x v="4"/>
    <m/>
    <m/>
    <s v="MENDEZ Alejandra Carolina-Miercoles-16:15"/>
    <x v="68"/>
    <x v="1"/>
  </r>
  <r>
    <x v="4"/>
    <x v="1"/>
    <s v="MP 9550"/>
    <x v="4"/>
    <d v="1899-12-30T14:00:00"/>
    <d v="1899-12-30T20:00:00"/>
    <x v="1"/>
    <m/>
    <m/>
    <s v="FERNANDEZ Maria Emilia-Jueves-14:45"/>
    <x v="0"/>
    <x v="0"/>
  </r>
  <r>
    <x v="34"/>
    <x v="0"/>
    <s v="MP 9376"/>
    <x v="3"/>
    <d v="1899-12-30T08:00:00"/>
    <d v="1899-12-30T20:00:00"/>
    <x v="5"/>
    <m/>
    <m/>
    <s v="MENDEZ Alejandra Carolina-Miercoles-18:15"/>
    <x v="75"/>
    <x v="1"/>
  </r>
  <r>
    <x v="4"/>
    <x v="1"/>
    <s v="MP 9550"/>
    <x v="4"/>
    <d v="1899-12-30T14:00:00"/>
    <d v="1899-12-30T20:00:00"/>
    <x v="2"/>
    <m/>
    <m/>
    <s v="FERNANDEZ Maria Emilia-Jueves-15:30"/>
    <x v="0"/>
    <x v="0"/>
  </r>
  <r>
    <x v="4"/>
    <x v="1"/>
    <s v="MP 9550"/>
    <x v="4"/>
    <d v="1899-12-30T14:00:00"/>
    <d v="1899-12-30T20:00:00"/>
    <x v="4"/>
    <m/>
    <m/>
    <s v="FERNANDEZ Maria Emilia-Jueves-16:15"/>
    <x v="0"/>
    <x v="0"/>
  </r>
  <r>
    <x v="34"/>
    <x v="0"/>
    <s v="MP 9376"/>
    <x v="4"/>
    <d v="1899-12-30T14:00:00"/>
    <d v="1899-12-30T20:00:00"/>
    <x v="1"/>
    <m/>
    <m/>
    <s v="MENDEZ Alejandra Carolina-Jueves-14:45"/>
    <x v="241"/>
    <x v="1"/>
  </r>
  <r>
    <x v="4"/>
    <x v="1"/>
    <s v="MP 9550"/>
    <x v="4"/>
    <d v="1899-12-30T14:00:00"/>
    <d v="1899-12-30T20:00:00"/>
    <x v="3"/>
    <m/>
    <m/>
    <s v="FERNANDEZ Maria Emilia-Jueves-17:30"/>
    <x v="0"/>
    <x v="0"/>
  </r>
  <r>
    <x v="34"/>
    <x v="0"/>
    <s v="MP 9376"/>
    <x v="4"/>
    <d v="1899-12-30T14:00:00"/>
    <d v="1899-12-30T20:00:00"/>
    <x v="2"/>
    <m/>
    <m/>
    <s v="MENDEZ Alejandra Carolina-Jueves-15:30"/>
    <x v="85"/>
    <x v="1"/>
  </r>
  <r>
    <x v="4"/>
    <x v="1"/>
    <s v="MP 9550"/>
    <x v="4"/>
    <d v="1899-12-30T14:00:00"/>
    <d v="1899-12-30T20:00:00"/>
    <x v="5"/>
    <m/>
    <m/>
    <s v="FERNANDEZ Maria Emilia-Jueves-18:15"/>
    <x v="0"/>
    <x v="0"/>
  </r>
  <r>
    <x v="34"/>
    <x v="0"/>
    <s v="MP 9376"/>
    <x v="4"/>
    <d v="1899-12-30T14:00:00"/>
    <d v="1899-12-30T20:00:00"/>
    <x v="6"/>
    <m/>
    <m/>
    <s v="MENDEZ Alejandra Carolina-Jueves-19:00"/>
    <x v="171"/>
    <x v="1"/>
  </r>
  <r>
    <x v="4"/>
    <x v="1"/>
    <s v="MP 9550"/>
    <x v="4"/>
    <d v="1899-12-30T14:00:00"/>
    <d v="1899-12-30T20:00:00"/>
    <x v="6"/>
    <m/>
    <m/>
    <s v="FERNANDEZ Maria Emilia-Jueves-19:00"/>
    <x v="261"/>
    <x v="1"/>
  </r>
  <r>
    <x v="34"/>
    <x v="0"/>
    <s v="MP 9376"/>
    <x v="4"/>
    <d v="1899-12-30T14:00:00"/>
    <d v="1899-12-30T20:00:00"/>
    <x v="3"/>
    <m/>
    <m/>
    <s v="MENDEZ Alejandra Carolina-Jueves-17:30"/>
    <x v="68"/>
    <x v="1"/>
  </r>
  <r>
    <x v="34"/>
    <x v="0"/>
    <s v="MP 9376"/>
    <x v="4"/>
    <d v="1899-12-30T14:00:00"/>
    <d v="1899-12-30T20:00:00"/>
    <x v="3"/>
    <m/>
    <m/>
    <s v="MENDEZ Alejandra Carolina-Jueves-17:30"/>
    <x v="131"/>
    <x v="1"/>
  </r>
  <r>
    <x v="4"/>
    <x v="1"/>
    <s v="MP 9550"/>
    <x v="1"/>
    <d v="1899-12-30T08:00:00"/>
    <d v="1899-12-30T14:00:00"/>
    <x v="8"/>
    <m/>
    <m/>
    <s v="FERNANDEZ Maria Emilia-Viernes-08:00"/>
    <x v="0"/>
    <x v="0"/>
  </r>
  <r>
    <x v="34"/>
    <x v="0"/>
    <s v="MP 9376"/>
    <x v="4"/>
    <d v="1899-12-30T14:00:00"/>
    <d v="1899-12-30T20:00:00"/>
    <x v="5"/>
    <m/>
    <m/>
    <s v="MENDEZ Alejandra Carolina-Jueves-18:15"/>
    <x v="75"/>
    <x v="1"/>
  </r>
  <r>
    <x v="4"/>
    <x v="1"/>
    <s v="MP 9550"/>
    <x v="1"/>
    <d v="1899-12-30T08:00:00"/>
    <d v="1899-12-30T14:00:00"/>
    <x v="10"/>
    <m/>
    <m/>
    <s v="FERNANDEZ Maria Emilia-Viernes-08:45"/>
    <x v="0"/>
    <x v="0"/>
  </r>
  <r>
    <x v="34"/>
    <x v="0"/>
    <s v="MP 9376"/>
    <x v="1"/>
    <d v="1899-12-30T08:00:00"/>
    <d v="1899-12-30T20:00:00"/>
    <x v="1"/>
    <m/>
    <m/>
    <s v="MENDEZ Alejandra Carolina-Viernes-14:45"/>
    <x v="31"/>
    <x v="1"/>
  </r>
  <r>
    <x v="4"/>
    <x v="1"/>
    <s v="MP 9550"/>
    <x v="1"/>
    <d v="1899-12-30T08:00:00"/>
    <d v="1899-12-30T14:00:00"/>
    <x v="11"/>
    <m/>
    <m/>
    <s v="FERNANDEZ Maria Emilia-Viernes-09:30"/>
    <x v="0"/>
    <x v="0"/>
  </r>
  <r>
    <x v="34"/>
    <x v="0"/>
    <s v="MP 9376"/>
    <x v="1"/>
    <d v="1899-12-30T08:00:00"/>
    <d v="1899-12-30T20:00:00"/>
    <x v="2"/>
    <m/>
    <m/>
    <s v="MENDEZ Alejandra Carolina-Viernes-15:30"/>
    <x v="16"/>
    <x v="1"/>
  </r>
  <r>
    <x v="34"/>
    <x v="0"/>
    <s v="MP 9376"/>
    <x v="1"/>
    <d v="1899-12-30T08:00:00"/>
    <d v="1899-12-30T20:00:00"/>
    <x v="2"/>
    <m/>
    <m/>
    <s v="MENDEZ Alejandra Carolina-Viernes-15:30"/>
    <x v="114"/>
    <x v="1"/>
  </r>
  <r>
    <x v="4"/>
    <x v="1"/>
    <s v="MP 9550"/>
    <x v="1"/>
    <d v="1899-12-30T08:00:00"/>
    <d v="1899-12-30T14:00:00"/>
    <x v="7"/>
    <m/>
    <m/>
    <s v="FERNANDEZ Maria Emilia-Viernes-10:45"/>
    <x v="0"/>
    <x v="0"/>
  </r>
  <r>
    <x v="34"/>
    <x v="0"/>
    <s v="MP 9376"/>
    <x v="1"/>
    <d v="1899-12-30T08:00:00"/>
    <d v="1899-12-30T20:00:00"/>
    <x v="5"/>
    <m/>
    <m/>
    <s v="MENDEZ Alejandra Carolina-Viernes-18:15"/>
    <x v="10"/>
    <x v="1"/>
  </r>
  <r>
    <x v="4"/>
    <x v="1"/>
    <s v="MP 9550"/>
    <x v="1"/>
    <d v="1899-12-30T08:00:00"/>
    <d v="1899-12-30T14:00:00"/>
    <x v="9"/>
    <m/>
    <m/>
    <s v="FERNANDEZ Maria Emilia-Viernes-11:30"/>
    <x v="0"/>
    <x v="0"/>
  </r>
  <r>
    <x v="34"/>
    <x v="0"/>
    <s v="MP 9376"/>
    <x v="1"/>
    <d v="1899-12-30T08:00:00"/>
    <d v="1899-12-30T20:00:00"/>
    <x v="6"/>
    <m/>
    <m/>
    <s v="MENDEZ Alejandra Carolina-Viernes-19:00"/>
    <x v="46"/>
    <x v="1"/>
  </r>
  <r>
    <x v="4"/>
    <x v="1"/>
    <s v="MP 9550"/>
    <x v="1"/>
    <d v="1899-12-30T08:00:00"/>
    <d v="1899-12-30T14:00:00"/>
    <x v="12"/>
    <m/>
    <m/>
    <s v="FERNANDEZ Maria Emilia-Viernes-12:15"/>
    <x v="0"/>
    <x v="0"/>
  </r>
  <r>
    <x v="24"/>
    <x v="0"/>
    <s v="MP 13717"/>
    <x v="2"/>
    <d v="1899-12-30T08:00:00"/>
    <d v="1899-12-30T14:00:00"/>
    <x v="12"/>
    <m/>
    <m/>
    <s v="GOMEZ MARTINA Carolina-Martes-12:15"/>
    <x v="51"/>
    <x v="3"/>
  </r>
  <r>
    <x v="4"/>
    <x v="1"/>
    <s v="MP 9550"/>
    <x v="1"/>
    <d v="1899-12-30T08:00:00"/>
    <d v="1899-12-30T14:00:00"/>
    <x v="13"/>
    <m/>
    <m/>
    <s v="FERNANDEZ Maria Emilia-Viernes-13:00"/>
    <x v="0"/>
    <x v="0"/>
  </r>
  <r>
    <x v="36"/>
    <x v="0"/>
    <s v="MP LIS000124/2023"/>
    <x v="2"/>
    <d v="1899-12-30T08:00:00"/>
    <d v="1899-12-30T20:00:00"/>
    <x v="11"/>
    <m/>
    <m/>
    <s v="HEREDIA LIZARAZU Lucia-Martes-09:30"/>
    <x v="210"/>
    <x v="2"/>
  </r>
  <r>
    <x v="37"/>
    <x v="2"/>
    <s v="MP 15288"/>
    <x v="4"/>
    <d v="1899-12-30T14:00:00"/>
    <d v="1899-12-30T20:00:00"/>
    <x v="0"/>
    <m/>
    <m/>
    <s v="FERNANDEZ WOLFF Katerin-Jueves-14:00"/>
    <x v="0"/>
    <x v="0"/>
  </r>
  <r>
    <x v="37"/>
    <x v="2"/>
    <s v="MP 15288"/>
    <x v="4"/>
    <d v="1899-12-30T14:00:00"/>
    <d v="1899-12-30T20:00:00"/>
    <x v="1"/>
    <m/>
    <m/>
    <s v="FERNANDEZ WOLFF Katerin-Jueves-14:45"/>
    <x v="246"/>
    <x v="1"/>
  </r>
  <r>
    <x v="36"/>
    <x v="0"/>
    <s v="MP LIS000124/2023"/>
    <x v="2"/>
    <d v="1899-12-30T08:00:00"/>
    <d v="1899-12-30T20:00:00"/>
    <x v="7"/>
    <m/>
    <m/>
    <s v="HEREDIA LIZARAZU Lucia-Martes-10:45"/>
    <x v="207"/>
    <x v="3"/>
  </r>
  <r>
    <x v="36"/>
    <x v="0"/>
    <s v="MP LIS000124/2023"/>
    <x v="2"/>
    <d v="1899-12-30T08:00:00"/>
    <d v="1899-12-30T20:00:00"/>
    <x v="7"/>
    <m/>
    <m/>
    <s v="HEREDIA LIZARAZU Lucia-Martes-10:45"/>
    <x v="57"/>
    <x v="2"/>
  </r>
  <r>
    <x v="37"/>
    <x v="2"/>
    <s v="MP 15288"/>
    <x v="4"/>
    <d v="1899-12-30T14:00:00"/>
    <d v="1899-12-30T20:00:00"/>
    <x v="2"/>
    <m/>
    <m/>
    <s v="FERNANDEZ WOLFF Katerin-Jueves-15:30"/>
    <x v="127"/>
    <x v="1"/>
  </r>
  <r>
    <x v="36"/>
    <x v="0"/>
    <s v="MP LIS000124/2023"/>
    <x v="2"/>
    <d v="1899-12-30T08:00:00"/>
    <d v="1899-12-30T20:00:00"/>
    <x v="9"/>
    <m/>
    <m/>
    <s v="HEREDIA LIZARAZU Lucia-Martes-11:30"/>
    <x v="206"/>
    <x v="3"/>
  </r>
  <r>
    <x v="37"/>
    <x v="2"/>
    <s v="MP 15288"/>
    <x v="4"/>
    <d v="1899-12-30T14:00:00"/>
    <d v="1899-12-30T20:00:00"/>
    <x v="4"/>
    <m/>
    <m/>
    <s v="FERNANDEZ WOLFF Katerin-Jueves-16:15"/>
    <x v="128"/>
    <x v="1"/>
  </r>
  <r>
    <x v="36"/>
    <x v="0"/>
    <s v="MP LIS000124/2023"/>
    <x v="2"/>
    <d v="1899-12-30T08:00:00"/>
    <d v="1899-12-30T20:00:00"/>
    <x v="12"/>
    <m/>
    <m/>
    <s v="HEREDIA LIZARAZU Lucia-Martes-12:15"/>
    <x v="262"/>
    <x v="3"/>
  </r>
  <r>
    <x v="37"/>
    <x v="2"/>
    <s v="MP 15288"/>
    <x v="4"/>
    <d v="1899-12-30T14:00:00"/>
    <d v="1899-12-30T20:00:00"/>
    <x v="3"/>
    <m/>
    <m/>
    <s v="FERNANDEZ WOLFF Katerin-Jueves-17:30"/>
    <x v="244"/>
    <x v="1"/>
  </r>
  <r>
    <x v="36"/>
    <x v="0"/>
    <s v="MP LIS000124/2023"/>
    <x v="2"/>
    <d v="1899-12-30T08:00:00"/>
    <d v="1899-12-30T20:00:00"/>
    <x v="0"/>
    <m/>
    <m/>
    <s v="HEREDIA LIZARAZU Lucia-Martes-14:00"/>
    <x v="67"/>
    <x v="0"/>
  </r>
  <r>
    <x v="37"/>
    <x v="2"/>
    <s v="MP 15288"/>
    <x v="4"/>
    <d v="1899-12-30T14:00:00"/>
    <d v="1899-12-30T20:00:00"/>
    <x v="5"/>
    <m/>
    <m/>
    <s v="FERNANDEZ WOLFF Katerin-Jueves-18:15"/>
    <x v="238"/>
    <x v="1"/>
  </r>
  <r>
    <x v="36"/>
    <x v="0"/>
    <s v="MP LIS000124/2023"/>
    <x v="2"/>
    <d v="1899-12-30T08:00:00"/>
    <d v="1899-12-30T20:00:00"/>
    <x v="1"/>
    <m/>
    <m/>
    <s v="HEREDIA LIZARAZU Lucia-Martes-14:45"/>
    <x v="48"/>
    <x v="1"/>
  </r>
  <r>
    <x v="37"/>
    <x v="2"/>
    <s v="MP 15288"/>
    <x v="4"/>
    <d v="1899-12-30T14:00:00"/>
    <d v="1899-12-30T20:00:00"/>
    <x v="6"/>
    <m/>
    <m/>
    <s v="FERNANDEZ WOLFF Katerin-Jueves-19:00"/>
    <x v="105"/>
    <x v="1"/>
  </r>
  <r>
    <x v="36"/>
    <x v="0"/>
    <s v="MP LIS000124/2023"/>
    <x v="2"/>
    <d v="1899-12-30T08:00:00"/>
    <d v="1899-12-30T20:00:00"/>
    <x v="2"/>
    <m/>
    <m/>
    <s v="HEREDIA LIZARAZU Lucia-Martes-15:30"/>
    <x v="243"/>
    <x v="1"/>
  </r>
  <r>
    <x v="37"/>
    <x v="2"/>
    <s v="MP 15288"/>
    <x v="2"/>
    <d v="1899-12-30T14:00:00"/>
    <d v="1899-12-30T20:00:00"/>
    <x v="0"/>
    <m/>
    <m/>
    <s v="FERNANDEZ WOLFF Katerin-Martes-14:00"/>
    <x v="44"/>
    <x v="1"/>
  </r>
  <r>
    <x v="36"/>
    <x v="0"/>
    <s v="MP LIS000124/2023"/>
    <x v="4"/>
    <d v="1899-12-30T08:00:00"/>
    <d v="1899-12-30T20:00:00"/>
    <x v="8"/>
    <m/>
    <m/>
    <s v="HEREDIA LIZARAZU Lucia-Jueves-08:00"/>
    <x v="167"/>
    <x v="3"/>
  </r>
  <r>
    <x v="37"/>
    <x v="2"/>
    <s v="MP 15288"/>
    <x v="2"/>
    <d v="1899-12-30T14:00:00"/>
    <d v="1899-12-30T20:00:00"/>
    <x v="1"/>
    <m/>
    <m/>
    <s v="FERNANDEZ WOLFF Katerin-Martes-14:45"/>
    <x v="232"/>
    <x v="1"/>
  </r>
  <r>
    <x v="37"/>
    <x v="2"/>
    <s v="MP 15288"/>
    <x v="2"/>
    <d v="1899-12-30T14:00:00"/>
    <d v="1899-12-30T20:00:00"/>
    <x v="2"/>
    <m/>
    <m/>
    <s v="FERNANDEZ WOLFF Katerin-Martes-15:30"/>
    <x v="50"/>
    <x v="1"/>
  </r>
  <r>
    <x v="36"/>
    <x v="0"/>
    <s v="MP LIS000124/2023"/>
    <x v="4"/>
    <d v="1899-12-30T08:00:00"/>
    <d v="1899-12-30T20:00:00"/>
    <x v="11"/>
    <m/>
    <m/>
    <s v="HEREDIA LIZARAZU Lucia-Jueves-09:30"/>
    <x v="210"/>
    <x v="2"/>
  </r>
  <r>
    <x v="37"/>
    <x v="2"/>
    <s v="MP 15288"/>
    <x v="2"/>
    <d v="1899-12-30T14:00:00"/>
    <d v="1899-12-30T20:00:00"/>
    <x v="4"/>
    <m/>
    <m/>
    <s v="FERNANDEZ WOLFF Katerin-Martes-16:15"/>
    <x v="99"/>
    <x v="1"/>
  </r>
  <r>
    <x v="37"/>
    <x v="2"/>
    <s v="MP 15288"/>
    <x v="2"/>
    <d v="1899-12-30T14:00:00"/>
    <d v="1899-12-30T20:00:00"/>
    <x v="3"/>
    <m/>
    <m/>
    <s v="FERNANDEZ WOLFF Katerin-Martes-17:30"/>
    <x v="215"/>
    <x v="1"/>
  </r>
  <r>
    <x v="36"/>
    <x v="0"/>
    <s v="MP LIS000124/2023"/>
    <x v="4"/>
    <d v="1899-12-30T08:00:00"/>
    <d v="1899-12-30T20:00:00"/>
    <x v="7"/>
    <m/>
    <m/>
    <s v="HEREDIA LIZARAZU Lucia-Jueves-10:45"/>
    <x v="207"/>
    <x v="3"/>
  </r>
  <r>
    <x v="37"/>
    <x v="2"/>
    <s v="MP 15288"/>
    <x v="2"/>
    <d v="1899-12-30T14:00:00"/>
    <d v="1899-12-30T20:00:00"/>
    <x v="5"/>
    <m/>
    <m/>
    <s v="FERNANDEZ WOLFF Katerin-Martes-18:15"/>
    <x v="123"/>
    <x v="1"/>
  </r>
  <r>
    <x v="37"/>
    <x v="2"/>
    <s v="MP 15288"/>
    <x v="2"/>
    <d v="1899-12-30T14:00:00"/>
    <d v="1899-12-30T20:00:00"/>
    <x v="5"/>
    <m/>
    <m/>
    <s v="FERNANDEZ WOLFF Katerin-Martes-18:15"/>
    <x v="172"/>
    <x v="0"/>
  </r>
  <r>
    <x v="36"/>
    <x v="0"/>
    <s v="MP LIS000124/2023"/>
    <x v="4"/>
    <d v="1899-12-30T08:00:00"/>
    <d v="1899-12-30T20:00:00"/>
    <x v="9"/>
    <m/>
    <m/>
    <s v="HEREDIA LIZARAZU Lucia-Jueves-11:30"/>
    <x v="52"/>
    <x v="0"/>
  </r>
  <r>
    <x v="37"/>
    <x v="2"/>
    <s v="MP 15288"/>
    <x v="2"/>
    <d v="1899-12-30T14:00:00"/>
    <d v="1899-12-30T20:00:00"/>
    <x v="6"/>
    <m/>
    <m/>
    <s v="FERNANDEZ WOLFF Katerin-Martes-19:00"/>
    <x v="175"/>
    <x v="0"/>
  </r>
  <r>
    <x v="36"/>
    <x v="0"/>
    <s v="MP LIS000124/2023"/>
    <x v="4"/>
    <d v="1899-12-30T08:00:00"/>
    <d v="1899-12-30T20:00:00"/>
    <x v="12"/>
    <m/>
    <m/>
    <s v="HEREDIA LIZARAZU Lucia-Jueves-12:15"/>
    <x v="262"/>
    <x v="3"/>
  </r>
  <r>
    <x v="37"/>
    <x v="2"/>
    <s v="MP 15288"/>
    <x v="3"/>
    <d v="1899-12-30T14:00:00"/>
    <d v="1899-12-30T20:00:00"/>
    <x v="0"/>
    <m/>
    <m/>
    <s v="FERNANDEZ WOLFF Katerin-Miercoles-14:00"/>
    <x v="39"/>
    <x v="1"/>
  </r>
  <r>
    <x v="36"/>
    <x v="0"/>
    <s v="MP LIS000124/2023"/>
    <x v="4"/>
    <d v="1899-12-30T08:00:00"/>
    <d v="1899-12-30T20:00:00"/>
    <x v="0"/>
    <m/>
    <m/>
    <s v="HEREDIA LIZARAZU Lucia-Jueves-14:00"/>
    <x v="67"/>
    <x v="0"/>
  </r>
  <r>
    <x v="37"/>
    <x v="2"/>
    <s v="MP 15288"/>
    <x v="3"/>
    <d v="1899-12-30T14:00:00"/>
    <d v="1899-12-30T20:00:00"/>
    <x v="1"/>
    <m/>
    <m/>
    <s v="FERNANDEZ WOLFF Katerin-Miercoles-14:45"/>
    <x v="260"/>
    <x v="1"/>
  </r>
  <r>
    <x v="36"/>
    <x v="0"/>
    <s v="MP LIS000124/2023"/>
    <x v="4"/>
    <d v="1899-12-30T08:00:00"/>
    <d v="1899-12-30T20:00:00"/>
    <x v="2"/>
    <m/>
    <m/>
    <s v="HEREDIA LIZARAZU Lucia-Jueves-15:30"/>
    <x v="169"/>
    <x v="1"/>
  </r>
  <r>
    <x v="37"/>
    <x v="2"/>
    <s v="MP 15288"/>
    <x v="3"/>
    <d v="1899-12-30T14:00:00"/>
    <d v="1899-12-30T20:00:00"/>
    <x v="2"/>
    <m/>
    <m/>
    <s v="FERNANDEZ WOLFF Katerin-Miercoles-15:30"/>
    <x v="151"/>
    <x v="1"/>
  </r>
  <r>
    <x v="36"/>
    <x v="0"/>
    <s v="MP LIS000124/2023"/>
    <x v="4"/>
    <d v="1899-12-30T08:00:00"/>
    <d v="1899-12-30T20:00:00"/>
    <x v="3"/>
    <m/>
    <m/>
    <s v="HEREDIA LIZARAZU Lucia-Jueves-17:30"/>
    <x v="130"/>
    <x v="1"/>
  </r>
  <r>
    <x v="37"/>
    <x v="2"/>
    <s v="MP 15288"/>
    <x v="3"/>
    <d v="1899-12-30T14:00:00"/>
    <d v="1899-12-30T20:00:00"/>
    <x v="4"/>
    <m/>
    <m/>
    <s v="FERNANDEZ WOLFF Katerin-Miercoles-16:15"/>
    <x v="140"/>
    <x v="1"/>
  </r>
  <r>
    <x v="36"/>
    <x v="0"/>
    <s v="MP LIS000124/2023"/>
    <x v="4"/>
    <d v="1899-12-30T08:00:00"/>
    <d v="1899-12-30T20:00:00"/>
    <x v="5"/>
    <m/>
    <m/>
    <s v="HEREDIA LIZARAZU Lucia-Jueves-18:15"/>
    <x v="92"/>
    <x v="1"/>
  </r>
  <r>
    <x v="36"/>
    <x v="0"/>
    <s v="MP LIS000124/2023"/>
    <x v="4"/>
    <d v="1899-12-30T08:00:00"/>
    <d v="1899-12-30T20:00:00"/>
    <x v="5"/>
    <m/>
    <m/>
    <s v="HEREDIA LIZARAZU Lucia-Jueves-18:15"/>
    <x v="176"/>
    <x v="1"/>
  </r>
  <r>
    <x v="37"/>
    <x v="2"/>
    <s v="MP 15288"/>
    <x v="3"/>
    <d v="1899-12-30T14:00:00"/>
    <d v="1899-12-30T20:00:00"/>
    <x v="3"/>
    <m/>
    <m/>
    <s v="FERNANDEZ WOLFF Katerin-Miercoles-17:30"/>
    <x v="147"/>
    <x v="1"/>
  </r>
  <r>
    <x v="24"/>
    <x v="0"/>
    <s v="MP 13717"/>
    <x v="0"/>
    <d v="1899-12-30T08:00:00"/>
    <d v="1899-12-30T14:00:00"/>
    <x v="8"/>
    <m/>
    <m/>
    <s v="GOMEZ MARTINA Carolina-Lunes-08:00"/>
    <x v="185"/>
    <x v="3"/>
  </r>
  <r>
    <x v="37"/>
    <x v="2"/>
    <s v="MP 15288"/>
    <x v="3"/>
    <d v="1899-12-30T14:00:00"/>
    <d v="1899-12-30T20:00:00"/>
    <x v="5"/>
    <m/>
    <m/>
    <s v="FERNANDEZ WOLFF Katerin-Miercoles-18:15"/>
    <x v="130"/>
    <x v="1"/>
  </r>
  <r>
    <x v="37"/>
    <x v="2"/>
    <s v="MP 15288"/>
    <x v="3"/>
    <d v="1899-12-30T14:00:00"/>
    <d v="1899-12-30T20:00:00"/>
    <x v="5"/>
    <m/>
    <m/>
    <s v="FERNANDEZ WOLFF Katerin-Miercoles-18:15"/>
    <x v="7"/>
    <x v="1"/>
  </r>
  <r>
    <x v="34"/>
    <x v="0"/>
    <s v="MP 9376"/>
    <x v="3"/>
    <d v="1899-12-30T08:00:00"/>
    <d v="1899-12-30T20:00:00"/>
    <x v="11"/>
    <m/>
    <m/>
    <s v="MENDEZ Alejandra Carolina-Miercoles-09:30"/>
    <x v="196"/>
    <x v="3"/>
  </r>
  <r>
    <x v="37"/>
    <x v="2"/>
    <s v="MP 15288"/>
    <x v="3"/>
    <d v="1899-12-30T14:00:00"/>
    <d v="1899-12-30T20:00:00"/>
    <x v="6"/>
    <m/>
    <m/>
    <s v="FERNANDEZ WOLFF Katerin-Miercoles-19:00"/>
    <x v="263"/>
    <x v="1"/>
  </r>
  <r>
    <x v="38"/>
    <x v="6"/>
    <s v="LTO 000136/2025"/>
    <x v="3"/>
    <d v="1899-12-30T14:00:00"/>
    <d v="1899-12-30T20:00:00"/>
    <x v="2"/>
    <m/>
    <m/>
    <s v="COLINA Gloria Sofia-Miercoles-15:30"/>
    <x v="260"/>
    <x v="1"/>
  </r>
  <r>
    <x v="38"/>
    <x v="6"/>
    <s v="LTO 000136/2025"/>
    <x v="3"/>
    <d v="1899-12-30T14:00:00"/>
    <d v="1899-12-30T20:00:00"/>
    <x v="2"/>
    <m/>
    <m/>
    <s v="COLINA Gloria Sofia-Miercoles-15:30"/>
    <x v="122"/>
    <x v="0"/>
  </r>
  <r>
    <x v="31"/>
    <x v="2"/>
    <s v="MP 14617"/>
    <x v="0"/>
    <d v="1899-12-30T14:00:00"/>
    <d v="1899-12-30T20:00:00"/>
    <x v="0"/>
    <m/>
    <m/>
    <s v="FLEIDERMAN Paula-Lunes-14:00"/>
    <x v="264"/>
    <x v="1"/>
  </r>
  <r>
    <x v="39"/>
    <x v="6"/>
    <s v="MP LTO0001094/2024"/>
    <x v="0"/>
    <d v="1899-12-30T14:00:00"/>
    <d v="1899-12-30T20:00:00"/>
    <x v="4"/>
    <m/>
    <m/>
    <s v="TORRES Sofia-Lunes-16:15"/>
    <x v="107"/>
    <x v="1"/>
  </r>
  <r>
    <x v="39"/>
    <x v="6"/>
    <s v="MP LTO0001094/2024"/>
    <x v="0"/>
    <d v="1899-12-30T14:00:00"/>
    <d v="1899-12-30T20:00:00"/>
    <x v="4"/>
    <m/>
    <m/>
    <s v="TORRES Sofia-Lunes-16:15"/>
    <x v="32"/>
    <x v="1"/>
  </r>
  <r>
    <x v="39"/>
    <x v="6"/>
    <s v="MP LTO0001094/2024"/>
    <x v="0"/>
    <d v="1899-12-30T14:00:00"/>
    <d v="1899-12-30T20:00:00"/>
    <x v="4"/>
    <m/>
    <m/>
    <s v="TORRES Sofia-Lunes-16:15"/>
    <x v="84"/>
    <x v="1"/>
  </r>
  <r>
    <x v="31"/>
    <x v="2"/>
    <s v="MP 14617"/>
    <x v="0"/>
    <d v="1899-12-30T14:00:00"/>
    <d v="1899-12-30T20:00:00"/>
    <x v="1"/>
    <m/>
    <m/>
    <s v="FLEIDERMAN Paula-Lunes-14:45"/>
    <x v="85"/>
    <x v="1"/>
  </r>
  <r>
    <x v="40"/>
    <x v="6"/>
    <s v="MP LTO000098/2025"/>
    <x v="0"/>
    <d v="1899-12-30T14:00:00"/>
    <d v="1899-12-30T20:00:00"/>
    <x v="4"/>
    <m/>
    <m/>
    <s v="ZUÑIGA Lara Rosario-Lunes-16:15"/>
    <x v="146"/>
    <x v="1"/>
  </r>
  <r>
    <x v="31"/>
    <x v="2"/>
    <s v="MP 14617"/>
    <x v="0"/>
    <d v="1899-12-30T14:00:00"/>
    <d v="1899-12-30T20:00:00"/>
    <x v="2"/>
    <m/>
    <m/>
    <s v="FLEIDERMAN Paula-Lunes-15:30"/>
    <x v="257"/>
    <x v="1"/>
  </r>
  <r>
    <x v="39"/>
    <x v="6"/>
    <s v="MP LTO00010942024"/>
    <x v="0"/>
    <d v="1899-12-30T14:00:00"/>
    <d v="1899-12-30T20:00:00"/>
    <x v="3"/>
    <m/>
    <m/>
    <s v="TORRES Sofia-Lunes-17:30"/>
    <x v="265"/>
    <x v="1"/>
  </r>
  <r>
    <x v="31"/>
    <x v="2"/>
    <s v="MP 14617"/>
    <x v="0"/>
    <d v="1899-12-30T14:00:00"/>
    <d v="1899-12-30T20:00:00"/>
    <x v="4"/>
    <m/>
    <m/>
    <s v="FLEIDERMAN Paula-Lunes-16:15"/>
    <x v="2"/>
    <x v="1"/>
  </r>
  <r>
    <x v="39"/>
    <x v="6"/>
    <s v="MP LTO00010942024"/>
    <x v="0"/>
    <d v="1899-12-30T14:00:00"/>
    <d v="1899-12-30T20:00:00"/>
    <x v="5"/>
    <m/>
    <m/>
    <s v="TORRES Sofia-Lunes-18:15"/>
    <x v="94"/>
    <x v="1"/>
  </r>
  <r>
    <x v="39"/>
    <x v="6"/>
    <s v="MP LTO00010942024"/>
    <x v="2"/>
    <d v="1899-12-30T14:00:00"/>
    <d v="1899-12-30T20:00:00"/>
    <x v="1"/>
    <m/>
    <m/>
    <s v="TORRES Sofia-Martes-14:45"/>
    <x v="50"/>
    <x v="1"/>
  </r>
  <r>
    <x v="31"/>
    <x v="2"/>
    <s v="MP 14617"/>
    <x v="0"/>
    <d v="1899-12-30T14:00:00"/>
    <d v="1899-12-30T20:00:00"/>
    <x v="5"/>
    <m/>
    <m/>
    <s v="FLEIDERMAN Paula-Lunes-18:15"/>
    <x v="88"/>
    <x v="1"/>
  </r>
  <r>
    <x v="34"/>
    <x v="0"/>
    <s v="MP 9376"/>
    <x v="0"/>
    <d v="1899-12-30T14:00:00"/>
    <d v="1899-12-30T20:00:00"/>
    <x v="2"/>
    <m/>
    <m/>
    <s v="MENDEZ Alejandra Carolina-Lunes-15:30"/>
    <x v="30"/>
    <x v="1"/>
  </r>
  <r>
    <x v="31"/>
    <x v="2"/>
    <s v="MP 14617"/>
    <x v="0"/>
    <d v="1899-12-30T14:00:00"/>
    <d v="1899-12-30T20:00:00"/>
    <x v="6"/>
    <m/>
    <m/>
    <s v="FLEIDERMAN Paula-Lunes-19:00"/>
    <x v="91"/>
    <x v="1"/>
  </r>
  <r>
    <x v="39"/>
    <x v="6"/>
    <s v="MP LTO00010942024"/>
    <x v="2"/>
    <d v="1899-12-30T14:00:00"/>
    <d v="1899-12-30T20:00:00"/>
    <x v="5"/>
    <m/>
    <m/>
    <s v="TORRES Sofia-Martes-18:15"/>
    <x v="215"/>
    <x v="1"/>
  </r>
  <r>
    <x v="39"/>
    <x v="6"/>
    <s v="MP LTO00010942024"/>
    <x v="2"/>
    <d v="1899-12-30T14:00:00"/>
    <d v="1899-12-30T20:00:00"/>
    <x v="5"/>
    <m/>
    <m/>
    <s v="TORRES Sofia-Martes-18:15"/>
    <x v="128"/>
    <x v="1"/>
  </r>
  <r>
    <x v="39"/>
    <x v="6"/>
    <s v="MP LTO00010942024"/>
    <x v="2"/>
    <d v="1899-12-30T14:00:00"/>
    <d v="1899-12-30T20:00:00"/>
    <x v="5"/>
    <m/>
    <m/>
    <s v="TORRES Sofia-Martes-18:15"/>
    <x v="91"/>
    <x v="1"/>
  </r>
  <r>
    <x v="31"/>
    <x v="2"/>
    <s v="MP 14617"/>
    <x v="2"/>
    <d v="1899-12-30T14:00:00"/>
    <d v="1899-12-30T20:00:00"/>
    <x v="0"/>
    <m/>
    <m/>
    <s v="FLEIDERMAN Paula-Martes-14:00"/>
    <x v="67"/>
    <x v="0"/>
  </r>
  <r>
    <x v="39"/>
    <x v="6"/>
    <s v="MP LTO00010942024"/>
    <x v="2"/>
    <d v="1899-12-30T14:00:00"/>
    <d v="1899-12-30T20:00:00"/>
    <x v="2"/>
    <m/>
    <m/>
    <s v="TORRES Sofia-Martes-15:30"/>
    <x v="14"/>
    <x v="1"/>
  </r>
  <r>
    <x v="31"/>
    <x v="2"/>
    <s v="MP 14617"/>
    <x v="2"/>
    <d v="1899-12-30T14:00:00"/>
    <d v="1899-12-30T20:00:00"/>
    <x v="1"/>
    <m/>
    <m/>
    <s v="FLEIDERMAN Paula-Martes-14:45"/>
    <x v="166"/>
    <x v="1"/>
  </r>
  <r>
    <x v="23"/>
    <x v="3"/>
    <s v="MP 9339"/>
    <x v="2"/>
    <d v="1899-12-30T14:00:00"/>
    <d v="1899-12-30T20:00:00"/>
    <x v="3"/>
    <m/>
    <m/>
    <s v="ROMANO Lourdes Rocio-Martes-17:30"/>
    <x v="211"/>
    <x v="1"/>
  </r>
  <r>
    <x v="31"/>
    <x v="2"/>
    <s v="MP 14617"/>
    <x v="2"/>
    <d v="1899-12-30T14:00:00"/>
    <d v="1899-12-30T20:00:00"/>
    <x v="2"/>
    <m/>
    <m/>
    <s v="FLEIDERMAN Paula-Martes-15:30"/>
    <x v="126"/>
    <x v="1"/>
  </r>
  <r>
    <x v="39"/>
    <x v="6"/>
    <s v="MP LTO00010942024"/>
    <x v="2"/>
    <d v="1899-12-30T14:00:00"/>
    <d v="1899-12-30T20:00:00"/>
    <x v="4"/>
    <m/>
    <m/>
    <s v="TORRES Sofia-Martes-16:15"/>
    <x v="256"/>
    <x v="0"/>
  </r>
  <r>
    <x v="31"/>
    <x v="2"/>
    <s v="MP 14617"/>
    <x v="2"/>
    <d v="1899-12-30T14:00:00"/>
    <d v="1899-12-30T20:00:00"/>
    <x v="4"/>
    <m/>
    <m/>
    <s v="FLEIDERMAN Paula-Martes-16:15"/>
    <x v="242"/>
    <x v="1"/>
  </r>
  <r>
    <x v="41"/>
    <x v="4"/>
    <s v="MP 125589"/>
    <x v="1"/>
    <d v="1899-12-30T08:00:00"/>
    <d v="1899-12-30T14:00:00"/>
    <x v="10"/>
    <m/>
    <m/>
    <s v="PEREZ Paula Belen-Viernes-08:45"/>
    <x v="196"/>
    <x v="3"/>
  </r>
  <r>
    <x v="41"/>
    <x v="4"/>
    <s v="MP 125589"/>
    <x v="1"/>
    <d v="1899-12-30T08:00:00"/>
    <d v="1899-12-30T14:00:00"/>
    <x v="10"/>
    <m/>
    <m/>
    <s v="PEREZ Paula Belen-Viernes-08:45"/>
    <x v="134"/>
    <x v="3"/>
  </r>
  <r>
    <x v="41"/>
    <x v="4"/>
    <s v="MP 125589"/>
    <x v="1"/>
    <d v="1899-12-30T08:00:00"/>
    <d v="1899-12-30T14:00:00"/>
    <x v="10"/>
    <m/>
    <m/>
    <s v="PEREZ Paula Belen-Viernes-08:45"/>
    <x v="266"/>
    <x v="2"/>
  </r>
  <r>
    <x v="31"/>
    <x v="2"/>
    <s v="MP 14617"/>
    <x v="2"/>
    <d v="1899-12-30T14:00:00"/>
    <d v="1899-12-30T20:00:00"/>
    <x v="3"/>
    <m/>
    <m/>
    <s v="FLEIDERMAN Paula-Martes-17:30"/>
    <x v="230"/>
    <x v="1"/>
  </r>
  <r>
    <x v="31"/>
    <x v="2"/>
    <s v="MP 14617"/>
    <x v="2"/>
    <d v="1899-12-30T14:00:00"/>
    <d v="1899-12-30T20:00:00"/>
    <x v="5"/>
    <m/>
    <m/>
    <s v="FLEIDERMAN Paula-Martes-18:15"/>
    <x v="70"/>
    <x v="1"/>
  </r>
  <r>
    <x v="31"/>
    <x v="2"/>
    <s v="MP 14617"/>
    <x v="2"/>
    <d v="1899-12-30T14:00:00"/>
    <d v="1899-12-30T20:00:00"/>
    <x v="6"/>
    <m/>
    <m/>
    <s v="FLEIDERMAN Paula-Martes-19:00"/>
    <x v="21"/>
    <x v="1"/>
  </r>
  <r>
    <x v="31"/>
    <x v="2"/>
    <s v="MP 14617"/>
    <x v="3"/>
    <d v="1899-12-30T14:00:00"/>
    <d v="1899-12-30T20:00:00"/>
    <x v="0"/>
    <m/>
    <m/>
    <s v="FLEIDERMAN Paula-Miercoles-14:00"/>
    <x v="0"/>
    <x v="0"/>
  </r>
  <r>
    <x v="39"/>
    <x v="6"/>
    <s v="MP LTO00010942024"/>
    <x v="2"/>
    <d v="1899-12-30T14:00:00"/>
    <d v="1899-12-30T20:00:00"/>
    <x v="6"/>
    <m/>
    <m/>
    <s v="TORRES Sofia-Martes-19:00"/>
    <x v="22"/>
    <x v="1"/>
  </r>
  <r>
    <x v="31"/>
    <x v="2"/>
    <s v="MP 14617"/>
    <x v="3"/>
    <d v="1899-12-30T14:00:00"/>
    <d v="1899-12-30T20:00:00"/>
    <x v="1"/>
    <m/>
    <m/>
    <s v="FLEIDERMAN Paula-Miercoles-14:45"/>
    <x v="0"/>
    <x v="0"/>
  </r>
  <r>
    <x v="25"/>
    <x v="4"/>
    <s v="MP P- 12- 6269"/>
    <x v="3"/>
    <d v="1899-12-30T14:00:00"/>
    <d v="1899-12-30T20:00:00"/>
    <x v="1"/>
    <m/>
    <m/>
    <s v="QUINTEROS Julieta-Miercoles-14:45"/>
    <x v="2"/>
    <x v="1"/>
  </r>
  <r>
    <x v="31"/>
    <x v="2"/>
    <s v="MP 14617"/>
    <x v="3"/>
    <d v="1899-12-30T14:00:00"/>
    <d v="1899-12-30T20:00:00"/>
    <x v="2"/>
    <m/>
    <m/>
    <s v="FLEIDERMAN Paula-Miercoles-15:30"/>
    <x v="6"/>
    <x v="1"/>
  </r>
  <r>
    <x v="40"/>
    <x v="6"/>
    <s v="MP LTO000098/2025"/>
    <x v="3"/>
    <d v="1899-12-30T14:00:00"/>
    <d v="1899-12-30T20:00:00"/>
    <x v="5"/>
    <m/>
    <m/>
    <s v="ZUÑIGA Lara Rosario-Miercoles-18:15"/>
    <x v="123"/>
    <x v="1"/>
  </r>
  <r>
    <x v="40"/>
    <x v="6"/>
    <s v="MP LTO000098/2025"/>
    <x v="3"/>
    <d v="1899-12-30T14:00:00"/>
    <d v="1899-12-30T20:00:00"/>
    <x v="5"/>
    <m/>
    <m/>
    <s v="ZUÑIGA Lara Rosario-Miercoles-18:15"/>
    <x v="267"/>
    <x v="1"/>
  </r>
  <r>
    <x v="31"/>
    <x v="2"/>
    <s v="MP 14617"/>
    <x v="3"/>
    <d v="1899-12-30T14:00:00"/>
    <d v="1899-12-30T20:00:00"/>
    <x v="4"/>
    <m/>
    <m/>
    <s v="FLEIDERMAN Paula-Miercoles-16:15"/>
    <x v="108"/>
    <x v="1"/>
  </r>
  <r>
    <x v="38"/>
    <x v="6"/>
    <s v="LTO 000136/2025"/>
    <x v="3"/>
    <d v="1899-12-30T14:00:00"/>
    <d v="1899-12-30T20:00:00"/>
    <x v="4"/>
    <m/>
    <m/>
    <s v="COLINA Gloria Sofia-Miercoles-16:15"/>
    <x v="268"/>
    <x v="1"/>
  </r>
  <r>
    <x v="38"/>
    <x v="6"/>
    <s v="LTO 000136/2025"/>
    <x v="3"/>
    <d v="1899-12-30T14:00:00"/>
    <d v="1899-12-30T20:00:00"/>
    <x v="4"/>
    <m/>
    <m/>
    <s v="COLINA Gloria Sofia-Miercoles-16:15"/>
    <x v="62"/>
    <x v="1"/>
  </r>
  <r>
    <x v="31"/>
    <x v="2"/>
    <s v="MP 14617"/>
    <x v="3"/>
    <d v="1899-12-30T14:00:00"/>
    <d v="1899-12-30T20:00:00"/>
    <x v="3"/>
    <m/>
    <m/>
    <s v="FLEIDERMAN Paula-Miercoles-17:30"/>
    <x v="75"/>
    <x v="1"/>
  </r>
  <r>
    <x v="42"/>
    <x v="6"/>
    <s v="MP 260"/>
    <x v="4"/>
    <d v="1899-12-30T08:00:00"/>
    <d v="1899-12-30T20:00:00"/>
    <x v="4"/>
    <m/>
    <m/>
    <s v="TORCIVIA RUARTE Damaris Agustina-Jueves-16:15"/>
    <x v="151"/>
    <x v="1"/>
  </r>
  <r>
    <x v="31"/>
    <x v="2"/>
    <s v="MP 14617"/>
    <x v="3"/>
    <d v="1899-12-30T14:00:00"/>
    <d v="1899-12-30T20:00:00"/>
    <x v="5"/>
    <m/>
    <m/>
    <s v="FLEIDERMAN Paula-Miercoles-18:15"/>
    <x v="221"/>
    <x v="1"/>
  </r>
  <r>
    <x v="38"/>
    <x v="6"/>
    <s v="LTO 000136/2025"/>
    <x v="3"/>
    <d v="1899-12-30T14:00:00"/>
    <d v="1899-12-30T20:00:00"/>
    <x v="5"/>
    <m/>
    <m/>
    <s v="COLINA Gloria Sofia-Miercoles-18:15"/>
    <x v="111"/>
    <x v="1"/>
  </r>
  <r>
    <x v="38"/>
    <x v="6"/>
    <s v="LTO 000136/2025"/>
    <x v="3"/>
    <d v="1899-12-30T14:00:00"/>
    <d v="1899-12-30T20:00:00"/>
    <x v="5"/>
    <m/>
    <m/>
    <s v="COLINA Gloria Sofia-Miercoles-18:15"/>
    <x v="263"/>
    <x v="1"/>
  </r>
  <r>
    <x v="31"/>
    <x v="2"/>
    <s v="MP 14617"/>
    <x v="3"/>
    <d v="1899-12-30T14:00:00"/>
    <d v="1899-12-30T20:00:00"/>
    <x v="6"/>
    <m/>
    <m/>
    <s v="FLEIDERMAN Paula-Miercoles-19:00"/>
    <x v="138"/>
    <x v="1"/>
  </r>
  <r>
    <x v="22"/>
    <x v="4"/>
    <s v="MP 12-6309"/>
    <x v="1"/>
    <d v="1899-12-30T08:00:00"/>
    <d v="1899-12-30T14:00:00"/>
    <x v="8"/>
    <m/>
    <m/>
    <s v="GARCIA Nadia-Viernes-08:00"/>
    <x v="110"/>
    <x v="2"/>
  </r>
  <r>
    <x v="22"/>
    <x v="4"/>
    <s v="MP 12-6309"/>
    <x v="1"/>
    <d v="1899-12-30T08:00:00"/>
    <d v="1899-12-30T14:00:00"/>
    <x v="8"/>
    <m/>
    <m/>
    <s v="GARCIA Nadia-Viernes-08:00"/>
    <x v="79"/>
    <x v="3"/>
  </r>
  <r>
    <x v="40"/>
    <x v="6"/>
    <s v="MP LTO000098/2025"/>
    <x v="3"/>
    <d v="1899-12-30T14:00:00"/>
    <d v="1899-12-30T20:00:00"/>
    <x v="6"/>
    <m/>
    <m/>
    <s v="ZUÑIGA Lara Rosario-Miercoles-19:00"/>
    <x v="129"/>
    <x v="1"/>
  </r>
  <r>
    <x v="22"/>
    <x v="4"/>
    <s v="MP 12-6309"/>
    <x v="1"/>
    <d v="1899-12-30T08:00:00"/>
    <d v="1899-12-30T14:00:00"/>
    <x v="10"/>
    <m/>
    <m/>
    <s v="GARCIA Nadia-Viernes-08:45"/>
    <x v="269"/>
    <x v="2"/>
  </r>
  <r>
    <x v="24"/>
    <x v="0"/>
    <s v="MP 13717"/>
    <x v="3"/>
    <d v="1899-12-30T08:00:00"/>
    <d v="1899-12-30T14:00:00"/>
    <x v="10"/>
    <m/>
    <m/>
    <s v="GOMEZ MARTINA Carolina-Miercoles-08:45"/>
    <x v="189"/>
    <x v="2"/>
  </r>
  <r>
    <x v="24"/>
    <x v="0"/>
    <s v="MP 13717"/>
    <x v="3"/>
    <d v="1899-12-30T08:00:00"/>
    <d v="1899-12-30T14:00:00"/>
    <x v="10"/>
    <m/>
    <m/>
    <s v="GOMEZ MARTINA Carolina-Miercoles-08:45"/>
    <x v="182"/>
    <x v="3"/>
  </r>
  <r>
    <x v="22"/>
    <x v="4"/>
    <s v="MP 12-6309"/>
    <x v="1"/>
    <d v="1899-12-30T08:00:00"/>
    <d v="1899-12-30T14:00:00"/>
    <x v="11"/>
    <m/>
    <m/>
    <s v="GARCIA Nadia-Viernes-09:30"/>
    <x v="228"/>
    <x v="3"/>
  </r>
  <r>
    <x v="22"/>
    <x v="4"/>
    <s v="MP 12-6309"/>
    <x v="1"/>
    <d v="1899-12-30T08:00:00"/>
    <d v="1899-12-30T14:00:00"/>
    <x v="11"/>
    <m/>
    <m/>
    <s v="GARCIA Nadia-Viernes-09:30"/>
    <x v="54"/>
    <x v="3"/>
  </r>
  <r>
    <x v="42"/>
    <x v="6"/>
    <s v="MP 260"/>
    <x v="2"/>
    <d v="1899-12-30T08:00:00"/>
    <d v="1899-12-30T20:00:00"/>
    <x v="10"/>
    <m/>
    <m/>
    <s v="TORCIVIA RUARTE Damaris Agustina-Martes-08:45"/>
    <x v="164"/>
    <x v="3"/>
  </r>
  <r>
    <x v="42"/>
    <x v="6"/>
    <s v="MP 260"/>
    <x v="2"/>
    <d v="1899-12-30T08:00:00"/>
    <d v="1899-12-30T20:00:00"/>
    <x v="10"/>
    <m/>
    <m/>
    <s v="TORCIVIA RUARTE Damaris Agustina-Martes-08:45"/>
    <x v="199"/>
    <x v="3"/>
  </r>
  <r>
    <x v="22"/>
    <x v="4"/>
    <s v="MP 12-6309"/>
    <x v="1"/>
    <d v="1899-12-30T08:00:00"/>
    <d v="1899-12-30T14:00:00"/>
    <x v="7"/>
    <m/>
    <m/>
    <s v="GARCIA Nadia-Viernes-10:45"/>
    <x v="64"/>
    <x v="3"/>
  </r>
  <r>
    <x v="42"/>
    <x v="6"/>
    <s v="MP 260"/>
    <x v="2"/>
    <d v="1899-12-30T08:00:00"/>
    <d v="1899-12-30T20:00:00"/>
    <x v="11"/>
    <m/>
    <m/>
    <s v="TORCIVIA RUARTE Damaris Agustina-Martes-09:30"/>
    <x v="60"/>
    <x v="3"/>
  </r>
  <r>
    <x v="42"/>
    <x v="6"/>
    <s v="MP 260"/>
    <x v="2"/>
    <d v="1899-12-30T08:00:00"/>
    <d v="1899-12-30T20:00:00"/>
    <x v="11"/>
    <m/>
    <m/>
    <s v="TORCIVIA RUARTE Damaris Agustina-Martes-09:30"/>
    <x v="203"/>
    <x v="3"/>
  </r>
  <r>
    <x v="42"/>
    <x v="6"/>
    <s v="MP 260"/>
    <x v="2"/>
    <d v="1899-12-30T08:00:00"/>
    <d v="1899-12-30T20:00:00"/>
    <x v="11"/>
    <m/>
    <m/>
    <s v="TORCIVIA RUARTE Damaris Agustina-Martes-09:30"/>
    <x v="165"/>
    <x v="3"/>
  </r>
  <r>
    <x v="22"/>
    <x v="4"/>
    <s v="MP 12-6309"/>
    <x v="1"/>
    <d v="1899-12-30T08:00:00"/>
    <d v="1899-12-30T14:00:00"/>
    <x v="12"/>
    <m/>
    <m/>
    <s v="GARCIA Nadia-Viernes-12:15"/>
    <x v="0"/>
    <x v="0"/>
  </r>
  <r>
    <x v="22"/>
    <x v="4"/>
    <s v="MP 12-6309"/>
    <x v="1"/>
    <d v="1899-12-30T08:00:00"/>
    <d v="1899-12-30T14:00:00"/>
    <x v="13"/>
    <m/>
    <m/>
    <s v="GARCIA Nadia-Viernes-13:00"/>
    <x v="0"/>
    <x v="0"/>
  </r>
  <r>
    <x v="22"/>
    <x v="4"/>
    <s v="MP 12-6309"/>
    <x v="4"/>
    <d v="1899-12-30T08:00:00"/>
    <d v="1899-12-30T20:00:00"/>
    <x v="8"/>
    <m/>
    <m/>
    <s v="GARCIA Nadia-Jueves-08:00"/>
    <x v="189"/>
    <x v="2"/>
  </r>
  <r>
    <x v="42"/>
    <x v="6"/>
    <s v="MP 260"/>
    <x v="4"/>
    <d v="1899-12-30T08:00:00"/>
    <d v="1899-12-30T20:00:00"/>
    <x v="7"/>
    <m/>
    <m/>
    <s v="TORCIVIA RUARTE Damaris Agustina-Jueves-10:45"/>
    <x v="52"/>
    <x v="0"/>
  </r>
  <r>
    <x v="22"/>
    <x v="4"/>
    <s v="MP 12-6309"/>
    <x v="4"/>
    <d v="1899-12-30T08:00:00"/>
    <d v="1899-12-30T20:00:00"/>
    <x v="10"/>
    <m/>
    <m/>
    <s v="GARCIA Nadia-Jueves-08:45"/>
    <x v="180"/>
    <x v="3"/>
  </r>
  <r>
    <x v="22"/>
    <x v="4"/>
    <s v="MP 12-6309"/>
    <x v="4"/>
    <d v="1899-12-30T08:00:00"/>
    <d v="1899-12-30T20:00:00"/>
    <x v="10"/>
    <m/>
    <m/>
    <s v="GARCIA Nadia-Jueves-08:45"/>
    <x v="161"/>
    <x v="3"/>
  </r>
  <r>
    <x v="33"/>
    <x v="6"/>
    <s v="MP 14582"/>
    <x v="3"/>
    <d v="1899-12-30T08:00:00"/>
    <d v="1899-12-30T14:00:00"/>
    <x v="8"/>
    <m/>
    <m/>
    <s v="CASTAGNO Melina Eliana-Miercoles-08:00"/>
    <x v="270"/>
    <x v="3"/>
  </r>
  <r>
    <x v="33"/>
    <x v="6"/>
    <s v="MP 14582"/>
    <x v="3"/>
    <d v="1899-12-30T08:00:00"/>
    <d v="1899-12-30T14:00:00"/>
    <x v="8"/>
    <m/>
    <m/>
    <s v="CASTAGNO Melina Eliana-Miercoles-08:00"/>
    <x v="253"/>
    <x v="3"/>
  </r>
  <r>
    <x v="33"/>
    <x v="6"/>
    <s v="MP 14582"/>
    <x v="3"/>
    <d v="1899-12-30T08:00:00"/>
    <d v="1899-12-30T14:00:00"/>
    <x v="8"/>
    <m/>
    <m/>
    <s v="CASTAGNO Melina Eliana-Miercoles-08:00"/>
    <x v="181"/>
    <x v="3"/>
  </r>
  <r>
    <x v="22"/>
    <x v="4"/>
    <s v="MP 12-6309"/>
    <x v="4"/>
    <d v="1899-12-30T08:00:00"/>
    <d v="1899-12-30T20:00:00"/>
    <x v="11"/>
    <m/>
    <m/>
    <s v="GARCIA Nadia-Jueves-09:30"/>
    <x v="167"/>
    <x v="3"/>
  </r>
  <r>
    <x v="42"/>
    <x v="6"/>
    <s v="MP 260"/>
    <x v="2"/>
    <d v="1899-12-30T08:00:00"/>
    <d v="1899-12-30T20:00:00"/>
    <x v="12"/>
    <m/>
    <m/>
    <s v="TORCIVIA RUARTE Damaris Agustina-Martes-12:15"/>
    <x v="248"/>
    <x v="3"/>
  </r>
  <r>
    <x v="22"/>
    <x v="4"/>
    <s v="MP 12-6309"/>
    <x v="4"/>
    <d v="1899-12-30T08:00:00"/>
    <d v="1899-12-30T20:00:00"/>
    <x v="7"/>
    <m/>
    <m/>
    <s v="GARCIA Nadia-Jueves-10:45"/>
    <x v="52"/>
    <x v="0"/>
  </r>
  <r>
    <x v="39"/>
    <x v="6"/>
    <s v="MP LTO00010942024"/>
    <x v="2"/>
    <d v="1899-12-30T14:00:00"/>
    <d v="1899-12-30T20:00:00"/>
    <x v="3"/>
    <m/>
    <m/>
    <s v="TORRES Sofia-Martes-17:30"/>
    <x v="126"/>
    <x v="1"/>
  </r>
  <r>
    <x v="22"/>
    <x v="4"/>
    <s v="MP 12-6309"/>
    <x v="4"/>
    <d v="1899-12-30T08:00:00"/>
    <d v="1899-12-30T20:00:00"/>
    <x v="9"/>
    <m/>
    <m/>
    <s v="GARCIA Nadia-Jueves-11:30"/>
    <x v="0"/>
    <x v="0"/>
  </r>
  <r>
    <x v="42"/>
    <x v="6"/>
    <s v="MP 260"/>
    <x v="2"/>
    <d v="1899-12-30T08:00:00"/>
    <d v="1899-12-30T20:00:00"/>
    <x v="1"/>
    <m/>
    <m/>
    <s v="TORCIVIA RUARTE Damaris Agustina-Martes-14:45"/>
    <x v="98"/>
    <x v="1"/>
  </r>
  <r>
    <x v="22"/>
    <x v="4"/>
    <s v="MP 12-6309"/>
    <x v="4"/>
    <d v="1899-12-30T08:00:00"/>
    <d v="1899-12-30T20:00:00"/>
    <x v="12"/>
    <m/>
    <m/>
    <s v="GARCIA Nadia-Jueves-12:15"/>
    <x v="0"/>
    <x v="0"/>
  </r>
  <r>
    <x v="42"/>
    <x v="6"/>
    <s v="MP 260"/>
    <x v="2"/>
    <d v="1899-12-30T08:00:00"/>
    <d v="1899-12-30T20:00:00"/>
    <x v="2"/>
    <m/>
    <m/>
    <s v="TORCIVIA RUARTE Damaris Agustina-Martes-15:30"/>
    <x v="230"/>
    <x v="1"/>
  </r>
  <r>
    <x v="42"/>
    <x v="6"/>
    <s v="MP 260"/>
    <x v="2"/>
    <d v="1899-12-30T08:00:00"/>
    <d v="1899-12-30T20:00:00"/>
    <x v="2"/>
    <m/>
    <m/>
    <s v="TORCIVIA RUARTE Damaris Agustina-Martes-15:30"/>
    <x v="252"/>
    <x v="1"/>
  </r>
  <r>
    <x v="42"/>
    <x v="6"/>
    <s v="MP 260"/>
    <x v="2"/>
    <d v="1899-12-30T08:00:00"/>
    <d v="1899-12-30T20:00:00"/>
    <x v="2"/>
    <m/>
    <m/>
    <s v="TORCIVIA RUARTE Damaris Agustina-Martes-15:30"/>
    <x v="47"/>
    <x v="1"/>
  </r>
  <r>
    <x v="42"/>
    <x v="6"/>
    <s v="MP 260"/>
    <x v="2"/>
    <d v="1899-12-30T08:00:00"/>
    <d v="1899-12-30T20:00:00"/>
    <x v="2"/>
    <m/>
    <m/>
    <s v="TORCIVIA RUARTE Damaris Agustina-Martes-15:30"/>
    <x v="166"/>
    <x v="1"/>
  </r>
  <r>
    <x v="22"/>
    <x v="4"/>
    <s v="MP 12-6309"/>
    <x v="4"/>
    <d v="1899-12-30T08:00:00"/>
    <d v="1899-12-30T20:00:00"/>
    <x v="13"/>
    <m/>
    <m/>
    <s v="GARCIA Nadia-Jueves-13:00"/>
    <x v="0"/>
    <x v="0"/>
  </r>
  <r>
    <x v="22"/>
    <x v="4"/>
    <s v="MP 12-6309"/>
    <x v="4"/>
    <d v="1899-12-30T08:00:00"/>
    <d v="1899-12-30T20:00:00"/>
    <x v="0"/>
    <m/>
    <m/>
    <s v="GARCIA Nadia-Jueves-14:00"/>
    <x v="0"/>
    <x v="0"/>
  </r>
  <r>
    <x v="22"/>
    <x v="4"/>
    <s v="MP 12-6309"/>
    <x v="4"/>
    <d v="1899-12-30T08:00:00"/>
    <d v="1899-12-30T20:00:00"/>
    <x v="1"/>
    <m/>
    <m/>
    <s v="GARCIA Nadia-Jueves-14:45"/>
    <x v="0"/>
    <x v="0"/>
  </r>
  <r>
    <x v="22"/>
    <x v="4"/>
    <s v="MP 12-6309"/>
    <x v="4"/>
    <d v="1899-12-30T08:00:00"/>
    <d v="1899-12-30T20:00:00"/>
    <x v="2"/>
    <m/>
    <m/>
    <s v="GARCIA Nadia-Jueves-15:30"/>
    <x v="271"/>
    <x v="1"/>
  </r>
  <r>
    <x v="42"/>
    <x v="6"/>
    <s v="MP 260"/>
    <x v="2"/>
    <d v="1899-12-30T08:00:00"/>
    <d v="1899-12-30T20:00:00"/>
    <x v="4"/>
    <m/>
    <m/>
    <s v="TORCIVIA RUARTE Damaris Agustina-Martes-16:15"/>
    <x v="127"/>
    <x v="1"/>
  </r>
  <r>
    <x v="22"/>
    <x v="4"/>
    <s v="MP 12-6309"/>
    <x v="4"/>
    <d v="1899-12-30T08:00:00"/>
    <d v="1899-12-30T20:00:00"/>
    <x v="4"/>
    <m/>
    <m/>
    <s v="GARCIA Nadia-Jueves-16:15"/>
    <x v="143"/>
    <x v="1"/>
  </r>
  <r>
    <x v="22"/>
    <x v="4"/>
    <s v="MP 12-6309"/>
    <x v="4"/>
    <d v="1899-12-30T08:00:00"/>
    <d v="1899-12-30T20:00:00"/>
    <x v="4"/>
    <m/>
    <m/>
    <s v="GARCIA Nadia-Jueves-16:15"/>
    <x v="246"/>
    <x v="1"/>
  </r>
  <r>
    <x v="42"/>
    <x v="6"/>
    <s v="MP 260"/>
    <x v="2"/>
    <d v="1899-12-30T08:00:00"/>
    <d v="1899-12-30T20:00:00"/>
    <x v="3"/>
    <m/>
    <m/>
    <s v="TORCIVIA RUARTE Damaris Agustina-Martes-17:30"/>
    <x v="101"/>
    <x v="1"/>
  </r>
  <r>
    <x v="22"/>
    <x v="4"/>
    <s v="MP 12-6309"/>
    <x v="4"/>
    <d v="1899-12-30T08:00:00"/>
    <d v="1899-12-30T20:00:00"/>
    <x v="3"/>
    <m/>
    <m/>
    <s v="GARCIA Nadia-Jueves-17:30"/>
    <x v="33"/>
    <x v="1"/>
  </r>
  <r>
    <x v="22"/>
    <x v="4"/>
    <s v="MP 12-6309"/>
    <x v="4"/>
    <d v="1899-12-30T08:00:00"/>
    <d v="1899-12-30T20:00:00"/>
    <x v="3"/>
    <m/>
    <m/>
    <s v="GARCIA Nadia-Jueves-17:30"/>
    <x v="87"/>
    <x v="1"/>
  </r>
  <r>
    <x v="22"/>
    <x v="4"/>
    <s v="MP 12-6309"/>
    <x v="4"/>
    <d v="1899-12-30T08:00:00"/>
    <d v="1899-12-30T20:00:00"/>
    <x v="3"/>
    <m/>
    <m/>
    <s v="GARCIA Nadia-Jueves-17:30"/>
    <x v="176"/>
    <x v="1"/>
  </r>
  <r>
    <x v="42"/>
    <x v="6"/>
    <s v="MP 260"/>
    <x v="2"/>
    <d v="1899-12-30T08:00:00"/>
    <d v="1899-12-30T20:00:00"/>
    <x v="5"/>
    <m/>
    <m/>
    <s v="TORCIVIA RUARTE Damaris Agustina-Martes-18:15"/>
    <x v="247"/>
    <x v="1"/>
  </r>
  <r>
    <x v="42"/>
    <x v="6"/>
    <s v="MP 260"/>
    <x v="2"/>
    <d v="1899-12-30T08:00:00"/>
    <d v="1899-12-30T20:00:00"/>
    <x v="5"/>
    <m/>
    <m/>
    <s v="TORCIVIA RUARTE Damaris Agustina-Martes-18:15"/>
    <x v="234"/>
    <x v="1"/>
  </r>
  <r>
    <x v="42"/>
    <x v="6"/>
    <s v="MP 260"/>
    <x v="2"/>
    <d v="1899-12-30T08:00:00"/>
    <d v="1899-12-30T20:00:00"/>
    <x v="5"/>
    <m/>
    <m/>
    <s v="TORCIVIA RUARTE Damaris Agustina-Martes-18:15"/>
    <x v="233"/>
    <x v="1"/>
  </r>
  <r>
    <x v="22"/>
    <x v="4"/>
    <s v="MP 12-6309"/>
    <x v="4"/>
    <d v="1899-12-30T08:00:00"/>
    <d v="1899-12-30T20:00:00"/>
    <x v="5"/>
    <m/>
    <m/>
    <s v="GARCIA Nadia-Jueves-18:15"/>
    <x v="106"/>
    <x v="1"/>
  </r>
  <r>
    <x v="22"/>
    <x v="4"/>
    <s v="MP 12-6309"/>
    <x v="4"/>
    <d v="1899-12-30T08:00:00"/>
    <d v="1899-12-30T20:00:00"/>
    <x v="6"/>
    <m/>
    <m/>
    <s v="GARCIA Nadia-Jueves-19:00"/>
    <x v="272"/>
    <x v="1"/>
  </r>
  <r>
    <x v="22"/>
    <x v="4"/>
    <s v="MP 12-6309"/>
    <x v="3"/>
    <d v="1899-12-30T14:00:00"/>
    <d v="1899-12-30T20:00:00"/>
    <x v="0"/>
    <m/>
    <m/>
    <s v="GARCIA Nadia-Miercoles-14:00"/>
    <x v="0"/>
    <x v="0"/>
  </r>
  <r>
    <x v="42"/>
    <x v="6"/>
    <s v="MP 260"/>
    <x v="2"/>
    <d v="1899-12-30T08:00:00"/>
    <d v="1899-12-30T20:00:00"/>
    <x v="0"/>
    <m/>
    <m/>
    <s v="TORCIVIA RUARTE Damaris Agustina-Martes-14:00"/>
    <x v="273"/>
    <x v="1"/>
  </r>
  <r>
    <x v="22"/>
    <x v="4"/>
    <s v="MP 12-6309"/>
    <x v="3"/>
    <d v="1899-12-30T14:00:00"/>
    <d v="1899-12-30T20:00:00"/>
    <x v="1"/>
    <m/>
    <m/>
    <s v="GARCIA Nadia-Miercoles-14:45"/>
    <x v="0"/>
    <x v="0"/>
  </r>
  <r>
    <x v="42"/>
    <x v="6"/>
    <s v="MP 260"/>
    <x v="2"/>
    <d v="1899-12-30T08:00:00"/>
    <d v="1899-12-30T20:00:00"/>
    <x v="6"/>
    <m/>
    <m/>
    <s v="TORCIVIA RUARTE Damaris Agustina-Martes-19:00"/>
    <x v="172"/>
    <x v="0"/>
  </r>
  <r>
    <x v="42"/>
    <x v="6"/>
    <s v="MP 260"/>
    <x v="2"/>
    <d v="1899-12-30T08:00:00"/>
    <d v="1899-12-30T20:00:00"/>
    <x v="6"/>
    <m/>
    <m/>
    <s v="TORCIVIA RUARTE Damaris Agustina-Martes-19:00"/>
    <x v="132"/>
    <x v="0"/>
  </r>
  <r>
    <x v="22"/>
    <x v="4"/>
    <s v="MP 12-6309"/>
    <x v="3"/>
    <d v="1899-12-30T14:00:00"/>
    <d v="1899-12-30T20:00:00"/>
    <x v="2"/>
    <m/>
    <m/>
    <s v="GARCIA Nadia-Miercoles-15:30"/>
    <x v="0"/>
    <x v="0"/>
  </r>
  <r>
    <x v="22"/>
    <x v="4"/>
    <s v="MP 12-6309"/>
    <x v="3"/>
    <d v="1899-12-30T14:00:00"/>
    <d v="1899-12-30T20:00:00"/>
    <x v="4"/>
    <m/>
    <m/>
    <s v="GARCIA Nadia-Miercoles-16:15"/>
    <x v="0"/>
    <x v="0"/>
  </r>
  <r>
    <x v="42"/>
    <x v="6"/>
    <s v="MP 260"/>
    <x v="4"/>
    <d v="1899-12-30T08:00:00"/>
    <d v="1899-12-30T20:00:00"/>
    <x v="8"/>
    <m/>
    <m/>
    <s v="TORCIVIA RUARTE Damaris Agustina-Jueves-08:00"/>
    <x v="163"/>
    <x v="3"/>
  </r>
  <r>
    <x v="42"/>
    <x v="6"/>
    <s v="MP 260"/>
    <x v="4"/>
    <d v="1899-12-30T08:00:00"/>
    <d v="1899-12-30T20:00:00"/>
    <x v="8"/>
    <m/>
    <m/>
    <s v="TORCIVIA RUARTE Damaris Agustina-Jueves-08:00"/>
    <x v="165"/>
    <x v="3"/>
  </r>
  <r>
    <x v="22"/>
    <x v="4"/>
    <s v="MP 12-6309"/>
    <x v="3"/>
    <d v="1899-12-30T14:00:00"/>
    <d v="1899-12-30T20:00:00"/>
    <x v="3"/>
    <m/>
    <m/>
    <s v="GARCIA Nadia-Miercoles-17:30"/>
    <x v="0"/>
    <x v="0"/>
  </r>
  <r>
    <x v="22"/>
    <x v="4"/>
    <s v="MP 12-6309"/>
    <x v="3"/>
    <d v="1899-12-30T14:00:00"/>
    <d v="1899-12-30T20:00:00"/>
    <x v="5"/>
    <m/>
    <m/>
    <s v="GARCIA Nadia-Miercoles-18:15"/>
    <x v="0"/>
    <x v="0"/>
  </r>
  <r>
    <x v="42"/>
    <x v="6"/>
    <s v="MP 260"/>
    <x v="4"/>
    <d v="1899-12-30T08:00:00"/>
    <d v="1899-12-30T20:00:00"/>
    <x v="10"/>
    <m/>
    <m/>
    <s v="TORCIVIA RUARTE Damaris Agustina-Jueves-08:45"/>
    <x v="78"/>
    <x v="3"/>
  </r>
  <r>
    <x v="22"/>
    <x v="4"/>
    <s v="MP 12-6309"/>
    <x v="3"/>
    <d v="1899-12-30T14:00:00"/>
    <d v="1899-12-30T20:00:00"/>
    <x v="6"/>
    <m/>
    <m/>
    <s v="GARCIA Nadia-Miercoles-19:00"/>
    <x v="0"/>
    <x v="0"/>
  </r>
  <r>
    <x v="42"/>
    <x v="6"/>
    <s v="MP 260"/>
    <x v="4"/>
    <d v="1899-12-30T08:00:00"/>
    <d v="1899-12-30T20:00:00"/>
    <x v="11"/>
    <m/>
    <m/>
    <s v="TORCIVIA RUARTE Damaris Agustina-Jueves-09:30"/>
    <x v="160"/>
    <x v="3"/>
  </r>
  <r>
    <x v="42"/>
    <x v="6"/>
    <s v="MP 260"/>
    <x v="4"/>
    <d v="1899-12-30T08:00:00"/>
    <d v="1899-12-30T20:00:00"/>
    <x v="11"/>
    <m/>
    <m/>
    <s v="TORCIVIA RUARTE Damaris Agustina-Jueves-09:30"/>
    <x v="199"/>
    <x v="3"/>
  </r>
  <r>
    <x v="42"/>
    <x v="6"/>
    <s v="MP 260"/>
    <x v="4"/>
    <d v="1899-12-30T08:00:00"/>
    <d v="1899-12-30T20:00:00"/>
    <x v="11"/>
    <m/>
    <m/>
    <s v="TORCIVIA RUARTE Damaris Agustina-Jueves-09:30"/>
    <x v="81"/>
    <x v="2"/>
  </r>
  <r>
    <x v="22"/>
    <x v="4"/>
    <s v="MP 12-6309"/>
    <x v="2"/>
    <d v="1899-12-30T14:00:00"/>
    <d v="1899-12-30T20:00:00"/>
    <x v="0"/>
    <m/>
    <m/>
    <s v="GARCIA Nadia-Martes-14:00"/>
    <x v="0"/>
    <x v="0"/>
  </r>
  <r>
    <x v="22"/>
    <x v="4"/>
    <s v="MP 12-6309"/>
    <x v="2"/>
    <d v="1899-12-30T14:00:00"/>
    <d v="1899-12-30T20:00:00"/>
    <x v="1"/>
    <m/>
    <m/>
    <s v="GARCIA Nadia-Martes-14:45"/>
    <x v="231"/>
    <x v="1"/>
  </r>
  <r>
    <x v="42"/>
    <x v="6"/>
    <s v="MP 260"/>
    <x v="2"/>
    <d v="1899-12-30T08:00:00"/>
    <d v="1899-12-30T20:00:00"/>
    <x v="7"/>
    <m/>
    <m/>
    <s v="TORCIVIA RUARTE Damaris Agustina-Martes-10:45"/>
    <x v="159"/>
    <x v="3"/>
  </r>
  <r>
    <x v="22"/>
    <x v="4"/>
    <s v="MP 12-6309"/>
    <x v="2"/>
    <d v="1899-12-30T14:00:00"/>
    <d v="1899-12-30T20:00:00"/>
    <x v="2"/>
    <m/>
    <m/>
    <s v="GARCIA Nadia-Martes-15:30"/>
    <x v="152"/>
    <x v="1"/>
  </r>
  <r>
    <x v="22"/>
    <x v="4"/>
    <s v="MP 12-6309"/>
    <x v="2"/>
    <d v="1899-12-30T14:00:00"/>
    <d v="1899-12-30T20:00:00"/>
    <x v="2"/>
    <m/>
    <m/>
    <s v="GARCIA Nadia-Martes-15:30"/>
    <x v="240"/>
    <x v="1"/>
  </r>
  <r>
    <x v="22"/>
    <x v="4"/>
    <s v="MP 12-6309"/>
    <x v="2"/>
    <d v="1899-12-30T14:00:00"/>
    <d v="1899-12-30T20:00:00"/>
    <x v="2"/>
    <m/>
    <m/>
    <s v="GARCIA Nadia-Martes-15:30"/>
    <x v="99"/>
    <x v="1"/>
  </r>
  <r>
    <x v="42"/>
    <x v="6"/>
    <s v="MP 260"/>
    <x v="4"/>
    <d v="1899-12-30T08:00:00"/>
    <d v="1899-12-30T20:00:00"/>
    <x v="9"/>
    <m/>
    <m/>
    <s v="TORCIVIA RUARTE Damaris Agustina-Jueves-11:30"/>
    <x v="173"/>
    <x v="3"/>
  </r>
  <r>
    <x v="22"/>
    <x v="4"/>
    <s v="MP 12-6309"/>
    <x v="2"/>
    <d v="1899-12-30T14:00:00"/>
    <d v="1899-12-30T20:00:00"/>
    <x v="4"/>
    <m/>
    <m/>
    <s v="GARCIA Nadia-Martes-16:15"/>
    <x v="143"/>
    <x v="1"/>
  </r>
  <r>
    <x v="39"/>
    <x v="6"/>
    <s v="MP LTO0001094/2024"/>
    <x v="0"/>
    <d v="1899-12-30T14:00:00"/>
    <d v="1899-12-30T20:00:00"/>
    <x v="0"/>
    <m/>
    <m/>
    <s v="TORRES Sofia-Lunes-14:00"/>
    <x v="83"/>
    <x v="1"/>
  </r>
  <r>
    <x v="22"/>
    <x v="4"/>
    <s v="MP 12-6309"/>
    <x v="2"/>
    <d v="1899-12-30T14:00:00"/>
    <d v="1899-12-30T20:00:00"/>
    <x v="3"/>
    <m/>
    <m/>
    <s v="GARCIA Nadia-Martes-17:30"/>
    <x v="174"/>
    <x v="1"/>
  </r>
  <r>
    <x v="38"/>
    <x v="6"/>
    <s v="LTO 000136/2025"/>
    <x v="3"/>
    <d v="1899-12-30T14:00:00"/>
    <d v="1899-12-30T20:00:00"/>
    <x v="1"/>
    <m/>
    <m/>
    <s v="COLINA Gloria Sofia-Miercoles-14:45"/>
    <x v="66"/>
    <x v="1"/>
  </r>
  <r>
    <x v="38"/>
    <x v="6"/>
    <s v="LTO 000136/2025"/>
    <x v="3"/>
    <d v="1899-12-30T14:00:00"/>
    <d v="1899-12-30T20:00:00"/>
    <x v="1"/>
    <m/>
    <m/>
    <s v="COLINA Gloria Sofia-Miercoles-14:45"/>
    <x v="274"/>
    <x v="1"/>
  </r>
  <r>
    <x v="22"/>
    <x v="4"/>
    <s v="MP 12-6309"/>
    <x v="2"/>
    <d v="1899-12-30T14:00:00"/>
    <d v="1899-12-30T20:00:00"/>
    <x v="5"/>
    <m/>
    <m/>
    <s v="GARCIA Nadia-Martes-18:15"/>
    <x v="131"/>
    <x v="1"/>
  </r>
  <r>
    <x v="42"/>
    <x v="6"/>
    <s v="MP 260"/>
    <x v="4"/>
    <d v="1899-12-30T08:00:00"/>
    <d v="1899-12-30T20:00:00"/>
    <x v="2"/>
    <m/>
    <m/>
    <s v="TORCIVIA RUARTE Damaris Agustina-Jueves-15:30"/>
    <x v="15"/>
    <x v="1"/>
  </r>
  <r>
    <x v="42"/>
    <x v="6"/>
    <s v="MP 260"/>
    <x v="4"/>
    <d v="1899-12-30T08:00:00"/>
    <d v="1899-12-30T20:00:00"/>
    <x v="2"/>
    <m/>
    <m/>
    <s v="TORCIVIA RUARTE Damaris Agustina-Jueves-15:30"/>
    <x v="246"/>
    <x v="1"/>
  </r>
  <r>
    <x v="22"/>
    <x v="4"/>
    <s v="MP 12-6309"/>
    <x v="2"/>
    <d v="1899-12-30T14:00:00"/>
    <d v="1899-12-30T20:00:00"/>
    <x v="6"/>
    <m/>
    <m/>
    <s v="GARCIA Nadia-Martes-19:00"/>
    <x v="175"/>
    <x v="0"/>
  </r>
  <r>
    <x v="2"/>
    <x v="1"/>
    <s v="MP 9348"/>
    <x v="0"/>
    <d v="1899-12-30T14:00:00"/>
    <d v="1899-12-30T20:00:00"/>
    <x v="0"/>
    <m/>
    <m/>
    <s v="GIMENEZ Agustina-Lunes-14:00"/>
    <x v="0"/>
    <x v="0"/>
  </r>
  <r>
    <x v="42"/>
    <x v="6"/>
    <s v="MP 260"/>
    <x v="4"/>
    <d v="1899-12-30T08:00:00"/>
    <d v="1899-12-30T20:00:00"/>
    <x v="3"/>
    <m/>
    <m/>
    <s v="TORCIVIA RUARTE Damaris Agustina-Jueves-17:30"/>
    <x v="76"/>
    <x v="1"/>
  </r>
  <r>
    <x v="42"/>
    <x v="6"/>
    <s v="MP 260"/>
    <x v="4"/>
    <d v="1899-12-30T08:00:00"/>
    <d v="1899-12-30T20:00:00"/>
    <x v="3"/>
    <m/>
    <m/>
    <s v="TORCIVIA RUARTE Damaris Agustina-Jueves-17:30"/>
    <x v="70"/>
    <x v="1"/>
  </r>
  <r>
    <x v="42"/>
    <x v="6"/>
    <s v="MP 260"/>
    <x v="4"/>
    <d v="1899-12-30T08:00:00"/>
    <d v="1899-12-30T20:00:00"/>
    <x v="5"/>
    <m/>
    <m/>
    <s v="TORCIVIA RUARTE Damaris Agustina-Jueves-18:15"/>
    <x v="101"/>
    <x v="1"/>
  </r>
  <r>
    <x v="42"/>
    <x v="6"/>
    <s v="MP 260"/>
    <x v="4"/>
    <d v="1899-12-30T08:00:00"/>
    <d v="1899-12-30T20:00:00"/>
    <x v="6"/>
    <m/>
    <m/>
    <s v="TORCIVIA RUARTE Damaris Agustina-Jueves-19:00"/>
    <x v="38"/>
    <x v="1"/>
  </r>
  <r>
    <x v="33"/>
    <x v="6"/>
    <s v="MP 14582"/>
    <x v="0"/>
    <d v="1899-12-30T08:00:00"/>
    <d v="1899-12-30T14:00:00"/>
    <x v="8"/>
    <m/>
    <m/>
    <s v="CASTAGNO Melina Eliana-Lunes-08:00"/>
    <x v="80"/>
    <x v="3"/>
  </r>
  <r>
    <x v="33"/>
    <x v="6"/>
    <s v="MP 14582"/>
    <x v="0"/>
    <d v="1899-12-30T08:00:00"/>
    <d v="1899-12-30T14:00:00"/>
    <x v="10"/>
    <m/>
    <m/>
    <s v="CASTAGNO Melina Eliana-Lunes-08:45"/>
    <x v="77"/>
    <x v="3"/>
  </r>
  <r>
    <x v="42"/>
    <x v="6"/>
    <s v="MP 260"/>
    <x v="2"/>
    <d v="1899-12-30T08:00:00"/>
    <d v="1899-12-30T20:00:00"/>
    <x v="9"/>
    <m/>
    <m/>
    <s v="TORCIVIA RUARTE Damaris Agustina-Martes-11:30"/>
    <x v="275"/>
    <x v="3"/>
  </r>
  <r>
    <x v="42"/>
    <x v="6"/>
    <s v="MP 260"/>
    <x v="2"/>
    <d v="1899-12-30T08:00:00"/>
    <d v="1899-12-30T20:00:00"/>
    <x v="9"/>
    <m/>
    <m/>
    <s v="TORCIVIA RUARTE Damaris Agustina-Martes-11:30"/>
    <x v="61"/>
    <x v="3"/>
  </r>
  <r>
    <x v="33"/>
    <x v="6"/>
    <s v="MP 14582"/>
    <x v="0"/>
    <d v="1899-12-30T08:00:00"/>
    <d v="1899-12-30T14:00:00"/>
    <x v="7"/>
    <m/>
    <m/>
    <s v="CASTAGNO Melina Eliana-Lunes-10:45"/>
    <x v="82"/>
    <x v="3"/>
  </r>
  <r>
    <x v="33"/>
    <x v="6"/>
    <s v="MP 14582"/>
    <x v="0"/>
    <d v="1899-12-30T08:00:00"/>
    <d v="1899-12-30T14:00:00"/>
    <x v="9"/>
    <m/>
    <m/>
    <s v="CASTAGNO Melina Eliana-Lunes-11:30"/>
    <x v="40"/>
    <x v="3"/>
  </r>
  <r>
    <x v="39"/>
    <x v="6"/>
    <s v="MP LTO00010942024"/>
    <x v="0"/>
    <d v="1899-12-30T14:00:00"/>
    <d v="1899-12-30T20:00:00"/>
    <x v="2"/>
    <m/>
    <m/>
    <s v="TORRES Sofia-Lunes-15:30"/>
    <x v="136"/>
    <x v="1"/>
  </r>
  <r>
    <x v="40"/>
    <x v="6"/>
    <s v="MP LTO000098/2025"/>
    <x v="0"/>
    <d v="1899-12-30T14:00:00"/>
    <d v="1899-12-30T20:00:00"/>
    <x v="5"/>
    <m/>
    <m/>
    <s v="ZUÑIGA Lara Rosario-Lunes-18:15"/>
    <x v="86"/>
    <x v="1"/>
  </r>
  <r>
    <x v="39"/>
    <x v="6"/>
    <s v="MP LTO00010942024"/>
    <x v="0"/>
    <d v="1899-12-30T14:00:00"/>
    <d v="1899-12-30T20:00:00"/>
    <x v="6"/>
    <m/>
    <m/>
    <s v="TORRES Sofia-Lunes-19:00"/>
    <x v="88"/>
    <x v="1"/>
  </r>
  <r>
    <x v="2"/>
    <x v="1"/>
    <s v="MP 9348"/>
    <x v="1"/>
    <d v="1899-12-30T14:00:00"/>
    <d v="1899-12-30T20:00:00"/>
    <x v="2"/>
    <m/>
    <m/>
    <s v="GIMENEZ Agustina-Viernes-15:30"/>
    <x v="0"/>
    <x v="0"/>
  </r>
  <r>
    <x v="34"/>
    <x v="0"/>
    <s v="MP 9376"/>
    <x v="3"/>
    <d v="1899-12-30T08:00:00"/>
    <d v="1899-12-30T20:00:00"/>
    <x v="7"/>
    <m/>
    <m/>
    <s v="MENDEZ Alejandra Carolina-Miercoles-10:45"/>
    <x v="40"/>
    <x v="3"/>
  </r>
  <r>
    <x v="2"/>
    <x v="1"/>
    <s v="MP 9348"/>
    <x v="1"/>
    <d v="1899-12-30T14:00:00"/>
    <d v="1899-12-30T20:00:00"/>
    <x v="4"/>
    <m/>
    <m/>
    <s v="GIMENEZ Agustina-Viernes-16:15"/>
    <x v="17"/>
    <x v="1"/>
  </r>
  <r>
    <x v="33"/>
    <x v="6"/>
    <s v="MP 14582"/>
    <x v="3"/>
    <d v="1899-12-30T08:00:00"/>
    <d v="1899-12-30T14:00:00"/>
    <x v="10"/>
    <m/>
    <m/>
    <s v="CASTAGNO Melina Eliana-Miercoles-08:45"/>
    <x v="77"/>
    <x v="3"/>
  </r>
  <r>
    <x v="34"/>
    <x v="0"/>
    <s v="MP 9376"/>
    <x v="1"/>
    <d v="1899-12-30T08:00:00"/>
    <d v="1899-12-30T20:00:00"/>
    <x v="8"/>
    <m/>
    <m/>
    <s v="MENDEZ Alejandra Carolina-Viernes-08:00"/>
    <x v="110"/>
    <x v="2"/>
  </r>
  <r>
    <x v="7"/>
    <x v="1"/>
    <s v="MP 9335"/>
    <x v="4"/>
    <d v="1899-12-30T08:00:00"/>
    <d v="1899-12-30T20:00:00"/>
    <x v="8"/>
    <m/>
    <m/>
    <s v="GIRAUDO MILAGROS VIRGINIA-Jueves-08:00"/>
    <x v="220"/>
    <x v="2"/>
  </r>
  <r>
    <x v="33"/>
    <x v="6"/>
    <s v="MP 14582"/>
    <x v="3"/>
    <d v="1899-12-30T08:00:00"/>
    <d v="1899-12-30T14:00:00"/>
    <x v="7"/>
    <m/>
    <m/>
    <s v="CASTAGNO Melina Eliana-Miercoles-10:45"/>
    <x v="102"/>
    <x v="3"/>
  </r>
  <r>
    <x v="33"/>
    <x v="6"/>
    <s v="MP 14582"/>
    <x v="3"/>
    <d v="1899-12-30T08:00:00"/>
    <d v="1899-12-30T14:00:00"/>
    <x v="7"/>
    <m/>
    <m/>
    <s v="CASTAGNO Melina Eliana-Miercoles-10:45"/>
    <x v="254"/>
    <x v="3"/>
  </r>
  <r>
    <x v="33"/>
    <x v="6"/>
    <s v="MP 14582"/>
    <x v="3"/>
    <d v="1899-12-30T08:00:00"/>
    <d v="1899-12-30T14:00:00"/>
    <x v="9"/>
    <m/>
    <m/>
    <s v="CASTAGNO Melina Eliana-Miercoles-11:30"/>
    <x v="100"/>
    <x v="3"/>
  </r>
  <r>
    <x v="33"/>
    <x v="6"/>
    <s v="MP 14582"/>
    <x v="3"/>
    <d v="1899-12-30T08:00:00"/>
    <d v="1899-12-30T14:00:00"/>
    <x v="9"/>
    <m/>
    <m/>
    <s v="CASTAGNO Melina Eliana-Miercoles-11:30"/>
    <x v="276"/>
    <x v="3"/>
  </r>
  <r>
    <x v="33"/>
    <x v="6"/>
    <s v="MP 14582"/>
    <x v="3"/>
    <d v="1899-12-30T08:00:00"/>
    <d v="1899-12-30T14:00:00"/>
    <x v="12"/>
    <m/>
    <m/>
    <s v="CASTAGNO Melina Eliana-Miercoles-12:15"/>
    <x v="188"/>
    <x v="3"/>
  </r>
  <r>
    <x v="38"/>
    <x v="6"/>
    <s v="LTO 000136/2025"/>
    <x v="3"/>
    <d v="1899-12-30T14:00:00"/>
    <d v="1899-12-30T20:00:00"/>
    <x v="0"/>
    <m/>
    <m/>
    <s v="COLINA Gloria Sofia-Miercoles-14:00"/>
    <x v="104"/>
    <x v="1"/>
  </r>
  <r>
    <x v="7"/>
    <x v="1"/>
    <s v="MP 9335"/>
    <x v="4"/>
    <d v="1899-12-30T08:00:00"/>
    <d v="1899-12-30T20:00:00"/>
    <x v="13"/>
    <m/>
    <m/>
    <s v="GIRAUDO MILAGROS VIRGINIA-Jueves-13:00"/>
    <x v="0"/>
    <x v="0"/>
  </r>
  <r>
    <x v="40"/>
    <x v="6"/>
    <s v="MP LTO000098/2025"/>
    <x v="3"/>
    <d v="1899-12-30T14:00:00"/>
    <d v="1899-12-30T20:00:00"/>
    <x v="4"/>
    <m/>
    <m/>
    <s v="ZUÑIGA Lara Rosario-Miercoles-16:15"/>
    <x v="242"/>
    <x v="1"/>
  </r>
  <r>
    <x v="7"/>
    <x v="1"/>
    <s v="MP 9335"/>
    <x v="4"/>
    <d v="1899-12-30T08:00:00"/>
    <d v="1899-12-30T20:00:00"/>
    <x v="1"/>
    <m/>
    <m/>
    <s v="GIRAUDO MILAGROS VIRGINIA-Jueves-14:45"/>
    <x v="0"/>
    <x v="0"/>
  </r>
  <r>
    <x v="38"/>
    <x v="6"/>
    <s v="LTO 000136/2025"/>
    <x v="3"/>
    <d v="1899-12-30T14:00:00"/>
    <d v="1899-12-30T20:00:00"/>
    <x v="3"/>
    <m/>
    <m/>
    <s v="COLINA Gloria Sofia-Miercoles-17:30"/>
    <x v="221"/>
    <x v="1"/>
  </r>
  <r>
    <x v="38"/>
    <x v="6"/>
    <s v="LTO 000136/2025"/>
    <x v="3"/>
    <d v="1899-12-30T14:00:00"/>
    <d v="1899-12-30T20:00:00"/>
    <x v="3"/>
    <m/>
    <m/>
    <s v="COLINA Gloria Sofia-Miercoles-17:30"/>
    <x v="140"/>
    <x v="1"/>
  </r>
  <r>
    <x v="7"/>
    <x v="1"/>
    <s v="MP 9335"/>
    <x v="4"/>
    <d v="1899-12-30T08:00:00"/>
    <d v="1899-12-30T20:00:00"/>
    <x v="2"/>
    <m/>
    <m/>
    <s v="GIRAUDO MILAGROS VIRGINIA-Jueves-15:30"/>
    <x v="236"/>
    <x v="1"/>
  </r>
  <r>
    <x v="35"/>
    <x v="0"/>
    <s v="LIS 000301/2025"/>
    <x v="3"/>
    <d v="1899-12-30T14:00:00"/>
    <d v="1899-12-30T20:00:00"/>
    <x v="3"/>
    <m/>
    <m/>
    <s v="LORENZATTO Delfina Maria-Miercoles-17:30"/>
    <x v="5"/>
    <x v="1"/>
  </r>
  <r>
    <x v="7"/>
    <x v="1"/>
    <s v="MP 9335"/>
    <x v="2"/>
    <d v="1899-12-30T08:00:00"/>
    <d v="1899-12-30T20:00:00"/>
    <x v="10"/>
    <m/>
    <m/>
    <s v="GIRAUDO MILAGROS VIRGINIA-Martes-08:45"/>
    <x v="266"/>
    <x v="2"/>
  </r>
  <r>
    <x v="5"/>
    <x v="2"/>
    <s v="MP 8410"/>
    <x v="1"/>
    <d v="1899-12-30T08:00:00"/>
    <d v="1899-12-30T14:00:00"/>
    <x v="8"/>
    <m/>
    <m/>
    <s v="OLOCCO Maria Gabriela-Viernes-08:00"/>
    <x v="201"/>
    <x v="3"/>
  </r>
  <r>
    <x v="17"/>
    <x v="2"/>
    <s v="MP 15502"/>
    <x v="0"/>
    <d v="1899-12-30T08:00:00"/>
    <d v="1899-12-30T20:00:00"/>
    <x v="9"/>
    <m/>
    <m/>
    <s v="de MEDEIROS Micaela-Lunes-11:30"/>
    <x v="223"/>
    <x v="3"/>
  </r>
  <r>
    <x v="7"/>
    <x v="1"/>
    <s v="MP 9335"/>
    <x v="2"/>
    <d v="1899-12-30T08:00:00"/>
    <d v="1899-12-30T20:00:00"/>
    <x v="13"/>
    <m/>
    <m/>
    <s v="GIRAUDO MILAGROS VIRGINIA-Martes-13:00"/>
    <x v="248"/>
    <x v="3"/>
  </r>
  <r>
    <x v="7"/>
    <x v="1"/>
    <s v="MP 9335"/>
    <x v="2"/>
    <d v="1899-12-30T08:00:00"/>
    <d v="1899-12-30T20:00:00"/>
    <x v="0"/>
    <m/>
    <m/>
    <s v="GIRAUDO MILAGROS VIRGINIA-Martes-14:00"/>
    <x v="0"/>
    <x v="0"/>
  </r>
  <r>
    <x v="43"/>
    <x v="2"/>
    <s v="MP 12253"/>
    <x v="2"/>
    <d v="1899-12-30T14:00:00"/>
    <d v="1899-12-30T20:00:00"/>
    <x v="5"/>
    <m/>
    <m/>
    <s v="PEPELLIN Maria de los  Angeles-Martes-18:15"/>
    <x v="19"/>
    <x v="1"/>
  </r>
  <r>
    <x v="5"/>
    <x v="2"/>
    <s v="MP 8410"/>
    <x v="3"/>
    <d v="1899-12-30T08:00:00"/>
    <d v="1899-12-30T20:00:00"/>
    <x v="8"/>
    <m/>
    <m/>
    <s v="OLOCCO Maria Gabriela-Miercoles-08:00"/>
    <x v="182"/>
    <x v="3"/>
  </r>
  <r>
    <x v="25"/>
    <x v="4"/>
    <s v="MP P- 12- 6269"/>
    <x v="4"/>
    <d v="1899-12-30T14:00:00"/>
    <d v="1899-12-30T20:00:00"/>
    <x v="2"/>
    <m/>
    <m/>
    <s v="QUINTEROS Julieta-Jueves-15:30"/>
    <x v="190"/>
    <x v="1"/>
  </r>
  <r>
    <x v="7"/>
    <x v="1"/>
    <s v="MP 9335"/>
    <x v="3"/>
    <d v="1899-12-30T08:00:00"/>
    <d v="1899-12-30T14:00:00"/>
    <x v="13"/>
    <m/>
    <m/>
    <s v="GIRAUDO MILAGROS VIRGINIA-Miercoles-13:00"/>
    <x v="0"/>
    <x v="0"/>
  </r>
  <r>
    <x v="24"/>
    <x v="0"/>
    <s v="MP 13717"/>
    <x v="4"/>
    <d v="1899-12-30T08:00:00"/>
    <d v="1899-12-30T14:00:00"/>
    <x v="8"/>
    <m/>
    <m/>
    <s v="GOMEZ MARTINA Carolina-Jueves-08:00"/>
    <x v="0"/>
    <x v="0"/>
  </r>
  <r>
    <x v="24"/>
    <x v="0"/>
    <s v="MP 13717"/>
    <x v="4"/>
    <d v="1899-12-30T08:00:00"/>
    <d v="1899-12-30T14:00:00"/>
    <x v="10"/>
    <m/>
    <m/>
    <s v="GOMEZ MARTINA Carolina-Jueves-08:45"/>
    <x v="135"/>
    <x v="2"/>
  </r>
  <r>
    <x v="24"/>
    <x v="0"/>
    <s v="MP 13717"/>
    <x v="4"/>
    <d v="1899-12-30T08:00:00"/>
    <d v="1899-12-30T14:00:00"/>
    <x v="11"/>
    <m/>
    <m/>
    <s v="GOMEZ MARTINA Carolina-Jueves-09:30"/>
    <x v="180"/>
    <x v="3"/>
  </r>
  <r>
    <x v="24"/>
    <x v="0"/>
    <s v="MP 13717"/>
    <x v="4"/>
    <d v="1899-12-30T08:00:00"/>
    <d v="1899-12-30T14:00:00"/>
    <x v="11"/>
    <m/>
    <m/>
    <s v="GOMEZ MARTINA Carolina-Jueves-09:30"/>
    <x v="161"/>
    <x v="3"/>
  </r>
  <r>
    <x v="24"/>
    <x v="0"/>
    <s v="MP 13717"/>
    <x v="4"/>
    <d v="1899-12-30T08:00:00"/>
    <d v="1899-12-30T14:00:00"/>
    <x v="11"/>
    <m/>
    <m/>
    <s v="GOMEZ MARTINA Carolina-Jueves-09:30"/>
    <x v="200"/>
    <x v="2"/>
  </r>
  <r>
    <x v="24"/>
    <x v="0"/>
    <s v="MP 13717"/>
    <x v="4"/>
    <d v="1899-12-30T08:00:00"/>
    <d v="1899-12-30T14:00:00"/>
    <x v="7"/>
    <m/>
    <m/>
    <s v="GOMEZ MARTINA Carolina-Jueves-10:45"/>
    <x v="192"/>
    <x v="3"/>
  </r>
  <r>
    <x v="24"/>
    <x v="0"/>
    <s v="MP 13717"/>
    <x v="4"/>
    <d v="1899-12-30T08:00:00"/>
    <d v="1899-12-30T14:00:00"/>
    <x v="9"/>
    <m/>
    <m/>
    <s v="GOMEZ MARTINA Carolina-Jueves-11:30"/>
    <x v="209"/>
    <x v="3"/>
  </r>
  <r>
    <x v="24"/>
    <x v="0"/>
    <s v="MP 13717"/>
    <x v="4"/>
    <d v="1899-12-30T08:00:00"/>
    <d v="1899-12-30T14:00:00"/>
    <x v="12"/>
    <m/>
    <m/>
    <s v="GOMEZ MARTINA Carolina-Jueves-12:15"/>
    <x v="0"/>
    <x v="0"/>
  </r>
  <r>
    <x v="24"/>
    <x v="0"/>
    <s v="MP 13717"/>
    <x v="4"/>
    <d v="1899-12-30T08:00:00"/>
    <d v="1899-12-30T14:00:00"/>
    <x v="13"/>
    <m/>
    <m/>
    <s v="GOMEZ MARTINA Carolina-Jueves-13:00"/>
    <x v="0"/>
    <x v="0"/>
  </r>
  <r>
    <x v="24"/>
    <x v="0"/>
    <s v="MP 13717"/>
    <x v="0"/>
    <d v="1899-12-30T08:00:00"/>
    <d v="1899-12-30T14:00:00"/>
    <x v="10"/>
    <m/>
    <m/>
    <s v="GOMEZ MARTINA Carolina-Lunes-08:45"/>
    <x v="135"/>
    <x v="2"/>
  </r>
  <r>
    <x v="24"/>
    <x v="0"/>
    <s v="MP 13717"/>
    <x v="0"/>
    <d v="1899-12-30T08:00:00"/>
    <d v="1899-12-30T14:00:00"/>
    <x v="11"/>
    <m/>
    <m/>
    <s v="GOMEZ MARTINA Carolina-Lunes-09:30"/>
    <x v="160"/>
    <x v="3"/>
  </r>
  <r>
    <x v="43"/>
    <x v="2"/>
    <s v="MP 12253"/>
    <x v="3"/>
    <d v="1899-12-30T14:00:00"/>
    <d v="1899-12-30T20:00:00"/>
    <x v="4"/>
    <m/>
    <m/>
    <s v="PEPELLIN Maria de los  Angeles-Miercoles-16:15"/>
    <x v="66"/>
    <x v="1"/>
  </r>
  <r>
    <x v="43"/>
    <x v="2"/>
    <s v="MP 12253"/>
    <x v="3"/>
    <d v="1899-12-30T14:00:00"/>
    <d v="1899-12-30T20:00:00"/>
    <x v="4"/>
    <m/>
    <m/>
    <s v="PEPELLIN Maria de los  Angeles-Miercoles-16:15"/>
    <x v="137"/>
    <x v="1"/>
  </r>
  <r>
    <x v="24"/>
    <x v="0"/>
    <s v="MP 13717"/>
    <x v="0"/>
    <d v="1899-12-30T08:00:00"/>
    <d v="1899-12-30T14:00:00"/>
    <x v="7"/>
    <m/>
    <m/>
    <s v="GOMEZ MARTINA Carolina-Lunes-10:45"/>
    <x v="209"/>
    <x v="3"/>
  </r>
  <r>
    <x v="33"/>
    <x v="6"/>
    <s v="MP 14582"/>
    <x v="3"/>
    <d v="1899-12-30T08:00:00"/>
    <d v="1899-12-30T14:00:00"/>
    <x v="11"/>
    <m/>
    <m/>
    <s v="CASTAGNO Melina Eliana-Miercoles-09:30"/>
    <x v="54"/>
    <x v="3"/>
  </r>
  <r>
    <x v="24"/>
    <x v="0"/>
    <s v="MP 13717"/>
    <x v="0"/>
    <d v="1899-12-30T08:00:00"/>
    <d v="1899-12-30T14:00:00"/>
    <x v="9"/>
    <m/>
    <m/>
    <s v="GOMEZ MARTINA Carolina-Lunes-11:30"/>
    <x v="64"/>
    <x v="3"/>
  </r>
  <r>
    <x v="24"/>
    <x v="0"/>
    <s v="MP 13717"/>
    <x v="0"/>
    <d v="1899-12-30T08:00:00"/>
    <d v="1899-12-30T14:00:00"/>
    <x v="9"/>
    <m/>
    <m/>
    <s v="GOMEZ MARTINA Carolina-Lunes-11:30"/>
    <x v="223"/>
    <x v="3"/>
  </r>
  <r>
    <x v="24"/>
    <x v="0"/>
    <s v="MP 13717"/>
    <x v="0"/>
    <d v="1899-12-30T08:00:00"/>
    <d v="1899-12-30T14:00:00"/>
    <x v="12"/>
    <m/>
    <m/>
    <s v="GOMEZ MARTINA Carolina-Lunes-12:15"/>
    <x v="195"/>
    <x v="3"/>
  </r>
  <r>
    <x v="24"/>
    <x v="0"/>
    <s v="MP 13717"/>
    <x v="0"/>
    <d v="1899-12-30T08:00:00"/>
    <d v="1899-12-30T14:00:00"/>
    <x v="13"/>
    <m/>
    <m/>
    <s v="GOMEZ MARTINA Carolina-Lunes-13:00"/>
    <x v="0"/>
    <x v="0"/>
  </r>
  <r>
    <x v="24"/>
    <x v="0"/>
    <s v="MP 13717"/>
    <x v="2"/>
    <d v="1899-12-30T08:00:00"/>
    <d v="1899-12-30T14:00:00"/>
    <x v="8"/>
    <m/>
    <m/>
    <s v="GOMEZ MARTINA Carolina-Martes-08:00"/>
    <x v="167"/>
    <x v="3"/>
  </r>
  <r>
    <x v="24"/>
    <x v="0"/>
    <s v="MP 13717"/>
    <x v="2"/>
    <d v="1899-12-30T08:00:00"/>
    <d v="1899-12-30T14:00:00"/>
    <x v="10"/>
    <m/>
    <m/>
    <s v="GOMEZ MARTINA Carolina-Martes-08:45"/>
    <x v="49"/>
    <x v="3"/>
  </r>
  <r>
    <x v="43"/>
    <x v="2"/>
    <s v="MP 12253"/>
    <x v="0"/>
    <d v="1899-12-30T14:00:00"/>
    <d v="1899-12-30T20:00:00"/>
    <x v="1"/>
    <m/>
    <m/>
    <s v="PEPELLIN Maria de los  Angeles-Lunes-14:45"/>
    <x v="4"/>
    <x v="1"/>
  </r>
  <r>
    <x v="24"/>
    <x v="0"/>
    <s v="MP 13717"/>
    <x v="2"/>
    <d v="1899-12-30T08:00:00"/>
    <d v="1899-12-30T14:00:00"/>
    <x v="11"/>
    <m/>
    <m/>
    <s v="GOMEZ MARTINA Carolina-Martes-09:30"/>
    <x v="179"/>
    <x v="3"/>
  </r>
  <r>
    <x v="24"/>
    <x v="0"/>
    <s v="MP 13717"/>
    <x v="2"/>
    <d v="1899-12-30T08:00:00"/>
    <d v="1899-12-30T14:00:00"/>
    <x v="11"/>
    <m/>
    <m/>
    <s v="GOMEZ MARTINA Carolina-Martes-09:30"/>
    <x v="200"/>
    <x v="2"/>
  </r>
  <r>
    <x v="43"/>
    <x v="2"/>
    <s v="MP 12253"/>
    <x v="0"/>
    <d v="1899-12-30T14:00:00"/>
    <d v="1899-12-30T20:00:00"/>
    <x v="2"/>
    <m/>
    <m/>
    <s v="PEPELLIN Maria de los  Angeles-Lunes-15:30"/>
    <x v="84"/>
    <x v="1"/>
  </r>
  <r>
    <x v="24"/>
    <x v="0"/>
    <s v="MP 13717"/>
    <x v="2"/>
    <d v="1899-12-30T08:00:00"/>
    <d v="1899-12-30T14:00:00"/>
    <x v="7"/>
    <m/>
    <m/>
    <s v="GOMEZ MARTINA Carolina-Martes-10:45"/>
    <x v="186"/>
    <x v="2"/>
  </r>
  <r>
    <x v="43"/>
    <x v="2"/>
    <s v="MP 12253"/>
    <x v="0"/>
    <d v="1899-12-30T14:00:00"/>
    <d v="1899-12-30T20:00:00"/>
    <x v="4"/>
    <m/>
    <m/>
    <s v="PEPELLIN Maria de los  Angeles-Lunes-16:15"/>
    <x v="147"/>
    <x v="1"/>
  </r>
  <r>
    <x v="24"/>
    <x v="0"/>
    <s v="MP 13717"/>
    <x v="2"/>
    <d v="1899-12-30T08:00:00"/>
    <d v="1899-12-30T14:00:00"/>
    <x v="9"/>
    <m/>
    <m/>
    <s v="GOMEZ MARTINA Carolina-Martes-11:30"/>
    <x v="0"/>
    <x v="0"/>
  </r>
  <r>
    <x v="43"/>
    <x v="2"/>
    <s v="MP 12253"/>
    <x v="0"/>
    <d v="1899-12-30T14:00:00"/>
    <d v="1899-12-30T20:00:00"/>
    <x v="3"/>
    <m/>
    <m/>
    <s v="PEPELLIN Maria de los  Angeles-Lunes-17:30"/>
    <x v="62"/>
    <x v="1"/>
  </r>
  <r>
    <x v="43"/>
    <x v="2"/>
    <s v="MP 12253"/>
    <x v="0"/>
    <d v="1899-12-30T14:00:00"/>
    <d v="1899-12-30T20:00:00"/>
    <x v="5"/>
    <m/>
    <m/>
    <s v="PEPELLIN Maria de los  Angeles-Lunes-18:15"/>
    <x v="265"/>
    <x v="1"/>
  </r>
  <r>
    <x v="43"/>
    <x v="2"/>
    <s v="MP 12253"/>
    <x v="0"/>
    <d v="1899-12-30T14:00:00"/>
    <d v="1899-12-30T20:00:00"/>
    <x v="5"/>
    <m/>
    <m/>
    <s v="PEPELLIN Maria de los  Angeles-Lunes-18:15"/>
    <x v="125"/>
    <x v="1"/>
  </r>
  <r>
    <x v="24"/>
    <x v="0"/>
    <s v="MP 13717"/>
    <x v="2"/>
    <d v="1899-12-30T08:00:00"/>
    <d v="1899-12-30T14:00:00"/>
    <x v="13"/>
    <m/>
    <m/>
    <s v="GOMEZ MARTINA Carolina-Martes-13:00"/>
    <x v="0"/>
    <x v="0"/>
  </r>
  <r>
    <x v="43"/>
    <x v="2"/>
    <s v="MP 12253"/>
    <x v="0"/>
    <d v="1899-12-30T14:00:00"/>
    <d v="1899-12-30T20:00:00"/>
    <x v="6"/>
    <m/>
    <m/>
    <s v="PEPELLIN Maria de los  Angeles-Lunes-19:00"/>
    <x v="12"/>
    <x v="1"/>
  </r>
  <r>
    <x v="24"/>
    <x v="0"/>
    <s v="MP 13717"/>
    <x v="3"/>
    <d v="1899-12-30T08:00:00"/>
    <d v="1899-12-30T14:00:00"/>
    <x v="8"/>
    <m/>
    <m/>
    <s v="GOMEZ MARTINA Carolina-Miercoles-08:00"/>
    <x v="185"/>
    <x v="3"/>
  </r>
  <r>
    <x v="43"/>
    <x v="2"/>
    <s v="MP 12253"/>
    <x v="2"/>
    <d v="1899-12-30T14:00:00"/>
    <d v="1899-12-30T20:00:00"/>
    <x v="3"/>
    <m/>
    <m/>
    <s v="PEPELLIN Maria de los  Angeles-Martes-17:30"/>
    <x v="215"/>
    <x v="1"/>
  </r>
  <r>
    <x v="43"/>
    <x v="2"/>
    <s v="MP 12253"/>
    <x v="2"/>
    <d v="1899-12-30T14:00:00"/>
    <d v="1899-12-30T20:00:00"/>
    <x v="3"/>
    <m/>
    <m/>
    <s v="PEPELLIN Maria de los  Angeles-Martes-17:30"/>
    <x v="123"/>
    <x v="1"/>
  </r>
  <r>
    <x v="24"/>
    <x v="0"/>
    <s v="MP 13717"/>
    <x v="3"/>
    <d v="1899-12-30T08:00:00"/>
    <d v="1899-12-30T14:00:00"/>
    <x v="11"/>
    <m/>
    <m/>
    <s v="GOMEZ MARTINA Carolina-Miercoles-09:30"/>
    <x v="109"/>
    <x v="3"/>
  </r>
  <r>
    <x v="43"/>
    <x v="2"/>
    <s v="MP 12253"/>
    <x v="2"/>
    <d v="1899-12-30T14:00:00"/>
    <d v="1899-12-30T20:00:00"/>
    <x v="2"/>
    <m/>
    <m/>
    <s v="PEPELLIN Maria de los  Angeles-Martes-15:30"/>
    <x v="26"/>
    <x v="1"/>
  </r>
  <r>
    <x v="24"/>
    <x v="0"/>
    <s v="MP 13717"/>
    <x v="3"/>
    <d v="1899-12-30T08:00:00"/>
    <d v="1899-12-30T14:00:00"/>
    <x v="7"/>
    <m/>
    <m/>
    <s v="GOMEZ MARTINA Carolina-Miercoles-10:45"/>
    <x v="227"/>
    <x v="3"/>
  </r>
  <r>
    <x v="24"/>
    <x v="0"/>
    <s v="MP 13717"/>
    <x v="3"/>
    <d v="1899-12-30T08:00:00"/>
    <d v="1899-12-30T14:00:00"/>
    <x v="7"/>
    <m/>
    <m/>
    <s v="GOMEZ MARTINA Carolina-Miercoles-10:45"/>
    <x v="204"/>
    <x v="0"/>
  </r>
  <r>
    <x v="43"/>
    <x v="2"/>
    <s v="MP 12253"/>
    <x v="2"/>
    <d v="1899-12-30T14:00:00"/>
    <d v="1899-12-30T20:00:00"/>
    <x v="4"/>
    <m/>
    <m/>
    <s v="PEPELLIN Maria de los  Angeles-Martes-16:15"/>
    <x v="152"/>
    <x v="1"/>
  </r>
  <r>
    <x v="24"/>
    <x v="0"/>
    <s v="MP 13717"/>
    <x v="3"/>
    <d v="1899-12-30T08:00:00"/>
    <d v="1899-12-30T14:00:00"/>
    <x v="12"/>
    <m/>
    <m/>
    <s v="GOMEZ MARTINA Carolina-Miercoles-12:15"/>
    <x v="195"/>
    <x v="3"/>
  </r>
  <r>
    <x v="24"/>
    <x v="0"/>
    <s v="MP 13717"/>
    <x v="3"/>
    <d v="1899-12-30T08:00:00"/>
    <d v="1899-12-30T14:00:00"/>
    <x v="13"/>
    <m/>
    <m/>
    <s v="GOMEZ MARTINA Carolina-Miercoles-13:00"/>
    <x v="0"/>
    <x v="0"/>
  </r>
  <r>
    <x v="43"/>
    <x v="2"/>
    <s v="MP 12253"/>
    <x v="3"/>
    <d v="1899-12-30T14:00:00"/>
    <d v="1899-12-30T20:00:00"/>
    <x v="1"/>
    <m/>
    <m/>
    <s v="PEPELLIN Maria de los  Angeles-Miercoles-14:45"/>
    <x v="121"/>
    <x v="1"/>
  </r>
  <r>
    <x v="24"/>
    <x v="0"/>
    <s v="MP 13717"/>
    <x v="1"/>
    <d v="1899-12-30T08:00:00"/>
    <d v="1899-12-30T14:00:00"/>
    <x v="8"/>
    <m/>
    <m/>
    <s v="GOMEZ MARTINA Carolina-Viernes-08:00"/>
    <x v="182"/>
    <x v="3"/>
  </r>
  <r>
    <x v="43"/>
    <x v="2"/>
    <s v="MP 12253"/>
    <x v="3"/>
    <d v="1899-12-30T14:00:00"/>
    <d v="1899-12-30T20:00:00"/>
    <x v="2"/>
    <m/>
    <m/>
    <s v="PEPELLIN Maria de los  Angeles-Miercoles-15:30"/>
    <x v="274"/>
    <x v="1"/>
  </r>
  <r>
    <x v="24"/>
    <x v="0"/>
    <s v="MP 13717"/>
    <x v="1"/>
    <d v="1899-12-30T08:00:00"/>
    <d v="1899-12-30T14:00:00"/>
    <x v="10"/>
    <m/>
    <m/>
    <s v="GOMEZ MARTINA Carolina-Viernes-08:45"/>
    <x v="0"/>
    <x v="0"/>
  </r>
  <r>
    <x v="24"/>
    <x v="0"/>
    <s v="MP 13717"/>
    <x v="1"/>
    <d v="1899-12-30T08:00:00"/>
    <d v="1899-12-30T14:00:00"/>
    <x v="11"/>
    <m/>
    <m/>
    <s v="GOMEZ MARTINA Carolina-Viernes-09:30"/>
    <x v="49"/>
    <x v="3"/>
  </r>
  <r>
    <x v="24"/>
    <x v="0"/>
    <s v="MP 13717"/>
    <x v="1"/>
    <d v="1899-12-30T08:00:00"/>
    <d v="1899-12-30T14:00:00"/>
    <x v="11"/>
    <m/>
    <m/>
    <s v="GOMEZ MARTINA Carolina-Viernes-09:30"/>
    <x v="109"/>
    <x v="3"/>
  </r>
  <r>
    <x v="43"/>
    <x v="2"/>
    <s v="MP 12253"/>
    <x v="3"/>
    <d v="1899-12-30T14:00:00"/>
    <d v="1899-12-30T20:00:00"/>
    <x v="3"/>
    <m/>
    <m/>
    <s v="PEPELLIN Maria de los  Angeles-Miercoles-17:30"/>
    <x v="29"/>
    <x v="1"/>
  </r>
  <r>
    <x v="43"/>
    <x v="2"/>
    <s v="MP 12253"/>
    <x v="3"/>
    <d v="1899-12-30T14:00:00"/>
    <d v="1899-12-30T20:00:00"/>
    <x v="3"/>
    <m/>
    <m/>
    <s v="PEPELLIN Maria de los  Angeles-Miercoles-17:30"/>
    <x v="229"/>
    <x v="1"/>
  </r>
  <r>
    <x v="24"/>
    <x v="0"/>
    <s v="MP 13717"/>
    <x v="1"/>
    <d v="1899-12-30T08:00:00"/>
    <d v="1899-12-30T14:00:00"/>
    <x v="7"/>
    <m/>
    <m/>
    <s v="GOMEZ MARTINA Carolina-Viernes-10:45"/>
    <x v="60"/>
    <x v="3"/>
  </r>
  <r>
    <x v="24"/>
    <x v="0"/>
    <s v="MP 13717"/>
    <x v="1"/>
    <d v="1899-12-30T08:00:00"/>
    <d v="1899-12-30T14:00:00"/>
    <x v="7"/>
    <m/>
    <m/>
    <s v="GOMEZ MARTINA Carolina-Viernes-10:45"/>
    <x v="133"/>
    <x v="0"/>
  </r>
  <r>
    <x v="24"/>
    <x v="0"/>
    <s v="MP 13717"/>
    <x v="1"/>
    <d v="1899-12-30T08:00:00"/>
    <d v="1899-12-30T14:00:00"/>
    <x v="7"/>
    <m/>
    <m/>
    <s v="GOMEZ MARTINA Carolina-Viernes-10:45"/>
    <x v="258"/>
    <x v="3"/>
  </r>
  <r>
    <x v="43"/>
    <x v="2"/>
    <s v="MP 12253"/>
    <x v="3"/>
    <d v="1899-12-30T14:00:00"/>
    <d v="1899-12-30T20:00:00"/>
    <x v="5"/>
    <m/>
    <m/>
    <s v="PEPELLIN Maria de los  Angeles-Miercoles-18:15"/>
    <x v="130"/>
    <x v="1"/>
  </r>
  <r>
    <x v="24"/>
    <x v="0"/>
    <s v="MP 13717"/>
    <x v="1"/>
    <d v="1899-12-30T08:00:00"/>
    <d v="1899-12-30T14:00:00"/>
    <x v="9"/>
    <m/>
    <m/>
    <s v="GOMEZ MARTINA Carolina-Viernes-11:30"/>
    <x v="64"/>
    <x v="3"/>
  </r>
  <r>
    <x v="24"/>
    <x v="0"/>
    <s v="MP 13717"/>
    <x v="1"/>
    <d v="1899-12-30T08:00:00"/>
    <d v="1899-12-30T14:00:00"/>
    <x v="9"/>
    <m/>
    <m/>
    <s v="GOMEZ MARTINA Carolina-Viernes-11:30"/>
    <x v="59"/>
    <x v="3"/>
  </r>
  <r>
    <x v="43"/>
    <x v="2"/>
    <s v="MP 12253"/>
    <x v="3"/>
    <d v="1899-12-30T14:00:00"/>
    <d v="1899-12-30T20:00:00"/>
    <x v="6"/>
    <m/>
    <m/>
    <s v="PEPELLIN Maria de los  Angeles-Miercoles-19:00"/>
    <x v="111"/>
    <x v="1"/>
  </r>
  <r>
    <x v="24"/>
    <x v="0"/>
    <s v="MP 13717"/>
    <x v="1"/>
    <d v="1899-12-30T08:00:00"/>
    <d v="1899-12-30T14:00:00"/>
    <x v="12"/>
    <m/>
    <m/>
    <s v="GOMEZ MARTINA Carolina-Viernes-12:15"/>
    <x v="51"/>
    <x v="3"/>
  </r>
  <r>
    <x v="43"/>
    <x v="2"/>
    <s v="MP 12253"/>
    <x v="4"/>
    <d v="1899-12-30T14:00:00"/>
    <d v="1899-12-30T20:00:00"/>
    <x v="1"/>
    <m/>
    <m/>
    <s v="PEPELLIN Maria de los  Angeles-Jueves-14:45"/>
    <x v="241"/>
    <x v="1"/>
  </r>
  <r>
    <x v="24"/>
    <x v="0"/>
    <s v="MP 13717"/>
    <x v="1"/>
    <d v="1899-12-30T08:00:00"/>
    <d v="1899-12-30T14:00:00"/>
    <x v="13"/>
    <m/>
    <m/>
    <s v="GOMEZ MARTINA Carolina-Viernes-13:00"/>
    <x v="0"/>
    <x v="0"/>
  </r>
  <r>
    <x v="43"/>
    <x v="2"/>
    <s v="MP 12253"/>
    <x v="4"/>
    <d v="1899-12-30T14:00:00"/>
    <d v="1899-12-30T20:00:00"/>
    <x v="2"/>
    <m/>
    <m/>
    <s v="PEPELLIN Maria de los  Angeles-Jueves-15:30"/>
    <x v="141"/>
    <x v="1"/>
  </r>
  <r>
    <x v="36"/>
    <x v="0"/>
    <s v="MP LIS000124/2023"/>
    <x v="2"/>
    <d v="1899-12-30T08:00:00"/>
    <d v="1899-12-30T20:00:00"/>
    <x v="8"/>
    <m/>
    <m/>
    <s v="HEREDIA LIZARAZU Lucia-Martes-08:00"/>
    <x v="0"/>
    <x v="0"/>
  </r>
  <r>
    <x v="43"/>
    <x v="2"/>
    <s v="MP 12253"/>
    <x v="4"/>
    <d v="1899-12-30T14:00:00"/>
    <d v="1899-12-30T20:00:00"/>
    <x v="3"/>
    <m/>
    <m/>
    <s v="PEPELLIN Maria de los  Angeles-Jueves-17:30"/>
    <x v="38"/>
    <x v="1"/>
  </r>
  <r>
    <x v="36"/>
    <x v="0"/>
    <s v="MP LIS000124/2023"/>
    <x v="2"/>
    <d v="1899-12-30T08:00:00"/>
    <d v="1899-12-30T20:00:00"/>
    <x v="10"/>
    <m/>
    <m/>
    <s v="HEREDIA LIZARAZU Lucia-Martes-08:45"/>
    <x v="220"/>
    <x v="2"/>
  </r>
  <r>
    <x v="43"/>
    <x v="2"/>
    <s v="MP 12253"/>
    <x v="4"/>
    <d v="1899-12-30T14:00:00"/>
    <d v="1899-12-30T20:00:00"/>
    <x v="5"/>
    <m/>
    <m/>
    <s v="PEPELLIN Maria de los  Angeles-Jueves-18:15"/>
    <x v="233"/>
    <x v="1"/>
  </r>
  <r>
    <x v="43"/>
    <x v="2"/>
    <s v="MP 12253"/>
    <x v="4"/>
    <d v="1899-12-30T14:00:00"/>
    <d v="1899-12-30T20:00:00"/>
    <x v="6"/>
    <m/>
    <m/>
    <s v="PEPELLIN Maria de los  Angeles-Jueves-19:00"/>
    <x v="131"/>
    <x v="1"/>
  </r>
  <r>
    <x v="36"/>
    <x v="0"/>
    <s v="MP LIS000124/2023"/>
    <x v="2"/>
    <d v="1899-12-30T08:00:00"/>
    <d v="1899-12-30T20:00:00"/>
    <x v="13"/>
    <m/>
    <m/>
    <s v="HEREDIA LIZARAZU Lucia-Martes-13:00"/>
    <x v="0"/>
    <x v="0"/>
  </r>
  <r>
    <x v="36"/>
    <x v="0"/>
    <s v="MP LIS000124/2023"/>
    <x v="2"/>
    <d v="1899-12-30T08:00:00"/>
    <d v="1899-12-30T20:00:00"/>
    <x v="4"/>
    <m/>
    <m/>
    <s v="HEREDIA LIZARAZU Lucia-Martes-16:15"/>
    <x v="0"/>
    <x v="0"/>
  </r>
  <r>
    <x v="13"/>
    <x v="2"/>
    <s v="MP 15548"/>
    <x v="1"/>
    <d v="1899-12-30T14:00:00"/>
    <d v="1899-12-30T20:00:00"/>
    <x v="5"/>
    <m/>
    <m/>
    <s v="CHIESA Gisella Erica Roxana-Viernes-18:15"/>
    <x v="224"/>
    <x v="1"/>
  </r>
  <r>
    <x v="36"/>
    <x v="0"/>
    <s v="MP LIS000124/2023"/>
    <x v="2"/>
    <d v="1899-12-30T08:00:00"/>
    <d v="1899-12-30T20:00:00"/>
    <x v="3"/>
    <m/>
    <m/>
    <s v="HEREDIA LIZARAZU Lucia-Martes-17:30"/>
    <x v="0"/>
    <x v="0"/>
  </r>
  <r>
    <x v="13"/>
    <x v="2"/>
    <s v="MP 15548"/>
    <x v="2"/>
    <d v="1899-12-30T14:00:00"/>
    <d v="1899-12-30T20:00:00"/>
    <x v="5"/>
    <m/>
    <m/>
    <s v="CHIESA Gisella Erica Roxana-Martes-18:15"/>
    <x v="171"/>
    <x v="1"/>
  </r>
  <r>
    <x v="36"/>
    <x v="0"/>
    <s v="MP LIS000124/2023"/>
    <x v="2"/>
    <d v="1899-12-30T08:00:00"/>
    <d v="1899-12-30T20:00:00"/>
    <x v="5"/>
    <m/>
    <m/>
    <s v="HEREDIA LIZARAZU Lucia-Martes-18:15"/>
    <x v="244"/>
    <x v="1"/>
  </r>
  <r>
    <x v="36"/>
    <x v="0"/>
    <s v="MP LIS000124/2023"/>
    <x v="2"/>
    <d v="1899-12-30T08:00:00"/>
    <d v="1899-12-30T20:00:00"/>
    <x v="6"/>
    <m/>
    <m/>
    <s v="HEREDIA LIZARAZU Lucia-Martes-19:00"/>
    <x v="174"/>
    <x v="1"/>
  </r>
  <r>
    <x v="36"/>
    <x v="0"/>
    <s v="MP LIS000124/2023"/>
    <x v="2"/>
    <d v="1899-12-30T08:00:00"/>
    <d v="1899-12-30T20:00:00"/>
    <x v="6"/>
    <m/>
    <m/>
    <s v="HEREDIA LIZARAZU Lucia-Martes-19:00"/>
    <x v="18"/>
    <x v="1"/>
  </r>
  <r>
    <x v="36"/>
    <x v="0"/>
    <s v="MP LIS000124/2023"/>
    <x v="4"/>
    <d v="1899-12-30T08:00:00"/>
    <d v="1899-12-30T20:00:00"/>
    <x v="10"/>
    <m/>
    <m/>
    <s v="HEREDIA LIZARAZU Lucia-Jueves-08:45"/>
    <x v="189"/>
    <x v="2"/>
  </r>
  <r>
    <x v="36"/>
    <x v="0"/>
    <s v="MP LIS000124/2023"/>
    <x v="4"/>
    <d v="1899-12-30T08:00:00"/>
    <d v="1899-12-30T20:00:00"/>
    <x v="10"/>
    <m/>
    <m/>
    <s v="HEREDIA LIZARAZU Lucia-Jueves-08:45"/>
    <x v="220"/>
    <x v="2"/>
  </r>
  <r>
    <x v="17"/>
    <x v="2"/>
    <s v="MP 15502"/>
    <x v="4"/>
    <d v="1899-12-30T08:00:00"/>
    <d v="1899-12-30T20:00:00"/>
    <x v="6"/>
    <m/>
    <m/>
    <s v="de MEDEIROS Micaela-Jueves-19:00"/>
    <x v="272"/>
    <x v="1"/>
  </r>
  <r>
    <x v="36"/>
    <x v="0"/>
    <s v="MP LIS000124/2023"/>
    <x v="4"/>
    <d v="1899-12-30T08:00:00"/>
    <d v="1899-12-30T20:00:00"/>
    <x v="13"/>
    <m/>
    <m/>
    <s v="HEREDIA LIZARAZU Lucia-Jueves-13:00"/>
    <x v="0"/>
    <x v="0"/>
  </r>
  <r>
    <x v="36"/>
    <x v="0"/>
    <s v="MP LIS000124/2023"/>
    <x v="4"/>
    <d v="1899-12-30T08:00:00"/>
    <d v="1899-12-30T20:00:00"/>
    <x v="1"/>
    <m/>
    <m/>
    <s v="HEREDIA LIZARAZU Lucia-Jueves-14:45"/>
    <x v="96"/>
    <x v="1"/>
  </r>
  <r>
    <x v="30"/>
    <x v="2"/>
    <s v="MP 15099"/>
    <x v="0"/>
    <d v="1899-12-30T14:00:00"/>
    <d v="1899-12-30T20:00:00"/>
    <x v="4"/>
    <m/>
    <m/>
    <s v="PORTA Valentina-Lunes-16:15"/>
    <x v="30"/>
    <x v="1"/>
  </r>
  <r>
    <x v="36"/>
    <x v="0"/>
    <s v="MP LIS000124/2023"/>
    <x v="4"/>
    <d v="1899-12-30T08:00:00"/>
    <d v="1899-12-30T20:00:00"/>
    <x v="4"/>
    <m/>
    <m/>
    <s v="HEREDIA LIZARAZU Lucia-Jueves-16:15"/>
    <x v="0"/>
    <x v="0"/>
  </r>
  <r>
    <x v="36"/>
    <x v="0"/>
    <s v="MP LIS000124/2023"/>
    <x v="4"/>
    <d v="1899-12-30T08:00:00"/>
    <d v="1899-12-30T20:00:00"/>
    <x v="6"/>
    <m/>
    <m/>
    <s v="HEREDIA LIZARAZU Lucia-Jueves-19:00"/>
    <x v="0"/>
    <x v="0"/>
  </r>
  <r>
    <x v="15"/>
    <x v="1"/>
    <s v="MP 8470"/>
    <x v="0"/>
    <d v="1899-12-30T08:00:00"/>
    <d v="1899-12-30T14:00:00"/>
    <x v="13"/>
    <m/>
    <m/>
    <s v="LAZO  Ana Magdalena-Lunes-13:00"/>
    <x v="0"/>
    <x v="0"/>
  </r>
  <r>
    <x v="15"/>
    <x v="1"/>
    <s v="MP 8470"/>
    <x v="2"/>
    <d v="1899-12-30T08:00:00"/>
    <d v="1899-12-30T14:00:00"/>
    <x v="12"/>
    <m/>
    <m/>
    <s v="LAZO  Ana Magdalena-Martes-12:15"/>
    <x v="0"/>
    <x v="0"/>
  </r>
  <r>
    <x v="15"/>
    <x v="1"/>
    <s v="MP 8470"/>
    <x v="2"/>
    <d v="1899-12-30T08:00:00"/>
    <d v="1899-12-30T14:00:00"/>
    <x v="13"/>
    <m/>
    <m/>
    <s v="LAZO  Ana Magdalena-Martes-13:00"/>
    <x v="0"/>
    <x v="0"/>
  </r>
  <r>
    <x v="15"/>
    <x v="1"/>
    <s v="MP 8470"/>
    <x v="4"/>
    <d v="1899-12-30T08:00:00"/>
    <d v="1899-12-30T14:00:00"/>
    <x v="12"/>
    <m/>
    <m/>
    <s v="LAZO  Ana Magdalena-Jueves-12:15"/>
    <x v="0"/>
    <x v="0"/>
  </r>
  <r>
    <x v="15"/>
    <x v="1"/>
    <s v="MP 8470"/>
    <x v="4"/>
    <d v="1899-12-30T08:00:00"/>
    <d v="1899-12-30T14:00:00"/>
    <x v="13"/>
    <m/>
    <m/>
    <s v="LAZO  Ana Magdalena-Jueves-13:00"/>
    <x v="0"/>
    <x v="0"/>
  </r>
  <r>
    <x v="19"/>
    <x v="1"/>
    <s v="MP 9556"/>
    <x v="2"/>
    <d v="1899-12-30T14:00:00"/>
    <d v="1899-12-30T20:00:00"/>
    <x v="3"/>
    <m/>
    <m/>
    <s v="PAPA ARTERO Eimi Luhué-Martes-17:30"/>
    <x v="143"/>
    <x v="1"/>
  </r>
  <r>
    <x v="19"/>
    <x v="1"/>
    <s v="MP 9556"/>
    <x v="2"/>
    <d v="1899-12-30T14:00:00"/>
    <d v="1899-12-30T20:00:00"/>
    <x v="3"/>
    <m/>
    <m/>
    <s v="PAPA ARTERO Eimi Luhué-Martes-17:30"/>
    <x v="105"/>
    <x v="1"/>
  </r>
  <r>
    <x v="15"/>
    <x v="1"/>
    <s v="MP 8470"/>
    <x v="1"/>
    <d v="1899-12-30T08:00:00"/>
    <d v="1899-12-30T14:00:00"/>
    <x v="12"/>
    <m/>
    <m/>
    <s v="LAZO  Ana Magdalena-Viernes-12:15"/>
    <x v="0"/>
    <x v="0"/>
  </r>
  <r>
    <x v="15"/>
    <x v="1"/>
    <s v="MP 8470"/>
    <x v="1"/>
    <d v="1899-12-30T08:00:00"/>
    <d v="1899-12-30T14:00:00"/>
    <x v="13"/>
    <m/>
    <m/>
    <s v="LAZO  Ana Magdalena-Viernes-13:00"/>
    <x v="0"/>
    <x v="0"/>
  </r>
  <r>
    <x v="34"/>
    <x v="0"/>
    <s v="MP 9376"/>
    <x v="4"/>
    <d v="1899-12-30T14:00:00"/>
    <d v="1899-12-30T20:00:00"/>
    <x v="0"/>
    <m/>
    <m/>
    <s v="MENDEZ Alejandra Carolina-Jueves-14:00"/>
    <x v="0"/>
    <x v="0"/>
  </r>
  <r>
    <x v="34"/>
    <x v="0"/>
    <s v="MP 9376"/>
    <x v="4"/>
    <d v="1899-12-30T14:00:00"/>
    <d v="1899-12-30T20:00:00"/>
    <x v="4"/>
    <m/>
    <m/>
    <s v="MENDEZ Alejandra Carolina-Jueves-16:15"/>
    <x v="0"/>
    <x v="0"/>
  </r>
  <r>
    <x v="34"/>
    <x v="0"/>
    <s v="MP 9376"/>
    <x v="0"/>
    <d v="1899-12-30T14:00:00"/>
    <d v="1899-12-30T20:00:00"/>
    <x v="0"/>
    <m/>
    <m/>
    <s v="MENDEZ Alejandra Carolina-Lunes-14:00"/>
    <x v="0"/>
    <x v="0"/>
  </r>
  <r>
    <x v="34"/>
    <x v="0"/>
    <s v="MP 9376"/>
    <x v="0"/>
    <d v="1899-12-30T14:00:00"/>
    <d v="1899-12-30T20:00:00"/>
    <x v="3"/>
    <m/>
    <m/>
    <s v="MENDEZ Alejandra Carolina-Lunes-17:30"/>
    <x v="87"/>
    <x v="1"/>
  </r>
  <r>
    <x v="34"/>
    <x v="0"/>
    <s v="MP 9376"/>
    <x v="0"/>
    <d v="1899-12-30T14:00:00"/>
    <d v="1899-12-30T20:00:00"/>
    <x v="6"/>
    <m/>
    <m/>
    <s v="MENDEZ Alejandra Carolina-Lunes-19:00"/>
    <x v="139"/>
    <x v="1"/>
  </r>
  <r>
    <x v="34"/>
    <x v="0"/>
    <s v="MP 9376"/>
    <x v="2"/>
    <d v="1899-12-30T14:00:00"/>
    <d v="1899-12-30T20:00:00"/>
    <x v="0"/>
    <m/>
    <m/>
    <s v="MENDEZ Alejandra Carolina-Martes-14:00"/>
    <x v="0"/>
    <x v="0"/>
  </r>
  <r>
    <x v="34"/>
    <x v="0"/>
    <s v="MP 9376"/>
    <x v="2"/>
    <d v="1899-12-30T14:00:00"/>
    <d v="1899-12-30T20:00:00"/>
    <x v="1"/>
    <m/>
    <m/>
    <s v="MENDEZ Alejandra Carolina-Martes-14:45"/>
    <x v="0"/>
    <x v="0"/>
  </r>
  <r>
    <x v="17"/>
    <x v="2"/>
    <s v="MP 15502"/>
    <x v="0"/>
    <d v="1899-12-30T08:00:00"/>
    <d v="1899-12-30T20:00:00"/>
    <x v="4"/>
    <m/>
    <m/>
    <s v="de MEDEIROS Micaela-Lunes-16:15"/>
    <x v="41"/>
    <x v="1"/>
  </r>
  <r>
    <x v="34"/>
    <x v="0"/>
    <s v="MP 9376"/>
    <x v="2"/>
    <d v="1899-12-30T14:00:00"/>
    <d v="1899-12-30T20:00:00"/>
    <x v="2"/>
    <m/>
    <m/>
    <s v="MENDEZ Alejandra Carolina-Martes-15:30"/>
    <x v="0"/>
    <x v="0"/>
  </r>
  <r>
    <x v="5"/>
    <x v="2"/>
    <s v="MP 8410"/>
    <x v="2"/>
    <d v="1899-12-30T14:00:00"/>
    <d v="1899-12-30T20:00:00"/>
    <x v="0"/>
    <m/>
    <m/>
    <s v="OLOCCO Maria Gabriela-Martes-14:00"/>
    <x v="96"/>
    <x v="1"/>
  </r>
  <r>
    <x v="34"/>
    <x v="0"/>
    <s v="MP 9376"/>
    <x v="2"/>
    <d v="1899-12-30T14:00:00"/>
    <d v="1899-12-30T20:00:00"/>
    <x v="4"/>
    <m/>
    <m/>
    <s v="MENDEZ Alejandra Carolina-Martes-16:15"/>
    <x v="0"/>
    <x v="0"/>
  </r>
  <r>
    <x v="5"/>
    <x v="2"/>
    <s v="MP 8410"/>
    <x v="2"/>
    <d v="1899-12-30T14:00:00"/>
    <d v="1899-12-30T20:00:00"/>
    <x v="2"/>
    <m/>
    <m/>
    <s v="OLOCCO Maria Gabriela-Martes-15:30"/>
    <x v="34"/>
    <x v="1"/>
  </r>
  <r>
    <x v="5"/>
    <x v="2"/>
    <s v="MP 8410"/>
    <x v="2"/>
    <d v="1899-12-30T14:00:00"/>
    <d v="1899-12-30T20:00:00"/>
    <x v="2"/>
    <m/>
    <m/>
    <s v="OLOCCO Maria Gabriela-Martes-15:30"/>
    <x v="243"/>
    <x v="1"/>
  </r>
  <r>
    <x v="34"/>
    <x v="0"/>
    <s v="MP 9376"/>
    <x v="2"/>
    <d v="1899-12-30T14:00:00"/>
    <d v="1899-12-30T20:00:00"/>
    <x v="3"/>
    <m/>
    <m/>
    <s v="MENDEZ Alejandra Carolina-Martes-17:30"/>
    <x v="0"/>
    <x v="0"/>
  </r>
  <r>
    <x v="34"/>
    <x v="0"/>
    <s v="MP 9376"/>
    <x v="2"/>
    <d v="1899-12-30T14:00:00"/>
    <d v="1899-12-30T20:00:00"/>
    <x v="5"/>
    <m/>
    <m/>
    <s v="MENDEZ Alejandra Carolina-Martes-18:15"/>
    <x v="0"/>
    <x v="0"/>
  </r>
  <r>
    <x v="5"/>
    <x v="2"/>
    <s v="MP 8410"/>
    <x v="2"/>
    <d v="1899-12-30T14:00:00"/>
    <d v="1899-12-30T20:00:00"/>
    <x v="4"/>
    <m/>
    <m/>
    <s v="OLOCCO Maria Gabriela-Martes-16:15"/>
    <x v="15"/>
    <x v="1"/>
  </r>
  <r>
    <x v="5"/>
    <x v="2"/>
    <s v="MP 8410"/>
    <x v="2"/>
    <d v="1899-12-30T14:00:00"/>
    <d v="1899-12-30T20:00:00"/>
    <x v="4"/>
    <m/>
    <m/>
    <s v="OLOCCO Maria Gabriela-Martes-16:15"/>
    <x v="48"/>
    <x v="1"/>
  </r>
  <r>
    <x v="34"/>
    <x v="0"/>
    <s v="MP 9376"/>
    <x v="2"/>
    <d v="1899-12-30T14:00:00"/>
    <d v="1899-12-30T20:00:00"/>
    <x v="6"/>
    <m/>
    <m/>
    <s v="MENDEZ Alejandra Carolina-Martes-19:00"/>
    <x v="0"/>
    <x v="0"/>
  </r>
  <r>
    <x v="34"/>
    <x v="0"/>
    <s v="MP 9376"/>
    <x v="3"/>
    <d v="1899-12-30T08:00:00"/>
    <d v="1899-12-30T20:00:00"/>
    <x v="8"/>
    <m/>
    <m/>
    <s v="MENDEZ Alejandra Carolina-Miercoles-08:00"/>
    <x v="0"/>
    <x v="0"/>
  </r>
  <r>
    <x v="5"/>
    <x v="2"/>
    <s v="MP 8410"/>
    <x v="2"/>
    <d v="1899-12-30T14:00:00"/>
    <d v="1899-12-30T20:00:00"/>
    <x v="1"/>
    <m/>
    <m/>
    <s v="OLOCCO Maria Gabriela-Martes-14:45"/>
    <x v="273"/>
    <x v="1"/>
  </r>
  <r>
    <x v="34"/>
    <x v="0"/>
    <s v="MP 9376"/>
    <x v="3"/>
    <d v="1899-12-30T08:00:00"/>
    <d v="1899-12-30T20:00:00"/>
    <x v="10"/>
    <m/>
    <m/>
    <s v="MENDEZ Alejandra Carolina-Miercoles-08:45"/>
    <x v="201"/>
    <x v="3"/>
  </r>
  <r>
    <x v="5"/>
    <x v="2"/>
    <s v="MP 8410"/>
    <x v="2"/>
    <d v="1899-12-30T14:00:00"/>
    <d v="1899-12-30T20:00:00"/>
    <x v="5"/>
    <m/>
    <m/>
    <s v="OLOCCO Maria Gabriela-Martes-18:15"/>
    <x v="55"/>
    <x v="1"/>
  </r>
  <r>
    <x v="5"/>
    <x v="2"/>
    <s v="MP 8410"/>
    <x v="2"/>
    <d v="1899-12-30T14:00:00"/>
    <d v="1899-12-30T20:00:00"/>
    <x v="5"/>
    <m/>
    <m/>
    <s v="OLOCCO Maria Gabriela-Martes-18:15"/>
    <x v="132"/>
    <x v="0"/>
  </r>
  <r>
    <x v="34"/>
    <x v="0"/>
    <s v="MP 9376"/>
    <x v="3"/>
    <d v="1899-12-30T08:00:00"/>
    <d v="1899-12-30T20:00:00"/>
    <x v="9"/>
    <m/>
    <m/>
    <s v="MENDEZ Alejandra Carolina-Miercoles-11:30"/>
    <x v="205"/>
    <x v="2"/>
  </r>
  <r>
    <x v="5"/>
    <x v="2"/>
    <s v="MP 8410"/>
    <x v="3"/>
    <d v="1899-12-30T08:00:00"/>
    <d v="1899-12-30T20:00:00"/>
    <x v="11"/>
    <m/>
    <m/>
    <s v="OLOCCO Maria Gabriela-Miercoles-09:30"/>
    <x v="228"/>
    <x v="3"/>
  </r>
  <r>
    <x v="5"/>
    <x v="2"/>
    <s v="MP 8410"/>
    <x v="3"/>
    <d v="1899-12-30T08:00:00"/>
    <d v="1899-12-30T20:00:00"/>
    <x v="11"/>
    <m/>
    <m/>
    <s v="OLOCCO Maria Gabriela-Miercoles-09:30"/>
    <x v="270"/>
    <x v="3"/>
  </r>
  <r>
    <x v="34"/>
    <x v="0"/>
    <s v="MP 9376"/>
    <x v="3"/>
    <d v="1899-12-30T08:00:00"/>
    <d v="1899-12-30T20:00:00"/>
    <x v="12"/>
    <m/>
    <m/>
    <s v="MENDEZ Alejandra Carolina-Miercoles-12:15"/>
    <x v="0"/>
    <x v="0"/>
  </r>
  <r>
    <x v="5"/>
    <x v="2"/>
    <s v="MP 8410"/>
    <x v="3"/>
    <d v="1899-12-30T08:00:00"/>
    <d v="1899-12-30T20:00:00"/>
    <x v="7"/>
    <m/>
    <m/>
    <s v="OLOCCO Maria Gabriela-Miercoles-10:45"/>
    <x v="277"/>
    <x v="3"/>
  </r>
  <r>
    <x v="34"/>
    <x v="0"/>
    <s v="MP 9376"/>
    <x v="3"/>
    <d v="1899-12-30T08:00:00"/>
    <d v="1899-12-30T20:00:00"/>
    <x v="13"/>
    <m/>
    <m/>
    <s v="MENDEZ Alejandra Carolina-Miercoles-13:00"/>
    <x v="0"/>
    <x v="0"/>
  </r>
  <r>
    <x v="5"/>
    <x v="2"/>
    <s v="MP 8410"/>
    <x v="3"/>
    <d v="1899-12-30T08:00:00"/>
    <d v="1899-12-30T20:00:00"/>
    <x v="9"/>
    <m/>
    <m/>
    <s v="OLOCCO Maria Gabriela-Miercoles-11:30"/>
    <x v="248"/>
    <x v="3"/>
  </r>
  <r>
    <x v="34"/>
    <x v="0"/>
    <s v="MP 9376"/>
    <x v="3"/>
    <d v="1899-12-30T08:00:00"/>
    <d v="1899-12-30T20:00:00"/>
    <x v="0"/>
    <m/>
    <m/>
    <s v="MENDEZ Alejandra Carolina-Miercoles-14:00"/>
    <x v="0"/>
    <x v="0"/>
  </r>
  <r>
    <x v="5"/>
    <x v="2"/>
    <s v="MP 8410"/>
    <x v="3"/>
    <d v="1899-12-30T08:00:00"/>
    <d v="1899-12-30T20:00:00"/>
    <x v="12"/>
    <m/>
    <m/>
    <s v="OLOCCO Maria Gabriela-Miercoles-12:15"/>
    <x v="120"/>
    <x v="3"/>
  </r>
  <r>
    <x v="5"/>
    <x v="2"/>
    <s v="MP 8410"/>
    <x v="3"/>
    <d v="1899-12-30T08:00:00"/>
    <d v="1899-12-30T20:00:00"/>
    <x v="0"/>
    <m/>
    <m/>
    <s v="OLOCCO Maria Gabriela-Miercoles-14:00"/>
    <x v="65"/>
    <x v="1"/>
  </r>
  <r>
    <x v="5"/>
    <x v="2"/>
    <s v="MP 8410"/>
    <x v="3"/>
    <d v="1899-12-30T08:00:00"/>
    <d v="1899-12-30T20:00:00"/>
    <x v="1"/>
    <m/>
    <m/>
    <s v="OLOCCO Maria Gabriela-Miercoles-14:45"/>
    <x v="25"/>
    <x v="1"/>
  </r>
  <r>
    <x v="5"/>
    <x v="2"/>
    <s v="MP 8410"/>
    <x v="3"/>
    <d v="1899-12-30T08:00:00"/>
    <d v="1899-12-30T20:00:00"/>
    <x v="2"/>
    <m/>
    <m/>
    <s v="OLOCCO Maria Gabriela-Miercoles-15:30"/>
    <x v="218"/>
    <x v="1"/>
  </r>
  <r>
    <x v="34"/>
    <x v="0"/>
    <s v="MP 9376"/>
    <x v="3"/>
    <d v="1899-12-30T08:00:00"/>
    <d v="1899-12-30T20:00:00"/>
    <x v="3"/>
    <m/>
    <m/>
    <s v="MENDEZ Alejandra Carolina-Miercoles-17:30"/>
    <x v="0"/>
    <x v="0"/>
  </r>
  <r>
    <x v="5"/>
    <x v="2"/>
    <s v="MP 8410"/>
    <x v="3"/>
    <d v="1899-12-30T08:00:00"/>
    <d v="1899-12-30T20:00:00"/>
    <x v="4"/>
    <m/>
    <m/>
    <s v="OLOCCO Maria Gabriela-Miercoles-16:15"/>
    <x v="153"/>
    <x v="1"/>
  </r>
  <r>
    <x v="5"/>
    <x v="2"/>
    <s v="MP 8410"/>
    <x v="3"/>
    <d v="1899-12-30T08:00:00"/>
    <d v="1899-12-30T20:00:00"/>
    <x v="3"/>
    <m/>
    <m/>
    <s v="OLOCCO Maria Gabriela-Miercoles-17:30"/>
    <x v="29"/>
    <x v="1"/>
  </r>
  <r>
    <x v="34"/>
    <x v="0"/>
    <s v="MP 9376"/>
    <x v="3"/>
    <d v="1899-12-30T08:00:00"/>
    <d v="1899-12-30T20:00:00"/>
    <x v="6"/>
    <m/>
    <m/>
    <s v="MENDEZ Alejandra Carolina-Miercoles-19:00"/>
    <x v="7"/>
    <x v="1"/>
  </r>
  <r>
    <x v="5"/>
    <x v="2"/>
    <s v="MP 8410"/>
    <x v="3"/>
    <d v="1899-12-30T08:00:00"/>
    <d v="1899-12-30T20:00:00"/>
    <x v="5"/>
    <m/>
    <m/>
    <s v="OLOCCO Maria Gabriela-Miercoles-18:15"/>
    <x v="9"/>
    <x v="1"/>
  </r>
  <r>
    <x v="5"/>
    <x v="2"/>
    <s v="MP 8410"/>
    <x v="3"/>
    <d v="1899-12-30T08:00:00"/>
    <d v="1899-12-30T20:00:00"/>
    <x v="5"/>
    <m/>
    <m/>
    <s v="OLOCCO Maria Gabriela-Miercoles-18:15"/>
    <x v="5"/>
    <x v="1"/>
  </r>
  <r>
    <x v="34"/>
    <x v="0"/>
    <s v="MP 9376"/>
    <x v="1"/>
    <d v="1899-12-30T08:00:00"/>
    <d v="1899-12-30T20:00:00"/>
    <x v="10"/>
    <m/>
    <m/>
    <s v="MENDEZ Alejandra Carolina-Viernes-08:45"/>
    <x v="201"/>
    <x v="3"/>
  </r>
  <r>
    <x v="17"/>
    <x v="2"/>
    <s v="MP 15502"/>
    <x v="0"/>
    <d v="1899-12-30T08:00:00"/>
    <d v="1899-12-30T20:00:00"/>
    <x v="7"/>
    <m/>
    <m/>
    <s v="de MEDEIROS Micaela-Lunes-10:45"/>
    <x v="209"/>
    <x v="3"/>
  </r>
  <r>
    <x v="17"/>
    <x v="2"/>
    <s v="MP 15502"/>
    <x v="0"/>
    <d v="1899-12-30T08:00:00"/>
    <d v="1899-12-30T20:00:00"/>
    <x v="7"/>
    <m/>
    <m/>
    <s v="de MEDEIROS Micaela-Lunes-10:45"/>
    <x v="64"/>
    <x v="3"/>
  </r>
  <r>
    <x v="34"/>
    <x v="0"/>
    <s v="MP 9376"/>
    <x v="1"/>
    <d v="1899-12-30T08:00:00"/>
    <d v="1899-12-30T20:00:00"/>
    <x v="11"/>
    <m/>
    <m/>
    <s v="MENDEZ Alejandra Carolina-Viernes-09:30"/>
    <x v="196"/>
    <x v="3"/>
  </r>
  <r>
    <x v="5"/>
    <x v="2"/>
    <s v="MP 8410"/>
    <x v="4"/>
    <d v="1899-12-30T08:00:00"/>
    <d v="1899-12-30T14:00:00"/>
    <x v="10"/>
    <m/>
    <m/>
    <s v="OLOCCO Maria Gabriela-Jueves-08:45"/>
    <x v="202"/>
    <x v="3"/>
  </r>
  <r>
    <x v="5"/>
    <x v="2"/>
    <s v="MP 8410"/>
    <x v="4"/>
    <d v="1899-12-30T08:00:00"/>
    <d v="1899-12-30T14:00:00"/>
    <x v="10"/>
    <m/>
    <m/>
    <s v="OLOCCO Maria Gabriela-Jueves-08:45"/>
    <x v="199"/>
    <x v="3"/>
  </r>
  <r>
    <x v="34"/>
    <x v="0"/>
    <s v="MP 9376"/>
    <x v="1"/>
    <d v="1899-12-30T08:00:00"/>
    <d v="1899-12-30T20:00:00"/>
    <x v="7"/>
    <m/>
    <m/>
    <s v="MENDEZ Alejandra Carolina-Viernes-10:45"/>
    <x v="227"/>
    <x v="3"/>
  </r>
  <r>
    <x v="34"/>
    <x v="0"/>
    <s v="MP 9376"/>
    <x v="1"/>
    <d v="1899-12-30T08:00:00"/>
    <d v="1899-12-30T20:00:00"/>
    <x v="7"/>
    <m/>
    <m/>
    <s v="MENDEZ Alejandra Carolina-Viernes-10:45"/>
    <x v="204"/>
    <x v="0"/>
  </r>
  <r>
    <x v="34"/>
    <x v="0"/>
    <s v="MP 9376"/>
    <x v="1"/>
    <d v="1899-12-30T08:00:00"/>
    <d v="1899-12-30T20:00:00"/>
    <x v="9"/>
    <m/>
    <m/>
    <s v="MENDEZ Alejandra Carolina-Viernes-11:30"/>
    <x v="205"/>
    <x v="2"/>
  </r>
  <r>
    <x v="5"/>
    <x v="2"/>
    <s v="MP 8410"/>
    <x v="4"/>
    <d v="1899-12-30T08:00:00"/>
    <d v="1899-12-30T14:00:00"/>
    <x v="11"/>
    <m/>
    <m/>
    <s v="OLOCCO Maria Gabriela-Jueves-09:30"/>
    <x v="78"/>
    <x v="3"/>
  </r>
  <r>
    <x v="34"/>
    <x v="0"/>
    <s v="MP 9376"/>
    <x v="1"/>
    <d v="1899-12-30T08:00:00"/>
    <d v="1899-12-30T20:00:00"/>
    <x v="12"/>
    <m/>
    <m/>
    <s v="MENDEZ Alejandra Carolina-Viernes-12:15"/>
    <x v="0"/>
    <x v="0"/>
  </r>
  <r>
    <x v="5"/>
    <x v="2"/>
    <s v="MP 8410"/>
    <x v="4"/>
    <d v="1899-12-30T08:00:00"/>
    <d v="1899-12-30T14:00:00"/>
    <x v="7"/>
    <m/>
    <m/>
    <s v="OLOCCO Maria Gabriela-Jueves-10:45"/>
    <x v="207"/>
    <x v="3"/>
  </r>
  <r>
    <x v="5"/>
    <x v="2"/>
    <s v="MP 8410"/>
    <x v="4"/>
    <d v="1899-12-30T08:00:00"/>
    <d v="1899-12-30T14:00:00"/>
    <x v="7"/>
    <m/>
    <m/>
    <s v="OLOCCO Maria Gabriela-Jueves-10:45"/>
    <x v="57"/>
    <x v="2"/>
  </r>
  <r>
    <x v="34"/>
    <x v="0"/>
    <s v="MP 9376"/>
    <x v="1"/>
    <d v="1899-12-30T08:00:00"/>
    <d v="1899-12-30T20:00:00"/>
    <x v="13"/>
    <m/>
    <m/>
    <s v="MENDEZ Alejandra Carolina-Viernes-13:00"/>
    <x v="0"/>
    <x v="0"/>
  </r>
  <r>
    <x v="5"/>
    <x v="2"/>
    <s v="MP 8410"/>
    <x v="4"/>
    <d v="1899-12-30T08:00:00"/>
    <d v="1899-12-30T14:00:00"/>
    <x v="9"/>
    <m/>
    <m/>
    <s v="OLOCCO Maria Gabriela-Jueves-11:30"/>
    <x v="248"/>
    <x v="3"/>
  </r>
  <r>
    <x v="34"/>
    <x v="0"/>
    <s v="MP 9376"/>
    <x v="1"/>
    <d v="1899-12-30T08:00:00"/>
    <d v="1899-12-30T20:00:00"/>
    <x v="0"/>
    <m/>
    <m/>
    <s v="MENDEZ Alejandra Carolina-Viernes-14:00"/>
    <x v="0"/>
    <x v="0"/>
  </r>
  <r>
    <x v="5"/>
    <x v="2"/>
    <s v="MP 8410"/>
    <x v="4"/>
    <d v="1899-12-30T08:00:00"/>
    <d v="1899-12-30T14:00:00"/>
    <x v="12"/>
    <m/>
    <m/>
    <s v="OLOCCO Maria Gabriela-Jueves-12:15"/>
    <x v="198"/>
    <x v="3"/>
  </r>
  <r>
    <x v="44"/>
    <x v="2"/>
    <s v="MP 15753"/>
    <x v="1"/>
    <d v="1899-12-30T08:00:00"/>
    <d v="1899-12-30T14:00:00"/>
    <x v="10"/>
    <m/>
    <m/>
    <s v="BRZOZOWSKI Joanna Valentina-Viernes-08:45"/>
    <x v="196"/>
    <x v="3"/>
  </r>
  <r>
    <x v="5"/>
    <x v="2"/>
    <s v="MP 8410"/>
    <x v="1"/>
    <d v="1899-12-30T08:00:00"/>
    <d v="1899-12-30T14:00:00"/>
    <x v="10"/>
    <m/>
    <m/>
    <s v="OLOCCO Maria Gabriela-Viernes-08:45"/>
    <x v="49"/>
    <x v="3"/>
  </r>
  <r>
    <x v="5"/>
    <x v="2"/>
    <s v="MP 8410"/>
    <x v="1"/>
    <d v="1899-12-30T08:00:00"/>
    <d v="1899-12-30T14:00:00"/>
    <x v="10"/>
    <m/>
    <m/>
    <s v="OLOCCO Maria Gabriela-Viernes-08:45"/>
    <x v="109"/>
    <x v="3"/>
  </r>
  <r>
    <x v="34"/>
    <x v="0"/>
    <s v="MP 9376"/>
    <x v="1"/>
    <d v="1899-12-30T08:00:00"/>
    <d v="1899-12-30T20:00:00"/>
    <x v="4"/>
    <m/>
    <m/>
    <s v="MENDEZ Alejandra Carolina-Viernes-16:15"/>
    <x v="0"/>
    <x v="0"/>
  </r>
  <r>
    <x v="34"/>
    <x v="0"/>
    <s v="MP 9376"/>
    <x v="1"/>
    <d v="1899-12-30T08:00:00"/>
    <d v="1899-12-30T20:00:00"/>
    <x v="3"/>
    <m/>
    <m/>
    <s v="MENDEZ Alejandra Carolina-Viernes-17:30"/>
    <x v="17"/>
    <x v="1"/>
  </r>
  <r>
    <x v="43"/>
    <x v="2"/>
    <s v="MP 12253"/>
    <x v="3"/>
    <d v="1899-12-30T14:00:00"/>
    <d v="1899-12-30T20:00:00"/>
    <x v="0"/>
    <m/>
    <m/>
    <s v="PEPELLIN Maria de los  Angeles-Miercoles-14:00"/>
    <x v="114"/>
    <x v="1"/>
  </r>
  <r>
    <x v="5"/>
    <x v="2"/>
    <s v="MP 8410"/>
    <x v="1"/>
    <d v="1899-12-30T08:00:00"/>
    <d v="1899-12-30T14:00:00"/>
    <x v="12"/>
    <m/>
    <m/>
    <s v="OLOCCO Maria Gabriela-Viernes-12:15"/>
    <x v="102"/>
    <x v="3"/>
  </r>
  <r>
    <x v="17"/>
    <x v="2"/>
    <s v="MP 15502"/>
    <x v="0"/>
    <d v="1899-12-30T08:00:00"/>
    <d v="1899-12-30T20:00:00"/>
    <x v="8"/>
    <m/>
    <m/>
    <s v="de MEDEIROS Micaela-Lunes-08:00"/>
    <x v="181"/>
    <x v="3"/>
  </r>
  <r>
    <x v="17"/>
    <x v="2"/>
    <s v="MP 15502"/>
    <x v="0"/>
    <d v="1899-12-30T08:00:00"/>
    <d v="1899-12-30T20:00:00"/>
    <x v="10"/>
    <m/>
    <m/>
    <s v="de MEDEIROS Micaela-Lunes-08:45"/>
    <x v="118"/>
    <x v="3"/>
  </r>
  <r>
    <x v="17"/>
    <x v="2"/>
    <s v="MP 15502"/>
    <x v="0"/>
    <d v="1899-12-30T08:00:00"/>
    <d v="1899-12-30T20:00:00"/>
    <x v="11"/>
    <m/>
    <m/>
    <s v="de MEDEIROS Micaela-Lunes-09:30"/>
    <x v="278"/>
    <x v="3"/>
  </r>
  <r>
    <x v="44"/>
    <x v="2"/>
    <s v="MP 15753"/>
    <x v="0"/>
    <d v="1899-12-30T08:00:00"/>
    <d v="1899-12-30T14:00:00"/>
    <x v="11"/>
    <m/>
    <m/>
    <s v="BRZOZOWSKI Joanna Valentina-Lunes-09:30"/>
    <x v="157"/>
    <x v="3"/>
  </r>
  <r>
    <x v="44"/>
    <x v="2"/>
    <s v="MP 15753"/>
    <x v="0"/>
    <d v="1899-12-30T08:00:00"/>
    <d v="1899-12-30T14:00:00"/>
    <x v="11"/>
    <m/>
    <m/>
    <s v="BRZOZOWSKI Joanna Valentina-Lunes-09:30"/>
    <x v="279"/>
    <x v="2"/>
  </r>
  <r>
    <x v="17"/>
    <x v="2"/>
    <s v="MP 15502"/>
    <x v="0"/>
    <d v="1899-12-30T08:00:00"/>
    <d v="1899-12-30T20:00:00"/>
    <x v="12"/>
    <m/>
    <m/>
    <s v="de MEDEIROS Micaela-Lunes-12:15"/>
    <x v="239"/>
    <x v="3"/>
  </r>
  <r>
    <x v="32"/>
    <x v="0"/>
    <s v="MP 15279"/>
    <x v="4"/>
    <d v="1899-12-30T08:00:00"/>
    <d v="1899-12-30T14:00:00"/>
    <x v="13"/>
    <m/>
    <m/>
    <s v="MOLINA BRENDA-Jueves-13:00"/>
    <x v="0"/>
    <x v="0"/>
  </r>
  <r>
    <x v="32"/>
    <x v="0"/>
    <s v="MP 15279"/>
    <x v="2"/>
    <d v="1899-12-30T08:00:00"/>
    <d v="1899-12-30T14:00:00"/>
    <x v="13"/>
    <m/>
    <m/>
    <s v="MOLINA BRENDA-Martes-13:00"/>
    <x v="0"/>
    <x v="0"/>
  </r>
  <r>
    <x v="32"/>
    <x v="0"/>
    <s v="MP 15279"/>
    <x v="3"/>
    <d v="1899-12-30T08:00:00"/>
    <d v="1899-12-30T14:00:00"/>
    <x v="7"/>
    <m/>
    <m/>
    <s v="MOLINA BRENDA-Miercoles-10:45"/>
    <x v="133"/>
    <x v="0"/>
  </r>
  <r>
    <x v="32"/>
    <x v="0"/>
    <s v="MP 15279"/>
    <x v="3"/>
    <d v="1899-12-30T08:00:00"/>
    <d v="1899-12-30T14:00:00"/>
    <x v="12"/>
    <m/>
    <m/>
    <s v="MOLINA BRENDA-Miercoles-12:15"/>
    <x v="0"/>
    <x v="0"/>
  </r>
  <r>
    <x v="17"/>
    <x v="2"/>
    <s v="MP 15502"/>
    <x v="4"/>
    <d v="1899-12-30T08:00:00"/>
    <d v="1899-12-30T20:00:00"/>
    <x v="10"/>
    <m/>
    <m/>
    <s v="de MEDEIROS Micaela-Jueves-08:45"/>
    <x v="56"/>
    <x v="3"/>
  </r>
  <r>
    <x v="32"/>
    <x v="0"/>
    <s v="MP 15279"/>
    <x v="3"/>
    <d v="1899-12-30T08:00:00"/>
    <d v="1899-12-30T14:00:00"/>
    <x v="13"/>
    <m/>
    <m/>
    <s v="MOLINA BRENDA-Miercoles-13:00"/>
    <x v="0"/>
    <x v="0"/>
  </r>
  <r>
    <x v="45"/>
    <x v="4"/>
    <s v="P-12-4466"/>
    <x v="2"/>
    <d v="1899-12-30T14:00:00"/>
    <d v="1899-12-30T20:00:00"/>
    <x v="0"/>
    <m/>
    <m/>
    <s v="SANCHEZ Maria Elisa-Martes-14:00"/>
    <x v="0"/>
    <x v="0"/>
  </r>
  <r>
    <x v="17"/>
    <x v="2"/>
    <s v="MP 15502"/>
    <x v="4"/>
    <d v="1899-12-30T08:00:00"/>
    <d v="1899-12-30T20:00:00"/>
    <x v="11"/>
    <m/>
    <m/>
    <s v="de MEDEIROS Micaela-Jueves-09:30"/>
    <x v="188"/>
    <x v="3"/>
  </r>
  <r>
    <x v="45"/>
    <x v="4"/>
    <s v="P-12-4466"/>
    <x v="2"/>
    <d v="1899-12-30T14:00:00"/>
    <d v="1899-12-30T20:00:00"/>
    <x v="1"/>
    <m/>
    <m/>
    <s v="SANCHEZ Maria Elisa-Martes-14:45"/>
    <x v="0"/>
    <x v="0"/>
  </r>
  <r>
    <x v="17"/>
    <x v="2"/>
    <s v="MP 15502"/>
    <x v="4"/>
    <d v="1899-12-30T08:00:00"/>
    <d v="1899-12-30T20:00:00"/>
    <x v="7"/>
    <m/>
    <m/>
    <s v="de MEDEIROS Micaela-Jueves-10:45"/>
    <x v="158"/>
    <x v="3"/>
  </r>
  <r>
    <x v="17"/>
    <x v="2"/>
    <s v="MP 15502"/>
    <x v="4"/>
    <d v="1899-12-30T08:00:00"/>
    <d v="1899-12-30T20:00:00"/>
    <x v="7"/>
    <m/>
    <m/>
    <s v="de MEDEIROS Micaela-Jueves-10:45"/>
    <x v="258"/>
    <x v="3"/>
  </r>
  <r>
    <x v="17"/>
    <x v="2"/>
    <s v="MP 15502"/>
    <x v="4"/>
    <d v="1899-12-30T08:00:00"/>
    <d v="1899-12-30T20:00:00"/>
    <x v="7"/>
    <m/>
    <m/>
    <s v="de MEDEIROS Micaela-Jueves-10:45"/>
    <x v="210"/>
    <x v="2"/>
  </r>
  <r>
    <x v="45"/>
    <x v="4"/>
    <s v="P-12-4466"/>
    <x v="2"/>
    <d v="1899-12-30T14:00:00"/>
    <d v="1899-12-30T20:00:00"/>
    <x v="2"/>
    <m/>
    <m/>
    <s v="SANCHEZ Maria Elisa-Martes-15:30"/>
    <x v="0"/>
    <x v="0"/>
  </r>
  <r>
    <x v="17"/>
    <x v="2"/>
    <s v="MP 15502"/>
    <x v="4"/>
    <d v="1899-12-30T08:00:00"/>
    <d v="1899-12-30T20:00:00"/>
    <x v="9"/>
    <m/>
    <m/>
    <s v="de MEDEIROS Micaela-Jueves-11:30"/>
    <x v="198"/>
    <x v="3"/>
  </r>
  <r>
    <x v="45"/>
    <x v="4"/>
    <s v="P-12-4466"/>
    <x v="2"/>
    <d v="1899-12-30T14:00:00"/>
    <d v="1899-12-30T20:00:00"/>
    <x v="4"/>
    <m/>
    <m/>
    <s v="SANCHEZ Maria Elisa-Martes-16:15"/>
    <x v="0"/>
    <x v="0"/>
  </r>
  <r>
    <x v="17"/>
    <x v="2"/>
    <s v="MP 15502"/>
    <x v="4"/>
    <d v="1899-12-30T08:00:00"/>
    <d v="1899-12-30T20:00:00"/>
    <x v="12"/>
    <m/>
    <m/>
    <s v="de MEDEIROS Micaela-Jueves-12:15"/>
    <x v="280"/>
    <x v="3"/>
  </r>
  <r>
    <x v="45"/>
    <x v="4"/>
    <s v="P-12-4466"/>
    <x v="2"/>
    <d v="1899-12-30T14:00:00"/>
    <d v="1899-12-30T20:00:00"/>
    <x v="3"/>
    <m/>
    <m/>
    <s v="SANCHEZ Maria Elisa-Martes-17:30"/>
    <x v="73"/>
    <x v="1"/>
  </r>
  <r>
    <x v="30"/>
    <x v="2"/>
    <s v="MP 15099"/>
    <x v="1"/>
    <d v="1899-12-30T08:00:00"/>
    <d v="1899-12-30T20:00:00"/>
    <x v="8"/>
    <m/>
    <m/>
    <s v="PORTA Valentina-Viernes-08:00"/>
    <x v="79"/>
    <x v="3"/>
  </r>
  <r>
    <x v="30"/>
    <x v="2"/>
    <s v="MP 15099"/>
    <x v="1"/>
    <d v="1899-12-30T08:00:00"/>
    <d v="1899-12-30T20:00:00"/>
    <x v="8"/>
    <m/>
    <m/>
    <s v="PORTA Valentina-Viernes-08:00"/>
    <x v="134"/>
    <x v="3"/>
  </r>
  <r>
    <x v="45"/>
    <x v="4"/>
    <s v="P-12-4466"/>
    <x v="2"/>
    <d v="1899-12-30T14:00:00"/>
    <d v="1899-12-30T20:00:00"/>
    <x v="5"/>
    <m/>
    <m/>
    <s v="SANCHEZ Maria Elisa-Martes-18:15"/>
    <x v="0"/>
    <x v="0"/>
  </r>
  <r>
    <x v="45"/>
    <x v="4"/>
    <s v="P-12-4466"/>
    <x v="2"/>
    <d v="1899-12-30T14:00:00"/>
    <d v="1899-12-30T20:00:00"/>
    <x v="6"/>
    <m/>
    <m/>
    <s v="SANCHEZ Maria Elisa-Martes-19:00"/>
    <x v="19"/>
    <x v="1"/>
  </r>
  <r>
    <x v="30"/>
    <x v="2"/>
    <s v="MP 15099"/>
    <x v="1"/>
    <d v="1899-12-30T08:00:00"/>
    <d v="1899-12-30T20:00:00"/>
    <x v="10"/>
    <m/>
    <m/>
    <s v="PORTA Valentina-Viernes-08:45"/>
    <x v="281"/>
    <x v="1"/>
  </r>
  <r>
    <x v="30"/>
    <x v="2"/>
    <s v="MP 15099"/>
    <x v="1"/>
    <d v="1899-12-30T08:00:00"/>
    <d v="1899-12-30T20:00:00"/>
    <x v="10"/>
    <m/>
    <m/>
    <s v="PORTA Valentina-Viernes-08:45"/>
    <x v="116"/>
    <x v="2"/>
  </r>
  <r>
    <x v="45"/>
    <x v="4"/>
    <s v="P-12-4466"/>
    <x v="3"/>
    <d v="1899-12-30T14:00:00"/>
    <d v="1899-12-30T20:00:00"/>
    <x v="0"/>
    <m/>
    <m/>
    <s v="SANCHEZ Maria Elisa-Miercoles-14:00"/>
    <x v="0"/>
    <x v="0"/>
  </r>
  <r>
    <x v="44"/>
    <x v="2"/>
    <s v="MP 15753"/>
    <x v="0"/>
    <d v="1899-12-30T08:00:00"/>
    <d v="1899-12-30T14:00:00"/>
    <x v="8"/>
    <m/>
    <m/>
    <s v="BRZOZOWSKI Joanna Valentina-Lunes-08:00"/>
    <x v="214"/>
    <x v="3"/>
  </r>
  <r>
    <x v="45"/>
    <x v="4"/>
    <s v="P-12-4466"/>
    <x v="3"/>
    <d v="1899-12-30T14:00:00"/>
    <d v="1899-12-30T20:00:00"/>
    <x v="1"/>
    <m/>
    <m/>
    <s v="SANCHEZ Maria Elisa-Miercoles-14:45"/>
    <x v="0"/>
    <x v="0"/>
  </r>
  <r>
    <x v="30"/>
    <x v="2"/>
    <s v="MP 15099"/>
    <x v="1"/>
    <d v="1899-12-30T08:00:00"/>
    <d v="1899-12-30T20:00:00"/>
    <x v="11"/>
    <m/>
    <m/>
    <s v="PORTA Valentina-Viernes-09:30"/>
    <x v="155"/>
    <x v="3"/>
  </r>
  <r>
    <x v="30"/>
    <x v="2"/>
    <s v="MP 15099"/>
    <x v="1"/>
    <d v="1899-12-30T08:00:00"/>
    <d v="1899-12-30T20:00:00"/>
    <x v="11"/>
    <m/>
    <m/>
    <s v="PORTA Valentina-Viernes-09:30"/>
    <x v="53"/>
    <x v="3"/>
  </r>
  <r>
    <x v="45"/>
    <x v="4"/>
    <s v="P-12-4466"/>
    <x v="3"/>
    <d v="1899-12-30T14:00:00"/>
    <d v="1899-12-30T20:00:00"/>
    <x v="2"/>
    <m/>
    <m/>
    <s v="SANCHEZ Maria Elisa-Miercoles-15:30"/>
    <x v="6"/>
    <x v="1"/>
  </r>
  <r>
    <x v="45"/>
    <x v="4"/>
    <s v="P-12-4466"/>
    <x v="3"/>
    <d v="1899-12-30T14:00:00"/>
    <d v="1899-12-30T20:00:00"/>
    <x v="4"/>
    <m/>
    <m/>
    <s v="SANCHEZ Maria Elisa-Miercoles-16:15"/>
    <x v="122"/>
    <x v="0"/>
  </r>
  <r>
    <x v="30"/>
    <x v="2"/>
    <s v="MP 15099"/>
    <x v="1"/>
    <d v="1899-12-30T08:00:00"/>
    <d v="1899-12-30T20:00:00"/>
    <x v="7"/>
    <m/>
    <m/>
    <s v="PORTA Valentina-Viernes-10:45"/>
    <x v="60"/>
    <x v="3"/>
  </r>
  <r>
    <x v="30"/>
    <x v="2"/>
    <s v="MP 15099"/>
    <x v="1"/>
    <d v="1899-12-30T08:00:00"/>
    <d v="1899-12-30T20:00:00"/>
    <x v="7"/>
    <m/>
    <m/>
    <s v="PORTA Valentina-Viernes-10:45"/>
    <x v="251"/>
    <x v="3"/>
  </r>
  <r>
    <x v="45"/>
    <x v="4"/>
    <s v="P-12-4466"/>
    <x v="3"/>
    <d v="1899-12-30T14:00:00"/>
    <d v="1899-12-30T20:00:00"/>
    <x v="3"/>
    <m/>
    <m/>
    <s v="SANCHEZ Maria Elisa-Miercoles-17:30"/>
    <x v="126"/>
    <x v="1"/>
  </r>
  <r>
    <x v="30"/>
    <x v="2"/>
    <s v="MP 15099"/>
    <x v="1"/>
    <d v="1899-12-30T08:00:00"/>
    <d v="1899-12-30T20:00:00"/>
    <x v="9"/>
    <m/>
    <m/>
    <s v="PORTA Valentina-Viernes-11:30"/>
    <x v="112"/>
    <x v="3"/>
  </r>
  <r>
    <x v="30"/>
    <x v="2"/>
    <s v="MP 15099"/>
    <x v="1"/>
    <d v="1899-12-30T08:00:00"/>
    <d v="1899-12-30T20:00:00"/>
    <x v="9"/>
    <m/>
    <m/>
    <s v="PORTA Valentina-Viernes-11:30"/>
    <x v="206"/>
    <x v="3"/>
  </r>
  <r>
    <x v="45"/>
    <x v="4"/>
    <s v="P-12-4466"/>
    <x v="3"/>
    <d v="1899-12-30T14:00:00"/>
    <d v="1899-12-30T20:00:00"/>
    <x v="5"/>
    <m/>
    <m/>
    <s v="SANCHEZ Maria Elisa-Miercoles-18:15"/>
    <x v="229"/>
    <x v="1"/>
  </r>
  <r>
    <x v="45"/>
    <x v="4"/>
    <s v="P-12-4466"/>
    <x v="3"/>
    <d v="1899-12-30T14:00:00"/>
    <d v="1899-12-30T20:00:00"/>
    <x v="5"/>
    <m/>
    <m/>
    <s v="SANCHEZ Maria Elisa-Miercoles-18:15"/>
    <x v="10"/>
    <x v="1"/>
  </r>
  <r>
    <x v="45"/>
    <x v="4"/>
    <s v="P-12-4466"/>
    <x v="3"/>
    <d v="1899-12-30T14:00:00"/>
    <d v="1899-12-30T20:00:00"/>
    <x v="6"/>
    <m/>
    <m/>
    <s v="SANCHEZ Maria Elisa-Miercoles-19:00"/>
    <x v="113"/>
    <x v="1"/>
  </r>
  <r>
    <x v="30"/>
    <x v="2"/>
    <s v="MP 15099"/>
    <x v="1"/>
    <d v="1899-12-30T08:00:00"/>
    <d v="1899-12-30T20:00:00"/>
    <x v="12"/>
    <m/>
    <m/>
    <s v="PORTA Valentina-Viernes-12:15"/>
    <x v="197"/>
    <x v="3"/>
  </r>
  <r>
    <x v="30"/>
    <x v="2"/>
    <s v="MP 15099"/>
    <x v="1"/>
    <d v="1899-12-30T08:00:00"/>
    <d v="1899-12-30T20:00:00"/>
    <x v="12"/>
    <m/>
    <m/>
    <s v="PORTA Valentina-Viernes-12:15"/>
    <x v="208"/>
    <x v="0"/>
  </r>
  <r>
    <x v="46"/>
    <x v="4"/>
    <s v="P-12-5609"/>
    <x v="0"/>
    <d v="1899-12-30T14:00:00"/>
    <d v="1899-12-30T20:00:00"/>
    <x v="0"/>
    <m/>
    <m/>
    <s v="OCHOA Claudia Edith-Lunes-14:00"/>
    <x v="0"/>
    <x v="0"/>
  </r>
  <r>
    <x v="46"/>
    <x v="4"/>
    <s v="P-12-5609"/>
    <x v="0"/>
    <d v="1899-12-30T14:00:00"/>
    <d v="1899-12-30T20:00:00"/>
    <x v="1"/>
    <m/>
    <m/>
    <s v="OCHOA Claudia Edith-Lunes-14:45"/>
    <x v="0"/>
    <x v="0"/>
  </r>
  <r>
    <x v="46"/>
    <x v="4"/>
    <s v="P-12-5609"/>
    <x v="0"/>
    <d v="1899-12-30T14:00:00"/>
    <d v="1899-12-30T20:00:00"/>
    <x v="2"/>
    <m/>
    <m/>
    <s v="OCHOA Claudia Edith-Lunes-15:30"/>
    <x v="0"/>
    <x v="0"/>
  </r>
  <r>
    <x v="46"/>
    <x v="4"/>
    <s v="P-12-5609"/>
    <x v="0"/>
    <d v="1899-12-30T14:00:00"/>
    <d v="1899-12-30T20:00:00"/>
    <x v="4"/>
    <m/>
    <m/>
    <s v="OCHOA Claudia Edith-Lunes-16:15"/>
    <x v="0"/>
    <x v="0"/>
  </r>
  <r>
    <x v="46"/>
    <x v="4"/>
    <s v="P-12-5609"/>
    <x v="0"/>
    <d v="1899-12-30T14:00:00"/>
    <d v="1899-12-30T20:00:00"/>
    <x v="3"/>
    <m/>
    <m/>
    <s v="OCHOA Claudia Edith-Lunes-17:30"/>
    <x v="0"/>
    <x v="0"/>
  </r>
  <r>
    <x v="46"/>
    <x v="4"/>
    <s v="P-12-5609"/>
    <x v="0"/>
    <d v="1899-12-30T14:00:00"/>
    <d v="1899-12-30T20:00:00"/>
    <x v="5"/>
    <m/>
    <m/>
    <s v="OCHOA Claudia Edith-Lunes-18:15"/>
    <x v="0"/>
    <x v="0"/>
  </r>
  <r>
    <x v="46"/>
    <x v="4"/>
    <s v="P-12-5609"/>
    <x v="0"/>
    <d v="1899-12-30T14:00:00"/>
    <d v="1899-12-30T20:00:00"/>
    <x v="6"/>
    <m/>
    <m/>
    <s v="OCHOA Claudia Edith-Lunes-19:00"/>
    <x v="0"/>
    <x v="0"/>
  </r>
  <r>
    <x v="46"/>
    <x v="4"/>
    <s v="P-12-5609"/>
    <x v="2"/>
    <d v="1899-12-30T08:00:00"/>
    <d v="1899-12-30T20:00:00"/>
    <x v="8"/>
    <m/>
    <m/>
    <s v="OCHOA Claudia Edith-Martes-08:00"/>
    <x v="0"/>
    <x v="0"/>
  </r>
  <r>
    <x v="46"/>
    <x v="4"/>
    <s v="P-12-5609"/>
    <x v="2"/>
    <d v="1899-12-30T08:00:00"/>
    <d v="1899-12-30T20:00:00"/>
    <x v="10"/>
    <m/>
    <m/>
    <s v="OCHOA Claudia Edith-Martes-08:45"/>
    <x v="0"/>
    <x v="0"/>
  </r>
  <r>
    <x v="46"/>
    <x v="4"/>
    <s v="P-12-5609"/>
    <x v="2"/>
    <d v="1899-12-30T08:00:00"/>
    <d v="1899-12-30T20:00:00"/>
    <x v="11"/>
    <m/>
    <m/>
    <s v="OCHOA Claudia Edith-Martes-09:30"/>
    <x v="0"/>
    <x v="0"/>
  </r>
  <r>
    <x v="46"/>
    <x v="4"/>
    <s v="P-12-5609"/>
    <x v="2"/>
    <d v="1899-12-30T08:00:00"/>
    <d v="1899-12-30T20:00:00"/>
    <x v="7"/>
    <m/>
    <m/>
    <s v="OCHOA Claudia Edith-Martes-10:45"/>
    <x v="0"/>
    <x v="0"/>
  </r>
  <r>
    <x v="46"/>
    <x v="4"/>
    <s v="P-12-5609"/>
    <x v="2"/>
    <d v="1899-12-30T08:00:00"/>
    <d v="1899-12-30T20:00:00"/>
    <x v="9"/>
    <m/>
    <m/>
    <s v="OCHOA Claudia Edith-Martes-11:30"/>
    <x v="0"/>
    <x v="0"/>
  </r>
  <r>
    <x v="46"/>
    <x v="4"/>
    <s v="P-12-5609"/>
    <x v="2"/>
    <d v="1899-12-30T08:00:00"/>
    <d v="1899-12-30T20:00:00"/>
    <x v="12"/>
    <m/>
    <m/>
    <s v="OCHOA Claudia Edith-Martes-12:15"/>
    <x v="0"/>
    <x v="0"/>
  </r>
  <r>
    <x v="46"/>
    <x v="4"/>
    <s v="P-12-5609"/>
    <x v="2"/>
    <d v="1899-12-30T08:00:00"/>
    <d v="1899-12-30T20:00:00"/>
    <x v="13"/>
    <m/>
    <m/>
    <s v="OCHOA Claudia Edith-Martes-13:00"/>
    <x v="0"/>
    <x v="0"/>
  </r>
  <r>
    <x v="46"/>
    <x v="4"/>
    <s v="P-12-5609"/>
    <x v="2"/>
    <d v="1899-12-30T08:00:00"/>
    <d v="1899-12-30T20:00:00"/>
    <x v="0"/>
    <m/>
    <m/>
    <s v="OCHOA Claudia Edith-Martes-14:00"/>
    <x v="0"/>
    <x v="0"/>
  </r>
  <r>
    <x v="46"/>
    <x v="4"/>
    <s v="P-12-5609"/>
    <x v="2"/>
    <d v="1899-12-30T08:00:00"/>
    <d v="1899-12-30T20:00:00"/>
    <x v="1"/>
    <m/>
    <m/>
    <s v="OCHOA Claudia Edith-Martes-14:45"/>
    <x v="0"/>
    <x v="0"/>
  </r>
  <r>
    <x v="46"/>
    <x v="4"/>
    <s v="P-12-5609"/>
    <x v="2"/>
    <d v="1899-12-30T08:00:00"/>
    <d v="1899-12-30T20:00:00"/>
    <x v="2"/>
    <m/>
    <m/>
    <s v="OCHOA Claudia Edith-Martes-15:30"/>
    <x v="0"/>
    <x v="0"/>
  </r>
  <r>
    <x v="46"/>
    <x v="4"/>
    <s v="P-12-5609"/>
    <x v="2"/>
    <d v="1899-12-30T08:00:00"/>
    <d v="1899-12-30T20:00:00"/>
    <x v="4"/>
    <m/>
    <m/>
    <s v="OCHOA Claudia Edith-Martes-16:15"/>
    <x v="0"/>
    <x v="0"/>
  </r>
  <r>
    <x v="35"/>
    <x v="0"/>
    <s v="LIS 000301/2025"/>
    <x v="3"/>
    <d v="1899-12-30T14:00:00"/>
    <d v="1899-12-30T20:00:00"/>
    <x v="2"/>
    <m/>
    <m/>
    <s v="LORENZATTO Delfina Maria-Miercoles-15:30"/>
    <x v="114"/>
    <x v="1"/>
  </r>
  <r>
    <x v="46"/>
    <x v="4"/>
    <s v="P-12-5609"/>
    <x v="2"/>
    <d v="1899-12-30T08:00:00"/>
    <d v="1899-12-30T20:00:00"/>
    <x v="3"/>
    <m/>
    <m/>
    <s v="OCHOA Claudia Edith-Martes-17:30"/>
    <x v="0"/>
    <x v="0"/>
  </r>
  <r>
    <x v="46"/>
    <x v="4"/>
    <s v="P-12-5609"/>
    <x v="2"/>
    <d v="1899-12-30T08:00:00"/>
    <d v="1899-12-30T20:00:00"/>
    <x v="5"/>
    <m/>
    <m/>
    <s v="OCHOA Claudia Edith-Martes-18:15"/>
    <x v="0"/>
    <x v="0"/>
  </r>
  <r>
    <x v="46"/>
    <x v="4"/>
    <s v="P-12-5609"/>
    <x v="2"/>
    <d v="1899-12-30T08:00:00"/>
    <d v="1899-12-30T20:00:00"/>
    <x v="6"/>
    <m/>
    <m/>
    <s v="OCHOA Claudia Edith-Martes-19:00"/>
    <x v="0"/>
    <x v="0"/>
  </r>
  <r>
    <x v="46"/>
    <x v="4"/>
    <s v="P-12-5609"/>
    <x v="4"/>
    <d v="1899-12-30T08:00:00"/>
    <d v="1899-12-30T20:00:00"/>
    <x v="8"/>
    <m/>
    <m/>
    <s v="OCHOA Claudia Edith-Jueves-08:00"/>
    <x v="0"/>
    <x v="0"/>
  </r>
  <r>
    <x v="46"/>
    <x v="4"/>
    <s v="P-12-5609"/>
    <x v="4"/>
    <d v="1899-12-30T08:00:00"/>
    <d v="1899-12-30T20:00:00"/>
    <x v="10"/>
    <m/>
    <m/>
    <s v="OCHOA Claudia Edith-Jueves-08:45"/>
    <x v="0"/>
    <x v="0"/>
  </r>
  <r>
    <x v="46"/>
    <x v="4"/>
    <s v="P-12-5609"/>
    <x v="4"/>
    <d v="1899-12-30T08:00:00"/>
    <d v="1899-12-30T20:00:00"/>
    <x v="11"/>
    <m/>
    <m/>
    <s v="OCHOA Claudia Edith-Jueves-09:30"/>
    <x v="0"/>
    <x v="0"/>
  </r>
  <r>
    <x v="46"/>
    <x v="4"/>
    <s v="P-12-5609"/>
    <x v="4"/>
    <d v="1899-12-30T08:00:00"/>
    <d v="1899-12-30T20:00:00"/>
    <x v="7"/>
    <m/>
    <m/>
    <s v="OCHOA Claudia Edith-Jueves-10:45"/>
    <x v="0"/>
    <x v="0"/>
  </r>
  <r>
    <x v="46"/>
    <x v="4"/>
    <s v="P-12-5609"/>
    <x v="4"/>
    <d v="1899-12-30T08:00:00"/>
    <d v="1899-12-30T20:00:00"/>
    <x v="9"/>
    <m/>
    <m/>
    <s v="OCHOA Claudia Edith-Jueves-11:30"/>
    <x v="0"/>
    <x v="0"/>
  </r>
  <r>
    <x v="46"/>
    <x v="4"/>
    <s v="P-12-5609"/>
    <x v="4"/>
    <d v="1899-12-30T08:00:00"/>
    <d v="1899-12-30T20:00:00"/>
    <x v="12"/>
    <m/>
    <m/>
    <s v="OCHOA Claudia Edith-Jueves-12:15"/>
    <x v="0"/>
    <x v="0"/>
  </r>
  <r>
    <x v="46"/>
    <x v="4"/>
    <s v="P-12-5610"/>
    <x v="4"/>
    <d v="1899-12-30T08:00:00"/>
    <d v="1899-12-30T20:00:00"/>
    <x v="13"/>
    <m/>
    <m/>
    <s v="OCHOA Claudia Edith-Jueves-13:00"/>
    <x v="0"/>
    <x v="0"/>
  </r>
  <r>
    <x v="46"/>
    <x v="4"/>
    <s v="P-12-5610"/>
    <x v="4"/>
    <d v="1899-12-30T08:00:00"/>
    <d v="1899-12-30T20:00:00"/>
    <x v="0"/>
    <m/>
    <m/>
    <s v="OCHOA Claudia Edith-Jueves-14:00"/>
    <x v="0"/>
    <x v="0"/>
  </r>
  <r>
    <x v="46"/>
    <x v="4"/>
    <s v="P-12-5610"/>
    <x v="4"/>
    <d v="1899-12-30T08:00:00"/>
    <d v="1899-12-30T20:00:00"/>
    <x v="1"/>
    <m/>
    <m/>
    <s v="OCHOA Claudia Edith-Jueves-14:45"/>
    <x v="0"/>
    <x v="0"/>
  </r>
  <r>
    <x v="46"/>
    <x v="4"/>
    <s v="P-12-5610"/>
    <x v="4"/>
    <d v="1899-12-30T08:00:00"/>
    <d v="1899-12-30T20:00:00"/>
    <x v="2"/>
    <m/>
    <m/>
    <s v="OCHOA Claudia Edith-Jueves-15:30"/>
    <x v="0"/>
    <x v="0"/>
  </r>
  <r>
    <x v="46"/>
    <x v="4"/>
    <s v="P-12-5610"/>
    <x v="4"/>
    <d v="1899-12-30T08:00:00"/>
    <d v="1899-12-30T20:00:00"/>
    <x v="4"/>
    <m/>
    <m/>
    <s v="OCHOA Claudia Edith-Jueves-16:15"/>
    <x v="0"/>
    <x v="0"/>
  </r>
  <r>
    <x v="30"/>
    <x v="2"/>
    <s v="MP 15099"/>
    <x v="1"/>
    <d v="1899-12-30T14:00:00"/>
    <d v="1899-12-30T20:00:00"/>
    <x v="5"/>
    <m/>
    <m/>
    <s v="PORTA Valentina-Viernes-18:15"/>
    <x v="222"/>
    <x v="1"/>
  </r>
  <r>
    <x v="46"/>
    <x v="4"/>
    <s v="P-12-5610"/>
    <x v="4"/>
    <d v="1899-12-30T08:00:00"/>
    <d v="1899-12-30T20:00:00"/>
    <x v="3"/>
    <m/>
    <m/>
    <s v="OCHOA Claudia Edith-Jueves-17:30"/>
    <x v="0"/>
    <x v="0"/>
  </r>
  <r>
    <x v="46"/>
    <x v="4"/>
    <s v="P-12-5610"/>
    <x v="4"/>
    <d v="1899-12-30T08:00:00"/>
    <d v="1899-12-30T20:00:00"/>
    <x v="5"/>
    <m/>
    <m/>
    <s v="OCHOA Claudia Edith-Jueves-18:15"/>
    <x v="0"/>
    <x v="0"/>
  </r>
  <r>
    <x v="46"/>
    <x v="4"/>
    <s v="P-12-5610"/>
    <x v="4"/>
    <d v="1899-12-30T08:00:00"/>
    <d v="1899-12-30T20:00:00"/>
    <x v="6"/>
    <m/>
    <m/>
    <s v="OCHOA Claudia Edith-Jueves-19:00"/>
    <x v="0"/>
    <x v="0"/>
  </r>
  <r>
    <x v="46"/>
    <x v="4"/>
    <s v="P-12-5610"/>
    <x v="1"/>
    <d v="1899-12-30T08:00:00"/>
    <d v="1899-12-30T14:00:00"/>
    <x v="8"/>
    <m/>
    <m/>
    <s v="OCHOA Claudia Edith-Viernes-08:00"/>
    <x v="0"/>
    <x v="0"/>
  </r>
  <r>
    <x v="46"/>
    <x v="4"/>
    <s v="P-12-5610"/>
    <x v="1"/>
    <d v="1899-12-30T08:00:00"/>
    <d v="1899-12-30T14:00:00"/>
    <x v="10"/>
    <m/>
    <m/>
    <s v="OCHOA Claudia Edith-Viernes-08:45"/>
    <x v="0"/>
    <x v="0"/>
  </r>
  <r>
    <x v="46"/>
    <x v="4"/>
    <s v="P-12-5610"/>
    <x v="1"/>
    <d v="1899-12-30T08:00:00"/>
    <d v="1899-12-30T14:00:00"/>
    <x v="11"/>
    <m/>
    <m/>
    <s v="OCHOA Claudia Edith-Viernes-09:30"/>
    <x v="0"/>
    <x v="0"/>
  </r>
  <r>
    <x v="46"/>
    <x v="4"/>
    <s v="P-12-5610"/>
    <x v="1"/>
    <d v="1899-12-30T08:00:00"/>
    <d v="1899-12-30T14:00:00"/>
    <x v="7"/>
    <m/>
    <m/>
    <s v="OCHOA Claudia Edith-Viernes-10:45"/>
    <x v="0"/>
    <x v="0"/>
  </r>
  <r>
    <x v="35"/>
    <x v="0"/>
    <s v="LIS 000301/2025"/>
    <x v="2"/>
    <d v="1899-12-30T14:00:00"/>
    <d v="1899-12-30T20:00:00"/>
    <x v="5"/>
    <m/>
    <m/>
    <s v="LORENZATTO Delfina Maria-Martes-18:15"/>
    <x v="69"/>
    <x v="1"/>
  </r>
  <r>
    <x v="35"/>
    <x v="0"/>
    <s v="LIS 000301/2025"/>
    <x v="2"/>
    <d v="1899-12-30T14:00:00"/>
    <d v="1899-12-30T20:00:00"/>
    <x v="5"/>
    <m/>
    <m/>
    <s v="LORENZATTO Delfina Maria-Martes-18:15"/>
    <x v="105"/>
    <x v="1"/>
  </r>
  <r>
    <x v="46"/>
    <x v="4"/>
    <s v="P-12-5610"/>
    <x v="1"/>
    <d v="1899-12-30T08:00:00"/>
    <d v="1899-12-30T14:00:00"/>
    <x v="9"/>
    <m/>
    <m/>
    <s v="OCHOA Claudia Edith-Viernes-11:30"/>
    <x v="0"/>
    <x v="0"/>
  </r>
  <r>
    <x v="46"/>
    <x v="4"/>
    <s v="P-12-5610"/>
    <x v="1"/>
    <d v="1899-12-30T08:00:00"/>
    <d v="1899-12-30T14:00:00"/>
    <x v="12"/>
    <m/>
    <m/>
    <s v="OCHOA Claudia Edith-Viernes-12:15"/>
    <x v="0"/>
    <x v="0"/>
  </r>
  <r>
    <x v="46"/>
    <x v="4"/>
    <s v="P-12-5610"/>
    <x v="1"/>
    <d v="1899-12-30T08:00:00"/>
    <d v="1899-12-30T14:00:00"/>
    <x v="13"/>
    <m/>
    <m/>
    <s v="OCHOA Claudia Edith-Viernes-13:00"/>
    <x v="0"/>
    <x v="0"/>
  </r>
  <r>
    <x v="5"/>
    <x v="2"/>
    <s v="MP 8410"/>
    <x v="4"/>
    <d v="1899-12-30T08:00:00"/>
    <d v="1899-12-30T14:00:00"/>
    <x v="8"/>
    <m/>
    <m/>
    <s v="OLOCCO Maria Gabriela-Jueves-08:00"/>
    <x v="135"/>
    <x v="2"/>
  </r>
  <r>
    <x v="5"/>
    <x v="2"/>
    <s v="MP 8410"/>
    <x v="4"/>
    <d v="1899-12-30T08:00:00"/>
    <d v="1899-12-30T14:00:00"/>
    <x v="13"/>
    <m/>
    <m/>
    <s v="OLOCCO Maria Gabriela-Jueves-13:00"/>
    <x v="0"/>
    <x v="0"/>
  </r>
  <r>
    <x v="5"/>
    <x v="2"/>
    <s v="MP 8410"/>
    <x v="2"/>
    <d v="1899-12-30T14:00:00"/>
    <d v="1899-12-30T20:00:00"/>
    <x v="3"/>
    <m/>
    <m/>
    <s v="OLOCCO Maria Gabriela-Martes-17:30"/>
    <x v="0"/>
    <x v="0"/>
  </r>
  <r>
    <x v="5"/>
    <x v="2"/>
    <s v="MP 8410"/>
    <x v="2"/>
    <d v="1899-12-30T14:00:00"/>
    <d v="1899-12-30T20:00:00"/>
    <x v="6"/>
    <m/>
    <m/>
    <s v="OLOCCO Maria Gabriela-Martes-19:00"/>
    <x v="0"/>
    <x v="0"/>
  </r>
  <r>
    <x v="5"/>
    <x v="2"/>
    <s v="MP 8410"/>
    <x v="3"/>
    <d v="1899-12-30T08:00:00"/>
    <d v="1899-12-30T20:00:00"/>
    <x v="10"/>
    <m/>
    <m/>
    <s v="OLOCCO Maria Gabriela-Miercoles-08:45"/>
    <x v="95"/>
    <x v="2"/>
  </r>
  <r>
    <x v="5"/>
    <x v="2"/>
    <s v="MP 8410"/>
    <x v="3"/>
    <d v="1899-12-30T08:00:00"/>
    <d v="1899-12-30T20:00:00"/>
    <x v="13"/>
    <m/>
    <m/>
    <s v="OLOCCO Maria Gabriela-Miercoles-13:00"/>
    <x v="0"/>
    <x v="0"/>
  </r>
  <r>
    <x v="5"/>
    <x v="2"/>
    <s v="MP 8410"/>
    <x v="3"/>
    <d v="1899-12-30T08:00:00"/>
    <d v="1899-12-30T20:00:00"/>
    <x v="6"/>
    <m/>
    <m/>
    <s v="OLOCCO Maria Gabriela-Miercoles-19:00"/>
    <x v="0"/>
    <x v="0"/>
  </r>
  <r>
    <x v="5"/>
    <x v="2"/>
    <s v="MP 8410"/>
    <x v="1"/>
    <d v="1899-12-30T08:00:00"/>
    <d v="1899-12-30T14:00:00"/>
    <x v="11"/>
    <m/>
    <m/>
    <s v="OLOCCO Maria Gabriela-Viernes-09:30"/>
    <x v="150"/>
    <x v="2"/>
  </r>
  <r>
    <x v="5"/>
    <x v="2"/>
    <s v="MP 8410"/>
    <x v="1"/>
    <d v="1899-12-30T08:00:00"/>
    <d v="1899-12-30T14:00:00"/>
    <x v="11"/>
    <m/>
    <m/>
    <s v="OLOCCO Maria Gabriela-Viernes-09:30"/>
    <x v="133"/>
    <x v="0"/>
  </r>
  <r>
    <x v="5"/>
    <x v="2"/>
    <s v="MP 8410"/>
    <x v="1"/>
    <d v="1899-12-30T08:00:00"/>
    <d v="1899-12-30T14:00:00"/>
    <x v="9"/>
    <m/>
    <m/>
    <s v="OLOCCO Maria Gabriela-Viernes-11:30"/>
    <x v="63"/>
    <x v="3"/>
  </r>
  <r>
    <x v="5"/>
    <x v="2"/>
    <s v="MP 8410"/>
    <x v="1"/>
    <d v="1899-12-30T08:00:00"/>
    <d v="1899-12-30T14:00:00"/>
    <x v="13"/>
    <m/>
    <m/>
    <s v="OLOCCO Maria Gabriela-Viernes-13:00"/>
    <x v="0"/>
    <x v="0"/>
  </r>
  <r>
    <x v="43"/>
    <x v="2"/>
    <s v="MP 12253"/>
    <x v="0"/>
    <d v="1899-12-30T14:00:00"/>
    <d v="1899-12-30T20:00:00"/>
    <x v="0"/>
    <m/>
    <m/>
    <s v="PEPELLIN Maria de los  Angeles-Lunes-14:00"/>
    <x v="0"/>
    <x v="0"/>
  </r>
  <r>
    <x v="43"/>
    <x v="2"/>
    <s v="MP 12253"/>
    <x v="2"/>
    <d v="1899-12-30T14:00:00"/>
    <d v="1899-12-30T20:00:00"/>
    <x v="0"/>
    <m/>
    <m/>
    <s v="PEPELLIN Maria de los  Angeles-Martes-14:00"/>
    <x v="0"/>
    <x v="0"/>
  </r>
  <r>
    <x v="43"/>
    <x v="2"/>
    <s v="MP 12253"/>
    <x v="2"/>
    <d v="1899-12-30T14:00:00"/>
    <d v="1899-12-30T20:00:00"/>
    <x v="1"/>
    <m/>
    <m/>
    <s v="PEPELLIN Maria de los  Angeles-Martes-14:45"/>
    <x v="0"/>
    <x v="0"/>
  </r>
  <r>
    <x v="43"/>
    <x v="2"/>
    <s v="MP 12253"/>
    <x v="2"/>
    <d v="1899-12-30T14:00:00"/>
    <d v="1899-12-30T20:00:00"/>
    <x v="6"/>
    <m/>
    <m/>
    <s v="PEPELLIN Maria de los  Angeles-Martes-19:00"/>
    <x v="0"/>
    <x v="0"/>
  </r>
  <r>
    <x v="47"/>
    <x v="4"/>
    <s v="MP-12-7036"/>
    <x v="0"/>
    <d v="1899-12-30T14:00:00"/>
    <d v="1899-12-30T20:00:00"/>
    <x v="1"/>
    <m/>
    <m/>
    <s v="BASUALDO Candela Ariadna-Lunes-14:45"/>
    <x v="264"/>
    <x v="1"/>
  </r>
  <r>
    <x v="47"/>
    <x v="4"/>
    <s v="MP-12-7036"/>
    <x v="0"/>
    <d v="1899-12-30T14:00:00"/>
    <d v="1899-12-30T20:00:00"/>
    <x v="2"/>
    <m/>
    <m/>
    <s v="BASUALDO Candela Ariadna-Lunes-15:30"/>
    <x v="259"/>
    <x v="1"/>
  </r>
  <r>
    <x v="43"/>
    <x v="2"/>
    <s v="MP 12253"/>
    <x v="4"/>
    <d v="1899-12-30T14:00:00"/>
    <d v="1899-12-30T20:00:00"/>
    <x v="0"/>
    <m/>
    <m/>
    <s v="PEPELLIN Maria de los  Angeles-Jueves-14:00"/>
    <x v="58"/>
    <x v="1"/>
  </r>
  <r>
    <x v="43"/>
    <x v="2"/>
    <s v="MP 12253"/>
    <x v="4"/>
    <d v="1899-12-30T14:00:00"/>
    <d v="1899-12-30T20:00:00"/>
    <x v="4"/>
    <m/>
    <m/>
    <s v="PEPELLIN Maria de los  Angeles-Jueves-16:15"/>
    <x v="0"/>
    <x v="0"/>
  </r>
  <r>
    <x v="41"/>
    <x v="4"/>
    <s v="MP 125589"/>
    <x v="2"/>
    <d v="1899-12-30T08:00:00"/>
    <d v="1899-12-30T14:00:00"/>
    <x v="8"/>
    <m/>
    <m/>
    <s v="PEREZ Paula Belen-Martes-08:00"/>
    <x v="179"/>
    <x v="3"/>
  </r>
  <r>
    <x v="41"/>
    <x v="4"/>
    <s v="MP 125589"/>
    <x v="2"/>
    <d v="1899-12-30T08:00:00"/>
    <d v="1899-12-30T14:00:00"/>
    <x v="8"/>
    <m/>
    <m/>
    <s v="PEREZ Paula Belen-Martes-08:00"/>
    <x v="250"/>
    <x v="3"/>
  </r>
  <r>
    <x v="47"/>
    <x v="4"/>
    <s v="MP-12-7036"/>
    <x v="0"/>
    <d v="1899-12-30T14:00:00"/>
    <d v="1899-12-30T20:00:00"/>
    <x v="3"/>
    <m/>
    <m/>
    <s v="BASUALDO Candela Ariadna-Lunes-17:30"/>
    <x v="11"/>
    <x v="1"/>
  </r>
  <r>
    <x v="41"/>
    <x v="4"/>
    <s v="MP 125589"/>
    <x v="2"/>
    <d v="1899-12-30T08:00:00"/>
    <d v="1899-12-30T14:00:00"/>
    <x v="10"/>
    <m/>
    <m/>
    <s v="PEREZ Paula Belen-Martes-08:45"/>
    <x v="202"/>
    <x v="3"/>
  </r>
  <r>
    <x v="41"/>
    <x v="4"/>
    <s v="MP 125589"/>
    <x v="2"/>
    <d v="1899-12-30T08:00:00"/>
    <d v="1899-12-30T14:00:00"/>
    <x v="10"/>
    <m/>
    <m/>
    <s v="PEREZ Paula Belen-Martes-08:45"/>
    <x v="53"/>
    <x v="3"/>
  </r>
  <r>
    <x v="41"/>
    <x v="4"/>
    <s v="MP 125589"/>
    <x v="2"/>
    <d v="1899-12-30T08:00:00"/>
    <d v="1899-12-30T14:00:00"/>
    <x v="11"/>
    <m/>
    <m/>
    <s v="PEREZ Paula Belen-Martes-09:30"/>
    <x v="177"/>
    <x v="3"/>
  </r>
  <r>
    <x v="41"/>
    <x v="4"/>
    <s v="MP 125589"/>
    <x v="2"/>
    <d v="1899-12-30T08:00:00"/>
    <d v="1899-12-30T14:00:00"/>
    <x v="11"/>
    <m/>
    <m/>
    <s v="PEREZ Paula Belen-Martes-09:30"/>
    <x v="266"/>
    <x v="2"/>
  </r>
  <r>
    <x v="41"/>
    <x v="4"/>
    <s v="MP 125589"/>
    <x v="2"/>
    <d v="1899-12-30T08:00:00"/>
    <d v="1899-12-30T14:00:00"/>
    <x v="11"/>
    <m/>
    <m/>
    <s v="PEREZ Paula Belen-Martes-09:30"/>
    <x v="220"/>
    <x v="2"/>
  </r>
  <r>
    <x v="41"/>
    <x v="4"/>
    <s v="MP 125589"/>
    <x v="2"/>
    <d v="1899-12-30T08:00:00"/>
    <d v="1899-12-30T14:00:00"/>
    <x v="7"/>
    <m/>
    <m/>
    <s v="PEREZ Paula Belen-Martes-10:45"/>
    <x v="156"/>
    <x v="3"/>
  </r>
  <r>
    <x v="41"/>
    <x v="4"/>
    <s v="MP 125589"/>
    <x v="2"/>
    <d v="1899-12-30T08:00:00"/>
    <d v="1899-12-30T14:00:00"/>
    <x v="7"/>
    <m/>
    <m/>
    <s v="PEREZ Paula Belen-Martes-10:45"/>
    <x v="275"/>
    <x v="3"/>
  </r>
  <r>
    <x v="41"/>
    <x v="4"/>
    <s v="MP 125589"/>
    <x v="2"/>
    <d v="1899-12-30T08:00:00"/>
    <d v="1899-12-30T14:00:00"/>
    <x v="7"/>
    <m/>
    <m/>
    <s v="PEREZ Paula Belen-Martes-10:45"/>
    <x v="157"/>
    <x v="3"/>
  </r>
  <r>
    <x v="41"/>
    <x v="4"/>
    <s v="MP 125589"/>
    <x v="2"/>
    <d v="1899-12-30T08:00:00"/>
    <d v="1899-12-30T14:00:00"/>
    <x v="9"/>
    <m/>
    <m/>
    <s v="PEREZ Paula Belen-Martes-11:30"/>
    <x v="207"/>
    <x v="3"/>
  </r>
  <r>
    <x v="41"/>
    <x v="4"/>
    <s v="MP 125589"/>
    <x v="2"/>
    <d v="1899-12-30T08:00:00"/>
    <d v="1899-12-30T14:00:00"/>
    <x v="12"/>
    <m/>
    <m/>
    <s v="PEREZ Paula Belen-Martes-12:15"/>
    <x v="51"/>
    <x v="3"/>
  </r>
  <r>
    <x v="41"/>
    <x v="4"/>
    <s v="MP 125589"/>
    <x v="2"/>
    <d v="1899-12-30T08:00:00"/>
    <d v="1899-12-30T14:00:00"/>
    <x v="13"/>
    <m/>
    <m/>
    <s v="PEREZ Paula Belen-Martes-13:00"/>
    <x v="0"/>
    <x v="0"/>
  </r>
  <r>
    <x v="41"/>
    <x v="4"/>
    <s v="MP 125589"/>
    <x v="4"/>
    <d v="1899-12-30T08:00:00"/>
    <d v="1899-12-30T14:00:00"/>
    <x v="8"/>
    <m/>
    <m/>
    <s v="PEREZ Paula Belen-Jueves-08:00"/>
    <x v="200"/>
    <x v="2"/>
  </r>
  <r>
    <x v="41"/>
    <x v="4"/>
    <s v="MP 125589"/>
    <x v="4"/>
    <d v="1899-12-30T08:00:00"/>
    <d v="1899-12-30T14:00:00"/>
    <x v="10"/>
    <m/>
    <m/>
    <s v="PEREZ Paula Belen-Jueves-08:45"/>
    <x v="163"/>
    <x v="3"/>
  </r>
  <r>
    <x v="41"/>
    <x v="4"/>
    <s v="MP 125589"/>
    <x v="4"/>
    <d v="1899-12-30T08:00:00"/>
    <d v="1899-12-30T14:00:00"/>
    <x v="10"/>
    <m/>
    <m/>
    <s v="PEREZ Paula Belen-Jueves-08:45"/>
    <x v="164"/>
    <x v="3"/>
  </r>
  <r>
    <x v="41"/>
    <x v="4"/>
    <s v="MP 125589"/>
    <x v="4"/>
    <d v="1899-12-30T08:00:00"/>
    <d v="1899-12-30T14:00:00"/>
    <x v="11"/>
    <m/>
    <m/>
    <s v="PEREZ Paula Belen-Jueves-09:30"/>
    <x v="184"/>
    <x v="3"/>
  </r>
  <r>
    <x v="41"/>
    <x v="4"/>
    <s v="MP 125589"/>
    <x v="4"/>
    <d v="1899-12-30T08:00:00"/>
    <d v="1899-12-30T14:00:00"/>
    <x v="11"/>
    <m/>
    <m/>
    <s v="PEREZ Paula Belen-Jueves-09:30"/>
    <x v="165"/>
    <x v="3"/>
  </r>
  <r>
    <x v="41"/>
    <x v="4"/>
    <s v="MP 125589"/>
    <x v="4"/>
    <d v="1899-12-30T08:00:00"/>
    <d v="1899-12-30T14:00:00"/>
    <x v="7"/>
    <m/>
    <m/>
    <s v="PEREZ Paula Belen-Jueves-10:45"/>
    <x v="57"/>
    <x v="2"/>
  </r>
  <r>
    <x v="41"/>
    <x v="4"/>
    <s v="MP 125589"/>
    <x v="4"/>
    <d v="1899-12-30T08:00:00"/>
    <d v="1899-12-30T14:00:00"/>
    <x v="9"/>
    <m/>
    <m/>
    <s v="PEREZ Paula Belen-Jueves-11:30"/>
    <x v="168"/>
    <x v="3"/>
  </r>
  <r>
    <x v="41"/>
    <x v="4"/>
    <s v="MP 125589"/>
    <x v="4"/>
    <d v="1899-12-30T08:00:00"/>
    <d v="1899-12-30T14:00:00"/>
    <x v="12"/>
    <m/>
    <m/>
    <s v="PEREZ Paula Belen-Jueves-12:15"/>
    <x v="162"/>
    <x v="3"/>
  </r>
  <r>
    <x v="41"/>
    <x v="4"/>
    <s v="MP 125589"/>
    <x v="4"/>
    <d v="1899-12-30T08:00:00"/>
    <d v="1899-12-30T14:00:00"/>
    <x v="13"/>
    <m/>
    <m/>
    <s v="PEREZ Paula Belen-Jueves-13:00"/>
    <x v="0"/>
    <x v="0"/>
  </r>
  <r>
    <x v="41"/>
    <x v="4"/>
    <s v="MP 125589"/>
    <x v="1"/>
    <d v="1899-12-30T08:00:00"/>
    <d v="1899-12-30T14:00:00"/>
    <x v="8"/>
    <m/>
    <m/>
    <s v="PEREZ Paula Belen-Viernes-08:00"/>
    <x v="281"/>
    <x v="1"/>
  </r>
  <r>
    <x v="41"/>
    <x v="4"/>
    <s v="MP 125589"/>
    <x v="1"/>
    <d v="1899-12-30T08:00:00"/>
    <d v="1899-12-30T14:00:00"/>
    <x v="8"/>
    <m/>
    <m/>
    <s v="PEREZ Paula Belen-Viernes-08:00"/>
    <x v="150"/>
    <x v="2"/>
  </r>
  <r>
    <x v="25"/>
    <x v="4"/>
    <s v="MP P- 12- 6269"/>
    <x v="0"/>
    <d v="1899-12-30T14:00:00"/>
    <d v="1899-12-30T20:00:00"/>
    <x v="4"/>
    <m/>
    <m/>
    <s v="QUINTEROS Julieta-Lunes-16:15"/>
    <x v="140"/>
    <x v="1"/>
  </r>
  <r>
    <x v="25"/>
    <x v="4"/>
    <s v="MP P- 12- 6269"/>
    <x v="0"/>
    <d v="1899-12-30T14:00:00"/>
    <d v="1899-12-30T20:00:00"/>
    <x v="3"/>
    <m/>
    <m/>
    <s v="QUINTEROS Julieta-Lunes-17:30"/>
    <x v="91"/>
    <x v="1"/>
  </r>
  <r>
    <x v="41"/>
    <x v="4"/>
    <s v="MP 125589"/>
    <x v="1"/>
    <d v="1899-12-30T08:00:00"/>
    <d v="1899-12-30T14:00:00"/>
    <x v="11"/>
    <m/>
    <m/>
    <s v="PEREZ Paula Belen-Viernes-09:30"/>
    <x v="155"/>
    <x v="3"/>
  </r>
  <r>
    <x v="25"/>
    <x v="4"/>
    <s v="MP P- 12- 6269"/>
    <x v="0"/>
    <d v="1899-12-30T14:00:00"/>
    <d v="1899-12-30T20:00:00"/>
    <x v="5"/>
    <m/>
    <m/>
    <s v="QUINTEROS Julieta-Lunes-18:15"/>
    <x v="138"/>
    <x v="1"/>
  </r>
  <r>
    <x v="41"/>
    <x v="4"/>
    <s v="MP 125589"/>
    <x v="1"/>
    <d v="1899-12-30T08:00:00"/>
    <d v="1899-12-30T14:00:00"/>
    <x v="7"/>
    <m/>
    <m/>
    <s v="PEREZ Paula Belen-Viernes-10:45"/>
    <x v="0"/>
    <x v="0"/>
  </r>
  <r>
    <x v="25"/>
    <x v="4"/>
    <s v="MP P- 12- 6269"/>
    <x v="0"/>
    <d v="1899-12-30T14:00:00"/>
    <d v="1899-12-30T20:00:00"/>
    <x v="6"/>
    <m/>
    <m/>
    <s v="QUINTEROS Julieta-Lunes-19:00"/>
    <x v="125"/>
    <x v="1"/>
  </r>
  <r>
    <x v="41"/>
    <x v="4"/>
    <s v="MP 125589"/>
    <x v="1"/>
    <d v="1899-12-30T08:00:00"/>
    <d v="1899-12-30T14:00:00"/>
    <x v="9"/>
    <m/>
    <m/>
    <s v="PEREZ Paula Belen-Viernes-11:30"/>
    <x v="227"/>
    <x v="3"/>
  </r>
  <r>
    <x v="25"/>
    <x v="4"/>
    <s v="MP P- 12- 6269"/>
    <x v="2"/>
    <d v="1899-12-30T14:00:00"/>
    <d v="1899-12-30T20:00:00"/>
    <x v="1"/>
    <m/>
    <m/>
    <s v="QUINTEROS Julieta-Martes-14:45"/>
    <x v="241"/>
    <x v="1"/>
  </r>
  <r>
    <x v="41"/>
    <x v="4"/>
    <s v="MP 125589"/>
    <x v="1"/>
    <d v="1899-12-30T08:00:00"/>
    <d v="1899-12-30T14:00:00"/>
    <x v="12"/>
    <m/>
    <m/>
    <s v="PEREZ Paula Belen-Viernes-12:15"/>
    <x v="59"/>
    <x v="3"/>
  </r>
  <r>
    <x v="25"/>
    <x v="4"/>
    <s v="MP P- 12- 6269"/>
    <x v="2"/>
    <d v="1899-12-30T14:00:00"/>
    <d v="1899-12-30T20:00:00"/>
    <x v="2"/>
    <m/>
    <m/>
    <s v="QUINTEROS Julieta-Martes-15:30"/>
    <x v="212"/>
    <x v="1"/>
  </r>
  <r>
    <x v="41"/>
    <x v="4"/>
    <s v="MP 125589"/>
    <x v="1"/>
    <d v="1899-12-30T08:00:00"/>
    <d v="1899-12-30T14:00:00"/>
    <x v="13"/>
    <m/>
    <m/>
    <s v="PEREZ Paula Belen-Viernes-13:00"/>
    <x v="0"/>
    <x v="0"/>
  </r>
  <r>
    <x v="25"/>
    <x v="4"/>
    <s v="MP P- 12- 6269"/>
    <x v="2"/>
    <d v="1899-12-30T14:00:00"/>
    <d v="1899-12-30T20:00:00"/>
    <x v="4"/>
    <m/>
    <m/>
    <s v="QUINTEROS Julieta-Martes-16:15"/>
    <x v="230"/>
    <x v="1"/>
  </r>
  <r>
    <x v="25"/>
    <x v="4"/>
    <s v="MP P- 12- 6269"/>
    <x v="2"/>
    <d v="1899-12-30T14:00:00"/>
    <d v="1899-12-30T20:00:00"/>
    <x v="4"/>
    <m/>
    <m/>
    <s v="QUINTEROS Julieta-Martes-16:15"/>
    <x v="18"/>
    <x v="1"/>
  </r>
  <r>
    <x v="25"/>
    <x v="4"/>
    <s v="MP P- 12- 6269"/>
    <x v="2"/>
    <d v="1899-12-30T14:00:00"/>
    <d v="1899-12-30T20:00:00"/>
    <x v="3"/>
    <m/>
    <m/>
    <s v="QUINTEROS Julieta-Martes-17:30"/>
    <x v="247"/>
    <x v="1"/>
  </r>
  <r>
    <x v="25"/>
    <x v="4"/>
    <s v="MP P- 12- 6269"/>
    <x v="2"/>
    <d v="1899-12-30T14:00:00"/>
    <d v="1899-12-30T20:00:00"/>
    <x v="5"/>
    <m/>
    <m/>
    <s v="QUINTEROS Julieta-Martes-18:15"/>
    <x v="235"/>
    <x v="1"/>
  </r>
  <r>
    <x v="25"/>
    <x v="4"/>
    <s v="MP P- 12- 6269"/>
    <x v="3"/>
    <d v="1899-12-30T14:00:00"/>
    <d v="1899-12-30T20:00:00"/>
    <x v="2"/>
    <m/>
    <m/>
    <s v="QUINTEROS Julieta-Miercoles-15:30"/>
    <x v="146"/>
    <x v="1"/>
  </r>
  <r>
    <x v="25"/>
    <x v="4"/>
    <s v="MP P- 12- 6269"/>
    <x v="3"/>
    <d v="1899-12-30T14:00:00"/>
    <d v="1899-12-30T20:00:00"/>
    <x v="2"/>
    <m/>
    <m/>
    <s v="QUINTEROS Julieta-Miercoles-15:30"/>
    <x v="84"/>
    <x v="1"/>
  </r>
  <r>
    <x v="25"/>
    <x v="4"/>
    <s v="MP P- 12- 6269"/>
    <x v="3"/>
    <d v="1899-12-30T14:00:00"/>
    <d v="1899-12-30T20:00:00"/>
    <x v="3"/>
    <m/>
    <m/>
    <s v="QUINTEROS Julieta-Miercoles-17:30"/>
    <x v="23"/>
    <x v="1"/>
  </r>
  <r>
    <x v="8"/>
    <x v="1"/>
    <s v="MP 9130"/>
    <x v="2"/>
    <d v="1899-12-30T14:00:00"/>
    <d v="1899-12-30T20:00:00"/>
    <x v="5"/>
    <m/>
    <m/>
    <s v="PETANAS Sofia Milagros-Martes-18:15"/>
    <x v="261"/>
    <x v="1"/>
  </r>
  <r>
    <x v="8"/>
    <x v="1"/>
    <s v="MP 9130"/>
    <x v="2"/>
    <d v="1899-12-30T14:00:00"/>
    <d v="1899-12-30T20:00:00"/>
    <x v="5"/>
    <m/>
    <m/>
    <s v="PETANAS Sofia Milagros-Martes-18:15"/>
    <x v="211"/>
    <x v="1"/>
  </r>
  <r>
    <x v="8"/>
    <x v="1"/>
    <s v="MP 9130"/>
    <x v="3"/>
    <d v="1899-12-30T14:00:00"/>
    <d v="1899-12-30T20:00:00"/>
    <x v="0"/>
    <m/>
    <m/>
    <s v="PETANAS Sofia Milagros-Miercoles-14:00"/>
    <x v="0"/>
    <x v="0"/>
  </r>
  <r>
    <x v="25"/>
    <x v="4"/>
    <s v="MP P- 12- 6269"/>
    <x v="4"/>
    <d v="1899-12-30T14:00:00"/>
    <d v="1899-12-30T20:00:00"/>
    <x v="1"/>
    <m/>
    <m/>
    <s v="QUINTEROS Julieta-Jueves-14:45"/>
    <x v="232"/>
    <x v="1"/>
  </r>
  <r>
    <x v="8"/>
    <x v="1"/>
    <s v="MP 9130"/>
    <x v="3"/>
    <d v="1899-12-30T14:00:00"/>
    <d v="1899-12-30T20:00:00"/>
    <x v="2"/>
    <m/>
    <m/>
    <s v="PETANAS Sofia Milagros-Miercoles-15:30"/>
    <x v="58"/>
    <x v="1"/>
  </r>
  <r>
    <x v="25"/>
    <x v="4"/>
    <s v="MP P- 12- 6269"/>
    <x v="4"/>
    <d v="1899-12-30T14:00:00"/>
    <d v="1899-12-30T20:00:00"/>
    <x v="4"/>
    <m/>
    <m/>
    <s v="QUINTEROS Julieta-Jueves-16:15"/>
    <x v="85"/>
    <x v="1"/>
  </r>
  <r>
    <x v="25"/>
    <x v="4"/>
    <s v="MP P- 12- 6269"/>
    <x v="4"/>
    <d v="1899-12-30T14:00:00"/>
    <d v="1899-12-30T20:00:00"/>
    <x v="3"/>
    <m/>
    <m/>
    <s v="QUINTEROS Julieta-Jueves-17:30"/>
    <x v="144"/>
    <x v="1"/>
  </r>
  <r>
    <x v="25"/>
    <x v="4"/>
    <s v="MP P- 12- 6269"/>
    <x v="4"/>
    <d v="1899-12-30T14:00:00"/>
    <d v="1899-12-30T20:00:00"/>
    <x v="3"/>
    <m/>
    <m/>
    <s v="QUINTEROS Julieta-Jueves-17:30"/>
    <x v="37"/>
    <x v="1"/>
  </r>
  <r>
    <x v="25"/>
    <x v="4"/>
    <s v="MP P- 12- 6269"/>
    <x v="4"/>
    <d v="1899-12-30T14:00:00"/>
    <d v="1899-12-30T20:00:00"/>
    <x v="5"/>
    <m/>
    <m/>
    <s v="QUINTEROS Julieta-Jueves-18:15"/>
    <x v="128"/>
    <x v="1"/>
  </r>
  <r>
    <x v="25"/>
    <x v="4"/>
    <s v="MP P- 12- 6269"/>
    <x v="4"/>
    <d v="1899-12-30T14:00:00"/>
    <d v="1899-12-30T20:00:00"/>
    <x v="6"/>
    <m/>
    <m/>
    <s v="QUINTEROS Julieta-Jueves-19:00"/>
    <x v="130"/>
    <x v="1"/>
  </r>
  <r>
    <x v="8"/>
    <x v="1"/>
    <s v="MP 9130"/>
    <x v="4"/>
    <d v="1899-12-30T08:00:00"/>
    <d v="1899-12-30T20:00:00"/>
    <x v="8"/>
    <m/>
    <m/>
    <s v="PETANAS Sofia Milagros-Jueves-08:00"/>
    <x v="180"/>
    <x v="3"/>
  </r>
  <r>
    <x v="8"/>
    <x v="1"/>
    <s v="MP 9130"/>
    <x v="4"/>
    <d v="1899-12-30T08:00:00"/>
    <d v="1899-12-30T20:00:00"/>
    <x v="10"/>
    <m/>
    <m/>
    <s v="PETANAS Sofia Milagros-Jueves-08:45"/>
    <x v="200"/>
    <x v="2"/>
  </r>
  <r>
    <x v="8"/>
    <x v="1"/>
    <s v="MP 9130"/>
    <x v="4"/>
    <d v="1899-12-30T08:00:00"/>
    <d v="1899-12-30T20:00:00"/>
    <x v="10"/>
    <m/>
    <m/>
    <s v="PETANAS Sofia Milagros-Jueves-08:45"/>
    <x v="184"/>
    <x v="3"/>
  </r>
  <r>
    <x v="8"/>
    <x v="1"/>
    <s v="MP 9130"/>
    <x v="4"/>
    <d v="1899-12-30T08:00:00"/>
    <d v="1899-12-30T20:00:00"/>
    <x v="11"/>
    <m/>
    <m/>
    <s v="PETANAS Sofia Milagros-Jueves-09:30"/>
    <x v="163"/>
    <x v="3"/>
  </r>
  <r>
    <x v="8"/>
    <x v="1"/>
    <s v="MP 9130"/>
    <x v="4"/>
    <d v="1899-12-30T08:00:00"/>
    <d v="1899-12-30T20:00:00"/>
    <x v="9"/>
    <m/>
    <m/>
    <s v="PETANAS Sofia Milagros-Jueves-11:30"/>
    <x v="262"/>
    <x v="3"/>
  </r>
  <r>
    <x v="47"/>
    <x v="4"/>
    <s v="MP-12-7036"/>
    <x v="3"/>
    <d v="1899-12-30T08:00:00"/>
    <d v="1899-12-30T14:00:00"/>
    <x v="10"/>
    <m/>
    <m/>
    <s v="BASUALDO Candela Ariadna-Miercoles-08:45"/>
    <x v="270"/>
    <x v="3"/>
  </r>
  <r>
    <x v="47"/>
    <x v="4"/>
    <s v="MP-12-7036"/>
    <x v="3"/>
    <d v="1899-12-30T08:00:00"/>
    <d v="1899-12-30T14:00:00"/>
    <x v="10"/>
    <m/>
    <m/>
    <s v="BASUALDO Candela Ariadna-Miercoles-08:45"/>
    <x v="253"/>
    <x v="3"/>
  </r>
  <r>
    <x v="47"/>
    <x v="4"/>
    <s v="MP-12-7036"/>
    <x v="3"/>
    <d v="1899-12-30T08:00:00"/>
    <d v="1899-12-30T14:00:00"/>
    <x v="10"/>
    <m/>
    <m/>
    <s v="BASUALDO Candela Ariadna-Miercoles-08:45"/>
    <x v="181"/>
    <x v="3"/>
  </r>
  <r>
    <x v="8"/>
    <x v="1"/>
    <s v="MP 9130"/>
    <x v="4"/>
    <d v="1899-12-30T08:00:00"/>
    <d v="1899-12-30T20:00:00"/>
    <x v="12"/>
    <m/>
    <m/>
    <s v="PETANAS Sofia Milagros-Jueves-12:15"/>
    <x v="0"/>
    <x v="0"/>
  </r>
  <r>
    <x v="8"/>
    <x v="1"/>
    <s v="MP 9130"/>
    <x v="4"/>
    <d v="1899-12-30T08:00:00"/>
    <d v="1899-12-30T20:00:00"/>
    <x v="13"/>
    <m/>
    <m/>
    <s v="PETANAS Sofia Milagros-Jueves-13:00"/>
    <x v="0"/>
    <x v="0"/>
  </r>
  <r>
    <x v="48"/>
    <x v="4"/>
    <s v="MP P126737"/>
    <x v="0"/>
    <d v="1899-12-30T08:00:00"/>
    <d v="1899-12-30T14:00:00"/>
    <x v="12"/>
    <m/>
    <m/>
    <s v="LEMA Luz Candela-Lunes-12:15"/>
    <x v="194"/>
    <x v="3"/>
  </r>
  <r>
    <x v="48"/>
    <x v="4"/>
    <s v="MP P126737"/>
    <x v="0"/>
    <d v="1899-12-30T08:00:00"/>
    <d v="1899-12-30T14:00:00"/>
    <x v="12"/>
    <m/>
    <m/>
    <s v="LEMA Luz Candela-Lunes-12:15"/>
    <x v="197"/>
    <x v="3"/>
  </r>
  <r>
    <x v="8"/>
    <x v="1"/>
    <s v="MP 9130"/>
    <x v="4"/>
    <d v="1899-12-30T14:00:00"/>
    <d v="1899-12-30T20:00:00"/>
    <x v="0"/>
    <m/>
    <m/>
    <s v="PETANAS Sofia Milagros-Jueves-14:00"/>
    <x v="0"/>
    <x v="0"/>
  </r>
  <r>
    <x v="8"/>
    <x v="1"/>
    <s v="MP 9130"/>
    <x v="4"/>
    <d v="1899-12-30T14:00:00"/>
    <d v="1899-12-30T20:00:00"/>
    <x v="1"/>
    <m/>
    <m/>
    <s v="PETANAS Sofia Milagros-Jueves-14:45"/>
    <x v="58"/>
    <x v="1"/>
  </r>
  <r>
    <x v="8"/>
    <x v="1"/>
    <s v="MP 9130"/>
    <x v="4"/>
    <d v="1899-12-30T14:00:00"/>
    <d v="1899-12-30T20:00:00"/>
    <x v="2"/>
    <m/>
    <m/>
    <s v="PETANAS Sofia Milagros-Jueves-15:30"/>
    <x v="0"/>
    <x v="0"/>
  </r>
  <r>
    <x v="48"/>
    <x v="4"/>
    <s v="MP P126737"/>
    <x v="1"/>
    <d v="1899-12-30T08:00:00"/>
    <d v="1899-12-30T14:00:00"/>
    <x v="11"/>
    <m/>
    <m/>
    <s v="LEMA Luz Candela-Viernes-09:30"/>
    <x v="63"/>
    <x v="3"/>
  </r>
  <r>
    <x v="48"/>
    <x v="4"/>
    <s v="MP P126737"/>
    <x v="1"/>
    <d v="1899-12-30T08:00:00"/>
    <d v="1899-12-30T14:00:00"/>
    <x v="11"/>
    <m/>
    <m/>
    <s v="LEMA Luz Candela-Viernes-09:30"/>
    <x v="182"/>
    <x v="3"/>
  </r>
  <r>
    <x v="48"/>
    <x v="4"/>
    <s v="MP P126737"/>
    <x v="1"/>
    <d v="1899-12-30T08:00:00"/>
    <d v="1899-12-30T14:00:00"/>
    <x v="11"/>
    <m/>
    <m/>
    <s v="LEMA Luz Candela-Viernes-09:30"/>
    <x v="258"/>
    <x v="3"/>
  </r>
  <r>
    <x v="30"/>
    <x v="2"/>
    <s v="MP 15099"/>
    <x v="0"/>
    <d v="1899-12-30T14:00:00"/>
    <d v="1899-12-30T20:00:00"/>
    <x v="0"/>
    <m/>
    <m/>
    <s v="PORTA Valentina-Lunes-14:00"/>
    <x v="0"/>
    <x v="0"/>
  </r>
  <r>
    <x v="30"/>
    <x v="2"/>
    <s v="MP 15099"/>
    <x v="0"/>
    <d v="1899-12-30T14:00:00"/>
    <d v="1899-12-30T20:00:00"/>
    <x v="3"/>
    <m/>
    <m/>
    <s v="PORTA Valentina-Lunes-17:30"/>
    <x v="0"/>
    <x v="0"/>
  </r>
  <r>
    <x v="39"/>
    <x v="6"/>
    <s v="MP LTO0001094/2024"/>
    <x v="0"/>
    <d v="1899-12-30T14:00:00"/>
    <d v="1899-12-30T20:00:00"/>
    <x v="1"/>
    <m/>
    <m/>
    <s v="TORRES Sofia-Lunes-14:45"/>
    <x v="2"/>
    <x v="1"/>
  </r>
  <r>
    <x v="30"/>
    <x v="2"/>
    <s v="MP 15099"/>
    <x v="2"/>
    <d v="1899-12-30T14:00:00"/>
    <d v="1899-12-30T20:00:00"/>
    <x v="0"/>
    <m/>
    <m/>
    <s v="PORTA Valentina-Martes-14:00"/>
    <x v="0"/>
    <x v="0"/>
  </r>
  <r>
    <x v="47"/>
    <x v="4"/>
    <s v="MP-12-7036"/>
    <x v="0"/>
    <d v="1899-12-30T14:00:00"/>
    <d v="1899-12-30T20:00:00"/>
    <x v="4"/>
    <m/>
    <m/>
    <s v="BASUALDO Candela Ariadna-Lunes-16:15"/>
    <x v="3"/>
    <x v="1"/>
  </r>
  <r>
    <x v="47"/>
    <x v="4"/>
    <s v="MP-12-7036"/>
    <x v="0"/>
    <d v="1899-12-30T14:00:00"/>
    <d v="1899-12-30T20:00:00"/>
    <x v="4"/>
    <m/>
    <m/>
    <s v="BASUALDO Candela Ariadna-Lunes-16:15"/>
    <x v="257"/>
    <x v="1"/>
  </r>
  <r>
    <x v="25"/>
    <x v="4"/>
    <s v="MP P- 12- 6269"/>
    <x v="3"/>
    <d v="1899-12-30T14:00:00"/>
    <d v="1899-12-30T20:00:00"/>
    <x v="5"/>
    <m/>
    <m/>
    <s v="QUINTEROS Julieta-Miercoles-18:15"/>
    <x v="7"/>
    <x v="1"/>
  </r>
  <r>
    <x v="47"/>
    <x v="4"/>
    <s v="MP-12-7036"/>
    <x v="0"/>
    <d v="1899-12-30T14:00:00"/>
    <d v="1899-12-30T20:00:00"/>
    <x v="6"/>
    <m/>
    <m/>
    <s v="BASUALDO Candela Ariadna-Lunes-19:00"/>
    <x v="263"/>
    <x v="1"/>
  </r>
  <r>
    <x v="30"/>
    <x v="2"/>
    <s v="MP 15099"/>
    <x v="4"/>
    <d v="1899-12-30T14:00:00"/>
    <d v="1899-12-30T20:00:00"/>
    <x v="0"/>
    <m/>
    <m/>
    <s v="PORTA Valentina-Jueves-14:00"/>
    <x v="0"/>
    <x v="0"/>
  </r>
  <r>
    <x v="30"/>
    <x v="2"/>
    <s v="MP 15099"/>
    <x v="4"/>
    <d v="1899-12-30T14:00:00"/>
    <d v="1899-12-30T20:00:00"/>
    <x v="2"/>
    <m/>
    <m/>
    <s v="PORTA Valentina-Jueves-15:30"/>
    <x v="0"/>
    <x v="0"/>
  </r>
  <r>
    <x v="30"/>
    <x v="2"/>
    <s v="MP 15099"/>
    <x v="1"/>
    <d v="1899-12-30T08:00:00"/>
    <d v="1899-12-30T20:00:00"/>
    <x v="13"/>
    <m/>
    <m/>
    <s v="PORTA Valentina-Viernes-13:00"/>
    <x v="0"/>
    <x v="0"/>
  </r>
  <r>
    <x v="30"/>
    <x v="2"/>
    <s v="MP 15099"/>
    <x v="1"/>
    <d v="1899-12-30T14:00:00"/>
    <d v="1899-12-30T20:00:00"/>
    <x v="1"/>
    <m/>
    <m/>
    <s v="PORTA Valentina-Viernes-14:45"/>
    <x v="0"/>
    <x v="0"/>
  </r>
  <r>
    <x v="25"/>
    <x v="4"/>
    <s v="MP P- 12- 6269"/>
    <x v="0"/>
    <d v="1899-12-30T14:00:00"/>
    <d v="1899-12-30T20:00:00"/>
    <x v="0"/>
    <m/>
    <m/>
    <s v="QUINTEROS Julieta-Lunes-14:00"/>
    <x v="0"/>
    <x v="0"/>
  </r>
  <r>
    <x v="25"/>
    <x v="4"/>
    <s v="MP P- 12- 6269"/>
    <x v="0"/>
    <d v="1899-12-30T14:00:00"/>
    <d v="1899-12-30T20:00:00"/>
    <x v="1"/>
    <m/>
    <m/>
    <s v="QUINTEROS Julieta-Lunes-14:45"/>
    <x v="69"/>
    <x v="1"/>
  </r>
  <r>
    <x v="25"/>
    <x v="4"/>
    <s v="MP P- 12- 6269"/>
    <x v="3"/>
    <d v="1899-12-30T14:00:00"/>
    <d v="1899-12-30T20:00:00"/>
    <x v="0"/>
    <m/>
    <m/>
    <s v="QUINTEROS Julieta-Miercoles-14:00"/>
    <x v="31"/>
    <x v="1"/>
  </r>
  <r>
    <x v="25"/>
    <x v="4"/>
    <s v="MP P- 12- 6269"/>
    <x v="3"/>
    <d v="1899-12-30T14:00:00"/>
    <d v="1899-12-30T20:00:00"/>
    <x v="0"/>
    <m/>
    <m/>
    <s v="QUINTEROS Julieta-Miercoles-14:00"/>
    <x v="1"/>
    <x v="1"/>
  </r>
  <r>
    <x v="25"/>
    <x v="4"/>
    <s v="MP P- 12- 6269"/>
    <x v="2"/>
    <d v="1899-12-30T14:00:00"/>
    <d v="1899-12-30T20:00:00"/>
    <x v="0"/>
    <m/>
    <m/>
    <s v="QUINTEROS Julieta-Martes-14:00"/>
    <x v="0"/>
    <x v="0"/>
  </r>
  <r>
    <x v="25"/>
    <x v="4"/>
    <s v="MP P- 12- 6269"/>
    <x v="2"/>
    <d v="1899-12-30T14:00:00"/>
    <d v="1899-12-30T20:00:00"/>
    <x v="6"/>
    <m/>
    <m/>
    <s v="QUINTEROS Julieta-Martes-19:00"/>
    <x v="105"/>
    <x v="1"/>
  </r>
  <r>
    <x v="25"/>
    <x v="4"/>
    <s v="MP P- 12- 6269"/>
    <x v="3"/>
    <d v="1899-12-30T14:00:00"/>
    <d v="1899-12-30T20:00:00"/>
    <x v="4"/>
    <m/>
    <m/>
    <s v="QUINTEROS Julieta-Miercoles-16:15"/>
    <x v="17"/>
    <x v="1"/>
  </r>
  <r>
    <x v="47"/>
    <x v="4"/>
    <s v="MP-12-7036"/>
    <x v="0"/>
    <d v="1899-12-30T14:00:00"/>
    <d v="1899-12-30T20:00:00"/>
    <x v="5"/>
    <m/>
    <m/>
    <s v="BASUALDO Candela Ariadna-Lunes-18:15"/>
    <x v="255"/>
    <x v="1"/>
  </r>
  <r>
    <x v="25"/>
    <x v="4"/>
    <s v="MP P- 12- 6269"/>
    <x v="3"/>
    <d v="1899-12-30T14:00:00"/>
    <d v="1899-12-30T20:00:00"/>
    <x v="6"/>
    <m/>
    <m/>
    <s v="QUINTEROS Julieta-Miercoles-19:00"/>
    <x v="139"/>
    <x v="1"/>
  </r>
  <r>
    <x v="25"/>
    <x v="4"/>
    <s v="MP P- 12- 6269"/>
    <x v="4"/>
    <d v="1899-12-30T14:00:00"/>
    <d v="1899-12-30T20:00:00"/>
    <x v="0"/>
    <m/>
    <m/>
    <s v="QUINTEROS Julieta-Jueves-14:00"/>
    <x v="145"/>
    <x v="1"/>
  </r>
  <r>
    <x v="47"/>
    <x v="4"/>
    <s v="MP-12-7036"/>
    <x v="3"/>
    <d v="1899-12-30T08:00:00"/>
    <d v="1899-12-30T14:00:00"/>
    <x v="11"/>
    <m/>
    <m/>
    <s v="BASUALDO Candela Ariadna-Miercoles-09:30"/>
    <x v="133"/>
    <x v="0"/>
  </r>
  <r>
    <x v="47"/>
    <x v="4"/>
    <s v="MP-12-7036"/>
    <x v="3"/>
    <d v="1899-12-30T08:00:00"/>
    <d v="1899-12-30T14:00:00"/>
    <x v="11"/>
    <m/>
    <m/>
    <s v="BASUALDO Candela Ariadna-Miercoles-09:30"/>
    <x v="119"/>
    <x v="3"/>
  </r>
  <r>
    <x v="33"/>
    <x v="6"/>
    <s v="MP 14582"/>
    <x v="0"/>
    <d v="1899-12-30T08:00:00"/>
    <d v="1899-12-30T14:00:00"/>
    <x v="12"/>
    <m/>
    <m/>
    <s v="CASTAGNO Melina Eliana-Lunes-12:15"/>
    <x v="0"/>
    <x v="0"/>
  </r>
  <r>
    <x v="33"/>
    <x v="6"/>
    <s v="MP 14582"/>
    <x v="0"/>
    <d v="1899-12-30T08:00:00"/>
    <d v="1899-12-30T14:00:00"/>
    <x v="13"/>
    <m/>
    <m/>
    <s v="CASTAGNO Melina Eliana-Lunes-13:00"/>
    <x v="0"/>
    <x v="0"/>
  </r>
  <r>
    <x v="33"/>
    <x v="6"/>
    <s v="MP 14582"/>
    <x v="3"/>
    <d v="1899-12-30T08:00:00"/>
    <d v="1899-12-30T14:00:00"/>
    <x v="13"/>
    <m/>
    <m/>
    <s v="CASTAGNO Melina Eliana-Miercoles-13:00"/>
    <x v="0"/>
    <x v="0"/>
  </r>
  <r>
    <x v="40"/>
    <x v="6"/>
    <s v="MP LTO000098/2025"/>
    <x v="0"/>
    <d v="1899-12-30T14:00:00"/>
    <d v="1899-12-30T20:00:00"/>
    <x v="0"/>
    <m/>
    <m/>
    <s v="ZUÑIGA Lara Rosario-Lunes-14:00"/>
    <x v="0"/>
    <x v="0"/>
  </r>
  <r>
    <x v="40"/>
    <x v="6"/>
    <s v="MP LTO000098/2025"/>
    <x v="0"/>
    <d v="1899-12-30T14:00:00"/>
    <d v="1899-12-30T20:00:00"/>
    <x v="1"/>
    <m/>
    <m/>
    <s v="ZUÑIGA Lara Rosario-Lunes-14:45"/>
    <x v="0"/>
    <x v="0"/>
  </r>
  <r>
    <x v="40"/>
    <x v="6"/>
    <s v="MP LTO000098/2025"/>
    <x v="0"/>
    <d v="1899-12-30T14:00:00"/>
    <d v="1899-12-30T20:00:00"/>
    <x v="2"/>
    <m/>
    <m/>
    <s v="ZUÑIGA Lara Rosario-Lunes-15:30"/>
    <x v="0"/>
    <x v="0"/>
  </r>
  <r>
    <x v="40"/>
    <x v="6"/>
    <s v="MP LTO000098/2025"/>
    <x v="0"/>
    <d v="1899-12-30T14:00:00"/>
    <d v="1899-12-30T20:00:00"/>
    <x v="3"/>
    <m/>
    <m/>
    <s v="ZUÑIGA Lara Rosario-Lunes-17:30"/>
    <x v="0"/>
    <x v="0"/>
  </r>
  <r>
    <x v="40"/>
    <x v="6"/>
    <s v="MP LTO000098/2025"/>
    <x v="0"/>
    <d v="1899-12-30T14:00:00"/>
    <d v="1899-12-30T20:00:00"/>
    <x v="6"/>
    <m/>
    <m/>
    <s v="ZUÑIGA Lara Rosario-lunes-19:00"/>
    <x v="0"/>
    <x v="0"/>
  </r>
  <r>
    <x v="40"/>
    <x v="6"/>
    <s v="MP LTO000098/2025"/>
    <x v="3"/>
    <d v="1899-12-30T14:00:00"/>
    <d v="1899-12-30T20:00:00"/>
    <x v="0"/>
    <m/>
    <m/>
    <s v="ZUÑIGA Lara Rosario-Miercoles-14:00"/>
    <x v="0"/>
    <x v="0"/>
  </r>
  <r>
    <x v="10"/>
    <x v="3"/>
    <s v="MP 5125"/>
    <x v="0"/>
    <d v="1899-12-30T08:00:00"/>
    <d v="1899-12-30T14:00:00"/>
    <x v="8"/>
    <m/>
    <m/>
    <s v="CONDORI Jose Hugo-Lunes-08:00"/>
    <x v="95"/>
    <x v="2"/>
  </r>
  <r>
    <x v="40"/>
    <x v="6"/>
    <s v="MP LTO000098/2025"/>
    <x v="3"/>
    <d v="1899-12-30T14:00:00"/>
    <d v="1899-12-30T20:00:00"/>
    <x v="1"/>
    <m/>
    <m/>
    <s v="ZUÑIGA Lara Rosario-Miercoles-14:45"/>
    <x v="0"/>
    <x v="0"/>
  </r>
  <r>
    <x v="40"/>
    <x v="6"/>
    <s v="MP LTO000098/2025"/>
    <x v="3"/>
    <d v="1899-12-30T14:00:00"/>
    <d v="1899-12-30T20:00:00"/>
    <x v="2"/>
    <m/>
    <m/>
    <s v="ZUÑIGA Lara Rosario-Miercoles-15:30"/>
    <x v="0"/>
    <x v="0"/>
  </r>
  <r>
    <x v="40"/>
    <x v="6"/>
    <s v="MP LTO000098/2025"/>
    <x v="3"/>
    <d v="1899-12-30T14:00:00"/>
    <d v="1899-12-30T20:00:00"/>
    <x v="3"/>
    <m/>
    <m/>
    <s v="ZUÑIGA Lara Rosario-Miercoles-17:30"/>
    <x v="12"/>
    <x v="1"/>
  </r>
  <r>
    <x v="20"/>
    <x v="1"/>
    <s v="MP 8779"/>
    <x v="0"/>
    <d v="1899-12-30T08:00:00"/>
    <d v="1899-12-30T14:00:00"/>
    <x v="8"/>
    <m/>
    <m/>
    <s v="TOLEDO Sofia del Milagro-Lunes-08:00"/>
    <x v="0"/>
    <x v="0"/>
  </r>
  <r>
    <x v="49"/>
    <x v="0"/>
    <s v="MP 000097/23"/>
    <x v="0"/>
    <d v="1899-12-30T08:00:00"/>
    <d v="1899-12-30T14:00:00"/>
    <x v="8"/>
    <m/>
    <m/>
    <s v="FERREYRA Jennifer Magali-Lunes-08:00"/>
    <x v="216"/>
    <x v="3"/>
  </r>
  <r>
    <x v="49"/>
    <x v="0"/>
    <s v="MP 000097/23"/>
    <x v="0"/>
    <d v="1899-12-30T08:00:00"/>
    <d v="1899-12-30T14:00:00"/>
    <x v="10"/>
    <m/>
    <m/>
    <s v="FERREYRA Jennifer Magali-Lunes-08:45"/>
    <x v="181"/>
    <x v="3"/>
  </r>
  <r>
    <x v="49"/>
    <x v="0"/>
    <s v="MP 000097/23"/>
    <x v="0"/>
    <d v="1899-12-30T08:00:00"/>
    <d v="1899-12-30T14:00:00"/>
    <x v="11"/>
    <m/>
    <m/>
    <s v="FERREYRA Jennifer Magali-Lunes-09:30"/>
    <x v="191"/>
    <x v="3"/>
  </r>
  <r>
    <x v="49"/>
    <x v="0"/>
    <s v="MP 000097/23"/>
    <x v="0"/>
    <d v="1899-12-30T08:00:00"/>
    <d v="1899-12-30T14:00:00"/>
    <x v="11"/>
    <m/>
    <m/>
    <s v="FERREYRA Jennifer Magali-Lunes-09:30"/>
    <x v="187"/>
    <x v="3"/>
  </r>
  <r>
    <x v="20"/>
    <x v="1"/>
    <s v="MP 8779"/>
    <x v="2"/>
    <d v="1899-12-30T08:00:00"/>
    <d v="1899-12-30T14:00:00"/>
    <x v="8"/>
    <m/>
    <m/>
    <s v="TOLEDO Sofia del Milagro-Martes-08:00"/>
    <x v="0"/>
    <x v="0"/>
  </r>
  <r>
    <x v="49"/>
    <x v="0"/>
    <s v="MP 000097/23"/>
    <x v="0"/>
    <d v="1899-12-30T08:00:00"/>
    <d v="1899-12-30T14:00:00"/>
    <x v="7"/>
    <m/>
    <m/>
    <s v="FERREYRA Jennifer Magali-Lunes-10:45"/>
    <x v="193"/>
    <x v="3"/>
  </r>
  <r>
    <x v="49"/>
    <x v="0"/>
    <s v="MP 000097/23"/>
    <x v="0"/>
    <d v="1899-12-30T08:00:00"/>
    <d v="1899-12-30T14:00:00"/>
    <x v="9"/>
    <m/>
    <m/>
    <s v="FERREYRA Jennifer Magali-Lunes-11:30"/>
    <x v="194"/>
    <x v="3"/>
  </r>
  <r>
    <x v="49"/>
    <x v="0"/>
    <s v="MP 000097/23"/>
    <x v="0"/>
    <d v="1899-12-30T08:00:00"/>
    <d v="1899-12-30T14:00:00"/>
    <x v="12"/>
    <m/>
    <m/>
    <s v="FERREYRA Jennifer Magali-Lunes-12:15"/>
    <x v="197"/>
    <x v="3"/>
  </r>
  <r>
    <x v="49"/>
    <x v="0"/>
    <s v="MP 000097/23"/>
    <x v="3"/>
    <d v="1899-12-30T08:00:00"/>
    <d v="1899-12-30T14:00:00"/>
    <x v="8"/>
    <m/>
    <m/>
    <s v="FERREYRA Jennifer Magali-Miercoles-08:00"/>
    <x v="216"/>
    <x v="3"/>
  </r>
  <r>
    <x v="49"/>
    <x v="0"/>
    <s v="MP 000097/23"/>
    <x v="3"/>
    <d v="1899-12-30T08:00:00"/>
    <d v="1899-12-30T14:00:00"/>
    <x v="8"/>
    <m/>
    <m/>
    <s v="FERREYRA Jennifer Magali-Miercoles-08:00"/>
    <x v="226"/>
    <x v="3"/>
  </r>
  <r>
    <x v="20"/>
    <x v="1"/>
    <s v="MP 8779"/>
    <x v="2"/>
    <d v="1899-12-30T08:00:00"/>
    <d v="1899-12-30T14:00:00"/>
    <x v="9"/>
    <m/>
    <m/>
    <s v="TOLEDO Sofia del Milagro-Martes-11:30"/>
    <x v="262"/>
    <x v="3"/>
  </r>
  <r>
    <x v="20"/>
    <x v="1"/>
    <s v="MP 8779"/>
    <x v="2"/>
    <d v="1899-12-30T08:00:00"/>
    <d v="1899-12-30T14:00:00"/>
    <x v="12"/>
    <m/>
    <m/>
    <s v="TOLEDO Sofia del Milagro-Martes-12:15"/>
    <x v="186"/>
    <x v="2"/>
  </r>
  <r>
    <x v="49"/>
    <x v="0"/>
    <s v="MP 000097/23"/>
    <x v="3"/>
    <d v="1899-12-30T08:00:00"/>
    <d v="1899-12-30T14:00:00"/>
    <x v="10"/>
    <m/>
    <m/>
    <s v="FERREYRA Jennifer Magali-Miercoles-08:45"/>
    <x v="155"/>
    <x v="3"/>
  </r>
  <r>
    <x v="20"/>
    <x v="1"/>
    <s v="MP 8779"/>
    <x v="2"/>
    <d v="1899-12-30T08:00:00"/>
    <d v="1899-12-30T14:00:00"/>
    <x v="13"/>
    <m/>
    <m/>
    <s v="TOLEDO Sofia del Milagro-Martes-13:00"/>
    <x v="0"/>
    <x v="0"/>
  </r>
  <r>
    <x v="49"/>
    <x v="0"/>
    <s v="MP 000097/23"/>
    <x v="3"/>
    <d v="1899-12-30T08:00:00"/>
    <d v="1899-12-30T14:00:00"/>
    <x v="11"/>
    <m/>
    <m/>
    <s v="FERREYRA Jennifer Magali-Miercoles-09:30"/>
    <x v="191"/>
    <x v="3"/>
  </r>
  <r>
    <x v="49"/>
    <x v="0"/>
    <s v="MP 000097/23"/>
    <x v="3"/>
    <d v="1899-12-30T08:00:00"/>
    <d v="1899-12-30T14:00:00"/>
    <x v="11"/>
    <m/>
    <m/>
    <s v="FERREYRA Jennifer Magali-Miercoles-09:30"/>
    <x v="187"/>
    <x v="3"/>
  </r>
  <r>
    <x v="49"/>
    <x v="0"/>
    <s v="MP 000097/23"/>
    <x v="3"/>
    <d v="1899-12-30T08:00:00"/>
    <d v="1899-12-30T14:00:00"/>
    <x v="7"/>
    <m/>
    <m/>
    <s v="FERREYRA Jennifer Magali-Miercoles-10:45"/>
    <x v="193"/>
    <x v="3"/>
  </r>
  <r>
    <x v="49"/>
    <x v="0"/>
    <s v="MP 000097/23"/>
    <x v="3"/>
    <d v="1899-12-30T08:00:00"/>
    <d v="1899-12-30T14:00:00"/>
    <x v="9"/>
    <m/>
    <m/>
    <s v="FERREYRA Jennifer Magali-Miercoles-11:30"/>
    <x v="208"/>
    <x v="0"/>
  </r>
  <r>
    <x v="49"/>
    <x v="0"/>
    <s v="MP 000097/23"/>
    <x v="3"/>
    <d v="1899-12-30T08:00:00"/>
    <d v="1899-12-30T14:00:00"/>
    <x v="9"/>
    <m/>
    <m/>
    <s v="FERREYRA Jennifer Magali-Miercoles-11:30"/>
    <x v="103"/>
    <x v="2"/>
  </r>
  <r>
    <x v="49"/>
    <x v="0"/>
    <s v="MP 000097/23"/>
    <x v="1"/>
    <d v="1899-12-30T08:00:00"/>
    <d v="1899-12-30T14:00:00"/>
    <x v="8"/>
    <m/>
    <m/>
    <s v="FERREYRA Jennifer Magali-Viernes-08:00"/>
    <x v="226"/>
    <x v="3"/>
  </r>
  <r>
    <x v="49"/>
    <x v="0"/>
    <s v="MP 000097/23"/>
    <x v="1"/>
    <d v="1899-12-30T08:00:00"/>
    <d v="1899-12-30T14:00:00"/>
    <x v="8"/>
    <m/>
    <m/>
    <s v="FERREYRA Jennifer Magali-Viernes-08:00"/>
    <x v="266"/>
    <x v="2"/>
  </r>
  <r>
    <x v="49"/>
    <x v="0"/>
    <s v="MP 000097/23"/>
    <x v="1"/>
    <d v="1899-12-30T08:00:00"/>
    <d v="1899-12-30T14:00:00"/>
    <x v="10"/>
    <m/>
    <m/>
    <s v="FERREYRA Jennifer Magali-Viernes-08:45"/>
    <x v="155"/>
    <x v="3"/>
  </r>
  <r>
    <x v="49"/>
    <x v="0"/>
    <s v="MP 000097/23"/>
    <x v="1"/>
    <d v="1899-12-30T08:00:00"/>
    <d v="1899-12-30T14:00:00"/>
    <x v="11"/>
    <m/>
    <m/>
    <s v="FERREYRA Jennifer Magali-Viernes-09:30"/>
    <x v="228"/>
    <x v="3"/>
  </r>
  <r>
    <x v="49"/>
    <x v="0"/>
    <s v="MP 000097/23"/>
    <x v="1"/>
    <d v="1899-12-30T08:00:00"/>
    <d v="1899-12-30T14:00:00"/>
    <x v="11"/>
    <m/>
    <m/>
    <s v="FERREYRA Jennifer Magali-Viernes-09:30"/>
    <x v="79"/>
    <x v="3"/>
  </r>
  <r>
    <x v="20"/>
    <x v="1"/>
    <s v="MP 8781"/>
    <x v="1"/>
    <d v="1899-12-30T08:00:00"/>
    <d v="1899-12-30T14:00:00"/>
    <x v="8"/>
    <m/>
    <m/>
    <s v="TOLEDO Sofia del Milagro-Viernes-08:00"/>
    <x v="0"/>
    <x v="0"/>
  </r>
  <r>
    <x v="49"/>
    <x v="0"/>
    <s v="MP 000097/23"/>
    <x v="1"/>
    <d v="1899-12-30T08:00:00"/>
    <d v="1899-12-30T14:00:00"/>
    <x v="7"/>
    <m/>
    <m/>
    <s v="FERREYRA Jennifer Magali-Viernes-10:45"/>
    <x v="206"/>
    <x v="3"/>
  </r>
  <r>
    <x v="49"/>
    <x v="0"/>
    <s v="MP 000097/23"/>
    <x v="1"/>
    <d v="1899-12-30T08:00:00"/>
    <d v="1899-12-30T14:00:00"/>
    <x v="9"/>
    <m/>
    <m/>
    <s v="FERREYRA Jennifer Magali-Viernes-11:30"/>
    <x v="208"/>
    <x v="0"/>
  </r>
  <r>
    <x v="49"/>
    <x v="0"/>
    <s v="MP 000097/23"/>
    <x v="1"/>
    <d v="1899-12-30T08:00:00"/>
    <d v="1899-12-30T14:00:00"/>
    <x v="9"/>
    <m/>
    <m/>
    <s v="FERREYRA Jennifer Magali-Viernes-11:30"/>
    <x v="103"/>
    <x v="2"/>
  </r>
  <r>
    <x v="49"/>
    <x v="0"/>
    <s v="MP 000097/23"/>
    <x v="1"/>
    <d v="1899-12-30T08:00:00"/>
    <d v="1899-12-30T14:00:00"/>
    <x v="12"/>
    <m/>
    <m/>
    <s v="FERREYRA Jennifer Magali-Viernes-12:15"/>
    <x v="197"/>
    <x v="3"/>
  </r>
  <r>
    <x v="20"/>
    <x v="1"/>
    <s v="MP 8781"/>
    <x v="1"/>
    <d v="1899-12-30T08:00:00"/>
    <d v="1899-12-30T14:00:00"/>
    <x v="9"/>
    <m/>
    <m/>
    <s v="TOLEDO Sofia del Milagro-Viernes-11:30"/>
    <x v="206"/>
    <x v="3"/>
  </r>
  <r>
    <x v="20"/>
    <x v="1"/>
    <s v="MP 8781"/>
    <x v="1"/>
    <d v="1899-12-30T08:00:00"/>
    <d v="1899-12-30T14:00:00"/>
    <x v="12"/>
    <m/>
    <m/>
    <s v="TOLEDO Sofia del Milagro-Viernes-12:15"/>
    <x v="0"/>
    <x v="0"/>
  </r>
  <r>
    <x v="17"/>
    <x v="2"/>
    <s v="MP 15502"/>
    <x v="0"/>
    <d v="1899-12-30T08:00:00"/>
    <d v="1899-12-30T20:00:00"/>
    <x v="2"/>
    <m/>
    <m/>
    <s v="de MEDEIROS Micaela-Lunes-15:30"/>
    <x v="268"/>
    <x v="1"/>
  </r>
  <r>
    <x v="20"/>
    <x v="1"/>
    <s v="MP 8781"/>
    <x v="1"/>
    <d v="1899-12-30T08:00:00"/>
    <d v="1899-12-30T14:00:00"/>
    <x v="13"/>
    <m/>
    <m/>
    <s v="TOLEDO Sofia del Milagro-Viernes-13:00"/>
    <x v="0"/>
    <x v="0"/>
  </r>
  <r>
    <x v="17"/>
    <x v="2"/>
    <s v="MP 15502"/>
    <x v="0"/>
    <d v="1899-12-30T08:00:00"/>
    <d v="1899-12-30T20:00:00"/>
    <x v="3"/>
    <m/>
    <m/>
    <s v="de MEDEIROS Micaela-Lunes-17:30"/>
    <x v="87"/>
    <x v="1"/>
  </r>
  <r>
    <x v="17"/>
    <x v="2"/>
    <s v="MP 15502"/>
    <x v="0"/>
    <d v="1899-12-30T08:00:00"/>
    <d v="1899-12-30T20:00:00"/>
    <x v="3"/>
    <m/>
    <m/>
    <s v="de MEDEIROS Micaela-Lunes-17:30"/>
    <x v="265"/>
    <x v="1"/>
  </r>
  <r>
    <x v="42"/>
    <x v="6"/>
    <s v="MP 260"/>
    <x v="2"/>
    <d v="1899-12-30T08:00:00"/>
    <d v="1899-12-30T20:00:00"/>
    <x v="8"/>
    <m/>
    <m/>
    <s v="TORCIVIA RUARTE Damaris Agustina-Martes-08:00"/>
    <x v="266"/>
    <x v="2"/>
  </r>
  <r>
    <x v="17"/>
    <x v="2"/>
    <s v="MP 15502"/>
    <x v="0"/>
    <d v="1899-12-30T08:00:00"/>
    <d v="1899-12-30T20:00:00"/>
    <x v="5"/>
    <m/>
    <m/>
    <s v="de MEDEIROS Micaela-Lunes-18:15"/>
    <x v="46"/>
    <x v="1"/>
  </r>
  <r>
    <x v="17"/>
    <x v="2"/>
    <s v="MP 15502"/>
    <x v="0"/>
    <d v="1899-12-30T08:00:00"/>
    <d v="1899-12-30T20:00:00"/>
    <x v="6"/>
    <m/>
    <m/>
    <s v="de MEDEIROS Micaela-Lunes-19:00"/>
    <x v="267"/>
    <x v="1"/>
  </r>
  <r>
    <x v="17"/>
    <x v="2"/>
    <s v="MP 15502"/>
    <x v="2"/>
    <d v="1899-12-30T14:00:00"/>
    <d v="1899-12-30T20:00:00"/>
    <x v="4"/>
    <m/>
    <m/>
    <s v="de MEDEIROS Micaela-Martes-16:15"/>
    <x v="124"/>
    <x v="1"/>
  </r>
  <r>
    <x v="17"/>
    <x v="2"/>
    <s v="MP 15502"/>
    <x v="2"/>
    <d v="1899-12-30T14:00:00"/>
    <d v="1899-12-30T20:00:00"/>
    <x v="5"/>
    <m/>
    <m/>
    <s v="de MEDEIROS Micaela-Martes-18:15"/>
    <x v="235"/>
    <x v="1"/>
  </r>
  <r>
    <x v="17"/>
    <x v="2"/>
    <s v="MP 15502"/>
    <x v="2"/>
    <d v="1899-12-30T14:00:00"/>
    <d v="1899-12-30T20:00:00"/>
    <x v="5"/>
    <m/>
    <m/>
    <s v="de MEDEIROS Micaela-Martes-18:15"/>
    <x v="69"/>
    <x v="1"/>
  </r>
  <r>
    <x v="42"/>
    <x v="6"/>
    <s v="MP 260"/>
    <x v="2"/>
    <d v="1899-12-30T08:00:00"/>
    <d v="1899-12-30T20:00:00"/>
    <x v="13"/>
    <m/>
    <m/>
    <s v="TORCIVIA RUARTE Damaris Agustina-Martes-13:00"/>
    <x v="0"/>
    <x v="0"/>
  </r>
  <r>
    <x v="17"/>
    <x v="2"/>
    <s v="MP 15502"/>
    <x v="2"/>
    <d v="1899-12-30T14:00:00"/>
    <d v="1899-12-30T20:00:00"/>
    <x v="3"/>
    <m/>
    <m/>
    <s v="de MEDEIROS Micaela-Martes-17:30"/>
    <x v="47"/>
    <x v="1"/>
  </r>
  <r>
    <x v="17"/>
    <x v="2"/>
    <s v="MP 15502"/>
    <x v="4"/>
    <d v="1899-12-30T08:00:00"/>
    <d v="1899-12-30T20:00:00"/>
    <x v="1"/>
    <m/>
    <m/>
    <s v="de MEDEIROS Micaela-Jueves-14:45"/>
    <x v="240"/>
    <x v="1"/>
  </r>
  <r>
    <x v="17"/>
    <x v="2"/>
    <s v="MP 15502"/>
    <x v="4"/>
    <d v="1899-12-30T08:00:00"/>
    <d v="1899-12-30T20:00:00"/>
    <x v="2"/>
    <m/>
    <m/>
    <s v="de MEDEIROS Micaela-Jueves-15:30"/>
    <x v="237"/>
    <x v="1"/>
  </r>
  <r>
    <x v="17"/>
    <x v="2"/>
    <s v="MP 15502"/>
    <x v="4"/>
    <d v="1899-12-30T08:00:00"/>
    <d v="1899-12-30T20:00:00"/>
    <x v="4"/>
    <m/>
    <m/>
    <s v="de MEDEIROS Micaela-Jueves-16:15"/>
    <x v="68"/>
    <x v="1"/>
  </r>
  <r>
    <x v="17"/>
    <x v="2"/>
    <s v="MP 15502"/>
    <x v="4"/>
    <d v="1899-12-30T08:00:00"/>
    <d v="1899-12-30T20:00:00"/>
    <x v="3"/>
    <m/>
    <m/>
    <s v="de MEDEIROS Micaela-Jueves-17:30"/>
    <x v="106"/>
    <x v="1"/>
  </r>
  <r>
    <x v="17"/>
    <x v="2"/>
    <s v="MP 15502"/>
    <x v="4"/>
    <d v="1899-12-30T08:00:00"/>
    <d v="1899-12-30T20:00:00"/>
    <x v="5"/>
    <m/>
    <m/>
    <s v="de MEDEIROS Micaela-Jueves-18:15"/>
    <x v="282"/>
    <x v="1"/>
  </r>
  <r>
    <x v="48"/>
    <x v="4"/>
    <s v="MP P126737"/>
    <x v="0"/>
    <d v="1899-12-30T08:00:00"/>
    <d v="1899-12-30T14:00:00"/>
    <x v="8"/>
    <m/>
    <m/>
    <s v="LEMA Luz Candela-Lunes-08:00"/>
    <x v="160"/>
    <x v="3"/>
  </r>
  <r>
    <x v="48"/>
    <x v="4"/>
    <s v="MP P126737"/>
    <x v="0"/>
    <d v="1899-12-30T08:00:00"/>
    <d v="1899-12-30T14:00:00"/>
    <x v="10"/>
    <m/>
    <m/>
    <s v="LEMA Luz Candela-Lunes-08:45"/>
    <x v="278"/>
    <x v="3"/>
  </r>
  <r>
    <x v="48"/>
    <x v="4"/>
    <s v="MP P126737"/>
    <x v="0"/>
    <d v="1899-12-30T08:00:00"/>
    <d v="1899-12-30T14:00:00"/>
    <x v="10"/>
    <m/>
    <m/>
    <s v="LEMA Luz Candela-Lunes-08:45"/>
    <x v="216"/>
    <x v="3"/>
  </r>
  <r>
    <x v="48"/>
    <x v="4"/>
    <s v="MP P126737"/>
    <x v="0"/>
    <d v="1899-12-30T08:00:00"/>
    <d v="1899-12-30T14:00:00"/>
    <x v="11"/>
    <m/>
    <m/>
    <s v="LEMA Luz Candela-Lunes-09:30"/>
    <x v="226"/>
    <x v="3"/>
  </r>
  <r>
    <x v="48"/>
    <x v="4"/>
    <s v="MP P126737"/>
    <x v="0"/>
    <d v="1899-12-30T08:00:00"/>
    <d v="1899-12-30T14:00:00"/>
    <x v="11"/>
    <m/>
    <m/>
    <s v="LEMA Luz Candela-Lunes-09:30"/>
    <x v="214"/>
    <x v="3"/>
  </r>
  <r>
    <x v="48"/>
    <x v="4"/>
    <s v="MP P126737"/>
    <x v="2"/>
    <d v="1899-12-30T08:00:00"/>
    <d v="1899-12-30T14:00:00"/>
    <x v="8"/>
    <m/>
    <m/>
    <s v="LEMA Luz Candela-Martes-08:00"/>
    <x v="183"/>
    <x v="3"/>
  </r>
  <r>
    <x v="42"/>
    <x v="6"/>
    <s v="MP 260"/>
    <x v="4"/>
    <d v="1899-12-30T08:00:00"/>
    <d v="1899-12-30T20:00:00"/>
    <x v="12"/>
    <m/>
    <m/>
    <s v="TORCIVIA RUARTE Damaris Agustina-Jueves-12:15"/>
    <x v="186"/>
    <x v="2"/>
  </r>
  <r>
    <x v="48"/>
    <x v="4"/>
    <s v="MP P126737"/>
    <x v="2"/>
    <d v="1899-12-30T08:00:00"/>
    <d v="1899-12-30T14:00:00"/>
    <x v="10"/>
    <m/>
    <m/>
    <s v="LEMA Luz Candela-Martes-08:45"/>
    <x v="56"/>
    <x v="3"/>
  </r>
  <r>
    <x v="42"/>
    <x v="6"/>
    <s v="MP 260"/>
    <x v="4"/>
    <d v="1899-12-30T08:00:00"/>
    <d v="1899-12-30T20:00:00"/>
    <x v="13"/>
    <m/>
    <m/>
    <s v="TORCIVIA RUARTE Damaris Agustina-Jueves-13:00"/>
    <x v="0"/>
    <x v="0"/>
  </r>
  <r>
    <x v="48"/>
    <x v="4"/>
    <s v="MP P126737"/>
    <x v="2"/>
    <d v="1899-12-30T08:00:00"/>
    <d v="1899-12-30T14:00:00"/>
    <x v="11"/>
    <m/>
    <m/>
    <s v="LEMA Luz Candela-Martes-09:30"/>
    <x v="251"/>
    <x v="3"/>
  </r>
  <r>
    <x v="42"/>
    <x v="6"/>
    <s v="MP 260"/>
    <x v="4"/>
    <d v="1899-12-30T08:00:00"/>
    <d v="1899-12-30T20:00:00"/>
    <x v="0"/>
    <m/>
    <m/>
    <s v="TORCIVIA RUARTE Damaris Agustina-Jueves-14:00"/>
    <x v="145"/>
    <x v="1"/>
  </r>
  <r>
    <x v="42"/>
    <x v="6"/>
    <s v="MP 260"/>
    <x v="4"/>
    <d v="1899-12-30T08:00:00"/>
    <d v="1899-12-30T20:00:00"/>
    <x v="1"/>
    <m/>
    <m/>
    <s v="TORCIVIA RUARTE Damaris Agustina-Jueves-14:45"/>
    <x v="0"/>
    <x v="0"/>
  </r>
  <r>
    <x v="48"/>
    <x v="4"/>
    <s v="MP P126737"/>
    <x v="2"/>
    <d v="1899-12-30T08:00:00"/>
    <d v="1899-12-30T14:00:00"/>
    <x v="9"/>
    <m/>
    <m/>
    <s v="LEMA Luz Candela-Martes-11:30"/>
    <x v="159"/>
    <x v="3"/>
  </r>
  <r>
    <x v="48"/>
    <x v="4"/>
    <s v="MP P126737"/>
    <x v="2"/>
    <d v="1899-12-30T08:00:00"/>
    <d v="1899-12-30T14:00:00"/>
    <x v="9"/>
    <m/>
    <m/>
    <s v="LEMA Luz Candela-Martes-11:30"/>
    <x v="186"/>
    <x v="2"/>
  </r>
  <r>
    <x v="48"/>
    <x v="4"/>
    <s v="MP P126737"/>
    <x v="2"/>
    <d v="1899-12-30T08:00:00"/>
    <d v="1899-12-30T14:00:00"/>
    <x v="12"/>
    <m/>
    <m/>
    <s v="LEMA Luz Candela-Martes-12:15"/>
    <x v="262"/>
    <x v="3"/>
  </r>
  <r>
    <x v="48"/>
    <x v="4"/>
    <s v="MP P126737"/>
    <x v="1"/>
    <d v="1899-12-30T08:00:00"/>
    <d v="1899-12-30T14:00:00"/>
    <x v="8"/>
    <m/>
    <m/>
    <s v="LEMA Luz Candela-Viernes-08:00"/>
    <x v="219"/>
    <x v="3"/>
  </r>
  <r>
    <x v="48"/>
    <x v="4"/>
    <s v="MP P126737"/>
    <x v="1"/>
    <d v="1899-12-30T08:00:00"/>
    <d v="1899-12-30T14:00:00"/>
    <x v="10"/>
    <m/>
    <m/>
    <s v="LEMA Luz Candela-Viernes-08:45"/>
    <x v="49"/>
    <x v="3"/>
  </r>
  <r>
    <x v="48"/>
    <x v="4"/>
    <s v="MP P126737"/>
    <x v="0"/>
    <d v="1899-12-30T08:00:00"/>
    <d v="1899-12-30T14:00:00"/>
    <x v="9"/>
    <m/>
    <m/>
    <s v="LEMA Luz Candela-Lunes-11:30"/>
    <x v="223"/>
    <x v="3"/>
  </r>
  <r>
    <x v="44"/>
    <x v="2"/>
    <s v="MP 15753"/>
    <x v="2"/>
    <d v="1899-12-30T08:00:00"/>
    <d v="1899-12-30T14:00:00"/>
    <x v="11"/>
    <m/>
    <m/>
    <s v="BRZOZOWSKI Joanna Valentina-Martes-09:30"/>
    <x v="275"/>
    <x v="3"/>
  </r>
  <r>
    <x v="44"/>
    <x v="2"/>
    <s v="MP 15753"/>
    <x v="2"/>
    <d v="1899-12-30T08:00:00"/>
    <d v="1899-12-30T14:00:00"/>
    <x v="11"/>
    <m/>
    <m/>
    <s v="BRZOZOWSKI Joanna Valentina-Martes-09:30"/>
    <x v="192"/>
    <x v="3"/>
  </r>
  <r>
    <x v="44"/>
    <x v="2"/>
    <s v="MP 15753"/>
    <x v="0"/>
    <d v="1899-12-30T08:00:00"/>
    <d v="1899-12-30T14:00:00"/>
    <x v="7"/>
    <m/>
    <m/>
    <s v="BRZOZOWSKI Joanna Valentina-Lunes-10:45"/>
    <x v="226"/>
    <x v="3"/>
  </r>
  <r>
    <x v="44"/>
    <x v="2"/>
    <s v="MP 15753"/>
    <x v="0"/>
    <d v="1899-12-30T08:00:00"/>
    <d v="1899-12-30T14:00:00"/>
    <x v="9"/>
    <m/>
    <m/>
    <s v="BRZOZOWSKI Joanna Valentina-Lunes-11:30"/>
    <x v="276"/>
    <x v="3"/>
  </r>
  <r>
    <x v="44"/>
    <x v="2"/>
    <s v="MP 15753"/>
    <x v="0"/>
    <d v="1899-12-30T08:00:00"/>
    <d v="1899-12-30T14:00:00"/>
    <x v="12"/>
    <m/>
    <m/>
    <s v="BRZOZOWSKI Joanna Valentina-Lunes-12:15"/>
    <x v="40"/>
    <x v="3"/>
  </r>
  <r>
    <x v="39"/>
    <x v="6"/>
    <s v="MP LTO00010942024"/>
    <x v="2"/>
    <d v="1899-12-30T14:00:00"/>
    <d v="1899-12-30T20:00:00"/>
    <x v="0"/>
    <m/>
    <m/>
    <s v="TORRES Sofia-Martes-14:00"/>
    <x v="0"/>
    <x v="0"/>
  </r>
  <r>
    <x v="44"/>
    <x v="2"/>
    <s v="MP 15753"/>
    <x v="2"/>
    <d v="1899-12-30T08:00:00"/>
    <d v="1899-12-30T14:00:00"/>
    <x v="10"/>
    <m/>
    <m/>
    <s v="BRZOZOWSKI Joanna Valentina-Martes-08:45"/>
    <x v="219"/>
    <x v="3"/>
  </r>
  <r>
    <x v="17"/>
    <x v="2"/>
    <s v="MP 15502"/>
    <x v="0"/>
    <d v="1899-12-30T08:00:00"/>
    <d v="1899-12-30T20:00:00"/>
    <x v="0"/>
    <m/>
    <m/>
    <s v="de MEDEIROS Micaela-Lunes-14:00"/>
    <x v="1"/>
    <x v="1"/>
  </r>
  <r>
    <x v="44"/>
    <x v="2"/>
    <s v="MP 15753"/>
    <x v="2"/>
    <d v="1899-12-30T08:00:00"/>
    <d v="1899-12-30T14:00:00"/>
    <x v="7"/>
    <m/>
    <m/>
    <s v="BRZOZOWSKI Joanna Valentina-Martes-10:45"/>
    <x v="156"/>
    <x v="3"/>
  </r>
  <r>
    <x v="44"/>
    <x v="2"/>
    <s v="MP 15753"/>
    <x v="2"/>
    <d v="1899-12-30T08:00:00"/>
    <d v="1899-12-30T14:00:00"/>
    <x v="9"/>
    <m/>
    <m/>
    <s v="BRZOZOWSKI Joanna Valentina-Martes-11:30"/>
    <x v="52"/>
    <x v="0"/>
  </r>
  <r>
    <x v="39"/>
    <x v="6"/>
    <s v="MP LTO00010942025"/>
    <x v="3"/>
    <d v="1899-12-30T14:00:00"/>
    <d v="1899-12-30T20:00:00"/>
    <x v="0"/>
    <m/>
    <m/>
    <s v="TORRES Sofia-Miercoles-14:00"/>
    <x v="0"/>
    <x v="0"/>
  </r>
  <r>
    <x v="44"/>
    <x v="2"/>
    <s v="MP 15753"/>
    <x v="2"/>
    <d v="1899-12-30T08:00:00"/>
    <d v="1899-12-30T14:00:00"/>
    <x v="12"/>
    <m/>
    <m/>
    <s v="BRZOZOWSKI Joanna Valentina-Martes-12:15"/>
    <x v="262"/>
    <x v="3"/>
  </r>
  <r>
    <x v="39"/>
    <x v="6"/>
    <s v="MP LTO00010942025"/>
    <x v="3"/>
    <d v="1899-12-30T14:00:00"/>
    <d v="1899-12-30T20:00:00"/>
    <x v="1"/>
    <m/>
    <m/>
    <s v="TORRES Sofia-Miercoles-14:45"/>
    <x v="0"/>
    <x v="0"/>
  </r>
  <r>
    <x v="39"/>
    <x v="6"/>
    <s v="MP LTO00010942025"/>
    <x v="3"/>
    <d v="1899-12-30T14:00:00"/>
    <d v="1899-12-30T20:00:00"/>
    <x v="2"/>
    <m/>
    <m/>
    <s v="TORRES Sofia-Miercoles-15:30"/>
    <x v="0"/>
    <x v="0"/>
  </r>
  <r>
    <x v="39"/>
    <x v="6"/>
    <s v="MP LTO00010942025"/>
    <x v="3"/>
    <d v="1899-12-30T14:00:00"/>
    <d v="1899-12-30T20:00:00"/>
    <x v="4"/>
    <m/>
    <m/>
    <s v="TORRES Sofia-Miercoles-16:15"/>
    <x v="0"/>
    <x v="0"/>
  </r>
  <r>
    <x v="39"/>
    <x v="6"/>
    <s v="MP LTO00010942025"/>
    <x v="3"/>
    <d v="1899-12-30T14:00:00"/>
    <d v="1899-12-30T20:00:00"/>
    <x v="3"/>
    <m/>
    <m/>
    <s v="TORRES Sofia-Miercoles-17:30"/>
    <x v="0"/>
    <x v="0"/>
  </r>
  <r>
    <x v="39"/>
    <x v="6"/>
    <s v="MP LTO00010942025"/>
    <x v="3"/>
    <d v="1899-12-30T14:00:00"/>
    <d v="1899-12-30T20:00:00"/>
    <x v="5"/>
    <m/>
    <m/>
    <s v="TORRES Sofia-Miercoles-18:15"/>
    <x v="0"/>
    <x v="0"/>
  </r>
  <r>
    <x v="38"/>
    <x v="6"/>
    <s v="LTO 000136/2025"/>
    <x v="3"/>
    <d v="1899-12-30T14:00:00"/>
    <d v="1899-12-30T20:00:00"/>
    <x v="6"/>
    <m/>
    <m/>
    <s v="COLINA Gloria Sofia-Miercoles-19:00"/>
    <x v="144"/>
    <x v="1"/>
  </r>
  <r>
    <x v="39"/>
    <x v="6"/>
    <s v="MP LTO00010942025"/>
    <x v="3"/>
    <d v="1899-12-30T14:00:00"/>
    <d v="1899-12-30T20:00:00"/>
    <x v="6"/>
    <m/>
    <m/>
    <s v="TORRES Sofia-Miercoles-19:00"/>
    <x v="0"/>
    <x v="0"/>
  </r>
  <r>
    <x v="38"/>
    <x v="6"/>
    <s v="LTO 000136/2025"/>
    <x v="4"/>
    <d v="1899-12-30T14:00:00"/>
    <d v="1899-12-30T20:00:00"/>
    <x v="1"/>
    <m/>
    <m/>
    <s v="COLINA Gloria Sofia-Jueves-14:45"/>
    <x v="237"/>
    <x v="1"/>
  </r>
  <r>
    <x v="38"/>
    <x v="6"/>
    <s v="LTO 000136/2025"/>
    <x v="4"/>
    <d v="1899-12-30T14:00:00"/>
    <d v="1899-12-30T20:00:00"/>
    <x v="5"/>
    <m/>
    <m/>
    <s v="COLINA Gloria Sofia-Jueves-18:15"/>
    <x v="171"/>
    <x v="1"/>
  </r>
  <r>
    <x v="38"/>
    <x v="6"/>
    <s v="LTO 000136/2025"/>
    <x v="4"/>
    <d v="1899-12-30T14:00:00"/>
    <d v="1899-12-30T20:00:00"/>
    <x v="5"/>
    <m/>
    <m/>
    <s v="COLINA Gloria Sofia-Jueves-18:15"/>
    <x v="36"/>
    <x v="0"/>
  </r>
  <r>
    <x v="38"/>
    <x v="6"/>
    <s v="LTO 000136/2025"/>
    <x v="4"/>
    <d v="1899-12-30T14:00:00"/>
    <d v="1899-12-30T20:00:00"/>
    <x v="5"/>
    <m/>
    <m/>
    <s v="COLINA Gloria Sofia-Jueves-18:15"/>
    <x v="178"/>
    <x v="1"/>
  </r>
  <r>
    <x v="38"/>
    <x v="6"/>
    <s v="LTO 000136/2025"/>
    <x v="4"/>
    <d v="1899-12-30T14:00:00"/>
    <d v="1899-12-30T20:00:00"/>
    <x v="2"/>
    <m/>
    <m/>
    <s v="COLINA Gloria Sofia-Jueves-15:30"/>
    <x v="141"/>
    <x v="1"/>
  </r>
  <r>
    <x v="38"/>
    <x v="6"/>
    <s v="LTO 000136/2025"/>
    <x v="4"/>
    <d v="1899-12-30T14:00:00"/>
    <d v="1899-12-30T20:00:00"/>
    <x v="4"/>
    <m/>
    <m/>
    <s v="COLINA Gloria Sofia-Jueves-16:15"/>
    <x v="245"/>
    <x v="1"/>
  </r>
  <r>
    <x v="38"/>
    <x v="6"/>
    <s v="LTO 000136/2025"/>
    <x v="4"/>
    <d v="1899-12-30T14:00:00"/>
    <d v="1899-12-30T20:00:00"/>
    <x v="4"/>
    <m/>
    <m/>
    <s v="COLINA Gloria Sofia-Jueves-16:15"/>
    <x v="73"/>
    <x v="1"/>
  </r>
  <r>
    <x v="38"/>
    <x v="6"/>
    <s v="LTO 000136/2025"/>
    <x v="4"/>
    <d v="1899-12-30T14:00:00"/>
    <d v="1899-12-30T20:00:00"/>
    <x v="3"/>
    <m/>
    <m/>
    <s v="COLINA Gloria Sofia-Jueves-17:30"/>
    <x v="244"/>
    <x v="1"/>
  </r>
  <r>
    <x v="9"/>
    <x v="1"/>
    <s v="MP 9069"/>
    <x v="3"/>
    <d v="1899-12-30T14:00:00"/>
    <d v="1899-12-30T20:00:00"/>
    <x v="0"/>
    <m/>
    <m/>
    <s v="VEGA Graciela Susana-Miercoles-14:00"/>
    <x v="0"/>
    <x v="0"/>
  </r>
  <r>
    <x v="38"/>
    <x v="6"/>
    <s v="LTO 000136/2025"/>
    <x v="4"/>
    <d v="1899-12-30T14:00:00"/>
    <d v="1899-12-30T20:00:00"/>
    <x v="6"/>
    <m/>
    <m/>
    <s v="COLINA Gloria Sofia-Jueves-19:00"/>
    <x v="238"/>
    <x v="1"/>
  </r>
  <r>
    <x v="9"/>
    <x v="1"/>
    <s v="MP 9068"/>
    <x v="3"/>
    <d v="1899-12-30T14:00:00"/>
    <d v="1899-12-30T20:00:00"/>
    <x v="1"/>
    <m/>
    <m/>
    <s v="VEGA Graciela Susana-Miercoles-14:45"/>
    <x v="17"/>
    <x v="1"/>
  </r>
  <r>
    <x v="38"/>
    <x v="6"/>
    <s v="LTO 000136/2025"/>
    <x v="1"/>
    <d v="1899-12-30T14:00:00"/>
    <d v="1899-12-30T20:00:00"/>
    <x v="4"/>
    <m/>
    <m/>
    <s v="COLINA Gloria Sofia-Viernes-16:15"/>
    <x v="142"/>
    <x v="0"/>
  </r>
  <r>
    <x v="38"/>
    <x v="6"/>
    <s v="LTO 000136/2025"/>
    <x v="1"/>
    <d v="1899-12-30T14:00:00"/>
    <d v="1899-12-30T20:00:00"/>
    <x v="4"/>
    <m/>
    <m/>
    <s v="COLINA Gloria Sofia-Viernes-16:15"/>
    <x v="26"/>
    <x v="1"/>
  </r>
  <r>
    <x v="38"/>
    <x v="6"/>
    <s v="LTO 000136/2025"/>
    <x v="1"/>
    <d v="1899-12-30T14:00:00"/>
    <d v="1899-12-30T20:00:00"/>
    <x v="3"/>
    <m/>
    <m/>
    <s v="COLINA Gloria Sofia-Viernes-17:30"/>
    <x v="21"/>
    <x v="1"/>
  </r>
  <r>
    <x v="38"/>
    <x v="6"/>
    <s v="LTO 000136/2025"/>
    <x v="1"/>
    <d v="1899-12-30T14:00:00"/>
    <d v="1899-12-30T20:00:00"/>
    <x v="3"/>
    <m/>
    <m/>
    <s v="COLINA Gloria Sofia-Viernes-17:30"/>
    <x v="24"/>
    <x v="1"/>
  </r>
  <r>
    <x v="38"/>
    <x v="6"/>
    <s v="LTO 000136/2025"/>
    <x v="1"/>
    <d v="1899-12-30T14:00:00"/>
    <d v="1899-12-30T20:00:00"/>
    <x v="5"/>
    <m/>
    <m/>
    <s v="COLINA Gloria Sofia-Viernes-18:15"/>
    <x v="23"/>
    <x v="1"/>
  </r>
  <r>
    <x v="38"/>
    <x v="6"/>
    <s v="LTO 000136/2025"/>
    <x v="1"/>
    <d v="1899-12-30T14:00:00"/>
    <d v="1899-12-30T20:00:00"/>
    <x v="6"/>
    <m/>
    <m/>
    <s v="COLINA Gloria Sofia-Viernes-19:00"/>
    <x v="125"/>
    <x v="1"/>
  </r>
  <r>
    <x v="38"/>
    <x v="6"/>
    <s v="LTO 000136/2025"/>
    <x v="1"/>
    <d v="1899-12-30T14:00:00"/>
    <d v="1899-12-30T20:00:00"/>
    <x v="6"/>
    <m/>
    <m/>
    <s v="COLINA Gloria Sofia-Viernes-19:00"/>
    <x v="175"/>
    <x v="0"/>
  </r>
  <r>
    <x v="35"/>
    <x v="0"/>
    <s v="LIS 000301/2025"/>
    <x v="2"/>
    <d v="1899-12-30T14:00:00"/>
    <d v="1899-12-30T20:00:00"/>
    <x v="3"/>
    <m/>
    <m/>
    <s v="LORENZATTO Delfina Maria-Martes-17:30"/>
    <x v="131"/>
    <x v="1"/>
  </r>
  <r>
    <x v="35"/>
    <x v="0"/>
    <s v="LIS 000301/2025"/>
    <x v="2"/>
    <d v="1899-12-30T14:00:00"/>
    <d v="1899-12-30T20:00:00"/>
    <x v="3"/>
    <m/>
    <m/>
    <s v="LORENZATTO Delfina Maria-Martes-17:30"/>
    <x v="176"/>
    <x v="1"/>
  </r>
  <r>
    <x v="9"/>
    <x v="1"/>
    <s v="MP 9068"/>
    <x v="4"/>
    <d v="1899-12-30T14:00:00"/>
    <d v="1899-12-30T20:00:00"/>
    <x v="0"/>
    <m/>
    <m/>
    <s v="VEGA Graciela Susana-Jueves-14:00"/>
    <x v="0"/>
    <x v="0"/>
  </r>
  <r>
    <x v="9"/>
    <x v="1"/>
    <s v="MP 9068"/>
    <x v="4"/>
    <d v="1899-12-30T14:00:00"/>
    <d v="1899-12-30T20:00:00"/>
    <x v="1"/>
    <m/>
    <m/>
    <s v="VEGA Graciela Susana-Jueves-14:45"/>
    <x v="0"/>
    <x v="0"/>
  </r>
  <r>
    <x v="35"/>
    <x v="0"/>
    <s v="LIS 000301/2025"/>
    <x v="3"/>
    <d v="1899-12-30T14:00:00"/>
    <d v="1899-12-30T20:00:00"/>
    <x v="6"/>
    <m/>
    <m/>
    <s v="LORENZATTO Delfina Maria-Miercoles-19:00"/>
    <x v="138"/>
    <x v="1"/>
  </r>
  <r>
    <x v="35"/>
    <x v="0"/>
    <s v="LIS 000301/2025"/>
    <x v="4"/>
    <d v="1899-12-30T14:00:00"/>
    <d v="1899-12-30T20:00:00"/>
    <x v="5"/>
    <m/>
    <m/>
    <s v="LORENZATTO Delfina Maria-Jueves-18:15"/>
    <x v="174"/>
    <x v="1"/>
  </r>
  <r>
    <x v="10"/>
    <x v="3"/>
    <s v="MP 5125"/>
    <x v="4"/>
    <d v="1899-12-30T08:00:00"/>
    <d v="1899-12-30T14:00:00"/>
    <x v="11"/>
    <m/>
    <m/>
    <s v="CONDORI Jose Hugo-Jueves-09:30"/>
    <x v="189"/>
    <x v="2"/>
  </r>
  <r>
    <x v="11"/>
    <x v="1"/>
    <s v="MP 8974"/>
    <x v="0"/>
    <d v="1899-12-30T08:00:00"/>
    <d v="1899-12-30T14:00:00"/>
    <x v="13"/>
    <m/>
    <m/>
    <s v="VILCHE Carla Valeria-Lunes-13:00"/>
    <x v="0"/>
    <x v="0"/>
  </r>
  <r>
    <x v="11"/>
    <x v="1"/>
    <s v="MP 8974"/>
    <x v="2"/>
    <d v="1899-12-30T14:00:00"/>
    <d v="1899-12-30T20:00:00"/>
    <x v="0"/>
    <m/>
    <m/>
    <s v="VILCHE Carla Valeria-Martes-14:00"/>
    <x v="0"/>
    <x v="0"/>
  </r>
  <r>
    <x v="11"/>
    <x v="1"/>
    <s v="MP 8974"/>
    <x v="2"/>
    <d v="1899-12-30T14:00:00"/>
    <d v="1899-12-30T20:00:00"/>
    <x v="1"/>
    <m/>
    <m/>
    <s v="VILCHE Carla Valeria-Martes-14:45"/>
    <x v="0"/>
    <x v="0"/>
  </r>
  <r>
    <x v="11"/>
    <x v="1"/>
    <s v="MP 8974"/>
    <x v="2"/>
    <d v="1899-12-30T14:00:00"/>
    <d v="1899-12-30T20:00:00"/>
    <x v="2"/>
    <m/>
    <m/>
    <s v="VILCHE Carla Valeria-Martes-15:30"/>
    <x v="0"/>
    <x v="0"/>
  </r>
  <r>
    <x v="11"/>
    <x v="1"/>
    <s v="MP 8974"/>
    <x v="2"/>
    <d v="1899-12-30T14:00:00"/>
    <d v="1899-12-30T20:00:00"/>
    <x v="4"/>
    <m/>
    <m/>
    <s v="VILCHE Carla Valeria-Martes-16:15"/>
    <x v="0"/>
    <x v="0"/>
  </r>
  <r>
    <x v="11"/>
    <x v="1"/>
    <s v="MP 8974"/>
    <x v="2"/>
    <d v="1899-12-30T14:00:00"/>
    <d v="1899-12-30T20:00:00"/>
    <x v="3"/>
    <m/>
    <m/>
    <s v="VILCHE Carla Valeria-Martes-17:30"/>
    <x v="0"/>
    <x v="0"/>
  </r>
  <r>
    <x v="11"/>
    <x v="1"/>
    <s v="MP 8974"/>
    <x v="2"/>
    <d v="1899-12-30T14:00:00"/>
    <d v="1899-12-30T20:00:00"/>
    <x v="5"/>
    <m/>
    <m/>
    <s v="VILCHE Carla Valeria-Martes-18:15"/>
    <x v="0"/>
    <x v="0"/>
  </r>
  <r>
    <x v="35"/>
    <x v="0"/>
    <s v="LIS 000301/2025"/>
    <x v="2"/>
    <d v="1899-12-30T14:00:00"/>
    <d v="1899-12-30T20:00:00"/>
    <x v="1"/>
    <m/>
    <m/>
    <s v="LORENZATTO Delfina Maria-Martes-14:45"/>
    <x v="271"/>
    <x v="1"/>
  </r>
  <r>
    <x v="11"/>
    <x v="1"/>
    <s v="MP 8974"/>
    <x v="2"/>
    <d v="1899-12-30T14:00:00"/>
    <d v="1899-12-30T20:00:00"/>
    <x v="6"/>
    <m/>
    <m/>
    <s v="VILCHE Carla Valeria-Martes-19:00"/>
    <x v="0"/>
    <x v="0"/>
  </r>
  <r>
    <x v="35"/>
    <x v="0"/>
    <s v="LIS 000301/2025"/>
    <x v="4"/>
    <d v="1899-12-30T14:00:00"/>
    <d v="1899-12-30T20:00:00"/>
    <x v="1"/>
    <m/>
    <m/>
    <s v="LORENZATTO Delfina Maria-Jueves-14:45"/>
    <x v="271"/>
    <x v="1"/>
  </r>
  <r>
    <x v="11"/>
    <x v="1"/>
    <s v="MP 8974"/>
    <x v="3"/>
    <d v="1899-12-30T14:00:00"/>
    <d v="1899-12-30T20:00:00"/>
    <x v="0"/>
    <m/>
    <m/>
    <s v="VILCHE Carla Valeria-Miercoles-14:00"/>
    <x v="0"/>
    <x v="0"/>
  </r>
  <r>
    <x v="17"/>
    <x v="2"/>
    <s v="MP 15502"/>
    <x v="2"/>
    <d v="1899-12-30T14:00:00"/>
    <d v="1899-12-30T20:00:00"/>
    <x v="2"/>
    <m/>
    <m/>
    <s v="de MEDEIROS Micaela-Martes-15:30"/>
    <x v="271"/>
    <x v="1"/>
  </r>
  <r>
    <x v="11"/>
    <x v="1"/>
    <s v="MP 8974"/>
    <x v="3"/>
    <d v="1899-12-30T14:00:00"/>
    <d v="1899-12-30T20:00:00"/>
    <x v="4"/>
    <m/>
    <m/>
    <s v="VILCHE Carla Valeria-Miercoles-16:15"/>
    <x v="0"/>
    <x v="0"/>
  </r>
  <r>
    <x v="23"/>
    <x v="3"/>
    <s v="MP 9339"/>
    <x v="2"/>
    <d v="1899-12-30T14:00:00"/>
    <d v="1899-12-30T20:00:00"/>
    <x v="1"/>
    <m/>
    <m/>
    <s v="ROMANO Lourdes Rocio-Martes-14:45"/>
    <x v="169"/>
    <x v="1"/>
  </r>
  <r>
    <x v="11"/>
    <x v="1"/>
    <s v="MP 8974"/>
    <x v="3"/>
    <d v="1899-12-30T14:00:00"/>
    <d v="1899-12-30T20:00:00"/>
    <x v="6"/>
    <m/>
    <m/>
    <s v="VILCHE Carla Valeria-Miercoles-19:00"/>
    <x v="0"/>
    <x v="0"/>
  </r>
  <r>
    <x v="23"/>
    <x v="3"/>
    <s v="MP 9339"/>
    <x v="2"/>
    <d v="1899-12-30T14:00:00"/>
    <d v="1899-12-30T20:00:00"/>
    <x v="2"/>
    <m/>
    <m/>
    <s v="ROMANO Lourdes Rocio-Martes-15:30"/>
    <x v="256"/>
    <x v="0"/>
  </r>
  <r>
    <x v="11"/>
    <x v="1"/>
    <s v="MP 8974"/>
    <x v="4"/>
    <d v="1899-12-30T14:00:00"/>
    <d v="1899-12-30T20:00:00"/>
    <x v="1"/>
    <m/>
    <m/>
    <s v="VILCHE Carla Valeria-Jueves-14:45"/>
    <x v="0"/>
    <x v="0"/>
  </r>
  <r>
    <x v="23"/>
    <x v="3"/>
    <s v="MP 9339"/>
    <x v="2"/>
    <d v="1899-12-30T14:00:00"/>
    <d v="1899-12-30T20:00:00"/>
    <x v="0"/>
    <m/>
    <m/>
    <s v="ROMANO Lourdes Rocio-Martes-14:00"/>
    <x v="145"/>
    <x v="1"/>
  </r>
  <r>
    <x v="23"/>
    <x v="3"/>
    <s v="MP 9339"/>
    <x v="2"/>
    <d v="1899-12-30T14:00:00"/>
    <d v="1899-12-30T20:00:00"/>
    <x v="5"/>
    <m/>
    <m/>
    <s v="ROMANO Lourdes Rocio-Martes-18:15"/>
    <x v="124"/>
    <x v="1"/>
  </r>
  <r>
    <x v="23"/>
    <x v="3"/>
    <s v="MP 9339"/>
    <x v="2"/>
    <d v="1899-12-30T14:00:00"/>
    <d v="1899-12-30T20:00:00"/>
    <x v="5"/>
    <m/>
    <m/>
    <s v="ROMANO Lourdes Rocio-Martes-18:15"/>
    <x v="213"/>
    <x v="1"/>
  </r>
  <r>
    <x v="11"/>
    <x v="1"/>
    <s v="MP 8974"/>
    <x v="4"/>
    <d v="1899-12-30T14:00:00"/>
    <d v="1899-12-30T20:00:00"/>
    <x v="4"/>
    <m/>
    <m/>
    <s v="VILCHE Carla Valeria-Jueves-16:15"/>
    <x v="0"/>
    <x v="0"/>
  </r>
  <r>
    <x v="11"/>
    <x v="1"/>
    <s v="MP 8974"/>
    <x v="1"/>
    <d v="1899-12-30T08:00:00"/>
    <d v="1899-12-30T14:00:00"/>
    <x v="8"/>
    <m/>
    <m/>
    <s v="VILCHE Carla Valeria-Viernes-08:00"/>
    <x v="0"/>
    <x v="0"/>
  </r>
  <r>
    <x v="11"/>
    <x v="1"/>
    <s v="MP 8974"/>
    <x v="1"/>
    <d v="1899-12-30T08:00:00"/>
    <d v="1899-12-30T14:00:00"/>
    <x v="10"/>
    <m/>
    <m/>
    <s v="VILCHE Carla Valeria-Viernes-08:45"/>
    <x v="0"/>
    <x v="0"/>
  </r>
  <r>
    <x v="50"/>
    <x v="3"/>
    <s v="MP 9106"/>
    <x v="3"/>
    <d v="1899-12-30T08:00:00"/>
    <d v="1899-12-30T14:00:00"/>
    <x v="10"/>
    <m/>
    <m/>
    <s v="VALDANO MAINGUYAGUE Maria Agustina-Miercoles-08:45"/>
    <x v="54"/>
    <x v="3"/>
  </r>
  <r>
    <x v="11"/>
    <x v="1"/>
    <s v="MP 8974"/>
    <x v="1"/>
    <d v="1899-12-30T08:00:00"/>
    <d v="1899-12-30T14:00:00"/>
    <x v="11"/>
    <m/>
    <m/>
    <s v="VILCHE Carla Valeria-Viernes-09:30"/>
    <x v="0"/>
    <x v="0"/>
  </r>
  <r>
    <x v="50"/>
    <x v="3"/>
    <s v="MP 9106"/>
    <x v="3"/>
    <d v="1899-12-30T08:00:00"/>
    <d v="1899-12-30T14:00:00"/>
    <x v="11"/>
    <m/>
    <m/>
    <s v="VALDANO MAINGUYAGUE Maria Agustina-Miercoles-09:30"/>
    <x v="77"/>
    <x v="3"/>
  </r>
  <r>
    <x v="11"/>
    <x v="1"/>
    <s v="MP 8974"/>
    <x v="1"/>
    <d v="1899-12-30T08:00:00"/>
    <d v="1899-12-30T14:00:00"/>
    <x v="7"/>
    <m/>
    <m/>
    <s v="VILCHE Carla Valeria-Viernes-10:45"/>
    <x v="0"/>
    <x v="0"/>
  </r>
  <r>
    <x v="50"/>
    <x v="3"/>
    <s v="MP 9106"/>
    <x v="3"/>
    <d v="1899-12-30T08:00:00"/>
    <d v="1899-12-30T14:00:00"/>
    <x v="7"/>
    <m/>
    <m/>
    <s v="VALDANO MAINGUYAGUE Maria Agustina-Miercoles-10:45"/>
    <x v="120"/>
    <x v="3"/>
  </r>
  <r>
    <x v="50"/>
    <x v="3"/>
    <s v="MP 9106"/>
    <x v="3"/>
    <d v="1899-12-30T08:00:00"/>
    <d v="1899-12-30T14:00:00"/>
    <x v="7"/>
    <m/>
    <m/>
    <s v="VALDANO MAINGUYAGUE Maria Agustina-Miercoles-10:45"/>
    <x v="276"/>
    <x v="3"/>
  </r>
  <r>
    <x v="11"/>
    <x v="1"/>
    <s v="MP 8974"/>
    <x v="1"/>
    <d v="1899-12-30T08:00:00"/>
    <d v="1899-12-30T14:00:00"/>
    <x v="9"/>
    <m/>
    <m/>
    <s v="VILCHE Carla Valeria-Viernes-11:30"/>
    <x v="0"/>
    <x v="0"/>
  </r>
  <r>
    <x v="50"/>
    <x v="3"/>
    <s v="MP 9106"/>
    <x v="3"/>
    <d v="1899-12-30T08:00:00"/>
    <d v="1899-12-30T14:00:00"/>
    <x v="9"/>
    <m/>
    <m/>
    <s v="VALDANO MAINGUYAGUE Maria Agustina-Miercoles-11:30"/>
    <x v="277"/>
    <x v="3"/>
  </r>
  <r>
    <x v="50"/>
    <x v="3"/>
    <s v="MP 9106"/>
    <x v="3"/>
    <d v="1899-12-30T08:00:00"/>
    <d v="1899-12-30T14:00:00"/>
    <x v="9"/>
    <m/>
    <m/>
    <s v="VALDANO MAINGUYAGUE Maria Agustina-Miercoles-11:30"/>
    <x v="283"/>
    <x v="2"/>
  </r>
  <r>
    <x v="11"/>
    <x v="1"/>
    <s v="MP 8974"/>
    <x v="1"/>
    <d v="1899-12-30T08:00:00"/>
    <d v="1899-12-30T14:00:00"/>
    <x v="13"/>
    <m/>
    <m/>
    <s v="VILCHE Carla Valeria-Viernes-13:00"/>
    <x v="0"/>
    <x v="0"/>
  </r>
  <r>
    <x v="50"/>
    <x v="3"/>
    <s v="MP 9106"/>
    <x v="4"/>
    <d v="1899-12-30T08:00:00"/>
    <d v="1899-12-30T14:00:00"/>
    <x v="8"/>
    <m/>
    <m/>
    <s v="VALDANO MAINGUYAGUE Maria Agustina-Jueves-08:00"/>
    <x v="78"/>
    <x v="3"/>
  </r>
  <r>
    <x v="50"/>
    <x v="3"/>
    <s v="MP 9106"/>
    <x v="4"/>
    <d v="1899-12-30T08:00:00"/>
    <d v="1899-12-30T14:00:00"/>
    <x v="11"/>
    <m/>
    <m/>
    <s v="VALDANO MAINGUYAGUE Maria Agustina-Jueves-09:30"/>
    <x v="57"/>
    <x v="2"/>
  </r>
  <r>
    <x v="50"/>
    <x v="3"/>
    <s v="MP 9106"/>
    <x v="4"/>
    <d v="1899-12-30T08:00:00"/>
    <d v="1899-12-30T14:00:00"/>
    <x v="9"/>
    <m/>
    <m/>
    <s v="VALDANO MAINGUYAGUE Maria Agustina-Jueves-11:30"/>
    <x v="280"/>
    <x v="3"/>
  </r>
  <r>
    <x v="50"/>
    <x v="3"/>
    <s v="MP 9106"/>
    <x v="4"/>
    <d v="1899-12-30T08:00:00"/>
    <d v="1899-12-30T14:00:00"/>
    <x v="12"/>
    <m/>
    <m/>
    <s v="VALDANO MAINGUYAGUE Maria Agustina-Jueves-12:15"/>
    <x v="170"/>
    <x v="3"/>
  </r>
  <r>
    <x v="50"/>
    <x v="3"/>
    <s v="MP 9106"/>
    <x v="1"/>
    <d v="1899-12-30T08:00:00"/>
    <d v="1899-12-30T14:00:00"/>
    <x v="10"/>
    <m/>
    <m/>
    <s v="VALDANO MAINGUYAGUE Maria Agustina-Viernes-08:45"/>
    <x v="54"/>
    <x v="3"/>
  </r>
  <r>
    <x v="50"/>
    <x v="3"/>
    <s v="MP 9106"/>
    <x v="1"/>
    <d v="1899-12-30T08:00:00"/>
    <d v="1899-12-30T14:00:00"/>
    <x v="11"/>
    <m/>
    <m/>
    <s v="VALDANO MAINGUYAGUE Maria Agustina-Viernes-09:30"/>
    <x v="77"/>
    <x v="3"/>
  </r>
  <r>
    <x v="50"/>
    <x v="3"/>
    <s v="MP 9106"/>
    <x v="1"/>
    <d v="1899-12-30T08:00:00"/>
    <d v="1899-12-30T14:00:00"/>
    <x v="7"/>
    <m/>
    <m/>
    <s v="VALDANO MAINGUYAGUE Maria Agustina-Viernes-10:45"/>
    <x v="276"/>
    <x v="3"/>
  </r>
  <r>
    <x v="49"/>
    <x v="0"/>
    <s v="MP 000097/23"/>
    <x v="0"/>
    <d v="1899-12-30T08:00:00"/>
    <d v="1899-12-30T14:00:00"/>
    <x v="13"/>
    <m/>
    <m/>
    <s v="FERREYRA Jennifer Magali-Lunes-13:00"/>
    <x v="0"/>
    <x v="0"/>
  </r>
  <r>
    <x v="50"/>
    <x v="3"/>
    <s v="MP 9106"/>
    <x v="1"/>
    <d v="1899-12-30T08:00:00"/>
    <d v="1899-12-30T14:00:00"/>
    <x v="9"/>
    <m/>
    <m/>
    <s v="VALDANO MAINGUYAGUE Maria Agustina-Viernes-11:30"/>
    <x v="102"/>
    <x v="3"/>
  </r>
  <r>
    <x v="50"/>
    <x v="3"/>
    <s v="MP 9106"/>
    <x v="1"/>
    <d v="1899-12-30T08:00:00"/>
    <d v="1899-12-30T14:00:00"/>
    <x v="9"/>
    <m/>
    <m/>
    <s v="VALDANO MAINGUYAGUE Maria Agustina-Viernes-11:30"/>
    <x v="97"/>
    <x v="2"/>
  </r>
  <r>
    <x v="10"/>
    <x v="3"/>
    <s v="MP 5125"/>
    <x v="0"/>
    <d v="1899-12-30T08:00:00"/>
    <d v="1899-12-30T14:00:00"/>
    <x v="10"/>
    <m/>
    <m/>
    <s v="CONDORI Jose Hugo-Lunes-08:45"/>
    <x v="118"/>
    <x v="3"/>
  </r>
  <r>
    <x v="10"/>
    <x v="3"/>
    <s v="MP 5125"/>
    <x v="0"/>
    <d v="1899-12-30T08:00:00"/>
    <d v="1899-12-30T14:00:00"/>
    <x v="11"/>
    <m/>
    <m/>
    <s v="CONDORI Jose Hugo-Lunes-09:30"/>
    <x v="117"/>
    <x v="3"/>
  </r>
  <r>
    <x v="10"/>
    <x v="3"/>
    <s v="MP 5125"/>
    <x v="0"/>
    <d v="1899-12-30T08:00:00"/>
    <d v="1899-12-30T14:00:00"/>
    <x v="7"/>
    <m/>
    <m/>
    <s v="CONDORI Jose Hugo-Lunes-10:45"/>
    <x v="239"/>
    <x v="3"/>
  </r>
  <r>
    <x v="10"/>
    <x v="3"/>
    <s v="MP 5125"/>
    <x v="0"/>
    <d v="1899-12-30T08:00:00"/>
    <d v="1899-12-30T14:00:00"/>
    <x v="9"/>
    <m/>
    <m/>
    <s v="CONDORI Jose Hugo-Lunes-11:30"/>
    <x v="198"/>
    <x v="3"/>
  </r>
  <r>
    <x v="10"/>
    <x v="3"/>
    <s v="MP 5125"/>
    <x v="0"/>
    <d v="1899-12-30T08:00:00"/>
    <d v="1899-12-30T14:00:00"/>
    <x v="12"/>
    <m/>
    <m/>
    <s v="CONDORI Jose Hugo-Lunes-12:15"/>
    <x v="188"/>
    <x v="3"/>
  </r>
  <r>
    <x v="10"/>
    <x v="3"/>
    <s v="MP 5125"/>
    <x v="0"/>
    <d v="1899-12-30T08:00:00"/>
    <d v="1899-12-30T14:00:00"/>
    <x v="12"/>
    <m/>
    <m/>
    <s v="CONDORI Jose Hugo-Lunes-12:15"/>
    <x v="276"/>
    <x v="3"/>
  </r>
  <r>
    <x v="49"/>
    <x v="0"/>
    <s v="MP 000097/23"/>
    <x v="3"/>
    <d v="1899-12-30T08:00:00"/>
    <d v="1899-12-30T14:00:00"/>
    <x v="12"/>
    <m/>
    <m/>
    <s v="FERREYRA Jennifer Magali-Miercoles-12:15"/>
    <x v="0"/>
    <x v="0"/>
  </r>
  <r>
    <x v="49"/>
    <x v="0"/>
    <s v="MP 000097/23"/>
    <x v="3"/>
    <d v="1899-12-30T08:00:00"/>
    <d v="1899-12-30T14:00:00"/>
    <x v="13"/>
    <m/>
    <m/>
    <s v="FERREYRA Jennifer Magali-Miercoles-13:00"/>
    <x v="0"/>
    <x v="0"/>
  </r>
  <r>
    <x v="10"/>
    <x v="3"/>
    <s v="MP 5125"/>
    <x v="2"/>
    <d v="1899-12-30T08:00:00"/>
    <d v="1899-12-30T14:00:00"/>
    <x v="10"/>
    <m/>
    <m/>
    <s v="CONDORI Jose Hugo-Martes-08:45"/>
    <x v="167"/>
    <x v="3"/>
  </r>
  <r>
    <x v="10"/>
    <x v="3"/>
    <s v="MP 5125"/>
    <x v="2"/>
    <d v="1899-12-30T08:00:00"/>
    <d v="1899-12-30T14:00:00"/>
    <x v="11"/>
    <m/>
    <m/>
    <s v="CONDORI Jose Hugo-Martes-09:30"/>
    <x v="53"/>
    <x v="3"/>
  </r>
  <r>
    <x v="10"/>
    <x v="3"/>
    <s v="MP 5125"/>
    <x v="2"/>
    <d v="1899-12-30T08:00:00"/>
    <d v="1899-12-30T14:00:00"/>
    <x v="7"/>
    <m/>
    <m/>
    <s v="CONDORI Jose Hugo-Martes-10:45"/>
    <x v="192"/>
    <x v="3"/>
  </r>
  <r>
    <x v="10"/>
    <x v="3"/>
    <s v="MP 5125"/>
    <x v="2"/>
    <d v="1899-12-30T08:00:00"/>
    <d v="1899-12-30T14:00:00"/>
    <x v="9"/>
    <m/>
    <m/>
    <s v="CONDORI Jose Hugo-Martes-11:30"/>
    <x v="112"/>
    <x v="3"/>
  </r>
  <r>
    <x v="10"/>
    <x v="3"/>
    <s v="MP 5125"/>
    <x v="2"/>
    <d v="1899-12-30T08:00:00"/>
    <d v="1899-12-30T14:00:00"/>
    <x v="13"/>
    <m/>
    <m/>
    <s v="CONDORI Jose Hugo-Martes-13:00"/>
    <x v="280"/>
    <x v="3"/>
  </r>
  <r>
    <x v="49"/>
    <x v="0"/>
    <s v="MP 000097/23"/>
    <x v="1"/>
    <d v="1899-12-30T08:00:00"/>
    <d v="1899-12-30T14:00:00"/>
    <x v="13"/>
    <m/>
    <m/>
    <s v="FERREYRA Jennifer Magali-Viernes-13:00"/>
    <x v="0"/>
    <x v="0"/>
  </r>
  <r>
    <x v="23"/>
    <x v="3"/>
    <s v="MP 9339"/>
    <x v="2"/>
    <d v="1899-12-30T14:00:00"/>
    <d v="1899-12-30T20:00:00"/>
    <x v="6"/>
    <m/>
    <m/>
    <s v="ROMANO Lourdes Rocio-Martes-19:00"/>
    <x v="238"/>
    <x v="1"/>
  </r>
  <r>
    <x v="23"/>
    <x v="3"/>
    <s v="MP 9339"/>
    <x v="2"/>
    <d v="1899-12-30T14:00:00"/>
    <d v="1899-12-30T20:00:00"/>
    <x v="6"/>
    <m/>
    <m/>
    <s v="ROMANO Lourdes Rocio-Martes-19:00"/>
    <x v="247"/>
    <x v="1"/>
  </r>
  <r>
    <x v="10"/>
    <x v="3"/>
    <s v="MP 5125"/>
    <x v="4"/>
    <d v="1899-12-30T08:00:00"/>
    <d v="1899-12-30T14:00:00"/>
    <x v="10"/>
    <m/>
    <m/>
    <s v="CONDORI Jose Hugo-Jueves-08:45"/>
    <x v="167"/>
    <x v="3"/>
  </r>
  <r>
    <x v="10"/>
    <x v="3"/>
    <s v="MP 5125"/>
    <x v="4"/>
    <d v="1899-12-30T08:00:00"/>
    <d v="1899-12-30T14:00:00"/>
    <x v="7"/>
    <m/>
    <m/>
    <s v="CONDORI Jose Hugo-Jueves-10:45"/>
    <x v="188"/>
    <x v="3"/>
  </r>
  <r>
    <x v="10"/>
    <x v="3"/>
    <s v="MP 5125"/>
    <x v="4"/>
    <d v="1899-12-30T08:00:00"/>
    <d v="1899-12-30T14:00:00"/>
    <x v="9"/>
    <m/>
    <m/>
    <s v="CONDORI Jose Hugo-Jueves-11:30"/>
    <x v="198"/>
    <x v="3"/>
  </r>
  <r>
    <x v="17"/>
    <x v="2"/>
    <s v="MP 15502"/>
    <x v="0"/>
    <d v="1899-12-30T08:00:00"/>
    <d v="1899-12-30T20:00:00"/>
    <x v="13"/>
    <m/>
    <m/>
    <s v="de MEDEIROS Micaela-Lunes-13:00"/>
    <x v="0"/>
    <x v="0"/>
  </r>
  <r>
    <x v="48"/>
    <x v="4"/>
    <s v="MP P126737"/>
    <x v="1"/>
    <d v="1899-12-30T08:00:00"/>
    <d v="1899-12-30T14:00:00"/>
    <x v="9"/>
    <m/>
    <m/>
    <s v="LEMA Luz Candela-Viernes-11:30"/>
    <x v="204"/>
    <x v="0"/>
  </r>
  <r>
    <x v="44"/>
    <x v="2"/>
    <s v="MP 15753"/>
    <x v="1"/>
    <d v="1899-12-30T08:00:00"/>
    <d v="1899-12-30T14:00:00"/>
    <x v="7"/>
    <m/>
    <m/>
    <s v="BRZOZOWSKI Joanna Valentina-Viernes-10:45"/>
    <x v="204"/>
    <x v="0"/>
  </r>
  <r>
    <x v="17"/>
    <x v="2"/>
    <s v="MP 15502"/>
    <x v="2"/>
    <d v="1899-12-30T14:00:00"/>
    <d v="1899-12-30T20:00:00"/>
    <x v="0"/>
    <m/>
    <m/>
    <s v="de MEDEIROS Micaela-Martes-14:00"/>
    <x v="0"/>
    <x v="0"/>
  </r>
  <r>
    <x v="44"/>
    <x v="2"/>
    <s v="MP 15753"/>
    <x v="1"/>
    <d v="1899-12-30T08:00:00"/>
    <d v="1899-12-30T14:00:00"/>
    <x v="9"/>
    <m/>
    <m/>
    <s v="BRZOZOWSKI Joanna Valentina-Viernes-11:30"/>
    <x v="205"/>
    <x v="2"/>
  </r>
  <r>
    <x v="17"/>
    <x v="2"/>
    <s v="MP 15502"/>
    <x v="2"/>
    <d v="1899-12-30T14:00:00"/>
    <d v="1899-12-30T20:00:00"/>
    <x v="1"/>
    <m/>
    <m/>
    <s v="de MEDEIROS Micaela-Martes-14:45"/>
    <x v="0"/>
    <x v="0"/>
  </r>
  <r>
    <x v="17"/>
    <x v="2"/>
    <s v="MP 15502"/>
    <x v="2"/>
    <d v="1899-12-30T14:00:00"/>
    <d v="1899-12-30T20:00:00"/>
    <x v="6"/>
    <m/>
    <m/>
    <s v="de MEDEIROS Micaela-Martes-19:00"/>
    <x v="0"/>
    <x v="0"/>
  </r>
  <r>
    <x v="17"/>
    <x v="2"/>
    <s v="MP 15502"/>
    <x v="4"/>
    <d v="1899-12-30T08:00:00"/>
    <d v="1899-12-30T20:00:00"/>
    <x v="8"/>
    <m/>
    <m/>
    <s v="de MEDEIROS Micaela-Jueves-08:00"/>
    <x v="220"/>
    <x v="2"/>
  </r>
  <r>
    <x v="13"/>
    <x v="2"/>
    <s v="MP 15548"/>
    <x v="3"/>
    <d v="1899-12-30T14:00:00"/>
    <d v="1899-12-30T20:00:00"/>
    <x v="6"/>
    <m/>
    <m/>
    <s v="CHIESA Gisella Erica Roxana-Miercoles-19:00"/>
    <x v="176"/>
    <x v="1"/>
  </r>
  <r>
    <x v="17"/>
    <x v="2"/>
    <s v="MP 15502"/>
    <x v="4"/>
    <d v="1899-12-30T08:00:00"/>
    <d v="1899-12-30T20:00:00"/>
    <x v="13"/>
    <m/>
    <m/>
    <s v="de MEDEIROS Micaela-Jueves-13:00"/>
    <x v="0"/>
    <x v="0"/>
  </r>
  <r>
    <x v="17"/>
    <x v="2"/>
    <s v="MP 15502"/>
    <x v="4"/>
    <d v="1899-12-30T08:00:00"/>
    <d v="1899-12-30T20:00:00"/>
    <x v="0"/>
    <m/>
    <m/>
    <s v="de MEDEIROS Micaela-Jueves-14:00"/>
    <x v="0"/>
    <x v="0"/>
  </r>
  <r>
    <x v="35"/>
    <x v="0"/>
    <s v="LIS 000301/2025"/>
    <x v="4"/>
    <d v="1899-12-30T14:00:00"/>
    <d v="1899-12-30T20:00:00"/>
    <x v="3"/>
    <m/>
    <m/>
    <s v="LORENZATTO Delfina Maria-Jueves-17:30"/>
    <x v="213"/>
    <x v="1"/>
  </r>
  <r>
    <x v="35"/>
    <x v="0"/>
    <s v="LIS 000301/2025"/>
    <x v="3"/>
    <d v="1899-12-30T14:00:00"/>
    <d v="1899-12-30T20:00:00"/>
    <x v="5"/>
    <m/>
    <m/>
    <s v="LORENZATTO Delfina Maria-Miercoles-18:15"/>
    <x v="261"/>
    <x v="1"/>
  </r>
  <r>
    <x v="35"/>
    <x v="0"/>
    <s v="LIS 000301/2025"/>
    <x v="3"/>
    <d v="1899-12-30T14:00:00"/>
    <d v="1899-12-30T20:00:00"/>
    <x v="5"/>
    <m/>
    <m/>
    <s v="LORENZATTO Delfina Maria-Miercoles-18:15"/>
    <x v="139"/>
    <x v="1"/>
  </r>
  <r>
    <x v="48"/>
    <x v="4"/>
    <s v="MP P126737"/>
    <x v="0"/>
    <d v="1899-12-30T08:00:00"/>
    <d v="1899-12-30T14:00:00"/>
    <x v="7"/>
    <m/>
    <m/>
    <s v="LEMA Luz Candela-Lunes-10:45"/>
    <x v="279"/>
    <x v="2"/>
  </r>
  <r>
    <x v="51"/>
    <x v="3"/>
    <s v="MP 9276"/>
    <x v="2"/>
    <d v="1899-12-30T14:00:00"/>
    <d v="1899-12-30T20:00:00"/>
    <x v="0"/>
    <m/>
    <m/>
    <s v="PIZZOLA Martin-Martes-14:00"/>
    <x v="212"/>
    <x v="1"/>
  </r>
  <r>
    <x v="51"/>
    <x v="3"/>
    <s v="MP 9276"/>
    <x v="2"/>
    <d v="1899-12-30T14:00:00"/>
    <d v="1899-12-30T20:00:00"/>
    <x v="1"/>
    <m/>
    <m/>
    <s v="PIZZOLA Martin-Martes-14:45"/>
    <x v="96"/>
    <x v="1"/>
  </r>
  <r>
    <x v="23"/>
    <x v="3"/>
    <s v="MP 9339"/>
    <x v="1"/>
    <d v="1899-12-30T14:00:00"/>
    <d v="1899-12-30T20:00:00"/>
    <x v="0"/>
    <m/>
    <m/>
    <s v="ROMANO Lourdes Rocio-Viernes-14:00"/>
    <x v="212"/>
    <x v="1"/>
  </r>
  <r>
    <x v="23"/>
    <x v="3"/>
    <s v="MP 9339"/>
    <x v="1"/>
    <d v="1899-12-30T14:00:00"/>
    <d v="1899-12-30T20:00:00"/>
    <x v="1"/>
    <m/>
    <m/>
    <s v="ROMANO Lourdes Rocio-Viernes-14:45"/>
    <x v="104"/>
    <x v="1"/>
  </r>
  <r>
    <x v="51"/>
    <x v="3"/>
    <s v="MP 9276"/>
    <x v="2"/>
    <d v="1899-12-30T14:00:00"/>
    <d v="1899-12-30T20:00:00"/>
    <x v="4"/>
    <m/>
    <m/>
    <s v="PIZZOLA Martin-Martes-16:15"/>
    <x v="73"/>
    <x v="1"/>
  </r>
  <r>
    <x v="48"/>
    <x v="4"/>
    <s v="MP P126737"/>
    <x v="0"/>
    <d v="1899-12-30T08:00:00"/>
    <d v="1899-12-30T14:00:00"/>
    <x v="13"/>
    <m/>
    <m/>
    <s v="LEMA Luz Candela-Lunes-13:00"/>
    <x v="0"/>
    <x v="0"/>
  </r>
  <r>
    <x v="51"/>
    <x v="3"/>
    <s v="MP 9276"/>
    <x v="2"/>
    <d v="1899-12-30T14:00:00"/>
    <d v="1899-12-30T20:00:00"/>
    <x v="3"/>
    <m/>
    <m/>
    <s v="PIZZOLA Martin-Martes-17:30"/>
    <x v="282"/>
    <x v="1"/>
  </r>
  <r>
    <x v="51"/>
    <x v="3"/>
    <s v="MP 9276"/>
    <x v="2"/>
    <d v="1899-12-30T14:00:00"/>
    <d v="1899-12-30T20:00:00"/>
    <x v="3"/>
    <m/>
    <m/>
    <s v="PIZZOLA Martin-Martes-17:30"/>
    <x v="55"/>
    <x v="1"/>
  </r>
  <r>
    <x v="51"/>
    <x v="3"/>
    <s v="MP 9276"/>
    <x v="2"/>
    <d v="1899-12-30T14:00:00"/>
    <d v="1899-12-30T20:00:00"/>
    <x v="5"/>
    <m/>
    <m/>
    <s v="PIZZOLA Martin-Martes-18:15"/>
    <x v="92"/>
    <x v="1"/>
  </r>
  <r>
    <x v="51"/>
    <x v="3"/>
    <s v="MP 9276"/>
    <x v="2"/>
    <d v="1899-12-30T14:00:00"/>
    <d v="1899-12-30T20:00:00"/>
    <x v="6"/>
    <m/>
    <m/>
    <s v="PIZZOLA Martin-Martes-19:00"/>
    <x v="261"/>
    <x v="1"/>
  </r>
  <r>
    <x v="48"/>
    <x v="4"/>
    <s v="MP P126737"/>
    <x v="2"/>
    <d v="1899-12-30T08:00:00"/>
    <d v="1899-12-30T14:00:00"/>
    <x v="7"/>
    <m/>
    <m/>
    <s v="LEMA Luz Candela-Martes-10:45"/>
    <x v="210"/>
    <x v="2"/>
  </r>
  <r>
    <x v="51"/>
    <x v="3"/>
    <s v="MP 9276"/>
    <x v="4"/>
    <d v="1899-12-30T14:00:00"/>
    <d v="1899-12-30T20:00:00"/>
    <x v="0"/>
    <m/>
    <m/>
    <s v="PIZZOLA Martin-Jueves-14:00"/>
    <x v="96"/>
    <x v="1"/>
  </r>
  <r>
    <x v="51"/>
    <x v="3"/>
    <s v="MP 9276"/>
    <x v="4"/>
    <d v="1899-12-30T14:00:00"/>
    <d v="1899-12-30T20:00:00"/>
    <x v="2"/>
    <m/>
    <m/>
    <s v="PIZZOLA Martin-Jueves-15:30"/>
    <x v="284"/>
    <x v="1"/>
  </r>
  <r>
    <x v="48"/>
    <x v="4"/>
    <s v="MP P126737"/>
    <x v="2"/>
    <d v="1899-12-30T08:00:00"/>
    <d v="1899-12-30T14:00:00"/>
    <x v="13"/>
    <m/>
    <m/>
    <s v="LEMA Luz Candela-Martes-13:00"/>
    <x v="0"/>
    <x v="0"/>
  </r>
  <r>
    <x v="51"/>
    <x v="3"/>
    <s v="MP 9276"/>
    <x v="4"/>
    <d v="1899-12-30T14:00:00"/>
    <d v="1899-12-30T20:00:00"/>
    <x v="1"/>
    <m/>
    <m/>
    <s v="PIZZOLA Martin-Jueves-14:45"/>
    <x v="145"/>
    <x v="1"/>
  </r>
  <r>
    <x v="48"/>
    <x v="4"/>
    <s v="MP P126737"/>
    <x v="1"/>
    <d v="1899-12-30T08:00:00"/>
    <d v="1899-12-30T14:00:00"/>
    <x v="7"/>
    <m/>
    <m/>
    <s v="LEMA Luz Candela-Viernes-10:45"/>
    <x v="251"/>
    <x v="3"/>
  </r>
  <r>
    <x v="51"/>
    <x v="3"/>
    <s v="MP 9276"/>
    <x v="4"/>
    <d v="1899-12-30T14:00:00"/>
    <d v="1899-12-30T20:00:00"/>
    <x v="3"/>
    <m/>
    <m/>
    <s v="PIZZOLA Martin-Jueves-17:30"/>
    <x v="247"/>
    <x v="1"/>
  </r>
  <r>
    <x v="51"/>
    <x v="3"/>
    <s v="MP 9276"/>
    <x v="4"/>
    <d v="1899-12-30T14:00:00"/>
    <d v="1899-12-30T20:00:00"/>
    <x v="5"/>
    <m/>
    <m/>
    <s v="PIZZOLA Martin-Jueves-18:15"/>
    <x v="124"/>
    <x v="1"/>
  </r>
  <r>
    <x v="51"/>
    <x v="3"/>
    <s v="MP 9276"/>
    <x v="4"/>
    <d v="1899-12-30T14:00:00"/>
    <d v="1899-12-30T20:00:00"/>
    <x v="5"/>
    <m/>
    <m/>
    <s v="PIZZOLA Martin-Jueves-18:15"/>
    <x v="213"/>
    <x v="1"/>
  </r>
  <r>
    <x v="51"/>
    <x v="3"/>
    <s v="MP 9276"/>
    <x v="4"/>
    <d v="1899-12-30T14:00:00"/>
    <d v="1899-12-30T20:00:00"/>
    <x v="5"/>
    <m/>
    <m/>
    <s v="PIZZOLA Martin-Jueves-18:15"/>
    <x v="261"/>
    <x v="1"/>
  </r>
  <r>
    <x v="48"/>
    <x v="4"/>
    <s v="MP P126737"/>
    <x v="1"/>
    <d v="1899-12-30T08:00:00"/>
    <d v="1899-12-30T14:00:00"/>
    <x v="12"/>
    <m/>
    <m/>
    <s v="LEMA Luz Candela-Viernes-12:15"/>
    <x v="0"/>
    <x v="0"/>
  </r>
  <r>
    <x v="48"/>
    <x v="4"/>
    <s v="MP P126737"/>
    <x v="1"/>
    <d v="1899-12-30T08:00:00"/>
    <d v="1899-12-30T14:00:00"/>
    <x v="13"/>
    <m/>
    <m/>
    <s v="LEMA Luz Candela-Viernes-13:00"/>
    <x v="0"/>
    <x v="0"/>
  </r>
  <r>
    <x v="51"/>
    <x v="3"/>
    <s v="MP 9276"/>
    <x v="4"/>
    <d v="1899-12-30T14:00:00"/>
    <d v="1899-12-30T20:00:00"/>
    <x v="6"/>
    <m/>
    <m/>
    <s v="PIZZOLA Martin-Jueves-19:00"/>
    <x v="92"/>
    <x v="1"/>
  </r>
  <r>
    <x v="51"/>
    <x v="3"/>
    <s v="MP 9276"/>
    <x v="4"/>
    <d v="1899-12-30T14:00:00"/>
    <d v="1899-12-30T20:00:00"/>
    <x v="6"/>
    <m/>
    <m/>
    <s v="PIZZOLA Martin-Jueves-19:00"/>
    <x v="282"/>
    <x v="1"/>
  </r>
  <r>
    <x v="51"/>
    <x v="3"/>
    <s v="MP 9276"/>
    <x v="2"/>
    <d v="1899-12-30T14:00:00"/>
    <d v="1899-12-30T20:00:00"/>
    <x v="2"/>
    <m/>
    <m/>
    <s v="PIZZOLA Martin-Martes-15:30"/>
    <x v="0"/>
    <x v="0"/>
  </r>
  <r>
    <x v="23"/>
    <x v="3"/>
    <s v="MP 9339"/>
    <x v="1"/>
    <d v="1899-12-30T14:00:00"/>
    <d v="1899-12-30T20:00:00"/>
    <x v="3"/>
    <m/>
    <m/>
    <s v="ROMANO Lourdes Rocio-Viernes-17:30"/>
    <x v="94"/>
    <x v="1"/>
  </r>
  <r>
    <x v="51"/>
    <x v="3"/>
    <s v="MP 9276"/>
    <x v="1"/>
    <d v="1899-12-30T14:00:00"/>
    <d v="1899-12-30T20:00:00"/>
    <x v="4"/>
    <m/>
    <m/>
    <s v="PIZZOLA Martin-Viernes-16:15"/>
    <x v="215"/>
    <x v="1"/>
  </r>
  <r>
    <x v="51"/>
    <x v="3"/>
    <s v="MP 9276"/>
    <x v="1"/>
    <d v="1899-12-30T14:00:00"/>
    <d v="1899-12-30T20:00:00"/>
    <x v="3"/>
    <m/>
    <m/>
    <s v="PIZZOLA Martin-Viernes-17:30"/>
    <x v="111"/>
    <x v="1"/>
  </r>
  <r>
    <x v="51"/>
    <x v="3"/>
    <s v="MP 9276"/>
    <x v="1"/>
    <d v="1899-12-30T14:00:00"/>
    <d v="1899-12-30T20:00:00"/>
    <x v="5"/>
    <m/>
    <m/>
    <s v="PIZZOLA Martin-Viernes-18:15"/>
    <x v="113"/>
    <x v="1"/>
  </r>
  <r>
    <x v="51"/>
    <x v="3"/>
    <s v="MP 9276"/>
    <x v="1"/>
    <d v="1899-12-30T14:00:00"/>
    <d v="1899-12-30T20:00:00"/>
    <x v="6"/>
    <m/>
    <m/>
    <s v="PIZZOLA Martin-Viernes-19:00"/>
    <x v="115"/>
    <x v="1"/>
  </r>
  <r>
    <x v="50"/>
    <x v="3"/>
    <s v="MP 9106"/>
    <x v="1"/>
    <d v="1899-12-30T08:00:00"/>
    <d v="1899-12-30T14:00:00"/>
    <x v="12"/>
    <m/>
    <m/>
    <s v="VALDANO MAINGUYAGUE Maria Agustina-Viernes-12:15"/>
    <x v="283"/>
    <x v="2"/>
  </r>
  <r>
    <x v="51"/>
    <x v="3"/>
    <s v="MP 9276"/>
    <x v="4"/>
    <d v="1899-12-30T14:00:00"/>
    <d v="1899-12-30T20:00:00"/>
    <x v="4"/>
    <m/>
    <m/>
    <s v="PIZZOLA Martin-Jueves-16:15"/>
    <x v="236"/>
    <x v="1"/>
  </r>
  <r>
    <x v="44"/>
    <x v="2"/>
    <s v="MP 15753"/>
    <x v="1"/>
    <d v="1899-12-30T08:00:00"/>
    <d v="1899-12-30T14:00:00"/>
    <x v="13"/>
    <m/>
    <m/>
    <s v="BRZOZOWSKI Joanna Valentina-Viernes-13:00"/>
    <x v="283"/>
    <x v="2"/>
  </r>
  <r>
    <x v="35"/>
    <x v="0"/>
    <s v="LIS 000301/2025"/>
    <x v="3"/>
    <d v="1899-12-30T14:00:00"/>
    <d v="1899-12-30T20:00:00"/>
    <x v="1"/>
    <m/>
    <m/>
    <s v="LORENZATTO Delfina Maria-Miercoles-14:45"/>
    <x v="58"/>
    <x v="1"/>
  </r>
  <r>
    <x v="51"/>
    <x v="3"/>
    <s v="MP 9276"/>
    <x v="1"/>
    <d v="1899-12-30T14:00:00"/>
    <d v="1899-12-30T20:00:00"/>
    <x v="0"/>
    <m/>
    <m/>
    <s v="PIZZOLA Martin-Viernes-14:00"/>
    <x v="0"/>
    <x v="0"/>
  </r>
  <r>
    <x v="51"/>
    <x v="3"/>
    <s v="MP 9276"/>
    <x v="1"/>
    <d v="1899-12-30T14:00:00"/>
    <d v="1899-12-30T20:00:00"/>
    <x v="1"/>
    <m/>
    <m/>
    <s v="PIZZOLA Martin-Viernes-14:45"/>
    <x v="0"/>
    <x v="0"/>
  </r>
  <r>
    <x v="51"/>
    <x v="3"/>
    <s v="MP 9276"/>
    <x v="1"/>
    <d v="1899-12-30T14:00:00"/>
    <d v="1899-12-30T20:00:00"/>
    <x v="2"/>
    <m/>
    <m/>
    <s v="PIZZOLA Martin-Viernes-15:30"/>
    <x v="0"/>
    <x v="0"/>
  </r>
  <r>
    <x v="10"/>
    <x v="3"/>
    <s v="MP 5125"/>
    <x v="0"/>
    <d v="1899-12-30T08:00:00"/>
    <d v="1899-12-30T14:00:00"/>
    <x v="13"/>
    <m/>
    <m/>
    <s v="CONDORI Jose Hugo-Lunes-13:00"/>
    <x v="0"/>
    <x v="0"/>
  </r>
  <r>
    <x v="10"/>
    <x v="3"/>
    <s v="MP 5125"/>
    <x v="2"/>
    <d v="1899-12-30T08:00:00"/>
    <d v="1899-12-30T14:00:00"/>
    <x v="12"/>
    <m/>
    <m/>
    <s v="CONDORI Jose Hugo-Martes-12:15"/>
    <x v="0"/>
    <x v="0"/>
  </r>
  <r>
    <x v="44"/>
    <x v="2"/>
    <s v="MP 15753"/>
    <x v="1"/>
    <d v="1899-12-30T08:00:00"/>
    <d v="1899-12-30T14:00:00"/>
    <x v="11"/>
    <m/>
    <m/>
    <s v="BRZOZOWSKI Joanna Valentina-Viernes-09:30"/>
    <x v="266"/>
    <x v="2"/>
  </r>
  <r>
    <x v="50"/>
    <x v="3"/>
    <s v="MP 9106"/>
    <x v="4"/>
    <d v="1899-12-30T08:00:00"/>
    <d v="1899-12-30T14:00:00"/>
    <x v="10"/>
    <m/>
    <m/>
    <s v="VALDANO MAINGUYAGUE Maria Agustina-Jueves-08:45"/>
    <x v="81"/>
    <x v="2"/>
  </r>
  <r>
    <x v="10"/>
    <x v="3"/>
    <s v="MP 5125"/>
    <x v="4"/>
    <d v="1899-12-30T08:00:00"/>
    <d v="1899-12-30T14:00:00"/>
    <x v="12"/>
    <m/>
    <m/>
    <s v="CONDORI Jose Hugo-Jueves-12:15"/>
    <x v="0"/>
    <x v="0"/>
  </r>
  <r>
    <x v="10"/>
    <x v="3"/>
    <s v="MP 5125"/>
    <x v="4"/>
    <d v="1899-12-30T08:00:00"/>
    <d v="1899-12-30T14:00:00"/>
    <x v="13"/>
    <m/>
    <m/>
    <s v="CONDORI Jose Hugo-Jueves-13:00"/>
    <x v="0"/>
    <x v="0"/>
  </r>
  <r>
    <x v="44"/>
    <x v="2"/>
    <s v="MP 15753"/>
    <x v="0"/>
    <d v="1899-12-30T08:00:00"/>
    <d v="1899-12-30T14:00:00"/>
    <x v="10"/>
    <m/>
    <m/>
    <s v="BRZOZOWSKI Joanna Valentina-Lunes-08:45"/>
    <x v="81"/>
    <x v="2"/>
  </r>
  <r>
    <x v="44"/>
    <x v="2"/>
    <s v="MP 15753"/>
    <x v="1"/>
    <d v="1899-12-30T08:00:00"/>
    <d v="1899-12-30T14:00:00"/>
    <x v="8"/>
    <m/>
    <m/>
    <s v="BRZOZOWSKI Joanna Valentina-Viernes-08:00"/>
    <x v="269"/>
    <x v="2"/>
  </r>
  <r>
    <x v="44"/>
    <x v="2"/>
    <s v="MP 15753"/>
    <x v="0"/>
    <d v="1899-12-30T08:00:00"/>
    <d v="1899-12-30T14:00:00"/>
    <x v="13"/>
    <m/>
    <m/>
    <s v="BRZOZOWSKI Joanna Valentina-Lunes-13:00"/>
    <x v="0"/>
    <x v="0"/>
  </r>
  <r>
    <x v="44"/>
    <x v="2"/>
    <s v="MP 15753"/>
    <x v="2"/>
    <d v="1899-12-30T08:00:00"/>
    <d v="1899-12-30T14:00:00"/>
    <x v="8"/>
    <m/>
    <m/>
    <s v="BRZOZOWSKI Joanna Valentina-Martes-08:00"/>
    <x v="0"/>
    <x v="0"/>
  </r>
  <r>
    <x v="44"/>
    <x v="2"/>
    <s v="MP 15753"/>
    <x v="2"/>
    <d v="1899-12-30T08:00:00"/>
    <d v="1899-12-30T14:00:00"/>
    <x v="13"/>
    <m/>
    <m/>
    <s v="BRZOZOWSKI Joanna Valentina-Martes-13:00"/>
    <x v="0"/>
    <x v="0"/>
  </r>
  <r>
    <x v="13"/>
    <x v="2"/>
    <s v="MP 15548"/>
    <x v="2"/>
    <d v="1899-12-30T14:00:00"/>
    <d v="1899-12-30T20:00:00"/>
    <x v="1"/>
    <m/>
    <m/>
    <s v="CHIESA Gisella Erica Roxana-Martes-14:45"/>
    <x v="145"/>
    <x v="1"/>
  </r>
  <r>
    <x v="13"/>
    <x v="2"/>
    <s v="MP 15548"/>
    <x v="3"/>
    <d v="1899-12-30T14:00:00"/>
    <d v="1899-12-30T20:00:00"/>
    <x v="0"/>
    <m/>
    <m/>
    <s v="CHIESA Gisella Erica Roxana-Miercoles-14:00"/>
    <x v="259"/>
    <x v="1"/>
  </r>
  <r>
    <x v="13"/>
    <x v="2"/>
    <s v="MP 15548"/>
    <x v="3"/>
    <d v="1899-12-30T14:00:00"/>
    <d v="1899-12-30T20:00:00"/>
    <x v="1"/>
    <m/>
    <m/>
    <s v="CHIESA Gisella Erica Roxana-Miercoles-14:45"/>
    <x v="217"/>
    <x v="1"/>
  </r>
  <r>
    <x v="13"/>
    <x v="2"/>
    <s v="MP 15548"/>
    <x v="3"/>
    <d v="1899-12-30T14:00:00"/>
    <d v="1899-12-30T20:00:00"/>
    <x v="2"/>
    <m/>
    <m/>
    <s v="CHIESA Gisella Erica Roxana-Miercoles-15:30"/>
    <x v="274"/>
    <x v="1"/>
  </r>
  <r>
    <x v="13"/>
    <x v="2"/>
    <s v="MP 15548"/>
    <x v="3"/>
    <d v="1899-12-30T14:00:00"/>
    <d v="1899-12-30T20:00:00"/>
    <x v="4"/>
    <m/>
    <m/>
    <s v="CHIESA Gisella Erica Roxana-Miercoles-16:15"/>
    <x v="153"/>
    <x v="1"/>
  </r>
  <r>
    <x v="44"/>
    <x v="2"/>
    <s v="MP 15753"/>
    <x v="1"/>
    <d v="1899-12-30T08:00:00"/>
    <d v="1899-12-30T14:00:00"/>
    <x v="12"/>
    <m/>
    <m/>
    <s v="BRZOZOWSKI Joanna Valentina-Viernes-12:15"/>
    <x v="97"/>
    <x v="2"/>
  </r>
  <r>
    <x v="13"/>
    <x v="2"/>
    <s v="MP 15548"/>
    <x v="3"/>
    <d v="1899-12-30T14:00:00"/>
    <d v="1899-12-30T20:00:00"/>
    <x v="3"/>
    <m/>
    <m/>
    <s v="CHIESA Gisella Erica Roxana-Miercoles-17:30"/>
    <x v="86"/>
    <x v="1"/>
  </r>
  <r>
    <x v="13"/>
    <x v="2"/>
    <s v="MP 15548"/>
    <x v="3"/>
    <d v="1899-12-30T14:00:00"/>
    <d v="1899-12-30T20:00:00"/>
    <x v="5"/>
    <m/>
    <m/>
    <s v="CHIESA Gisella Erica Roxana-Miercoles-18:15"/>
    <x v="129"/>
    <x v="1"/>
  </r>
  <r>
    <x v="13"/>
    <x v="2"/>
    <s v="MP 15548"/>
    <x v="1"/>
    <d v="1899-12-30T14:00:00"/>
    <d v="1899-12-30T20:00:00"/>
    <x v="0"/>
    <m/>
    <m/>
    <s v="CHIESA Gisella Erica Roxana-Viernes-14:00"/>
    <x v="285"/>
    <x v="1"/>
  </r>
  <r>
    <x v="13"/>
    <x v="2"/>
    <s v="MP 15548"/>
    <x v="1"/>
    <d v="1899-12-30T14:00:00"/>
    <d v="1899-12-30T20:00:00"/>
    <x v="1"/>
    <m/>
    <m/>
    <s v="CHIESA Gisella Erica Roxana-Viernes-14:45"/>
    <x v="122"/>
    <x v="0"/>
  </r>
  <r>
    <x v="13"/>
    <x v="2"/>
    <s v="MP 15548"/>
    <x v="1"/>
    <d v="1899-12-30T14:00:00"/>
    <d v="1899-12-30T20:00:00"/>
    <x v="4"/>
    <m/>
    <m/>
    <s v="CHIESA Gisella Erica Roxana-Viernes-16:15"/>
    <x v="43"/>
    <x v="1"/>
  </r>
  <r>
    <x v="13"/>
    <x v="2"/>
    <s v="MP 15548"/>
    <x v="1"/>
    <d v="1899-12-30T14:00:00"/>
    <d v="1899-12-30T20:00:00"/>
    <x v="3"/>
    <m/>
    <m/>
    <s v="CHIESA Gisella Erica Roxana-Viernes-17:30"/>
    <x v="225"/>
    <x v="1"/>
  </r>
  <r>
    <x v="38"/>
    <x v="6"/>
    <s v="LTO 000136/2025"/>
    <x v="4"/>
    <d v="1899-12-30T14:00:00"/>
    <d v="1899-12-30T20:00:00"/>
    <x v="0"/>
    <m/>
    <m/>
    <s v="COLINA Gloria Sofia-Jueves-14:00"/>
    <x v="0"/>
    <x v="0"/>
  </r>
  <r>
    <x v="38"/>
    <x v="6"/>
    <s v="LTO 000136/2025"/>
    <x v="1"/>
    <d v="1899-12-30T14:00:00"/>
    <d v="1899-12-30T20:00:00"/>
    <x v="0"/>
    <m/>
    <m/>
    <s v="COLINA Gloria Sofia-Viernes-14:00"/>
    <x v="0"/>
    <x v="0"/>
  </r>
  <r>
    <x v="38"/>
    <x v="6"/>
    <s v="LTO 000136/2025"/>
    <x v="1"/>
    <d v="1899-12-30T14:00:00"/>
    <d v="1899-12-30T20:00:00"/>
    <x v="1"/>
    <m/>
    <m/>
    <s v="COLINA Gloria Sofia-Viernes-14:45"/>
    <x v="0"/>
    <x v="0"/>
  </r>
  <r>
    <x v="38"/>
    <x v="6"/>
    <s v="LTO 000136/2025"/>
    <x v="1"/>
    <d v="1899-12-30T14:00:00"/>
    <d v="1899-12-30T20:00:00"/>
    <x v="2"/>
    <m/>
    <m/>
    <s v="COLINA Gloria Sofia-Viernes-15:30"/>
    <x v="0"/>
    <x v="0"/>
  </r>
  <r>
    <x v="35"/>
    <x v="0"/>
    <s v="LIS 000301/2025"/>
    <x v="2"/>
    <d v="1899-12-30T14:00:00"/>
    <d v="1899-12-30T20:00:00"/>
    <x v="0"/>
    <m/>
    <m/>
    <s v="LORENZATTO Delfina Maria-Martes-14:00"/>
    <x v="0"/>
    <x v="0"/>
  </r>
  <r>
    <x v="35"/>
    <x v="0"/>
    <s v="LIS 000301/2025"/>
    <x v="2"/>
    <d v="1899-12-30T14:00:00"/>
    <d v="1899-12-30T20:00:00"/>
    <x v="4"/>
    <m/>
    <m/>
    <s v="LORENZATTO Delfina Maria-Martes-16:15"/>
    <x v="0"/>
    <x v="0"/>
  </r>
  <r>
    <x v="47"/>
    <x v="4"/>
    <s v="MP-12-7036"/>
    <x v="3"/>
    <d v="1899-12-30T08:00:00"/>
    <d v="1899-12-30T14:00:00"/>
    <x v="8"/>
    <m/>
    <m/>
    <s v="BASUALDO Candela Ariadna-Miercoles-08:00"/>
    <x v="201"/>
    <x v="3"/>
  </r>
  <r>
    <x v="35"/>
    <x v="0"/>
    <s v="LIS 000301/2025"/>
    <x v="3"/>
    <d v="1899-12-30T14:00:00"/>
    <d v="1899-12-30T20:00:00"/>
    <x v="0"/>
    <m/>
    <m/>
    <s v="LORENZATTO Delfina Maria-Miercoles-14:00"/>
    <x v="0"/>
    <x v="0"/>
  </r>
  <r>
    <x v="35"/>
    <x v="0"/>
    <s v="LIS 000301/2025"/>
    <x v="3"/>
    <d v="1899-12-30T14:00:00"/>
    <d v="1899-12-30T20:00:00"/>
    <x v="4"/>
    <m/>
    <m/>
    <s v="LORENZATTO Delfina Maria-Miercoles-16:15"/>
    <x v="0"/>
    <x v="0"/>
  </r>
  <r>
    <x v="47"/>
    <x v="4"/>
    <s v="MP-12-7036"/>
    <x v="3"/>
    <d v="1899-12-30T08:00:00"/>
    <d v="1899-12-30T14:00:00"/>
    <x v="9"/>
    <m/>
    <m/>
    <s v="BASUALDO Candela Ariadna-Miercoles-11:30"/>
    <x v="193"/>
    <x v="3"/>
  </r>
  <r>
    <x v="35"/>
    <x v="0"/>
    <s v="LIS 000301/2025"/>
    <x v="4"/>
    <d v="1899-12-30T14:00:00"/>
    <d v="1899-12-30T20:00:00"/>
    <x v="0"/>
    <m/>
    <m/>
    <s v="LORENZATTO Delfina Maria-Jueves-14:00"/>
    <x v="0"/>
    <x v="0"/>
  </r>
  <r>
    <x v="35"/>
    <x v="0"/>
    <s v="LIS 000301/2025"/>
    <x v="4"/>
    <d v="1899-12-30T14:00:00"/>
    <d v="1899-12-30T20:00:00"/>
    <x v="2"/>
    <m/>
    <m/>
    <s v="LORENZATTO Delfina Maria-Jueves-15:30"/>
    <x v="58"/>
    <x v="1"/>
  </r>
  <r>
    <x v="35"/>
    <x v="0"/>
    <s v="LIS 000301/2025"/>
    <x v="4"/>
    <d v="1899-12-30T14:00:00"/>
    <d v="1899-12-30T20:00:00"/>
    <x v="4"/>
    <m/>
    <m/>
    <s v="LORENZATTO Delfina Maria-Jueves-16:15"/>
    <x v="0"/>
    <x v="0"/>
  </r>
  <r>
    <x v="35"/>
    <x v="0"/>
    <s v="LIS 000301/2025"/>
    <x v="4"/>
    <d v="1899-12-30T14:00:00"/>
    <d v="1899-12-30T20:00:00"/>
    <x v="6"/>
    <m/>
    <m/>
    <s v="LORENZATTO Delfina Maria-Jueves-19:00"/>
    <x v="0"/>
    <x v="0"/>
  </r>
  <r>
    <x v="35"/>
    <x v="0"/>
    <s v="LIS 000301/2025"/>
    <x v="1"/>
    <d v="1899-12-30T14:00:00"/>
    <d v="1899-12-30T20:00:00"/>
    <x v="0"/>
    <m/>
    <m/>
    <s v="LORENZATTO Delfina Maria-Viernes-14:00"/>
    <x v="0"/>
    <x v="0"/>
  </r>
  <r>
    <x v="35"/>
    <x v="0"/>
    <s v="LIS 000301/2025"/>
    <x v="1"/>
    <d v="1899-12-30T14:00:00"/>
    <d v="1899-12-30T20:00:00"/>
    <x v="1"/>
    <m/>
    <m/>
    <s v="LORENZATTO Delfina Maria-Viernes-14:45"/>
    <x v="0"/>
    <x v="0"/>
  </r>
  <r>
    <x v="35"/>
    <x v="0"/>
    <s v="LIS 000301/2025"/>
    <x v="1"/>
    <d v="1899-12-30T14:00:00"/>
    <d v="1899-12-30T20:00:00"/>
    <x v="2"/>
    <m/>
    <m/>
    <s v="LORENZATTO Delfina Maria-Viernes-15:30"/>
    <x v="0"/>
    <x v="0"/>
  </r>
  <r>
    <x v="35"/>
    <x v="0"/>
    <s v="LIS 000301/2025"/>
    <x v="1"/>
    <d v="1899-12-30T14:00:00"/>
    <d v="1899-12-30T20:00:00"/>
    <x v="4"/>
    <m/>
    <m/>
    <s v="LORENZATTO Delfina Maria-Viernes-16:15"/>
    <x v="0"/>
    <x v="0"/>
  </r>
  <r>
    <x v="35"/>
    <x v="0"/>
    <s v="LIS 000301/2025"/>
    <x v="1"/>
    <d v="1899-12-30T14:00:00"/>
    <d v="1899-12-30T20:00:00"/>
    <x v="3"/>
    <m/>
    <m/>
    <s v="LORENZATTO Delfina Maria-Viernes-17:30"/>
    <x v="0"/>
    <x v="0"/>
  </r>
  <r>
    <x v="19"/>
    <x v="1"/>
    <s v="MP 9556"/>
    <x v="0"/>
    <d v="1899-12-30T14:00:00"/>
    <d v="1899-12-30T20:00:00"/>
    <x v="6"/>
    <m/>
    <m/>
    <s v="PAPA ARTERO Eimi Luhué-Lunes-19:00"/>
    <x v="154"/>
    <x v="1"/>
  </r>
  <r>
    <x v="35"/>
    <x v="0"/>
    <s v="LIS 000301/2025"/>
    <x v="1"/>
    <d v="1899-12-30T14:00:00"/>
    <d v="1899-12-30T20:00:00"/>
    <x v="5"/>
    <m/>
    <m/>
    <s v="LORENZATTO Delfina Maria-Viernes-18:15"/>
    <x v="0"/>
    <x v="0"/>
  </r>
  <r>
    <x v="35"/>
    <x v="0"/>
    <s v="LIS 000301/2025"/>
    <x v="1"/>
    <d v="1899-12-30T14:00:00"/>
    <d v="1899-12-30T20:00:00"/>
    <x v="6"/>
    <m/>
    <m/>
    <s v="LORENZATTO Delfina Maria-Viernes-19:00"/>
    <x v="0"/>
    <x v="0"/>
  </r>
  <r>
    <x v="13"/>
    <x v="2"/>
    <s v="MP 15548"/>
    <x v="2"/>
    <d v="1899-12-30T14:00:00"/>
    <d v="1899-12-30T20:00:00"/>
    <x v="3"/>
    <m/>
    <m/>
    <s v="CHIESA Gisella Erica Roxana-Martes-17:30"/>
    <x v="154"/>
    <x v="1"/>
  </r>
  <r>
    <x v="50"/>
    <x v="3"/>
    <s v="MP 9106"/>
    <x v="3"/>
    <d v="1899-12-30T08:00:00"/>
    <d v="1899-12-30T14:00:00"/>
    <x v="8"/>
    <m/>
    <m/>
    <s v="VALDANO MAINGUYAGUE Maria Agustina-Miercoles-08:00"/>
    <x v="0"/>
    <x v="0"/>
  </r>
  <r>
    <x v="50"/>
    <x v="3"/>
    <s v="MP 9106"/>
    <x v="3"/>
    <d v="1899-12-30T08:00:00"/>
    <d v="1899-12-30T14:00:00"/>
    <x v="12"/>
    <m/>
    <m/>
    <s v="VALDANO MAINGUYAGUE Maria Agustina-Miercoles-12:15"/>
    <x v="286"/>
    <x v="2"/>
  </r>
  <r>
    <x v="50"/>
    <x v="3"/>
    <s v="MP 9106"/>
    <x v="3"/>
    <d v="1899-12-30T08:00:00"/>
    <d v="1899-12-30T14:00:00"/>
    <x v="13"/>
    <m/>
    <m/>
    <s v="VALDANO MAINGUYAGUE Maria Agustina-Miercoles-13:00"/>
    <x v="0"/>
    <x v="0"/>
  </r>
  <r>
    <x v="50"/>
    <x v="3"/>
    <s v="MP 9106"/>
    <x v="4"/>
    <d v="1899-12-30T08:00:00"/>
    <d v="1899-12-30T14:00:00"/>
    <x v="7"/>
    <m/>
    <m/>
    <s v="VALDANO MAINGUYAGUE Maria Agustina-Jueves-10:45"/>
    <x v="159"/>
    <x v="3"/>
  </r>
  <r>
    <x v="50"/>
    <x v="3"/>
    <s v="MP 9106"/>
    <x v="4"/>
    <d v="1899-12-30T08:00:00"/>
    <d v="1899-12-30T14:00:00"/>
    <x v="13"/>
    <m/>
    <m/>
    <s v="VALDANO MAINGUYAGUE Maria Agustina-Jueves-13:00"/>
    <x v="0"/>
    <x v="0"/>
  </r>
  <r>
    <x v="50"/>
    <x v="3"/>
    <s v="MP 9106"/>
    <x v="1"/>
    <d v="1899-12-30T08:00:00"/>
    <d v="1899-12-30T14:00:00"/>
    <x v="8"/>
    <m/>
    <m/>
    <s v="VALDANO MAINGUYAGUE Maria Agustina-Viernes-08:00"/>
    <x v="0"/>
    <x v="0"/>
  </r>
  <r>
    <x v="13"/>
    <x v="2"/>
    <s v="MP 15548"/>
    <x v="1"/>
    <d v="1899-12-30T14:00:00"/>
    <d v="1899-12-30T20:00:00"/>
    <x v="2"/>
    <m/>
    <m/>
    <s v="CHIESA Gisella Erica Roxana-Viernes-15:30"/>
    <x v="17"/>
    <x v="1"/>
  </r>
  <r>
    <x v="19"/>
    <x v="1"/>
    <s v="MP 9556"/>
    <x v="0"/>
    <d v="1899-12-30T14:00:00"/>
    <d v="1899-12-30T20:00:00"/>
    <x v="0"/>
    <m/>
    <m/>
    <s v="PAPA ARTERO Eimi Luhué-Lunes-14:00"/>
    <x v="259"/>
    <x v="1"/>
  </r>
  <r>
    <x v="19"/>
    <x v="1"/>
    <s v="MP 9556"/>
    <x v="0"/>
    <d v="1899-12-30T14:00:00"/>
    <d v="1899-12-30T20:00:00"/>
    <x v="2"/>
    <m/>
    <m/>
    <s v="PAPA ARTERO Eimi Luhué-Lunes-15:30"/>
    <x v="62"/>
    <x v="1"/>
  </r>
  <r>
    <x v="50"/>
    <x v="3"/>
    <s v="MP 9106"/>
    <x v="1"/>
    <d v="1899-12-30T08:00:00"/>
    <d v="1899-12-30T14:00:00"/>
    <x v="13"/>
    <m/>
    <m/>
    <s v="VALDANO MAINGUYAGUE Maria Agustina-Viernes-13:00"/>
    <x v="286"/>
    <x v="2"/>
  </r>
  <r>
    <x v="19"/>
    <x v="1"/>
    <s v="MP 9556"/>
    <x v="0"/>
    <d v="1899-12-30T14:00:00"/>
    <d v="1899-12-30T20:00:00"/>
    <x v="3"/>
    <m/>
    <m/>
    <s v="PAPA ARTERO Eimi Luhué-Lunes-17:30"/>
    <x v="12"/>
    <x v="1"/>
  </r>
  <r>
    <x v="19"/>
    <x v="1"/>
    <s v="MP 9556"/>
    <x v="0"/>
    <d v="1899-12-30T14:00:00"/>
    <d v="1899-12-30T20:00:00"/>
    <x v="3"/>
    <m/>
    <m/>
    <s v="PAPA ARTERO Eimi Luhué-Lunes-17:30"/>
    <x v="140"/>
    <x v="1"/>
  </r>
  <r>
    <x v="13"/>
    <x v="2"/>
    <s v="MP 15548"/>
    <x v="2"/>
    <d v="1899-12-30T14:00:00"/>
    <d v="1899-12-30T20:00:00"/>
    <x v="0"/>
    <m/>
    <m/>
    <s v="CHIESA Gisella Erica Roxana-Martes-14:00"/>
    <x v="0"/>
    <x v="0"/>
  </r>
  <r>
    <x v="19"/>
    <x v="1"/>
    <s v="MP 9556"/>
    <x v="0"/>
    <d v="1899-12-30T14:00:00"/>
    <d v="1899-12-30T20:00:00"/>
    <x v="5"/>
    <m/>
    <m/>
    <s v="PAPA ARTERO Eimi Luhué-Lunes-18:15"/>
    <x v="211"/>
    <x v="1"/>
  </r>
  <r>
    <x v="13"/>
    <x v="2"/>
    <s v="MP 15548"/>
    <x v="2"/>
    <d v="1899-12-30T14:00:00"/>
    <d v="1899-12-30T20:00:00"/>
    <x v="2"/>
    <m/>
    <m/>
    <s v="CHIESA Gisella Erica Roxana-Martes-15:30"/>
    <x v="0"/>
    <x v="0"/>
  </r>
  <r>
    <x v="19"/>
    <x v="1"/>
    <s v="MP 9556"/>
    <x v="3"/>
    <d v="1899-12-30T14:00:00"/>
    <d v="1899-12-30T20:00:00"/>
    <x v="1"/>
    <m/>
    <m/>
    <s v="PAPA ARTERO Eimi Luhué-Miercoles-14:45"/>
    <x v="259"/>
    <x v="1"/>
  </r>
  <r>
    <x v="19"/>
    <x v="1"/>
    <s v="MP 9556"/>
    <x v="3"/>
    <d v="1899-12-30T14:00:00"/>
    <d v="1899-12-30T20:00:00"/>
    <x v="2"/>
    <m/>
    <m/>
    <s v="PAPA ARTERO Eimi Luhué-Miercoles-15:30"/>
    <x v="62"/>
    <x v="1"/>
  </r>
  <r>
    <x v="19"/>
    <x v="1"/>
    <s v="MP 9556"/>
    <x v="3"/>
    <d v="1899-12-30T14:00:00"/>
    <d v="1899-12-30T20:00:00"/>
    <x v="4"/>
    <m/>
    <m/>
    <s v="PAPA ARTERO Eimi Luhué-Miercoles-16:15"/>
    <x v="29"/>
    <x v="1"/>
  </r>
  <r>
    <x v="13"/>
    <x v="2"/>
    <s v="MP 15548"/>
    <x v="2"/>
    <d v="1899-12-30T14:00:00"/>
    <d v="1899-12-30T20:00:00"/>
    <x v="6"/>
    <m/>
    <m/>
    <s v="CHIESA Gisella Erica Roxana-Martes-19:00"/>
    <x v="0"/>
    <x v="0"/>
  </r>
  <r>
    <x v="19"/>
    <x v="1"/>
    <s v="MP 9556"/>
    <x v="3"/>
    <d v="1899-12-30T14:00:00"/>
    <d v="1899-12-30T20:00:00"/>
    <x v="3"/>
    <m/>
    <m/>
    <s v="PAPA ARTERO Eimi Luhué-Miercoles-17:30"/>
    <x v="23"/>
    <x v="1"/>
  </r>
  <r>
    <x v="19"/>
    <x v="1"/>
    <s v="MP 9556"/>
    <x v="3"/>
    <d v="1899-12-30T14:00:00"/>
    <d v="1899-12-30T20:00:00"/>
    <x v="5"/>
    <m/>
    <m/>
    <s v="PAPA ARTERO Eimi Luhué-Miercoles-18:15"/>
    <x v="9"/>
    <x v="1"/>
  </r>
  <r>
    <x v="19"/>
    <x v="1"/>
    <s v="MP 9556"/>
    <x v="1"/>
    <d v="1899-12-30T14:00:00"/>
    <d v="1899-12-30T20:00:00"/>
    <x v="0"/>
    <m/>
    <m/>
    <s v="PAPA ARTERO Eimi Luhué-Viernes-14:00"/>
    <x v="104"/>
    <x v="1"/>
  </r>
  <r>
    <x v="19"/>
    <x v="1"/>
    <s v="MP 9556"/>
    <x v="1"/>
    <d v="1899-12-30T14:00:00"/>
    <d v="1899-12-30T20:00:00"/>
    <x v="2"/>
    <m/>
    <m/>
    <s v="PAPA ARTERO Eimi Luhué-Viernes-15:30"/>
    <x v="14"/>
    <x v="1"/>
  </r>
  <r>
    <x v="19"/>
    <x v="1"/>
    <s v="MP 9556"/>
    <x v="1"/>
    <d v="1899-12-30T14:00:00"/>
    <d v="1899-12-30T20:00:00"/>
    <x v="4"/>
    <m/>
    <m/>
    <s v="PAPA ARTERO Eimi Luhué-Viernes-16:15"/>
    <x v="16"/>
    <x v="1"/>
  </r>
  <r>
    <x v="19"/>
    <x v="1"/>
    <s v="MP 9556"/>
    <x v="1"/>
    <d v="1899-12-30T14:00:00"/>
    <d v="1899-12-30T20:00:00"/>
    <x v="3"/>
    <m/>
    <m/>
    <s v="PAPA ARTERO Eimi Luhué-Viernes-17:30"/>
    <x v="23"/>
    <x v="1"/>
  </r>
  <r>
    <x v="19"/>
    <x v="1"/>
    <s v="MP 9556"/>
    <x v="1"/>
    <d v="1899-12-30T14:00:00"/>
    <d v="1899-12-30T20:00:00"/>
    <x v="5"/>
    <m/>
    <m/>
    <s v="PAPA ARTERO Eimi Luhué-Viernes-18:15"/>
    <x v="175"/>
    <x v="0"/>
  </r>
  <r>
    <x v="19"/>
    <x v="1"/>
    <s v="MP 9556"/>
    <x v="1"/>
    <d v="1899-12-30T14:00:00"/>
    <d v="1899-12-30T20:00:00"/>
    <x v="5"/>
    <m/>
    <m/>
    <s v="PAPA ARTERO Eimi Luhué-Viernes-18:15"/>
    <x v="11"/>
    <x v="1"/>
  </r>
  <r>
    <x v="19"/>
    <x v="1"/>
    <s v="MP 9556"/>
    <x v="1"/>
    <d v="1899-12-30T14:00:00"/>
    <d v="1899-12-30T20:00:00"/>
    <x v="5"/>
    <m/>
    <m/>
    <s v="PAPA ARTERO Eimi Luhué-Viernes-18:15"/>
    <x v="225"/>
    <x v="1"/>
  </r>
  <r>
    <x v="19"/>
    <x v="1"/>
    <s v="MP 9556"/>
    <x v="1"/>
    <d v="1899-12-30T14:00:00"/>
    <d v="1899-12-30T20:00:00"/>
    <x v="6"/>
    <m/>
    <m/>
    <s v="PAPA ARTERO Eimi Luhué-Viernes-19:00"/>
    <x v="10"/>
    <x v="1"/>
  </r>
  <r>
    <x v="23"/>
    <x v="3"/>
    <s v="MP 9339"/>
    <x v="2"/>
    <d v="1899-12-30T14:00:00"/>
    <d v="1899-12-30T20:00:00"/>
    <x v="4"/>
    <m/>
    <m/>
    <s v="ROMANO Lourdes Rocio-Martes-16:15"/>
    <x v="0"/>
    <x v="0"/>
  </r>
  <r>
    <x v="23"/>
    <x v="3"/>
    <s v="MP 9339"/>
    <x v="3"/>
    <d v="1899-12-30T14:00:00"/>
    <d v="1899-12-30T20:00:00"/>
    <x v="0"/>
    <m/>
    <m/>
    <s v="ROMANO Lourdes Rocio-Miercoles-14:00"/>
    <x v="0"/>
    <x v="0"/>
  </r>
  <r>
    <x v="23"/>
    <x v="3"/>
    <s v="MP 9339"/>
    <x v="3"/>
    <d v="1899-12-30T14:00:00"/>
    <d v="1899-12-30T20:00:00"/>
    <x v="1"/>
    <m/>
    <m/>
    <s v="ROMANO Lourdes Rocio-Miercoles-14:45"/>
    <x v="0"/>
    <x v="0"/>
  </r>
  <r>
    <x v="23"/>
    <x v="3"/>
    <s v="MP 9339"/>
    <x v="3"/>
    <d v="1899-12-30T14:00:00"/>
    <d v="1899-12-30T20:00:00"/>
    <x v="2"/>
    <m/>
    <m/>
    <s v="ROMANO Lourdes Rocio-Miercoles-15:30"/>
    <x v="0"/>
    <x v="0"/>
  </r>
  <r>
    <x v="23"/>
    <x v="3"/>
    <s v="MP 9339"/>
    <x v="3"/>
    <d v="1899-12-30T14:00:00"/>
    <d v="1899-12-30T20:00:00"/>
    <x v="4"/>
    <m/>
    <m/>
    <s v="ROMANO Lourdes Rocio-Miercoles-16:15"/>
    <x v="0"/>
    <x v="0"/>
  </r>
  <r>
    <x v="23"/>
    <x v="3"/>
    <s v="MP 9339"/>
    <x v="3"/>
    <d v="1899-12-30T14:00:00"/>
    <d v="1899-12-30T20:00:00"/>
    <x v="3"/>
    <m/>
    <m/>
    <s v="ROMANO Lourdes Rocio-Miercoles-17:30"/>
    <x v="0"/>
    <x v="0"/>
  </r>
  <r>
    <x v="23"/>
    <x v="3"/>
    <s v="MP 9339"/>
    <x v="3"/>
    <d v="1899-12-30T14:00:00"/>
    <d v="1899-12-30T20:00:00"/>
    <x v="5"/>
    <m/>
    <m/>
    <s v="ROMANO Lourdes Rocio-Miercoles-18:15"/>
    <x v="0"/>
    <x v="0"/>
  </r>
  <r>
    <x v="23"/>
    <x v="3"/>
    <s v="MP 9339"/>
    <x v="3"/>
    <d v="1899-12-30T14:00:00"/>
    <d v="1899-12-30T20:00:00"/>
    <x v="6"/>
    <m/>
    <m/>
    <s v="ROMANO Lourdes Rocio-Miercoles-19:00"/>
    <x v="0"/>
    <x v="0"/>
  </r>
  <r>
    <x v="23"/>
    <x v="3"/>
    <s v="MP 9339"/>
    <x v="4"/>
    <d v="1899-12-30T14:00:00"/>
    <d v="1899-12-30T20:00:00"/>
    <x v="0"/>
    <m/>
    <m/>
    <s v="ROMANO Lourdes Rocio-Jueves-14:00"/>
    <x v="0"/>
    <x v="0"/>
  </r>
  <r>
    <x v="23"/>
    <x v="3"/>
    <s v="MP 9339"/>
    <x v="4"/>
    <d v="1899-12-30T14:00:00"/>
    <d v="1899-12-30T20:00:00"/>
    <x v="1"/>
    <m/>
    <m/>
    <s v="ROMANO Lourdes Rocio-Jueves-14:45"/>
    <x v="0"/>
    <x v="0"/>
  </r>
  <r>
    <x v="23"/>
    <x v="3"/>
    <s v="MP 9339"/>
    <x v="4"/>
    <d v="1899-12-30T14:00:00"/>
    <d v="1899-12-30T20:00:00"/>
    <x v="2"/>
    <m/>
    <m/>
    <s v="ROMANO Lourdes Rocio-Jueves-15:30"/>
    <x v="0"/>
    <x v="0"/>
  </r>
  <r>
    <x v="23"/>
    <x v="3"/>
    <s v="MP 9339"/>
    <x v="4"/>
    <d v="1899-12-30T14:00:00"/>
    <d v="1899-12-30T20:00:00"/>
    <x v="4"/>
    <m/>
    <m/>
    <s v="ROMANO Lourdes Rocio-Jueves-16:15"/>
    <x v="0"/>
    <x v="0"/>
  </r>
  <r>
    <x v="23"/>
    <x v="3"/>
    <s v="MP 9339"/>
    <x v="4"/>
    <d v="1899-12-30T14:00:00"/>
    <d v="1899-12-30T20:00:00"/>
    <x v="3"/>
    <m/>
    <m/>
    <s v="ROMANO Lourdes Rocio-Jueves-17:30"/>
    <x v="0"/>
    <x v="0"/>
  </r>
  <r>
    <x v="23"/>
    <x v="3"/>
    <s v="MP 9339"/>
    <x v="4"/>
    <d v="1899-12-30T14:00:00"/>
    <d v="1899-12-30T20:00:00"/>
    <x v="5"/>
    <m/>
    <m/>
    <s v="ROMANO Lourdes Rocio-Jueves-18:15"/>
    <x v="0"/>
    <x v="0"/>
  </r>
  <r>
    <x v="23"/>
    <x v="3"/>
    <s v="MP 9339"/>
    <x v="4"/>
    <d v="1899-12-30T14:00:00"/>
    <d v="1899-12-30T20:00:00"/>
    <x v="6"/>
    <m/>
    <m/>
    <s v="ROMANO Lourdes Rocio-Jueves-19:00"/>
    <x v="0"/>
    <x v="0"/>
  </r>
  <r>
    <x v="23"/>
    <x v="3"/>
    <s v="MP 9339"/>
    <x v="1"/>
    <d v="1899-12-30T14:00:00"/>
    <d v="1899-12-30T20:00:00"/>
    <x v="2"/>
    <m/>
    <m/>
    <s v="ROMANO Lourdes Rocio-Viernes-15:30"/>
    <x v="0"/>
    <x v="0"/>
  </r>
  <r>
    <x v="23"/>
    <x v="3"/>
    <s v="MP 9339"/>
    <x v="1"/>
    <d v="1899-12-30T14:00:00"/>
    <d v="1899-12-30T20:00:00"/>
    <x v="4"/>
    <m/>
    <m/>
    <s v="ROMANO Lourdes Rocio-Viernes-16:15"/>
    <x v="0"/>
    <x v="0"/>
  </r>
  <r>
    <x v="23"/>
    <x v="3"/>
    <s v="MP 9339"/>
    <x v="1"/>
    <d v="1899-12-30T14:00:00"/>
    <d v="1899-12-30T20:00:00"/>
    <x v="6"/>
    <m/>
    <m/>
    <s v="ROMANO Lourdes Rocio-Viernes-19:00"/>
    <x v="0"/>
    <x v="0"/>
  </r>
  <r>
    <x v="47"/>
    <x v="4"/>
    <s v="MP-12-7036"/>
    <x v="0"/>
    <d v="1899-12-30T14:00:00"/>
    <d v="1899-12-30T20:00:00"/>
    <x v="0"/>
    <m/>
    <m/>
    <s v="BASUALDO Candela Ariadna-Lunes-14:00"/>
    <x v="0"/>
    <x v="0"/>
  </r>
  <r>
    <x v="19"/>
    <x v="1"/>
    <s v="MP 9556"/>
    <x v="0"/>
    <d v="1899-12-30T14:00:00"/>
    <d v="1899-12-30T20:00:00"/>
    <x v="4"/>
    <m/>
    <m/>
    <s v="PAPA ARTERO Eimi Luhué-Lunes-16:15"/>
    <x v="0"/>
    <x v="0"/>
  </r>
  <r>
    <x v="19"/>
    <x v="1"/>
    <s v="MP 9556"/>
    <x v="3"/>
    <d v="1899-12-30T14:00:00"/>
    <d v="1899-12-30T20:00:00"/>
    <x v="0"/>
    <m/>
    <m/>
    <s v="PAPA ARTERO Eimi Luhué-Miercoles-14:00"/>
    <x v="0"/>
    <x v="0"/>
  </r>
  <r>
    <x v="19"/>
    <x v="1"/>
    <s v="MP 9556"/>
    <x v="1"/>
    <d v="1899-12-30T14:00:00"/>
    <d v="1899-12-30T20:00:00"/>
    <x v="1"/>
    <m/>
    <m/>
    <s v="PAPA ARTERO Eimi Luhué-Viernes-14:45"/>
    <x v="0"/>
    <x v="0"/>
  </r>
  <r>
    <x v="47"/>
    <x v="4"/>
    <s v="MP-12-7036"/>
    <x v="3"/>
    <d v="1899-12-30T08:00:00"/>
    <d v="1899-12-30T14:00:00"/>
    <x v="7"/>
    <m/>
    <m/>
    <s v="BASUALDO Candela Ariadna-Miercoles-10:45"/>
    <x v="0"/>
    <x v="0"/>
  </r>
  <r>
    <x v="47"/>
    <x v="4"/>
    <s v="MP-12-7036"/>
    <x v="3"/>
    <d v="1899-12-30T08:00:00"/>
    <d v="1899-12-30T14:00:00"/>
    <x v="12"/>
    <m/>
    <m/>
    <s v="BASUALDO Candela Ariadna-Miercoles-12:15"/>
    <x v="205"/>
    <x v="2"/>
  </r>
  <r>
    <x v="47"/>
    <x v="4"/>
    <s v="MP-12-7036"/>
    <x v="3"/>
    <d v="1899-12-30T08:00:00"/>
    <d v="1899-12-30T14:00:00"/>
    <x v="13"/>
    <m/>
    <m/>
    <s v="BASUALDO Candela Ariadna-Miercoles-13:00"/>
    <x v="0"/>
    <x v="0"/>
  </r>
  <r>
    <x v="47"/>
    <x v="4"/>
    <s v="MP-12-7036"/>
    <x v="1"/>
    <d v="1899-12-30T14:00:00"/>
    <d v="1899-12-30T20:00:00"/>
    <x v="0"/>
    <m/>
    <m/>
    <s v="BASUALDO Candela Ariadna-Viernes-14:00"/>
    <x v="114"/>
    <x v="1"/>
  </r>
  <r>
    <x v="47"/>
    <x v="4"/>
    <s v="MP-12-7036"/>
    <x v="1"/>
    <d v="1899-12-30T14:00:00"/>
    <d v="1899-12-30T20:00:00"/>
    <x v="1"/>
    <m/>
    <m/>
    <s v="BASUALDO Candela Ariadna-Viernes-14:45"/>
    <x v="285"/>
    <x v="1"/>
  </r>
  <r>
    <x v="47"/>
    <x v="4"/>
    <s v="MP-12-7036"/>
    <x v="1"/>
    <d v="1899-12-30T14:00:00"/>
    <d v="1899-12-30T20:00:00"/>
    <x v="2"/>
    <m/>
    <m/>
    <s v="BASUALDO Candela Ariadna-Viernes-15:30"/>
    <x v="0"/>
    <x v="0"/>
  </r>
  <r>
    <x v="47"/>
    <x v="4"/>
    <s v="MP-12-7036"/>
    <x v="1"/>
    <d v="1899-12-30T14:00:00"/>
    <d v="1899-12-30T20:00:00"/>
    <x v="4"/>
    <m/>
    <m/>
    <s v="BASUALDO Candela Ariadna-Viernes-16:15"/>
    <x v="0"/>
    <x v="0"/>
  </r>
  <r>
    <x v="47"/>
    <x v="4"/>
    <s v="MP-12-7036"/>
    <x v="1"/>
    <d v="1899-12-30T14:00:00"/>
    <d v="1899-12-30T20:00:00"/>
    <x v="3"/>
    <m/>
    <m/>
    <s v="BASUALDO Candela Ariadna-Viernes-17:30"/>
    <x v="45"/>
    <x v="1"/>
  </r>
  <r>
    <x v="47"/>
    <x v="4"/>
    <s v="MP-12-7036"/>
    <x v="1"/>
    <d v="1899-12-30T14:00:00"/>
    <d v="1899-12-30T20:00:00"/>
    <x v="3"/>
    <m/>
    <m/>
    <s v="BASUALDO Candela Ariadna-Viernes-17:30"/>
    <x v="142"/>
    <x v="0"/>
  </r>
  <r>
    <x v="47"/>
    <x v="4"/>
    <s v="MP-12-7036"/>
    <x v="1"/>
    <d v="1899-12-30T14:00:00"/>
    <d v="1899-12-30T20:00:00"/>
    <x v="5"/>
    <m/>
    <m/>
    <s v="BASUALDO Candela Ariadna-Viernes-18:15"/>
    <x v="148"/>
    <x v="1"/>
  </r>
  <r>
    <x v="47"/>
    <x v="4"/>
    <s v="MP-12-7036"/>
    <x v="1"/>
    <d v="1899-12-30T14:00:00"/>
    <d v="1899-12-30T20:00:00"/>
    <x v="5"/>
    <m/>
    <m/>
    <s v="BASUALDO Candela Ariadna-Viernes-18:15"/>
    <x v="111"/>
    <x v="1"/>
  </r>
  <r>
    <x v="47"/>
    <x v="4"/>
    <s v="MP-12-7036"/>
    <x v="1"/>
    <d v="1899-12-30T14:00:00"/>
    <d v="1899-12-30T20:00:00"/>
    <x v="5"/>
    <m/>
    <m/>
    <s v="BASUALDO Candela Ariadna-Viernes-18:15"/>
    <x v="8"/>
    <x v="1"/>
  </r>
  <r>
    <x v="47"/>
    <x v="4"/>
    <s v="MP-12-7036"/>
    <x v="1"/>
    <d v="1899-12-30T14:00:00"/>
    <d v="1899-12-30T20:00:00"/>
    <x v="6"/>
    <m/>
    <m/>
    <s v="BASUALDO Candela Ariadna-Viernes-19:00"/>
    <x v="257"/>
    <x v="1"/>
  </r>
  <r>
    <x v="52"/>
    <x v="3"/>
    <m/>
    <x v="0"/>
    <d v="1899-12-30T14:00:00"/>
    <d v="1899-12-30T20:00:00"/>
    <x v="0"/>
    <m/>
    <m/>
    <s v="MARTINEZ Lucas-Lunes-14:00"/>
    <x v="0"/>
    <x v="0"/>
  </r>
  <r>
    <x v="52"/>
    <x v="3"/>
    <m/>
    <x v="0"/>
    <d v="1899-12-30T14:00:00"/>
    <d v="1899-12-30T20:00:00"/>
    <x v="1"/>
    <m/>
    <m/>
    <s v="MARTINEZ Lucas-Lunes-14:45"/>
    <x v="0"/>
    <x v="0"/>
  </r>
  <r>
    <x v="52"/>
    <x v="3"/>
    <m/>
    <x v="0"/>
    <d v="1899-12-30T14:00:00"/>
    <d v="1899-12-30T20:00:00"/>
    <x v="2"/>
    <m/>
    <m/>
    <s v="MARTINEZ Lucas-Lunes-15:30"/>
    <x v="107"/>
    <x v="1"/>
  </r>
  <r>
    <x v="52"/>
    <x v="3"/>
    <m/>
    <x v="0"/>
    <d v="1899-12-30T14:00:00"/>
    <d v="1899-12-30T20:00:00"/>
    <x v="4"/>
    <m/>
    <m/>
    <s v="MARTINEZ Lucas-Lunes-16:15"/>
    <x v="268"/>
    <x v="1"/>
  </r>
  <r>
    <x v="52"/>
    <x v="3"/>
    <m/>
    <x v="0"/>
    <d v="1899-12-30T14:00:00"/>
    <d v="1899-12-30T20:00:00"/>
    <x v="3"/>
    <m/>
    <m/>
    <s v="MARTINEZ Lucas-Lunes-17:30"/>
    <x v="108"/>
    <x v="1"/>
  </r>
  <r>
    <x v="52"/>
    <x v="3"/>
    <m/>
    <x v="0"/>
    <d v="1899-12-30T14:00:00"/>
    <d v="1899-12-30T20:00:00"/>
    <x v="5"/>
    <m/>
    <m/>
    <s v="MARTINEZ Lucas-Lunes-18:15"/>
    <x v="267"/>
    <x v="1"/>
  </r>
  <r>
    <x v="52"/>
    <x v="3"/>
    <m/>
    <x v="0"/>
    <d v="1899-12-30T14:00:00"/>
    <d v="1899-12-30T20:00:00"/>
    <x v="6"/>
    <m/>
    <m/>
    <s v="MARTINEZ Lucas-Lunes-19:00"/>
    <x v="249"/>
    <x v="1"/>
  </r>
  <r>
    <x v="52"/>
    <x v="3"/>
    <m/>
    <x v="3"/>
    <d v="1899-12-30T14:00:00"/>
    <d v="1899-12-30T20:00:00"/>
    <x v="0"/>
    <m/>
    <m/>
    <s v="MARTINEZ Lucas-Miercoles-14:00"/>
    <x v="0"/>
    <x v="0"/>
  </r>
  <r>
    <x v="52"/>
    <x v="3"/>
    <m/>
    <x v="3"/>
    <d v="1899-12-30T14:00:00"/>
    <d v="1899-12-30T20:00:00"/>
    <x v="1"/>
    <m/>
    <m/>
    <s v="MARTINEZ Lucas-Miercoles-14:45"/>
    <x v="0"/>
    <x v="0"/>
  </r>
  <r>
    <x v="52"/>
    <x v="3"/>
    <m/>
    <x v="3"/>
    <d v="1899-12-30T14:00:00"/>
    <d v="1899-12-30T20:00:00"/>
    <x v="2"/>
    <m/>
    <m/>
    <s v="MARTINEZ Lucas-Miercoles-15:30"/>
    <x v="268"/>
    <x v="1"/>
  </r>
  <r>
    <x v="52"/>
    <x v="3"/>
    <m/>
    <x v="3"/>
    <d v="1899-12-30T14:00:00"/>
    <d v="1899-12-30T20:00:00"/>
    <x v="4"/>
    <m/>
    <m/>
    <s v="MARTINEZ Lucas-Miercoles-16:15"/>
    <x v="256"/>
    <x v="0"/>
  </r>
  <r>
    <x v="52"/>
    <x v="3"/>
    <m/>
    <x v="3"/>
    <d v="1899-12-30T14:00:00"/>
    <d v="1899-12-30T20:00:00"/>
    <x v="3"/>
    <m/>
    <m/>
    <s v="MARTINEZ Lucas-Miercoles-17:30"/>
    <x v="0"/>
    <x v="0"/>
  </r>
  <r>
    <x v="52"/>
    <x v="3"/>
    <m/>
    <x v="3"/>
    <d v="1899-12-30T14:00:00"/>
    <d v="1899-12-30T20:00:00"/>
    <x v="5"/>
    <m/>
    <m/>
    <s v="MARTINEZ Lucas-Miercoles-18:15"/>
    <x v="249"/>
    <x v="1"/>
  </r>
  <r>
    <x v="52"/>
    <x v="3"/>
    <m/>
    <x v="3"/>
    <d v="1899-12-30T14:00:00"/>
    <d v="1899-12-30T20:00:00"/>
    <x v="6"/>
    <m/>
    <m/>
    <s v="MARTINEZ Lucas-Miercoles-19:00"/>
    <x v="249"/>
    <x v="1"/>
  </r>
  <r>
    <x v="52"/>
    <x v="3"/>
    <m/>
    <x v="3"/>
    <d v="1899-12-30T14:00:00"/>
    <d v="1899-12-30T20:00:00"/>
    <x v="6"/>
    <m/>
    <m/>
    <s v="MARTINEZ Lucas-Miercoles-19:00"/>
    <x v="267"/>
    <x v="1"/>
  </r>
  <r>
    <x v="52"/>
    <x v="3"/>
    <m/>
    <x v="4"/>
    <d v="1899-12-30T14:00:00"/>
    <d v="1899-12-30T20:00:00"/>
    <x v="0"/>
    <m/>
    <m/>
    <s v="MARTINEZ Lucas-Jueves-14:00"/>
    <x v="0"/>
    <x v="0"/>
  </r>
  <r>
    <x v="52"/>
    <x v="3"/>
    <m/>
    <x v="4"/>
    <d v="1899-12-30T14:00:00"/>
    <d v="1899-12-30T20:00:00"/>
    <x v="1"/>
    <m/>
    <m/>
    <s v="MARTINEZ Lucas-Jueves-14:45"/>
    <x v="169"/>
    <x v="1"/>
  </r>
  <r>
    <x v="52"/>
    <x v="3"/>
    <m/>
    <x v="4"/>
    <d v="1899-12-30T14:00:00"/>
    <d v="1899-12-30T20:00:00"/>
    <x v="2"/>
    <m/>
    <m/>
    <s v="MARTINEZ Lucas-Jueves-15:30"/>
    <x v="256"/>
    <x v="0"/>
  </r>
  <r>
    <x v="52"/>
    <x v="3"/>
    <m/>
    <x v="4"/>
    <d v="1899-12-30T14:00:00"/>
    <d v="1899-12-30T20:00:00"/>
    <x v="4"/>
    <m/>
    <m/>
    <s v="MARTINEZ Lucas-Jueves-16:15"/>
    <x v="0"/>
    <x v="0"/>
  </r>
  <r>
    <x v="52"/>
    <x v="3"/>
    <m/>
    <x v="4"/>
    <d v="1899-12-30T14:00:00"/>
    <d v="1899-12-30T20:00:00"/>
    <x v="3"/>
    <m/>
    <m/>
    <s v="MARTINEZ Lucas-Jueves-17:30"/>
    <x v="90"/>
    <x v="1"/>
  </r>
  <r>
    <x v="52"/>
    <x v="3"/>
    <m/>
    <x v="4"/>
    <d v="1899-12-30T14:00:00"/>
    <d v="1899-12-30T20:00:00"/>
    <x v="3"/>
    <m/>
    <m/>
    <s v="MARTINEZ Lucas-Jueves-17:30"/>
    <x v="73"/>
    <x v="1"/>
  </r>
  <r>
    <x v="52"/>
    <x v="3"/>
    <m/>
    <x v="4"/>
    <d v="1899-12-30T14:00:00"/>
    <d v="1899-12-30T20:00:00"/>
    <x v="5"/>
    <m/>
    <m/>
    <s v="MARTINEZ Lucas-Jueves-18:15"/>
    <x v="272"/>
    <x v="1"/>
  </r>
  <r>
    <x v="52"/>
    <x v="3"/>
    <m/>
    <x v="4"/>
    <d v="1899-12-30T14:00:00"/>
    <d v="1899-12-30T20:00:00"/>
    <x v="5"/>
    <m/>
    <m/>
    <s v="MARTINEZ Lucas-Jueves-18:15"/>
    <x v="89"/>
    <x v="1"/>
  </r>
  <r>
    <x v="52"/>
    <x v="3"/>
    <m/>
    <x v="4"/>
    <d v="1899-12-30T14:00:00"/>
    <d v="1899-12-30T20:00:00"/>
    <x v="6"/>
    <m/>
    <m/>
    <s v="MARTINEZ Lucas-Jueves-19:00"/>
    <x v="0"/>
    <x v="0"/>
  </r>
  <r>
    <x v="53"/>
    <x v="5"/>
    <m/>
    <x v="5"/>
    <m/>
    <m/>
    <x v="14"/>
    <m/>
    <m/>
    <s v=" 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68">
  <r>
    <x v="0"/>
    <x v="0"/>
    <s v="MP 15688"/>
    <x v="0"/>
    <d v="1899-12-30T14:00:00"/>
    <d v="1899-12-30T20:00:00"/>
    <x v="0"/>
    <m/>
    <m/>
  </r>
  <r>
    <x v="0"/>
    <x v="0"/>
    <s v="MP 15688"/>
    <x v="0"/>
    <d v="1899-12-30T14:00:00"/>
    <d v="1899-12-30T20:00:00"/>
    <x v="1"/>
    <m/>
    <m/>
  </r>
  <r>
    <x v="0"/>
    <x v="0"/>
    <s v="MP 15688"/>
    <x v="0"/>
    <d v="1899-12-30T14:00:00"/>
    <d v="1899-12-30T20:00:00"/>
    <x v="2"/>
    <m/>
    <m/>
  </r>
  <r>
    <x v="0"/>
    <x v="0"/>
    <s v="MP 15688"/>
    <x v="0"/>
    <d v="1899-12-30T14:00:00"/>
    <d v="1899-12-30T20:00:00"/>
    <x v="3"/>
    <m/>
    <m/>
  </r>
  <r>
    <x v="0"/>
    <x v="0"/>
    <s v="MP 15688"/>
    <x v="0"/>
    <d v="1899-12-30T14:00:00"/>
    <d v="1899-12-30T20:00:00"/>
    <x v="4"/>
    <m/>
    <m/>
  </r>
  <r>
    <x v="0"/>
    <x v="0"/>
    <s v="MP 15688"/>
    <x v="0"/>
    <d v="1899-12-30T14:00:00"/>
    <d v="1899-12-30T20:00:00"/>
    <x v="5"/>
    <m/>
    <m/>
  </r>
  <r>
    <x v="0"/>
    <x v="0"/>
    <s v="MP 15688"/>
    <x v="0"/>
    <d v="1899-12-30T14:00:00"/>
    <d v="1899-12-30T20:00:00"/>
    <x v="6"/>
    <m/>
    <m/>
  </r>
  <r>
    <x v="0"/>
    <x v="0"/>
    <s v="MP 15688"/>
    <x v="1"/>
    <d v="1899-12-30T14:00:00"/>
    <d v="1899-12-30T20:00:00"/>
    <x v="0"/>
    <m/>
    <m/>
  </r>
  <r>
    <x v="0"/>
    <x v="0"/>
    <s v="MP 15688"/>
    <x v="1"/>
    <d v="1899-12-30T14:00:00"/>
    <d v="1899-12-30T20:00:00"/>
    <x v="1"/>
    <m/>
    <m/>
  </r>
  <r>
    <x v="0"/>
    <x v="0"/>
    <s v="MP 15688"/>
    <x v="1"/>
    <d v="1899-12-30T14:00:00"/>
    <d v="1899-12-30T20:00:00"/>
    <x v="2"/>
    <m/>
    <m/>
  </r>
  <r>
    <x v="0"/>
    <x v="0"/>
    <s v="MP 15688"/>
    <x v="1"/>
    <d v="1899-12-30T14:00:00"/>
    <d v="1899-12-30T20:00:00"/>
    <x v="3"/>
    <m/>
    <m/>
  </r>
  <r>
    <x v="0"/>
    <x v="0"/>
    <s v="MP 15688"/>
    <x v="1"/>
    <d v="1899-12-30T14:00:00"/>
    <d v="1899-12-30T20:00:00"/>
    <x v="4"/>
    <m/>
    <m/>
  </r>
  <r>
    <x v="0"/>
    <x v="0"/>
    <s v="MP 15688"/>
    <x v="1"/>
    <d v="1899-12-30T14:00:00"/>
    <d v="1899-12-30T20:00:00"/>
    <x v="5"/>
    <m/>
    <m/>
  </r>
  <r>
    <x v="0"/>
    <x v="0"/>
    <s v="MP 15688"/>
    <x v="1"/>
    <d v="1899-12-30T14:00:00"/>
    <d v="1899-12-30T20:00:00"/>
    <x v="6"/>
    <m/>
    <m/>
  </r>
  <r>
    <x v="0"/>
    <x v="0"/>
    <s v="MP 15688"/>
    <x v="2"/>
    <d v="1899-12-30T14:00:00"/>
    <d v="1899-12-30T20:00:00"/>
    <x v="0"/>
    <m/>
    <m/>
  </r>
  <r>
    <x v="0"/>
    <x v="0"/>
    <s v="MP 15688"/>
    <x v="2"/>
    <d v="1899-12-30T14:00:00"/>
    <d v="1899-12-30T20:00:00"/>
    <x v="1"/>
    <m/>
    <m/>
  </r>
  <r>
    <x v="0"/>
    <x v="0"/>
    <s v="MP 15688"/>
    <x v="2"/>
    <d v="1899-12-30T14:00:00"/>
    <d v="1899-12-30T20:00:00"/>
    <x v="2"/>
    <m/>
    <m/>
  </r>
  <r>
    <x v="0"/>
    <x v="0"/>
    <s v="MP 15688"/>
    <x v="2"/>
    <d v="1899-12-30T14:00:00"/>
    <d v="1899-12-30T20:00:00"/>
    <x v="3"/>
    <m/>
    <m/>
  </r>
  <r>
    <x v="0"/>
    <x v="0"/>
    <s v="MP 15688"/>
    <x v="2"/>
    <d v="1899-12-30T14:00:00"/>
    <d v="1899-12-30T20:00:00"/>
    <x v="4"/>
    <m/>
    <m/>
  </r>
  <r>
    <x v="0"/>
    <x v="0"/>
    <s v="MP 15688"/>
    <x v="2"/>
    <d v="1899-12-30T14:00:00"/>
    <d v="1899-12-30T20:00:00"/>
    <x v="5"/>
    <m/>
    <m/>
  </r>
  <r>
    <x v="0"/>
    <x v="0"/>
    <s v="MP 15688"/>
    <x v="2"/>
    <d v="1899-12-30T14:00:00"/>
    <d v="1899-12-30T20:00:00"/>
    <x v="6"/>
    <m/>
    <m/>
  </r>
  <r>
    <x v="1"/>
    <x v="1"/>
    <s v="MP P- 12- 6337"/>
    <x v="0"/>
    <d v="1899-12-30T14:00:00"/>
    <d v="1899-12-30T20:00:00"/>
    <x v="0"/>
    <m/>
    <m/>
  </r>
  <r>
    <x v="1"/>
    <x v="1"/>
    <s v="MP P- 12- 6337"/>
    <x v="0"/>
    <d v="1899-12-30T14:00:00"/>
    <d v="1899-12-30T20:00:00"/>
    <x v="1"/>
    <m/>
    <m/>
  </r>
  <r>
    <x v="1"/>
    <x v="1"/>
    <s v="MP P- 12- 6337"/>
    <x v="0"/>
    <d v="1899-12-30T14:00:00"/>
    <d v="1899-12-30T20:00:00"/>
    <x v="2"/>
    <m/>
    <m/>
  </r>
  <r>
    <x v="1"/>
    <x v="1"/>
    <s v="MP P- 12- 6337"/>
    <x v="0"/>
    <d v="1899-12-30T14:00:00"/>
    <d v="1899-12-30T20:00:00"/>
    <x v="3"/>
    <m/>
    <m/>
  </r>
  <r>
    <x v="1"/>
    <x v="1"/>
    <s v="MP P- 12- 6337"/>
    <x v="0"/>
    <d v="1899-12-30T14:00:00"/>
    <d v="1899-12-30T20:00:00"/>
    <x v="4"/>
    <m/>
    <m/>
  </r>
  <r>
    <x v="1"/>
    <x v="1"/>
    <s v="MP P- 12- 6337"/>
    <x v="0"/>
    <d v="1899-12-30T14:00:00"/>
    <d v="1899-12-30T20:00:00"/>
    <x v="5"/>
    <m/>
    <m/>
  </r>
  <r>
    <x v="1"/>
    <x v="1"/>
    <s v="MP P- 12- 6337"/>
    <x v="0"/>
    <d v="1899-12-30T14:00:00"/>
    <d v="1899-12-30T20:00:00"/>
    <x v="6"/>
    <m/>
    <m/>
  </r>
  <r>
    <x v="1"/>
    <x v="1"/>
    <s v="MP P- 12- 6338"/>
    <x v="3"/>
    <d v="1899-12-30T14:00:00"/>
    <d v="1899-12-30T20:00:00"/>
    <x v="0"/>
    <m/>
    <m/>
  </r>
  <r>
    <x v="1"/>
    <x v="1"/>
    <s v="MP P- 12- 6338"/>
    <x v="3"/>
    <d v="1899-12-30T14:00:00"/>
    <d v="1899-12-30T20:00:00"/>
    <x v="1"/>
    <m/>
    <m/>
  </r>
  <r>
    <x v="1"/>
    <x v="1"/>
    <s v="MP P- 12- 6338"/>
    <x v="3"/>
    <d v="1899-12-30T14:00:00"/>
    <d v="1899-12-30T20:00:00"/>
    <x v="2"/>
    <m/>
    <m/>
  </r>
  <r>
    <x v="1"/>
    <x v="1"/>
    <s v="MP P- 12- 6338"/>
    <x v="3"/>
    <d v="1899-12-30T14:00:00"/>
    <d v="1899-12-30T20:00:00"/>
    <x v="3"/>
    <m/>
    <m/>
  </r>
  <r>
    <x v="1"/>
    <x v="1"/>
    <s v="MP P- 12- 6338"/>
    <x v="3"/>
    <d v="1899-12-30T14:00:00"/>
    <d v="1899-12-30T20:00:00"/>
    <x v="4"/>
    <m/>
    <m/>
  </r>
  <r>
    <x v="1"/>
    <x v="1"/>
    <s v="MP P- 12- 6338"/>
    <x v="3"/>
    <d v="1899-12-30T14:00:00"/>
    <d v="1899-12-30T20:00:00"/>
    <x v="5"/>
    <m/>
    <m/>
  </r>
  <r>
    <x v="1"/>
    <x v="1"/>
    <s v="MP P- 12- 6338"/>
    <x v="3"/>
    <d v="1899-12-30T14:00:00"/>
    <d v="1899-12-30T20:00:00"/>
    <x v="6"/>
    <m/>
    <m/>
  </r>
  <r>
    <x v="1"/>
    <x v="1"/>
    <s v="MP P- 12- 6338"/>
    <x v="1"/>
    <d v="1899-12-30T14:00:00"/>
    <d v="1899-12-30T20:00:00"/>
    <x v="0"/>
    <m/>
    <m/>
  </r>
  <r>
    <x v="1"/>
    <x v="1"/>
    <s v="MP P- 12- 6338"/>
    <x v="1"/>
    <d v="1899-12-30T14:00:00"/>
    <d v="1899-12-30T20:00:00"/>
    <x v="1"/>
    <m/>
    <m/>
  </r>
  <r>
    <x v="1"/>
    <x v="1"/>
    <s v="MP P- 12- 6338"/>
    <x v="1"/>
    <d v="1899-12-30T14:00:00"/>
    <d v="1899-12-30T20:00:00"/>
    <x v="2"/>
    <m/>
    <m/>
  </r>
  <r>
    <x v="1"/>
    <x v="1"/>
    <s v="MP P- 12- 6338"/>
    <x v="1"/>
    <d v="1899-12-30T14:00:00"/>
    <d v="1899-12-30T20:00:00"/>
    <x v="3"/>
    <m/>
    <m/>
  </r>
  <r>
    <x v="1"/>
    <x v="1"/>
    <s v="MP P- 12- 6338"/>
    <x v="1"/>
    <d v="1899-12-30T14:00:00"/>
    <d v="1899-12-30T20:00:00"/>
    <x v="4"/>
    <m/>
    <m/>
  </r>
  <r>
    <x v="1"/>
    <x v="1"/>
    <s v="MP P- 12- 6338"/>
    <x v="1"/>
    <d v="1899-12-30T14:00:00"/>
    <d v="1899-12-30T20:00:00"/>
    <x v="5"/>
    <m/>
    <m/>
  </r>
  <r>
    <x v="1"/>
    <x v="1"/>
    <s v="MP P- 12- 6338"/>
    <x v="1"/>
    <d v="1899-12-30T14:00:00"/>
    <d v="1899-12-30T20:00:00"/>
    <x v="6"/>
    <m/>
    <m/>
  </r>
  <r>
    <x v="1"/>
    <x v="1"/>
    <s v="MP P- 12- 6339"/>
    <x v="4"/>
    <d v="1899-12-30T14:00:00"/>
    <d v="1899-12-30T20:00:00"/>
    <x v="0"/>
    <m/>
    <m/>
  </r>
  <r>
    <x v="1"/>
    <x v="1"/>
    <s v="MP P- 12- 6339"/>
    <x v="4"/>
    <d v="1899-12-30T14:00:00"/>
    <d v="1899-12-30T20:00:00"/>
    <x v="1"/>
    <m/>
    <m/>
  </r>
  <r>
    <x v="1"/>
    <x v="1"/>
    <s v="MP P- 12- 6339"/>
    <x v="4"/>
    <d v="1899-12-30T14:00:00"/>
    <d v="1899-12-30T20:00:00"/>
    <x v="2"/>
    <m/>
    <m/>
  </r>
  <r>
    <x v="1"/>
    <x v="1"/>
    <s v="MP P- 12- 6339"/>
    <x v="4"/>
    <d v="1899-12-30T14:00:00"/>
    <d v="1899-12-30T20:00:00"/>
    <x v="3"/>
    <m/>
    <m/>
  </r>
  <r>
    <x v="1"/>
    <x v="1"/>
    <s v="MP P- 12- 6339"/>
    <x v="4"/>
    <d v="1899-12-30T14:00:00"/>
    <d v="1899-12-30T20:00:00"/>
    <x v="4"/>
    <m/>
    <m/>
  </r>
  <r>
    <x v="1"/>
    <x v="1"/>
    <s v="MP P- 12- 6339"/>
    <x v="4"/>
    <d v="1899-12-30T14:00:00"/>
    <d v="1899-12-30T20:00:00"/>
    <x v="5"/>
    <m/>
    <m/>
  </r>
  <r>
    <x v="1"/>
    <x v="1"/>
    <s v="MP P- 12- 6339"/>
    <x v="4"/>
    <d v="1899-12-30T14:00:00"/>
    <d v="1899-12-30T20:00:00"/>
    <x v="6"/>
    <m/>
    <m/>
  </r>
  <r>
    <x v="2"/>
    <x v="2"/>
    <s v="MP 7728"/>
    <x v="0"/>
    <d v="1899-12-30T08:00:00"/>
    <d v="1899-12-30T20:00:00"/>
    <x v="7"/>
    <m/>
    <m/>
  </r>
  <r>
    <x v="2"/>
    <x v="2"/>
    <s v="MP 7728"/>
    <x v="0"/>
    <d v="1899-12-30T08:00:00"/>
    <d v="1899-12-30T20:00:00"/>
    <x v="8"/>
    <m/>
    <m/>
  </r>
  <r>
    <x v="2"/>
    <x v="2"/>
    <s v="MP 7728"/>
    <x v="0"/>
    <d v="1899-12-30T08:00:00"/>
    <d v="1899-12-30T20:00:00"/>
    <x v="9"/>
    <m/>
    <m/>
  </r>
  <r>
    <x v="2"/>
    <x v="2"/>
    <s v="MP 7728"/>
    <x v="0"/>
    <d v="1899-12-30T08:00:00"/>
    <d v="1899-12-30T20:00:00"/>
    <x v="10"/>
    <m/>
    <m/>
  </r>
  <r>
    <x v="2"/>
    <x v="2"/>
    <s v="MP 7728"/>
    <x v="0"/>
    <d v="1899-12-30T08:00:00"/>
    <d v="1899-12-30T20:00:00"/>
    <x v="11"/>
    <m/>
    <m/>
  </r>
  <r>
    <x v="2"/>
    <x v="2"/>
    <s v="MP 7728"/>
    <x v="0"/>
    <d v="1899-12-30T08:00:00"/>
    <d v="1899-12-30T20:00:00"/>
    <x v="12"/>
    <m/>
    <m/>
  </r>
  <r>
    <x v="2"/>
    <x v="2"/>
    <s v="MP 7728"/>
    <x v="0"/>
    <d v="1899-12-30T08:00:00"/>
    <d v="1899-12-30T20:00:00"/>
    <x v="13"/>
    <m/>
    <m/>
  </r>
  <r>
    <x v="2"/>
    <x v="2"/>
    <s v="MP 7728"/>
    <x v="0"/>
    <d v="1899-12-30T08:00:00"/>
    <d v="1899-12-30T20:00:00"/>
    <x v="0"/>
    <m/>
    <m/>
  </r>
  <r>
    <x v="2"/>
    <x v="2"/>
    <s v="MP 7728"/>
    <x v="0"/>
    <d v="1899-12-30T08:00:00"/>
    <d v="1899-12-30T20:00:00"/>
    <x v="1"/>
    <m/>
    <m/>
  </r>
  <r>
    <x v="2"/>
    <x v="2"/>
    <s v="MP 7728"/>
    <x v="0"/>
    <d v="1899-12-30T08:00:00"/>
    <d v="1899-12-30T20:00:00"/>
    <x v="2"/>
    <m/>
    <m/>
  </r>
  <r>
    <x v="2"/>
    <x v="2"/>
    <s v="MP 7728"/>
    <x v="0"/>
    <d v="1899-12-30T08:00:00"/>
    <d v="1899-12-30T20:00:00"/>
    <x v="3"/>
    <m/>
    <m/>
  </r>
  <r>
    <x v="2"/>
    <x v="2"/>
    <s v="MP 7728"/>
    <x v="0"/>
    <d v="1899-12-30T08:00:00"/>
    <d v="1899-12-30T20:00:00"/>
    <x v="4"/>
    <m/>
    <m/>
  </r>
  <r>
    <x v="2"/>
    <x v="2"/>
    <s v="MP 7728"/>
    <x v="0"/>
    <d v="1899-12-30T08:00:00"/>
    <d v="1899-12-30T20:00:00"/>
    <x v="5"/>
    <m/>
    <m/>
  </r>
  <r>
    <x v="2"/>
    <x v="2"/>
    <s v="MP 7728"/>
    <x v="0"/>
    <d v="1899-12-30T08:00:00"/>
    <d v="1899-12-30T20:00:00"/>
    <x v="6"/>
    <m/>
    <m/>
  </r>
  <r>
    <x v="2"/>
    <x v="2"/>
    <s v="MP 7728"/>
    <x v="1"/>
    <d v="1899-12-30T08:00:00"/>
    <d v="1899-12-30T20:00:00"/>
    <x v="7"/>
    <m/>
    <m/>
  </r>
  <r>
    <x v="2"/>
    <x v="2"/>
    <s v="MP 7728"/>
    <x v="1"/>
    <d v="1899-12-30T08:00:00"/>
    <d v="1899-12-30T20:00:00"/>
    <x v="8"/>
    <m/>
    <m/>
  </r>
  <r>
    <x v="2"/>
    <x v="2"/>
    <s v="MP 7728"/>
    <x v="1"/>
    <d v="1899-12-30T08:00:00"/>
    <d v="1899-12-30T20:00:00"/>
    <x v="9"/>
    <m/>
    <m/>
  </r>
  <r>
    <x v="2"/>
    <x v="2"/>
    <s v="MP 7728"/>
    <x v="1"/>
    <d v="1899-12-30T08:00:00"/>
    <d v="1899-12-30T20:00:00"/>
    <x v="10"/>
    <m/>
    <m/>
  </r>
  <r>
    <x v="2"/>
    <x v="2"/>
    <s v="MP 7728"/>
    <x v="1"/>
    <d v="1899-12-30T08:00:00"/>
    <d v="1899-12-30T20:00:00"/>
    <x v="11"/>
    <m/>
    <m/>
  </r>
  <r>
    <x v="2"/>
    <x v="2"/>
    <s v="MP 7728"/>
    <x v="1"/>
    <d v="1899-12-30T08:00:00"/>
    <d v="1899-12-30T20:00:00"/>
    <x v="12"/>
    <m/>
    <m/>
  </r>
  <r>
    <x v="2"/>
    <x v="2"/>
    <s v="MP 7728"/>
    <x v="1"/>
    <d v="1899-12-30T08:00:00"/>
    <d v="1899-12-30T20:00:00"/>
    <x v="13"/>
    <m/>
    <m/>
  </r>
  <r>
    <x v="2"/>
    <x v="2"/>
    <s v="MP 7728"/>
    <x v="1"/>
    <d v="1899-12-30T08:00:00"/>
    <d v="1899-12-30T20:00:00"/>
    <x v="0"/>
    <m/>
    <m/>
  </r>
  <r>
    <x v="2"/>
    <x v="2"/>
    <s v="MP 7728"/>
    <x v="1"/>
    <d v="1899-12-30T08:00:00"/>
    <d v="1899-12-30T20:00:00"/>
    <x v="1"/>
    <m/>
    <m/>
  </r>
  <r>
    <x v="2"/>
    <x v="2"/>
    <s v="MP 7728"/>
    <x v="1"/>
    <d v="1899-12-30T08:00:00"/>
    <d v="1899-12-30T20:00:00"/>
    <x v="2"/>
    <m/>
    <m/>
  </r>
  <r>
    <x v="2"/>
    <x v="2"/>
    <s v="MP 7728"/>
    <x v="1"/>
    <d v="1899-12-30T08:00:00"/>
    <d v="1899-12-30T20:00:00"/>
    <x v="3"/>
    <m/>
    <m/>
  </r>
  <r>
    <x v="2"/>
    <x v="2"/>
    <s v="MP 7728"/>
    <x v="1"/>
    <d v="1899-12-30T08:00:00"/>
    <d v="1899-12-30T20:00:00"/>
    <x v="4"/>
    <m/>
    <m/>
  </r>
  <r>
    <x v="2"/>
    <x v="2"/>
    <s v="MP 7728"/>
    <x v="1"/>
    <d v="1899-12-30T08:00:00"/>
    <d v="1899-12-30T20:00:00"/>
    <x v="5"/>
    <m/>
    <m/>
  </r>
  <r>
    <x v="2"/>
    <x v="2"/>
    <s v="MP 7728"/>
    <x v="1"/>
    <d v="1899-12-30T08:00:00"/>
    <d v="1899-12-30T20:00:00"/>
    <x v="6"/>
    <m/>
    <m/>
  </r>
  <r>
    <x v="2"/>
    <x v="2"/>
    <s v="MP 7728"/>
    <x v="4"/>
    <d v="1899-12-30T14:00:00"/>
    <d v="1899-12-30T20:00:00"/>
    <x v="0"/>
    <m/>
    <m/>
  </r>
  <r>
    <x v="2"/>
    <x v="2"/>
    <s v="MP 7728"/>
    <x v="4"/>
    <d v="1899-12-30T14:00:00"/>
    <d v="1899-12-30T20:00:00"/>
    <x v="1"/>
    <m/>
    <m/>
  </r>
  <r>
    <x v="2"/>
    <x v="2"/>
    <s v="MP 7728"/>
    <x v="4"/>
    <d v="1899-12-30T14:00:00"/>
    <d v="1899-12-30T20:00:00"/>
    <x v="2"/>
    <m/>
    <m/>
  </r>
  <r>
    <x v="2"/>
    <x v="2"/>
    <s v="MP 7728"/>
    <x v="4"/>
    <d v="1899-12-30T14:00:00"/>
    <d v="1899-12-30T20:00:00"/>
    <x v="3"/>
    <m/>
    <m/>
  </r>
  <r>
    <x v="2"/>
    <x v="2"/>
    <s v="MP 7728"/>
    <x v="4"/>
    <d v="1899-12-30T14:00:00"/>
    <d v="1899-12-30T20:00:00"/>
    <x v="4"/>
    <m/>
    <m/>
  </r>
  <r>
    <x v="2"/>
    <x v="2"/>
    <s v="MP 7728"/>
    <x v="4"/>
    <d v="1899-12-30T14:00:00"/>
    <d v="1899-12-30T20:00:00"/>
    <x v="5"/>
    <m/>
    <m/>
  </r>
  <r>
    <x v="2"/>
    <x v="2"/>
    <s v="MP 7728"/>
    <x v="4"/>
    <d v="1899-12-30T14:00:00"/>
    <d v="1899-12-30T20:00:00"/>
    <x v="6"/>
    <m/>
    <m/>
  </r>
  <r>
    <x v="2"/>
    <x v="2"/>
    <s v="MP 7728"/>
    <x v="2"/>
    <d v="1899-12-30T08:00:00"/>
    <d v="1899-12-30T14:00:00"/>
    <x v="7"/>
    <m/>
    <m/>
  </r>
  <r>
    <x v="2"/>
    <x v="2"/>
    <s v="MP 7728"/>
    <x v="2"/>
    <d v="1899-12-30T08:00:00"/>
    <d v="1899-12-30T14:00:00"/>
    <x v="8"/>
    <m/>
    <m/>
  </r>
  <r>
    <x v="2"/>
    <x v="2"/>
    <s v="MP 7728"/>
    <x v="2"/>
    <d v="1899-12-30T08:00:00"/>
    <d v="1899-12-30T14:00:00"/>
    <x v="9"/>
    <m/>
    <m/>
  </r>
  <r>
    <x v="2"/>
    <x v="2"/>
    <s v="MP 7728"/>
    <x v="2"/>
    <d v="1899-12-30T08:00:00"/>
    <d v="1899-12-30T14:00:00"/>
    <x v="10"/>
    <m/>
    <m/>
  </r>
  <r>
    <x v="2"/>
    <x v="2"/>
    <s v="MP 7728"/>
    <x v="2"/>
    <d v="1899-12-30T08:00:00"/>
    <d v="1899-12-30T14:00:00"/>
    <x v="11"/>
    <m/>
    <m/>
  </r>
  <r>
    <x v="2"/>
    <x v="2"/>
    <s v="MP 7728"/>
    <x v="2"/>
    <d v="1899-12-30T08:00:00"/>
    <d v="1899-12-30T14:00:00"/>
    <x v="12"/>
    <m/>
    <m/>
  </r>
  <r>
    <x v="2"/>
    <x v="2"/>
    <s v="MP 7728"/>
    <x v="2"/>
    <d v="1899-12-30T08:00:00"/>
    <d v="1899-12-30T14:00:00"/>
    <x v="13"/>
    <m/>
    <m/>
  </r>
  <r>
    <x v="3"/>
    <x v="3"/>
    <s v="MP 7993"/>
    <x v="3"/>
    <d v="1899-12-30T08:00:00"/>
    <d v="1899-12-30T20:00:00"/>
    <x v="7"/>
    <m/>
    <m/>
  </r>
  <r>
    <x v="3"/>
    <x v="3"/>
    <s v="MP 7993"/>
    <x v="3"/>
    <d v="1899-12-30T08:00:00"/>
    <d v="1899-12-30T20:00:00"/>
    <x v="8"/>
    <m/>
    <m/>
  </r>
  <r>
    <x v="3"/>
    <x v="3"/>
    <s v="MP 7993"/>
    <x v="3"/>
    <d v="1899-12-30T08:00:00"/>
    <d v="1899-12-30T20:00:00"/>
    <x v="9"/>
    <m/>
    <m/>
  </r>
  <r>
    <x v="3"/>
    <x v="3"/>
    <s v="MP 7993"/>
    <x v="3"/>
    <d v="1899-12-30T08:00:00"/>
    <d v="1899-12-30T20:00:00"/>
    <x v="10"/>
    <m/>
    <m/>
  </r>
  <r>
    <x v="3"/>
    <x v="3"/>
    <s v="MP 7993"/>
    <x v="3"/>
    <d v="1899-12-30T08:00:00"/>
    <d v="1899-12-30T20:00:00"/>
    <x v="11"/>
    <m/>
    <m/>
  </r>
  <r>
    <x v="3"/>
    <x v="3"/>
    <s v="MP 7993"/>
    <x v="3"/>
    <d v="1899-12-30T08:00:00"/>
    <d v="1899-12-30T20:00:00"/>
    <x v="12"/>
    <m/>
    <m/>
  </r>
  <r>
    <x v="3"/>
    <x v="3"/>
    <s v="MP 7993"/>
    <x v="3"/>
    <d v="1899-12-30T08:00:00"/>
    <d v="1899-12-30T20:00:00"/>
    <x v="13"/>
    <m/>
    <m/>
  </r>
  <r>
    <x v="3"/>
    <x v="3"/>
    <s v="MP 7993"/>
    <x v="3"/>
    <d v="1899-12-30T08:00:00"/>
    <d v="1899-12-30T20:00:00"/>
    <x v="0"/>
    <m/>
    <m/>
  </r>
  <r>
    <x v="3"/>
    <x v="3"/>
    <s v="MP 7993"/>
    <x v="3"/>
    <d v="1899-12-30T08:00:00"/>
    <d v="1899-12-30T20:00:00"/>
    <x v="1"/>
    <m/>
    <m/>
  </r>
  <r>
    <x v="3"/>
    <x v="3"/>
    <s v="MP 7993"/>
    <x v="3"/>
    <d v="1899-12-30T08:00:00"/>
    <d v="1899-12-30T20:00:00"/>
    <x v="2"/>
    <m/>
    <m/>
  </r>
  <r>
    <x v="3"/>
    <x v="3"/>
    <s v="MP 7993"/>
    <x v="3"/>
    <d v="1899-12-30T08:00:00"/>
    <d v="1899-12-30T20:00:00"/>
    <x v="3"/>
    <m/>
    <m/>
  </r>
  <r>
    <x v="3"/>
    <x v="3"/>
    <s v="MP 7993"/>
    <x v="3"/>
    <d v="1899-12-30T08:00:00"/>
    <d v="1899-12-30T20:00:00"/>
    <x v="4"/>
    <m/>
    <m/>
  </r>
  <r>
    <x v="3"/>
    <x v="3"/>
    <s v="MP 7993"/>
    <x v="3"/>
    <d v="1899-12-30T08:00:00"/>
    <d v="1899-12-30T20:00:00"/>
    <x v="5"/>
    <m/>
    <m/>
  </r>
  <r>
    <x v="3"/>
    <x v="3"/>
    <s v="MP 7993"/>
    <x v="3"/>
    <d v="1899-12-30T08:00:00"/>
    <d v="1899-12-30T20:00:00"/>
    <x v="6"/>
    <m/>
    <m/>
  </r>
  <r>
    <x v="3"/>
    <x v="3"/>
    <s v="MP 7993"/>
    <x v="4"/>
    <d v="1899-12-30T14:00:00"/>
    <d v="1899-12-30T20:00:00"/>
    <x v="0"/>
    <m/>
    <m/>
  </r>
  <r>
    <x v="3"/>
    <x v="3"/>
    <s v="MP 7993"/>
    <x v="4"/>
    <d v="1899-12-30T14:00:00"/>
    <d v="1899-12-30T20:00:00"/>
    <x v="1"/>
    <m/>
    <m/>
  </r>
  <r>
    <x v="3"/>
    <x v="3"/>
    <s v="MP 7993"/>
    <x v="4"/>
    <d v="1899-12-30T14:00:00"/>
    <d v="1899-12-30T20:00:00"/>
    <x v="2"/>
    <m/>
    <m/>
  </r>
  <r>
    <x v="3"/>
    <x v="3"/>
    <s v="MP 7993"/>
    <x v="4"/>
    <d v="1899-12-30T14:00:00"/>
    <d v="1899-12-30T20:00:00"/>
    <x v="3"/>
    <m/>
    <m/>
  </r>
  <r>
    <x v="3"/>
    <x v="3"/>
    <s v="MP 7993"/>
    <x v="4"/>
    <d v="1899-12-30T14:00:00"/>
    <d v="1899-12-30T20:00:00"/>
    <x v="4"/>
    <m/>
    <m/>
  </r>
  <r>
    <x v="3"/>
    <x v="3"/>
    <s v="MP 7993"/>
    <x v="4"/>
    <d v="1899-12-30T14:00:00"/>
    <d v="1899-12-30T20:00:00"/>
    <x v="5"/>
    <m/>
    <m/>
  </r>
  <r>
    <x v="3"/>
    <x v="3"/>
    <s v="MP 7993"/>
    <x v="4"/>
    <d v="1899-12-30T14:00:00"/>
    <d v="1899-12-30T20:00:00"/>
    <x v="6"/>
    <m/>
    <m/>
  </r>
  <r>
    <x v="3"/>
    <x v="3"/>
    <s v="MP 7993"/>
    <x v="2"/>
    <d v="1899-12-30T08:00:00"/>
    <d v="1899-12-30T14:00:00"/>
    <x v="7"/>
    <m/>
    <m/>
  </r>
  <r>
    <x v="3"/>
    <x v="3"/>
    <s v="MP 7993"/>
    <x v="2"/>
    <d v="1899-12-30T08:00:00"/>
    <d v="1899-12-30T14:00:00"/>
    <x v="8"/>
    <m/>
    <m/>
  </r>
  <r>
    <x v="3"/>
    <x v="3"/>
    <s v="MP 7993"/>
    <x v="2"/>
    <d v="1899-12-30T08:00:00"/>
    <d v="1899-12-30T14:00:00"/>
    <x v="9"/>
    <m/>
    <m/>
  </r>
  <r>
    <x v="3"/>
    <x v="3"/>
    <s v="MP 7993"/>
    <x v="2"/>
    <d v="1899-12-30T08:00:00"/>
    <d v="1899-12-30T14:00:00"/>
    <x v="10"/>
    <m/>
    <m/>
  </r>
  <r>
    <x v="3"/>
    <x v="3"/>
    <s v="MP 7993"/>
    <x v="2"/>
    <d v="1899-12-30T08:00:00"/>
    <d v="1899-12-30T14:00:00"/>
    <x v="11"/>
    <m/>
    <m/>
  </r>
  <r>
    <x v="3"/>
    <x v="3"/>
    <s v="MP 7993"/>
    <x v="2"/>
    <d v="1899-12-30T08:00:00"/>
    <d v="1899-12-30T14:00:00"/>
    <x v="12"/>
    <m/>
    <m/>
  </r>
  <r>
    <x v="3"/>
    <x v="3"/>
    <s v="MP 7993"/>
    <x v="2"/>
    <d v="1899-12-30T08:00:00"/>
    <d v="1899-12-30T14:00:00"/>
    <x v="13"/>
    <m/>
    <m/>
  </r>
  <r>
    <x v="4"/>
    <x v="3"/>
    <s v="MP 9398"/>
    <x v="0"/>
    <d v="1899-12-30T08:00:00"/>
    <d v="1899-12-30T14:00:00"/>
    <x v="7"/>
    <m/>
    <m/>
  </r>
  <r>
    <x v="4"/>
    <x v="3"/>
    <s v="MP 9398"/>
    <x v="0"/>
    <d v="1899-12-30T08:00:00"/>
    <d v="1899-12-30T14:00:00"/>
    <x v="8"/>
    <m/>
    <m/>
  </r>
  <r>
    <x v="4"/>
    <x v="3"/>
    <s v="MP 9398"/>
    <x v="0"/>
    <d v="1899-12-30T08:00:00"/>
    <d v="1899-12-30T14:00:00"/>
    <x v="9"/>
    <m/>
    <m/>
  </r>
  <r>
    <x v="4"/>
    <x v="3"/>
    <s v="MP 9398"/>
    <x v="0"/>
    <d v="1899-12-30T08:00:00"/>
    <d v="1899-12-30T14:00:00"/>
    <x v="10"/>
    <m/>
    <m/>
  </r>
  <r>
    <x v="4"/>
    <x v="3"/>
    <s v="MP 9398"/>
    <x v="0"/>
    <d v="1899-12-30T08:00:00"/>
    <d v="1899-12-30T14:00:00"/>
    <x v="11"/>
    <m/>
    <m/>
  </r>
  <r>
    <x v="4"/>
    <x v="3"/>
    <s v="MP 9398"/>
    <x v="0"/>
    <d v="1899-12-30T08:00:00"/>
    <d v="1899-12-30T14:00:00"/>
    <x v="12"/>
    <m/>
    <m/>
  </r>
  <r>
    <x v="4"/>
    <x v="3"/>
    <s v="MP 9398"/>
    <x v="0"/>
    <d v="1899-12-30T08:00:00"/>
    <d v="1899-12-30T14:00:00"/>
    <x v="13"/>
    <m/>
    <m/>
  </r>
  <r>
    <x v="4"/>
    <x v="3"/>
    <s v="MP 9398"/>
    <x v="0"/>
    <d v="1899-12-30T14:00:00"/>
    <d v="1899-12-30T20:00:00"/>
    <x v="0"/>
    <m/>
    <m/>
  </r>
  <r>
    <x v="4"/>
    <x v="3"/>
    <s v="MP 9398"/>
    <x v="0"/>
    <d v="1899-12-30T14:00:00"/>
    <d v="1899-12-30T20:00:00"/>
    <x v="1"/>
    <m/>
    <m/>
  </r>
  <r>
    <x v="4"/>
    <x v="3"/>
    <s v="MP 9398"/>
    <x v="0"/>
    <d v="1899-12-30T14:00:00"/>
    <d v="1899-12-30T20:00:00"/>
    <x v="2"/>
    <m/>
    <m/>
  </r>
  <r>
    <x v="4"/>
    <x v="3"/>
    <s v="MP 9398"/>
    <x v="0"/>
    <d v="1899-12-30T14:00:00"/>
    <d v="1899-12-30T20:00:00"/>
    <x v="3"/>
    <m/>
    <m/>
  </r>
  <r>
    <x v="4"/>
    <x v="3"/>
    <s v="MP 9398"/>
    <x v="0"/>
    <d v="1899-12-30T14:00:00"/>
    <d v="1899-12-30T20:00:00"/>
    <x v="4"/>
    <m/>
    <m/>
  </r>
  <r>
    <x v="4"/>
    <x v="3"/>
    <s v="MP 9398"/>
    <x v="0"/>
    <d v="1899-12-30T14:00:00"/>
    <d v="1899-12-30T20:00:00"/>
    <x v="5"/>
    <m/>
    <m/>
  </r>
  <r>
    <x v="4"/>
    <x v="3"/>
    <s v="MP 9398"/>
    <x v="0"/>
    <d v="1899-12-30T14:00:00"/>
    <d v="1899-12-30T20:00:00"/>
    <x v="6"/>
    <m/>
    <m/>
  </r>
  <r>
    <x v="4"/>
    <x v="3"/>
    <s v="MP 9398"/>
    <x v="3"/>
    <d v="1899-12-30T14:00:00"/>
    <d v="1899-12-30T20:00:00"/>
    <x v="0"/>
    <m/>
    <m/>
  </r>
  <r>
    <x v="4"/>
    <x v="3"/>
    <s v="MP 9398"/>
    <x v="3"/>
    <d v="1899-12-30T14:00:00"/>
    <d v="1899-12-30T20:00:00"/>
    <x v="1"/>
    <m/>
    <m/>
  </r>
  <r>
    <x v="4"/>
    <x v="3"/>
    <s v="MP 9398"/>
    <x v="3"/>
    <d v="1899-12-30T14:00:00"/>
    <d v="1899-12-30T20:00:00"/>
    <x v="2"/>
    <m/>
    <m/>
  </r>
  <r>
    <x v="4"/>
    <x v="3"/>
    <s v="MP 9398"/>
    <x v="3"/>
    <d v="1899-12-30T14:00:00"/>
    <d v="1899-12-30T20:00:00"/>
    <x v="3"/>
    <m/>
    <m/>
  </r>
  <r>
    <x v="4"/>
    <x v="3"/>
    <s v="MP 9398"/>
    <x v="3"/>
    <d v="1899-12-30T14:00:00"/>
    <d v="1899-12-30T20:00:00"/>
    <x v="4"/>
    <m/>
    <m/>
  </r>
  <r>
    <x v="4"/>
    <x v="3"/>
    <s v="MP 9398"/>
    <x v="3"/>
    <d v="1899-12-30T14:00:00"/>
    <d v="1899-12-30T20:00:00"/>
    <x v="5"/>
    <m/>
    <m/>
  </r>
  <r>
    <x v="4"/>
    <x v="3"/>
    <s v="MP 9398"/>
    <x v="3"/>
    <d v="1899-12-30T14:00:00"/>
    <d v="1899-12-30T20:00:00"/>
    <x v="6"/>
    <m/>
    <m/>
  </r>
  <r>
    <x v="4"/>
    <x v="3"/>
    <s v="MP 9398"/>
    <x v="1"/>
    <d v="1899-12-30T08:00:00"/>
    <d v="1899-12-30T14:00:00"/>
    <x v="7"/>
    <m/>
    <m/>
  </r>
  <r>
    <x v="4"/>
    <x v="3"/>
    <s v="MP 9398"/>
    <x v="1"/>
    <d v="1899-12-30T08:00:00"/>
    <d v="1899-12-30T14:00:00"/>
    <x v="8"/>
    <m/>
    <m/>
  </r>
  <r>
    <x v="4"/>
    <x v="3"/>
    <s v="MP 9398"/>
    <x v="1"/>
    <d v="1899-12-30T08:00:00"/>
    <d v="1899-12-30T14:00:00"/>
    <x v="9"/>
    <m/>
    <m/>
  </r>
  <r>
    <x v="4"/>
    <x v="3"/>
    <s v="MP 9398"/>
    <x v="1"/>
    <d v="1899-12-30T08:00:00"/>
    <d v="1899-12-30T14:00:00"/>
    <x v="10"/>
    <m/>
    <m/>
  </r>
  <r>
    <x v="4"/>
    <x v="3"/>
    <s v="MP 9398"/>
    <x v="1"/>
    <d v="1899-12-30T08:00:00"/>
    <d v="1899-12-30T14:00:00"/>
    <x v="11"/>
    <m/>
    <m/>
  </r>
  <r>
    <x v="4"/>
    <x v="3"/>
    <s v="MP 9398"/>
    <x v="1"/>
    <d v="1899-12-30T08:00:00"/>
    <d v="1899-12-30T14:00:00"/>
    <x v="12"/>
    <m/>
    <m/>
  </r>
  <r>
    <x v="4"/>
    <x v="3"/>
    <s v="MP 9398"/>
    <x v="1"/>
    <d v="1899-12-30T08:00:00"/>
    <d v="1899-12-30T14:00:00"/>
    <x v="13"/>
    <m/>
    <m/>
  </r>
  <r>
    <x v="4"/>
    <x v="3"/>
    <s v="MP 9398"/>
    <x v="4"/>
    <d v="1899-12-30T14:00:00"/>
    <d v="1899-12-30T20:00:00"/>
    <x v="0"/>
    <m/>
    <m/>
  </r>
  <r>
    <x v="4"/>
    <x v="3"/>
    <s v="MP 9398"/>
    <x v="4"/>
    <d v="1899-12-30T14:00:00"/>
    <d v="1899-12-30T20:00:00"/>
    <x v="1"/>
    <m/>
    <m/>
  </r>
  <r>
    <x v="4"/>
    <x v="3"/>
    <s v="MP 9398"/>
    <x v="4"/>
    <d v="1899-12-30T14:00:00"/>
    <d v="1899-12-30T20:00:00"/>
    <x v="2"/>
    <m/>
    <m/>
  </r>
  <r>
    <x v="4"/>
    <x v="3"/>
    <s v="MP 9398"/>
    <x v="4"/>
    <d v="1899-12-30T14:00:00"/>
    <d v="1899-12-30T20:00:00"/>
    <x v="3"/>
    <m/>
    <m/>
  </r>
  <r>
    <x v="4"/>
    <x v="3"/>
    <s v="MP 9398"/>
    <x v="4"/>
    <d v="1899-12-30T14:00:00"/>
    <d v="1899-12-30T20:00:00"/>
    <x v="4"/>
    <m/>
    <m/>
  </r>
  <r>
    <x v="4"/>
    <x v="3"/>
    <s v="MP 9398"/>
    <x v="4"/>
    <d v="1899-12-30T14:00:00"/>
    <d v="1899-12-30T20:00:00"/>
    <x v="5"/>
    <m/>
    <m/>
  </r>
  <r>
    <x v="4"/>
    <x v="3"/>
    <s v="MP 9398"/>
    <x v="4"/>
    <d v="1899-12-30T14:00:00"/>
    <d v="1899-12-30T20:00:00"/>
    <x v="6"/>
    <m/>
    <m/>
  </r>
  <r>
    <x v="4"/>
    <x v="3"/>
    <s v="MP 9398"/>
    <x v="2"/>
    <d v="1899-12-30T08:00:00"/>
    <d v="1899-12-30T14:00:00"/>
    <x v="7"/>
    <m/>
    <m/>
  </r>
  <r>
    <x v="4"/>
    <x v="3"/>
    <s v="MP 9398"/>
    <x v="2"/>
    <d v="1899-12-30T08:00:00"/>
    <d v="1899-12-30T14:00:00"/>
    <x v="8"/>
    <m/>
    <m/>
  </r>
  <r>
    <x v="4"/>
    <x v="3"/>
    <s v="MP 9398"/>
    <x v="2"/>
    <d v="1899-12-30T08:00:00"/>
    <d v="1899-12-30T14:00:00"/>
    <x v="9"/>
    <m/>
    <m/>
  </r>
  <r>
    <x v="4"/>
    <x v="3"/>
    <s v="MP 9398"/>
    <x v="2"/>
    <d v="1899-12-30T08:00:00"/>
    <d v="1899-12-30T14:00:00"/>
    <x v="10"/>
    <m/>
    <m/>
  </r>
  <r>
    <x v="4"/>
    <x v="3"/>
    <s v="MP 9398"/>
    <x v="2"/>
    <d v="1899-12-30T08:00:00"/>
    <d v="1899-12-30T14:00:00"/>
    <x v="11"/>
    <m/>
    <m/>
  </r>
  <r>
    <x v="4"/>
    <x v="3"/>
    <s v="MP 9398"/>
    <x v="2"/>
    <d v="1899-12-30T08:00:00"/>
    <d v="1899-12-30T14:00:00"/>
    <x v="12"/>
    <m/>
    <m/>
  </r>
  <r>
    <x v="5"/>
    <x v="4"/>
    <s v="MP 11726"/>
    <x v="4"/>
    <d v="1899-12-30T08:00:00"/>
    <d v="1899-12-30T14:00:00"/>
    <x v="7"/>
    <m/>
    <m/>
  </r>
  <r>
    <x v="5"/>
    <x v="4"/>
    <s v="MP 11726"/>
    <x v="4"/>
    <d v="1899-12-30T08:00:00"/>
    <d v="1899-12-30T14:00:00"/>
    <x v="8"/>
    <m/>
    <m/>
  </r>
  <r>
    <x v="5"/>
    <x v="4"/>
    <s v="MP 11726"/>
    <x v="4"/>
    <d v="1899-12-30T08:00:00"/>
    <d v="1899-12-30T14:00:00"/>
    <x v="9"/>
    <m/>
    <m/>
  </r>
  <r>
    <x v="5"/>
    <x v="4"/>
    <s v="MP 11726"/>
    <x v="4"/>
    <d v="1899-12-30T08:00:00"/>
    <d v="1899-12-30T14:00:00"/>
    <x v="10"/>
    <m/>
    <m/>
  </r>
  <r>
    <x v="5"/>
    <x v="4"/>
    <s v="MP 11726"/>
    <x v="4"/>
    <d v="1899-12-30T08:00:00"/>
    <d v="1899-12-30T14:00:00"/>
    <x v="11"/>
    <m/>
    <m/>
  </r>
  <r>
    <x v="5"/>
    <x v="4"/>
    <s v="MP 11726"/>
    <x v="4"/>
    <d v="1899-12-30T08:00:00"/>
    <d v="1899-12-30T14:00:00"/>
    <x v="12"/>
    <m/>
    <m/>
  </r>
  <r>
    <x v="5"/>
    <x v="4"/>
    <s v="MP 11726"/>
    <x v="4"/>
    <d v="1899-12-30T08:00:00"/>
    <d v="1899-12-30T14:00:00"/>
    <x v="13"/>
    <m/>
    <m/>
  </r>
  <r>
    <x v="5"/>
    <x v="4"/>
    <s v="MP 11726"/>
    <x v="3"/>
    <d v="1899-12-30T08:00:00"/>
    <d v="1899-12-30T14:00:00"/>
    <x v="7"/>
    <m/>
    <m/>
  </r>
  <r>
    <x v="5"/>
    <x v="4"/>
    <s v="MP 11726"/>
    <x v="3"/>
    <d v="1899-12-30T08:00:00"/>
    <d v="1899-12-30T14:00:00"/>
    <x v="8"/>
    <m/>
    <m/>
  </r>
  <r>
    <x v="5"/>
    <x v="4"/>
    <s v="MP 11726"/>
    <x v="3"/>
    <d v="1899-12-30T08:00:00"/>
    <d v="1899-12-30T14:00:00"/>
    <x v="9"/>
    <m/>
    <m/>
  </r>
  <r>
    <x v="5"/>
    <x v="4"/>
    <s v="MP 11726"/>
    <x v="3"/>
    <d v="1899-12-30T08:00:00"/>
    <d v="1899-12-30T14:00:00"/>
    <x v="10"/>
    <m/>
    <m/>
  </r>
  <r>
    <x v="5"/>
    <x v="4"/>
    <s v="MP 11726"/>
    <x v="3"/>
    <d v="1899-12-30T08:00:00"/>
    <d v="1899-12-30T14:00:00"/>
    <x v="11"/>
    <m/>
    <m/>
  </r>
  <r>
    <x v="5"/>
    <x v="4"/>
    <s v="MP 11726"/>
    <x v="3"/>
    <d v="1899-12-30T08:00:00"/>
    <d v="1899-12-30T14:00:00"/>
    <x v="12"/>
    <m/>
    <m/>
  </r>
  <r>
    <x v="5"/>
    <x v="4"/>
    <s v="MP 11726"/>
    <x v="3"/>
    <d v="1899-12-30T08:00:00"/>
    <d v="1899-12-30T14:00:00"/>
    <x v="13"/>
    <m/>
    <m/>
  </r>
  <r>
    <x v="5"/>
    <x v="4"/>
    <s v="MP 11726"/>
    <x v="1"/>
    <d v="1899-12-30T08:00:00"/>
    <d v="1899-12-30T14:00:00"/>
    <x v="7"/>
    <m/>
    <m/>
  </r>
  <r>
    <x v="5"/>
    <x v="4"/>
    <s v="MP 11726"/>
    <x v="1"/>
    <d v="1899-12-30T08:00:00"/>
    <d v="1899-12-30T14:00:00"/>
    <x v="8"/>
    <m/>
    <m/>
  </r>
  <r>
    <x v="5"/>
    <x v="4"/>
    <s v="MP 11726"/>
    <x v="1"/>
    <d v="1899-12-30T08:00:00"/>
    <d v="1899-12-30T14:00:00"/>
    <x v="9"/>
    <m/>
    <m/>
  </r>
  <r>
    <x v="5"/>
    <x v="4"/>
    <s v="MP 11726"/>
    <x v="1"/>
    <d v="1899-12-30T08:00:00"/>
    <d v="1899-12-30T14:00:00"/>
    <x v="10"/>
    <m/>
    <m/>
  </r>
  <r>
    <x v="5"/>
    <x v="4"/>
    <s v="MP 11726"/>
    <x v="1"/>
    <d v="1899-12-30T08:00:00"/>
    <d v="1899-12-30T14:00:00"/>
    <x v="11"/>
    <m/>
    <m/>
  </r>
  <r>
    <x v="5"/>
    <x v="4"/>
    <s v="MP 11726"/>
    <x v="1"/>
    <d v="1899-12-30T08:00:00"/>
    <d v="1899-12-30T14:00:00"/>
    <x v="12"/>
    <m/>
    <m/>
  </r>
  <r>
    <x v="5"/>
    <x v="4"/>
    <s v="MP 11726"/>
    <x v="1"/>
    <d v="1899-12-30T08:00:00"/>
    <d v="1899-12-30T14:00:00"/>
    <x v="13"/>
    <m/>
    <m/>
  </r>
  <r>
    <x v="6"/>
    <x v="3"/>
    <s v="MP 9444"/>
    <x v="0"/>
    <d v="1899-12-30T14:00:00"/>
    <d v="1899-12-30T20:00:00"/>
    <x v="0"/>
    <m/>
    <m/>
  </r>
  <r>
    <x v="6"/>
    <x v="3"/>
    <s v="MP 9444"/>
    <x v="0"/>
    <d v="1899-12-30T14:00:00"/>
    <d v="1899-12-30T20:00:00"/>
    <x v="1"/>
    <m/>
    <m/>
  </r>
  <r>
    <x v="6"/>
    <x v="3"/>
    <s v="MP 9444"/>
    <x v="0"/>
    <d v="1899-12-30T14:00:00"/>
    <d v="1899-12-30T20:00:00"/>
    <x v="2"/>
    <m/>
    <m/>
  </r>
  <r>
    <x v="6"/>
    <x v="3"/>
    <s v="MP 9444"/>
    <x v="0"/>
    <d v="1899-12-30T14:00:00"/>
    <d v="1899-12-30T20:00:00"/>
    <x v="3"/>
    <m/>
    <m/>
  </r>
  <r>
    <x v="6"/>
    <x v="3"/>
    <s v="MP 9444"/>
    <x v="0"/>
    <d v="1899-12-30T14:00:00"/>
    <d v="1899-12-30T20:00:00"/>
    <x v="4"/>
    <m/>
    <m/>
  </r>
  <r>
    <x v="6"/>
    <x v="3"/>
    <s v="MP 9444"/>
    <x v="0"/>
    <d v="1899-12-30T14:00:00"/>
    <d v="1899-12-30T20:00:00"/>
    <x v="5"/>
    <m/>
    <m/>
  </r>
  <r>
    <x v="6"/>
    <x v="3"/>
    <s v="MP 9444"/>
    <x v="0"/>
    <d v="1899-12-30T14:00:00"/>
    <d v="1899-12-30T20:00:00"/>
    <x v="6"/>
    <m/>
    <m/>
  </r>
  <r>
    <x v="6"/>
    <x v="3"/>
    <s v="MP 9444"/>
    <x v="3"/>
    <d v="1899-12-30T14:00:00"/>
    <d v="1899-12-30T20:00:00"/>
    <x v="0"/>
    <m/>
    <m/>
  </r>
  <r>
    <x v="6"/>
    <x v="3"/>
    <s v="MP 9444"/>
    <x v="3"/>
    <d v="1899-12-30T14:00:00"/>
    <d v="1899-12-30T20:00:00"/>
    <x v="1"/>
    <m/>
    <m/>
  </r>
  <r>
    <x v="6"/>
    <x v="3"/>
    <s v="MP 9444"/>
    <x v="3"/>
    <d v="1899-12-30T14:00:00"/>
    <d v="1899-12-30T20:00:00"/>
    <x v="2"/>
    <m/>
    <m/>
  </r>
  <r>
    <x v="6"/>
    <x v="3"/>
    <s v="MP 9444"/>
    <x v="3"/>
    <d v="1899-12-30T14:00:00"/>
    <d v="1899-12-30T20:00:00"/>
    <x v="3"/>
    <m/>
    <m/>
  </r>
  <r>
    <x v="6"/>
    <x v="3"/>
    <s v="MP 9444"/>
    <x v="3"/>
    <d v="1899-12-30T14:00:00"/>
    <d v="1899-12-30T20:00:00"/>
    <x v="4"/>
    <m/>
    <m/>
  </r>
  <r>
    <x v="6"/>
    <x v="3"/>
    <s v="MP 9444"/>
    <x v="3"/>
    <d v="1899-12-30T14:00:00"/>
    <d v="1899-12-30T20:00:00"/>
    <x v="5"/>
    <m/>
    <m/>
  </r>
  <r>
    <x v="6"/>
    <x v="3"/>
    <s v="MP 9444"/>
    <x v="3"/>
    <d v="1899-12-30T14:00:00"/>
    <d v="1899-12-30T20:00:00"/>
    <x v="6"/>
    <m/>
    <m/>
  </r>
  <r>
    <x v="6"/>
    <x v="3"/>
    <s v="MP 9444"/>
    <x v="1"/>
    <d v="1899-12-30T08:00:00"/>
    <d v="1899-12-30T20:00:00"/>
    <x v="7"/>
    <m/>
    <m/>
  </r>
  <r>
    <x v="6"/>
    <x v="3"/>
    <s v="MP 9444"/>
    <x v="1"/>
    <d v="1899-12-30T08:00:00"/>
    <d v="1899-12-30T20:00:00"/>
    <x v="8"/>
    <m/>
    <m/>
  </r>
  <r>
    <x v="6"/>
    <x v="3"/>
    <s v="MP 9444"/>
    <x v="1"/>
    <d v="1899-12-30T08:00:00"/>
    <d v="1899-12-30T20:00:00"/>
    <x v="9"/>
    <m/>
    <m/>
  </r>
  <r>
    <x v="6"/>
    <x v="3"/>
    <s v="MP 9444"/>
    <x v="1"/>
    <d v="1899-12-30T08:00:00"/>
    <d v="1899-12-30T20:00:00"/>
    <x v="10"/>
    <m/>
    <m/>
  </r>
  <r>
    <x v="6"/>
    <x v="3"/>
    <s v="MP 9444"/>
    <x v="1"/>
    <d v="1899-12-30T08:00:00"/>
    <d v="1899-12-30T20:00:00"/>
    <x v="11"/>
    <m/>
    <m/>
  </r>
  <r>
    <x v="6"/>
    <x v="3"/>
    <s v="MP 9444"/>
    <x v="1"/>
    <d v="1899-12-30T08:00:00"/>
    <d v="1899-12-30T20:00:00"/>
    <x v="12"/>
    <m/>
    <m/>
  </r>
  <r>
    <x v="6"/>
    <x v="3"/>
    <s v="MP 9444"/>
    <x v="1"/>
    <d v="1899-12-30T08:00:00"/>
    <d v="1899-12-30T20:00:00"/>
    <x v="13"/>
    <m/>
    <m/>
  </r>
  <r>
    <x v="6"/>
    <x v="3"/>
    <s v="MP 9444"/>
    <x v="1"/>
    <d v="1899-12-30T14:00:00"/>
    <d v="1899-12-30T20:00:00"/>
    <x v="0"/>
    <m/>
    <m/>
  </r>
  <r>
    <x v="6"/>
    <x v="3"/>
    <s v="MP 9444"/>
    <x v="1"/>
    <d v="1899-12-30T14:00:00"/>
    <d v="1899-12-30T20:00:00"/>
    <x v="1"/>
    <m/>
    <m/>
  </r>
  <r>
    <x v="6"/>
    <x v="3"/>
    <s v="MP 9444"/>
    <x v="1"/>
    <d v="1899-12-30T14:00:00"/>
    <d v="1899-12-30T20:00:00"/>
    <x v="2"/>
    <m/>
    <m/>
  </r>
  <r>
    <x v="6"/>
    <x v="3"/>
    <s v="MP 9444"/>
    <x v="1"/>
    <d v="1899-12-30T14:00:00"/>
    <d v="1899-12-30T20:00:00"/>
    <x v="3"/>
    <m/>
    <m/>
  </r>
  <r>
    <x v="6"/>
    <x v="3"/>
    <s v="MP 9444"/>
    <x v="1"/>
    <d v="1899-12-30T14:00:00"/>
    <d v="1899-12-30T20:00:00"/>
    <x v="4"/>
    <m/>
    <m/>
  </r>
  <r>
    <x v="6"/>
    <x v="3"/>
    <s v="MP 9444"/>
    <x v="1"/>
    <d v="1899-12-30T14:00:00"/>
    <d v="1899-12-30T20:00:00"/>
    <x v="5"/>
    <m/>
    <m/>
  </r>
  <r>
    <x v="6"/>
    <x v="3"/>
    <s v="MP 9444"/>
    <x v="1"/>
    <d v="1899-12-30T14:00:00"/>
    <d v="1899-12-30T20:00:00"/>
    <x v="6"/>
    <m/>
    <m/>
  </r>
  <r>
    <x v="6"/>
    <x v="3"/>
    <s v="MP 9444"/>
    <x v="4"/>
    <d v="1899-12-30T14:00:00"/>
    <d v="1899-12-30T20:00:00"/>
    <x v="0"/>
    <m/>
    <m/>
  </r>
  <r>
    <x v="6"/>
    <x v="3"/>
    <s v="MP 9444"/>
    <x v="4"/>
    <d v="1899-12-30T14:00:00"/>
    <d v="1899-12-30T20:00:00"/>
    <x v="1"/>
    <m/>
    <m/>
  </r>
  <r>
    <x v="6"/>
    <x v="3"/>
    <s v="MP 9444"/>
    <x v="4"/>
    <d v="1899-12-30T14:00:00"/>
    <d v="1899-12-30T20:00:00"/>
    <x v="2"/>
    <m/>
    <m/>
  </r>
  <r>
    <x v="6"/>
    <x v="3"/>
    <s v="MP 9444"/>
    <x v="4"/>
    <d v="1899-12-30T14:00:00"/>
    <d v="1899-12-30T20:00:00"/>
    <x v="3"/>
    <m/>
    <m/>
  </r>
  <r>
    <x v="6"/>
    <x v="3"/>
    <s v="MP 9444"/>
    <x v="4"/>
    <d v="1899-12-30T14:00:00"/>
    <d v="1899-12-30T20:00:00"/>
    <x v="4"/>
    <m/>
    <m/>
  </r>
  <r>
    <x v="6"/>
    <x v="3"/>
    <s v="MP 9444"/>
    <x v="4"/>
    <d v="1899-12-30T14:00:00"/>
    <d v="1899-12-30T20:00:00"/>
    <x v="5"/>
    <m/>
    <m/>
  </r>
  <r>
    <x v="6"/>
    <x v="3"/>
    <s v="MP 9444"/>
    <x v="4"/>
    <d v="1899-12-30T14:00:00"/>
    <d v="1899-12-30T20:00:00"/>
    <x v="6"/>
    <m/>
    <m/>
  </r>
  <r>
    <x v="6"/>
    <x v="3"/>
    <s v="MP 9444"/>
    <x v="2"/>
    <d v="1899-12-30T08:00:00"/>
    <d v="1899-12-30T20:00:00"/>
    <x v="7"/>
    <m/>
    <m/>
  </r>
  <r>
    <x v="6"/>
    <x v="3"/>
    <s v="MP 9444"/>
    <x v="2"/>
    <d v="1899-12-30T08:00:00"/>
    <d v="1899-12-30T20:00:00"/>
    <x v="8"/>
    <m/>
    <m/>
  </r>
  <r>
    <x v="6"/>
    <x v="3"/>
    <s v="MP 9444"/>
    <x v="2"/>
    <d v="1899-12-30T08:00:00"/>
    <d v="1899-12-30T20:00:00"/>
    <x v="9"/>
    <m/>
    <m/>
  </r>
  <r>
    <x v="6"/>
    <x v="3"/>
    <s v="MP 9444"/>
    <x v="2"/>
    <d v="1899-12-30T08:00:00"/>
    <d v="1899-12-30T20:00:00"/>
    <x v="10"/>
    <m/>
    <m/>
  </r>
  <r>
    <x v="6"/>
    <x v="3"/>
    <s v="MP 9444"/>
    <x v="2"/>
    <d v="1899-12-30T08:00:00"/>
    <d v="1899-12-30T20:00:00"/>
    <x v="11"/>
    <m/>
    <m/>
  </r>
  <r>
    <x v="6"/>
    <x v="3"/>
    <s v="MP 9444"/>
    <x v="2"/>
    <d v="1899-12-30T08:00:00"/>
    <d v="1899-12-30T20:00:00"/>
    <x v="12"/>
    <m/>
    <m/>
  </r>
  <r>
    <x v="6"/>
    <x v="3"/>
    <s v="MP 9444"/>
    <x v="2"/>
    <d v="1899-12-30T08:00:00"/>
    <d v="1899-12-30T20:00:00"/>
    <x v="13"/>
    <m/>
    <m/>
  </r>
  <r>
    <x v="6"/>
    <x v="3"/>
    <s v="MP 9444"/>
    <x v="2"/>
    <d v="1899-12-30T08:00:00"/>
    <d v="1899-12-30T20:00:00"/>
    <x v="0"/>
    <m/>
    <m/>
  </r>
  <r>
    <x v="6"/>
    <x v="3"/>
    <s v="MP 9444"/>
    <x v="2"/>
    <d v="1899-12-30T08:00:00"/>
    <d v="1899-12-30T20:00:00"/>
    <x v="1"/>
    <m/>
    <m/>
  </r>
  <r>
    <x v="6"/>
    <x v="3"/>
    <s v="MP 9444"/>
    <x v="2"/>
    <d v="1899-12-30T08:00:00"/>
    <d v="1899-12-30T20:00:00"/>
    <x v="2"/>
    <m/>
    <m/>
  </r>
  <r>
    <x v="6"/>
    <x v="3"/>
    <s v="MP 9444"/>
    <x v="2"/>
    <d v="1899-12-30T08:00:00"/>
    <d v="1899-12-30T20:00:00"/>
    <x v="3"/>
    <m/>
    <m/>
  </r>
  <r>
    <x v="6"/>
    <x v="3"/>
    <s v="MP 9444"/>
    <x v="2"/>
    <d v="1899-12-30T08:00:00"/>
    <d v="1899-12-30T20:00:00"/>
    <x v="4"/>
    <m/>
    <m/>
  </r>
  <r>
    <x v="6"/>
    <x v="3"/>
    <s v="MP 9444"/>
    <x v="2"/>
    <d v="1899-12-30T08:00:00"/>
    <d v="1899-12-30T20:00:00"/>
    <x v="5"/>
    <m/>
    <m/>
  </r>
  <r>
    <x v="6"/>
    <x v="3"/>
    <s v="MP 9444"/>
    <x v="2"/>
    <d v="1899-12-30T08:00:00"/>
    <d v="1899-12-30T20:00:00"/>
    <x v="6"/>
    <m/>
    <m/>
  </r>
  <r>
    <x v="7"/>
    <x v="1"/>
    <s v="MP 12-6256"/>
    <x v="1"/>
    <d v="1899-12-30T14:00:00"/>
    <d v="1899-12-30T20:00:00"/>
    <x v="0"/>
    <m/>
    <m/>
  </r>
  <r>
    <x v="7"/>
    <x v="1"/>
    <s v="MP 12-6256"/>
    <x v="1"/>
    <d v="1899-12-30T14:00:00"/>
    <d v="1899-12-30T20:00:00"/>
    <x v="1"/>
    <m/>
    <m/>
  </r>
  <r>
    <x v="7"/>
    <x v="1"/>
    <s v="MP 12-6256"/>
    <x v="1"/>
    <d v="1899-12-30T14:00:00"/>
    <d v="1899-12-30T20:00:00"/>
    <x v="2"/>
    <m/>
    <m/>
  </r>
  <r>
    <x v="7"/>
    <x v="1"/>
    <s v="MP 12-6256"/>
    <x v="1"/>
    <d v="1899-12-30T14:00:00"/>
    <d v="1899-12-30T20:00:00"/>
    <x v="3"/>
    <m/>
    <m/>
  </r>
  <r>
    <x v="7"/>
    <x v="1"/>
    <s v="MP 12-6256"/>
    <x v="1"/>
    <d v="1899-12-30T14:00:00"/>
    <d v="1899-12-30T20:00:00"/>
    <x v="4"/>
    <m/>
    <m/>
  </r>
  <r>
    <x v="7"/>
    <x v="1"/>
    <s v="MP 12-6256"/>
    <x v="1"/>
    <d v="1899-12-30T14:00:00"/>
    <d v="1899-12-30T20:00:00"/>
    <x v="5"/>
    <m/>
    <m/>
  </r>
  <r>
    <x v="7"/>
    <x v="1"/>
    <s v="MP 12-6256"/>
    <x v="1"/>
    <d v="1899-12-30T14:00:00"/>
    <d v="1899-12-30T20:00:00"/>
    <x v="6"/>
    <m/>
    <m/>
  </r>
  <r>
    <x v="7"/>
    <x v="1"/>
    <s v="MP 12-6256"/>
    <x v="2"/>
    <d v="1899-12-30T14:00:00"/>
    <d v="1899-12-30T20:00:00"/>
    <x v="0"/>
    <m/>
    <m/>
  </r>
  <r>
    <x v="7"/>
    <x v="1"/>
    <s v="MP 12-6256"/>
    <x v="2"/>
    <d v="1899-12-30T14:00:00"/>
    <d v="1899-12-30T20:00:00"/>
    <x v="1"/>
    <m/>
    <m/>
  </r>
  <r>
    <x v="7"/>
    <x v="1"/>
    <s v="MP 12-6256"/>
    <x v="2"/>
    <d v="1899-12-30T14:00:00"/>
    <d v="1899-12-30T20:00:00"/>
    <x v="2"/>
    <m/>
    <m/>
  </r>
  <r>
    <x v="7"/>
    <x v="1"/>
    <s v="MP 12-6256"/>
    <x v="2"/>
    <d v="1899-12-30T14:00:00"/>
    <d v="1899-12-30T20:00:00"/>
    <x v="3"/>
    <m/>
    <m/>
  </r>
  <r>
    <x v="7"/>
    <x v="1"/>
    <s v="MP 12-6256"/>
    <x v="2"/>
    <d v="1899-12-30T14:00:00"/>
    <d v="1899-12-30T20:00:00"/>
    <x v="4"/>
    <m/>
    <m/>
  </r>
  <r>
    <x v="7"/>
    <x v="1"/>
    <s v="MP 12-6256"/>
    <x v="2"/>
    <d v="1899-12-30T14:00:00"/>
    <d v="1899-12-30T20:00:00"/>
    <x v="5"/>
    <m/>
    <m/>
  </r>
  <r>
    <x v="7"/>
    <x v="1"/>
    <s v="MP 12-6256"/>
    <x v="2"/>
    <d v="1899-12-30T14:00:00"/>
    <d v="1899-12-30T20:00:00"/>
    <x v="6"/>
    <m/>
    <m/>
  </r>
  <r>
    <x v="8"/>
    <x v="0"/>
    <s v="MP LIS000024/2022"/>
    <x v="0"/>
    <d v="1899-12-30T14:00:00"/>
    <d v="1899-12-30T20:00:00"/>
    <x v="0"/>
    <m/>
    <m/>
  </r>
  <r>
    <x v="8"/>
    <x v="0"/>
    <s v="MP LIS000024/2022"/>
    <x v="0"/>
    <d v="1899-12-30T14:00:00"/>
    <d v="1899-12-30T20:00:00"/>
    <x v="1"/>
    <m/>
    <m/>
  </r>
  <r>
    <x v="8"/>
    <x v="0"/>
    <s v="MP LIS000024/2022"/>
    <x v="0"/>
    <d v="1899-12-30T14:00:00"/>
    <d v="1899-12-30T20:00:00"/>
    <x v="2"/>
    <m/>
    <m/>
  </r>
  <r>
    <x v="8"/>
    <x v="0"/>
    <s v="MP LIS000024/2022"/>
    <x v="0"/>
    <d v="1899-12-30T14:00:00"/>
    <d v="1899-12-30T20:00:00"/>
    <x v="3"/>
    <m/>
    <m/>
  </r>
  <r>
    <x v="8"/>
    <x v="0"/>
    <s v="MP LIS000024/2022"/>
    <x v="0"/>
    <d v="1899-12-30T14:00:00"/>
    <d v="1899-12-30T20:00:00"/>
    <x v="4"/>
    <m/>
    <m/>
  </r>
  <r>
    <x v="8"/>
    <x v="0"/>
    <s v="MP LIS000024/2022"/>
    <x v="0"/>
    <d v="1899-12-30T14:00:00"/>
    <d v="1899-12-30T20:00:00"/>
    <x v="5"/>
    <m/>
    <m/>
  </r>
  <r>
    <x v="8"/>
    <x v="0"/>
    <s v="MP LIS000024/2022"/>
    <x v="0"/>
    <d v="1899-12-30T14:00:00"/>
    <d v="1899-12-30T20:00:00"/>
    <x v="6"/>
    <m/>
    <m/>
  </r>
  <r>
    <x v="8"/>
    <x v="0"/>
    <s v="MP LIS000024/2022"/>
    <x v="1"/>
    <d v="1899-12-30T14:00:00"/>
    <d v="1899-12-30T20:00:00"/>
    <x v="0"/>
    <m/>
    <m/>
  </r>
  <r>
    <x v="8"/>
    <x v="0"/>
    <s v="MP LIS000024/2022"/>
    <x v="1"/>
    <d v="1899-12-30T14:00:00"/>
    <d v="1899-12-30T20:00:00"/>
    <x v="1"/>
    <m/>
    <m/>
  </r>
  <r>
    <x v="8"/>
    <x v="0"/>
    <s v="MP LIS000024/2022"/>
    <x v="1"/>
    <d v="1899-12-30T14:00:00"/>
    <d v="1899-12-30T20:00:00"/>
    <x v="2"/>
    <m/>
    <m/>
  </r>
  <r>
    <x v="8"/>
    <x v="0"/>
    <s v="MP LIS000024/2022"/>
    <x v="1"/>
    <d v="1899-12-30T14:00:00"/>
    <d v="1899-12-30T20:00:00"/>
    <x v="3"/>
    <m/>
    <m/>
  </r>
  <r>
    <x v="8"/>
    <x v="0"/>
    <s v="MP LIS000024/2022"/>
    <x v="1"/>
    <d v="1899-12-30T14:00:00"/>
    <d v="1899-12-30T20:00:00"/>
    <x v="4"/>
    <m/>
    <m/>
  </r>
  <r>
    <x v="8"/>
    <x v="0"/>
    <s v="MP LIS000024/2022"/>
    <x v="1"/>
    <d v="1899-12-30T14:00:00"/>
    <d v="1899-12-30T20:00:00"/>
    <x v="5"/>
    <m/>
    <m/>
  </r>
  <r>
    <x v="8"/>
    <x v="0"/>
    <s v="MP LIS000024/2022"/>
    <x v="1"/>
    <d v="1899-12-30T14:00:00"/>
    <d v="1899-12-30T20:00:00"/>
    <x v="6"/>
    <m/>
    <m/>
  </r>
  <r>
    <x v="8"/>
    <x v="0"/>
    <s v="MP LIS000024/2022"/>
    <x v="2"/>
    <d v="1899-12-30T14:00:00"/>
    <d v="1899-12-30T20:00:00"/>
    <x v="0"/>
    <m/>
    <m/>
  </r>
  <r>
    <x v="8"/>
    <x v="0"/>
    <s v="MP LIS000024/2022"/>
    <x v="2"/>
    <d v="1899-12-30T14:00:00"/>
    <d v="1899-12-30T20:00:00"/>
    <x v="1"/>
    <m/>
    <m/>
  </r>
  <r>
    <x v="8"/>
    <x v="0"/>
    <s v="MP LIS000024/2022"/>
    <x v="2"/>
    <d v="1899-12-30T14:00:00"/>
    <d v="1899-12-30T20:00:00"/>
    <x v="2"/>
    <m/>
    <m/>
  </r>
  <r>
    <x v="8"/>
    <x v="0"/>
    <s v="MP LIS000024/2022"/>
    <x v="2"/>
    <d v="1899-12-30T14:00:00"/>
    <d v="1899-12-30T20:00:00"/>
    <x v="3"/>
    <m/>
    <m/>
  </r>
  <r>
    <x v="8"/>
    <x v="0"/>
    <s v="MP LIS000024/2022"/>
    <x v="2"/>
    <d v="1899-12-30T14:00:00"/>
    <d v="1899-12-30T20:00:00"/>
    <x v="4"/>
    <m/>
    <m/>
  </r>
  <r>
    <x v="8"/>
    <x v="0"/>
    <s v="MP LIS000024/2022"/>
    <x v="2"/>
    <d v="1899-12-30T14:00:00"/>
    <d v="1899-12-30T20:00:00"/>
    <x v="5"/>
    <m/>
    <m/>
  </r>
  <r>
    <x v="8"/>
    <x v="0"/>
    <s v="MP LIS000024/2022"/>
    <x v="2"/>
    <d v="1899-12-30T14:00:00"/>
    <d v="1899-12-30T20:00:00"/>
    <x v="6"/>
    <m/>
    <m/>
  </r>
  <r>
    <x v="9"/>
    <x v="4"/>
    <s v="MP 13570"/>
    <x v="4"/>
    <d v="1899-12-30T14:00:00"/>
    <d v="1899-12-30T20:00:00"/>
    <x v="0"/>
    <m/>
    <m/>
  </r>
  <r>
    <x v="9"/>
    <x v="4"/>
    <s v="MP 13570"/>
    <x v="4"/>
    <d v="1899-12-30T14:00:00"/>
    <d v="1899-12-30T20:00:00"/>
    <x v="1"/>
    <m/>
    <m/>
  </r>
  <r>
    <x v="9"/>
    <x v="4"/>
    <s v="MP 13570"/>
    <x v="4"/>
    <d v="1899-12-30T14:00:00"/>
    <d v="1899-12-30T20:00:00"/>
    <x v="2"/>
    <m/>
    <m/>
  </r>
  <r>
    <x v="9"/>
    <x v="4"/>
    <s v="MP 13570"/>
    <x v="4"/>
    <d v="1899-12-30T14:00:00"/>
    <d v="1899-12-30T20:00:00"/>
    <x v="3"/>
    <m/>
    <m/>
  </r>
  <r>
    <x v="9"/>
    <x v="4"/>
    <s v="MP 13570"/>
    <x v="4"/>
    <d v="1899-12-30T14:00:00"/>
    <d v="1899-12-30T20:00:00"/>
    <x v="4"/>
    <m/>
    <m/>
  </r>
  <r>
    <x v="9"/>
    <x v="4"/>
    <s v="MP 13570"/>
    <x v="4"/>
    <d v="1899-12-30T14:00:00"/>
    <d v="1899-12-30T20:00:00"/>
    <x v="5"/>
    <m/>
    <m/>
  </r>
  <r>
    <x v="9"/>
    <x v="4"/>
    <s v="MP 13570"/>
    <x v="4"/>
    <d v="1899-12-30T14:00:00"/>
    <d v="1899-12-30T20:00:00"/>
    <x v="6"/>
    <m/>
    <m/>
  </r>
  <r>
    <x v="9"/>
    <x v="4"/>
    <s v="MP 13570"/>
    <x v="3"/>
    <d v="1899-12-30T14:00:00"/>
    <d v="1899-12-30T20:00:00"/>
    <x v="0"/>
    <m/>
    <m/>
  </r>
  <r>
    <x v="9"/>
    <x v="4"/>
    <s v="MP 13570"/>
    <x v="3"/>
    <d v="1899-12-30T14:00:00"/>
    <d v="1899-12-30T20:00:00"/>
    <x v="1"/>
    <m/>
    <m/>
  </r>
  <r>
    <x v="9"/>
    <x v="4"/>
    <s v="MP 13570"/>
    <x v="3"/>
    <d v="1899-12-30T14:00:00"/>
    <d v="1899-12-30T20:00:00"/>
    <x v="2"/>
    <m/>
    <m/>
  </r>
  <r>
    <x v="9"/>
    <x v="4"/>
    <s v="MP 13570"/>
    <x v="3"/>
    <d v="1899-12-30T14:00:00"/>
    <d v="1899-12-30T20:00:00"/>
    <x v="3"/>
    <m/>
    <m/>
  </r>
  <r>
    <x v="9"/>
    <x v="4"/>
    <s v="MP 13570"/>
    <x v="3"/>
    <d v="1899-12-30T14:00:00"/>
    <d v="1899-12-30T20:00:00"/>
    <x v="4"/>
    <m/>
    <m/>
  </r>
  <r>
    <x v="9"/>
    <x v="4"/>
    <s v="MP 13570"/>
    <x v="3"/>
    <d v="1899-12-30T14:00:00"/>
    <d v="1899-12-30T20:00:00"/>
    <x v="5"/>
    <m/>
    <m/>
  </r>
  <r>
    <x v="9"/>
    <x v="4"/>
    <s v="MP 13570"/>
    <x v="3"/>
    <d v="1899-12-30T14:00:00"/>
    <d v="1899-12-30T20:00:00"/>
    <x v="6"/>
    <m/>
    <m/>
  </r>
  <r>
    <x v="10"/>
    <x v="0"/>
    <s v="MP 15291"/>
    <x v="3"/>
    <d v="1899-12-30T14:00:00"/>
    <d v="1899-12-30T20:00:00"/>
    <x v="0"/>
    <m/>
    <m/>
  </r>
  <r>
    <x v="10"/>
    <x v="0"/>
    <s v="MP 15291"/>
    <x v="3"/>
    <d v="1899-12-30T14:00:00"/>
    <d v="1899-12-30T20:00:00"/>
    <x v="1"/>
    <m/>
    <m/>
  </r>
  <r>
    <x v="10"/>
    <x v="0"/>
    <s v="MP 15291"/>
    <x v="3"/>
    <d v="1899-12-30T14:00:00"/>
    <d v="1899-12-30T20:00:00"/>
    <x v="2"/>
    <m/>
    <m/>
  </r>
  <r>
    <x v="10"/>
    <x v="0"/>
    <s v="MP 15291"/>
    <x v="3"/>
    <d v="1899-12-30T14:00:00"/>
    <d v="1899-12-30T20:00:00"/>
    <x v="3"/>
    <m/>
    <m/>
  </r>
  <r>
    <x v="10"/>
    <x v="0"/>
    <s v="MP 15291"/>
    <x v="3"/>
    <d v="1899-12-30T14:00:00"/>
    <d v="1899-12-30T20:00:00"/>
    <x v="4"/>
    <m/>
    <m/>
  </r>
  <r>
    <x v="10"/>
    <x v="0"/>
    <s v="MP 15291"/>
    <x v="3"/>
    <d v="1899-12-30T14:00:00"/>
    <d v="1899-12-30T20:00:00"/>
    <x v="5"/>
    <m/>
    <m/>
  </r>
  <r>
    <x v="10"/>
    <x v="0"/>
    <s v="MP 15291"/>
    <x v="3"/>
    <d v="1899-12-30T14:00:00"/>
    <d v="1899-12-30T20:00:00"/>
    <x v="6"/>
    <m/>
    <m/>
  </r>
  <r>
    <x v="10"/>
    <x v="0"/>
    <s v="MP 15291"/>
    <x v="4"/>
    <d v="1899-12-30T14:00:00"/>
    <d v="1899-12-30T20:00:00"/>
    <x v="0"/>
    <m/>
    <m/>
  </r>
  <r>
    <x v="10"/>
    <x v="0"/>
    <s v="MP 15291"/>
    <x v="4"/>
    <d v="1899-12-30T14:00:00"/>
    <d v="1899-12-30T20:00:00"/>
    <x v="1"/>
    <m/>
    <m/>
  </r>
  <r>
    <x v="10"/>
    <x v="0"/>
    <s v="MP 15291"/>
    <x v="4"/>
    <d v="1899-12-30T14:00:00"/>
    <d v="1899-12-30T20:00:00"/>
    <x v="2"/>
    <m/>
    <m/>
  </r>
  <r>
    <x v="10"/>
    <x v="0"/>
    <s v="MP 15291"/>
    <x v="4"/>
    <d v="1899-12-30T14:00:00"/>
    <d v="1899-12-30T20:00:00"/>
    <x v="3"/>
    <m/>
    <m/>
  </r>
  <r>
    <x v="10"/>
    <x v="0"/>
    <s v="MP 15291"/>
    <x v="4"/>
    <d v="1899-12-30T14:00:00"/>
    <d v="1899-12-30T20:00:00"/>
    <x v="4"/>
    <m/>
    <m/>
  </r>
  <r>
    <x v="10"/>
    <x v="0"/>
    <s v="MP 15291"/>
    <x v="4"/>
    <d v="1899-12-30T14:00:00"/>
    <d v="1899-12-30T20:00:00"/>
    <x v="5"/>
    <m/>
    <m/>
  </r>
  <r>
    <x v="10"/>
    <x v="0"/>
    <s v="MP 15291"/>
    <x v="4"/>
    <d v="1899-12-30T14:00:00"/>
    <d v="1899-12-30T20:00:00"/>
    <x v="6"/>
    <m/>
    <m/>
  </r>
  <r>
    <x v="11"/>
    <x v="4"/>
    <s v="MP 13940"/>
    <x v="4"/>
    <d v="1899-12-30T14:00:00"/>
    <d v="1899-12-30T20:00:00"/>
    <x v="0"/>
    <m/>
    <m/>
  </r>
  <r>
    <x v="11"/>
    <x v="4"/>
    <s v="MP 13940"/>
    <x v="4"/>
    <d v="1899-12-30T14:00:00"/>
    <d v="1899-12-30T20:00:00"/>
    <x v="1"/>
    <m/>
    <m/>
  </r>
  <r>
    <x v="11"/>
    <x v="4"/>
    <s v="MP 13940"/>
    <x v="4"/>
    <d v="1899-12-30T14:00:00"/>
    <d v="1899-12-30T20:00:00"/>
    <x v="2"/>
    <m/>
    <m/>
  </r>
  <r>
    <x v="11"/>
    <x v="4"/>
    <s v="MP 13940"/>
    <x v="4"/>
    <d v="1899-12-30T14:00:00"/>
    <d v="1899-12-30T20:00:00"/>
    <x v="3"/>
    <m/>
    <m/>
  </r>
  <r>
    <x v="11"/>
    <x v="4"/>
    <s v="MP 13940"/>
    <x v="4"/>
    <d v="1899-12-30T14:00:00"/>
    <d v="1899-12-30T20:00:00"/>
    <x v="4"/>
    <m/>
    <m/>
  </r>
  <r>
    <x v="11"/>
    <x v="4"/>
    <s v="MP 13940"/>
    <x v="4"/>
    <d v="1899-12-30T14:00:00"/>
    <d v="1899-12-30T20:00:00"/>
    <x v="5"/>
    <m/>
    <m/>
  </r>
  <r>
    <x v="11"/>
    <x v="4"/>
    <s v="MP 13940"/>
    <x v="4"/>
    <d v="1899-12-30T14:00:00"/>
    <d v="1899-12-30T20:00:00"/>
    <x v="6"/>
    <m/>
    <m/>
  </r>
  <r>
    <x v="11"/>
    <x v="4"/>
    <s v="MP 13940"/>
    <x v="0"/>
    <d v="1899-12-30T14:00:00"/>
    <d v="1899-12-30T20:00:00"/>
    <x v="0"/>
    <m/>
    <m/>
  </r>
  <r>
    <x v="11"/>
    <x v="4"/>
    <s v="MP 13940"/>
    <x v="0"/>
    <d v="1899-12-30T14:00:00"/>
    <d v="1899-12-30T20:00:00"/>
    <x v="1"/>
    <m/>
    <m/>
  </r>
  <r>
    <x v="11"/>
    <x v="4"/>
    <s v="MP 13940"/>
    <x v="0"/>
    <d v="1899-12-30T14:00:00"/>
    <d v="1899-12-30T20:00:00"/>
    <x v="2"/>
    <m/>
    <m/>
  </r>
  <r>
    <x v="11"/>
    <x v="4"/>
    <s v="MP 13940"/>
    <x v="0"/>
    <d v="1899-12-30T14:00:00"/>
    <d v="1899-12-30T20:00:00"/>
    <x v="3"/>
    <m/>
    <m/>
  </r>
  <r>
    <x v="11"/>
    <x v="4"/>
    <s v="MP 13940"/>
    <x v="0"/>
    <d v="1899-12-30T14:00:00"/>
    <d v="1899-12-30T20:00:00"/>
    <x v="4"/>
    <m/>
    <m/>
  </r>
  <r>
    <x v="11"/>
    <x v="4"/>
    <s v="MP 13940"/>
    <x v="0"/>
    <d v="1899-12-30T14:00:00"/>
    <d v="1899-12-30T20:00:00"/>
    <x v="5"/>
    <m/>
    <m/>
  </r>
  <r>
    <x v="11"/>
    <x v="4"/>
    <s v="MP 13940"/>
    <x v="0"/>
    <d v="1899-12-30T14:00:00"/>
    <d v="1899-12-30T20:00:00"/>
    <x v="6"/>
    <m/>
    <m/>
  </r>
  <r>
    <x v="11"/>
    <x v="4"/>
    <s v="MP 13940"/>
    <x v="3"/>
    <d v="1899-12-30T08:00:00"/>
    <d v="1899-12-30T20:00:00"/>
    <x v="7"/>
    <m/>
    <m/>
  </r>
  <r>
    <x v="11"/>
    <x v="4"/>
    <s v="MP 13940"/>
    <x v="3"/>
    <d v="1899-12-30T08:00:00"/>
    <d v="1899-12-30T20:00:00"/>
    <x v="8"/>
    <m/>
    <m/>
  </r>
  <r>
    <x v="11"/>
    <x v="4"/>
    <s v="MP 13940"/>
    <x v="3"/>
    <d v="1899-12-30T08:00:00"/>
    <d v="1899-12-30T20:00:00"/>
    <x v="9"/>
    <m/>
    <m/>
  </r>
  <r>
    <x v="11"/>
    <x v="4"/>
    <s v="MP 13940"/>
    <x v="3"/>
    <d v="1899-12-30T08:00:00"/>
    <d v="1899-12-30T20:00:00"/>
    <x v="10"/>
    <m/>
    <m/>
  </r>
  <r>
    <x v="11"/>
    <x v="4"/>
    <s v="MP 13940"/>
    <x v="3"/>
    <d v="1899-12-30T08:00:00"/>
    <d v="1899-12-30T20:00:00"/>
    <x v="11"/>
    <m/>
    <m/>
  </r>
  <r>
    <x v="11"/>
    <x v="4"/>
    <s v="MP 13940"/>
    <x v="3"/>
    <d v="1899-12-30T08:00:00"/>
    <d v="1899-12-30T20:00:00"/>
    <x v="12"/>
    <m/>
    <m/>
  </r>
  <r>
    <x v="11"/>
    <x v="4"/>
    <s v="MP 13940"/>
    <x v="3"/>
    <d v="1899-12-30T08:00:00"/>
    <d v="1899-12-30T20:00:00"/>
    <x v="13"/>
    <m/>
    <m/>
  </r>
  <r>
    <x v="11"/>
    <x v="4"/>
    <s v="MP 13940"/>
    <x v="3"/>
    <d v="1899-12-30T08:00:00"/>
    <d v="1899-12-30T20:00:00"/>
    <x v="0"/>
    <m/>
    <m/>
  </r>
  <r>
    <x v="11"/>
    <x v="4"/>
    <s v="MP 13940"/>
    <x v="3"/>
    <d v="1899-12-30T08:00:00"/>
    <d v="1899-12-30T20:00:00"/>
    <x v="1"/>
    <m/>
    <m/>
  </r>
  <r>
    <x v="11"/>
    <x v="4"/>
    <s v="MP 13940"/>
    <x v="3"/>
    <d v="1899-12-30T08:00:00"/>
    <d v="1899-12-30T20:00:00"/>
    <x v="2"/>
    <m/>
    <m/>
  </r>
  <r>
    <x v="11"/>
    <x v="4"/>
    <s v="MP 13940"/>
    <x v="3"/>
    <d v="1899-12-30T08:00:00"/>
    <d v="1899-12-30T20:00:00"/>
    <x v="3"/>
    <m/>
    <m/>
  </r>
  <r>
    <x v="11"/>
    <x v="4"/>
    <s v="MP 13940"/>
    <x v="3"/>
    <d v="1899-12-30T08:00:00"/>
    <d v="1899-12-30T20:00:00"/>
    <x v="4"/>
    <m/>
    <m/>
  </r>
  <r>
    <x v="11"/>
    <x v="4"/>
    <s v="MP 13940"/>
    <x v="3"/>
    <d v="1899-12-30T08:00:00"/>
    <d v="1899-12-30T20:00:00"/>
    <x v="5"/>
    <m/>
    <m/>
  </r>
  <r>
    <x v="11"/>
    <x v="4"/>
    <s v="MP 13940"/>
    <x v="3"/>
    <d v="1899-12-30T08:00:00"/>
    <d v="1899-12-30T20:00:00"/>
    <x v="6"/>
    <m/>
    <m/>
  </r>
  <r>
    <x v="11"/>
    <x v="4"/>
    <s v="MP 13940"/>
    <x v="1"/>
    <d v="1899-12-30T08:00:00"/>
    <d v="1899-12-30T20:00:00"/>
    <x v="7"/>
    <m/>
    <m/>
  </r>
  <r>
    <x v="11"/>
    <x v="4"/>
    <s v="MP 13940"/>
    <x v="1"/>
    <d v="1899-12-30T08:00:00"/>
    <d v="1899-12-30T20:00:00"/>
    <x v="8"/>
    <m/>
    <m/>
  </r>
  <r>
    <x v="11"/>
    <x v="4"/>
    <s v="MP 13940"/>
    <x v="1"/>
    <d v="1899-12-30T08:00:00"/>
    <d v="1899-12-30T20:00:00"/>
    <x v="9"/>
    <m/>
    <m/>
  </r>
  <r>
    <x v="11"/>
    <x v="4"/>
    <s v="MP 13940"/>
    <x v="1"/>
    <d v="1899-12-30T08:00:00"/>
    <d v="1899-12-30T20:00:00"/>
    <x v="10"/>
    <m/>
    <m/>
  </r>
  <r>
    <x v="11"/>
    <x v="4"/>
    <s v="MP 13940"/>
    <x v="1"/>
    <d v="1899-12-30T08:00:00"/>
    <d v="1899-12-30T20:00:00"/>
    <x v="11"/>
    <m/>
    <m/>
  </r>
  <r>
    <x v="11"/>
    <x v="4"/>
    <s v="MP 13940"/>
    <x v="1"/>
    <d v="1899-12-30T08:00:00"/>
    <d v="1899-12-30T20:00:00"/>
    <x v="12"/>
    <m/>
    <m/>
  </r>
  <r>
    <x v="11"/>
    <x v="4"/>
    <s v="MP 13940"/>
    <x v="1"/>
    <d v="1899-12-30T08:00:00"/>
    <d v="1899-12-30T20:00:00"/>
    <x v="13"/>
    <m/>
    <m/>
  </r>
  <r>
    <x v="11"/>
    <x v="4"/>
    <s v="MP 13940"/>
    <x v="1"/>
    <d v="1899-12-30T08:00:00"/>
    <d v="1899-12-30T20:00:00"/>
    <x v="0"/>
    <m/>
    <m/>
  </r>
  <r>
    <x v="11"/>
    <x v="4"/>
    <s v="MP 13940"/>
    <x v="1"/>
    <d v="1899-12-30T08:00:00"/>
    <d v="1899-12-30T20:00:00"/>
    <x v="1"/>
    <m/>
    <m/>
  </r>
  <r>
    <x v="11"/>
    <x v="4"/>
    <s v="MP 13940"/>
    <x v="1"/>
    <d v="1899-12-30T08:00:00"/>
    <d v="1899-12-30T20:00:00"/>
    <x v="2"/>
    <m/>
    <m/>
  </r>
  <r>
    <x v="11"/>
    <x v="4"/>
    <s v="MP 13940"/>
    <x v="1"/>
    <d v="1899-12-30T08:00:00"/>
    <d v="1899-12-30T20:00:00"/>
    <x v="3"/>
    <m/>
    <m/>
  </r>
  <r>
    <x v="11"/>
    <x v="4"/>
    <s v="MP 13940"/>
    <x v="1"/>
    <d v="1899-12-30T08:00:00"/>
    <d v="1899-12-30T20:00:00"/>
    <x v="4"/>
    <m/>
    <m/>
  </r>
  <r>
    <x v="11"/>
    <x v="4"/>
    <s v="MP 13940"/>
    <x v="1"/>
    <d v="1899-12-30T08:00:00"/>
    <d v="1899-12-30T20:00:00"/>
    <x v="5"/>
    <m/>
    <m/>
  </r>
  <r>
    <x v="11"/>
    <x v="4"/>
    <s v="MP 13940"/>
    <x v="1"/>
    <d v="1899-12-30T08:00:00"/>
    <d v="1899-12-30T20:00:00"/>
    <x v="6"/>
    <m/>
    <m/>
  </r>
  <r>
    <x v="11"/>
    <x v="4"/>
    <s v="MP 13940"/>
    <x v="2"/>
    <d v="1899-12-30T14:00:00"/>
    <d v="1899-12-30T20:00:00"/>
    <x v="0"/>
    <m/>
    <m/>
  </r>
  <r>
    <x v="11"/>
    <x v="4"/>
    <s v="MP 13940"/>
    <x v="2"/>
    <d v="1899-12-30T14:00:00"/>
    <d v="1899-12-30T20:00:00"/>
    <x v="1"/>
    <m/>
    <m/>
  </r>
  <r>
    <x v="11"/>
    <x v="4"/>
    <s v="MP 13940"/>
    <x v="2"/>
    <d v="1899-12-30T14:00:00"/>
    <d v="1899-12-30T20:00:00"/>
    <x v="2"/>
    <m/>
    <m/>
  </r>
  <r>
    <x v="11"/>
    <x v="4"/>
    <s v="MP 13940"/>
    <x v="2"/>
    <d v="1899-12-30T14:00:00"/>
    <d v="1899-12-30T20:00:00"/>
    <x v="3"/>
    <m/>
    <m/>
  </r>
  <r>
    <x v="11"/>
    <x v="4"/>
    <s v="MP 13940"/>
    <x v="2"/>
    <d v="1899-12-30T14:00:00"/>
    <d v="1899-12-30T20:00:00"/>
    <x v="4"/>
    <m/>
    <m/>
  </r>
  <r>
    <x v="11"/>
    <x v="4"/>
    <s v="MP 13940"/>
    <x v="2"/>
    <d v="1899-12-30T14:00:00"/>
    <d v="1899-12-30T20:00:00"/>
    <x v="5"/>
    <m/>
    <m/>
  </r>
  <r>
    <x v="11"/>
    <x v="4"/>
    <s v="MP 13940"/>
    <x v="2"/>
    <d v="1899-12-30T14:00:00"/>
    <d v="1899-12-30T20:00:00"/>
    <x v="6"/>
    <m/>
    <m/>
  </r>
  <r>
    <x v="12"/>
    <x v="3"/>
    <s v="MP 9550"/>
    <x v="0"/>
    <d v="1899-12-30T14:00:00"/>
    <d v="1899-12-30T20:00:00"/>
    <x v="0"/>
    <m/>
    <m/>
  </r>
  <r>
    <x v="12"/>
    <x v="3"/>
    <s v="MP 9550"/>
    <x v="0"/>
    <d v="1899-12-30T14:00:00"/>
    <d v="1899-12-30T20:00:00"/>
    <x v="1"/>
    <m/>
    <m/>
  </r>
  <r>
    <x v="12"/>
    <x v="3"/>
    <s v="MP 9550"/>
    <x v="0"/>
    <d v="1899-12-30T14:00:00"/>
    <d v="1899-12-30T20:00:00"/>
    <x v="2"/>
    <m/>
    <m/>
  </r>
  <r>
    <x v="12"/>
    <x v="3"/>
    <s v="MP 9550"/>
    <x v="0"/>
    <d v="1899-12-30T14:00:00"/>
    <d v="1899-12-30T20:00:00"/>
    <x v="3"/>
    <m/>
    <m/>
  </r>
  <r>
    <x v="12"/>
    <x v="3"/>
    <s v="MP 9550"/>
    <x v="0"/>
    <d v="1899-12-30T14:00:00"/>
    <d v="1899-12-30T20:00:00"/>
    <x v="4"/>
    <m/>
    <m/>
  </r>
  <r>
    <x v="12"/>
    <x v="3"/>
    <s v="MP 9550"/>
    <x v="0"/>
    <d v="1899-12-30T14:00:00"/>
    <d v="1899-12-30T20:00:00"/>
    <x v="5"/>
    <m/>
    <m/>
  </r>
  <r>
    <x v="12"/>
    <x v="3"/>
    <s v="MP 9550"/>
    <x v="0"/>
    <d v="1899-12-30T14:00:00"/>
    <d v="1899-12-30T20:00:00"/>
    <x v="6"/>
    <m/>
    <m/>
  </r>
  <r>
    <x v="12"/>
    <x v="3"/>
    <s v="MP 9550"/>
    <x v="1"/>
    <d v="1899-12-30T08:00:00"/>
    <d v="1899-12-30T20:00:00"/>
    <x v="0"/>
    <m/>
    <m/>
  </r>
  <r>
    <x v="12"/>
    <x v="3"/>
    <s v="MP 9550"/>
    <x v="1"/>
    <d v="1899-12-30T08:00:00"/>
    <d v="1899-12-30T20:00:00"/>
    <x v="1"/>
    <m/>
    <m/>
  </r>
  <r>
    <x v="12"/>
    <x v="3"/>
    <s v="MP 9550"/>
    <x v="1"/>
    <d v="1899-12-30T08:00:00"/>
    <d v="1899-12-30T20:00:00"/>
    <x v="2"/>
    <m/>
    <m/>
  </r>
  <r>
    <x v="12"/>
    <x v="3"/>
    <s v="MP 9550"/>
    <x v="1"/>
    <d v="1899-12-30T08:00:00"/>
    <d v="1899-12-30T20:00:00"/>
    <x v="3"/>
    <m/>
    <m/>
  </r>
  <r>
    <x v="12"/>
    <x v="3"/>
    <s v="MP 9550"/>
    <x v="1"/>
    <d v="1899-12-30T08:00:00"/>
    <d v="1899-12-30T20:00:00"/>
    <x v="4"/>
    <m/>
    <m/>
  </r>
  <r>
    <x v="12"/>
    <x v="3"/>
    <s v="MP 9550"/>
    <x v="1"/>
    <d v="1899-12-30T08:00:00"/>
    <d v="1899-12-30T20:00:00"/>
    <x v="5"/>
    <m/>
    <m/>
  </r>
  <r>
    <x v="12"/>
    <x v="3"/>
    <s v="MP 9550"/>
    <x v="1"/>
    <d v="1899-12-30T08:00:00"/>
    <d v="1899-12-30T20:00:00"/>
    <x v="6"/>
    <m/>
    <m/>
  </r>
  <r>
    <x v="13"/>
    <x v="4"/>
    <s v="MP 15288"/>
    <x v="4"/>
    <d v="1899-12-30T14:00:00"/>
    <d v="1899-12-30T20:00:00"/>
    <x v="0"/>
    <m/>
    <m/>
  </r>
  <r>
    <x v="13"/>
    <x v="4"/>
    <s v="MP 15288"/>
    <x v="4"/>
    <d v="1899-12-30T14:00:00"/>
    <d v="1899-12-30T20:00:00"/>
    <x v="1"/>
    <m/>
    <m/>
  </r>
  <r>
    <x v="13"/>
    <x v="4"/>
    <s v="MP 15288"/>
    <x v="4"/>
    <d v="1899-12-30T14:00:00"/>
    <d v="1899-12-30T20:00:00"/>
    <x v="2"/>
    <m/>
    <m/>
  </r>
  <r>
    <x v="13"/>
    <x v="4"/>
    <s v="MP 15288"/>
    <x v="4"/>
    <d v="1899-12-30T14:00:00"/>
    <d v="1899-12-30T20:00:00"/>
    <x v="3"/>
    <m/>
    <m/>
  </r>
  <r>
    <x v="13"/>
    <x v="4"/>
    <s v="MP 15288"/>
    <x v="4"/>
    <d v="1899-12-30T14:00:00"/>
    <d v="1899-12-30T20:00:00"/>
    <x v="4"/>
    <m/>
    <m/>
  </r>
  <r>
    <x v="13"/>
    <x v="4"/>
    <s v="MP 15288"/>
    <x v="4"/>
    <d v="1899-12-30T14:00:00"/>
    <d v="1899-12-30T20:00:00"/>
    <x v="5"/>
    <m/>
    <m/>
  </r>
  <r>
    <x v="13"/>
    <x v="4"/>
    <s v="MP 15288"/>
    <x v="4"/>
    <d v="1899-12-30T14:00:00"/>
    <d v="1899-12-30T20:00:00"/>
    <x v="6"/>
    <m/>
    <m/>
  </r>
  <r>
    <x v="13"/>
    <x v="4"/>
    <s v="MP 15288"/>
    <x v="3"/>
    <d v="1899-12-30T14:00:00"/>
    <d v="1899-12-30T20:00:00"/>
    <x v="0"/>
    <m/>
    <m/>
  </r>
  <r>
    <x v="13"/>
    <x v="4"/>
    <s v="MP 15288"/>
    <x v="3"/>
    <d v="1899-12-30T14:00:00"/>
    <d v="1899-12-30T20:00:00"/>
    <x v="1"/>
    <m/>
    <m/>
  </r>
  <r>
    <x v="13"/>
    <x v="4"/>
    <s v="MP 15288"/>
    <x v="3"/>
    <d v="1899-12-30T14:00:00"/>
    <d v="1899-12-30T20:00:00"/>
    <x v="2"/>
    <m/>
    <m/>
  </r>
  <r>
    <x v="13"/>
    <x v="4"/>
    <s v="MP 15288"/>
    <x v="3"/>
    <d v="1899-12-30T14:00:00"/>
    <d v="1899-12-30T20:00:00"/>
    <x v="3"/>
    <m/>
    <m/>
  </r>
  <r>
    <x v="13"/>
    <x v="4"/>
    <s v="MP 15288"/>
    <x v="3"/>
    <d v="1899-12-30T14:00:00"/>
    <d v="1899-12-30T20:00:00"/>
    <x v="4"/>
    <m/>
    <m/>
  </r>
  <r>
    <x v="13"/>
    <x v="4"/>
    <s v="MP 15288"/>
    <x v="3"/>
    <d v="1899-12-30T14:00:00"/>
    <d v="1899-12-30T20:00:00"/>
    <x v="5"/>
    <m/>
    <m/>
  </r>
  <r>
    <x v="13"/>
    <x v="4"/>
    <s v="MP 15288"/>
    <x v="3"/>
    <d v="1899-12-30T14:00:00"/>
    <d v="1899-12-30T20:00:00"/>
    <x v="6"/>
    <m/>
    <m/>
  </r>
  <r>
    <x v="13"/>
    <x v="4"/>
    <s v="MP 15288"/>
    <x v="1"/>
    <d v="1899-12-30T14:00:00"/>
    <d v="1899-12-30T20:00:00"/>
    <x v="0"/>
    <m/>
    <m/>
  </r>
  <r>
    <x v="13"/>
    <x v="4"/>
    <s v="MP 15288"/>
    <x v="1"/>
    <d v="1899-12-30T14:00:00"/>
    <d v="1899-12-30T20:00:00"/>
    <x v="1"/>
    <m/>
    <m/>
  </r>
  <r>
    <x v="13"/>
    <x v="4"/>
    <s v="MP 15288"/>
    <x v="1"/>
    <d v="1899-12-30T14:00:00"/>
    <d v="1899-12-30T20:00:00"/>
    <x v="2"/>
    <m/>
    <m/>
  </r>
  <r>
    <x v="13"/>
    <x v="4"/>
    <s v="MP 15288"/>
    <x v="1"/>
    <d v="1899-12-30T14:00:00"/>
    <d v="1899-12-30T20:00:00"/>
    <x v="3"/>
    <m/>
    <m/>
  </r>
  <r>
    <x v="13"/>
    <x v="4"/>
    <s v="MP 15288"/>
    <x v="1"/>
    <d v="1899-12-30T14:00:00"/>
    <d v="1899-12-30T20:00:00"/>
    <x v="4"/>
    <m/>
    <m/>
  </r>
  <r>
    <x v="13"/>
    <x v="4"/>
    <s v="MP 15288"/>
    <x v="1"/>
    <d v="1899-12-30T14:00:00"/>
    <d v="1899-12-30T20:00:00"/>
    <x v="5"/>
    <m/>
    <m/>
  </r>
  <r>
    <x v="13"/>
    <x v="4"/>
    <s v="MP 15288"/>
    <x v="1"/>
    <d v="1899-12-30T14:00:00"/>
    <d v="1899-12-30T20:00:00"/>
    <x v="6"/>
    <m/>
    <m/>
  </r>
  <r>
    <x v="14"/>
    <x v="4"/>
    <s v="MP 14617"/>
    <x v="0"/>
    <d v="1899-12-30T14:00:00"/>
    <d v="1899-12-30T20:00:00"/>
    <x v="0"/>
    <m/>
    <m/>
  </r>
  <r>
    <x v="14"/>
    <x v="4"/>
    <s v="MP 14617"/>
    <x v="0"/>
    <d v="1899-12-30T14:00:00"/>
    <d v="1899-12-30T20:00:00"/>
    <x v="1"/>
    <m/>
    <m/>
  </r>
  <r>
    <x v="14"/>
    <x v="4"/>
    <s v="MP 14617"/>
    <x v="0"/>
    <d v="1899-12-30T14:00:00"/>
    <d v="1899-12-30T20:00:00"/>
    <x v="2"/>
    <m/>
    <m/>
  </r>
  <r>
    <x v="14"/>
    <x v="4"/>
    <s v="MP 14617"/>
    <x v="0"/>
    <d v="1899-12-30T14:00:00"/>
    <d v="1899-12-30T20:00:00"/>
    <x v="3"/>
    <m/>
    <m/>
  </r>
  <r>
    <x v="14"/>
    <x v="4"/>
    <s v="MP 14617"/>
    <x v="0"/>
    <d v="1899-12-30T14:00:00"/>
    <d v="1899-12-30T20:00:00"/>
    <x v="4"/>
    <m/>
    <m/>
  </r>
  <r>
    <x v="14"/>
    <x v="4"/>
    <s v="MP 14617"/>
    <x v="0"/>
    <d v="1899-12-30T14:00:00"/>
    <d v="1899-12-30T20:00:00"/>
    <x v="5"/>
    <m/>
    <m/>
  </r>
  <r>
    <x v="14"/>
    <x v="4"/>
    <s v="MP 14617"/>
    <x v="0"/>
    <d v="1899-12-30T14:00:00"/>
    <d v="1899-12-30T20:00:00"/>
    <x v="6"/>
    <m/>
    <m/>
  </r>
  <r>
    <x v="14"/>
    <x v="4"/>
    <s v="MP 14617"/>
    <x v="3"/>
    <d v="1899-12-30T14:00:00"/>
    <d v="1899-12-30T20:00:00"/>
    <x v="0"/>
    <m/>
    <m/>
  </r>
  <r>
    <x v="14"/>
    <x v="4"/>
    <s v="MP 14617"/>
    <x v="3"/>
    <d v="1899-12-30T14:00:00"/>
    <d v="1899-12-30T20:00:00"/>
    <x v="1"/>
    <m/>
    <m/>
  </r>
  <r>
    <x v="14"/>
    <x v="4"/>
    <s v="MP 14617"/>
    <x v="3"/>
    <d v="1899-12-30T14:00:00"/>
    <d v="1899-12-30T20:00:00"/>
    <x v="2"/>
    <m/>
    <m/>
  </r>
  <r>
    <x v="14"/>
    <x v="4"/>
    <s v="MP 14617"/>
    <x v="3"/>
    <d v="1899-12-30T14:00:00"/>
    <d v="1899-12-30T20:00:00"/>
    <x v="3"/>
    <m/>
    <m/>
  </r>
  <r>
    <x v="14"/>
    <x v="4"/>
    <s v="MP 14617"/>
    <x v="3"/>
    <d v="1899-12-30T14:00:00"/>
    <d v="1899-12-30T20:00:00"/>
    <x v="4"/>
    <m/>
    <m/>
  </r>
  <r>
    <x v="14"/>
    <x v="4"/>
    <s v="MP 14617"/>
    <x v="3"/>
    <d v="1899-12-30T14:00:00"/>
    <d v="1899-12-30T20:00:00"/>
    <x v="5"/>
    <m/>
    <m/>
  </r>
  <r>
    <x v="14"/>
    <x v="4"/>
    <s v="MP 14617"/>
    <x v="3"/>
    <d v="1899-12-30T14:00:00"/>
    <d v="1899-12-30T20:00:00"/>
    <x v="6"/>
    <m/>
    <m/>
  </r>
  <r>
    <x v="14"/>
    <x v="4"/>
    <s v="MP 14617"/>
    <x v="1"/>
    <d v="1899-12-30T14:00:00"/>
    <d v="1899-12-30T20:00:00"/>
    <x v="0"/>
    <m/>
    <m/>
  </r>
  <r>
    <x v="14"/>
    <x v="4"/>
    <s v="MP 14617"/>
    <x v="1"/>
    <d v="1899-12-30T14:00:00"/>
    <d v="1899-12-30T20:00:00"/>
    <x v="1"/>
    <m/>
    <m/>
  </r>
  <r>
    <x v="14"/>
    <x v="4"/>
    <s v="MP 14617"/>
    <x v="1"/>
    <d v="1899-12-30T14:00:00"/>
    <d v="1899-12-30T20:00:00"/>
    <x v="2"/>
    <m/>
    <m/>
  </r>
  <r>
    <x v="14"/>
    <x v="4"/>
    <s v="MP 14617"/>
    <x v="1"/>
    <d v="1899-12-30T14:00:00"/>
    <d v="1899-12-30T20:00:00"/>
    <x v="3"/>
    <m/>
    <m/>
  </r>
  <r>
    <x v="14"/>
    <x v="4"/>
    <s v="MP 14617"/>
    <x v="1"/>
    <d v="1899-12-30T14:00:00"/>
    <d v="1899-12-30T20:00:00"/>
    <x v="4"/>
    <m/>
    <m/>
  </r>
  <r>
    <x v="14"/>
    <x v="4"/>
    <s v="MP 14617"/>
    <x v="1"/>
    <d v="1899-12-30T14:00:00"/>
    <d v="1899-12-30T20:00:00"/>
    <x v="5"/>
    <m/>
    <m/>
  </r>
  <r>
    <x v="14"/>
    <x v="4"/>
    <s v="MP 14617"/>
    <x v="1"/>
    <d v="1899-12-30T14:00:00"/>
    <d v="1899-12-30T20:00:00"/>
    <x v="6"/>
    <m/>
    <m/>
  </r>
  <r>
    <x v="15"/>
    <x v="1"/>
    <s v="MP 12-6309"/>
    <x v="2"/>
    <d v="1899-12-30T08:00:00"/>
    <d v="1899-12-30T14:00:00"/>
    <x v="7"/>
    <m/>
    <m/>
  </r>
  <r>
    <x v="15"/>
    <x v="1"/>
    <s v="MP 12-6309"/>
    <x v="2"/>
    <d v="1899-12-30T08:00:00"/>
    <d v="1899-12-30T14:00:00"/>
    <x v="8"/>
    <m/>
    <m/>
  </r>
  <r>
    <x v="15"/>
    <x v="1"/>
    <s v="MP 12-6309"/>
    <x v="2"/>
    <d v="1899-12-30T08:00:00"/>
    <d v="1899-12-30T14:00:00"/>
    <x v="9"/>
    <m/>
    <m/>
  </r>
  <r>
    <x v="15"/>
    <x v="1"/>
    <s v="MP 12-6309"/>
    <x v="2"/>
    <d v="1899-12-30T08:00:00"/>
    <d v="1899-12-30T14:00:00"/>
    <x v="10"/>
    <m/>
    <m/>
  </r>
  <r>
    <x v="15"/>
    <x v="1"/>
    <s v="MP 12-6309"/>
    <x v="2"/>
    <d v="1899-12-30T08:00:00"/>
    <d v="1899-12-30T14:00:00"/>
    <x v="11"/>
    <m/>
    <m/>
  </r>
  <r>
    <x v="15"/>
    <x v="1"/>
    <s v="MP 12-6309"/>
    <x v="2"/>
    <d v="1899-12-30T08:00:00"/>
    <d v="1899-12-30T14:00:00"/>
    <x v="12"/>
    <m/>
    <m/>
  </r>
  <r>
    <x v="15"/>
    <x v="1"/>
    <s v="MP 12-6309"/>
    <x v="2"/>
    <d v="1899-12-30T08:00:00"/>
    <d v="1899-12-30T14:00:00"/>
    <x v="13"/>
    <m/>
    <m/>
  </r>
  <r>
    <x v="15"/>
    <x v="1"/>
    <s v="MP 12-6309"/>
    <x v="4"/>
    <d v="1899-12-30T08:00:00"/>
    <d v="1899-12-30T20:00:00"/>
    <x v="7"/>
    <m/>
    <m/>
  </r>
  <r>
    <x v="15"/>
    <x v="1"/>
    <s v="MP 12-6309"/>
    <x v="4"/>
    <d v="1899-12-30T08:00:00"/>
    <d v="1899-12-30T20:00:00"/>
    <x v="8"/>
    <m/>
    <m/>
  </r>
  <r>
    <x v="15"/>
    <x v="1"/>
    <s v="MP 12-6309"/>
    <x v="4"/>
    <d v="1899-12-30T08:00:00"/>
    <d v="1899-12-30T20:00:00"/>
    <x v="9"/>
    <m/>
    <m/>
  </r>
  <r>
    <x v="15"/>
    <x v="1"/>
    <s v="MP 12-6309"/>
    <x v="4"/>
    <d v="1899-12-30T08:00:00"/>
    <d v="1899-12-30T20:00:00"/>
    <x v="10"/>
    <m/>
    <m/>
  </r>
  <r>
    <x v="15"/>
    <x v="1"/>
    <s v="MP 12-6309"/>
    <x v="4"/>
    <d v="1899-12-30T08:00:00"/>
    <d v="1899-12-30T20:00:00"/>
    <x v="11"/>
    <m/>
    <m/>
  </r>
  <r>
    <x v="15"/>
    <x v="1"/>
    <s v="MP 12-6309"/>
    <x v="4"/>
    <d v="1899-12-30T08:00:00"/>
    <d v="1899-12-30T20:00:00"/>
    <x v="12"/>
    <m/>
    <m/>
  </r>
  <r>
    <x v="15"/>
    <x v="1"/>
    <s v="MP 12-6309"/>
    <x v="4"/>
    <d v="1899-12-30T08:00:00"/>
    <d v="1899-12-30T20:00:00"/>
    <x v="13"/>
    <m/>
    <m/>
  </r>
  <r>
    <x v="15"/>
    <x v="1"/>
    <s v="MP 12-6309"/>
    <x v="4"/>
    <d v="1899-12-30T08:00:00"/>
    <d v="1899-12-30T20:00:00"/>
    <x v="0"/>
    <m/>
    <m/>
  </r>
  <r>
    <x v="15"/>
    <x v="1"/>
    <s v="MP 12-6309"/>
    <x v="4"/>
    <d v="1899-12-30T08:00:00"/>
    <d v="1899-12-30T20:00:00"/>
    <x v="1"/>
    <m/>
    <m/>
  </r>
  <r>
    <x v="15"/>
    <x v="1"/>
    <s v="MP 12-6309"/>
    <x v="4"/>
    <d v="1899-12-30T08:00:00"/>
    <d v="1899-12-30T20:00:00"/>
    <x v="2"/>
    <m/>
    <m/>
  </r>
  <r>
    <x v="15"/>
    <x v="1"/>
    <s v="MP 12-6309"/>
    <x v="4"/>
    <d v="1899-12-30T08:00:00"/>
    <d v="1899-12-30T20:00:00"/>
    <x v="3"/>
    <m/>
    <m/>
  </r>
  <r>
    <x v="15"/>
    <x v="1"/>
    <s v="MP 12-6309"/>
    <x v="4"/>
    <d v="1899-12-30T08:00:00"/>
    <d v="1899-12-30T20:00:00"/>
    <x v="4"/>
    <m/>
    <m/>
  </r>
  <r>
    <x v="15"/>
    <x v="1"/>
    <s v="MP 12-6309"/>
    <x v="4"/>
    <d v="1899-12-30T08:00:00"/>
    <d v="1899-12-30T20:00:00"/>
    <x v="5"/>
    <m/>
    <m/>
  </r>
  <r>
    <x v="15"/>
    <x v="1"/>
    <s v="MP 12-6309"/>
    <x v="4"/>
    <d v="1899-12-30T08:00:00"/>
    <d v="1899-12-30T20:00:00"/>
    <x v="6"/>
    <m/>
    <m/>
  </r>
  <r>
    <x v="15"/>
    <x v="1"/>
    <s v="MP 12-6309"/>
    <x v="3"/>
    <d v="1899-12-30T14:00:00"/>
    <d v="1899-12-30T20:00:00"/>
    <x v="0"/>
    <m/>
    <m/>
  </r>
  <r>
    <x v="15"/>
    <x v="1"/>
    <s v="MP 12-6309"/>
    <x v="3"/>
    <d v="1899-12-30T14:00:00"/>
    <d v="1899-12-30T20:00:00"/>
    <x v="1"/>
    <m/>
    <m/>
  </r>
  <r>
    <x v="15"/>
    <x v="1"/>
    <s v="MP 12-6309"/>
    <x v="3"/>
    <d v="1899-12-30T14:00:00"/>
    <d v="1899-12-30T20:00:00"/>
    <x v="2"/>
    <m/>
    <m/>
  </r>
  <r>
    <x v="15"/>
    <x v="1"/>
    <s v="MP 12-6309"/>
    <x v="3"/>
    <d v="1899-12-30T14:00:00"/>
    <d v="1899-12-30T20:00:00"/>
    <x v="3"/>
    <m/>
    <m/>
  </r>
  <r>
    <x v="15"/>
    <x v="1"/>
    <s v="MP 12-6309"/>
    <x v="3"/>
    <d v="1899-12-30T14:00:00"/>
    <d v="1899-12-30T20:00:00"/>
    <x v="4"/>
    <m/>
    <m/>
  </r>
  <r>
    <x v="15"/>
    <x v="1"/>
    <s v="MP 12-6309"/>
    <x v="3"/>
    <d v="1899-12-30T14:00:00"/>
    <d v="1899-12-30T20:00:00"/>
    <x v="5"/>
    <m/>
    <m/>
  </r>
  <r>
    <x v="15"/>
    <x v="1"/>
    <s v="MP 12-6309"/>
    <x v="3"/>
    <d v="1899-12-30T14:00:00"/>
    <d v="1899-12-30T20:00:00"/>
    <x v="6"/>
    <m/>
    <m/>
  </r>
  <r>
    <x v="16"/>
    <x v="3"/>
    <s v="MP 9348"/>
    <x v="0"/>
    <d v="1899-12-30T14:00:00"/>
    <d v="1899-12-30T20:00:00"/>
    <x v="0"/>
    <m/>
    <m/>
  </r>
  <r>
    <x v="16"/>
    <x v="3"/>
    <s v="MP 9348"/>
    <x v="0"/>
    <d v="1899-12-30T14:00:00"/>
    <d v="1899-12-30T20:00:00"/>
    <x v="1"/>
    <m/>
    <m/>
  </r>
  <r>
    <x v="16"/>
    <x v="3"/>
    <s v="MP 9348"/>
    <x v="0"/>
    <d v="1899-12-30T14:00:00"/>
    <d v="1899-12-30T20:00:00"/>
    <x v="2"/>
    <m/>
    <m/>
  </r>
  <r>
    <x v="16"/>
    <x v="3"/>
    <s v="MP 9348"/>
    <x v="0"/>
    <d v="1899-12-30T14:00:00"/>
    <d v="1899-12-30T20:00:00"/>
    <x v="3"/>
    <m/>
    <m/>
  </r>
  <r>
    <x v="16"/>
    <x v="3"/>
    <s v="MP 9348"/>
    <x v="0"/>
    <d v="1899-12-30T14:00:00"/>
    <d v="1899-12-30T20:00:00"/>
    <x v="4"/>
    <m/>
    <m/>
  </r>
  <r>
    <x v="16"/>
    <x v="3"/>
    <s v="MP 9348"/>
    <x v="0"/>
    <d v="1899-12-30T14:00:00"/>
    <d v="1899-12-30T20:00:00"/>
    <x v="5"/>
    <m/>
    <m/>
  </r>
  <r>
    <x v="16"/>
    <x v="3"/>
    <s v="MP 9348"/>
    <x v="0"/>
    <d v="1899-12-30T14:00:00"/>
    <d v="1899-12-30T20:00:00"/>
    <x v="6"/>
    <m/>
    <m/>
  </r>
  <r>
    <x v="16"/>
    <x v="3"/>
    <s v="MP 9348"/>
    <x v="1"/>
    <d v="1899-12-30T14:00:00"/>
    <d v="1899-12-30T20:00:00"/>
    <x v="0"/>
    <m/>
    <m/>
  </r>
  <r>
    <x v="16"/>
    <x v="3"/>
    <s v="MP 9348"/>
    <x v="1"/>
    <d v="1899-12-30T14:00:00"/>
    <d v="1899-12-30T20:00:00"/>
    <x v="1"/>
    <m/>
    <m/>
  </r>
  <r>
    <x v="16"/>
    <x v="3"/>
    <s v="MP 9348"/>
    <x v="1"/>
    <d v="1899-12-30T14:00:00"/>
    <d v="1899-12-30T20:00:00"/>
    <x v="2"/>
    <m/>
    <m/>
  </r>
  <r>
    <x v="16"/>
    <x v="3"/>
    <s v="MP 9348"/>
    <x v="1"/>
    <d v="1899-12-30T14:00:00"/>
    <d v="1899-12-30T20:00:00"/>
    <x v="3"/>
    <m/>
    <m/>
  </r>
  <r>
    <x v="16"/>
    <x v="3"/>
    <s v="MP 9348"/>
    <x v="1"/>
    <d v="1899-12-30T14:00:00"/>
    <d v="1899-12-30T20:00:00"/>
    <x v="4"/>
    <m/>
    <m/>
  </r>
  <r>
    <x v="16"/>
    <x v="3"/>
    <s v="MP 9348"/>
    <x v="1"/>
    <d v="1899-12-30T14:00:00"/>
    <d v="1899-12-30T20:00:00"/>
    <x v="5"/>
    <m/>
    <m/>
  </r>
  <r>
    <x v="16"/>
    <x v="3"/>
    <s v="MP 9348"/>
    <x v="1"/>
    <d v="1899-12-30T14:00:00"/>
    <d v="1899-12-30T20:00:00"/>
    <x v="6"/>
    <m/>
    <m/>
  </r>
  <r>
    <x v="16"/>
    <x v="3"/>
    <s v="MP 9348"/>
    <x v="2"/>
    <d v="1899-12-30T14:00:00"/>
    <d v="1899-12-30T20:00:00"/>
    <x v="0"/>
    <m/>
    <m/>
  </r>
  <r>
    <x v="16"/>
    <x v="3"/>
    <s v="MP 9348"/>
    <x v="2"/>
    <d v="1899-12-30T14:00:00"/>
    <d v="1899-12-30T20:00:00"/>
    <x v="1"/>
    <m/>
    <m/>
  </r>
  <r>
    <x v="16"/>
    <x v="3"/>
    <s v="MP 9348"/>
    <x v="2"/>
    <d v="1899-12-30T14:00:00"/>
    <d v="1899-12-30T20:00:00"/>
    <x v="2"/>
    <m/>
    <m/>
  </r>
  <r>
    <x v="16"/>
    <x v="3"/>
    <s v="MP 9348"/>
    <x v="2"/>
    <d v="1899-12-30T14:00:00"/>
    <d v="1899-12-30T20:00:00"/>
    <x v="3"/>
    <m/>
    <m/>
  </r>
  <r>
    <x v="16"/>
    <x v="3"/>
    <s v="MP 9348"/>
    <x v="2"/>
    <d v="1899-12-30T14:00:00"/>
    <d v="1899-12-30T20:00:00"/>
    <x v="4"/>
    <m/>
    <m/>
  </r>
  <r>
    <x v="16"/>
    <x v="3"/>
    <s v="MP 9348"/>
    <x v="2"/>
    <d v="1899-12-30T14:00:00"/>
    <d v="1899-12-30T20:00:00"/>
    <x v="5"/>
    <m/>
    <m/>
  </r>
  <r>
    <x v="16"/>
    <x v="3"/>
    <s v="MP 9348"/>
    <x v="2"/>
    <d v="1899-12-30T14:00:00"/>
    <d v="1899-12-30T20:00:00"/>
    <x v="6"/>
    <m/>
    <m/>
  </r>
  <r>
    <x v="17"/>
    <x v="3"/>
    <s v="MP 9335"/>
    <x v="4"/>
    <d v="1899-12-30T08:00:00"/>
    <d v="1899-12-30T20:00:00"/>
    <x v="7"/>
    <m/>
    <m/>
  </r>
  <r>
    <x v="17"/>
    <x v="3"/>
    <s v="MP 9335"/>
    <x v="4"/>
    <d v="1899-12-30T08:00:00"/>
    <d v="1899-12-30T20:00:00"/>
    <x v="8"/>
    <m/>
    <m/>
  </r>
  <r>
    <x v="17"/>
    <x v="3"/>
    <s v="MP 9335"/>
    <x v="4"/>
    <d v="1899-12-30T08:00:00"/>
    <d v="1899-12-30T20:00:00"/>
    <x v="9"/>
    <m/>
    <m/>
  </r>
  <r>
    <x v="17"/>
    <x v="3"/>
    <s v="MP 9335"/>
    <x v="4"/>
    <d v="1899-12-30T08:00:00"/>
    <d v="1899-12-30T20:00:00"/>
    <x v="10"/>
    <m/>
    <m/>
  </r>
  <r>
    <x v="17"/>
    <x v="3"/>
    <s v="MP 9335"/>
    <x v="4"/>
    <d v="1899-12-30T08:00:00"/>
    <d v="1899-12-30T20:00:00"/>
    <x v="11"/>
    <m/>
    <m/>
  </r>
  <r>
    <x v="17"/>
    <x v="3"/>
    <s v="MP 9335"/>
    <x v="4"/>
    <d v="1899-12-30T08:00:00"/>
    <d v="1899-12-30T20:00:00"/>
    <x v="12"/>
    <m/>
    <m/>
  </r>
  <r>
    <x v="17"/>
    <x v="3"/>
    <s v="MP 9335"/>
    <x v="4"/>
    <d v="1899-12-30T08:00:00"/>
    <d v="1899-12-30T20:00:00"/>
    <x v="13"/>
    <m/>
    <m/>
  </r>
  <r>
    <x v="17"/>
    <x v="3"/>
    <s v="MP 9335"/>
    <x v="4"/>
    <d v="1899-12-30T08:00:00"/>
    <d v="1899-12-30T20:00:00"/>
    <x v="0"/>
    <m/>
    <m/>
  </r>
  <r>
    <x v="17"/>
    <x v="3"/>
    <s v="MP 9335"/>
    <x v="4"/>
    <d v="1899-12-30T08:00:00"/>
    <d v="1899-12-30T20:00:00"/>
    <x v="1"/>
    <m/>
    <m/>
  </r>
  <r>
    <x v="17"/>
    <x v="3"/>
    <s v="MP 9335"/>
    <x v="4"/>
    <d v="1899-12-30T08:00:00"/>
    <d v="1899-12-30T20:00:00"/>
    <x v="2"/>
    <m/>
    <m/>
  </r>
  <r>
    <x v="17"/>
    <x v="3"/>
    <s v="MP 9335"/>
    <x v="4"/>
    <d v="1899-12-30T08:00:00"/>
    <d v="1899-12-30T20:00:00"/>
    <x v="3"/>
    <m/>
    <m/>
  </r>
  <r>
    <x v="17"/>
    <x v="3"/>
    <s v="MP 9335"/>
    <x v="4"/>
    <d v="1899-12-30T08:00:00"/>
    <d v="1899-12-30T20:00:00"/>
    <x v="4"/>
    <m/>
    <m/>
  </r>
  <r>
    <x v="17"/>
    <x v="3"/>
    <s v="MP 9335"/>
    <x v="4"/>
    <d v="1899-12-30T08:00:00"/>
    <d v="1899-12-30T20:00:00"/>
    <x v="5"/>
    <m/>
    <m/>
  </r>
  <r>
    <x v="17"/>
    <x v="3"/>
    <s v="MP 9335"/>
    <x v="4"/>
    <d v="1899-12-30T08:00:00"/>
    <d v="1899-12-30T20:00:00"/>
    <x v="6"/>
    <m/>
    <m/>
  </r>
  <r>
    <x v="17"/>
    <x v="3"/>
    <s v="MP 9335"/>
    <x v="3"/>
    <d v="1899-12-30T08:00:00"/>
    <d v="1899-12-30T20:00:00"/>
    <x v="7"/>
    <m/>
    <m/>
  </r>
  <r>
    <x v="17"/>
    <x v="3"/>
    <s v="MP 9335"/>
    <x v="3"/>
    <d v="1899-12-30T08:00:00"/>
    <d v="1899-12-30T20:00:00"/>
    <x v="8"/>
    <m/>
    <m/>
  </r>
  <r>
    <x v="17"/>
    <x v="3"/>
    <s v="MP 9335"/>
    <x v="3"/>
    <d v="1899-12-30T08:00:00"/>
    <d v="1899-12-30T20:00:00"/>
    <x v="9"/>
    <m/>
    <m/>
  </r>
  <r>
    <x v="17"/>
    <x v="3"/>
    <s v="MP 9335"/>
    <x v="3"/>
    <d v="1899-12-30T08:00:00"/>
    <d v="1899-12-30T20:00:00"/>
    <x v="10"/>
    <m/>
    <m/>
  </r>
  <r>
    <x v="17"/>
    <x v="3"/>
    <s v="MP 9335"/>
    <x v="3"/>
    <d v="1899-12-30T08:00:00"/>
    <d v="1899-12-30T20:00:00"/>
    <x v="11"/>
    <m/>
    <m/>
  </r>
  <r>
    <x v="17"/>
    <x v="3"/>
    <s v="MP 9335"/>
    <x v="3"/>
    <d v="1899-12-30T08:00:00"/>
    <d v="1899-12-30T20:00:00"/>
    <x v="12"/>
    <m/>
    <m/>
  </r>
  <r>
    <x v="17"/>
    <x v="3"/>
    <s v="MP 9335"/>
    <x v="3"/>
    <d v="1899-12-30T08:00:00"/>
    <d v="1899-12-30T20:00:00"/>
    <x v="13"/>
    <m/>
    <m/>
  </r>
  <r>
    <x v="17"/>
    <x v="3"/>
    <s v="MP 9335"/>
    <x v="3"/>
    <d v="1899-12-30T08:00:00"/>
    <d v="1899-12-30T20:00:00"/>
    <x v="0"/>
    <m/>
    <m/>
  </r>
  <r>
    <x v="17"/>
    <x v="3"/>
    <s v="MP 9335"/>
    <x v="3"/>
    <d v="1899-12-30T08:00:00"/>
    <d v="1899-12-30T20:00:00"/>
    <x v="1"/>
    <m/>
    <m/>
  </r>
  <r>
    <x v="17"/>
    <x v="3"/>
    <s v="MP 9335"/>
    <x v="3"/>
    <d v="1899-12-30T08:00:00"/>
    <d v="1899-12-30T20:00:00"/>
    <x v="2"/>
    <m/>
    <m/>
  </r>
  <r>
    <x v="17"/>
    <x v="3"/>
    <s v="MP 9335"/>
    <x v="3"/>
    <d v="1899-12-30T08:00:00"/>
    <d v="1899-12-30T20:00:00"/>
    <x v="3"/>
    <m/>
    <m/>
  </r>
  <r>
    <x v="17"/>
    <x v="3"/>
    <s v="MP 9335"/>
    <x v="3"/>
    <d v="1899-12-30T08:00:00"/>
    <d v="1899-12-30T20:00:00"/>
    <x v="4"/>
    <m/>
    <m/>
  </r>
  <r>
    <x v="17"/>
    <x v="3"/>
    <s v="MP 9335"/>
    <x v="3"/>
    <d v="1899-12-30T08:00:00"/>
    <d v="1899-12-30T20:00:00"/>
    <x v="5"/>
    <m/>
    <m/>
  </r>
  <r>
    <x v="17"/>
    <x v="3"/>
    <s v="MP 9335"/>
    <x v="3"/>
    <d v="1899-12-30T08:00:00"/>
    <d v="1899-12-30T20:00:00"/>
    <x v="6"/>
    <m/>
    <m/>
  </r>
  <r>
    <x v="17"/>
    <x v="3"/>
    <s v="MP 9335"/>
    <x v="1"/>
    <d v="1899-12-30T08:00:00"/>
    <d v="1899-12-30T14:00:00"/>
    <x v="7"/>
    <m/>
    <m/>
  </r>
  <r>
    <x v="17"/>
    <x v="3"/>
    <s v="MP 9335"/>
    <x v="1"/>
    <d v="1899-12-30T08:00:00"/>
    <d v="1899-12-30T14:00:00"/>
    <x v="8"/>
    <m/>
    <m/>
  </r>
  <r>
    <x v="17"/>
    <x v="3"/>
    <s v="MP 9335"/>
    <x v="1"/>
    <d v="1899-12-30T08:00:00"/>
    <d v="1899-12-30T14:00:00"/>
    <x v="9"/>
    <m/>
    <m/>
  </r>
  <r>
    <x v="17"/>
    <x v="3"/>
    <s v="MP 9335"/>
    <x v="1"/>
    <d v="1899-12-30T08:00:00"/>
    <d v="1899-12-30T14:00:00"/>
    <x v="10"/>
    <m/>
    <m/>
  </r>
  <r>
    <x v="17"/>
    <x v="3"/>
    <s v="MP 9335"/>
    <x v="1"/>
    <d v="1899-12-30T08:00:00"/>
    <d v="1899-12-30T14:00:00"/>
    <x v="11"/>
    <m/>
    <m/>
  </r>
  <r>
    <x v="17"/>
    <x v="3"/>
    <s v="MP 9335"/>
    <x v="1"/>
    <d v="1899-12-30T08:00:00"/>
    <d v="1899-12-30T14:00:00"/>
    <x v="12"/>
    <m/>
    <m/>
  </r>
  <r>
    <x v="17"/>
    <x v="3"/>
    <s v="MP 9335"/>
    <x v="1"/>
    <d v="1899-12-30T08:00:00"/>
    <d v="1899-12-30T14:00:00"/>
    <x v="13"/>
    <m/>
    <m/>
  </r>
  <r>
    <x v="18"/>
    <x v="0"/>
    <s v="MP 13717"/>
    <x v="4"/>
    <d v="1899-12-30T08:00:00"/>
    <d v="1899-12-30T14:00:00"/>
    <x v="7"/>
    <m/>
    <m/>
  </r>
  <r>
    <x v="18"/>
    <x v="0"/>
    <s v="MP 13717"/>
    <x v="4"/>
    <d v="1899-12-30T08:00:00"/>
    <d v="1899-12-30T14:00:00"/>
    <x v="8"/>
    <m/>
    <m/>
  </r>
  <r>
    <x v="18"/>
    <x v="0"/>
    <s v="MP 13717"/>
    <x v="4"/>
    <d v="1899-12-30T08:00:00"/>
    <d v="1899-12-30T14:00:00"/>
    <x v="9"/>
    <m/>
    <m/>
  </r>
  <r>
    <x v="18"/>
    <x v="0"/>
    <s v="MP 13717"/>
    <x v="4"/>
    <d v="1899-12-30T08:00:00"/>
    <d v="1899-12-30T14:00:00"/>
    <x v="10"/>
    <m/>
    <m/>
  </r>
  <r>
    <x v="18"/>
    <x v="0"/>
    <s v="MP 13717"/>
    <x v="4"/>
    <d v="1899-12-30T08:00:00"/>
    <d v="1899-12-30T14:00:00"/>
    <x v="11"/>
    <m/>
    <m/>
  </r>
  <r>
    <x v="18"/>
    <x v="0"/>
    <s v="MP 13717"/>
    <x v="4"/>
    <d v="1899-12-30T08:00:00"/>
    <d v="1899-12-30T14:00:00"/>
    <x v="12"/>
    <m/>
    <m/>
  </r>
  <r>
    <x v="18"/>
    <x v="0"/>
    <s v="MP 13717"/>
    <x v="4"/>
    <d v="1899-12-30T08:00:00"/>
    <d v="1899-12-30T14:00:00"/>
    <x v="13"/>
    <m/>
    <m/>
  </r>
  <r>
    <x v="18"/>
    <x v="0"/>
    <s v="MP 13717"/>
    <x v="0"/>
    <d v="1899-12-30T08:00:00"/>
    <d v="1899-12-30T14:00:00"/>
    <x v="7"/>
    <m/>
    <m/>
  </r>
  <r>
    <x v="18"/>
    <x v="0"/>
    <s v="MP 13717"/>
    <x v="0"/>
    <d v="1899-12-30T08:00:00"/>
    <d v="1899-12-30T14:00:00"/>
    <x v="8"/>
    <m/>
    <m/>
  </r>
  <r>
    <x v="18"/>
    <x v="0"/>
    <s v="MP 13717"/>
    <x v="0"/>
    <d v="1899-12-30T08:00:00"/>
    <d v="1899-12-30T14:00:00"/>
    <x v="9"/>
    <m/>
    <m/>
  </r>
  <r>
    <x v="18"/>
    <x v="0"/>
    <s v="MP 13717"/>
    <x v="0"/>
    <d v="1899-12-30T08:00:00"/>
    <d v="1899-12-30T14:00:00"/>
    <x v="10"/>
    <m/>
    <m/>
  </r>
  <r>
    <x v="18"/>
    <x v="0"/>
    <s v="MP 13717"/>
    <x v="0"/>
    <d v="1899-12-30T08:00:00"/>
    <d v="1899-12-30T14:00:00"/>
    <x v="11"/>
    <m/>
    <m/>
  </r>
  <r>
    <x v="18"/>
    <x v="0"/>
    <s v="MP 13717"/>
    <x v="0"/>
    <d v="1899-12-30T08:00:00"/>
    <d v="1899-12-30T14:00:00"/>
    <x v="12"/>
    <m/>
    <m/>
  </r>
  <r>
    <x v="18"/>
    <x v="0"/>
    <s v="MP 13717"/>
    <x v="0"/>
    <d v="1899-12-30T08:00:00"/>
    <d v="1899-12-30T14:00:00"/>
    <x v="13"/>
    <m/>
    <m/>
  </r>
  <r>
    <x v="18"/>
    <x v="0"/>
    <s v="MP 13717"/>
    <x v="3"/>
    <d v="1899-12-30T08:00:00"/>
    <d v="1899-12-30T14:00:00"/>
    <x v="7"/>
    <m/>
    <m/>
  </r>
  <r>
    <x v="18"/>
    <x v="0"/>
    <s v="MP 13717"/>
    <x v="3"/>
    <d v="1899-12-30T08:00:00"/>
    <d v="1899-12-30T14:00:00"/>
    <x v="8"/>
    <m/>
    <m/>
  </r>
  <r>
    <x v="18"/>
    <x v="0"/>
    <s v="MP 13717"/>
    <x v="3"/>
    <d v="1899-12-30T08:00:00"/>
    <d v="1899-12-30T14:00:00"/>
    <x v="9"/>
    <m/>
    <m/>
  </r>
  <r>
    <x v="18"/>
    <x v="0"/>
    <s v="MP 13717"/>
    <x v="3"/>
    <d v="1899-12-30T08:00:00"/>
    <d v="1899-12-30T14:00:00"/>
    <x v="10"/>
    <m/>
    <m/>
  </r>
  <r>
    <x v="18"/>
    <x v="0"/>
    <s v="MP 13717"/>
    <x v="3"/>
    <d v="1899-12-30T08:00:00"/>
    <d v="1899-12-30T14:00:00"/>
    <x v="11"/>
    <m/>
    <m/>
  </r>
  <r>
    <x v="18"/>
    <x v="0"/>
    <s v="MP 13717"/>
    <x v="3"/>
    <d v="1899-12-30T08:00:00"/>
    <d v="1899-12-30T14:00:00"/>
    <x v="12"/>
    <m/>
    <m/>
  </r>
  <r>
    <x v="18"/>
    <x v="0"/>
    <s v="MP 13717"/>
    <x v="3"/>
    <d v="1899-12-30T08:00:00"/>
    <d v="1899-12-30T14:00:00"/>
    <x v="13"/>
    <m/>
    <m/>
  </r>
  <r>
    <x v="18"/>
    <x v="0"/>
    <s v="MP 13717"/>
    <x v="1"/>
    <d v="1899-12-30T08:00:00"/>
    <d v="1899-12-30T14:00:00"/>
    <x v="7"/>
    <m/>
    <m/>
  </r>
  <r>
    <x v="18"/>
    <x v="0"/>
    <s v="MP 13717"/>
    <x v="1"/>
    <d v="1899-12-30T08:00:00"/>
    <d v="1899-12-30T14:00:00"/>
    <x v="8"/>
    <m/>
    <m/>
  </r>
  <r>
    <x v="18"/>
    <x v="0"/>
    <s v="MP 13717"/>
    <x v="1"/>
    <d v="1899-12-30T08:00:00"/>
    <d v="1899-12-30T14:00:00"/>
    <x v="9"/>
    <m/>
    <m/>
  </r>
  <r>
    <x v="18"/>
    <x v="0"/>
    <s v="MP 13717"/>
    <x v="1"/>
    <d v="1899-12-30T08:00:00"/>
    <d v="1899-12-30T14:00:00"/>
    <x v="10"/>
    <m/>
    <m/>
  </r>
  <r>
    <x v="18"/>
    <x v="0"/>
    <s v="MP 13717"/>
    <x v="1"/>
    <d v="1899-12-30T08:00:00"/>
    <d v="1899-12-30T14:00:00"/>
    <x v="11"/>
    <m/>
    <m/>
  </r>
  <r>
    <x v="18"/>
    <x v="0"/>
    <s v="MP 13717"/>
    <x v="1"/>
    <d v="1899-12-30T08:00:00"/>
    <d v="1899-12-30T14:00:00"/>
    <x v="12"/>
    <m/>
    <m/>
  </r>
  <r>
    <x v="18"/>
    <x v="0"/>
    <s v="MP 13717"/>
    <x v="1"/>
    <d v="1899-12-30T08:00:00"/>
    <d v="1899-12-30T14:00:00"/>
    <x v="13"/>
    <m/>
    <m/>
  </r>
  <r>
    <x v="18"/>
    <x v="0"/>
    <s v="MP 13717"/>
    <x v="2"/>
    <d v="1899-12-30T08:00:00"/>
    <d v="1899-12-30T14:00:00"/>
    <x v="7"/>
    <m/>
    <m/>
  </r>
  <r>
    <x v="18"/>
    <x v="0"/>
    <s v="MP 13717"/>
    <x v="2"/>
    <d v="1899-12-30T08:00:00"/>
    <d v="1899-12-30T14:00:00"/>
    <x v="8"/>
    <m/>
    <m/>
  </r>
  <r>
    <x v="18"/>
    <x v="0"/>
    <s v="MP 13717"/>
    <x v="2"/>
    <d v="1899-12-30T08:00:00"/>
    <d v="1899-12-30T14:00:00"/>
    <x v="9"/>
    <m/>
    <m/>
  </r>
  <r>
    <x v="18"/>
    <x v="0"/>
    <s v="MP 13717"/>
    <x v="2"/>
    <d v="1899-12-30T08:00:00"/>
    <d v="1899-12-30T14:00:00"/>
    <x v="10"/>
    <m/>
    <m/>
  </r>
  <r>
    <x v="18"/>
    <x v="0"/>
    <s v="MP 13717"/>
    <x v="2"/>
    <d v="1899-12-30T08:00:00"/>
    <d v="1899-12-30T14:00:00"/>
    <x v="11"/>
    <m/>
    <m/>
  </r>
  <r>
    <x v="18"/>
    <x v="0"/>
    <s v="MP 13717"/>
    <x v="2"/>
    <d v="1899-12-30T08:00:00"/>
    <d v="1899-12-30T14:00:00"/>
    <x v="12"/>
    <m/>
    <m/>
  </r>
  <r>
    <x v="18"/>
    <x v="0"/>
    <s v="MP 13717"/>
    <x v="2"/>
    <d v="1899-12-30T08:00:00"/>
    <d v="1899-12-30T14:00:00"/>
    <x v="13"/>
    <m/>
    <m/>
  </r>
  <r>
    <x v="19"/>
    <x v="0"/>
    <s v="MP LIS000124/2023"/>
    <x v="3"/>
    <d v="1899-12-30T08:00:00"/>
    <d v="1899-12-30T20:00:00"/>
    <x v="7"/>
    <m/>
    <m/>
  </r>
  <r>
    <x v="19"/>
    <x v="0"/>
    <s v="MP LIS000124/2023"/>
    <x v="3"/>
    <d v="1899-12-30T08:00:00"/>
    <d v="1899-12-30T20:00:00"/>
    <x v="8"/>
    <m/>
    <m/>
  </r>
  <r>
    <x v="19"/>
    <x v="0"/>
    <s v="MP LIS000124/2023"/>
    <x v="3"/>
    <d v="1899-12-30T08:00:00"/>
    <d v="1899-12-30T20:00:00"/>
    <x v="9"/>
    <m/>
    <m/>
  </r>
  <r>
    <x v="19"/>
    <x v="0"/>
    <s v="MP LIS000124/2023"/>
    <x v="3"/>
    <d v="1899-12-30T08:00:00"/>
    <d v="1899-12-30T20:00:00"/>
    <x v="10"/>
    <m/>
    <m/>
  </r>
  <r>
    <x v="19"/>
    <x v="0"/>
    <s v="MP LIS000124/2023"/>
    <x v="3"/>
    <d v="1899-12-30T08:00:00"/>
    <d v="1899-12-30T20:00:00"/>
    <x v="11"/>
    <m/>
    <m/>
  </r>
  <r>
    <x v="19"/>
    <x v="0"/>
    <s v="MP LIS000124/2023"/>
    <x v="3"/>
    <d v="1899-12-30T08:00:00"/>
    <d v="1899-12-30T20:00:00"/>
    <x v="12"/>
    <m/>
    <m/>
  </r>
  <r>
    <x v="19"/>
    <x v="0"/>
    <s v="MP LIS000124/2023"/>
    <x v="3"/>
    <d v="1899-12-30T08:00:00"/>
    <d v="1899-12-30T20:00:00"/>
    <x v="13"/>
    <m/>
    <m/>
  </r>
  <r>
    <x v="19"/>
    <x v="0"/>
    <s v="MP LIS000124/2023"/>
    <x v="3"/>
    <d v="1899-12-30T08:00:00"/>
    <d v="1899-12-30T20:00:00"/>
    <x v="0"/>
    <m/>
    <m/>
  </r>
  <r>
    <x v="19"/>
    <x v="0"/>
    <s v="MP LIS000124/2023"/>
    <x v="3"/>
    <d v="1899-12-30T08:00:00"/>
    <d v="1899-12-30T20:00:00"/>
    <x v="1"/>
    <m/>
    <m/>
  </r>
  <r>
    <x v="19"/>
    <x v="0"/>
    <s v="MP LIS000124/2023"/>
    <x v="3"/>
    <d v="1899-12-30T08:00:00"/>
    <d v="1899-12-30T20:00:00"/>
    <x v="2"/>
    <m/>
    <m/>
  </r>
  <r>
    <x v="19"/>
    <x v="0"/>
    <s v="MP LIS000124/2023"/>
    <x v="3"/>
    <d v="1899-12-30T08:00:00"/>
    <d v="1899-12-30T20:00:00"/>
    <x v="3"/>
    <m/>
    <m/>
  </r>
  <r>
    <x v="19"/>
    <x v="0"/>
    <s v="MP LIS000124/2023"/>
    <x v="3"/>
    <d v="1899-12-30T08:00:00"/>
    <d v="1899-12-30T20:00:00"/>
    <x v="4"/>
    <m/>
    <m/>
  </r>
  <r>
    <x v="19"/>
    <x v="0"/>
    <s v="MP LIS000124/2023"/>
    <x v="3"/>
    <d v="1899-12-30T08:00:00"/>
    <d v="1899-12-30T20:00:00"/>
    <x v="5"/>
    <m/>
    <m/>
  </r>
  <r>
    <x v="19"/>
    <x v="0"/>
    <s v="MP LIS000124/2023"/>
    <x v="3"/>
    <d v="1899-12-30T08:00:00"/>
    <d v="1899-12-30T20:00:00"/>
    <x v="6"/>
    <m/>
    <m/>
  </r>
  <r>
    <x v="19"/>
    <x v="0"/>
    <s v="MP LIS000124/2023"/>
    <x v="4"/>
    <d v="1899-12-30T08:00:00"/>
    <d v="1899-12-30T20:00:00"/>
    <x v="7"/>
    <m/>
    <m/>
  </r>
  <r>
    <x v="19"/>
    <x v="0"/>
    <s v="MP LIS000124/2023"/>
    <x v="4"/>
    <d v="1899-12-30T08:00:00"/>
    <d v="1899-12-30T20:00:00"/>
    <x v="8"/>
    <m/>
    <m/>
  </r>
  <r>
    <x v="19"/>
    <x v="0"/>
    <s v="MP LIS000124/2023"/>
    <x v="4"/>
    <d v="1899-12-30T08:00:00"/>
    <d v="1899-12-30T20:00:00"/>
    <x v="9"/>
    <m/>
    <m/>
  </r>
  <r>
    <x v="19"/>
    <x v="0"/>
    <s v="MP LIS000124/2023"/>
    <x v="4"/>
    <d v="1899-12-30T08:00:00"/>
    <d v="1899-12-30T20:00:00"/>
    <x v="10"/>
    <m/>
    <m/>
  </r>
  <r>
    <x v="19"/>
    <x v="0"/>
    <s v="MP LIS000124/2023"/>
    <x v="4"/>
    <d v="1899-12-30T08:00:00"/>
    <d v="1899-12-30T20:00:00"/>
    <x v="11"/>
    <m/>
    <m/>
  </r>
  <r>
    <x v="19"/>
    <x v="0"/>
    <s v="MP LIS000124/2023"/>
    <x v="4"/>
    <d v="1899-12-30T08:00:00"/>
    <d v="1899-12-30T20:00:00"/>
    <x v="12"/>
    <m/>
    <m/>
  </r>
  <r>
    <x v="19"/>
    <x v="0"/>
    <s v="MP LIS000124/2023"/>
    <x v="4"/>
    <d v="1899-12-30T08:00:00"/>
    <d v="1899-12-30T20:00:00"/>
    <x v="13"/>
    <m/>
    <m/>
  </r>
  <r>
    <x v="19"/>
    <x v="0"/>
    <s v="MP LIS000124/2023"/>
    <x v="4"/>
    <d v="1899-12-30T08:00:00"/>
    <d v="1899-12-30T20:00:00"/>
    <x v="0"/>
    <m/>
    <m/>
  </r>
  <r>
    <x v="19"/>
    <x v="0"/>
    <s v="MP LIS000124/2023"/>
    <x v="4"/>
    <d v="1899-12-30T08:00:00"/>
    <d v="1899-12-30T20:00:00"/>
    <x v="1"/>
    <m/>
    <m/>
  </r>
  <r>
    <x v="19"/>
    <x v="0"/>
    <s v="MP LIS000124/2023"/>
    <x v="4"/>
    <d v="1899-12-30T08:00:00"/>
    <d v="1899-12-30T20:00:00"/>
    <x v="2"/>
    <m/>
    <m/>
  </r>
  <r>
    <x v="19"/>
    <x v="0"/>
    <s v="MP LIS000124/2023"/>
    <x v="4"/>
    <d v="1899-12-30T08:00:00"/>
    <d v="1899-12-30T20:00:00"/>
    <x v="3"/>
    <m/>
    <m/>
  </r>
  <r>
    <x v="19"/>
    <x v="0"/>
    <s v="MP LIS000124/2023"/>
    <x v="4"/>
    <d v="1899-12-30T08:00:00"/>
    <d v="1899-12-30T20:00:00"/>
    <x v="4"/>
    <m/>
    <m/>
  </r>
  <r>
    <x v="19"/>
    <x v="0"/>
    <s v="MP LIS000124/2023"/>
    <x v="4"/>
    <d v="1899-12-30T08:00:00"/>
    <d v="1899-12-30T20:00:00"/>
    <x v="5"/>
    <m/>
    <m/>
  </r>
  <r>
    <x v="19"/>
    <x v="0"/>
    <s v="MP LIS000124/2023"/>
    <x v="4"/>
    <d v="1899-12-30T08:00:00"/>
    <d v="1899-12-30T20:00:00"/>
    <x v="6"/>
    <m/>
    <m/>
  </r>
  <r>
    <x v="20"/>
    <x v="3"/>
    <s v="MP 8470"/>
    <x v="0"/>
    <d v="1899-12-30T08:00:00"/>
    <d v="1899-12-30T14:00:00"/>
    <x v="7"/>
    <m/>
    <m/>
  </r>
  <r>
    <x v="20"/>
    <x v="3"/>
    <s v="MP 8470"/>
    <x v="0"/>
    <d v="1899-12-30T08:00:00"/>
    <d v="1899-12-30T14:00:00"/>
    <x v="8"/>
    <m/>
    <m/>
  </r>
  <r>
    <x v="20"/>
    <x v="3"/>
    <s v="MP 8470"/>
    <x v="0"/>
    <d v="1899-12-30T08:00:00"/>
    <d v="1899-12-30T14:00:00"/>
    <x v="9"/>
    <m/>
    <m/>
  </r>
  <r>
    <x v="20"/>
    <x v="3"/>
    <s v="MP 8470"/>
    <x v="0"/>
    <d v="1899-12-30T08:00:00"/>
    <d v="1899-12-30T14:00:00"/>
    <x v="10"/>
    <m/>
    <m/>
  </r>
  <r>
    <x v="20"/>
    <x v="3"/>
    <s v="MP 8470"/>
    <x v="0"/>
    <d v="1899-12-30T08:00:00"/>
    <d v="1899-12-30T14:00:00"/>
    <x v="11"/>
    <m/>
    <m/>
  </r>
  <r>
    <x v="20"/>
    <x v="3"/>
    <s v="MP 8470"/>
    <x v="0"/>
    <d v="1899-12-30T08:00:00"/>
    <d v="1899-12-30T14:00:00"/>
    <x v="12"/>
    <m/>
    <m/>
  </r>
  <r>
    <x v="20"/>
    <x v="3"/>
    <s v="MP 8470"/>
    <x v="0"/>
    <d v="1899-12-30T08:00:00"/>
    <d v="1899-12-30T14:00:00"/>
    <x v="13"/>
    <m/>
    <m/>
  </r>
  <r>
    <x v="20"/>
    <x v="3"/>
    <s v="MP 8470"/>
    <x v="3"/>
    <d v="1899-12-30T08:00:00"/>
    <d v="1899-12-30T14:00:00"/>
    <x v="7"/>
    <m/>
    <m/>
  </r>
  <r>
    <x v="20"/>
    <x v="3"/>
    <s v="MP 8470"/>
    <x v="3"/>
    <d v="1899-12-30T08:00:00"/>
    <d v="1899-12-30T14:00:00"/>
    <x v="8"/>
    <m/>
    <m/>
  </r>
  <r>
    <x v="20"/>
    <x v="3"/>
    <s v="MP 8470"/>
    <x v="3"/>
    <d v="1899-12-30T08:00:00"/>
    <d v="1899-12-30T14:00:00"/>
    <x v="9"/>
    <m/>
    <m/>
  </r>
  <r>
    <x v="20"/>
    <x v="3"/>
    <s v="MP 8470"/>
    <x v="3"/>
    <d v="1899-12-30T08:00:00"/>
    <d v="1899-12-30T14:00:00"/>
    <x v="10"/>
    <m/>
    <m/>
  </r>
  <r>
    <x v="20"/>
    <x v="3"/>
    <s v="MP 8470"/>
    <x v="3"/>
    <d v="1899-12-30T08:00:00"/>
    <d v="1899-12-30T14:00:00"/>
    <x v="11"/>
    <m/>
    <m/>
  </r>
  <r>
    <x v="20"/>
    <x v="3"/>
    <s v="MP 8470"/>
    <x v="3"/>
    <d v="1899-12-30T08:00:00"/>
    <d v="1899-12-30T14:00:00"/>
    <x v="12"/>
    <m/>
    <m/>
  </r>
  <r>
    <x v="20"/>
    <x v="3"/>
    <s v="MP 8470"/>
    <x v="3"/>
    <d v="1899-12-30T08:00:00"/>
    <d v="1899-12-30T14:00:00"/>
    <x v="13"/>
    <m/>
    <m/>
  </r>
  <r>
    <x v="20"/>
    <x v="3"/>
    <s v="MP 8470"/>
    <x v="4"/>
    <d v="1899-12-30T08:00:00"/>
    <d v="1899-12-30T14:00:00"/>
    <x v="7"/>
    <m/>
    <m/>
  </r>
  <r>
    <x v="20"/>
    <x v="3"/>
    <s v="MP 8470"/>
    <x v="4"/>
    <d v="1899-12-30T08:00:00"/>
    <d v="1899-12-30T14:00:00"/>
    <x v="8"/>
    <m/>
    <m/>
  </r>
  <r>
    <x v="20"/>
    <x v="3"/>
    <s v="MP 8470"/>
    <x v="4"/>
    <d v="1899-12-30T08:00:00"/>
    <d v="1899-12-30T14:00:00"/>
    <x v="9"/>
    <m/>
    <m/>
  </r>
  <r>
    <x v="20"/>
    <x v="3"/>
    <s v="MP 8470"/>
    <x v="4"/>
    <d v="1899-12-30T08:00:00"/>
    <d v="1899-12-30T14:00:00"/>
    <x v="10"/>
    <m/>
    <m/>
  </r>
  <r>
    <x v="20"/>
    <x v="3"/>
    <s v="MP 8470"/>
    <x v="4"/>
    <d v="1899-12-30T08:00:00"/>
    <d v="1899-12-30T14:00:00"/>
    <x v="11"/>
    <m/>
    <m/>
  </r>
  <r>
    <x v="20"/>
    <x v="3"/>
    <s v="MP 8470"/>
    <x v="4"/>
    <d v="1899-12-30T08:00:00"/>
    <d v="1899-12-30T14:00:00"/>
    <x v="12"/>
    <m/>
    <m/>
  </r>
  <r>
    <x v="20"/>
    <x v="3"/>
    <s v="MP 8470"/>
    <x v="4"/>
    <d v="1899-12-30T08:00:00"/>
    <d v="1899-12-30T14:00:00"/>
    <x v="13"/>
    <m/>
    <m/>
  </r>
  <r>
    <x v="20"/>
    <x v="3"/>
    <s v="MP 8470"/>
    <x v="2"/>
    <d v="1899-12-30T08:00:00"/>
    <d v="1899-12-30T14:00:00"/>
    <x v="7"/>
    <m/>
    <m/>
  </r>
  <r>
    <x v="20"/>
    <x v="3"/>
    <s v="MP 8470"/>
    <x v="2"/>
    <d v="1899-12-30T08:00:00"/>
    <d v="1899-12-30T14:00:00"/>
    <x v="8"/>
    <m/>
    <m/>
  </r>
  <r>
    <x v="20"/>
    <x v="3"/>
    <s v="MP 8470"/>
    <x v="2"/>
    <d v="1899-12-30T08:00:00"/>
    <d v="1899-12-30T14:00:00"/>
    <x v="9"/>
    <m/>
    <m/>
  </r>
  <r>
    <x v="20"/>
    <x v="3"/>
    <s v="MP 8470"/>
    <x v="2"/>
    <d v="1899-12-30T08:00:00"/>
    <d v="1899-12-30T14:00:00"/>
    <x v="10"/>
    <m/>
    <m/>
  </r>
  <r>
    <x v="20"/>
    <x v="3"/>
    <s v="MP 8470"/>
    <x v="2"/>
    <d v="1899-12-30T08:00:00"/>
    <d v="1899-12-30T14:00:00"/>
    <x v="11"/>
    <m/>
    <m/>
  </r>
  <r>
    <x v="20"/>
    <x v="3"/>
    <s v="MP 8470"/>
    <x v="2"/>
    <d v="1899-12-30T08:00:00"/>
    <d v="1899-12-30T14:00:00"/>
    <x v="12"/>
    <m/>
    <m/>
  </r>
  <r>
    <x v="20"/>
    <x v="3"/>
    <s v="MP 8470"/>
    <x v="2"/>
    <d v="1899-12-30T08:00:00"/>
    <d v="1899-12-30T14:00:00"/>
    <x v="13"/>
    <m/>
    <m/>
  </r>
  <r>
    <x v="21"/>
    <x v="0"/>
    <s v="MP 9376"/>
    <x v="4"/>
    <d v="1899-12-30T14:00:00"/>
    <d v="1899-12-30T20:00:00"/>
    <x v="0"/>
    <m/>
    <m/>
  </r>
  <r>
    <x v="21"/>
    <x v="0"/>
    <s v="MP 9376"/>
    <x v="4"/>
    <d v="1899-12-30T14:00:00"/>
    <d v="1899-12-30T20:00:00"/>
    <x v="1"/>
    <m/>
    <m/>
  </r>
  <r>
    <x v="21"/>
    <x v="0"/>
    <s v="MP 9376"/>
    <x v="4"/>
    <d v="1899-12-30T14:00:00"/>
    <d v="1899-12-30T20:00:00"/>
    <x v="2"/>
    <m/>
    <m/>
  </r>
  <r>
    <x v="21"/>
    <x v="0"/>
    <s v="MP 9376"/>
    <x v="4"/>
    <d v="1899-12-30T14:00:00"/>
    <d v="1899-12-30T20:00:00"/>
    <x v="3"/>
    <m/>
    <m/>
  </r>
  <r>
    <x v="21"/>
    <x v="0"/>
    <s v="MP 9376"/>
    <x v="4"/>
    <d v="1899-12-30T14:00:00"/>
    <d v="1899-12-30T20:00:00"/>
    <x v="4"/>
    <m/>
    <m/>
  </r>
  <r>
    <x v="21"/>
    <x v="0"/>
    <s v="MP 9376"/>
    <x v="4"/>
    <d v="1899-12-30T14:00:00"/>
    <d v="1899-12-30T20:00:00"/>
    <x v="5"/>
    <m/>
    <m/>
  </r>
  <r>
    <x v="21"/>
    <x v="0"/>
    <s v="MP 9376"/>
    <x v="4"/>
    <d v="1899-12-30T14:00:00"/>
    <d v="1899-12-30T20:00:00"/>
    <x v="6"/>
    <m/>
    <m/>
  </r>
  <r>
    <x v="21"/>
    <x v="0"/>
    <s v="MP 9376"/>
    <x v="0"/>
    <d v="1899-12-30T14:00:00"/>
    <d v="1899-12-30T20:00:00"/>
    <x v="0"/>
    <m/>
    <m/>
  </r>
  <r>
    <x v="21"/>
    <x v="0"/>
    <s v="MP 9376"/>
    <x v="0"/>
    <d v="1899-12-30T14:00:00"/>
    <d v="1899-12-30T20:00:00"/>
    <x v="1"/>
    <m/>
    <m/>
  </r>
  <r>
    <x v="21"/>
    <x v="0"/>
    <s v="MP 9376"/>
    <x v="0"/>
    <d v="1899-12-30T14:00:00"/>
    <d v="1899-12-30T20:00:00"/>
    <x v="2"/>
    <m/>
    <m/>
  </r>
  <r>
    <x v="21"/>
    <x v="0"/>
    <s v="MP 9376"/>
    <x v="0"/>
    <d v="1899-12-30T14:00:00"/>
    <d v="1899-12-30T20:00:00"/>
    <x v="3"/>
    <m/>
    <m/>
  </r>
  <r>
    <x v="21"/>
    <x v="0"/>
    <s v="MP 9376"/>
    <x v="0"/>
    <d v="1899-12-30T14:00:00"/>
    <d v="1899-12-30T20:00:00"/>
    <x v="4"/>
    <m/>
    <m/>
  </r>
  <r>
    <x v="21"/>
    <x v="0"/>
    <s v="MP 9376"/>
    <x v="0"/>
    <d v="1899-12-30T14:00:00"/>
    <d v="1899-12-30T20:00:00"/>
    <x v="5"/>
    <m/>
    <m/>
  </r>
  <r>
    <x v="21"/>
    <x v="0"/>
    <s v="MP 9376"/>
    <x v="0"/>
    <d v="1899-12-30T14:00:00"/>
    <d v="1899-12-30T20:00:00"/>
    <x v="6"/>
    <m/>
    <m/>
  </r>
  <r>
    <x v="21"/>
    <x v="0"/>
    <s v="MP 9376"/>
    <x v="1"/>
    <d v="1899-12-30T08:00:00"/>
    <d v="1899-12-30T20:00:00"/>
    <x v="7"/>
    <m/>
    <m/>
  </r>
  <r>
    <x v="21"/>
    <x v="0"/>
    <s v="MP 9376"/>
    <x v="1"/>
    <d v="1899-12-30T08:00:00"/>
    <d v="1899-12-30T20:00:00"/>
    <x v="8"/>
    <m/>
    <m/>
  </r>
  <r>
    <x v="21"/>
    <x v="0"/>
    <s v="MP 9376"/>
    <x v="1"/>
    <d v="1899-12-30T08:00:00"/>
    <d v="1899-12-30T20:00:00"/>
    <x v="9"/>
    <m/>
    <m/>
  </r>
  <r>
    <x v="21"/>
    <x v="0"/>
    <s v="MP 9376"/>
    <x v="1"/>
    <d v="1899-12-30T08:00:00"/>
    <d v="1899-12-30T20:00:00"/>
    <x v="10"/>
    <m/>
    <m/>
  </r>
  <r>
    <x v="21"/>
    <x v="0"/>
    <s v="MP 9376"/>
    <x v="1"/>
    <d v="1899-12-30T08:00:00"/>
    <d v="1899-12-30T20:00:00"/>
    <x v="11"/>
    <m/>
    <m/>
  </r>
  <r>
    <x v="21"/>
    <x v="0"/>
    <s v="MP 9376"/>
    <x v="1"/>
    <d v="1899-12-30T08:00:00"/>
    <d v="1899-12-30T20:00:00"/>
    <x v="12"/>
    <m/>
    <m/>
  </r>
  <r>
    <x v="21"/>
    <x v="0"/>
    <s v="MP 9376"/>
    <x v="1"/>
    <d v="1899-12-30T08:00:00"/>
    <d v="1899-12-30T20:00:00"/>
    <x v="13"/>
    <m/>
    <m/>
  </r>
  <r>
    <x v="21"/>
    <x v="0"/>
    <s v="MP 9376"/>
    <x v="1"/>
    <d v="1899-12-30T08:00:00"/>
    <d v="1899-12-30T20:00:00"/>
    <x v="0"/>
    <m/>
    <m/>
  </r>
  <r>
    <x v="21"/>
    <x v="0"/>
    <s v="MP 9376"/>
    <x v="1"/>
    <d v="1899-12-30T08:00:00"/>
    <d v="1899-12-30T20:00:00"/>
    <x v="1"/>
    <m/>
    <m/>
  </r>
  <r>
    <x v="21"/>
    <x v="0"/>
    <s v="MP 9376"/>
    <x v="1"/>
    <d v="1899-12-30T08:00:00"/>
    <d v="1899-12-30T20:00:00"/>
    <x v="2"/>
    <m/>
    <m/>
  </r>
  <r>
    <x v="21"/>
    <x v="0"/>
    <s v="MP 9376"/>
    <x v="1"/>
    <d v="1899-12-30T08:00:00"/>
    <d v="1899-12-30T20:00:00"/>
    <x v="3"/>
    <m/>
    <m/>
  </r>
  <r>
    <x v="21"/>
    <x v="0"/>
    <s v="MP 9376"/>
    <x v="1"/>
    <d v="1899-12-30T08:00:00"/>
    <d v="1899-12-30T20:00:00"/>
    <x v="4"/>
    <m/>
    <m/>
  </r>
  <r>
    <x v="21"/>
    <x v="0"/>
    <s v="MP 9376"/>
    <x v="1"/>
    <d v="1899-12-30T08:00:00"/>
    <d v="1899-12-30T20:00:00"/>
    <x v="5"/>
    <m/>
    <m/>
  </r>
  <r>
    <x v="21"/>
    <x v="0"/>
    <s v="MP 9376"/>
    <x v="1"/>
    <d v="1899-12-30T08:00:00"/>
    <d v="1899-12-30T20:00:00"/>
    <x v="6"/>
    <m/>
    <m/>
  </r>
  <r>
    <x v="21"/>
    <x v="0"/>
    <s v="MP 9376"/>
    <x v="2"/>
    <d v="1899-12-30T08:00:00"/>
    <d v="1899-12-30T20:00:00"/>
    <x v="7"/>
    <m/>
    <m/>
  </r>
  <r>
    <x v="21"/>
    <x v="0"/>
    <s v="MP 9376"/>
    <x v="2"/>
    <d v="1899-12-30T08:00:00"/>
    <d v="1899-12-30T20:00:00"/>
    <x v="8"/>
    <m/>
    <m/>
  </r>
  <r>
    <x v="21"/>
    <x v="0"/>
    <s v="MP 9376"/>
    <x v="2"/>
    <d v="1899-12-30T08:00:00"/>
    <d v="1899-12-30T20:00:00"/>
    <x v="9"/>
    <m/>
    <m/>
  </r>
  <r>
    <x v="21"/>
    <x v="0"/>
    <s v="MP 9376"/>
    <x v="2"/>
    <d v="1899-12-30T08:00:00"/>
    <d v="1899-12-30T20:00:00"/>
    <x v="10"/>
    <m/>
    <m/>
  </r>
  <r>
    <x v="21"/>
    <x v="0"/>
    <s v="MP 9376"/>
    <x v="2"/>
    <d v="1899-12-30T08:00:00"/>
    <d v="1899-12-30T20:00:00"/>
    <x v="11"/>
    <m/>
    <m/>
  </r>
  <r>
    <x v="21"/>
    <x v="0"/>
    <s v="MP 9376"/>
    <x v="2"/>
    <d v="1899-12-30T08:00:00"/>
    <d v="1899-12-30T20:00:00"/>
    <x v="12"/>
    <m/>
    <m/>
  </r>
  <r>
    <x v="21"/>
    <x v="0"/>
    <s v="MP 9376"/>
    <x v="2"/>
    <d v="1899-12-30T08:00:00"/>
    <d v="1899-12-30T20:00:00"/>
    <x v="13"/>
    <m/>
    <m/>
  </r>
  <r>
    <x v="21"/>
    <x v="0"/>
    <s v="MP 9376"/>
    <x v="2"/>
    <d v="1899-12-30T08:00:00"/>
    <d v="1899-12-30T20:00:00"/>
    <x v="0"/>
    <m/>
    <m/>
  </r>
  <r>
    <x v="21"/>
    <x v="0"/>
    <s v="MP 9376"/>
    <x v="2"/>
    <d v="1899-12-30T08:00:00"/>
    <d v="1899-12-30T20:00:00"/>
    <x v="1"/>
    <m/>
    <m/>
  </r>
  <r>
    <x v="21"/>
    <x v="0"/>
    <s v="MP 9376"/>
    <x v="2"/>
    <d v="1899-12-30T08:00:00"/>
    <d v="1899-12-30T20:00:00"/>
    <x v="2"/>
    <m/>
    <m/>
  </r>
  <r>
    <x v="21"/>
    <x v="0"/>
    <s v="MP 9376"/>
    <x v="2"/>
    <d v="1899-12-30T08:00:00"/>
    <d v="1899-12-30T20:00:00"/>
    <x v="3"/>
    <m/>
    <m/>
  </r>
  <r>
    <x v="21"/>
    <x v="0"/>
    <s v="MP 9376"/>
    <x v="2"/>
    <d v="1899-12-30T08:00:00"/>
    <d v="1899-12-30T20:00:00"/>
    <x v="4"/>
    <m/>
    <m/>
  </r>
  <r>
    <x v="21"/>
    <x v="0"/>
    <s v="MP 9376"/>
    <x v="2"/>
    <d v="1899-12-30T08:00:00"/>
    <d v="1899-12-30T20:00:00"/>
    <x v="5"/>
    <m/>
    <m/>
  </r>
  <r>
    <x v="21"/>
    <x v="0"/>
    <s v="MP 9376"/>
    <x v="2"/>
    <d v="1899-12-30T08:00:00"/>
    <d v="1899-12-30T20:00:00"/>
    <x v="6"/>
    <m/>
    <m/>
  </r>
  <r>
    <x v="22"/>
    <x v="0"/>
    <s v="MP 15279"/>
    <x v="4"/>
    <d v="1899-12-30T08:00:00"/>
    <d v="1899-12-30T14:00:00"/>
    <x v="7"/>
    <m/>
    <m/>
  </r>
  <r>
    <x v="22"/>
    <x v="0"/>
    <s v="MP 15279"/>
    <x v="4"/>
    <d v="1899-12-30T08:00:00"/>
    <d v="1899-12-30T14:00:00"/>
    <x v="8"/>
    <m/>
    <m/>
  </r>
  <r>
    <x v="22"/>
    <x v="0"/>
    <s v="MP 15279"/>
    <x v="4"/>
    <d v="1899-12-30T08:00:00"/>
    <d v="1899-12-30T14:00:00"/>
    <x v="9"/>
    <m/>
    <m/>
  </r>
  <r>
    <x v="22"/>
    <x v="0"/>
    <s v="MP 15279"/>
    <x v="4"/>
    <d v="1899-12-30T08:00:00"/>
    <d v="1899-12-30T14:00:00"/>
    <x v="10"/>
    <m/>
    <m/>
  </r>
  <r>
    <x v="22"/>
    <x v="0"/>
    <s v="MP 15279"/>
    <x v="4"/>
    <d v="1899-12-30T08:00:00"/>
    <d v="1899-12-30T14:00:00"/>
    <x v="11"/>
    <m/>
    <m/>
  </r>
  <r>
    <x v="22"/>
    <x v="0"/>
    <s v="MP 15279"/>
    <x v="4"/>
    <d v="1899-12-30T08:00:00"/>
    <d v="1899-12-30T14:00:00"/>
    <x v="12"/>
    <m/>
    <m/>
  </r>
  <r>
    <x v="22"/>
    <x v="0"/>
    <s v="MP 15279"/>
    <x v="4"/>
    <d v="1899-12-30T08:00:00"/>
    <d v="1899-12-30T14:00:00"/>
    <x v="13"/>
    <m/>
    <m/>
  </r>
  <r>
    <x v="22"/>
    <x v="0"/>
    <s v="MP 15279"/>
    <x v="3"/>
    <d v="1899-12-30T08:00:00"/>
    <d v="1899-12-30T14:00:00"/>
    <x v="7"/>
    <m/>
    <m/>
  </r>
  <r>
    <x v="22"/>
    <x v="0"/>
    <s v="MP 15279"/>
    <x v="3"/>
    <d v="1899-12-30T08:00:00"/>
    <d v="1899-12-30T14:00:00"/>
    <x v="8"/>
    <m/>
    <m/>
  </r>
  <r>
    <x v="22"/>
    <x v="0"/>
    <s v="MP 15279"/>
    <x v="3"/>
    <d v="1899-12-30T08:00:00"/>
    <d v="1899-12-30T14:00:00"/>
    <x v="9"/>
    <m/>
    <m/>
  </r>
  <r>
    <x v="22"/>
    <x v="0"/>
    <s v="MP 15279"/>
    <x v="3"/>
    <d v="1899-12-30T08:00:00"/>
    <d v="1899-12-30T14:00:00"/>
    <x v="10"/>
    <m/>
    <m/>
  </r>
  <r>
    <x v="22"/>
    <x v="0"/>
    <s v="MP 15279"/>
    <x v="3"/>
    <d v="1899-12-30T08:00:00"/>
    <d v="1899-12-30T14:00:00"/>
    <x v="11"/>
    <m/>
    <m/>
  </r>
  <r>
    <x v="22"/>
    <x v="0"/>
    <s v="MP 15279"/>
    <x v="3"/>
    <d v="1899-12-30T08:00:00"/>
    <d v="1899-12-30T14:00:00"/>
    <x v="12"/>
    <m/>
    <m/>
  </r>
  <r>
    <x v="22"/>
    <x v="0"/>
    <s v="MP 15279"/>
    <x v="3"/>
    <d v="1899-12-30T08:00:00"/>
    <d v="1899-12-30T14:00:00"/>
    <x v="13"/>
    <m/>
    <m/>
  </r>
  <r>
    <x v="23"/>
    <x v="1"/>
    <s v="P-12-4466"/>
    <x v="3"/>
    <d v="1899-12-30T14:00:00"/>
    <d v="1899-12-30T20:00:00"/>
    <x v="0"/>
    <m/>
    <m/>
  </r>
  <r>
    <x v="23"/>
    <x v="1"/>
    <s v="P-12-4466"/>
    <x v="3"/>
    <d v="1899-12-30T14:00:00"/>
    <d v="1899-12-30T20:00:00"/>
    <x v="1"/>
    <m/>
    <m/>
  </r>
  <r>
    <x v="23"/>
    <x v="1"/>
    <s v="P-12-4466"/>
    <x v="3"/>
    <d v="1899-12-30T14:00:00"/>
    <d v="1899-12-30T20:00:00"/>
    <x v="2"/>
    <m/>
    <m/>
  </r>
  <r>
    <x v="23"/>
    <x v="1"/>
    <s v="P-12-4466"/>
    <x v="3"/>
    <d v="1899-12-30T14:00:00"/>
    <d v="1899-12-30T20:00:00"/>
    <x v="3"/>
    <m/>
    <m/>
  </r>
  <r>
    <x v="23"/>
    <x v="1"/>
    <s v="P-12-4466"/>
    <x v="3"/>
    <d v="1899-12-30T14:00:00"/>
    <d v="1899-12-30T20:00:00"/>
    <x v="4"/>
    <m/>
    <m/>
  </r>
  <r>
    <x v="23"/>
    <x v="1"/>
    <s v="P-12-4466"/>
    <x v="3"/>
    <d v="1899-12-30T14:00:00"/>
    <d v="1899-12-30T20:00:00"/>
    <x v="5"/>
    <m/>
    <m/>
  </r>
  <r>
    <x v="23"/>
    <x v="1"/>
    <s v="P-12-4466"/>
    <x v="3"/>
    <d v="1899-12-30T14:00:00"/>
    <d v="1899-12-30T20:00:00"/>
    <x v="6"/>
    <m/>
    <m/>
  </r>
  <r>
    <x v="23"/>
    <x v="1"/>
    <s v="P-12-4466"/>
    <x v="1"/>
    <d v="1899-12-30T14:00:00"/>
    <d v="1899-12-30T20:00:00"/>
    <x v="0"/>
    <m/>
    <m/>
  </r>
  <r>
    <x v="23"/>
    <x v="1"/>
    <s v="P-12-4466"/>
    <x v="1"/>
    <d v="1899-12-30T14:00:00"/>
    <d v="1899-12-30T20:00:00"/>
    <x v="1"/>
    <m/>
    <m/>
  </r>
  <r>
    <x v="23"/>
    <x v="1"/>
    <s v="P-12-4466"/>
    <x v="1"/>
    <d v="1899-12-30T14:00:00"/>
    <d v="1899-12-30T20:00:00"/>
    <x v="2"/>
    <m/>
    <m/>
  </r>
  <r>
    <x v="23"/>
    <x v="1"/>
    <s v="P-12-4466"/>
    <x v="1"/>
    <d v="1899-12-30T14:00:00"/>
    <d v="1899-12-30T20:00:00"/>
    <x v="3"/>
    <m/>
    <m/>
  </r>
  <r>
    <x v="23"/>
    <x v="1"/>
    <s v="P-12-4466"/>
    <x v="1"/>
    <d v="1899-12-30T14:00:00"/>
    <d v="1899-12-30T20:00:00"/>
    <x v="4"/>
    <m/>
    <m/>
  </r>
  <r>
    <x v="23"/>
    <x v="1"/>
    <s v="P-12-4466"/>
    <x v="1"/>
    <d v="1899-12-30T14:00:00"/>
    <d v="1899-12-30T20:00:00"/>
    <x v="5"/>
    <m/>
    <m/>
  </r>
  <r>
    <x v="23"/>
    <x v="1"/>
    <s v="P-12-4466"/>
    <x v="1"/>
    <d v="1899-12-30T14:00:00"/>
    <d v="1899-12-30T20:00:00"/>
    <x v="6"/>
    <m/>
    <m/>
  </r>
  <r>
    <x v="24"/>
    <x v="4"/>
    <s v="MP 8410"/>
    <x v="4"/>
    <d v="1899-12-30T08:00:00"/>
    <d v="1899-12-30T14:00:00"/>
    <x v="7"/>
    <m/>
    <m/>
  </r>
  <r>
    <x v="24"/>
    <x v="4"/>
    <s v="MP 8410"/>
    <x v="4"/>
    <d v="1899-12-30T08:00:00"/>
    <d v="1899-12-30T14:00:00"/>
    <x v="8"/>
    <m/>
    <m/>
  </r>
  <r>
    <x v="24"/>
    <x v="4"/>
    <s v="MP 8410"/>
    <x v="4"/>
    <d v="1899-12-30T08:00:00"/>
    <d v="1899-12-30T14:00:00"/>
    <x v="9"/>
    <m/>
    <m/>
  </r>
  <r>
    <x v="24"/>
    <x v="4"/>
    <s v="MP 8410"/>
    <x v="4"/>
    <d v="1899-12-30T08:00:00"/>
    <d v="1899-12-30T14:00:00"/>
    <x v="10"/>
    <m/>
    <m/>
  </r>
  <r>
    <x v="24"/>
    <x v="4"/>
    <s v="MP 8410"/>
    <x v="4"/>
    <d v="1899-12-30T08:00:00"/>
    <d v="1899-12-30T14:00:00"/>
    <x v="11"/>
    <m/>
    <m/>
  </r>
  <r>
    <x v="24"/>
    <x v="4"/>
    <s v="MP 8410"/>
    <x v="4"/>
    <d v="1899-12-30T08:00:00"/>
    <d v="1899-12-30T14:00:00"/>
    <x v="12"/>
    <m/>
    <m/>
  </r>
  <r>
    <x v="24"/>
    <x v="4"/>
    <s v="MP 8410"/>
    <x v="4"/>
    <d v="1899-12-30T08:00:00"/>
    <d v="1899-12-30T14:00:00"/>
    <x v="13"/>
    <m/>
    <m/>
  </r>
  <r>
    <x v="24"/>
    <x v="4"/>
    <s v="MP 8410"/>
    <x v="3"/>
    <d v="1899-12-30T14:00:00"/>
    <d v="1899-12-30T20:00:00"/>
    <x v="0"/>
    <m/>
    <m/>
  </r>
  <r>
    <x v="24"/>
    <x v="4"/>
    <s v="MP 8410"/>
    <x v="3"/>
    <d v="1899-12-30T14:00:00"/>
    <d v="1899-12-30T20:00:00"/>
    <x v="1"/>
    <m/>
    <m/>
  </r>
  <r>
    <x v="24"/>
    <x v="4"/>
    <s v="MP 8410"/>
    <x v="3"/>
    <d v="1899-12-30T14:00:00"/>
    <d v="1899-12-30T20:00:00"/>
    <x v="2"/>
    <m/>
    <m/>
  </r>
  <r>
    <x v="24"/>
    <x v="4"/>
    <s v="MP 8410"/>
    <x v="3"/>
    <d v="1899-12-30T14:00:00"/>
    <d v="1899-12-30T20:00:00"/>
    <x v="3"/>
    <m/>
    <m/>
  </r>
  <r>
    <x v="24"/>
    <x v="4"/>
    <s v="MP 8410"/>
    <x v="3"/>
    <d v="1899-12-30T14:00:00"/>
    <d v="1899-12-30T20:00:00"/>
    <x v="4"/>
    <m/>
    <m/>
  </r>
  <r>
    <x v="24"/>
    <x v="4"/>
    <s v="MP 8410"/>
    <x v="3"/>
    <d v="1899-12-30T14:00:00"/>
    <d v="1899-12-30T20:00:00"/>
    <x v="5"/>
    <m/>
    <m/>
  </r>
  <r>
    <x v="24"/>
    <x v="4"/>
    <s v="MP 8410"/>
    <x v="3"/>
    <d v="1899-12-30T14:00:00"/>
    <d v="1899-12-30T20:00:00"/>
    <x v="6"/>
    <m/>
    <m/>
  </r>
  <r>
    <x v="24"/>
    <x v="4"/>
    <s v="MP 8410"/>
    <x v="1"/>
    <d v="1899-12-30T08:00:00"/>
    <d v="1899-12-30T20:00:00"/>
    <x v="7"/>
    <m/>
    <m/>
  </r>
  <r>
    <x v="24"/>
    <x v="4"/>
    <s v="MP 8410"/>
    <x v="1"/>
    <d v="1899-12-30T08:00:00"/>
    <d v="1899-12-30T20:00:00"/>
    <x v="8"/>
    <m/>
    <m/>
  </r>
  <r>
    <x v="24"/>
    <x v="4"/>
    <s v="MP 8410"/>
    <x v="1"/>
    <d v="1899-12-30T08:00:00"/>
    <d v="1899-12-30T20:00:00"/>
    <x v="9"/>
    <m/>
    <m/>
  </r>
  <r>
    <x v="24"/>
    <x v="4"/>
    <s v="MP 8410"/>
    <x v="1"/>
    <d v="1899-12-30T08:00:00"/>
    <d v="1899-12-30T20:00:00"/>
    <x v="10"/>
    <m/>
    <m/>
  </r>
  <r>
    <x v="24"/>
    <x v="4"/>
    <s v="MP 8410"/>
    <x v="1"/>
    <d v="1899-12-30T08:00:00"/>
    <d v="1899-12-30T20:00:00"/>
    <x v="11"/>
    <m/>
    <m/>
  </r>
  <r>
    <x v="24"/>
    <x v="4"/>
    <s v="MP 8410"/>
    <x v="1"/>
    <d v="1899-12-30T08:00:00"/>
    <d v="1899-12-30T20:00:00"/>
    <x v="12"/>
    <m/>
    <m/>
  </r>
  <r>
    <x v="24"/>
    <x v="4"/>
    <s v="MP 8410"/>
    <x v="1"/>
    <d v="1899-12-30T08:00:00"/>
    <d v="1899-12-30T20:00:00"/>
    <x v="13"/>
    <m/>
    <m/>
  </r>
  <r>
    <x v="24"/>
    <x v="4"/>
    <s v="MP 8410"/>
    <x v="1"/>
    <d v="1899-12-30T08:00:00"/>
    <d v="1899-12-30T20:00:00"/>
    <x v="0"/>
    <m/>
    <m/>
  </r>
  <r>
    <x v="24"/>
    <x v="4"/>
    <s v="MP 8410"/>
    <x v="1"/>
    <d v="1899-12-30T08:00:00"/>
    <d v="1899-12-30T20:00:00"/>
    <x v="1"/>
    <m/>
    <m/>
  </r>
  <r>
    <x v="24"/>
    <x v="4"/>
    <s v="MP 8410"/>
    <x v="1"/>
    <d v="1899-12-30T08:00:00"/>
    <d v="1899-12-30T20:00:00"/>
    <x v="2"/>
    <m/>
    <m/>
  </r>
  <r>
    <x v="24"/>
    <x v="4"/>
    <s v="MP 8410"/>
    <x v="1"/>
    <d v="1899-12-30T08:00:00"/>
    <d v="1899-12-30T20:00:00"/>
    <x v="3"/>
    <m/>
    <m/>
  </r>
  <r>
    <x v="24"/>
    <x v="4"/>
    <s v="MP 8410"/>
    <x v="1"/>
    <d v="1899-12-30T08:00:00"/>
    <d v="1899-12-30T20:00:00"/>
    <x v="4"/>
    <m/>
    <m/>
  </r>
  <r>
    <x v="24"/>
    <x v="4"/>
    <s v="MP 8410"/>
    <x v="1"/>
    <d v="1899-12-30T08:00:00"/>
    <d v="1899-12-30T20:00:00"/>
    <x v="5"/>
    <m/>
    <m/>
  </r>
  <r>
    <x v="24"/>
    <x v="4"/>
    <s v="MP 8410"/>
    <x v="1"/>
    <d v="1899-12-30T08:00:00"/>
    <d v="1899-12-30T20:00:00"/>
    <x v="6"/>
    <m/>
    <m/>
  </r>
  <r>
    <x v="24"/>
    <x v="4"/>
    <s v="MP 8410"/>
    <x v="2"/>
    <d v="1899-12-30T08:00:00"/>
    <d v="1899-12-30T14:00:00"/>
    <x v="7"/>
    <m/>
    <m/>
  </r>
  <r>
    <x v="24"/>
    <x v="4"/>
    <s v="MP 8410"/>
    <x v="2"/>
    <d v="1899-12-30T08:00:00"/>
    <d v="1899-12-30T14:00:00"/>
    <x v="8"/>
    <m/>
    <m/>
  </r>
  <r>
    <x v="24"/>
    <x v="4"/>
    <s v="MP 8410"/>
    <x v="2"/>
    <d v="1899-12-30T08:00:00"/>
    <d v="1899-12-30T14:00:00"/>
    <x v="9"/>
    <m/>
    <m/>
  </r>
  <r>
    <x v="24"/>
    <x v="4"/>
    <s v="MP 8410"/>
    <x v="2"/>
    <d v="1899-12-30T08:00:00"/>
    <d v="1899-12-30T14:00:00"/>
    <x v="10"/>
    <m/>
    <m/>
  </r>
  <r>
    <x v="24"/>
    <x v="4"/>
    <s v="MP 8410"/>
    <x v="2"/>
    <d v="1899-12-30T08:00:00"/>
    <d v="1899-12-30T14:00:00"/>
    <x v="11"/>
    <m/>
    <m/>
  </r>
  <r>
    <x v="24"/>
    <x v="4"/>
    <s v="MP 8410"/>
    <x v="2"/>
    <d v="1899-12-30T08:00:00"/>
    <d v="1899-12-30T14:00:00"/>
    <x v="12"/>
    <m/>
    <m/>
  </r>
  <r>
    <x v="24"/>
    <x v="4"/>
    <s v="MP 8410"/>
    <x v="2"/>
    <d v="1899-12-30T08:00:00"/>
    <d v="1899-12-30T14:00:00"/>
    <x v="13"/>
    <m/>
    <m/>
  </r>
  <r>
    <x v="25"/>
    <x v="4"/>
    <s v="MP 12253"/>
    <x v="0"/>
    <d v="1899-12-30T14:00:00"/>
    <d v="1899-12-30T20:00:00"/>
    <x v="0"/>
    <m/>
    <m/>
  </r>
  <r>
    <x v="25"/>
    <x v="4"/>
    <s v="MP 12253"/>
    <x v="0"/>
    <d v="1899-12-30T14:00:00"/>
    <d v="1899-12-30T20:00:00"/>
    <x v="1"/>
    <m/>
    <m/>
  </r>
  <r>
    <x v="25"/>
    <x v="4"/>
    <s v="MP 12253"/>
    <x v="0"/>
    <d v="1899-12-30T14:00:00"/>
    <d v="1899-12-30T20:00:00"/>
    <x v="2"/>
    <m/>
    <m/>
  </r>
  <r>
    <x v="25"/>
    <x v="4"/>
    <s v="MP 12253"/>
    <x v="0"/>
    <d v="1899-12-30T14:00:00"/>
    <d v="1899-12-30T20:00:00"/>
    <x v="3"/>
    <m/>
    <m/>
  </r>
  <r>
    <x v="25"/>
    <x v="4"/>
    <s v="MP 12253"/>
    <x v="0"/>
    <d v="1899-12-30T14:00:00"/>
    <d v="1899-12-30T20:00:00"/>
    <x v="4"/>
    <m/>
    <m/>
  </r>
  <r>
    <x v="25"/>
    <x v="4"/>
    <s v="MP 12253"/>
    <x v="0"/>
    <d v="1899-12-30T14:00:00"/>
    <d v="1899-12-30T20:00:00"/>
    <x v="5"/>
    <m/>
    <m/>
  </r>
  <r>
    <x v="25"/>
    <x v="4"/>
    <s v="MP 12253"/>
    <x v="0"/>
    <d v="1899-12-30T14:00:00"/>
    <d v="1899-12-30T20:00:00"/>
    <x v="6"/>
    <m/>
    <m/>
  </r>
  <r>
    <x v="25"/>
    <x v="4"/>
    <s v="MP 12253"/>
    <x v="3"/>
    <d v="1899-12-30T14:00:00"/>
    <d v="1899-12-30T20:00:00"/>
    <x v="0"/>
    <m/>
    <m/>
  </r>
  <r>
    <x v="25"/>
    <x v="4"/>
    <s v="MP 12253"/>
    <x v="3"/>
    <d v="1899-12-30T14:00:00"/>
    <d v="1899-12-30T20:00:00"/>
    <x v="1"/>
    <m/>
    <m/>
  </r>
  <r>
    <x v="25"/>
    <x v="4"/>
    <s v="MP 12253"/>
    <x v="3"/>
    <d v="1899-12-30T14:00:00"/>
    <d v="1899-12-30T20:00:00"/>
    <x v="2"/>
    <m/>
    <m/>
  </r>
  <r>
    <x v="25"/>
    <x v="4"/>
    <s v="MP 12253"/>
    <x v="3"/>
    <d v="1899-12-30T14:00:00"/>
    <d v="1899-12-30T20:00:00"/>
    <x v="3"/>
    <m/>
    <m/>
  </r>
  <r>
    <x v="25"/>
    <x v="4"/>
    <s v="MP 12253"/>
    <x v="3"/>
    <d v="1899-12-30T14:00:00"/>
    <d v="1899-12-30T20:00:00"/>
    <x v="4"/>
    <m/>
    <m/>
  </r>
  <r>
    <x v="25"/>
    <x v="4"/>
    <s v="MP 12253"/>
    <x v="3"/>
    <d v="1899-12-30T14:00:00"/>
    <d v="1899-12-30T20:00:00"/>
    <x v="5"/>
    <m/>
    <m/>
  </r>
  <r>
    <x v="25"/>
    <x v="4"/>
    <s v="MP 12253"/>
    <x v="3"/>
    <d v="1899-12-30T14:00:00"/>
    <d v="1899-12-30T20:00:00"/>
    <x v="6"/>
    <m/>
    <m/>
  </r>
  <r>
    <x v="25"/>
    <x v="4"/>
    <s v="MP 12253"/>
    <x v="1"/>
    <d v="1899-12-30T14:00:00"/>
    <d v="1899-12-30T20:00:00"/>
    <x v="0"/>
    <m/>
    <m/>
  </r>
  <r>
    <x v="25"/>
    <x v="4"/>
    <s v="MP 12253"/>
    <x v="1"/>
    <d v="1899-12-30T14:00:00"/>
    <d v="1899-12-30T20:00:00"/>
    <x v="1"/>
    <m/>
    <m/>
  </r>
  <r>
    <x v="25"/>
    <x v="4"/>
    <s v="MP 12253"/>
    <x v="1"/>
    <d v="1899-12-30T14:00:00"/>
    <d v="1899-12-30T20:00:00"/>
    <x v="2"/>
    <m/>
    <m/>
  </r>
  <r>
    <x v="25"/>
    <x v="4"/>
    <s v="MP 12253"/>
    <x v="1"/>
    <d v="1899-12-30T14:00:00"/>
    <d v="1899-12-30T20:00:00"/>
    <x v="3"/>
    <m/>
    <m/>
  </r>
  <r>
    <x v="25"/>
    <x v="4"/>
    <s v="MP 12253"/>
    <x v="1"/>
    <d v="1899-12-30T14:00:00"/>
    <d v="1899-12-30T20:00:00"/>
    <x v="4"/>
    <m/>
    <m/>
  </r>
  <r>
    <x v="25"/>
    <x v="4"/>
    <s v="MP 12253"/>
    <x v="1"/>
    <d v="1899-12-30T14:00:00"/>
    <d v="1899-12-30T20:00:00"/>
    <x v="5"/>
    <m/>
    <m/>
  </r>
  <r>
    <x v="25"/>
    <x v="4"/>
    <s v="MP 12253"/>
    <x v="1"/>
    <d v="1899-12-30T14:00:00"/>
    <d v="1899-12-30T20:00:00"/>
    <x v="6"/>
    <m/>
    <m/>
  </r>
  <r>
    <x v="25"/>
    <x v="4"/>
    <s v="MP 12253"/>
    <x v="4"/>
    <d v="1899-12-30T14:00:00"/>
    <d v="1899-12-30T20:00:00"/>
    <x v="0"/>
    <m/>
    <m/>
  </r>
  <r>
    <x v="25"/>
    <x v="4"/>
    <s v="MP 12253"/>
    <x v="4"/>
    <d v="1899-12-30T14:00:00"/>
    <d v="1899-12-30T20:00:00"/>
    <x v="1"/>
    <m/>
    <m/>
  </r>
  <r>
    <x v="25"/>
    <x v="4"/>
    <s v="MP 12253"/>
    <x v="4"/>
    <d v="1899-12-30T14:00:00"/>
    <d v="1899-12-30T20:00:00"/>
    <x v="2"/>
    <m/>
    <m/>
  </r>
  <r>
    <x v="25"/>
    <x v="4"/>
    <s v="MP 12253"/>
    <x v="4"/>
    <d v="1899-12-30T14:00:00"/>
    <d v="1899-12-30T20:00:00"/>
    <x v="3"/>
    <m/>
    <m/>
  </r>
  <r>
    <x v="25"/>
    <x v="4"/>
    <s v="MP 12253"/>
    <x v="4"/>
    <d v="1899-12-30T14:00:00"/>
    <d v="1899-12-30T20:00:00"/>
    <x v="4"/>
    <m/>
    <m/>
  </r>
  <r>
    <x v="25"/>
    <x v="4"/>
    <s v="MP 12253"/>
    <x v="4"/>
    <d v="1899-12-30T14:00:00"/>
    <d v="1899-12-30T20:00:00"/>
    <x v="5"/>
    <m/>
    <m/>
  </r>
  <r>
    <x v="25"/>
    <x v="4"/>
    <s v="MP 12253"/>
    <x v="4"/>
    <d v="1899-12-30T14:00:00"/>
    <d v="1899-12-30T20:00:00"/>
    <x v="6"/>
    <m/>
    <m/>
  </r>
  <r>
    <x v="26"/>
    <x v="1"/>
    <s v="MP 125589"/>
    <x v="3"/>
    <d v="1899-12-30T08:00:00"/>
    <d v="1899-12-30T14:00:00"/>
    <x v="7"/>
    <m/>
    <m/>
  </r>
  <r>
    <x v="26"/>
    <x v="1"/>
    <s v="MP 125589"/>
    <x v="3"/>
    <d v="1899-12-30T08:00:00"/>
    <d v="1899-12-30T14:00:00"/>
    <x v="8"/>
    <m/>
    <m/>
  </r>
  <r>
    <x v="26"/>
    <x v="1"/>
    <s v="MP 125589"/>
    <x v="3"/>
    <d v="1899-12-30T08:00:00"/>
    <d v="1899-12-30T14:00:00"/>
    <x v="9"/>
    <m/>
    <m/>
  </r>
  <r>
    <x v="26"/>
    <x v="1"/>
    <s v="MP 125589"/>
    <x v="3"/>
    <d v="1899-12-30T08:00:00"/>
    <d v="1899-12-30T14:00:00"/>
    <x v="10"/>
    <m/>
    <m/>
  </r>
  <r>
    <x v="26"/>
    <x v="1"/>
    <s v="MP 125589"/>
    <x v="3"/>
    <d v="1899-12-30T08:00:00"/>
    <d v="1899-12-30T14:00:00"/>
    <x v="11"/>
    <m/>
    <m/>
  </r>
  <r>
    <x v="26"/>
    <x v="1"/>
    <s v="MP 125589"/>
    <x v="3"/>
    <d v="1899-12-30T08:00:00"/>
    <d v="1899-12-30T14:00:00"/>
    <x v="12"/>
    <m/>
    <m/>
  </r>
  <r>
    <x v="26"/>
    <x v="1"/>
    <s v="MP 125589"/>
    <x v="3"/>
    <d v="1899-12-30T08:00:00"/>
    <d v="1899-12-30T14:00:00"/>
    <x v="13"/>
    <m/>
    <m/>
  </r>
  <r>
    <x v="26"/>
    <x v="1"/>
    <s v="MP 125589"/>
    <x v="4"/>
    <d v="1899-12-30T08:00:00"/>
    <d v="1899-12-30T14:00:00"/>
    <x v="7"/>
    <m/>
    <m/>
  </r>
  <r>
    <x v="26"/>
    <x v="1"/>
    <s v="MP 125589"/>
    <x v="4"/>
    <d v="1899-12-30T08:00:00"/>
    <d v="1899-12-30T14:00:00"/>
    <x v="8"/>
    <m/>
    <m/>
  </r>
  <r>
    <x v="26"/>
    <x v="1"/>
    <s v="MP 125589"/>
    <x v="4"/>
    <d v="1899-12-30T08:00:00"/>
    <d v="1899-12-30T14:00:00"/>
    <x v="9"/>
    <m/>
    <m/>
  </r>
  <r>
    <x v="26"/>
    <x v="1"/>
    <s v="MP 125589"/>
    <x v="4"/>
    <d v="1899-12-30T08:00:00"/>
    <d v="1899-12-30T14:00:00"/>
    <x v="10"/>
    <m/>
    <m/>
  </r>
  <r>
    <x v="26"/>
    <x v="1"/>
    <s v="MP 125589"/>
    <x v="4"/>
    <d v="1899-12-30T08:00:00"/>
    <d v="1899-12-30T14:00:00"/>
    <x v="11"/>
    <m/>
    <m/>
  </r>
  <r>
    <x v="26"/>
    <x v="1"/>
    <s v="MP 125589"/>
    <x v="4"/>
    <d v="1899-12-30T08:00:00"/>
    <d v="1899-12-30T14:00:00"/>
    <x v="12"/>
    <m/>
    <m/>
  </r>
  <r>
    <x v="26"/>
    <x v="1"/>
    <s v="MP 125589"/>
    <x v="4"/>
    <d v="1899-12-30T08:00:00"/>
    <d v="1899-12-30T14:00:00"/>
    <x v="13"/>
    <m/>
    <m/>
  </r>
  <r>
    <x v="26"/>
    <x v="1"/>
    <s v="MP 125589"/>
    <x v="2"/>
    <d v="1899-12-30T08:00:00"/>
    <d v="1899-12-30T14:00:00"/>
    <x v="7"/>
    <m/>
    <m/>
  </r>
  <r>
    <x v="26"/>
    <x v="1"/>
    <s v="MP 125589"/>
    <x v="2"/>
    <d v="1899-12-30T08:00:00"/>
    <d v="1899-12-30T14:00:00"/>
    <x v="8"/>
    <m/>
    <m/>
  </r>
  <r>
    <x v="26"/>
    <x v="1"/>
    <s v="MP 125589"/>
    <x v="2"/>
    <d v="1899-12-30T08:00:00"/>
    <d v="1899-12-30T14:00:00"/>
    <x v="9"/>
    <m/>
    <m/>
  </r>
  <r>
    <x v="26"/>
    <x v="1"/>
    <s v="MP 125589"/>
    <x v="2"/>
    <d v="1899-12-30T08:00:00"/>
    <d v="1899-12-30T14:00:00"/>
    <x v="10"/>
    <m/>
    <m/>
  </r>
  <r>
    <x v="26"/>
    <x v="1"/>
    <s v="MP 125589"/>
    <x v="2"/>
    <d v="1899-12-30T08:00:00"/>
    <d v="1899-12-30T14:00:00"/>
    <x v="11"/>
    <m/>
    <m/>
  </r>
  <r>
    <x v="26"/>
    <x v="1"/>
    <s v="MP 125589"/>
    <x v="2"/>
    <d v="1899-12-30T08:00:00"/>
    <d v="1899-12-30T14:00:00"/>
    <x v="12"/>
    <m/>
    <m/>
  </r>
  <r>
    <x v="26"/>
    <x v="1"/>
    <s v="MP 125589"/>
    <x v="2"/>
    <d v="1899-12-30T08:00:00"/>
    <d v="1899-12-30T14:00:00"/>
    <x v="13"/>
    <m/>
    <m/>
  </r>
  <r>
    <x v="27"/>
    <x v="3"/>
    <s v="MP 9130"/>
    <x v="3"/>
    <d v="1899-12-30T14:00:00"/>
    <d v="1899-12-30T20:00:00"/>
    <x v="0"/>
    <m/>
    <m/>
  </r>
  <r>
    <x v="27"/>
    <x v="3"/>
    <s v="MP 9130"/>
    <x v="3"/>
    <d v="1899-12-30T14:00:00"/>
    <d v="1899-12-30T20:00:00"/>
    <x v="1"/>
    <m/>
    <m/>
  </r>
  <r>
    <x v="27"/>
    <x v="3"/>
    <s v="MP 9130"/>
    <x v="3"/>
    <d v="1899-12-30T14:00:00"/>
    <d v="1899-12-30T20:00:00"/>
    <x v="2"/>
    <m/>
    <m/>
  </r>
  <r>
    <x v="27"/>
    <x v="3"/>
    <s v="MP 9130"/>
    <x v="3"/>
    <d v="1899-12-30T14:00:00"/>
    <d v="1899-12-30T20:00:00"/>
    <x v="3"/>
    <m/>
    <m/>
  </r>
  <r>
    <x v="27"/>
    <x v="3"/>
    <s v="MP 9130"/>
    <x v="3"/>
    <d v="1899-12-30T14:00:00"/>
    <d v="1899-12-30T20:00:00"/>
    <x v="4"/>
    <m/>
    <m/>
  </r>
  <r>
    <x v="27"/>
    <x v="3"/>
    <s v="MP 9130"/>
    <x v="3"/>
    <d v="1899-12-30T14:00:00"/>
    <d v="1899-12-30T20:00:00"/>
    <x v="5"/>
    <m/>
    <m/>
  </r>
  <r>
    <x v="27"/>
    <x v="3"/>
    <s v="MP 9130"/>
    <x v="3"/>
    <d v="1899-12-30T14:00:00"/>
    <d v="1899-12-30T20:00:00"/>
    <x v="6"/>
    <m/>
    <m/>
  </r>
  <r>
    <x v="27"/>
    <x v="3"/>
    <s v="MP 9130"/>
    <x v="1"/>
    <d v="1899-12-30T14:00:00"/>
    <d v="1899-12-30T20:00:00"/>
    <x v="0"/>
    <m/>
    <m/>
  </r>
  <r>
    <x v="27"/>
    <x v="3"/>
    <s v="MP 9130"/>
    <x v="1"/>
    <d v="1899-12-30T14:00:00"/>
    <d v="1899-12-30T20:00:00"/>
    <x v="1"/>
    <m/>
    <m/>
  </r>
  <r>
    <x v="27"/>
    <x v="3"/>
    <s v="MP 9130"/>
    <x v="1"/>
    <d v="1899-12-30T14:00:00"/>
    <d v="1899-12-30T20:00:00"/>
    <x v="2"/>
    <m/>
    <m/>
  </r>
  <r>
    <x v="27"/>
    <x v="3"/>
    <s v="MP 9130"/>
    <x v="1"/>
    <d v="1899-12-30T14:00:00"/>
    <d v="1899-12-30T20:00:00"/>
    <x v="3"/>
    <m/>
    <m/>
  </r>
  <r>
    <x v="27"/>
    <x v="3"/>
    <s v="MP 9130"/>
    <x v="1"/>
    <d v="1899-12-30T14:00:00"/>
    <d v="1899-12-30T20:00:00"/>
    <x v="4"/>
    <m/>
    <m/>
  </r>
  <r>
    <x v="27"/>
    <x v="3"/>
    <s v="MP 9130"/>
    <x v="1"/>
    <d v="1899-12-30T14:00:00"/>
    <d v="1899-12-30T20:00:00"/>
    <x v="5"/>
    <m/>
    <m/>
  </r>
  <r>
    <x v="27"/>
    <x v="3"/>
    <s v="MP 9130"/>
    <x v="1"/>
    <d v="1899-12-30T14:00:00"/>
    <d v="1899-12-30T20:00:00"/>
    <x v="6"/>
    <m/>
    <m/>
  </r>
  <r>
    <x v="27"/>
    <x v="3"/>
    <s v="MP 9130"/>
    <x v="4"/>
    <d v="1899-12-30T08:00:00"/>
    <d v="1899-12-30T20:00:00"/>
    <x v="7"/>
    <m/>
    <m/>
  </r>
  <r>
    <x v="27"/>
    <x v="3"/>
    <s v="MP 9130"/>
    <x v="4"/>
    <d v="1899-12-30T08:00:00"/>
    <d v="1899-12-30T20:00:00"/>
    <x v="8"/>
    <m/>
    <m/>
  </r>
  <r>
    <x v="27"/>
    <x v="3"/>
    <s v="MP 9130"/>
    <x v="4"/>
    <d v="1899-12-30T08:00:00"/>
    <d v="1899-12-30T20:00:00"/>
    <x v="9"/>
    <m/>
    <m/>
  </r>
  <r>
    <x v="27"/>
    <x v="3"/>
    <s v="MP 9130"/>
    <x v="4"/>
    <d v="1899-12-30T08:00:00"/>
    <d v="1899-12-30T20:00:00"/>
    <x v="10"/>
    <m/>
    <m/>
  </r>
  <r>
    <x v="27"/>
    <x v="3"/>
    <s v="MP 9130"/>
    <x v="4"/>
    <d v="1899-12-30T08:00:00"/>
    <d v="1899-12-30T20:00:00"/>
    <x v="11"/>
    <m/>
    <m/>
  </r>
  <r>
    <x v="27"/>
    <x v="3"/>
    <s v="MP 9130"/>
    <x v="4"/>
    <d v="1899-12-30T08:00:00"/>
    <d v="1899-12-30T20:00:00"/>
    <x v="12"/>
    <m/>
    <m/>
  </r>
  <r>
    <x v="27"/>
    <x v="3"/>
    <s v="MP 9130"/>
    <x v="4"/>
    <d v="1899-12-30T08:00:00"/>
    <d v="1899-12-30T20:00:00"/>
    <x v="13"/>
    <m/>
    <m/>
  </r>
  <r>
    <x v="27"/>
    <x v="3"/>
    <s v="MP 9130"/>
    <x v="4"/>
    <d v="1899-12-30T14:00:00"/>
    <d v="1899-12-30T20:00:00"/>
    <x v="0"/>
    <m/>
    <m/>
  </r>
  <r>
    <x v="27"/>
    <x v="3"/>
    <s v="MP 9130"/>
    <x v="4"/>
    <d v="1899-12-30T14:00:00"/>
    <d v="1899-12-30T20:00:00"/>
    <x v="1"/>
    <m/>
    <m/>
  </r>
  <r>
    <x v="27"/>
    <x v="3"/>
    <s v="MP 9130"/>
    <x v="4"/>
    <d v="1899-12-30T14:00:00"/>
    <d v="1899-12-30T20:00:00"/>
    <x v="2"/>
    <m/>
    <m/>
  </r>
  <r>
    <x v="27"/>
    <x v="3"/>
    <s v="MP 9130"/>
    <x v="4"/>
    <d v="1899-12-30T14:00:00"/>
    <d v="1899-12-30T20:00:00"/>
    <x v="3"/>
    <m/>
    <m/>
  </r>
  <r>
    <x v="27"/>
    <x v="3"/>
    <s v="MP 9130"/>
    <x v="4"/>
    <d v="1899-12-30T14:00:00"/>
    <d v="1899-12-30T20:00:00"/>
    <x v="4"/>
    <m/>
    <m/>
  </r>
  <r>
    <x v="27"/>
    <x v="3"/>
    <s v="MP 9130"/>
    <x v="4"/>
    <d v="1899-12-30T14:00:00"/>
    <d v="1899-12-30T20:00:00"/>
    <x v="5"/>
    <m/>
    <m/>
  </r>
  <r>
    <x v="27"/>
    <x v="3"/>
    <s v="MP 9130"/>
    <x v="4"/>
    <d v="1899-12-30T14:00:00"/>
    <d v="1899-12-30T20:00:00"/>
    <x v="6"/>
    <m/>
    <m/>
  </r>
  <r>
    <x v="28"/>
    <x v="4"/>
    <s v="MP 15099"/>
    <x v="0"/>
    <d v="1899-12-30T14:00:00"/>
    <d v="1899-12-30T20:00:00"/>
    <x v="0"/>
    <m/>
    <m/>
  </r>
  <r>
    <x v="28"/>
    <x v="4"/>
    <s v="MP 15099"/>
    <x v="0"/>
    <d v="1899-12-30T14:00:00"/>
    <d v="1899-12-30T20:00:00"/>
    <x v="1"/>
    <m/>
    <m/>
  </r>
  <r>
    <x v="28"/>
    <x v="4"/>
    <s v="MP 15099"/>
    <x v="0"/>
    <d v="1899-12-30T14:00:00"/>
    <d v="1899-12-30T20:00:00"/>
    <x v="2"/>
    <m/>
    <m/>
  </r>
  <r>
    <x v="28"/>
    <x v="4"/>
    <s v="MP 15099"/>
    <x v="0"/>
    <d v="1899-12-30T14:00:00"/>
    <d v="1899-12-30T20:00:00"/>
    <x v="3"/>
    <m/>
    <m/>
  </r>
  <r>
    <x v="28"/>
    <x v="4"/>
    <s v="MP 15099"/>
    <x v="0"/>
    <d v="1899-12-30T14:00:00"/>
    <d v="1899-12-30T20:00:00"/>
    <x v="4"/>
    <m/>
    <m/>
  </r>
  <r>
    <x v="28"/>
    <x v="4"/>
    <s v="MP 15099"/>
    <x v="0"/>
    <d v="1899-12-30T14:00:00"/>
    <d v="1899-12-30T20:00:00"/>
    <x v="5"/>
    <m/>
    <m/>
  </r>
  <r>
    <x v="28"/>
    <x v="4"/>
    <s v="MP 15099"/>
    <x v="0"/>
    <d v="1899-12-30T14:00:00"/>
    <d v="1899-12-30T20:00:00"/>
    <x v="6"/>
    <m/>
    <m/>
  </r>
  <r>
    <x v="28"/>
    <x v="4"/>
    <s v="MP 15099"/>
    <x v="3"/>
    <d v="1899-12-30T14:00:00"/>
    <d v="1899-12-30T20:00:00"/>
    <x v="0"/>
    <m/>
    <m/>
  </r>
  <r>
    <x v="28"/>
    <x v="4"/>
    <s v="MP 15099"/>
    <x v="3"/>
    <d v="1899-12-30T14:00:00"/>
    <d v="1899-12-30T20:00:00"/>
    <x v="1"/>
    <m/>
    <m/>
  </r>
  <r>
    <x v="28"/>
    <x v="4"/>
    <s v="MP 15099"/>
    <x v="3"/>
    <d v="1899-12-30T14:00:00"/>
    <d v="1899-12-30T20:00:00"/>
    <x v="2"/>
    <m/>
    <m/>
  </r>
  <r>
    <x v="28"/>
    <x v="4"/>
    <s v="MP 15099"/>
    <x v="3"/>
    <d v="1899-12-30T14:00:00"/>
    <d v="1899-12-30T20:00:00"/>
    <x v="3"/>
    <m/>
    <m/>
  </r>
  <r>
    <x v="28"/>
    <x v="4"/>
    <s v="MP 15099"/>
    <x v="3"/>
    <d v="1899-12-30T14:00:00"/>
    <d v="1899-12-30T20:00:00"/>
    <x v="4"/>
    <m/>
    <m/>
  </r>
  <r>
    <x v="28"/>
    <x v="4"/>
    <s v="MP 15099"/>
    <x v="3"/>
    <d v="1899-12-30T14:00:00"/>
    <d v="1899-12-30T20:00:00"/>
    <x v="5"/>
    <m/>
    <m/>
  </r>
  <r>
    <x v="28"/>
    <x v="4"/>
    <s v="MP 15099"/>
    <x v="3"/>
    <d v="1899-12-30T14:00:00"/>
    <d v="1899-12-30T20:00:00"/>
    <x v="6"/>
    <m/>
    <m/>
  </r>
  <r>
    <x v="28"/>
    <x v="4"/>
    <s v="MP 15099"/>
    <x v="4"/>
    <d v="1899-12-30T14:00:00"/>
    <d v="1899-12-30T20:00:00"/>
    <x v="0"/>
    <m/>
    <m/>
  </r>
  <r>
    <x v="28"/>
    <x v="4"/>
    <s v="MP 15099"/>
    <x v="4"/>
    <d v="1899-12-30T14:00:00"/>
    <d v="1899-12-30T20:00:00"/>
    <x v="1"/>
    <m/>
    <m/>
  </r>
  <r>
    <x v="28"/>
    <x v="4"/>
    <s v="MP 15099"/>
    <x v="4"/>
    <d v="1899-12-30T14:00:00"/>
    <d v="1899-12-30T20:00:00"/>
    <x v="2"/>
    <m/>
    <m/>
  </r>
  <r>
    <x v="28"/>
    <x v="4"/>
    <s v="MP 15099"/>
    <x v="4"/>
    <d v="1899-12-30T14:00:00"/>
    <d v="1899-12-30T20:00:00"/>
    <x v="3"/>
    <m/>
    <m/>
  </r>
  <r>
    <x v="28"/>
    <x v="4"/>
    <s v="MP 15099"/>
    <x v="4"/>
    <d v="1899-12-30T14:00:00"/>
    <d v="1899-12-30T20:00:00"/>
    <x v="4"/>
    <m/>
    <m/>
  </r>
  <r>
    <x v="28"/>
    <x v="4"/>
    <s v="MP 15099"/>
    <x v="4"/>
    <d v="1899-12-30T14:00:00"/>
    <d v="1899-12-30T20:00:00"/>
    <x v="5"/>
    <m/>
    <m/>
  </r>
  <r>
    <x v="28"/>
    <x v="4"/>
    <s v="MP 15099"/>
    <x v="4"/>
    <d v="1899-12-30T14:00:00"/>
    <d v="1899-12-30T20:00:00"/>
    <x v="6"/>
    <m/>
    <m/>
  </r>
  <r>
    <x v="28"/>
    <x v="4"/>
    <s v="MP 15099"/>
    <x v="2"/>
    <d v="1899-12-30T08:00:00"/>
    <d v="1899-12-30T20:00:00"/>
    <x v="7"/>
    <m/>
    <m/>
  </r>
  <r>
    <x v="28"/>
    <x v="4"/>
    <s v="MP 15099"/>
    <x v="2"/>
    <d v="1899-12-30T08:00:00"/>
    <d v="1899-12-30T20:00:00"/>
    <x v="8"/>
    <m/>
    <m/>
  </r>
  <r>
    <x v="28"/>
    <x v="4"/>
    <s v="MP 15099"/>
    <x v="2"/>
    <d v="1899-12-30T08:00:00"/>
    <d v="1899-12-30T20:00:00"/>
    <x v="9"/>
    <m/>
    <m/>
  </r>
  <r>
    <x v="28"/>
    <x v="4"/>
    <s v="MP 15099"/>
    <x v="2"/>
    <d v="1899-12-30T08:00:00"/>
    <d v="1899-12-30T20:00:00"/>
    <x v="10"/>
    <m/>
    <m/>
  </r>
  <r>
    <x v="28"/>
    <x v="4"/>
    <s v="MP 15099"/>
    <x v="2"/>
    <d v="1899-12-30T08:00:00"/>
    <d v="1899-12-30T20:00:00"/>
    <x v="11"/>
    <m/>
    <m/>
  </r>
  <r>
    <x v="28"/>
    <x v="4"/>
    <s v="MP 15099"/>
    <x v="2"/>
    <d v="1899-12-30T08:00:00"/>
    <d v="1899-12-30T20:00:00"/>
    <x v="12"/>
    <m/>
    <m/>
  </r>
  <r>
    <x v="28"/>
    <x v="4"/>
    <s v="MP 15099"/>
    <x v="2"/>
    <d v="1899-12-30T08:00:00"/>
    <d v="1899-12-30T20:00:00"/>
    <x v="13"/>
    <m/>
    <m/>
  </r>
  <r>
    <x v="28"/>
    <x v="4"/>
    <s v="MP 15099"/>
    <x v="2"/>
    <d v="1899-12-30T14:00:00"/>
    <d v="1899-12-30T20:00:00"/>
    <x v="0"/>
    <m/>
    <m/>
  </r>
  <r>
    <x v="28"/>
    <x v="4"/>
    <s v="MP 15099"/>
    <x v="2"/>
    <d v="1899-12-30T14:00:00"/>
    <d v="1899-12-30T20:00:00"/>
    <x v="1"/>
    <m/>
    <m/>
  </r>
  <r>
    <x v="28"/>
    <x v="4"/>
    <s v="MP 15099"/>
    <x v="2"/>
    <d v="1899-12-30T14:00:00"/>
    <d v="1899-12-30T20:00:00"/>
    <x v="2"/>
    <m/>
    <m/>
  </r>
  <r>
    <x v="28"/>
    <x v="4"/>
    <s v="MP 15099"/>
    <x v="2"/>
    <d v="1899-12-30T14:00:00"/>
    <d v="1899-12-30T20:00:00"/>
    <x v="3"/>
    <m/>
    <m/>
  </r>
  <r>
    <x v="28"/>
    <x v="4"/>
    <s v="MP 15099"/>
    <x v="2"/>
    <d v="1899-12-30T14:00:00"/>
    <d v="1899-12-30T20:00:00"/>
    <x v="4"/>
    <m/>
    <m/>
  </r>
  <r>
    <x v="28"/>
    <x v="4"/>
    <s v="MP 15099"/>
    <x v="2"/>
    <d v="1899-12-30T14:00:00"/>
    <d v="1899-12-30T20:00:00"/>
    <x v="5"/>
    <m/>
    <m/>
  </r>
  <r>
    <x v="28"/>
    <x v="4"/>
    <s v="MP 15099"/>
    <x v="2"/>
    <d v="1899-12-30T14:00:00"/>
    <d v="1899-12-30T20:00:00"/>
    <x v="6"/>
    <m/>
    <m/>
  </r>
  <r>
    <x v="29"/>
    <x v="1"/>
    <s v="MP P- 12- 6269"/>
    <x v="0"/>
    <d v="1899-12-30T14:00:00"/>
    <d v="1899-12-30T20:00:00"/>
    <x v="0"/>
    <m/>
    <m/>
  </r>
  <r>
    <x v="29"/>
    <x v="1"/>
    <s v="MP P- 12- 6269"/>
    <x v="0"/>
    <d v="1899-12-30T14:00:00"/>
    <d v="1899-12-30T20:00:00"/>
    <x v="1"/>
    <m/>
    <m/>
  </r>
  <r>
    <x v="29"/>
    <x v="1"/>
    <s v="MP P- 12- 6269"/>
    <x v="0"/>
    <d v="1899-12-30T14:00:00"/>
    <d v="1899-12-30T20:00:00"/>
    <x v="2"/>
    <m/>
    <m/>
  </r>
  <r>
    <x v="29"/>
    <x v="1"/>
    <s v="MP P- 12- 6269"/>
    <x v="0"/>
    <d v="1899-12-30T14:00:00"/>
    <d v="1899-12-30T20:00:00"/>
    <x v="3"/>
    <m/>
    <m/>
  </r>
  <r>
    <x v="29"/>
    <x v="1"/>
    <s v="MP P- 12- 6269"/>
    <x v="0"/>
    <d v="1899-12-30T14:00:00"/>
    <d v="1899-12-30T20:00:00"/>
    <x v="4"/>
    <m/>
    <m/>
  </r>
  <r>
    <x v="29"/>
    <x v="1"/>
    <s v="MP P- 12- 6269"/>
    <x v="0"/>
    <d v="1899-12-30T14:00:00"/>
    <d v="1899-12-30T20:00:00"/>
    <x v="5"/>
    <m/>
    <m/>
  </r>
  <r>
    <x v="29"/>
    <x v="1"/>
    <s v="MP P- 12- 6269"/>
    <x v="0"/>
    <d v="1899-12-30T14:00:00"/>
    <d v="1899-12-30T20:00:00"/>
    <x v="6"/>
    <m/>
    <m/>
  </r>
  <r>
    <x v="29"/>
    <x v="1"/>
    <s v="MP P- 12- 6269"/>
    <x v="3"/>
    <d v="1899-12-30T14:00:00"/>
    <d v="1899-12-30T20:00:00"/>
    <x v="0"/>
    <m/>
    <m/>
  </r>
  <r>
    <x v="29"/>
    <x v="1"/>
    <s v="MP P- 12- 6269"/>
    <x v="3"/>
    <d v="1899-12-30T14:00:00"/>
    <d v="1899-12-30T20:00:00"/>
    <x v="1"/>
    <m/>
    <m/>
  </r>
  <r>
    <x v="29"/>
    <x v="1"/>
    <s v="MP P- 12- 6269"/>
    <x v="3"/>
    <d v="1899-12-30T14:00:00"/>
    <d v="1899-12-30T20:00:00"/>
    <x v="2"/>
    <m/>
    <m/>
  </r>
  <r>
    <x v="29"/>
    <x v="1"/>
    <s v="MP P- 12- 6269"/>
    <x v="3"/>
    <d v="1899-12-30T14:00:00"/>
    <d v="1899-12-30T20:00:00"/>
    <x v="3"/>
    <m/>
    <m/>
  </r>
  <r>
    <x v="29"/>
    <x v="1"/>
    <s v="MP P- 12- 6269"/>
    <x v="3"/>
    <d v="1899-12-30T14:00:00"/>
    <d v="1899-12-30T20:00:00"/>
    <x v="4"/>
    <m/>
    <m/>
  </r>
  <r>
    <x v="29"/>
    <x v="1"/>
    <s v="MP P- 12- 6269"/>
    <x v="3"/>
    <d v="1899-12-30T14:00:00"/>
    <d v="1899-12-30T20:00:00"/>
    <x v="5"/>
    <m/>
    <m/>
  </r>
  <r>
    <x v="29"/>
    <x v="1"/>
    <s v="MP P- 12- 6269"/>
    <x v="3"/>
    <d v="1899-12-30T14:00:00"/>
    <d v="1899-12-30T20:00:00"/>
    <x v="6"/>
    <m/>
    <m/>
  </r>
  <r>
    <x v="29"/>
    <x v="1"/>
    <s v="MP P- 12- 6269"/>
    <x v="1"/>
    <d v="1899-12-30T14:00:00"/>
    <d v="1899-12-30T20:00:00"/>
    <x v="0"/>
    <m/>
    <m/>
  </r>
  <r>
    <x v="29"/>
    <x v="1"/>
    <s v="MP P- 12- 6269"/>
    <x v="1"/>
    <d v="1899-12-30T14:00:00"/>
    <d v="1899-12-30T20:00:00"/>
    <x v="1"/>
    <m/>
    <m/>
  </r>
  <r>
    <x v="29"/>
    <x v="1"/>
    <s v="MP P- 12- 6269"/>
    <x v="1"/>
    <d v="1899-12-30T14:00:00"/>
    <d v="1899-12-30T20:00:00"/>
    <x v="2"/>
    <m/>
    <m/>
  </r>
  <r>
    <x v="29"/>
    <x v="1"/>
    <s v="MP P- 12- 6269"/>
    <x v="1"/>
    <d v="1899-12-30T14:00:00"/>
    <d v="1899-12-30T20:00:00"/>
    <x v="3"/>
    <m/>
    <m/>
  </r>
  <r>
    <x v="29"/>
    <x v="1"/>
    <s v="MP P- 12- 6269"/>
    <x v="1"/>
    <d v="1899-12-30T14:00:00"/>
    <d v="1899-12-30T20:00:00"/>
    <x v="4"/>
    <m/>
    <m/>
  </r>
  <r>
    <x v="29"/>
    <x v="1"/>
    <s v="MP P- 12- 6269"/>
    <x v="1"/>
    <d v="1899-12-30T14:00:00"/>
    <d v="1899-12-30T20:00:00"/>
    <x v="5"/>
    <m/>
    <m/>
  </r>
  <r>
    <x v="29"/>
    <x v="1"/>
    <s v="MP P- 12- 6269"/>
    <x v="1"/>
    <d v="1899-12-30T14:00:00"/>
    <d v="1899-12-30T20:00:00"/>
    <x v="6"/>
    <m/>
    <m/>
  </r>
  <r>
    <x v="29"/>
    <x v="1"/>
    <s v="MP P- 12- 6269"/>
    <x v="4"/>
    <d v="1899-12-30T14:00:00"/>
    <d v="1899-12-30T20:00:00"/>
    <x v="0"/>
    <m/>
    <m/>
  </r>
  <r>
    <x v="29"/>
    <x v="1"/>
    <s v="MP P- 12- 6269"/>
    <x v="4"/>
    <d v="1899-12-30T14:00:00"/>
    <d v="1899-12-30T20:00:00"/>
    <x v="1"/>
    <m/>
    <m/>
  </r>
  <r>
    <x v="29"/>
    <x v="1"/>
    <s v="MP P- 12- 6269"/>
    <x v="4"/>
    <d v="1899-12-30T14:00:00"/>
    <d v="1899-12-30T20:00:00"/>
    <x v="2"/>
    <m/>
    <m/>
  </r>
  <r>
    <x v="29"/>
    <x v="1"/>
    <s v="MP P- 12- 6269"/>
    <x v="4"/>
    <d v="1899-12-30T14:00:00"/>
    <d v="1899-12-30T20:00:00"/>
    <x v="3"/>
    <m/>
    <m/>
  </r>
  <r>
    <x v="29"/>
    <x v="1"/>
    <s v="MP P- 12- 6269"/>
    <x v="4"/>
    <d v="1899-12-30T14:00:00"/>
    <d v="1899-12-30T20:00:00"/>
    <x v="4"/>
    <m/>
    <m/>
  </r>
  <r>
    <x v="29"/>
    <x v="1"/>
    <s v="MP P- 12- 6269"/>
    <x v="4"/>
    <d v="1899-12-30T14:00:00"/>
    <d v="1899-12-30T20:00:00"/>
    <x v="5"/>
    <m/>
    <m/>
  </r>
  <r>
    <x v="29"/>
    <x v="1"/>
    <s v="MP P- 12- 6269"/>
    <x v="4"/>
    <d v="1899-12-30T14:00:00"/>
    <d v="1899-12-30T20:00:00"/>
    <x v="6"/>
    <m/>
    <m/>
  </r>
  <r>
    <x v="30"/>
    <x v="5"/>
    <s v="MP 14582"/>
    <x v="0"/>
    <d v="1899-12-30T08:00:00"/>
    <d v="1899-12-30T14:00:00"/>
    <x v="7"/>
    <m/>
    <m/>
  </r>
  <r>
    <x v="30"/>
    <x v="5"/>
    <s v="MP 14582"/>
    <x v="0"/>
    <d v="1899-12-30T08:00:00"/>
    <d v="1899-12-30T14:00:00"/>
    <x v="8"/>
    <m/>
    <m/>
  </r>
  <r>
    <x v="30"/>
    <x v="5"/>
    <s v="MP 14582"/>
    <x v="0"/>
    <d v="1899-12-30T08:00:00"/>
    <d v="1899-12-30T14:00:00"/>
    <x v="9"/>
    <m/>
    <m/>
  </r>
  <r>
    <x v="30"/>
    <x v="5"/>
    <s v="MP 14582"/>
    <x v="0"/>
    <d v="1899-12-30T08:00:00"/>
    <d v="1899-12-30T14:00:00"/>
    <x v="10"/>
    <m/>
    <m/>
  </r>
  <r>
    <x v="30"/>
    <x v="5"/>
    <s v="MP 14582"/>
    <x v="0"/>
    <d v="1899-12-30T08:00:00"/>
    <d v="1899-12-30T14:00:00"/>
    <x v="11"/>
    <m/>
    <m/>
  </r>
  <r>
    <x v="30"/>
    <x v="5"/>
    <s v="MP 14582"/>
    <x v="0"/>
    <d v="1899-12-30T08:00:00"/>
    <d v="1899-12-30T14:00:00"/>
    <x v="12"/>
    <m/>
    <m/>
  </r>
  <r>
    <x v="30"/>
    <x v="5"/>
    <s v="MP 14582"/>
    <x v="0"/>
    <d v="1899-12-30T08:00:00"/>
    <d v="1899-12-30T14:00:00"/>
    <x v="13"/>
    <m/>
    <m/>
  </r>
  <r>
    <x v="30"/>
    <x v="5"/>
    <s v="MP 14582"/>
    <x v="1"/>
    <d v="1899-12-30T08:00:00"/>
    <d v="1899-12-30T14:00:00"/>
    <x v="7"/>
    <m/>
    <m/>
  </r>
  <r>
    <x v="30"/>
    <x v="5"/>
    <s v="MP 14582"/>
    <x v="1"/>
    <d v="1899-12-30T08:00:00"/>
    <d v="1899-12-30T14:00:00"/>
    <x v="8"/>
    <m/>
    <m/>
  </r>
  <r>
    <x v="30"/>
    <x v="5"/>
    <s v="MP 14582"/>
    <x v="1"/>
    <d v="1899-12-30T08:00:00"/>
    <d v="1899-12-30T14:00:00"/>
    <x v="9"/>
    <m/>
    <m/>
  </r>
  <r>
    <x v="30"/>
    <x v="5"/>
    <s v="MP 14582"/>
    <x v="1"/>
    <d v="1899-12-30T08:00:00"/>
    <d v="1899-12-30T14:00:00"/>
    <x v="10"/>
    <m/>
    <m/>
  </r>
  <r>
    <x v="30"/>
    <x v="5"/>
    <s v="MP 14582"/>
    <x v="1"/>
    <d v="1899-12-30T08:00:00"/>
    <d v="1899-12-30T14:00:00"/>
    <x v="11"/>
    <m/>
    <m/>
  </r>
  <r>
    <x v="30"/>
    <x v="5"/>
    <s v="MP 14582"/>
    <x v="1"/>
    <d v="1899-12-30T08:00:00"/>
    <d v="1899-12-30T14:00:00"/>
    <x v="12"/>
    <m/>
    <m/>
  </r>
  <r>
    <x v="30"/>
    <x v="5"/>
    <s v="MP 14582"/>
    <x v="1"/>
    <d v="1899-12-30T08:00:00"/>
    <d v="1899-12-30T14:00:00"/>
    <x v="13"/>
    <m/>
    <m/>
  </r>
  <r>
    <x v="31"/>
    <x v="5"/>
    <s v="MP LTO000098/2025"/>
    <x v="0"/>
    <d v="1899-12-30T14:00:00"/>
    <d v="1899-12-30T20:00:00"/>
    <x v="0"/>
    <m/>
    <m/>
  </r>
  <r>
    <x v="31"/>
    <x v="5"/>
    <s v="MP LTO000098/2025"/>
    <x v="0"/>
    <d v="1899-12-30T14:00:00"/>
    <d v="1899-12-30T20:00:00"/>
    <x v="1"/>
    <m/>
    <m/>
  </r>
  <r>
    <x v="31"/>
    <x v="5"/>
    <s v="MP LTO000098/2025"/>
    <x v="0"/>
    <d v="1899-12-30T14:00:00"/>
    <d v="1899-12-30T20:00:00"/>
    <x v="2"/>
    <m/>
    <m/>
  </r>
  <r>
    <x v="31"/>
    <x v="5"/>
    <s v="MP LTO000098/2025"/>
    <x v="0"/>
    <d v="1899-12-30T14:00:00"/>
    <d v="1899-12-30T20:00:00"/>
    <x v="3"/>
    <m/>
    <m/>
  </r>
  <r>
    <x v="31"/>
    <x v="5"/>
    <s v="MP LTO000098/2025"/>
    <x v="0"/>
    <d v="1899-12-30T14:00:00"/>
    <d v="1899-12-30T20:00:00"/>
    <x v="4"/>
    <m/>
    <m/>
  </r>
  <r>
    <x v="31"/>
    <x v="5"/>
    <s v="MP LTO000098/2025"/>
    <x v="0"/>
    <d v="1899-12-30T14:00:00"/>
    <d v="1899-12-30T20:00:00"/>
    <x v="5"/>
    <m/>
    <m/>
  </r>
  <r>
    <x v="31"/>
    <x v="5"/>
    <s v="MP LTO000098/2025"/>
    <x v="0"/>
    <d v="1899-12-30T14:00:00"/>
    <d v="1899-12-30T20:00:00"/>
    <x v="6"/>
    <m/>
    <m/>
  </r>
  <r>
    <x v="31"/>
    <x v="5"/>
    <s v="MP LTO000098/2025"/>
    <x v="1"/>
    <d v="1899-12-30T14:00:00"/>
    <d v="1899-12-30T20:00:00"/>
    <x v="0"/>
    <m/>
    <m/>
  </r>
  <r>
    <x v="31"/>
    <x v="5"/>
    <s v="MP LTO000098/2025"/>
    <x v="1"/>
    <d v="1899-12-30T14:00:00"/>
    <d v="1899-12-30T20:00:00"/>
    <x v="1"/>
    <m/>
    <m/>
  </r>
  <r>
    <x v="31"/>
    <x v="5"/>
    <s v="MP LTO000098/2025"/>
    <x v="1"/>
    <d v="1899-12-30T14:00:00"/>
    <d v="1899-12-30T20:00:00"/>
    <x v="2"/>
    <m/>
    <m/>
  </r>
  <r>
    <x v="31"/>
    <x v="5"/>
    <s v="MP LTO000098/2025"/>
    <x v="1"/>
    <d v="1899-12-30T14:00:00"/>
    <d v="1899-12-30T20:00:00"/>
    <x v="3"/>
    <m/>
    <m/>
  </r>
  <r>
    <x v="31"/>
    <x v="5"/>
    <s v="MP LTO000098/2025"/>
    <x v="1"/>
    <d v="1899-12-30T14:00:00"/>
    <d v="1899-12-30T20:00:00"/>
    <x v="4"/>
    <m/>
    <m/>
  </r>
  <r>
    <x v="31"/>
    <x v="5"/>
    <s v="MP LTO000098/2025"/>
    <x v="1"/>
    <d v="1899-12-30T14:00:00"/>
    <d v="1899-12-30T20:00:00"/>
    <x v="5"/>
    <m/>
    <m/>
  </r>
  <r>
    <x v="31"/>
    <x v="5"/>
    <s v="MP LTO000098/2025"/>
    <x v="1"/>
    <d v="1899-12-30T14:00:00"/>
    <d v="1899-12-30T20:00:00"/>
    <x v="6"/>
    <m/>
    <m/>
  </r>
  <r>
    <x v="32"/>
    <x v="3"/>
    <s v="MP 8779"/>
    <x v="0"/>
    <d v="1899-12-30T08:00:00"/>
    <d v="1899-12-30T14:00:00"/>
    <x v="7"/>
    <m/>
    <m/>
  </r>
  <r>
    <x v="32"/>
    <x v="3"/>
    <s v="MP 8779"/>
    <x v="0"/>
    <d v="1899-12-30T08:00:00"/>
    <d v="1899-12-30T14:00:00"/>
    <x v="8"/>
    <m/>
    <m/>
  </r>
  <r>
    <x v="32"/>
    <x v="3"/>
    <s v="MP 8779"/>
    <x v="0"/>
    <d v="1899-12-30T08:00:00"/>
    <d v="1899-12-30T14:00:00"/>
    <x v="9"/>
    <m/>
    <m/>
  </r>
  <r>
    <x v="32"/>
    <x v="3"/>
    <s v="MP 8779"/>
    <x v="0"/>
    <d v="1899-12-30T08:00:00"/>
    <d v="1899-12-30T14:00:00"/>
    <x v="10"/>
    <m/>
    <m/>
  </r>
  <r>
    <x v="32"/>
    <x v="3"/>
    <s v="MP 8779"/>
    <x v="0"/>
    <d v="1899-12-30T08:00:00"/>
    <d v="1899-12-30T14:00:00"/>
    <x v="11"/>
    <m/>
    <m/>
  </r>
  <r>
    <x v="32"/>
    <x v="3"/>
    <s v="MP 8779"/>
    <x v="0"/>
    <d v="1899-12-30T08:00:00"/>
    <d v="1899-12-30T14:00:00"/>
    <x v="12"/>
    <m/>
    <m/>
  </r>
  <r>
    <x v="32"/>
    <x v="3"/>
    <s v="MP 8779"/>
    <x v="0"/>
    <d v="1899-12-30T08:00:00"/>
    <d v="1899-12-30T14:00:00"/>
    <x v="13"/>
    <m/>
    <m/>
  </r>
  <r>
    <x v="32"/>
    <x v="3"/>
    <s v="MP 8779"/>
    <x v="3"/>
    <d v="1899-12-30T08:00:00"/>
    <d v="1899-12-30T14:00:00"/>
    <x v="7"/>
    <m/>
    <m/>
  </r>
  <r>
    <x v="32"/>
    <x v="3"/>
    <s v="MP 8779"/>
    <x v="3"/>
    <d v="1899-12-30T08:00:00"/>
    <d v="1899-12-30T14:00:00"/>
    <x v="8"/>
    <m/>
    <m/>
  </r>
  <r>
    <x v="32"/>
    <x v="3"/>
    <s v="MP 8779"/>
    <x v="3"/>
    <d v="1899-12-30T08:00:00"/>
    <d v="1899-12-30T14:00:00"/>
    <x v="9"/>
    <m/>
    <m/>
  </r>
  <r>
    <x v="32"/>
    <x v="3"/>
    <s v="MP 8779"/>
    <x v="3"/>
    <d v="1899-12-30T08:00:00"/>
    <d v="1899-12-30T14:00:00"/>
    <x v="10"/>
    <m/>
    <m/>
  </r>
  <r>
    <x v="32"/>
    <x v="3"/>
    <s v="MP 8779"/>
    <x v="3"/>
    <d v="1899-12-30T08:00:00"/>
    <d v="1899-12-30T14:00:00"/>
    <x v="11"/>
    <m/>
    <m/>
  </r>
  <r>
    <x v="32"/>
    <x v="3"/>
    <s v="MP 8779"/>
    <x v="3"/>
    <d v="1899-12-30T08:00:00"/>
    <d v="1899-12-30T14:00:00"/>
    <x v="12"/>
    <m/>
    <m/>
  </r>
  <r>
    <x v="32"/>
    <x v="3"/>
    <s v="MP 8779"/>
    <x v="3"/>
    <d v="1899-12-30T08:00:00"/>
    <d v="1899-12-30T14:00:00"/>
    <x v="13"/>
    <m/>
    <m/>
  </r>
  <r>
    <x v="32"/>
    <x v="3"/>
    <s v="MP 8780"/>
    <x v="1"/>
    <d v="1899-12-30T08:00:00"/>
    <d v="1899-12-30T14:00:00"/>
    <x v="7"/>
    <m/>
    <m/>
  </r>
  <r>
    <x v="32"/>
    <x v="3"/>
    <s v="MP 8780"/>
    <x v="1"/>
    <d v="1899-12-30T08:00:00"/>
    <d v="1899-12-30T14:00:00"/>
    <x v="8"/>
    <m/>
    <m/>
  </r>
  <r>
    <x v="32"/>
    <x v="3"/>
    <s v="MP 8780"/>
    <x v="1"/>
    <d v="1899-12-30T08:00:00"/>
    <d v="1899-12-30T14:00:00"/>
    <x v="9"/>
    <m/>
    <m/>
  </r>
  <r>
    <x v="32"/>
    <x v="3"/>
    <s v="MP 8780"/>
    <x v="1"/>
    <d v="1899-12-30T08:00:00"/>
    <d v="1899-12-30T14:00:00"/>
    <x v="10"/>
    <m/>
    <m/>
  </r>
  <r>
    <x v="32"/>
    <x v="3"/>
    <s v="MP 8780"/>
    <x v="1"/>
    <d v="1899-12-30T08:00:00"/>
    <d v="1899-12-30T14:00:00"/>
    <x v="11"/>
    <m/>
    <m/>
  </r>
  <r>
    <x v="32"/>
    <x v="3"/>
    <s v="MP 8780"/>
    <x v="1"/>
    <d v="1899-12-30T08:00:00"/>
    <d v="1899-12-30T14:00:00"/>
    <x v="12"/>
    <m/>
    <m/>
  </r>
  <r>
    <x v="32"/>
    <x v="3"/>
    <s v="MP 8780"/>
    <x v="1"/>
    <d v="1899-12-30T08:00:00"/>
    <d v="1899-12-30T14:00:00"/>
    <x v="13"/>
    <m/>
    <m/>
  </r>
  <r>
    <x v="32"/>
    <x v="3"/>
    <s v="MP 8781"/>
    <x v="2"/>
    <d v="1899-12-30T08:00:00"/>
    <d v="1899-12-30T14:00:00"/>
    <x v="7"/>
    <m/>
    <m/>
  </r>
  <r>
    <x v="32"/>
    <x v="3"/>
    <s v="MP 8781"/>
    <x v="2"/>
    <d v="1899-12-30T08:00:00"/>
    <d v="1899-12-30T14:00:00"/>
    <x v="8"/>
    <m/>
    <m/>
  </r>
  <r>
    <x v="32"/>
    <x v="3"/>
    <s v="MP 8781"/>
    <x v="2"/>
    <d v="1899-12-30T08:00:00"/>
    <d v="1899-12-30T14:00:00"/>
    <x v="9"/>
    <m/>
    <m/>
  </r>
  <r>
    <x v="32"/>
    <x v="3"/>
    <s v="MP 8781"/>
    <x v="2"/>
    <d v="1899-12-30T08:00:00"/>
    <d v="1899-12-30T14:00:00"/>
    <x v="10"/>
    <m/>
    <m/>
  </r>
  <r>
    <x v="32"/>
    <x v="3"/>
    <s v="MP 8781"/>
    <x v="2"/>
    <d v="1899-12-30T08:00:00"/>
    <d v="1899-12-30T14:00:00"/>
    <x v="11"/>
    <m/>
    <m/>
  </r>
  <r>
    <x v="32"/>
    <x v="3"/>
    <s v="MP 8781"/>
    <x v="2"/>
    <d v="1899-12-30T08:00:00"/>
    <d v="1899-12-30T14:00:00"/>
    <x v="12"/>
    <m/>
    <m/>
  </r>
  <r>
    <x v="32"/>
    <x v="3"/>
    <s v="MP 8781"/>
    <x v="2"/>
    <d v="1899-12-30T08:00:00"/>
    <d v="1899-12-30T14:00:00"/>
    <x v="13"/>
    <m/>
    <m/>
  </r>
  <r>
    <x v="33"/>
    <x v="5"/>
    <s v="MP 260"/>
    <x v="3"/>
    <d v="1899-12-30T08:00:00"/>
    <d v="1899-12-30T20:00:00"/>
    <x v="7"/>
    <m/>
    <m/>
  </r>
  <r>
    <x v="33"/>
    <x v="5"/>
    <s v="MP 260"/>
    <x v="3"/>
    <d v="1899-12-30T08:00:00"/>
    <d v="1899-12-30T20:00:00"/>
    <x v="8"/>
    <m/>
    <m/>
  </r>
  <r>
    <x v="33"/>
    <x v="5"/>
    <s v="MP 260"/>
    <x v="3"/>
    <d v="1899-12-30T08:00:00"/>
    <d v="1899-12-30T20:00:00"/>
    <x v="9"/>
    <m/>
    <m/>
  </r>
  <r>
    <x v="33"/>
    <x v="5"/>
    <s v="MP 260"/>
    <x v="3"/>
    <d v="1899-12-30T08:00:00"/>
    <d v="1899-12-30T20:00:00"/>
    <x v="10"/>
    <m/>
    <m/>
  </r>
  <r>
    <x v="33"/>
    <x v="5"/>
    <s v="MP 260"/>
    <x v="3"/>
    <d v="1899-12-30T08:00:00"/>
    <d v="1899-12-30T20:00:00"/>
    <x v="11"/>
    <m/>
    <m/>
  </r>
  <r>
    <x v="33"/>
    <x v="5"/>
    <s v="MP 260"/>
    <x v="3"/>
    <d v="1899-12-30T08:00:00"/>
    <d v="1899-12-30T20:00:00"/>
    <x v="12"/>
    <m/>
    <m/>
  </r>
  <r>
    <x v="33"/>
    <x v="5"/>
    <s v="MP 260"/>
    <x v="3"/>
    <d v="1899-12-30T08:00:00"/>
    <d v="1899-12-30T20:00:00"/>
    <x v="13"/>
    <m/>
    <m/>
  </r>
  <r>
    <x v="33"/>
    <x v="5"/>
    <s v="MP 260"/>
    <x v="3"/>
    <d v="1899-12-30T08:00:00"/>
    <d v="1899-12-30T20:00:00"/>
    <x v="0"/>
    <m/>
    <m/>
  </r>
  <r>
    <x v="33"/>
    <x v="5"/>
    <s v="MP 260"/>
    <x v="3"/>
    <d v="1899-12-30T08:00:00"/>
    <d v="1899-12-30T20:00:00"/>
    <x v="1"/>
    <m/>
    <m/>
  </r>
  <r>
    <x v="33"/>
    <x v="5"/>
    <s v="MP 260"/>
    <x v="3"/>
    <d v="1899-12-30T08:00:00"/>
    <d v="1899-12-30T20:00:00"/>
    <x v="2"/>
    <m/>
    <m/>
  </r>
  <r>
    <x v="33"/>
    <x v="5"/>
    <s v="MP 260"/>
    <x v="3"/>
    <d v="1899-12-30T08:00:00"/>
    <d v="1899-12-30T20:00:00"/>
    <x v="3"/>
    <m/>
    <m/>
  </r>
  <r>
    <x v="33"/>
    <x v="5"/>
    <s v="MP 260"/>
    <x v="3"/>
    <d v="1899-12-30T08:00:00"/>
    <d v="1899-12-30T20:00:00"/>
    <x v="4"/>
    <m/>
    <m/>
  </r>
  <r>
    <x v="33"/>
    <x v="5"/>
    <s v="MP 260"/>
    <x v="3"/>
    <d v="1899-12-30T08:00:00"/>
    <d v="1899-12-30T20:00:00"/>
    <x v="5"/>
    <m/>
    <m/>
  </r>
  <r>
    <x v="33"/>
    <x v="5"/>
    <s v="MP 260"/>
    <x v="3"/>
    <d v="1899-12-30T08:00:00"/>
    <d v="1899-12-30T20:00:00"/>
    <x v="6"/>
    <m/>
    <m/>
  </r>
  <r>
    <x v="33"/>
    <x v="5"/>
    <s v="MP 260"/>
    <x v="4"/>
    <d v="1899-12-30T08:00:00"/>
    <d v="1899-12-30T20:00:00"/>
    <x v="7"/>
    <m/>
    <m/>
  </r>
  <r>
    <x v="33"/>
    <x v="5"/>
    <s v="MP 260"/>
    <x v="4"/>
    <d v="1899-12-30T08:00:00"/>
    <d v="1899-12-30T20:00:00"/>
    <x v="8"/>
    <m/>
    <m/>
  </r>
  <r>
    <x v="33"/>
    <x v="5"/>
    <s v="MP 260"/>
    <x v="4"/>
    <d v="1899-12-30T08:00:00"/>
    <d v="1899-12-30T20:00:00"/>
    <x v="9"/>
    <m/>
    <m/>
  </r>
  <r>
    <x v="33"/>
    <x v="5"/>
    <s v="MP 260"/>
    <x v="4"/>
    <d v="1899-12-30T08:00:00"/>
    <d v="1899-12-30T20:00:00"/>
    <x v="10"/>
    <m/>
    <m/>
  </r>
  <r>
    <x v="33"/>
    <x v="5"/>
    <s v="MP 260"/>
    <x v="4"/>
    <d v="1899-12-30T08:00:00"/>
    <d v="1899-12-30T20:00:00"/>
    <x v="11"/>
    <m/>
    <m/>
  </r>
  <r>
    <x v="33"/>
    <x v="5"/>
    <s v="MP 260"/>
    <x v="4"/>
    <d v="1899-12-30T08:00:00"/>
    <d v="1899-12-30T20:00:00"/>
    <x v="12"/>
    <m/>
    <m/>
  </r>
  <r>
    <x v="33"/>
    <x v="5"/>
    <s v="MP 260"/>
    <x v="4"/>
    <d v="1899-12-30T08:00:00"/>
    <d v="1899-12-30T20:00:00"/>
    <x v="13"/>
    <m/>
    <m/>
  </r>
  <r>
    <x v="33"/>
    <x v="5"/>
    <s v="MP 260"/>
    <x v="4"/>
    <d v="1899-12-30T08:00:00"/>
    <d v="1899-12-30T20:00:00"/>
    <x v="0"/>
    <m/>
    <m/>
  </r>
  <r>
    <x v="33"/>
    <x v="5"/>
    <s v="MP 260"/>
    <x v="4"/>
    <d v="1899-12-30T08:00:00"/>
    <d v="1899-12-30T20:00:00"/>
    <x v="1"/>
    <m/>
    <m/>
  </r>
  <r>
    <x v="33"/>
    <x v="5"/>
    <s v="MP 260"/>
    <x v="4"/>
    <d v="1899-12-30T08:00:00"/>
    <d v="1899-12-30T20:00:00"/>
    <x v="2"/>
    <m/>
    <m/>
  </r>
  <r>
    <x v="33"/>
    <x v="5"/>
    <s v="MP 260"/>
    <x v="4"/>
    <d v="1899-12-30T08:00:00"/>
    <d v="1899-12-30T20:00:00"/>
    <x v="3"/>
    <m/>
    <m/>
  </r>
  <r>
    <x v="33"/>
    <x v="5"/>
    <s v="MP 260"/>
    <x v="4"/>
    <d v="1899-12-30T08:00:00"/>
    <d v="1899-12-30T20:00:00"/>
    <x v="4"/>
    <m/>
    <m/>
  </r>
  <r>
    <x v="33"/>
    <x v="5"/>
    <s v="MP 260"/>
    <x v="4"/>
    <d v="1899-12-30T08:00:00"/>
    <d v="1899-12-30T20:00:00"/>
    <x v="5"/>
    <m/>
    <m/>
  </r>
  <r>
    <x v="33"/>
    <x v="5"/>
    <s v="MP 260"/>
    <x v="4"/>
    <d v="1899-12-30T08:00:00"/>
    <d v="1899-12-30T20:00:00"/>
    <x v="6"/>
    <m/>
    <m/>
  </r>
  <r>
    <x v="34"/>
    <x v="5"/>
    <s v="MP LTO0001094/2024"/>
    <x v="0"/>
    <d v="1899-12-30T14:00:00"/>
    <d v="1899-12-30T20:00:00"/>
    <x v="0"/>
    <m/>
    <m/>
  </r>
  <r>
    <x v="34"/>
    <x v="5"/>
    <s v="MP LTO0001094/2024"/>
    <x v="0"/>
    <d v="1899-12-30T14:00:00"/>
    <d v="1899-12-30T20:00:00"/>
    <x v="1"/>
    <m/>
    <m/>
  </r>
  <r>
    <x v="34"/>
    <x v="5"/>
    <s v="MP LTO0001094/2024"/>
    <x v="0"/>
    <d v="1899-12-30T14:00:00"/>
    <d v="1899-12-30T20:00:00"/>
    <x v="2"/>
    <m/>
    <m/>
  </r>
  <r>
    <x v="34"/>
    <x v="5"/>
    <s v="MP LTO0001094/2024"/>
    <x v="0"/>
    <d v="1899-12-30T14:00:00"/>
    <d v="1899-12-30T20:00:00"/>
    <x v="3"/>
    <m/>
    <m/>
  </r>
  <r>
    <x v="34"/>
    <x v="5"/>
    <s v="MP LTO0001094/2024"/>
    <x v="0"/>
    <d v="1899-12-30T14:00:00"/>
    <d v="1899-12-30T20:00:00"/>
    <x v="4"/>
    <m/>
    <m/>
  </r>
  <r>
    <x v="34"/>
    <x v="5"/>
    <s v="MP LTO0001094/2024"/>
    <x v="0"/>
    <d v="1899-12-30T14:00:00"/>
    <d v="1899-12-30T20:00:00"/>
    <x v="5"/>
    <m/>
    <m/>
  </r>
  <r>
    <x v="34"/>
    <x v="5"/>
    <s v="MP LTO0001094/2024"/>
    <x v="0"/>
    <d v="1899-12-30T14:00:00"/>
    <d v="1899-12-30T20:00:00"/>
    <x v="6"/>
    <m/>
    <m/>
  </r>
  <r>
    <x v="34"/>
    <x v="5"/>
    <s v="MP LTO0001094/2024"/>
    <x v="3"/>
    <d v="1899-12-30T14:00:00"/>
    <d v="1899-12-30T20:00:00"/>
    <x v="0"/>
    <m/>
    <m/>
  </r>
  <r>
    <x v="34"/>
    <x v="5"/>
    <s v="MP LTO0001094/2024"/>
    <x v="3"/>
    <d v="1899-12-30T14:00:00"/>
    <d v="1899-12-30T20:00:00"/>
    <x v="1"/>
    <m/>
    <m/>
  </r>
  <r>
    <x v="34"/>
    <x v="5"/>
    <s v="MP LTO0001094/2024"/>
    <x v="3"/>
    <d v="1899-12-30T14:00:00"/>
    <d v="1899-12-30T20:00:00"/>
    <x v="2"/>
    <m/>
    <m/>
  </r>
  <r>
    <x v="34"/>
    <x v="5"/>
    <s v="MP LTO0001094/2024"/>
    <x v="3"/>
    <d v="1899-12-30T14:00:00"/>
    <d v="1899-12-30T20:00:00"/>
    <x v="3"/>
    <m/>
    <m/>
  </r>
  <r>
    <x v="34"/>
    <x v="5"/>
    <s v="MP LTO0001094/2024"/>
    <x v="3"/>
    <d v="1899-12-30T14:00:00"/>
    <d v="1899-12-30T20:00:00"/>
    <x v="4"/>
    <m/>
    <m/>
  </r>
  <r>
    <x v="34"/>
    <x v="5"/>
    <s v="MP LTO0001094/2024"/>
    <x v="3"/>
    <d v="1899-12-30T14:00:00"/>
    <d v="1899-12-30T20:00:00"/>
    <x v="5"/>
    <m/>
    <m/>
  </r>
  <r>
    <x v="34"/>
    <x v="5"/>
    <s v="MP LTO0001094/2024"/>
    <x v="3"/>
    <d v="1899-12-30T14:00:00"/>
    <d v="1899-12-30T20:00:00"/>
    <x v="6"/>
    <m/>
    <m/>
  </r>
  <r>
    <x v="35"/>
    <x v="3"/>
    <s v="MP 9068"/>
    <x v="3"/>
    <d v="1899-12-30T14:00:00"/>
    <d v="1899-12-30T20:00:00"/>
    <x v="0"/>
    <m/>
    <m/>
  </r>
  <r>
    <x v="35"/>
    <x v="3"/>
    <s v="MP 9068"/>
    <x v="3"/>
    <d v="1899-12-30T14:00:00"/>
    <d v="1899-12-30T20:00:00"/>
    <x v="1"/>
    <m/>
    <m/>
  </r>
  <r>
    <x v="35"/>
    <x v="3"/>
    <s v="MP 9068"/>
    <x v="3"/>
    <d v="1899-12-30T14:00:00"/>
    <d v="1899-12-30T20:00:00"/>
    <x v="2"/>
    <m/>
    <m/>
  </r>
  <r>
    <x v="35"/>
    <x v="3"/>
    <s v="MP 9068"/>
    <x v="3"/>
    <d v="1899-12-30T14:00:00"/>
    <d v="1899-12-30T20:00:00"/>
    <x v="3"/>
    <m/>
    <m/>
  </r>
  <r>
    <x v="35"/>
    <x v="3"/>
    <s v="MP 9068"/>
    <x v="3"/>
    <d v="1899-12-30T14:00:00"/>
    <d v="1899-12-30T20:00:00"/>
    <x v="4"/>
    <m/>
    <m/>
  </r>
  <r>
    <x v="35"/>
    <x v="3"/>
    <s v="MP 9068"/>
    <x v="3"/>
    <d v="1899-12-30T14:00:00"/>
    <d v="1899-12-30T20:00:00"/>
    <x v="5"/>
    <m/>
    <m/>
  </r>
  <r>
    <x v="35"/>
    <x v="3"/>
    <s v="MP 9068"/>
    <x v="3"/>
    <d v="1899-12-30T14:00:00"/>
    <d v="1899-12-30T20:00:00"/>
    <x v="6"/>
    <m/>
    <m/>
  </r>
  <r>
    <x v="35"/>
    <x v="3"/>
    <s v="MP 9068"/>
    <x v="1"/>
    <d v="1899-12-30T14:00:00"/>
    <d v="1899-12-30T20:00:00"/>
    <x v="0"/>
    <m/>
    <m/>
  </r>
  <r>
    <x v="35"/>
    <x v="3"/>
    <s v="MP 9068"/>
    <x v="1"/>
    <d v="1899-12-30T14:00:00"/>
    <d v="1899-12-30T20:00:00"/>
    <x v="1"/>
    <m/>
    <m/>
  </r>
  <r>
    <x v="35"/>
    <x v="3"/>
    <s v="MP 9068"/>
    <x v="1"/>
    <d v="1899-12-30T14:00:00"/>
    <d v="1899-12-30T20:00:00"/>
    <x v="2"/>
    <m/>
    <m/>
  </r>
  <r>
    <x v="35"/>
    <x v="3"/>
    <s v="MP 9068"/>
    <x v="1"/>
    <d v="1899-12-30T14:00:00"/>
    <d v="1899-12-30T20:00:00"/>
    <x v="3"/>
    <m/>
    <m/>
  </r>
  <r>
    <x v="35"/>
    <x v="3"/>
    <s v="MP 9068"/>
    <x v="1"/>
    <d v="1899-12-30T14:00:00"/>
    <d v="1899-12-30T20:00:00"/>
    <x v="4"/>
    <m/>
    <m/>
  </r>
  <r>
    <x v="35"/>
    <x v="3"/>
    <s v="MP 9068"/>
    <x v="1"/>
    <d v="1899-12-30T14:00:00"/>
    <d v="1899-12-30T20:00:00"/>
    <x v="5"/>
    <m/>
    <m/>
  </r>
  <r>
    <x v="35"/>
    <x v="3"/>
    <s v="MP 9068"/>
    <x v="1"/>
    <d v="1899-12-30T14:00:00"/>
    <d v="1899-12-30T20:00:00"/>
    <x v="6"/>
    <m/>
    <m/>
  </r>
  <r>
    <x v="35"/>
    <x v="3"/>
    <s v="MP 9068"/>
    <x v="4"/>
    <d v="1899-12-30T14:00:00"/>
    <d v="1899-12-30T20:00:00"/>
    <x v="0"/>
    <m/>
    <m/>
  </r>
  <r>
    <x v="35"/>
    <x v="3"/>
    <s v="MP 9068"/>
    <x v="4"/>
    <d v="1899-12-30T14:00:00"/>
    <d v="1899-12-30T20:00:00"/>
    <x v="1"/>
    <m/>
    <m/>
  </r>
  <r>
    <x v="35"/>
    <x v="3"/>
    <s v="MP 9068"/>
    <x v="4"/>
    <d v="1899-12-30T14:00:00"/>
    <d v="1899-12-30T20:00:00"/>
    <x v="2"/>
    <m/>
    <m/>
  </r>
  <r>
    <x v="35"/>
    <x v="3"/>
    <s v="MP 9068"/>
    <x v="4"/>
    <d v="1899-12-30T14:00:00"/>
    <d v="1899-12-30T20:00:00"/>
    <x v="3"/>
    <m/>
    <m/>
  </r>
  <r>
    <x v="35"/>
    <x v="3"/>
    <s v="MP 9068"/>
    <x v="4"/>
    <d v="1899-12-30T14:00:00"/>
    <d v="1899-12-30T20:00:00"/>
    <x v="4"/>
    <m/>
    <m/>
  </r>
  <r>
    <x v="35"/>
    <x v="3"/>
    <s v="MP 9068"/>
    <x v="4"/>
    <d v="1899-12-30T14:00:00"/>
    <d v="1899-12-30T20:00:00"/>
    <x v="5"/>
    <m/>
    <m/>
  </r>
  <r>
    <x v="35"/>
    <x v="3"/>
    <s v="MP 9068"/>
    <x v="4"/>
    <d v="1899-12-30T14:00:00"/>
    <d v="1899-12-30T20:00:00"/>
    <x v="6"/>
    <m/>
    <m/>
  </r>
  <r>
    <x v="36"/>
    <x v="0"/>
    <s v="MP 000097/23"/>
    <x v="0"/>
    <d v="1899-12-30T08:00:00"/>
    <d v="1899-12-30T14:00:00"/>
    <x v="7"/>
    <m/>
    <m/>
  </r>
  <r>
    <x v="36"/>
    <x v="0"/>
    <s v="MP 000097/23"/>
    <x v="0"/>
    <d v="1899-12-30T08:00:00"/>
    <d v="1899-12-30T14:00:00"/>
    <x v="8"/>
    <m/>
    <m/>
  </r>
  <r>
    <x v="36"/>
    <x v="0"/>
    <s v="MP 000097/23"/>
    <x v="0"/>
    <d v="1899-12-30T08:00:00"/>
    <d v="1899-12-30T14:00:00"/>
    <x v="9"/>
    <m/>
    <m/>
  </r>
  <r>
    <x v="36"/>
    <x v="0"/>
    <s v="MP 000097/23"/>
    <x v="0"/>
    <d v="1899-12-30T08:00:00"/>
    <d v="1899-12-30T14:00:00"/>
    <x v="10"/>
    <m/>
    <m/>
  </r>
  <r>
    <x v="36"/>
    <x v="0"/>
    <s v="MP 000097/23"/>
    <x v="0"/>
    <d v="1899-12-30T08:00:00"/>
    <d v="1899-12-30T14:00:00"/>
    <x v="11"/>
    <m/>
    <m/>
  </r>
  <r>
    <x v="36"/>
    <x v="0"/>
    <s v="MP 000097/23"/>
    <x v="0"/>
    <d v="1899-12-30T08:00:00"/>
    <d v="1899-12-30T14:00:00"/>
    <x v="12"/>
    <m/>
    <m/>
  </r>
  <r>
    <x v="36"/>
    <x v="0"/>
    <s v="MP 000097/23"/>
    <x v="0"/>
    <d v="1899-12-30T08:00:00"/>
    <d v="1899-12-30T14:00:00"/>
    <x v="13"/>
    <m/>
    <m/>
  </r>
  <r>
    <x v="36"/>
    <x v="0"/>
    <s v="MP 000097/23"/>
    <x v="1"/>
    <d v="1899-12-30T08:00:00"/>
    <d v="1899-12-30T14:00:00"/>
    <x v="7"/>
    <m/>
    <m/>
  </r>
  <r>
    <x v="36"/>
    <x v="0"/>
    <s v="MP 000097/23"/>
    <x v="1"/>
    <d v="1899-12-30T08:00:00"/>
    <d v="1899-12-30T14:00:00"/>
    <x v="8"/>
    <m/>
    <m/>
  </r>
  <r>
    <x v="36"/>
    <x v="0"/>
    <s v="MP 000097/23"/>
    <x v="1"/>
    <d v="1899-12-30T08:00:00"/>
    <d v="1899-12-30T14:00:00"/>
    <x v="9"/>
    <m/>
    <m/>
  </r>
  <r>
    <x v="36"/>
    <x v="0"/>
    <s v="MP 000097/23"/>
    <x v="1"/>
    <d v="1899-12-30T08:00:00"/>
    <d v="1899-12-30T14:00:00"/>
    <x v="10"/>
    <m/>
    <m/>
  </r>
  <r>
    <x v="36"/>
    <x v="0"/>
    <s v="MP 000097/23"/>
    <x v="1"/>
    <d v="1899-12-30T08:00:00"/>
    <d v="1899-12-30T14:00:00"/>
    <x v="11"/>
    <m/>
    <m/>
  </r>
  <r>
    <x v="36"/>
    <x v="0"/>
    <s v="MP 000097/23"/>
    <x v="1"/>
    <d v="1899-12-30T08:00:00"/>
    <d v="1899-12-30T14:00:00"/>
    <x v="12"/>
    <m/>
    <m/>
  </r>
  <r>
    <x v="36"/>
    <x v="0"/>
    <s v="MP 000097/23"/>
    <x v="1"/>
    <d v="1899-12-30T08:00:00"/>
    <d v="1899-12-30T14:00:00"/>
    <x v="13"/>
    <m/>
    <m/>
  </r>
  <r>
    <x v="36"/>
    <x v="0"/>
    <s v="MP 000097/23"/>
    <x v="2"/>
    <d v="1899-12-30T08:00:00"/>
    <d v="1899-12-30T14:00:00"/>
    <x v="7"/>
    <m/>
    <m/>
  </r>
  <r>
    <x v="36"/>
    <x v="0"/>
    <s v="MP 000097/23"/>
    <x v="2"/>
    <d v="1899-12-30T08:00:00"/>
    <d v="1899-12-30T14:00:00"/>
    <x v="8"/>
    <m/>
    <m/>
  </r>
  <r>
    <x v="36"/>
    <x v="0"/>
    <s v="MP 000097/23"/>
    <x v="2"/>
    <d v="1899-12-30T08:00:00"/>
    <d v="1899-12-30T14:00:00"/>
    <x v="9"/>
    <m/>
    <m/>
  </r>
  <r>
    <x v="36"/>
    <x v="0"/>
    <s v="MP 000097/23"/>
    <x v="2"/>
    <d v="1899-12-30T08:00:00"/>
    <d v="1899-12-30T14:00:00"/>
    <x v="10"/>
    <m/>
    <m/>
  </r>
  <r>
    <x v="36"/>
    <x v="0"/>
    <s v="MP 000097/23"/>
    <x v="2"/>
    <d v="1899-12-30T08:00:00"/>
    <d v="1899-12-30T14:00:00"/>
    <x v="11"/>
    <m/>
    <m/>
  </r>
  <r>
    <x v="36"/>
    <x v="0"/>
    <s v="MP 000097/23"/>
    <x v="2"/>
    <d v="1899-12-30T08:00:00"/>
    <d v="1899-12-30T14:00:00"/>
    <x v="12"/>
    <m/>
    <m/>
  </r>
  <r>
    <x v="36"/>
    <x v="0"/>
    <s v="MP 000097/23"/>
    <x v="2"/>
    <d v="1899-12-30T08:00:00"/>
    <d v="1899-12-30T14:00:00"/>
    <x v="13"/>
    <m/>
    <m/>
  </r>
  <r>
    <x v="37"/>
    <x v="4"/>
    <s v="MP 15502"/>
    <x v="0"/>
    <d v="1899-12-30T08:00:00"/>
    <d v="1899-12-30T20:00:00"/>
    <x v="7"/>
    <m/>
    <m/>
  </r>
  <r>
    <x v="37"/>
    <x v="4"/>
    <s v="MP 15502"/>
    <x v="0"/>
    <d v="1899-12-30T08:00:00"/>
    <d v="1899-12-30T20:00:00"/>
    <x v="8"/>
    <m/>
    <m/>
  </r>
  <r>
    <x v="37"/>
    <x v="4"/>
    <s v="MP 15502"/>
    <x v="0"/>
    <d v="1899-12-30T08:00:00"/>
    <d v="1899-12-30T20:00:00"/>
    <x v="9"/>
    <m/>
    <m/>
  </r>
  <r>
    <x v="37"/>
    <x v="4"/>
    <s v="MP 15502"/>
    <x v="0"/>
    <d v="1899-12-30T08:00:00"/>
    <d v="1899-12-30T20:00:00"/>
    <x v="10"/>
    <m/>
    <m/>
  </r>
  <r>
    <x v="37"/>
    <x v="4"/>
    <s v="MP 15502"/>
    <x v="0"/>
    <d v="1899-12-30T08:00:00"/>
    <d v="1899-12-30T20:00:00"/>
    <x v="11"/>
    <m/>
    <m/>
  </r>
  <r>
    <x v="37"/>
    <x v="4"/>
    <s v="MP 15502"/>
    <x v="0"/>
    <d v="1899-12-30T08:00:00"/>
    <d v="1899-12-30T20:00:00"/>
    <x v="12"/>
    <m/>
    <m/>
  </r>
  <r>
    <x v="37"/>
    <x v="4"/>
    <s v="MP 15502"/>
    <x v="0"/>
    <d v="1899-12-30T08:00:00"/>
    <d v="1899-12-30T20:00:00"/>
    <x v="13"/>
    <m/>
    <m/>
  </r>
  <r>
    <x v="37"/>
    <x v="4"/>
    <s v="MP 15502"/>
    <x v="0"/>
    <d v="1899-12-30T08:00:00"/>
    <d v="1899-12-30T20:00:00"/>
    <x v="0"/>
    <m/>
    <m/>
  </r>
  <r>
    <x v="37"/>
    <x v="4"/>
    <s v="MP 15502"/>
    <x v="0"/>
    <d v="1899-12-30T08:00:00"/>
    <d v="1899-12-30T20:00:00"/>
    <x v="1"/>
    <m/>
    <m/>
  </r>
  <r>
    <x v="37"/>
    <x v="4"/>
    <s v="MP 15502"/>
    <x v="0"/>
    <d v="1899-12-30T08:00:00"/>
    <d v="1899-12-30T20:00:00"/>
    <x v="2"/>
    <m/>
    <m/>
  </r>
  <r>
    <x v="37"/>
    <x v="4"/>
    <s v="MP 15502"/>
    <x v="0"/>
    <d v="1899-12-30T08:00:00"/>
    <d v="1899-12-30T20:00:00"/>
    <x v="3"/>
    <m/>
    <m/>
  </r>
  <r>
    <x v="37"/>
    <x v="4"/>
    <s v="MP 15502"/>
    <x v="0"/>
    <d v="1899-12-30T08:00:00"/>
    <d v="1899-12-30T20:00:00"/>
    <x v="4"/>
    <m/>
    <m/>
  </r>
  <r>
    <x v="37"/>
    <x v="4"/>
    <s v="MP 15502"/>
    <x v="0"/>
    <d v="1899-12-30T08:00:00"/>
    <d v="1899-12-30T20:00:00"/>
    <x v="5"/>
    <m/>
    <m/>
  </r>
  <r>
    <x v="37"/>
    <x v="4"/>
    <s v="MP 15502"/>
    <x v="0"/>
    <d v="1899-12-30T08:00:00"/>
    <d v="1899-12-30T20:00:00"/>
    <x v="6"/>
    <m/>
    <m/>
  </r>
  <r>
    <x v="37"/>
    <x v="4"/>
    <s v="MP 15502"/>
    <x v="3"/>
    <d v="1899-12-30T14:00:00"/>
    <d v="1899-12-30T20:00:00"/>
    <x v="0"/>
    <m/>
    <m/>
  </r>
  <r>
    <x v="37"/>
    <x v="4"/>
    <s v="MP 15502"/>
    <x v="3"/>
    <d v="1899-12-30T14:00:00"/>
    <d v="1899-12-30T20:00:00"/>
    <x v="1"/>
    <m/>
    <m/>
  </r>
  <r>
    <x v="37"/>
    <x v="4"/>
    <s v="MP 15502"/>
    <x v="3"/>
    <d v="1899-12-30T14:00:00"/>
    <d v="1899-12-30T20:00:00"/>
    <x v="2"/>
    <m/>
    <m/>
  </r>
  <r>
    <x v="37"/>
    <x v="4"/>
    <s v="MP 15502"/>
    <x v="3"/>
    <d v="1899-12-30T14:00:00"/>
    <d v="1899-12-30T20:00:00"/>
    <x v="3"/>
    <m/>
    <m/>
  </r>
  <r>
    <x v="37"/>
    <x v="4"/>
    <s v="MP 15502"/>
    <x v="3"/>
    <d v="1899-12-30T14:00:00"/>
    <d v="1899-12-30T20:00:00"/>
    <x v="4"/>
    <m/>
    <m/>
  </r>
  <r>
    <x v="37"/>
    <x v="4"/>
    <s v="MP 15502"/>
    <x v="3"/>
    <d v="1899-12-30T14:00:00"/>
    <d v="1899-12-30T20:00:00"/>
    <x v="5"/>
    <m/>
    <m/>
  </r>
  <r>
    <x v="37"/>
    <x v="4"/>
    <s v="MP 15502"/>
    <x v="3"/>
    <d v="1899-12-30T14:00:00"/>
    <d v="1899-12-30T20:00:00"/>
    <x v="6"/>
    <m/>
    <m/>
  </r>
  <r>
    <x v="37"/>
    <x v="4"/>
    <s v="MP 15502"/>
    <x v="4"/>
    <d v="1899-12-30T08:00:00"/>
    <d v="1899-12-30T20:00:00"/>
    <x v="7"/>
    <m/>
    <m/>
  </r>
  <r>
    <x v="37"/>
    <x v="4"/>
    <s v="MP 15502"/>
    <x v="4"/>
    <d v="1899-12-30T08:00:00"/>
    <d v="1899-12-30T20:00:00"/>
    <x v="8"/>
    <m/>
    <m/>
  </r>
  <r>
    <x v="37"/>
    <x v="4"/>
    <s v="MP 15502"/>
    <x v="4"/>
    <d v="1899-12-30T08:00:00"/>
    <d v="1899-12-30T20:00:00"/>
    <x v="9"/>
    <m/>
    <m/>
  </r>
  <r>
    <x v="37"/>
    <x v="4"/>
    <s v="MP 15502"/>
    <x v="4"/>
    <d v="1899-12-30T08:00:00"/>
    <d v="1899-12-30T20:00:00"/>
    <x v="10"/>
    <m/>
    <m/>
  </r>
  <r>
    <x v="37"/>
    <x v="4"/>
    <s v="MP 15502"/>
    <x v="4"/>
    <d v="1899-12-30T08:00:00"/>
    <d v="1899-12-30T20:00:00"/>
    <x v="11"/>
    <m/>
    <m/>
  </r>
  <r>
    <x v="37"/>
    <x v="4"/>
    <s v="MP 15502"/>
    <x v="4"/>
    <d v="1899-12-30T08:00:00"/>
    <d v="1899-12-30T20:00:00"/>
    <x v="12"/>
    <m/>
    <m/>
  </r>
  <r>
    <x v="37"/>
    <x v="4"/>
    <s v="MP 15502"/>
    <x v="4"/>
    <d v="1899-12-30T08:00:00"/>
    <d v="1899-12-30T20:00:00"/>
    <x v="13"/>
    <m/>
    <m/>
  </r>
  <r>
    <x v="37"/>
    <x v="4"/>
    <s v="MP 15502"/>
    <x v="4"/>
    <d v="1899-12-30T08:00:00"/>
    <d v="1899-12-30T20:00:00"/>
    <x v="0"/>
    <m/>
    <m/>
  </r>
  <r>
    <x v="37"/>
    <x v="4"/>
    <s v="MP 15502"/>
    <x v="4"/>
    <d v="1899-12-30T08:00:00"/>
    <d v="1899-12-30T20:00:00"/>
    <x v="1"/>
    <m/>
    <m/>
  </r>
  <r>
    <x v="37"/>
    <x v="4"/>
    <s v="MP 15502"/>
    <x v="4"/>
    <d v="1899-12-30T08:00:00"/>
    <d v="1899-12-30T20:00:00"/>
    <x v="2"/>
    <m/>
    <m/>
  </r>
  <r>
    <x v="37"/>
    <x v="4"/>
    <s v="MP 15502"/>
    <x v="4"/>
    <d v="1899-12-30T08:00:00"/>
    <d v="1899-12-30T20:00:00"/>
    <x v="3"/>
    <m/>
    <m/>
  </r>
  <r>
    <x v="37"/>
    <x v="4"/>
    <s v="MP 15502"/>
    <x v="4"/>
    <d v="1899-12-30T08:00:00"/>
    <d v="1899-12-30T20:00:00"/>
    <x v="4"/>
    <m/>
    <m/>
  </r>
  <r>
    <x v="37"/>
    <x v="4"/>
    <s v="MP 15502"/>
    <x v="4"/>
    <d v="1899-12-30T08:00:00"/>
    <d v="1899-12-30T20:00:00"/>
    <x v="5"/>
    <m/>
    <m/>
  </r>
  <r>
    <x v="37"/>
    <x v="4"/>
    <s v="MP 15502"/>
    <x v="4"/>
    <d v="1899-12-30T08:00:00"/>
    <d v="1899-12-30T20:00:00"/>
    <x v="6"/>
    <m/>
    <m/>
  </r>
  <r>
    <x v="38"/>
    <x v="1"/>
    <s v="MP P126737"/>
    <x v="0"/>
    <d v="1899-12-30T08:00:00"/>
    <d v="1899-12-30T14:00:00"/>
    <x v="7"/>
    <m/>
    <m/>
  </r>
  <r>
    <x v="38"/>
    <x v="1"/>
    <s v="MP P126737"/>
    <x v="0"/>
    <d v="1899-12-30T08:00:00"/>
    <d v="1899-12-30T14:00:00"/>
    <x v="8"/>
    <m/>
    <m/>
  </r>
  <r>
    <x v="38"/>
    <x v="1"/>
    <s v="MP P126737"/>
    <x v="0"/>
    <d v="1899-12-30T08:00:00"/>
    <d v="1899-12-30T14:00:00"/>
    <x v="9"/>
    <m/>
    <m/>
  </r>
  <r>
    <x v="38"/>
    <x v="1"/>
    <s v="MP P126737"/>
    <x v="0"/>
    <d v="1899-12-30T08:00:00"/>
    <d v="1899-12-30T14:00:00"/>
    <x v="10"/>
    <m/>
    <m/>
  </r>
  <r>
    <x v="38"/>
    <x v="1"/>
    <s v="MP P126737"/>
    <x v="0"/>
    <d v="1899-12-30T08:00:00"/>
    <d v="1899-12-30T14:00:00"/>
    <x v="11"/>
    <m/>
    <m/>
  </r>
  <r>
    <x v="38"/>
    <x v="1"/>
    <s v="MP P126737"/>
    <x v="0"/>
    <d v="1899-12-30T08:00:00"/>
    <d v="1899-12-30T14:00:00"/>
    <x v="12"/>
    <m/>
    <m/>
  </r>
  <r>
    <x v="38"/>
    <x v="1"/>
    <s v="MP P126737"/>
    <x v="0"/>
    <d v="1899-12-30T08:00:00"/>
    <d v="1899-12-30T14:00:00"/>
    <x v="13"/>
    <m/>
    <m/>
  </r>
  <r>
    <x v="38"/>
    <x v="1"/>
    <s v="MP P126737"/>
    <x v="3"/>
    <d v="1899-12-30T08:00:00"/>
    <d v="1899-12-30T14:00:00"/>
    <x v="7"/>
    <m/>
    <m/>
  </r>
  <r>
    <x v="38"/>
    <x v="1"/>
    <s v="MP P126737"/>
    <x v="3"/>
    <d v="1899-12-30T08:00:00"/>
    <d v="1899-12-30T14:00:00"/>
    <x v="8"/>
    <m/>
    <m/>
  </r>
  <r>
    <x v="38"/>
    <x v="1"/>
    <s v="MP P126737"/>
    <x v="3"/>
    <d v="1899-12-30T08:00:00"/>
    <d v="1899-12-30T14:00:00"/>
    <x v="9"/>
    <m/>
    <m/>
  </r>
  <r>
    <x v="38"/>
    <x v="1"/>
    <s v="MP P126737"/>
    <x v="3"/>
    <d v="1899-12-30T08:00:00"/>
    <d v="1899-12-30T14:00:00"/>
    <x v="10"/>
    <m/>
    <m/>
  </r>
  <r>
    <x v="38"/>
    <x v="1"/>
    <s v="MP P126737"/>
    <x v="3"/>
    <d v="1899-12-30T08:00:00"/>
    <d v="1899-12-30T14:00:00"/>
    <x v="11"/>
    <m/>
    <m/>
  </r>
  <r>
    <x v="38"/>
    <x v="1"/>
    <s v="MP P126737"/>
    <x v="3"/>
    <d v="1899-12-30T08:00:00"/>
    <d v="1899-12-30T14:00:00"/>
    <x v="12"/>
    <m/>
    <m/>
  </r>
  <r>
    <x v="38"/>
    <x v="1"/>
    <s v="MP P126737"/>
    <x v="3"/>
    <d v="1899-12-30T08:00:00"/>
    <d v="1899-12-30T14:00:00"/>
    <x v="13"/>
    <m/>
    <m/>
  </r>
  <r>
    <x v="38"/>
    <x v="1"/>
    <s v="MP P126737"/>
    <x v="2"/>
    <d v="1899-12-30T08:00:00"/>
    <d v="1899-12-30T14:00:00"/>
    <x v="7"/>
    <m/>
    <m/>
  </r>
  <r>
    <x v="38"/>
    <x v="1"/>
    <s v="MP P126737"/>
    <x v="2"/>
    <d v="1899-12-30T08:00:00"/>
    <d v="1899-12-30T14:00:00"/>
    <x v="8"/>
    <m/>
    <m/>
  </r>
  <r>
    <x v="38"/>
    <x v="1"/>
    <s v="MP P126737"/>
    <x v="2"/>
    <d v="1899-12-30T08:00:00"/>
    <d v="1899-12-30T14:00:00"/>
    <x v="9"/>
    <m/>
    <m/>
  </r>
  <r>
    <x v="38"/>
    <x v="1"/>
    <s v="MP P126737"/>
    <x v="2"/>
    <d v="1899-12-30T08:00:00"/>
    <d v="1899-12-30T14:00:00"/>
    <x v="10"/>
    <m/>
    <m/>
  </r>
  <r>
    <x v="38"/>
    <x v="1"/>
    <s v="MP P126737"/>
    <x v="2"/>
    <d v="1899-12-30T08:00:00"/>
    <d v="1899-12-30T14:00:00"/>
    <x v="11"/>
    <m/>
    <m/>
  </r>
  <r>
    <x v="38"/>
    <x v="1"/>
    <s v="MP P126737"/>
    <x v="2"/>
    <d v="1899-12-30T08:00:00"/>
    <d v="1899-12-30T14:00:00"/>
    <x v="12"/>
    <m/>
    <m/>
  </r>
  <r>
    <x v="38"/>
    <x v="1"/>
    <s v="MP P126737"/>
    <x v="2"/>
    <d v="1899-12-30T08:00:00"/>
    <d v="1899-12-30T14:00:00"/>
    <x v="13"/>
    <m/>
    <m/>
  </r>
  <r>
    <x v="39"/>
    <x v="2"/>
    <s v="MP 9276"/>
    <x v="3"/>
    <d v="1899-12-30T14:00:00"/>
    <d v="1899-12-30T20:00:00"/>
    <x v="0"/>
    <m/>
    <m/>
  </r>
  <r>
    <x v="39"/>
    <x v="2"/>
    <s v="MP 9276"/>
    <x v="3"/>
    <d v="1899-12-30T14:00:00"/>
    <d v="1899-12-30T20:00:00"/>
    <x v="1"/>
    <m/>
    <m/>
  </r>
  <r>
    <x v="39"/>
    <x v="2"/>
    <s v="MP 9276"/>
    <x v="3"/>
    <d v="1899-12-30T14:00:00"/>
    <d v="1899-12-30T20:00:00"/>
    <x v="2"/>
    <m/>
    <m/>
  </r>
  <r>
    <x v="39"/>
    <x v="2"/>
    <s v="MP 9276"/>
    <x v="3"/>
    <d v="1899-12-30T14:00:00"/>
    <d v="1899-12-30T20:00:00"/>
    <x v="3"/>
    <m/>
    <m/>
  </r>
  <r>
    <x v="39"/>
    <x v="2"/>
    <s v="MP 9276"/>
    <x v="3"/>
    <d v="1899-12-30T14:00:00"/>
    <d v="1899-12-30T20:00:00"/>
    <x v="4"/>
    <m/>
    <m/>
  </r>
  <r>
    <x v="39"/>
    <x v="2"/>
    <s v="MP 9276"/>
    <x v="3"/>
    <d v="1899-12-30T14:00:00"/>
    <d v="1899-12-30T20:00:00"/>
    <x v="5"/>
    <m/>
    <m/>
  </r>
  <r>
    <x v="39"/>
    <x v="2"/>
    <s v="MP 9276"/>
    <x v="3"/>
    <d v="1899-12-30T14:00:00"/>
    <d v="1899-12-30T20:00:00"/>
    <x v="6"/>
    <m/>
    <m/>
  </r>
  <r>
    <x v="39"/>
    <x v="2"/>
    <s v="MP 9276"/>
    <x v="4"/>
    <d v="1899-12-30T14:00:00"/>
    <d v="1899-12-30T20:00:00"/>
    <x v="0"/>
    <m/>
    <m/>
  </r>
  <r>
    <x v="39"/>
    <x v="2"/>
    <s v="MP 9276"/>
    <x v="4"/>
    <d v="1899-12-30T14:00:00"/>
    <d v="1899-12-30T20:00:00"/>
    <x v="1"/>
    <m/>
    <m/>
  </r>
  <r>
    <x v="39"/>
    <x v="2"/>
    <s v="MP 9276"/>
    <x v="4"/>
    <d v="1899-12-30T14:00:00"/>
    <d v="1899-12-30T20:00:00"/>
    <x v="2"/>
    <m/>
    <m/>
  </r>
  <r>
    <x v="39"/>
    <x v="2"/>
    <s v="MP 9276"/>
    <x v="4"/>
    <d v="1899-12-30T14:00:00"/>
    <d v="1899-12-30T20:00:00"/>
    <x v="3"/>
    <m/>
    <m/>
  </r>
  <r>
    <x v="39"/>
    <x v="2"/>
    <s v="MP 9276"/>
    <x v="4"/>
    <d v="1899-12-30T14:00:00"/>
    <d v="1899-12-30T20:00:00"/>
    <x v="4"/>
    <m/>
    <m/>
  </r>
  <r>
    <x v="39"/>
    <x v="2"/>
    <s v="MP 9276"/>
    <x v="4"/>
    <d v="1899-12-30T14:00:00"/>
    <d v="1899-12-30T20:00:00"/>
    <x v="5"/>
    <m/>
    <m/>
  </r>
  <r>
    <x v="39"/>
    <x v="2"/>
    <s v="MP 9276"/>
    <x v="4"/>
    <d v="1899-12-30T14:00:00"/>
    <d v="1899-12-30T20:00:00"/>
    <x v="6"/>
    <m/>
    <m/>
  </r>
  <r>
    <x v="39"/>
    <x v="2"/>
    <s v="MP 9276"/>
    <x v="2"/>
    <d v="1899-12-30T14:00:00"/>
    <d v="1899-12-30T20:00:00"/>
    <x v="0"/>
    <m/>
    <m/>
  </r>
  <r>
    <x v="39"/>
    <x v="2"/>
    <s v="MP 9276"/>
    <x v="2"/>
    <d v="1899-12-30T14:00:00"/>
    <d v="1899-12-30T20:00:00"/>
    <x v="1"/>
    <m/>
    <m/>
  </r>
  <r>
    <x v="39"/>
    <x v="2"/>
    <s v="MP 9276"/>
    <x v="2"/>
    <d v="1899-12-30T14:00:00"/>
    <d v="1899-12-30T20:00:00"/>
    <x v="2"/>
    <m/>
    <m/>
  </r>
  <r>
    <x v="39"/>
    <x v="2"/>
    <s v="MP 9276"/>
    <x v="2"/>
    <d v="1899-12-30T14:00:00"/>
    <d v="1899-12-30T20:00:00"/>
    <x v="3"/>
    <m/>
    <m/>
  </r>
  <r>
    <x v="39"/>
    <x v="2"/>
    <s v="MP 9276"/>
    <x v="2"/>
    <d v="1899-12-30T14:00:00"/>
    <d v="1899-12-30T20:00:00"/>
    <x v="4"/>
    <m/>
    <m/>
  </r>
  <r>
    <x v="39"/>
    <x v="2"/>
    <s v="MP 9276"/>
    <x v="2"/>
    <d v="1899-12-30T14:00:00"/>
    <d v="1899-12-30T20:00:00"/>
    <x v="5"/>
    <m/>
    <m/>
  </r>
  <r>
    <x v="39"/>
    <x v="2"/>
    <s v="MP 9276"/>
    <x v="2"/>
    <d v="1899-12-30T14:00:00"/>
    <d v="1899-12-30T20:00:00"/>
    <x v="6"/>
    <m/>
    <m/>
  </r>
  <r>
    <x v="40"/>
    <x v="2"/>
    <s v="MP 5125"/>
    <x v="0"/>
    <d v="1899-12-30T08:00:00"/>
    <d v="1899-12-30T14:00:00"/>
    <x v="7"/>
    <m/>
    <m/>
  </r>
  <r>
    <x v="40"/>
    <x v="2"/>
    <s v="MP 5125"/>
    <x v="0"/>
    <d v="1899-12-30T08:00:00"/>
    <d v="1899-12-30T14:00:00"/>
    <x v="8"/>
    <m/>
    <m/>
  </r>
  <r>
    <x v="40"/>
    <x v="2"/>
    <s v="MP 5125"/>
    <x v="0"/>
    <d v="1899-12-30T08:00:00"/>
    <d v="1899-12-30T14:00:00"/>
    <x v="9"/>
    <m/>
    <m/>
  </r>
  <r>
    <x v="40"/>
    <x v="2"/>
    <s v="MP 5125"/>
    <x v="0"/>
    <d v="1899-12-30T08:00:00"/>
    <d v="1899-12-30T14:00:00"/>
    <x v="10"/>
    <m/>
    <m/>
  </r>
  <r>
    <x v="40"/>
    <x v="2"/>
    <s v="MP 5125"/>
    <x v="0"/>
    <d v="1899-12-30T08:00:00"/>
    <d v="1899-12-30T14:00:00"/>
    <x v="11"/>
    <m/>
    <m/>
  </r>
  <r>
    <x v="40"/>
    <x v="2"/>
    <s v="MP 5125"/>
    <x v="0"/>
    <d v="1899-12-30T08:00:00"/>
    <d v="1899-12-30T14:00:00"/>
    <x v="12"/>
    <m/>
    <m/>
  </r>
  <r>
    <x v="40"/>
    <x v="2"/>
    <s v="MP 5125"/>
    <x v="0"/>
    <d v="1899-12-30T08:00:00"/>
    <d v="1899-12-30T14:00:00"/>
    <x v="13"/>
    <m/>
    <m/>
  </r>
  <r>
    <x v="40"/>
    <x v="2"/>
    <s v="MP 5125"/>
    <x v="3"/>
    <d v="1899-12-30T08:00:00"/>
    <d v="1899-12-30T14:00:00"/>
    <x v="7"/>
    <m/>
    <m/>
  </r>
  <r>
    <x v="40"/>
    <x v="2"/>
    <s v="MP 5125"/>
    <x v="3"/>
    <d v="1899-12-30T08:00:00"/>
    <d v="1899-12-30T14:00:00"/>
    <x v="8"/>
    <m/>
    <m/>
  </r>
  <r>
    <x v="40"/>
    <x v="2"/>
    <s v="MP 5125"/>
    <x v="3"/>
    <d v="1899-12-30T08:00:00"/>
    <d v="1899-12-30T14:00:00"/>
    <x v="9"/>
    <m/>
    <m/>
  </r>
  <r>
    <x v="40"/>
    <x v="2"/>
    <s v="MP 5125"/>
    <x v="3"/>
    <d v="1899-12-30T08:00:00"/>
    <d v="1899-12-30T14:00:00"/>
    <x v="10"/>
    <m/>
    <m/>
  </r>
  <r>
    <x v="40"/>
    <x v="2"/>
    <s v="MP 5125"/>
    <x v="3"/>
    <d v="1899-12-30T08:00:00"/>
    <d v="1899-12-30T14:00:00"/>
    <x v="11"/>
    <m/>
    <m/>
  </r>
  <r>
    <x v="40"/>
    <x v="2"/>
    <s v="MP 5125"/>
    <x v="3"/>
    <d v="1899-12-30T08:00:00"/>
    <d v="1899-12-30T14:00:00"/>
    <x v="12"/>
    <m/>
    <m/>
  </r>
  <r>
    <x v="40"/>
    <x v="2"/>
    <s v="MP 5125"/>
    <x v="3"/>
    <d v="1899-12-30T08:00:00"/>
    <d v="1899-12-30T14:00:00"/>
    <x v="13"/>
    <m/>
    <m/>
  </r>
  <r>
    <x v="40"/>
    <x v="2"/>
    <s v="MP 5125"/>
    <x v="4"/>
    <d v="1899-12-30T08:00:00"/>
    <d v="1899-12-30T14:00:00"/>
    <x v="7"/>
    <m/>
    <m/>
  </r>
  <r>
    <x v="40"/>
    <x v="2"/>
    <s v="MP 5125"/>
    <x v="4"/>
    <d v="1899-12-30T08:00:00"/>
    <d v="1899-12-30T14:00:00"/>
    <x v="8"/>
    <m/>
    <m/>
  </r>
  <r>
    <x v="40"/>
    <x v="2"/>
    <s v="MP 5125"/>
    <x v="4"/>
    <d v="1899-12-30T08:00:00"/>
    <d v="1899-12-30T14:00:00"/>
    <x v="9"/>
    <m/>
    <m/>
  </r>
  <r>
    <x v="40"/>
    <x v="2"/>
    <s v="MP 5125"/>
    <x v="4"/>
    <d v="1899-12-30T08:00:00"/>
    <d v="1899-12-30T14:00:00"/>
    <x v="10"/>
    <m/>
    <m/>
  </r>
  <r>
    <x v="40"/>
    <x v="2"/>
    <s v="MP 5125"/>
    <x v="4"/>
    <d v="1899-12-30T08:00:00"/>
    <d v="1899-12-30T14:00:00"/>
    <x v="11"/>
    <m/>
    <m/>
  </r>
  <r>
    <x v="40"/>
    <x v="2"/>
    <s v="MP 5125"/>
    <x v="4"/>
    <d v="1899-12-30T08:00:00"/>
    <d v="1899-12-30T14:00:00"/>
    <x v="12"/>
    <m/>
    <m/>
  </r>
  <r>
    <x v="40"/>
    <x v="2"/>
    <s v="MP 5125"/>
    <x v="4"/>
    <d v="1899-12-30T08:00:00"/>
    <d v="1899-12-30T14:00:00"/>
    <x v="13"/>
    <m/>
    <m/>
  </r>
  <r>
    <x v="41"/>
    <x v="4"/>
    <s v="MP 15851"/>
    <x v="0"/>
    <d v="1899-12-30T08:00:00"/>
    <d v="1899-12-30T14:00:00"/>
    <x v="7"/>
    <m/>
    <m/>
  </r>
  <r>
    <x v="41"/>
    <x v="4"/>
    <s v="MP 15851"/>
    <x v="0"/>
    <d v="1899-12-30T08:00:00"/>
    <d v="1899-12-30T14:00:00"/>
    <x v="8"/>
    <m/>
    <m/>
  </r>
  <r>
    <x v="41"/>
    <x v="4"/>
    <s v="MP 15851"/>
    <x v="0"/>
    <d v="1899-12-30T08:00:00"/>
    <d v="1899-12-30T14:00:00"/>
    <x v="9"/>
    <m/>
    <m/>
  </r>
  <r>
    <x v="41"/>
    <x v="4"/>
    <s v="MP 15851"/>
    <x v="0"/>
    <d v="1899-12-30T08:00:00"/>
    <d v="1899-12-30T14:00:00"/>
    <x v="10"/>
    <m/>
    <m/>
  </r>
  <r>
    <x v="41"/>
    <x v="4"/>
    <s v="MP 15851"/>
    <x v="0"/>
    <d v="1899-12-30T08:00:00"/>
    <d v="1899-12-30T14:00:00"/>
    <x v="11"/>
    <m/>
    <m/>
  </r>
  <r>
    <x v="41"/>
    <x v="4"/>
    <s v="MP 15851"/>
    <x v="0"/>
    <d v="1899-12-30T08:00:00"/>
    <d v="1899-12-30T14:00:00"/>
    <x v="12"/>
    <m/>
    <m/>
  </r>
  <r>
    <x v="41"/>
    <x v="4"/>
    <s v="MP 15851"/>
    <x v="0"/>
    <d v="1899-12-30T08:00:00"/>
    <d v="1899-12-30T14:00:00"/>
    <x v="13"/>
    <m/>
    <m/>
  </r>
  <r>
    <x v="41"/>
    <x v="4"/>
    <s v="MP 15851"/>
    <x v="3"/>
    <d v="1899-12-30T08:00:00"/>
    <d v="1899-12-30T14:00:00"/>
    <x v="7"/>
    <m/>
    <m/>
  </r>
  <r>
    <x v="41"/>
    <x v="4"/>
    <s v="MP 15851"/>
    <x v="3"/>
    <d v="1899-12-30T08:00:00"/>
    <d v="1899-12-30T14:00:00"/>
    <x v="8"/>
    <m/>
    <m/>
  </r>
  <r>
    <x v="41"/>
    <x v="4"/>
    <s v="MP 15851"/>
    <x v="3"/>
    <d v="1899-12-30T08:00:00"/>
    <d v="1899-12-30T14:00:00"/>
    <x v="9"/>
    <m/>
    <m/>
  </r>
  <r>
    <x v="41"/>
    <x v="4"/>
    <s v="MP 15851"/>
    <x v="3"/>
    <d v="1899-12-30T08:00:00"/>
    <d v="1899-12-30T14:00:00"/>
    <x v="10"/>
    <m/>
    <m/>
  </r>
  <r>
    <x v="41"/>
    <x v="4"/>
    <s v="MP 15851"/>
    <x v="3"/>
    <d v="1899-12-30T08:00:00"/>
    <d v="1899-12-30T14:00:00"/>
    <x v="11"/>
    <m/>
    <m/>
  </r>
  <r>
    <x v="41"/>
    <x v="4"/>
    <s v="MP 15851"/>
    <x v="3"/>
    <d v="1899-12-30T08:00:00"/>
    <d v="1899-12-30T14:00:00"/>
    <x v="12"/>
    <m/>
    <m/>
  </r>
  <r>
    <x v="41"/>
    <x v="4"/>
    <s v="MP 15851"/>
    <x v="3"/>
    <d v="1899-12-30T08:00:00"/>
    <d v="1899-12-30T14:00:00"/>
    <x v="13"/>
    <m/>
    <m/>
  </r>
  <r>
    <x v="41"/>
    <x v="4"/>
    <s v="MP 15851"/>
    <x v="2"/>
    <d v="1899-12-30T08:00:00"/>
    <d v="1899-12-30T14:00:00"/>
    <x v="7"/>
    <m/>
    <m/>
  </r>
  <r>
    <x v="41"/>
    <x v="4"/>
    <s v="MP 15851"/>
    <x v="2"/>
    <d v="1899-12-30T08:00:00"/>
    <d v="1899-12-30T14:00:00"/>
    <x v="8"/>
    <m/>
    <m/>
  </r>
  <r>
    <x v="41"/>
    <x v="4"/>
    <s v="MP 15851"/>
    <x v="2"/>
    <d v="1899-12-30T08:00:00"/>
    <d v="1899-12-30T14:00:00"/>
    <x v="9"/>
    <m/>
    <m/>
  </r>
  <r>
    <x v="41"/>
    <x v="4"/>
    <s v="MP 15851"/>
    <x v="2"/>
    <d v="1899-12-30T08:00:00"/>
    <d v="1899-12-30T14:00:00"/>
    <x v="10"/>
    <m/>
    <m/>
  </r>
  <r>
    <x v="41"/>
    <x v="4"/>
    <s v="MP 15851"/>
    <x v="2"/>
    <d v="1899-12-30T08:00:00"/>
    <d v="1899-12-30T14:00:00"/>
    <x v="11"/>
    <m/>
    <m/>
  </r>
  <r>
    <x v="41"/>
    <x v="4"/>
    <s v="MP 15851"/>
    <x v="2"/>
    <d v="1899-12-30T08:00:00"/>
    <d v="1899-12-30T14:00:00"/>
    <x v="12"/>
    <m/>
    <m/>
  </r>
  <r>
    <x v="41"/>
    <x v="4"/>
    <s v="MP 15851"/>
    <x v="2"/>
    <d v="1899-12-30T08:00:00"/>
    <d v="1899-12-30T14:00:00"/>
    <x v="13"/>
    <m/>
    <m/>
  </r>
  <r>
    <x v="42"/>
    <x v="5"/>
    <s v="LTO 000136/2025"/>
    <x v="1"/>
    <d v="1899-12-30T14:00:00"/>
    <d v="1899-12-30T20:00:00"/>
    <x v="0"/>
    <m/>
    <m/>
  </r>
  <r>
    <x v="42"/>
    <x v="5"/>
    <s v="LTO 000136/2025"/>
    <x v="1"/>
    <d v="1899-12-30T14:00:00"/>
    <d v="1899-12-30T20:00:00"/>
    <x v="1"/>
    <m/>
    <m/>
  </r>
  <r>
    <x v="42"/>
    <x v="5"/>
    <s v="LTO 000136/2025"/>
    <x v="1"/>
    <d v="1899-12-30T14:00:00"/>
    <d v="1899-12-30T20:00:00"/>
    <x v="2"/>
    <m/>
    <m/>
  </r>
  <r>
    <x v="42"/>
    <x v="5"/>
    <s v="LTO 000136/2025"/>
    <x v="1"/>
    <d v="1899-12-30T14:00:00"/>
    <d v="1899-12-30T20:00:00"/>
    <x v="3"/>
    <m/>
    <m/>
  </r>
  <r>
    <x v="42"/>
    <x v="5"/>
    <s v="LTO 000136/2025"/>
    <x v="1"/>
    <d v="1899-12-30T14:00:00"/>
    <d v="1899-12-30T20:00:00"/>
    <x v="4"/>
    <m/>
    <m/>
  </r>
  <r>
    <x v="42"/>
    <x v="5"/>
    <s v="LTO 000136/2025"/>
    <x v="1"/>
    <d v="1899-12-30T14:00:00"/>
    <d v="1899-12-30T20:00:00"/>
    <x v="5"/>
    <m/>
    <m/>
  </r>
  <r>
    <x v="42"/>
    <x v="5"/>
    <s v="LTO 000136/2025"/>
    <x v="1"/>
    <d v="1899-12-30T14:00:00"/>
    <d v="1899-12-30T20:00:00"/>
    <x v="6"/>
    <m/>
    <m/>
  </r>
  <r>
    <x v="42"/>
    <x v="5"/>
    <s v="LTO 000136/2025"/>
    <x v="4"/>
    <d v="1899-12-30T14:00:00"/>
    <d v="1899-12-30T20:00:00"/>
    <x v="0"/>
    <m/>
    <m/>
  </r>
  <r>
    <x v="42"/>
    <x v="5"/>
    <s v="LTO 000136/2025"/>
    <x v="4"/>
    <d v="1899-12-30T14:00:00"/>
    <d v="1899-12-30T20:00:00"/>
    <x v="1"/>
    <m/>
    <m/>
  </r>
  <r>
    <x v="42"/>
    <x v="5"/>
    <s v="LTO 000136/2025"/>
    <x v="4"/>
    <d v="1899-12-30T14:00:00"/>
    <d v="1899-12-30T20:00:00"/>
    <x v="2"/>
    <m/>
    <m/>
  </r>
  <r>
    <x v="42"/>
    <x v="5"/>
    <s v="LTO 000136/2025"/>
    <x v="4"/>
    <d v="1899-12-30T14:00:00"/>
    <d v="1899-12-30T20:00:00"/>
    <x v="3"/>
    <m/>
    <m/>
  </r>
  <r>
    <x v="42"/>
    <x v="5"/>
    <s v="LTO 000136/2025"/>
    <x v="4"/>
    <d v="1899-12-30T14:00:00"/>
    <d v="1899-12-30T20:00:00"/>
    <x v="4"/>
    <m/>
    <m/>
  </r>
  <r>
    <x v="42"/>
    <x v="5"/>
    <s v="LTO 000136/2025"/>
    <x v="4"/>
    <d v="1899-12-30T14:00:00"/>
    <d v="1899-12-30T20:00:00"/>
    <x v="5"/>
    <m/>
    <m/>
  </r>
  <r>
    <x v="42"/>
    <x v="5"/>
    <s v="LTO 000136/2025"/>
    <x v="4"/>
    <d v="1899-12-30T14:00:00"/>
    <d v="1899-12-30T20:00:00"/>
    <x v="6"/>
    <m/>
    <m/>
  </r>
  <r>
    <x v="42"/>
    <x v="5"/>
    <s v="LTO 000136/2025"/>
    <x v="2"/>
    <d v="1899-12-30T14:00:00"/>
    <d v="1899-12-30T20:00:00"/>
    <x v="0"/>
    <m/>
    <m/>
  </r>
  <r>
    <x v="42"/>
    <x v="5"/>
    <s v="LTO 000136/2025"/>
    <x v="2"/>
    <d v="1899-12-30T14:00:00"/>
    <d v="1899-12-30T20:00:00"/>
    <x v="1"/>
    <m/>
    <m/>
  </r>
  <r>
    <x v="42"/>
    <x v="5"/>
    <s v="LTO 000136/2025"/>
    <x v="2"/>
    <d v="1899-12-30T14:00:00"/>
    <d v="1899-12-30T20:00:00"/>
    <x v="2"/>
    <m/>
    <m/>
  </r>
  <r>
    <x v="42"/>
    <x v="5"/>
    <s v="LTO 000136/2025"/>
    <x v="2"/>
    <d v="1899-12-30T14:00:00"/>
    <d v="1899-12-30T20:00:00"/>
    <x v="3"/>
    <m/>
    <m/>
  </r>
  <r>
    <x v="42"/>
    <x v="5"/>
    <s v="LTO 000136/2025"/>
    <x v="2"/>
    <d v="1899-12-30T14:00:00"/>
    <d v="1899-12-30T20:00:00"/>
    <x v="4"/>
    <m/>
    <m/>
  </r>
  <r>
    <x v="42"/>
    <x v="5"/>
    <s v="LTO 000136/2025"/>
    <x v="2"/>
    <d v="1899-12-30T14:00:00"/>
    <d v="1899-12-30T20:00:00"/>
    <x v="5"/>
    <m/>
    <m/>
  </r>
  <r>
    <x v="42"/>
    <x v="5"/>
    <s v="LTO 000136/2025"/>
    <x v="2"/>
    <d v="1899-12-30T14:00:00"/>
    <d v="1899-12-30T20:00:00"/>
    <x v="6"/>
    <m/>
    <m/>
  </r>
  <r>
    <x v="43"/>
    <x v="0"/>
    <s v="LIS 000301/2025"/>
    <x v="3"/>
    <d v="1899-12-30T14:00:00"/>
    <d v="1899-12-30T20:00:00"/>
    <x v="0"/>
    <m/>
    <m/>
  </r>
  <r>
    <x v="43"/>
    <x v="0"/>
    <s v="LIS 000301/2025"/>
    <x v="3"/>
    <d v="1899-12-30T14:00:00"/>
    <d v="1899-12-30T20:00:00"/>
    <x v="1"/>
    <m/>
    <m/>
  </r>
  <r>
    <x v="43"/>
    <x v="0"/>
    <s v="LIS 000301/2025"/>
    <x v="3"/>
    <d v="1899-12-30T14:00:00"/>
    <d v="1899-12-30T20:00:00"/>
    <x v="2"/>
    <m/>
    <m/>
  </r>
  <r>
    <x v="43"/>
    <x v="0"/>
    <s v="LIS 000301/2025"/>
    <x v="3"/>
    <d v="1899-12-30T14:00:00"/>
    <d v="1899-12-30T20:00:00"/>
    <x v="3"/>
    <m/>
    <m/>
  </r>
  <r>
    <x v="43"/>
    <x v="0"/>
    <s v="LIS 000301/2025"/>
    <x v="3"/>
    <d v="1899-12-30T14:00:00"/>
    <d v="1899-12-30T20:00:00"/>
    <x v="4"/>
    <m/>
    <m/>
  </r>
  <r>
    <x v="43"/>
    <x v="0"/>
    <s v="LIS 000301/2025"/>
    <x v="3"/>
    <d v="1899-12-30T14:00:00"/>
    <d v="1899-12-30T20:00:00"/>
    <x v="5"/>
    <m/>
    <m/>
  </r>
  <r>
    <x v="43"/>
    <x v="0"/>
    <s v="LIS 000301/2025"/>
    <x v="3"/>
    <d v="1899-12-30T14:00:00"/>
    <d v="1899-12-30T20:00:00"/>
    <x v="6"/>
    <m/>
    <m/>
  </r>
  <r>
    <x v="43"/>
    <x v="0"/>
    <s v="LIS 000301/2025"/>
    <x v="1"/>
    <d v="1899-12-30T14:00:00"/>
    <d v="1899-12-30T20:00:00"/>
    <x v="0"/>
    <m/>
    <m/>
  </r>
  <r>
    <x v="43"/>
    <x v="0"/>
    <s v="LIS 000301/2025"/>
    <x v="1"/>
    <d v="1899-12-30T14:00:00"/>
    <d v="1899-12-30T20:00:00"/>
    <x v="1"/>
    <m/>
    <m/>
  </r>
  <r>
    <x v="43"/>
    <x v="0"/>
    <s v="LIS 000301/2025"/>
    <x v="1"/>
    <d v="1899-12-30T14:00:00"/>
    <d v="1899-12-30T20:00:00"/>
    <x v="2"/>
    <m/>
    <m/>
  </r>
  <r>
    <x v="43"/>
    <x v="0"/>
    <s v="LIS 000301/2025"/>
    <x v="1"/>
    <d v="1899-12-30T14:00:00"/>
    <d v="1899-12-30T20:00:00"/>
    <x v="3"/>
    <m/>
    <m/>
  </r>
  <r>
    <x v="43"/>
    <x v="0"/>
    <s v="LIS 000301/2025"/>
    <x v="1"/>
    <d v="1899-12-30T14:00:00"/>
    <d v="1899-12-30T20:00:00"/>
    <x v="4"/>
    <m/>
    <m/>
  </r>
  <r>
    <x v="43"/>
    <x v="0"/>
    <s v="LIS 000301/2025"/>
    <x v="1"/>
    <d v="1899-12-30T14:00:00"/>
    <d v="1899-12-30T20:00:00"/>
    <x v="5"/>
    <m/>
    <m/>
  </r>
  <r>
    <x v="43"/>
    <x v="0"/>
    <s v="LIS 000301/2025"/>
    <x v="1"/>
    <d v="1899-12-30T14:00:00"/>
    <d v="1899-12-30T20:00:00"/>
    <x v="6"/>
    <m/>
    <m/>
  </r>
  <r>
    <x v="43"/>
    <x v="0"/>
    <s v="LIS 000301/2025"/>
    <x v="4"/>
    <d v="1899-12-30T14:00:00"/>
    <d v="1899-12-30T20:00:00"/>
    <x v="0"/>
    <m/>
    <m/>
  </r>
  <r>
    <x v="43"/>
    <x v="0"/>
    <s v="LIS 000301/2025"/>
    <x v="4"/>
    <d v="1899-12-30T14:00:00"/>
    <d v="1899-12-30T20:00:00"/>
    <x v="1"/>
    <m/>
    <m/>
  </r>
  <r>
    <x v="43"/>
    <x v="0"/>
    <s v="LIS 000301/2025"/>
    <x v="4"/>
    <d v="1899-12-30T14:00:00"/>
    <d v="1899-12-30T20:00:00"/>
    <x v="2"/>
    <m/>
    <m/>
  </r>
  <r>
    <x v="43"/>
    <x v="0"/>
    <s v="LIS 000301/2025"/>
    <x v="4"/>
    <d v="1899-12-30T14:00:00"/>
    <d v="1899-12-30T20:00:00"/>
    <x v="3"/>
    <m/>
    <m/>
  </r>
  <r>
    <x v="43"/>
    <x v="0"/>
    <s v="LIS 000301/2025"/>
    <x v="4"/>
    <d v="1899-12-30T14:00:00"/>
    <d v="1899-12-30T20:00:00"/>
    <x v="4"/>
    <m/>
    <m/>
  </r>
  <r>
    <x v="43"/>
    <x v="0"/>
    <s v="LIS 000301/2025"/>
    <x v="4"/>
    <d v="1899-12-30T14:00:00"/>
    <d v="1899-12-30T20:00:00"/>
    <x v="5"/>
    <m/>
    <m/>
  </r>
  <r>
    <x v="43"/>
    <x v="0"/>
    <s v="LIS 000301/2025"/>
    <x v="4"/>
    <d v="1899-12-30T14:00:00"/>
    <d v="1899-12-30T20:00:00"/>
    <x v="6"/>
    <m/>
    <m/>
  </r>
  <r>
    <x v="44"/>
    <x v="2"/>
    <s v="MP 9106"/>
    <x v="1"/>
    <d v="1899-12-30T08:00:00"/>
    <d v="1899-12-30T14:00:00"/>
    <x v="7"/>
    <m/>
    <m/>
  </r>
  <r>
    <x v="44"/>
    <x v="2"/>
    <s v="MP 9106"/>
    <x v="1"/>
    <d v="1899-12-30T08:00:00"/>
    <d v="1899-12-30T14:00:00"/>
    <x v="8"/>
    <m/>
    <m/>
  </r>
  <r>
    <x v="44"/>
    <x v="2"/>
    <s v="MP 9106"/>
    <x v="1"/>
    <d v="1899-12-30T08:00:00"/>
    <d v="1899-12-30T14:00:00"/>
    <x v="9"/>
    <m/>
    <m/>
  </r>
  <r>
    <x v="44"/>
    <x v="2"/>
    <s v="MP 9106"/>
    <x v="1"/>
    <d v="1899-12-30T08:00:00"/>
    <d v="1899-12-30T14:00:00"/>
    <x v="10"/>
    <m/>
    <m/>
  </r>
  <r>
    <x v="44"/>
    <x v="2"/>
    <s v="MP 9106"/>
    <x v="1"/>
    <d v="1899-12-30T08:00:00"/>
    <d v="1899-12-30T14:00:00"/>
    <x v="11"/>
    <m/>
    <m/>
  </r>
  <r>
    <x v="44"/>
    <x v="2"/>
    <s v="MP 9106"/>
    <x v="1"/>
    <d v="1899-12-30T08:00:00"/>
    <d v="1899-12-30T14:00:00"/>
    <x v="12"/>
    <m/>
    <m/>
  </r>
  <r>
    <x v="44"/>
    <x v="2"/>
    <s v="MP 9106"/>
    <x v="1"/>
    <d v="1899-12-30T08:00:00"/>
    <d v="1899-12-30T14:00:00"/>
    <x v="13"/>
    <m/>
    <m/>
  </r>
  <r>
    <x v="44"/>
    <x v="2"/>
    <s v="MP 9106"/>
    <x v="4"/>
    <d v="1899-12-30T08:00:00"/>
    <d v="1899-12-30T14:00:00"/>
    <x v="7"/>
    <m/>
    <m/>
  </r>
  <r>
    <x v="44"/>
    <x v="2"/>
    <s v="MP 9106"/>
    <x v="4"/>
    <d v="1899-12-30T08:00:00"/>
    <d v="1899-12-30T14:00:00"/>
    <x v="8"/>
    <m/>
    <m/>
  </r>
  <r>
    <x v="44"/>
    <x v="2"/>
    <s v="MP 9106"/>
    <x v="4"/>
    <d v="1899-12-30T08:00:00"/>
    <d v="1899-12-30T14:00:00"/>
    <x v="9"/>
    <m/>
    <m/>
  </r>
  <r>
    <x v="44"/>
    <x v="2"/>
    <s v="MP 9106"/>
    <x v="4"/>
    <d v="1899-12-30T08:00:00"/>
    <d v="1899-12-30T14:00:00"/>
    <x v="10"/>
    <m/>
    <m/>
  </r>
  <r>
    <x v="44"/>
    <x v="2"/>
    <s v="MP 9106"/>
    <x v="4"/>
    <d v="1899-12-30T08:00:00"/>
    <d v="1899-12-30T14:00:00"/>
    <x v="11"/>
    <m/>
    <m/>
  </r>
  <r>
    <x v="44"/>
    <x v="2"/>
    <s v="MP 9106"/>
    <x v="4"/>
    <d v="1899-12-30T08:00:00"/>
    <d v="1899-12-30T14:00:00"/>
    <x v="12"/>
    <m/>
    <m/>
  </r>
  <r>
    <x v="44"/>
    <x v="2"/>
    <s v="MP 9106"/>
    <x v="4"/>
    <d v="1899-12-30T08:00:00"/>
    <d v="1899-12-30T14:00:00"/>
    <x v="13"/>
    <m/>
    <m/>
  </r>
  <r>
    <x v="44"/>
    <x v="2"/>
    <s v="MP 9106"/>
    <x v="2"/>
    <d v="1899-12-30T08:00:00"/>
    <d v="1899-12-30T14:00:00"/>
    <x v="7"/>
    <m/>
    <m/>
  </r>
  <r>
    <x v="44"/>
    <x v="2"/>
    <s v="MP 9106"/>
    <x v="2"/>
    <d v="1899-12-30T08:00:00"/>
    <d v="1899-12-30T14:00:00"/>
    <x v="8"/>
    <m/>
    <m/>
  </r>
  <r>
    <x v="44"/>
    <x v="2"/>
    <s v="MP 9106"/>
    <x v="2"/>
    <d v="1899-12-30T08:00:00"/>
    <d v="1899-12-30T14:00:00"/>
    <x v="9"/>
    <m/>
    <m/>
  </r>
  <r>
    <x v="44"/>
    <x v="2"/>
    <s v="MP 9106"/>
    <x v="2"/>
    <d v="1899-12-30T08:00:00"/>
    <d v="1899-12-30T14:00:00"/>
    <x v="10"/>
    <m/>
    <m/>
  </r>
  <r>
    <x v="44"/>
    <x v="2"/>
    <s v="MP 9106"/>
    <x v="2"/>
    <d v="1899-12-30T08:00:00"/>
    <d v="1899-12-30T14:00:00"/>
    <x v="11"/>
    <m/>
    <m/>
  </r>
  <r>
    <x v="44"/>
    <x v="2"/>
    <s v="MP 9106"/>
    <x v="2"/>
    <d v="1899-12-30T08:00:00"/>
    <d v="1899-12-30T14:00:00"/>
    <x v="12"/>
    <m/>
    <m/>
  </r>
  <r>
    <x v="44"/>
    <x v="2"/>
    <s v="MP 9106"/>
    <x v="2"/>
    <d v="1899-12-30T08:00:00"/>
    <d v="1899-12-30T14:00:00"/>
    <x v="13"/>
    <m/>
    <m/>
  </r>
  <r>
    <x v="45"/>
    <x v="4"/>
    <s v="MP 15548"/>
    <x v="3"/>
    <d v="1899-12-30T14:00:00"/>
    <d v="1899-12-30T20:00:00"/>
    <x v="0"/>
    <m/>
    <m/>
  </r>
  <r>
    <x v="45"/>
    <x v="4"/>
    <s v="MP 15548"/>
    <x v="3"/>
    <d v="1899-12-30T14:00:00"/>
    <d v="1899-12-30T20:00:00"/>
    <x v="1"/>
    <m/>
    <m/>
  </r>
  <r>
    <x v="45"/>
    <x v="4"/>
    <s v="MP 15548"/>
    <x v="3"/>
    <d v="1899-12-30T14:00:00"/>
    <d v="1899-12-30T20:00:00"/>
    <x v="2"/>
    <m/>
    <m/>
  </r>
  <r>
    <x v="45"/>
    <x v="4"/>
    <s v="MP 15548"/>
    <x v="3"/>
    <d v="1899-12-30T14:00:00"/>
    <d v="1899-12-30T20:00:00"/>
    <x v="3"/>
    <m/>
    <m/>
  </r>
  <r>
    <x v="45"/>
    <x v="4"/>
    <s v="MP 15548"/>
    <x v="3"/>
    <d v="1899-12-30T14:00:00"/>
    <d v="1899-12-30T20:00:00"/>
    <x v="4"/>
    <m/>
    <m/>
  </r>
  <r>
    <x v="45"/>
    <x v="4"/>
    <s v="MP 15548"/>
    <x v="3"/>
    <d v="1899-12-30T14:00:00"/>
    <d v="1899-12-30T20:00:00"/>
    <x v="5"/>
    <m/>
    <m/>
  </r>
  <r>
    <x v="45"/>
    <x v="4"/>
    <s v="MP 15548"/>
    <x v="3"/>
    <d v="1899-12-30T14:00:00"/>
    <d v="1899-12-30T20:00:00"/>
    <x v="6"/>
    <m/>
    <m/>
  </r>
  <r>
    <x v="45"/>
    <x v="4"/>
    <s v="MP 15548"/>
    <x v="1"/>
    <d v="1899-12-30T14:00:00"/>
    <d v="1899-12-30T20:00:00"/>
    <x v="0"/>
    <m/>
    <m/>
  </r>
  <r>
    <x v="45"/>
    <x v="4"/>
    <s v="MP 15548"/>
    <x v="1"/>
    <d v="1899-12-30T14:00:00"/>
    <d v="1899-12-30T20:00:00"/>
    <x v="1"/>
    <m/>
    <m/>
  </r>
  <r>
    <x v="45"/>
    <x v="4"/>
    <s v="MP 15548"/>
    <x v="1"/>
    <d v="1899-12-30T14:00:00"/>
    <d v="1899-12-30T20:00:00"/>
    <x v="2"/>
    <m/>
    <m/>
  </r>
  <r>
    <x v="45"/>
    <x v="4"/>
    <s v="MP 15548"/>
    <x v="1"/>
    <d v="1899-12-30T14:00:00"/>
    <d v="1899-12-30T20:00:00"/>
    <x v="3"/>
    <m/>
    <m/>
  </r>
  <r>
    <x v="45"/>
    <x v="4"/>
    <s v="MP 15548"/>
    <x v="1"/>
    <d v="1899-12-30T14:00:00"/>
    <d v="1899-12-30T20:00:00"/>
    <x v="4"/>
    <m/>
    <m/>
  </r>
  <r>
    <x v="45"/>
    <x v="4"/>
    <s v="MP 15548"/>
    <x v="1"/>
    <d v="1899-12-30T14:00:00"/>
    <d v="1899-12-30T20:00:00"/>
    <x v="5"/>
    <m/>
    <m/>
  </r>
  <r>
    <x v="45"/>
    <x v="4"/>
    <s v="MP 15548"/>
    <x v="1"/>
    <d v="1899-12-30T14:00:00"/>
    <d v="1899-12-30T20:00:00"/>
    <x v="6"/>
    <m/>
    <m/>
  </r>
  <r>
    <x v="45"/>
    <x v="4"/>
    <s v="MP 15548"/>
    <x v="2"/>
    <d v="1899-12-30T14:00:00"/>
    <d v="1899-12-30T20:00:00"/>
    <x v="0"/>
    <m/>
    <m/>
  </r>
  <r>
    <x v="45"/>
    <x v="4"/>
    <s v="MP 15548"/>
    <x v="2"/>
    <d v="1899-12-30T14:00:00"/>
    <d v="1899-12-30T20:00:00"/>
    <x v="1"/>
    <m/>
    <m/>
  </r>
  <r>
    <x v="45"/>
    <x v="4"/>
    <s v="MP 15548"/>
    <x v="2"/>
    <d v="1899-12-30T14:00:00"/>
    <d v="1899-12-30T20:00:00"/>
    <x v="2"/>
    <m/>
    <m/>
  </r>
  <r>
    <x v="45"/>
    <x v="4"/>
    <s v="MP 15548"/>
    <x v="2"/>
    <d v="1899-12-30T14:00:00"/>
    <d v="1899-12-30T20:00:00"/>
    <x v="3"/>
    <m/>
    <m/>
  </r>
  <r>
    <x v="45"/>
    <x v="4"/>
    <s v="MP 15548"/>
    <x v="2"/>
    <d v="1899-12-30T14:00:00"/>
    <d v="1899-12-30T20:00:00"/>
    <x v="4"/>
    <m/>
    <m/>
  </r>
  <r>
    <x v="45"/>
    <x v="4"/>
    <s v="MP 15548"/>
    <x v="2"/>
    <d v="1899-12-30T14:00:00"/>
    <d v="1899-12-30T20:00:00"/>
    <x v="5"/>
    <m/>
    <m/>
  </r>
  <r>
    <x v="45"/>
    <x v="4"/>
    <s v="MP 15548"/>
    <x v="2"/>
    <d v="1899-12-30T14:00:00"/>
    <d v="1899-12-30T20:00:00"/>
    <x v="6"/>
    <m/>
    <m/>
  </r>
  <r>
    <x v="46"/>
    <x v="2"/>
    <s v="MP 9339"/>
    <x v="3"/>
    <d v="1899-12-30T14:00:00"/>
    <d v="1899-12-30T20:00:00"/>
    <x v="0"/>
    <m/>
    <m/>
  </r>
  <r>
    <x v="46"/>
    <x v="2"/>
    <s v="MP 9339"/>
    <x v="3"/>
    <d v="1899-12-30T14:00:00"/>
    <d v="1899-12-30T20:00:00"/>
    <x v="1"/>
    <m/>
    <m/>
  </r>
  <r>
    <x v="46"/>
    <x v="2"/>
    <s v="MP 9339"/>
    <x v="3"/>
    <d v="1899-12-30T14:00:00"/>
    <d v="1899-12-30T20:00:00"/>
    <x v="2"/>
    <m/>
    <m/>
  </r>
  <r>
    <x v="46"/>
    <x v="2"/>
    <s v="MP 9339"/>
    <x v="3"/>
    <d v="1899-12-30T14:00:00"/>
    <d v="1899-12-30T20:00:00"/>
    <x v="3"/>
    <m/>
    <m/>
  </r>
  <r>
    <x v="46"/>
    <x v="2"/>
    <s v="MP 9339"/>
    <x v="3"/>
    <d v="1899-12-30T14:00:00"/>
    <d v="1899-12-30T20:00:00"/>
    <x v="4"/>
    <m/>
    <m/>
  </r>
  <r>
    <x v="46"/>
    <x v="2"/>
    <s v="MP 9339"/>
    <x v="3"/>
    <d v="1899-12-30T14:00:00"/>
    <d v="1899-12-30T20:00:00"/>
    <x v="5"/>
    <m/>
    <m/>
  </r>
  <r>
    <x v="46"/>
    <x v="2"/>
    <s v="MP 9339"/>
    <x v="3"/>
    <d v="1899-12-30T14:00:00"/>
    <d v="1899-12-30T20:00:00"/>
    <x v="6"/>
    <m/>
    <m/>
  </r>
  <r>
    <x v="46"/>
    <x v="2"/>
    <s v="MP 9339"/>
    <x v="2"/>
    <d v="1899-12-30T14:00:00"/>
    <d v="1899-12-30T20:00:00"/>
    <x v="0"/>
    <m/>
    <m/>
  </r>
  <r>
    <x v="46"/>
    <x v="2"/>
    <s v="MP 9339"/>
    <x v="2"/>
    <d v="1899-12-30T14:00:00"/>
    <d v="1899-12-30T20:00:00"/>
    <x v="1"/>
    <m/>
    <m/>
  </r>
  <r>
    <x v="46"/>
    <x v="2"/>
    <s v="MP 9339"/>
    <x v="2"/>
    <d v="1899-12-30T14:00:00"/>
    <d v="1899-12-30T20:00:00"/>
    <x v="2"/>
    <m/>
    <m/>
  </r>
  <r>
    <x v="46"/>
    <x v="2"/>
    <s v="MP 9339"/>
    <x v="2"/>
    <d v="1899-12-30T14:00:00"/>
    <d v="1899-12-30T20:00:00"/>
    <x v="3"/>
    <m/>
    <m/>
  </r>
  <r>
    <x v="46"/>
    <x v="2"/>
    <s v="MP 9339"/>
    <x v="2"/>
    <d v="1899-12-30T14:00:00"/>
    <d v="1899-12-30T20:00:00"/>
    <x v="4"/>
    <m/>
    <m/>
  </r>
  <r>
    <x v="46"/>
    <x v="2"/>
    <s v="MP 9339"/>
    <x v="2"/>
    <d v="1899-12-30T14:00:00"/>
    <d v="1899-12-30T20:00:00"/>
    <x v="5"/>
    <m/>
    <m/>
  </r>
  <r>
    <x v="46"/>
    <x v="2"/>
    <s v="MP 9339"/>
    <x v="2"/>
    <d v="1899-12-30T14:00:00"/>
    <d v="1899-12-30T20:00:00"/>
    <x v="6"/>
    <m/>
    <m/>
  </r>
  <r>
    <x v="47"/>
    <x v="1"/>
    <s v="MP-12-7036"/>
    <x v="0"/>
    <d v="1899-12-30T14:00:00"/>
    <d v="1899-12-30T20:00:00"/>
    <x v="0"/>
    <m/>
    <m/>
  </r>
  <r>
    <x v="47"/>
    <x v="1"/>
    <s v="MP-12-7036"/>
    <x v="0"/>
    <d v="1899-12-30T14:00:00"/>
    <d v="1899-12-30T20:00:00"/>
    <x v="1"/>
    <m/>
    <m/>
  </r>
  <r>
    <x v="47"/>
    <x v="1"/>
    <s v="MP-12-7036"/>
    <x v="0"/>
    <d v="1899-12-30T14:00:00"/>
    <d v="1899-12-30T20:00:00"/>
    <x v="2"/>
    <m/>
    <m/>
  </r>
  <r>
    <x v="47"/>
    <x v="1"/>
    <s v="MP-12-7036"/>
    <x v="0"/>
    <d v="1899-12-30T14:00:00"/>
    <d v="1899-12-30T20:00:00"/>
    <x v="3"/>
    <m/>
    <m/>
  </r>
  <r>
    <x v="47"/>
    <x v="1"/>
    <s v="MP-12-7036"/>
    <x v="0"/>
    <d v="1899-12-30T14:00:00"/>
    <d v="1899-12-30T20:00:00"/>
    <x v="4"/>
    <m/>
    <m/>
  </r>
  <r>
    <x v="47"/>
    <x v="1"/>
    <s v="MP-12-7036"/>
    <x v="0"/>
    <d v="1899-12-30T14:00:00"/>
    <d v="1899-12-30T20:00:00"/>
    <x v="5"/>
    <m/>
    <m/>
  </r>
  <r>
    <x v="47"/>
    <x v="1"/>
    <s v="MP-12-7036"/>
    <x v="0"/>
    <d v="1899-12-30T14:00:00"/>
    <d v="1899-12-30T20:00:00"/>
    <x v="6"/>
    <m/>
    <m/>
  </r>
  <r>
    <x v="48"/>
    <x v="3"/>
    <s v="MP 9556"/>
    <x v="0"/>
    <d v="1899-12-30T14:00:00"/>
    <d v="1899-12-30T20:00:00"/>
    <x v="0"/>
    <m/>
    <m/>
  </r>
  <r>
    <x v="48"/>
    <x v="3"/>
    <s v="MP 9556"/>
    <x v="0"/>
    <d v="1899-12-30T14:00:00"/>
    <d v="1899-12-30T20:00:00"/>
    <x v="1"/>
    <m/>
    <m/>
  </r>
  <r>
    <x v="48"/>
    <x v="3"/>
    <s v="MP 9556"/>
    <x v="0"/>
    <d v="1899-12-30T14:00:00"/>
    <d v="1899-12-30T20:00:00"/>
    <x v="2"/>
    <m/>
    <m/>
  </r>
  <r>
    <x v="48"/>
    <x v="3"/>
    <s v="MP 9556"/>
    <x v="0"/>
    <d v="1899-12-30T14:00:00"/>
    <d v="1899-12-30T20:00:00"/>
    <x v="3"/>
    <m/>
    <m/>
  </r>
  <r>
    <x v="48"/>
    <x v="3"/>
    <s v="MP 9556"/>
    <x v="0"/>
    <d v="1899-12-30T14:00:00"/>
    <d v="1899-12-30T20:00:00"/>
    <x v="4"/>
    <m/>
    <m/>
  </r>
  <r>
    <x v="48"/>
    <x v="3"/>
    <s v="MP 9556"/>
    <x v="0"/>
    <d v="1899-12-30T14:00:00"/>
    <d v="1899-12-30T20:00:00"/>
    <x v="5"/>
    <m/>
    <m/>
  </r>
  <r>
    <x v="48"/>
    <x v="3"/>
    <s v="MP 9556"/>
    <x v="0"/>
    <d v="1899-12-30T14:00:00"/>
    <d v="1899-12-30T20:00:00"/>
    <x v="6"/>
    <m/>
    <m/>
  </r>
  <r>
    <x v="48"/>
    <x v="3"/>
    <s v="MP 9556"/>
    <x v="3"/>
    <d v="1899-12-30T14:00:00"/>
    <d v="1899-12-30T20:00:00"/>
    <x v="0"/>
    <m/>
    <m/>
  </r>
  <r>
    <x v="48"/>
    <x v="3"/>
    <s v="MP 9556"/>
    <x v="3"/>
    <d v="1899-12-30T14:00:00"/>
    <d v="1899-12-30T20:00:00"/>
    <x v="1"/>
    <m/>
    <m/>
  </r>
  <r>
    <x v="48"/>
    <x v="3"/>
    <s v="MP 9556"/>
    <x v="3"/>
    <d v="1899-12-30T14:00:00"/>
    <d v="1899-12-30T20:00:00"/>
    <x v="2"/>
    <m/>
    <m/>
  </r>
  <r>
    <x v="48"/>
    <x v="3"/>
    <s v="MP 9556"/>
    <x v="3"/>
    <d v="1899-12-30T14:00:00"/>
    <d v="1899-12-30T20:00:00"/>
    <x v="3"/>
    <m/>
    <m/>
  </r>
  <r>
    <x v="48"/>
    <x v="3"/>
    <s v="MP 9556"/>
    <x v="3"/>
    <d v="1899-12-30T14:00:00"/>
    <d v="1899-12-30T20:00:00"/>
    <x v="4"/>
    <m/>
    <m/>
  </r>
  <r>
    <x v="48"/>
    <x v="3"/>
    <s v="MP 9556"/>
    <x v="3"/>
    <d v="1899-12-30T14:00:00"/>
    <d v="1899-12-30T20:00:00"/>
    <x v="5"/>
    <m/>
    <m/>
  </r>
  <r>
    <x v="48"/>
    <x v="3"/>
    <s v="MP 9556"/>
    <x v="3"/>
    <d v="1899-12-30T14:00:00"/>
    <d v="1899-12-30T20:00:00"/>
    <x v="6"/>
    <m/>
    <m/>
  </r>
  <r>
    <x v="48"/>
    <x v="3"/>
    <s v="MP 9556"/>
    <x v="1"/>
    <d v="1899-12-30T14:00:00"/>
    <d v="1899-12-30T20:00:00"/>
    <x v="0"/>
    <m/>
    <m/>
  </r>
  <r>
    <x v="48"/>
    <x v="3"/>
    <s v="MP 9556"/>
    <x v="1"/>
    <d v="1899-12-30T14:00:00"/>
    <d v="1899-12-30T20:00:00"/>
    <x v="1"/>
    <m/>
    <m/>
  </r>
  <r>
    <x v="48"/>
    <x v="3"/>
    <s v="MP 9556"/>
    <x v="1"/>
    <d v="1899-12-30T14:00:00"/>
    <d v="1899-12-30T20:00:00"/>
    <x v="2"/>
    <m/>
    <m/>
  </r>
  <r>
    <x v="48"/>
    <x v="3"/>
    <s v="MP 9556"/>
    <x v="1"/>
    <d v="1899-12-30T14:00:00"/>
    <d v="1899-12-30T20:00:00"/>
    <x v="3"/>
    <m/>
    <m/>
  </r>
  <r>
    <x v="48"/>
    <x v="3"/>
    <s v="MP 9556"/>
    <x v="1"/>
    <d v="1899-12-30T14:00:00"/>
    <d v="1899-12-30T20:00:00"/>
    <x v="4"/>
    <m/>
    <m/>
  </r>
  <r>
    <x v="48"/>
    <x v="3"/>
    <s v="MP 9556"/>
    <x v="1"/>
    <d v="1899-12-30T14:00:00"/>
    <d v="1899-12-30T20:00:00"/>
    <x v="5"/>
    <m/>
    <m/>
  </r>
  <r>
    <x v="48"/>
    <x v="3"/>
    <s v="MP 9556"/>
    <x v="1"/>
    <d v="1899-12-30T14:00:00"/>
    <d v="1899-12-30T20:00:00"/>
    <x v="6"/>
    <m/>
    <m/>
  </r>
  <r>
    <x v="48"/>
    <x v="3"/>
    <s v="MP 9556"/>
    <x v="2"/>
    <d v="1899-12-30T14:00:00"/>
    <d v="1899-12-30T20:00:00"/>
    <x v="0"/>
    <m/>
    <m/>
  </r>
  <r>
    <x v="48"/>
    <x v="3"/>
    <s v="MP 9556"/>
    <x v="2"/>
    <d v="1899-12-30T14:00:00"/>
    <d v="1899-12-30T20:00:00"/>
    <x v="1"/>
    <m/>
    <m/>
  </r>
  <r>
    <x v="48"/>
    <x v="3"/>
    <s v="MP 9556"/>
    <x v="2"/>
    <d v="1899-12-30T14:00:00"/>
    <d v="1899-12-30T20:00:00"/>
    <x v="2"/>
    <m/>
    <m/>
  </r>
  <r>
    <x v="48"/>
    <x v="3"/>
    <s v="MP 9556"/>
    <x v="2"/>
    <d v="1899-12-30T14:00:00"/>
    <d v="1899-12-30T20:00:00"/>
    <x v="3"/>
    <m/>
    <m/>
  </r>
  <r>
    <x v="48"/>
    <x v="3"/>
    <s v="MP 9556"/>
    <x v="2"/>
    <d v="1899-12-30T14:00:00"/>
    <d v="1899-12-30T20:00:00"/>
    <x v="4"/>
    <m/>
    <m/>
  </r>
  <r>
    <x v="48"/>
    <x v="3"/>
    <s v="MP 9556"/>
    <x v="2"/>
    <d v="1899-12-30T14:00:00"/>
    <d v="1899-12-30T20:00:00"/>
    <x v="5"/>
    <m/>
    <m/>
  </r>
  <r>
    <x v="48"/>
    <x v="3"/>
    <s v="MP 9556"/>
    <x v="2"/>
    <d v="1899-12-30T14:00:00"/>
    <d v="1899-12-30T20:00:00"/>
    <x v="6"/>
    <m/>
    <m/>
  </r>
  <r>
    <x v="47"/>
    <x v="1"/>
    <s v="MP-12-7036"/>
    <x v="1"/>
    <d v="1899-12-30T08:00:00"/>
    <d v="1899-12-30T14:00:00"/>
    <x v="7"/>
    <m/>
    <m/>
  </r>
  <r>
    <x v="47"/>
    <x v="1"/>
    <s v="MP-12-7036"/>
    <x v="1"/>
    <d v="1899-12-30T08:00:00"/>
    <d v="1899-12-30T14:00:00"/>
    <x v="8"/>
    <m/>
    <m/>
  </r>
  <r>
    <x v="47"/>
    <x v="1"/>
    <s v="MP-12-7036"/>
    <x v="1"/>
    <d v="1899-12-30T08:00:00"/>
    <d v="1899-12-30T14:00:00"/>
    <x v="9"/>
    <m/>
    <m/>
  </r>
  <r>
    <x v="47"/>
    <x v="1"/>
    <s v="MP-12-7036"/>
    <x v="1"/>
    <d v="1899-12-30T08:00:00"/>
    <d v="1899-12-30T14:00:00"/>
    <x v="10"/>
    <m/>
    <m/>
  </r>
  <r>
    <x v="47"/>
    <x v="1"/>
    <s v="MP-12-7036"/>
    <x v="1"/>
    <d v="1899-12-30T08:00:00"/>
    <d v="1899-12-30T14:00:00"/>
    <x v="11"/>
    <m/>
    <m/>
  </r>
  <r>
    <x v="47"/>
    <x v="1"/>
    <s v="MP-12-7036"/>
    <x v="1"/>
    <d v="1899-12-30T08:00:00"/>
    <d v="1899-12-30T14:00:00"/>
    <x v="12"/>
    <m/>
    <m/>
  </r>
  <r>
    <x v="47"/>
    <x v="1"/>
    <s v="MP-12-7036"/>
    <x v="1"/>
    <d v="1899-12-30T08:00:00"/>
    <d v="1899-12-30T14:00:00"/>
    <x v="13"/>
    <m/>
    <m/>
  </r>
  <r>
    <x v="47"/>
    <x v="1"/>
    <s v="MP-12-7036"/>
    <x v="2"/>
    <d v="1899-12-30T14:00:00"/>
    <d v="1899-12-30T20:00:00"/>
    <x v="0"/>
    <m/>
    <m/>
  </r>
  <r>
    <x v="47"/>
    <x v="1"/>
    <s v="MP-12-7036"/>
    <x v="2"/>
    <d v="1899-12-30T14:00:00"/>
    <d v="1899-12-30T20:00:00"/>
    <x v="1"/>
    <m/>
    <m/>
  </r>
  <r>
    <x v="47"/>
    <x v="1"/>
    <s v="MP-12-7036"/>
    <x v="2"/>
    <d v="1899-12-30T14:00:00"/>
    <d v="1899-12-30T20:00:00"/>
    <x v="2"/>
    <m/>
    <m/>
  </r>
  <r>
    <x v="47"/>
    <x v="1"/>
    <s v="MP-12-7036"/>
    <x v="2"/>
    <d v="1899-12-30T14:00:00"/>
    <d v="1899-12-30T20:00:00"/>
    <x v="3"/>
    <m/>
    <m/>
  </r>
  <r>
    <x v="47"/>
    <x v="1"/>
    <s v="MP-12-7036"/>
    <x v="2"/>
    <d v="1899-12-30T14:00:00"/>
    <d v="1899-12-30T20:00:00"/>
    <x v="4"/>
    <m/>
    <m/>
  </r>
  <r>
    <x v="47"/>
    <x v="1"/>
    <s v="MP-12-7036"/>
    <x v="2"/>
    <d v="1899-12-30T14:00:00"/>
    <d v="1899-12-30T20:00:00"/>
    <x v="5"/>
    <m/>
    <m/>
  </r>
  <r>
    <x v="47"/>
    <x v="1"/>
    <s v="MP-12-7036"/>
    <x v="2"/>
    <d v="1899-12-30T14:00:00"/>
    <d v="1899-12-30T20:00:00"/>
    <x v="6"/>
    <m/>
    <m/>
  </r>
  <r>
    <x v="49"/>
    <x v="2"/>
    <m/>
    <x v="0"/>
    <d v="1899-12-30T14:00:00"/>
    <d v="1899-12-30T20:00:00"/>
    <x v="0"/>
    <m/>
    <m/>
  </r>
  <r>
    <x v="49"/>
    <x v="2"/>
    <m/>
    <x v="0"/>
    <d v="1899-12-30T14:00:00"/>
    <d v="1899-12-30T20:00:00"/>
    <x v="1"/>
    <m/>
    <m/>
  </r>
  <r>
    <x v="49"/>
    <x v="2"/>
    <m/>
    <x v="0"/>
    <d v="1899-12-30T14:00:00"/>
    <d v="1899-12-30T20:00:00"/>
    <x v="2"/>
    <m/>
    <m/>
  </r>
  <r>
    <x v="49"/>
    <x v="2"/>
    <m/>
    <x v="0"/>
    <d v="1899-12-30T14:00:00"/>
    <d v="1899-12-30T20:00:00"/>
    <x v="3"/>
    <m/>
    <m/>
  </r>
  <r>
    <x v="49"/>
    <x v="2"/>
    <m/>
    <x v="0"/>
    <d v="1899-12-30T14:00:00"/>
    <d v="1899-12-30T20:00:00"/>
    <x v="4"/>
    <m/>
    <m/>
  </r>
  <r>
    <x v="49"/>
    <x v="2"/>
    <m/>
    <x v="0"/>
    <d v="1899-12-30T14:00:00"/>
    <d v="1899-12-30T20:00:00"/>
    <x v="5"/>
    <m/>
    <m/>
  </r>
  <r>
    <x v="49"/>
    <x v="2"/>
    <m/>
    <x v="0"/>
    <d v="1899-12-30T14:00:00"/>
    <d v="1899-12-30T20:00:00"/>
    <x v="6"/>
    <m/>
    <m/>
  </r>
  <r>
    <x v="49"/>
    <x v="2"/>
    <m/>
    <x v="1"/>
    <d v="1899-12-30T14:00:00"/>
    <d v="1899-12-30T20:00:00"/>
    <x v="0"/>
    <m/>
    <m/>
  </r>
  <r>
    <x v="49"/>
    <x v="2"/>
    <m/>
    <x v="1"/>
    <d v="1899-12-30T14:00:00"/>
    <d v="1899-12-30T20:00:00"/>
    <x v="1"/>
    <m/>
    <m/>
  </r>
  <r>
    <x v="49"/>
    <x v="2"/>
    <m/>
    <x v="1"/>
    <d v="1899-12-30T14:00:00"/>
    <d v="1899-12-30T20:00:00"/>
    <x v="2"/>
    <m/>
    <m/>
  </r>
  <r>
    <x v="49"/>
    <x v="2"/>
    <m/>
    <x v="1"/>
    <d v="1899-12-30T14:00:00"/>
    <d v="1899-12-30T20:00:00"/>
    <x v="3"/>
    <m/>
    <m/>
  </r>
  <r>
    <x v="49"/>
    <x v="2"/>
    <m/>
    <x v="1"/>
    <d v="1899-12-30T14:00:00"/>
    <d v="1899-12-30T20:00:00"/>
    <x v="4"/>
    <m/>
    <m/>
  </r>
  <r>
    <x v="49"/>
    <x v="2"/>
    <m/>
    <x v="1"/>
    <d v="1899-12-30T14:00:00"/>
    <d v="1899-12-30T20:00:00"/>
    <x v="5"/>
    <m/>
    <m/>
  </r>
  <r>
    <x v="49"/>
    <x v="2"/>
    <m/>
    <x v="1"/>
    <d v="1899-12-30T14:00:00"/>
    <d v="1899-12-30T20:00:00"/>
    <x v="6"/>
    <m/>
    <m/>
  </r>
  <r>
    <x v="50"/>
    <x v="3"/>
    <s v="MP- 9156"/>
    <x v="3"/>
    <d v="1899-12-30T14:00:00"/>
    <d v="1899-12-30T20:00:00"/>
    <x v="0"/>
    <m/>
    <m/>
  </r>
  <r>
    <x v="50"/>
    <x v="3"/>
    <s v="MP- 9157"/>
    <x v="3"/>
    <d v="1899-12-30T14:00:00"/>
    <d v="1899-12-30T20:00:00"/>
    <x v="1"/>
    <m/>
    <m/>
  </r>
  <r>
    <x v="50"/>
    <x v="3"/>
    <s v="MP- 9158"/>
    <x v="3"/>
    <d v="1899-12-30T14:00:00"/>
    <d v="1899-12-30T20:00:00"/>
    <x v="2"/>
    <m/>
    <m/>
  </r>
  <r>
    <x v="50"/>
    <x v="3"/>
    <s v="MP- 9159"/>
    <x v="3"/>
    <d v="1899-12-30T14:00:00"/>
    <d v="1899-12-30T20:00:00"/>
    <x v="3"/>
    <m/>
    <m/>
  </r>
  <r>
    <x v="50"/>
    <x v="3"/>
    <s v="MP- 9160"/>
    <x v="3"/>
    <d v="1899-12-30T14:00:00"/>
    <d v="1899-12-30T20:00:00"/>
    <x v="4"/>
    <m/>
    <m/>
  </r>
  <r>
    <x v="50"/>
    <x v="3"/>
    <s v="MP- 9161"/>
    <x v="3"/>
    <d v="1899-12-30T14:00:00"/>
    <d v="1899-12-30T20:00:00"/>
    <x v="5"/>
    <m/>
    <m/>
  </r>
  <r>
    <x v="50"/>
    <x v="3"/>
    <s v="MP- 9162"/>
    <x v="3"/>
    <d v="1899-12-30T14:00:00"/>
    <d v="1899-12-30T20:00:00"/>
    <x v="6"/>
    <m/>
    <m/>
  </r>
  <r>
    <x v="50"/>
    <x v="3"/>
    <s v="MP- 9163"/>
    <x v="4"/>
    <d v="1899-12-30T14:00:00"/>
    <d v="1899-12-30T20:00:00"/>
    <x v="0"/>
    <m/>
    <m/>
  </r>
  <r>
    <x v="50"/>
    <x v="3"/>
    <s v="MP- 9164"/>
    <x v="4"/>
    <d v="1899-12-30T14:00:00"/>
    <d v="1899-12-30T20:00:00"/>
    <x v="1"/>
    <m/>
    <m/>
  </r>
  <r>
    <x v="50"/>
    <x v="3"/>
    <s v="MP- 9165"/>
    <x v="4"/>
    <d v="1899-12-30T14:00:00"/>
    <d v="1899-12-30T20:00:00"/>
    <x v="2"/>
    <m/>
    <m/>
  </r>
  <r>
    <x v="50"/>
    <x v="3"/>
    <s v="MP- 9166"/>
    <x v="4"/>
    <d v="1899-12-30T14:00:00"/>
    <d v="1899-12-30T20:00:00"/>
    <x v="3"/>
    <m/>
    <m/>
  </r>
  <r>
    <x v="50"/>
    <x v="3"/>
    <s v="MP- 9167"/>
    <x v="4"/>
    <d v="1899-12-30T14:00:00"/>
    <d v="1899-12-30T20:00:00"/>
    <x v="4"/>
    <m/>
    <m/>
  </r>
  <r>
    <x v="50"/>
    <x v="3"/>
    <s v="MP- 9168"/>
    <x v="4"/>
    <d v="1899-12-30T14:00:00"/>
    <d v="1899-12-30T20:00:00"/>
    <x v="5"/>
    <m/>
    <m/>
  </r>
  <r>
    <x v="50"/>
    <x v="3"/>
    <s v="MP- 9169"/>
    <x v="4"/>
    <d v="1899-12-30T14:00:00"/>
    <d v="1899-12-30T20:00:00"/>
    <x v="6"/>
    <m/>
    <m/>
  </r>
  <r>
    <x v="51"/>
    <x v="6"/>
    <m/>
    <x v="5"/>
    <m/>
    <m/>
    <x v="14"/>
    <m/>
    <m/>
  </r>
  <r>
    <x v="51"/>
    <x v="6"/>
    <m/>
    <x v="5"/>
    <m/>
    <m/>
    <x v="14"/>
    <m/>
    <m/>
  </r>
  <r>
    <x v="51"/>
    <x v="6"/>
    <m/>
    <x v="5"/>
    <m/>
    <m/>
    <x v="14"/>
    <m/>
    <m/>
  </r>
  <r>
    <x v="52"/>
    <x v="6"/>
    <m/>
    <x v="5"/>
    <m/>
    <m/>
    <x v="14"/>
    <m/>
    <m/>
  </r>
  <r>
    <x v="51"/>
    <x v="6"/>
    <m/>
    <x v="5"/>
    <m/>
    <m/>
    <x v="14"/>
    <m/>
    <m/>
  </r>
  <r>
    <x v="51"/>
    <x v="6"/>
    <m/>
    <x v="5"/>
    <m/>
    <m/>
    <x v="14"/>
    <m/>
    <m/>
  </r>
  <r>
    <x v="51"/>
    <x v="6"/>
    <m/>
    <x v="5"/>
    <m/>
    <m/>
    <x v="14"/>
    <m/>
    <m/>
  </r>
  <r>
    <x v="51"/>
    <x v="6"/>
    <m/>
    <x v="5"/>
    <m/>
    <m/>
    <x v="14"/>
    <m/>
    <m/>
  </r>
  <r>
    <x v="51"/>
    <x v="6"/>
    <m/>
    <x v="5"/>
    <m/>
    <m/>
    <x v="14"/>
    <m/>
    <m/>
  </r>
  <r>
    <x v="51"/>
    <x v="6"/>
    <m/>
    <x v="5"/>
    <m/>
    <m/>
    <x v="14"/>
    <m/>
    <m/>
  </r>
  <r>
    <x v="51"/>
    <x v="6"/>
    <m/>
    <x v="5"/>
    <m/>
    <m/>
    <x v="14"/>
    <m/>
    <m/>
  </r>
  <r>
    <x v="51"/>
    <x v="6"/>
    <m/>
    <x v="5"/>
    <m/>
    <m/>
    <x v="14"/>
    <m/>
    <m/>
  </r>
  <r>
    <x v="51"/>
    <x v="6"/>
    <m/>
    <x v="5"/>
    <m/>
    <m/>
    <x v="14"/>
    <m/>
    <m/>
  </r>
  <r>
    <x v="51"/>
    <x v="6"/>
    <m/>
    <x v="5"/>
    <m/>
    <m/>
    <x v="14"/>
    <m/>
    <m/>
  </r>
  <r>
    <x v="51"/>
    <x v="6"/>
    <m/>
    <x v="5"/>
    <m/>
    <m/>
    <x v="14"/>
    <m/>
    <m/>
  </r>
  <r>
    <x v="51"/>
    <x v="6"/>
    <m/>
    <x v="5"/>
    <m/>
    <m/>
    <x v="14"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48">
  <r>
    <x v="0"/>
    <s v="20 52156526 9"/>
    <x v="0"/>
    <s v="REHAB.INTENSIVO + CAI"/>
    <x v="0"/>
    <x v="0"/>
    <n v="1"/>
    <x v="0"/>
    <x v="0"/>
    <x v="0"/>
    <x v="0"/>
    <x v="0"/>
    <x v="0"/>
    <m/>
    <s v=" "/>
    <s v="empezo el 18/6"/>
    <m/>
    <m/>
    <m/>
    <m/>
    <x v="0"/>
  </r>
  <r>
    <x v="1"/>
    <s v="27 56063004 8"/>
    <x v="1"/>
    <s v="REHAB.INTENSIVO + CAI"/>
    <x v="0"/>
    <x v="1"/>
    <n v="1"/>
    <x v="1"/>
    <x v="1"/>
    <x v="1"/>
    <x v="1"/>
    <x v="1"/>
    <x v="1"/>
    <m/>
    <m/>
    <m/>
    <m/>
    <m/>
    <m/>
    <m/>
    <x v="1"/>
  </r>
  <r>
    <x v="2"/>
    <s v="20 56061366 1"/>
    <x v="2"/>
    <s v="REHAB.INTENSIVO"/>
    <x v="0"/>
    <x v="1"/>
    <n v="1"/>
    <x v="2"/>
    <x v="1"/>
    <x v="2"/>
    <x v="2"/>
    <x v="1"/>
    <x v="2"/>
    <m/>
    <m/>
    <m/>
    <m/>
    <m/>
    <m/>
    <m/>
    <x v="2"/>
  </r>
  <r>
    <x v="3"/>
    <s v="20 59043324 2"/>
    <x v="3"/>
    <s v="REHAB.INTENSIVO + CAI"/>
    <x v="0"/>
    <x v="1"/>
    <n v="1"/>
    <x v="3"/>
    <x v="1"/>
    <x v="3"/>
    <x v="3"/>
    <x v="1"/>
    <x v="3"/>
    <m/>
    <m/>
    <m/>
    <m/>
    <m/>
    <m/>
    <m/>
    <x v="3"/>
  </r>
  <r>
    <x v="4"/>
    <s v="23 58385030 9"/>
    <x v="1"/>
    <s v="REHAB.INTENSIVO + CAI"/>
    <x v="0"/>
    <x v="1"/>
    <n v="1"/>
    <x v="4"/>
    <x v="1"/>
    <x v="4"/>
    <x v="4"/>
    <x v="1"/>
    <x v="4"/>
    <m/>
    <m/>
    <m/>
    <m/>
    <m/>
    <m/>
    <m/>
    <x v="4"/>
  </r>
  <r>
    <x v="5"/>
    <s v="20 47475612 3"/>
    <x v="4"/>
    <s v="REHAB. SIMPLE + CAI"/>
    <x v="1"/>
    <x v="2"/>
    <n v="1"/>
    <x v="5"/>
    <x v="2"/>
    <x v="5"/>
    <x v="5"/>
    <x v="2"/>
    <x v="5"/>
    <s v="PENDIENTE"/>
    <m/>
    <m/>
    <m/>
    <m/>
    <m/>
    <m/>
    <x v="5"/>
  </r>
  <r>
    <x v="6"/>
    <s v="27 54471368 5"/>
    <x v="5"/>
    <s v="REHAB. SIMPLE + CAI"/>
    <x v="0"/>
    <x v="2"/>
    <n v="1"/>
    <x v="6"/>
    <x v="1"/>
    <x v="6"/>
    <x v="6"/>
    <x v="3"/>
    <x v="6"/>
    <m/>
    <m/>
    <m/>
    <m/>
    <m/>
    <m/>
    <m/>
    <x v="6"/>
  </r>
  <r>
    <x v="7"/>
    <s v="20 51034844 4"/>
    <x v="6"/>
    <s v="REHAB.INTENSIVO"/>
    <x v="0"/>
    <x v="1"/>
    <n v="1"/>
    <x v="7"/>
    <x v="0"/>
    <x v="1"/>
    <x v="3"/>
    <x v="0"/>
    <x v="1"/>
    <m/>
    <m/>
    <m/>
    <m/>
    <m/>
    <m/>
    <m/>
    <x v="7"/>
  </r>
  <r>
    <x v="8"/>
    <s v="20 56764235 7"/>
    <x v="7"/>
    <s v="REHAB.INTENSIVO + CAI"/>
    <x v="0"/>
    <x v="1"/>
    <n v="1"/>
    <x v="8"/>
    <x v="0"/>
    <x v="6"/>
    <x v="2"/>
    <x v="0"/>
    <x v="7"/>
    <m/>
    <m/>
    <m/>
    <m/>
    <m/>
    <m/>
    <m/>
    <x v="8"/>
  </r>
  <r>
    <x v="9"/>
    <s v="23 53508798 9"/>
    <x v="8"/>
    <s v="REHAB.INTENSIVO + CAI"/>
    <x v="0"/>
    <x v="1"/>
    <n v="1"/>
    <x v="7"/>
    <x v="0"/>
    <x v="0"/>
    <x v="3"/>
    <x v="3"/>
    <x v="6"/>
    <m/>
    <m/>
    <m/>
    <m/>
    <m/>
    <m/>
    <m/>
    <x v="9"/>
  </r>
  <r>
    <x v="10"/>
    <s v="27 48669102 1"/>
    <x v="0"/>
    <s v="REHAB.SIMPLE"/>
    <x v="0"/>
    <x v="1"/>
    <n v="1"/>
    <x v="1"/>
    <x v="0"/>
    <x v="3"/>
    <x v="7"/>
    <x v="3"/>
    <x v="6"/>
    <m/>
    <m/>
    <m/>
    <m/>
    <m/>
    <m/>
    <m/>
    <x v="10"/>
  </r>
  <r>
    <x v="11"/>
    <s v="20 57528226 2"/>
    <x v="9"/>
    <s v="REHAB.INTENSIVO + CAI"/>
    <x v="0"/>
    <x v="1"/>
    <n v="1"/>
    <x v="8"/>
    <x v="0"/>
    <x v="4"/>
    <x v="2"/>
    <x v="0"/>
    <x v="4"/>
    <m/>
    <m/>
    <m/>
    <m/>
    <m/>
    <m/>
    <m/>
    <x v="11"/>
  </r>
  <r>
    <x v="1"/>
    <s v="27 56063004 8"/>
    <x v="1"/>
    <s v="REHAB.INTENSIVO + CAI"/>
    <x v="0"/>
    <x v="1"/>
    <n v="1"/>
    <x v="1"/>
    <x v="3"/>
    <x v="6"/>
    <x v="1"/>
    <x v="4"/>
    <x v="7"/>
    <m/>
    <m/>
    <m/>
    <m/>
    <m/>
    <m/>
    <m/>
    <x v="1"/>
  </r>
  <r>
    <x v="11"/>
    <s v="20 57528226 2"/>
    <x v="9"/>
    <s v="REHAB.INTENSIVO + CAI"/>
    <x v="0"/>
    <x v="0"/>
    <n v="1"/>
    <x v="9"/>
    <x v="4"/>
    <x v="2"/>
    <x v="8"/>
    <x v="5"/>
    <x v="2"/>
    <m/>
    <m/>
    <s v=" "/>
    <m/>
    <m/>
    <m/>
    <m/>
    <x v="11"/>
  </r>
  <r>
    <x v="12"/>
    <s v="20 58387335 0"/>
    <x v="10"/>
    <s v="REHAB.INTENSIVO + CAI"/>
    <x v="0"/>
    <x v="1"/>
    <n v="1"/>
    <x v="2"/>
    <x v="3"/>
    <x v="1"/>
    <x v="2"/>
    <x v="4"/>
    <x v="1"/>
    <m/>
    <m/>
    <m/>
    <m/>
    <m/>
    <m/>
    <m/>
    <x v="12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2"/>
    <s v="20 56061366 1"/>
    <x v="2"/>
    <s v="REHAB.INTENSIVO"/>
    <x v="0"/>
    <x v="1"/>
    <n v="1"/>
    <x v="11"/>
    <x v="3"/>
    <x v="2"/>
    <x v="6"/>
    <x v="4"/>
    <x v="2"/>
    <m/>
    <m/>
    <m/>
    <m/>
    <m/>
    <m/>
    <m/>
    <x v="2"/>
  </r>
  <r>
    <x v="14"/>
    <n v="0"/>
    <x v="11"/>
    <n v="0"/>
    <x v="1"/>
    <x v="4"/>
    <n v="1"/>
    <x v="12"/>
    <x v="0"/>
    <x v="8"/>
    <x v="7"/>
    <x v="0"/>
    <x v="9"/>
    <m/>
    <s v=" "/>
    <m/>
    <m/>
    <m/>
    <m/>
    <m/>
    <x v="13"/>
  </r>
  <r>
    <x v="15"/>
    <s v="20 56242157 3"/>
    <x v="12"/>
    <s v="REHAB. SIMPLE + CAI"/>
    <x v="0"/>
    <x v="1"/>
    <n v="1"/>
    <x v="1"/>
    <x v="3"/>
    <x v="1"/>
    <x v="1"/>
    <x v="4"/>
    <x v="1"/>
    <m/>
    <s v=" "/>
    <s v=" "/>
    <m/>
    <m/>
    <m/>
    <m/>
    <x v="14"/>
  </r>
  <r>
    <x v="16"/>
    <s v="27 55010247 7"/>
    <x v="1"/>
    <s v="REHAB. SIMPLE + CAI"/>
    <x v="0"/>
    <x v="1"/>
    <n v="1"/>
    <x v="4"/>
    <x v="4"/>
    <x v="1"/>
    <x v="10"/>
    <x v="5"/>
    <x v="1"/>
    <m/>
    <m/>
    <m/>
    <m/>
    <m/>
    <m/>
    <m/>
    <x v="15"/>
  </r>
  <r>
    <x v="7"/>
    <s v="20 51034844 4"/>
    <x v="6"/>
    <s v="REHAB.INTENSIVO"/>
    <x v="0"/>
    <x v="1"/>
    <n v="1"/>
    <x v="7"/>
    <x v="4"/>
    <x v="6"/>
    <x v="3"/>
    <x v="5"/>
    <x v="7"/>
    <m/>
    <m/>
    <m/>
    <m/>
    <m/>
    <m/>
    <m/>
    <x v="7"/>
  </r>
  <r>
    <x v="11"/>
    <s v="20 57528226 2"/>
    <x v="9"/>
    <s v="REHAB.INTENSIVO + CAI"/>
    <x v="0"/>
    <x v="1"/>
    <n v="1"/>
    <x v="8"/>
    <x v="4"/>
    <x v="2"/>
    <x v="2"/>
    <x v="5"/>
    <x v="2"/>
    <m/>
    <m/>
    <m/>
    <m/>
    <m/>
    <m/>
    <m/>
    <x v="11"/>
  </r>
  <r>
    <x v="17"/>
    <s v="27 47577786 1"/>
    <x v="12"/>
    <s v="REHAB.SIMPLE"/>
    <x v="1"/>
    <x v="4"/>
    <n v="1"/>
    <x v="12"/>
    <x v="0"/>
    <x v="9"/>
    <x v="7"/>
    <x v="0"/>
    <x v="10"/>
    <m/>
    <m/>
    <m/>
    <m/>
    <m/>
    <m/>
    <m/>
    <x v="16"/>
  </r>
  <r>
    <x v="10"/>
    <s v="27 48669102 1"/>
    <x v="0"/>
    <s v="REHAB.SIMPLE"/>
    <x v="0"/>
    <x v="1"/>
    <n v="1"/>
    <x v="1"/>
    <x v="4"/>
    <x v="4"/>
    <x v="1"/>
    <x v="5"/>
    <x v="4"/>
    <m/>
    <m/>
    <m/>
    <m/>
    <m/>
    <m/>
    <m/>
    <x v="10"/>
  </r>
  <r>
    <x v="18"/>
    <s v="20 54476419 6"/>
    <x v="4"/>
    <s v="REHAB.INTENSIVO + CAI"/>
    <x v="0"/>
    <x v="2"/>
    <n v="1"/>
    <x v="13"/>
    <x v="2"/>
    <x v="4"/>
    <x v="0"/>
    <x v="2"/>
    <x v="4"/>
    <m/>
    <m/>
    <m/>
    <m/>
    <m/>
    <m/>
    <m/>
    <x v="17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8"/>
    <s v="20 56764235 7"/>
    <x v="7"/>
    <s v="REHAB.INTENSIVO + CAI"/>
    <x v="0"/>
    <x v="1"/>
    <n v="1"/>
    <x v="14"/>
    <x v="2"/>
    <x v="6"/>
    <x v="9"/>
    <x v="2"/>
    <x v="7"/>
    <m/>
    <m/>
    <m/>
    <m/>
    <m/>
    <m/>
    <m/>
    <x v="8"/>
  </r>
  <r>
    <x v="19"/>
    <s v="20 55288753 1"/>
    <x v="12"/>
    <s v="REHAB. SIMPLE + CAI"/>
    <x v="0"/>
    <x v="1"/>
    <n v="1"/>
    <x v="1"/>
    <x v="3"/>
    <x v="4"/>
    <x v="1"/>
    <x v="4"/>
    <x v="4"/>
    <m/>
    <m/>
    <m/>
    <m/>
    <m/>
    <m/>
    <m/>
    <x v="18"/>
  </r>
  <r>
    <x v="20"/>
    <s v="20 53627821 5"/>
    <x v="12"/>
    <s v="REHAB. SIMPLE + CAI"/>
    <x v="0"/>
    <x v="1"/>
    <n v="1"/>
    <x v="2"/>
    <x v="2"/>
    <x v="3"/>
    <x v="2"/>
    <x v="2"/>
    <x v="3"/>
    <m/>
    <m/>
    <m/>
    <m/>
    <m/>
    <m/>
    <m/>
    <x v="19"/>
  </r>
  <r>
    <x v="21"/>
    <s v="20 52962677 1"/>
    <x v="0"/>
    <s v="REHAB.SIMPLE"/>
    <x v="0"/>
    <x v="1"/>
    <n v="1"/>
    <x v="14"/>
    <x v="2"/>
    <x v="3"/>
    <x v="9"/>
    <x v="2"/>
    <x v="3"/>
    <m/>
    <m/>
    <m/>
    <m/>
    <m/>
    <m/>
    <m/>
    <x v="20"/>
  </r>
  <r>
    <x v="22"/>
    <s v="27 55522620 4"/>
    <x v="10"/>
    <s v="REHAB.INTENSIVO + CAI"/>
    <x v="3"/>
    <x v="1"/>
    <n v="1"/>
    <x v="7"/>
    <x v="0"/>
    <x v="8"/>
    <x v="3"/>
    <x v="0"/>
    <x v="9"/>
    <m/>
    <m/>
    <m/>
    <m/>
    <m/>
    <m/>
    <m/>
    <x v="21"/>
  </r>
  <r>
    <x v="23"/>
    <s v="20 58557370 2"/>
    <x v="1"/>
    <s v="REHAB.INTENSIVO + CAI"/>
    <x v="3"/>
    <x v="1"/>
    <n v="1"/>
    <x v="7"/>
    <x v="0"/>
    <x v="10"/>
    <x v="3"/>
    <x v="0"/>
    <x v="11"/>
    <m/>
    <m/>
    <m/>
    <m/>
    <m/>
    <m/>
    <m/>
    <x v="22"/>
  </r>
  <r>
    <x v="24"/>
    <s v="23 57744491 9"/>
    <x v="13"/>
    <s v="REHAB.INTENSIVO + CAI"/>
    <x v="3"/>
    <x v="1"/>
    <n v="1"/>
    <x v="7"/>
    <x v="0"/>
    <x v="11"/>
    <x v="3"/>
    <x v="0"/>
    <x v="12"/>
    <m/>
    <m/>
    <m/>
    <m/>
    <m/>
    <m/>
    <m/>
    <x v="23"/>
  </r>
  <r>
    <x v="25"/>
    <s v="20 57944434 8"/>
    <x v="14"/>
    <s v="REHAB. SIMPLE + CAI"/>
    <x v="3"/>
    <x v="1"/>
    <n v="1"/>
    <x v="7"/>
    <x v="0"/>
    <x v="11"/>
    <x v="3"/>
    <x v="0"/>
    <x v="12"/>
    <m/>
    <m/>
    <m/>
    <m/>
    <m/>
    <m/>
    <m/>
    <x v="24"/>
  </r>
  <r>
    <x v="26"/>
    <s v="27 56063303 9"/>
    <x v="0"/>
    <s v="REHAB.INTENSIVO + CAI"/>
    <x v="3"/>
    <x v="1"/>
    <n v="1"/>
    <x v="7"/>
    <x v="0"/>
    <x v="12"/>
    <x v="3"/>
    <x v="0"/>
    <x v="13"/>
    <m/>
    <m/>
    <m/>
    <m/>
    <m/>
    <m/>
    <m/>
    <x v="25"/>
  </r>
  <r>
    <x v="27"/>
    <s v="20 54306562 6"/>
    <x v="15"/>
    <s v="REHAB.INTENSIVO + CAI"/>
    <x v="3"/>
    <x v="1"/>
    <n v="1"/>
    <x v="7"/>
    <x v="0"/>
    <x v="5"/>
    <x v="3"/>
    <x v="0"/>
    <x v="5"/>
    <m/>
    <m/>
    <m/>
    <m/>
    <m/>
    <m/>
    <m/>
    <x v="26"/>
  </r>
  <r>
    <x v="28"/>
    <s v="20 54072524 2"/>
    <x v="1"/>
    <s v="REHAB.INTENSIVO + CAI"/>
    <x v="3"/>
    <x v="1"/>
    <n v="1"/>
    <x v="3"/>
    <x v="1"/>
    <x v="5"/>
    <x v="6"/>
    <x v="1"/>
    <x v="5"/>
    <m/>
    <m/>
    <m/>
    <m/>
    <m/>
    <m/>
    <m/>
    <x v="27"/>
  </r>
  <r>
    <x v="29"/>
    <s v="20 56246858 8"/>
    <x v="16"/>
    <s v="REHAB.INTENSIVO + CAI"/>
    <x v="1"/>
    <x v="1"/>
    <n v="1"/>
    <x v="1"/>
    <x v="3"/>
    <x v="12"/>
    <x v="11"/>
    <x v="4"/>
    <x v="13"/>
    <m/>
    <m/>
    <m/>
    <m/>
    <m/>
    <m/>
    <m/>
    <x v="28"/>
  </r>
  <r>
    <x v="17"/>
    <s v="27 47577786 1"/>
    <x v="12"/>
    <s v="REHAB.SIMPLE"/>
    <x v="1"/>
    <x v="4"/>
    <n v="1"/>
    <x v="12"/>
    <x v="4"/>
    <x v="9"/>
    <x v="7"/>
    <x v="5"/>
    <x v="10"/>
    <m/>
    <m/>
    <m/>
    <m/>
    <m/>
    <m/>
    <m/>
    <x v="16"/>
  </r>
  <r>
    <x v="30"/>
    <s v="20 57945650 8"/>
    <x v="10"/>
    <s v="REHAB.INTENSIVO + CAI"/>
    <x v="0"/>
    <x v="1"/>
    <n v="1"/>
    <x v="7"/>
    <x v="0"/>
    <x v="6"/>
    <x v="3"/>
    <x v="0"/>
    <x v="7"/>
    <m/>
    <m/>
    <m/>
    <m/>
    <m/>
    <m/>
    <m/>
    <x v="29"/>
  </r>
  <r>
    <x v="31"/>
    <s v="20 57944458 5"/>
    <x v="17"/>
    <s v="REHAB.INTENSIVO + CAI"/>
    <x v="0"/>
    <x v="1"/>
    <n v="1"/>
    <x v="7"/>
    <x v="0"/>
    <x v="2"/>
    <x v="3"/>
    <x v="0"/>
    <x v="2"/>
    <m/>
    <m/>
    <m/>
    <m/>
    <m/>
    <m/>
    <m/>
    <x v="30"/>
  </r>
  <r>
    <x v="32"/>
    <s v="20 53669535 5"/>
    <x v="0"/>
    <s v="REHAB.INTENSIVO"/>
    <x v="0"/>
    <x v="1"/>
    <n v="1"/>
    <x v="7"/>
    <x v="0"/>
    <x v="3"/>
    <x v="3"/>
    <x v="0"/>
    <x v="3"/>
    <m/>
    <m/>
    <m/>
    <m/>
    <m/>
    <m/>
    <m/>
    <x v="31"/>
  </r>
  <r>
    <x v="20"/>
    <s v="20 53627821 5"/>
    <x v="12"/>
    <s v="REHAB. SIMPLE + CAI"/>
    <x v="0"/>
    <x v="1"/>
    <n v="1"/>
    <x v="7"/>
    <x v="0"/>
    <x v="3"/>
    <x v="3"/>
    <x v="0"/>
    <x v="3"/>
    <m/>
    <m/>
    <m/>
    <m/>
    <m/>
    <m/>
    <m/>
    <x v="19"/>
  </r>
  <r>
    <x v="33"/>
    <s v="20 57566237 5"/>
    <x v="12"/>
    <s v="REHAB.INTENSIVO + CAI"/>
    <x v="0"/>
    <x v="1"/>
    <n v="1"/>
    <x v="3"/>
    <x v="1"/>
    <x v="0"/>
    <x v="3"/>
    <x v="1"/>
    <x v="0"/>
    <m/>
    <m/>
    <m/>
    <m/>
    <m/>
    <m/>
    <m/>
    <x v="32"/>
  </r>
  <r>
    <x v="17"/>
    <s v="27 47577786 1"/>
    <x v="12"/>
    <s v="REHAB.SIMPLE"/>
    <x v="1"/>
    <x v="5"/>
    <n v="1"/>
    <x v="15"/>
    <x v="0"/>
    <x v="13"/>
    <x v="12"/>
    <x v="0"/>
    <x v="14"/>
    <m/>
    <m/>
    <m/>
    <m/>
    <m/>
    <m/>
    <m/>
    <x v="16"/>
  </r>
  <r>
    <x v="34"/>
    <s v="20 47475219 5"/>
    <x v="3"/>
    <s v="REHAB.INTENSIVO + CAI"/>
    <x v="0"/>
    <x v="1"/>
    <n v="1"/>
    <x v="7"/>
    <x v="4"/>
    <x v="1"/>
    <x v="3"/>
    <x v="5"/>
    <x v="1"/>
    <m/>
    <m/>
    <m/>
    <m/>
    <m/>
    <m/>
    <m/>
    <x v="33"/>
  </r>
  <r>
    <x v="30"/>
    <s v="20 57945650 8"/>
    <x v="10"/>
    <s v="REHAB.INTENSIVO + CAI"/>
    <x v="0"/>
    <x v="1"/>
    <n v="1"/>
    <x v="7"/>
    <x v="4"/>
    <x v="6"/>
    <x v="3"/>
    <x v="5"/>
    <x v="7"/>
    <m/>
    <m/>
    <m/>
    <m/>
    <m/>
    <m/>
    <m/>
    <x v="29"/>
  </r>
  <r>
    <x v="31"/>
    <s v="20 57944458 5"/>
    <x v="17"/>
    <s v="REHAB.INTENSIVO + CAI"/>
    <x v="0"/>
    <x v="1"/>
    <n v="1"/>
    <x v="7"/>
    <x v="4"/>
    <x v="2"/>
    <x v="3"/>
    <x v="5"/>
    <x v="2"/>
    <m/>
    <m/>
    <m/>
    <m/>
    <m/>
    <m/>
    <m/>
    <x v="30"/>
  </r>
  <r>
    <x v="32"/>
    <s v="20 53669535 5"/>
    <x v="0"/>
    <s v="REHAB.INTENSIVO"/>
    <x v="0"/>
    <x v="1"/>
    <n v="1"/>
    <x v="7"/>
    <x v="4"/>
    <x v="3"/>
    <x v="3"/>
    <x v="5"/>
    <x v="3"/>
    <m/>
    <m/>
    <m/>
    <m/>
    <m/>
    <m/>
    <m/>
    <x v="31"/>
  </r>
  <r>
    <x v="22"/>
    <s v="27 55522620 4"/>
    <x v="10"/>
    <s v="REHAB.INTENSIVO + CAI"/>
    <x v="3"/>
    <x v="1"/>
    <n v="1"/>
    <x v="7"/>
    <x v="2"/>
    <x v="8"/>
    <x v="3"/>
    <x v="2"/>
    <x v="9"/>
    <m/>
    <m/>
    <m/>
    <m/>
    <m/>
    <m/>
    <m/>
    <x v="21"/>
  </r>
  <r>
    <x v="35"/>
    <s v="20 56061469 2"/>
    <x v="1"/>
    <s v="REHAB.INTENSIVO + CAI"/>
    <x v="3"/>
    <x v="1"/>
    <n v="1"/>
    <x v="7"/>
    <x v="2"/>
    <x v="11"/>
    <x v="3"/>
    <x v="2"/>
    <x v="12"/>
    <m/>
    <m/>
    <m/>
    <m/>
    <m/>
    <m/>
    <m/>
    <x v="34"/>
  </r>
  <r>
    <x v="23"/>
    <s v="20 58557370 2"/>
    <x v="1"/>
    <s v="REHAB.INTENSIVO + CAI"/>
    <x v="3"/>
    <x v="1"/>
    <n v="1"/>
    <x v="7"/>
    <x v="2"/>
    <x v="10"/>
    <x v="3"/>
    <x v="2"/>
    <x v="11"/>
    <m/>
    <m/>
    <m/>
    <m/>
    <m/>
    <m/>
    <m/>
    <x v="22"/>
  </r>
  <r>
    <x v="27"/>
    <s v="20 54306562 6"/>
    <x v="15"/>
    <s v="REHAB.INTENSIVO + CAI"/>
    <x v="3"/>
    <x v="1"/>
    <n v="1"/>
    <x v="7"/>
    <x v="2"/>
    <x v="5"/>
    <x v="3"/>
    <x v="3"/>
    <x v="6"/>
    <m/>
    <m/>
    <m/>
    <m/>
    <m/>
    <m/>
    <m/>
    <x v="26"/>
  </r>
  <r>
    <x v="28"/>
    <s v="20 54072524 2"/>
    <x v="1"/>
    <s v="REHAB.INTENSIVO + CAI"/>
    <x v="3"/>
    <x v="1"/>
    <n v="1"/>
    <x v="7"/>
    <x v="2"/>
    <x v="5"/>
    <x v="3"/>
    <x v="3"/>
    <x v="6"/>
    <m/>
    <m/>
    <m/>
    <m/>
    <m/>
    <m/>
    <m/>
    <x v="27"/>
  </r>
  <r>
    <x v="29"/>
    <s v="20 56246858 8"/>
    <x v="16"/>
    <s v="REHAB.INTENSIVO + CAI"/>
    <x v="1"/>
    <x v="6"/>
    <n v="1"/>
    <x v="16"/>
    <x v="3"/>
    <x v="5"/>
    <x v="13"/>
    <x v="4"/>
    <x v="5"/>
    <m/>
    <m/>
    <m/>
    <m/>
    <m/>
    <m/>
    <m/>
    <x v="28"/>
  </r>
  <r>
    <x v="36"/>
    <s v="20 54305212 5"/>
    <x v="13"/>
    <s v="REHAB. SIMPLE + CAI"/>
    <x v="0"/>
    <x v="1"/>
    <n v="1"/>
    <x v="3"/>
    <x v="1"/>
    <x v="14"/>
    <x v="3"/>
    <x v="1"/>
    <x v="15"/>
    <m/>
    <m/>
    <m/>
    <m/>
    <m/>
    <m/>
    <m/>
    <x v="35"/>
  </r>
  <r>
    <x v="37"/>
    <s v="20 57944970 6"/>
    <x v="1"/>
    <s v="REHAB.INTENSIVO + CAI"/>
    <x v="0"/>
    <x v="1"/>
    <n v="1"/>
    <x v="4"/>
    <x v="1"/>
    <x v="0"/>
    <x v="4"/>
    <x v="1"/>
    <x v="0"/>
    <m/>
    <s v=" "/>
    <s v=" "/>
    <m/>
    <m/>
    <m/>
    <m/>
    <x v="36"/>
  </r>
  <r>
    <x v="12"/>
    <s v="20 58387335 0"/>
    <x v="10"/>
    <s v="REHAB.INTENSIVO + CAI"/>
    <x v="0"/>
    <x v="1"/>
    <n v="1"/>
    <x v="3"/>
    <x v="1"/>
    <x v="1"/>
    <x v="3"/>
    <x v="1"/>
    <x v="1"/>
    <m/>
    <m/>
    <m/>
    <m/>
    <m/>
    <m/>
    <m/>
    <x v="12"/>
  </r>
  <r>
    <x v="38"/>
    <s v="27 54762549 3"/>
    <x v="1"/>
    <s v="REHAB.INTENSIVO + CAI"/>
    <x v="0"/>
    <x v="1"/>
    <n v="1"/>
    <x v="3"/>
    <x v="1"/>
    <x v="6"/>
    <x v="3"/>
    <x v="1"/>
    <x v="7"/>
    <m/>
    <m/>
    <m/>
    <m/>
    <m/>
    <m/>
    <m/>
    <x v="37"/>
  </r>
  <r>
    <x v="39"/>
    <s v="27 56978295 9"/>
    <x v="10"/>
    <s v="REHAB.INTENSIVO + CAI"/>
    <x v="0"/>
    <x v="1"/>
    <n v="1"/>
    <x v="3"/>
    <x v="1"/>
    <x v="2"/>
    <x v="3"/>
    <x v="1"/>
    <x v="2"/>
    <m/>
    <m/>
    <m/>
    <m/>
    <m/>
    <m/>
    <m/>
    <x v="38"/>
  </r>
  <r>
    <x v="40"/>
    <s v="20 54018629 5"/>
    <x v="0"/>
    <s v="REHAB.INTENSIVO + CAI"/>
    <x v="0"/>
    <x v="1"/>
    <n v="1"/>
    <x v="1"/>
    <x v="1"/>
    <x v="3"/>
    <x v="1"/>
    <x v="1"/>
    <x v="3"/>
    <m/>
    <m/>
    <m/>
    <m/>
    <m/>
    <m/>
    <m/>
    <x v="39"/>
  </r>
  <r>
    <x v="41"/>
    <s v="27 50835463 6"/>
    <x v="4"/>
    <s v="REHAB.SIMPLE"/>
    <x v="0"/>
    <x v="1"/>
    <n v="1"/>
    <x v="3"/>
    <x v="1"/>
    <x v="4"/>
    <x v="3"/>
    <x v="1"/>
    <x v="4"/>
    <m/>
    <m/>
    <m/>
    <m/>
    <m/>
    <m/>
    <m/>
    <x v="40"/>
  </r>
  <r>
    <x v="14"/>
    <n v="0"/>
    <x v="11"/>
    <n v="0"/>
    <x v="1"/>
    <x v="4"/>
    <n v="1"/>
    <x v="12"/>
    <x v="4"/>
    <x v="8"/>
    <x v="7"/>
    <x v="5"/>
    <x v="9"/>
    <m/>
    <m/>
    <m/>
    <m/>
    <m/>
    <m/>
    <m/>
    <x v="13"/>
  </r>
  <r>
    <x v="42"/>
    <s v="20 54760543 9"/>
    <x v="18"/>
    <s v="REHAB.INTENSIVO"/>
    <x v="0"/>
    <x v="1"/>
    <n v="1"/>
    <x v="3"/>
    <x v="0"/>
    <x v="14"/>
    <x v="13"/>
    <x v="0"/>
    <x v="15"/>
    <m/>
    <m/>
    <m/>
    <m/>
    <m/>
    <m/>
    <m/>
    <x v="41"/>
  </r>
  <r>
    <x v="43"/>
    <s v="20 535042900"/>
    <x v="19"/>
    <s v="REHAB.SIMPLE"/>
    <x v="0"/>
    <x v="1"/>
    <n v="1"/>
    <x v="3"/>
    <x v="0"/>
    <x v="6"/>
    <x v="13"/>
    <x v="0"/>
    <x v="7"/>
    <m/>
    <m/>
    <m/>
    <m/>
    <m/>
    <m/>
    <m/>
    <x v="42"/>
  </r>
  <r>
    <x v="44"/>
    <s v="27 56062259 2"/>
    <x v="10"/>
    <s v="REHAB. SIMPLE + CAI"/>
    <x v="0"/>
    <x v="1"/>
    <n v="1"/>
    <x v="3"/>
    <x v="0"/>
    <x v="2"/>
    <x v="13"/>
    <x v="0"/>
    <x v="2"/>
    <m/>
    <m/>
    <m/>
    <m/>
    <m/>
    <m/>
    <m/>
    <x v="43"/>
  </r>
  <r>
    <x v="45"/>
    <s v="20 50993403 8"/>
    <x v="20"/>
    <s v="REHAB.INTENSIVO"/>
    <x v="0"/>
    <x v="1"/>
    <n v="1"/>
    <x v="3"/>
    <x v="0"/>
    <x v="3"/>
    <x v="13"/>
    <x v="0"/>
    <x v="3"/>
    <m/>
    <m/>
    <m/>
    <m/>
    <m/>
    <m/>
    <m/>
    <x v="44"/>
  </r>
  <r>
    <x v="40"/>
    <s v="20 54018629 5"/>
    <x v="0"/>
    <s v="REHAB.INTENSIVO + CAI"/>
    <x v="0"/>
    <x v="1"/>
    <n v="1"/>
    <x v="3"/>
    <x v="0"/>
    <x v="4"/>
    <x v="13"/>
    <x v="0"/>
    <x v="4"/>
    <m/>
    <m/>
    <m/>
    <m/>
    <m/>
    <m/>
    <m/>
    <x v="39"/>
  </r>
  <r>
    <x v="38"/>
    <s v="27 54762549 3"/>
    <x v="1"/>
    <s v="REHAB.INTENSIVO + CAI"/>
    <x v="0"/>
    <x v="1"/>
    <n v="1"/>
    <x v="3"/>
    <x v="4"/>
    <x v="0"/>
    <x v="11"/>
    <x v="5"/>
    <x v="0"/>
    <m/>
    <m/>
    <m/>
    <m/>
    <m/>
    <m/>
    <m/>
    <x v="37"/>
  </r>
  <r>
    <x v="45"/>
    <s v="20 50993403 8"/>
    <x v="20"/>
    <s v="REHAB.INTENSIVO"/>
    <x v="0"/>
    <x v="1"/>
    <n v="1"/>
    <x v="3"/>
    <x v="4"/>
    <x v="2"/>
    <x v="11"/>
    <x v="5"/>
    <x v="2"/>
    <m/>
    <m/>
    <m/>
    <m/>
    <m/>
    <m/>
    <m/>
    <x v="44"/>
  </r>
  <r>
    <x v="46"/>
    <s v="20 55008611 6"/>
    <x v="21"/>
    <s v="REHAB. SIMPLE + CAI"/>
    <x v="0"/>
    <x v="1"/>
    <n v="1"/>
    <x v="3"/>
    <x v="4"/>
    <x v="3"/>
    <x v="11"/>
    <x v="5"/>
    <x v="3"/>
    <m/>
    <m/>
    <m/>
    <m/>
    <m/>
    <m/>
    <m/>
    <x v="45"/>
  </r>
  <r>
    <x v="47"/>
    <s v="27 54020869 2"/>
    <x v="10"/>
    <s v="REHAB. SIMPLE + CAI"/>
    <x v="0"/>
    <x v="1"/>
    <n v="1"/>
    <x v="3"/>
    <x v="4"/>
    <x v="4"/>
    <x v="11"/>
    <x v="5"/>
    <x v="4"/>
    <m/>
    <m/>
    <m/>
    <m/>
    <m/>
    <m/>
    <m/>
    <x v="46"/>
  </r>
  <r>
    <x v="48"/>
    <s v="20 56246341 1"/>
    <x v="22"/>
    <s v="REHAB.INTENSIVO"/>
    <x v="3"/>
    <x v="1"/>
    <n v="1"/>
    <x v="3"/>
    <x v="2"/>
    <x v="11"/>
    <x v="6"/>
    <x v="2"/>
    <x v="12"/>
    <m/>
    <m/>
    <m/>
    <m/>
    <m/>
    <m/>
    <m/>
    <x v="47"/>
  </r>
  <r>
    <x v="49"/>
    <s v="27 50330421 5"/>
    <x v="0"/>
    <s v="REHAB.INTENSIVO + CAI"/>
    <x v="0"/>
    <x v="1"/>
    <n v="1"/>
    <x v="4"/>
    <x v="0"/>
    <x v="2"/>
    <x v="11"/>
    <x v="0"/>
    <x v="2"/>
    <m/>
    <m/>
    <m/>
    <m/>
    <m/>
    <m/>
    <m/>
    <x v="48"/>
  </r>
  <r>
    <x v="50"/>
    <s v="27 70131444 7"/>
    <x v="10"/>
    <s v="REHAB.INTENSIVO"/>
    <x v="3"/>
    <x v="1"/>
    <n v="1"/>
    <x v="3"/>
    <x v="2"/>
    <x v="5"/>
    <x v="6"/>
    <x v="2"/>
    <x v="5"/>
    <m/>
    <m/>
    <m/>
    <m/>
    <m/>
    <m/>
    <m/>
    <x v="49"/>
  </r>
  <r>
    <x v="51"/>
    <s v="27 56761376 9"/>
    <x v="17"/>
    <s v="REHAB.INTENSIVO + CAI"/>
    <x v="0"/>
    <x v="1"/>
    <n v="1"/>
    <x v="1"/>
    <x v="3"/>
    <x v="0"/>
    <x v="1"/>
    <x v="4"/>
    <x v="0"/>
    <m/>
    <m/>
    <m/>
    <m/>
    <m/>
    <m/>
    <m/>
    <x v="50"/>
  </r>
  <r>
    <x v="48"/>
    <s v="20 56246341 1"/>
    <x v="22"/>
    <s v="REHAB.INTENSIVO"/>
    <x v="3"/>
    <x v="1"/>
    <n v="1"/>
    <x v="3"/>
    <x v="3"/>
    <x v="11"/>
    <x v="6"/>
    <x v="4"/>
    <x v="12"/>
    <m/>
    <m/>
    <m/>
    <m/>
    <m/>
    <m/>
    <m/>
    <x v="47"/>
  </r>
  <r>
    <x v="52"/>
    <s v="20 57349844 6"/>
    <x v="10"/>
    <s v="REHAB.INTENSIVO"/>
    <x v="3"/>
    <x v="1"/>
    <n v="1"/>
    <x v="17"/>
    <x v="2"/>
    <x v="12"/>
    <x v="8"/>
    <x v="2"/>
    <x v="13"/>
    <m/>
    <m/>
    <m/>
    <m/>
    <m/>
    <m/>
    <m/>
    <x v="51"/>
  </r>
  <r>
    <x v="49"/>
    <s v="27 50330421 5"/>
    <x v="0"/>
    <s v="REHAB.INTENSIVO + CAI"/>
    <x v="0"/>
    <x v="1"/>
    <n v="1"/>
    <x v="11"/>
    <x v="4"/>
    <x v="2"/>
    <x v="6"/>
    <x v="5"/>
    <x v="2"/>
    <m/>
    <m/>
    <m/>
    <m/>
    <m/>
    <m/>
    <m/>
    <x v="48"/>
  </r>
  <r>
    <x v="53"/>
    <s v="27 49500625 0"/>
    <x v="0"/>
    <s v="REHAB. SIMPLE + CAI"/>
    <x v="3"/>
    <x v="1"/>
    <n v="1"/>
    <x v="3"/>
    <x v="3"/>
    <x v="8"/>
    <x v="6"/>
    <x v="4"/>
    <x v="9"/>
    <m/>
    <m/>
    <m/>
    <m/>
    <m/>
    <m/>
    <m/>
    <x v="52"/>
  </r>
  <r>
    <x v="54"/>
    <s v="20 0565679 7"/>
    <x v="12"/>
    <s v="REHAB.SIMPLE"/>
    <x v="3"/>
    <x v="1"/>
    <n v="1"/>
    <x v="3"/>
    <x v="3"/>
    <x v="10"/>
    <x v="6"/>
    <x v="4"/>
    <x v="11"/>
    <m/>
    <m/>
    <m/>
    <m/>
    <m/>
    <m/>
    <m/>
    <x v="53"/>
  </r>
  <r>
    <x v="51"/>
    <s v="27 56761376 9"/>
    <x v="17"/>
    <s v="REHAB.INTENSIVO + CAI"/>
    <x v="0"/>
    <x v="1"/>
    <n v="1"/>
    <x v="2"/>
    <x v="2"/>
    <x v="0"/>
    <x v="2"/>
    <x v="2"/>
    <x v="0"/>
    <m/>
    <m/>
    <m/>
    <m/>
    <m/>
    <m/>
    <m/>
    <x v="50"/>
  </r>
  <r>
    <x v="17"/>
    <s v="27 47577786 1"/>
    <x v="12"/>
    <s v="REHAB.SIMPLE"/>
    <x v="1"/>
    <x v="2"/>
    <n v="1"/>
    <x v="18"/>
    <x v="4"/>
    <x v="13"/>
    <x v="14"/>
    <x v="5"/>
    <x v="14"/>
    <m/>
    <m/>
    <m/>
    <m/>
    <m/>
    <m/>
    <m/>
    <x v="16"/>
  </r>
  <r>
    <x v="55"/>
    <s v="27 55460355 1"/>
    <x v="4"/>
    <s v="REHAB.INTENSIVO + CAI"/>
    <x v="0"/>
    <x v="1"/>
    <n v="1"/>
    <x v="1"/>
    <x v="1"/>
    <x v="1"/>
    <x v="1"/>
    <x v="1"/>
    <x v="1"/>
    <m/>
    <m/>
    <m/>
    <m/>
    <m/>
    <m/>
    <m/>
    <x v="54"/>
  </r>
  <r>
    <x v="56"/>
    <s v="20 53845907 1"/>
    <x v="23"/>
    <s v="REHAB.INTENSIVO"/>
    <x v="0"/>
    <x v="1"/>
    <n v="1"/>
    <x v="8"/>
    <x v="0"/>
    <x v="2"/>
    <x v="2"/>
    <x v="0"/>
    <x v="2"/>
    <m/>
    <m/>
    <m/>
    <m/>
    <m/>
    <m/>
    <m/>
    <x v="55"/>
  </r>
  <r>
    <x v="57"/>
    <s v="27 59735941 7"/>
    <x v="0"/>
    <s v="REHAB.INTENSIVO"/>
    <x v="0"/>
    <x v="1"/>
    <n v="1"/>
    <x v="1"/>
    <x v="1"/>
    <x v="2"/>
    <x v="1"/>
    <x v="1"/>
    <x v="2"/>
    <m/>
    <m/>
    <m/>
    <m/>
    <m/>
    <m/>
    <m/>
    <x v="56"/>
  </r>
  <r>
    <x v="58"/>
    <s v="20 50854018 4"/>
    <x v="4"/>
    <s v="REHAB.INTENSIVO + CAI"/>
    <x v="0"/>
    <x v="1"/>
    <n v="1"/>
    <x v="4"/>
    <x v="1"/>
    <x v="2"/>
    <x v="4"/>
    <x v="1"/>
    <x v="2"/>
    <m/>
    <m/>
    <m/>
    <m/>
    <m/>
    <m/>
    <m/>
    <x v="57"/>
  </r>
  <r>
    <x v="59"/>
    <s v="20 56064054 5"/>
    <x v="0"/>
    <s v="REHAB.INTENSIVO + CAI"/>
    <x v="0"/>
    <x v="1"/>
    <n v="1"/>
    <x v="1"/>
    <x v="1"/>
    <x v="4"/>
    <x v="1"/>
    <x v="1"/>
    <x v="4"/>
    <m/>
    <m/>
    <m/>
    <m/>
    <m/>
    <m/>
    <m/>
    <x v="58"/>
  </r>
  <r>
    <x v="60"/>
    <s v="20 56228347 2"/>
    <x v="24"/>
    <s v="REHAB.INTENSIVO + CAI"/>
    <x v="0"/>
    <x v="1"/>
    <n v="1"/>
    <x v="11"/>
    <x v="0"/>
    <x v="6"/>
    <x v="7"/>
    <x v="0"/>
    <x v="7"/>
    <m/>
    <m/>
    <s v=" "/>
    <m/>
    <m/>
    <m/>
    <m/>
    <x v="59"/>
  </r>
  <r>
    <x v="61"/>
    <s v="20 55522516 5"/>
    <x v="10"/>
    <s v="REHAB.SIMPLE"/>
    <x v="0"/>
    <x v="1"/>
    <n v="1"/>
    <x v="1"/>
    <x v="0"/>
    <x v="1"/>
    <x v="7"/>
    <x v="0"/>
    <x v="1"/>
    <m/>
    <m/>
    <m/>
    <m/>
    <m/>
    <m/>
    <m/>
    <x v="60"/>
  </r>
  <r>
    <x v="62"/>
    <s v="20 55841171 7"/>
    <x v="10"/>
    <s v="REHAB.INTENSIVO + CAI"/>
    <x v="0"/>
    <x v="1"/>
    <n v="1"/>
    <x v="1"/>
    <x v="0"/>
    <x v="2"/>
    <x v="7"/>
    <x v="0"/>
    <x v="2"/>
    <m/>
    <m/>
    <m/>
    <m/>
    <m/>
    <m/>
    <m/>
    <x v="61"/>
  </r>
  <r>
    <x v="63"/>
    <s v="23 48535843 9"/>
    <x v="4"/>
    <s v="REHAB.INTENSIVO"/>
    <x v="0"/>
    <x v="1"/>
    <n v="1"/>
    <x v="1"/>
    <x v="0"/>
    <x v="3"/>
    <x v="7"/>
    <x v="0"/>
    <x v="3"/>
    <m/>
    <m/>
    <m/>
    <m/>
    <m/>
    <m/>
    <m/>
    <x v="62"/>
  </r>
  <r>
    <x v="64"/>
    <s v="20 55011123 4"/>
    <x v="4"/>
    <s v="REHAB. SIMPLE + CAI"/>
    <x v="0"/>
    <x v="1"/>
    <n v="1"/>
    <x v="3"/>
    <x v="0"/>
    <x v="2"/>
    <x v="13"/>
    <x v="0"/>
    <x v="2"/>
    <m/>
    <m/>
    <m/>
    <m/>
    <m/>
    <m/>
    <m/>
    <x v="63"/>
  </r>
  <r>
    <x v="56"/>
    <s v="20 53845907 1"/>
    <x v="23"/>
    <s v="REHAB.INTENSIVO"/>
    <x v="0"/>
    <x v="1"/>
    <n v="1"/>
    <x v="2"/>
    <x v="3"/>
    <x v="2"/>
    <x v="2"/>
    <x v="4"/>
    <x v="2"/>
    <m/>
    <m/>
    <m/>
    <m/>
    <m/>
    <m/>
    <m/>
    <x v="55"/>
  </r>
  <r>
    <x v="65"/>
    <s v="20 55522788 5"/>
    <x v="3"/>
    <s v="REHAB.INTENSIVO + CAI"/>
    <x v="0"/>
    <x v="1"/>
    <n v="1"/>
    <x v="1"/>
    <x v="3"/>
    <x v="2"/>
    <x v="1"/>
    <x v="4"/>
    <x v="2"/>
    <m/>
    <m/>
    <m/>
    <m/>
    <m/>
    <m/>
    <m/>
    <x v="64"/>
  </r>
  <r>
    <x v="37"/>
    <s v="20 57944970 6"/>
    <x v="1"/>
    <s v="REHAB.INTENSIVO + CAI"/>
    <x v="0"/>
    <x v="1"/>
    <n v="1"/>
    <x v="1"/>
    <x v="3"/>
    <x v="4"/>
    <x v="1"/>
    <x v="4"/>
    <x v="4"/>
    <m/>
    <s v=" "/>
    <s v=" "/>
    <m/>
    <m/>
    <m/>
    <m/>
    <x v="36"/>
  </r>
  <r>
    <x v="61"/>
    <s v="20 55522516 5"/>
    <x v="10"/>
    <s v="REHAB.SIMPLE"/>
    <x v="0"/>
    <x v="1"/>
    <n v="1"/>
    <x v="1"/>
    <x v="4"/>
    <x v="6"/>
    <x v="1"/>
    <x v="5"/>
    <x v="7"/>
    <m/>
    <m/>
    <m/>
    <m/>
    <m/>
    <m/>
    <m/>
    <x v="60"/>
  </r>
  <r>
    <x v="62"/>
    <s v="20 55841171 7"/>
    <x v="10"/>
    <s v="REHAB.INTENSIVO + CAI"/>
    <x v="0"/>
    <x v="1"/>
    <n v="1"/>
    <x v="1"/>
    <x v="4"/>
    <x v="2"/>
    <x v="1"/>
    <x v="5"/>
    <x v="2"/>
    <m/>
    <m/>
    <m/>
    <m/>
    <m/>
    <m/>
    <m/>
    <x v="61"/>
  </r>
  <r>
    <x v="66"/>
    <s v="27 55835527 7"/>
    <x v="1"/>
    <s v="REHAB.INTENSIVO + CAI"/>
    <x v="0"/>
    <x v="1"/>
    <n v="1"/>
    <x v="1"/>
    <x v="4"/>
    <x v="3"/>
    <x v="1"/>
    <x v="5"/>
    <x v="3"/>
    <m/>
    <m/>
    <m/>
    <m/>
    <m/>
    <m/>
    <m/>
    <x v="65"/>
  </r>
  <r>
    <x v="31"/>
    <s v="20 57944458 5"/>
    <x v="17"/>
    <s v="REHAB.INTENSIVO + CAI"/>
    <x v="0"/>
    <x v="5"/>
    <n v="1"/>
    <x v="19"/>
    <x v="1"/>
    <x v="1"/>
    <x v="9"/>
    <x v="1"/>
    <x v="1"/>
    <m/>
    <m/>
    <m/>
    <m/>
    <m/>
    <m/>
    <m/>
    <x v="30"/>
  </r>
  <r>
    <x v="60"/>
    <s v="20 56228347 2"/>
    <x v="24"/>
    <s v="REHAB.INTENSIVO + CAI"/>
    <x v="0"/>
    <x v="1"/>
    <n v="1"/>
    <x v="4"/>
    <x v="3"/>
    <x v="6"/>
    <x v="4"/>
    <x v="4"/>
    <x v="7"/>
    <m/>
    <m/>
    <s v=" "/>
    <m/>
    <m/>
    <m/>
    <m/>
    <x v="59"/>
  </r>
  <r>
    <x v="67"/>
    <s v="20 56060440 9"/>
    <x v="7"/>
    <s v="REHAB.INTENSIVO + CAI"/>
    <x v="0"/>
    <x v="1"/>
    <n v="1"/>
    <x v="1"/>
    <x v="2"/>
    <x v="14"/>
    <x v="1"/>
    <x v="2"/>
    <x v="15"/>
    <m/>
    <m/>
    <m/>
    <m/>
    <m/>
    <m/>
    <m/>
    <x v="66"/>
  </r>
  <r>
    <x v="55"/>
    <s v="27 55460355 1"/>
    <x v="4"/>
    <s v="REHAB.INTENSIVO + CAI"/>
    <x v="0"/>
    <x v="1"/>
    <n v="1"/>
    <x v="1"/>
    <x v="2"/>
    <x v="1"/>
    <x v="1"/>
    <x v="2"/>
    <x v="1"/>
    <m/>
    <m/>
    <m/>
    <m/>
    <m/>
    <m/>
    <m/>
    <x v="54"/>
  </r>
  <r>
    <x v="68"/>
    <s v="20 55521456 2"/>
    <x v="10"/>
    <s v="REHAB.INTENSIVO + CAI"/>
    <x v="0"/>
    <x v="1"/>
    <n v="1"/>
    <x v="1"/>
    <x v="2"/>
    <x v="6"/>
    <x v="1"/>
    <x v="2"/>
    <x v="7"/>
    <m/>
    <m/>
    <m/>
    <m/>
    <m/>
    <m/>
    <m/>
    <x v="67"/>
  </r>
  <r>
    <x v="63"/>
    <s v="23 48535843 9"/>
    <x v="4"/>
    <s v="REHAB.INTENSIVO"/>
    <x v="0"/>
    <x v="1"/>
    <n v="1"/>
    <x v="1"/>
    <x v="2"/>
    <x v="3"/>
    <x v="1"/>
    <x v="2"/>
    <x v="3"/>
    <m/>
    <m/>
    <m/>
    <m/>
    <m/>
    <m/>
    <m/>
    <x v="62"/>
  </r>
  <r>
    <x v="58"/>
    <s v="20 50854018 4"/>
    <x v="4"/>
    <s v="REHAB.INTENSIVO + CAI"/>
    <x v="0"/>
    <x v="1"/>
    <n v="1"/>
    <x v="1"/>
    <x v="2"/>
    <x v="3"/>
    <x v="1"/>
    <x v="2"/>
    <x v="3"/>
    <m/>
    <m/>
    <m/>
    <m/>
    <m/>
    <m/>
    <m/>
    <x v="57"/>
  </r>
  <r>
    <x v="29"/>
    <s v="20 56246858 8"/>
    <x v="16"/>
    <s v="REHAB.INTENSIVO + CAI"/>
    <x v="1"/>
    <x v="1"/>
    <n v="1"/>
    <x v="1"/>
    <x v="2"/>
    <x v="12"/>
    <x v="0"/>
    <x v="2"/>
    <x v="13"/>
    <m/>
    <m/>
    <m/>
    <m/>
    <m/>
    <m/>
    <m/>
    <x v="28"/>
  </r>
  <r>
    <x v="69"/>
    <s v="27 59115307 8"/>
    <x v="1"/>
    <s v="REHAB.INTENSIVO + CAI"/>
    <x v="0"/>
    <x v="1"/>
    <n v="1"/>
    <x v="1"/>
    <x v="2"/>
    <x v="4"/>
    <x v="1"/>
    <x v="2"/>
    <x v="4"/>
    <m/>
    <m/>
    <m/>
    <m/>
    <m/>
    <m/>
    <m/>
    <x v="68"/>
  </r>
  <r>
    <x v="70"/>
    <s v="27 57530670 0"/>
    <x v="20"/>
    <s v="REHAB.INTENSIVO + CAI"/>
    <x v="1"/>
    <x v="1"/>
    <n v="1"/>
    <x v="20"/>
    <x v="0"/>
    <x v="9"/>
    <x v="2"/>
    <x v="0"/>
    <x v="10"/>
    <m/>
    <m/>
    <m/>
    <m/>
    <m/>
    <m/>
    <m/>
    <x v="69"/>
  </r>
  <r>
    <x v="71"/>
    <s v="20 52230235 0"/>
    <x v="25"/>
    <s v="REHAB.INTENSIVO"/>
    <x v="0"/>
    <x v="1"/>
    <n v="1"/>
    <x v="4"/>
    <x v="1"/>
    <x v="6"/>
    <x v="4"/>
    <x v="1"/>
    <x v="7"/>
    <m/>
    <m/>
    <m/>
    <m/>
    <m/>
    <m/>
    <m/>
    <x v="70"/>
  </r>
  <r>
    <x v="72"/>
    <s v="23 48124006 9"/>
    <x v="26"/>
    <s v="REHAB. SIMPLE + CAI"/>
    <x v="0"/>
    <x v="7"/>
    <n v="1"/>
    <x v="21"/>
    <x v="3"/>
    <x v="0"/>
    <x v="15"/>
    <x v="4"/>
    <x v="0"/>
    <m/>
    <m/>
    <s v="ingresa 19/05/2026"/>
    <m/>
    <m/>
    <m/>
    <m/>
    <x v="71"/>
  </r>
  <r>
    <x v="73"/>
    <s v="23 57739677 9"/>
    <x v="1"/>
    <s v="REHAB.INTENSIVO + CAI"/>
    <x v="0"/>
    <x v="1"/>
    <n v="1"/>
    <x v="4"/>
    <x v="1"/>
    <x v="3"/>
    <x v="4"/>
    <x v="1"/>
    <x v="3"/>
    <m/>
    <m/>
    <m/>
    <m/>
    <m/>
    <m/>
    <m/>
    <x v="72"/>
  </r>
  <r>
    <x v="74"/>
    <s v="20 46972085 4"/>
    <x v="4"/>
    <s v="REHAB. SIMPLE + CAI"/>
    <x v="0"/>
    <x v="1"/>
    <n v="1"/>
    <x v="11"/>
    <x v="4"/>
    <x v="3"/>
    <x v="6"/>
    <x v="5"/>
    <x v="3"/>
    <m/>
    <m/>
    <m/>
    <m/>
    <m/>
    <m/>
    <m/>
    <x v="73"/>
  </r>
  <r>
    <x v="33"/>
    <s v="20 57566237 5"/>
    <x v="12"/>
    <s v="REHAB.INTENSIVO + CAI"/>
    <x v="0"/>
    <x v="6"/>
    <n v="1"/>
    <x v="22"/>
    <x v="1"/>
    <x v="1"/>
    <x v="16"/>
    <x v="3"/>
    <x v="6"/>
    <m/>
    <m/>
    <m/>
    <m/>
    <m/>
    <m/>
    <m/>
    <x v="32"/>
  </r>
  <r>
    <x v="75"/>
    <s v="23 55007536 9"/>
    <x v="0"/>
    <s v="REHAB.INTENSIVO + CAI"/>
    <x v="0"/>
    <x v="1"/>
    <n v="1"/>
    <x v="4"/>
    <x v="3"/>
    <x v="2"/>
    <x v="4"/>
    <x v="4"/>
    <x v="2"/>
    <m/>
    <m/>
    <m/>
    <m/>
    <m/>
    <m/>
    <m/>
    <x v="74"/>
  </r>
  <r>
    <x v="76"/>
    <s v="27 55838201 0"/>
    <x v="0"/>
    <s v="REHAB.INTENSIVO + CAI"/>
    <x v="0"/>
    <x v="1"/>
    <n v="1"/>
    <x v="4"/>
    <x v="3"/>
    <x v="3"/>
    <x v="4"/>
    <x v="4"/>
    <x v="3"/>
    <m/>
    <m/>
    <m/>
    <m/>
    <m/>
    <m/>
    <m/>
    <x v="75"/>
  </r>
  <r>
    <x v="73"/>
    <s v="23 57739677 9"/>
    <x v="1"/>
    <s v="REHAB.INTENSIVO + CAI"/>
    <x v="0"/>
    <x v="1"/>
    <n v="1"/>
    <x v="4"/>
    <x v="3"/>
    <x v="4"/>
    <x v="4"/>
    <x v="4"/>
    <x v="4"/>
    <m/>
    <m/>
    <m/>
    <m/>
    <m/>
    <m/>
    <m/>
    <x v="72"/>
  </r>
  <r>
    <x v="71"/>
    <s v="20 52230235 0"/>
    <x v="25"/>
    <s v="REHAB.INTENSIVO"/>
    <x v="0"/>
    <x v="1"/>
    <n v="1"/>
    <x v="11"/>
    <x v="4"/>
    <x v="6"/>
    <x v="6"/>
    <x v="5"/>
    <x v="7"/>
    <m/>
    <m/>
    <m/>
    <m/>
    <m/>
    <m/>
    <m/>
    <x v="70"/>
  </r>
  <r>
    <x v="77"/>
    <s v="20 53733070 9"/>
    <x v="1"/>
    <s v="REHAB. SIMPLE + CAI"/>
    <x v="1"/>
    <x v="2"/>
    <n v="1"/>
    <x v="18"/>
    <x v="1"/>
    <x v="12"/>
    <x v="17"/>
    <x v="1"/>
    <x v="13"/>
    <m/>
    <m/>
    <m/>
    <m/>
    <m/>
    <m/>
    <m/>
    <x v="76"/>
  </r>
  <r>
    <x v="78"/>
    <s v="27 95240834 3"/>
    <x v="4"/>
    <s v="REHAB. SIMPLE + CAI"/>
    <x v="0"/>
    <x v="1"/>
    <n v="1"/>
    <x v="1"/>
    <x v="4"/>
    <x v="4"/>
    <x v="1"/>
    <x v="3"/>
    <x v="6"/>
    <m/>
    <m/>
    <s v="cambio a aprtir de18/06 antes era Giraudo"/>
    <m/>
    <m/>
    <m/>
    <m/>
    <x v="77"/>
  </r>
  <r>
    <x v="75"/>
    <s v="23 55007536 9"/>
    <x v="0"/>
    <s v="REHAB.INTENSIVO + CAI"/>
    <x v="0"/>
    <x v="1"/>
    <n v="1"/>
    <x v="3"/>
    <x v="4"/>
    <x v="3"/>
    <x v="11"/>
    <x v="5"/>
    <x v="3"/>
    <m/>
    <m/>
    <s v="cambia a partir de 18/6 antes era Giraudo"/>
    <m/>
    <m/>
    <m/>
    <m/>
    <x v="74"/>
  </r>
  <r>
    <x v="79"/>
    <s v="20 56059836 0"/>
    <x v="26"/>
    <s v="REHAB.INTENSIVO + CAI"/>
    <x v="0"/>
    <x v="1"/>
    <n v="1"/>
    <x v="2"/>
    <x v="1"/>
    <x v="0"/>
    <x v="2"/>
    <x v="1"/>
    <x v="0"/>
    <m/>
    <m/>
    <m/>
    <m/>
    <m/>
    <m/>
    <m/>
    <x v="78"/>
  </r>
  <r>
    <x v="80"/>
    <s v="20 53077831 3"/>
    <x v="0"/>
    <s v="REHAB.INTENSIVO + CAI"/>
    <x v="0"/>
    <x v="1"/>
    <n v="1"/>
    <x v="2"/>
    <x v="1"/>
    <x v="1"/>
    <x v="2"/>
    <x v="3"/>
    <x v="6"/>
    <m/>
    <m/>
    <m/>
    <m/>
    <m/>
    <m/>
    <m/>
    <x v="79"/>
  </r>
  <r>
    <x v="81"/>
    <s v="23 56979703 9"/>
    <x v="26"/>
    <s v="REHAB.INTENSIVO + CAI"/>
    <x v="0"/>
    <x v="1"/>
    <n v="1"/>
    <x v="2"/>
    <x v="1"/>
    <x v="6"/>
    <x v="2"/>
    <x v="1"/>
    <x v="7"/>
    <m/>
    <m/>
    <m/>
    <m/>
    <m/>
    <m/>
    <m/>
    <x v="80"/>
  </r>
  <r>
    <x v="82"/>
    <s v="20 51202720 3"/>
    <x v="5"/>
    <s v="REHAB. SIMPLE + CAI"/>
    <x v="0"/>
    <x v="1"/>
    <n v="1"/>
    <x v="4"/>
    <x v="1"/>
    <x v="2"/>
    <x v="4"/>
    <x v="1"/>
    <x v="2"/>
    <m/>
    <m/>
    <m/>
    <m/>
    <m/>
    <m/>
    <m/>
    <x v="81"/>
  </r>
  <r>
    <x v="83"/>
    <s v="20 52866852 7"/>
    <x v="0"/>
    <s v="REHAB. SIMPLE + CAI"/>
    <x v="0"/>
    <x v="1"/>
    <n v="1"/>
    <x v="2"/>
    <x v="1"/>
    <x v="3"/>
    <x v="2"/>
    <x v="1"/>
    <x v="3"/>
    <m/>
    <m/>
    <m/>
    <m/>
    <m/>
    <m/>
    <m/>
    <x v="82"/>
  </r>
  <r>
    <x v="84"/>
    <s v="27 56764989 5"/>
    <x v="27"/>
    <s v="REHAB.INTENSIVO"/>
    <x v="0"/>
    <x v="1"/>
    <n v="1"/>
    <x v="2"/>
    <x v="1"/>
    <x v="4"/>
    <x v="2"/>
    <x v="1"/>
    <x v="4"/>
    <m/>
    <m/>
    <m/>
    <m/>
    <m/>
    <m/>
    <m/>
    <x v="83"/>
  </r>
  <r>
    <x v="85"/>
    <s v="27 56761456 0"/>
    <x v="3"/>
    <s v="REHAB.INTENSIVO + CAI"/>
    <x v="0"/>
    <x v="1"/>
    <n v="1"/>
    <x v="1"/>
    <x v="1"/>
    <x v="6"/>
    <x v="1"/>
    <x v="1"/>
    <x v="7"/>
    <m/>
    <m/>
    <m/>
    <m/>
    <m/>
    <m/>
    <m/>
    <x v="84"/>
  </r>
  <r>
    <x v="80"/>
    <s v="20 53077831 3"/>
    <x v="0"/>
    <s v="REHAB.INTENSIVO + CAI"/>
    <x v="0"/>
    <x v="1"/>
    <n v="1"/>
    <x v="2"/>
    <x v="3"/>
    <x v="0"/>
    <x v="2"/>
    <x v="4"/>
    <x v="0"/>
    <m/>
    <m/>
    <m/>
    <m/>
    <m/>
    <m/>
    <m/>
    <x v="79"/>
  </r>
  <r>
    <x v="86"/>
    <s v="27 50938211 0"/>
    <x v="3"/>
    <s v="REHAB.INTENSIVO + CAI"/>
    <x v="0"/>
    <x v="1"/>
    <n v="1"/>
    <x v="1"/>
    <x v="3"/>
    <x v="6"/>
    <x v="1"/>
    <x v="4"/>
    <x v="7"/>
    <m/>
    <m/>
    <m/>
    <m/>
    <m/>
    <m/>
    <m/>
    <x v="85"/>
  </r>
  <r>
    <x v="81"/>
    <s v="23 56979703 9"/>
    <x v="26"/>
    <s v="REHAB.INTENSIVO + CAI"/>
    <x v="0"/>
    <x v="1"/>
    <n v="1"/>
    <x v="2"/>
    <x v="3"/>
    <x v="6"/>
    <x v="2"/>
    <x v="4"/>
    <x v="7"/>
    <m/>
    <m/>
    <m/>
    <m/>
    <m/>
    <m/>
    <m/>
    <x v="80"/>
  </r>
  <r>
    <x v="87"/>
    <s v="20 50594826 3"/>
    <x v="4"/>
    <s v="REHAB.INTENSIVO"/>
    <x v="0"/>
    <x v="1"/>
    <n v="1"/>
    <x v="2"/>
    <x v="3"/>
    <x v="2"/>
    <x v="2"/>
    <x v="4"/>
    <x v="2"/>
    <m/>
    <m/>
    <m/>
    <m/>
    <m/>
    <m/>
    <m/>
    <x v="86"/>
  </r>
  <r>
    <x v="18"/>
    <s v="20 54476419 6"/>
    <x v="4"/>
    <s v="REHAB.INTENSIVO + CAI"/>
    <x v="0"/>
    <x v="1"/>
    <n v="1"/>
    <x v="2"/>
    <x v="3"/>
    <x v="3"/>
    <x v="2"/>
    <x v="4"/>
    <x v="3"/>
    <m/>
    <m/>
    <m/>
    <m/>
    <m/>
    <m/>
    <m/>
    <x v="17"/>
  </r>
  <r>
    <x v="88"/>
    <s v="20 54014687 0"/>
    <x v="1"/>
    <s v="REHAB.INTENSIVO + CAI"/>
    <x v="0"/>
    <x v="1"/>
    <n v="1"/>
    <x v="11"/>
    <x v="3"/>
    <x v="6"/>
    <x v="6"/>
    <x v="4"/>
    <x v="7"/>
    <m/>
    <m/>
    <m/>
    <m/>
    <m/>
    <m/>
    <m/>
    <x v="87"/>
  </r>
  <r>
    <x v="89"/>
    <s v="20 56762045 0"/>
    <x v="10"/>
    <s v="REHAB.INTENSIVO + CAI"/>
    <x v="0"/>
    <x v="1"/>
    <n v="1"/>
    <x v="2"/>
    <x v="3"/>
    <x v="4"/>
    <x v="2"/>
    <x v="4"/>
    <x v="4"/>
    <m/>
    <m/>
    <m/>
    <m/>
    <m/>
    <m/>
    <m/>
    <x v="88"/>
  </r>
  <r>
    <x v="85"/>
    <s v="27 56761456 0"/>
    <x v="3"/>
    <s v="REHAB.INTENSIVO + CAI"/>
    <x v="0"/>
    <x v="1"/>
    <n v="1"/>
    <x v="2"/>
    <x v="3"/>
    <x v="2"/>
    <x v="6"/>
    <x v="4"/>
    <x v="2"/>
    <m/>
    <m/>
    <m/>
    <m/>
    <m/>
    <m/>
    <m/>
    <x v="84"/>
  </r>
  <r>
    <x v="86"/>
    <s v="27 50938211 0"/>
    <x v="3"/>
    <s v="REHAB.INTENSIVO + CAI"/>
    <x v="0"/>
    <x v="1"/>
    <n v="1"/>
    <x v="23"/>
    <x v="1"/>
    <x v="6"/>
    <x v="13"/>
    <x v="1"/>
    <x v="7"/>
    <m/>
    <m/>
    <m/>
    <m/>
    <m/>
    <m/>
    <m/>
    <x v="85"/>
  </r>
  <r>
    <x v="83"/>
    <s v="20 52866852 7"/>
    <x v="0"/>
    <s v="REHAB. SIMPLE + CAI"/>
    <x v="0"/>
    <x v="1"/>
    <n v="1"/>
    <x v="2"/>
    <x v="2"/>
    <x v="4"/>
    <x v="2"/>
    <x v="2"/>
    <x v="4"/>
    <m/>
    <m/>
    <m/>
    <m/>
    <m/>
    <m/>
    <m/>
    <x v="82"/>
  </r>
  <r>
    <x v="90"/>
    <s v="20 55286279 2"/>
    <x v="12"/>
    <s v="REHAB. SIMPLE + CAI"/>
    <x v="0"/>
    <x v="1"/>
    <n v="1"/>
    <x v="2"/>
    <x v="2"/>
    <x v="2"/>
    <x v="2"/>
    <x v="2"/>
    <x v="2"/>
    <m/>
    <m/>
    <m/>
    <m/>
    <m/>
    <m/>
    <m/>
    <x v="89"/>
  </r>
  <r>
    <x v="18"/>
    <s v="20 54476419 6"/>
    <x v="4"/>
    <s v="REHAB.INTENSIVO + CAI"/>
    <x v="0"/>
    <x v="1"/>
    <n v="1"/>
    <x v="2"/>
    <x v="2"/>
    <x v="3"/>
    <x v="2"/>
    <x v="2"/>
    <x v="3"/>
    <m/>
    <m/>
    <m/>
    <m/>
    <m/>
    <m/>
    <m/>
    <x v="17"/>
  </r>
  <r>
    <x v="89"/>
    <s v="20 56762045 0"/>
    <x v="10"/>
    <s v="REHAB.INTENSIVO + CAI"/>
    <x v="0"/>
    <x v="1"/>
    <n v="1"/>
    <x v="2"/>
    <x v="2"/>
    <x v="3"/>
    <x v="2"/>
    <x v="2"/>
    <x v="3"/>
    <m/>
    <m/>
    <m/>
    <m/>
    <m/>
    <m/>
    <m/>
    <x v="88"/>
  </r>
  <r>
    <x v="88"/>
    <s v="20 54014687 0"/>
    <x v="1"/>
    <s v="REHAB.INTENSIVO + CAI"/>
    <x v="0"/>
    <x v="1"/>
    <n v="1"/>
    <x v="1"/>
    <x v="4"/>
    <x v="1"/>
    <x v="1"/>
    <x v="5"/>
    <x v="1"/>
    <m/>
    <m/>
    <m/>
    <m/>
    <m/>
    <m/>
    <m/>
    <x v="87"/>
  </r>
  <r>
    <x v="91"/>
    <s v="27 56065801 5"/>
    <x v="28"/>
    <n v="0"/>
    <x v="0"/>
    <x v="4"/>
    <n v="1"/>
    <x v="24"/>
    <x v="1"/>
    <x v="3"/>
    <x v="7"/>
    <x v="1"/>
    <x v="3"/>
    <m/>
    <m/>
    <m/>
    <m/>
    <m/>
    <m/>
    <m/>
    <x v="90"/>
  </r>
  <r>
    <x v="92"/>
    <s v="23 46973958 9"/>
    <x v="29"/>
    <s v="REHAB. SIMPLE + CAI"/>
    <x v="3"/>
    <x v="1"/>
    <n v="1"/>
    <x v="8"/>
    <x v="0"/>
    <x v="12"/>
    <x v="0"/>
    <x v="0"/>
    <x v="13"/>
    <m/>
    <m/>
    <m/>
    <m/>
    <m/>
    <m/>
    <m/>
    <x v="91"/>
  </r>
  <r>
    <x v="93"/>
    <s v="20 50937626 4"/>
    <x v="4"/>
    <s v="REHAB.INTENSIVO"/>
    <x v="3"/>
    <x v="1"/>
    <n v="1"/>
    <x v="8"/>
    <x v="0"/>
    <x v="5"/>
    <x v="0"/>
    <x v="0"/>
    <x v="5"/>
    <m/>
    <m/>
    <m/>
    <m/>
    <m/>
    <m/>
    <m/>
    <x v="92"/>
  </r>
  <r>
    <x v="94"/>
    <s v="23 57740795 9"/>
    <x v="30"/>
    <s v="REHAB.INTENSIVO + CAI"/>
    <x v="3"/>
    <x v="1"/>
    <n v="1"/>
    <x v="8"/>
    <x v="0"/>
    <x v="10"/>
    <x v="0"/>
    <x v="0"/>
    <x v="11"/>
    <m/>
    <m/>
    <m/>
    <m/>
    <m/>
    <m/>
    <m/>
    <x v="93"/>
  </r>
  <r>
    <x v="95"/>
    <s v="27 58587689 0"/>
    <x v="7"/>
    <s v="REHAB.INTENSIVO + CAI"/>
    <x v="3"/>
    <x v="1"/>
    <n v="1"/>
    <x v="8"/>
    <x v="0"/>
    <x v="9"/>
    <x v="0"/>
    <x v="0"/>
    <x v="10"/>
    <m/>
    <m/>
    <m/>
    <m/>
    <m/>
    <m/>
    <m/>
    <x v="94"/>
  </r>
  <r>
    <x v="96"/>
    <s v="20 50936949 7"/>
    <x v="6"/>
    <s v="REHAB.SIMPLE"/>
    <x v="0"/>
    <x v="1"/>
    <n v="1"/>
    <x v="11"/>
    <x v="0"/>
    <x v="14"/>
    <x v="12"/>
    <x v="0"/>
    <x v="15"/>
    <m/>
    <m/>
    <m/>
    <m/>
    <m/>
    <m/>
    <m/>
    <x v="95"/>
  </r>
  <r>
    <x v="97"/>
    <s v="20 57360441 6"/>
    <x v="12"/>
    <s v="REHAB. SIMPLE + CAI"/>
    <x v="0"/>
    <x v="1"/>
    <n v="1"/>
    <x v="8"/>
    <x v="0"/>
    <x v="0"/>
    <x v="2"/>
    <x v="0"/>
    <x v="0"/>
    <m/>
    <m/>
    <m/>
    <m/>
    <m/>
    <m/>
    <m/>
    <x v="96"/>
  </r>
  <r>
    <x v="98"/>
    <s v="27 59628998 9"/>
    <x v="0"/>
    <s v="REHAB.INTENSIVO"/>
    <x v="0"/>
    <x v="1"/>
    <n v="1"/>
    <x v="8"/>
    <x v="0"/>
    <x v="1"/>
    <x v="2"/>
    <x v="0"/>
    <x v="1"/>
    <m/>
    <m/>
    <m/>
    <m/>
    <m/>
    <m/>
    <m/>
    <x v="97"/>
  </r>
  <r>
    <x v="99"/>
    <s v="20 52867307 5"/>
    <x v="0"/>
    <s v="REHAB.INTENSIVO"/>
    <x v="0"/>
    <x v="1"/>
    <n v="1"/>
    <x v="1"/>
    <x v="0"/>
    <x v="4"/>
    <x v="10"/>
    <x v="0"/>
    <x v="4"/>
    <m/>
    <m/>
    <m/>
    <m/>
    <m/>
    <m/>
    <m/>
    <x v="98"/>
  </r>
  <r>
    <x v="100"/>
    <s v="27 58162387 4"/>
    <x v="1"/>
    <s v="REHAB.INTENSIVO"/>
    <x v="0"/>
    <x v="1"/>
    <n v="1"/>
    <x v="8"/>
    <x v="0"/>
    <x v="2"/>
    <x v="2"/>
    <x v="0"/>
    <x v="2"/>
    <m/>
    <m/>
    <m/>
    <m/>
    <m/>
    <m/>
    <m/>
    <x v="99"/>
  </r>
  <r>
    <x v="101"/>
    <s v="20 57527155 4"/>
    <x v="4"/>
    <s v="REHAB.INTENSIVO + CAI"/>
    <x v="0"/>
    <x v="1"/>
    <n v="1"/>
    <x v="8"/>
    <x v="0"/>
    <x v="3"/>
    <x v="2"/>
    <x v="0"/>
    <x v="3"/>
    <m/>
    <m/>
    <m/>
    <m/>
    <m/>
    <m/>
    <m/>
    <x v="100"/>
  </r>
  <r>
    <x v="102"/>
    <s v="20 52051455 5"/>
    <x v="31"/>
    <s v="REHAB.SIMPLE"/>
    <x v="0"/>
    <x v="1"/>
    <n v="1"/>
    <x v="4"/>
    <x v="0"/>
    <x v="4"/>
    <x v="11"/>
    <x v="0"/>
    <x v="4"/>
    <m/>
    <m/>
    <m/>
    <m/>
    <m/>
    <m/>
    <m/>
    <x v="101"/>
  </r>
  <r>
    <x v="103"/>
    <s v="20 54014807 5"/>
    <x v="0"/>
    <s v="REHAB.INTENSIVO + CAI"/>
    <x v="3"/>
    <x v="1"/>
    <n v="1"/>
    <x v="8"/>
    <x v="3"/>
    <x v="12"/>
    <x v="0"/>
    <x v="4"/>
    <x v="13"/>
    <m/>
    <m/>
    <m/>
    <m/>
    <m/>
    <m/>
    <m/>
    <x v="102"/>
  </r>
  <r>
    <x v="104"/>
    <s v="23 55289807 9"/>
    <x v="10"/>
    <s v="REHAB.INTENSIVO + CAI"/>
    <x v="3"/>
    <x v="1"/>
    <n v="1"/>
    <x v="8"/>
    <x v="3"/>
    <x v="11"/>
    <x v="0"/>
    <x v="4"/>
    <x v="12"/>
    <m/>
    <m/>
    <m/>
    <m/>
    <m/>
    <m/>
    <m/>
    <x v="103"/>
  </r>
  <r>
    <x v="35"/>
    <s v="20 56061469 2"/>
    <x v="1"/>
    <s v="REHAB.INTENSIVO + CAI"/>
    <x v="3"/>
    <x v="1"/>
    <n v="1"/>
    <x v="8"/>
    <x v="3"/>
    <x v="11"/>
    <x v="0"/>
    <x v="4"/>
    <x v="12"/>
    <m/>
    <m/>
    <m/>
    <m/>
    <m/>
    <m/>
    <m/>
    <x v="34"/>
  </r>
  <r>
    <x v="105"/>
    <s v="20 56762392 1"/>
    <x v="10"/>
    <s v="REHAB.INTENSIVO + CAI"/>
    <x v="3"/>
    <x v="1"/>
    <n v="1"/>
    <x v="8"/>
    <x v="3"/>
    <x v="12"/>
    <x v="0"/>
    <x v="4"/>
    <x v="13"/>
    <m/>
    <m/>
    <m/>
    <m/>
    <m/>
    <m/>
    <m/>
    <x v="104"/>
  </r>
  <r>
    <x v="106"/>
    <s v="27 55286647 4"/>
    <x v="0"/>
    <s v="REHAB.INTENSIVO"/>
    <x v="3"/>
    <x v="1"/>
    <n v="1"/>
    <x v="8"/>
    <x v="3"/>
    <x v="5"/>
    <x v="0"/>
    <x v="4"/>
    <x v="5"/>
    <m/>
    <m/>
    <m/>
    <m/>
    <m/>
    <m/>
    <m/>
    <x v="105"/>
  </r>
  <r>
    <x v="107"/>
    <s v="27 13682747 8"/>
    <x v="32"/>
    <s v="REHAB.INTENSIVO"/>
    <x v="3"/>
    <x v="1"/>
    <n v="1"/>
    <x v="1"/>
    <x v="3"/>
    <x v="10"/>
    <x v="11"/>
    <x v="4"/>
    <x v="11"/>
    <m/>
    <m/>
    <s v=" "/>
    <m/>
    <m/>
    <m/>
    <m/>
    <x v="106"/>
  </r>
  <r>
    <x v="108"/>
    <s v="20 13489948 5"/>
    <x v="32"/>
    <s v="REHAB.INTENSIVO"/>
    <x v="3"/>
    <x v="1"/>
    <n v="1"/>
    <x v="8"/>
    <x v="3"/>
    <x v="10"/>
    <x v="0"/>
    <x v="4"/>
    <x v="11"/>
    <m/>
    <m/>
    <m/>
    <m/>
    <m/>
    <m/>
    <m/>
    <x v="107"/>
  </r>
  <r>
    <x v="109"/>
    <s v="20 56746912 4"/>
    <x v="0"/>
    <s v="REHAB.INTENSIVO + CAI"/>
    <x v="3"/>
    <x v="1"/>
    <n v="1"/>
    <x v="8"/>
    <x v="4"/>
    <x v="11"/>
    <x v="0"/>
    <x v="5"/>
    <x v="12"/>
    <m/>
    <m/>
    <m/>
    <m/>
    <m/>
    <m/>
    <m/>
    <x v="108"/>
  </r>
  <r>
    <x v="110"/>
    <n v="0"/>
    <x v="11"/>
    <n v="0"/>
    <x v="0"/>
    <x v="1"/>
    <n v="1"/>
    <x v="23"/>
    <x v="1"/>
    <x v="0"/>
    <x v="13"/>
    <x v="1"/>
    <x v="0"/>
    <m/>
    <m/>
    <m/>
    <m/>
    <m/>
    <m/>
    <m/>
    <x v="13"/>
  </r>
  <r>
    <x v="111"/>
    <n v="0"/>
    <x v="12"/>
    <n v="0"/>
    <x v="0"/>
    <x v="1"/>
    <n v="1"/>
    <x v="4"/>
    <x v="1"/>
    <x v="14"/>
    <x v="10"/>
    <x v="1"/>
    <x v="15"/>
    <s v="PENDIENTE"/>
    <m/>
    <m/>
    <m/>
    <m/>
    <m/>
    <m/>
    <x v="13"/>
  </r>
  <r>
    <x v="93"/>
    <s v="20 50937626 4"/>
    <x v="4"/>
    <s v="REHAB.INTENSIVO"/>
    <x v="3"/>
    <x v="1"/>
    <n v="1"/>
    <x v="8"/>
    <x v="4"/>
    <x v="5"/>
    <x v="0"/>
    <x v="5"/>
    <x v="5"/>
    <m/>
    <m/>
    <m/>
    <m/>
    <m/>
    <m/>
    <m/>
    <x v="92"/>
  </r>
  <r>
    <x v="94"/>
    <s v="23 57740795 9"/>
    <x v="30"/>
    <s v="REHAB.INTENSIVO + CAI"/>
    <x v="3"/>
    <x v="1"/>
    <n v="1"/>
    <x v="8"/>
    <x v="4"/>
    <x v="10"/>
    <x v="0"/>
    <x v="5"/>
    <x v="11"/>
    <m/>
    <m/>
    <m/>
    <m/>
    <m/>
    <m/>
    <m/>
    <x v="93"/>
  </r>
  <r>
    <x v="95"/>
    <s v="27 58587689 0"/>
    <x v="7"/>
    <s v="REHAB.INTENSIVO + CAI"/>
    <x v="3"/>
    <x v="1"/>
    <n v="1"/>
    <x v="8"/>
    <x v="4"/>
    <x v="9"/>
    <x v="0"/>
    <x v="5"/>
    <x v="10"/>
    <m/>
    <m/>
    <m/>
    <m/>
    <m/>
    <m/>
    <m/>
    <x v="94"/>
  </r>
  <r>
    <x v="97"/>
    <s v="20 57360441 6"/>
    <x v="12"/>
    <s v="REHAB. SIMPLE + CAI"/>
    <x v="0"/>
    <x v="1"/>
    <n v="1"/>
    <x v="8"/>
    <x v="4"/>
    <x v="14"/>
    <x v="2"/>
    <x v="5"/>
    <x v="15"/>
    <m/>
    <m/>
    <m/>
    <m/>
    <m/>
    <m/>
    <m/>
    <x v="96"/>
  </r>
  <r>
    <x v="99"/>
    <s v="20 52867307 5"/>
    <x v="0"/>
    <s v="REHAB.INTENSIVO"/>
    <x v="0"/>
    <x v="1"/>
    <n v="1"/>
    <x v="1"/>
    <x v="3"/>
    <x v="3"/>
    <x v="1"/>
    <x v="4"/>
    <x v="3"/>
    <m/>
    <m/>
    <m/>
    <m/>
    <m/>
    <m/>
    <m/>
    <x v="98"/>
  </r>
  <r>
    <x v="100"/>
    <s v="27 58162387 4"/>
    <x v="1"/>
    <s v="REHAB.INTENSIVO"/>
    <x v="0"/>
    <x v="1"/>
    <n v="1"/>
    <x v="8"/>
    <x v="4"/>
    <x v="6"/>
    <x v="2"/>
    <x v="5"/>
    <x v="7"/>
    <m/>
    <m/>
    <m/>
    <m/>
    <m/>
    <m/>
    <m/>
    <x v="99"/>
  </r>
  <r>
    <x v="65"/>
    <s v="20 55522788 5"/>
    <x v="3"/>
    <s v="REHAB.INTENSIVO + CAI"/>
    <x v="0"/>
    <x v="1"/>
    <n v="1"/>
    <x v="8"/>
    <x v="4"/>
    <x v="3"/>
    <x v="2"/>
    <x v="5"/>
    <x v="3"/>
    <m/>
    <m/>
    <m/>
    <m/>
    <m/>
    <m/>
    <m/>
    <x v="64"/>
  </r>
  <r>
    <x v="102"/>
    <s v="20 52051455 5"/>
    <x v="31"/>
    <s v="REHAB.SIMPLE"/>
    <x v="0"/>
    <x v="1"/>
    <n v="1"/>
    <x v="8"/>
    <x v="4"/>
    <x v="4"/>
    <x v="2"/>
    <x v="5"/>
    <x v="4"/>
    <m/>
    <m/>
    <m/>
    <m/>
    <m/>
    <m/>
    <m/>
    <x v="101"/>
  </r>
  <r>
    <x v="112"/>
    <s v="20 58387397 0"/>
    <x v="10"/>
    <s v="REHAB.INTENSIVO + CAI"/>
    <x v="3"/>
    <x v="1"/>
    <n v="1"/>
    <x v="1"/>
    <x v="3"/>
    <x v="11"/>
    <x v="3"/>
    <x v="4"/>
    <x v="12"/>
    <m/>
    <m/>
    <m/>
    <m/>
    <m/>
    <m/>
    <m/>
    <x v="109"/>
  </r>
  <r>
    <x v="104"/>
    <s v="23 55289807 9"/>
    <x v="10"/>
    <s v="REHAB.INTENSIVO + CAI"/>
    <x v="3"/>
    <x v="1"/>
    <n v="1"/>
    <x v="20"/>
    <x v="1"/>
    <x v="11"/>
    <x v="2"/>
    <x v="1"/>
    <x v="12"/>
    <m/>
    <m/>
    <m/>
    <m/>
    <m/>
    <m/>
    <m/>
    <x v="103"/>
  </r>
  <r>
    <x v="113"/>
    <s v="23 56061865 4"/>
    <x v="10"/>
    <s v="REHAB.INTENSIVO + CAI"/>
    <x v="3"/>
    <x v="1"/>
    <n v="1"/>
    <x v="20"/>
    <x v="1"/>
    <x v="11"/>
    <x v="2"/>
    <x v="1"/>
    <x v="12"/>
    <m/>
    <m/>
    <m/>
    <m/>
    <m/>
    <m/>
    <m/>
    <x v="110"/>
  </r>
  <r>
    <x v="114"/>
    <s v="20 70539129 8"/>
    <x v="0"/>
    <s v="REHAB.INTENSIVO"/>
    <x v="3"/>
    <x v="1"/>
    <n v="1"/>
    <x v="20"/>
    <x v="1"/>
    <x v="12"/>
    <x v="2"/>
    <x v="1"/>
    <x v="13"/>
    <m/>
    <m/>
    <m/>
    <m/>
    <m/>
    <m/>
    <m/>
    <x v="111"/>
  </r>
  <r>
    <x v="52"/>
    <s v="20 57349844 6"/>
    <x v="10"/>
    <s v="REHAB.INTENSIVO"/>
    <x v="3"/>
    <x v="1"/>
    <n v="1"/>
    <x v="17"/>
    <x v="1"/>
    <x v="5"/>
    <x v="10"/>
    <x v="1"/>
    <x v="5"/>
    <m/>
    <m/>
    <m/>
    <m/>
    <m/>
    <m/>
    <m/>
    <x v="51"/>
  </r>
  <r>
    <x v="115"/>
    <s v="20 59299386 5"/>
    <x v="0"/>
    <s v="REHAB.INTENSIVO + CAI"/>
    <x v="3"/>
    <x v="1"/>
    <n v="1"/>
    <x v="20"/>
    <x v="1"/>
    <x v="10"/>
    <x v="2"/>
    <x v="1"/>
    <x v="11"/>
    <m/>
    <m/>
    <m/>
    <m/>
    <m/>
    <m/>
    <m/>
    <x v="112"/>
  </r>
  <r>
    <x v="116"/>
    <s v="27 05264692 3"/>
    <x v="28"/>
    <s v="REHAB.INTENSIVO"/>
    <x v="3"/>
    <x v="1"/>
    <n v="1"/>
    <x v="20"/>
    <x v="1"/>
    <x v="9"/>
    <x v="2"/>
    <x v="3"/>
    <x v="6"/>
    <m/>
    <m/>
    <m/>
    <m/>
    <m/>
    <m/>
    <m/>
    <x v="113"/>
  </r>
  <r>
    <x v="117"/>
    <s v="20 52469665 8"/>
    <x v="0"/>
    <s v="REHAB.INTENSIVO + CAI"/>
    <x v="3"/>
    <x v="1"/>
    <n v="1"/>
    <x v="20"/>
    <x v="0"/>
    <x v="8"/>
    <x v="2"/>
    <x v="0"/>
    <x v="9"/>
    <m/>
    <m/>
    <m/>
    <m/>
    <m/>
    <m/>
    <m/>
    <x v="114"/>
  </r>
  <r>
    <x v="118"/>
    <s v="20 48722748 0"/>
    <x v="0"/>
    <s v="REHAB. SIMPLE + CAI"/>
    <x v="3"/>
    <x v="1"/>
    <n v="1"/>
    <x v="20"/>
    <x v="0"/>
    <x v="11"/>
    <x v="2"/>
    <x v="0"/>
    <x v="12"/>
    <m/>
    <m/>
    <m/>
    <m/>
    <m/>
    <m/>
    <m/>
    <x v="115"/>
  </r>
  <r>
    <x v="119"/>
    <s v="20 52228357 7"/>
    <x v="13"/>
    <s v="REHAB. SIMPLE + CAI"/>
    <x v="3"/>
    <x v="1"/>
    <n v="1"/>
    <x v="20"/>
    <x v="0"/>
    <x v="11"/>
    <x v="2"/>
    <x v="3"/>
    <x v="6"/>
    <m/>
    <m/>
    <m/>
    <m/>
    <m/>
    <m/>
    <m/>
    <x v="116"/>
  </r>
  <r>
    <x v="120"/>
    <s v="20 58160724 6"/>
    <x v="1"/>
    <s v="REHAB.INTENSIVO + CAI"/>
    <x v="3"/>
    <x v="1"/>
    <n v="1"/>
    <x v="20"/>
    <x v="0"/>
    <x v="12"/>
    <x v="2"/>
    <x v="0"/>
    <x v="13"/>
    <m/>
    <m/>
    <m/>
    <m/>
    <m/>
    <m/>
    <m/>
    <x v="117"/>
  </r>
  <r>
    <x v="121"/>
    <s v="27 51198079 3"/>
    <x v="1"/>
    <s v="REHAB.SIMPLE"/>
    <x v="3"/>
    <x v="1"/>
    <n v="1"/>
    <x v="20"/>
    <x v="0"/>
    <x v="5"/>
    <x v="2"/>
    <x v="0"/>
    <x v="5"/>
    <m/>
    <m/>
    <m/>
    <m/>
    <m/>
    <m/>
    <m/>
    <x v="118"/>
  </r>
  <r>
    <x v="122"/>
    <s v="20 52053294 4"/>
    <x v="0"/>
    <s v="REHAB.INTENSIVO + CAI"/>
    <x v="3"/>
    <x v="1"/>
    <n v="1"/>
    <x v="20"/>
    <x v="0"/>
    <x v="5"/>
    <x v="2"/>
    <x v="0"/>
    <x v="5"/>
    <m/>
    <m/>
    <m/>
    <m/>
    <m/>
    <m/>
    <m/>
    <x v="119"/>
  </r>
  <r>
    <x v="5"/>
    <s v="20 47475612 3"/>
    <x v="4"/>
    <s v="REHAB. SIMPLE + CAI"/>
    <x v="1"/>
    <x v="7"/>
    <n v="1"/>
    <x v="25"/>
    <x v="2"/>
    <x v="10"/>
    <x v="18"/>
    <x v="2"/>
    <x v="11"/>
    <s v="PENDIENTE"/>
    <m/>
    <m/>
    <m/>
    <m/>
    <m/>
    <m/>
    <x v="5"/>
  </r>
  <r>
    <x v="123"/>
    <s v="20 57740794 1"/>
    <x v="30"/>
    <s v="REHAB.INTENSIVO + CAI"/>
    <x v="3"/>
    <x v="1"/>
    <n v="1"/>
    <x v="20"/>
    <x v="0"/>
    <x v="10"/>
    <x v="2"/>
    <x v="0"/>
    <x v="11"/>
    <m/>
    <s v=" "/>
    <m/>
    <m/>
    <m/>
    <m/>
    <m/>
    <x v="120"/>
  </r>
  <r>
    <x v="124"/>
    <s v="20 57069398 1"/>
    <x v="17"/>
    <s v="REHAB.INTENSIVO"/>
    <x v="3"/>
    <x v="1"/>
    <n v="1"/>
    <x v="20"/>
    <x v="4"/>
    <x v="5"/>
    <x v="2"/>
    <x v="5"/>
    <x v="5"/>
    <m/>
    <m/>
    <m/>
    <m/>
    <m/>
    <m/>
    <m/>
    <x v="121"/>
  </r>
  <r>
    <x v="113"/>
    <s v="23 56061865 4"/>
    <x v="10"/>
    <s v="REHAB.INTENSIVO + CAI"/>
    <x v="3"/>
    <x v="1"/>
    <n v="1"/>
    <x v="20"/>
    <x v="4"/>
    <x v="11"/>
    <x v="2"/>
    <x v="5"/>
    <x v="12"/>
    <m/>
    <m/>
    <m/>
    <m/>
    <m/>
    <m/>
    <m/>
    <x v="110"/>
  </r>
  <r>
    <x v="125"/>
    <s v="27 55290863 0"/>
    <x v="0"/>
    <s v="REHAB.INTENSIVO + CAI"/>
    <x v="1"/>
    <x v="1"/>
    <n v="1"/>
    <x v="20"/>
    <x v="4"/>
    <x v="11"/>
    <x v="2"/>
    <x v="5"/>
    <x v="12"/>
    <m/>
    <m/>
    <m/>
    <m/>
    <m/>
    <m/>
    <m/>
    <x v="122"/>
  </r>
  <r>
    <x v="126"/>
    <s v="23 55005737 9"/>
    <x v="0"/>
    <s v="REHAB.INTENSIVO"/>
    <x v="3"/>
    <x v="1"/>
    <n v="1"/>
    <x v="20"/>
    <x v="4"/>
    <x v="11"/>
    <x v="2"/>
    <x v="5"/>
    <x v="12"/>
    <m/>
    <m/>
    <m/>
    <m/>
    <m/>
    <m/>
    <m/>
    <x v="123"/>
  </r>
  <r>
    <x v="120"/>
    <s v="20 58160724 6"/>
    <x v="1"/>
    <s v="REHAB.INTENSIVO + CAI"/>
    <x v="3"/>
    <x v="1"/>
    <n v="1"/>
    <x v="20"/>
    <x v="4"/>
    <x v="12"/>
    <x v="2"/>
    <x v="5"/>
    <x v="13"/>
    <m/>
    <m/>
    <m/>
    <m/>
    <m/>
    <m/>
    <m/>
    <x v="117"/>
  </r>
  <r>
    <x v="127"/>
    <s v="20 57354103 1"/>
    <x v="1"/>
    <s v="REHAB.INTENSIVO + CAI"/>
    <x v="3"/>
    <x v="1"/>
    <n v="1"/>
    <x v="1"/>
    <x v="3"/>
    <x v="8"/>
    <x v="3"/>
    <x v="4"/>
    <x v="9"/>
    <m/>
    <m/>
    <m/>
    <m/>
    <m/>
    <m/>
    <m/>
    <x v="124"/>
  </r>
  <r>
    <x v="123"/>
    <s v="20 57740794 1"/>
    <x v="30"/>
    <s v="REHAB.INTENSIVO + CAI"/>
    <x v="3"/>
    <x v="1"/>
    <n v="1"/>
    <x v="20"/>
    <x v="4"/>
    <x v="10"/>
    <x v="2"/>
    <x v="5"/>
    <x v="11"/>
    <m/>
    <m/>
    <m/>
    <m/>
    <m/>
    <m/>
    <m/>
    <x v="120"/>
  </r>
  <r>
    <x v="112"/>
    <s v="20 58387397 0"/>
    <x v="10"/>
    <s v="REHAB.INTENSIVO + CAI"/>
    <x v="3"/>
    <x v="1"/>
    <n v="1"/>
    <x v="1"/>
    <x v="2"/>
    <x v="11"/>
    <x v="0"/>
    <x v="2"/>
    <x v="12"/>
    <m/>
    <m/>
    <m/>
    <m/>
    <m/>
    <m/>
    <m/>
    <x v="109"/>
  </r>
  <r>
    <x v="105"/>
    <s v="20 56762392 1"/>
    <x v="10"/>
    <s v="REHAB.INTENSIVO + CAI"/>
    <x v="3"/>
    <x v="1"/>
    <n v="1"/>
    <x v="20"/>
    <x v="2"/>
    <x v="11"/>
    <x v="2"/>
    <x v="2"/>
    <x v="12"/>
    <m/>
    <m/>
    <m/>
    <m/>
    <m/>
    <m/>
    <m/>
    <x v="104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114"/>
    <s v="20 70539129 8"/>
    <x v="0"/>
    <s v="REHAB.INTENSIVO"/>
    <x v="3"/>
    <x v="1"/>
    <n v="1"/>
    <x v="20"/>
    <x v="2"/>
    <x v="12"/>
    <x v="2"/>
    <x v="2"/>
    <x v="13"/>
    <m/>
    <m/>
    <m/>
    <m/>
    <m/>
    <m/>
    <m/>
    <x v="111"/>
  </r>
  <r>
    <x v="128"/>
    <s v="20 57983887 7"/>
    <x v="33"/>
    <s v="REHAB.INTENSIVO"/>
    <x v="0"/>
    <x v="4"/>
    <n v="1"/>
    <x v="26"/>
    <x v="2"/>
    <x v="3"/>
    <x v="19"/>
    <x v="2"/>
    <x v="3"/>
    <m/>
    <m/>
    <m/>
    <m/>
    <m/>
    <m/>
    <m/>
    <x v="125"/>
  </r>
  <r>
    <x v="115"/>
    <s v="20 59299386 5"/>
    <x v="0"/>
    <s v="REHAB.INTENSIVO + CAI"/>
    <x v="3"/>
    <x v="1"/>
    <n v="1"/>
    <x v="20"/>
    <x v="2"/>
    <x v="10"/>
    <x v="2"/>
    <x v="2"/>
    <x v="11"/>
    <m/>
    <m/>
    <m/>
    <m/>
    <m/>
    <m/>
    <m/>
    <x v="112"/>
  </r>
  <r>
    <x v="129"/>
    <s v="27 57566804 1"/>
    <x v="4"/>
    <s v="REHAB.INTENSIVO + CAI"/>
    <x v="0"/>
    <x v="1"/>
    <n v="1"/>
    <x v="2"/>
    <x v="2"/>
    <x v="1"/>
    <x v="2"/>
    <x v="2"/>
    <x v="1"/>
    <m/>
    <m/>
    <m/>
    <m/>
    <m/>
    <m/>
    <m/>
    <x v="126"/>
  </r>
  <r>
    <x v="77"/>
    <s v="20 53733070 9"/>
    <x v="1"/>
    <s v="REHAB. SIMPLE + CAI"/>
    <x v="1"/>
    <x v="7"/>
    <n v="1"/>
    <x v="27"/>
    <x v="1"/>
    <x v="5"/>
    <x v="15"/>
    <x v="1"/>
    <x v="5"/>
    <m/>
    <m/>
    <m/>
    <m/>
    <m/>
    <m/>
    <m/>
    <x v="76"/>
  </r>
  <r>
    <x v="130"/>
    <s v="27 59043855 9"/>
    <x v="3"/>
    <s v="REHAB.INTENSIVO + CAI"/>
    <x v="1"/>
    <x v="6"/>
    <n v="1"/>
    <x v="16"/>
    <x v="3"/>
    <x v="10"/>
    <x v="13"/>
    <x v="4"/>
    <x v="11"/>
    <m/>
    <m/>
    <s v=" "/>
    <m/>
    <m/>
    <m/>
    <m/>
    <x v="127"/>
  </r>
  <r>
    <x v="131"/>
    <s v="20 53263976 0"/>
    <x v="12"/>
    <s v="REHAB. SIMPLE + CAI"/>
    <x v="0"/>
    <x v="1"/>
    <n v="1"/>
    <x v="3"/>
    <x v="4"/>
    <x v="6"/>
    <x v="11"/>
    <x v="5"/>
    <x v="7"/>
    <m/>
    <m/>
    <m/>
    <m/>
    <m/>
    <m/>
    <m/>
    <x v="128"/>
  </r>
  <r>
    <x v="84"/>
    <s v="27 56764989 5"/>
    <x v="27"/>
    <s v="REHAB.INTENSIVO"/>
    <x v="0"/>
    <x v="1"/>
    <n v="1"/>
    <x v="11"/>
    <x v="0"/>
    <x v="4"/>
    <x v="7"/>
    <x v="0"/>
    <x v="4"/>
    <m/>
    <m/>
    <m/>
    <m/>
    <m/>
    <m/>
    <m/>
    <x v="83"/>
  </r>
  <r>
    <x v="132"/>
    <s v="20 53261772 4"/>
    <x v="4"/>
    <s v="REHAB.INTENSIVO"/>
    <x v="0"/>
    <x v="1"/>
    <n v="1"/>
    <x v="11"/>
    <x v="3"/>
    <x v="0"/>
    <x v="6"/>
    <x v="4"/>
    <x v="0"/>
    <m/>
    <m/>
    <s v=" "/>
    <m/>
    <m/>
    <m/>
    <m/>
    <x v="129"/>
  </r>
  <r>
    <x v="3"/>
    <s v="20 59043324 2"/>
    <x v="3"/>
    <s v="REHAB.INTENSIVO + CAI"/>
    <x v="0"/>
    <x v="1"/>
    <n v="1"/>
    <x v="11"/>
    <x v="3"/>
    <x v="3"/>
    <x v="6"/>
    <x v="4"/>
    <x v="3"/>
    <m/>
    <m/>
    <m/>
    <m/>
    <m/>
    <m/>
    <m/>
    <x v="3"/>
  </r>
  <r>
    <x v="133"/>
    <s v="20 56538779 1"/>
    <x v="4"/>
    <s v="REHAB.INTENSIVO + CAI"/>
    <x v="0"/>
    <x v="1"/>
    <n v="1"/>
    <x v="11"/>
    <x v="3"/>
    <x v="4"/>
    <x v="6"/>
    <x v="4"/>
    <x v="4"/>
    <m/>
    <m/>
    <m/>
    <m/>
    <m/>
    <m/>
    <m/>
    <x v="130"/>
  </r>
  <r>
    <x v="134"/>
    <s v="20 54016666 9"/>
    <x v="12"/>
    <s v="REHAB. SIMPLE + CAI"/>
    <x v="0"/>
    <x v="1"/>
    <n v="1"/>
    <x v="3"/>
    <x v="4"/>
    <x v="1"/>
    <x v="11"/>
    <x v="5"/>
    <x v="1"/>
    <m/>
    <m/>
    <m/>
    <m/>
    <m/>
    <m/>
    <m/>
    <x v="131"/>
  </r>
  <r>
    <x v="77"/>
    <s v="20 53733070 9"/>
    <x v="1"/>
    <s v="REHAB. SIMPLE + CAI"/>
    <x v="1"/>
    <x v="5"/>
    <n v="1"/>
    <x v="15"/>
    <x v="4"/>
    <x v="5"/>
    <x v="12"/>
    <x v="5"/>
    <x v="5"/>
    <m/>
    <m/>
    <m/>
    <m/>
    <m/>
    <m/>
    <m/>
    <x v="76"/>
  </r>
  <r>
    <x v="130"/>
    <s v="27 59043855 9"/>
    <x v="3"/>
    <s v="REHAB.INTENSIVO + CAI"/>
    <x v="1"/>
    <x v="1"/>
    <n v="1"/>
    <x v="3"/>
    <x v="3"/>
    <x v="9"/>
    <x v="6"/>
    <x v="4"/>
    <x v="10"/>
    <m/>
    <m/>
    <s v=" "/>
    <m/>
    <m/>
    <m/>
    <m/>
    <x v="127"/>
  </r>
  <r>
    <x v="135"/>
    <s v="20 49404543 6"/>
    <x v="4"/>
    <s v="REHAB.SIMPLE"/>
    <x v="0"/>
    <x v="1"/>
    <n v="1"/>
    <x v="11"/>
    <x v="4"/>
    <x v="3"/>
    <x v="6"/>
    <x v="5"/>
    <x v="3"/>
    <m/>
    <m/>
    <m/>
    <m/>
    <m/>
    <m/>
    <m/>
    <x v="132"/>
  </r>
  <r>
    <x v="133"/>
    <s v="20 56538779 1"/>
    <x v="4"/>
    <s v="REHAB.INTENSIVO + CAI"/>
    <x v="0"/>
    <x v="1"/>
    <n v="1"/>
    <x v="11"/>
    <x v="4"/>
    <x v="4"/>
    <x v="6"/>
    <x v="5"/>
    <x v="4"/>
    <m/>
    <m/>
    <m/>
    <m/>
    <m/>
    <m/>
    <m/>
    <x v="130"/>
  </r>
  <r>
    <x v="111"/>
    <n v="0"/>
    <x v="12"/>
    <n v="0"/>
    <x v="0"/>
    <x v="2"/>
    <n v="1"/>
    <x v="18"/>
    <x v="1"/>
    <x v="5"/>
    <x v="20"/>
    <x v="1"/>
    <x v="5"/>
    <s v="PENDIENTE"/>
    <m/>
    <m/>
    <m/>
    <m/>
    <m/>
    <m/>
    <x v="13"/>
  </r>
  <r>
    <x v="136"/>
    <s v="20 54777987 9"/>
    <x v="0"/>
    <s v="REHAB.INTENSIVO + CAI"/>
    <x v="3"/>
    <x v="1"/>
    <n v="1"/>
    <x v="17"/>
    <x v="1"/>
    <x v="12"/>
    <x v="1"/>
    <x v="1"/>
    <x v="13"/>
    <m/>
    <m/>
    <m/>
    <m/>
    <m/>
    <m/>
    <m/>
    <x v="133"/>
  </r>
  <r>
    <x v="103"/>
    <s v="20 54014807 5"/>
    <x v="0"/>
    <s v="REHAB.INTENSIVO + CAI"/>
    <x v="3"/>
    <x v="1"/>
    <n v="1"/>
    <x v="17"/>
    <x v="1"/>
    <x v="12"/>
    <x v="1"/>
    <x v="1"/>
    <x v="13"/>
    <m/>
    <m/>
    <m/>
    <m/>
    <m/>
    <m/>
    <m/>
    <x v="102"/>
  </r>
  <r>
    <x v="137"/>
    <s v="27 54759395 8"/>
    <x v="0"/>
    <s v="REHAB.INTENSIVO"/>
    <x v="3"/>
    <x v="1"/>
    <n v="1"/>
    <x v="17"/>
    <x v="1"/>
    <x v="5"/>
    <x v="1"/>
    <x v="1"/>
    <x v="5"/>
    <m/>
    <m/>
    <m/>
    <m/>
    <m/>
    <m/>
    <m/>
    <x v="134"/>
  </r>
  <r>
    <x v="106"/>
    <s v="27 55286647 4"/>
    <x v="0"/>
    <s v="REHAB.INTENSIVO"/>
    <x v="3"/>
    <x v="1"/>
    <n v="1"/>
    <x v="17"/>
    <x v="1"/>
    <x v="5"/>
    <x v="1"/>
    <x v="1"/>
    <x v="5"/>
    <m/>
    <m/>
    <m/>
    <m/>
    <m/>
    <m/>
    <m/>
    <x v="105"/>
  </r>
  <r>
    <x v="138"/>
    <s v="20 59043837 6"/>
    <x v="4"/>
    <s v="REHAB.INTENSIVO + CAI"/>
    <x v="3"/>
    <x v="1"/>
    <n v="1"/>
    <x v="17"/>
    <x v="1"/>
    <x v="10"/>
    <x v="1"/>
    <x v="1"/>
    <x v="11"/>
    <m/>
    <m/>
    <m/>
    <m/>
    <m/>
    <m/>
    <m/>
    <x v="135"/>
  </r>
  <r>
    <x v="139"/>
    <s v="20 58678888 5"/>
    <x v="1"/>
    <s v="REHAB.INTENSIVO + CAI"/>
    <x v="3"/>
    <x v="1"/>
    <n v="1"/>
    <x v="17"/>
    <x v="1"/>
    <x v="9"/>
    <x v="1"/>
    <x v="1"/>
    <x v="10"/>
    <m/>
    <m/>
    <m/>
    <m/>
    <m/>
    <m/>
    <m/>
    <x v="136"/>
  </r>
  <r>
    <x v="111"/>
    <n v="0"/>
    <x v="12"/>
    <n v="0"/>
    <x v="0"/>
    <x v="6"/>
    <n v="1"/>
    <x v="28"/>
    <x v="3"/>
    <x v="1"/>
    <x v="8"/>
    <x v="4"/>
    <x v="1"/>
    <s v="PENDIENTE"/>
    <m/>
    <m/>
    <m/>
    <m/>
    <m/>
    <m/>
    <x v="13"/>
  </r>
  <r>
    <x v="140"/>
    <s v="20 55287145 7"/>
    <x v="3"/>
    <s v="REHAB. SIMPLE + CAI"/>
    <x v="3"/>
    <x v="1"/>
    <n v="1"/>
    <x v="8"/>
    <x v="0"/>
    <x v="8"/>
    <x v="0"/>
    <x v="0"/>
    <x v="9"/>
    <m/>
    <m/>
    <m/>
    <m/>
    <m/>
    <m/>
    <m/>
    <x v="137"/>
  </r>
  <r>
    <x v="109"/>
    <s v="20 56746912 4"/>
    <x v="0"/>
    <s v="REHAB.INTENSIVO + CAI"/>
    <x v="3"/>
    <x v="1"/>
    <n v="1"/>
    <x v="17"/>
    <x v="0"/>
    <x v="11"/>
    <x v="1"/>
    <x v="0"/>
    <x v="12"/>
    <m/>
    <m/>
    <m/>
    <m/>
    <m/>
    <m/>
    <m/>
    <x v="108"/>
  </r>
  <r>
    <x v="110"/>
    <n v="0"/>
    <x v="11"/>
    <n v="0"/>
    <x v="0"/>
    <x v="7"/>
    <n v="1"/>
    <x v="29"/>
    <x v="1"/>
    <x v="1"/>
    <x v="21"/>
    <x v="3"/>
    <x v="6"/>
    <m/>
    <m/>
    <m/>
    <m/>
    <m/>
    <m/>
    <m/>
    <x v="13"/>
  </r>
  <r>
    <x v="125"/>
    <s v="27 55290863 0"/>
    <x v="0"/>
    <s v="REHAB.INTENSIVO + CAI"/>
    <x v="1"/>
    <x v="1"/>
    <n v="1"/>
    <x v="17"/>
    <x v="0"/>
    <x v="11"/>
    <x v="1"/>
    <x v="0"/>
    <x v="12"/>
    <m/>
    <m/>
    <m/>
    <m/>
    <m/>
    <m/>
    <m/>
    <x v="122"/>
  </r>
  <r>
    <x v="111"/>
    <n v="0"/>
    <x v="12"/>
    <n v="0"/>
    <x v="0"/>
    <x v="8"/>
    <n v="1"/>
    <x v="30"/>
    <x v="3"/>
    <x v="6"/>
    <x v="22"/>
    <x v="4"/>
    <x v="7"/>
    <s v="PENDIENTE"/>
    <m/>
    <m/>
    <m/>
    <m/>
    <m/>
    <m/>
    <x v="13"/>
  </r>
  <r>
    <x v="141"/>
    <s v="20 56065972 6"/>
    <x v="4"/>
    <s v="REHAB.INTENSIVO + CAI"/>
    <x v="3"/>
    <x v="1"/>
    <n v="1"/>
    <x v="17"/>
    <x v="0"/>
    <x v="5"/>
    <x v="1"/>
    <x v="0"/>
    <x v="5"/>
    <m/>
    <m/>
    <m/>
    <m/>
    <m/>
    <m/>
    <m/>
    <x v="138"/>
  </r>
  <r>
    <x v="127"/>
    <s v="20 57354103 1"/>
    <x v="1"/>
    <s v="REHAB.INTENSIVO + CAI"/>
    <x v="3"/>
    <x v="1"/>
    <n v="1"/>
    <x v="1"/>
    <x v="2"/>
    <x v="8"/>
    <x v="0"/>
    <x v="2"/>
    <x v="9"/>
    <m/>
    <m/>
    <m/>
    <m/>
    <m/>
    <m/>
    <m/>
    <x v="124"/>
  </r>
  <r>
    <x v="142"/>
    <s v="20 58881951 6"/>
    <x v="12"/>
    <s v="REHAB. SIMPLE + CAI"/>
    <x v="3"/>
    <x v="1"/>
    <n v="1"/>
    <x v="20"/>
    <x v="1"/>
    <x v="5"/>
    <x v="2"/>
    <x v="1"/>
    <x v="5"/>
    <m/>
    <m/>
    <m/>
    <m/>
    <m/>
    <m/>
    <m/>
    <x v="139"/>
  </r>
  <r>
    <x v="143"/>
    <s v="27 57352613 4"/>
    <x v="0"/>
    <s v="REHAB.INTENSIVO + CAI"/>
    <x v="3"/>
    <x v="1"/>
    <n v="1"/>
    <x v="17"/>
    <x v="3"/>
    <x v="8"/>
    <x v="1"/>
    <x v="4"/>
    <x v="9"/>
    <m/>
    <m/>
    <m/>
    <m/>
    <m/>
    <m/>
    <m/>
    <x v="140"/>
  </r>
  <r>
    <x v="136"/>
    <s v="20 54777987 9"/>
    <x v="0"/>
    <s v="REHAB.INTENSIVO + CAI"/>
    <x v="3"/>
    <x v="1"/>
    <n v="1"/>
    <x v="17"/>
    <x v="3"/>
    <x v="11"/>
    <x v="1"/>
    <x v="4"/>
    <x v="12"/>
    <m/>
    <m/>
    <m/>
    <m/>
    <m/>
    <m/>
    <m/>
    <x v="133"/>
  </r>
  <r>
    <x v="144"/>
    <s v="20 53734429 7"/>
    <x v="13"/>
    <s v="REHAB.INTENSIVO + CAI"/>
    <x v="3"/>
    <x v="1"/>
    <n v="1"/>
    <x v="17"/>
    <x v="3"/>
    <x v="11"/>
    <x v="1"/>
    <x v="4"/>
    <x v="12"/>
    <m/>
    <m/>
    <m/>
    <m/>
    <m/>
    <m/>
    <m/>
    <x v="141"/>
  </r>
  <r>
    <x v="145"/>
    <s v="20 57354004 3"/>
    <x v="1"/>
    <s v="REHAB.INTENSIVO + CAI"/>
    <x v="3"/>
    <x v="1"/>
    <n v="1"/>
    <x v="17"/>
    <x v="3"/>
    <x v="12"/>
    <x v="1"/>
    <x v="4"/>
    <x v="13"/>
    <m/>
    <m/>
    <m/>
    <m/>
    <m/>
    <m/>
    <m/>
    <x v="142"/>
  </r>
  <r>
    <x v="146"/>
    <s v="20 57354005 1"/>
    <x v="1"/>
    <s v="REHAB.INTENSIVO + CAI"/>
    <x v="3"/>
    <x v="1"/>
    <n v="1"/>
    <x v="17"/>
    <x v="3"/>
    <x v="5"/>
    <x v="1"/>
    <x v="4"/>
    <x v="5"/>
    <m/>
    <m/>
    <m/>
    <m/>
    <m/>
    <m/>
    <m/>
    <x v="143"/>
  </r>
  <r>
    <x v="137"/>
    <s v="27 54759395 8"/>
    <x v="0"/>
    <s v="REHAB.INTENSIVO"/>
    <x v="3"/>
    <x v="1"/>
    <n v="1"/>
    <x v="17"/>
    <x v="3"/>
    <x v="5"/>
    <x v="1"/>
    <x v="4"/>
    <x v="5"/>
    <m/>
    <m/>
    <m/>
    <m/>
    <m/>
    <m/>
    <m/>
    <x v="134"/>
  </r>
  <r>
    <x v="138"/>
    <s v="20 59043837 6"/>
    <x v="4"/>
    <s v="REHAB.INTENSIVO + CAI"/>
    <x v="3"/>
    <x v="1"/>
    <n v="1"/>
    <x v="17"/>
    <x v="3"/>
    <x v="10"/>
    <x v="1"/>
    <x v="4"/>
    <x v="11"/>
    <m/>
    <m/>
    <m/>
    <m/>
    <m/>
    <m/>
    <m/>
    <x v="135"/>
  </r>
  <r>
    <x v="139"/>
    <s v="20 58678888 5"/>
    <x v="1"/>
    <s v="REHAB.INTENSIVO + CAI"/>
    <x v="3"/>
    <x v="1"/>
    <n v="1"/>
    <x v="17"/>
    <x v="3"/>
    <x v="9"/>
    <x v="1"/>
    <x v="4"/>
    <x v="10"/>
    <m/>
    <m/>
    <m/>
    <m/>
    <m/>
    <m/>
    <m/>
    <x v="136"/>
  </r>
  <r>
    <x v="147"/>
    <s v="20 46884311 1"/>
    <x v="29"/>
    <s v="REHAB.INTENSIVO"/>
    <x v="0"/>
    <x v="5"/>
    <n v="1"/>
    <x v="31"/>
    <x v="4"/>
    <x v="1"/>
    <x v="12"/>
    <x v="5"/>
    <x v="1"/>
    <m/>
    <m/>
    <m/>
    <m/>
    <m/>
    <m/>
    <m/>
    <x v="144"/>
  </r>
  <r>
    <x v="143"/>
    <s v="27 57352613 4"/>
    <x v="0"/>
    <s v="REHAB.INTENSIVO + CAI"/>
    <x v="3"/>
    <x v="1"/>
    <n v="1"/>
    <x v="3"/>
    <x v="2"/>
    <x v="8"/>
    <x v="6"/>
    <x v="2"/>
    <x v="9"/>
    <m/>
    <m/>
    <m/>
    <m/>
    <m/>
    <m/>
    <m/>
    <x v="140"/>
  </r>
  <r>
    <x v="140"/>
    <s v="20 55287145 7"/>
    <x v="3"/>
    <s v="REHAB. SIMPLE + CAI"/>
    <x v="3"/>
    <x v="1"/>
    <n v="1"/>
    <x v="17"/>
    <x v="2"/>
    <x v="11"/>
    <x v="1"/>
    <x v="2"/>
    <x v="12"/>
    <m/>
    <m/>
    <m/>
    <m/>
    <m/>
    <m/>
    <m/>
    <x v="137"/>
  </r>
  <r>
    <x v="144"/>
    <s v="20 53734429 7"/>
    <x v="13"/>
    <s v="REHAB.INTENSIVO + CAI"/>
    <x v="3"/>
    <x v="1"/>
    <n v="1"/>
    <x v="17"/>
    <x v="2"/>
    <x v="11"/>
    <x v="1"/>
    <x v="2"/>
    <x v="12"/>
    <m/>
    <m/>
    <m/>
    <m/>
    <m/>
    <m/>
    <m/>
    <x v="141"/>
  </r>
  <r>
    <x v="145"/>
    <s v="20 57354004 3"/>
    <x v="1"/>
    <s v="REHAB.INTENSIVO + CAI"/>
    <x v="3"/>
    <x v="1"/>
    <n v="1"/>
    <x v="17"/>
    <x v="2"/>
    <x v="12"/>
    <x v="1"/>
    <x v="2"/>
    <x v="13"/>
    <m/>
    <m/>
    <m/>
    <m/>
    <m/>
    <m/>
    <m/>
    <x v="142"/>
  </r>
  <r>
    <x v="146"/>
    <s v="20 57354005 1"/>
    <x v="1"/>
    <s v="REHAB.INTENSIVO + CAI"/>
    <x v="3"/>
    <x v="1"/>
    <n v="1"/>
    <x v="17"/>
    <x v="2"/>
    <x v="5"/>
    <x v="1"/>
    <x v="2"/>
    <x v="5"/>
    <m/>
    <m/>
    <m/>
    <m/>
    <m/>
    <m/>
    <m/>
    <x v="143"/>
  </r>
  <r>
    <x v="142"/>
    <s v="20 58881951 6"/>
    <x v="12"/>
    <s v="REHAB. SIMPLE + CAI"/>
    <x v="3"/>
    <x v="1"/>
    <n v="1"/>
    <x v="11"/>
    <x v="4"/>
    <x v="5"/>
    <x v="3"/>
    <x v="5"/>
    <x v="5"/>
    <m/>
    <m/>
    <s v=" "/>
    <m/>
    <m/>
    <m/>
    <m/>
    <x v="139"/>
  </r>
  <r>
    <x v="148"/>
    <s v="20 54472193 4"/>
    <x v="2"/>
    <s v="REHAB. SIMPLE + CAI"/>
    <x v="0"/>
    <x v="1"/>
    <n v="1"/>
    <x v="7"/>
    <x v="0"/>
    <x v="14"/>
    <x v="3"/>
    <x v="0"/>
    <x v="15"/>
    <m/>
    <m/>
    <m/>
    <m/>
    <m/>
    <m/>
    <m/>
    <x v="145"/>
  </r>
  <r>
    <x v="149"/>
    <s v="23 53262044 9"/>
    <x v="33"/>
    <s v="REHAB. SIMPLE + CAI"/>
    <x v="0"/>
    <x v="1"/>
    <n v="1"/>
    <x v="4"/>
    <x v="0"/>
    <x v="0"/>
    <x v="11"/>
    <x v="0"/>
    <x v="0"/>
    <m/>
    <m/>
    <m/>
    <m/>
    <m/>
    <m/>
    <m/>
    <x v="146"/>
  </r>
  <r>
    <x v="150"/>
    <s v="20 47663005 4"/>
    <x v="33"/>
    <s v="REHAB. SIMPLE + CAI"/>
    <x v="0"/>
    <x v="1"/>
    <n v="1"/>
    <x v="7"/>
    <x v="0"/>
    <x v="1"/>
    <x v="3"/>
    <x v="0"/>
    <x v="1"/>
    <m/>
    <m/>
    <m/>
    <m/>
    <m/>
    <m/>
    <m/>
    <x v="147"/>
  </r>
  <r>
    <x v="151"/>
    <s v="27 56035740 6"/>
    <x v="12"/>
    <s v="REHAB. SIMPLE + CAI"/>
    <x v="0"/>
    <x v="1"/>
    <n v="1"/>
    <x v="4"/>
    <x v="0"/>
    <x v="6"/>
    <x v="11"/>
    <x v="0"/>
    <x v="7"/>
    <m/>
    <m/>
    <m/>
    <m/>
    <m/>
    <m/>
    <m/>
    <x v="148"/>
  </r>
  <r>
    <x v="152"/>
    <s v="27 50994952 8"/>
    <x v="4"/>
    <s v="REHAB.INTENSIVO"/>
    <x v="0"/>
    <x v="1"/>
    <n v="1"/>
    <x v="23"/>
    <x v="0"/>
    <x v="4"/>
    <x v="2"/>
    <x v="0"/>
    <x v="4"/>
    <m/>
    <m/>
    <s v="cambia desde  el 23/06 antes era Giraudo"/>
    <m/>
    <m/>
    <m/>
    <m/>
    <x v="149"/>
  </r>
  <r>
    <x v="29"/>
    <s v="20 56246858 8"/>
    <x v="16"/>
    <s v="REHAB.INTENSIVO + CAI"/>
    <x v="1"/>
    <x v="6"/>
    <n v="1"/>
    <x v="32"/>
    <x v="2"/>
    <x v="5"/>
    <x v="16"/>
    <x v="2"/>
    <x v="5"/>
    <m/>
    <m/>
    <m/>
    <m/>
    <m/>
    <m/>
    <m/>
    <x v="28"/>
  </r>
  <r>
    <x v="153"/>
    <s v="23 58772883 4"/>
    <x v="10"/>
    <s v="REHAB.INTENSIVO + CAI"/>
    <x v="0"/>
    <x v="1"/>
    <n v="1"/>
    <x v="10"/>
    <x v="0"/>
    <x v="3"/>
    <x v="23"/>
    <x v="0"/>
    <x v="3"/>
    <m/>
    <m/>
    <m/>
    <m/>
    <m/>
    <m/>
    <m/>
    <x v="150"/>
  </r>
  <r>
    <x v="154"/>
    <s v=" 20 58680295 0"/>
    <x v="1"/>
    <s v="REHAB.INTENSIVO"/>
    <x v="0"/>
    <x v="0"/>
    <n v="1"/>
    <x v="13"/>
    <x v="2"/>
    <x v="0"/>
    <x v="0"/>
    <x v="2"/>
    <x v="0"/>
    <m/>
    <m/>
    <m/>
    <m/>
    <m/>
    <m/>
    <m/>
    <x v="151"/>
  </r>
  <r>
    <x v="155"/>
    <s v="20 55287655 6"/>
    <x v="4"/>
    <s v="REHAB.INTENSIVO + CAI"/>
    <x v="0"/>
    <x v="1"/>
    <n v="1"/>
    <x v="1"/>
    <x v="3"/>
    <x v="3"/>
    <x v="1"/>
    <x v="4"/>
    <x v="3"/>
    <m/>
    <m/>
    <m/>
    <m/>
    <m/>
    <m/>
    <m/>
    <x v="152"/>
  </r>
  <r>
    <x v="29"/>
    <s v="20 56246858 8"/>
    <x v="16"/>
    <s v="REHAB.INTENSIVO + CAI"/>
    <x v="1"/>
    <x v="2"/>
    <n v="1"/>
    <x v="6"/>
    <x v="2"/>
    <x v="5"/>
    <x v="11"/>
    <x v="2"/>
    <x v="5"/>
    <m/>
    <m/>
    <s v=" "/>
    <m/>
    <m/>
    <m/>
    <m/>
    <x v="28"/>
  </r>
  <r>
    <x v="156"/>
    <s v="23 55836638 9"/>
    <x v="10"/>
    <s v="REHAB.INTENSIVO + CAI"/>
    <x v="0"/>
    <x v="1"/>
    <n v="1"/>
    <x v="1"/>
    <x v="3"/>
    <x v="4"/>
    <x v="1"/>
    <x v="4"/>
    <x v="4"/>
    <m/>
    <m/>
    <m/>
    <m/>
    <m/>
    <m/>
    <m/>
    <x v="153"/>
  </r>
  <r>
    <x v="151"/>
    <s v="27 56035740 6"/>
    <x v="12"/>
    <s v="REHAB. SIMPLE + CAI"/>
    <x v="0"/>
    <x v="1"/>
    <n v="1"/>
    <x v="4"/>
    <x v="4"/>
    <x v="1"/>
    <x v="10"/>
    <x v="5"/>
    <x v="1"/>
    <m/>
    <m/>
    <m/>
    <m/>
    <m/>
    <m/>
    <m/>
    <x v="148"/>
  </r>
  <r>
    <x v="157"/>
    <s v="23 52157750 9"/>
    <x v="12"/>
    <s v="REHAB.SIMPLE"/>
    <x v="0"/>
    <x v="1"/>
    <n v="1"/>
    <x v="4"/>
    <x v="4"/>
    <x v="6"/>
    <x v="10"/>
    <x v="5"/>
    <x v="7"/>
    <m/>
    <m/>
    <m/>
    <m/>
    <m/>
    <m/>
    <m/>
    <x v="154"/>
  </r>
  <r>
    <x v="158"/>
    <s v="20 52863702 8"/>
    <x v="2"/>
    <s v="REHAB.INTENSIVO"/>
    <x v="0"/>
    <x v="1"/>
    <n v="1"/>
    <x v="11"/>
    <x v="4"/>
    <x v="2"/>
    <x v="6"/>
    <x v="5"/>
    <x v="2"/>
    <m/>
    <m/>
    <m/>
    <m/>
    <m/>
    <m/>
    <m/>
    <x v="155"/>
  </r>
  <r>
    <x v="153"/>
    <s v="23 58772883 4"/>
    <x v="10"/>
    <s v="REHAB.INTENSIVO + CAI"/>
    <x v="0"/>
    <x v="1"/>
    <n v="1"/>
    <x v="7"/>
    <x v="4"/>
    <x v="3"/>
    <x v="3"/>
    <x v="5"/>
    <x v="3"/>
    <m/>
    <m/>
    <m/>
    <m/>
    <m/>
    <m/>
    <m/>
    <x v="150"/>
  </r>
  <r>
    <x v="29"/>
    <s v="20 56246858 8"/>
    <x v="16"/>
    <s v="REHAB.INTENSIVO + CAI"/>
    <x v="1"/>
    <x v="7"/>
    <n v="1"/>
    <x v="27"/>
    <x v="2"/>
    <x v="10"/>
    <x v="15"/>
    <x v="2"/>
    <x v="11"/>
    <m/>
    <m/>
    <m/>
    <m/>
    <m/>
    <m/>
    <m/>
    <x v="28"/>
  </r>
  <r>
    <x v="159"/>
    <s v="23 37234447 4"/>
    <x v="1"/>
    <s v="REHAB.INTENSIVO"/>
    <x v="3"/>
    <x v="1"/>
    <n v="1"/>
    <x v="3"/>
    <x v="1"/>
    <x v="8"/>
    <x v="6"/>
    <x v="1"/>
    <x v="9"/>
    <m/>
    <m/>
    <m/>
    <m/>
    <m/>
    <m/>
    <m/>
    <x v="156"/>
  </r>
  <r>
    <x v="160"/>
    <s v="27 34688583 7"/>
    <x v="21"/>
    <s v="REHAB.INTENSIVO"/>
    <x v="3"/>
    <x v="1"/>
    <n v="1"/>
    <x v="3"/>
    <x v="1"/>
    <x v="11"/>
    <x v="6"/>
    <x v="1"/>
    <x v="12"/>
    <m/>
    <m/>
    <m/>
    <m/>
    <m/>
    <m/>
    <m/>
    <x v="157"/>
  </r>
  <r>
    <x v="124"/>
    <s v="20 57069398 1"/>
    <x v="17"/>
    <s v="REHAB.INTENSIVO"/>
    <x v="3"/>
    <x v="1"/>
    <n v="1"/>
    <x v="3"/>
    <x v="1"/>
    <x v="12"/>
    <x v="6"/>
    <x v="1"/>
    <x v="13"/>
    <m/>
    <m/>
    <m/>
    <m/>
    <m/>
    <m/>
    <m/>
    <x v="121"/>
  </r>
  <r>
    <x v="161"/>
    <s v="20 56244166 3"/>
    <x v="1"/>
    <s v="REHAB.INTENSIVO + CAI"/>
    <x v="3"/>
    <x v="1"/>
    <n v="1"/>
    <x v="3"/>
    <x v="1"/>
    <x v="5"/>
    <x v="6"/>
    <x v="1"/>
    <x v="5"/>
    <m/>
    <m/>
    <m/>
    <m/>
    <m/>
    <m/>
    <m/>
    <x v="158"/>
  </r>
  <r>
    <x v="14"/>
    <n v="0"/>
    <x v="11"/>
    <n v="0"/>
    <x v="1"/>
    <x v="1"/>
    <n v="1"/>
    <x v="20"/>
    <x v="2"/>
    <x v="8"/>
    <x v="2"/>
    <x v="2"/>
    <x v="9"/>
    <m/>
    <m/>
    <m/>
    <m/>
    <m/>
    <m/>
    <m/>
    <x v="13"/>
  </r>
  <r>
    <x v="162"/>
    <s v="27 13841061 2"/>
    <x v="12"/>
    <s v="REHAB.SIMPLE"/>
    <x v="3"/>
    <x v="1"/>
    <n v="1"/>
    <x v="3"/>
    <x v="1"/>
    <x v="10"/>
    <x v="6"/>
    <x v="1"/>
    <x v="11"/>
    <m/>
    <s v=" "/>
    <m/>
    <m/>
    <m/>
    <m/>
    <m/>
    <x v="159"/>
  </r>
  <r>
    <x v="107"/>
    <s v="27 13682747 8"/>
    <x v="32"/>
    <s v="REHAB.INTENSIVO"/>
    <x v="3"/>
    <x v="1"/>
    <n v="1"/>
    <x v="3"/>
    <x v="1"/>
    <x v="9"/>
    <x v="6"/>
    <x v="1"/>
    <x v="10"/>
    <m/>
    <s v=" "/>
    <m/>
    <m/>
    <m/>
    <m/>
    <m/>
    <x v="106"/>
  </r>
  <r>
    <x v="108"/>
    <s v="20 13489948 5"/>
    <x v="32"/>
    <s v="REHAB.INTENSIVO"/>
    <x v="3"/>
    <x v="1"/>
    <n v="1"/>
    <x v="3"/>
    <x v="1"/>
    <x v="10"/>
    <x v="6"/>
    <x v="1"/>
    <x v="11"/>
    <m/>
    <s v=" "/>
    <m/>
    <m/>
    <m/>
    <m/>
    <m/>
    <x v="107"/>
  </r>
  <r>
    <x v="163"/>
    <s v="20 52865096 2"/>
    <x v="10"/>
    <n v="0"/>
    <x v="0"/>
    <x v="1"/>
    <n v="1"/>
    <x v="23"/>
    <x v="0"/>
    <x v="14"/>
    <x v="10"/>
    <x v="0"/>
    <x v="15"/>
    <m/>
    <m/>
    <m/>
    <m/>
    <m/>
    <m/>
    <m/>
    <x v="160"/>
  </r>
  <r>
    <x v="164"/>
    <s v="27 58771612 2"/>
    <x v="0"/>
    <s v="REHAB.INTENSIVO + CAI"/>
    <x v="0"/>
    <x v="1"/>
    <n v="1"/>
    <x v="23"/>
    <x v="0"/>
    <x v="0"/>
    <x v="10"/>
    <x v="0"/>
    <x v="0"/>
    <m/>
    <m/>
    <m/>
    <m/>
    <m/>
    <m/>
    <m/>
    <x v="161"/>
  </r>
  <r>
    <x v="165"/>
    <s v="27 50745217 0"/>
    <x v="0"/>
    <s v="REHAB.INTENSIVO"/>
    <x v="0"/>
    <x v="1"/>
    <n v="1"/>
    <x v="23"/>
    <x v="0"/>
    <x v="1"/>
    <x v="10"/>
    <x v="0"/>
    <x v="1"/>
    <m/>
    <m/>
    <m/>
    <m/>
    <m/>
    <m/>
    <m/>
    <x v="162"/>
  </r>
  <r>
    <x v="166"/>
    <s v="27 59216985 7"/>
    <x v="0"/>
    <s v="REHAB.SIMPLE"/>
    <x v="0"/>
    <x v="1"/>
    <n v="1"/>
    <x v="23"/>
    <x v="0"/>
    <x v="6"/>
    <x v="10"/>
    <x v="0"/>
    <x v="12"/>
    <m/>
    <m/>
    <m/>
    <m/>
    <m/>
    <m/>
    <m/>
    <x v="163"/>
  </r>
  <r>
    <x v="167"/>
    <s v="20 38411335 5"/>
    <x v="28"/>
    <s v="REHAB.SIMPLE"/>
    <x v="0"/>
    <x v="4"/>
    <n v="1"/>
    <x v="24"/>
    <x v="1"/>
    <x v="4"/>
    <x v="7"/>
    <x v="1"/>
    <x v="4"/>
    <m/>
    <m/>
    <m/>
    <m/>
    <m/>
    <m/>
    <m/>
    <x v="164"/>
  </r>
  <r>
    <x v="168"/>
    <s v="23 57941175 9"/>
    <x v="2"/>
    <s v="REHAB.INTENSIVO"/>
    <x v="0"/>
    <x v="1"/>
    <n v="1"/>
    <x v="23"/>
    <x v="0"/>
    <x v="3"/>
    <x v="10"/>
    <x v="0"/>
    <x v="3"/>
    <m/>
    <m/>
    <m/>
    <m/>
    <m/>
    <m/>
    <m/>
    <x v="165"/>
  </r>
  <r>
    <x v="66"/>
    <s v="27 55835527 7"/>
    <x v="1"/>
    <s v="REHAB.INTENSIVO + CAI"/>
    <x v="0"/>
    <x v="1"/>
    <n v="1"/>
    <x v="23"/>
    <x v="0"/>
    <x v="4"/>
    <x v="10"/>
    <x v="0"/>
    <x v="4"/>
    <m/>
    <m/>
    <m/>
    <m/>
    <m/>
    <m/>
    <m/>
    <x v="65"/>
  </r>
  <r>
    <x v="169"/>
    <s v="20 50628686 8"/>
    <x v="13"/>
    <s v="REHAB. SIMPLE + CAI"/>
    <x v="0"/>
    <x v="1"/>
    <n v="1"/>
    <x v="2"/>
    <x v="3"/>
    <x v="0"/>
    <x v="2"/>
    <x v="4"/>
    <x v="0"/>
    <m/>
    <m/>
    <m/>
    <m/>
    <m/>
    <m/>
    <m/>
    <x v="166"/>
  </r>
  <r>
    <x v="165"/>
    <s v="27 50745217 0"/>
    <x v="0"/>
    <s v="REHAB.INTENSIVO"/>
    <x v="0"/>
    <x v="1"/>
    <n v="1"/>
    <x v="1"/>
    <x v="3"/>
    <x v="1"/>
    <x v="1"/>
    <x v="4"/>
    <x v="1"/>
    <m/>
    <m/>
    <m/>
    <m/>
    <m/>
    <m/>
    <m/>
    <x v="162"/>
  </r>
  <r>
    <x v="39"/>
    <s v="27 56978295 9"/>
    <x v="10"/>
    <s v="REHAB.INTENSIVO + CAI"/>
    <x v="0"/>
    <x v="1"/>
    <n v="1"/>
    <x v="33"/>
    <x v="3"/>
    <x v="2"/>
    <x v="10"/>
    <x v="4"/>
    <x v="2"/>
    <m/>
    <m/>
    <m/>
    <m/>
    <m/>
    <m/>
    <m/>
    <x v="38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69"/>
    <s v="27 59115307 8"/>
    <x v="1"/>
    <s v="REHAB.INTENSIVO + CAI"/>
    <x v="0"/>
    <x v="1"/>
    <n v="1"/>
    <x v="23"/>
    <x v="3"/>
    <x v="4"/>
    <x v="10"/>
    <x v="4"/>
    <x v="4"/>
    <m/>
    <m/>
    <s v=" "/>
    <m/>
    <m/>
    <m/>
    <m/>
    <x v="68"/>
  </r>
  <r>
    <x v="163"/>
    <s v="20 52865096 2"/>
    <x v="10"/>
    <n v="0"/>
    <x v="0"/>
    <x v="1"/>
    <n v="1"/>
    <x v="4"/>
    <x v="4"/>
    <x v="14"/>
    <x v="10"/>
    <x v="5"/>
    <x v="15"/>
    <m/>
    <m/>
    <m/>
    <m/>
    <m/>
    <m/>
    <m/>
    <x v="160"/>
  </r>
  <r>
    <x v="170"/>
    <s v="23 53510647 9"/>
    <x v="1"/>
    <s v="REHAB.INTENSIVO + CAI"/>
    <x v="0"/>
    <x v="1"/>
    <n v="1"/>
    <x v="1"/>
    <x v="0"/>
    <x v="6"/>
    <x v="7"/>
    <x v="0"/>
    <x v="7"/>
    <m/>
    <m/>
    <m/>
    <m/>
    <m/>
    <m/>
    <m/>
    <x v="167"/>
  </r>
  <r>
    <x v="171"/>
    <s v="27 48457985 2"/>
    <x v="0"/>
    <s v="REHAB.INTENSIVO"/>
    <x v="0"/>
    <x v="4"/>
    <n v="1"/>
    <x v="24"/>
    <x v="3"/>
    <x v="1"/>
    <x v="7"/>
    <x v="4"/>
    <x v="1"/>
    <m/>
    <m/>
    <m/>
    <m/>
    <m/>
    <m/>
    <m/>
    <x v="168"/>
  </r>
  <r>
    <x v="168"/>
    <s v="23 57941175 9"/>
    <x v="2"/>
    <s v="REHAB.INTENSIVO"/>
    <x v="0"/>
    <x v="1"/>
    <n v="1"/>
    <x v="4"/>
    <x v="4"/>
    <x v="3"/>
    <x v="10"/>
    <x v="5"/>
    <x v="3"/>
    <m/>
    <m/>
    <m/>
    <m/>
    <m/>
    <m/>
    <m/>
    <x v="165"/>
  </r>
  <r>
    <x v="101"/>
    <s v="20 57527155 4"/>
    <x v="4"/>
    <s v="REHAB.INTENSIVO + CAI"/>
    <x v="0"/>
    <x v="1"/>
    <n v="1"/>
    <x v="11"/>
    <x v="4"/>
    <x v="4"/>
    <x v="6"/>
    <x v="5"/>
    <x v="4"/>
    <m/>
    <m/>
    <m/>
    <m/>
    <m/>
    <m/>
    <m/>
    <x v="100"/>
  </r>
  <r>
    <x v="172"/>
    <s v="20 50326180 5"/>
    <x v="4"/>
    <s v="REHAB. SIMPLE + CAI"/>
    <x v="3"/>
    <x v="1"/>
    <n v="1"/>
    <x v="17"/>
    <x v="1"/>
    <x v="11"/>
    <x v="2"/>
    <x v="1"/>
    <x v="12"/>
    <m/>
    <m/>
    <m/>
    <m/>
    <m/>
    <m/>
    <m/>
    <x v="169"/>
  </r>
  <r>
    <x v="160"/>
    <s v="27 34688583 7"/>
    <x v="21"/>
    <s v="REHAB.INTENSIVO"/>
    <x v="3"/>
    <x v="1"/>
    <n v="1"/>
    <x v="3"/>
    <x v="2"/>
    <x v="10"/>
    <x v="6"/>
    <x v="2"/>
    <x v="11"/>
    <m/>
    <m/>
    <m/>
    <m/>
    <m/>
    <m/>
    <m/>
    <x v="157"/>
  </r>
  <r>
    <x v="173"/>
    <s v="20 54476886 8"/>
    <x v="10"/>
    <s v="REHAB. SIMPLE + CAI"/>
    <x v="3"/>
    <x v="1"/>
    <n v="1"/>
    <x v="7"/>
    <x v="2"/>
    <x v="12"/>
    <x v="3"/>
    <x v="2"/>
    <x v="13"/>
    <m/>
    <m/>
    <m/>
    <m/>
    <m/>
    <m/>
    <m/>
    <x v="170"/>
  </r>
  <r>
    <x v="161"/>
    <s v="20 56244166 3"/>
    <x v="1"/>
    <s v="REHAB.INTENSIVO + CAI"/>
    <x v="3"/>
    <x v="1"/>
    <n v="1"/>
    <x v="20"/>
    <x v="2"/>
    <x v="5"/>
    <x v="2"/>
    <x v="2"/>
    <x v="5"/>
    <m/>
    <m/>
    <m/>
    <m/>
    <m/>
    <m/>
    <m/>
    <x v="158"/>
  </r>
  <r>
    <x v="6"/>
    <s v="27 54471368 5"/>
    <x v="5"/>
    <s v="REHAB. SIMPLE + CAI"/>
    <x v="0"/>
    <x v="5"/>
    <n v="1"/>
    <x v="34"/>
    <x v="1"/>
    <x v="2"/>
    <x v="12"/>
    <x v="1"/>
    <x v="2"/>
    <m/>
    <m/>
    <m/>
    <m/>
    <m/>
    <m/>
    <m/>
    <x v="6"/>
  </r>
  <r>
    <x v="174"/>
    <s v="20 38407351 5"/>
    <x v="4"/>
    <s v="REHAB.INTENSIVO"/>
    <x v="3"/>
    <x v="1"/>
    <n v="1"/>
    <x v="8"/>
    <x v="3"/>
    <x v="9"/>
    <x v="0"/>
    <x v="4"/>
    <x v="10"/>
    <m/>
    <m/>
    <m/>
    <m/>
    <m/>
    <m/>
    <m/>
    <x v="171"/>
  </r>
  <r>
    <x v="175"/>
    <s v="20 58165198 9"/>
    <x v="34"/>
    <s v="REHAB.INTENSIVO + CAI"/>
    <x v="0"/>
    <x v="1"/>
    <n v="1"/>
    <x v="4"/>
    <x v="4"/>
    <x v="2"/>
    <x v="10"/>
    <x v="3"/>
    <x v="6"/>
    <m/>
    <m/>
    <m/>
    <m/>
    <m/>
    <m/>
    <m/>
    <x v="172"/>
  </r>
  <r>
    <x v="175"/>
    <s v="20 58165198 9"/>
    <x v="34"/>
    <s v="REHAB.INTENSIVO + CAI"/>
    <x v="0"/>
    <x v="1"/>
    <n v="1"/>
    <x v="2"/>
    <x v="3"/>
    <x v="2"/>
    <x v="2"/>
    <x v="4"/>
    <x v="2"/>
    <m/>
    <m/>
    <m/>
    <m/>
    <m/>
    <m/>
    <m/>
    <x v="172"/>
  </r>
  <r>
    <x v="176"/>
    <s v="20 38501252 8"/>
    <x v="1"/>
    <s v="REHAB.INTENSIVO"/>
    <x v="3"/>
    <x v="1"/>
    <n v="1"/>
    <x v="8"/>
    <x v="3"/>
    <x v="9"/>
    <x v="0"/>
    <x v="4"/>
    <x v="10"/>
    <m/>
    <m/>
    <m/>
    <m/>
    <m/>
    <m/>
    <m/>
    <x v="173"/>
  </r>
  <r>
    <x v="80"/>
    <s v="20 53077831 3"/>
    <x v="0"/>
    <s v="REHAB.INTENSIVO + CAI"/>
    <x v="0"/>
    <x v="2"/>
    <n v="1"/>
    <x v="35"/>
    <x v="1"/>
    <x v="0"/>
    <x v="5"/>
    <x v="1"/>
    <x v="0"/>
    <m/>
    <m/>
    <m/>
    <m/>
    <m/>
    <m/>
    <m/>
    <x v="79"/>
  </r>
  <r>
    <x v="16"/>
    <s v="27 55010247 7"/>
    <x v="1"/>
    <s v="REHAB. SIMPLE + CAI"/>
    <x v="0"/>
    <x v="2"/>
    <n v="1"/>
    <x v="35"/>
    <x v="1"/>
    <x v="1"/>
    <x v="5"/>
    <x v="1"/>
    <x v="1"/>
    <m/>
    <m/>
    <m/>
    <m/>
    <m/>
    <m/>
    <m/>
    <x v="15"/>
  </r>
  <r>
    <x v="14"/>
    <n v="0"/>
    <x v="11"/>
    <n v="0"/>
    <x v="1"/>
    <x v="2"/>
    <n v="1"/>
    <x v="0"/>
    <x v="0"/>
    <x v="12"/>
    <x v="17"/>
    <x v="0"/>
    <x v="13"/>
    <m/>
    <m/>
    <m/>
    <m/>
    <m/>
    <m/>
    <m/>
    <x v="13"/>
  </r>
  <r>
    <x v="41"/>
    <s v="27 50835463 6"/>
    <x v="4"/>
    <s v="REHAB.SIMPLE"/>
    <x v="0"/>
    <x v="2"/>
    <n v="1"/>
    <x v="35"/>
    <x v="1"/>
    <x v="3"/>
    <x v="5"/>
    <x v="1"/>
    <x v="3"/>
    <m/>
    <m/>
    <m/>
    <m/>
    <m/>
    <m/>
    <m/>
    <x v="40"/>
  </r>
  <r>
    <x v="83"/>
    <s v="20 52866852 7"/>
    <x v="0"/>
    <s v="REHAB. SIMPLE + CAI"/>
    <x v="0"/>
    <x v="2"/>
    <n v="1"/>
    <x v="35"/>
    <x v="1"/>
    <x v="4"/>
    <x v="5"/>
    <x v="1"/>
    <x v="4"/>
    <m/>
    <m/>
    <m/>
    <m/>
    <m/>
    <m/>
    <m/>
    <x v="82"/>
  </r>
  <r>
    <x v="82"/>
    <s v="20 51202720 3"/>
    <x v="5"/>
    <s v="REHAB. SIMPLE + CAI"/>
    <x v="0"/>
    <x v="2"/>
    <n v="1"/>
    <x v="35"/>
    <x v="1"/>
    <x v="4"/>
    <x v="5"/>
    <x v="1"/>
    <x v="4"/>
    <m/>
    <m/>
    <m/>
    <m/>
    <m/>
    <m/>
    <m/>
    <x v="81"/>
  </r>
  <r>
    <x v="8"/>
    <s v="20 56764235 7"/>
    <x v="7"/>
    <s v="REHAB.INTENSIVO + CAI"/>
    <x v="0"/>
    <x v="2"/>
    <n v="1"/>
    <x v="35"/>
    <x v="0"/>
    <x v="0"/>
    <x v="6"/>
    <x v="0"/>
    <x v="0"/>
    <m/>
    <m/>
    <m/>
    <m/>
    <m/>
    <m/>
    <m/>
    <x v="8"/>
  </r>
  <r>
    <x v="34"/>
    <s v="20 47475219 5"/>
    <x v="3"/>
    <s v="REHAB.INTENSIVO + CAI"/>
    <x v="0"/>
    <x v="2"/>
    <n v="1"/>
    <x v="35"/>
    <x v="0"/>
    <x v="1"/>
    <x v="6"/>
    <x v="0"/>
    <x v="1"/>
    <m/>
    <m/>
    <m/>
    <m/>
    <m/>
    <m/>
    <m/>
    <x v="33"/>
  </r>
  <r>
    <x v="177"/>
    <s v="20 49557984 1"/>
    <x v="19"/>
    <s v="REHAB.SIMPLE"/>
    <x v="0"/>
    <x v="2"/>
    <n v="1"/>
    <x v="35"/>
    <x v="0"/>
    <x v="6"/>
    <x v="6"/>
    <x v="0"/>
    <x v="7"/>
    <m/>
    <m/>
    <m/>
    <m/>
    <m/>
    <m/>
    <m/>
    <x v="174"/>
  </r>
  <r>
    <x v="32"/>
    <s v="20 53669535 5"/>
    <x v="0"/>
    <s v="REHAB.INTENSIVO"/>
    <x v="0"/>
    <x v="2"/>
    <n v="1"/>
    <x v="35"/>
    <x v="0"/>
    <x v="2"/>
    <x v="6"/>
    <x v="0"/>
    <x v="2"/>
    <m/>
    <m/>
    <m/>
    <m/>
    <m/>
    <m/>
    <m/>
    <x v="31"/>
  </r>
  <r>
    <x v="9"/>
    <s v="23 53508798 9"/>
    <x v="8"/>
    <s v="REHAB.INTENSIVO + CAI"/>
    <x v="0"/>
    <x v="2"/>
    <n v="1"/>
    <x v="13"/>
    <x v="0"/>
    <x v="1"/>
    <x v="8"/>
    <x v="0"/>
    <x v="1"/>
    <m/>
    <m/>
    <m/>
    <m/>
    <m/>
    <m/>
    <m/>
    <x v="9"/>
  </r>
  <r>
    <x v="10"/>
    <s v="27 48669102 1"/>
    <x v="0"/>
    <s v="REHAB.SIMPLE"/>
    <x v="0"/>
    <x v="2"/>
    <n v="1"/>
    <x v="35"/>
    <x v="0"/>
    <x v="4"/>
    <x v="6"/>
    <x v="0"/>
    <x v="4"/>
    <m/>
    <m/>
    <m/>
    <m/>
    <m/>
    <m/>
    <m/>
    <x v="10"/>
  </r>
  <r>
    <x v="178"/>
    <s v="20 51277006 2"/>
    <x v="3"/>
    <s v="REHAB. SIMPLE + CAI"/>
    <x v="0"/>
    <x v="2"/>
    <n v="1"/>
    <x v="35"/>
    <x v="4"/>
    <x v="0"/>
    <x v="5"/>
    <x v="5"/>
    <x v="0"/>
    <m/>
    <m/>
    <m/>
    <m/>
    <m/>
    <m/>
    <m/>
    <x v="175"/>
  </r>
  <r>
    <x v="46"/>
    <s v="20 55008611 6"/>
    <x v="21"/>
    <s v="REHAB. SIMPLE + CAI"/>
    <x v="0"/>
    <x v="2"/>
    <n v="1"/>
    <x v="35"/>
    <x v="4"/>
    <x v="6"/>
    <x v="5"/>
    <x v="5"/>
    <x v="7"/>
    <m/>
    <m/>
    <m/>
    <m/>
    <m/>
    <m/>
    <m/>
    <x v="45"/>
  </r>
  <r>
    <x v="179"/>
    <s v="20 32313882 7"/>
    <x v="0"/>
    <s v="REHAB.SIMPLE"/>
    <x v="0"/>
    <x v="2"/>
    <n v="1"/>
    <x v="35"/>
    <x v="4"/>
    <x v="2"/>
    <x v="5"/>
    <x v="5"/>
    <x v="2"/>
    <m/>
    <m/>
    <m/>
    <m/>
    <m/>
    <m/>
    <m/>
    <x v="176"/>
  </r>
  <r>
    <x v="180"/>
    <s v="20 46034103 6"/>
    <x v="4"/>
    <s v="REHAB.SIMPLE"/>
    <x v="0"/>
    <x v="2"/>
    <n v="1"/>
    <x v="35"/>
    <x v="4"/>
    <x v="3"/>
    <x v="5"/>
    <x v="5"/>
    <x v="3"/>
    <m/>
    <m/>
    <m/>
    <m/>
    <m/>
    <m/>
    <m/>
    <x v="177"/>
  </r>
  <r>
    <x v="6"/>
    <s v="27 54471368 5"/>
    <x v="5"/>
    <s v="REHAB. SIMPLE + CAI"/>
    <x v="0"/>
    <x v="7"/>
    <n v="1"/>
    <x v="36"/>
    <x v="1"/>
    <x v="3"/>
    <x v="18"/>
    <x v="1"/>
    <x v="3"/>
    <m/>
    <m/>
    <m/>
    <m/>
    <m/>
    <m/>
    <m/>
    <x v="6"/>
  </r>
  <r>
    <x v="129"/>
    <s v="27 57566804 1"/>
    <x v="4"/>
    <s v="REHAB.INTENSIVO + CAI"/>
    <x v="0"/>
    <x v="0"/>
    <n v="1"/>
    <x v="9"/>
    <x v="0"/>
    <x v="1"/>
    <x v="4"/>
    <x v="3"/>
    <x v="6"/>
    <m/>
    <m/>
    <m/>
    <m/>
    <m/>
    <m/>
    <m/>
    <x v="126"/>
  </r>
  <r>
    <x v="60"/>
    <s v="20 56228347 2"/>
    <x v="24"/>
    <s v="REHAB.INTENSIVO + CAI"/>
    <x v="0"/>
    <x v="0"/>
    <n v="1"/>
    <x v="13"/>
    <x v="0"/>
    <x v="6"/>
    <x v="8"/>
    <x v="3"/>
    <x v="6"/>
    <m/>
    <m/>
    <m/>
    <m/>
    <m/>
    <m/>
    <m/>
    <x v="59"/>
  </r>
  <r>
    <x v="181"/>
    <s v="20 53732810 0"/>
    <x v="10"/>
    <s v="REHAB. SIMPLE + CAI"/>
    <x v="0"/>
    <x v="2"/>
    <n v="1"/>
    <x v="37"/>
    <x v="1"/>
    <x v="2"/>
    <x v="14"/>
    <x v="1"/>
    <x v="2"/>
    <m/>
    <m/>
    <m/>
    <m/>
    <m/>
    <m/>
    <m/>
    <x v="178"/>
  </r>
  <r>
    <x v="67"/>
    <s v="20 56060440 9"/>
    <x v="7"/>
    <s v="REHAB.INTENSIVO + CAI"/>
    <x v="0"/>
    <x v="2"/>
    <n v="1"/>
    <x v="35"/>
    <x v="2"/>
    <x v="1"/>
    <x v="5"/>
    <x v="2"/>
    <x v="1"/>
    <m/>
    <m/>
    <m/>
    <m/>
    <m/>
    <m/>
    <m/>
    <x v="66"/>
  </r>
  <r>
    <x v="55"/>
    <s v="27 55460355 1"/>
    <x v="4"/>
    <s v="REHAB.INTENSIVO + CAI"/>
    <x v="0"/>
    <x v="2"/>
    <n v="1"/>
    <x v="35"/>
    <x v="2"/>
    <x v="6"/>
    <x v="5"/>
    <x v="2"/>
    <x v="7"/>
    <m/>
    <m/>
    <m/>
    <m/>
    <m/>
    <m/>
    <m/>
    <x v="54"/>
  </r>
  <r>
    <x v="182"/>
    <s v="20 58651742 3"/>
    <x v="4"/>
    <s v="REHAB.INTENSIVO + CAI"/>
    <x v="0"/>
    <x v="0"/>
    <n v="1"/>
    <x v="35"/>
    <x v="2"/>
    <x v="2"/>
    <x v="5"/>
    <x v="2"/>
    <x v="2"/>
    <m/>
    <m/>
    <m/>
    <m/>
    <m/>
    <m/>
    <m/>
    <x v="179"/>
  </r>
  <r>
    <x v="57"/>
    <s v="27 59735941 7"/>
    <x v="0"/>
    <s v="REHAB.INTENSIVO"/>
    <x v="0"/>
    <x v="0"/>
    <n v="1"/>
    <x v="35"/>
    <x v="2"/>
    <x v="2"/>
    <x v="5"/>
    <x v="2"/>
    <x v="2"/>
    <m/>
    <m/>
    <m/>
    <m/>
    <m/>
    <m/>
    <m/>
    <x v="56"/>
  </r>
  <r>
    <x v="183"/>
    <s v="20 55077502 7"/>
    <x v="17"/>
    <s v="REHAB.INTENSIVO + CAI"/>
    <x v="1"/>
    <x v="1"/>
    <n v="1"/>
    <x v="8"/>
    <x v="0"/>
    <x v="11"/>
    <x v="0"/>
    <x v="0"/>
    <x v="12"/>
    <m/>
    <m/>
    <m/>
    <m/>
    <m/>
    <m/>
    <m/>
    <x v="180"/>
  </r>
  <r>
    <x v="59"/>
    <s v="20 56064054 5"/>
    <x v="0"/>
    <s v="REHAB.INTENSIVO + CAI"/>
    <x v="0"/>
    <x v="2"/>
    <n v="1"/>
    <x v="35"/>
    <x v="2"/>
    <x v="4"/>
    <x v="5"/>
    <x v="2"/>
    <x v="4"/>
    <m/>
    <m/>
    <m/>
    <m/>
    <m/>
    <m/>
    <m/>
    <x v="58"/>
  </r>
  <r>
    <x v="109"/>
    <s v="20 56746912 4"/>
    <x v="0"/>
    <s v="REHAB.INTENSIVO + CAI"/>
    <x v="3"/>
    <x v="6"/>
    <n v="1"/>
    <x v="38"/>
    <x v="0"/>
    <x v="8"/>
    <x v="8"/>
    <x v="0"/>
    <x v="9"/>
    <m/>
    <m/>
    <m/>
    <m/>
    <m/>
    <m/>
    <m/>
    <x v="108"/>
  </r>
  <r>
    <x v="120"/>
    <s v="20 58160724 6"/>
    <x v="1"/>
    <s v="REHAB.INTENSIVO + CAI"/>
    <x v="3"/>
    <x v="6"/>
    <n v="1"/>
    <x v="38"/>
    <x v="0"/>
    <x v="11"/>
    <x v="8"/>
    <x v="0"/>
    <x v="12"/>
    <m/>
    <m/>
    <m/>
    <m/>
    <m/>
    <m/>
    <m/>
    <x v="117"/>
  </r>
  <r>
    <x v="93"/>
    <s v="20 50937626 4"/>
    <x v="4"/>
    <s v="REHAB.INTENSIVO"/>
    <x v="3"/>
    <x v="6"/>
    <n v="1"/>
    <x v="38"/>
    <x v="0"/>
    <x v="12"/>
    <x v="8"/>
    <x v="0"/>
    <x v="13"/>
    <m/>
    <m/>
    <m/>
    <m/>
    <m/>
    <m/>
    <m/>
    <x v="92"/>
  </r>
  <r>
    <x v="50"/>
    <s v="27 70131444 7"/>
    <x v="10"/>
    <s v="REHAB.INTENSIVO"/>
    <x v="3"/>
    <x v="6"/>
    <n v="1"/>
    <x v="38"/>
    <x v="0"/>
    <x v="5"/>
    <x v="8"/>
    <x v="0"/>
    <x v="5"/>
    <m/>
    <m/>
    <m/>
    <m/>
    <m/>
    <m/>
    <m/>
    <x v="49"/>
  </r>
  <r>
    <x v="27"/>
    <s v="20 54306562 6"/>
    <x v="15"/>
    <s v="REHAB.INTENSIVO + CAI"/>
    <x v="3"/>
    <x v="6"/>
    <n v="1"/>
    <x v="38"/>
    <x v="0"/>
    <x v="10"/>
    <x v="8"/>
    <x v="0"/>
    <x v="11"/>
    <m/>
    <m/>
    <m/>
    <m/>
    <m/>
    <m/>
    <m/>
    <x v="26"/>
  </r>
  <r>
    <x v="28"/>
    <s v="20 54072524 2"/>
    <x v="1"/>
    <s v="REHAB.INTENSIVO + CAI"/>
    <x v="3"/>
    <x v="5"/>
    <n v="1"/>
    <x v="39"/>
    <x v="1"/>
    <x v="12"/>
    <x v="9"/>
    <x v="1"/>
    <x v="13"/>
    <m/>
    <m/>
    <m/>
    <m/>
    <m/>
    <m/>
    <m/>
    <x v="27"/>
  </r>
  <r>
    <x v="95"/>
    <s v="27 58587689 0"/>
    <x v="7"/>
    <s v="REHAB.INTENSIVO + CAI"/>
    <x v="3"/>
    <x v="6"/>
    <n v="1"/>
    <x v="38"/>
    <x v="0"/>
    <x v="9"/>
    <x v="8"/>
    <x v="0"/>
    <x v="10"/>
    <m/>
    <m/>
    <m/>
    <m/>
    <m/>
    <m/>
    <m/>
    <x v="94"/>
  </r>
  <r>
    <x v="35"/>
    <s v="20 56061469 2"/>
    <x v="1"/>
    <s v="REHAB.INTENSIVO + CAI"/>
    <x v="3"/>
    <x v="6"/>
    <n v="1"/>
    <x v="16"/>
    <x v="3"/>
    <x v="8"/>
    <x v="13"/>
    <x v="4"/>
    <x v="9"/>
    <m/>
    <m/>
    <m/>
    <m/>
    <m/>
    <m/>
    <m/>
    <x v="34"/>
  </r>
  <r>
    <x v="184"/>
    <s v="20 53730353 1"/>
    <x v="27"/>
    <s v="REHAB. SIMPLE + CAI"/>
    <x v="3"/>
    <x v="6"/>
    <n v="1"/>
    <x v="38"/>
    <x v="4"/>
    <x v="12"/>
    <x v="8"/>
    <x v="5"/>
    <x v="13"/>
    <m/>
    <m/>
    <m/>
    <m/>
    <m/>
    <m/>
    <m/>
    <x v="181"/>
  </r>
  <r>
    <x v="146"/>
    <s v="20 57354005 1"/>
    <x v="1"/>
    <s v="REHAB.INTENSIVO + CAI"/>
    <x v="3"/>
    <x v="6"/>
    <n v="1"/>
    <x v="40"/>
    <x v="3"/>
    <x v="12"/>
    <x v="24"/>
    <x v="4"/>
    <x v="13"/>
    <m/>
    <m/>
    <m/>
    <m/>
    <m/>
    <m/>
    <m/>
    <x v="143"/>
  </r>
  <r>
    <x v="52"/>
    <s v="20 57349844 6"/>
    <x v="10"/>
    <s v="REHAB.INTENSIVO"/>
    <x v="3"/>
    <x v="6"/>
    <n v="1"/>
    <x v="16"/>
    <x v="2"/>
    <x v="11"/>
    <x v="13"/>
    <x v="2"/>
    <x v="12"/>
    <m/>
    <m/>
    <m/>
    <m/>
    <m/>
    <m/>
    <m/>
    <x v="51"/>
  </r>
  <r>
    <x v="139"/>
    <s v="20 58678888 5"/>
    <x v="1"/>
    <s v="REHAB.INTENSIVO + CAI"/>
    <x v="3"/>
    <x v="6"/>
    <n v="1"/>
    <x v="32"/>
    <x v="3"/>
    <x v="10"/>
    <x v="16"/>
    <x v="4"/>
    <x v="11"/>
    <m/>
    <m/>
    <m/>
    <m/>
    <m/>
    <m/>
    <m/>
    <x v="136"/>
  </r>
  <r>
    <x v="109"/>
    <s v="20 56746912 4"/>
    <x v="0"/>
    <s v="REHAB.INTENSIVO + CAI"/>
    <x v="3"/>
    <x v="6"/>
    <n v="1"/>
    <x v="38"/>
    <x v="4"/>
    <x v="8"/>
    <x v="8"/>
    <x v="5"/>
    <x v="9"/>
    <m/>
    <m/>
    <m/>
    <m/>
    <m/>
    <m/>
    <m/>
    <x v="108"/>
  </r>
  <r>
    <x v="26"/>
    <s v="27 56063303 9"/>
    <x v="0"/>
    <s v="REHAB.INTENSIVO + CAI"/>
    <x v="3"/>
    <x v="6"/>
    <n v="1"/>
    <x v="38"/>
    <x v="4"/>
    <x v="8"/>
    <x v="8"/>
    <x v="5"/>
    <x v="9"/>
    <m/>
    <m/>
    <m/>
    <m/>
    <m/>
    <m/>
    <m/>
    <x v="25"/>
  </r>
  <r>
    <x v="120"/>
    <s v="20 58160724 6"/>
    <x v="1"/>
    <s v="REHAB.INTENSIVO + CAI"/>
    <x v="3"/>
    <x v="6"/>
    <n v="1"/>
    <x v="38"/>
    <x v="4"/>
    <x v="11"/>
    <x v="8"/>
    <x v="5"/>
    <x v="12"/>
    <m/>
    <m/>
    <m/>
    <m/>
    <m/>
    <m/>
    <m/>
    <x v="117"/>
  </r>
  <r>
    <x v="117"/>
    <s v="20 52469665 8"/>
    <x v="0"/>
    <s v="REHAB.INTENSIVO + CAI"/>
    <x v="3"/>
    <x v="6"/>
    <n v="1"/>
    <x v="38"/>
    <x v="4"/>
    <x v="12"/>
    <x v="8"/>
    <x v="5"/>
    <x v="13"/>
    <m/>
    <m/>
    <m/>
    <m/>
    <m/>
    <m/>
    <m/>
    <x v="114"/>
  </r>
  <r>
    <x v="93"/>
    <s v="20 50937626 4"/>
    <x v="4"/>
    <s v="REHAB.INTENSIVO"/>
    <x v="3"/>
    <x v="6"/>
    <n v="1"/>
    <x v="38"/>
    <x v="4"/>
    <x v="5"/>
    <x v="8"/>
    <x v="5"/>
    <x v="5"/>
    <m/>
    <m/>
    <m/>
    <m/>
    <m/>
    <m/>
    <m/>
    <x v="92"/>
  </r>
  <r>
    <x v="94"/>
    <s v="23 57740795 9"/>
    <x v="30"/>
    <s v="REHAB.INTENSIVO + CAI"/>
    <x v="3"/>
    <x v="6"/>
    <n v="1"/>
    <x v="38"/>
    <x v="4"/>
    <x v="10"/>
    <x v="8"/>
    <x v="5"/>
    <x v="11"/>
    <m/>
    <m/>
    <m/>
    <m/>
    <m/>
    <m/>
    <m/>
    <x v="93"/>
  </r>
  <r>
    <x v="95"/>
    <s v="27 58587689 0"/>
    <x v="7"/>
    <s v="REHAB.INTENSIVO + CAI"/>
    <x v="3"/>
    <x v="6"/>
    <n v="1"/>
    <x v="38"/>
    <x v="4"/>
    <x v="9"/>
    <x v="8"/>
    <x v="5"/>
    <x v="10"/>
    <m/>
    <m/>
    <m/>
    <m/>
    <m/>
    <m/>
    <m/>
    <x v="94"/>
  </r>
  <r>
    <x v="70"/>
    <s v="27 57530670 0"/>
    <x v="20"/>
    <s v="REHAB.INTENSIVO + CAI"/>
    <x v="1"/>
    <x v="1"/>
    <n v="1"/>
    <x v="20"/>
    <x v="2"/>
    <x v="9"/>
    <x v="2"/>
    <x v="2"/>
    <x v="10"/>
    <m/>
    <m/>
    <s v=" "/>
    <m/>
    <m/>
    <m/>
    <m/>
    <x v="69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185"/>
    <s v="20 54762927 3"/>
    <x v="6"/>
    <s v="REHAB.INTENSIVO + CAI"/>
    <x v="0"/>
    <x v="6"/>
    <n v="1"/>
    <x v="32"/>
    <x v="1"/>
    <x v="6"/>
    <x v="25"/>
    <x v="1"/>
    <x v="7"/>
    <m/>
    <m/>
    <m/>
    <m/>
    <m/>
    <m/>
    <m/>
    <x v="182"/>
  </r>
  <r>
    <x v="2"/>
    <s v="20 56061366 1"/>
    <x v="2"/>
    <s v="REHAB.INTENSIVO"/>
    <x v="0"/>
    <x v="6"/>
    <n v="1"/>
    <x v="22"/>
    <x v="1"/>
    <x v="2"/>
    <x v="16"/>
    <x v="1"/>
    <x v="2"/>
    <m/>
    <m/>
    <m/>
    <m/>
    <m/>
    <m/>
    <m/>
    <x v="2"/>
  </r>
  <r>
    <x v="4"/>
    <s v="23 58385030 9"/>
    <x v="1"/>
    <s v="REHAB.INTENSIVO + CAI"/>
    <x v="0"/>
    <x v="6"/>
    <n v="1"/>
    <x v="32"/>
    <x v="1"/>
    <x v="3"/>
    <x v="25"/>
    <x v="1"/>
    <x v="3"/>
    <m/>
    <m/>
    <m/>
    <m/>
    <m/>
    <m/>
    <m/>
    <x v="4"/>
  </r>
  <r>
    <x v="151"/>
    <s v="27 56035740 6"/>
    <x v="12"/>
    <s v="REHAB. SIMPLE + CAI"/>
    <x v="0"/>
    <x v="6"/>
    <n v="1"/>
    <x v="41"/>
    <x v="0"/>
    <x v="1"/>
    <x v="19"/>
    <x v="0"/>
    <x v="1"/>
    <m/>
    <m/>
    <m/>
    <m/>
    <m/>
    <m/>
    <m/>
    <x v="148"/>
  </r>
  <r>
    <x v="8"/>
    <s v="20 56764235 7"/>
    <x v="7"/>
    <s v="REHAB.INTENSIVO + CAI"/>
    <x v="0"/>
    <x v="6"/>
    <n v="1"/>
    <x v="42"/>
    <x v="0"/>
    <x v="1"/>
    <x v="16"/>
    <x v="0"/>
    <x v="1"/>
    <m/>
    <m/>
    <m/>
    <m/>
    <m/>
    <m/>
    <m/>
    <x v="8"/>
  </r>
  <r>
    <x v="128"/>
    <s v="20 57983887 7"/>
    <x v="33"/>
    <s v="REHAB.INTENSIVO"/>
    <x v="0"/>
    <x v="6"/>
    <n v="1"/>
    <x v="28"/>
    <x v="2"/>
    <x v="3"/>
    <x v="19"/>
    <x v="2"/>
    <x v="3"/>
    <m/>
    <m/>
    <m/>
    <m/>
    <m/>
    <m/>
    <m/>
    <x v="125"/>
  </r>
  <r>
    <x v="11"/>
    <s v="20 57528226 2"/>
    <x v="9"/>
    <s v="REHAB.INTENSIVO + CAI"/>
    <x v="0"/>
    <x v="6"/>
    <n v="1"/>
    <x v="42"/>
    <x v="0"/>
    <x v="3"/>
    <x v="16"/>
    <x v="0"/>
    <x v="3"/>
    <m/>
    <m/>
    <m/>
    <m/>
    <m/>
    <m/>
    <m/>
    <x v="11"/>
  </r>
  <r>
    <x v="67"/>
    <s v="20 56060440 9"/>
    <x v="7"/>
    <s v="REHAB.INTENSIVO + CAI"/>
    <x v="0"/>
    <x v="6"/>
    <n v="1"/>
    <x v="32"/>
    <x v="3"/>
    <x v="0"/>
    <x v="25"/>
    <x v="4"/>
    <x v="0"/>
    <m/>
    <m/>
    <m/>
    <m/>
    <m/>
    <m/>
    <m/>
    <x v="66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75"/>
    <s v="23 55007536 9"/>
    <x v="0"/>
    <s v="REHAB.INTENSIVO + CAI"/>
    <x v="0"/>
    <x v="6"/>
    <n v="1"/>
    <x v="32"/>
    <x v="3"/>
    <x v="6"/>
    <x v="25"/>
    <x v="4"/>
    <x v="7"/>
    <m/>
    <m/>
    <m/>
    <m/>
    <m/>
    <m/>
    <m/>
    <x v="74"/>
  </r>
  <r>
    <x v="133"/>
    <s v="20 56538779 1"/>
    <x v="4"/>
    <s v="REHAB.INTENSIVO + CAI"/>
    <x v="0"/>
    <x v="6"/>
    <n v="1"/>
    <x v="32"/>
    <x v="3"/>
    <x v="3"/>
    <x v="25"/>
    <x v="4"/>
    <x v="3"/>
    <m/>
    <m/>
    <m/>
    <m/>
    <m/>
    <m/>
    <m/>
    <x v="130"/>
  </r>
  <r>
    <x v="182"/>
    <s v="20 58651742 3"/>
    <x v="4"/>
    <s v="REHAB.INTENSIVO + CAI"/>
    <x v="0"/>
    <x v="6"/>
    <n v="1"/>
    <x v="28"/>
    <x v="3"/>
    <x v="3"/>
    <x v="8"/>
    <x v="4"/>
    <x v="3"/>
    <m/>
    <m/>
    <s v=" "/>
    <m/>
    <m/>
    <m/>
    <m/>
    <x v="179"/>
  </r>
  <r>
    <x v="164"/>
    <s v="27 58771612 2"/>
    <x v="0"/>
    <s v="REHAB.INTENSIVO + CAI"/>
    <x v="0"/>
    <x v="6"/>
    <n v="1"/>
    <x v="32"/>
    <x v="4"/>
    <x v="0"/>
    <x v="25"/>
    <x v="3"/>
    <x v="6"/>
    <m/>
    <m/>
    <m/>
    <m/>
    <m/>
    <m/>
    <m/>
    <x v="161"/>
  </r>
  <r>
    <x v="38"/>
    <s v="27 54762549 3"/>
    <x v="1"/>
    <s v="REHAB.INTENSIVO + CAI"/>
    <x v="0"/>
    <x v="6"/>
    <n v="1"/>
    <x v="32"/>
    <x v="4"/>
    <x v="1"/>
    <x v="25"/>
    <x v="5"/>
    <x v="1"/>
    <m/>
    <m/>
    <m/>
    <m/>
    <m/>
    <m/>
    <m/>
    <x v="37"/>
  </r>
  <r>
    <x v="99"/>
    <s v="20 52867307 5"/>
    <x v="0"/>
    <s v="REHAB.INTENSIVO"/>
    <x v="0"/>
    <x v="6"/>
    <n v="1"/>
    <x v="32"/>
    <x v="4"/>
    <x v="4"/>
    <x v="25"/>
    <x v="5"/>
    <x v="4"/>
    <m/>
    <m/>
    <m/>
    <m/>
    <m/>
    <m/>
    <m/>
    <x v="98"/>
  </r>
  <r>
    <x v="75"/>
    <s v="23 55007536 9"/>
    <x v="0"/>
    <s v="REHAB.INTENSIVO + CAI"/>
    <x v="0"/>
    <x v="6"/>
    <n v="1"/>
    <x v="32"/>
    <x v="4"/>
    <x v="2"/>
    <x v="25"/>
    <x v="5"/>
    <x v="2"/>
    <m/>
    <m/>
    <m/>
    <m/>
    <m/>
    <m/>
    <m/>
    <x v="74"/>
  </r>
  <r>
    <x v="133"/>
    <s v="20 56538779 1"/>
    <x v="4"/>
    <s v="REHAB.INTENSIVO + CAI"/>
    <x v="0"/>
    <x v="6"/>
    <n v="1"/>
    <x v="32"/>
    <x v="4"/>
    <x v="3"/>
    <x v="25"/>
    <x v="5"/>
    <x v="3"/>
    <m/>
    <m/>
    <m/>
    <m/>
    <m/>
    <m/>
    <m/>
    <x v="130"/>
  </r>
  <r>
    <x v="67"/>
    <s v="20 56060440 9"/>
    <x v="7"/>
    <s v="REHAB.INTENSIVO + CAI"/>
    <x v="0"/>
    <x v="6"/>
    <n v="1"/>
    <x v="32"/>
    <x v="2"/>
    <x v="0"/>
    <x v="25"/>
    <x v="2"/>
    <x v="0"/>
    <m/>
    <m/>
    <m/>
    <m/>
    <m/>
    <m/>
    <m/>
    <x v="66"/>
  </r>
  <r>
    <x v="8"/>
    <s v="20 56764235 7"/>
    <x v="7"/>
    <s v="REHAB.INTENSIVO + CAI"/>
    <x v="0"/>
    <x v="6"/>
    <n v="1"/>
    <x v="32"/>
    <x v="2"/>
    <x v="1"/>
    <x v="25"/>
    <x v="2"/>
    <x v="1"/>
    <m/>
    <m/>
    <m/>
    <m/>
    <m/>
    <m/>
    <m/>
    <x v="8"/>
  </r>
  <r>
    <x v="156"/>
    <s v="23 55836638 9"/>
    <x v="10"/>
    <s v="REHAB.INTENSIVO + CAI"/>
    <x v="0"/>
    <x v="6"/>
    <n v="1"/>
    <x v="32"/>
    <x v="2"/>
    <x v="3"/>
    <x v="25"/>
    <x v="2"/>
    <x v="3"/>
    <m/>
    <m/>
    <m/>
    <m/>
    <m/>
    <m/>
    <m/>
    <x v="153"/>
  </r>
  <r>
    <x v="89"/>
    <s v="20 56762045 0"/>
    <x v="10"/>
    <s v="REHAB.INTENSIVO + CAI"/>
    <x v="0"/>
    <x v="6"/>
    <n v="1"/>
    <x v="32"/>
    <x v="2"/>
    <x v="4"/>
    <x v="25"/>
    <x v="2"/>
    <x v="4"/>
    <m/>
    <m/>
    <m/>
    <m/>
    <m/>
    <m/>
    <m/>
    <x v="88"/>
  </r>
  <r>
    <x v="23"/>
    <s v="20 58557370 2"/>
    <x v="1"/>
    <s v="REHAB.INTENSIVO + CAI"/>
    <x v="3"/>
    <x v="6"/>
    <n v="1"/>
    <x v="16"/>
    <x v="0"/>
    <x v="9"/>
    <x v="13"/>
    <x v="0"/>
    <x v="10"/>
    <m/>
    <m/>
    <s v=" "/>
    <m/>
    <m/>
    <m/>
    <m/>
    <x v="22"/>
  </r>
  <r>
    <x v="125"/>
    <s v="27 55290863 0"/>
    <x v="0"/>
    <s v="REHAB.INTENSIVO + CAI"/>
    <x v="1"/>
    <x v="6"/>
    <n v="1"/>
    <x v="43"/>
    <x v="0"/>
    <x v="12"/>
    <x v="16"/>
    <x v="0"/>
    <x v="13"/>
    <m/>
    <m/>
    <m/>
    <m/>
    <m/>
    <m/>
    <m/>
    <x v="122"/>
  </r>
  <r>
    <x v="110"/>
    <n v="0"/>
    <x v="11"/>
    <n v="0"/>
    <x v="0"/>
    <x v="1"/>
    <n v="1"/>
    <x v="1"/>
    <x v="4"/>
    <x v="0"/>
    <x v="1"/>
    <x v="5"/>
    <x v="0"/>
    <m/>
    <m/>
    <m/>
    <m/>
    <m/>
    <m/>
    <m/>
    <x v="13"/>
  </r>
  <r>
    <x v="123"/>
    <s v="20 57740794 1"/>
    <x v="30"/>
    <s v="REHAB.INTENSIVO + CAI"/>
    <x v="3"/>
    <x v="6"/>
    <n v="1"/>
    <x v="43"/>
    <x v="0"/>
    <x v="5"/>
    <x v="16"/>
    <x v="0"/>
    <x v="5"/>
    <m/>
    <m/>
    <m/>
    <m/>
    <m/>
    <m/>
    <m/>
    <x v="120"/>
  </r>
  <r>
    <x v="141"/>
    <s v="20 56065972 6"/>
    <x v="4"/>
    <s v="REHAB.INTENSIVO + CAI"/>
    <x v="3"/>
    <x v="6"/>
    <n v="1"/>
    <x v="43"/>
    <x v="0"/>
    <x v="10"/>
    <x v="16"/>
    <x v="0"/>
    <x v="11"/>
    <m/>
    <m/>
    <m/>
    <m/>
    <m/>
    <m/>
    <m/>
    <x v="138"/>
  </r>
  <r>
    <x v="186"/>
    <s v="20 58678870 2"/>
    <x v="7"/>
    <s v="REHAB.INTENSIVO + CAI"/>
    <x v="3"/>
    <x v="6"/>
    <n v="1"/>
    <x v="43"/>
    <x v="0"/>
    <x v="9"/>
    <x v="16"/>
    <x v="0"/>
    <x v="10"/>
    <m/>
    <m/>
    <m/>
    <m/>
    <m/>
    <m/>
    <m/>
    <x v="183"/>
  </r>
  <r>
    <x v="187"/>
    <s v="27 94587482 7"/>
    <x v="17"/>
    <s v="REHAB.INTENSIVO"/>
    <x v="0"/>
    <x v="1"/>
    <n v="1"/>
    <x v="2"/>
    <x v="3"/>
    <x v="14"/>
    <x v="2"/>
    <x v="4"/>
    <x v="15"/>
    <m/>
    <m/>
    <m/>
    <m/>
    <m/>
    <m/>
    <m/>
    <x v="184"/>
  </r>
  <r>
    <x v="148"/>
    <s v="20 54472193 4"/>
    <x v="2"/>
    <s v="REHAB. SIMPLE + CAI"/>
    <x v="0"/>
    <x v="6"/>
    <n v="1"/>
    <x v="43"/>
    <x v="0"/>
    <x v="0"/>
    <x v="24"/>
    <x v="0"/>
    <x v="0"/>
    <m/>
    <m/>
    <m/>
    <m/>
    <m/>
    <m/>
    <m/>
    <x v="145"/>
  </r>
  <r>
    <x v="166"/>
    <s v="27 59216985 7"/>
    <x v="0"/>
    <s v="REHAB.SIMPLE"/>
    <x v="0"/>
    <x v="6"/>
    <n v="1"/>
    <x v="43"/>
    <x v="0"/>
    <x v="1"/>
    <x v="24"/>
    <x v="0"/>
    <x v="1"/>
    <m/>
    <m/>
    <m/>
    <m/>
    <m/>
    <m/>
    <m/>
    <x v="163"/>
  </r>
  <r>
    <x v="188"/>
    <s v="20 57945053 4"/>
    <x v="20"/>
    <s v="REHAB.INTENSIVO + CAI"/>
    <x v="3"/>
    <x v="6"/>
    <n v="1"/>
    <x v="43"/>
    <x v="4"/>
    <x v="8"/>
    <x v="16"/>
    <x v="5"/>
    <x v="9"/>
    <m/>
    <m/>
    <m/>
    <m/>
    <m/>
    <m/>
    <m/>
    <x v="185"/>
  </r>
  <r>
    <x v="187"/>
    <s v="27 94587482 7"/>
    <x v="17"/>
    <s v="REHAB.INTENSIVO"/>
    <x v="0"/>
    <x v="4"/>
    <n v="1"/>
    <x v="24"/>
    <x v="3"/>
    <x v="0"/>
    <x v="7"/>
    <x v="4"/>
    <x v="0"/>
    <m/>
    <m/>
    <m/>
    <m/>
    <m/>
    <m/>
    <m/>
    <x v="184"/>
  </r>
  <r>
    <x v="125"/>
    <s v="27 55290863 0"/>
    <x v="0"/>
    <s v="REHAB.INTENSIVO + CAI"/>
    <x v="1"/>
    <x v="6"/>
    <n v="1"/>
    <x v="43"/>
    <x v="4"/>
    <x v="12"/>
    <x v="16"/>
    <x v="5"/>
    <x v="13"/>
    <m/>
    <m/>
    <m/>
    <m/>
    <m/>
    <m/>
    <m/>
    <x v="122"/>
  </r>
  <r>
    <x v="110"/>
    <n v="0"/>
    <x v="11"/>
    <n v="0"/>
    <x v="0"/>
    <x v="2"/>
    <n v="1"/>
    <x v="44"/>
    <x v="4"/>
    <x v="14"/>
    <x v="17"/>
    <x v="5"/>
    <x v="15"/>
    <m/>
    <m/>
    <m/>
    <m/>
    <m/>
    <m/>
    <m/>
    <x v="13"/>
  </r>
  <r>
    <x v="123"/>
    <s v="20 57740794 1"/>
    <x v="30"/>
    <s v="REHAB.INTENSIVO + CAI"/>
    <x v="3"/>
    <x v="6"/>
    <n v="1"/>
    <x v="43"/>
    <x v="4"/>
    <x v="5"/>
    <x v="16"/>
    <x v="5"/>
    <x v="5"/>
    <m/>
    <m/>
    <m/>
    <m/>
    <m/>
    <m/>
    <m/>
    <x v="120"/>
  </r>
  <r>
    <x v="189"/>
    <s v="27 56246600 8"/>
    <x v="1"/>
    <s v="REHAB.INTENSIVO + CAI"/>
    <x v="1"/>
    <x v="1"/>
    <n v="1"/>
    <x v="20"/>
    <x v="1"/>
    <x v="8"/>
    <x v="2"/>
    <x v="1"/>
    <x v="9"/>
    <m/>
    <m/>
    <m/>
    <m/>
    <m/>
    <m/>
    <m/>
    <x v="186"/>
  </r>
  <r>
    <x v="186"/>
    <s v="20 58678870 2"/>
    <x v="7"/>
    <s v="REHAB.INTENSIVO + CAI"/>
    <x v="3"/>
    <x v="6"/>
    <n v="1"/>
    <x v="43"/>
    <x v="4"/>
    <x v="9"/>
    <x v="16"/>
    <x v="5"/>
    <x v="10"/>
    <m/>
    <m/>
    <m/>
    <m/>
    <m/>
    <m/>
    <m/>
    <x v="183"/>
  </r>
  <r>
    <x v="187"/>
    <s v="27 94587482 7"/>
    <x v="17"/>
    <s v="REHAB.INTENSIVO"/>
    <x v="0"/>
    <x v="1"/>
    <n v="1"/>
    <x v="23"/>
    <x v="2"/>
    <x v="0"/>
    <x v="13"/>
    <x v="2"/>
    <x v="0"/>
    <m/>
    <m/>
    <m/>
    <m/>
    <m/>
    <m/>
    <m/>
    <x v="184"/>
  </r>
  <r>
    <x v="98"/>
    <s v="27 59628998 9"/>
    <x v="0"/>
    <s v="REHAB.INTENSIVO"/>
    <x v="0"/>
    <x v="6"/>
    <n v="1"/>
    <x v="43"/>
    <x v="4"/>
    <x v="1"/>
    <x v="24"/>
    <x v="5"/>
    <x v="1"/>
    <m/>
    <m/>
    <m/>
    <m/>
    <m/>
    <m/>
    <m/>
    <x v="97"/>
  </r>
  <r>
    <x v="65"/>
    <s v="20 55522788 5"/>
    <x v="3"/>
    <s v="REHAB.INTENSIVO + CAI"/>
    <x v="0"/>
    <x v="6"/>
    <n v="1"/>
    <x v="43"/>
    <x v="4"/>
    <x v="2"/>
    <x v="24"/>
    <x v="5"/>
    <x v="2"/>
    <m/>
    <m/>
    <m/>
    <m/>
    <m/>
    <m/>
    <m/>
    <x v="64"/>
  </r>
  <r>
    <x v="84"/>
    <s v="27 56764989 5"/>
    <x v="27"/>
    <s v="REHAB.INTENSIVO"/>
    <x v="0"/>
    <x v="6"/>
    <n v="1"/>
    <x v="43"/>
    <x v="4"/>
    <x v="3"/>
    <x v="24"/>
    <x v="5"/>
    <x v="3"/>
    <m/>
    <m/>
    <m/>
    <m/>
    <m/>
    <m/>
    <m/>
    <x v="83"/>
  </r>
  <r>
    <x v="104"/>
    <s v="23 55289807 9"/>
    <x v="10"/>
    <s v="REHAB.INTENSIVO + CAI"/>
    <x v="3"/>
    <x v="6"/>
    <n v="1"/>
    <x v="16"/>
    <x v="1"/>
    <x v="8"/>
    <x v="13"/>
    <x v="1"/>
    <x v="9"/>
    <m/>
    <m/>
    <m/>
    <m/>
    <m/>
    <m/>
    <m/>
    <x v="103"/>
  </r>
  <r>
    <x v="112"/>
    <s v="20 58387397 0"/>
    <x v="10"/>
    <s v="REHAB.INTENSIVO + CAI"/>
    <x v="3"/>
    <x v="6"/>
    <n v="1"/>
    <x v="32"/>
    <x v="3"/>
    <x v="12"/>
    <x v="16"/>
    <x v="4"/>
    <x v="13"/>
    <m/>
    <m/>
    <m/>
    <m/>
    <m/>
    <m/>
    <m/>
    <x v="109"/>
  </r>
  <r>
    <x v="190"/>
    <s v="20 49863140 2"/>
    <x v="0"/>
    <s v="REHAB.SIMPLE"/>
    <x v="0"/>
    <x v="5"/>
    <n v="1"/>
    <x v="31"/>
    <x v="3"/>
    <x v="1"/>
    <x v="12"/>
    <x v="4"/>
    <x v="1"/>
    <m/>
    <m/>
    <m/>
    <m/>
    <m/>
    <m/>
    <m/>
    <x v="187"/>
  </r>
  <r>
    <x v="191"/>
    <s v="27 53735424 6"/>
    <x v="0"/>
    <s v="REHAB.INTENSIVO"/>
    <x v="0"/>
    <x v="5"/>
    <n v="1"/>
    <x v="31"/>
    <x v="2"/>
    <x v="0"/>
    <x v="12"/>
    <x v="2"/>
    <x v="0"/>
    <m/>
    <m/>
    <m/>
    <m/>
    <m/>
    <m/>
    <m/>
    <x v="188"/>
  </r>
  <r>
    <x v="80"/>
    <s v="20 53077831 3"/>
    <x v="0"/>
    <s v="REHAB.INTENSIVO + CAI"/>
    <x v="0"/>
    <x v="5"/>
    <n v="1"/>
    <x v="19"/>
    <x v="1"/>
    <x v="6"/>
    <x v="12"/>
    <x v="1"/>
    <x v="7"/>
    <m/>
    <m/>
    <m/>
    <m/>
    <m/>
    <m/>
    <m/>
    <x v="79"/>
  </r>
  <r>
    <x v="192"/>
    <s v="20 50996009 8"/>
    <x v="1"/>
    <n v="0"/>
    <x v="0"/>
    <x v="5"/>
    <n v="1"/>
    <x v="34"/>
    <x v="1"/>
    <x v="2"/>
    <x v="12"/>
    <x v="1"/>
    <x v="2"/>
    <m/>
    <m/>
    <m/>
    <m/>
    <m/>
    <m/>
    <m/>
    <x v="189"/>
  </r>
  <r>
    <x v="57"/>
    <s v="27 59735941 7"/>
    <x v="0"/>
    <s v="REHAB.INTENSIVO"/>
    <x v="0"/>
    <x v="5"/>
    <n v="1"/>
    <x v="34"/>
    <x v="1"/>
    <x v="3"/>
    <x v="12"/>
    <x v="1"/>
    <x v="3"/>
    <m/>
    <m/>
    <m/>
    <m/>
    <m/>
    <m/>
    <m/>
    <x v="56"/>
  </r>
  <r>
    <x v="44"/>
    <s v="27 56062259 2"/>
    <x v="10"/>
    <s v="REHAB. SIMPLE + CAI"/>
    <x v="0"/>
    <x v="5"/>
    <n v="1"/>
    <x v="34"/>
    <x v="0"/>
    <x v="0"/>
    <x v="12"/>
    <x v="0"/>
    <x v="0"/>
    <m/>
    <m/>
    <m/>
    <m/>
    <m/>
    <m/>
    <m/>
    <x v="43"/>
  </r>
  <r>
    <x v="15"/>
    <s v="20 56242157 3"/>
    <x v="12"/>
    <s v="REHAB. SIMPLE + CAI"/>
    <x v="0"/>
    <x v="6"/>
    <n v="1"/>
    <x v="32"/>
    <x v="1"/>
    <x v="1"/>
    <x v="25"/>
    <x v="1"/>
    <x v="1"/>
    <m/>
    <m/>
    <m/>
    <m/>
    <m/>
    <m/>
    <m/>
    <x v="14"/>
  </r>
  <r>
    <x v="193"/>
    <s v="23 53076004 9"/>
    <x v="13"/>
    <s v="REHAB.INTENSIVO"/>
    <x v="0"/>
    <x v="5"/>
    <n v="1"/>
    <x v="34"/>
    <x v="0"/>
    <x v="3"/>
    <x v="12"/>
    <x v="0"/>
    <x v="3"/>
    <m/>
    <m/>
    <m/>
    <m/>
    <m/>
    <m/>
    <m/>
    <x v="190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128"/>
    <s v="20 57983887 7"/>
    <x v="33"/>
    <s v="REHAB.INTENSIVO"/>
    <x v="0"/>
    <x v="4"/>
    <n v="1"/>
    <x v="26"/>
    <x v="0"/>
    <x v="2"/>
    <x v="7"/>
    <x v="0"/>
    <x v="2"/>
    <m/>
    <m/>
    <m/>
    <m/>
    <m/>
    <m/>
    <m/>
    <x v="125"/>
  </r>
  <r>
    <x v="187"/>
    <s v="27 94587482 7"/>
    <x v="17"/>
    <s v="REHAB.INTENSIVO"/>
    <x v="0"/>
    <x v="4"/>
    <n v="1"/>
    <x v="26"/>
    <x v="2"/>
    <x v="1"/>
    <x v="7"/>
    <x v="2"/>
    <x v="1"/>
    <m/>
    <m/>
    <m/>
    <m/>
    <m/>
    <m/>
    <m/>
    <x v="184"/>
  </r>
  <r>
    <x v="112"/>
    <s v="20 58387397 0"/>
    <x v="10"/>
    <s v="REHAB.INTENSIVO + CAI"/>
    <x v="1"/>
    <x v="7"/>
    <n v="1"/>
    <x v="45"/>
    <x v="2"/>
    <x v="11"/>
    <x v="21"/>
    <x v="2"/>
    <x v="12"/>
    <m/>
    <m/>
    <m/>
    <m/>
    <m/>
    <m/>
    <m/>
    <x v="109"/>
  </r>
  <r>
    <x v="130"/>
    <s v="27 59043855 9"/>
    <x v="3"/>
    <s v="REHAB.INTENSIVO + CAI"/>
    <x v="1"/>
    <x v="2"/>
    <n v="1"/>
    <x v="5"/>
    <x v="2"/>
    <x v="8"/>
    <x v="5"/>
    <x v="2"/>
    <x v="9"/>
    <m/>
    <m/>
    <s v=" "/>
    <m/>
    <m/>
    <m/>
    <m/>
    <x v="127"/>
  </r>
  <r>
    <x v="62"/>
    <s v="20 55841171 7"/>
    <x v="10"/>
    <s v="REHAB.INTENSIVO + CAI"/>
    <x v="0"/>
    <x v="5"/>
    <n v="1"/>
    <x v="34"/>
    <x v="0"/>
    <x v="3"/>
    <x v="12"/>
    <x v="0"/>
    <x v="3"/>
    <m/>
    <m/>
    <m/>
    <m/>
    <m/>
    <m/>
    <m/>
    <x v="61"/>
  </r>
  <r>
    <x v="40"/>
    <s v="20 54018629 5"/>
    <x v="0"/>
    <s v="REHAB.INTENSIVO + CAI"/>
    <x v="0"/>
    <x v="5"/>
    <n v="1"/>
    <x v="34"/>
    <x v="0"/>
    <x v="3"/>
    <x v="12"/>
    <x v="0"/>
    <x v="3"/>
    <m/>
    <m/>
    <m/>
    <m/>
    <m/>
    <m/>
    <m/>
    <x v="39"/>
  </r>
  <r>
    <x v="11"/>
    <s v="20 57528226 2"/>
    <x v="9"/>
    <s v="REHAB.INTENSIVO + CAI"/>
    <x v="0"/>
    <x v="5"/>
    <n v="1"/>
    <x v="34"/>
    <x v="0"/>
    <x v="4"/>
    <x v="12"/>
    <x v="0"/>
    <x v="4"/>
    <m/>
    <m/>
    <m/>
    <m/>
    <m/>
    <m/>
    <m/>
    <x v="11"/>
  </r>
  <r>
    <x v="1"/>
    <s v="27 56063004 8"/>
    <x v="1"/>
    <s v="REHAB.INTENSIVO + CAI"/>
    <x v="0"/>
    <x v="7"/>
    <n v="1"/>
    <x v="29"/>
    <x v="3"/>
    <x v="0"/>
    <x v="21"/>
    <x v="4"/>
    <x v="0"/>
    <m/>
    <m/>
    <m/>
    <m/>
    <m/>
    <m/>
    <m/>
    <x v="1"/>
  </r>
  <r>
    <x v="56"/>
    <s v="20 53845907 1"/>
    <x v="23"/>
    <s v="REHAB.INTENSIVO"/>
    <x v="0"/>
    <x v="5"/>
    <n v="1"/>
    <x v="19"/>
    <x v="3"/>
    <x v="3"/>
    <x v="12"/>
    <x v="4"/>
    <x v="3"/>
    <m/>
    <m/>
    <m/>
    <m/>
    <m/>
    <m/>
    <m/>
    <x v="55"/>
  </r>
  <r>
    <x v="171"/>
    <s v="27 48457985 2"/>
    <x v="0"/>
    <s v="REHAB.INTENSIVO"/>
    <x v="0"/>
    <x v="5"/>
    <n v="1"/>
    <x v="31"/>
    <x v="3"/>
    <x v="6"/>
    <x v="12"/>
    <x v="3"/>
    <x v="6"/>
    <m/>
    <m/>
    <m/>
    <m/>
    <m/>
    <m/>
    <m/>
    <x v="168"/>
  </r>
  <r>
    <x v="88"/>
    <s v="20 54014687 0"/>
    <x v="1"/>
    <s v="REHAB.INTENSIVO + CAI"/>
    <x v="0"/>
    <x v="5"/>
    <n v="1"/>
    <x v="15"/>
    <x v="4"/>
    <x v="6"/>
    <x v="12"/>
    <x v="5"/>
    <x v="7"/>
    <m/>
    <m/>
    <m/>
    <m/>
    <m/>
    <m/>
    <m/>
    <x v="87"/>
  </r>
  <r>
    <x v="194"/>
    <s v="23 52232880 4"/>
    <x v="0"/>
    <s v="REHAB.INTENSIVO + CAI"/>
    <x v="0"/>
    <x v="5"/>
    <n v="1"/>
    <x v="31"/>
    <x v="3"/>
    <x v="3"/>
    <x v="12"/>
    <x v="4"/>
    <x v="3"/>
    <m/>
    <m/>
    <m/>
    <m/>
    <m/>
    <m/>
    <m/>
    <x v="191"/>
  </r>
  <r>
    <x v="195"/>
    <s v="20 53075626 3"/>
    <x v="1"/>
    <s v="REHAB. SIMPLE + CAI"/>
    <x v="0"/>
    <x v="5"/>
    <n v="1"/>
    <x v="31"/>
    <x v="3"/>
    <x v="3"/>
    <x v="12"/>
    <x v="4"/>
    <x v="3"/>
    <m/>
    <m/>
    <m/>
    <m/>
    <m/>
    <m/>
    <m/>
    <x v="192"/>
  </r>
  <r>
    <x v="87"/>
    <s v="20 50594826 3"/>
    <x v="4"/>
    <s v="REHAB.INTENSIVO"/>
    <x v="0"/>
    <x v="5"/>
    <n v="1"/>
    <x v="19"/>
    <x v="3"/>
    <x v="4"/>
    <x v="12"/>
    <x v="4"/>
    <x v="4"/>
    <m/>
    <s v=" "/>
    <m/>
    <m/>
    <m/>
    <m/>
    <m/>
    <x v="86"/>
  </r>
  <r>
    <x v="183"/>
    <s v="20 55077502 7"/>
    <x v="17"/>
    <s v="REHAB.INTENSIVO + CAI"/>
    <x v="1"/>
    <x v="6"/>
    <n v="1"/>
    <x v="16"/>
    <x v="0"/>
    <x v="12"/>
    <x v="13"/>
    <x v="0"/>
    <x v="13"/>
    <m/>
    <m/>
    <m/>
    <m/>
    <m/>
    <m/>
    <m/>
    <x v="180"/>
  </r>
  <r>
    <x v="117"/>
    <s v="20 52469665 8"/>
    <x v="0"/>
    <s v="REHAB.INTENSIVO + CAI"/>
    <x v="3"/>
    <x v="5"/>
    <n v="1"/>
    <x v="15"/>
    <x v="0"/>
    <x v="11"/>
    <x v="12"/>
    <x v="0"/>
    <x v="12"/>
    <m/>
    <m/>
    <m/>
    <m/>
    <m/>
    <m/>
    <m/>
    <x v="114"/>
  </r>
  <r>
    <x v="126"/>
    <s v="23 55005737 9"/>
    <x v="0"/>
    <s v="REHAB.INTENSIVO"/>
    <x v="3"/>
    <x v="5"/>
    <n v="1"/>
    <x v="15"/>
    <x v="0"/>
    <x v="11"/>
    <x v="12"/>
    <x v="0"/>
    <x v="12"/>
    <m/>
    <m/>
    <m/>
    <m/>
    <m/>
    <m/>
    <m/>
    <x v="123"/>
  </r>
  <r>
    <x v="196"/>
    <s v="20 52232022 7"/>
    <x v="35"/>
    <s v="REHAB.INTENSIVO"/>
    <x v="3"/>
    <x v="5"/>
    <n v="1"/>
    <x v="15"/>
    <x v="0"/>
    <x v="12"/>
    <x v="12"/>
    <x v="0"/>
    <x v="13"/>
    <m/>
    <m/>
    <m/>
    <m/>
    <m/>
    <m/>
    <m/>
    <x v="193"/>
  </r>
  <r>
    <x v="121"/>
    <s v="27 51198079 3"/>
    <x v="1"/>
    <s v="REHAB.SIMPLE"/>
    <x v="3"/>
    <x v="5"/>
    <n v="1"/>
    <x v="15"/>
    <x v="0"/>
    <x v="12"/>
    <x v="12"/>
    <x v="0"/>
    <x v="13"/>
    <m/>
    <m/>
    <m/>
    <m/>
    <m/>
    <m/>
    <m/>
    <x v="118"/>
  </r>
  <r>
    <x v="122"/>
    <s v="20 52053294 4"/>
    <x v="0"/>
    <s v="REHAB.INTENSIVO + CAI"/>
    <x v="3"/>
    <x v="5"/>
    <n v="1"/>
    <x v="15"/>
    <x v="0"/>
    <x v="12"/>
    <x v="12"/>
    <x v="0"/>
    <x v="13"/>
    <m/>
    <m/>
    <m/>
    <m/>
    <m/>
    <m/>
    <m/>
    <x v="119"/>
  </r>
  <r>
    <x v="189"/>
    <s v="27 56246600 8"/>
    <x v="1"/>
    <s v="REHAB.INTENSIVO + CAI"/>
    <x v="1"/>
    <x v="6"/>
    <n v="1"/>
    <x v="16"/>
    <x v="1"/>
    <x v="11"/>
    <x v="13"/>
    <x v="1"/>
    <x v="12"/>
    <m/>
    <m/>
    <m/>
    <m/>
    <m/>
    <m/>
    <m/>
    <x v="186"/>
  </r>
  <r>
    <x v="197"/>
    <s v="20 49953438 9"/>
    <x v="3"/>
    <s v="REHAB. SIMPLE + CAI"/>
    <x v="3"/>
    <x v="5"/>
    <n v="1"/>
    <x v="39"/>
    <x v="3"/>
    <x v="8"/>
    <x v="12"/>
    <x v="4"/>
    <x v="9"/>
    <m/>
    <m/>
    <m/>
    <m/>
    <m/>
    <m/>
    <m/>
    <x v="194"/>
  </r>
  <r>
    <x v="176"/>
    <s v="20 38501252 8"/>
    <x v="1"/>
    <s v="REHAB.INTENSIVO"/>
    <x v="3"/>
    <x v="5"/>
    <n v="1"/>
    <x v="15"/>
    <x v="0"/>
    <x v="9"/>
    <x v="12"/>
    <x v="0"/>
    <x v="10"/>
    <m/>
    <m/>
    <m/>
    <m/>
    <m/>
    <m/>
    <m/>
    <x v="173"/>
  </r>
  <r>
    <x v="60"/>
    <s v="20 56228347 2"/>
    <x v="24"/>
    <s v="REHAB.INTENSIVO + CAI"/>
    <x v="0"/>
    <x v="5"/>
    <n v="1"/>
    <x v="34"/>
    <x v="0"/>
    <x v="2"/>
    <x v="12"/>
    <x v="0"/>
    <x v="2"/>
    <m/>
    <m/>
    <m/>
    <m/>
    <m/>
    <m/>
    <m/>
    <x v="59"/>
  </r>
  <r>
    <x v="43"/>
    <s v="20 535042900"/>
    <x v="19"/>
    <s v="REHAB.SIMPLE"/>
    <x v="0"/>
    <x v="5"/>
    <n v="1"/>
    <x v="15"/>
    <x v="0"/>
    <x v="0"/>
    <x v="12"/>
    <x v="0"/>
    <x v="0"/>
    <m/>
    <m/>
    <m/>
    <m/>
    <m/>
    <m/>
    <m/>
    <x v="42"/>
  </r>
  <r>
    <x v="149"/>
    <s v="23 53262044 9"/>
    <x v="33"/>
    <s v="REHAB. SIMPLE + CAI"/>
    <x v="0"/>
    <x v="5"/>
    <n v="1"/>
    <x v="15"/>
    <x v="0"/>
    <x v="1"/>
    <x v="12"/>
    <x v="0"/>
    <x v="1"/>
    <m/>
    <m/>
    <m/>
    <m/>
    <m/>
    <m/>
    <m/>
    <x v="146"/>
  </r>
  <r>
    <x v="177"/>
    <s v="20 49557984 1"/>
    <x v="19"/>
    <s v="REHAB.SIMPLE"/>
    <x v="0"/>
    <x v="5"/>
    <n v="1"/>
    <x v="15"/>
    <x v="0"/>
    <x v="1"/>
    <x v="12"/>
    <x v="0"/>
    <x v="1"/>
    <m/>
    <m/>
    <m/>
    <m/>
    <m/>
    <m/>
    <m/>
    <x v="174"/>
  </r>
  <r>
    <x v="170"/>
    <s v="23 53510647 9"/>
    <x v="1"/>
    <s v="REHAB.INTENSIVO + CAI"/>
    <x v="0"/>
    <x v="5"/>
    <n v="1"/>
    <x v="15"/>
    <x v="0"/>
    <x v="1"/>
    <x v="12"/>
    <x v="0"/>
    <x v="1"/>
    <m/>
    <m/>
    <m/>
    <m/>
    <m/>
    <m/>
    <m/>
    <x v="167"/>
  </r>
  <r>
    <x v="96"/>
    <s v="20 50936949 7"/>
    <x v="6"/>
    <s v="REHAB.SIMPLE"/>
    <x v="0"/>
    <x v="5"/>
    <n v="1"/>
    <x v="15"/>
    <x v="0"/>
    <x v="1"/>
    <x v="12"/>
    <x v="0"/>
    <x v="1"/>
    <m/>
    <m/>
    <m/>
    <m/>
    <m/>
    <m/>
    <m/>
    <x v="95"/>
  </r>
  <r>
    <x v="61"/>
    <s v="20 55522516 5"/>
    <x v="10"/>
    <s v="REHAB.SIMPLE"/>
    <x v="0"/>
    <x v="5"/>
    <n v="1"/>
    <x v="15"/>
    <x v="0"/>
    <x v="6"/>
    <x v="12"/>
    <x v="0"/>
    <x v="7"/>
    <m/>
    <m/>
    <m/>
    <m/>
    <m/>
    <m/>
    <m/>
    <x v="60"/>
  </r>
  <r>
    <x v="45"/>
    <s v="20 50993403 8"/>
    <x v="20"/>
    <s v="REHAB.INTENSIVO"/>
    <x v="0"/>
    <x v="5"/>
    <n v="1"/>
    <x v="15"/>
    <x v="0"/>
    <x v="2"/>
    <x v="12"/>
    <x v="0"/>
    <x v="2"/>
    <m/>
    <m/>
    <m/>
    <m/>
    <m/>
    <m/>
    <m/>
    <x v="44"/>
  </r>
  <r>
    <x v="198"/>
    <s v="20 52465852 7"/>
    <x v="6"/>
    <s v="REHAB. SIMPLE + CAI"/>
    <x v="0"/>
    <x v="5"/>
    <n v="1"/>
    <x v="15"/>
    <x v="0"/>
    <x v="3"/>
    <x v="12"/>
    <x v="3"/>
    <x v="6"/>
    <m/>
    <m/>
    <m/>
    <m/>
    <m/>
    <m/>
    <m/>
    <x v="195"/>
  </r>
  <r>
    <x v="199"/>
    <s v="27 41152971 7"/>
    <x v="28"/>
    <s v="REHAB.SIMPLE"/>
    <x v="0"/>
    <x v="5"/>
    <n v="1"/>
    <x v="15"/>
    <x v="0"/>
    <x v="3"/>
    <x v="12"/>
    <x v="0"/>
    <x v="3"/>
    <m/>
    <m/>
    <m/>
    <m/>
    <m/>
    <m/>
    <m/>
    <x v="196"/>
  </r>
  <r>
    <x v="152"/>
    <s v="27 50994952 8"/>
    <x v="4"/>
    <s v="REHAB.INTENSIVO"/>
    <x v="0"/>
    <x v="5"/>
    <n v="1"/>
    <x v="15"/>
    <x v="0"/>
    <x v="3"/>
    <x v="12"/>
    <x v="0"/>
    <x v="3"/>
    <m/>
    <m/>
    <m/>
    <m/>
    <m/>
    <m/>
    <m/>
    <x v="149"/>
  </r>
  <r>
    <x v="200"/>
    <s v="20 45595176 4"/>
    <x v="4"/>
    <s v="REHAB.SIMPLE"/>
    <x v="0"/>
    <x v="5"/>
    <n v="1"/>
    <x v="15"/>
    <x v="0"/>
    <x v="1"/>
    <x v="12"/>
    <x v="0"/>
    <x v="1"/>
    <m/>
    <m/>
    <m/>
    <m/>
    <m/>
    <m/>
    <m/>
    <x v="197"/>
  </r>
  <r>
    <x v="187"/>
    <s v="27 94587482 7"/>
    <x v="17"/>
    <s v="REHAB.INTENSIVO"/>
    <x v="0"/>
    <x v="2"/>
    <n v="1"/>
    <x v="0"/>
    <x v="2"/>
    <x v="6"/>
    <x v="5"/>
    <x v="2"/>
    <x v="7"/>
    <m/>
    <m/>
    <m/>
    <m/>
    <m/>
    <m/>
    <m/>
    <x v="184"/>
  </r>
  <r>
    <x v="189"/>
    <s v="27 56246600 8"/>
    <x v="1"/>
    <s v="REHAB.INTENSIVO + CAI"/>
    <x v="1"/>
    <x v="7"/>
    <n v="1"/>
    <x v="36"/>
    <x v="3"/>
    <x v="8"/>
    <x v="21"/>
    <x v="4"/>
    <x v="9"/>
    <m/>
    <m/>
    <m/>
    <m/>
    <m/>
    <m/>
    <m/>
    <x v="186"/>
  </r>
  <r>
    <x v="201"/>
    <s v="20 49863624 2"/>
    <x v="4"/>
    <s v="REHAB.INTENSIVO"/>
    <x v="3"/>
    <x v="5"/>
    <n v="1"/>
    <x v="15"/>
    <x v="4"/>
    <x v="8"/>
    <x v="12"/>
    <x v="5"/>
    <x v="9"/>
    <m/>
    <m/>
    <m/>
    <m/>
    <m/>
    <m/>
    <m/>
    <x v="198"/>
  </r>
  <r>
    <x v="122"/>
    <s v="20 52053294 4"/>
    <x v="0"/>
    <s v="REHAB.INTENSIVO + CAI"/>
    <x v="3"/>
    <x v="5"/>
    <n v="1"/>
    <x v="15"/>
    <x v="4"/>
    <x v="8"/>
    <x v="12"/>
    <x v="5"/>
    <x v="9"/>
    <m/>
    <m/>
    <m/>
    <m/>
    <m/>
    <m/>
    <m/>
    <x v="119"/>
  </r>
  <r>
    <x v="159"/>
    <s v="23 37234447 4"/>
    <x v="1"/>
    <s v="REHAB.INTENSIVO"/>
    <x v="3"/>
    <x v="5"/>
    <n v="1"/>
    <x v="15"/>
    <x v="4"/>
    <x v="11"/>
    <x v="12"/>
    <x v="5"/>
    <x v="12"/>
    <m/>
    <m/>
    <m/>
    <m/>
    <m/>
    <m/>
    <m/>
    <x v="156"/>
  </r>
  <r>
    <x v="113"/>
    <s v="23 56061865 4"/>
    <x v="10"/>
    <s v="REHAB.INTENSIVO + CAI"/>
    <x v="3"/>
    <x v="5"/>
    <n v="1"/>
    <x v="15"/>
    <x v="4"/>
    <x v="12"/>
    <x v="12"/>
    <x v="5"/>
    <x v="13"/>
    <m/>
    <m/>
    <m/>
    <m/>
    <m/>
    <m/>
    <m/>
    <x v="110"/>
  </r>
  <r>
    <x v="126"/>
    <s v="23 55005737 9"/>
    <x v="0"/>
    <s v="REHAB.INTENSIVO"/>
    <x v="3"/>
    <x v="5"/>
    <n v="1"/>
    <x v="15"/>
    <x v="4"/>
    <x v="12"/>
    <x v="12"/>
    <x v="5"/>
    <x v="13"/>
    <m/>
    <m/>
    <m/>
    <m/>
    <m/>
    <m/>
    <m/>
    <x v="123"/>
  </r>
  <r>
    <x v="94"/>
    <s v="23 57740795 9"/>
    <x v="30"/>
    <s v="REHAB.INTENSIVO + CAI"/>
    <x v="3"/>
    <x v="5"/>
    <n v="1"/>
    <x v="15"/>
    <x v="0"/>
    <x v="5"/>
    <x v="12"/>
    <x v="0"/>
    <x v="5"/>
    <m/>
    <m/>
    <s v=" "/>
    <m/>
    <m/>
    <m/>
    <m/>
    <x v="93"/>
  </r>
  <r>
    <x v="202"/>
    <s v="27 47907708 3"/>
    <x v="13"/>
    <s v="REHAB.SIMPLE"/>
    <x v="3"/>
    <x v="5"/>
    <n v="1"/>
    <x v="15"/>
    <x v="4"/>
    <x v="10"/>
    <x v="12"/>
    <x v="5"/>
    <x v="11"/>
    <m/>
    <m/>
    <m/>
    <m/>
    <m/>
    <m/>
    <m/>
    <x v="199"/>
  </r>
  <r>
    <x v="37"/>
    <s v="20 57944970 6"/>
    <x v="1"/>
    <s v="REHAB.INTENSIVO + CAI"/>
    <x v="0"/>
    <x v="5"/>
    <n v="1"/>
    <x v="34"/>
    <x v="1"/>
    <x v="14"/>
    <x v="12"/>
    <x v="1"/>
    <x v="15"/>
    <m/>
    <s v=" "/>
    <s v=" "/>
    <m/>
    <m/>
    <m/>
    <m/>
    <x v="36"/>
  </r>
  <r>
    <x v="203"/>
    <s v="27 50080999 5"/>
    <x v="4"/>
    <s v="REHAB. SIMPLE + CAI"/>
    <x v="0"/>
    <x v="5"/>
    <n v="1"/>
    <x v="31"/>
    <x v="3"/>
    <x v="0"/>
    <x v="12"/>
    <x v="3"/>
    <x v="6"/>
    <m/>
    <m/>
    <m/>
    <m/>
    <m/>
    <m/>
    <m/>
    <x v="200"/>
  </r>
  <r>
    <x v="7"/>
    <s v="20 51034844 4"/>
    <x v="6"/>
    <s v="REHAB.INTENSIVO"/>
    <x v="0"/>
    <x v="5"/>
    <n v="1"/>
    <x v="15"/>
    <x v="4"/>
    <x v="1"/>
    <x v="12"/>
    <x v="5"/>
    <x v="1"/>
    <m/>
    <m/>
    <m/>
    <m/>
    <m/>
    <m/>
    <m/>
    <x v="7"/>
  </r>
  <r>
    <x v="204"/>
    <s v="20 52466492 6"/>
    <x v="1"/>
    <s v="REHAB. SIMPLE + CAI"/>
    <x v="0"/>
    <x v="5"/>
    <n v="1"/>
    <x v="15"/>
    <x v="4"/>
    <x v="1"/>
    <x v="12"/>
    <x v="5"/>
    <x v="1"/>
    <m/>
    <m/>
    <m/>
    <m/>
    <m/>
    <m/>
    <m/>
    <x v="201"/>
  </r>
  <r>
    <x v="131"/>
    <s v="20 53263976 0"/>
    <x v="12"/>
    <s v="REHAB. SIMPLE + CAI"/>
    <x v="0"/>
    <x v="5"/>
    <n v="1"/>
    <x v="15"/>
    <x v="4"/>
    <x v="6"/>
    <x v="12"/>
    <x v="3"/>
    <x v="6"/>
    <m/>
    <m/>
    <m/>
    <m/>
    <m/>
    <m/>
    <m/>
    <x v="128"/>
  </r>
  <r>
    <x v="32"/>
    <s v="20 53669535 5"/>
    <x v="0"/>
    <s v="REHAB.INTENSIVO"/>
    <x v="0"/>
    <x v="5"/>
    <n v="1"/>
    <x v="15"/>
    <x v="4"/>
    <x v="2"/>
    <x v="12"/>
    <x v="5"/>
    <x v="2"/>
    <m/>
    <m/>
    <m/>
    <m/>
    <m/>
    <m/>
    <m/>
    <x v="31"/>
  </r>
  <r>
    <x v="45"/>
    <s v="20 50993403 8"/>
    <x v="20"/>
    <s v="REHAB.INTENSIVO"/>
    <x v="0"/>
    <x v="5"/>
    <n v="1"/>
    <x v="15"/>
    <x v="4"/>
    <x v="3"/>
    <x v="12"/>
    <x v="5"/>
    <x v="3"/>
    <m/>
    <m/>
    <m/>
    <m/>
    <m/>
    <m/>
    <m/>
    <x v="44"/>
  </r>
  <r>
    <x v="135"/>
    <s v="20 49404543 6"/>
    <x v="4"/>
    <s v="REHAB.SIMPLE"/>
    <x v="0"/>
    <x v="5"/>
    <n v="1"/>
    <x v="15"/>
    <x v="4"/>
    <x v="4"/>
    <x v="12"/>
    <x v="5"/>
    <x v="4"/>
    <m/>
    <m/>
    <m/>
    <m/>
    <m/>
    <m/>
    <m/>
    <x v="132"/>
  </r>
  <r>
    <x v="205"/>
    <s v="23 41115266 9"/>
    <x v="12"/>
    <s v="REHAB.INTENSIVO"/>
    <x v="0"/>
    <x v="2"/>
    <n v="1"/>
    <x v="44"/>
    <x v="4"/>
    <x v="0"/>
    <x v="17"/>
    <x v="5"/>
    <x v="0"/>
    <m/>
    <m/>
    <m/>
    <m/>
    <m/>
    <m/>
    <m/>
    <x v="202"/>
  </r>
  <r>
    <x v="160"/>
    <s v="27 34688583 7"/>
    <x v="21"/>
    <s v="REHAB.INTENSIVO"/>
    <x v="3"/>
    <x v="5"/>
    <n v="1"/>
    <x v="39"/>
    <x v="1"/>
    <x v="8"/>
    <x v="12"/>
    <x v="1"/>
    <x v="9"/>
    <m/>
    <m/>
    <m/>
    <m/>
    <m/>
    <m/>
    <m/>
    <x v="157"/>
  </r>
  <r>
    <x v="206"/>
    <s v=" 27 29475955 2"/>
    <x v="0"/>
    <s v="REHAB.INTENSIVO"/>
    <x v="3"/>
    <x v="5"/>
    <n v="1"/>
    <x v="39"/>
    <x v="1"/>
    <x v="11"/>
    <x v="9"/>
    <x v="1"/>
    <x v="12"/>
    <m/>
    <m/>
    <m/>
    <m/>
    <m/>
    <m/>
    <m/>
    <x v="203"/>
  </r>
  <r>
    <x v="189"/>
    <s v="27 56246600 8"/>
    <x v="1"/>
    <s v="REHAB.INTENSIVO + CAI"/>
    <x v="1"/>
    <x v="2"/>
    <n v="1"/>
    <x v="0"/>
    <x v="3"/>
    <x v="11"/>
    <x v="17"/>
    <x v="4"/>
    <x v="12"/>
    <m/>
    <m/>
    <m/>
    <m/>
    <m/>
    <m/>
    <m/>
    <x v="186"/>
  </r>
  <r>
    <x v="107"/>
    <s v="27 13682747 8"/>
    <x v="32"/>
    <s v="REHAB.INTENSIVO"/>
    <x v="3"/>
    <x v="5"/>
    <n v="1"/>
    <x v="39"/>
    <x v="1"/>
    <x v="5"/>
    <x v="9"/>
    <x v="1"/>
    <x v="5"/>
    <m/>
    <m/>
    <m/>
    <m/>
    <m/>
    <m/>
    <m/>
    <x v="106"/>
  </r>
  <r>
    <x v="207"/>
    <s v="27 70801071 0"/>
    <x v="10"/>
    <s v="REHAB.INTENSIVO"/>
    <x v="3"/>
    <x v="5"/>
    <n v="1"/>
    <x v="39"/>
    <x v="1"/>
    <x v="10"/>
    <x v="9"/>
    <x v="1"/>
    <x v="11"/>
    <m/>
    <m/>
    <m/>
    <m/>
    <m/>
    <m/>
    <m/>
    <x v="204"/>
  </r>
  <r>
    <x v="208"/>
    <s v="20 53722595 6"/>
    <x v="12"/>
    <s v="REHAB. SIMPLE + CAI"/>
    <x v="0"/>
    <x v="8"/>
    <n v="1"/>
    <x v="29"/>
    <x v="1"/>
    <x v="14"/>
    <x v="21"/>
    <x v="1"/>
    <x v="15"/>
    <m/>
    <m/>
    <m/>
    <m/>
    <m/>
    <m/>
    <m/>
    <x v="205"/>
  </r>
  <r>
    <x v="71"/>
    <s v="20 52230235 0"/>
    <x v="25"/>
    <s v="REHAB.INTENSIVO"/>
    <x v="0"/>
    <x v="5"/>
    <n v="1"/>
    <x v="34"/>
    <x v="1"/>
    <x v="1"/>
    <x v="9"/>
    <x v="1"/>
    <x v="1"/>
    <m/>
    <m/>
    <m/>
    <m/>
    <m/>
    <m/>
    <m/>
    <x v="70"/>
  </r>
  <r>
    <x v="16"/>
    <s v="27 55010247 7"/>
    <x v="1"/>
    <s v="REHAB. SIMPLE + CAI"/>
    <x v="0"/>
    <x v="5"/>
    <n v="1"/>
    <x v="34"/>
    <x v="1"/>
    <x v="6"/>
    <x v="12"/>
    <x v="1"/>
    <x v="7"/>
    <m/>
    <m/>
    <m/>
    <m/>
    <m/>
    <m/>
    <m/>
    <x v="15"/>
  </r>
  <r>
    <x v="209"/>
    <s v="20 54760316 9"/>
    <x v="0"/>
    <s v="REHAB.INTENSIVO + CAI"/>
    <x v="0"/>
    <x v="5"/>
    <n v="1"/>
    <x v="34"/>
    <x v="1"/>
    <x v="6"/>
    <x v="12"/>
    <x v="1"/>
    <x v="7"/>
    <m/>
    <m/>
    <m/>
    <m/>
    <m/>
    <m/>
    <m/>
    <x v="206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210"/>
    <s v="20 29711555 4"/>
    <x v="6"/>
    <s v="REHAB.SIMPLE"/>
    <x v="0"/>
    <x v="5"/>
    <n v="1"/>
    <x v="34"/>
    <x v="1"/>
    <x v="4"/>
    <x v="12"/>
    <x v="1"/>
    <x v="4"/>
    <m/>
    <m/>
    <m/>
    <m/>
    <m/>
    <m/>
    <m/>
    <x v="207"/>
  </r>
  <r>
    <x v="207"/>
    <s v="27 70801071 0"/>
    <x v="10"/>
    <s v="REHAB.INTENSIVO"/>
    <x v="3"/>
    <x v="5"/>
    <n v="1"/>
    <x v="32"/>
    <x v="3"/>
    <x v="5"/>
    <x v="16"/>
    <x v="4"/>
    <x v="5"/>
    <m/>
    <m/>
    <m/>
    <m/>
    <m/>
    <m/>
    <m/>
    <x v="204"/>
  </r>
  <r>
    <x v="206"/>
    <s v=" 27 29475955 2"/>
    <x v="0"/>
    <s v="REHAB.INTENSIVO"/>
    <x v="3"/>
    <x v="5"/>
    <n v="1"/>
    <x v="39"/>
    <x v="3"/>
    <x v="11"/>
    <x v="9"/>
    <x v="4"/>
    <x v="12"/>
    <m/>
    <m/>
    <m/>
    <m/>
    <m/>
    <m/>
    <m/>
    <x v="203"/>
  </r>
  <r>
    <x v="211"/>
    <s v="20 53226535 6"/>
    <x v="4"/>
    <s v="REHAB. SIMPLE + CAI"/>
    <x v="3"/>
    <x v="5"/>
    <n v="1"/>
    <x v="39"/>
    <x v="3"/>
    <x v="8"/>
    <x v="9"/>
    <x v="4"/>
    <x v="9"/>
    <m/>
    <m/>
    <m/>
    <m/>
    <m/>
    <m/>
    <m/>
    <x v="208"/>
  </r>
  <r>
    <x v="103"/>
    <s v="20 54014807 5"/>
    <x v="0"/>
    <s v="REHAB.INTENSIVO + CAI"/>
    <x v="3"/>
    <x v="5"/>
    <n v="1"/>
    <x v="39"/>
    <x v="3"/>
    <x v="8"/>
    <x v="9"/>
    <x v="4"/>
    <x v="9"/>
    <m/>
    <m/>
    <m/>
    <m/>
    <m/>
    <m/>
    <m/>
    <x v="102"/>
  </r>
  <r>
    <x v="130"/>
    <s v="27 59043855 9"/>
    <x v="3"/>
    <s v="REHAB.INTENSIVO + CAI"/>
    <x v="1"/>
    <x v="6"/>
    <n v="1"/>
    <x v="32"/>
    <x v="2"/>
    <x v="8"/>
    <x v="16"/>
    <x v="2"/>
    <x v="9"/>
    <m/>
    <m/>
    <m/>
    <m/>
    <m/>
    <m/>
    <m/>
    <x v="127"/>
  </r>
  <r>
    <x v="174"/>
    <s v="20 38407351 5"/>
    <x v="4"/>
    <s v="REHAB.INTENSIVO"/>
    <x v="3"/>
    <x v="5"/>
    <n v="1"/>
    <x v="39"/>
    <x v="3"/>
    <x v="5"/>
    <x v="9"/>
    <x v="4"/>
    <x v="5"/>
    <m/>
    <m/>
    <m/>
    <m/>
    <m/>
    <m/>
    <m/>
    <x v="171"/>
  </r>
  <r>
    <x v="147"/>
    <s v="20 46884311 1"/>
    <x v="29"/>
    <s v="REHAB.INTENSIVO"/>
    <x v="0"/>
    <x v="4"/>
    <n v="1"/>
    <x v="46"/>
    <x v="4"/>
    <x v="6"/>
    <x v="7"/>
    <x v="5"/>
    <x v="7"/>
    <m/>
    <m/>
    <m/>
    <m/>
    <m/>
    <m/>
    <m/>
    <x v="144"/>
  </r>
  <r>
    <x v="212"/>
    <s v="20 10873745 0"/>
    <x v="12"/>
    <s v="REHAB.SIMPLE"/>
    <x v="3"/>
    <x v="5"/>
    <n v="1"/>
    <x v="39"/>
    <x v="3"/>
    <x v="10"/>
    <x v="9"/>
    <x v="4"/>
    <x v="11"/>
    <m/>
    <m/>
    <m/>
    <m/>
    <m/>
    <m/>
    <m/>
    <x v="209"/>
  </r>
  <r>
    <x v="147"/>
    <s v="20 46884311 1"/>
    <x v="29"/>
    <s v="REHAB.INTENSIVO"/>
    <x v="0"/>
    <x v="4"/>
    <n v="1"/>
    <x v="24"/>
    <x v="3"/>
    <x v="6"/>
    <x v="7"/>
    <x v="4"/>
    <x v="7"/>
    <m/>
    <m/>
    <m/>
    <m/>
    <m/>
    <m/>
    <m/>
    <x v="144"/>
  </r>
  <r>
    <x v="108"/>
    <s v="20 13489948 5"/>
    <x v="32"/>
    <s v="REHAB.INTENSIVO"/>
    <x v="3"/>
    <x v="5"/>
    <n v="1"/>
    <x v="39"/>
    <x v="3"/>
    <x v="9"/>
    <x v="9"/>
    <x v="4"/>
    <x v="10"/>
    <m/>
    <m/>
    <m/>
    <m/>
    <m/>
    <m/>
    <m/>
    <x v="107"/>
  </r>
  <r>
    <x v="132"/>
    <s v="20 53261772 4"/>
    <x v="4"/>
    <s v="REHAB.INTENSIVO"/>
    <x v="0"/>
    <x v="5"/>
    <n v="1"/>
    <x v="31"/>
    <x v="3"/>
    <x v="14"/>
    <x v="12"/>
    <x v="4"/>
    <x v="15"/>
    <m/>
    <m/>
    <m/>
    <m/>
    <m/>
    <m/>
    <m/>
    <x v="129"/>
  </r>
  <r>
    <x v="213"/>
    <s v="27 52053012 1"/>
    <x v="0"/>
    <s v="REHAB.SIMPLE"/>
    <x v="0"/>
    <x v="5"/>
    <n v="1"/>
    <x v="31"/>
    <x v="3"/>
    <x v="0"/>
    <x v="12"/>
    <x v="4"/>
    <x v="0"/>
    <m/>
    <m/>
    <m/>
    <m/>
    <m/>
    <m/>
    <m/>
    <x v="210"/>
  </r>
  <r>
    <x v="165"/>
    <s v="27 50745217 0"/>
    <x v="0"/>
    <s v="REHAB.INTENSIVO"/>
    <x v="0"/>
    <x v="5"/>
    <n v="1"/>
    <x v="19"/>
    <x v="3"/>
    <x v="6"/>
    <x v="12"/>
    <x v="4"/>
    <x v="7"/>
    <m/>
    <m/>
    <m/>
    <m/>
    <m/>
    <m/>
    <m/>
    <x v="162"/>
  </r>
  <r>
    <x v="214"/>
    <s v="20 55835142 0"/>
    <x v="1"/>
    <s v="REHAB. SIMPLE + CAI"/>
    <x v="0"/>
    <x v="5"/>
    <n v="1"/>
    <x v="31"/>
    <x v="3"/>
    <x v="2"/>
    <x v="12"/>
    <x v="4"/>
    <x v="2"/>
    <m/>
    <m/>
    <m/>
    <m/>
    <m/>
    <m/>
    <m/>
    <x v="211"/>
  </r>
  <r>
    <x v="2"/>
    <s v="20 56061366 1"/>
    <x v="2"/>
    <s v="REHAB.INTENSIVO"/>
    <x v="0"/>
    <x v="6"/>
    <n v="1"/>
    <x v="19"/>
    <x v="1"/>
    <x v="3"/>
    <x v="12"/>
    <x v="1"/>
    <x v="3"/>
    <m/>
    <s v=" "/>
    <s v=" "/>
    <m/>
    <m/>
    <m/>
    <m/>
    <x v="2"/>
  </r>
  <r>
    <x v="215"/>
    <s v="27 54309022 6"/>
    <x v="17"/>
    <s v="REHAB. SIMPLE + CAI"/>
    <x v="3"/>
    <x v="2"/>
    <n v="1"/>
    <x v="0"/>
    <x v="0"/>
    <x v="5"/>
    <x v="17"/>
    <x v="0"/>
    <x v="5"/>
    <m/>
    <m/>
    <s v="comienza 11/05"/>
    <m/>
    <m/>
    <m/>
    <m/>
    <x v="212"/>
  </r>
  <r>
    <x v="23"/>
    <s v="20 58557370 2"/>
    <x v="1"/>
    <s v="REHAB.INTENSIVO + CAI"/>
    <x v="3"/>
    <x v="0"/>
    <n v="1"/>
    <x v="47"/>
    <x v="0"/>
    <x v="10"/>
    <x v="14"/>
    <x v="0"/>
    <x v="11"/>
    <m/>
    <m/>
    <m/>
    <m/>
    <m/>
    <m/>
    <m/>
    <x v="22"/>
  </r>
  <r>
    <x v="109"/>
    <s v="20 56746912 4"/>
    <x v="0"/>
    <s v="REHAB.INTENSIVO + CAI"/>
    <x v="3"/>
    <x v="0"/>
    <n v="1"/>
    <x v="47"/>
    <x v="0"/>
    <x v="8"/>
    <x v="14"/>
    <x v="0"/>
    <x v="9"/>
    <m/>
    <m/>
    <m/>
    <m/>
    <m/>
    <m/>
    <m/>
    <x v="108"/>
  </r>
  <r>
    <x v="216"/>
    <s v="20 52464954 4"/>
    <x v="1"/>
    <s v="REHAB. SIMPLE + CAI"/>
    <x v="3"/>
    <x v="2"/>
    <n v="1"/>
    <x v="47"/>
    <x v="0"/>
    <x v="11"/>
    <x v="14"/>
    <x v="0"/>
    <x v="12"/>
    <m/>
    <m/>
    <m/>
    <m/>
    <m/>
    <m/>
    <m/>
    <x v="213"/>
  </r>
  <r>
    <x v="217"/>
    <s v="20 54017941 8"/>
    <x v="0"/>
    <s v="REHAB.INTENSIVO + CAI"/>
    <x v="3"/>
    <x v="2"/>
    <n v="1"/>
    <x v="47"/>
    <x v="0"/>
    <x v="11"/>
    <x v="14"/>
    <x v="0"/>
    <x v="12"/>
    <m/>
    <m/>
    <m/>
    <m/>
    <m/>
    <m/>
    <m/>
    <x v="214"/>
  </r>
  <r>
    <x v="118"/>
    <s v="20 48722748 0"/>
    <x v="0"/>
    <s v="REHAB. SIMPLE + CAI"/>
    <x v="3"/>
    <x v="2"/>
    <n v="1"/>
    <x v="47"/>
    <x v="0"/>
    <x v="12"/>
    <x v="14"/>
    <x v="0"/>
    <x v="13"/>
    <m/>
    <m/>
    <m/>
    <m/>
    <m/>
    <m/>
    <m/>
    <x v="115"/>
  </r>
  <r>
    <x v="119"/>
    <s v="20 52228357 7"/>
    <x v="13"/>
    <s v="REHAB. SIMPLE + CAI"/>
    <x v="3"/>
    <x v="2"/>
    <n v="1"/>
    <x v="47"/>
    <x v="0"/>
    <x v="8"/>
    <x v="14"/>
    <x v="0"/>
    <x v="9"/>
    <m/>
    <m/>
    <m/>
    <m/>
    <m/>
    <m/>
    <m/>
    <x v="116"/>
  </r>
  <r>
    <x v="127"/>
    <s v="20 57354103 1"/>
    <x v="1"/>
    <s v="REHAB.INTENSIVO + CAI"/>
    <x v="3"/>
    <x v="0"/>
    <n v="1"/>
    <x v="5"/>
    <x v="2"/>
    <x v="8"/>
    <x v="5"/>
    <x v="2"/>
    <x v="9"/>
    <m/>
    <m/>
    <m/>
    <m/>
    <m/>
    <m/>
    <m/>
    <x v="124"/>
  </r>
  <r>
    <x v="130"/>
    <s v="27 59043855 9"/>
    <x v="3"/>
    <s v="REHAB.INTENSIVO + CAI"/>
    <x v="1"/>
    <x v="1"/>
    <n v="1"/>
    <x v="3"/>
    <x v="2"/>
    <x v="11"/>
    <x v="6"/>
    <x v="2"/>
    <x v="12"/>
    <m/>
    <m/>
    <m/>
    <m/>
    <m/>
    <m/>
    <m/>
    <x v="127"/>
  </r>
  <r>
    <x v="142"/>
    <s v="20 58881951 6"/>
    <x v="12"/>
    <s v="REHAB. SIMPLE + CAI"/>
    <x v="3"/>
    <x v="0"/>
    <n v="1"/>
    <x v="18"/>
    <x v="1"/>
    <x v="10"/>
    <x v="17"/>
    <x v="1"/>
    <x v="11"/>
    <m/>
    <m/>
    <m/>
    <m/>
    <m/>
    <m/>
    <m/>
    <x v="139"/>
  </r>
  <r>
    <x v="95"/>
    <s v="27 58587689 0"/>
    <x v="7"/>
    <s v="REHAB.INTENSIVO + CAI"/>
    <x v="3"/>
    <x v="0"/>
    <n v="1"/>
    <x v="47"/>
    <x v="0"/>
    <x v="9"/>
    <x v="14"/>
    <x v="0"/>
    <x v="10"/>
    <m/>
    <m/>
    <m/>
    <m/>
    <m/>
    <m/>
    <m/>
    <x v="94"/>
  </r>
  <r>
    <x v="206"/>
    <s v=" 27 29475955 2"/>
    <x v="0"/>
    <s v="REHAB.INTENSIVO"/>
    <x v="3"/>
    <x v="2"/>
    <n v="1"/>
    <x v="6"/>
    <x v="3"/>
    <x v="8"/>
    <x v="1"/>
    <x v="4"/>
    <x v="9"/>
    <m/>
    <m/>
    <m/>
    <m/>
    <m/>
    <m/>
    <m/>
    <x v="203"/>
  </r>
  <r>
    <x v="160"/>
    <s v="27 34688583 7"/>
    <x v="21"/>
    <s v="REHAB.INTENSIVO"/>
    <x v="3"/>
    <x v="2"/>
    <n v="1"/>
    <x v="6"/>
    <x v="3"/>
    <x v="11"/>
    <x v="1"/>
    <x v="4"/>
    <x v="12"/>
    <m/>
    <m/>
    <m/>
    <m/>
    <m/>
    <m/>
    <m/>
    <x v="157"/>
  </r>
  <r>
    <x v="49"/>
    <s v="27 50330421 5"/>
    <x v="0"/>
    <s v="REHAB.INTENSIVO + CAI"/>
    <x v="0"/>
    <x v="2"/>
    <n v="1"/>
    <x v="48"/>
    <x v="0"/>
    <x v="3"/>
    <x v="1"/>
    <x v="0"/>
    <x v="3"/>
    <m/>
    <m/>
    <s v=" "/>
    <m/>
    <m/>
    <m/>
    <m/>
    <x v="48"/>
  </r>
  <r>
    <x v="53"/>
    <s v="27 49500625 0"/>
    <x v="0"/>
    <s v="REHAB. SIMPLE + CAI"/>
    <x v="3"/>
    <x v="2"/>
    <n v="1"/>
    <x v="6"/>
    <x v="3"/>
    <x v="12"/>
    <x v="1"/>
    <x v="4"/>
    <x v="13"/>
    <m/>
    <m/>
    <m/>
    <m/>
    <m/>
    <m/>
    <m/>
    <x v="52"/>
  </r>
  <r>
    <x v="105"/>
    <s v="20 56762392 1"/>
    <x v="10"/>
    <s v="REHAB.INTENSIVO + CAI"/>
    <x v="3"/>
    <x v="0"/>
    <n v="1"/>
    <x v="5"/>
    <x v="3"/>
    <x v="8"/>
    <x v="5"/>
    <x v="4"/>
    <x v="9"/>
    <m/>
    <m/>
    <m/>
    <m/>
    <m/>
    <m/>
    <m/>
    <x v="104"/>
  </r>
  <r>
    <x v="137"/>
    <s v="27 54759395 8"/>
    <x v="0"/>
    <s v="REHAB.INTENSIVO"/>
    <x v="3"/>
    <x v="0"/>
    <n v="1"/>
    <x v="6"/>
    <x v="3"/>
    <x v="5"/>
    <x v="1"/>
    <x v="4"/>
    <x v="5"/>
    <m/>
    <m/>
    <m/>
    <m/>
    <m/>
    <m/>
    <m/>
    <x v="134"/>
  </r>
  <r>
    <x v="138"/>
    <s v="20 59043837 6"/>
    <x v="4"/>
    <s v="REHAB.INTENSIVO + CAI"/>
    <x v="3"/>
    <x v="0"/>
    <n v="1"/>
    <x v="6"/>
    <x v="3"/>
    <x v="10"/>
    <x v="1"/>
    <x v="4"/>
    <x v="11"/>
    <m/>
    <m/>
    <m/>
    <m/>
    <m/>
    <m/>
    <m/>
    <x v="135"/>
  </r>
  <r>
    <x v="139"/>
    <s v="20 58678888 5"/>
    <x v="1"/>
    <s v="REHAB.INTENSIVO + CAI"/>
    <x v="3"/>
    <x v="0"/>
    <n v="1"/>
    <x v="6"/>
    <x v="3"/>
    <x v="10"/>
    <x v="1"/>
    <x v="4"/>
    <x v="11"/>
    <m/>
    <m/>
    <m/>
    <m/>
    <m/>
    <m/>
    <m/>
    <x v="136"/>
  </r>
  <r>
    <x v="147"/>
    <s v="20 46884311 1"/>
    <x v="29"/>
    <s v="REHAB.INTENSIVO"/>
    <x v="0"/>
    <x v="4"/>
    <n v="1"/>
    <x v="26"/>
    <x v="0"/>
    <x v="1"/>
    <x v="7"/>
    <x v="0"/>
    <x v="1"/>
    <m/>
    <m/>
    <m/>
    <m/>
    <m/>
    <m/>
    <m/>
    <x v="144"/>
  </r>
  <r>
    <x v="201"/>
    <s v="20 49863624 2"/>
    <x v="4"/>
    <s v="REHAB.INTENSIVO"/>
    <x v="3"/>
    <x v="2"/>
    <n v="1"/>
    <x v="6"/>
    <x v="4"/>
    <x v="11"/>
    <x v="1"/>
    <x v="5"/>
    <x v="12"/>
    <m/>
    <m/>
    <m/>
    <m/>
    <m/>
    <m/>
    <m/>
    <x v="198"/>
  </r>
  <r>
    <x v="117"/>
    <s v="20 52469665 8"/>
    <x v="0"/>
    <s v="REHAB.INTENSIVO + CAI"/>
    <x v="3"/>
    <x v="2"/>
    <n v="1"/>
    <x v="6"/>
    <x v="4"/>
    <x v="11"/>
    <x v="1"/>
    <x v="5"/>
    <x v="12"/>
    <m/>
    <m/>
    <m/>
    <m/>
    <m/>
    <m/>
    <m/>
    <x v="114"/>
  </r>
  <r>
    <x v="188"/>
    <s v="20 57945053 4"/>
    <x v="20"/>
    <s v="REHAB.INTENSIVO + CAI"/>
    <x v="3"/>
    <x v="2"/>
    <n v="1"/>
    <x v="6"/>
    <x v="4"/>
    <x v="12"/>
    <x v="1"/>
    <x v="5"/>
    <x v="13"/>
    <m/>
    <m/>
    <m/>
    <m/>
    <m/>
    <m/>
    <m/>
    <x v="185"/>
  </r>
  <r>
    <x v="110"/>
    <n v="0"/>
    <x v="11"/>
    <n v="0"/>
    <x v="0"/>
    <x v="8"/>
    <n v="1"/>
    <x v="29"/>
    <x v="4"/>
    <x v="1"/>
    <x v="21"/>
    <x v="5"/>
    <x v="1"/>
    <m/>
    <m/>
    <m/>
    <m/>
    <m/>
    <m/>
    <m/>
    <x v="13"/>
  </r>
  <r>
    <x v="218"/>
    <s v="20 95837403 9"/>
    <x v="0"/>
    <s v="REHAB. SIMPLE + CAI"/>
    <x v="3"/>
    <x v="2"/>
    <n v="1"/>
    <x v="6"/>
    <x v="4"/>
    <x v="5"/>
    <x v="1"/>
    <x v="5"/>
    <x v="5"/>
    <m/>
    <m/>
    <m/>
    <m/>
    <m/>
    <m/>
    <m/>
    <x v="215"/>
  </r>
  <r>
    <x v="219"/>
    <s v="20 22961592 1"/>
    <x v="10"/>
    <s v="REHAB.SIMPLE"/>
    <x v="3"/>
    <x v="2"/>
    <n v="1"/>
    <x v="6"/>
    <x v="4"/>
    <x v="10"/>
    <x v="1"/>
    <x v="5"/>
    <x v="11"/>
    <m/>
    <m/>
    <m/>
    <m/>
    <m/>
    <m/>
    <m/>
    <x v="216"/>
  </r>
  <r>
    <x v="202"/>
    <s v="27 47907708 3"/>
    <x v="13"/>
    <s v="REHAB.SIMPLE"/>
    <x v="3"/>
    <x v="2"/>
    <n v="1"/>
    <x v="6"/>
    <x v="4"/>
    <x v="9"/>
    <x v="1"/>
    <x v="5"/>
    <x v="10"/>
    <m/>
    <m/>
    <m/>
    <m/>
    <m/>
    <m/>
    <m/>
    <x v="199"/>
  </r>
  <r>
    <x v="193"/>
    <s v="23 53076004 9"/>
    <x v="13"/>
    <s v="REHAB.INTENSIVO"/>
    <x v="0"/>
    <x v="2"/>
    <n v="1"/>
    <x v="9"/>
    <x v="0"/>
    <x v="2"/>
    <x v="4"/>
    <x v="3"/>
    <x v="6"/>
    <m/>
    <m/>
    <m/>
    <m/>
    <m/>
    <m/>
    <m/>
    <x v="190"/>
  </r>
  <r>
    <x v="98"/>
    <s v="27 59628998 9"/>
    <x v="0"/>
    <s v="REHAB.INTENSIVO"/>
    <x v="0"/>
    <x v="0"/>
    <n v="1"/>
    <x v="44"/>
    <x v="0"/>
    <x v="0"/>
    <x v="9"/>
    <x v="0"/>
    <x v="0"/>
    <m/>
    <m/>
    <m/>
    <m/>
    <m/>
    <m/>
    <m/>
    <x v="97"/>
  </r>
  <r>
    <x v="43"/>
    <s v="20 535042900"/>
    <x v="19"/>
    <s v="REHAB.SIMPLE"/>
    <x v="0"/>
    <x v="2"/>
    <n v="1"/>
    <x v="44"/>
    <x v="0"/>
    <x v="1"/>
    <x v="9"/>
    <x v="0"/>
    <x v="1"/>
    <m/>
    <m/>
    <m/>
    <m/>
    <m/>
    <m/>
    <m/>
    <x v="42"/>
  </r>
  <r>
    <x v="150"/>
    <s v="20 47663005 4"/>
    <x v="33"/>
    <s v="REHAB. SIMPLE + CAI"/>
    <x v="0"/>
    <x v="2"/>
    <n v="1"/>
    <x v="44"/>
    <x v="0"/>
    <x v="6"/>
    <x v="9"/>
    <x v="0"/>
    <x v="7"/>
    <m/>
    <m/>
    <m/>
    <m/>
    <m/>
    <m/>
    <m/>
    <x v="147"/>
  </r>
  <r>
    <x v="20"/>
    <s v="20 53627821 5"/>
    <x v="12"/>
    <s v="REHAB. SIMPLE + CAI"/>
    <x v="0"/>
    <x v="0"/>
    <n v="1"/>
    <x v="44"/>
    <x v="0"/>
    <x v="2"/>
    <x v="9"/>
    <x v="0"/>
    <x v="2"/>
    <m/>
    <m/>
    <m/>
    <m/>
    <m/>
    <m/>
    <m/>
    <x v="19"/>
  </r>
  <r>
    <x v="167"/>
    <s v="20 38411335 5"/>
    <x v="28"/>
    <s v="REHAB.SIMPLE"/>
    <x v="0"/>
    <x v="4"/>
    <n v="1"/>
    <x v="24"/>
    <x v="3"/>
    <x v="3"/>
    <x v="7"/>
    <x v="4"/>
    <x v="3"/>
    <m/>
    <m/>
    <m/>
    <m/>
    <m/>
    <m/>
    <m/>
    <x v="164"/>
  </r>
  <r>
    <x v="130"/>
    <s v="27 59043855 9"/>
    <x v="3"/>
    <s v="REHAB.INTENSIVO + CAI"/>
    <x v="1"/>
    <x v="7"/>
    <n v="1"/>
    <x v="25"/>
    <x v="2"/>
    <x v="8"/>
    <x v="9"/>
    <x v="2"/>
    <x v="9"/>
    <m/>
    <m/>
    <m/>
    <m/>
    <m/>
    <m/>
    <m/>
    <x v="127"/>
  </r>
  <r>
    <x v="203"/>
    <s v="27 50080999 5"/>
    <x v="4"/>
    <s v="REHAB. SIMPLE + CAI"/>
    <x v="0"/>
    <x v="2"/>
    <n v="1"/>
    <x v="48"/>
    <x v="3"/>
    <x v="6"/>
    <x v="0"/>
    <x v="4"/>
    <x v="7"/>
    <m/>
    <m/>
    <m/>
    <m/>
    <m/>
    <m/>
    <m/>
    <x v="200"/>
  </r>
  <r>
    <x v="25"/>
    <s v="20 57944434 8"/>
    <x v="14"/>
    <s v="REHAB. SIMPLE + CAI"/>
    <x v="1"/>
    <x v="5"/>
    <n v="1"/>
    <x v="39"/>
    <x v="3"/>
    <x v="12"/>
    <x v="9"/>
    <x v="4"/>
    <x v="13"/>
    <m/>
    <m/>
    <m/>
    <m/>
    <m/>
    <m/>
    <m/>
    <x v="24"/>
  </r>
  <r>
    <x v="71"/>
    <s v="20 52230235 0"/>
    <x v="25"/>
    <s v="REHAB.INTENSIVO"/>
    <x v="0"/>
    <x v="0"/>
    <n v="1"/>
    <x v="44"/>
    <x v="4"/>
    <x v="6"/>
    <x v="9"/>
    <x v="5"/>
    <x v="7"/>
    <m/>
    <m/>
    <m/>
    <m/>
    <m/>
    <m/>
    <m/>
    <x v="70"/>
  </r>
  <r>
    <x v="101"/>
    <s v="20 57527155 4"/>
    <x v="4"/>
    <s v="REHAB.INTENSIVO + CAI"/>
    <x v="0"/>
    <x v="2"/>
    <n v="1"/>
    <x v="44"/>
    <x v="4"/>
    <x v="2"/>
    <x v="9"/>
    <x v="5"/>
    <x v="2"/>
    <m/>
    <m/>
    <m/>
    <m/>
    <m/>
    <m/>
    <m/>
    <x v="100"/>
  </r>
  <r>
    <x v="208"/>
    <s v="20 53722595 6"/>
    <x v="12"/>
    <s v="REHAB. SIMPLE + CAI"/>
    <x v="0"/>
    <x v="2"/>
    <n v="1"/>
    <x v="6"/>
    <x v="1"/>
    <x v="0"/>
    <x v="6"/>
    <x v="1"/>
    <x v="0"/>
    <m/>
    <m/>
    <m/>
    <m/>
    <m/>
    <m/>
    <m/>
    <x v="205"/>
  </r>
  <r>
    <x v="220"/>
    <s v="20 54015970 0"/>
    <x v="0"/>
    <s v="REHAB.INTENSIVO"/>
    <x v="0"/>
    <x v="0"/>
    <n v="1"/>
    <x v="44"/>
    <x v="4"/>
    <x v="4"/>
    <x v="9"/>
    <x v="5"/>
    <x v="4"/>
    <m/>
    <m/>
    <m/>
    <m/>
    <m/>
    <m/>
    <m/>
    <x v="217"/>
  </r>
  <r>
    <x v="221"/>
    <s v="27 52158638 4"/>
    <x v="12"/>
    <s v="REHAB. SIMPLE + CAI"/>
    <x v="0"/>
    <x v="2"/>
    <n v="1"/>
    <x v="48"/>
    <x v="1"/>
    <x v="0"/>
    <x v="11"/>
    <x v="1"/>
    <x v="0"/>
    <m/>
    <m/>
    <m/>
    <m/>
    <m/>
    <m/>
    <m/>
    <x v="218"/>
  </r>
  <r>
    <x v="209"/>
    <s v="20 54760316 9"/>
    <x v="0"/>
    <s v="REHAB.INTENSIVO + CAI"/>
    <x v="0"/>
    <x v="2"/>
    <n v="1"/>
    <x v="48"/>
    <x v="1"/>
    <x v="1"/>
    <x v="11"/>
    <x v="1"/>
    <x v="1"/>
    <m/>
    <m/>
    <m/>
    <m/>
    <m/>
    <m/>
    <m/>
    <x v="206"/>
  </r>
  <r>
    <x v="81"/>
    <s v="23 56979703 9"/>
    <x v="26"/>
    <s v="REHAB.INTENSIVO + CAI"/>
    <x v="0"/>
    <x v="0"/>
    <n v="1"/>
    <x v="48"/>
    <x v="1"/>
    <x v="6"/>
    <x v="11"/>
    <x v="1"/>
    <x v="7"/>
    <m/>
    <m/>
    <m/>
    <m/>
    <m/>
    <m/>
    <m/>
    <x v="80"/>
  </r>
  <r>
    <x v="185"/>
    <s v="20 54762927 3"/>
    <x v="6"/>
    <s v="REHAB.INTENSIVO + CAI"/>
    <x v="0"/>
    <x v="2"/>
    <n v="1"/>
    <x v="48"/>
    <x v="1"/>
    <x v="2"/>
    <x v="11"/>
    <x v="1"/>
    <x v="2"/>
    <m/>
    <m/>
    <m/>
    <m/>
    <m/>
    <m/>
    <m/>
    <x v="182"/>
  </r>
  <r>
    <x v="192"/>
    <s v="20 50996009 8"/>
    <x v="1"/>
    <n v="0"/>
    <x v="0"/>
    <x v="2"/>
    <n v="1"/>
    <x v="48"/>
    <x v="1"/>
    <x v="3"/>
    <x v="11"/>
    <x v="1"/>
    <x v="3"/>
    <m/>
    <m/>
    <m/>
    <m/>
    <m/>
    <m/>
    <m/>
    <x v="189"/>
  </r>
  <r>
    <x v="155"/>
    <s v="20 55287655 6"/>
    <x v="4"/>
    <s v="REHAB.INTENSIVO + CAI"/>
    <x v="0"/>
    <x v="2"/>
    <n v="1"/>
    <x v="48"/>
    <x v="1"/>
    <x v="4"/>
    <x v="11"/>
    <x v="1"/>
    <x v="4"/>
    <m/>
    <m/>
    <m/>
    <m/>
    <m/>
    <m/>
    <m/>
    <x v="152"/>
  </r>
  <r>
    <x v="193"/>
    <s v="23 53076004 9"/>
    <x v="13"/>
    <s v="REHAB.INTENSIVO"/>
    <x v="0"/>
    <x v="0"/>
    <n v="1"/>
    <x v="48"/>
    <x v="0"/>
    <x v="2"/>
    <x v="1"/>
    <x v="3"/>
    <x v="6"/>
    <m/>
    <m/>
    <m/>
    <m/>
    <m/>
    <m/>
    <m/>
    <x v="190"/>
  </r>
  <r>
    <x v="0"/>
    <s v="20 52156526 9"/>
    <x v="0"/>
    <s v="REHAB.INTENSIVO + CAI"/>
    <x v="0"/>
    <x v="1"/>
    <n v="1"/>
    <x v="7"/>
    <x v="4"/>
    <x v="6"/>
    <x v="3"/>
    <x v="5"/>
    <x v="7"/>
    <m/>
    <m/>
    <m/>
    <m/>
    <m/>
    <m/>
    <m/>
    <x v="0"/>
  </r>
  <r>
    <x v="222"/>
    <s v="20 54475417 4"/>
    <x v="1"/>
    <n v="0"/>
    <x v="0"/>
    <x v="2"/>
    <n v="1"/>
    <x v="48"/>
    <x v="0"/>
    <x v="1"/>
    <x v="1"/>
    <x v="0"/>
    <x v="1"/>
    <m/>
    <m/>
    <m/>
    <m/>
    <m/>
    <m/>
    <m/>
    <x v="219"/>
  </r>
  <r>
    <x v="134"/>
    <s v="20 54016666 9"/>
    <x v="12"/>
    <s v="REHAB. SIMPLE + CAI"/>
    <x v="0"/>
    <x v="2"/>
    <n v="1"/>
    <x v="48"/>
    <x v="0"/>
    <x v="6"/>
    <x v="1"/>
    <x v="0"/>
    <x v="7"/>
    <m/>
    <m/>
    <m/>
    <m/>
    <m/>
    <m/>
    <m/>
    <x v="131"/>
  </r>
  <r>
    <x v="64"/>
    <s v="20 55011123 4"/>
    <x v="4"/>
    <s v="REHAB. SIMPLE + CAI"/>
    <x v="0"/>
    <x v="2"/>
    <n v="1"/>
    <x v="9"/>
    <x v="0"/>
    <x v="6"/>
    <x v="4"/>
    <x v="0"/>
    <x v="7"/>
    <m/>
    <m/>
    <m/>
    <m/>
    <m/>
    <m/>
    <m/>
    <x v="63"/>
  </r>
  <r>
    <x v="72"/>
    <s v="23 48124006 9"/>
    <x v="26"/>
    <s v="REHAB. SIMPLE + CAI"/>
    <x v="0"/>
    <x v="8"/>
    <n v="1"/>
    <x v="21"/>
    <x v="3"/>
    <x v="1"/>
    <x v="15"/>
    <x v="4"/>
    <x v="1"/>
    <m/>
    <m/>
    <s v="La madre informa que decide comenzar en otro centro"/>
    <m/>
    <m/>
    <m/>
    <m/>
    <x v="71"/>
  </r>
  <r>
    <x v="86"/>
    <s v="27 50938211 0"/>
    <x v="3"/>
    <s v="REHAB.INTENSIVO + CAI"/>
    <x v="0"/>
    <x v="2"/>
    <n v="1"/>
    <x v="35"/>
    <x v="1"/>
    <x v="3"/>
    <x v="5"/>
    <x v="1"/>
    <x v="3"/>
    <m/>
    <m/>
    <m/>
    <m/>
    <m/>
    <m/>
    <m/>
    <x v="85"/>
  </r>
  <r>
    <x v="213"/>
    <s v="27 52053012 1"/>
    <x v="0"/>
    <s v="REHAB.SIMPLE"/>
    <x v="0"/>
    <x v="2"/>
    <n v="1"/>
    <x v="48"/>
    <x v="3"/>
    <x v="1"/>
    <x v="0"/>
    <x v="3"/>
    <x v="6"/>
    <m/>
    <m/>
    <m/>
    <m/>
    <m/>
    <m/>
    <m/>
    <x v="210"/>
  </r>
  <r>
    <x v="128"/>
    <s v="20 57983887 7"/>
    <x v="33"/>
    <s v="REHAB.INTENSIVO"/>
    <x v="0"/>
    <x v="0"/>
    <n v="1"/>
    <x v="0"/>
    <x v="0"/>
    <x v="2"/>
    <x v="0"/>
    <x v="3"/>
    <x v="6"/>
    <m/>
    <m/>
    <m/>
    <m/>
    <m/>
    <m/>
    <m/>
    <x v="125"/>
  </r>
  <r>
    <x v="68"/>
    <s v="20 55521456 2"/>
    <x v="10"/>
    <s v="REHAB.INTENSIVO + CAI"/>
    <x v="0"/>
    <x v="2"/>
    <n v="1"/>
    <x v="48"/>
    <x v="3"/>
    <x v="2"/>
    <x v="0"/>
    <x v="4"/>
    <x v="2"/>
    <m/>
    <m/>
    <m/>
    <m/>
    <m/>
    <m/>
    <m/>
    <x v="67"/>
  </r>
  <r>
    <x v="65"/>
    <s v="20 55522788 5"/>
    <x v="3"/>
    <s v="REHAB.INTENSIVO + CAI"/>
    <x v="0"/>
    <x v="2"/>
    <n v="1"/>
    <x v="48"/>
    <x v="3"/>
    <x v="3"/>
    <x v="0"/>
    <x v="4"/>
    <x v="3"/>
    <m/>
    <m/>
    <m/>
    <m/>
    <m/>
    <m/>
    <m/>
    <x v="64"/>
  </r>
  <r>
    <x v="194"/>
    <s v="23 52232880 4"/>
    <x v="0"/>
    <s v="REHAB.INTENSIVO + CAI"/>
    <x v="0"/>
    <x v="2"/>
    <n v="1"/>
    <x v="48"/>
    <x v="3"/>
    <x v="4"/>
    <x v="0"/>
    <x v="4"/>
    <x v="4"/>
    <m/>
    <m/>
    <m/>
    <m/>
    <m/>
    <m/>
    <m/>
    <x v="191"/>
  </r>
  <r>
    <x v="164"/>
    <s v="27 58771612 2"/>
    <x v="0"/>
    <s v="REHAB.INTENSIVO + CAI"/>
    <x v="0"/>
    <x v="0"/>
    <n v="1"/>
    <x v="48"/>
    <x v="4"/>
    <x v="0"/>
    <x v="14"/>
    <x v="5"/>
    <x v="0"/>
    <m/>
    <m/>
    <m/>
    <m/>
    <m/>
    <m/>
    <m/>
    <x v="161"/>
  </r>
  <r>
    <x v="208"/>
    <s v="20 53722595 6"/>
    <x v="12"/>
    <s v="REHAB. SIMPLE + CAI"/>
    <x v="0"/>
    <x v="5"/>
    <n v="1"/>
    <x v="19"/>
    <x v="3"/>
    <x v="0"/>
    <x v="12"/>
    <x v="4"/>
    <x v="0"/>
    <m/>
    <m/>
    <m/>
    <m/>
    <m/>
    <m/>
    <m/>
    <x v="205"/>
  </r>
  <r>
    <x v="135"/>
    <s v="20 49404543 6"/>
    <x v="4"/>
    <s v="REHAB.SIMPLE"/>
    <x v="0"/>
    <x v="2"/>
    <n v="1"/>
    <x v="48"/>
    <x v="4"/>
    <x v="2"/>
    <x v="14"/>
    <x v="5"/>
    <x v="2"/>
    <m/>
    <m/>
    <m/>
    <m/>
    <m/>
    <m/>
    <m/>
    <x v="132"/>
  </r>
  <r>
    <x v="152"/>
    <s v="27 50994952 8"/>
    <x v="4"/>
    <s v="REHAB.INTENSIVO"/>
    <x v="0"/>
    <x v="2"/>
    <n v="1"/>
    <x v="48"/>
    <x v="4"/>
    <x v="3"/>
    <x v="14"/>
    <x v="5"/>
    <x v="3"/>
    <m/>
    <m/>
    <m/>
    <m/>
    <m/>
    <m/>
    <m/>
    <x v="149"/>
  </r>
  <r>
    <x v="66"/>
    <s v="27 55835527 7"/>
    <x v="1"/>
    <s v="REHAB.INTENSIVO + CAI"/>
    <x v="0"/>
    <x v="2"/>
    <n v="1"/>
    <x v="48"/>
    <x v="4"/>
    <x v="4"/>
    <x v="14"/>
    <x v="5"/>
    <x v="4"/>
    <m/>
    <m/>
    <m/>
    <m/>
    <m/>
    <m/>
    <m/>
    <x v="65"/>
  </r>
  <r>
    <x v="190"/>
    <s v="20 49863140 2"/>
    <x v="0"/>
    <s v="REHAB.SIMPLE"/>
    <x v="0"/>
    <x v="2"/>
    <n v="1"/>
    <x v="9"/>
    <x v="3"/>
    <x v="0"/>
    <x v="20"/>
    <x v="4"/>
    <x v="0"/>
    <m/>
    <m/>
    <m/>
    <m/>
    <m/>
    <m/>
    <m/>
    <x v="187"/>
  </r>
  <r>
    <x v="36"/>
    <s v="20 54305212 5"/>
    <x v="13"/>
    <s v="REHAB. SIMPLE + CAI"/>
    <x v="0"/>
    <x v="2"/>
    <n v="1"/>
    <x v="0"/>
    <x v="1"/>
    <x v="1"/>
    <x v="17"/>
    <x v="1"/>
    <x v="1"/>
    <m/>
    <m/>
    <m/>
    <m/>
    <m/>
    <m/>
    <m/>
    <x v="35"/>
  </r>
  <r>
    <x v="56"/>
    <s v="20 53845907 1"/>
    <x v="23"/>
    <s v="REHAB.INTENSIVO"/>
    <x v="0"/>
    <x v="2"/>
    <n v="1"/>
    <x v="9"/>
    <x v="0"/>
    <x v="3"/>
    <x v="4"/>
    <x v="0"/>
    <x v="3"/>
    <m/>
    <m/>
    <m/>
    <m/>
    <m/>
    <m/>
    <m/>
    <x v="55"/>
  </r>
  <r>
    <x v="58"/>
    <s v="20 50854018 4"/>
    <x v="4"/>
    <s v="REHAB.INTENSIVO + CAI"/>
    <x v="0"/>
    <x v="2"/>
    <n v="1"/>
    <x v="48"/>
    <x v="1"/>
    <x v="3"/>
    <x v="11"/>
    <x v="1"/>
    <x v="3"/>
    <m/>
    <m/>
    <m/>
    <m/>
    <m/>
    <m/>
    <m/>
    <x v="57"/>
  </r>
  <r>
    <x v="167"/>
    <s v="20 38411335 5"/>
    <x v="28"/>
    <s v="REHAB.SIMPLE"/>
    <x v="0"/>
    <x v="2"/>
    <n v="1"/>
    <x v="0"/>
    <x v="1"/>
    <x v="3"/>
    <x v="17"/>
    <x v="1"/>
    <x v="3"/>
    <m/>
    <m/>
    <m/>
    <m/>
    <m/>
    <m/>
    <m/>
    <x v="164"/>
  </r>
  <r>
    <x v="156"/>
    <s v="23 55836638 9"/>
    <x v="10"/>
    <s v="REHAB.INTENSIVO + CAI"/>
    <x v="0"/>
    <x v="2"/>
    <n v="1"/>
    <x v="0"/>
    <x v="1"/>
    <x v="4"/>
    <x v="17"/>
    <x v="1"/>
    <x v="4"/>
    <m/>
    <m/>
    <m/>
    <m/>
    <m/>
    <m/>
    <m/>
    <x v="153"/>
  </r>
  <r>
    <x v="97"/>
    <s v="20 57360441 6"/>
    <x v="12"/>
    <s v="REHAB. SIMPLE + CAI"/>
    <x v="0"/>
    <x v="2"/>
    <n v="1"/>
    <x v="0"/>
    <x v="0"/>
    <x v="14"/>
    <x v="0"/>
    <x v="0"/>
    <x v="15"/>
    <m/>
    <m/>
    <m/>
    <m/>
    <m/>
    <m/>
    <m/>
    <x v="96"/>
  </r>
  <r>
    <x v="223"/>
    <s v="20 48533126 4"/>
    <x v="33"/>
    <s v="REHAB. SIMPLE + CAI"/>
    <x v="0"/>
    <x v="2"/>
    <n v="1"/>
    <x v="13"/>
    <x v="2"/>
    <x v="3"/>
    <x v="0"/>
    <x v="2"/>
    <x v="3"/>
    <m/>
    <m/>
    <m/>
    <m/>
    <m/>
    <m/>
    <m/>
    <x v="220"/>
  </r>
  <r>
    <x v="99"/>
    <s v="20 52867307 5"/>
    <x v="0"/>
    <s v="REHAB.INTENSIVO"/>
    <x v="0"/>
    <x v="2"/>
    <n v="1"/>
    <x v="13"/>
    <x v="0"/>
    <x v="3"/>
    <x v="8"/>
    <x v="0"/>
    <x v="3"/>
    <m/>
    <m/>
    <m/>
    <m/>
    <m/>
    <m/>
    <m/>
    <x v="98"/>
  </r>
  <r>
    <x v="177"/>
    <s v="20 49557984 1"/>
    <x v="19"/>
    <s v="REHAB.SIMPLE"/>
    <x v="0"/>
    <x v="0"/>
    <n v="1"/>
    <x v="0"/>
    <x v="0"/>
    <x v="6"/>
    <x v="0"/>
    <x v="0"/>
    <x v="7"/>
    <m/>
    <m/>
    <m/>
    <m/>
    <m/>
    <m/>
    <m/>
    <x v="174"/>
  </r>
  <r>
    <x v="131"/>
    <s v="20 53263976 0"/>
    <x v="12"/>
    <s v="REHAB. SIMPLE + CAI"/>
    <x v="0"/>
    <x v="2"/>
    <n v="1"/>
    <x v="0"/>
    <x v="4"/>
    <x v="2"/>
    <x v="0"/>
    <x v="5"/>
    <x v="2"/>
    <m/>
    <m/>
    <m/>
    <m/>
    <m/>
    <m/>
    <m/>
    <x v="128"/>
  </r>
  <r>
    <x v="45"/>
    <s v="20 50993403 8"/>
    <x v="20"/>
    <s v="REHAB.INTENSIVO"/>
    <x v="0"/>
    <x v="0"/>
    <n v="1"/>
    <x v="0"/>
    <x v="0"/>
    <x v="3"/>
    <x v="0"/>
    <x v="0"/>
    <x v="3"/>
    <m/>
    <m/>
    <m/>
    <m/>
    <m/>
    <m/>
    <m/>
    <x v="44"/>
  </r>
  <r>
    <x v="199"/>
    <s v="27 41152971 7"/>
    <x v="28"/>
    <s v="REHAB.SIMPLE"/>
    <x v="0"/>
    <x v="2"/>
    <n v="1"/>
    <x v="0"/>
    <x v="0"/>
    <x v="4"/>
    <x v="0"/>
    <x v="0"/>
    <x v="4"/>
    <m/>
    <m/>
    <m/>
    <m/>
    <m/>
    <m/>
    <m/>
    <x v="196"/>
  </r>
  <r>
    <x v="79"/>
    <s v="20 56059836 0"/>
    <x v="26"/>
    <s v="REHAB.INTENSIVO + CAI"/>
    <x v="0"/>
    <x v="0"/>
    <n v="1"/>
    <x v="0"/>
    <x v="3"/>
    <x v="14"/>
    <x v="17"/>
    <x v="4"/>
    <x v="15"/>
    <m/>
    <m/>
    <m/>
    <m/>
    <m/>
    <m/>
    <m/>
    <x v="78"/>
  </r>
  <r>
    <x v="224"/>
    <s v="23 50328354 9"/>
    <x v="0"/>
    <s v="REHAB. SIMPLE + CAI"/>
    <x v="0"/>
    <x v="2"/>
    <n v="1"/>
    <x v="18"/>
    <x v="4"/>
    <x v="4"/>
    <x v="20"/>
    <x v="5"/>
    <x v="4"/>
    <m/>
    <m/>
    <m/>
    <m/>
    <m/>
    <m/>
    <m/>
    <x v="221"/>
  </r>
  <r>
    <x v="165"/>
    <s v="27 50745217 0"/>
    <x v="0"/>
    <s v="REHAB.INTENSIVO"/>
    <x v="0"/>
    <x v="0"/>
    <n v="1"/>
    <x v="0"/>
    <x v="3"/>
    <x v="1"/>
    <x v="17"/>
    <x v="4"/>
    <x v="1"/>
    <m/>
    <m/>
    <m/>
    <m/>
    <m/>
    <m/>
    <m/>
    <x v="162"/>
  </r>
  <r>
    <x v="191"/>
    <s v="27 53735424 6"/>
    <x v="0"/>
    <s v="REHAB.INTENSIVO"/>
    <x v="0"/>
    <x v="2"/>
    <n v="1"/>
    <x v="0"/>
    <x v="3"/>
    <x v="6"/>
    <x v="17"/>
    <x v="4"/>
    <x v="7"/>
    <m/>
    <m/>
    <m/>
    <m/>
    <m/>
    <m/>
    <m/>
    <x v="188"/>
  </r>
  <r>
    <x v="208"/>
    <s v="20 53722595 6"/>
    <x v="12"/>
    <s v="REHAB. SIMPLE + CAI"/>
    <x v="0"/>
    <x v="1"/>
    <n v="1"/>
    <x v="23"/>
    <x v="3"/>
    <x v="1"/>
    <x v="11"/>
    <x v="4"/>
    <x v="1"/>
    <m/>
    <m/>
    <m/>
    <m/>
    <m/>
    <m/>
    <m/>
    <x v="205"/>
  </r>
  <r>
    <x v="78"/>
    <s v="27 95240834 3"/>
    <x v="4"/>
    <s v="REHAB. SIMPLE + CAI"/>
    <x v="0"/>
    <x v="2"/>
    <n v="1"/>
    <x v="0"/>
    <x v="3"/>
    <x v="3"/>
    <x v="17"/>
    <x v="4"/>
    <x v="3"/>
    <m/>
    <m/>
    <m/>
    <m/>
    <m/>
    <m/>
    <m/>
    <x v="77"/>
  </r>
  <r>
    <x v="88"/>
    <s v="20 54014687 0"/>
    <x v="1"/>
    <s v="REHAB.INTENSIVO + CAI"/>
    <x v="0"/>
    <x v="2"/>
    <n v="1"/>
    <x v="9"/>
    <x v="3"/>
    <x v="1"/>
    <x v="20"/>
    <x v="4"/>
    <x v="1"/>
    <m/>
    <m/>
    <m/>
    <m/>
    <m/>
    <m/>
    <m/>
    <x v="87"/>
  </r>
  <r>
    <x v="15"/>
    <s v="20 56242157 3"/>
    <x v="12"/>
    <s v="REHAB. SIMPLE + CAI"/>
    <x v="0"/>
    <x v="2"/>
    <n v="1"/>
    <x v="35"/>
    <x v="1"/>
    <x v="6"/>
    <x v="5"/>
    <x v="1"/>
    <x v="7"/>
    <m/>
    <m/>
    <m/>
    <m/>
    <m/>
    <m/>
    <m/>
    <x v="14"/>
  </r>
  <r>
    <x v="189"/>
    <s v="27 56246600 8"/>
    <x v="1"/>
    <s v="REHAB.INTENSIVO + CAI"/>
    <x v="1"/>
    <x v="1"/>
    <n v="1"/>
    <x v="20"/>
    <x v="4"/>
    <x v="8"/>
    <x v="2"/>
    <x v="5"/>
    <x v="9"/>
    <m/>
    <m/>
    <m/>
    <m/>
    <m/>
    <m/>
    <m/>
    <x v="186"/>
  </r>
  <r>
    <x v="225"/>
    <s v="27 48754274 7"/>
    <x v="1"/>
    <s v="REHAB.SIMPLE"/>
    <x v="0"/>
    <x v="2"/>
    <n v="1"/>
    <x v="0"/>
    <x v="4"/>
    <x v="1"/>
    <x v="0"/>
    <x v="5"/>
    <x v="1"/>
    <m/>
    <m/>
    <m/>
    <m/>
    <m/>
    <m/>
    <m/>
    <x v="222"/>
  </r>
  <r>
    <x v="204"/>
    <s v="20 52466492 6"/>
    <x v="1"/>
    <s v="REHAB. SIMPLE + CAI"/>
    <x v="0"/>
    <x v="0"/>
    <n v="1"/>
    <x v="0"/>
    <x v="4"/>
    <x v="6"/>
    <x v="0"/>
    <x v="5"/>
    <x v="7"/>
    <m/>
    <m/>
    <m/>
    <m/>
    <m/>
    <m/>
    <m/>
    <x v="201"/>
  </r>
  <r>
    <x v="226"/>
    <s v="20 58388985 0"/>
    <x v="27"/>
    <s v="REHAB.INTENSIVO + CAI"/>
    <x v="0"/>
    <x v="6"/>
    <n v="1"/>
    <x v="42"/>
    <x v="0"/>
    <x v="14"/>
    <x v="16"/>
    <x v="0"/>
    <x v="15"/>
    <s v="PENDIENTE"/>
    <m/>
    <m/>
    <m/>
    <m/>
    <m/>
    <m/>
    <x v="223"/>
  </r>
  <r>
    <x v="198"/>
    <s v="20 52465852 7"/>
    <x v="6"/>
    <s v="REHAB. SIMPLE + CAI"/>
    <x v="0"/>
    <x v="2"/>
    <n v="1"/>
    <x v="0"/>
    <x v="4"/>
    <x v="3"/>
    <x v="0"/>
    <x v="5"/>
    <x v="3"/>
    <m/>
    <m/>
    <m/>
    <m/>
    <m/>
    <m/>
    <m/>
    <x v="195"/>
  </r>
  <r>
    <x v="86"/>
    <s v="27 50938211 0"/>
    <x v="3"/>
    <s v="REHAB.INTENSIVO + CAI"/>
    <x v="0"/>
    <x v="0"/>
    <n v="1"/>
    <x v="13"/>
    <x v="3"/>
    <x v="6"/>
    <x v="3"/>
    <x v="4"/>
    <x v="7"/>
    <m/>
    <m/>
    <m/>
    <m/>
    <m/>
    <m/>
    <m/>
    <x v="85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189"/>
    <s v="27 56246600 8"/>
    <x v="1"/>
    <s v="REHAB.INTENSIVO + CAI"/>
    <x v="1"/>
    <x v="6"/>
    <n v="1"/>
    <x v="16"/>
    <x v="4"/>
    <x v="11"/>
    <x v="13"/>
    <x v="5"/>
    <x v="12"/>
    <m/>
    <m/>
    <m/>
    <m/>
    <m/>
    <m/>
    <m/>
    <x v="186"/>
  </r>
  <r>
    <x v="85"/>
    <s v="27 56761456 0"/>
    <x v="3"/>
    <s v="REHAB.INTENSIVO + CAI"/>
    <x v="0"/>
    <x v="2"/>
    <n v="1"/>
    <x v="37"/>
    <x v="3"/>
    <x v="3"/>
    <x v="14"/>
    <x v="4"/>
    <x v="3"/>
    <m/>
    <m/>
    <m/>
    <m/>
    <m/>
    <m/>
    <m/>
    <x v="84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227"/>
    <s v="27 48722622 5"/>
    <x v="0"/>
    <s v="REHAB. SIMPLE + CAI"/>
    <x v="0"/>
    <x v="0"/>
    <n v="1"/>
    <x v="0"/>
    <x v="1"/>
    <x v="2"/>
    <x v="17"/>
    <x v="1"/>
    <x v="2"/>
    <m/>
    <m/>
    <m/>
    <m/>
    <m/>
    <m/>
    <m/>
    <x v="224"/>
  </r>
  <r>
    <x v="228"/>
    <s v="20 54474550 7"/>
    <x v="12"/>
    <s v="SESION + CAI"/>
    <x v="0"/>
    <x v="2"/>
    <n v="1"/>
    <x v="37"/>
    <x v="1"/>
    <x v="14"/>
    <x v="14"/>
    <x v="1"/>
    <x v="15"/>
    <m/>
    <m/>
    <m/>
    <m/>
    <m/>
    <m/>
    <m/>
    <x v="225"/>
  </r>
  <r>
    <x v="38"/>
    <s v="27 54762549 3"/>
    <x v="1"/>
    <s v="REHAB.INTENSIVO + CAI"/>
    <x v="0"/>
    <x v="2"/>
    <n v="1"/>
    <x v="37"/>
    <x v="1"/>
    <x v="0"/>
    <x v="14"/>
    <x v="1"/>
    <x v="0"/>
    <m/>
    <m/>
    <m/>
    <m/>
    <m/>
    <m/>
    <m/>
    <x v="37"/>
  </r>
  <r>
    <x v="56"/>
    <s v="20 53845907 1"/>
    <x v="23"/>
    <s v="REHAB.INTENSIVO"/>
    <x v="0"/>
    <x v="0"/>
    <n v="1"/>
    <x v="48"/>
    <x v="0"/>
    <x v="2"/>
    <x v="1"/>
    <x v="0"/>
    <x v="2"/>
    <m/>
    <m/>
    <m/>
    <m/>
    <m/>
    <m/>
    <m/>
    <x v="55"/>
  </r>
  <r>
    <x v="175"/>
    <s v="20 58165198 9"/>
    <x v="34"/>
    <s v="REHAB.INTENSIVO + CAI"/>
    <x v="0"/>
    <x v="0"/>
    <n v="1"/>
    <x v="0"/>
    <x v="2"/>
    <x v="4"/>
    <x v="14"/>
    <x v="2"/>
    <x v="4"/>
    <m/>
    <m/>
    <m/>
    <m/>
    <m/>
    <m/>
    <m/>
    <x v="172"/>
  </r>
  <r>
    <x v="1"/>
    <s v="27 56063004 8"/>
    <x v="1"/>
    <s v="REHAB.INTENSIVO + CAI"/>
    <x v="0"/>
    <x v="2"/>
    <n v="1"/>
    <x v="37"/>
    <x v="1"/>
    <x v="6"/>
    <x v="14"/>
    <x v="1"/>
    <x v="7"/>
    <m/>
    <m/>
    <m/>
    <m/>
    <m/>
    <m/>
    <m/>
    <x v="1"/>
  </r>
  <r>
    <x v="74"/>
    <s v="20 46972085 4"/>
    <x v="4"/>
    <s v="REHAB. SIMPLE + CAI"/>
    <x v="0"/>
    <x v="2"/>
    <n v="1"/>
    <x v="35"/>
    <x v="4"/>
    <x v="4"/>
    <x v="5"/>
    <x v="5"/>
    <x v="4"/>
    <m/>
    <m/>
    <m/>
    <m/>
    <m/>
    <m/>
    <m/>
    <x v="73"/>
  </r>
  <r>
    <x v="210"/>
    <s v="20 29711555 4"/>
    <x v="6"/>
    <s v="REHAB.SIMPLE"/>
    <x v="0"/>
    <x v="2"/>
    <n v="1"/>
    <x v="37"/>
    <x v="1"/>
    <x v="3"/>
    <x v="14"/>
    <x v="1"/>
    <x v="3"/>
    <m/>
    <m/>
    <m/>
    <m/>
    <m/>
    <m/>
    <m/>
    <x v="207"/>
  </r>
  <r>
    <x v="40"/>
    <s v="20 54018629 5"/>
    <x v="0"/>
    <s v="REHAB.INTENSIVO + CAI"/>
    <x v="0"/>
    <x v="2"/>
    <n v="1"/>
    <x v="37"/>
    <x v="1"/>
    <x v="4"/>
    <x v="14"/>
    <x v="1"/>
    <x v="4"/>
    <m/>
    <m/>
    <m/>
    <m/>
    <m/>
    <m/>
    <m/>
    <x v="39"/>
  </r>
  <r>
    <x v="226"/>
    <s v="20 58388985 0"/>
    <x v="27"/>
    <s v="REHAB.INTENSIVO + CAI"/>
    <x v="0"/>
    <x v="8"/>
    <n v="1"/>
    <x v="49"/>
    <x v="0"/>
    <x v="0"/>
    <x v="15"/>
    <x v="0"/>
    <x v="0"/>
    <s v="PENDIENTE"/>
    <m/>
    <m/>
    <m/>
    <m/>
    <m/>
    <m/>
    <x v="223"/>
  </r>
  <r>
    <x v="96"/>
    <s v="20 50936949 7"/>
    <x v="6"/>
    <s v="REHAB.SIMPLE"/>
    <x v="0"/>
    <x v="2"/>
    <n v="1"/>
    <x v="37"/>
    <x v="0"/>
    <x v="0"/>
    <x v="14"/>
    <x v="0"/>
    <x v="0"/>
    <m/>
    <m/>
    <m/>
    <m/>
    <m/>
    <m/>
    <m/>
    <x v="95"/>
  </r>
  <r>
    <x v="60"/>
    <s v="20 56228347 2"/>
    <x v="24"/>
    <s v="REHAB.INTENSIVO + CAI"/>
    <x v="0"/>
    <x v="2"/>
    <n v="1"/>
    <x v="37"/>
    <x v="0"/>
    <x v="1"/>
    <x v="14"/>
    <x v="0"/>
    <x v="1"/>
    <m/>
    <m/>
    <s v=" "/>
    <m/>
    <m/>
    <m/>
    <m/>
    <x v="59"/>
  </r>
  <r>
    <x v="165"/>
    <s v="27 50745217 0"/>
    <x v="0"/>
    <s v="REHAB.INTENSIVO"/>
    <x v="0"/>
    <x v="2"/>
    <n v="1"/>
    <x v="37"/>
    <x v="0"/>
    <x v="6"/>
    <x v="14"/>
    <x v="0"/>
    <x v="7"/>
    <m/>
    <m/>
    <m/>
    <m/>
    <m/>
    <m/>
    <m/>
    <x v="162"/>
  </r>
  <r>
    <x v="149"/>
    <s v="23 53262044 9"/>
    <x v="33"/>
    <s v="REHAB. SIMPLE + CAI"/>
    <x v="0"/>
    <x v="2"/>
    <n v="1"/>
    <x v="37"/>
    <x v="0"/>
    <x v="2"/>
    <x v="14"/>
    <x v="3"/>
    <x v="6"/>
    <m/>
    <m/>
    <m/>
    <m/>
    <m/>
    <m/>
    <m/>
    <x v="146"/>
  </r>
  <r>
    <x v="158"/>
    <s v="20 52863702 8"/>
    <x v="2"/>
    <s v="REHAB.INTENSIVO"/>
    <x v="0"/>
    <x v="1"/>
    <n v="1"/>
    <x v="23"/>
    <x v="0"/>
    <x v="2"/>
    <x v="10"/>
    <x v="0"/>
    <x v="2"/>
    <m/>
    <m/>
    <m/>
    <m/>
    <m/>
    <m/>
    <m/>
    <x v="155"/>
  </r>
  <r>
    <x v="32"/>
    <s v="20 53669535 5"/>
    <x v="0"/>
    <s v="REHAB.INTENSIVO"/>
    <x v="0"/>
    <x v="0"/>
    <n v="1"/>
    <x v="37"/>
    <x v="0"/>
    <x v="3"/>
    <x v="14"/>
    <x v="0"/>
    <x v="3"/>
    <m/>
    <m/>
    <m/>
    <m/>
    <m/>
    <m/>
    <m/>
    <x v="31"/>
  </r>
  <r>
    <x v="63"/>
    <s v="23 48535843 9"/>
    <x v="4"/>
    <s v="REHAB.INTENSIVO"/>
    <x v="0"/>
    <x v="2"/>
    <n v="1"/>
    <x v="37"/>
    <x v="0"/>
    <x v="4"/>
    <x v="14"/>
    <x v="0"/>
    <x v="4"/>
    <m/>
    <m/>
    <m/>
    <m/>
    <m/>
    <m/>
    <m/>
    <x v="62"/>
  </r>
  <r>
    <x v="33"/>
    <s v="20 57566237 5"/>
    <x v="12"/>
    <s v="REHAB.INTENSIVO + CAI"/>
    <x v="0"/>
    <x v="7"/>
    <n v="1"/>
    <x v="49"/>
    <x v="4"/>
    <x v="14"/>
    <x v="18"/>
    <x v="5"/>
    <x v="15"/>
    <m/>
    <m/>
    <m/>
    <m/>
    <m/>
    <m/>
    <m/>
    <x v="32"/>
  </r>
  <r>
    <x v="12"/>
    <s v="20 58387335 0"/>
    <x v="10"/>
    <s v="REHAB.INTENSIVO + CAI"/>
    <x v="0"/>
    <x v="0"/>
    <n v="1"/>
    <x v="37"/>
    <x v="3"/>
    <x v="1"/>
    <x v="14"/>
    <x v="4"/>
    <x v="1"/>
    <m/>
    <m/>
    <m/>
    <m/>
    <m/>
    <m/>
    <m/>
    <x v="12"/>
  </r>
  <r>
    <x v="229"/>
    <s v="20 53510425 6"/>
    <x v="0"/>
    <s v="REHAB.SIMPLE"/>
    <x v="0"/>
    <x v="2"/>
    <n v="1"/>
    <x v="37"/>
    <x v="3"/>
    <x v="6"/>
    <x v="14"/>
    <x v="4"/>
    <x v="7"/>
    <m/>
    <m/>
    <m/>
    <m/>
    <m/>
    <m/>
    <m/>
    <x v="226"/>
  </r>
  <r>
    <x v="133"/>
    <s v="20 56538779 1"/>
    <x v="4"/>
    <s v="REHAB.INTENSIVO + CAI"/>
    <x v="0"/>
    <x v="2"/>
    <n v="1"/>
    <x v="37"/>
    <x v="3"/>
    <x v="2"/>
    <x v="14"/>
    <x v="4"/>
    <x v="2"/>
    <m/>
    <m/>
    <m/>
    <m/>
    <m/>
    <m/>
    <m/>
    <x v="130"/>
  </r>
  <r>
    <x v="214"/>
    <s v="20 55835142 0"/>
    <x v="1"/>
    <s v="REHAB. SIMPLE + CAI"/>
    <x v="0"/>
    <x v="2"/>
    <n v="1"/>
    <x v="37"/>
    <x v="3"/>
    <x v="3"/>
    <x v="14"/>
    <x v="4"/>
    <x v="3"/>
    <m/>
    <m/>
    <m/>
    <m/>
    <m/>
    <m/>
    <m/>
    <x v="211"/>
  </r>
  <r>
    <x v="73"/>
    <s v="23 57739677 9"/>
    <x v="1"/>
    <s v="REHAB.INTENSIVO + CAI"/>
    <x v="0"/>
    <x v="0"/>
    <n v="1"/>
    <x v="37"/>
    <x v="3"/>
    <x v="4"/>
    <x v="14"/>
    <x v="4"/>
    <x v="4"/>
    <m/>
    <m/>
    <m/>
    <m/>
    <m/>
    <m/>
    <m/>
    <x v="72"/>
  </r>
  <r>
    <x v="151"/>
    <s v="27 56035740 6"/>
    <x v="12"/>
    <s v="REHAB. SIMPLE + CAI"/>
    <x v="0"/>
    <x v="2"/>
    <n v="1"/>
    <x v="9"/>
    <x v="0"/>
    <x v="0"/>
    <x v="4"/>
    <x v="0"/>
    <x v="0"/>
    <m/>
    <m/>
    <m/>
    <m/>
    <m/>
    <m/>
    <m/>
    <x v="148"/>
  </r>
  <r>
    <x v="44"/>
    <s v="27 56062259 2"/>
    <x v="10"/>
    <s v="REHAB. SIMPLE + CAI"/>
    <x v="0"/>
    <x v="2"/>
    <n v="1"/>
    <x v="9"/>
    <x v="0"/>
    <x v="1"/>
    <x v="4"/>
    <x v="0"/>
    <x v="1"/>
    <m/>
    <m/>
    <m/>
    <m/>
    <m/>
    <m/>
    <m/>
    <x v="43"/>
  </r>
  <r>
    <x v="226"/>
    <s v="20 58388985 0"/>
    <x v="27"/>
    <s v="REHAB.INTENSIVO + CAI"/>
    <x v="0"/>
    <x v="1"/>
    <n v="1"/>
    <x v="4"/>
    <x v="0"/>
    <x v="1"/>
    <x v="11"/>
    <x v="0"/>
    <x v="1"/>
    <s v="PENDIENTE"/>
    <m/>
    <m/>
    <m/>
    <m/>
    <m/>
    <m/>
    <x v="223"/>
  </r>
  <r>
    <x v="72"/>
    <s v="23 48124006 9"/>
    <x v="26"/>
    <s v="REHAB. SIMPLE + CAI"/>
    <x v="0"/>
    <x v="2"/>
    <n v="1"/>
    <x v="48"/>
    <x v="3"/>
    <x v="6"/>
    <x v="0"/>
    <x v="4"/>
    <x v="7"/>
    <m/>
    <m/>
    <s v="La madre informa que decide comenzar en otro centro"/>
    <m/>
    <m/>
    <m/>
    <m/>
    <x v="71"/>
  </r>
  <r>
    <x v="79"/>
    <s v="20 56059836 0"/>
    <x v="26"/>
    <s v="REHAB.INTENSIVO + CAI"/>
    <x v="0"/>
    <x v="2"/>
    <n v="1"/>
    <x v="9"/>
    <x v="3"/>
    <x v="14"/>
    <x v="20"/>
    <x v="4"/>
    <x v="15"/>
    <m/>
    <m/>
    <m/>
    <m/>
    <m/>
    <m/>
    <m/>
    <x v="78"/>
  </r>
  <r>
    <x v="76"/>
    <s v="27 55838201 0"/>
    <x v="0"/>
    <s v="REHAB.INTENSIVO + CAI"/>
    <x v="0"/>
    <x v="2"/>
    <n v="1"/>
    <x v="9"/>
    <x v="3"/>
    <x v="6"/>
    <x v="20"/>
    <x v="4"/>
    <x v="7"/>
    <m/>
    <m/>
    <m/>
    <m/>
    <m/>
    <m/>
    <m/>
    <x v="75"/>
  </r>
  <r>
    <x v="81"/>
    <s v="23 56979703 9"/>
    <x v="26"/>
    <s v="REHAB.INTENSIVO + CAI"/>
    <x v="0"/>
    <x v="2"/>
    <n v="1"/>
    <x v="9"/>
    <x v="3"/>
    <x v="2"/>
    <x v="20"/>
    <x v="4"/>
    <x v="2"/>
    <m/>
    <m/>
    <m/>
    <m/>
    <m/>
    <m/>
    <m/>
    <x v="80"/>
  </r>
  <r>
    <x v="65"/>
    <s v="20 55522788 5"/>
    <x v="3"/>
    <s v="REHAB.INTENSIVO + CAI"/>
    <x v="0"/>
    <x v="0"/>
    <n v="1"/>
    <x v="9"/>
    <x v="3"/>
    <x v="3"/>
    <x v="20"/>
    <x v="4"/>
    <x v="3"/>
    <m/>
    <m/>
    <m/>
    <m/>
    <m/>
    <m/>
    <m/>
    <x v="64"/>
  </r>
  <r>
    <x v="3"/>
    <s v="20 59043324 2"/>
    <x v="3"/>
    <s v="REHAB.INTENSIVO + CAI"/>
    <x v="0"/>
    <x v="0"/>
    <n v="1"/>
    <x v="9"/>
    <x v="3"/>
    <x v="3"/>
    <x v="20"/>
    <x v="4"/>
    <x v="3"/>
    <m/>
    <m/>
    <m/>
    <m/>
    <m/>
    <m/>
    <m/>
    <x v="3"/>
  </r>
  <r>
    <x v="195"/>
    <s v="20 53075626 3"/>
    <x v="1"/>
    <s v="REHAB. SIMPLE + CAI"/>
    <x v="0"/>
    <x v="2"/>
    <n v="1"/>
    <x v="9"/>
    <x v="3"/>
    <x v="4"/>
    <x v="20"/>
    <x v="4"/>
    <x v="4"/>
    <m/>
    <m/>
    <m/>
    <m/>
    <m/>
    <m/>
    <m/>
    <x v="192"/>
  </r>
  <r>
    <x v="204"/>
    <s v="20 52466492 6"/>
    <x v="1"/>
    <s v="REHAB. SIMPLE + CAI"/>
    <x v="0"/>
    <x v="2"/>
    <n v="1"/>
    <x v="9"/>
    <x v="4"/>
    <x v="0"/>
    <x v="8"/>
    <x v="5"/>
    <x v="0"/>
    <m/>
    <m/>
    <m/>
    <m/>
    <m/>
    <m/>
    <m/>
    <x v="201"/>
  </r>
  <r>
    <x v="61"/>
    <s v="20 55522516 5"/>
    <x v="10"/>
    <s v="REHAB.SIMPLE"/>
    <x v="0"/>
    <x v="2"/>
    <n v="1"/>
    <x v="9"/>
    <x v="4"/>
    <x v="1"/>
    <x v="8"/>
    <x v="5"/>
    <x v="1"/>
    <m/>
    <m/>
    <m/>
    <m/>
    <m/>
    <m/>
    <m/>
    <x v="60"/>
  </r>
  <r>
    <x v="168"/>
    <s v="23 57941175 9"/>
    <x v="2"/>
    <s v="REHAB.INTENSIVO"/>
    <x v="0"/>
    <x v="0"/>
    <n v="1"/>
    <x v="9"/>
    <x v="4"/>
    <x v="2"/>
    <x v="8"/>
    <x v="5"/>
    <x v="2"/>
    <m/>
    <m/>
    <m/>
    <m/>
    <m/>
    <m/>
    <m/>
    <x v="165"/>
  </r>
  <r>
    <x v="220"/>
    <s v="20 54015970 0"/>
    <x v="0"/>
    <s v="REHAB.INTENSIVO"/>
    <x v="0"/>
    <x v="2"/>
    <n v="1"/>
    <x v="9"/>
    <x v="4"/>
    <x v="3"/>
    <x v="8"/>
    <x v="5"/>
    <x v="3"/>
    <m/>
    <m/>
    <m/>
    <m/>
    <m/>
    <m/>
    <m/>
    <x v="217"/>
  </r>
  <r>
    <x v="227"/>
    <s v="27 48722622 5"/>
    <x v="0"/>
    <s v="REHAB. SIMPLE + CAI"/>
    <x v="0"/>
    <x v="2"/>
    <n v="1"/>
    <x v="18"/>
    <x v="1"/>
    <x v="6"/>
    <x v="20"/>
    <x v="1"/>
    <x v="7"/>
    <m/>
    <m/>
    <s v=" "/>
    <s v=" "/>
    <m/>
    <m/>
    <m/>
    <x v="224"/>
  </r>
  <r>
    <x v="42"/>
    <s v="20 54760543 9"/>
    <x v="18"/>
    <s v="REHAB.INTENSIVO"/>
    <x v="0"/>
    <x v="0"/>
    <n v="1"/>
    <x v="5"/>
    <x v="0"/>
    <x v="14"/>
    <x v="5"/>
    <x v="0"/>
    <x v="15"/>
    <m/>
    <m/>
    <m/>
    <m/>
    <m/>
    <m/>
    <m/>
    <x v="41"/>
  </r>
  <r>
    <x v="30"/>
    <s v="20 57945650 8"/>
    <x v="10"/>
    <s v="REHAB.INTENSIVO + CAI"/>
    <x v="0"/>
    <x v="0"/>
    <n v="1"/>
    <x v="5"/>
    <x v="0"/>
    <x v="1"/>
    <x v="5"/>
    <x v="0"/>
    <x v="1"/>
    <m/>
    <m/>
    <s v=" "/>
    <m/>
    <m/>
    <m/>
    <m/>
    <x v="29"/>
  </r>
  <r>
    <x v="166"/>
    <s v="27 59216985 7"/>
    <x v="0"/>
    <s v="REHAB.SIMPLE"/>
    <x v="0"/>
    <x v="0"/>
    <n v="1"/>
    <x v="5"/>
    <x v="0"/>
    <x v="1"/>
    <x v="5"/>
    <x v="0"/>
    <x v="1"/>
    <m/>
    <m/>
    <m/>
    <m/>
    <m/>
    <m/>
    <m/>
    <x v="163"/>
  </r>
  <r>
    <x v="7"/>
    <s v="20 51034844 4"/>
    <x v="6"/>
    <s v="REHAB.INTENSIVO"/>
    <x v="0"/>
    <x v="2"/>
    <n v="1"/>
    <x v="5"/>
    <x v="0"/>
    <x v="6"/>
    <x v="5"/>
    <x v="0"/>
    <x v="7"/>
    <m/>
    <m/>
    <m/>
    <m/>
    <m/>
    <m/>
    <m/>
    <x v="7"/>
  </r>
  <r>
    <x v="148"/>
    <s v="20 54472193 4"/>
    <x v="2"/>
    <s v="REHAB. SIMPLE + CAI"/>
    <x v="0"/>
    <x v="2"/>
    <n v="1"/>
    <x v="5"/>
    <x v="0"/>
    <x v="6"/>
    <x v="5"/>
    <x v="0"/>
    <x v="7"/>
    <m/>
    <m/>
    <m/>
    <m/>
    <m/>
    <m/>
    <m/>
    <x v="145"/>
  </r>
  <r>
    <x v="200"/>
    <s v="20 45595176 4"/>
    <x v="4"/>
    <s v="REHAB.SIMPLE"/>
    <x v="0"/>
    <x v="2"/>
    <n v="1"/>
    <x v="5"/>
    <x v="0"/>
    <x v="0"/>
    <x v="5"/>
    <x v="0"/>
    <x v="0"/>
    <m/>
    <m/>
    <m/>
    <m/>
    <m/>
    <m/>
    <m/>
    <x v="197"/>
  </r>
  <r>
    <x v="230"/>
    <s v="27 49501662 0"/>
    <x v="4"/>
    <s v="REHAB. SIMPLE + CAI"/>
    <x v="0"/>
    <x v="2"/>
    <n v="1"/>
    <x v="5"/>
    <x v="0"/>
    <x v="3"/>
    <x v="5"/>
    <x v="0"/>
    <x v="3"/>
    <m/>
    <m/>
    <m/>
    <m/>
    <m/>
    <m/>
    <m/>
    <x v="227"/>
  </r>
  <r>
    <x v="231"/>
    <s v="27 14154060 8"/>
    <x v="12"/>
    <n v="0"/>
    <x v="1"/>
    <x v="4"/>
    <n v="1"/>
    <x v="50"/>
    <x v="3"/>
    <x v="8"/>
    <x v="7"/>
    <x v="4"/>
    <x v="9"/>
    <s v="PENDIENTE"/>
    <m/>
    <m/>
    <m/>
    <m/>
    <m/>
    <m/>
    <x v="228"/>
  </r>
  <r>
    <x v="113"/>
    <s v="23 56061865 4"/>
    <x v="10"/>
    <s v="REHAB.INTENSIVO + CAI"/>
    <x v="3"/>
    <x v="2"/>
    <n v="1"/>
    <x v="6"/>
    <x v="4"/>
    <x v="8"/>
    <x v="1"/>
    <x v="5"/>
    <x v="9"/>
    <m/>
    <m/>
    <s v=" "/>
    <m/>
    <m/>
    <m/>
    <m/>
    <x v="110"/>
  </r>
  <r>
    <x v="146"/>
    <s v="20 57354005 1"/>
    <x v="1"/>
    <s v="REHAB.INTENSIVO + CAI"/>
    <x v="3"/>
    <x v="0"/>
    <n v="1"/>
    <x v="5"/>
    <x v="3"/>
    <x v="12"/>
    <x v="5"/>
    <x v="4"/>
    <x v="13"/>
    <m/>
    <m/>
    <m/>
    <m/>
    <m/>
    <m/>
    <m/>
    <x v="143"/>
  </r>
  <r>
    <x v="232"/>
    <s v="20 29607441 2"/>
    <x v="4"/>
    <s v="REHAB.SIMPLE"/>
    <x v="3"/>
    <x v="2"/>
    <n v="1"/>
    <x v="5"/>
    <x v="3"/>
    <x v="5"/>
    <x v="5"/>
    <x v="4"/>
    <x v="5"/>
    <m/>
    <m/>
    <m/>
    <m/>
    <m/>
    <m/>
    <m/>
    <x v="229"/>
  </r>
  <r>
    <x v="176"/>
    <s v="20 38501252 8"/>
    <x v="1"/>
    <s v="REHAB.INTENSIVO"/>
    <x v="3"/>
    <x v="2"/>
    <n v="1"/>
    <x v="5"/>
    <x v="3"/>
    <x v="10"/>
    <x v="5"/>
    <x v="4"/>
    <x v="11"/>
    <m/>
    <m/>
    <m/>
    <m/>
    <m/>
    <m/>
    <m/>
    <x v="173"/>
  </r>
  <r>
    <x v="54"/>
    <s v="20 0565679 7"/>
    <x v="12"/>
    <s v="REHAB.SIMPLE"/>
    <x v="3"/>
    <x v="2"/>
    <n v="1"/>
    <x v="5"/>
    <x v="3"/>
    <x v="9"/>
    <x v="5"/>
    <x v="4"/>
    <x v="10"/>
    <m/>
    <m/>
    <m/>
    <m/>
    <m/>
    <m/>
    <m/>
    <x v="53"/>
  </r>
  <r>
    <x v="169"/>
    <s v="20 50628686 8"/>
    <x v="13"/>
    <s v="REHAB. SIMPLE + CAI"/>
    <x v="0"/>
    <x v="2"/>
    <n v="1"/>
    <x v="5"/>
    <x v="3"/>
    <x v="14"/>
    <x v="5"/>
    <x v="4"/>
    <x v="15"/>
    <m/>
    <m/>
    <m/>
    <m/>
    <m/>
    <m/>
    <m/>
    <x v="166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233"/>
    <s v="20 54014589 0"/>
    <x v="1"/>
    <s v="REHAB. SIMPLE + CAI"/>
    <x v="0"/>
    <x v="2"/>
    <n v="1"/>
    <x v="5"/>
    <x v="3"/>
    <x v="1"/>
    <x v="5"/>
    <x v="4"/>
    <x v="1"/>
    <m/>
    <m/>
    <m/>
    <m/>
    <m/>
    <m/>
    <m/>
    <x v="230"/>
  </r>
  <r>
    <x v="90"/>
    <s v="20 55286279 2"/>
    <x v="12"/>
    <s v="REHAB. SIMPLE + CAI"/>
    <x v="0"/>
    <x v="2"/>
    <n v="1"/>
    <x v="5"/>
    <x v="3"/>
    <x v="6"/>
    <x v="5"/>
    <x v="4"/>
    <x v="7"/>
    <m/>
    <m/>
    <m/>
    <m/>
    <m/>
    <m/>
    <m/>
    <x v="89"/>
  </r>
  <r>
    <x v="68"/>
    <s v="20 55521456 2"/>
    <x v="10"/>
    <s v="REHAB.INTENSIVO + CAI"/>
    <x v="0"/>
    <x v="0"/>
    <n v="1"/>
    <x v="5"/>
    <x v="3"/>
    <x v="2"/>
    <x v="5"/>
    <x v="4"/>
    <x v="2"/>
    <m/>
    <m/>
    <m/>
    <m/>
    <m/>
    <m/>
    <m/>
    <x v="67"/>
  </r>
  <r>
    <x v="4"/>
    <s v="23 58385030 9"/>
    <x v="1"/>
    <s v="REHAB.INTENSIVO + CAI"/>
    <x v="0"/>
    <x v="0"/>
    <n v="1"/>
    <x v="5"/>
    <x v="3"/>
    <x v="3"/>
    <x v="5"/>
    <x v="4"/>
    <x v="3"/>
    <m/>
    <m/>
    <m/>
    <m/>
    <m/>
    <m/>
    <m/>
    <x v="4"/>
  </r>
  <r>
    <x v="2"/>
    <s v="20 56061366 1"/>
    <x v="2"/>
    <s v="REHAB.INTENSIVO"/>
    <x v="0"/>
    <x v="0"/>
    <n v="1"/>
    <x v="5"/>
    <x v="3"/>
    <x v="3"/>
    <x v="5"/>
    <x v="4"/>
    <x v="3"/>
    <m/>
    <m/>
    <m/>
    <m/>
    <m/>
    <m/>
    <m/>
    <x v="2"/>
  </r>
  <r>
    <x v="124"/>
    <s v="20 57069398 1"/>
    <x v="17"/>
    <s v="REHAB.INTENSIVO"/>
    <x v="3"/>
    <x v="2"/>
    <n v="1"/>
    <x v="18"/>
    <x v="1"/>
    <x v="5"/>
    <x v="17"/>
    <x v="1"/>
    <x v="5"/>
    <m/>
    <m/>
    <s v=" "/>
    <m/>
    <m/>
    <m/>
    <m/>
    <x v="121"/>
  </r>
  <r>
    <x v="120"/>
    <s v="20 58160724 6"/>
    <x v="1"/>
    <s v="REHAB.INTENSIVO + CAI"/>
    <x v="3"/>
    <x v="0"/>
    <n v="1"/>
    <x v="5"/>
    <x v="4"/>
    <x v="11"/>
    <x v="5"/>
    <x v="5"/>
    <x v="12"/>
    <m/>
    <m/>
    <m/>
    <m/>
    <m/>
    <m/>
    <m/>
    <x v="117"/>
  </r>
  <r>
    <x v="126"/>
    <s v="23 55005737 9"/>
    <x v="0"/>
    <s v="REHAB.INTENSIVO"/>
    <x v="3"/>
    <x v="0"/>
    <n v="1"/>
    <x v="5"/>
    <x v="4"/>
    <x v="11"/>
    <x v="5"/>
    <x v="5"/>
    <x v="12"/>
    <m/>
    <m/>
    <m/>
    <m/>
    <m/>
    <m/>
    <m/>
    <x v="123"/>
  </r>
  <r>
    <x v="159"/>
    <s v="23 37234447 4"/>
    <x v="1"/>
    <s v="REHAB.INTENSIVO"/>
    <x v="3"/>
    <x v="2"/>
    <n v="1"/>
    <x v="5"/>
    <x v="4"/>
    <x v="12"/>
    <x v="5"/>
    <x v="5"/>
    <x v="13"/>
    <m/>
    <m/>
    <m/>
    <m/>
    <m/>
    <m/>
    <m/>
    <x v="156"/>
  </r>
  <r>
    <x v="123"/>
    <s v="20 57740794 1"/>
    <x v="30"/>
    <s v="REHAB.INTENSIVO + CAI"/>
    <x v="3"/>
    <x v="0"/>
    <n v="1"/>
    <x v="5"/>
    <x v="4"/>
    <x v="5"/>
    <x v="5"/>
    <x v="5"/>
    <x v="5"/>
    <m/>
    <m/>
    <m/>
    <m/>
    <m/>
    <m/>
    <m/>
    <x v="120"/>
  </r>
  <r>
    <x v="176"/>
    <s v="20 38501252 8"/>
    <x v="1"/>
    <s v="REHAB.INTENSIVO"/>
    <x v="3"/>
    <x v="2"/>
    <n v="1"/>
    <x v="5"/>
    <x v="4"/>
    <x v="10"/>
    <x v="5"/>
    <x v="5"/>
    <x v="11"/>
    <m/>
    <m/>
    <m/>
    <m/>
    <m/>
    <m/>
    <m/>
    <x v="173"/>
  </r>
  <r>
    <x v="116"/>
    <s v="27 05264692 3"/>
    <x v="28"/>
    <s v="REHAB.INTENSIVO"/>
    <x v="3"/>
    <x v="2"/>
    <n v="1"/>
    <x v="5"/>
    <x v="4"/>
    <x v="9"/>
    <x v="5"/>
    <x v="5"/>
    <x v="10"/>
    <m/>
    <m/>
    <m/>
    <m/>
    <m/>
    <m/>
    <m/>
    <x v="113"/>
  </r>
  <r>
    <x v="112"/>
    <s v="20 58387397 0"/>
    <x v="10"/>
    <s v="REHAB.INTENSIVO + CAI"/>
    <x v="3"/>
    <x v="0"/>
    <n v="1"/>
    <x v="6"/>
    <x v="2"/>
    <x v="11"/>
    <x v="11"/>
    <x v="2"/>
    <x v="12"/>
    <m/>
    <m/>
    <m/>
    <m/>
    <m/>
    <m/>
    <m/>
    <x v="109"/>
  </r>
  <r>
    <x v="22"/>
    <s v="27 55522620 4"/>
    <x v="10"/>
    <s v="REHAB.INTENSIVO + CAI"/>
    <x v="3"/>
    <x v="0"/>
    <n v="1"/>
    <x v="5"/>
    <x v="2"/>
    <x v="11"/>
    <x v="5"/>
    <x v="2"/>
    <x v="12"/>
    <m/>
    <m/>
    <m/>
    <m/>
    <m/>
    <m/>
    <m/>
    <x v="21"/>
  </r>
  <r>
    <x v="48"/>
    <s v="20 56246341 1"/>
    <x v="22"/>
    <s v="REHAB.INTENSIVO"/>
    <x v="3"/>
    <x v="0"/>
    <n v="1"/>
    <x v="5"/>
    <x v="2"/>
    <x v="11"/>
    <x v="5"/>
    <x v="2"/>
    <x v="12"/>
    <m/>
    <m/>
    <m/>
    <m/>
    <m/>
    <m/>
    <m/>
    <x v="47"/>
  </r>
  <r>
    <x v="234"/>
    <s v="27 52155620 5"/>
    <x v="12"/>
    <s v="REHAB. SIMPLE + CAI"/>
    <x v="0"/>
    <x v="7"/>
    <n v="1"/>
    <x v="21"/>
    <x v="2"/>
    <x v="6"/>
    <x v="15"/>
    <x v="2"/>
    <x v="7"/>
    <m/>
    <s v=" "/>
    <m/>
    <m/>
    <m/>
    <m/>
    <m/>
    <x v="231"/>
  </r>
  <r>
    <x v="51"/>
    <s v="27 56761376 9"/>
    <x v="17"/>
    <s v="REHAB.INTENSIVO + CAI"/>
    <x v="0"/>
    <x v="2"/>
    <n v="1"/>
    <x v="48"/>
    <x v="3"/>
    <x v="14"/>
    <x v="0"/>
    <x v="4"/>
    <x v="15"/>
    <m/>
    <m/>
    <m/>
    <m/>
    <m/>
    <m/>
    <m/>
    <x v="50"/>
  </r>
  <r>
    <x v="174"/>
    <s v="20 38407351 5"/>
    <x v="4"/>
    <s v="REHAB.INTENSIVO"/>
    <x v="3"/>
    <x v="2"/>
    <n v="1"/>
    <x v="5"/>
    <x v="2"/>
    <x v="9"/>
    <x v="5"/>
    <x v="2"/>
    <x v="10"/>
    <m/>
    <m/>
    <m/>
    <m/>
    <m/>
    <m/>
    <m/>
    <x v="171"/>
  </r>
  <r>
    <x v="103"/>
    <s v="20 54014807 5"/>
    <x v="0"/>
    <s v="REHAB.INTENSIVO + CAI"/>
    <x v="3"/>
    <x v="2"/>
    <n v="1"/>
    <x v="18"/>
    <x v="1"/>
    <x v="8"/>
    <x v="17"/>
    <x v="3"/>
    <x v="6"/>
    <m/>
    <m/>
    <m/>
    <m/>
    <m/>
    <m/>
    <m/>
    <x v="102"/>
  </r>
  <r>
    <x v="114"/>
    <s v="20 70539129 8"/>
    <x v="0"/>
    <s v="REHAB.INTENSIVO"/>
    <x v="3"/>
    <x v="2"/>
    <n v="1"/>
    <x v="18"/>
    <x v="1"/>
    <x v="11"/>
    <x v="17"/>
    <x v="1"/>
    <x v="12"/>
    <m/>
    <m/>
    <m/>
    <m/>
    <m/>
    <m/>
    <m/>
    <x v="111"/>
  </r>
  <r>
    <x v="235"/>
    <s v="20 53733474 7"/>
    <x v="0"/>
    <s v="REHAB. SIMPLE + CAI"/>
    <x v="3"/>
    <x v="2"/>
    <n v="1"/>
    <x v="18"/>
    <x v="1"/>
    <x v="12"/>
    <x v="17"/>
    <x v="1"/>
    <x v="13"/>
    <m/>
    <m/>
    <m/>
    <m/>
    <m/>
    <m/>
    <m/>
    <x v="232"/>
  </r>
  <r>
    <x v="147"/>
    <s v="20 46884311 1"/>
    <x v="29"/>
    <s v="REHAB.INTENSIVO"/>
    <x v="0"/>
    <x v="2"/>
    <n v="1"/>
    <x v="0"/>
    <x v="3"/>
    <x v="2"/>
    <x v="17"/>
    <x v="4"/>
    <x v="2"/>
    <m/>
    <m/>
    <m/>
    <m/>
    <m/>
    <m/>
    <m/>
    <x v="144"/>
  </r>
  <r>
    <x v="161"/>
    <s v="20 56244166 3"/>
    <x v="1"/>
    <s v="REHAB.INTENSIVO + CAI"/>
    <x v="3"/>
    <x v="2"/>
    <n v="1"/>
    <x v="18"/>
    <x v="1"/>
    <x v="5"/>
    <x v="17"/>
    <x v="1"/>
    <x v="5"/>
    <m/>
    <m/>
    <m/>
    <m/>
    <m/>
    <m/>
    <m/>
    <x v="158"/>
  </r>
  <r>
    <x v="162"/>
    <s v="27 13841061 2"/>
    <x v="12"/>
    <s v="REHAB.SIMPLE"/>
    <x v="3"/>
    <x v="2"/>
    <n v="1"/>
    <x v="18"/>
    <x v="1"/>
    <x v="9"/>
    <x v="17"/>
    <x v="1"/>
    <x v="10"/>
    <m/>
    <m/>
    <m/>
    <m/>
    <m/>
    <m/>
    <m/>
    <x v="159"/>
  </r>
  <r>
    <x v="121"/>
    <s v="27 51198079 3"/>
    <x v="1"/>
    <s v="REHAB.SIMPLE"/>
    <x v="3"/>
    <x v="2"/>
    <n v="1"/>
    <x v="0"/>
    <x v="0"/>
    <x v="11"/>
    <x v="17"/>
    <x v="0"/>
    <x v="12"/>
    <m/>
    <m/>
    <m/>
    <m/>
    <m/>
    <m/>
    <m/>
    <x v="118"/>
  </r>
  <r>
    <x v="236"/>
    <s v="27 52235381 2"/>
    <x v="0"/>
    <s v="REHAB. SIMPLE + CAI"/>
    <x v="3"/>
    <x v="2"/>
    <n v="1"/>
    <x v="0"/>
    <x v="0"/>
    <x v="11"/>
    <x v="17"/>
    <x v="0"/>
    <x v="12"/>
    <m/>
    <m/>
    <m/>
    <m/>
    <m/>
    <m/>
    <m/>
    <x v="233"/>
  </r>
  <r>
    <x v="197"/>
    <s v="20 49953438 9"/>
    <x v="3"/>
    <s v="REHAB. SIMPLE + CAI"/>
    <x v="3"/>
    <x v="2"/>
    <n v="1"/>
    <x v="5"/>
    <x v="3"/>
    <x v="12"/>
    <x v="5"/>
    <x v="4"/>
    <x v="13"/>
    <m/>
    <m/>
    <m/>
    <m/>
    <m/>
    <m/>
    <m/>
    <x v="194"/>
  </r>
  <r>
    <x v="27"/>
    <s v="20 54306562 6"/>
    <x v="15"/>
    <s v="REHAB.INTENSIVO + CAI"/>
    <x v="3"/>
    <x v="0"/>
    <n v="1"/>
    <x v="0"/>
    <x v="0"/>
    <x v="10"/>
    <x v="17"/>
    <x v="0"/>
    <x v="11"/>
    <m/>
    <m/>
    <m/>
    <m/>
    <m/>
    <m/>
    <m/>
    <x v="26"/>
  </r>
  <r>
    <x v="237"/>
    <s v="23 50419558 9"/>
    <x v="4"/>
    <s v="REHAB.SIMPLE"/>
    <x v="3"/>
    <x v="2"/>
    <n v="1"/>
    <x v="0"/>
    <x v="0"/>
    <x v="9"/>
    <x v="17"/>
    <x v="0"/>
    <x v="10"/>
    <m/>
    <m/>
    <m/>
    <m/>
    <m/>
    <m/>
    <m/>
    <x v="234"/>
  </r>
  <r>
    <x v="211"/>
    <s v="20 53226535 6"/>
    <x v="4"/>
    <s v="REHAB. SIMPLE + CAI"/>
    <x v="3"/>
    <x v="2"/>
    <n v="1"/>
    <x v="0"/>
    <x v="3"/>
    <x v="12"/>
    <x v="17"/>
    <x v="4"/>
    <x v="13"/>
    <m/>
    <m/>
    <m/>
    <m/>
    <m/>
    <m/>
    <m/>
    <x v="208"/>
  </r>
  <r>
    <x v="104"/>
    <s v="23 55289807 9"/>
    <x v="10"/>
    <s v="REHAB.INTENSIVO + CAI"/>
    <x v="3"/>
    <x v="0"/>
    <n v="1"/>
    <x v="0"/>
    <x v="3"/>
    <x v="12"/>
    <x v="17"/>
    <x v="4"/>
    <x v="13"/>
    <m/>
    <m/>
    <m/>
    <m/>
    <m/>
    <m/>
    <m/>
    <x v="103"/>
  </r>
  <r>
    <x v="136"/>
    <s v="20 54777987 9"/>
    <x v="0"/>
    <s v="REHAB.INTENSIVO + CAI"/>
    <x v="3"/>
    <x v="0"/>
    <n v="1"/>
    <x v="0"/>
    <x v="3"/>
    <x v="11"/>
    <x v="17"/>
    <x v="4"/>
    <x v="12"/>
    <m/>
    <m/>
    <m/>
    <m/>
    <m/>
    <m/>
    <m/>
    <x v="133"/>
  </r>
  <r>
    <x v="52"/>
    <s v="20 57349844 6"/>
    <x v="10"/>
    <s v="REHAB.INTENSIVO"/>
    <x v="3"/>
    <x v="0"/>
    <n v="1"/>
    <x v="6"/>
    <x v="2"/>
    <x v="11"/>
    <x v="11"/>
    <x v="2"/>
    <x v="12"/>
    <m/>
    <m/>
    <s v=" "/>
    <m/>
    <m/>
    <m/>
    <m/>
    <x v="51"/>
  </r>
  <r>
    <x v="106"/>
    <s v="27 55286647 4"/>
    <x v="0"/>
    <s v="REHAB.INTENSIVO"/>
    <x v="3"/>
    <x v="0"/>
    <n v="1"/>
    <x v="0"/>
    <x v="3"/>
    <x v="5"/>
    <x v="17"/>
    <x v="4"/>
    <x v="5"/>
    <m/>
    <m/>
    <m/>
    <m/>
    <m/>
    <m/>
    <m/>
    <x v="105"/>
  </r>
  <r>
    <x v="238"/>
    <s v="20 54474823 9"/>
    <x v="12"/>
    <s v="REHAB. SIMPLE + CAI"/>
    <x v="0"/>
    <x v="2"/>
    <n v="1"/>
    <x v="48"/>
    <x v="0"/>
    <x v="3"/>
    <x v="1"/>
    <x v="0"/>
    <x v="3"/>
    <s v="PENDIENTE"/>
    <m/>
    <m/>
    <m/>
    <m/>
    <m/>
    <m/>
    <x v="235"/>
  </r>
  <r>
    <x v="212"/>
    <s v="20 10873745 0"/>
    <x v="12"/>
    <s v="REHAB.SIMPLE"/>
    <x v="3"/>
    <x v="2"/>
    <n v="1"/>
    <x v="0"/>
    <x v="3"/>
    <x v="9"/>
    <x v="17"/>
    <x v="4"/>
    <x v="10"/>
    <m/>
    <m/>
    <m/>
    <m/>
    <m/>
    <m/>
    <m/>
    <x v="209"/>
  </r>
  <r>
    <x v="167"/>
    <s v="20 38411335 5"/>
    <x v="28"/>
    <s v="REHAB.SIMPLE"/>
    <x v="0"/>
    <x v="4"/>
    <n v="1"/>
    <x v="24"/>
    <x v="3"/>
    <x v="4"/>
    <x v="7"/>
    <x v="4"/>
    <x v="4"/>
    <m/>
    <m/>
    <m/>
    <m/>
    <m/>
    <m/>
    <m/>
    <x v="164"/>
  </r>
  <r>
    <x v="26"/>
    <s v="27 56063303 9"/>
    <x v="0"/>
    <s v="REHAB.INTENSIVO + CAI"/>
    <x v="3"/>
    <x v="2"/>
    <n v="1"/>
    <x v="18"/>
    <x v="4"/>
    <x v="11"/>
    <x v="17"/>
    <x v="5"/>
    <x v="12"/>
    <m/>
    <m/>
    <m/>
    <m/>
    <m/>
    <m/>
    <m/>
    <x v="25"/>
  </r>
  <r>
    <x v="122"/>
    <s v="20 52053294 4"/>
    <x v="0"/>
    <s v="REHAB.INTENSIVO + CAI"/>
    <x v="3"/>
    <x v="2"/>
    <n v="1"/>
    <x v="6"/>
    <x v="4"/>
    <x v="11"/>
    <x v="1"/>
    <x v="5"/>
    <x v="12"/>
    <m/>
    <m/>
    <m/>
    <m/>
    <m/>
    <m/>
    <m/>
    <x v="119"/>
  </r>
  <r>
    <x v="108"/>
    <s v="20 13489948 5"/>
    <x v="32"/>
    <s v="REHAB.INTENSIVO"/>
    <x v="3"/>
    <x v="2"/>
    <n v="1"/>
    <x v="18"/>
    <x v="4"/>
    <x v="12"/>
    <x v="17"/>
    <x v="5"/>
    <x v="13"/>
    <m/>
    <m/>
    <m/>
    <m/>
    <m/>
    <m/>
    <m/>
    <x v="107"/>
  </r>
  <r>
    <x v="93"/>
    <s v="20 50937626 4"/>
    <x v="4"/>
    <s v="REHAB.INTENSIVO"/>
    <x v="3"/>
    <x v="0"/>
    <n v="1"/>
    <x v="18"/>
    <x v="4"/>
    <x v="5"/>
    <x v="17"/>
    <x v="5"/>
    <x v="5"/>
    <m/>
    <m/>
    <m/>
    <m/>
    <m/>
    <m/>
    <m/>
    <x v="92"/>
  </r>
  <r>
    <x v="116"/>
    <s v="27 05264692 3"/>
    <x v="28"/>
    <s v="REHAB.INTENSIVO"/>
    <x v="3"/>
    <x v="2"/>
    <n v="1"/>
    <x v="18"/>
    <x v="4"/>
    <x v="10"/>
    <x v="17"/>
    <x v="5"/>
    <x v="11"/>
    <m/>
    <m/>
    <m/>
    <m/>
    <m/>
    <m/>
    <m/>
    <x v="113"/>
  </r>
  <r>
    <x v="239"/>
    <s v="20 12741216 3"/>
    <x v="20"/>
    <s v="REHAB.SIMPLE"/>
    <x v="3"/>
    <x v="2"/>
    <n v="1"/>
    <x v="18"/>
    <x v="4"/>
    <x v="9"/>
    <x v="17"/>
    <x v="5"/>
    <x v="10"/>
    <m/>
    <m/>
    <m/>
    <m/>
    <m/>
    <m/>
    <m/>
    <x v="236"/>
  </r>
  <r>
    <x v="35"/>
    <s v="20 56061469 2"/>
    <x v="1"/>
    <s v="REHAB.INTENSIVO + CAI"/>
    <x v="3"/>
    <x v="0"/>
    <n v="1"/>
    <x v="35"/>
    <x v="2"/>
    <x v="8"/>
    <x v="5"/>
    <x v="2"/>
    <x v="9"/>
    <m/>
    <m/>
    <m/>
    <s v=" "/>
    <m/>
    <m/>
    <m/>
    <x v="34"/>
  </r>
  <r>
    <x v="173"/>
    <s v="20 54476886 8"/>
    <x v="10"/>
    <s v="REHAB. SIMPLE + CAI"/>
    <x v="3"/>
    <x v="0"/>
    <n v="1"/>
    <x v="35"/>
    <x v="2"/>
    <x v="8"/>
    <x v="17"/>
    <x v="2"/>
    <x v="9"/>
    <m/>
    <m/>
    <m/>
    <m/>
    <m/>
    <m/>
    <m/>
    <x v="170"/>
  </r>
  <r>
    <x v="240"/>
    <s v="20 50000750 9"/>
    <x v="4"/>
    <s v="REHAB. SIMPLE + CAI"/>
    <x v="0"/>
    <x v="2"/>
    <n v="1"/>
    <x v="35"/>
    <x v="4"/>
    <x v="4"/>
    <x v="5"/>
    <x v="5"/>
    <x v="4"/>
    <m/>
    <s v=" "/>
    <s v=" "/>
    <m/>
    <m/>
    <m/>
    <m/>
    <x v="237"/>
  </r>
  <r>
    <x v="172"/>
    <s v="20 50326180 5"/>
    <x v="4"/>
    <s v="REHAB. SIMPLE + CAI"/>
    <x v="3"/>
    <x v="2"/>
    <n v="1"/>
    <x v="6"/>
    <x v="1"/>
    <x v="8"/>
    <x v="5"/>
    <x v="1"/>
    <x v="9"/>
    <m/>
    <m/>
    <m/>
    <m/>
    <m/>
    <m/>
    <m/>
    <x v="169"/>
  </r>
  <r>
    <x v="143"/>
    <s v="27 57352613 4"/>
    <x v="0"/>
    <s v="REHAB.INTENSIVO + CAI"/>
    <x v="3"/>
    <x v="0"/>
    <n v="1"/>
    <x v="35"/>
    <x v="2"/>
    <x v="12"/>
    <x v="17"/>
    <x v="2"/>
    <x v="13"/>
    <m/>
    <m/>
    <m/>
    <m/>
    <m/>
    <m/>
    <m/>
    <x v="140"/>
  </r>
  <r>
    <x v="24"/>
    <s v="23 57744491 9"/>
    <x v="13"/>
    <s v="REHAB.INTENSIVO + CAI"/>
    <x v="3"/>
    <x v="0"/>
    <n v="1"/>
    <x v="35"/>
    <x v="2"/>
    <x v="12"/>
    <x v="17"/>
    <x v="2"/>
    <x v="13"/>
    <m/>
    <m/>
    <m/>
    <m/>
    <m/>
    <m/>
    <m/>
    <x v="23"/>
  </r>
  <r>
    <x v="196"/>
    <s v="20 52232022 7"/>
    <x v="35"/>
    <s v="REHAB.INTENSIVO"/>
    <x v="3"/>
    <x v="2"/>
    <n v="1"/>
    <x v="35"/>
    <x v="2"/>
    <x v="5"/>
    <x v="17"/>
    <x v="2"/>
    <x v="5"/>
    <m/>
    <m/>
    <m/>
    <m/>
    <m/>
    <m/>
    <m/>
    <x v="193"/>
  </r>
  <r>
    <x v="50"/>
    <s v="27 70131444 7"/>
    <x v="10"/>
    <s v="REHAB.INTENSIVO"/>
    <x v="3"/>
    <x v="0"/>
    <n v="1"/>
    <x v="35"/>
    <x v="2"/>
    <x v="10"/>
    <x v="17"/>
    <x v="2"/>
    <x v="11"/>
    <m/>
    <m/>
    <m/>
    <m/>
    <m/>
    <m/>
    <m/>
    <x v="49"/>
  </r>
  <r>
    <x v="141"/>
    <s v="20 56065972 6"/>
    <x v="4"/>
    <s v="REHAB.INTENSIVO + CAI"/>
    <x v="3"/>
    <x v="0"/>
    <n v="1"/>
    <x v="35"/>
    <x v="2"/>
    <x v="10"/>
    <x v="17"/>
    <x v="2"/>
    <x v="11"/>
    <m/>
    <m/>
    <m/>
    <m/>
    <m/>
    <m/>
    <m/>
    <x v="138"/>
  </r>
  <r>
    <x v="115"/>
    <s v="20 59299386 5"/>
    <x v="0"/>
    <s v="REHAB.INTENSIVO + CAI"/>
    <x v="3"/>
    <x v="0"/>
    <n v="1"/>
    <x v="35"/>
    <x v="2"/>
    <x v="9"/>
    <x v="17"/>
    <x v="2"/>
    <x v="10"/>
    <m/>
    <m/>
    <m/>
    <m/>
    <m/>
    <m/>
    <m/>
    <x v="112"/>
  </r>
  <r>
    <x v="226"/>
    <s v="20 58388985 0"/>
    <x v="27"/>
    <s v="REHAB.INTENSIVO + CAI"/>
    <x v="0"/>
    <x v="6"/>
    <n v="1"/>
    <x v="42"/>
    <x v="4"/>
    <x v="14"/>
    <x v="16"/>
    <x v="5"/>
    <x v="15"/>
    <s v="PENDIENTE"/>
    <m/>
    <m/>
    <m/>
    <m/>
    <m/>
    <m/>
    <x v="223"/>
  </r>
  <r>
    <x v="113"/>
    <s v="23 56061865 4"/>
    <x v="10"/>
    <s v="REHAB.INTENSIVO + CAI"/>
    <x v="3"/>
    <x v="6"/>
    <n v="1"/>
    <x v="16"/>
    <x v="1"/>
    <x v="12"/>
    <x v="13"/>
    <x v="1"/>
    <x v="13"/>
    <m/>
    <m/>
    <m/>
    <m/>
    <m/>
    <m/>
    <m/>
    <x v="110"/>
  </r>
  <r>
    <x v="124"/>
    <s v="20 57069398 1"/>
    <x v="17"/>
    <s v="REHAB.INTENSIVO"/>
    <x v="3"/>
    <x v="6"/>
    <n v="1"/>
    <x v="16"/>
    <x v="1"/>
    <x v="5"/>
    <x v="13"/>
    <x v="1"/>
    <x v="5"/>
    <m/>
    <m/>
    <m/>
    <m/>
    <m/>
    <m/>
    <m/>
    <x v="121"/>
  </r>
  <r>
    <x v="161"/>
    <s v="20 56244166 3"/>
    <x v="1"/>
    <s v="REHAB.INTENSIVO + CAI"/>
    <x v="3"/>
    <x v="6"/>
    <n v="1"/>
    <x v="16"/>
    <x v="1"/>
    <x v="10"/>
    <x v="13"/>
    <x v="1"/>
    <x v="11"/>
    <m/>
    <m/>
    <m/>
    <m/>
    <m/>
    <m/>
    <m/>
    <x v="158"/>
  </r>
  <r>
    <x v="238"/>
    <s v="20 54474823 9"/>
    <x v="12"/>
    <s v="REHAB. SIMPLE + CAI"/>
    <x v="0"/>
    <x v="5"/>
    <n v="1"/>
    <x v="10"/>
    <x v="0"/>
    <x v="4"/>
    <x v="12"/>
    <x v="0"/>
    <x v="4"/>
    <s v="PENDIENTE"/>
    <m/>
    <m/>
    <m/>
    <m/>
    <m/>
    <m/>
    <x v="235"/>
  </r>
  <r>
    <x v="188"/>
    <s v="20 57945053 4"/>
    <x v="20"/>
    <s v="REHAB.INTENSIVO + CAI"/>
    <x v="3"/>
    <x v="6"/>
    <n v="1"/>
    <x v="16"/>
    <x v="0"/>
    <x v="8"/>
    <x v="13"/>
    <x v="0"/>
    <x v="9"/>
    <m/>
    <m/>
    <m/>
    <m/>
    <m/>
    <m/>
    <m/>
    <x v="185"/>
  </r>
  <r>
    <x v="22"/>
    <s v="27 55522620 4"/>
    <x v="10"/>
    <s v="REHAB.INTENSIVO + CAI"/>
    <x v="3"/>
    <x v="6"/>
    <n v="1"/>
    <x v="16"/>
    <x v="0"/>
    <x v="11"/>
    <x v="13"/>
    <x v="0"/>
    <x v="12"/>
    <m/>
    <m/>
    <m/>
    <m/>
    <m/>
    <m/>
    <m/>
    <x v="21"/>
  </r>
  <r>
    <x v="216"/>
    <s v="20 52464954 4"/>
    <x v="1"/>
    <s v="REHAB. SIMPLE + CAI"/>
    <x v="3"/>
    <x v="6"/>
    <n v="1"/>
    <x v="16"/>
    <x v="0"/>
    <x v="12"/>
    <x v="13"/>
    <x v="0"/>
    <x v="13"/>
    <m/>
    <m/>
    <m/>
    <m/>
    <m/>
    <m/>
    <m/>
    <x v="213"/>
  </r>
  <r>
    <x v="234"/>
    <s v="27 52155620 5"/>
    <x v="12"/>
    <s v="REHAB. SIMPLE + CAI"/>
    <x v="2"/>
    <x v="8"/>
    <n v="1"/>
    <x v="21"/>
    <x v="2"/>
    <x v="2"/>
    <x v="15"/>
    <x v="2"/>
    <x v="2"/>
    <m/>
    <s v=" "/>
    <m/>
    <m/>
    <m/>
    <m/>
    <m/>
    <x v="231"/>
  </r>
  <r>
    <x v="196"/>
    <s v="20 52232022 7"/>
    <x v="35"/>
    <s v="REHAB.INTENSIVO"/>
    <x v="3"/>
    <x v="6"/>
    <n v="1"/>
    <x v="16"/>
    <x v="2"/>
    <x v="5"/>
    <x v="13"/>
    <x v="2"/>
    <x v="5"/>
    <m/>
    <m/>
    <m/>
    <m/>
    <m/>
    <m/>
    <m/>
    <x v="193"/>
  </r>
  <r>
    <x v="127"/>
    <s v="20 57354103 1"/>
    <x v="1"/>
    <s v="REHAB.INTENSIVO + CAI"/>
    <x v="3"/>
    <x v="6"/>
    <n v="1"/>
    <x v="32"/>
    <x v="3"/>
    <x v="11"/>
    <x v="16"/>
    <x v="4"/>
    <x v="12"/>
    <m/>
    <m/>
    <m/>
    <m/>
    <m/>
    <m/>
    <m/>
    <x v="124"/>
  </r>
  <r>
    <x v="142"/>
    <s v="20 58881951 6"/>
    <x v="12"/>
    <s v="REHAB. SIMPLE + CAI"/>
    <x v="3"/>
    <x v="6"/>
    <n v="1"/>
    <x v="16"/>
    <x v="1"/>
    <x v="10"/>
    <x v="13"/>
    <x v="1"/>
    <x v="11"/>
    <m/>
    <m/>
    <m/>
    <m/>
    <m/>
    <m/>
    <m/>
    <x v="139"/>
  </r>
  <r>
    <x v="112"/>
    <s v="20 58387397 0"/>
    <x v="10"/>
    <s v="REHAB.INTENSIVO + CAI"/>
    <x v="3"/>
    <x v="6"/>
    <n v="1"/>
    <x v="32"/>
    <x v="2"/>
    <x v="12"/>
    <x v="16"/>
    <x v="2"/>
    <x v="13"/>
    <m/>
    <m/>
    <m/>
    <m/>
    <m/>
    <m/>
    <m/>
    <x v="109"/>
  </r>
  <r>
    <x v="105"/>
    <s v="20 56762392 1"/>
    <x v="10"/>
    <s v="REHAB.INTENSIVO + CAI"/>
    <x v="3"/>
    <x v="6"/>
    <n v="1"/>
    <x v="16"/>
    <x v="3"/>
    <x v="11"/>
    <x v="13"/>
    <x v="4"/>
    <x v="12"/>
    <m/>
    <m/>
    <m/>
    <m/>
    <m/>
    <m/>
    <m/>
    <x v="104"/>
  </r>
  <r>
    <x v="104"/>
    <s v="23 55289807 9"/>
    <x v="10"/>
    <s v="REHAB.INTENSIVO + CAI"/>
    <x v="3"/>
    <x v="6"/>
    <n v="1"/>
    <x v="16"/>
    <x v="3"/>
    <x v="8"/>
    <x v="13"/>
    <x v="4"/>
    <x v="9"/>
    <m/>
    <m/>
    <m/>
    <m/>
    <m/>
    <m/>
    <m/>
    <x v="103"/>
  </r>
  <r>
    <x v="48"/>
    <s v="20 56246341 1"/>
    <x v="22"/>
    <s v="REHAB.INTENSIVO"/>
    <x v="3"/>
    <x v="6"/>
    <n v="1"/>
    <x v="16"/>
    <x v="3"/>
    <x v="12"/>
    <x v="13"/>
    <x v="4"/>
    <x v="13"/>
    <m/>
    <m/>
    <m/>
    <m/>
    <m/>
    <m/>
    <m/>
    <x v="47"/>
  </r>
  <r>
    <x v="145"/>
    <s v="20 57354004 3"/>
    <x v="1"/>
    <s v="REHAB.INTENSIVO + CAI"/>
    <x v="3"/>
    <x v="6"/>
    <n v="1"/>
    <x v="16"/>
    <x v="3"/>
    <x v="5"/>
    <x v="13"/>
    <x v="4"/>
    <x v="5"/>
    <m/>
    <m/>
    <m/>
    <m/>
    <m/>
    <m/>
    <m/>
    <x v="142"/>
  </r>
  <r>
    <x v="51"/>
    <s v="27 56761376 9"/>
    <x v="17"/>
    <s v="REHAB.INTENSIVO + CAI"/>
    <x v="0"/>
    <x v="6"/>
    <n v="1"/>
    <x v="41"/>
    <x v="3"/>
    <x v="1"/>
    <x v="19"/>
    <x v="4"/>
    <x v="1"/>
    <m/>
    <m/>
    <m/>
    <m/>
    <m/>
    <m/>
    <m/>
    <x v="50"/>
  </r>
  <r>
    <x v="238"/>
    <s v="20 54474823 9"/>
    <x v="12"/>
    <s v="REHAB. SIMPLE + CAI"/>
    <x v="0"/>
    <x v="2"/>
    <n v="1"/>
    <x v="44"/>
    <x v="4"/>
    <x v="3"/>
    <x v="17"/>
    <x v="5"/>
    <x v="3"/>
    <s v="PENDIENTE"/>
    <m/>
    <m/>
    <m/>
    <m/>
    <m/>
    <m/>
    <x v="235"/>
  </r>
  <r>
    <x v="124"/>
    <s v="20 57069398 1"/>
    <x v="17"/>
    <s v="REHAB.INTENSIVO"/>
    <x v="3"/>
    <x v="6"/>
    <n v="1"/>
    <x v="16"/>
    <x v="4"/>
    <x v="10"/>
    <x v="13"/>
    <x v="5"/>
    <x v="11"/>
    <m/>
    <m/>
    <m/>
    <m/>
    <m/>
    <m/>
    <m/>
    <x v="121"/>
  </r>
  <r>
    <x v="217"/>
    <s v="20 54017941 8"/>
    <x v="0"/>
    <s v="REHAB.INTENSIVO + CAI"/>
    <x v="3"/>
    <x v="6"/>
    <n v="1"/>
    <x v="16"/>
    <x v="4"/>
    <x v="12"/>
    <x v="13"/>
    <x v="5"/>
    <x v="13"/>
    <m/>
    <m/>
    <m/>
    <m/>
    <m/>
    <m/>
    <m/>
    <x v="214"/>
  </r>
  <r>
    <x v="241"/>
    <s v="23 53926189 4"/>
    <x v="5"/>
    <s v="REHAB. SIMPLE + CAI"/>
    <x v="3"/>
    <x v="6"/>
    <n v="1"/>
    <x v="16"/>
    <x v="4"/>
    <x v="12"/>
    <x v="13"/>
    <x v="5"/>
    <x v="13"/>
    <m/>
    <m/>
    <m/>
    <m/>
    <m/>
    <m/>
    <m/>
    <x v="238"/>
  </r>
  <r>
    <x v="238"/>
    <s v="20 54474823 9"/>
    <x v="12"/>
    <s v="REHAB. SIMPLE + CAI"/>
    <x v="0"/>
    <x v="8"/>
    <n v="1"/>
    <x v="10"/>
    <x v="4"/>
    <x v="4"/>
    <x v="22"/>
    <x v="5"/>
    <x v="4"/>
    <s v="PENDIENTE"/>
    <m/>
    <m/>
    <m/>
    <m/>
    <m/>
    <m/>
    <x v="235"/>
  </r>
  <r>
    <x v="127"/>
    <s v="20 57354103 1"/>
    <x v="1"/>
    <s v="REHAB.INTENSIVO + CAI"/>
    <x v="3"/>
    <x v="6"/>
    <n v="1"/>
    <x v="32"/>
    <x v="2"/>
    <x v="11"/>
    <x v="16"/>
    <x v="2"/>
    <x v="12"/>
    <m/>
    <m/>
    <m/>
    <m/>
    <m/>
    <m/>
    <m/>
    <x v="124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22"/>
    <s v="27 55522620 4"/>
    <x v="10"/>
    <s v="REHAB.INTENSIVO + CAI"/>
    <x v="3"/>
    <x v="6"/>
    <n v="1"/>
    <x v="16"/>
    <x v="2"/>
    <x v="12"/>
    <x v="13"/>
    <x v="2"/>
    <x v="13"/>
    <m/>
    <m/>
    <m/>
    <m/>
    <m/>
    <m/>
    <m/>
    <x v="21"/>
  </r>
  <r>
    <x v="23"/>
    <s v="20 58557370 2"/>
    <x v="1"/>
    <s v="REHAB.INTENSIVO + CAI"/>
    <x v="3"/>
    <x v="6"/>
    <n v="1"/>
    <x v="16"/>
    <x v="2"/>
    <x v="9"/>
    <x v="13"/>
    <x v="2"/>
    <x v="10"/>
    <m/>
    <m/>
    <m/>
    <m/>
    <m/>
    <m/>
    <m/>
    <x v="22"/>
  </r>
  <r>
    <x v="48"/>
    <s v="20 56246341 1"/>
    <x v="22"/>
    <s v="REHAB.INTENSIVO"/>
    <x v="3"/>
    <x v="6"/>
    <n v="1"/>
    <x v="16"/>
    <x v="2"/>
    <x v="12"/>
    <x v="13"/>
    <x v="2"/>
    <x v="13"/>
    <m/>
    <m/>
    <m/>
    <m/>
    <m/>
    <m/>
    <m/>
    <x v="47"/>
  </r>
  <r>
    <x v="105"/>
    <s v="20 56762392 1"/>
    <x v="10"/>
    <s v="REHAB.INTENSIVO + CAI"/>
    <x v="3"/>
    <x v="6"/>
    <n v="1"/>
    <x v="16"/>
    <x v="2"/>
    <x v="8"/>
    <x v="13"/>
    <x v="2"/>
    <x v="9"/>
    <m/>
    <m/>
    <m/>
    <m/>
    <m/>
    <m/>
    <m/>
    <x v="104"/>
  </r>
  <r>
    <x v="145"/>
    <s v="20 57354004 3"/>
    <x v="1"/>
    <s v="REHAB.INTENSIVO + CAI"/>
    <x v="3"/>
    <x v="6"/>
    <n v="1"/>
    <x v="32"/>
    <x v="2"/>
    <x v="5"/>
    <x v="16"/>
    <x v="2"/>
    <x v="5"/>
    <m/>
    <m/>
    <m/>
    <m/>
    <m/>
    <m/>
    <m/>
    <x v="142"/>
  </r>
  <r>
    <x v="161"/>
    <s v="20 56244166 3"/>
    <x v="1"/>
    <s v="REHAB.INTENSIVO + CAI"/>
    <x v="3"/>
    <x v="6"/>
    <n v="1"/>
    <x v="16"/>
    <x v="2"/>
    <x v="10"/>
    <x v="13"/>
    <x v="2"/>
    <x v="11"/>
    <m/>
    <m/>
    <m/>
    <m/>
    <m/>
    <m/>
    <m/>
    <x v="158"/>
  </r>
  <r>
    <x v="234"/>
    <s v="27 52155620 5"/>
    <x v="12"/>
    <s v="REHAB. SIMPLE + CAI"/>
    <x v="0"/>
    <x v="2"/>
    <n v="1"/>
    <x v="35"/>
    <x v="2"/>
    <x v="3"/>
    <x v="5"/>
    <x v="2"/>
    <x v="3"/>
    <m/>
    <s v=" "/>
    <m/>
    <m/>
    <m/>
    <m/>
    <m/>
    <x v="231"/>
  </r>
  <r>
    <x v="51"/>
    <s v="27 56761376 9"/>
    <x v="17"/>
    <s v="REHAB.INTENSIVO + CAI"/>
    <x v="0"/>
    <x v="6"/>
    <n v="1"/>
    <x v="32"/>
    <x v="2"/>
    <x v="1"/>
    <x v="25"/>
    <x v="2"/>
    <x v="1"/>
    <m/>
    <m/>
    <m/>
    <m/>
    <m/>
    <m/>
    <m/>
    <x v="50"/>
  </r>
  <r>
    <x v="27"/>
    <s v="20 54306562 6"/>
    <x v="15"/>
    <s v="REHAB.INTENSIVO + CAI"/>
    <x v="3"/>
    <x v="6"/>
    <n v="1"/>
    <x v="16"/>
    <x v="2"/>
    <x v="10"/>
    <x v="13"/>
    <x v="2"/>
    <x v="11"/>
    <m/>
    <m/>
    <m/>
    <m/>
    <m/>
    <m/>
    <m/>
    <x v="26"/>
  </r>
  <r>
    <x v="163"/>
    <s v="20 52865096 2"/>
    <x v="10"/>
    <n v="0"/>
    <x v="0"/>
    <x v="6"/>
    <n v="1"/>
    <x v="42"/>
    <x v="0"/>
    <x v="0"/>
    <x v="16"/>
    <x v="0"/>
    <x v="0"/>
    <m/>
    <m/>
    <m/>
    <m/>
    <m/>
    <m/>
    <m/>
    <x v="160"/>
  </r>
  <r>
    <x v="30"/>
    <s v="20 57945650 8"/>
    <x v="10"/>
    <s v="REHAB.INTENSIVO + CAI"/>
    <x v="0"/>
    <x v="6"/>
    <n v="1"/>
    <x v="42"/>
    <x v="0"/>
    <x v="1"/>
    <x v="16"/>
    <x v="0"/>
    <x v="1"/>
    <m/>
    <m/>
    <m/>
    <m/>
    <m/>
    <m/>
    <m/>
    <x v="29"/>
  </r>
  <r>
    <x v="226"/>
    <s v="20 58388985 0"/>
    <x v="27"/>
    <s v="REHAB.INTENSIVO + CAI"/>
    <x v="0"/>
    <x v="2"/>
    <n v="1"/>
    <x v="0"/>
    <x v="4"/>
    <x v="0"/>
    <x v="0"/>
    <x v="5"/>
    <x v="0"/>
    <s v="PENDIENTE"/>
    <m/>
    <m/>
    <m/>
    <m/>
    <m/>
    <m/>
    <x v="223"/>
  </r>
  <r>
    <x v="62"/>
    <s v="20 55841171 7"/>
    <x v="10"/>
    <s v="REHAB.INTENSIVO + CAI"/>
    <x v="0"/>
    <x v="6"/>
    <n v="1"/>
    <x v="42"/>
    <x v="0"/>
    <x v="2"/>
    <x v="16"/>
    <x v="0"/>
    <x v="2"/>
    <m/>
    <m/>
    <m/>
    <m/>
    <m/>
    <m/>
    <m/>
    <x v="61"/>
  </r>
  <r>
    <x v="242"/>
    <s v="20 57526703 4"/>
    <x v="3"/>
    <s v="REHAB.INTENSIVO + CAI"/>
    <x v="0"/>
    <x v="6"/>
    <n v="1"/>
    <x v="22"/>
    <x v="1"/>
    <x v="0"/>
    <x v="16"/>
    <x v="1"/>
    <x v="0"/>
    <m/>
    <s v=" "/>
    <s v="comienza 11/05"/>
    <m/>
    <m/>
    <m/>
    <m/>
    <x v="239"/>
  </r>
  <r>
    <x v="153"/>
    <s v="23 58772883 4"/>
    <x v="10"/>
    <s v="REHAB.INTENSIVO + CAI"/>
    <x v="0"/>
    <x v="6"/>
    <n v="1"/>
    <x v="42"/>
    <x v="0"/>
    <x v="4"/>
    <x v="16"/>
    <x v="3"/>
    <x v="6"/>
    <m/>
    <m/>
    <m/>
    <m/>
    <m/>
    <m/>
    <m/>
    <x v="150"/>
  </r>
  <r>
    <x v="42"/>
    <s v="20 54760543 9"/>
    <x v="18"/>
    <s v="REHAB.INTENSIVO"/>
    <x v="0"/>
    <x v="6"/>
    <n v="1"/>
    <x v="43"/>
    <x v="4"/>
    <x v="0"/>
    <x v="24"/>
    <x v="5"/>
    <x v="0"/>
    <m/>
    <m/>
    <m/>
    <m/>
    <m/>
    <m/>
    <m/>
    <x v="41"/>
  </r>
  <r>
    <x v="30"/>
    <s v="20 57945650 8"/>
    <x v="10"/>
    <s v="REHAB.INTENSIVO + CAI"/>
    <x v="0"/>
    <x v="6"/>
    <n v="1"/>
    <x v="42"/>
    <x v="4"/>
    <x v="0"/>
    <x v="16"/>
    <x v="5"/>
    <x v="0"/>
    <m/>
    <m/>
    <m/>
    <m/>
    <m/>
    <m/>
    <m/>
    <x v="29"/>
  </r>
  <r>
    <x v="178"/>
    <s v="20 51277006 2"/>
    <x v="3"/>
    <s v="REHAB. SIMPLE + CAI"/>
    <x v="0"/>
    <x v="6"/>
    <n v="1"/>
    <x v="42"/>
    <x v="4"/>
    <x v="1"/>
    <x v="16"/>
    <x v="5"/>
    <x v="1"/>
    <m/>
    <m/>
    <m/>
    <m/>
    <m/>
    <m/>
    <m/>
    <x v="175"/>
  </r>
  <r>
    <x v="134"/>
    <s v="20 54016666 9"/>
    <x v="12"/>
    <s v="REHAB. SIMPLE + CAI"/>
    <x v="0"/>
    <x v="6"/>
    <n v="1"/>
    <x v="42"/>
    <x v="4"/>
    <x v="6"/>
    <x v="16"/>
    <x v="5"/>
    <x v="7"/>
    <m/>
    <m/>
    <m/>
    <m/>
    <m/>
    <m/>
    <m/>
    <x v="131"/>
  </r>
  <r>
    <x v="153"/>
    <s v="23 58772883 4"/>
    <x v="10"/>
    <s v="REHAB.INTENSIVO + CAI"/>
    <x v="0"/>
    <x v="6"/>
    <n v="1"/>
    <x v="42"/>
    <x v="4"/>
    <x v="2"/>
    <x v="16"/>
    <x v="5"/>
    <x v="2"/>
    <m/>
    <m/>
    <m/>
    <m/>
    <m/>
    <m/>
    <m/>
    <x v="150"/>
  </r>
  <r>
    <x v="100"/>
    <s v="27 58162387 4"/>
    <x v="1"/>
    <s v="REHAB.INTENSIVO"/>
    <x v="0"/>
    <x v="6"/>
    <n v="1"/>
    <x v="42"/>
    <x v="4"/>
    <x v="2"/>
    <x v="16"/>
    <x v="5"/>
    <x v="2"/>
    <m/>
    <m/>
    <m/>
    <m/>
    <m/>
    <m/>
    <m/>
    <x v="99"/>
  </r>
  <r>
    <x v="31"/>
    <s v="20 57944458 5"/>
    <x v="17"/>
    <s v="REHAB.INTENSIVO + CAI"/>
    <x v="0"/>
    <x v="6"/>
    <n v="1"/>
    <x v="42"/>
    <x v="4"/>
    <x v="3"/>
    <x v="16"/>
    <x v="5"/>
    <x v="3"/>
    <m/>
    <m/>
    <m/>
    <m/>
    <m/>
    <m/>
    <m/>
    <x v="30"/>
  </r>
  <r>
    <x v="79"/>
    <s v="20 56059836 0"/>
    <x v="26"/>
    <s v="REHAB.INTENSIVO + CAI"/>
    <x v="0"/>
    <x v="6"/>
    <n v="1"/>
    <x v="22"/>
    <x v="1"/>
    <x v="14"/>
    <x v="16"/>
    <x v="1"/>
    <x v="15"/>
    <m/>
    <m/>
    <m/>
    <m/>
    <m/>
    <m/>
    <m/>
    <x v="78"/>
  </r>
  <r>
    <x v="81"/>
    <s v="23 56979703 9"/>
    <x v="26"/>
    <s v="REHAB.INTENSIVO + CAI"/>
    <x v="0"/>
    <x v="6"/>
    <n v="1"/>
    <x v="22"/>
    <x v="1"/>
    <x v="6"/>
    <x v="16"/>
    <x v="1"/>
    <x v="7"/>
    <m/>
    <m/>
    <m/>
    <m/>
    <m/>
    <m/>
    <m/>
    <x v="80"/>
  </r>
  <r>
    <x v="39"/>
    <s v="27 56978295 9"/>
    <x v="10"/>
    <s v="REHAB.INTENSIVO + CAI"/>
    <x v="0"/>
    <x v="6"/>
    <n v="1"/>
    <x v="32"/>
    <x v="1"/>
    <x v="2"/>
    <x v="25"/>
    <x v="1"/>
    <x v="2"/>
    <m/>
    <m/>
    <m/>
    <m/>
    <m/>
    <m/>
    <m/>
    <x v="38"/>
  </r>
  <r>
    <x v="76"/>
    <s v="27 55838201 0"/>
    <x v="0"/>
    <s v="REHAB.INTENSIVO + CAI"/>
    <x v="0"/>
    <x v="6"/>
    <n v="1"/>
    <x v="22"/>
    <x v="1"/>
    <x v="3"/>
    <x v="16"/>
    <x v="3"/>
    <x v="6"/>
    <m/>
    <m/>
    <m/>
    <m/>
    <m/>
    <m/>
    <m/>
    <x v="75"/>
  </r>
  <r>
    <x v="231"/>
    <s v="27 14154060 8"/>
    <x v="12"/>
    <n v="0"/>
    <x v="1"/>
    <x v="4"/>
    <n v="1"/>
    <x v="50"/>
    <x v="2"/>
    <x v="8"/>
    <x v="7"/>
    <x v="2"/>
    <x v="9"/>
    <s v="PENDIENTE"/>
    <m/>
    <m/>
    <m/>
    <m/>
    <m/>
    <m/>
    <x v="228"/>
  </r>
  <r>
    <x v="89"/>
    <s v="20 56762045 0"/>
    <x v="10"/>
    <s v="REHAB.INTENSIVO + CAI"/>
    <x v="0"/>
    <x v="6"/>
    <n v="1"/>
    <x v="22"/>
    <x v="1"/>
    <x v="4"/>
    <x v="16"/>
    <x v="1"/>
    <x v="4"/>
    <m/>
    <m/>
    <m/>
    <m/>
    <m/>
    <m/>
    <m/>
    <x v="88"/>
  </r>
  <r>
    <x v="73"/>
    <s v="23 57739677 9"/>
    <x v="1"/>
    <s v="REHAB.INTENSIVO + CAI"/>
    <x v="0"/>
    <x v="6"/>
    <n v="1"/>
    <x v="22"/>
    <x v="1"/>
    <x v="4"/>
    <x v="16"/>
    <x v="1"/>
    <x v="4"/>
    <m/>
    <m/>
    <m/>
    <m/>
    <m/>
    <m/>
    <m/>
    <x v="72"/>
  </r>
  <r>
    <x v="85"/>
    <s v="27 56761456 0"/>
    <x v="3"/>
    <s v="REHAB.INTENSIVO + CAI"/>
    <x v="0"/>
    <x v="6"/>
    <n v="1"/>
    <x v="28"/>
    <x v="3"/>
    <x v="6"/>
    <x v="8"/>
    <x v="4"/>
    <x v="7"/>
    <m/>
    <m/>
    <m/>
    <m/>
    <m/>
    <m/>
    <m/>
    <x v="84"/>
  </r>
  <r>
    <x v="79"/>
    <s v="20 56059836 0"/>
    <x v="26"/>
    <s v="REHAB.INTENSIVO + CAI"/>
    <x v="0"/>
    <x v="6"/>
    <n v="1"/>
    <x v="22"/>
    <x v="3"/>
    <x v="0"/>
    <x v="16"/>
    <x v="4"/>
    <x v="0"/>
    <m/>
    <m/>
    <m/>
    <m/>
    <m/>
    <m/>
    <m/>
    <x v="78"/>
  </r>
  <r>
    <x v="1"/>
    <s v="27 56063004 8"/>
    <x v="1"/>
    <s v="REHAB.INTENSIVO + CAI"/>
    <x v="0"/>
    <x v="6"/>
    <n v="1"/>
    <x v="22"/>
    <x v="3"/>
    <x v="1"/>
    <x v="16"/>
    <x v="4"/>
    <x v="1"/>
    <m/>
    <m/>
    <m/>
    <m/>
    <m/>
    <m/>
    <m/>
    <x v="1"/>
  </r>
  <r>
    <x v="69"/>
    <s v="27 59115307 8"/>
    <x v="1"/>
    <s v="REHAB.INTENSIVO + CAI"/>
    <x v="0"/>
    <x v="6"/>
    <n v="1"/>
    <x v="22"/>
    <x v="3"/>
    <x v="2"/>
    <x v="16"/>
    <x v="4"/>
    <x v="2"/>
    <m/>
    <m/>
    <m/>
    <m/>
    <m/>
    <m/>
    <m/>
    <x v="68"/>
  </r>
  <r>
    <x v="39"/>
    <s v="27 56978295 9"/>
    <x v="10"/>
    <s v="REHAB.INTENSIVO + CAI"/>
    <x v="0"/>
    <x v="6"/>
    <n v="1"/>
    <x v="22"/>
    <x v="3"/>
    <x v="3"/>
    <x v="16"/>
    <x v="4"/>
    <x v="3"/>
    <m/>
    <m/>
    <m/>
    <m/>
    <m/>
    <m/>
    <m/>
    <x v="38"/>
  </r>
  <r>
    <x v="4"/>
    <s v="23 58385030 9"/>
    <x v="1"/>
    <s v="REHAB.INTENSIVO + CAI"/>
    <x v="0"/>
    <x v="6"/>
    <n v="1"/>
    <x v="22"/>
    <x v="3"/>
    <x v="4"/>
    <x v="16"/>
    <x v="4"/>
    <x v="4"/>
    <m/>
    <m/>
    <m/>
    <m/>
    <m/>
    <m/>
    <m/>
    <x v="4"/>
  </r>
  <r>
    <x v="86"/>
    <s v="27 50938211 0"/>
    <x v="3"/>
    <s v="REHAB.INTENSIVO + CAI"/>
    <x v="0"/>
    <x v="6"/>
    <n v="1"/>
    <x v="32"/>
    <x v="3"/>
    <x v="2"/>
    <x v="25"/>
    <x v="4"/>
    <x v="2"/>
    <m/>
    <m/>
    <m/>
    <m/>
    <m/>
    <m/>
    <m/>
    <x v="85"/>
  </r>
  <r>
    <x v="129"/>
    <s v="27 57566804 1"/>
    <x v="4"/>
    <s v="REHAB.INTENSIVO + CAI"/>
    <x v="0"/>
    <x v="6"/>
    <n v="1"/>
    <x v="43"/>
    <x v="0"/>
    <x v="2"/>
    <x v="24"/>
    <x v="0"/>
    <x v="2"/>
    <m/>
    <m/>
    <m/>
    <m/>
    <m/>
    <m/>
    <m/>
    <x v="126"/>
  </r>
  <r>
    <x v="85"/>
    <s v="27 56761456 0"/>
    <x v="3"/>
    <s v="REHAB.INTENSIVO + CAI"/>
    <x v="0"/>
    <x v="6"/>
    <n v="1"/>
    <x v="22"/>
    <x v="1"/>
    <x v="3"/>
    <x v="16"/>
    <x v="1"/>
    <x v="3"/>
    <m/>
    <m/>
    <m/>
    <m/>
    <m/>
    <m/>
    <m/>
    <x v="84"/>
  </r>
  <r>
    <x v="69"/>
    <s v="27 59115307 8"/>
    <x v="1"/>
    <s v="REHAB.INTENSIVO + CAI"/>
    <x v="0"/>
    <x v="6"/>
    <n v="1"/>
    <x v="22"/>
    <x v="2"/>
    <x v="2"/>
    <x v="16"/>
    <x v="2"/>
    <x v="2"/>
    <m/>
    <m/>
    <m/>
    <m/>
    <m/>
    <m/>
    <m/>
    <x v="68"/>
  </r>
  <r>
    <x v="57"/>
    <s v="27 59735941 7"/>
    <x v="0"/>
    <s v="REHAB.INTENSIVO"/>
    <x v="0"/>
    <x v="6"/>
    <n v="1"/>
    <x v="22"/>
    <x v="2"/>
    <x v="3"/>
    <x v="16"/>
    <x v="2"/>
    <x v="3"/>
    <m/>
    <m/>
    <m/>
    <m/>
    <m/>
    <m/>
    <m/>
    <x v="56"/>
  </r>
  <r>
    <x v="243"/>
    <m/>
    <x v="36"/>
    <m/>
    <x v="0"/>
    <x v="6"/>
    <n v="1"/>
    <x v="43"/>
    <x v="0"/>
    <x v="14"/>
    <x v="24"/>
    <x v="0"/>
    <x v="15"/>
    <m/>
    <m/>
    <m/>
    <m/>
    <m/>
    <m/>
    <m/>
    <x v="240"/>
  </r>
  <r>
    <x v="221"/>
    <s v="27 52158638 4"/>
    <x v="12"/>
    <s v="REHAB. SIMPLE + CAI"/>
    <x v="0"/>
    <x v="6"/>
    <n v="1"/>
    <x v="28"/>
    <x v="1"/>
    <x v="1"/>
    <x v="8"/>
    <x v="1"/>
    <x v="1"/>
    <m/>
    <m/>
    <m/>
    <m/>
    <m/>
    <m/>
    <m/>
    <x v="218"/>
  </r>
  <r>
    <x v="12"/>
    <s v="20 58387335 0"/>
    <x v="10"/>
    <s v="REHAB.INTENSIVO + CAI"/>
    <x v="0"/>
    <x v="6"/>
    <n v="1"/>
    <x v="28"/>
    <x v="1"/>
    <x v="6"/>
    <x v="8"/>
    <x v="1"/>
    <x v="7"/>
    <m/>
    <m/>
    <m/>
    <m/>
    <m/>
    <m/>
    <m/>
    <x v="12"/>
  </r>
  <r>
    <x v="55"/>
    <s v="27 55460355 1"/>
    <x v="4"/>
    <s v="REHAB.INTENSIVO + CAI"/>
    <x v="0"/>
    <x v="6"/>
    <n v="1"/>
    <x v="28"/>
    <x v="1"/>
    <x v="2"/>
    <x v="8"/>
    <x v="1"/>
    <x v="2"/>
    <m/>
    <m/>
    <m/>
    <m/>
    <m/>
    <m/>
    <m/>
    <x v="54"/>
  </r>
  <r>
    <x v="156"/>
    <s v="23 55836638 9"/>
    <x v="10"/>
    <s v="REHAB.INTENSIVO + CAI"/>
    <x v="0"/>
    <x v="6"/>
    <n v="1"/>
    <x v="28"/>
    <x v="1"/>
    <x v="3"/>
    <x v="8"/>
    <x v="1"/>
    <x v="3"/>
    <m/>
    <m/>
    <m/>
    <m/>
    <m/>
    <m/>
    <m/>
    <x v="153"/>
  </r>
  <r>
    <x v="59"/>
    <s v="20 56064054 5"/>
    <x v="0"/>
    <s v="REHAB.INTENSIVO + CAI"/>
    <x v="0"/>
    <x v="6"/>
    <n v="1"/>
    <x v="28"/>
    <x v="1"/>
    <x v="3"/>
    <x v="8"/>
    <x v="1"/>
    <x v="3"/>
    <m/>
    <m/>
    <m/>
    <m/>
    <m/>
    <m/>
    <m/>
    <x v="58"/>
  </r>
  <r>
    <x v="155"/>
    <s v="20 55287655 6"/>
    <x v="4"/>
    <s v="REHAB.INTENSIVO + CAI"/>
    <x v="0"/>
    <x v="6"/>
    <n v="1"/>
    <x v="28"/>
    <x v="1"/>
    <x v="3"/>
    <x v="8"/>
    <x v="1"/>
    <x v="3"/>
    <m/>
    <m/>
    <m/>
    <m/>
    <m/>
    <m/>
    <m/>
    <x v="152"/>
  </r>
  <r>
    <x v="3"/>
    <s v="20 59043324 2"/>
    <x v="3"/>
    <s v="REHAB.INTENSIVO + CAI"/>
    <x v="0"/>
    <x v="6"/>
    <n v="1"/>
    <x v="28"/>
    <x v="1"/>
    <x v="4"/>
    <x v="8"/>
    <x v="1"/>
    <x v="4"/>
    <m/>
    <m/>
    <m/>
    <m/>
    <m/>
    <m/>
    <m/>
    <x v="3"/>
  </r>
  <r>
    <x v="175"/>
    <s v="20 58165198 9"/>
    <x v="34"/>
    <s v="REHAB.INTENSIVO + CAI"/>
    <x v="0"/>
    <x v="6"/>
    <n v="1"/>
    <x v="28"/>
    <x v="2"/>
    <x v="4"/>
    <x v="8"/>
    <x v="2"/>
    <x v="4"/>
    <m/>
    <m/>
    <m/>
    <m/>
    <m/>
    <m/>
    <m/>
    <x v="172"/>
  </r>
  <r>
    <x v="3"/>
    <s v="20 59043324 2"/>
    <x v="3"/>
    <s v="REHAB.INTENSIVO + CAI"/>
    <x v="0"/>
    <x v="6"/>
    <n v="1"/>
    <x v="32"/>
    <x v="3"/>
    <x v="4"/>
    <x v="25"/>
    <x v="4"/>
    <x v="4"/>
    <m/>
    <m/>
    <m/>
    <m/>
    <m/>
    <m/>
    <m/>
    <x v="3"/>
  </r>
  <r>
    <x v="18"/>
    <s v="20 54476419 6"/>
    <x v="4"/>
    <s v="REHAB.INTENSIVO + CAI"/>
    <x v="0"/>
    <x v="6"/>
    <n v="1"/>
    <x v="28"/>
    <x v="3"/>
    <x v="4"/>
    <x v="8"/>
    <x v="4"/>
    <x v="4"/>
    <m/>
    <m/>
    <m/>
    <m/>
    <m/>
    <m/>
    <m/>
    <x v="17"/>
  </r>
  <r>
    <x v="33"/>
    <s v="20 57566237 5"/>
    <x v="12"/>
    <s v="REHAB.INTENSIVO + CAI"/>
    <x v="0"/>
    <x v="7"/>
    <n v="1"/>
    <x v="49"/>
    <x v="0"/>
    <x v="14"/>
    <x v="26"/>
    <x v="0"/>
    <x v="15"/>
    <m/>
    <m/>
    <m/>
    <m/>
    <m/>
    <m/>
    <m/>
    <x v="32"/>
  </r>
  <r>
    <x v="222"/>
    <s v="20 54475417 4"/>
    <x v="1"/>
    <n v="0"/>
    <x v="0"/>
    <x v="6"/>
    <n v="1"/>
    <x v="28"/>
    <x v="2"/>
    <x v="1"/>
    <x v="8"/>
    <x v="3"/>
    <x v="6"/>
    <m/>
    <m/>
    <m/>
    <m/>
    <m/>
    <m/>
    <m/>
    <x v="219"/>
  </r>
  <r>
    <x v="231"/>
    <s v="27 14154060 8"/>
    <x v="12"/>
    <n v="0"/>
    <x v="1"/>
    <x v="2"/>
    <n v="1"/>
    <x v="10"/>
    <x v="2"/>
    <x v="5"/>
    <x v="9"/>
    <x v="2"/>
    <x v="5"/>
    <s v="PENDIENTE"/>
    <m/>
    <s v="TALLER PAMI-BENEDETTO"/>
    <m/>
    <m/>
    <m/>
    <m/>
    <x v="228"/>
  </r>
  <r>
    <x v="68"/>
    <s v="20 55521456 2"/>
    <x v="10"/>
    <s v="REHAB.INTENSIVO + CAI"/>
    <x v="0"/>
    <x v="6"/>
    <n v="1"/>
    <x v="28"/>
    <x v="2"/>
    <x v="2"/>
    <x v="8"/>
    <x v="2"/>
    <x v="2"/>
    <m/>
    <m/>
    <m/>
    <m/>
    <m/>
    <m/>
    <m/>
    <x v="67"/>
  </r>
  <r>
    <x v="55"/>
    <s v="27 55460355 1"/>
    <x v="4"/>
    <s v="REHAB.INTENSIVO + CAI"/>
    <x v="0"/>
    <x v="6"/>
    <n v="1"/>
    <x v="28"/>
    <x v="2"/>
    <x v="2"/>
    <x v="8"/>
    <x v="2"/>
    <x v="2"/>
    <m/>
    <m/>
    <m/>
    <m/>
    <m/>
    <m/>
    <m/>
    <x v="54"/>
  </r>
  <r>
    <x v="59"/>
    <s v="20 56064054 5"/>
    <x v="0"/>
    <s v="REHAB.INTENSIVO + CAI"/>
    <x v="0"/>
    <x v="6"/>
    <n v="1"/>
    <x v="28"/>
    <x v="2"/>
    <x v="2"/>
    <x v="8"/>
    <x v="2"/>
    <x v="2"/>
    <m/>
    <m/>
    <m/>
    <m/>
    <m/>
    <m/>
    <m/>
    <x v="58"/>
  </r>
  <r>
    <x v="206"/>
    <s v=" 27 29475955 2"/>
    <x v="0"/>
    <s v="REHAB.INTENSIVO"/>
    <x v="3"/>
    <x v="4"/>
    <n v="1"/>
    <x v="46"/>
    <x v="1"/>
    <x v="8"/>
    <x v="7"/>
    <x v="1"/>
    <x v="9"/>
    <m/>
    <m/>
    <m/>
    <m/>
    <m/>
    <m/>
    <m/>
    <x v="203"/>
  </r>
  <r>
    <x v="159"/>
    <s v="23 37234447 4"/>
    <x v="1"/>
    <s v="REHAB.INTENSIVO"/>
    <x v="3"/>
    <x v="4"/>
    <n v="1"/>
    <x v="46"/>
    <x v="1"/>
    <x v="11"/>
    <x v="7"/>
    <x v="1"/>
    <x v="12"/>
    <m/>
    <m/>
    <m/>
    <m/>
    <m/>
    <m/>
    <m/>
    <x v="156"/>
  </r>
  <r>
    <x v="160"/>
    <s v="27 34688583 7"/>
    <x v="21"/>
    <s v="REHAB.INTENSIVO"/>
    <x v="3"/>
    <x v="4"/>
    <n v="1"/>
    <x v="46"/>
    <x v="1"/>
    <x v="12"/>
    <x v="7"/>
    <x v="1"/>
    <x v="13"/>
    <m/>
    <m/>
    <m/>
    <m/>
    <m/>
    <m/>
    <m/>
    <x v="157"/>
  </r>
  <r>
    <x v="183"/>
    <s v="20 55077502 7"/>
    <x v="17"/>
    <s v="REHAB.INTENSIVO + CAI"/>
    <x v="1"/>
    <x v="2"/>
    <n v="1"/>
    <x v="6"/>
    <x v="0"/>
    <x v="8"/>
    <x v="5"/>
    <x v="0"/>
    <x v="9"/>
    <m/>
    <m/>
    <m/>
    <m/>
    <m/>
    <m/>
    <m/>
    <x v="180"/>
  </r>
  <r>
    <x v="107"/>
    <s v="27 13682747 8"/>
    <x v="32"/>
    <s v="REHAB.INTENSIVO"/>
    <x v="3"/>
    <x v="4"/>
    <n v="1"/>
    <x v="46"/>
    <x v="1"/>
    <x v="10"/>
    <x v="7"/>
    <x v="1"/>
    <x v="11"/>
    <m/>
    <m/>
    <m/>
    <m/>
    <m/>
    <m/>
    <m/>
    <x v="106"/>
  </r>
  <r>
    <x v="207"/>
    <s v="27 70801071 0"/>
    <x v="10"/>
    <s v="REHAB.INTENSIVO"/>
    <x v="3"/>
    <x v="4"/>
    <n v="1"/>
    <x v="46"/>
    <x v="1"/>
    <x v="9"/>
    <x v="7"/>
    <x v="1"/>
    <x v="10"/>
    <m/>
    <m/>
    <m/>
    <m/>
    <m/>
    <m/>
    <m/>
    <x v="204"/>
  </r>
  <r>
    <x v="209"/>
    <s v="20 54760316 9"/>
    <x v="0"/>
    <s v="REHAB.INTENSIVO + CAI"/>
    <x v="0"/>
    <x v="4"/>
    <n v="1"/>
    <x v="46"/>
    <x v="1"/>
    <x v="0"/>
    <x v="7"/>
    <x v="1"/>
    <x v="0"/>
    <m/>
    <m/>
    <m/>
    <m/>
    <m/>
    <m/>
    <m/>
    <x v="206"/>
  </r>
  <r>
    <x v="91"/>
    <s v="27 56065801 5"/>
    <x v="28"/>
    <n v="0"/>
    <x v="0"/>
    <x v="4"/>
    <n v="1"/>
    <x v="24"/>
    <x v="3"/>
    <x v="4"/>
    <x v="7"/>
    <x v="4"/>
    <x v="4"/>
    <m/>
    <m/>
    <m/>
    <m/>
    <m/>
    <m/>
    <m/>
    <x v="90"/>
  </r>
  <r>
    <x v="228"/>
    <s v="20 54474550 7"/>
    <x v="12"/>
    <s v="SESION + CAI"/>
    <x v="0"/>
    <x v="7"/>
    <n v="1"/>
    <x v="36"/>
    <x v="1"/>
    <x v="0"/>
    <x v="18"/>
    <x v="1"/>
    <x v="0"/>
    <m/>
    <m/>
    <m/>
    <m/>
    <m/>
    <m/>
    <m/>
    <x v="225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210"/>
    <s v="20 29711555 4"/>
    <x v="6"/>
    <s v="REHAB.SIMPLE"/>
    <x v="0"/>
    <x v="4"/>
    <n v="1"/>
    <x v="46"/>
    <x v="1"/>
    <x v="2"/>
    <x v="7"/>
    <x v="1"/>
    <x v="2"/>
    <m/>
    <m/>
    <m/>
    <m/>
    <m/>
    <m/>
    <m/>
    <x v="207"/>
  </r>
  <r>
    <x v="179"/>
    <s v="20 32313882 7"/>
    <x v="0"/>
    <s v="REHAB.SIMPLE"/>
    <x v="0"/>
    <x v="4"/>
    <n v="1"/>
    <x v="46"/>
    <x v="1"/>
    <x v="2"/>
    <x v="7"/>
    <x v="1"/>
    <x v="2"/>
    <m/>
    <m/>
    <m/>
    <m/>
    <m/>
    <m/>
    <m/>
    <x v="176"/>
  </r>
  <r>
    <x v="229"/>
    <s v="20 53510425 6"/>
    <x v="0"/>
    <s v="REHAB.SIMPLE"/>
    <x v="0"/>
    <x v="4"/>
    <n v="1"/>
    <x v="24"/>
    <x v="1"/>
    <x v="2"/>
    <x v="7"/>
    <x v="1"/>
    <x v="2"/>
    <m/>
    <m/>
    <m/>
    <m/>
    <m/>
    <m/>
    <m/>
    <x v="226"/>
  </r>
  <r>
    <x v="57"/>
    <s v="27 59735941 7"/>
    <x v="0"/>
    <s v="REHAB.INTENSIVO"/>
    <x v="0"/>
    <x v="4"/>
    <n v="1"/>
    <x v="46"/>
    <x v="1"/>
    <x v="4"/>
    <x v="7"/>
    <x v="1"/>
    <x v="4"/>
    <m/>
    <m/>
    <m/>
    <m/>
    <m/>
    <m/>
    <m/>
    <x v="56"/>
  </r>
  <r>
    <x v="84"/>
    <s v="27 56764989 5"/>
    <x v="27"/>
    <s v="REHAB.INTENSIVO"/>
    <x v="0"/>
    <x v="4"/>
    <n v="1"/>
    <x v="46"/>
    <x v="1"/>
    <x v="3"/>
    <x v="7"/>
    <x v="1"/>
    <x v="3"/>
    <m/>
    <m/>
    <m/>
    <m/>
    <m/>
    <m/>
    <m/>
    <x v="83"/>
  </r>
  <r>
    <x v="207"/>
    <s v="27 70801071 0"/>
    <x v="10"/>
    <s v="REHAB.INTENSIVO"/>
    <x v="3"/>
    <x v="4"/>
    <n v="1"/>
    <x v="46"/>
    <x v="3"/>
    <x v="12"/>
    <x v="7"/>
    <x v="4"/>
    <x v="13"/>
    <m/>
    <m/>
    <m/>
    <m/>
    <m/>
    <m/>
    <m/>
    <x v="204"/>
  </r>
  <r>
    <x v="212"/>
    <s v="20 10873745 0"/>
    <x v="12"/>
    <s v="REHAB.SIMPLE"/>
    <x v="3"/>
    <x v="4"/>
    <n v="1"/>
    <x v="46"/>
    <x v="3"/>
    <x v="5"/>
    <x v="7"/>
    <x v="4"/>
    <x v="5"/>
    <m/>
    <m/>
    <m/>
    <m/>
    <m/>
    <m/>
    <m/>
    <x v="209"/>
  </r>
  <r>
    <x v="244"/>
    <s v="20 55838929 0"/>
    <x v="12"/>
    <s v="REHAB. SIMPLE + CAI"/>
    <x v="0"/>
    <x v="6"/>
    <n v="1"/>
    <x v="41"/>
    <x v="3"/>
    <x v="6"/>
    <x v="19"/>
    <x v="4"/>
    <x v="7"/>
    <m/>
    <s v=" "/>
    <m/>
    <m/>
    <m/>
    <m/>
    <m/>
    <x v="241"/>
  </r>
  <r>
    <x v="174"/>
    <s v="20 38407351 5"/>
    <x v="4"/>
    <s v="REHAB.INTENSIVO"/>
    <x v="3"/>
    <x v="4"/>
    <n v="1"/>
    <x v="46"/>
    <x v="3"/>
    <x v="10"/>
    <x v="7"/>
    <x v="4"/>
    <x v="11"/>
    <m/>
    <m/>
    <m/>
    <m/>
    <m/>
    <m/>
    <m/>
    <x v="171"/>
  </r>
  <r>
    <x v="107"/>
    <s v="27 13682747 8"/>
    <x v="32"/>
    <s v="REHAB.INTENSIVO"/>
    <x v="3"/>
    <x v="4"/>
    <n v="1"/>
    <x v="50"/>
    <x v="3"/>
    <x v="9"/>
    <x v="7"/>
    <x v="4"/>
    <x v="10"/>
    <m/>
    <m/>
    <m/>
    <m/>
    <m/>
    <m/>
    <m/>
    <x v="106"/>
  </r>
  <r>
    <x v="132"/>
    <s v="20 53261772 4"/>
    <x v="4"/>
    <s v="REHAB.INTENSIVO"/>
    <x v="0"/>
    <x v="4"/>
    <n v="1"/>
    <x v="46"/>
    <x v="3"/>
    <x v="14"/>
    <x v="7"/>
    <x v="4"/>
    <x v="15"/>
    <m/>
    <m/>
    <m/>
    <m/>
    <m/>
    <m/>
    <m/>
    <x v="129"/>
  </r>
  <r>
    <x v="209"/>
    <s v="20 54760316 9"/>
    <x v="0"/>
    <s v="REHAB.INTENSIVO + CAI"/>
    <x v="0"/>
    <x v="4"/>
    <n v="1"/>
    <x v="46"/>
    <x v="3"/>
    <x v="0"/>
    <x v="7"/>
    <x v="4"/>
    <x v="0"/>
    <m/>
    <m/>
    <m/>
    <m/>
    <m/>
    <m/>
    <m/>
    <x v="206"/>
  </r>
  <r>
    <x v="59"/>
    <s v="20 56064054 5"/>
    <x v="0"/>
    <s v="REHAB.INTENSIVO + CAI"/>
    <x v="0"/>
    <x v="7"/>
    <n v="1"/>
    <x v="36"/>
    <x v="1"/>
    <x v="2"/>
    <x v="18"/>
    <x v="1"/>
    <x v="2"/>
    <m/>
    <m/>
    <m/>
    <m/>
    <m/>
    <m/>
    <m/>
    <x v="58"/>
  </r>
  <r>
    <x v="191"/>
    <s v="27 53735424 6"/>
    <x v="0"/>
    <s v="REHAB.INTENSIVO"/>
    <x v="0"/>
    <x v="4"/>
    <n v="1"/>
    <x v="46"/>
    <x v="3"/>
    <x v="1"/>
    <x v="7"/>
    <x v="4"/>
    <x v="1"/>
    <m/>
    <m/>
    <m/>
    <m/>
    <m/>
    <m/>
    <m/>
    <x v="188"/>
  </r>
  <r>
    <x v="229"/>
    <s v="20 53510425 6"/>
    <x v="0"/>
    <s v="REHAB.SIMPLE"/>
    <x v="0"/>
    <x v="4"/>
    <n v="1"/>
    <x v="46"/>
    <x v="3"/>
    <x v="1"/>
    <x v="7"/>
    <x v="4"/>
    <x v="1"/>
    <m/>
    <m/>
    <m/>
    <m/>
    <m/>
    <m/>
    <m/>
    <x v="226"/>
  </r>
  <r>
    <x v="12"/>
    <s v="20 58387335 0"/>
    <x v="10"/>
    <s v="REHAB.INTENSIVO + CAI"/>
    <x v="0"/>
    <x v="4"/>
    <n v="1"/>
    <x v="46"/>
    <x v="3"/>
    <x v="6"/>
    <x v="7"/>
    <x v="4"/>
    <x v="7"/>
    <m/>
    <m/>
    <m/>
    <m/>
    <m/>
    <m/>
    <m/>
    <x v="12"/>
  </r>
  <r>
    <x v="194"/>
    <s v="23 52232880 4"/>
    <x v="0"/>
    <s v="REHAB.INTENSIVO + CAI"/>
    <x v="0"/>
    <x v="4"/>
    <n v="1"/>
    <x v="46"/>
    <x v="3"/>
    <x v="2"/>
    <x v="7"/>
    <x v="4"/>
    <x v="2"/>
    <m/>
    <m/>
    <m/>
    <m/>
    <m/>
    <m/>
    <m/>
    <x v="191"/>
  </r>
  <r>
    <x v="69"/>
    <s v="27 59115307 8"/>
    <x v="1"/>
    <s v="REHAB.INTENSIVO + CAI"/>
    <x v="0"/>
    <x v="4"/>
    <n v="1"/>
    <x v="46"/>
    <x v="3"/>
    <x v="3"/>
    <x v="7"/>
    <x v="4"/>
    <x v="3"/>
    <m/>
    <m/>
    <m/>
    <m/>
    <m/>
    <m/>
    <m/>
    <x v="68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160"/>
    <s v="27 34688583 7"/>
    <x v="21"/>
    <s v="REHAB.INTENSIVO"/>
    <x v="3"/>
    <x v="4"/>
    <n v="1"/>
    <x v="46"/>
    <x v="2"/>
    <x v="5"/>
    <x v="7"/>
    <x v="2"/>
    <x v="5"/>
    <m/>
    <m/>
    <m/>
    <m/>
    <m/>
    <m/>
    <m/>
    <x v="157"/>
  </r>
  <r>
    <x v="114"/>
    <s v="20 70539129 8"/>
    <x v="0"/>
    <s v="REHAB.INTENSIVO"/>
    <x v="3"/>
    <x v="4"/>
    <n v="1"/>
    <x v="46"/>
    <x v="2"/>
    <x v="11"/>
    <x v="7"/>
    <x v="2"/>
    <x v="12"/>
    <m/>
    <m/>
    <m/>
    <m/>
    <m/>
    <m/>
    <m/>
    <x v="111"/>
  </r>
  <r>
    <x v="24"/>
    <s v="23 57744491 9"/>
    <x v="13"/>
    <s v="REHAB.INTENSIVO + CAI"/>
    <x v="3"/>
    <x v="4"/>
    <n v="1"/>
    <x v="46"/>
    <x v="2"/>
    <x v="12"/>
    <x v="7"/>
    <x v="2"/>
    <x v="13"/>
    <m/>
    <m/>
    <m/>
    <m/>
    <m/>
    <m/>
    <m/>
    <x v="23"/>
  </r>
  <r>
    <x v="244"/>
    <s v="20 55838929 0"/>
    <x v="12"/>
    <s v="REHAB. SIMPLE + CAI"/>
    <x v="0"/>
    <x v="2"/>
    <n v="1"/>
    <x v="48"/>
    <x v="3"/>
    <x v="2"/>
    <x v="0"/>
    <x v="4"/>
    <x v="2"/>
    <m/>
    <s v=" "/>
    <m/>
    <m/>
    <m/>
    <m/>
    <m/>
    <x v="241"/>
  </r>
  <r>
    <x v="50"/>
    <s v="27 70131444 7"/>
    <x v="10"/>
    <s v="REHAB.INTENSIVO"/>
    <x v="3"/>
    <x v="4"/>
    <n v="1"/>
    <x v="46"/>
    <x v="2"/>
    <x v="10"/>
    <x v="7"/>
    <x v="2"/>
    <x v="11"/>
    <m/>
    <m/>
    <m/>
    <m/>
    <m/>
    <m/>
    <m/>
    <x v="49"/>
  </r>
  <r>
    <x v="81"/>
    <s v="23 56979703 9"/>
    <x v="26"/>
    <s v="REHAB.INTENSIVO + CAI"/>
    <x v="0"/>
    <x v="7"/>
    <n v="1"/>
    <x v="29"/>
    <x v="1"/>
    <x v="1"/>
    <x v="21"/>
    <x v="1"/>
    <x v="1"/>
    <m/>
    <m/>
    <m/>
    <m/>
    <m/>
    <m/>
    <m/>
    <x v="80"/>
  </r>
  <r>
    <x v="38"/>
    <s v="27 54762549 3"/>
    <x v="1"/>
    <s v="REHAB.INTENSIVO + CAI"/>
    <x v="0"/>
    <x v="7"/>
    <n v="1"/>
    <x v="29"/>
    <x v="1"/>
    <x v="1"/>
    <x v="21"/>
    <x v="1"/>
    <x v="1"/>
    <m/>
    <m/>
    <m/>
    <m/>
    <m/>
    <m/>
    <m/>
    <x v="37"/>
  </r>
  <r>
    <x v="76"/>
    <s v="27 55838201 0"/>
    <x v="0"/>
    <s v="REHAB.INTENSIVO + CAI"/>
    <x v="0"/>
    <x v="7"/>
    <n v="1"/>
    <x v="29"/>
    <x v="1"/>
    <x v="6"/>
    <x v="21"/>
    <x v="1"/>
    <x v="7"/>
    <m/>
    <m/>
    <m/>
    <m/>
    <m/>
    <m/>
    <m/>
    <x v="75"/>
  </r>
  <r>
    <x v="40"/>
    <s v="20 54018629 5"/>
    <x v="0"/>
    <s v="REHAB.INTENSIVO + CAI"/>
    <x v="0"/>
    <x v="7"/>
    <n v="1"/>
    <x v="29"/>
    <x v="1"/>
    <x v="2"/>
    <x v="21"/>
    <x v="1"/>
    <x v="2"/>
    <m/>
    <m/>
    <m/>
    <m/>
    <m/>
    <m/>
    <m/>
    <x v="39"/>
  </r>
  <r>
    <x v="73"/>
    <s v="23 57739677 9"/>
    <x v="1"/>
    <s v="REHAB.INTENSIVO + CAI"/>
    <x v="0"/>
    <x v="7"/>
    <n v="1"/>
    <x v="29"/>
    <x v="1"/>
    <x v="3"/>
    <x v="21"/>
    <x v="1"/>
    <x v="3"/>
    <m/>
    <m/>
    <m/>
    <m/>
    <m/>
    <m/>
    <m/>
    <x v="72"/>
  </r>
  <r>
    <x v="58"/>
    <s v="20 50854018 4"/>
    <x v="4"/>
    <s v="REHAB.INTENSIVO + CAI"/>
    <x v="0"/>
    <x v="7"/>
    <n v="1"/>
    <x v="29"/>
    <x v="1"/>
    <x v="4"/>
    <x v="21"/>
    <x v="1"/>
    <x v="4"/>
    <m/>
    <m/>
    <m/>
    <m/>
    <m/>
    <m/>
    <m/>
    <x v="57"/>
  </r>
  <r>
    <x v="164"/>
    <s v="27 58771612 2"/>
    <x v="0"/>
    <s v="REHAB.INTENSIVO + CAI"/>
    <x v="0"/>
    <x v="7"/>
    <n v="1"/>
    <x v="29"/>
    <x v="0"/>
    <x v="0"/>
    <x v="18"/>
    <x v="0"/>
    <x v="0"/>
    <m/>
    <m/>
    <m/>
    <m/>
    <m/>
    <m/>
    <m/>
    <x v="161"/>
  </r>
  <r>
    <x v="129"/>
    <s v="27 57566804 1"/>
    <x v="4"/>
    <s v="REHAB.INTENSIVO + CAI"/>
    <x v="0"/>
    <x v="7"/>
    <n v="1"/>
    <x v="36"/>
    <x v="2"/>
    <x v="1"/>
    <x v="22"/>
    <x v="2"/>
    <x v="1"/>
    <m/>
    <m/>
    <m/>
    <m/>
    <m/>
    <m/>
    <m/>
    <x v="126"/>
  </r>
  <r>
    <x v="149"/>
    <s v="23 53262044 9"/>
    <x v="33"/>
    <s v="REHAB. SIMPLE + CAI"/>
    <x v="0"/>
    <x v="7"/>
    <n v="1"/>
    <x v="29"/>
    <x v="0"/>
    <x v="6"/>
    <x v="18"/>
    <x v="0"/>
    <x v="7"/>
    <m/>
    <m/>
    <m/>
    <m/>
    <m/>
    <m/>
    <m/>
    <x v="146"/>
  </r>
  <r>
    <x v="198"/>
    <s v="20 52465852 7"/>
    <x v="6"/>
    <s v="REHAB. SIMPLE + CAI"/>
    <x v="0"/>
    <x v="7"/>
    <n v="1"/>
    <x v="29"/>
    <x v="0"/>
    <x v="2"/>
    <x v="18"/>
    <x v="0"/>
    <x v="2"/>
    <m/>
    <m/>
    <m/>
    <m/>
    <m/>
    <m/>
    <m/>
    <x v="195"/>
  </r>
  <r>
    <x v="153"/>
    <s v="23 58772883 4"/>
    <x v="10"/>
    <s v="REHAB.INTENSIVO + CAI"/>
    <x v="0"/>
    <x v="7"/>
    <n v="1"/>
    <x v="29"/>
    <x v="0"/>
    <x v="3"/>
    <x v="18"/>
    <x v="0"/>
    <x v="3"/>
    <m/>
    <m/>
    <m/>
    <m/>
    <m/>
    <m/>
    <m/>
    <x v="150"/>
  </r>
  <r>
    <x v="175"/>
    <s v="20 58165198 9"/>
    <x v="34"/>
    <s v="REHAB.INTENSIVO + CAI"/>
    <x v="0"/>
    <x v="7"/>
    <n v="1"/>
    <x v="25"/>
    <x v="4"/>
    <x v="2"/>
    <x v="10"/>
    <x v="5"/>
    <x v="2"/>
    <m/>
    <m/>
    <m/>
    <m/>
    <m/>
    <m/>
    <m/>
    <x v="172"/>
  </r>
  <r>
    <x v="80"/>
    <s v="20 53077831 3"/>
    <x v="0"/>
    <s v="REHAB.INTENSIVO + CAI"/>
    <x v="0"/>
    <x v="7"/>
    <n v="1"/>
    <x v="29"/>
    <x v="3"/>
    <x v="1"/>
    <x v="21"/>
    <x v="4"/>
    <x v="1"/>
    <m/>
    <m/>
    <m/>
    <m/>
    <m/>
    <m/>
    <m/>
    <x v="79"/>
  </r>
  <r>
    <x v="182"/>
    <s v="20 58651742 3"/>
    <x v="4"/>
    <s v="REHAB.INTENSIVO + CAI"/>
    <x v="0"/>
    <x v="7"/>
    <n v="1"/>
    <x v="29"/>
    <x v="3"/>
    <x v="2"/>
    <x v="21"/>
    <x v="4"/>
    <x v="2"/>
    <m/>
    <m/>
    <m/>
    <m/>
    <m/>
    <m/>
    <m/>
    <x v="179"/>
  </r>
  <r>
    <x v="89"/>
    <s v="20 56762045 0"/>
    <x v="10"/>
    <s v="REHAB.INTENSIVO + CAI"/>
    <x v="0"/>
    <x v="7"/>
    <n v="1"/>
    <x v="21"/>
    <x v="3"/>
    <x v="3"/>
    <x v="22"/>
    <x v="4"/>
    <x v="3"/>
    <m/>
    <m/>
    <m/>
    <m/>
    <m/>
    <m/>
    <m/>
    <x v="88"/>
  </r>
  <r>
    <x v="155"/>
    <s v="20 55287655 6"/>
    <x v="4"/>
    <s v="REHAB.INTENSIVO + CAI"/>
    <x v="0"/>
    <x v="7"/>
    <n v="1"/>
    <x v="21"/>
    <x v="3"/>
    <x v="4"/>
    <x v="15"/>
    <x v="4"/>
    <x v="4"/>
    <m/>
    <m/>
    <m/>
    <m/>
    <m/>
    <m/>
    <m/>
    <x v="152"/>
  </r>
  <r>
    <x v="151"/>
    <s v="27 56035740 6"/>
    <x v="12"/>
    <s v="REHAB. SIMPLE + CAI"/>
    <x v="0"/>
    <x v="7"/>
    <n v="1"/>
    <x v="29"/>
    <x v="4"/>
    <x v="0"/>
    <x v="21"/>
    <x v="5"/>
    <x v="0"/>
    <m/>
    <m/>
    <m/>
    <m/>
    <m/>
    <m/>
    <m/>
    <x v="148"/>
  </r>
  <r>
    <x v="209"/>
    <s v="20 54760316 9"/>
    <x v="0"/>
    <s v="REHAB.INTENSIVO + CAI"/>
    <x v="0"/>
    <x v="7"/>
    <n v="1"/>
    <x v="29"/>
    <x v="3"/>
    <x v="1"/>
    <x v="21"/>
    <x v="4"/>
    <x v="1"/>
    <m/>
    <m/>
    <m/>
    <m/>
    <m/>
    <m/>
    <m/>
    <x v="206"/>
  </r>
  <r>
    <x v="38"/>
    <s v="27 54762549 3"/>
    <x v="1"/>
    <s v="REHAB.INTENSIVO + CAI"/>
    <x v="0"/>
    <x v="7"/>
    <n v="1"/>
    <x v="29"/>
    <x v="4"/>
    <x v="6"/>
    <x v="21"/>
    <x v="5"/>
    <x v="7"/>
    <m/>
    <m/>
    <m/>
    <m/>
    <m/>
    <m/>
    <m/>
    <x v="37"/>
  </r>
  <r>
    <x v="78"/>
    <s v="27 95240834 3"/>
    <x v="4"/>
    <s v="REHAB. SIMPLE + CAI"/>
    <x v="0"/>
    <x v="7"/>
    <n v="1"/>
    <x v="29"/>
    <x v="4"/>
    <x v="2"/>
    <x v="21"/>
    <x v="5"/>
    <x v="2"/>
    <m/>
    <m/>
    <m/>
    <m/>
    <m/>
    <m/>
    <m/>
    <x v="77"/>
  </r>
  <r>
    <x v="62"/>
    <s v="20 55841171 7"/>
    <x v="10"/>
    <s v="REHAB.INTENSIVO + CAI"/>
    <x v="0"/>
    <x v="7"/>
    <n v="1"/>
    <x v="29"/>
    <x v="4"/>
    <x v="3"/>
    <x v="21"/>
    <x v="5"/>
    <x v="3"/>
    <m/>
    <m/>
    <m/>
    <m/>
    <m/>
    <m/>
    <m/>
    <x v="61"/>
  </r>
  <r>
    <x v="65"/>
    <s v="20 55522788 5"/>
    <x v="3"/>
    <s v="REHAB.INTENSIVO + CAI"/>
    <x v="0"/>
    <x v="7"/>
    <n v="1"/>
    <x v="29"/>
    <x v="4"/>
    <x v="4"/>
    <x v="21"/>
    <x v="5"/>
    <x v="4"/>
    <m/>
    <m/>
    <m/>
    <m/>
    <m/>
    <m/>
    <m/>
    <x v="64"/>
  </r>
  <r>
    <x v="216"/>
    <s v="20 52464954 4"/>
    <x v="1"/>
    <s v="REHAB. SIMPLE + CAI"/>
    <x v="3"/>
    <x v="7"/>
    <n v="1"/>
    <x v="45"/>
    <x v="0"/>
    <x v="8"/>
    <x v="21"/>
    <x v="0"/>
    <x v="9"/>
    <m/>
    <m/>
    <m/>
    <m/>
    <m/>
    <m/>
    <m/>
    <x v="213"/>
  </r>
  <r>
    <x v="236"/>
    <s v="27 52235381 2"/>
    <x v="0"/>
    <s v="REHAB. SIMPLE + CAI"/>
    <x v="3"/>
    <x v="7"/>
    <n v="1"/>
    <x v="45"/>
    <x v="0"/>
    <x v="8"/>
    <x v="21"/>
    <x v="0"/>
    <x v="9"/>
    <m/>
    <m/>
    <m/>
    <m/>
    <m/>
    <m/>
    <m/>
    <x v="233"/>
  </r>
  <r>
    <x v="120"/>
    <s v="20 58160724 6"/>
    <x v="1"/>
    <s v="REHAB.INTENSIVO + CAI"/>
    <x v="3"/>
    <x v="7"/>
    <n v="1"/>
    <x v="45"/>
    <x v="0"/>
    <x v="11"/>
    <x v="21"/>
    <x v="0"/>
    <x v="12"/>
    <m/>
    <m/>
    <m/>
    <m/>
    <m/>
    <m/>
    <m/>
    <x v="117"/>
  </r>
  <r>
    <x v="109"/>
    <s v="20 56746912 4"/>
    <x v="0"/>
    <s v="REHAB.INTENSIVO + CAI"/>
    <x v="3"/>
    <x v="7"/>
    <n v="1"/>
    <x v="45"/>
    <x v="0"/>
    <x v="12"/>
    <x v="21"/>
    <x v="0"/>
    <x v="13"/>
    <m/>
    <m/>
    <m/>
    <m/>
    <m/>
    <m/>
    <m/>
    <x v="108"/>
  </r>
  <r>
    <x v="92"/>
    <s v="23 46973958 9"/>
    <x v="29"/>
    <s v="REHAB. SIMPLE + CAI"/>
    <x v="3"/>
    <x v="7"/>
    <n v="1"/>
    <x v="45"/>
    <x v="0"/>
    <x v="5"/>
    <x v="21"/>
    <x v="0"/>
    <x v="5"/>
    <m/>
    <m/>
    <m/>
    <m/>
    <m/>
    <m/>
    <m/>
    <x v="91"/>
  </r>
  <r>
    <x v="197"/>
    <s v="20 49953438 9"/>
    <x v="3"/>
    <s v="REHAB. SIMPLE + CAI"/>
    <x v="3"/>
    <x v="7"/>
    <n v="1"/>
    <x v="36"/>
    <x v="3"/>
    <x v="11"/>
    <x v="21"/>
    <x v="4"/>
    <x v="12"/>
    <m/>
    <m/>
    <m/>
    <m/>
    <m/>
    <m/>
    <m/>
    <x v="194"/>
  </r>
  <r>
    <x v="123"/>
    <s v="20 57740794 1"/>
    <x v="30"/>
    <s v="REHAB.INTENSIVO + CAI"/>
    <x v="3"/>
    <x v="7"/>
    <n v="1"/>
    <x v="45"/>
    <x v="0"/>
    <x v="10"/>
    <x v="21"/>
    <x v="0"/>
    <x v="11"/>
    <m/>
    <m/>
    <m/>
    <m/>
    <m/>
    <m/>
    <m/>
    <x v="120"/>
  </r>
  <r>
    <x v="139"/>
    <s v="20 58678888 5"/>
    <x v="1"/>
    <s v="REHAB.INTENSIVO + CAI"/>
    <x v="3"/>
    <x v="7"/>
    <n v="1"/>
    <x v="27"/>
    <x v="1"/>
    <x v="9"/>
    <x v="15"/>
    <x v="1"/>
    <x v="10"/>
    <m/>
    <m/>
    <m/>
    <m/>
    <m/>
    <m/>
    <m/>
    <x v="136"/>
  </r>
  <r>
    <x v="201"/>
    <s v="20 49863624 2"/>
    <x v="4"/>
    <s v="REHAB.INTENSIVO"/>
    <x v="3"/>
    <x v="7"/>
    <n v="1"/>
    <x v="45"/>
    <x v="4"/>
    <x v="11"/>
    <x v="21"/>
    <x v="5"/>
    <x v="12"/>
    <m/>
    <m/>
    <m/>
    <m/>
    <m/>
    <m/>
    <m/>
    <x v="198"/>
  </r>
  <r>
    <x v="117"/>
    <s v="20 52469665 8"/>
    <x v="0"/>
    <s v="REHAB.INTENSIVO + CAI"/>
    <x v="3"/>
    <x v="7"/>
    <n v="1"/>
    <x v="45"/>
    <x v="4"/>
    <x v="11"/>
    <x v="21"/>
    <x v="5"/>
    <x v="12"/>
    <m/>
    <m/>
    <m/>
    <m/>
    <m/>
    <m/>
    <m/>
    <x v="114"/>
  </r>
  <r>
    <x v="119"/>
    <s v="20 52228357 7"/>
    <x v="13"/>
    <s v="REHAB. SIMPLE + CAI"/>
    <x v="3"/>
    <x v="7"/>
    <n v="1"/>
    <x v="45"/>
    <x v="4"/>
    <x v="8"/>
    <x v="21"/>
    <x v="5"/>
    <x v="9"/>
    <m/>
    <m/>
    <m/>
    <m/>
    <m/>
    <m/>
    <m/>
    <x v="116"/>
  </r>
  <r>
    <x v="122"/>
    <s v="20 52053294 4"/>
    <x v="0"/>
    <s v="REHAB.INTENSIVO + CAI"/>
    <x v="3"/>
    <x v="7"/>
    <n v="1"/>
    <x v="45"/>
    <x v="4"/>
    <x v="12"/>
    <x v="21"/>
    <x v="5"/>
    <x v="13"/>
    <m/>
    <m/>
    <m/>
    <m/>
    <m/>
    <m/>
    <m/>
    <x v="119"/>
  </r>
  <r>
    <x v="28"/>
    <s v="20 54072524 2"/>
    <x v="1"/>
    <s v="REHAB.INTENSIVO + CAI"/>
    <x v="3"/>
    <x v="7"/>
    <n v="1"/>
    <x v="27"/>
    <x v="2"/>
    <x v="12"/>
    <x v="15"/>
    <x v="2"/>
    <x v="13"/>
    <m/>
    <m/>
    <m/>
    <m/>
    <m/>
    <m/>
    <m/>
    <x v="27"/>
  </r>
  <r>
    <x v="218"/>
    <s v="20 95837403 9"/>
    <x v="0"/>
    <s v="REHAB. SIMPLE + CAI"/>
    <x v="3"/>
    <x v="7"/>
    <n v="1"/>
    <x v="45"/>
    <x v="4"/>
    <x v="10"/>
    <x v="21"/>
    <x v="5"/>
    <x v="11"/>
    <m/>
    <m/>
    <m/>
    <m/>
    <m/>
    <m/>
    <m/>
    <x v="215"/>
  </r>
  <r>
    <x v="95"/>
    <s v="27 58587689 0"/>
    <x v="7"/>
    <s v="REHAB.INTENSIVO + CAI"/>
    <x v="3"/>
    <x v="7"/>
    <n v="1"/>
    <x v="45"/>
    <x v="4"/>
    <x v="9"/>
    <x v="21"/>
    <x v="5"/>
    <x v="10"/>
    <m/>
    <m/>
    <m/>
    <m/>
    <m/>
    <m/>
    <m/>
    <x v="94"/>
  </r>
  <r>
    <x v="240"/>
    <s v="20 50000750 9"/>
    <x v="4"/>
    <s v="REHAB. SIMPLE + CAI"/>
    <x v="0"/>
    <x v="7"/>
    <n v="1"/>
    <x v="49"/>
    <x v="4"/>
    <x v="3"/>
    <x v="18"/>
    <x v="5"/>
    <x v="3"/>
    <m/>
    <m/>
    <m/>
    <m/>
    <m/>
    <m/>
    <m/>
    <x v="237"/>
  </r>
  <r>
    <x v="173"/>
    <s v="20 54476886 8"/>
    <x v="10"/>
    <s v="REHAB. SIMPLE + CAI"/>
    <x v="3"/>
    <x v="7"/>
    <n v="1"/>
    <x v="45"/>
    <x v="2"/>
    <x v="11"/>
    <x v="21"/>
    <x v="2"/>
    <x v="12"/>
    <m/>
    <m/>
    <m/>
    <m/>
    <m/>
    <m/>
    <m/>
    <x v="170"/>
  </r>
  <r>
    <x v="143"/>
    <s v="27 57352613 4"/>
    <x v="0"/>
    <s v="REHAB.INTENSIVO + CAI"/>
    <x v="3"/>
    <x v="7"/>
    <n v="1"/>
    <x v="45"/>
    <x v="2"/>
    <x v="12"/>
    <x v="21"/>
    <x v="2"/>
    <x v="13"/>
    <m/>
    <m/>
    <m/>
    <m/>
    <m/>
    <m/>
    <m/>
    <x v="140"/>
  </r>
  <r>
    <x v="49"/>
    <s v="27 50330421 5"/>
    <x v="0"/>
    <s v="REHAB.INTENSIVO + CAI"/>
    <x v="0"/>
    <x v="7"/>
    <n v="1"/>
    <x v="30"/>
    <x v="0"/>
    <x v="4"/>
    <x v="15"/>
    <x v="0"/>
    <x v="4"/>
    <m/>
    <m/>
    <m/>
    <m/>
    <m/>
    <m/>
    <m/>
    <x v="48"/>
  </r>
  <r>
    <x v="145"/>
    <s v="20 57354004 3"/>
    <x v="1"/>
    <s v="REHAB.INTENSIVO + CAI"/>
    <x v="3"/>
    <x v="7"/>
    <n v="1"/>
    <x v="45"/>
    <x v="2"/>
    <x v="10"/>
    <x v="21"/>
    <x v="2"/>
    <x v="11"/>
    <m/>
    <m/>
    <m/>
    <m/>
    <m/>
    <m/>
    <m/>
    <x v="142"/>
  </r>
  <r>
    <x v="115"/>
    <s v="20 59299386 5"/>
    <x v="0"/>
    <s v="REHAB.INTENSIVO + CAI"/>
    <x v="3"/>
    <x v="7"/>
    <n v="1"/>
    <x v="27"/>
    <x v="1"/>
    <x v="9"/>
    <x v="15"/>
    <x v="1"/>
    <x v="10"/>
    <m/>
    <m/>
    <m/>
    <m/>
    <m/>
    <m/>
    <m/>
    <x v="112"/>
  </r>
  <r>
    <x v="1"/>
    <s v="27 56063004 8"/>
    <x v="1"/>
    <s v="REHAB.INTENSIVO + CAI"/>
    <x v="0"/>
    <x v="5"/>
    <n v="1"/>
    <x v="34"/>
    <x v="1"/>
    <x v="0"/>
    <x v="12"/>
    <x v="1"/>
    <x v="0"/>
    <m/>
    <m/>
    <m/>
    <m/>
    <m/>
    <m/>
    <m/>
    <x v="1"/>
  </r>
  <r>
    <x v="79"/>
    <s v="20 56059836 0"/>
    <x v="26"/>
    <s v="REHAB.INTENSIVO + CAI"/>
    <x v="0"/>
    <x v="7"/>
    <n v="1"/>
    <x v="49"/>
    <x v="1"/>
    <x v="1"/>
    <x v="22"/>
    <x v="1"/>
    <x v="1"/>
    <m/>
    <m/>
    <m/>
    <m/>
    <m/>
    <m/>
    <m/>
    <x v="78"/>
  </r>
  <r>
    <x v="55"/>
    <s v="27 55460355 1"/>
    <x v="4"/>
    <s v="REHAB.INTENSIVO + CAI"/>
    <x v="0"/>
    <x v="7"/>
    <n v="1"/>
    <x v="36"/>
    <x v="1"/>
    <x v="6"/>
    <x v="18"/>
    <x v="1"/>
    <x v="7"/>
    <m/>
    <m/>
    <m/>
    <m/>
    <m/>
    <m/>
    <m/>
    <x v="54"/>
  </r>
  <r>
    <x v="3"/>
    <s v="20 59043324 2"/>
    <x v="3"/>
    <s v="REHAB.INTENSIVO + CAI"/>
    <x v="0"/>
    <x v="7"/>
    <n v="1"/>
    <x v="29"/>
    <x v="3"/>
    <x v="3"/>
    <x v="21"/>
    <x v="4"/>
    <x v="3"/>
    <m/>
    <m/>
    <m/>
    <m/>
    <m/>
    <m/>
    <m/>
    <x v="3"/>
  </r>
  <r>
    <x v="4"/>
    <s v="23 58385030 9"/>
    <x v="1"/>
    <s v="REHAB.INTENSIVO + CAI"/>
    <x v="0"/>
    <x v="7"/>
    <n v="1"/>
    <x v="49"/>
    <x v="1"/>
    <x v="4"/>
    <x v="22"/>
    <x v="1"/>
    <x v="4"/>
    <m/>
    <m/>
    <m/>
    <m/>
    <m/>
    <m/>
    <m/>
    <x v="4"/>
  </r>
  <r>
    <x v="74"/>
    <s v="20 46972085 4"/>
    <x v="4"/>
    <s v="REHAB. SIMPLE + CAI"/>
    <x v="0"/>
    <x v="7"/>
    <n v="1"/>
    <x v="29"/>
    <x v="4"/>
    <x v="2"/>
    <x v="21"/>
    <x v="5"/>
    <x v="2"/>
    <m/>
    <m/>
    <m/>
    <m/>
    <m/>
    <m/>
    <m/>
    <x v="73"/>
  </r>
  <r>
    <x v="195"/>
    <s v="20 53075626 3"/>
    <x v="1"/>
    <s v="REHAB. SIMPLE + CAI"/>
    <x v="0"/>
    <x v="7"/>
    <n v="1"/>
    <x v="36"/>
    <x v="1"/>
    <x v="4"/>
    <x v="18"/>
    <x v="1"/>
    <x v="4"/>
    <m/>
    <m/>
    <m/>
    <m/>
    <m/>
    <m/>
    <m/>
    <x v="192"/>
  </r>
  <r>
    <x v="244"/>
    <s v="20 55838929 0"/>
    <x v="12"/>
    <s v="REHAB. SIMPLE + CAI"/>
    <x v="0"/>
    <x v="7"/>
    <n v="1"/>
    <x v="36"/>
    <x v="2"/>
    <x v="6"/>
    <x v="22"/>
    <x v="2"/>
    <x v="7"/>
    <m/>
    <s v=" "/>
    <m/>
    <m/>
    <m/>
    <m/>
    <m/>
    <x v="241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226"/>
    <s v="20 58388985 0"/>
    <x v="27"/>
    <s v="REHAB.INTENSIVO + CAI"/>
    <x v="0"/>
    <x v="1"/>
    <n v="1"/>
    <x v="8"/>
    <x v="4"/>
    <x v="0"/>
    <x v="2"/>
    <x v="5"/>
    <x v="0"/>
    <s v="PENDIENTE"/>
    <m/>
    <m/>
    <m/>
    <m/>
    <m/>
    <m/>
    <x v="223"/>
  </r>
  <r>
    <x v="83"/>
    <s v="20 52866852 7"/>
    <x v="0"/>
    <s v="REHAB. SIMPLE + CAI"/>
    <x v="0"/>
    <x v="7"/>
    <n v="1"/>
    <x v="36"/>
    <x v="2"/>
    <x v="3"/>
    <x v="22"/>
    <x v="2"/>
    <x v="3"/>
    <m/>
    <m/>
    <m/>
    <m/>
    <m/>
    <m/>
    <m/>
    <x v="82"/>
  </r>
  <r>
    <x v="223"/>
    <s v="20 48533126 4"/>
    <x v="33"/>
    <s v="REHAB. SIMPLE + CAI"/>
    <x v="0"/>
    <x v="7"/>
    <n v="1"/>
    <x v="21"/>
    <x v="2"/>
    <x v="4"/>
    <x v="15"/>
    <x v="2"/>
    <x v="4"/>
    <m/>
    <m/>
    <m/>
    <m/>
    <m/>
    <m/>
    <m/>
    <x v="220"/>
  </r>
  <r>
    <x v="222"/>
    <s v="20 54475417 4"/>
    <x v="1"/>
    <n v="0"/>
    <x v="0"/>
    <x v="7"/>
    <n v="1"/>
    <x v="30"/>
    <x v="0"/>
    <x v="6"/>
    <x v="15"/>
    <x v="0"/>
    <x v="7"/>
    <m/>
    <s v=" "/>
    <s v=" "/>
    <m/>
    <m/>
    <m/>
    <m/>
    <x v="219"/>
  </r>
  <r>
    <x v="34"/>
    <s v="20 47475219 5"/>
    <x v="3"/>
    <s v="REHAB.INTENSIVO + CAI"/>
    <x v="0"/>
    <x v="7"/>
    <n v="1"/>
    <x v="30"/>
    <x v="0"/>
    <x v="2"/>
    <x v="22"/>
    <x v="0"/>
    <x v="2"/>
    <m/>
    <m/>
    <m/>
    <m/>
    <m/>
    <m/>
    <m/>
    <x v="33"/>
  </r>
  <r>
    <x v="244"/>
    <s v="20 55838929 0"/>
    <x v="12"/>
    <s v="REHAB. SIMPLE + CAI"/>
    <x v="0"/>
    <x v="6"/>
    <n v="1"/>
    <x v="22"/>
    <x v="2"/>
    <x v="1"/>
    <x v="16"/>
    <x v="2"/>
    <x v="1"/>
    <m/>
    <s v=" "/>
    <m/>
    <m/>
    <m/>
    <m/>
    <m/>
    <x v="241"/>
  </r>
  <r>
    <x v="230"/>
    <s v="27 49501662 0"/>
    <x v="4"/>
    <s v="REHAB. SIMPLE + CAI"/>
    <x v="0"/>
    <x v="7"/>
    <n v="1"/>
    <x v="49"/>
    <x v="0"/>
    <x v="4"/>
    <x v="26"/>
    <x v="0"/>
    <x v="4"/>
    <m/>
    <m/>
    <m/>
    <m/>
    <m/>
    <m/>
    <m/>
    <x v="227"/>
  </r>
  <r>
    <x v="20"/>
    <s v="20 53627821 5"/>
    <x v="12"/>
    <s v="REHAB. SIMPLE + CAI"/>
    <x v="0"/>
    <x v="7"/>
    <n v="1"/>
    <x v="36"/>
    <x v="2"/>
    <x v="2"/>
    <x v="22"/>
    <x v="2"/>
    <x v="2"/>
    <m/>
    <m/>
    <m/>
    <m/>
    <m/>
    <m/>
    <m/>
    <x v="19"/>
  </r>
  <r>
    <x v="245"/>
    <s v="27 53730644 6"/>
    <x v="17"/>
    <s v="REHAB.INTENSIVO"/>
    <x v="0"/>
    <x v="1"/>
    <n v="1"/>
    <x v="4"/>
    <x v="0"/>
    <x v="3"/>
    <x v="11"/>
    <x v="0"/>
    <x v="3"/>
    <m/>
    <m/>
    <s v="desde 22/06 antes era de Castro"/>
    <m/>
    <m/>
    <m/>
    <m/>
    <x v="242"/>
  </r>
  <r>
    <x v="194"/>
    <s v="23 52232880 4"/>
    <x v="0"/>
    <s v="REHAB.INTENSIVO + CAI"/>
    <x v="0"/>
    <x v="7"/>
    <n v="1"/>
    <x v="36"/>
    <x v="2"/>
    <x v="3"/>
    <x v="22"/>
    <x v="2"/>
    <x v="3"/>
    <m/>
    <m/>
    <m/>
    <m/>
    <m/>
    <m/>
    <m/>
    <x v="191"/>
  </r>
  <r>
    <x v="126"/>
    <s v="23 55005737 9"/>
    <x v="0"/>
    <s v="REHAB.INTENSIVO"/>
    <x v="1"/>
    <x v="1"/>
    <n v="1"/>
    <x v="20"/>
    <x v="0"/>
    <x v="8"/>
    <x v="2"/>
    <x v="0"/>
    <x v="9"/>
    <m/>
    <m/>
    <s v=" "/>
    <m/>
    <m/>
    <m/>
    <m/>
    <x v="123"/>
  </r>
  <r>
    <x v="183"/>
    <s v="20 55077502 7"/>
    <x v="17"/>
    <s v="REHAB.INTENSIVO + CAI"/>
    <x v="1"/>
    <x v="7"/>
    <n v="1"/>
    <x v="25"/>
    <x v="4"/>
    <x v="8"/>
    <x v="18"/>
    <x v="3"/>
    <x v="6"/>
    <m/>
    <m/>
    <m/>
    <m/>
    <m/>
    <m/>
    <m/>
    <x v="180"/>
  </r>
  <r>
    <x v="30"/>
    <s v="20 57945650 8"/>
    <x v="10"/>
    <s v="REHAB.INTENSIVO + CAI"/>
    <x v="0"/>
    <x v="7"/>
    <n v="1"/>
    <x v="49"/>
    <x v="4"/>
    <x v="1"/>
    <x v="18"/>
    <x v="5"/>
    <x v="1"/>
    <m/>
    <m/>
    <m/>
    <m/>
    <m/>
    <m/>
    <m/>
    <x v="29"/>
  </r>
  <r>
    <x v="178"/>
    <s v="20 51277006 2"/>
    <x v="3"/>
    <s v="REHAB. SIMPLE + CAI"/>
    <x v="0"/>
    <x v="7"/>
    <n v="1"/>
    <x v="25"/>
    <x v="4"/>
    <x v="6"/>
    <x v="22"/>
    <x v="5"/>
    <x v="7"/>
    <m/>
    <m/>
    <m/>
    <m/>
    <m/>
    <m/>
    <m/>
    <x v="175"/>
  </r>
  <r>
    <x v="131"/>
    <s v="20 53263976 0"/>
    <x v="12"/>
    <s v="REHAB. SIMPLE + CAI"/>
    <x v="0"/>
    <x v="7"/>
    <n v="1"/>
    <x v="49"/>
    <x v="4"/>
    <x v="3"/>
    <x v="18"/>
    <x v="5"/>
    <x v="3"/>
    <m/>
    <m/>
    <m/>
    <m/>
    <m/>
    <m/>
    <m/>
    <x v="128"/>
  </r>
  <r>
    <x v="246"/>
    <s v="20 54310405 2"/>
    <x v="12"/>
    <s v="REHAB. SIMPLE + CAI"/>
    <x v="0"/>
    <x v="2"/>
    <n v="1"/>
    <x v="37"/>
    <x v="1"/>
    <x v="1"/>
    <x v="14"/>
    <x v="1"/>
    <x v="1"/>
    <m/>
    <s v=" "/>
    <m/>
    <m/>
    <m/>
    <m/>
    <m/>
    <x v="243"/>
  </r>
  <r>
    <x v="15"/>
    <s v="20 56242157 3"/>
    <x v="12"/>
    <s v="REHAB. SIMPLE + CAI"/>
    <x v="0"/>
    <x v="7"/>
    <n v="1"/>
    <x v="49"/>
    <x v="3"/>
    <x v="6"/>
    <x v="18"/>
    <x v="4"/>
    <x v="7"/>
    <m/>
    <m/>
    <m/>
    <m/>
    <m/>
    <m/>
    <m/>
    <x v="14"/>
  </r>
  <r>
    <x v="150"/>
    <s v="20 47663005 4"/>
    <x v="33"/>
    <s v="REHAB. SIMPLE + CAI"/>
    <x v="0"/>
    <x v="7"/>
    <n v="1"/>
    <x v="25"/>
    <x v="0"/>
    <x v="0"/>
    <x v="22"/>
    <x v="0"/>
    <x v="0"/>
    <m/>
    <m/>
    <m/>
    <m/>
    <m/>
    <m/>
    <m/>
    <x v="147"/>
  </r>
  <r>
    <x v="134"/>
    <s v="20 54016666 9"/>
    <x v="12"/>
    <s v="REHAB. SIMPLE + CAI"/>
    <x v="0"/>
    <x v="7"/>
    <n v="1"/>
    <x v="25"/>
    <x v="0"/>
    <x v="1"/>
    <x v="22"/>
    <x v="0"/>
    <x v="1"/>
    <m/>
    <m/>
    <m/>
    <m/>
    <m/>
    <m/>
    <m/>
    <x v="131"/>
  </r>
  <r>
    <x v="158"/>
    <s v="20 52863702 8"/>
    <x v="2"/>
    <s v="REHAB.INTENSIVO"/>
    <x v="0"/>
    <x v="7"/>
    <n v="1"/>
    <x v="25"/>
    <x v="0"/>
    <x v="6"/>
    <x v="22"/>
    <x v="0"/>
    <x v="7"/>
    <m/>
    <m/>
    <m/>
    <m/>
    <m/>
    <m/>
    <m/>
    <x v="155"/>
  </r>
  <r>
    <x v="170"/>
    <s v="23 53510647 9"/>
    <x v="1"/>
    <s v="REHAB.INTENSIVO + CAI"/>
    <x v="0"/>
    <x v="7"/>
    <n v="1"/>
    <x v="30"/>
    <x v="0"/>
    <x v="0"/>
    <x v="15"/>
    <x v="0"/>
    <x v="0"/>
    <m/>
    <s v=" "/>
    <s v=" "/>
    <m/>
    <m/>
    <m/>
    <m/>
    <x v="167"/>
  </r>
  <r>
    <x v="67"/>
    <s v="20 56060440 9"/>
    <x v="7"/>
    <s v="REHAB.INTENSIVO + CAI"/>
    <x v="0"/>
    <x v="7"/>
    <n v="1"/>
    <x v="29"/>
    <x v="3"/>
    <x v="14"/>
    <x v="22"/>
    <x v="4"/>
    <x v="15"/>
    <m/>
    <m/>
    <m/>
    <m/>
    <m/>
    <m/>
    <m/>
    <x v="66"/>
  </r>
  <r>
    <x v="12"/>
    <s v="20 58387335 0"/>
    <x v="10"/>
    <s v="REHAB.INTENSIVO + CAI"/>
    <x v="0"/>
    <x v="7"/>
    <n v="1"/>
    <x v="30"/>
    <x v="3"/>
    <x v="1"/>
    <x v="22"/>
    <x v="4"/>
    <x v="1"/>
    <m/>
    <m/>
    <m/>
    <m/>
    <m/>
    <m/>
    <m/>
    <x v="12"/>
  </r>
  <r>
    <x v="156"/>
    <s v="23 55836638 9"/>
    <x v="10"/>
    <s v="REHAB.INTENSIVO + CAI"/>
    <x v="0"/>
    <x v="7"/>
    <n v="1"/>
    <x v="30"/>
    <x v="3"/>
    <x v="3"/>
    <x v="22"/>
    <x v="4"/>
    <x v="3"/>
    <m/>
    <m/>
    <m/>
    <m/>
    <m/>
    <m/>
    <m/>
    <x v="153"/>
  </r>
  <r>
    <x v="69"/>
    <s v="27 59115307 8"/>
    <x v="1"/>
    <s v="REHAB.INTENSIVO + CAI"/>
    <x v="0"/>
    <x v="7"/>
    <n v="1"/>
    <x v="30"/>
    <x v="3"/>
    <x v="4"/>
    <x v="22"/>
    <x v="3"/>
    <x v="4"/>
    <m/>
    <m/>
    <m/>
    <m/>
    <m/>
    <m/>
    <m/>
    <x v="68"/>
  </r>
  <r>
    <x v="70"/>
    <s v="27 57530670 0"/>
    <x v="20"/>
    <s v="REHAB.INTENSIVO + CAI"/>
    <x v="1"/>
    <x v="6"/>
    <n v="1"/>
    <x v="16"/>
    <x v="0"/>
    <x v="10"/>
    <x v="13"/>
    <x v="0"/>
    <x v="11"/>
    <m/>
    <m/>
    <m/>
    <m/>
    <m/>
    <m/>
    <m/>
    <x v="69"/>
  </r>
  <r>
    <x v="224"/>
    <s v="23 50328354 9"/>
    <x v="0"/>
    <s v="REHAB. SIMPLE + CAI"/>
    <x v="0"/>
    <x v="7"/>
    <n v="1"/>
    <x v="25"/>
    <x v="4"/>
    <x v="4"/>
    <x v="22"/>
    <x v="5"/>
    <x v="4"/>
    <m/>
    <m/>
    <m/>
    <m/>
    <m/>
    <m/>
    <m/>
    <x v="221"/>
  </r>
  <r>
    <x v="158"/>
    <s v="20 52863702 8"/>
    <x v="2"/>
    <s v="REHAB.INTENSIVO"/>
    <x v="0"/>
    <x v="2"/>
    <n v="1"/>
    <x v="48"/>
    <x v="4"/>
    <x v="6"/>
    <x v="14"/>
    <x v="5"/>
    <x v="7"/>
    <m/>
    <m/>
    <m/>
    <m/>
    <m/>
    <m/>
    <m/>
    <x v="155"/>
  </r>
  <r>
    <x v="204"/>
    <s v="20 52466492 6"/>
    <x v="1"/>
    <s v="REHAB. SIMPLE + CAI"/>
    <x v="0"/>
    <x v="7"/>
    <n v="1"/>
    <x v="25"/>
    <x v="4"/>
    <x v="1"/>
    <x v="22"/>
    <x v="5"/>
    <x v="1"/>
    <m/>
    <m/>
    <m/>
    <m/>
    <m/>
    <m/>
    <m/>
    <x v="201"/>
  </r>
  <r>
    <x v="39"/>
    <s v="27 56978295 9"/>
    <x v="10"/>
    <s v="REHAB.INTENSIVO + CAI"/>
    <x v="0"/>
    <x v="7"/>
    <n v="1"/>
    <x v="30"/>
    <x v="3"/>
    <x v="2"/>
    <x v="22"/>
    <x v="4"/>
    <x v="2"/>
    <m/>
    <m/>
    <m/>
    <m/>
    <m/>
    <m/>
    <m/>
    <x v="38"/>
  </r>
  <r>
    <x v="47"/>
    <s v="27 54020869 2"/>
    <x v="10"/>
    <s v="REHAB. SIMPLE + CAI"/>
    <x v="0"/>
    <x v="7"/>
    <n v="1"/>
    <x v="25"/>
    <x v="4"/>
    <x v="3"/>
    <x v="22"/>
    <x v="5"/>
    <x v="3"/>
    <m/>
    <m/>
    <m/>
    <m/>
    <m/>
    <m/>
    <m/>
    <x v="46"/>
  </r>
  <r>
    <x v="86"/>
    <s v="27 50938211 0"/>
    <x v="3"/>
    <s v="REHAB.INTENSIVO + CAI"/>
    <x v="0"/>
    <x v="7"/>
    <n v="1"/>
    <x v="49"/>
    <x v="1"/>
    <x v="2"/>
    <x v="22"/>
    <x v="1"/>
    <x v="2"/>
    <m/>
    <m/>
    <m/>
    <m/>
    <m/>
    <m/>
    <m/>
    <x v="85"/>
  </r>
  <r>
    <x v="247"/>
    <s v="27 49555740 0"/>
    <x v="33"/>
    <s v="REHAB. SIMPLE + CAI"/>
    <x v="0"/>
    <x v="7"/>
    <n v="1"/>
    <x v="30"/>
    <x v="0"/>
    <x v="3"/>
    <x v="15"/>
    <x v="0"/>
    <x v="3"/>
    <m/>
    <m/>
    <m/>
    <m/>
    <m/>
    <m/>
    <m/>
    <x v="244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233"/>
    <s v="20 54014589 0"/>
    <x v="1"/>
    <s v="REHAB. SIMPLE + CAI"/>
    <x v="0"/>
    <x v="7"/>
    <n v="1"/>
    <x v="21"/>
    <x v="3"/>
    <x v="6"/>
    <x v="15"/>
    <x v="4"/>
    <x v="7"/>
    <m/>
    <m/>
    <m/>
    <m/>
    <m/>
    <m/>
    <m/>
    <x v="230"/>
  </r>
  <r>
    <x v="214"/>
    <s v="20 55835142 0"/>
    <x v="1"/>
    <s v="REHAB. SIMPLE + CAI"/>
    <x v="0"/>
    <x v="7"/>
    <n v="1"/>
    <x v="21"/>
    <x v="3"/>
    <x v="4"/>
    <x v="15"/>
    <x v="4"/>
    <x v="4"/>
    <m/>
    <m/>
    <m/>
    <m/>
    <m/>
    <m/>
    <m/>
    <x v="211"/>
  </r>
  <r>
    <x v="60"/>
    <s v="20 56228347 2"/>
    <x v="24"/>
    <s v="REHAB.INTENSIVO + CAI"/>
    <x v="0"/>
    <x v="7"/>
    <n v="1"/>
    <x v="21"/>
    <x v="3"/>
    <x v="2"/>
    <x v="15"/>
    <x v="4"/>
    <x v="2"/>
    <m/>
    <m/>
    <s v=" "/>
    <m/>
    <m/>
    <m/>
    <m/>
    <x v="59"/>
  </r>
  <r>
    <x v="85"/>
    <s v="27 56761456 0"/>
    <x v="3"/>
    <s v="REHAB.INTENSIVO + CAI"/>
    <x v="0"/>
    <x v="7"/>
    <n v="1"/>
    <x v="36"/>
    <x v="1"/>
    <x v="2"/>
    <x v="1"/>
    <x v="1"/>
    <x v="2"/>
    <m/>
    <m/>
    <m/>
    <m/>
    <m/>
    <m/>
    <m/>
    <x v="84"/>
  </r>
  <r>
    <x v="8"/>
    <s v="20 56764235 7"/>
    <x v="7"/>
    <s v="REHAB.INTENSIVO + CAI"/>
    <x v="0"/>
    <x v="7"/>
    <n v="1"/>
    <x v="36"/>
    <x v="2"/>
    <x v="0"/>
    <x v="22"/>
    <x v="2"/>
    <x v="0"/>
    <s v="MODIFICACION"/>
    <d v="2026-07-01T00:00:00"/>
    <m/>
    <m/>
    <m/>
    <m/>
    <m/>
    <x v="8"/>
  </r>
  <r>
    <x v="181"/>
    <s v="20 53732810 0"/>
    <x v="10"/>
    <s v="REHAB. SIMPLE + CAI"/>
    <x v="0"/>
    <x v="7"/>
    <n v="1"/>
    <x v="49"/>
    <x v="1"/>
    <x v="6"/>
    <x v="22"/>
    <x v="1"/>
    <x v="7"/>
    <m/>
    <m/>
    <s v=" "/>
    <m/>
    <m/>
    <m/>
    <m/>
    <x v="178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90"/>
    <s v="20 55286279 2"/>
    <x v="12"/>
    <s v="REHAB. SIMPLE + CAI"/>
    <x v="0"/>
    <x v="7"/>
    <n v="1"/>
    <x v="21"/>
    <x v="2"/>
    <x v="3"/>
    <x v="15"/>
    <x v="2"/>
    <x v="3"/>
    <m/>
    <m/>
    <m/>
    <m/>
    <m/>
    <m/>
    <m/>
    <x v="89"/>
  </r>
  <r>
    <x v="68"/>
    <s v="20 55521456 2"/>
    <x v="10"/>
    <s v="REHAB.INTENSIVO + CAI"/>
    <x v="0"/>
    <x v="7"/>
    <n v="1"/>
    <x v="21"/>
    <x v="2"/>
    <x v="3"/>
    <x v="15"/>
    <x v="3"/>
    <x v="6"/>
    <m/>
    <m/>
    <m/>
    <m/>
    <m/>
    <m/>
    <m/>
    <x v="67"/>
  </r>
  <r>
    <x v="88"/>
    <s v="20 54014687 0"/>
    <x v="1"/>
    <s v="REHAB.INTENSIVO + CAI"/>
    <x v="0"/>
    <x v="7"/>
    <n v="1"/>
    <x v="21"/>
    <x v="3"/>
    <x v="2"/>
    <x v="15"/>
    <x v="4"/>
    <x v="2"/>
    <m/>
    <m/>
    <m/>
    <m/>
    <m/>
    <m/>
    <m/>
    <x v="87"/>
  </r>
  <r>
    <x v="243"/>
    <s v="20 58771626 8"/>
    <x v="0"/>
    <s v="REHAB.INTENSIVO"/>
    <x v="0"/>
    <x v="6"/>
    <n v="1"/>
    <x v="43"/>
    <x v="4"/>
    <x v="14"/>
    <x v="24"/>
    <x v="5"/>
    <x v="15"/>
    <m/>
    <m/>
    <m/>
    <m/>
    <m/>
    <m/>
    <m/>
    <x v="245"/>
  </r>
  <r>
    <x v="243"/>
    <s v="20 58771626 8"/>
    <x v="0"/>
    <s v="REHAB.INTENSIVO"/>
    <x v="0"/>
    <x v="1"/>
    <n v="1"/>
    <x v="7"/>
    <x v="0"/>
    <x v="0"/>
    <x v="3"/>
    <x v="0"/>
    <x v="0"/>
    <m/>
    <m/>
    <m/>
    <m/>
    <m/>
    <m/>
    <m/>
    <x v="245"/>
  </r>
  <r>
    <x v="21"/>
    <s v="20 52962677 1"/>
    <x v="0"/>
    <s v="REHAB.SIMPLE"/>
    <x v="0"/>
    <x v="7"/>
    <n v="1"/>
    <x v="21"/>
    <x v="2"/>
    <x v="4"/>
    <x v="15"/>
    <x v="2"/>
    <x v="4"/>
    <m/>
    <m/>
    <m/>
    <m/>
    <m/>
    <m/>
    <m/>
    <x v="20"/>
  </r>
  <r>
    <x v="227"/>
    <s v="27 48722622 5"/>
    <x v="0"/>
    <s v="REHAB. SIMPLE + CAI"/>
    <x v="0"/>
    <x v="7"/>
    <n v="1"/>
    <x v="49"/>
    <x v="1"/>
    <x v="2"/>
    <x v="22"/>
    <x v="1"/>
    <x v="2"/>
    <m/>
    <m/>
    <m/>
    <m/>
    <m/>
    <m/>
    <m/>
    <x v="224"/>
  </r>
  <r>
    <x v="221"/>
    <s v="27 52158638 4"/>
    <x v="12"/>
    <s v="REHAB. SIMPLE + CAI"/>
    <x v="0"/>
    <x v="7"/>
    <n v="1"/>
    <x v="49"/>
    <x v="1"/>
    <x v="14"/>
    <x v="22"/>
    <x v="1"/>
    <x v="15"/>
    <m/>
    <m/>
    <m/>
    <m/>
    <m/>
    <m/>
    <m/>
    <x v="218"/>
  </r>
  <r>
    <x v="36"/>
    <s v="20 54305212 5"/>
    <x v="13"/>
    <s v="REHAB. SIMPLE + CAI"/>
    <x v="0"/>
    <x v="7"/>
    <n v="1"/>
    <x v="49"/>
    <x v="1"/>
    <x v="0"/>
    <x v="22"/>
    <x v="1"/>
    <x v="0"/>
    <m/>
    <m/>
    <m/>
    <m/>
    <m/>
    <m/>
    <m/>
    <x v="35"/>
  </r>
  <r>
    <x v="183"/>
    <s v="20 55077502 7"/>
    <x v="17"/>
    <s v="REHAB.INTENSIVO + CAI"/>
    <x v="1"/>
    <x v="6"/>
    <n v="1"/>
    <x v="43"/>
    <x v="4"/>
    <x v="11"/>
    <x v="16"/>
    <x v="5"/>
    <x v="12"/>
    <m/>
    <m/>
    <m/>
    <m/>
    <m/>
    <m/>
    <m/>
    <x v="180"/>
  </r>
  <r>
    <x v="82"/>
    <s v="20 51202720 3"/>
    <x v="5"/>
    <s v="REHAB. SIMPLE + CAI"/>
    <x v="0"/>
    <x v="7"/>
    <n v="1"/>
    <x v="49"/>
    <x v="1"/>
    <x v="3"/>
    <x v="22"/>
    <x v="1"/>
    <x v="3"/>
    <m/>
    <m/>
    <m/>
    <m/>
    <m/>
    <m/>
    <m/>
    <x v="81"/>
  </r>
  <r>
    <x v="163"/>
    <s v="20 52865096 2"/>
    <x v="10"/>
    <n v="0"/>
    <x v="0"/>
    <x v="7"/>
    <n v="1"/>
    <x v="30"/>
    <x v="0"/>
    <x v="1"/>
    <x v="15"/>
    <x v="0"/>
    <x v="1"/>
    <m/>
    <m/>
    <s v=" "/>
    <m/>
    <m/>
    <m/>
    <m/>
    <x v="160"/>
  </r>
  <r>
    <x v="44"/>
    <s v="27 56062259 2"/>
    <x v="10"/>
    <s v="REHAB. SIMPLE + CAI"/>
    <x v="0"/>
    <x v="7"/>
    <n v="1"/>
    <x v="49"/>
    <x v="0"/>
    <x v="6"/>
    <x v="26"/>
    <x v="0"/>
    <x v="7"/>
    <m/>
    <m/>
    <m/>
    <m/>
    <m/>
    <m/>
    <m/>
    <x v="43"/>
  </r>
  <r>
    <x v="64"/>
    <s v="20 55011123 4"/>
    <x v="4"/>
    <s v="REHAB. SIMPLE + CAI"/>
    <x v="0"/>
    <x v="7"/>
    <n v="1"/>
    <x v="25"/>
    <x v="0"/>
    <x v="1"/>
    <x v="22"/>
    <x v="0"/>
    <x v="1"/>
    <m/>
    <m/>
    <m/>
    <m/>
    <m/>
    <m/>
    <m/>
    <x v="63"/>
  </r>
  <r>
    <x v="11"/>
    <s v="20 57528226 2"/>
    <x v="9"/>
    <s v="REHAB.INTENSIVO + CAI"/>
    <x v="0"/>
    <x v="7"/>
    <n v="1"/>
    <x v="49"/>
    <x v="0"/>
    <x v="3"/>
    <x v="26"/>
    <x v="0"/>
    <x v="3"/>
    <m/>
    <m/>
    <m/>
    <m/>
    <m/>
    <m/>
    <m/>
    <x v="11"/>
  </r>
  <r>
    <x v="185"/>
    <s v="20 54762927 3"/>
    <x v="6"/>
    <s v="REHAB.INTENSIVO + CAI"/>
    <x v="0"/>
    <x v="7"/>
    <n v="1"/>
    <x v="49"/>
    <x v="3"/>
    <x v="0"/>
    <x v="18"/>
    <x v="3"/>
    <x v="0"/>
    <m/>
    <m/>
    <m/>
    <m/>
    <m/>
    <m/>
    <m/>
    <x v="182"/>
  </r>
  <r>
    <x v="169"/>
    <s v="20 50628686 8"/>
    <x v="13"/>
    <s v="REHAB. SIMPLE + CAI"/>
    <x v="0"/>
    <x v="7"/>
    <n v="1"/>
    <x v="49"/>
    <x v="3"/>
    <x v="1"/>
    <x v="18"/>
    <x v="4"/>
    <x v="1"/>
    <m/>
    <m/>
    <m/>
    <m/>
    <m/>
    <m/>
    <m/>
    <x v="166"/>
  </r>
  <r>
    <x v="18"/>
    <s v="20 54476419 6"/>
    <x v="4"/>
    <s v="REHAB.INTENSIVO + CAI"/>
    <x v="0"/>
    <x v="7"/>
    <n v="1"/>
    <x v="49"/>
    <x v="3"/>
    <x v="2"/>
    <x v="18"/>
    <x v="4"/>
    <x v="2"/>
    <m/>
    <m/>
    <m/>
    <m/>
    <m/>
    <m/>
    <m/>
    <x v="17"/>
  </r>
  <r>
    <x v="75"/>
    <s v="23 55007536 9"/>
    <x v="0"/>
    <s v="REHAB.INTENSIVO + CAI"/>
    <x v="0"/>
    <x v="7"/>
    <n v="1"/>
    <x v="49"/>
    <x v="3"/>
    <x v="3"/>
    <x v="18"/>
    <x v="3"/>
    <x v="6"/>
    <m/>
    <m/>
    <m/>
    <m/>
    <m/>
    <m/>
    <m/>
    <x v="74"/>
  </r>
  <r>
    <x v="97"/>
    <s v="20 57360441 6"/>
    <x v="12"/>
    <s v="REHAB. SIMPLE + CAI"/>
    <x v="0"/>
    <x v="7"/>
    <n v="1"/>
    <x v="49"/>
    <x v="4"/>
    <x v="0"/>
    <x v="18"/>
    <x v="5"/>
    <x v="0"/>
    <m/>
    <m/>
    <m/>
    <m/>
    <m/>
    <m/>
    <m/>
    <x v="96"/>
  </r>
  <r>
    <x v="37"/>
    <s v="20 57944970 6"/>
    <x v="1"/>
    <s v="REHAB.INTENSIVO + CAI"/>
    <x v="0"/>
    <x v="7"/>
    <n v="1"/>
    <x v="30"/>
    <x v="3"/>
    <x v="3"/>
    <x v="22"/>
    <x v="4"/>
    <x v="3"/>
    <m/>
    <s v=" "/>
    <s v=" "/>
    <m/>
    <m/>
    <m/>
    <m/>
    <x v="36"/>
  </r>
  <r>
    <x v="203"/>
    <s v="27 50080999 5"/>
    <x v="4"/>
    <s v="REHAB. SIMPLE + CAI"/>
    <x v="0"/>
    <x v="7"/>
    <n v="1"/>
    <x v="21"/>
    <x v="3"/>
    <x v="1"/>
    <x v="15"/>
    <x v="4"/>
    <x v="1"/>
    <m/>
    <m/>
    <m/>
    <m/>
    <m/>
    <m/>
    <m/>
    <x v="200"/>
  </r>
  <r>
    <x v="16"/>
    <s v="27 55010247 7"/>
    <x v="1"/>
    <s v="REHAB. SIMPLE + CAI"/>
    <x v="0"/>
    <x v="7"/>
    <n v="1"/>
    <x v="49"/>
    <x v="4"/>
    <x v="6"/>
    <x v="18"/>
    <x v="5"/>
    <x v="7"/>
    <m/>
    <m/>
    <m/>
    <m/>
    <m/>
    <m/>
    <m/>
    <x v="15"/>
  </r>
  <r>
    <x v="46"/>
    <s v="20 55008611 6"/>
    <x v="21"/>
    <s v="REHAB. SIMPLE + CAI"/>
    <x v="0"/>
    <x v="7"/>
    <n v="1"/>
    <x v="49"/>
    <x v="4"/>
    <x v="2"/>
    <x v="18"/>
    <x v="5"/>
    <x v="2"/>
    <m/>
    <m/>
    <m/>
    <m/>
    <m/>
    <m/>
    <m/>
    <x v="45"/>
  </r>
  <r>
    <x v="31"/>
    <s v="20 57944458 5"/>
    <x v="17"/>
    <s v="REHAB.INTENSIVO + CAI"/>
    <x v="0"/>
    <x v="7"/>
    <n v="1"/>
    <x v="29"/>
    <x v="1"/>
    <x v="0"/>
    <x v="21"/>
    <x v="1"/>
    <x v="0"/>
    <m/>
    <m/>
    <m/>
    <m/>
    <m/>
    <m/>
    <m/>
    <x v="30"/>
  </r>
  <r>
    <x v="246"/>
    <s v="20 54310405 2"/>
    <x v="12"/>
    <s v="REHAB. SIMPLE + CAI"/>
    <x v="0"/>
    <x v="8"/>
    <n v="1"/>
    <x v="36"/>
    <x v="1"/>
    <x v="6"/>
    <x v="18"/>
    <x v="3"/>
    <x v="6"/>
    <m/>
    <s v=" "/>
    <m/>
    <m/>
    <m/>
    <m/>
    <m/>
    <x v="243"/>
  </r>
  <r>
    <x v="248"/>
    <s v="20 54014287 5"/>
    <x v="6"/>
    <s v="REHAB.INTENSIVO + CAI"/>
    <x v="1"/>
    <x v="6"/>
    <n v="1"/>
    <x v="16"/>
    <x v="0"/>
    <x v="12"/>
    <x v="13"/>
    <x v="0"/>
    <x v="13"/>
    <m/>
    <m/>
    <m/>
    <m/>
    <m/>
    <m/>
    <m/>
    <x v="246"/>
  </r>
  <r>
    <x v="248"/>
    <s v="20 54014287 5"/>
    <x v="6"/>
    <s v="REHAB.INTENSIVO + CAI"/>
    <x v="1"/>
    <x v="6"/>
    <n v="1"/>
    <x v="16"/>
    <x v="4"/>
    <x v="12"/>
    <x v="13"/>
    <x v="3"/>
    <x v="6"/>
    <m/>
    <m/>
    <m/>
    <m/>
    <m/>
    <m/>
    <m/>
    <x v="246"/>
  </r>
  <r>
    <x v="249"/>
    <s v="27 23198912 4"/>
    <x v="0"/>
    <s v="REHAB.SIMPLE"/>
    <x v="1"/>
    <x v="4"/>
    <n v="1"/>
    <x v="12"/>
    <x v="1"/>
    <x v="8"/>
    <x v="7"/>
    <x v="1"/>
    <x v="9"/>
    <m/>
    <m/>
    <m/>
    <m/>
    <m/>
    <m/>
    <m/>
    <x v="247"/>
  </r>
  <r>
    <x v="248"/>
    <s v="20 54014287 5"/>
    <x v="6"/>
    <s v="REHAB.INTENSIVO + CAI"/>
    <x v="1"/>
    <x v="2"/>
    <n v="1"/>
    <x v="0"/>
    <x v="0"/>
    <x v="8"/>
    <x v="17"/>
    <x v="0"/>
    <x v="9"/>
    <m/>
    <m/>
    <m/>
    <m/>
    <m/>
    <m/>
    <m/>
    <x v="246"/>
  </r>
  <r>
    <x v="148"/>
    <s v="20 54472193 4"/>
    <x v="2"/>
    <s v="REHAB. SIMPLE + CAI"/>
    <x v="0"/>
    <x v="7"/>
    <n v="1"/>
    <x v="49"/>
    <x v="0"/>
    <x v="1"/>
    <x v="26"/>
    <x v="0"/>
    <x v="1"/>
    <m/>
    <m/>
    <m/>
    <m/>
    <m/>
    <m/>
    <m/>
    <x v="145"/>
  </r>
  <r>
    <x v="249"/>
    <s v="27 23198912 4"/>
    <x v="0"/>
    <s v="REHAB.SIMPLE"/>
    <x v="1"/>
    <x v="4"/>
    <n v="1"/>
    <x v="46"/>
    <x v="3"/>
    <x v="8"/>
    <x v="7"/>
    <x v="4"/>
    <x v="9"/>
    <m/>
    <m/>
    <m/>
    <m/>
    <m/>
    <m/>
    <m/>
    <x v="247"/>
  </r>
  <r>
    <x v="250"/>
    <s v="27 57740065 8"/>
    <x v="0"/>
    <s v="REHAB.INTENSIVO + CAI"/>
    <x v="1"/>
    <x v="1"/>
    <n v="1"/>
    <x v="7"/>
    <x v="0"/>
    <x v="12"/>
    <x v="3"/>
    <x v="0"/>
    <x v="13"/>
    <m/>
    <m/>
    <m/>
    <m/>
    <m/>
    <m/>
    <m/>
    <x v="248"/>
  </r>
  <r>
    <x v="250"/>
    <s v="27 57740065 8"/>
    <x v="0"/>
    <s v="REHAB.INTENSIVO + CAI"/>
    <x v="1"/>
    <x v="1"/>
    <n v="1"/>
    <x v="8"/>
    <x v="4"/>
    <x v="11"/>
    <x v="0"/>
    <x v="5"/>
    <x v="12"/>
    <m/>
    <m/>
    <m/>
    <m/>
    <m/>
    <m/>
    <m/>
    <x v="248"/>
  </r>
  <r>
    <x v="250"/>
    <s v="27 57740065 8"/>
    <x v="0"/>
    <s v="REHAB.INTENSIVO + CAI"/>
    <x v="1"/>
    <x v="6"/>
    <n v="1"/>
    <x v="43"/>
    <x v="0"/>
    <x v="5"/>
    <x v="16"/>
    <x v="0"/>
    <x v="5"/>
    <m/>
    <m/>
    <m/>
    <m/>
    <m/>
    <m/>
    <m/>
    <x v="248"/>
  </r>
  <r>
    <x v="250"/>
    <s v="27 57740065 8"/>
    <x v="0"/>
    <s v="REHAB.INTENSIVO + CAI"/>
    <x v="1"/>
    <x v="0"/>
    <n v="1"/>
    <x v="5"/>
    <x v="4"/>
    <x v="5"/>
    <x v="5"/>
    <x v="5"/>
    <x v="5"/>
    <m/>
    <m/>
    <m/>
    <m/>
    <m/>
    <m/>
    <m/>
    <x v="248"/>
  </r>
  <r>
    <x v="250"/>
    <s v="27 57740065 8"/>
    <x v="0"/>
    <s v="REHAB.INTENSIVO + CAI"/>
    <x v="1"/>
    <x v="7"/>
    <n v="1"/>
    <x v="45"/>
    <x v="4"/>
    <x v="5"/>
    <x v="21"/>
    <x v="5"/>
    <x v="5"/>
    <m/>
    <m/>
    <m/>
    <m/>
    <m/>
    <m/>
    <m/>
    <x v="248"/>
  </r>
  <r>
    <x v="136"/>
    <s v="20 54777987 9"/>
    <x v="0"/>
    <s v="REHAB.INTENSIVO + CAI"/>
    <x v="1"/>
    <x v="6"/>
    <n v="1"/>
    <x v="40"/>
    <x v="1"/>
    <x v="8"/>
    <x v="24"/>
    <x v="1"/>
    <x v="9"/>
    <m/>
    <m/>
    <m/>
    <m/>
    <m/>
    <m/>
    <m/>
    <x v="133"/>
  </r>
  <r>
    <x v="103"/>
    <s v="20 54014807 5"/>
    <x v="0"/>
    <s v="REHAB.INTENSIVO + CAI"/>
    <x v="1"/>
    <x v="6"/>
    <n v="1"/>
    <x v="40"/>
    <x v="1"/>
    <x v="11"/>
    <x v="24"/>
    <x v="1"/>
    <x v="12"/>
    <m/>
    <m/>
    <m/>
    <m/>
    <m/>
    <m/>
    <m/>
    <x v="102"/>
  </r>
  <r>
    <x v="184"/>
    <s v="20 53730353 1"/>
    <x v="27"/>
    <s v="REHAB. SIMPLE + CAI"/>
    <x v="1"/>
    <x v="6"/>
    <n v="1"/>
    <x v="16"/>
    <x v="2"/>
    <x v="5"/>
    <x v="13"/>
    <x v="2"/>
    <x v="5"/>
    <m/>
    <m/>
    <m/>
    <m/>
    <m/>
    <m/>
    <m/>
    <x v="181"/>
  </r>
  <r>
    <x v="137"/>
    <s v="27 54759395 8"/>
    <x v="0"/>
    <s v="REHAB.INTENSIVO"/>
    <x v="1"/>
    <x v="6"/>
    <n v="1"/>
    <x v="40"/>
    <x v="1"/>
    <x v="12"/>
    <x v="24"/>
    <x v="1"/>
    <x v="13"/>
    <m/>
    <m/>
    <m/>
    <m/>
    <m/>
    <m/>
    <m/>
    <x v="134"/>
  </r>
  <r>
    <x v="106"/>
    <s v="27 55286647 4"/>
    <x v="0"/>
    <s v="REHAB.INTENSIVO"/>
    <x v="1"/>
    <x v="6"/>
    <n v="1"/>
    <x v="40"/>
    <x v="1"/>
    <x v="12"/>
    <x v="24"/>
    <x v="1"/>
    <x v="13"/>
    <m/>
    <m/>
    <m/>
    <m/>
    <m/>
    <m/>
    <m/>
    <x v="105"/>
  </r>
  <r>
    <x v="138"/>
    <s v="20 59043837 6"/>
    <x v="4"/>
    <s v="REHAB.INTENSIVO + CAI"/>
    <x v="1"/>
    <x v="6"/>
    <n v="1"/>
    <x v="40"/>
    <x v="1"/>
    <x v="5"/>
    <x v="24"/>
    <x v="1"/>
    <x v="5"/>
    <m/>
    <m/>
    <m/>
    <m/>
    <m/>
    <m/>
    <m/>
    <x v="135"/>
  </r>
  <r>
    <x v="139"/>
    <s v="20 58678888 5"/>
    <x v="1"/>
    <s v="REHAB.INTENSIVO + CAI"/>
    <x v="1"/>
    <x v="6"/>
    <n v="1"/>
    <x v="40"/>
    <x v="1"/>
    <x v="10"/>
    <x v="24"/>
    <x v="1"/>
    <x v="11"/>
    <m/>
    <m/>
    <m/>
    <m/>
    <m/>
    <m/>
    <m/>
    <x v="136"/>
  </r>
  <r>
    <x v="115"/>
    <s v="20 59299386 5"/>
    <x v="0"/>
    <s v="REHAB.INTENSIVO + CAI"/>
    <x v="1"/>
    <x v="6"/>
    <n v="1"/>
    <x v="40"/>
    <x v="1"/>
    <x v="9"/>
    <x v="24"/>
    <x v="1"/>
    <x v="10"/>
    <m/>
    <m/>
    <m/>
    <m/>
    <m/>
    <m/>
    <m/>
    <x v="112"/>
  </r>
  <r>
    <x v="136"/>
    <s v="20 54777987 9"/>
    <x v="0"/>
    <s v="REHAB.INTENSIVO + CAI"/>
    <x v="1"/>
    <x v="6"/>
    <n v="1"/>
    <x v="40"/>
    <x v="3"/>
    <x v="8"/>
    <x v="24"/>
    <x v="4"/>
    <x v="9"/>
    <m/>
    <m/>
    <m/>
    <m/>
    <m/>
    <m/>
    <m/>
    <x v="133"/>
  </r>
  <r>
    <x v="144"/>
    <s v="20 53734429 7"/>
    <x v="13"/>
    <s v="REHAB.INTENSIVO + CAI"/>
    <x v="1"/>
    <x v="6"/>
    <n v="1"/>
    <x v="40"/>
    <x v="3"/>
    <x v="8"/>
    <x v="24"/>
    <x v="4"/>
    <x v="9"/>
    <m/>
    <m/>
    <m/>
    <m/>
    <m/>
    <m/>
    <m/>
    <x v="141"/>
  </r>
  <r>
    <x v="143"/>
    <s v="27 57352613 4"/>
    <x v="0"/>
    <s v="REHAB.INTENSIVO + CAI"/>
    <x v="1"/>
    <x v="6"/>
    <n v="1"/>
    <x v="40"/>
    <x v="3"/>
    <x v="11"/>
    <x v="24"/>
    <x v="4"/>
    <x v="12"/>
    <m/>
    <m/>
    <m/>
    <m/>
    <m/>
    <m/>
    <m/>
    <x v="140"/>
  </r>
  <r>
    <x v="137"/>
    <s v="27 54759395 8"/>
    <x v="0"/>
    <s v="REHAB.INTENSIVO"/>
    <x v="1"/>
    <x v="6"/>
    <n v="1"/>
    <x v="40"/>
    <x v="3"/>
    <x v="12"/>
    <x v="24"/>
    <x v="4"/>
    <x v="13"/>
    <m/>
    <m/>
    <m/>
    <m/>
    <m/>
    <m/>
    <m/>
    <x v="134"/>
  </r>
  <r>
    <x v="106"/>
    <s v="27 55286647 4"/>
    <x v="0"/>
    <s v="REHAB.INTENSIVO"/>
    <x v="1"/>
    <x v="6"/>
    <n v="1"/>
    <x v="40"/>
    <x v="3"/>
    <x v="12"/>
    <x v="24"/>
    <x v="4"/>
    <x v="13"/>
    <m/>
    <m/>
    <m/>
    <m/>
    <m/>
    <m/>
    <m/>
    <x v="105"/>
  </r>
  <r>
    <x v="138"/>
    <s v="20 59043837 6"/>
    <x v="4"/>
    <s v="REHAB.INTENSIVO + CAI"/>
    <x v="1"/>
    <x v="6"/>
    <n v="1"/>
    <x v="40"/>
    <x v="3"/>
    <x v="5"/>
    <x v="24"/>
    <x v="3"/>
    <x v="6"/>
    <m/>
    <m/>
    <m/>
    <m/>
    <m/>
    <m/>
    <m/>
    <x v="135"/>
  </r>
  <r>
    <x v="245"/>
    <s v="27 53730644 6"/>
    <x v="17"/>
    <s v="REHAB.INTENSIVO"/>
    <x v="0"/>
    <x v="0"/>
    <n v="1"/>
    <x v="35"/>
    <x v="0"/>
    <x v="3"/>
    <x v="6"/>
    <x v="0"/>
    <x v="3"/>
    <m/>
    <m/>
    <m/>
    <m/>
    <m/>
    <m/>
    <m/>
    <x v="242"/>
  </r>
  <r>
    <x v="144"/>
    <s v="20 53734429 7"/>
    <x v="13"/>
    <s v="REHAB.INTENSIVO + CAI"/>
    <x v="1"/>
    <x v="6"/>
    <n v="1"/>
    <x v="40"/>
    <x v="2"/>
    <x v="8"/>
    <x v="24"/>
    <x v="3"/>
    <x v="6"/>
    <m/>
    <m/>
    <m/>
    <m/>
    <m/>
    <m/>
    <m/>
    <x v="141"/>
  </r>
  <r>
    <x v="143"/>
    <s v="27 57352613 4"/>
    <x v="0"/>
    <s v="REHAB.INTENSIVO + CAI"/>
    <x v="1"/>
    <x v="6"/>
    <n v="1"/>
    <x v="40"/>
    <x v="2"/>
    <x v="11"/>
    <x v="24"/>
    <x v="2"/>
    <x v="12"/>
    <m/>
    <m/>
    <m/>
    <m/>
    <m/>
    <m/>
    <m/>
    <x v="140"/>
  </r>
  <r>
    <x v="146"/>
    <s v="20 57354005 1"/>
    <x v="1"/>
    <s v="REHAB.INTENSIVO + CAI"/>
    <x v="1"/>
    <x v="6"/>
    <n v="1"/>
    <x v="40"/>
    <x v="2"/>
    <x v="12"/>
    <x v="24"/>
    <x v="2"/>
    <x v="13"/>
    <m/>
    <m/>
    <m/>
    <m/>
    <m/>
    <m/>
    <m/>
    <x v="143"/>
  </r>
  <r>
    <x v="35"/>
    <s v="20 56061469 2"/>
    <x v="1"/>
    <s v="REHAB.INTENSIVO + CAI"/>
    <x v="1"/>
    <x v="6"/>
    <n v="1"/>
    <x v="40"/>
    <x v="2"/>
    <x v="12"/>
    <x v="24"/>
    <x v="2"/>
    <x v="13"/>
    <m/>
    <m/>
    <m/>
    <m/>
    <m/>
    <m/>
    <m/>
    <x v="34"/>
  </r>
  <r>
    <x v="141"/>
    <s v="20 56065972 6"/>
    <x v="4"/>
    <s v="REHAB.INTENSIVO + CAI"/>
    <x v="1"/>
    <x v="6"/>
    <n v="1"/>
    <x v="40"/>
    <x v="2"/>
    <x v="5"/>
    <x v="24"/>
    <x v="2"/>
    <x v="5"/>
    <m/>
    <m/>
    <m/>
    <m/>
    <m/>
    <m/>
    <m/>
    <x v="138"/>
  </r>
  <r>
    <x v="245"/>
    <s v="27 53730644 6"/>
    <x v="17"/>
    <s v="REHAB.INTENSIVO"/>
    <x v="0"/>
    <x v="6"/>
    <n v="1"/>
    <x v="42"/>
    <x v="4"/>
    <x v="4"/>
    <x v="16"/>
    <x v="5"/>
    <x v="4"/>
    <m/>
    <m/>
    <m/>
    <m/>
    <m/>
    <m/>
    <m/>
    <x v="242"/>
  </r>
  <r>
    <x v="115"/>
    <s v="20 59299386 5"/>
    <x v="0"/>
    <s v="REHAB.INTENSIVO + CAI"/>
    <x v="1"/>
    <x v="6"/>
    <n v="1"/>
    <x v="40"/>
    <x v="2"/>
    <x v="9"/>
    <x v="24"/>
    <x v="2"/>
    <x v="10"/>
    <m/>
    <m/>
    <m/>
    <m/>
    <m/>
    <m/>
    <m/>
    <x v="112"/>
  </r>
  <r>
    <x v="37"/>
    <s v="20 57944970 6"/>
    <x v="1"/>
    <s v="REHAB.INTENSIVO + CAI"/>
    <x v="0"/>
    <x v="2"/>
    <n v="1"/>
    <x v="44"/>
    <x v="0"/>
    <x v="3"/>
    <x v="9"/>
    <x v="0"/>
    <x v="3"/>
    <m/>
    <s v=" "/>
    <s v=" "/>
    <m/>
    <m/>
    <m/>
    <m/>
    <x v="36"/>
  </r>
  <r>
    <x v="70"/>
    <s v="27 57530670 0"/>
    <x v="20"/>
    <s v="REHAB.INTENSIVO + CAI"/>
    <x v="1"/>
    <x v="6"/>
    <n v="1"/>
    <x v="16"/>
    <x v="2"/>
    <x v="13"/>
    <x v="13"/>
    <x v="2"/>
    <x v="14"/>
    <m/>
    <m/>
    <m/>
    <m/>
    <m/>
    <m/>
    <m/>
    <x v="69"/>
  </r>
  <r>
    <x v="171"/>
    <s v="27 48457985 2"/>
    <x v="0"/>
    <s v="REHAB.INTENSIVO"/>
    <x v="0"/>
    <x v="2"/>
    <n v="1"/>
    <x v="0"/>
    <x v="2"/>
    <x v="1"/>
    <x v="14"/>
    <x v="3"/>
    <x v="6"/>
    <m/>
    <m/>
    <m/>
    <m/>
    <m/>
    <m/>
    <m/>
    <x v="168"/>
  </r>
  <r>
    <x v="39"/>
    <s v="27 56978295 9"/>
    <x v="10"/>
    <s v="REHAB.INTENSIVO + CAI"/>
    <x v="0"/>
    <x v="2"/>
    <n v="1"/>
    <x v="18"/>
    <x v="1"/>
    <x v="2"/>
    <x v="20"/>
    <x v="3"/>
    <x v="6"/>
    <m/>
    <m/>
    <m/>
    <m/>
    <m/>
    <m/>
    <m/>
    <x v="38"/>
  </r>
  <r>
    <x v="192"/>
    <s v="20 50996009 8"/>
    <x v="1"/>
    <n v="0"/>
    <x v="0"/>
    <x v="2"/>
    <n v="1"/>
    <x v="18"/>
    <x v="1"/>
    <x v="2"/>
    <x v="20"/>
    <x v="1"/>
    <x v="2"/>
    <m/>
    <m/>
    <m/>
    <m/>
    <m/>
    <m/>
    <m/>
    <x v="189"/>
  </r>
  <r>
    <x v="89"/>
    <s v="20 56762045 0"/>
    <x v="10"/>
    <s v="REHAB.INTENSIVO + CAI"/>
    <x v="0"/>
    <x v="2"/>
    <n v="1"/>
    <x v="18"/>
    <x v="1"/>
    <x v="3"/>
    <x v="20"/>
    <x v="3"/>
    <x v="6"/>
    <m/>
    <m/>
    <m/>
    <m/>
    <m/>
    <m/>
    <m/>
    <x v="88"/>
  </r>
  <r>
    <x v="91"/>
    <s v="27 56065801 5"/>
    <x v="28"/>
    <n v="0"/>
    <x v="0"/>
    <x v="2"/>
    <n v="1"/>
    <x v="18"/>
    <x v="1"/>
    <x v="4"/>
    <x v="20"/>
    <x v="1"/>
    <x v="4"/>
    <m/>
    <m/>
    <m/>
    <m/>
    <m/>
    <m/>
    <m/>
    <x v="90"/>
  </r>
  <r>
    <x v="100"/>
    <s v="27 58162387 4"/>
    <x v="1"/>
    <s v="REHAB.INTENSIVO"/>
    <x v="0"/>
    <x v="2"/>
    <n v="1"/>
    <x v="18"/>
    <x v="0"/>
    <x v="6"/>
    <x v="20"/>
    <x v="0"/>
    <x v="7"/>
    <m/>
    <m/>
    <m/>
    <m/>
    <m/>
    <m/>
    <m/>
    <x v="99"/>
  </r>
  <r>
    <x v="153"/>
    <s v="23 58772883 4"/>
    <x v="10"/>
    <s v="REHAB.INTENSIVO + CAI"/>
    <x v="0"/>
    <x v="2"/>
    <n v="1"/>
    <x v="18"/>
    <x v="0"/>
    <x v="3"/>
    <x v="20"/>
    <x v="0"/>
    <x v="3"/>
    <m/>
    <m/>
    <m/>
    <m/>
    <m/>
    <m/>
    <m/>
    <x v="150"/>
  </r>
  <r>
    <x v="31"/>
    <s v="20 57944458 5"/>
    <x v="17"/>
    <s v="REHAB.INTENSIVO + CAI"/>
    <x v="0"/>
    <x v="2"/>
    <n v="1"/>
    <x v="18"/>
    <x v="1"/>
    <x v="1"/>
    <x v="20"/>
    <x v="1"/>
    <x v="1"/>
    <m/>
    <m/>
    <m/>
    <m/>
    <m/>
    <m/>
    <m/>
    <x v="30"/>
  </r>
  <r>
    <x v="170"/>
    <s v="23 53510647 9"/>
    <x v="1"/>
    <s v="REHAB.INTENSIVO + CAI"/>
    <x v="0"/>
    <x v="2"/>
    <n v="1"/>
    <x v="18"/>
    <x v="0"/>
    <x v="2"/>
    <x v="20"/>
    <x v="0"/>
    <x v="2"/>
    <m/>
    <m/>
    <m/>
    <m/>
    <m/>
    <m/>
    <m/>
    <x v="167"/>
  </r>
  <r>
    <x v="163"/>
    <s v="20 52865096 2"/>
    <x v="10"/>
    <n v="0"/>
    <x v="0"/>
    <x v="2"/>
    <n v="1"/>
    <x v="18"/>
    <x v="4"/>
    <x v="0"/>
    <x v="20"/>
    <x v="3"/>
    <x v="6"/>
    <m/>
    <m/>
    <m/>
    <m/>
    <m/>
    <m/>
    <m/>
    <x v="160"/>
  </r>
  <r>
    <x v="157"/>
    <s v="23 52157750 9"/>
    <x v="12"/>
    <s v="REHAB.SIMPLE"/>
    <x v="0"/>
    <x v="2"/>
    <n v="1"/>
    <x v="18"/>
    <x v="4"/>
    <x v="1"/>
    <x v="20"/>
    <x v="5"/>
    <x v="1"/>
    <m/>
    <m/>
    <m/>
    <m/>
    <m/>
    <m/>
    <m/>
    <x v="154"/>
  </r>
  <r>
    <x v="75"/>
    <s v="23 55007536 9"/>
    <x v="0"/>
    <s v="REHAB.INTENSIVO + CAI"/>
    <x v="0"/>
    <x v="2"/>
    <n v="1"/>
    <x v="18"/>
    <x v="4"/>
    <x v="6"/>
    <x v="20"/>
    <x v="5"/>
    <x v="7"/>
    <m/>
    <m/>
    <m/>
    <m/>
    <m/>
    <m/>
    <m/>
    <x v="74"/>
  </r>
  <r>
    <x v="47"/>
    <s v="27 54020869 2"/>
    <x v="10"/>
    <s v="REHAB. SIMPLE + CAI"/>
    <x v="0"/>
    <x v="2"/>
    <n v="1"/>
    <x v="18"/>
    <x v="4"/>
    <x v="2"/>
    <x v="20"/>
    <x v="5"/>
    <x v="2"/>
    <m/>
    <m/>
    <m/>
    <m/>
    <m/>
    <m/>
    <m/>
    <x v="46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62"/>
    <s v="20 55841171 7"/>
    <x v="10"/>
    <s v="REHAB.INTENSIVO + CAI"/>
    <x v="0"/>
    <x v="2"/>
    <n v="1"/>
    <x v="9"/>
    <x v="4"/>
    <x v="6"/>
    <x v="8"/>
    <x v="5"/>
    <x v="7"/>
    <m/>
    <m/>
    <m/>
    <m/>
    <m/>
    <m/>
    <m/>
    <x v="61"/>
  </r>
  <r>
    <x v="113"/>
    <s v="23 56061865 4"/>
    <x v="10"/>
    <s v="REHAB.INTENSIVO + CAI"/>
    <x v="1"/>
    <x v="7"/>
    <n v="1"/>
    <x v="27"/>
    <x v="1"/>
    <x v="8"/>
    <x v="15"/>
    <x v="1"/>
    <x v="9"/>
    <m/>
    <m/>
    <m/>
    <m/>
    <m/>
    <m/>
    <m/>
    <x v="110"/>
  </r>
  <r>
    <x v="235"/>
    <s v="20 53733474 7"/>
    <x v="0"/>
    <s v="REHAB. SIMPLE + CAI"/>
    <x v="1"/>
    <x v="7"/>
    <n v="1"/>
    <x v="27"/>
    <x v="1"/>
    <x v="11"/>
    <x v="15"/>
    <x v="1"/>
    <x v="12"/>
    <m/>
    <m/>
    <m/>
    <m/>
    <m/>
    <m/>
    <m/>
    <x v="232"/>
  </r>
  <r>
    <x v="136"/>
    <s v="20 54777987 9"/>
    <x v="0"/>
    <s v="REHAB.INTENSIVO + CAI"/>
    <x v="1"/>
    <x v="7"/>
    <n v="1"/>
    <x v="27"/>
    <x v="1"/>
    <x v="11"/>
    <x v="15"/>
    <x v="3"/>
    <x v="6"/>
    <m/>
    <m/>
    <m/>
    <m/>
    <m/>
    <m/>
    <m/>
    <x v="133"/>
  </r>
  <r>
    <x v="144"/>
    <s v="20 53734429 7"/>
    <x v="13"/>
    <s v="REHAB.INTENSIVO + CAI"/>
    <x v="1"/>
    <x v="7"/>
    <n v="1"/>
    <x v="27"/>
    <x v="1"/>
    <x v="12"/>
    <x v="15"/>
    <x v="1"/>
    <x v="13"/>
    <m/>
    <m/>
    <m/>
    <m/>
    <m/>
    <m/>
    <m/>
    <x v="141"/>
  </r>
  <r>
    <x v="243"/>
    <s v="20 58771626 8"/>
    <x v="0"/>
    <s v="REHAB.INTENSIVO"/>
    <x v="0"/>
    <x v="1"/>
    <n v="1"/>
    <x v="7"/>
    <x v="4"/>
    <x v="0"/>
    <x v="3"/>
    <x v="3"/>
    <x v="6"/>
    <m/>
    <m/>
    <m/>
    <m/>
    <m/>
    <m/>
    <m/>
    <x v="245"/>
  </r>
  <r>
    <x v="118"/>
    <s v="20 48722748 0"/>
    <x v="0"/>
    <s v="REHAB. SIMPLE + CAI"/>
    <x v="1"/>
    <x v="7"/>
    <n v="1"/>
    <x v="27"/>
    <x v="0"/>
    <x v="8"/>
    <x v="15"/>
    <x v="0"/>
    <x v="9"/>
    <m/>
    <m/>
    <m/>
    <m/>
    <m/>
    <m/>
    <m/>
    <x v="115"/>
  </r>
  <r>
    <x v="26"/>
    <s v="27 56063303 9"/>
    <x v="0"/>
    <s v="REHAB.INTENSIVO + CAI"/>
    <x v="1"/>
    <x v="7"/>
    <n v="1"/>
    <x v="27"/>
    <x v="0"/>
    <x v="11"/>
    <x v="15"/>
    <x v="0"/>
    <x v="12"/>
    <m/>
    <m/>
    <m/>
    <m/>
    <m/>
    <m/>
    <m/>
    <x v="25"/>
  </r>
  <r>
    <x v="215"/>
    <s v="27 54309022 6"/>
    <x v="17"/>
    <s v="REHAB. SIMPLE + CAI"/>
    <x v="1"/>
    <x v="7"/>
    <n v="1"/>
    <x v="27"/>
    <x v="0"/>
    <x v="12"/>
    <x v="15"/>
    <x v="0"/>
    <x v="13"/>
    <m/>
    <m/>
    <s v="comienza 11/05"/>
    <m/>
    <m/>
    <m/>
    <m/>
    <x v="212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94"/>
    <s v="23 57740795 9"/>
    <x v="30"/>
    <s v="REHAB.INTENSIVO + CAI"/>
    <x v="1"/>
    <x v="7"/>
    <n v="1"/>
    <x v="27"/>
    <x v="0"/>
    <x v="10"/>
    <x v="15"/>
    <x v="0"/>
    <x v="11"/>
    <m/>
    <m/>
    <m/>
    <m/>
    <m/>
    <m/>
    <m/>
    <x v="93"/>
  </r>
  <r>
    <x v="186"/>
    <s v="20 58678870 2"/>
    <x v="7"/>
    <s v="REHAB.INTENSIVO + CAI"/>
    <x v="1"/>
    <x v="7"/>
    <n v="1"/>
    <x v="27"/>
    <x v="0"/>
    <x v="9"/>
    <x v="15"/>
    <x v="0"/>
    <x v="10"/>
    <m/>
    <m/>
    <m/>
    <m/>
    <m/>
    <m/>
    <m/>
    <x v="183"/>
  </r>
  <r>
    <x v="140"/>
    <s v="20 55287145 7"/>
    <x v="3"/>
    <s v="REHAB. SIMPLE + CAI"/>
    <x v="1"/>
    <x v="7"/>
    <n v="1"/>
    <x v="27"/>
    <x v="2"/>
    <x v="8"/>
    <x v="15"/>
    <x v="3"/>
    <x v="6"/>
    <m/>
    <m/>
    <m/>
    <m/>
    <m/>
    <m/>
    <m/>
    <x v="137"/>
  </r>
  <r>
    <x v="22"/>
    <s v="27 55522620 4"/>
    <x v="10"/>
    <s v="REHAB.INTENSIVO + CAI"/>
    <x v="1"/>
    <x v="7"/>
    <n v="1"/>
    <x v="27"/>
    <x v="2"/>
    <x v="11"/>
    <x v="15"/>
    <x v="2"/>
    <x v="12"/>
    <m/>
    <m/>
    <m/>
    <m/>
    <m/>
    <m/>
    <m/>
    <x v="21"/>
  </r>
  <r>
    <x v="105"/>
    <s v="20 56762392 1"/>
    <x v="10"/>
    <s v="REHAB.INTENSIVO + CAI"/>
    <x v="1"/>
    <x v="7"/>
    <n v="1"/>
    <x v="27"/>
    <x v="2"/>
    <x v="12"/>
    <x v="15"/>
    <x v="2"/>
    <x v="13"/>
    <m/>
    <m/>
    <m/>
    <m/>
    <m/>
    <m/>
    <m/>
    <x v="104"/>
  </r>
  <r>
    <x v="51"/>
    <s v="27 56761376 9"/>
    <x v="17"/>
    <s v="REHAB.INTENSIVO + CAI"/>
    <x v="0"/>
    <x v="7"/>
    <n v="1"/>
    <x v="36"/>
    <x v="2"/>
    <x v="14"/>
    <x v="22"/>
    <x v="2"/>
    <x v="15"/>
    <m/>
    <m/>
    <m/>
    <m/>
    <m/>
    <m/>
    <m/>
    <x v="50"/>
  </r>
  <r>
    <x v="142"/>
    <s v="20 58881951 6"/>
    <x v="12"/>
    <s v="REHAB. SIMPLE + CAI"/>
    <x v="1"/>
    <x v="7"/>
    <n v="1"/>
    <x v="27"/>
    <x v="1"/>
    <x v="10"/>
    <x v="15"/>
    <x v="1"/>
    <x v="11"/>
    <m/>
    <m/>
    <m/>
    <m/>
    <m/>
    <m/>
    <m/>
    <x v="139"/>
  </r>
  <r>
    <x v="184"/>
    <s v="20 53730353 1"/>
    <x v="27"/>
    <s v="REHAB. SIMPLE + CAI"/>
    <x v="1"/>
    <x v="2"/>
    <n v="1"/>
    <x v="18"/>
    <x v="4"/>
    <x v="5"/>
    <x v="17"/>
    <x v="5"/>
    <x v="5"/>
    <m/>
    <m/>
    <m/>
    <m/>
    <m/>
    <m/>
    <m/>
    <x v="181"/>
  </r>
  <r>
    <x v="243"/>
    <s v="20 58771626 8"/>
    <x v="0"/>
    <s v="REHAB.INTENSIVO"/>
    <x v="0"/>
    <x v="0"/>
    <n v="1"/>
    <x v="37"/>
    <x v="0"/>
    <x v="14"/>
    <x v="14"/>
    <x v="0"/>
    <x v="15"/>
    <m/>
    <m/>
    <m/>
    <m/>
    <m/>
    <m/>
    <m/>
    <x v="245"/>
  </r>
  <r>
    <x v="241"/>
    <s v="23 53926189 4"/>
    <x v="5"/>
    <s v="REHAB. SIMPLE + CAI"/>
    <x v="1"/>
    <x v="2"/>
    <n v="1"/>
    <x v="6"/>
    <x v="4"/>
    <x v="8"/>
    <x v="1"/>
    <x v="3"/>
    <x v="9"/>
    <m/>
    <m/>
    <m/>
    <m/>
    <m/>
    <m/>
    <m/>
    <x v="238"/>
  </r>
  <r>
    <x v="144"/>
    <s v="20 53734429 7"/>
    <x v="13"/>
    <s v="REHAB.INTENSIVO + CAI"/>
    <x v="1"/>
    <x v="2"/>
    <n v="1"/>
    <x v="6"/>
    <x v="1"/>
    <x v="5"/>
    <x v="5"/>
    <x v="1"/>
    <x v="5"/>
    <m/>
    <m/>
    <m/>
    <m/>
    <m/>
    <m/>
    <m/>
    <x v="141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207"/>
    <s v="27 70801071 0"/>
    <x v="10"/>
    <s v="REHAB.INTENSIVO"/>
    <x v="1"/>
    <x v="2"/>
    <n v="1"/>
    <x v="6"/>
    <x v="1"/>
    <x v="9"/>
    <x v="5"/>
    <x v="3"/>
    <x v="6"/>
    <m/>
    <m/>
    <m/>
    <m/>
    <m/>
    <m/>
    <m/>
    <x v="204"/>
  </r>
  <r>
    <x v="251"/>
    <s v="27 52229198 1"/>
    <x v="20"/>
    <s v="REHAB. SIMPLE + CAI"/>
    <x v="1"/>
    <x v="2"/>
    <n v="1"/>
    <x v="5"/>
    <x v="2"/>
    <x v="12"/>
    <x v="5"/>
    <x v="2"/>
    <x v="13"/>
    <m/>
    <m/>
    <m/>
    <m/>
    <m/>
    <m/>
    <m/>
    <x v="249"/>
  </r>
  <r>
    <x v="140"/>
    <s v="20 55287145 7"/>
    <x v="3"/>
    <s v="REHAB. SIMPLE + CAI"/>
    <x v="1"/>
    <x v="2"/>
    <n v="1"/>
    <x v="6"/>
    <x v="0"/>
    <x v="11"/>
    <x v="5"/>
    <x v="0"/>
    <x v="12"/>
    <m/>
    <m/>
    <m/>
    <m/>
    <m/>
    <m/>
    <m/>
    <x v="137"/>
  </r>
  <r>
    <x v="13"/>
    <n v="0"/>
    <x v="11"/>
    <n v="0"/>
    <x v="2"/>
    <x v="3"/>
    <m/>
    <x v="10"/>
    <x v="5"/>
    <x v="7"/>
    <x v="9"/>
    <x v="3"/>
    <x v="6"/>
    <m/>
    <m/>
    <m/>
    <m/>
    <m/>
    <m/>
    <m/>
    <x v="13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92"/>
    <s v="23 46973958 9"/>
    <x v="29"/>
    <s v="REHAB. SIMPLE + CAI"/>
    <x v="1"/>
    <x v="2"/>
    <n v="1"/>
    <x v="6"/>
    <x v="0"/>
    <x v="5"/>
    <x v="5"/>
    <x v="0"/>
    <x v="5"/>
    <m/>
    <m/>
    <m/>
    <m/>
    <m/>
    <m/>
    <m/>
    <x v="91"/>
  </r>
  <r>
    <x v="28"/>
    <s v="20 54072524 2"/>
    <x v="1"/>
    <s v="REHAB.INTENSIVO + CAI"/>
    <x v="1"/>
    <x v="2"/>
    <n v="1"/>
    <x v="5"/>
    <x v="2"/>
    <x v="10"/>
    <x v="5"/>
    <x v="2"/>
    <x v="11"/>
    <m/>
    <m/>
    <m/>
    <m/>
    <m/>
    <m/>
    <m/>
    <x v="27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186"/>
    <s v="20 58678870 2"/>
    <x v="7"/>
    <s v="REHAB.INTENSIVO + CAI"/>
    <x v="1"/>
    <x v="2"/>
    <n v="1"/>
    <x v="6"/>
    <x v="0"/>
    <x v="9"/>
    <x v="5"/>
    <x v="0"/>
    <x v="10"/>
    <m/>
    <m/>
    <m/>
    <m/>
    <m/>
    <m/>
    <m/>
    <x v="183"/>
  </r>
  <r>
    <x v="185"/>
    <s v="20 54762927 3"/>
    <x v="6"/>
    <s v="REHAB.INTENSIVO + CAI"/>
    <x v="0"/>
    <x v="5"/>
    <n v="1"/>
    <x v="31"/>
    <x v="3"/>
    <x v="6"/>
    <x v="12"/>
    <x v="4"/>
    <x v="7"/>
    <m/>
    <m/>
    <m/>
    <m/>
    <m/>
    <m/>
    <m/>
    <x v="182"/>
  </r>
  <r>
    <x v="76"/>
    <s v="27 55838201 0"/>
    <x v="0"/>
    <s v="REHAB.INTENSIVO + CAI"/>
    <x v="0"/>
    <x v="5"/>
    <n v="1"/>
    <x v="31"/>
    <x v="3"/>
    <x v="2"/>
    <x v="12"/>
    <x v="4"/>
    <x v="2"/>
    <m/>
    <m/>
    <m/>
    <m/>
    <m/>
    <m/>
    <m/>
    <x v="75"/>
  </r>
  <r>
    <x v="155"/>
    <s v="20 55287655 6"/>
    <x v="4"/>
    <s v="REHAB.INTENSIVO + CAI"/>
    <x v="0"/>
    <x v="5"/>
    <n v="1"/>
    <x v="19"/>
    <x v="3"/>
    <x v="2"/>
    <x v="12"/>
    <x v="4"/>
    <x v="2"/>
    <m/>
    <m/>
    <m/>
    <m/>
    <m/>
    <m/>
    <m/>
    <x v="152"/>
  </r>
  <r>
    <x v="91"/>
    <s v="27 56065801 5"/>
    <x v="28"/>
    <n v="0"/>
    <x v="0"/>
    <x v="5"/>
    <n v="1"/>
    <x v="19"/>
    <x v="3"/>
    <x v="3"/>
    <x v="12"/>
    <x v="4"/>
    <x v="3"/>
    <m/>
    <m/>
    <m/>
    <m/>
    <m/>
    <m/>
    <m/>
    <x v="90"/>
  </r>
  <r>
    <x v="78"/>
    <s v="27 95240834 3"/>
    <x v="4"/>
    <s v="REHAB. SIMPLE + CAI"/>
    <x v="0"/>
    <x v="5"/>
    <n v="1"/>
    <x v="31"/>
    <x v="3"/>
    <x v="4"/>
    <x v="12"/>
    <x v="4"/>
    <x v="4"/>
    <m/>
    <m/>
    <m/>
    <m/>
    <m/>
    <m/>
    <m/>
    <x v="77"/>
  </r>
  <r>
    <x v="157"/>
    <s v="23 52157750 9"/>
    <x v="12"/>
    <s v="REHAB.SIMPLE"/>
    <x v="0"/>
    <x v="5"/>
    <n v="1"/>
    <x v="31"/>
    <x v="4"/>
    <x v="0"/>
    <x v="12"/>
    <x v="5"/>
    <x v="0"/>
    <m/>
    <m/>
    <m/>
    <m/>
    <m/>
    <m/>
    <m/>
    <x v="154"/>
  </r>
  <r>
    <x v="99"/>
    <s v="20 52867307 5"/>
    <x v="0"/>
    <s v="REHAB.INTENSIVO"/>
    <x v="0"/>
    <x v="5"/>
    <n v="1"/>
    <x v="31"/>
    <x v="4"/>
    <x v="3"/>
    <x v="12"/>
    <x v="5"/>
    <x v="3"/>
    <m/>
    <m/>
    <m/>
    <m/>
    <m/>
    <m/>
    <m/>
    <x v="98"/>
  </r>
  <r>
    <x v="245"/>
    <s v="27 53730644 6"/>
    <x v="17"/>
    <s v="REHAB.INTENSIVO"/>
    <x v="0"/>
    <x v="7"/>
    <n v="1"/>
    <x v="49"/>
    <x v="4"/>
    <x v="4"/>
    <x v="18"/>
    <x v="5"/>
    <x v="4"/>
    <m/>
    <m/>
    <m/>
    <m/>
    <m/>
    <m/>
    <m/>
    <x v="242"/>
  </r>
  <r>
    <x v="225"/>
    <s v="27 48754274 7"/>
    <x v="1"/>
    <s v="REHAB.SIMPLE"/>
    <x v="0"/>
    <x v="5"/>
    <n v="1"/>
    <x v="31"/>
    <x v="4"/>
    <x v="6"/>
    <x v="12"/>
    <x v="5"/>
    <x v="7"/>
    <m/>
    <m/>
    <m/>
    <m/>
    <m/>
    <m/>
    <m/>
    <x v="222"/>
  </r>
  <r>
    <x v="34"/>
    <s v="20 47475219 5"/>
    <x v="3"/>
    <s v="REHAB.INTENSIVO + CAI"/>
    <x v="0"/>
    <x v="5"/>
    <n v="1"/>
    <x v="31"/>
    <x v="4"/>
    <x v="6"/>
    <x v="12"/>
    <x v="3"/>
    <x v="6"/>
    <m/>
    <m/>
    <m/>
    <m/>
    <m/>
    <m/>
    <m/>
    <x v="33"/>
  </r>
  <r>
    <x v="168"/>
    <s v="23 57941175 9"/>
    <x v="2"/>
    <s v="REHAB.INTENSIVO"/>
    <x v="0"/>
    <x v="5"/>
    <n v="1"/>
    <x v="31"/>
    <x v="4"/>
    <x v="2"/>
    <x v="12"/>
    <x v="5"/>
    <x v="2"/>
    <m/>
    <m/>
    <m/>
    <m/>
    <m/>
    <m/>
    <m/>
    <x v="165"/>
  </r>
  <r>
    <x v="245"/>
    <s v="27 53730644 6"/>
    <x v="17"/>
    <s v="REHAB.INTENSIVO"/>
    <x v="0"/>
    <x v="1"/>
    <n v="1"/>
    <x v="11"/>
    <x v="4"/>
    <x v="3"/>
    <x v="6"/>
    <x v="5"/>
    <x v="3"/>
    <m/>
    <m/>
    <m/>
    <m/>
    <m/>
    <m/>
    <m/>
    <x v="242"/>
  </r>
  <r>
    <x v="102"/>
    <s v="20 52051455 5"/>
    <x v="31"/>
    <s v="REHAB.SIMPLE"/>
    <x v="0"/>
    <x v="5"/>
    <n v="1"/>
    <x v="31"/>
    <x v="4"/>
    <x v="3"/>
    <x v="12"/>
    <x v="3"/>
    <x v="6"/>
    <m/>
    <m/>
    <m/>
    <m/>
    <m/>
    <m/>
    <m/>
    <x v="101"/>
  </r>
  <r>
    <x v="220"/>
    <s v="20 54015970 0"/>
    <x v="0"/>
    <s v="REHAB.INTENSIVO"/>
    <x v="0"/>
    <x v="5"/>
    <n v="1"/>
    <x v="31"/>
    <x v="4"/>
    <x v="4"/>
    <x v="12"/>
    <x v="5"/>
    <x v="4"/>
    <m/>
    <m/>
    <m/>
    <m/>
    <m/>
    <m/>
    <m/>
    <x v="217"/>
  </r>
  <r>
    <x v="252"/>
    <s v="20 57944462 3"/>
    <x v="37"/>
    <s v="REHAB.INTENSIVO + CAI"/>
    <x v="0"/>
    <x v="1"/>
    <n v="1"/>
    <x v="11"/>
    <x v="3"/>
    <x v="14"/>
    <x v="6"/>
    <x v="4"/>
    <x v="15"/>
    <m/>
    <m/>
    <m/>
    <m/>
    <m/>
    <m/>
    <m/>
    <x v="250"/>
  </r>
  <r>
    <x v="222"/>
    <s v="20 54475417 4"/>
    <x v="1"/>
    <n v="0"/>
    <x v="0"/>
    <x v="5"/>
    <n v="1"/>
    <x v="31"/>
    <x v="2"/>
    <x v="6"/>
    <x v="12"/>
    <x v="2"/>
    <x v="7"/>
    <m/>
    <m/>
    <m/>
    <m/>
    <m/>
    <m/>
    <m/>
    <x v="219"/>
  </r>
  <r>
    <x v="63"/>
    <s v="23 48535843 9"/>
    <x v="4"/>
    <s v="REHAB.INTENSIVO"/>
    <x v="0"/>
    <x v="5"/>
    <n v="1"/>
    <x v="31"/>
    <x v="2"/>
    <x v="2"/>
    <x v="12"/>
    <x v="2"/>
    <x v="2"/>
    <m/>
    <m/>
    <m/>
    <m/>
    <m/>
    <m/>
    <m/>
    <x v="62"/>
  </r>
  <r>
    <x v="182"/>
    <s v="20 58651742 3"/>
    <x v="4"/>
    <s v="REHAB.INTENSIVO + CAI"/>
    <x v="0"/>
    <x v="5"/>
    <n v="1"/>
    <x v="31"/>
    <x v="2"/>
    <x v="3"/>
    <x v="12"/>
    <x v="2"/>
    <x v="3"/>
    <m/>
    <m/>
    <m/>
    <m/>
    <m/>
    <m/>
    <m/>
    <x v="179"/>
  </r>
  <r>
    <x v="58"/>
    <s v="20 50854018 4"/>
    <x v="4"/>
    <s v="REHAB.INTENSIVO + CAI"/>
    <x v="0"/>
    <x v="5"/>
    <n v="1"/>
    <x v="31"/>
    <x v="2"/>
    <x v="4"/>
    <x v="12"/>
    <x v="2"/>
    <x v="4"/>
    <m/>
    <m/>
    <m/>
    <m/>
    <m/>
    <m/>
    <m/>
    <x v="57"/>
  </r>
  <r>
    <x v="66"/>
    <s v="27 55835527 7"/>
    <x v="1"/>
    <s v="REHAB.INTENSIVO + CAI"/>
    <x v="0"/>
    <x v="6"/>
    <n v="1"/>
    <x v="41"/>
    <x v="0"/>
    <x v="2"/>
    <x v="19"/>
    <x v="0"/>
    <x v="2"/>
    <m/>
    <m/>
    <m/>
    <m/>
    <m/>
    <m/>
    <m/>
    <x v="65"/>
  </r>
  <r>
    <x v="101"/>
    <s v="20 57527155 4"/>
    <x v="4"/>
    <s v="REHAB.INTENSIVO + CAI"/>
    <x v="0"/>
    <x v="6"/>
    <n v="1"/>
    <x v="41"/>
    <x v="0"/>
    <x v="4"/>
    <x v="19"/>
    <x v="0"/>
    <x v="4"/>
    <m/>
    <m/>
    <m/>
    <m/>
    <m/>
    <m/>
    <m/>
    <x v="100"/>
  </r>
  <r>
    <x v="73"/>
    <s v="23 57739677 9"/>
    <x v="1"/>
    <s v="REHAB.INTENSIVO + CAI"/>
    <x v="0"/>
    <x v="6"/>
    <n v="1"/>
    <x v="41"/>
    <x v="3"/>
    <x v="4"/>
    <x v="19"/>
    <x v="4"/>
    <x v="4"/>
    <m/>
    <m/>
    <m/>
    <m/>
    <m/>
    <m/>
    <m/>
    <x v="72"/>
  </r>
  <r>
    <x v="70"/>
    <s v="27 57530670 0"/>
    <x v="20"/>
    <s v="REHAB.INTENSIVO + CAI"/>
    <x v="1"/>
    <x v="0"/>
    <n v="1"/>
    <x v="6"/>
    <x v="0"/>
    <x v="10"/>
    <x v="5"/>
    <x v="0"/>
    <x v="11"/>
    <m/>
    <m/>
    <m/>
    <m/>
    <m/>
    <m/>
    <m/>
    <x v="69"/>
  </r>
  <r>
    <x v="66"/>
    <s v="27 55835527 7"/>
    <x v="1"/>
    <s v="REHAB.INTENSIVO + CAI"/>
    <x v="0"/>
    <x v="6"/>
    <n v="1"/>
    <x v="32"/>
    <x v="4"/>
    <x v="2"/>
    <x v="25"/>
    <x v="5"/>
    <x v="2"/>
    <m/>
    <m/>
    <m/>
    <m/>
    <m/>
    <m/>
    <m/>
    <x v="65"/>
  </r>
  <r>
    <x v="101"/>
    <s v="20 57527155 4"/>
    <x v="4"/>
    <s v="REHAB.INTENSIVO + CAI"/>
    <x v="0"/>
    <x v="6"/>
    <n v="1"/>
    <x v="41"/>
    <x v="4"/>
    <x v="3"/>
    <x v="19"/>
    <x v="5"/>
    <x v="3"/>
    <m/>
    <m/>
    <m/>
    <m/>
    <m/>
    <m/>
    <m/>
    <x v="100"/>
  </r>
  <r>
    <x v="215"/>
    <s v="27 54309022 6"/>
    <x v="17"/>
    <s v="REHAB. SIMPLE + CAI"/>
    <x v="1"/>
    <x v="0"/>
    <n v="1"/>
    <x v="35"/>
    <x v="2"/>
    <x v="5"/>
    <x v="17"/>
    <x v="2"/>
    <x v="5"/>
    <m/>
    <m/>
    <s v="comienza 11/05"/>
    <m/>
    <m/>
    <m/>
    <m/>
    <x v="212"/>
  </r>
  <r>
    <x v="176"/>
    <s v="20 38501252 8"/>
    <x v="1"/>
    <s v="REHAB.INTENSIVO"/>
    <x v="1"/>
    <x v="1"/>
    <n v="1"/>
    <x v="8"/>
    <x v="0"/>
    <x v="13"/>
    <x v="0"/>
    <x v="0"/>
    <x v="14"/>
    <m/>
    <m/>
    <m/>
    <m/>
    <m/>
    <m/>
    <m/>
    <x v="173"/>
  </r>
  <r>
    <x v="9"/>
    <s v="23 53508798 9"/>
    <x v="8"/>
    <s v="REHAB.INTENSIVO + CAI"/>
    <x v="0"/>
    <x v="7"/>
    <n v="1"/>
    <x v="29"/>
    <x v="0"/>
    <x v="14"/>
    <x v="18"/>
    <x v="0"/>
    <x v="15"/>
    <m/>
    <m/>
    <m/>
    <m/>
    <m/>
    <m/>
    <m/>
    <x v="9"/>
  </r>
  <r>
    <x v="246"/>
    <s v="20 54310405 2"/>
    <x v="12"/>
    <s v="REHAB. SIMPLE + CAI"/>
    <x v="0"/>
    <x v="0"/>
    <n v="1"/>
    <x v="0"/>
    <x v="2"/>
    <x v="4"/>
    <x v="14"/>
    <x v="2"/>
    <x v="4"/>
    <m/>
    <m/>
    <m/>
    <m/>
    <m/>
    <m/>
    <m/>
    <x v="243"/>
  </r>
  <r>
    <x v="141"/>
    <s v="20 56065972 6"/>
    <x v="4"/>
    <s v="REHAB.INTENSIVO + CAI"/>
    <x v="1"/>
    <x v="1"/>
    <n v="1"/>
    <x v="17"/>
    <x v="2"/>
    <x v="10"/>
    <x v="1"/>
    <x v="3"/>
    <x v="6"/>
    <m/>
    <m/>
    <m/>
    <m/>
    <m/>
    <m/>
    <m/>
    <x v="138"/>
  </r>
  <r>
    <x v="183"/>
    <s v="20 55077502 7"/>
    <x v="17"/>
    <s v="REHAB.INTENSIVO + CAI"/>
    <x v="1"/>
    <x v="4"/>
    <n v="1"/>
    <x v="12"/>
    <x v="4"/>
    <x v="12"/>
    <x v="7"/>
    <x v="5"/>
    <x v="13"/>
    <m/>
    <m/>
    <s v=" "/>
    <m/>
    <m/>
    <m/>
    <m/>
    <x v="180"/>
  </r>
  <r>
    <x v="253"/>
    <n v="0"/>
    <x v="11"/>
    <n v="0"/>
    <x v="1"/>
    <x v="6"/>
    <n v="1"/>
    <x v="40"/>
    <x v="3"/>
    <x v="10"/>
    <x v="24"/>
    <x v="4"/>
    <x v="11"/>
    <m/>
    <m/>
    <m/>
    <m/>
    <m/>
    <m/>
    <m/>
    <x v="13"/>
  </r>
  <r>
    <x v="253"/>
    <n v="0"/>
    <x v="11"/>
    <n v="0"/>
    <x v="1"/>
    <x v="4"/>
    <n v="1"/>
    <x v="46"/>
    <x v="3"/>
    <x v="9"/>
    <x v="7"/>
    <x v="4"/>
    <x v="10"/>
    <m/>
    <m/>
    <m/>
    <m/>
    <m/>
    <m/>
    <m/>
    <x v="13"/>
  </r>
  <r>
    <x v="253"/>
    <n v="0"/>
    <x v="11"/>
    <n v="0"/>
    <x v="1"/>
    <x v="2"/>
    <n v="1"/>
    <x v="6"/>
    <x v="3"/>
    <x v="9"/>
    <x v="1"/>
    <x v="4"/>
    <x v="10"/>
    <m/>
    <m/>
    <m/>
    <m/>
    <m/>
    <m/>
    <m/>
    <x v="13"/>
  </r>
  <r>
    <x v="253"/>
    <n v="0"/>
    <x v="11"/>
    <n v="0"/>
    <x v="1"/>
    <x v="6"/>
    <n v="1"/>
    <x v="40"/>
    <x v="2"/>
    <x v="10"/>
    <x v="24"/>
    <x v="2"/>
    <x v="11"/>
    <m/>
    <m/>
    <m/>
    <m/>
    <m/>
    <m/>
    <m/>
    <x v="13"/>
  </r>
  <r>
    <x v="253"/>
    <n v="0"/>
    <x v="11"/>
    <n v="0"/>
    <x v="1"/>
    <x v="4"/>
    <n v="1"/>
    <x v="46"/>
    <x v="2"/>
    <x v="9"/>
    <x v="7"/>
    <x v="2"/>
    <x v="10"/>
    <m/>
    <m/>
    <m/>
    <m/>
    <m/>
    <m/>
    <m/>
    <x v="13"/>
  </r>
  <r>
    <x v="254"/>
    <s v="20 58160706 8"/>
    <x v="10"/>
    <s v="REHAB.INTENSIVO + CAI"/>
    <x v="1"/>
    <x v="6"/>
    <n v="1"/>
    <x v="16"/>
    <x v="0"/>
    <x v="5"/>
    <x v="13"/>
    <x v="3"/>
    <x v="6"/>
    <m/>
    <m/>
    <m/>
    <m/>
    <m/>
    <m/>
    <m/>
    <x v="251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0"/>
    <s v="20 52156526 9"/>
    <x v="0"/>
    <s v="REHAB.INTENSIVO + CAI"/>
    <x v="0"/>
    <x v="6"/>
    <n v="1"/>
    <x v="41"/>
    <x v="0"/>
    <x v="0"/>
    <x v="19"/>
    <x v="0"/>
    <x v="0"/>
    <m/>
    <m/>
    <m/>
    <m/>
    <m/>
    <m/>
    <m/>
    <x v="0"/>
  </r>
  <r>
    <x v="0"/>
    <s v="20 52156526 9"/>
    <x v="0"/>
    <s v="REHAB.INTENSIVO + CAI"/>
    <x v="0"/>
    <x v="6"/>
    <n v="1"/>
    <x v="41"/>
    <x v="4"/>
    <x v="0"/>
    <x v="19"/>
    <x v="5"/>
    <x v="0"/>
    <m/>
    <m/>
    <m/>
    <m/>
    <m/>
    <m/>
    <m/>
    <x v="0"/>
  </r>
  <r>
    <x v="0"/>
    <s v="20 52156526 9"/>
    <x v="0"/>
    <s v="REHAB.INTENSIVO + CAI"/>
    <x v="0"/>
    <x v="2"/>
    <n v="1"/>
    <x v="18"/>
    <x v="0"/>
    <x v="1"/>
    <x v="20"/>
    <x v="0"/>
    <x v="1"/>
    <m/>
    <m/>
    <m/>
    <m/>
    <m/>
    <m/>
    <m/>
    <x v="0"/>
  </r>
  <r>
    <x v="0"/>
    <s v="20 52156526 9"/>
    <x v="0"/>
    <s v="REHAB.INTENSIVO + CAI"/>
    <x v="0"/>
    <x v="7"/>
    <n v="1"/>
    <x v="25"/>
    <x v="4"/>
    <x v="1"/>
    <x v="22"/>
    <x v="5"/>
    <x v="1"/>
    <m/>
    <m/>
    <m/>
    <m/>
    <m/>
    <m/>
    <m/>
    <x v="0"/>
  </r>
  <r>
    <x v="101"/>
    <s v="20 57527155 4"/>
    <x v="4"/>
    <s v="REHAB.INTENSIVO + CAI"/>
    <x v="0"/>
    <x v="7"/>
    <n v="1"/>
    <x v="25"/>
    <x v="0"/>
    <x v="2"/>
    <x v="22"/>
    <x v="0"/>
    <x v="2"/>
    <m/>
    <m/>
    <m/>
    <m/>
    <m/>
    <m/>
    <m/>
    <x v="100"/>
  </r>
  <r>
    <x v="66"/>
    <s v="27 55835527 7"/>
    <x v="1"/>
    <s v="REHAB.INTENSIVO + CAI"/>
    <x v="0"/>
    <x v="7"/>
    <n v="1"/>
    <x v="25"/>
    <x v="0"/>
    <x v="3"/>
    <x v="22"/>
    <x v="0"/>
    <x v="3"/>
    <m/>
    <m/>
    <m/>
    <m/>
    <m/>
    <m/>
    <m/>
    <x v="65"/>
  </r>
  <r>
    <x v="252"/>
    <s v="20 57944462 3"/>
    <x v="37"/>
    <s v="REHAB.INTENSIVO + CAI"/>
    <x v="0"/>
    <x v="8"/>
    <n v="1"/>
    <x v="30"/>
    <x v="3"/>
    <x v="0"/>
    <x v="22"/>
    <x v="4"/>
    <x v="0"/>
    <m/>
    <m/>
    <m/>
    <m/>
    <m/>
    <m/>
    <m/>
    <x v="250"/>
  </r>
  <r>
    <x v="98"/>
    <s v="27 59628998 9"/>
    <x v="0"/>
    <s v="REHAB.INTENSIVO"/>
    <x v="0"/>
    <x v="4"/>
    <n v="1"/>
    <x v="26"/>
    <x v="0"/>
    <x v="0"/>
    <x v="7"/>
    <x v="0"/>
    <x v="0"/>
    <m/>
    <m/>
    <m/>
    <m/>
    <m/>
    <m/>
    <m/>
    <x v="97"/>
  </r>
  <r>
    <x v="25"/>
    <s v="20 57944434 8"/>
    <x v="14"/>
    <s v="REHAB. SIMPLE + CAI"/>
    <x v="1"/>
    <x v="1"/>
    <n v="1"/>
    <x v="3"/>
    <x v="2"/>
    <x v="12"/>
    <x v="6"/>
    <x v="2"/>
    <x v="13"/>
    <m/>
    <m/>
    <m/>
    <m/>
    <m/>
    <m/>
    <m/>
    <x v="24"/>
  </r>
  <r>
    <x v="252"/>
    <s v="20 57944462 3"/>
    <x v="37"/>
    <s v="REHAB.INTENSIVO + CAI"/>
    <x v="0"/>
    <x v="5"/>
    <n v="1"/>
    <x v="19"/>
    <x v="3"/>
    <x v="1"/>
    <x v="12"/>
    <x v="4"/>
    <x v="1"/>
    <m/>
    <m/>
    <m/>
    <m/>
    <m/>
    <m/>
    <m/>
    <x v="250"/>
  </r>
  <r>
    <x v="255"/>
    <s v="20 57525980 5"/>
    <x v="21"/>
    <s v="REHAB.INTENSIVO + CAI"/>
    <x v="0"/>
    <x v="4"/>
    <n v="1"/>
    <x v="26"/>
    <x v="0"/>
    <x v="14"/>
    <x v="7"/>
    <x v="0"/>
    <x v="15"/>
    <m/>
    <m/>
    <m/>
    <m/>
    <m/>
    <m/>
    <m/>
    <x v="252"/>
  </r>
  <r>
    <x v="100"/>
    <s v="27 58162387 4"/>
    <x v="1"/>
    <s v="REHAB.INTENSIVO"/>
    <x v="0"/>
    <x v="4"/>
    <n v="1"/>
    <x v="26"/>
    <x v="0"/>
    <x v="3"/>
    <x v="7"/>
    <x v="0"/>
    <x v="3"/>
    <m/>
    <m/>
    <m/>
    <m/>
    <m/>
    <m/>
    <m/>
    <x v="99"/>
  </r>
  <r>
    <x v="133"/>
    <s v="20 56538779 1"/>
    <x v="4"/>
    <s v="REHAB.INTENSIVO + CAI"/>
    <x v="0"/>
    <x v="7"/>
    <n v="1"/>
    <x v="49"/>
    <x v="4"/>
    <x v="2"/>
    <x v="18"/>
    <x v="5"/>
    <x v="2"/>
    <m/>
    <m/>
    <m/>
    <m/>
    <m/>
    <m/>
    <m/>
    <x v="130"/>
  </r>
  <r>
    <x v="168"/>
    <s v="23 57941175 9"/>
    <x v="2"/>
    <s v="REHAB.INTENSIVO"/>
    <x v="0"/>
    <x v="6"/>
    <n v="1"/>
    <x v="43"/>
    <x v="0"/>
    <x v="3"/>
    <x v="24"/>
    <x v="0"/>
    <x v="3"/>
    <m/>
    <m/>
    <m/>
    <m/>
    <m/>
    <m/>
    <m/>
    <x v="165"/>
  </r>
  <r>
    <x v="9"/>
    <s v="23 53508798 9"/>
    <x v="8"/>
    <s v="REHAB.INTENSIVO + CAI"/>
    <x v="0"/>
    <x v="6"/>
    <n v="1"/>
    <x v="43"/>
    <x v="0"/>
    <x v="6"/>
    <x v="24"/>
    <x v="0"/>
    <x v="7"/>
    <m/>
    <m/>
    <m/>
    <m/>
    <m/>
    <m/>
    <m/>
    <x v="9"/>
  </r>
  <r>
    <x v="246"/>
    <s v="20 54310405 2"/>
    <x v="12"/>
    <s v="REHAB. SIMPLE + CAI"/>
    <x v="0"/>
    <x v="7"/>
    <n v="1"/>
    <x v="36"/>
    <x v="2"/>
    <x v="4"/>
    <x v="22"/>
    <x v="2"/>
    <x v="4"/>
    <m/>
    <s v=" "/>
    <m/>
    <m/>
    <m/>
    <m/>
    <m/>
    <x v="243"/>
  </r>
  <r>
    <x v="184"/>
    <s v="20 53730353 1"/>
    <x v="27"/>
    <s v="REHAB. SIMPLE + CAI"/>
    <x v="1"/>
    <x v="7"/>
    <n v="1"/>
    <x v="27"/>
    <x v="2"/>
    <x v="12"/>
    <x v="15"/>
    <x v="2"/>
    <x v="13"/>
    <m/>
    <m/>
    <m/>
    <m/>
    <m/>
    <m/>
    <m/>
    <x v="181"/>
  </r>
  <r>
    <x v="25"/>
    <s v="20 57944434 8"/>
    <x v="14"/>
    <s v="REHAB. SIMPLE + CAI"/>
    <x v="1"/>
    <x v="4"/>
    <n v="1"/>
    <x v="50"/>
    <x v="3"/>
    <x v="11"/>
    <x v="7"/>
    <x v="4"/>
    <x v="12"/>
    <m/>
    <m/>
    <m/>
    <m/>
    <m/>
    <m/>
    <m/>
    <x v="24"/>
  </r>
  <r>
    <x v="206"/>
    <s v=" 27 29475955 2"/>
    <x v="0"/>
    <s v="REHAB.INTENSIVO"/>
    <x v="1"/>
    <x v="4"/>
    <n v="1"/>
    <x v="50"/>
    <x v="3"/>
    <x v="12"/>
    <x v="7"/>
    <x v="4"/>
    <x v="13"/>
    <m/>
    <m/>
    <m/>
    <m/>
    <m/>
    <m/>
    <m/>
    <x v="203"/>
  </r>
  <r>
    <x v="54"/>
    <s v="20 0565679 7"/>
    <x v="12"/>
    <s v="REHAB.SIMPLE"/>
    <x v="1"/>
    <x v="4"/>
    <n v="1"/>
    <x v="50"/>
    <x v="3"/>
    <x v="5"/>
    <x v="7"/>
    <x v="4"/>
    <x v="5"/>
    <m/>
    <m/>
    <m/>
    <m/>
    <m/>
    <m/>
    <m/>
    <x v="53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232"/>
    <s v="20 29607441 2"/>
    <x v="4"/>
    <s v="REHAB.SIMPLE"/>
    <x v="1"/>
    <x v="4"/>
    <n v="1"/>
    <x v="50"/>
    <x v="3"/>
    <x v="10"/>
    <x v="7"/>
    <x v="4"/>
    <x v="11"/>
    <m/>
    <m/>
    <m/>
    <m/>
    <m/>
    <m/>
    <m/>
    <x v="229"/>
  </r>
  <r>
    <x v="159"/>
    <s v="23 37234447 4"/>
    <x v="1"/>
    <s v="REHAB.INTENSIVO"/>
    <x v="1"/>
    <x v="4"/>
    <n v="1"/>
    <x v="50"/>
    <x v="4"/>
    <x v="8"/>
    <x v="7"/>
    <x v="5"/>
    <x v="9"/>
    <m/>
    <m/>
    <m/>
    <m/>
    <m/>
    <m/>
    <m/>
    <x v="156"/>
  </r>
  <r>
    <x v="250"/>
    <s v="27 57740065 8"/>
    <x v="0"/>
    <s v="REHAB.INTENSIVO + CAI"/>
    <x v="1"/>
    <x v="4"/>
    <n v="1"/>
    <x v="50"/>
    <x v="4"/>
    <x v="12"/>
    <x v="7"/>
    <x v="5"/>
    <x v="13"/>
    <m/>
    <m/>
    <m/>
    <m/>
    <m/>
    <m/>
    <m/>
    <x v="248"/>
  </r>
  <r>
    <x v="239"/>
    <s v="20 12741216 3"/>
    <x v="20"/>
    <s v="REHAB.SIMPLE"/>
    <x v="1"/>
    <x v="4"/>
    <n v="1"/>
    <x v="50"/>
    <x v="4"/>
    <x v="10"/>
    <x v="7"/>
    <x v="5"/>
    <x v="11"/>
    <m/>
    <m/>
    <m/>
    <m/>
    <m/>
    <m/>
    <m/>
    <x v="236"/>
  </r>
  <r>
    <x v="219"/>
    <s v="20 22961592 1"/>
    <x v="10"/>
    <s v="REHAB.SIMPLE"/>
    <x v="1"/>
    <x v="4"/>
    <n v="1"/>
    <x v="50"/>
    <x v="4"/>
    <x v="9"/>
    <x v="7"/>
    <x v="3"/>
    <x v="6"/>
    <m/>
    <m/>
    <m/>
    <m/>
    <m/>
    <m/>
    <m/>
    <x v="216"/>
  </r>
  <r>
    <x v="25"/>
    <s v="20 57944434 8"/>
    <x v="14"/>
    <s v="REHAB. SIMPLE + CAI"/>
    <x v="1"/>
    <x v="4"/>
    <n v="1"/>
    <x v="50"/>
    <x v="2"/>
    <x v="11"/>
    <x v="7"/>
    <x v="2"/>
    <x v="12"/>
    <m/>
    <m/>
    <m/>
    <m/>
    <m/>
    <m/>
    <m/>
    <x v="24"/>
  </r>
  <r>
    <x v="206"/>
    <s v=" 27 29475955 2"/>
    <x v="0"/>
    <s v="REHAB.INTENSIVO"/>
    <x v="1"/>
    <x v="4"/>
    <n v="1"/>
    <x v="50"/>
    <x v="2"/>
    <x v="12"/>
    <x v="7"/>
    <x v="2"/>
    <x v="13"/>
    <m/>
    <m/>
    <m/>
    <m/>
    <m/>
    <m/>
    <m/>
    <x v="203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174"/>
    <s v="20 38407351 5"/>
    <x v="4"/>
    <s v="REHAB.INTENSIVO"/>
    <x v="1"/>
    <x v="4"/>
    <n v="1"/>
    <x v="50"/>
    <x v="2"/>
    <x v="10"/>
    <x v="7"/>
    <x v="3"/>
    <x v="6"/>
    <m/>
    <m/>
    <m/>
    <m/>
    <m/>
    <m/>
    <m/>
    <x v="171"/>
  </r>
  <r>
    <x v="114"/>
    <s v="20 70539129 8"/>
    <x v="0"/>
    <s v="REHAB.INTENSIVO"/>
    <x v="1"/>
    <x v="4"/>
    <n v="1"/>
    <x v="12"/>
    <x v="1"/>
    <x v="11"/>
    <x v="7"/>
    <x v="1"/>
    <x v="12"/>
    <m/>
    <m/>
    <m/>
    <m/>
    <m/>
    <m/>
    <m/>
    <x v="111"/>
  </r>
  <r>
    <x v="52"/>
    <s v="20 57349844 6"/>
    <x v="10"/>
    <s v="REHAB.INTENSIVO"/>
    <x v="1"/>
    <x v="4"/>
    <n v="1"/>
    <x v="12"/>
    <x v="1"/>
    <x v="12"/>
    <x v="7"/>
    <x v="1"/>
    <x v="13"/>
    <m/>
    <m/>
    <m/>
    <m/>
    <m/>
    <m/>
    <m/>
    <x v="51"/>
  </r>
  <r>
    <x v="162"/>
    <s v="27 13841061 2"/>
    <x v="12"/>
    <s v="REHAB.SIMPLE"/>
    <x v="1"/>
    <x v="4"/>
    <n v="1"/>
    <x v="12"/>
    <x v="1"/>
    <x v="5"/>
    <x v="7"/>
    <x v="1"/>
    <x v="5"/>
    <m/>
    <m/>
    <m/>
    <m/>
    <m/>
    <m/>
    <m/>
    <x v="159"/>
  </r>
  <r>
    <x v="116"/>
    <s v="27 05264692 3"/>
    <x v="28"/>
    <s v="REHAB.INTENSIVO"/>
    <x v="1"/>
    <x v="4"/>
    <n v="1"/>
    <x v="12"/>
    <x v="1"/>
    <x v="10"/>
    <x v="7"/>
    <x v="1"/>
    <x v="11"/>
    <m/>
    <m/>
    <m/>
    <m/>
    <m/>
    <m/>
    <m/>
    <x v="113"/>
  </r>
  <r>
    <x v="108"/>
    <s v="20 13489948 5"/>
    <x v="32"/>
    <s v="REHAB.INTENSIVO"/>
    <x v="1"/>
    <x v="4"/>
    <n v="1"/>
    <x v="12"/>
    <x v="1"/>
    <x v="9"/>
    <x v="7"/>
    <x v="1"/>
    <x v="10"/>
    <m/>
    <m/>
    <m/>
    <m/>
    <m/>
    <m/>
    <m/>
    <x v="107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256"/>
    <s v="20 58388479 4"/>
    <x v="38"/>
    <n v="0"/>
    <x v="0"/>
    <x v="4"/>
    <n v="1"/>
    <x v="26"/>
    <x v="0"/>
    <x v="3"/>
    <x v="7"/>
    <x v="0"/>
    <x v="3"/>
    <m/>
    <m/>
    <m/>
    <m/>
    <m/>
    <m/>
    <m/>
    <x v="253"/>
  </r>
  <r>
    <x v="188"/>
    <s v="20 57945053 4"/>
    <x v="20"/>
    <s v="REHAB.INTENSIVO + CAI"/>
    <x v="1"/>
    <x v="4"/>
    <n v="1"/>
    <x v="12"/>
    <x v="0"/>
    <x v="11"/>
    <x v="7"/>
    <x v="0"/>
    <x v="12"/>
    <m/>
    <m/>
    <m/>
    <m/>
    <m/>
    <m/>
    <m/>
    <x v="185"/>
  </r>
  <r>
    <x v="24"/>
    <s v="23 57744491 9"/>
    <x v="13"/>
    <s v="REHAB.INTENSIVO + CAI"/>
    <x v="1"/>
    <x v="4"/>
    <n v="1"/>
    <x v="12"/>
    <x v="0"/>
    <x v="12"/>
    <x v="7"/>
    <x v="0"/>
    <x v="13"/>
    <m/>
    <m/>
    <m/>
    <m/>
    <m/>
    <m/>
    <m/>
    <x v="23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50"/>
    <s v="27 70131444 7"/>
    <x v="10"/>
    <s v="REHAB.INTENSIVO"/>
    <x v="1"/>
    <x v="4"/>
    <n v="1"/>
    <x v="12"/>
    <x v="0"/>
    <x v="10"/>
    <x v="7"/>
    <x v="0"/>
    <x v="11"/>
    <m/>
    <m/>
    <m/>
    <m/>
    <m/>
    <m/>
    <m/>
    <x v="49"/>
  </r>
  <r>
    <x v="154"/>
    <s v=" 20 58680295 0"/>
    <x v="1"/>
    <s v="REHAB.INTENSIVO"/>
    <x v="0"/>
    <x v="1"/>
    <n v="1"/>
    <x v="4"/>
    <x v="1"/>
    <x v="3"/>
    <x v="4"/>
    <x v="1"/>
    <x v="3"/>
    <m/>
    <s v=" "/>
    <m/>
    <m/>
    <m/>
    <m/>
    <m/>
    <x v="151"/>
  </r>
  <r>
    <x v="239"/>
    <s v="20 12741216 3"/>
    <x v="20"/>
    <s v="REHAB.SIMPLE"/>
    <x v="1"/>
    <x v="4"/>
    <n v="1"/>
    <x v="12"/>
    <x v="0"/>
    <x v="13"/>
    <x v="7"/>
    <x v="0"/>
    <x v="14"/>
    <m/>
    <m/>
    <m/>
    <m/>
    <m/>
    <m/>
    <m/>
    <x v="236"/>
  </r>
  <r>
    <x v="220"/>
    <s v="20 54015970 0"/>
    <x v="0"/>
    <s v="REHAB.INTENSIVO"/>
    <x v="0"/>
    <x v="4"/>
    <n v="1"/>
    <x v="26"/>
    <x v="0"/>
    <x v="4"/>
    <x v="7"/>
    <x v="0"/>
    <x v="4"/>
    <m/>
    <m/>
    <m/>
    <m/>
    <m/>
    <m/>
    <m/>
    <x v="217"/>
  </r>
  <r>
    <x v="188"/>
    <s v="20 57945053 4"/>
    <x v="20"/>
    <s v="REHAB.INTENSIVO + CAI"/>
    <x v="1"/>
    <x v="4"/>
    <n v="1"/>
    <x v="12"/>
    <x v="4"/>
    <x v="11"/>
    <x v="7"/>
    <x v="5"/>
    <x v="12"/>
    <m/>
    <m/>
    <m/>
    <m/>
    <m/>
    <m/>
    <m/>
    <x v="185"/>
  </r>
  <r>
    <x v="154"/>
    <s v=" 20 58680295 0"/>
    <x v="1"/>
    <s v="REHAB.INTENSIVO"/>
    <x v="0"/>
    <x v="6"/>
    <n v="1"/>
    <x v="32"/>
    <x v="1"/>
    <x v="4"/>
    <x v="25"/>
    <x v="1"/>
    <x v="4"/>
    <m/>
    <s v=" "/>
    <m/>
    <m/>
    <m/>
    <m/>
    <m/>
    <x v="151"/>
  </r>
  <r>
    <x v="108"/>
    <s v="20 13489948 5"/>
    <x v="32"/>
    <s v="REHAB.INTENSIVO"/>
    <x v="1"/>
    <x v="4"/>
    <n v="1"/>
    <x v="12"/>
    <x v="4"/>
    <x v="5"/>
    <x v="7"/>
    <x v="5"/>
    <x v="5"/>
    <m/>
    <m/>
    <m/>
    <m/>
    <m/>
    <m/>
    <m/>
    <x v="107"/>
  </r>
  <r>
    <x v="116"/>
    <s v="27 05264692 3"/>
    <x v="28"/>
    <s v="REHAB.INTENSIVO"/>
    <x v="1"/>
    <x v="4"/>
    <n v="1"/>
    <x v="12"/>
    <x v="4"/>
    <x v="10"/>
    <x v="7"/>
    <x v="5"/>
    <x v="11"/>
    <m/>
    <m/>
    <m/>
    <m/>
    <m/>
    <m/>
    <m/>
    <x v="113"/>
  </r>
  <r>
    <x v="252"/>
    <s v="20 57944462 3"/>
    <x v="37"/>
    <s v="REHAB.INTENSIVO + CAI"/>
    <x v="0"/>
    <x v="1"/>
    <n v="1"/>
    <x v="2"/>
    <x v="2"/>
    <x v="14"/>
    <x v="2"/>
    <x v="2"/>
    <x v="15"/>
    <m/>
    <m/>
    <m/>
    <m/>
    <m/>
    <m/>
    <m/>
    <x v="250"/>
  </r>
  <r>
    <x v="252"/>
    <s v="20 57944462 3"/>
    <x v="37"/>
    <s v="REHAB.INTENSIVO + CAI"/>
    <x v="0"/>
    <x v="0"/>
    <n v="1"/>
    <x v="35"/>
    <x v="2"/>
    <x v="14"/>
    <x v="5"/>
    <x v="2"/>
    <x v="15"/>
    <m/>
    <m/>
    <m/>
    <m/>
    <m/>
    <m/>
    <m/>
    <x v="250"/>
  </r>
  <r>
    <x v="252"/>
    <s v="20 57944462 3"/>
    <x v="37"/>
    <s v="REHAB.INTENSIVO + CAI"/>
    <x v="0"/>
    <x v="6"/>
    <n v="1"/>
    <x v="22"/>
    <x v="2"/>
    <x v="14"/>
    <x v="16"/>
    <x v="2"/>
    <x v="15"/>
    <m/>
    <m/>
    <m/>
    <m/>
    <m/>
    <m/>
    <m/>
    <x v="250"/>
  </r>
  <r>
    <x v="257"/>
    <s v="20 57944513 1"/>
    <x v="0"/>
    <s v="REHAB.INTENSIVO + CAI"/>
    <x v="0"/>
    <x v="1"/>
    <n v="1"/>
    <x v="1"/>
    <x v="1"/>
    <x v="0"/>
    <x v="1"/>
    <x v="1"/>
    <x v="0"/>
    <m/>
    <m/>
    <m/>
    <m/>
    <m/>
    <m/>
    <m/>
    <x v="254"/>
  </r>
  <r>
    <x v="257"/>
    <s v="20 57944513 1"/>
    <x v="0"/>
    <s v="REHAB.INTENSIVO + CAI"/>
    <x v="0"/>
    <x v="6"/>
    <n v="1"/>
    <x v="22"/>
    <x v="1"/>
    <x v="1"/>
    <x v="16"/>
    <x v="1"/>
    <x v="1"/>
    <m/>
    <m/>
    <m/>
    <m/>
    <m/>
    <m/>
    <m/>
    <x v="254"/>
  </r>
  <r>
    <x v="257"/>
    <s v="20 57944513 1"/>
    <x v="0"/>
    <s v="REHAB.INTENSIVO + CAI"/>
    <x v="0"/>
    <x v="0"/>
    <n v="1"/>
    <x v="6"/>
    <x v="1"/>
    <x v="1"/>
    <x v="6"/>
    <x v="1"/>
    <x v="1"/>
    <m/>
    <m/>
    <m/>
    <m/>
    <m/>
    <m/>
    <m/>
    <x v="254"/>
  </r>
  <r>
    <x v="258"/>
    <s v="27 57527985 1"/>
    <x v="17"/>
    <s v="REHAB.INTENSIVO + CAI"/>
    <x v="1"/>
    <x v="1"/>
    <n v="1"/>
    <x v="1"/>
    <x v="3"/>
    <x v="5"/>
    <x v="3"/>
    <x v="4"/>
    <x v="5"/>
    <m/>
    <m/>
    <s v=" "/>
    <m/>
    <m/>
    <m/>
    <m/>
    <x v="255"/>
  </r>
  <r>
    <x v="258"/>
    <s v="27 57527985 1"/>
    <x v="17"/>
    <s v="REHAB.INTENSIVO + CAI"/>
    <x v="1"/>
    <x v="1"/>
    <n v="1"/>
    <x v="1"/>
    <x v="2"/>
    <x v="5"/>
    <x v="0"/>
    <x v="2"/>
    <x v="5"/>
    <m/>
    <m/>
    <s v=" "/>
    <m/>
    <m/>
    <m/>
    <m/>
    <x v="255"/>
  </r>
  <r>
    <x v="258"/>
    <s v="27 57527985 1"/>
    <x v="17"/>
    <s v="REHAB.INTENSIVO + CAI"/>
    <x v="1"/>
    <x v="6"/>
    <n v="1"/>
    <x v="32"/>
    <x v="3"/>
    <x v="12"/>
    <x v="16"/>
    <x v="3"/>
    <x v="6"/>
    <m/>
    <m/>
    <m/>
    <m/>
    <m/>
    <m/>
    <m/>
    <x v="255"/>
  </r>
  <r>
    <x v="258"/>
    <s v="27 57527985 1"/>
    <x v="17"/>
    <s v="REHAB.INTENSIVO + CAI"/>
    <x v="1"/>
    <x v="6"/>
    <n v="1"/>
    <x v="32"/>
    <x v="2"/>
    <x v="12"/>
    <x v="16"/>
    <x v="2"/>
    <x v="13"/>
    <m/>
    <m/>
    <m/>
    <m/>
    <m/>
    <m/>
    <m/>
    <x v="255"/>
  </r>
  <r>
    <x v="258"/>
    <s v="27 57527985 1"/>
    <x v="17"/>
    <s v="REHAB.INTENSIVO + CAI"/>
    <x v="1"/>
    <x v="0"/>
    <n v="1"/>
    <x v="6"/>
    <x v="2"/>
    <x v="5"/>
    <x v="11"/>
    <x v="2"/>
    <x v="5"/>
    <m/>
    <m/>
    <m/>
    <m/>
    <m/>
    <m/>
    <m/>
    <x v="255"/>
  </r>
  <r>
    <x v="237"/>
    <s v="23 50419558 9"/>
    <x v="4"/>
    <s v="REHAB.SIMPLE"/>
    <x v="1"/>
    <x v="5"/>
    <n v="1"/>
    <x v="15"/>
    <x v="0"/>
    <x v="10"/>
    <x v="12"/>
    <x v="0"/>
    <x v="11"/>
    <m/>
    <m/>
    <m/>
    <m/>
    <m/>
    <m/>
    <m/>
    <x v="234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259"/>
    <s v="27 56979317 9"/>
    <x v="38"/>
    <s v="REHAB.INTENSIVO + CAI"/>
    <x v="0"/>
    <x v="6"/>
    <n v="1"/>
    <x v="43"/>
    <x v="0"/>
    <x v="2"/>
    <x v="24"/>
    <x v="0"/>
    <x v="2"/>
    <m/>
    <m/>
    <m/>
    <m/>
    <m/>
    <m/>
    <m/>
    <x v="256"/>
  </r>
  <r>
    <x v="259"/>
    <s v="27 56979317 9"/>
    <x v="38"/>
    <s v="REHAB.INTENSIVO + CAI"/>
    <x v="0"/>
    <x v="1"/>
    <n v="1"/>
    <x v="8"/>
    <x v="0"/>
    <x v="3"/>
    <x v="2"/>
    <x v="0"/>
    <x v="3"/>
    <m/>
    <m/>
    <m/>
    <m/>
    <m/>
    <m/>
    <m/>
    <x v="256"/>
  </r>
  <r>
    <x v="259"/>
    <s v="27 56979317 9"/>
    <x v="38"/>
    <s v="REHAB.INTENSIVO + CAI"/>
    <x v="0"/>
    <x v="2"/>
    <n v="1"/>
    <x v="13"/>
    <x v="3"/>
    <x v="4"/>
    <x v="3"/>
    <x v="4"/>
    <x v="4"/>
    <m/>
    <m/>
    <m/>
    <m/>
    <m/>
    <m/>
    <m/>
    <x v="256"/>
  </r>
  <r>
    <x v="259"/>
    <s v="27 56979317 9"/>
    <x v="38"/>
    <s v="REHAB.INTENSIVO + CAI"/>
    <x v="0"/>
    <x v="7"/>
    <n v="1"/>
    <x v="25"/>
    <x v="4"/>
    <x v="3"/>
    <x v="22"/>
    <x v="5"/>
    <x v="3"/>
    <m/>
    <m/>
    <m/>
    <m/>
    <m/>
    <m/>
    <m/>
    <x v="256"/>
  </r>
  <r>
    <x v="259"/>
    <s v="27 56979317 9"/>
    <x v="38"/>
    <s v="REHAB.INTENSIVO + CAI"/>
    <x v="0"/>
    <x v="6"/>
    <n v="1"/>
    <x v="51"/>
    <x v="4"/>
    <x v="2"/>
    <x v="24"/>
    <x v="5"/>
    <x v="2"/>
    <m/>
    <m/>
    <m/>
    <m/>
    <m/>
    <m/>
    <m/>
    <x v="256"/>
  </r>
  <r>
    <x v="259"/>
    <s v="27 56979317 9"/>
    <x v="38"/>
    <s v="REHAB.INTENSIVO + CAI"/>
    <x v="0"/>
    <x v="1"/>
    <n v="1"/>
    <x v="4"/>
    <x v="3"/>
    <x v="3"/>
    <x v="10"/>
    <x v="4"/>
    <x v="3"/>
    <m/>
    <m/>
    <m/>
    <m/>
    <m/>
    <m/>
    <m/>
    <x v="256"/>
  </r>
  <r>
    <x v="256"/>
    <s v="20 58388479 4"/>
    <x v="38"/>
    <n v="0"/>
    <x v="0"/>
    <x v="1"/>
    <n v="1"/>
    <x v="11"/>
    <x v="4"/>
    <x v="4"/>
    <x v="6"/>
    <x v="5"/>
    <x v="4"/>
    <m/>
    <m/>
    <m/>
    <m/>
    <m/>
    <m/>
    <m/>
    <x v="253"/>
  </r>
  <r>
    <x v="256"/>
    <s v="20 58388479 4"/>
    <x v="38"/>
    <n v="0"/>
    <x v="0"/>
    <x v="2"/>
    <n v="1"/>
    <x v="0"/>
    <x v="3"/>
    <x v="4"/>
    <x v="17"/>
    <x v="4"/>
    <x v="4"/>
    <m/>
    <m/>
    <m/>
    <m/>
    <m/>
    <m/>
    <m/>
    <x v="253"/>
  </r>
  <r>
    <x v="256"/>
    <s v="20 58388479 4"/>
    <x v="38"/>
    <n v="0"/>
    <x v="0"/>
    <x v="6"/>
    <n v="1"/>
    <x v="41"/>
    <x v="4"/>
    <x v="2"/>
    <x v="19"/>
    <x v="5"/>
    <x v="2"/>
    <m/>
    <m/>
    <m/>
    <m/>
    <m/>
    <m/>
    <m/>
    <x v="253"/>
  </r>
  <r>
    <x v="256"/>
    <s v="20 58388479 4"/>
    <x v="38"/>
    <n v="0"/>
    <x v="0"/>
    <x v="7"/>
    <n v="1"/>
    <x v="49"/>
    <x v="0"/>
    <x v="2"/>
    <x v="26"/>
    <x v="0"/>
    <x v="2"/>
    <m/>
    <m/>
    <m/>
    <m/>
    <m/>
    <m/>
    <m/>
    <x v="253"/>
  </r>
  <r>
    <x v="260"/>
    <s v="27 59293525 8"/>
    <x v="38"/>
    <s v="REHAB.INTENSIVO"/>
    <x v="0"/>
    <x v="6"/>
    <n v="1"/>
    <x v="41"/>
    <x v="3"/>
    <x v="3"/>
    <x v="19"/>
    <x v="4"/>
    <x v="3"/>
    <m/>
    <m/>
    <m/>
    <m/>
    <m/>
    <m/>
    <m/>
    <x v="257"/>
  </r>
  <r>
    <x v="260"/>
    <s v="27 59293525 8"/>
    <x v="38"/>
    <s v="REHAB.INTENSIVO"/>
    <x v="0"/>
    <x v="1"/>
    <n v="1"/>
    <x v="11"/>
    <x v="0"/>
    <x v="3"/>
    <x v="7"/>
    <x v="0"/>
    <x v="3"/>
    <m/>
    <m/>
    <m/>
    <m/>
    <m/>
    <m/>
    <m/>
    <x v="257"/>
  </r>
  <r>
    <x v="260"/>
    <s v="27 59293525 8"/>
    <x v="38"/>
    <s v="REHAB.INTENSIVO"/>
    <x v="0"/>
    <x v="1"/>
    <n v="1"/>
    <x v="10"/>
    <x v="3"/>
    <x v="4"/>
    <x v="9"/>
    <x v="4"/>
    <x v="4"/>
    <m/>
    <m/>
    <m/>
    <m/>
    <m/>
    <m/>
    <m/>
    <x v="257"/>
  </r>
  <r>
    <x v="261"/>
    <s v="27 48068792 8"/>
    <x v="4"/>
    <s v="REHAB. SIMPLE + CAI"/>
    <x v="1"/>
    <x v="2"/>
    <n v="1"/>
    <x v="6"/>
    <x v="2"/>
    <x v="10"/>
    <x v="11"/>
    <x v="2"/>
    <x v="11"/>
    <m/>
    <m/>
    <m/>
    <m/>
    <m/>
    <m/>
    <m/>
    <x v="258"/>
  </r>
  <r>
    <x v="261"/>
    <s v="27 48068792 8"/>
    <x v="4"/>
    <s v="REHAB. SIMPLE + CAI"/>
    <x v="1"/>
    <x v="7"/>
    <n v="1"/>
    <x v="27"/>
    <x v="2"/>
    <x v="9"/>
    <x v="15"/>
    <x v="2"/>
    <x v="10"/>
    <m/>
    <m/>
    <m/>
    <m/>
    <m/>
    <m/>
    <m/>
    <x v="258"/>
  </r>
  <r>
    <x v="129"/>
    <s v="27 57566804 1"/>
    <x v="4"/>
    <s v="REHAB.INTENSIVO + CAI"/>
    <x v="0"/>
    <x v="4"/>
    <n v="1"/>
    <x v="26"/>
    <x v="0"/>
    <x v="6"/>
    <x v="7"/>
    <x v="3"/>
    <x v="6"/>
    <m/>
    <m/>
    <m/>
    <m/>
    <m/>
    <m/>
    <m/>
    <x v="126"/>
  </r>
  <r>
    <x v="198"/>
    <s v="20 52465852 7"/>
    <x v="6"/>
    <s v="REHAB. SIMPLE + CAI"/>
    <x v="0"/>
    <x v="4"/>
    <n v="1"/>
    <x v="26"/>
    <x v="0"/>
    <x v="4"/>
    <x v="7"/>
    <x v="0"/>
    <x v="6"/>
    <m/>
    <m/>
    <m/>
    <m/>
    <m/>
    <m/>
    <m/>
    <x v="195"/>
  </r>
  <r>
    <x v="42"/>
    <s v="20 54760543 9"/>
    <x v="18"/>
    <s v="REHAB.INTENSIVO"/>
    <x v="0"/>
    <x v="4"/>
    <n v="1"/>
    <x v="52"/>
    <x v="0"/>
    <x v="0"/>
    <x v="7"/>
    <x v="0"/>
    <x v="6"/>
    <m/>
    <m/>
    <m/>
    <m/>
    <m/>
    <m/>
    <m/>
    <x v="41"/>
  </r>
  <r>
    <x v="129"/>
    <s v="27 57566804 1"/>
    <x v="4"/>
    <s v="REHAB.INTENSIVO + CAI"/>
    <x v="0"/>
    <x v="4"/>
    <n v="1"/>
    <x v="26"/>
    <x v="2"/>
    <x v="6"/>
    <x v="7"/>
    <x v="2"/>
    <x v="7"/>
    <m/>
    <m/>
    <m/>
    <m/>
    <m/>
    <m/>
    <m/>
    <x v="126"/>
  </r>
  <r>
    <x v="132"/>
    <s v="20 53261772 4"/>
    <x v="4"/>
    <s v="REHAB.INTENSIVO"/>
    <x v="0"/>
    <x v="4"/>
    <n v="1"/>
    <x v="26"/>
    <x v="2"/>
    <x v="0"/>
    <x v="7"/>
    <x v="2"/>
    <x v="0"/>
    <m/>
    <m/>
    <m/>
    <m/>
    <m/>
    <m/>
    <m/>
    <x v="129"/>
  </r>
  <r>
    <x v="34"/>
    <s v="20 47475219 5"/>
    <x v="3"/>
    <s v="REHAB.INTENSIVO + CAI"/>
    <x v="0"/>
    <x v="4"/>
    <n v="1"/>
    <x v="52"/>
    <x v="0"/>
    <x v="6"/>
    <x v="7"/>
    <x v="0"/>
    <x v="7"/>
    <m/>
    <m/>
    <m/>
    <m/>
    <m/>
    <m/>
    <m/>
    <x v="33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230"/>
    <s v="27 49501662 0"/>
    <x v="4"/>
    <s v="REHAB. SIMPLE + CAI"/>
    <x v="0"/>
    <x v="4"/>
    <n v="1"/>
    <x v="52"/>
    <x v="0"/>
    <x v="2"/>
    <x v="7"/>
    <x v="0"/>
    <x v="2"/>
    <m/>
    <m/>
    <m/>
    <m/>
    <m/>
    <m/>
    <m/>
    <x v="227"/>
  </r>
  <r>
    <x v="84"/>
    <s v="27 56764989 5"/>
    <x v="27"/>
    <s v="REHAB.INTENSIVO"/>
    <x v="0"/>
    <x v="4"/>
    <n v="1"/>
    <x v="52"/>
    <x v="0"/>
    <x v="3"/>
    <x v="7"/>
    <x v="0"/>
    <x v="3"/>
    <m/>
    <m/>
    <m/>
    <m/>
    <m/>
    <m/>
    <m/>
    <x v="83"/>
  </r>
  <r>
    <x v="260"/>
    <s v="27 59293525 8"/>
    <x v="38"/>
    <s v="REHAB.INTENSIVO"/>
    <x v="0"/>
    <x v="4"/>
    <n v="1"/>
    <x v="52"/>
    <x v="0"/>
    <x v="4"/>
    <x v="7"/>
    <x v="0"/>
    <x v="4"/>
    <m/>
    <m/>
    <m/>
    <m/>
    <m/>
    <m/>
    <m/>
    <x v="257"/>
  </r>
  <r>
    <x v="42"/>
    <s v="20 54760543 9"/>
    <x v="18"/>
    <s v="REHAB.INTENSIVO"/>
    <x v="0"/>
    <x v="4"/>
    <n v="1"/>
    <x v="52"/>
    <x v="4"/>
    <x v="14"/>
    <x v="7"/>
    <x v="5"/>
    <x v="15"/>
    <m/>
    <m/>
    <m/>
    <m/>
    <m/>
    <m/>
    <m/>
    <x v="41"/>
  </r>
  <r>
    <x v="98"/>
    <s v="27 59628998 9"/>
    <x v="0"/>
    <s v="REHAB.INTENSIVO"/>
    <x v="0"/>
    <x v="4"/>
    <n v="1"/>
    <x v="46"/>
    <x v="4"/>
    <x v="0"/>
    <x v="7"/>
    <x v="5"/>
    <x v="0"/>
    <m/>
    <m/>
    <m/>
    <m/>
    <m/>
    <m/>
    <m/>
    <x v="97"/>
  </r>
  <r>
    <x v="262"/>
    <s v="20 31801830 9"/>
    <x v="39"/>
    <n v="0"/>
    <x v="0"/>
    <x v="4"/>
    <n v="1"/>
    <x v="52"/>
    <x v="4"/>
    <x v="1"/>
    <x v="7"/>
    <x v="5"/>
    <x v="1"/>
    <m/>
    <m/>
    <m/>
    <m/>
    <m/>
    <m/>
    <m/>
    <x v="259"/>
  </r>
  <r>
    <x v="255"/>
    <s v="20 57525980 5"/>
    <x v="21"/>
    <s v="REHAB.INTENSIVO + CAI"/>
    <x v="0"/>
    <x v="4"/>
    <n v="1"/>
    <x v="52"/>
    <x v="4"/>
    <x v="0"/>
    <x v="7"/>
    <x v="5"/>
    <x v="0"/>
    <m/>
    <m/>
    <m/>
    <m/>
    <m/>
    <m/>
    <m/>
    <x v="252"/>
  </r>
  <r>
    <x v="224"/>
    <s v="23 50328354 9"/>
    <x v="0"/>
    <s v="REHAB. SIMPLE + CAI"/>
    <x v="0"/>
    <x v="4"/>
    <n v="1"/>
    <x v="46"/>
    <x v="4"/>
    <x v="3"/>
    <x v="7"/>
    <x v="5"/>
    <x v="3"/>
    <m/>
    <m/>
    <m/>
    <m/>
    <m/>
    <m/>
    <m/>
    <x v="221"/>
  </r>
  <r>
    <x v="180"/>
    <s v="20 46034103 6"/>
    <x v="4"/>
    <s v="REHAB.SIMPLE"/>
    <x v="0"/>
    <x v="4"/>
    <n v="1"/>
    <x v="46"/>
    <x v="4"/>
    <x v="2"/>
    <x v="7"/>
    <x v="5"/>
    <x v="2"/>
    <m/>
    <m/>
    <m/>
    <m/>
    <m/>
    <m/>
    <m/>
    <x v="177"/>
  </r>
  <r>
    <x v="34"/>
    <s v="20 47475219 5"/>
    <x v="3"/>
    <s v="REHAB.INTENSIVO + CAI"/>
    <x v="0"/>
    <x v="4"/>
    <n v="1"/>
    <x v="46"/>
    <x v="4"/>
    <x v="2"/>
    <x v="7"/>
    <x v="5"/>
    <x v="2"/>
    <m/>
    <m/>
    <m/>
    <m/>
    <m/>
    <m/>
    <m/>
    <x v="33"/>
  </r>
  <r>
    <x v="198"/>
    <s v="20 52465852 7"/>
    <x v="6"/>
    <s v="REHAB. SIMPLE + CAI"/>
    <x v="0"/>
    <x v="4"/>
    <n v="1"/>
    <x v="52"/>
    <x v="4"/>
    <x v="2"/>
    <x v="7"/>
    <x v="5"/>
    <x v="2"/>
    <m/>
    <m/>
    <m/>
    <m/>
    <m/>
    <m/>
    <m/>
    <x v="195"/>
  </r>
  <r>
    <x v="100"/>
    <s v="27 58162387 4"/>
    <x v="1"/>
    <s v="REHAB.INTENSIVO"/>
    <x v="0"/>
    <x v="4"/>
    <n v="1"/>
    <x v="52"/>
    <x v="4"/>
    <x v="3"/>
    <x v="7"/>
    <x v="5"/>
    <x v="3"/>
    <m/>
    <m/>
    <m/>
    <m/>
    <m/>
    <m/>
    <m/>
    <x v="99"/>
  </r>
  <r>
    <x v="179"/>
    <s v="20 32313882 7"/>
    <x v="0"/>
    <s v="REHAB.SIMPLE"/>
    <x v="0"/>
    <x v="4"/>
    <n v="1"/>
    <x v="46"/>
    <x v="4"/>
    <x v="3"/>
    <x v="7"/>
    <x v="5"/>
    <x v="3"/>
    <m/>
    <m/>
    <m/>
    <m/>
    <m/>
    <m/>
    <m/>
    <x v="176"/>
  </r>
  <r>
    <x v="256"/>
    <s v="20 58388479 4"/>
    <x v="38"/>
    <n v="0"/>
    <x v="0"/>
    <x v="4"/>
    <n v="1"/>
    <x v="52"/>
    <x v="4"/>
    <x v="3"/>
    <x v="7"/>
    <x v="5"/>
    <x v="3"/>
    <m/>
    <m/>
    <m/>
    <m/>
    <m/>
    <m/>
    <m/>
    <x v="253"/>
  </r>
  <r>
    <x v="260"/>
    <s v="27 59293525 8"/>
    <x v="38"/>
    <s v="REHAB.INTENSIVO"/>
    <x v="0"/>
    <x v="4"/>
    <n v="1"/>
    <x v="24"/>
    <x v="3"/>
    <x v="2"/>
    <x v="7"/>
    <x v="4"/>
    <x v="2"/>
    <m/>
    <m/>
    <m/>
    <m/>
    <m/>
    <m/>
    <m/>
    <x v="257"/>
  </r>
  <r>
    <x v="84"/>
    <s v="27 56764989 5"/>
    <x v="27"/>
    <s v="REHAB.INTENSIVO"/>
    <x v="0"/>
    <x v="4"/>
    <n v="1"/>
    <x v="52"/>
    <x v="4"/>
    <x v="4"/>
    <x v="7"/>
    <x v="5"/>
    <x v="4"/>
    <m/>
    <m/>
    <m/>
    <m/>
    <m/>
    <m/>
    <m/>
    <x v="83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57"/>
    <s v="27 59735941 7"/>
    <x v="0"/>
    <s v="REHAB.INTENSIVO"/>
    <x v="0"/>
    <x v="4"/>
    <n v="1"/>
    <x v="26"/>
    <x v="2"/>
    <x v="2"/>
    <x v="7"/>
    <x v="2"/>
    <x v="2"/>
    <m/>
    <m/>
    <m/>
    <m/>
    <m/>
    <m/>
    <m/>
    <x v="56"/>
  </r>
  <r>
    <x v="193"/>
    <s v="23 53076004 9"/>
    <x v="13"/>
    <s v="REHAB.INTENSIVO"/>
    <x v="0"/>
    <x v="4"/>
    <n v="1"/>
    <x v="52"/>
    <x v="2"/>
    <x v="6"/>
    <x v="7"/>
    <x v="2"/>
    <x v="7"/>
    <m/>
    <m/>
    <m/>
    <m/>
    <m/>
    <m/>
    <m/>
    <x v="190"/>
  </r>
  <r>
    <x v="194"/>
    <s v="23 52232880 4"/>
    <x v="0"/>
    <s v="REHAB.INTENSIVO + CAI"/>
    <x v="0"/>
    <x v="4"/>
    <n v="1"/>
    <x v="52"/>
    <x v="2"/>
    <x v="2"/>
    <x v="7"/>
    <x v="2"/>
    <x v="2"/>
    <m/>
    <m/>
    <m/>
    <m/>
    <m/>
    <m/>
    <m/>
    <x v="191"/>
  </r>
  <r>
    <x v="69"/>
    <s v="27 59115307 8"/>
    <x v="1"/>
    <s v="REHAB.INTENSIVO + CAI"/>
    <x v="0"/>
    <x v="4"/>
    <n v="1"/>
    <x v="52"/>
    <x v="2"/>
    <x v="3"/>
    <x v="7"/>
    <x v="2"/>
    <x v="3"/>
    <m/>
    <m/>
    <m/>
    <m/>
    <m/>
    <m/>
    <m/>
    <x v="68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263"/>
    <s v="20 13936862  3   "/>
    <x v="12"/>
    <s v="REHAB.SIMPLE"/>
    <x v="1"/>
    <x v="4"/>
    <n v="1"/>
    <x v="50"/>
    <x v="3"/>
    <x v="10"/>
    <x v="7"/>
    <x v="4"/>
    <x v="11"/>
    <m/>
    <m/>
    <m/>
    <m/>
    <m/>
    <m/>
    <m/>
    <x v="260"/>
  </r>
  <r>
    <x v="263"/>
    <s v="20 13936862  3   "/>
    <x v="12"/>
    <s v="REHAB.SIMPLE"/>
    <x v="1"/>
    <x v="4"/>
    <n v="1"/>
    <x v="50"/>
    <x v="2"/>
    <x v="9"/>
    <x v="7"/>
    <x v="2"/>
    <x v="10"/>
    <m/>
    <m/>
    <m/>
    <m/>
    <m/>
    <m/>
    <m/>
    <x v="260"/>
  </r>
  <r>
    <x v="263"/>
    <s v="20 13936862  3   "/>
    <x v="12"/>
    <s v="REHAB.SIMPLE"/>
    <x v="1"/>
    <x v="2"/>
    <n v="1"/>
    <x v="6"/>
    <x v="2"/>
    <x v="13"/>
    <x v="11"/>
    <x v="2"/>
    <x v="14"/>
    <m/>
    <m/>
    <m/>
    <m/>
    <m/>
    <m/>
    <m/>
    <x v="260"/>
  </r>
  <r>
    <x v="264"/>
    <s v="23 58313423 9"/>
    <x v="40"/>
    <n v="0"/>
    <x v="0"/>
    <x v="1"/>
    <n v="1"/>
    <x v="11"/>
    <x v="3"/>
    <x v="1"/>
    <x v="6"/>
    <x v="4"/>
    <x v="1"/>
    <m/>
    <m/>
    <m/>
    <m/>
    <m/>
    <m/>
    <m/>
    <x v="261"/>
  </r>
  <r>
    <x v="264"/>
    <s v="23 58313423 9"/>
    <x v="40"/>
    <n v="0"/>
    <x v="0"/>
    <x v="1"/>
    <n v="1"/>
    <x v="11"/>
    <x v="4"/>
    <x v="0"/>
    <x v="6"/>
    <x v="5"/>
    <x v="0"/>
    <m/>
    <m/>
    <m/>
    <m/>
    <m/>
    <m/>
    <m/>
    <x v="261"/>
  </r>
  <r>
    <x v="264"/>
    <s v="23 58313423 9"/>
    <x v="40"/>
    <n v="0"/>
    <x v="0"/>
    <x v="6"/>
    <n v="1"/>
    <x v="41"/>
    <x v="3"/>
    <x v="0"/>
    <x v="19"/>
    <x v="4"/>
    <x v="0"/>
    <m/>
    <m/>
    <m/>
    <m/>
    <m/>
    <m/>
    <m/>
    <x v="261"/>
  </r>
  <r>
    <x v="264"/>
    <s v="23 58313423 9"/>
    <x v="40"/>
    <n v="0"/>
    <x v="0"/>
    <x v="2"/>
    <n v="1"/>
    <x v="48"/>
    <x v="4"/>
    <x v="14"/>
    <x v="14"/>
    <x v="5"/>
    <x v="15"/>
    <m/>
    <m/>
    <m/>
    <m/>
    <m/>
    <m/>
    <m/>
    <x v="261"/>
  </r>
  <r>
    <x v="264"/>
    <s v="23 58313423 9"/>
    <x v="40"/>
    <n v="0"/>
    <x v="0"/>
    <x v="7"/>
    <n v="1"/>
    <x v="49"/>
    <x v="3"/>
    <x v="14"/>
    <x v="1"/>
    <x v="4"/>
    <x v="15"/>
    <m/>
    <m/>
    <m/>
    <m/>
    <m/>
    <m/>
    <m/>
    <x v="261"/>
  </r>
  <r>
    <x v="248"/>
    <s v="20 54014287 5"/>
    <x v="6"/>
    <s v="REHAB.INTENSIVO + CAI"/>
    <x v="1"/>
    <x v="7"/>
    <n v="1"/>
    <x v="45"/>
    <x v="4"/>
    <x v="8"/>
    <x v="21"/>
    <x v="5"/>
    <x v="9"/>
    <m/>
    <m/>
    <m/>
    <m/>
    <m/>
    <m/>
    <m/>
    <x v="246"/>
  </r>
  <r>
    <x v="251"/>
    <s v="27 52229198 1"/>
    <x v="20"/>
    <s v="REHAB. SIMPLE + CAI"/>
    <x v="1"/>
    <x v="7"/>
    <n v="1"/>
    <x v="45"/>
    <x v="2"/>
    <x v="8"/>
    <x v="21"/>
    <x v="2"/>
    <x v="9"/>
    <m/>
    <m/>
    <m/>
    <m/>
    <m/>
    <m/>
    <m/>
    <x v="249"/>
  </r>
  <r>
    <x v="217"/>
    <s v="20 54017941 8"/>
    <x v="0"/>
    <s v="REHAB.INTENSIVO + CAI"/>
    <x v="1"/>
    <x v="7"/>
    <n v="1"/>
    <x v="25"/>
    <x v="4"/>
    <x v="11"/>
    <x v="18"/>
    <x v="5"/>
    <x v="12"/>
    <m/>
    <m/>
    <m/>
    <m/>
    <m/>
    <m/>
    <m/>
    <x v="214"/>
  </r>
  <r>
    <x v="241"/>
    <s v="23 53926189 4"/>
    <x v="5"/>
    <s v="REHAB. SIMPLE + CAI"/>
    <x v="1"/>
    <x v="7"/>
    <n v="1"/>
    <x v="25"/>
    <x v="4"/>
    <x v="11"/>
    <x v="18"/>
    <x v="5"/>
    <x v="12"/>
    <m/>
    <m/>
    <m/>
    <m/>
    <m/>
    <m/>
    <m/>
    <x v="238"/>
  </r>
  <r>
    <x v="188"/>
    <s v="20 57945053 4"/>
    <x v="20"/>
    <s v="REHAB.INTENSIVO + CAI"/>
    <x v="1"/>
    <x v="7"/>
    <n v="1"/>
    <x v="25"/>
    <x v="4"/>
    <x v="12"/>
    <x v="18"/>
    <x v="5"/>
    <x v="13"/>
    <m/>
    <m/>
    <m/>
    <m/>
    <m/>
    <m/>
    <m/>
    <x v="185"/>
  </r>
  <r>
    <x v="24"/>
    <s v="23 57744491 9"/>
    <x v="13"/>
    <s v="REHAB.INTENSIVO + CAI"/>
    <x v="1"/>
    <x v="7"/>
    <n v="1"/>
    <x v="45"/>
    <x v="0"/>
    <x v="11"/>
    <x v="21"/>
    <x v="0"/>
    <x v="12"/>
    <m/>
    <m/>
    <m/>
    <m/>
    <m/>
    <m/>
    <m/>
    <x v="23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35"/>
    <s v="20 56061469 2"/>
    <x v="1"/>
    <s v="REHAB.INTENSIVO + CAI"/>
    <x v="1"/>
    <x v="7"/>
    <n v="1"/>
    <x v="25"/>
    <x v="2"/>
    <x v="8"/>
    <x v="18"/>
    <x v="2"/>
    <x v="9"/>
    <m/>
    <m/>
    <m/>
    <m/>
    <m/>
    <m/>
    <m/>
    <x v="34"/>
  </r>
  <r>
    <x v="254"/>
    <s v="20 58160706 8"/>
    <x v="10"/>
    <s v="REHAB.INTENSIVO + CAI"/>
    <x v="1"/>
    <x v="7"/>
    <n v="1"/>
    <x v="27"/>
    <x v="0"/>
    <x v="10"/>
    <x v="15"/>
    <x v="0"/>
    <x v="11"/>
    <m/>
    <m/>
    <m/>
    <m/>
    <m/>
    <m/>
    <m/>
    <x v="251"/>
  </r>
  <r>
    <x v="172"/>
    <s v="20 50326180 5"/>
    <x v="4"/>
    <s v="REHAB. SIMPLE + CAI"/>
    <x v="1"/>
    <x v="7"/>
    <n v="1"/>
    <x v="27"/>
    <x v="1"/>
    <x v="12"/>
    <x v="15"/>
    <x v="1"/>
    <x v="13"/>
    <m/>
    <m/>
    <m/>
    <m/>
    <m/>
    <m/>
    <m/>
    <x v="169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146"/>
    <s v="20 57354005 1"/>
    <x v="1"/>
    <s v="REHAB.INTENSIVO + CAI"/>
    <x v="1"/>
    <x v="7"/>
    <n v="1"/>
    <x v="25"/>
    <x v="2"/>
    <x v="12"/>
    <x v="18"/>
    <x v="2"/>
    <x v="13"/>
    <m/>
    <m/>
    <m/>
    <m/>
    <m/>
    <m/>
    <m/>
    <x v="143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161"/>
    <s v="20 56244166 3"/>
    <x v="1"/>
    <s v="REHAB.INTENSIVO + CAI"/>
    <x v="1"/>
    <x v="7"/>
    <n v="1"/>
    <x v="25"/>
    <x v="2"/>
    <x v="5"/>
    <x v="18"/>
    <x v="2"/>
    <x v="5"/>
    <m/>
    <m/>
    <m/>
    <m/>
    <m/>
    <m/>
    <m/>
    <x v="158"/>
  </r>
  <r>
    <x v="154"/>
    <s v=" 20 58680295 0"/>
    <x v="1"/>
    <s v="REHAB.INTENSIVO"/>
    <x v="0"/>
    <x v="6"/>
    <n v="1"/>
    <x v="22"/>
    <x v="2"/>
    <x v="1"/>
    <x v="16"/>
    <x v="2"/>
    <x v="1"/>
    <m/>
    <m/>
    <m/>
    <m/>
    <m/>
    <m/>
    <m/>
    <x v="151"/>
  </r>
  <r>
    <x v="141"/>
    <s v="20 56065972 6"/>
    <x v="4"/>
    <s v="REHAB.INTENSIVO + CAI"/>
    <x v="1"/>
    <x v="7"/>
    <n v="1"/>
    <x v="25"/>
    <x v="2"/>
    <x v="10"/>
    <x v="18"/>
    <x v="2"/>
    <x v="11"/>
    <m/>
    <m/>
    <m/>
    <m/>
    <m/>
    <m/>
    <m/>
    <x v="138"/>
  </r>
  <r>
    <x v="265"/>
    <s v="20 54758836 4"/>
    <x v="3"/>
    <s v="REHAB.INTENSIVO + CAI"/>
    <x v="1"/>
    <x v="1"/>
    <n v="1"/>
    <x v="8"/>
    <x v="0"/>
    <x v="11"/>
    <x v="0"/>
    <x v="0"/>
    <x v="12"/>
    <m/>
    <m/>
    <m/>
    <m/>
    <m/>
    <m/>
    <m/>
    <x v="262"/>
  </r>
  <r>
    <x v="265"/>
    <s v="20 54758836 4"/>
    <x v="3"/>
    <s v="REHAB.INTENSIVO + CAI"/>
    <x v="1"/>
    <x v="5"/>
    <n v="1"/>
    <x v="15"/>
    <x v="0"/>
    <x v="8"/>
    <x v="12"/>
    <x v="0"/>
    <x v="9"/>
    <m/>
    <m/>
    <m/>
    <m/>
    <m/>
    <m/>
    <m/>
    <x v="262"/>
  </r>
  <r>
    <x v="265"/>
    <s v="20 54758836 4"/>
    <x v="3"/>
    <s v="REHAB.INTENSIVO + CAI"/>
    <x v="1"/>
    <x v="7"/>
    <n v="1"/>
    <x v="45"/>
    <x v="0"/>
    <x v="12"/>
    <x v="21"/>
    <x v="0"/>
    <x v="13"/>
    <m/>
    <m/>
    <m/>
    <m/>
    <m/>
    <m/>
    <m/>
    <x v="262"/>
  </r>
  <r>
    <x v="265"/>
    <s v="20 54758836 4"/>
    <x v="3"/>
    <s v="REHAB.INTENSIVO + CAI"/>
    <x v="1"/>
    <x v="8"/>
    <n v="1"/>
    <x v="45"/>
    <x v="2"/>
    <x v="11"/>
    <x v="21"/>
    <x v="2"/>
    <x v="12"/>
    <m/>
    <m/>
    <m/>
    <m/>
    <m/>
    <m/>
    <m/>
    <x v="262"/>
  </r>
  <r>
    <x v="265"/>
    <s v="20 54758836 4"/>
    <x v="3"/>
    <s v="REHAB.INTENSIVO + CAI"/>
    <x v="1"/>
    <x v="6"/>
    <n v="1"/>
    <x v="40"/>
    <x v="2"/>
    <x v="8"/>
    <x v="24"/>
    <x v="2"/>
    <x v="9"/>
    <m/>
    <m/>
    <m/>
    <m/>
    <m/>
    <m/>
    <m/>
    <x v="262"/>
  </r>
  <r>
    <x v="265"/>
    <s v="20 54758836 4"/>
    <x v="3"/>
    <s v="REHAB.INTENSIVO + CAI"/>
    <x v="1"/>
    <x v="2"/>
    <n v="1"/>
    <x v="6"/>
    <x v="2"/>
    <x v="12"/>
    <x v="11"/>
    <x v="2"/>
    <x v="13"/>
    <m/>
    <m/>
    <m/>
    <m/>
    <m/>
    <m/>
    <m/>
    <x v="262"/>
  </r>
  <r>
    <x v="266"/>
    <s v="20 49499390 3"/>
    <x v="4"/>
    <s v="REHAB.INTENSIVO"/>
    <x v="1"/>
    <x v="4"/>
    <n v="1"/>
    <x v="46"/>
    <x v="1"/>
    <x v="5"/>
    <x v="7"/>
    <x v="1"/>
    <x v="5"/>
    <m/>
    <m/>
    <m/>
    <m/>
    <m/>
    <m/>
    <m/>
    <x v="263"/>
  </r>
  <r>
    <x v="266"/>
    <s v="20 49499390 3"/>
    <x v="4"/>
    <s v="REHAB.INTENSIVO"/>
    <x v="1"/>
    <x v="4"/>
    <n v="1"/>
    <x v="50"/>
    <x v="4"/>
    <x v="11"/>
    <x v="7"/>
    <x v="5"/>
    <x v="12"/>
    <m/>
    <m/>
    <m/>
    <m/>
    <m/>
    <m/>
    <m/>
    <x v="263"/>
  </r>
  <r>
    <x v="266"/>
    <s v="20 49499390 3"/>
    <x v="4"/>
    <s v="REHAB.INTENSIVO"/>
    <x v="1"/>
    <x v="5"/>
    <n v="1"/>
    <x v="39"/>
    <x v="1"/>
    <x v="12"/>
    <x v="9"/>
    <x v="1"/>
    <x v="13"/>
    <m/>
    <m/>
    <m/>
    <m/>
    <m/>
    <m/>
    <m/>
    <x v="263"/>
  </r>
  <r>
    <x v="266"/>
    <s v="20 49499390 3"/>
    <x v="4"/>
    <s v="REHAB.INTENSIVO"/>
    <x v="1"/>
    <x v="5"/>
    <n v="1"/>
    <x v="15"/>
    <x v="4"/>
    <x v="12"/>
    <x v="12"/>
    <x v="5"/>
    <x v="13"/>
    <m/>
    <m/>
    <m/>
    <m/>
    <m/>
    <m/>
    <m/>
    <x v="263"/>
  </r>
  <r>
    <x v="266"/>
    <s v="20 49499390 3"/>
    <x v="4"/>
    <s v="REHAB.INTENSIVO"/>
    <x v="1"/>
    <x v="2"/>
    <n v="1"/>
    <x v="6"/>
    <x v="1"/>
    <x v="11"/>
    <x v="5"/>
    <x v="1"/>
    <x v="12"/>
    <m/>
    <m/>
    <m/>
    <m/>
    <m/>
    <m/>
    <m/>
    <x v="263"/>
  </r>
  <r>
    <x v="27"/>
    <s v="20 54306562 6"/>
    <x v="15"/>
    <s v="REHAB.INTENSIVO + CAI"/>
    <x v="1"/>
    <x v="7"/>
    <n v="1"/>
    <x v="45"/>
    <x v="2"/>
    <x v="9"/>
    <x v="21"/>
    <x v="2"/>
    <x v="10"/>
    <m/>
    <m/>
    <m/>
    <m/>
    <m/>
    <m/>
    <m/>
    <x v="26"/>
  </r>
  <r>
    <x v="125"/>
    <s v="27 55290863 0"/>
    <x v="0"/>
    <s v="REHAB.INTENSIVO + CAI"/>
    <x v="1"/>
    <x v="7"/>
    <n v="1"/>
    <x v="27"/>
    <x v="0"/>
    <x v="5"/>
    <x v="15"/>
    <x v="0"/>
    <x v="5"/>
    <m/>
    <m/>
    <m/>
    <m/>
    <m/>
    <m/>
    <m/>
    <x v="122"/>
  </r>
  <r>
    <x v="267"/>
    <s v="20 49286922 9 "/>
    <x v="35"/>
    <s v="REHAB. SIMPLE + CAI"/>
    <x v="1"/>
    <x v="2"/>
    <n v="1"/>
    <x v="6"/>
    <x v="2"/>
    <x v="8"/>
    <x v="11"/>
    <x v="2"/>
    <x v="9"/>
    <m/>
    <m/>
    <m/>
    <m/>
    <m/>
    <m/>
    <m/>
    <x v="264"/>
  </r>
  <r>
    <x v="267"/>
    <s v="20 49286922 9 "/>
    <x v="35"/>
    <s v="REHAB. SIMPLE + CAI"/>
    <x v="1"/>
    <x v="7"/>
    <n v="1"/>
    <x v="25"/>
    <x v="2"/>
    <x v="11"/>
    <x v="18"/>
    <x v="2"/>
    <x v="12"/>
    <m/>
    <m/>
    <m/>
    <m/>
    <m/>
    <m/>
    <m/>
    <x v="264"/>
  </r>
  <r>
    <x v="191"/>
    <s v="27 53735424 6"/>
    <x v="0"/>
    <s v="REHAB.INTENSIVO"/>
    <x v="0"/>
    <x v="4"/>
    <n v="1"/>
    <x v="52"/>
    <x v="2"/>
    <x v="1"/>
    <x v="7"/>
    <x v="2"/>
    <x v="1"/>
    <m/>
    <m/>
    <m/>
    <m/>
    <m/>
    <m/>
    <m/>
    <x v="188"/>
  </r>
  <r>
    <x v="171"/>
    <s v="27 48457985 2"/>
    <x v="0"/>
    <s v="REHAB.INTENSIVO"/>
    <x v="0"/>
    <x v="4"/>
    <n v="1"/>
    <x v="52"/>
    <x v="2"/>
    <x v="0"/>
    <x v="7"/>
    <x v="2"/>
    <x v="0"/>
    <m/>
    <m/>
    <m/>
    <m/>
    <m/>
    <m/>
    <m/>
    <x v="168"/>
  </r>
  <r>
    <x v="180"/>
    <s v="20 46034103 6"/>
    <x v="4"/>
    <s v="REHAB.SIMPLE"/>
    <x v="0"/>
    <x v="4"/>
    <n v="1"/>
    <x v="46"/>
    <x v="1"/>
    <x v="2"/>
    <x v="7"/>
    <x v="1"/>
    <x v="2"/>
    <m/>
    <m/>
    <m/>
    <m/>
    <m/>
    <m/>
    <m/>
    <x v="177"/>
  </r>
  <r>
    <x v="186"/>
    <s v="20 58678870 2"/>
    <x v="7"/>
    <s v="REHAB.INTENSIVO + CAI"/>
    <x v="1"/>
    <x v="1"/>
    <n v="1"/>
    <x v="17"/>
    <x v="0"/>
    <x v="10"/>
    <x v="1"/>
    <x v="0"/>
    <x v="11"/>
    <m/>
    <m/>
    <m/>
    <m/>
    <m/>
    <m/>
    <m/>
    <x v="183"/>
  </r>
  <r>
    <x v="23"/>
    <s v="20 58557370 2"/>
    <x v="1"/>
    <s v="REHAB.INTENSIVO + CAI"/>
    <x v="1"/>
    <x v="7"/>
    <n v="1"/>
    <x v="45"/>
    <x v="0"/>
    <x v="9"/>
    <x v="21"/>
    <x v="0"/>
    <x v="10"/>
    <m/>
    <m/>
    <m/>
    <m/>
    <m/>
    <m/>
    <m/>
    <x v="22"/>
  </r>
  <r>
    <x v="268"/>
    <s v="20 53730259 4"/>
    <x v="17"/>
    <s v="REHAB.INTENSIVO + CAI"/>
    <x v="0"/>
    <x v="1"/>
    <n v="1"/>
    <x v="23"/>
    <x v="0"/>
    <x v="2"/>
    <x v="10"/>
    <x v="0"/>
    <x v="2"/>
    <m/>
    <m/>
    <m/>
    <m/>
    <m/>
    <m/>
    <m/>
    <x v="265"/>
  </r>
  <r>
    <x v="268"/>
    <s v="20 53730259 4"/>
    <x v="17"/>
    <s v="REHAB.INTENSIVO + CAI"/>
    <x v="0"/>
    <x v="6"/>
    <n v="1"/>
    <x v="41"/>
    <x v="0"/>
    <x v="3"/>
    <x v="19"/>
    <x v="0"/>
    <x v="3"/>
    <m/>
    <m/>
    <m/>
    <m/>
    <m/>
    <m/>
    <m/>
    <x v="265"/>
  </r>
  <r>
    <x v="268"/>
    <s v="20 53730259 4"/>
    <x v="17"/>
    <s v="REHAB.INTENSIVO + CAI"/>
    <x v="0"/>
    <x v="7"/>
    <n v="1"/>
    <x v="29"/>
    <x v="0"/>
    <x v="4"/>
    <x v="18"/>
    <x v="0"/>
    <x v="4"/>
    <m/>
    <m/>
    <m/>
    <m/>
    <m/>
    <m/>
    <m/>
    <x v="265"/>
  </r>
  <r>
    <x v="268"/>
    <s v="20 53730259 4"/>
    <x v="17"/>
    <s v="REHAB.INTENSIVO + CAI"/>
    <x v="0"/>
    <x v="2"/>
    <n v="1"/>
    <x v="9"/>
    <x v="4"/>
    <x v="4"/>
    <x v="8"/>
    <x v="5"/>
    <x v="4"/>
    <m/>
    <m/>
    <m/>
    <m/>
    <m/>
    <m/>
    <m/>
    <x v="265"/>
  </r>
  <r>
    <x v="255"/>
    <s v="20 57525980 5"/>
    <x v="21"/>
    <s v="REHAB.INTENSIVO + CAI"/>
    <x v="0"/>
    <x v="2"/>
    <n v="1"/>
    <x v="13"/>
    <x v="0"/>
    <x v="0"/>
    <x v="8"/>
    <x v="0"/>
    <x v="0"/>
    <m/>
    <m/>
    <m/>
    <m/>
    <m/>
    <m/>
    <m/>
    <x v="252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247"/>
    <s v="27 49555740 0"/>
    <x v="33"/>
    <s v="REHAB. SIMPLE + CAI"/>
    <x v="0"/>
    <x v="2"/>
    <n v="1"/>
    <x v="13"/>
    <x v="0"/>
    <x v="4"/>
    <x v="8"/>
    <x v="0"/>
    <x v="4"/>
    <m/>
    <m/>
    <m/>
    <m/>
    <m/>
    <m/>
    <m/>
    <x v="244"/>
  </r>
  <r>
    <x v="213"/>
    <s v="27 52053012 1"/>
    <x v="0"/>
    <s v="REHAB.SIMPLE"/>
    <x v="0"/>
    <x v="0"/>
    <n v="1"/>
    <x v="13"/>
    <x v="3"/>
    <x v="1"/>
    <x v="3"/>
    <x v="4"/>
    <x v="1"/>
    <m/>
    <m/>
    <m/>
    <m/>
    <m/>
    <m/>
    <m/>
    <x v="210"/>
  </r>
  <r>
    <x v="90"/>
    <s v="20 55286279 2"/>
    <x v="12"/>
    <s v="REHAB. SIMPLE + CAI"/>
    <x v="0"/>
    <x v="0"/>
    <n v="1"/>
    <x v="13"/>
    <x v="3"/>
    <x v="6"/>
    <x v="3"/>
    <x v="4"/>
    <x v="7"/>
    <m/>
    <m/>
    <m/>
    <m/>
    <m/>
    <m/>
    <m/>
    <x v="89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87"/>
    <s v="20 50594826 3"/>
    <x v="4"/>
    <s v="REHAB.INTENSIVO"/>
    <x v="0"/>
    <x v="2"/>
    <n v="1"/>
    <x v="13"/>
    <x v="3"/>
    <x v="3"/>
    <x v="3"/>
    <x v="4"/>
    <x v="3"/>
    <m/>
    <m/>
    <m/>
    <m/>
    <m/>
    <m/>
    <m/>
    <x v="86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257"/>
    <s v="20 57944513 1"/>
    <x v="0"/>
    <s v="REHAB.INTENSIVO + CAI"/>
    <x v="2"/>
    <x v="1"/>
    <n v="1"/>
    <x v="7"/>
    <x v="4"/>
    <x v="14"/>
    <x v="3"/>
    <x v="5"/>
    <x v="15"/>
    <m/>
    <m/>
    <m/>
    <m/>
    <m/>
    <m/>
    <m/>
    <x v="254"/>
  </r>
  <r>
    <x v="19"/>
    <s v="20 55288753 1"/>
    <x v="12"/>
    <s v="REHAB. SIMPLE + CAI"/>
    <x v="0"/>
    <x v="2"/>
    <n v="1"/>
    <x v="13"/>
    <x v="2"/>
    <x v="6"/>
    <x v="0"/>
    <x v="2"/>
    <x v="7"/>
    <m/>
    <m/>
    <m/>
    <m/>
    <m/>
    <m/>
    <m/>
    <x v="18"/>
  </r>
  <r>
    <x v="21"/>
    <s v="20 52962677 1"/>
    <x v="0"/>
    <s v="REHAB.SIMPLE"/>
    <x v="0"/>
    <x v="2"/>
    <n v="1"/>
    <x v="13"/>
    <x v="2"/>
    <x v="2"/>
    <x v="0"/>
    <x v="2"/>
    <x v="2"/>
    <m/>
    <m/>
    <m/>
    <m/>
    <m/>
    <m/>
    <m/>
    <x v="20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193"/>
    <s v="23 53076004 9"/>
    <x v="13"/>
    <s v="REHAB.INTENSIVO"/>
    <x v="0"/>
    <x v="1"/>
    <n v="1"/>
    <x v="1"/>
    <x v="2"/>
    <x v="2"/>
    <x v="1"/>
    <x v="2"/>
    <x v="2"/>
    <m/>
    <m/>
    <m/>
    <m/>
    <m/>
    <m/>
    <m/>
    <x v="190"/>
  </r>
  <r>
    <x v="19"/>
    <s v="20 55288753 1"/>
    <x v="12"/>
    <s v="REHAB. SIMPLE + CAI"/>
    <x v="0"/>
    <x v="7"/>
    <n v="1"/>
    <x v="21"/>
    <x v="3"/>
    <x v="3"/>
    <x v="15"/>
    <x v="4"/>
    <x v="3"/>
    <m/>
    <m/>
    <m/>
    <m/>
    <m/>
    <m/>
    <m/>
    <x v="18"/>
  </r>
  <r>
    <x v="217"/>
    <s v="20 54017941 8"/>
    <x v="0"/>
    <s v="REHAB.INTENSIVO + CAI"/>
    <x v="1"/>
    <x v="1"/>
    <n v="1"/>
    <x v="20"/>
    <x v="0"/>
    <x v="8"/>
    <x v="2"/>
    <x v="0"/>
    <x v="9"/>
    <m/>
    <m/>
    <m/>
    <m/>
    <m/>
    <m/>
    <m/>
    <x v="214"/>
  </r>
  <r>
    <x v="248"/>
    <s v="20 54014287 5"/>
    <x v="6"/>
    <s v="REHAB.INTENSIVO + CAI"/>
    <x v="1"/>
    <x v="1"/>
    <n v="1"/>
    <x v="20"/>
    <x v="0"/>
    <x v="11"/>
    <x v="2"/>
    <x v="0"/>
    <x v="12"/>
    <m/>
    <m/>
    <m/>
    <m/>
    <m/>
    <m/>
    <m/>
    <x v="246"/>
  </r>
  <r>
    <x v="251"/>
    <s v="27 52229198 1"/>
    <x v="20"/>
    <s v="REHAB. SIMPLE + CAI"/>
    <x v="1"/>
    <x v="1"/>
    <n v="1"/>
    <x v="20"/>
    <x v="2"/>
    <x v="11"/>
    <x v="2"/>
    <x v="2"/>
    <x v="12"/>
    <m/>
    <m/>
    <m/>
    <m/>
    <m/>
    <m/>
    <m/>
    <x v="249"/>
  </r>
  <r>
    <x v="215"/>
    <s v="27 54309022 6"/>
    <x v="17"/>
    <s v="REHAB. SIMPLE + CAI"/>
    <x v="1"/>
    <x v="7"/>
    <n v="1"/>
    <x v="27"/>
    <x v="2"/>
    <x v="5"/>
    <x v="15"/>
    <x v="2"/>
    <x v="5"/>
    <m/>
    <m/>
    <s v="comienza 11/05"/>
    <m/>
    <m/>
    <m/>
    <m/>
    <x v="212"/>
  </r>
  <r>
    <x v="196"/>
    <s v="20 52232022 7"/>
    <x v="35"/>
    <s v="REHAB.INTENSIVO"/>
    <x v="1"/>
    <x v="1"/>
    <n v="1"/>
    <x v="7"/>
    <x v="0"/>
    <x v="5"/>
    <x v="3"/>
    <x v="0"/>
    <x v="5"/>
    <m/>
    <m/>
    <m/>
    <m/>
    <m/>
    <m/>
    <m/>
    <x v="193"/>
  </r>
  <r>
    <x v="24"/>
    <s v="23 57744491 9"/>
    <x v="13"/>
    <s v="REHAB.INTENSIVO + CAI"/>
    <x v="1"/>
    <x v="1"/>
    <n v="1"/>
    <x v="7"/>
    <x v="2"/>
    <x v="11"/>
    <x v="3"/>
    <x v="2"/>
    <x v="12"/>
    <m/>
    <m/>
    <m/>
    <m/>
    <m/>
    <m/>
    <m/>
    <x v="23"/>
  </r>
  <r>
    <x v="196"/>
    <s v="20 52232022 7"/>
    <x v="35"/>
    <s v="REHAB.INTENSIVO"/>
    <x v="1"/>
    <x v="1"/>
    <n v="1"/>
    <x v="7"/>
    <x v="2"/>
    <x v="12"/>
    <x v="3"/>
    <x v="2"/>
    <x v="13"/>
    <m/>
    <m/>
    <m/>
    <m/>
    <m/>
    <m/>
    <m/>
    <x v="193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205"/>
    <s v="23 41115266 9"/>
    <x v="12"/>
    <s v="REHAB.INTENSIVO"/>
    <x v="0"/>
    <x v="1"/>
    <n v="1"/>
    <x v="8"/>
    <x v="4"/>
    <x v="1"/>
    <x v="2"/>
    <x v="5"/>
    <x v="1"/>
    <m/>
    <m/>
    <m/>
    <m/>
    <m/>
    <m/>
    <m/>
    <x v="202"/>
  </r>
  <r>
    <x v="67"/>
    <s v="20 56060440 9"/>
    <x v="7"/>
    <s v="REHAB.INTENSIVO + CAI"/>
    <x v="0"/>
    <x v="1"/>
    <n v="1"/>
    <x v="1"/>
    <x v="3"/>
    <x v="1"/>
    <x v="1"/>
    <x v="4"/>
    <x v="1"/>
    <m/>
    <m/>
    <m/>
    <m/>
    <m/>
    <m/>
    <m/>
    <x v="66"/>
  </r>
  <r>
    <x v="217"/>
    <s v="20 54017941 8"/>
    <x v="0"/>
    <s v="REHAB.INTENSIVO + CAI"/>
    <x v="1"/>
    <x v="1"/>
    <n v="1"/>
    <x v="11"/>
    <x v="4"/>
    <x v="8"/>
    <x v="10"/>
    <x v="5"/>
    <x v="9"/>
    <m/>
    <m/>
    <m/>
    <m/>
    <m/>
    <m/>
    <m/>
    <x v="214"/>
  </r>
  <r>
    <x v="248"/>
    <s v="20 54014287 5"/>
    <x v="6"/>
    <s v="REHAB.INTENSIVO + CAI"/>
    <x v="1"/>
    <x v="1"/>
    <n v="1"/>
    <x v="11"/>
    <x v="4"/>
    <x v="11"/>
    <x v="10"/>
    <x v="5"/>
    <x v="12"/>
    <m/>
    <m/>
    <m/>
    <m/>
    <m/>
    <m/>
    <m/>
    <x v="246"/>
  </r>
  <r>
    <x v="251"/>
    <s v="27 52229198 1"/>
    <x v="20"/>
    <s v="REHAB. SIMPLE + CAI"/>
    <x v="1"/>
    <x v="1"/>
    <n v="1"/>
    <x v="3"/>
    <x v="3"/>
    <x v="5"/>
    <x v="6"/>
    <x v="4"/>
    <x v="5"/>
    <m/>
    <m/>
    <m/>
    <m/>
    <m/>
    <m/>
    <m/>
    <x v="249"/>
  </r>
  <r>
    <x v="119"/>
    <s v="20 52228357 7"/>
    <x v="13"/>
    <s v="REHAB. SIMPLE + CAI"/>
    <x v="1"/>
    <x v="1"/>
    <n v="1"/>
    <x v="11"/>
    <x v="4"/>
    <x v="11"/>
    <x v="10"/>
    <x v="5"/>
    <x v="12"/>
    <m/>
    <m/>
    <m/>
    <m/>
    <m/>
    <m/>
    <m/>
    <x v="116"/>
  </r>
  <r>
    <x v="201"/>
    <s v="20 49863624 2"/>
    <x v="4"/>
    <s v="REHAB.INTENSIVO"/>
    <x v="1"/>
    <x v="1"/>
    <n v="1"/>
    <x v="11"/>
    <x v="4"/>
    <x v="12"/>
    <x v="10"/>
    <x v="5"/>
    <x v="13"/>
    <m/>
    <m/>
    <m/>
    <m/>
    <m/>
    <m/>
    <m/>
    <x v="198"/>
  </r>
  <r>
    <x v="154"/>
    <s v=" 20 58680295 0"/>
    <x v="1"/>
    <s v="REHAB.INTENSIVO"/>
    <x v="0"/>
    <x v="1"/>
    <n v="1"/>
    <x v="2"/>
    <x v="2"/>
    <x v="0"/>
    <x v="2"/>
    <x v="2"/>
    <x v="0"/>
    <m/>
    <m/>
    <m/>
    <m/>
    <m/>
    <m/>
    <m/>
    <x v="151"/>
  </r>
  <r>
    <x v="186"/>
    <s v="20 58678870 2"/>
    <x v="7"/>
    <s v="REHAB.INTENSIVO + CAI"/>
    <x v="1"/>
    <x v="1"/>
    <n v="1"/>
    <x v="11"/>
    <x v="4"/>
    <x v="10"/>
    <x v="10"/>
    <x v="5"/>
    <x v="11"/>
    <m/>
    <m/>
    <m/>
    <m/>
    <m/>
    <m/>
    <m/>
    <x v="183"/>
  </r>
  <r>
    <x v="237"/>
    <s v="23 50419558 9"/>
    <x v="4"/>
    <s v="REHAB.SIMPLE"/>
    <x v="1"/>
    <x v="1"/>
    <n v="1"/>
    <x v="7"/>
    <x v="0"/>
    <x v="5"/>
    <x v="3"/>
    <x v="0"/>
    <x v="5"/>
    <m/>
    <m/>
    <m/>
    <m/>
    <m/>
    <m/>
    <m/>
    <x v="234"/>
  </r>
  <r>
    <x v="127"/>
    <s v="20 57354103 1"/>
    <x v="1"/>
    <s v="REHAB.INTENSIVO + CAI"/>
    <x v="1"/>
    <x v="7"/>
    <n v="1"/>
    <x v="36"/>
    <x v="3"/>
    <x v="8"/>
    <x v="18"/>
    <x v="4"/>
    <x v="9"/>
    <m/>
    <m/>
    <m/>
    <m/>
    <m/>
    <m/>
    <m/>
    <x v="124"/>
  </r>
  <r>
    <x v="211"/>
    <s v="20 53226535 6"/>
    <x v="4"/>
    <s v="REHAB. SIMPLE + CAI"/>
    <x v="1"/>
    <x v="7"/>
    <n v="1"/>
    <x v="36"/>
    <x v="3"/>
    <x v="11"/>
    <x v="18"/>
    <x v="4"/>
    <x v="12"/>
    <m/>
    <m/>
    <m/>
    <m/>
    <m/>
    <m/>
    <m/>
    <x v="208"/>
  </r>
  <r>
    <x v="103"/>
    <s v="20 54014807 5"/>
    <x v="0"/>
    <s v="REHAB.INTENSIVO + CAI"/>
    <x v="1"/>
    <x v="7"/>
    <n v="1"/>
    <x v="36"/>
    <x v="3"/>
    <x v="11"/>
    <x v="18"/>
    <x v="4"/>
    <x v="12"/>
    <m/>
    <m/>
    <m/>
    <m/>
    <m/>
    <m/>
    <m/>
    <x v="102"/>
  </r>
  <r>
    <x v="254"/>
    <s v="20 58160706 8"/>
    <x v="10"/>
    <s v="REHAB.INTENSIVO + CAI"/>
    <x v="1"/>
    <x v="1"/>
    <n v="1"/>
    <x v="17"/>
    <x v="0"/>
    <x v="9"/>
    <x v="10"/>
    <x v="0"/>
    <x v="10"/>
    <m/>
    <m/>
    <m/>
    <m/>
    <m/>
    <m/>
    <m/>
    <x v="251"/>
  </r>
  <r>
    <x v="254"/>
    <s v="20 58160706 8"/>
    <x v="10"/>
    <s v="REHAB.INTENSIVO + CAI"/>
    <x v="1"/>
    <x v="2"/>
    <n v="1"/>
    <x v="47"/>
    <x v="0"/>
    <x v="5"/>
    <x v="14"/>
    <x v="0"/>
    <x v="5"/>
    <m/>
    <m/>
    <m/>
    <m/>
    <m/>
    <m/>
    <m/>
    <x v="251"/>
  </r>
  <r>
    <x v="53"/>
    <s v="27 49500625 0"/>
    <x v="0"/>
    <s v="REHAB. SIMPLE + CAI"/>
    <x v="1"/>
    <x v="7"/>
    <n v="1"/>
    <x v="36"/>
    <x v="3"/>
    <x v="12"/>
    <x v="18"/>
    <x v="4"/>
    <x v="13"/>
    <m/>
    <m/>
    <m/>
    <m/>
    <m/>
    <m/>
    <m/>
    <x v="52"/>
  </r>
  <r>
    <x v="205"/>
    <s v="23 41115266 9"/>
    <x v="12"/>
    <s v="REHAB.INTENSIVO"/>
    <x v="0"/>
    <x v="4"/>
    <n v="1"/>
    <x v="52"/>
    <x v="4"/>
    <x v="6"/>
    <x v="7"/>
    <x v="5"/>
    <x v="7"/>
    <m/>
    <m/>
    <m/>
    <m/>
    <m/>
    <m/>
    <m/>
    <x v="202"/>
  </r>
  <r>
    <x v="138"/>
    <s v="20 59043837 6"/>
    <x v="4"/>
    <s v="REHAB.INTENSIVO + CAI"/>
    <x v="1"/>
    <x v="7"/>
    <n v="1"/>
    <x v="36"/>
    <x v="3"/>
    <x v="10"/>
    <x v="18"/>
    <x v="4"/>
    <x v="11"/>
    <m/>
    <m/>
    <m/>
    <m/>
    <m/>
    <m/>
    <m/>
    <x v="135"/>
  </r>
  <r>
    <x v="258"/>
    <s v="27 57527985 1"/>
    <x v="17"/>
    <s v="REHAB.INTENSIVO + CAI"/>
    <x v="1"/>
    <x v="7"/>
    <n v="1"/>
    <x v="36"/>
    <x v="3"/>
    <x v="5"/>
    <x v="18"/>
    <x v="4"/>
    <x v="5"/>
    <m/>
    <m/>
    <m/>
    <m/>
    <m/>
    <m/>
    <m/>
    <x v="255"/>
  </r>
  <r>
    <x v="125"/>
    <s v="27 55290863 0"/>
    <x v="0"/>
    <s v="REHAB.INTENSIVO + CAI"/>
    <x v="1"/>
    <x v="2"/>
    <n v="1"/>
    <x v="18"/>
    <x v="4"/>
    <x v="5"/>
    <x v="17"/>
    <x v="5"/>
    <x v="5"/>
    <m/>
    <m/>
    <m/>
    <m/>
    <m/>
    <m/>
    <m/>
    <x v="122"/>
  </r>
  <r>
    <x v="264"/>
    <s v="23 58313423 9"/>
    <x v="40"/>
    <n v="0"/>
    <x v="0"/>
    <x v="6"/>
    <n v="1"/>
    <x v="41"/>
    <x v="4"/>
    <x v="1"/>
    <x v="19"/>
    <x v="5"/>
    <x v="1"/>
    <m/>
    <m/>
    <m/>
    <m/>
    <m/>
    <m/>
    <m/>
    <x v="261"/>
  </r>
  <r>
    <x v="255"/>
    <s v="20 57525980 5"/>
    <x v="21"/>
    <s v="REHAB.INTENSIVO + CAI"/>
    <x v="0"/>
    <x v="1"/>
    <n v="1"/>
    <x v="3"/>
    <x v="0"/>
    <x v="1"/>
    <x v="13"/>
    <x v="0"/>
    <x v="1"/>
    <m/>
    <m/>
    <m/>
    <m/>
    <m/>
    <m/>
    <m/>
    <x v="252"/>
  </r>
  <r>
    <x v="255"/>
    <s v="20 57525980 5"/>
    <x v="21"/>
    <s v="REHAB.INTENSIVO + CAI"/>
    <x v="0"/>
    <x v="7"/>
    <n v="1"/>
    <x v="29"/>
    <x v="4"/>
    <x v="14"/>
    <x v="21"/>
    <x v="5"/>
    <x v="15"/>
    <m/>
    <m/>
    <m/>
    <m/>
    <m/>
    <m/>
    <m/>
    <x v="252"/>
  </r>
  <r>
    <x v="255"/>
    <s v="20 57525980 5"/>
    <x v="21"/>
    <s v="REHAB.INTENSIVO + CAI"/>
    <x v="0"/>
    <x v="5"/>
    <n v="1"/>
    <x v="15"/>
    <x v="4"/>
    <x v="14"/>
    <x v="12"/>
    <x v="5"/>
    <x v="15"/>
    <m/>
    <m/>
    <m/>
    <m/>
    <m/>
    <m/>
    <m/>
    <x v="252"/>
  </r>
  <r>
    <x v="269"/>
    <s v="20 55838267 9"/>
    <x v="1"/>
    <s v="REHAB.INTENSIVO + CAI"/>
    <x v="1"/>
    <x v="1"/>
    <n v="1"/>
    <x v="8"/>
    <x v="0"/>
    <x v="8"/>
    <x v="0"/>
    <x v="0"/>
    <x v="9"/>
    <m/>
    <m/>
    <m/>
    <m/>
    <m/>
    <m/>
    <m/>
    <x v="266"/>
  </r>
  <r>
    <x v="269"/>
    <s v="20 55838267 9"/>
    <x v="1"/>
    <s v="REHAB.INTENSIVO + CAI"/>
    <x v="1"/>
    <x v="1"/>
    <n v="1"/>
    <x v="8"/>
    <x v="4"/>
    <x v="8"/>
    <x v="0"/>
    <x v="5"/>
    <x v="9"/>
    <m/>
    <m/>
    <m/>
    <m/>
    <m/>
    <m/>
    <m/>
    <x v="266"/>
  </r>
  <r>
    <x v="269"/>
    <s v="20 55838267 9"/>
    <x v="1"/>
    <s v="REHAB.INTENSIVO + CAI"/>
    <x v="1"/>
    <x v="6"/>
    <n v="1"/>
    <x v="43"/>
    <x v="0"/>
    <x v="11"/>
    <x v="16"/>
    <x v="0"/>
    <x v="12"/>
    <m/>
    <m/>
    <m/>
    <m/>
    <m/>
    <m/>
    <m/>
    <x v="266"/>
  </r>
  <r>
    <x v="269"/>
    <s v="20 55838267 9"/>
    <x v="1"/>
    <s v="REHAB.INTENSIVO + CAI"/>
    <x v="1"/>
    <x v="6"/>
    <n v="1"/>
    <x v="43"/>
    <x v="4"/>
    <x v="11"/>
    <x v="16"/>
    <x v="5"/>
    <x v="12"/>
    <m/>
    <m/>
    <m/>
    <m/>
    <m/>
    <m/>
    <m/>
    <x v="266"/>
  </r>
  <r>
    <x v="269"/>
    <s v="20 55838267 9"/>
    <x v="1"/>
    <s v="REHAB.INTENSIVO + CAI"/>
    <x v="1"/>
    <x v="7"/>
    <n v="1"/>
    <x v="45"/>
    <x v="0"/>
    <x v="12"/>
    <x v="21"/>
    <x v="0"/>
    <x v="13"/>
    <m/>
    <m/>
    <m/>
    <m/>
    <m/>
    <m/>
    <m/>
    <x v="266"/>
  </r>
  <r>
    <x v="269"/>
    <s v="20 55838267 9"/>
    <x v="1"/>
    <s v="REHAB.INTENSIVO + CAI"/>
    <x v="1"/>
    <x v="2"/>
    <n v="1"/>
    <x v="18"/>
    <x v="4"/>
    <x v="8"/>
    <x v="17"/>
    <x v="5"/>
    <x v="9"/>
    <m/>
    <m/>
    <m/>
    <m/>
    <m/>
    <m/>
    <m/>
    <x v="266"/>
  </r>
  <r>
    <x v="270"/>
    <s v="20 53264028 9"/>
    <x v="4"/>
    <s v="REHAB.INTENSIVO + CAI"/>
    <x v="0"/>
    <x v="1"/>
    <n v="1"/>
    <x v="23"/>
    <x v="1"/>
    <x v="4"/>
    <x v="13"/>
    <x v="1"/>
    <x v="4"/>
    <m/>
    <m/>
    <m/>
    <m/>
    <m/>
    <m/>
    <m/>
    <x v="267"/>
  </r>
  <r>
    <x v="270"/>
    <s v="20 53264028 9"/>
    <x v="4"/>
    <s v="REHAB.INTENSIVO + CAI"/>
    <x v="0"/>
    <x v="6"/>
    <n v="1"/>
    <x v="22"/>
    <x v="1"/>
    <x v="3"/>
    <x v="16"/>
    <x v="1"/>
    <x v="3"/>
    <m/>
    <m/>
    <m/>
    <m/>
    <m/>
    <m/>
    <m/>
    <x v="267"/>
  </r>
  <r>
    <x v="270"/>
    <s v="20 53264028 9"/>
    <x v="4"/>
    <s v="REHAB.INTENSIVO + CAI"/>
    <x v="0"/>
    <x v="2"/>
    <n v="1"/>
    <x v="13"/>
    <x v="0"/>
    <x v="2"/>
    <x v="8"/>
    <x v="0"/>
    <x v="2"/>
    <m/>
    <m/>
    <m/>
    <m/>
    <m/>
    <m/>
    <m/>
    <x v="267"/>
  </r>
  <r>
    <x v="270"/>
    <s v="20 53264028 9"/>
    <x v="4"/>
    <s v="REHAB.INTENSIVO + CAI"/>
    <x v="0"/>
    <x v="7"/>
    <n v="1"/>
    <x v="21"/>
    <x v="2"/>
    <x v="3"/>
    <x v="15"/>
    <x v="2"/>
    <x v="3"/>
    <m/>
    <m/>
    <m/>
    <m/>
    <m/>
    <m/>
    <m/>
    <x v="267"/>
  </r>
  <r>
    <x v="270"/>
    <s v="20 53264028 9"/>
    <x v="4"/>
    <s v="REHAB.INTENSIVO + CAI"/>
    <x v="0"/>
    <x v="1"/>
    <n v="1"/>
    <x v="2"/>
    <x v="2"/>
    <x v="2"/>
    <x v="2"/>
    <x v="2"/>
    <x v="2"/>
    <m/>
    <m/>
    <m/>
    <m/>
    <m/>
    <m/>
    <m/>
    <x v="267"/>
  </r>
  <r>
    <x v="270"/>
    <s v="20 53264028 9"/>
    <x v="4"/>
    <s v="REHAB.INTENSIVO + CAI"/>
    <x v="0"/>
    <x v="6"/>
    <n v="1"/>
    <x v="22"/>
    <x v="2"/>
    <x v="4"/>
    <x v="16"/>
    <x v="2"/>
    <x v="4"/>
    <m/>
    <m/>
    <m/>
    <m/>
    <m/>
    <m/>
    <m/>
    <x v="267"/>
  </r>
  <r>
    <x v="257"/>
    <s v="20 57944513 1"/>
    <x v="0"/>
    <s v="REHAB.INTENSIVO + CAI"/>
    <x v="2"/>
    <x v="5"/>
    <n v="1"/>
    <x v="15"/>
    <x v="4"/>
    <x v="0"/>
    <x v="12"/>
    <x v="5"/>
    <x v="0"/>
    <m/>
    <m/>
    <m/>
    <m/>
    <m/>
    <m/>
    <m/>
    <x v="254"/>
  </r>
  <r>
    <x v="271"/>
    <s v="27 18176897 0"/>
    <x v="12"/>
    <s v="REHAB.SIMPLE"/>
    <x v="1"/>
    <x v="4"/>
    <n v="1"/>
    <x v="46"/>
    <x v="3"/>
    <x v="11"/>
    <x v="7"/>
    <x v="4"/>
    <x v="12"/>
    <m/>
    <m/>
    <m/>
    <m/>
    <m/>
    <m/>
    <m/>
    <x v="268"/>
  </r>
  <r>
    <x v="271"/>
    <s v="27 18176897 0"/>
    <x v="12"/>
    <s v="REHAB.SIMPLE"/>
    <x v="1"/>
    <x v="4"/>
    <n v="1"/>
    <x v="50"/>
    <x v="2"/>
    <x v="10"/>
    <x v="7"/>
    <x v="2"/>
    <x v="11"/>
    <m/>
    <m/>
    <m/>
    <m/>
    <m/>
    <m/>
    <m/>
    <x v="268"/>
  </r>
  <r>
    <x v="271"/>
    <s v="27 18176897 0"/>
    <x v="12"/>
    <s v="REHAB.SIMPLE"/>
    <x v="1"/>
    <x v="2"/>
    <n v="1"/>
    <x v="6"/>
    <x v="2"/>
    <x v="9"/>
    <x v="11"/>
    <x v="2"/>
    <x v="10"/>
    <m/>
    <m/>
    <m/>
    <m/>
    <m/>
    <m/>
    <m/>
    <x v="268"/>
  </r>
  <r>
    <x v="33"/>
    <s v="20 57566237 5"/>
    <x v="12"/>
    <s v="REHAB.INTENSIVO + CAI"/>
    <x v="0"/>
    <x v="2"/>
    <n v="1"/>
    <x v="9"/>
    <x v="0"/>
    <x v="14"/>
    <x v="4"/>
    <x v="0"/>
    <x v="15"/>
    <m/>
    <m/>
    <m/>
    <m/>
    <m/>
    <m/>
    <m/>
    <x v="32"/>
  </r>
  <r>
    <x v="268"/>
    <s v="20 53730259 4"/>
    <x v="17"/>
    <s v="REHAB.INTENSIVO + CAI"/>
    <x v="0"/>
    <x v="1"/>
    <n v="1"/>
    <x v="3"/>
    <x v="4"/>
    <x v="3"/>
    <x v="11"/>
    <x v="5"/>
    <x v="3"/>
    <m/>
    <m/>
    <m/>
    <m/>
    <m/>
    <m/>
    <m/>
    <x v="265"/>
  </r>
  <r>
    <x v="33"/>
    <s v="20 57566237 5"/>
    <x v="12"/>
    <s v="REHAB.INTENSIVO + CAI"/>
    <x v="0"/>
    <x v="1"/>
    <n v="1"/>
    <x v="7"/>
    <x v="4"/>
    <x v="0"/>
    <x v="3"/>
    <x v="5"/>
    <x v="0"/>
    <m/>
    <m/>
    <m/>
    <m/>
    <m/>
    <m/>
    <m/>
    <x v="32"/>
  </r>
  <r>
    <x v="272"/>
    <s v="20 53506692 3"/>
    <x v="0"/>
    <s v="REHAB.INTENSIVO"/>
    <x v="0"/>
    <x v="1"/>
    <n v="1"/>
    <x v="10"/>
    <x v="5"/>
    <x v="7"/>
    <x v="9"/>
    <x v="6"/>
    <x v="8"/>
    <m/>
    <m/>
    <m/>
    <m/>
    <m/>
    <m/>
    <m/>
    <x v="269"/>
  </r>
  <r>
    <x v="273"/>
    <s v="20 57940546 6"/>
    <x v="37"/>
    <s v="REHAB.INTENSIVO + CAI"/>
    <x v="0"/>
    <x v="1"/>
    <n v="1"/>
    <x v="4"/>
    <x v="3"/>
    <x v="1"/>
    <x v="10"/>
    <x v="4"/>
    <x v="1"/>
    <m/>
    <m/>
    <m/>
    <m/>
    <m/>
    <m/>
    <m/>
    <x v="270"/>
  </r>
  <r>
    <x v="273"/>
    <s v="20 57940546 6"/>
    <x v="37"/>
    <s v="REHAB.INTENSIVO + CAI"/>
    <x v="0"/>
    <x v="6"/>
    <n v="1"/>
    <x v="28"/>
    <x v="3"/>
    <x v="0"/>
    <x v="8"/>
    <x v="4"/>
    <x v="0"/>
    <m/>
    <m/>
    <m/>
    <m/>
    <m/>
    <m/>
    <m/>
    <x v="270"/>
  </r>
  <r>
    <x v="273"/>
    <s v="20 57940546 6"/>
    <x v="37"/>
    <s v="REHAB.INTENSIVO + CAI"/>
    <x v="0"/>
    <x v="7"/>
    <n v="1"/>
    <x v="29"/>
    <x v="3"/>
    <x v="6"/>
    <x v="21"/>
    <x v="4"/>
    <x v="7"/>
    <m/>
    <m/>
    <m/>
    <m/>
    <m/>
    <m/>
    <m/>
    <x v="270"/>
  </r>
  <r>
    <x v="273"/>
    <s v="20 57940546 6"/>
    <x v="37"/>
    <s v="REHAB.INTENSIVO + CAI"/>
    <x v="0"/>
    <x v="2"/>
    <n v="1"/>
    <x v="13"/>
    <x v="2"/>
    <x v="1"/>
    <x v="0"/>
    <x v="2"/>
    <x v="1"/>
    <m/>
    <m/>
    <m/>
    <m/>
    <m/>
    <m/>
    <m/>
    <x v="270"/>
  </r>
  <r>
    <x v="273"/>
    <s v="20 57940546 6"/>
    <x v="37"/>
    <s v="REHAB.INTENSIVO + CAI"/>
    <x v="0"/>
    <x v="1"/>
    <n v="1"/>
    <x v="2"/>
    <x v="2"/>
    <x v="6"/>
    <x v="2"/>
    <x v="2"/>
    <x v="7"/>
    <m/>
    <m/>
    <m/>
    <m/>
    <m/>
    <m/>
    <m/>
    <x v="270"/>
  </r>
  <r>
    <x v="273"/>
    <s v="20 57940546 6"/>
    <x v="37"/>
    <s v="REHAB.INTENSIVO + CAI"/>
    <x v="0"/>
    <x v="6"/>
    <n v="1"/>
    <x v="32"/>
    <x v="2"/>
    <x v="6"/>
    <x v="25"/>
    <x v="2"/>
    <x v="7"/>
    <m/>
    <m/>
    <m/>
    <m/>
    <m/>
    <m/>
    <m/>
    <x v="270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185"/>
    <s v="20 54762927 3"/>
    <x v="6"/>
    <s v="REHAB.INTENSIVO + CAI"/>
    <x v="0"/>
    <x v="1"/>
    <n v="1"/>
    <x v="23"/>
    <x v="1"/>
    <x v="1"/>
    <x v="13"/>
    <x v="1"/>
    <x v="1"/>
    <m/>
    <m/>
    <m/>
    <m/>
    <m/>
    <m/>
    <m/>
    <x v="182"/>
  </r>
  <r>
    <x v="190"/>
    <s v="20 49863140 2"/>
    <x v="0"/>
    <s v="REHAB.SIMPLE"/>
    <x v="0"/>
    <x v="1"/>
    <n v="1"/>
    <x v="4"/>
    <x v="3"/>
    <x v="14"/>
    <x v="4"/>
    <x v="4"/>
    <x v="15"/>
    <m/>
    <s v=" "/>
    <s v=" "/>
    <m/>
    <m/>
    <m/>
    <m/>
    <x v="187"/>
  </r>
  <r>
    <x v="155"/>
    <s v="20 55287655 6"/>
    <x v="4"/>
    <s v="REHAB.INTENSIVO + CAI"/>
    <x v="0"/>
    <x v="1"/>
    <n v="1"/>
    <x v="23"/>
    <x v="1"/>
    <x v="2"/>
    <x v="13"/>
    <x v="1"/>
    <x v="2"/>
    <m/>
    <s v=" "/>
    <s v=" "/>
    <m/>
    <m/>
    <m/>
    <m/>
    <x v="152"/>
  </r>
  <r>
    <x v="76"/>
    <s v="27 55838201 0"/>
    <x v="0"/>
    <s v="REHAB.INTENSIVO + CAI"/>
    <x v="0"/>
    <x v="1"/>
    <n v="1"/>
    <x v="23"/>
    <x v="1"/>
    <x v="2"/>
    <x v="13"/>
    <x v="1"/>
    <x v="2"/>
    <m/>
    <s v=" "/>
    <s v=" "/>
    <m/>
    <m/>
    <m/>
    <m/>
    <x v="75"/>
  </r>
  <r>
    <x v="128"/>
    <s v="20 57983887 7"/>
    <x v="33"/>
    <s v="REHAB.INTENSIVO"/>
    <x v="0"/>
    <x v="1"/>
    <n v="1"/>
    <x v="23"/>
    <x v="1"/>
    <x v="3"/>
    <x v="13"/>
    <x v="1"/>
    <x v="3"/>
    <m/>
    <m/>
    <m/>
    <m/>
    <m/>
    <m/>
    <m/>
    <x v="125"/>
  </r>
  <r>
    <x v="13"/>
    <n v="0"/>
    <x v="11"/>
    <n v="0"/>
    <x v="2"/>
    <x v="3"/>
    <m/>
    <x v="10"/>
    <x v="5"/>
    <x v="7"/>
    <x v="9"/>
    <x v="6"/>
    <x v="8"/>
    <m/>
    <s v=" "/>
    <s v=" "/>
    <m/>
    <m/>
    <m/>
    <m/>
    <x v="13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185"/>
    <s v="20 54762927 3"/>
    <x v="6"/>
    <s v="REHAB.INTENSIVO + CAI"/>
    <x v="0"/>
    <x v="1"/>
    <n v="1"/>
    <x v="23"/>
    <x v="3"/>
    <x v="1"/>
    <x v="11"/>
    <x v="4"/>
    <x v="1"/>
    <m/>
    <m/>
    <m/>
    <m/>
    <m/>
    <m/>
    <m/>
    <x v="182"/>
  </r>
  <r>
    <x v="68"/>
    <s v="20 55521456 2"/>
    <x v="10"/>
    <s v="REHAB.INTENSIVO + CAI"/>
    <x v="0"/>
    <x v="1"/>
    <n v="1"/>
    <x v="23"/>
    <x v="3"/>
    <x v="6"/>
    <x v="11"/>
    <x v="4"/>
    <x v="7"/>
    <m/>
    <m/>
    <m/>
    <m/>
    <m/>
    <m/>
    <m/>
    <x v="67"/>
  </r>
  <r>
    <x v="182"/>
    <s v="20 58651742 3"/>
    <x v="4"/>
    <s v="REHAB.INTENSIVO + CAI"/>
    <x v="0"/>
    <x v="1"/>
    <n v="1"/>
    <x v="23"/>
    <x v="3"/>
    <x v="2"/>
    <x v="11"/>
    <x v="4"/>
    <x v="2"/>
    <m/>
    <m/>
    <m/>
    <m/>
    <m/>
    <m/>
    <m/>
    <x v="179"/>
  </r>
  <r>
    <x v="249"/>
    <s v="27 23198912 4"/>
    <x v="0"/>
    <s v="REHAB.SIMPLE"/>
    <x v="1"/>
    <x v="2"/>
    <n v="1"/>
    <x v="5"/>
    <x v="3"/>
    <x v="11"/>
    <x v="5"/>
    <x v="4"/>
    <x v="12"/>
    <m/>
    <m/>
    <m/>
    <m/>
    <m/>
    <m/>
    <m/>
    <x v="247"/>
  </r>
  <r>
    <x v="4"/>
    <s v="23 58385030 9"/>
    <x v="1"/>
    <s v="REHAB.INTENSIVO + CAI"/>
    <x v="0"/>
    <x v="1"/>
    <n v="1"/>
    <x v="23"/>
    <x v="3"/>
    <x v="3"/>
    <x v="11"/>
    <x v="4"/>
    <x v="3"/>
    <m/>
    <m/>
    <m/>
    <m/>
    <m/>
    <m/>
    <m/>
    <x v="4"/>
  </r>
  <r>
    <x v="128"/>
    <s v="20 57983887 7"/>
    <x v="33"/>
    <s v="REHAB.INTENSIVO"/>
    <x v="0"/>
    <x v="1"/>
    <n v="1"/>
    <x v="11"/>
    <x v="0"/>
    <x v="2"/>
    <x v="7"/>
    <x v="0"/>
    <x v="2"/>
    <m/>
    <m/>
    <m/>
    <m/>
    <m/>
    <m/>
    <m/>
    <x v="125"/>
  </r>
  <r>
    <x v="132"/>
    <s v="20 53261772 4"/>
    <x v="4"/>
    <s v="REHAB.INTENSIVO"/>
    <x v="0"/>
    <x v="1"/>
    <n v="1"/>
    <x v="23"/>
    <x v="2"/>
    <x v="14"/>
    <x v="13"/>
    <x v="2"/>
    <x v="15"/>
    <m/>
    <s v=" "/>
    <s v=" "/>
    <m/>
    <m/>
    <m/>
    <m/>
    <x v="129"/>
  </r>
  <r>
    <x v="94"/>
    <s v="23 57740795 9"/>
    <x v="30"/>
    <s v="REHAB.INTENSIVO + CAI"/>
    <x v="1"/>
    <x v="4"/>
    <n v="1"/>
    <x v="50"/>
    <x v="4"/>
    <x v="5"/>
    <x v="7"/>
    <x v="5"/>
    <x v="5"/>
    <m/>
    <m/>
    <m/>
    <m/>
    <m/>
    <m/>
    <m/>
    <x v="93"/>
  </r>
  <r>
    <x v="18"/>
    <s v="20 54476419 6"/>
    <x v="4"/>
    <s v="REHAB.INTENSIVO + CAI"/>
    <x v="0"/>
    <x v="5"/>
    <n v="1"/>
    <x v="31"/>
    <x v="2"/>
    <x v="2"/>
    <x v="12"/>
    <x v="2"/>
    <x v="2"/>
    <m/>
    <m/>
    <m/>
    <m/>
    <m/>
    <m/>
    <m/>
    <x v="17"/>
  </r>
  <r>
    <x v="13"/>
    <n v="0"/>
    <x v="11"/>
    <n v="0"/>
    <x v="2"/>
    <x v="3"/>
    <m/>
    <x v="10"/>
    <x v="5"/>
    <x v="7"/>
    <x v="9"/>
    <x v="6"/>
    <x v="8"/>
    <m/>
    <s v=" "/>
    <s v="Nuevo profesional"/>
    <m/>
    <m/>
    <m/>
    <m/>
    <x v="13"/>
  </r>
  <r>
    <x v="8"/>
    <s v="20 56764235 7"/>
    <x v="7"/>
    <s v="REHAB.INTENSIVO + CAI"/>
    <x v="0"/>
    <x v="1"/>
    <n v="1"/>
    <x v="23"/>
    <x v="2"/>
    <x v="6"/>
    <x v="13"/>
    <x v="2"/>
    <x v="7"/>
    <m/>
    <m/>
    <m/>
    <m/>
    <m/>
    <m/>
    <m/>
    <x v="8"/>
  </r>
  <r>
    <x v="182"/>
    <s v="20 58651742 3"/>
    <x v="4"/>
    <s v="REHAB.INTENSIVO + CAI"/>
    <x v="0"/>
    <x v="1"/>
    <n v="1"/>
    <x v="23"/>
    <x v="2"/>
    <x v="2"/>
    <x v="13"/>
    <x v="2"/>
    <x v="2"/>
    <m/>
    <m/>
    <m/>
    <m/>
    <m/>
    <m/>
    <m/>
    <x v="179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59"/>
    <s v="20 56064054 5"/>
    <x v="0"/>
    <s v="REHAB.INTENSIVO + CAI"/>
    <x v="0"/>
    <x v="1"/>
    <n v="1"/>
    <x v="23"/>
    <x v="2"/>
    <x v="3"/>
    <x v="13"/>
    <x v="2"/>
    <x v="3"/>
    <m/>
    <m/>
    <m/>
    <m/>
    <m/>
    <m/>
    <m/>
    <x v="58"/>
  </r>
  <r>
    <x v="21"/>
    <s v="20 52962677 1"/>
    <x v="0"/>
    <s v="REHAB.SIMPLE"/>
    <x v="0"/>
    <x v="1"/>
    <n v="1"/>
    <x v="23"/>
    <x v="2"/>
    <x v="3"/>
    <x v="13"/>
    <x v="2"/>
    <x v="3"/>
    <m/>
    <m/>
    <m/>
    <m/>
    <m/>
    <m/>
    <m/>
    <x v="20"/>
  </r>
  <r>
    <x v="156"/>
    <s v="23 55836638 9"/>
    <x v="10"/>
    <s v="REHAB.INTENSIVO + CAI"/>
    <x v="0"/>
    <x v="1"/>
    <n v="1"/>
    <x v="23"/>
    <x v="2"/>
    <x v="4"/>
    <x v="13"/>
    <x v="2"/>
    <x v="4"/>
    <m/>
    <m/>
    <m/>
    <m/>
    <m/>
    <m/>
    <m/>
    <x v="153"/>
  </r>
  <r>
    <x v="274"/>
    <s v="20 10338367 7"/>
    <x v="12"/>
    <s v="REHAB.SIMPLE"/>
    <x v="1"/>
    <x v="4"/>
    <n v="1"/>
    <x v="50"/>
    <x v="3"/>
    <x v="9"/>
    <x v="7"/>
    <x v="4"/>
    <x v="10"/>
    <m/>
    <m/>
    <m/>
    <m/>
    <m/>
    <m/>
    <m/>
    <x v="271"/>
  </r>
  <r>
    <x v="274"/>
    <s v="20 10338367 7"/>
    <x v="12"/>
    <s v="REHAB.SIMPLE"/>
    <x v="1"/>
    <x v="4"/>
    <n v="1"/>
    <x v="50"/>
    <x v="2"/>
    <x v="13"/>
    <x v="7"/>
    <x v="2"/>
    <x v="14"/>
    <m/>
    <m/>
    <m/>
    <m/>
    <m/>
    <m/>
    <m/>
    <x v="271"/>
  </r>
  <r>
    <x v="274"/>
    <s v="20 10338367 7"/>
    <x v="12"/>
    <s v="REHAB.SIMPLE"/>
    <x v="0"/>
    <x v="3"/>
    <n v="1"/>
    <x v="33"/>
    <x v="2"/>
    <x v="14"/>
    <x v="27"/>
    <x v="2"/>
    <x v="15"/>
    <m/>
    <m/>
    <m/>
    <m/>
    <m/>
    <m/>
    <m/>
    <x v="271"/>
  </r>
  <r>
    <x v="275"/>
    <s v="20 507944919 6"/>
    <x v="34"/>
    <s v="REHAB.INTENSIVO + CAI"/>
    <x v="0"/>
    <x v="6"/>
    <n v="1"/>
    <x v="28"/>
    <x v="1"/>
    <x v="2"/>
    <x v="8"/>
    <x v="1"/>
    <x v="2"/>
    <m/>
    <m/>
    <m/>
    <m/>
    <m/>
    <m/>
    <m/>
    <x v="272"/>
  </r>
  <r>
    <x v="275"/>
    <s v="20 507944919 6"/>
    <x v="34"/>
    <s v="REHAB.INTENSIVO + CAI"/>
    <x v="0"/>
    <x v="1"/>
    <n v="1"/>
    <x v="2"/>
    <x v="1"/>
    <x v="3"/>
    <x v="2"/>
    <x v="1"/>
    <x v="3"/>
    <m/>
    <m/>
    <m/>
    <m/>
    <m/>
    <m/>
    <m/>
    <x v="272"/>
  </r>
  <r>
    <x v="275"/>
    <s v="20 507944919 6"/>
    <x v="34"/>
    <s v="REHAB.INTENSIVO + CAI"/>
    <x v="0"/>
    <x v="6"/>
    <n v="1"/>
    <x v="28"/>
    <x v="3"/>
    <x v="2"/>
    <x v="8"/>
    <x v="4"/>
    <x v="2"/>
    <m/>
    <m/>
    <m/>
    <m/>
    <m/>
    <m/>
    <m/>
    <x v="272"/>
  </r>
  <r>
    <x v="275"/>
    <s v="20 507944919 6"/>
    <x v="34"/>
    <s v="REHAB.INTENSIVO + CAI"/>
    <x v="0"/>
    <x v="1"/>
    <n v="1"/>
    <x v="2"/>
    <x v="3"/>
    <x v="3"/>
    <x v="2"/>
    <x v="4"/>
    <x v="3"/>
    <m/>
    <m/>
    <m/>
    <m/>
    <m/>
    <m/>
    <m/>
    <x v="272"/>
  </r>
  <r>
    <x v="275"/>
    <s v="20 507944919 6"/>
    <x v="34"/>
    <s v="REHAB.INTENSIVO + CAI"/>
    <x v="0"/>
    <x v="2"/>
    <n v="1"/>
    <x v="0"/>
    <x v="2"/>
    <x v="2"/>
    <x v="14"/>
    <x v="2"/>
    <x v="2"/>
    <m/>
    <m/>
    <m/>
    <m/>
    <m/>
    <m/>
    <m/>
    <x v="272"/>
  </r>
  <r>
    <x v="275"/>
    <s v="20 507944919 6"/>
    <x v="34"/>
    <s v="REHAB.INTENSIVO + CAI"/>
    <x v="0"/>
    <x v="7"/>
    <n v="1"/>
    <x v="36"/>
    <x v="2"/>
    <x v="3"/>
    <x v="22"/>
    <x v="2"/>
    <x v="3"/>
    <m/>
    <m/>
    <m/>
    <m/>
    <m/>
    <m/>
    <m/>
    <x v="272"/>
  </r>
  <r>
    <x v="254"/>
    <s v="20 58160706 8"/>
    <x v="10"/>
    <s v="REHAB.INTENSIVO + CAI"/>
    <x v="1"/>
    <x v="1"/>
    <n v="1"/>
    <x v="11"/>
    <x v="4"/>
    <x v="9"/>
    <x v="3"/>
    <x v="5"/>
    <x v="10"/>
    <m/>
    <m/>
    <m/>
    <m/>
    <m/>
    <m/>
    <m/>
    <x v="251"/>
  </r>
  <r>
    <x v="254"/>
    <s v="20 58160706 8"/>
    <x v="10"/>
    <s v="REHAB.INTENSIVO + CAI"/>
    <x v="1"/>
    <x v="5"/>
    <n v="1"/>
    <x v="15"/>
    <x v="4"/>
    <x v="9"/>
    <x v="12"/>
    <x v="5"/>
    <x v="10"/>
    <m/>
    <m/>
    <m/>
    <m/>
    <m/>
    <m/>
    <m/>
    <x v="251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242"/>
    <s v="20 57526703 4"/>
    <x v="3"/>
    <s v="REHAB.INTENSIVO + CAI"/>
    <x v="0"/>
    <x v="1"/>
    <n v="1"/>
    <x v="4"/>
    <x v="1"/>
    <x v="1"/>
    <x v="4"/>
    <x v="1"/>
    <x v="1"/>
    <m/>
    <m/>
    <s v="comienza 11/05"/>
    <m/>
    <m/>
    <m/>
    <m/>
    <x v="239"/>
  </r>
  <r>
    <x v="242"/>
    <s v="20 57526703 4"/>
    <x v="3"/>
    <s v="REHAB.INTENSIVO + CAI"/>
    <x v="0"/>
    <x v="6"/>
    <n v="1"/>
    <x v="42"/>
    <x v="4"/>
    <x v="0"/>
    <x v="16"/>
    <x v="5"/>
    <x v="0"/>
    <m/>
    <m/>
    <s v="comienza 11/05"/>
    <m/>
    <m/>
    <m/>
    <m/>
    <x v="239"/>
  </r>
  <r>
    <x v="242"/>
    <s v="20 57526703 4"/>
    <x v="3"/>
    <s v="REHAB.INTENSIVO + CAI"/>
    <x v="0"/>
    <x v="2"/>
    <n v="1"/>
    <x v="44"/>
    <x v="4"/>
    <x v="1"/>
    <x v="17"/>
    <x v="5"/>
    <x v="1"/>
    <m/>
    <m/>
    <s v="comienza 11/05"/>
    <m/>
    <m/>
    <m/>
    <m/>
    <x v="239"/>
  </r>
  <r>
    <x v="242"/>
    <s v="20 57526703 4"/>
    <x v="3"/>
    <s v="REHAB.INTENSIVO + CAI"/>
    <x v="0"/>
    <x v="7"/>
    <n v="1"/>
    <x v="21"/>
    <x v="2"/>
    <x v="1"/>
    <x v="15"/>
    <x v="2"/>
    <x v="1"/>
    <m/>
    <m/>
    <s v="comienza 11/05"/>
    <m/>
    <m/>
    <m/>
    <m/>
    <x v="239"/>
  </r>
  <r>
    <x v="242"/>
    <s v="20 57526703 4"/>
    <x v="3"/>
    <s v="REHAB.INTENSIVO + CAI"/>
    <x v="0"/>
    <x v="1"/>
    <n v="1"/>
    <x v="7"/>
    <x v="4"/>
    <x v="14"/>
    <x v="3"/>
    <x v="5"/>
    <x v="15"/>
    <m/>
    <m/>
    <s v="comienza 11/05"/>
    <m/>
    <m/>
    <m/>
    <m/>
    <x v="239"/>
  </r>
  <r>
    <x v="276"/>
    <s v="20 50188650 6"/>
    <x v="13"/>
    <s v="REHAB.INTENSIVO"/>
    <x v="0"/>
    <x v="7"/>
    <n v="1"/>
    <x v="49"/>
    <x v="4"/>
    <x v="3"/>
    <x v="18"/>
    <x v="5"/>
    <x v="3"/>
    <m/>
    <m/>
    <m/>
    <m/>
    <m/>
    <m/>
    <m/>
    <x v="273"/>
  </r>
  <r>
    <x v="276"/>
    <s v="20 50188650 6"/>
    <x v="13"/>
    <s v="REHAB.INTENSIVO"/>
    <x v="0"/>
    <x v="1"/>
    <n v="1"/>
    <x v="11"/>
    <x v="4"/>
    <x v="2"/>
    <x v="6"/>
    <x v="5"/>
    <x v="2"/>
    <m/>
    <m/>
    <m/>
    <m/>
    <m/>
    <m/>
    <m/>
    <x v="273"/>
  </r>
  <r>
    <x v="276"/>
    <s v="20 50188650 6"/>
    <x v="13"/>
    <s v="REHAB.INTENSIVO"/>
    <x v="0"/>
    <x v="5"/>
    <n v="1"/>
    <x v="19"/>
    <x v="1"/>
    <x v="3"/>
    <x v="12"/>
    <x v="1"/>
    <x v="3"/>
    <m/>
    <m/>
    <m/>
    <m/>
    <m/>
    <m/>
    <m/>
    <x v="273"/>
  </r>
  <r>
    <x v="276"/>
    <s v="20 50188650 6"/>
    <x v="13"/>
    <s v="REHAB.INTENSIVO"/>
    <x v="0"/>
    <x v="2"/>
    <n v="1"/>
    <x v="35"/>
    <x v="1"/>
    <x v="2"/>
    <x v="5"/>
    <x v="1"/>
    <x v="2"/>
    <m/>
    <m/>
    <m/>
    <m/>
    <m/>
    <m/>
    <m/>
    <x v="273"/>
  </r>
  <r>
    <x v="277"/>
    <s v="20 54014227 1"/>
    <x v="2"/>
    <s v="REHAB. SIMPLE + CAI"/>
    <x v="0"/>
    <x v="6"/>
    <n v="1"/>
    <x v="41"/>
    <x v="0"/>
    <x v="14"/>
    <x v="19"/>
    <x v="0"/>
    <x v="15"/>
    <m/>
    <m/>
    <s v="comienza 11/05"/>
    <m/>
    <m/>
    <m/>
    <m/>
    <x v="274"/>
  </r>
  <r>
    <x v="277"/>
    <s v="20 54014227 1"/>
    <x v="2"/>
    <s v="REHAB. SIMPLE + CAI"/>
    <x v="0"/>
    <x v="1"/>
    <n v="1"/>
    <x v="1"/>
    <x v="0"/>
    <x v="0"/>
    <x v="10"/>
    <x v="0"/>
    <x v="0"/>
    <m/>
    <m/>
    <s v="comienza 11/05"/>
    <m/>
    <m/>
    <m/>
    <m/>
    <x v="274"/>
  </r>
  <r>
    <x v="277"/>
    <s v="20 54014227 1"/>
    <x v="2"/>
    <s v="REHAB. SIMPLE + CAI"/>
    <x v="0"/>
    <x v="8"/>
    <n v="1"/>
    <x v="29"/>
    <x v="0"/>
    <x v="1"/>
    <x v="18"/>
    <x v="0"/>
    <x v="1"/>
    <m/>
    <m/>
    <s v="comienza 11/05"/>
    <m/>
    <m/>
    <m/>
    <m/>
    <x v="274"/>
  </r>
  <r>
    <x v="277"/>
    <s v="20 54014227 1"/>
    <x v="2"/>
    <s v="REHAB. SIMPLE + CAI"/>
    <x v="0"/>
    <x v="2"/>
    <n v="1"/>
    <x v="35"/>
    <x v="2"/>
    <x v="0"/>
    <x v="5"/>
    <x v="2"/>
    <x v="0"/>
    <m/>
    <m/>
    <s v="comienza 11/05"/>
    <m/>
    <m/>
    <m/>
    <m/>
    <x v="274"/>
  </r>
  <r>
    <x v="278"/>
    <s v="20 52154791 0"/>
    <x v="17"/>
    <s v="REHAB.INTENSIVO"/>
    <x v="0"/>
    <x v="1"/>
    <n v="1"/>
    <x v="2"/>
    <x v="1"/>
    <x v="14"/>
    <x v="2"/>
    <x v="1"/>
    <x v="15"/>
    <m/>
    <m/>
    <m/>
    <m/>
    <m/>
    <m/>
    <m/>
    <x v="275"/>
  </r>
  <r>
    <x v="278"/>
    <s v="20 52154791 0"/>
    <x v="17"/>
    <s v="REHAB.INTENSIVO"/>
    <x v="0"/>
    <x v="1"/>
    <n v="1"/>
    <x v="2"/>
    <x v="3"/>
    <x v="0"/>
    <x v="9"/>
    <x v="4"/>
    <x v="0"/>
    <m/>
    <m/>
    <s v="comenzo el 03/06"/>
    <m/>
    <m/>
    <m/>
    <m/>
    <x v="275"/>
  </r>
  <r>
    <x v="278"/>
    <s v="20 52154791 0"/>
    <x v="17"/>
    <s v="REHAB.INTENSIVO"/>
    <x v="0"/>
    <x v="7"/>
    <n v="1"/>
    <x v="21"/>
    <x v="3"/>
    <x v="14"/>
    <x v="15"/>
    <x v="4"/>
    <x v="15"/>
    <m/>
    <m/>
    <m/>
    <m/>
    <m/>
    <m/>
    <m/>
    <x v="275"/>
  </r>
  <r>
    <x v="278"/>
    <s v="20 52154791 0"/>
    <x v="17"/>
    <s v="REHAB.INTENSIVO"/>
    <x v="0"/>
    <x v="7"/>
    <n v="1"/>
    <x v="21"/>
    <x v="2"/>
    <x v="0"/>
    <x v="4"/>
    <x v="2"/>
    <x v="0"/>
    <m/>
    <m/>
    <m/>
    <m/>
    <m/>
    <m/>
    <m/>
    <x v="275"/>
  </r>
  <r>
    <x v="278"/>
    <s v="20 52154791 0"/>
    <x v="17"/>
    <s v="REHAB.INTENSIVO"/>
    <x v="0"/>
    <x v="2"/>
    <n v="1"/>
    <x v="13"/>
    <x v="2"/>
    <x v="14"/>
    <x v="0"/>
    <x v="2"/>
    <x v="15"/>
    <m/>
    <m/>
    <m/>
    <m/>
    <m/>
    <m/>
    <m/>
    <x v="275"/>
  </r>
  <r>
    <x v="279"/>
    <s v="27 70539601 4"/>
    <x v="41"/>
    <s v="REHAB.INTENSIVO"/>
    <x v="0"/>
    <x v="4"/>
    <n v="1"/>
    <x v="52"/>
    <x v="0"/>
    <x v="14"/>
    <x v="7"/>
    <x v="0"/>
    <x v="15"/>
    <m/>
    <m/>
    <m/>
    <m/>
    <m/>
    <m/>
    <m/>
    <x v="276"/>
  </r>
  <r>
    <x v="279"/>
    <s v="27 70539601 4"/>
    <x v="41"/>
    <s v="REHAB.INTENSIVO"/>
    <x v="0"/>
    <x v="4"/>
    <n v="1"/>
    <x v="26"/>
    <x v="2"/>
    <x v="14"/>
    <x v="7"/>
    <x v="2"/>
    <x v="15"/>
    <m/>
    <m/>
    <m/>
    <m/>
    <m/>
    <m/>
    <m/>
    <x v="276"/>
  </r>
  <r>
    <x v="279"/>
    <s v="27 70539601 4"/>
    <x v="41"/>
    <s v="REHAB.INTENSIVO"/>
    <x v="0"/>
    <x v="1"/>
    <n v="1"/>
    <x v="11"/>
    <x v="0"/>
    <x v="0"/>
    <x v="25"/>
    <x v="0"/>
    <x v="0"/>
    <m/>
    <m/>
    <m/>
    <m/>
    <m/>
    <m/>
    <m/>
    <x v="276"/>
  </r>
  <r>
    <x v="279"/>
    <s v="27 70539601 4"/>
    <x v="41"/>
    <s v="REHAB.INTENSIVO"/>
    <x v="0"/>
    <x v="1"/>
    <n v="1"/>
    <x v="1"/>
    <x v="2"/>
    <x v="0"/>
    <x v="1"/>
    <x v="2"/>
    <x v="0"/>
    <m/>
    <m/>
    <m/>
    <m/>
    <m/>
    <m/>
    <m/>
    <x v="276"/>
  </r>
  <r>
    <x v="279"/>
    <s v="27 70539601 4"/>
    <x v="41"/>
    <s v="REHAB.INTENSIVO"/>
    <x v="0"/>
    <x v="0"/>
    <n v="1"/>
    <x v="0"/>
    <x v="0"/>
    <x v="0"/>
    <x v="0"/>
    <x v="0"/>
    <x v="0"/>
    <m/>
    <m/>
    <m/>
    <m/>
    <m/>
    <m/>
    <m/>
    <x v="276"/>
  </r>
  <r>
    <x v="280"/>
    <s v="20 47820033 2"/>
    <x v="13"/>
    <n v="0"/>
    <x v="0"/>
    <x v="2"/>
    <n v="1"/>
    <x v="18"/>
    <x v="0"/>
    <x v="4"/>
    <x v="20"/>
    <x v="0"/>
    <x v="4"/>
    <m/>
    <m/>
    <m/>
    <m/>
    <m/>
    <m/>
    <m/>
    <x v="277"/>
  </r>
  <r>
    <x v="280"/>
    <s v="20 47820033 2"/>
    <x v="13"/>
    <n v="0"/>
    <x v="0"/>
    <x v="7"/>
    <n v="1"/>
    <x v="30"/>
    <x v="0"/>
    <x v="3"/>
    <x v="15"/>
    <x v="0"/>
    <x v="3"/>
    <m/>
    <m/>
    <m/>
    <m/>
    <m/>
    <m/>
    <m/>
    <x v="277"/>
  </r>
  <r>
    <x v="281"/>
    <s v="27 49287777 3"/>
    <x v="4"/>
    <s v="REHAB. SIMPLE + CAI"/>
    <x v="0"/>
    <x v="1"/>
    <n v="1"/>
    <x v="4"/>
    <x v="0"/>
    <x v="2"/>
    <x v="11"/>
    <x v="0"/>
    <x v="2"/>
    <s v="PENDIENTE"/>
    <m/>
    <m/>
    <m/>
    <m/>
    <m/>
    <m/>
    <x v="278"/>
  </r>
  <r>
    <x v="281"/>
    <s v="27 49287777 3"/>
    <x v="4"/>
    <s v="REHAB. SIMPLE + CAI"/>
    <x v="0"/>
    <x v="7"/>
    <n v="1"/>
    <x v="30"/>
    <x v="0"/>
    <x v="3"/>
    <x v="22"/>
    <x v="0"/>
    <x v="3"/>
    <s v="PENDIENTE"/>
    <m/>
    <m/>
    <m/>
    <m/>
    <m/>
    <m/>
    <x v="278"/>
  </r>
  <r>
    <x v="281"/>
    <s v="27 49287777 3"/>
    <x v="4"/>
    <s v="REHAB. SIMPLE + CAI"/>
    <x v="0"/>
    <x v="2"/>
    <n v="1"/>
    <x v="48"/>
    <x v="0"/>
    <x v="4"/>
    <x v="0"/>
    <x v="0"/>
    <x v="4"/>
    <s v="PENDIENTE"/>
    <m/>
    <m/>
    <m/>
    <m/>
    <m/>
    <m/>
    <x v="278"/>
  </r>
  <r>
    <x v="272"/>
    <s v="20 53506692 3"/>
    <x v="0"/>
    <s v="REHAB.INTENSIVO"/>
    <x v="0"/>
    <x v="5"/>
    <n v="1"/>
    <x v="15"/>
    <x v="0"/>
    <x v="4"/>
    <x v="12"/>
    <x v="0"/>
    <x v="4"/>
    <m/>
    <m/>
    <m/>
    <m/>
    <m/>
    <m/>
    <m/>
    <x v="269"/>
  </r>
  <r>
    <x v="272"/>
    <s v="20 53506692 3"/>
    <x v="0"/>
    <s v="REHAB.INTENSIVO"/>
    <x v="0"/>
    <x v="1"/>
    <n v="1"/>
    <x v="4"/>
    <x v="4"/>
    <x v="4"/>
    <x v="10"/>
    <x v="5"/>
    <x v="4"/>
    <m/>
    <m/>
    <m/>
    <m/>
    <m/>
    <m/>
    <m/>
    <x v="269"/>
  </r>
  <r>
    <x v="272"/>
    <s v="20 53506692 3"/>
    <x v="0"/>
    <s v="REHAB.INTENSIVO"/>
    <x v="0"/>
    <x v="2"/>
    <n v="1"/>
    <x v="0"/>
    <x v="2"/>
    <x v="3"/>
    <x v="14"/>
    <x v="2"/>
    <x v="3"/>
    <m/>
    <m/>
    <m/>
    <m/>
    <m/>
    <m/>
    <m/>
    <x v="269"/>
  </r>
  <r>
    <x v="272"/>
    <s v="20 53506692 3"/>
    <x v="0"/>
    <s v="REHAB.INTENSIVO"/>
    <x v="0"/>
    <x v="6"/>
    <n v="1"/>
    <x v="32"/>
    <x v="2"/>
    <x v="2"/>
    <x v="25"/>
    <x v="2"/>
    <x v="2"/>
    <m/>
    <m/>
    <m/>
    <m/>
    <m/>
    <m/>
    <m/>
    <x v="269"/>
  </r>
  <r>
    <x v="257"/>
    <s v="20 57944513 1"/>
    <x v="0"/>
    <s v="REHAB.INTENSIVO + CAI"/>
    <x v="0"/>
    <x v="8"/>
    <n v="1"/>
    <x v="25"/>
    <x v="4"/>
    <x v="0"/>
    <x v="22"/>
    <x v="5"/>
    <x v="0"/>
    <m/>
    <m/>
    <m/>
    <m/>
    <m/>
    <m/>
    <m/>
    <x v="254"/>
  </r>
  <r>
    <x v="13"/>
    <m/>
    <x v="36"/>
    <m/>
    <x v="2"/>
    <x v="3"/>
    <m/>
    <x v="10"/>
    <x v="5"/>
    <x v="7"/>
    <x v="9"/>
    <x v="6"/>
    <x v="8"/>
    <m/>
    <m/>
    <m/>
    <m/>
    <m/>
    <m/>
    <m/>
    <x v="13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709D4D-7D44-42C1-9A1B-854A646D7D0D}" name="TablaDinámica1" cacheId="0" applyNumberFormats="0" applyBorderFormats="0" applyFontFormats="0" applyPatternFormats="0" applyAlignmentFormats="0" applyWidthHeightFormats="1" dataCaption="Valores" missingCaption="-----" updatedVersion="8" minRefreshableVersion="3" showDrill="0" rowGrandTotals="0" colGrandTotals="0" itemPrintTitles="1" createdVersion="8" indent="0" compact="0" compactData="0" multipleFieldFilters="0">
  <location ref="D8:J13" firstHeaderRow="1" firstDataRow="2" firstDataCol="4" rowPageCount="1" colPageCount="1"/>
  <pivotFields count="12">
    <pivotField name="PROFESIONAL" axis="axisRow" compact="0" outline="0" showAll="0" defaultSubtotal="0">
      <items count="83">
        <item h="1" x="0"/>
        <item h="1" x="12"/>
        <item h="1" m="1" x="68"/>
        <item h="1" m="1" x="69"/>
        <item h="1" m="1" x="59"/>
        <item h="1" x="14"/>
        <item h="1" x="6"/>
        <item h="1" m="1" x="70"/>
        <item h="1" x="3"/>
        <item h="1" x="18"/>
        <item h="1" m="1" x="71"/>
        <item h="1" x="1"/>
        <item h="1" x="16"/>
        <item h="1" x="26"/>
        <item h="1" x="27"/>
        <item h="1" x="29"/>
        <item h="1" m="1" x="72"/>
        <item h="1" x="4"/>
        <item h="1" x="37"/>
        <item h="1" m="1" x="73"/>
        <item h="1" x="31"/>
        <item h="1" m="1" x="77"/>
        <item h="1" x="22"/>
        <item h="1" x="2"/>
        <item h="1" x="7"/>
        <item h="1" m="1" x="74"/>
        <item h="1" x="24"/>
        <item h="1" x="36"/>
        <item h="1" x="15"/>
        <item h="1" x="34"/>
        <item h="1" x="32"/>
        <item h="1" m="1" x="55"/>
        <item h="1" m="1" x="75"/>
        <item h="1" x="46"/>
        <item h="1" x="5"/>
        <item h="1" x="43"/>
        <item h="1" x="41"/>
        <item h="1" x="8"/>
        <item h="1" x="30"/>
        <item h="1" m="1" x="80"/>
        <item h="1" m="1" x="81"/>
        <item h="1" x="25"/>
        <item h="1" m="1" x="76"/>
        <item h="1" x="20"/>
        <item h="1" x="9"/>
        <item h="1" m="1" x="66"/>
        <item h="1" m="1" x="82"/>
        <item h="1" m="1" x="78"/>
        <item h="1" m="1" x="79"/>
        <item h="1" x="28"/>
        <item h="1" m="1" x="54"/>
        <item h="1" x="42"/>
        <item h="1" x="39"/>
        <item h="1" m="1" x="67"/>
        <item h="1" x="21"/>
        <item x="49"/>
        <item h="1" x="17"/>
        <item h="1" x="48"/>
        <item h="1" x="51"/>
        <item h="1" m="1" x="57"/>
        <item h="1" x="44"/>
        <item h="1" x="38"/>
        <item h="1" x="35"/>
        <item h="1" m="1" x="65"/>
        <item h="1" m="1" x="62"/>
        <item h="1" m="1" x="63"/>
        <item h="1" m="1" x="64"/>
        <item h="1" x="11"/>
        <item h="1" m="1" x="61"/>
        <item h="1" m="1" x="58"/>
        <item h="1" m="1" x="60"/>
        <item h="1" x="50"/>
        <item h="1" x="13"/>
        <item h="1" x="10"/>
        <item h="1" x="23"/>
        <item h="1" x="47"/>
        <item h="1" x="52"/>
        <item h="1" m="1" x="56"/>
        <item h="1" x="53"/>
        <item h="1" x="19"/>
        <item h="1" x="33"/>
        <item h="1" x="40"/>
        <item h="1" x="4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SERVICIO " axis="axisRow" compact="0" outline="0" showAll="0" defaultSubtotal="0">
      <items count="7">
        <item h="1" x="1"/>
        <item h="1" x="3"/>
        <item h="1" x="2"/>
        <item x="0"/>
        <item h="1" x="4"/>
        <item h="1" x="6"/>
        <item h="1"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11">
        <item x="0"/>
        <item x="2"/>
        <item x="3"/>
        <item x="4"/>
        <item x="1"/>
        <item m="1" x="6"/>
        <item m="1" x="7"/>
        <item m="1" x="8"/>
        <item m="1" x="9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HORARIO" axis="axisRow" compact="0" outline="0" showAll="0" defaultSubtotal="0">
      <items count="16">
        <item h="1" x="8"/>
        <item h="1" x="10"/>
        <item h="1" x="11"/>
        <item h="1" m="1" x="15"/>
        <item x="7"/>
        <item x="9"/>
        <item h="1" x="12"/>
        <item h="1" x="13"/>
        <item h="1" x="0"/>
        <item h="1" x="1"/>
        <item h="1" x="2"/>
        <item h="1" x="4"/>
        <item h="1" x="3"/>
        <item h="1" x="6"/>
        <item h="1" x="5"/>
        <item h="1"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PACIENTE" axis="axisRow" dataField="1" compact="0" outline="0" showAll="0" defaultSubtotal="0">
      <items count="319">
        <item m="1" x="301"/>
        <item x="182"/>
        <item x="47"/>
        <item m="1" x="308"/>
        <item x="214"/>
        <item x="30"/>
        <item x="232"/>
        <item x="49"/>
        <item x="161"/>
        <item x="212"/>
        <item x="184"/>
        <item m="1" x="315"/>
        <item x="209"/>
        <item x="71"/>
        <item x="237"/>
        <item x="124"/>
        <item x="163"/>
        <item x="61"/>
        <item x="253"/>
        <item x="3"/>
        <item m="1" x="310"/>
        <item x="167"/>
        <item x="117"/>
        <item x="53"/>
        <item x="185"/>
        <item m="1" x="318"/>
        <item x="4"/>
        <item x="264"/>
        <item m="1" x="314"/>
        <item x="44"/>
        <item x="152"/>
        <item x="157"/>
        <item x="160"/>
        <item x="153"/>
        <item x="104"/>
        <item m="1" x="298"/>
        <item x="0"/>
        <item x="24"/>
        <item m="1" x="312"/>
        <item m="1" x="299"/>
        <item x="45"/>
        <item m="1" x="311"/>
        <item x="43"/>
        <item x="90"/>
        <item x="125"/>
        <item x="174"/>
        <item x="93"/>
        <item m="1" x="290"/>
        <item x="37"/>
        <item x="86"/>
        <item x="23"/>
        <item x="226"/>
        <item x="99"/>
        <item x="21"/>
        <item x="129"/>
        <item x="192"/>
        <item x="75"/>
        <item x="55"/>
        <item x="134"/>
        <item x="36"/>
        <item x="144"/>
        <item x="233"/>
        <item m="1" x="313"/>
        <item m="1" x="307"/>
        <item x="7"/>
        <item x="76"/>
        <item x="207"/>
        <item x="120"/>
        <item x="114"/>
        <item x="100"/>
        <item x="2"/>
        <item x="107"/>
        <item x="223"/>
        <item x="162"/>
        <item x="70"/>
        <item x="102"/>
        <item x="56"/>
        <item x="52"/>
        <item x="151"/>
        <item x="91"/>
        <item x="119"/>
        <item x="277"/>
        <item x="206"/>
        <item x="177"/>
        <item x="57"/>
        <item x="112"/>
        <item x="193"/>
        <item x="121"/>
        <item x="149"/>
        <item x="60"/>
        <item x="159"/>
        <item x="141"/>
        <item x="208"/>
        <item x="171"/>
        <item x="73"/>
        <item x="68"/>
        <item x="130"/>
        <item x="108"/>
        <item x="238"/>
        <item x="270"/>
        <item x="1"/>
        <item x="84"/>
        <item x="274"/>
        <item x="164"/>
        <item x="250"/>
        <item x="219"/>
        <item x="132"/>
        <item x="242"/>
        <item x="20"/>
        <item x="67"/>
        <item x="254"/>
        <item m="1" x="309"/>
        <item x="113"/>
        <item x="169"/>
        <item x="140"/>
        <item x="210"/>
        <item x="111"/>
        <item x="241"/>
        <item x="268"/>
        <item x="243"/>
        <item x="180"/>
        <item m="1" x="302"/>
        <item x="165"/>
        <item x="181"/>
        <item x="63"/>
        <item x="199"/>
        <item x="183"/>
        <item x="95"/>
        <item x="19"/>
        <item x="77"/>
        <item x="191"/>
        <item x="216"/>
        <item x="131"/>
        <item x="187"/>
        <item x="155"/>
        <item x="26"/>
        <item x="83"/>
        <item x="66"/>
        <item x="32"/>
        <item x="281"/>
        <item x="225"/>
        <item x="14"/>
        <item x="201"/>
        <item x="9"/>
        <item x="239"/>
        <item x="78"/>
        <item x="118"/>
        <item x="51"/>
        <item x="38"/>
        <item x="59"/>
        <item x="79"/>
        <item x="94"/>
        <item x="85"/>
        <item x="168"/>
        <item x="170"/>
        <item x="279"/>
        <item x="179"/>
        <item x="194"/>
        <item x="195"/>
        <item x="278"/>
        <item x="227"/>
        <item x="41"/>
        <item x="202"/>
        <item x="64"/>
        <item x="272"/>
        <item x="142"/>
        <item x="198"/>
        <item x="72"/>
        <item x="197"/>
        <item x="245"/>
        <item x="246"/>
        <item x="260"/>
        <item x="115"/>
        <item x="138"/>
        <item x="263"/>
        <item x="228"/>
        <item x="146"/>
        <item x="148"/>
        <item x="89"/>
        <item m="1" x="292"/>
        <item x="203"/>
        <item x="211"/>
        <item x="11"/>
        <item x="248"/>
        <item x="18"/>
        <item x="258"/>
        <item x="92"/>
        <item x="74"/>
        <item x="42"/>
        <item x="101"/>
        <item x="280"/>
        <item x="156"/>
        <item x="122"/>
        <item x="123"/>
        <item x="247"/>
        <item x="256"/>
        <item x="88"/>
        <item x="166"/>
        <item m="1" x="317"/>
        <item m="1" x="306"/>
        <item x="27"/>
        <item x="35"/>
        <item x="16"/>
        <item x="215"/>
        <item x="15"/>
        <item x="259"/>
        <item m="1" x="293"/>
        <item x="80"/>
        <item x="234"/>
        <item x="109"/>
        <item x="269"/>
        <item x="230"/>
        <item x="31"/>
        <item x="217"/>
        <item x="39"/>
        <item x="147"/>
        <item x="231"/>
        <item x="249"/>
        <item x="267"/>
        <item x="224"/>
        <item x="135"/>
        <item x="150"/>
        <item x="65"/>
        <item x="275"/>
        <item m="1" x="316"/>
        <item x="5"/>
        <item x="22"/>
        <item x="6"/>
        <item x="25"/>
        <item x="54"/>
        <item x="34"/>
        <item x="69"/>
        <item x="87"/>
        <item x="96"/>
        <item x="252"/>
        <item x="50"/>
        <item x="126"/>
        <item x="127"/>
        <item x="128"/>
        <item x="29"/>
        <item x="136"/>
        <item x="46"/>
        <item x="158"/>
        <item x="178"/>
        <item x="82"/>
        <item x="188"/>
        <item x="265"/>
        <item x="236"/>
        <item m="1" x="304"/>
        <item x="10"/>
        <item x="12"/>
        <item x="33"/>
        <item x="196"/>
        <item x="48"/>
        <item x="235"/>
        <item x="172"/>
        <item x="133"/>
        <item x="143"/>
        <item x="240"/>
        <item x="244"/>
        <item x="255"/>
        <item x="62"/>
        <item x="262"/>
        <item x="273"/>
        <item x="173"/>
        <item x="40"/>
        <item x="276"/>
        <item x="221"/>
        <item x="251"/>
        <item x="218"/>
        <item m="1" x="303"/>
        <item m="1" x="300"/>
        <item x="106"/>
        <item m="1" x="294"/>
        <item x="200"/>
        <item m="1" x="305"/>
        <item m="1" x="288"/>
        <item m="1" x="289"/>
        <item x="271"/>
        <item m="1" x="291"/>
        <item x="282"/>
        <item x="204"/>
        <item x="205"/>
        <item x="213"/>
        <item x="175"/>
        <item x="176"/>
        <item x="261"/>
        <item x="284"/>
        <item x="283"/>
        <item x="58"/>
        <item x="81"/>
        <item x="266"/>
        <item x="285"/>
        <item x="145"/>
        <item x="105"/>
        <item x="220"/>
        <item x="154"/>
        <item x="97"/>
        <item m="1" x="297"/>
        <item x="8"/>
        <item x="286"/>
        <item m="1" x="295"/>
        <item x="98"/>
        <item m="1" x="296"/>
        <item x="17"/>
        <item x="13"/>
        <item x="110"/>
        <item x="137"/>
        <item x="139"/>
        <item x="190"/>
        <item x="222"/>
        <item x="229"/>
        <item x="257"/>
        <item x="28"/>
        <item x="103"/>
        <item x="186"/>
        <item m="1" x="287"/>
        <item x="116"/>
        <item x="18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5">
        <item h="1" x="0"/>
        <item x="3"/>
        <item h="1"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6"/>
    <field x="0"/>
    <field x="1"/>
    <field x="10"/>
  </rowFields>
  <rowItems count="4">
    <i>
      <x v="4"/>
      <x v="55"/>
      <x v="3"/>
      <x v="82"/>
    </i>
    <i r="3">
      <x v="86"/>
    </i>
    <i>
      <x v="5"/>
      <x v="55"/>
      <x v="3"/>
      <x v="157"/>
    </i>
    <i r="3">
      <x v="314"/>
    </i>
  </rowItems>
  <colFields count="1">
    <field x="3"/>
  </colFields>
  <colItems count="3">
    <i>
      <x/>
    </i>
    <i>
      <x v="2"/>
    </i>
    <i>
      <x v="4"/>
    </i>
  </colItems>
  <pageFields count="1">
    <pageField fld="11" hier="-1"/>
  </pageFields>
  <dataFields count="1">
    <dataField name="TURNERO PROFESIONAL" fld="10" subtotal="count" baseField="0" baseItem="0"/>
  </dataFields>
  <formats count="83">
    <format dxfId="8168">
      <pivotArea type="all" dataOnly="0" outline="0" fieldPosition="0"/>
    </format>
    <format dxfId="8167">
      <pivotArea outline="0" collapsedLevelsAreSubtotals="1" fieldPosition="0"/>
    </format>
    <format dxfId="8166">
      <pivotArea type="origin" dataOnly="0" labelOnly="1" outline="0" fieldPosition="0"/>
    </format>
    <format dxfId="8165">
      <pivotArea field="3" type="button" dataOnly="0" labelOnly="1" outline="0" axis="axisCol" fieldPosition="0"/>
    </format>
    <format dxfId="8164">
      <pivotArea type="topRight" dataOnly="0" labelOnly="1" outline="0" fieldPosition="0"/>
    </format>
    <format dxfId="8163">
      <pivotArea field="0" type="button" dataOnly="0" labelOnly="1" outline="0" axis="axisRow" fieldPosition="1"/>
    </format>
    <format dxfId="8162">
      <pivotArea field="1" type="button" dataOnly="0" labelOnly="1" outline="0" axis="axisRow" fieldPosition="2"/>
    </format>
    <format dxfId="8161">
      <pivotArea field="10" type="button" dataOnly="0" labelOnly="1" outline="0" axis="axisRow" fieldPosition="3"/>
    </format>
    <format dxfId="8160">
      <pivotArea field="6" type="button" dataOnly="0" labelOnly="1" outline="0" axis="axisRow" fieldPosition="0"/>
    </format>
    <format dxfId="8159">
      <pivotArea dataOnly="0" labelOnly="1" outline="0" fieldPosition="0">
        <references count="1">
          <reference field="0" count="1">
            <x v="24"/>
          </reference>
        </references>
      </pivotArea>
    </format>
    <format dxfId="8158">
      <pivotArea dataOnly="0" labelOnly="1" outline="0" fieldPosition="0">
        <references count="1">
          <reference field="0" count="1" defaultSubtotal="1">
            <x v="24"/>
          </reference>
        </references>
      </pivotArea>
    </format>
    <format dxfId="8157">
      <pivotArea dataOnly="0" labelOnly="1" outline="0" fieldPosition="0">
        <references count="2">
          <reference field="0" count="1" selected="0">
            <x v="24"/>
          </reference>
          <reference field="1" count="1">
            <x v="0"/>
          </reference>
        </references>
      </pivotArea>
    </format>
    <format dxfId="8156">
      <pivotArea dataOnly="0" labelOnly="1" outline="0" fieldPosition="0">
        <references count="3">
          <reference field="0" count="1" selected="0">
            <x v="24"/>
          </reference>
          <reference field="1" count="1" selected="0">
            <x v="0"/>
          </reference>
          <reference field="10" count="0"/>
        </references>
      </pivotArea>
    </format>
    <format dxfId="8155">
      <pivotArea dataOnly="0" labelOnly="1" outline="0" fieldPosition="0">
        <references count="4">
          <reference field="0" count="1" selected="0">
            <x v="24"/>
          </reference>
          <reference field="1" count="1" selected="0">
            <x v="0"/>
          </reference>
          <reference field="6" count="2">
            <x v="8"/>
            <x v="9"/>
          </reference>
          <reference field="10" count="0" selected="0"/>
        </references>
      </pivotArea>
    </format>
    <format dxfId="8154">
      <pivotArea dataOnly="0" labelOnly="1" outline="0" fieldPosition="0">
        <references count="1">
          <reference field="3" count="2">
            <x v="1"/>
            <x v="3"/>
          </reference>
        </references>
      </pivotArea>
    </format>
    <format dxfId="8153">
      <pivotArea outline="0" collapsedLevelsAreSubtotals="1" fieldPosition="0"/>
    </format>
    <format dxfId="8152">
      <pivotArea field="3" type="button" dataOnly="0" labelOnly="1" outline="0" axis="axisCol" fieldPosition="0"/>
    </format>
    <format dxfId="8151">
      <pivotArea type="topRight" dataOnly="0" labelOnly="1" outline="0" fieldPosition="0"/>
    </format>
    <format dxfId="8150">
      <pivotArea dataOnly="0" labelOnly="1" outline="0" fieldPosition="0">
        <references count="1">
          <reference field="3" count="0"/>
        </references>
      </pivotArea>
    </format>
    <format dxfId="8149">
      <pivotArea dataOnly="0" outline="0" fieldPosition="0">
        <references count="1">
          <reference field="0" count="0" defaultSubtotal="1"/>
        </references>
      </pivotArea>
    </format>
    <format dxfId="8148">
      <pivotArea type="origin" dataOnly="0" labelOnly="1" outline="0" fieldPosition="0"/>
    </format>
    <format dxfId="8147">
      <pivotArea field="3" type="button" dataOnly="0" labelOnly="1" outline="0" axis="axisCol" fieldPosition="0"/>
    </format>
    <format dxfId="8146">
      <pivotArea type="topRight" dataOnly="0" labelOnly="1" outline="0" fieldPosition="0"/>
    </format>
    <format dxfId="8145">
      <pivotArea field="0" type="button" dataOnly="0" labelOnly="1" outline="0" axis="axisRow" fieldPosition="1"/>
    </format>
    <format dxfId="8144">
      <pivotArea field="1" type="button" dataOnly="0" labelOnly="1" outline="0" axis="axisRow" fieldPosition="2"/>
    </format>
    <format dxfId="8143">
      <pivotArea field="6" type="button" dataOnly="0" labelOnly="1" outline="0" axis="axisRow" fieldPosition="0"/>
    </format>
    <format dxfId="8142">
      <pivotArea field="10" type="button" dataOnly="0" labelOnly="1" outline="0" axis="axisRow" fieldPosition="3"/>
    </format>
    <format dxfId="8141">
      <pivotArea dataOnly="0" labelOnly="1" outline="0" fieldPosition="0">
        <references count="1">
          <reference field="3" count="0"/>
        </references>
      </pivotArea>
    </format>
    <format dxfId="8140">
      <pivotArea type="origin" dataOnly="0" labelOnly="1" outline="0" fieldPosition="0"/>
    </format>
    <format dxfId="8139">
      <pivotArea field="3" type="button" dataOnly="0" labelOnly="1" outline="0" axis="axisCol" fieldPosition="0"/>
    </format>
    <format dxfId="8138">
      <pivotArea type="topRight" dataOnly="0" labelOnly="1" outline="0" fieldPosition="0"/>
    </format>
    <format dxfId="8137">
      <pivotArea field="0" type="button" dataOnly="0" labelOnly="1" outline="0" axis="axisRow" fieldPosition="1"/>
    </format>
    <format dxfId="8136">
      <pivotArea field="1" type="button" dataOnly="0" labelOnly="1" outline="0" axis="axisRow" fieldPosition="2"/>
    </format>
    <format dxfId="8135">
      <pivotArea field="6" type="button" dataOnly="0" labelOnly="1" outline="0" axis="axisRow" fieldPosition="0"/>
    </format>
    <format dxfId="8134">
      <pivotArea field="10" type="button" dataOnly="0" labelOnly="1" outline="0" axis="axisRow" fieldPosition="3"/>
    </format>
    <format dxfId="8133">
      <pivotArea dataOnly="0" labelOnly="1" outline="0" fieldPosition="0">
        <references count="1">
          <reference field="3" count="0"/>
        </references>
      </pivotArea>
    </format>
    <format dxfId="8132">
      <pivotArea type="origin" dataOnly="0" labelOnly="1" outline="0" fieldPosition="0"/>
    </format>
    <format dxfId="8131">
      <pivotArea field="3" type="button" dataOnly="0" labelOnly="1" outline="0" axis="axisCol" fieldPosition="0"/>
    </format>
    <format dxfId="8130">
      <pivotArea type="topRight" dataOnly="0" labelOnly="1" outline="0" fieldPosition="0"/>
    </format>
    <format dxfId="8129">
      <pivotArea field="0" type="button" dataOnly="0" labelOnly="1" outline="0" axis="axisRow" fieldPosition="1"/>
    </format>
    <format dxfId="8128">
      <pivotArea field="1" type="button" dataOnly="0" labelOnly="1" outline="0" axis="axisRow" fieldPosition="2"/>
    </format>
    <format dxfId="8127">
      <pivotArea field="6" type="button" dataOnly="0" labelOnly="1" outline="0" axis="axisRow" fieldPosition="0"/>
    </format>
    <format dxfId="8126">
      <pivotArea field="10" type="button" dataOnly="0" labelOnly="1" outline="0" axis="axisRow" fieldPosition="3"/>
    </format>
    <format dxfId="8125">
      <pivotArea dataOnly="0" labelOnly="1" outline="0" fieldPosition="0">
        <references count="1">
          <reference field="3" count="0"/>
        </references>
      </pivotArea>
    </format>
    <format dxfId="8124">
      <pivotArea type="origin" dataOnly="0" labelOnly="1" outline="0" fieldPosition="0"/>
    </format>
    <format dxfId="8123">
      <pivotArea field="3" type="button" dataOnly="0" labelOnly="1" outline="0" axis="axisCol" fieldPosition="0"/>
    </format>
    <format dxfId="8122">
      <pivotArea type="topRight" dataOnly="0" labelOnly="1" outline="0" fieldPosition="0"/>
    </format>
    <format dxfId="8121">
      <pivotArea field="0" type="button" dataOnly="0" labelOnly="1" outline="0" axis="axisRow" fieldPosition="1"/>
    </format>
    <format dxfId="8120">
      <pivotArea field="1" type="button" dataOnly="0" labelOnly="1" outline="0" axis="axisRow" fieldPosition="2"/>
    </format>
    <format dxfId="8119">
      <pivotArea field="6" type="button" dataOnly="0" labelOnly="1" outline="0" axis="axisRow" fieldPosition="0"/>
    </format>
    <format dxfId="8118">
      <pivotArea field="10" type="button" dataOnly="0" labelOnly="1" outline="0" axis="axisRow" fieldPosition="3"/>
    </format>
    <format dxfId="8117">
      <pivotArea dataOnly="0" labelOnly="1" outline="0" fieldPosition="0">
        <references count="1">
          <reference field="3" count="0"/>
        </references>
      </pivotArea>
    </format>
    <format dxfId="8116">
      <pivotArea type="origin" dataOnly="0" labelOnly="1" outline="0" fieldPosition="0"/>
    </format>
    <format dxfId="8115">
      <pivotArea field="3" type="button" dataOnly="0" labelOnly="1" outline="0" axis="axisCol" fieldPosition="0"/>
    </format>
    <format dxfId="8114">
      <pivotArea type="topRight" dataOnly="0" labelOnly="1" outline="0" fieldPosition="0"/>
    </format>
    <format dxfId="8113">
      <pivotArea field="0" type="button" dataOnly="0" labelOnly="1" outline="0" axis="axisRow" fieldPosition="1"/>
    </format>
    <format dxfId="8112">
      <pivotArea field="1" type="button" dataOnly="0" labelOnly="1" outline="0" axis="axisRow" fieldPosition="2"/>
    </format>
    <format dxfId="8111">
      <pivotArea field="6" type="button" dataOnly="0" labelOnly="1" outline="0" axis="axisRow" fieldPosition="0"/>
    </format>
    <format dxfId="8110">
      <pivotArea field="10" type="button" dataOnly="0" labelOnly="1" outline="0" axis="axisRow" fieldPosition="3"/>
    </format>
    <format dxfId="8109">
      <pivotArea dataOnly="0" labelOnly="1" outline="0" fieldPosition="0">
        <references count="1">
          <reference field="3" count="0"/>
        </references>
      </pivotArea>
    </format>
    <format dxfId="8108">
      <pivotArea type="origin" dataOnly="0" labelOnly="1" outline="0" fieldPosition="0"/>
    </format>
    <format dxfId="8107">
      <pivotArea field="3" type="button" dataOnly="0" labelOnly="1" outline="0" axis="axisCol" fieldPosition="0"/>
    </format>
    <format dxfId="8106">
      <pivotArea type="topRight" dataOnly="0" labelOnly="1" outline="0" fieldPosition="0"/>
    </format>
    <format dxfId="8105">
      <pivotArea field="0" type="button" dataOnly="0" labelOnly="1" outline="0" axis="axisRow" fieldPosition="1"/>
    </format>
    <format dxfId="8104">
      <pivotArea field="1" type="button" dataOnly="0" labelOnly="1" outline="0" axis="axisRow" fieldPosition="2"/>
    </format>
    <format dxfId="8103">
      <pivotArea field="6" type="button" dataOnly="0" labelOnly="1" outline="0" axis="axisRow" fieldPosition="0"/>
    </format>
    <format dxfId="8102">
      <pivotArea field="10" type="button" dataOnly="0" labelOnly="1" outline="0" axis="axisRow" fieldPosition="3"/>
    </format>
    <format dxfId="8101">
      <pivotArea dataOnly="0" labelOnly="1" outline="0" fieldPosition="0">
        <references count="1">
          <reference field="3" count="0"/>
        </references>
      </pivotArea>
    </format>
    <format dxfId="8100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0"/>
          </reference>
          <reference field="10" count="1">
            <x v="224"/>
          </reference>
        </references>
      </pivotArea>
    </format>
    <format dxfId="8099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3"/>
          </reference>
          <reference field="10" count="1">
            <x v="224"/>
          </reference>
        </references>
      </pivotArea>
    </format>
    <format dxfId="8098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0"/>
          </reference>
          <reference field="10" count="0"/>
        </references>
      </pivotArea>
    </format>
    <format dxfId="8097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3"/>
          </reference>
          <reference field="10" count="0"/>
        </references>
      </pivotArea>
    </format>
    <format dxfId="8096">
      <pivotArea type="origin" dataOnly="0" labelOnly="1" outline="0" fieldPosition="0"/>
    </format>
    <format dxfId="8095">
      <pivotArea type="origin" dataOnly="0" labelOnly="1" outline="0" fieldPosition="0"/>
    </format>
    <format dxfId="8094">
      <pivotArea type="origin" dataOnly="0" labelOnly="1" outline="0" fieldPosition="0"/>
    </format>
    <format dxfId="8093">
      <pivotArea field="6" type="button" dataOnly="0" labelOnly="1" outline="0" axis="axisRow" fieldPosition="0"/>
    </format>
    <format dxfId="8092">
      <pivotArea dataOnly="0" labelOnly="1" outline="0" fieldPosition="0">
        <references count="1">
          <reference field="6" count="0"/>
        </references>
      </pivotArea>
    </format>
    <format dxfId="8091">
      <pivotArea type="origin" dataOnly="0" labelOnly="1" outline="0" fieldPosition="0"/>
    </format>
    <format dxfId="8090">
      <pivotArea field="6" type="button" dataOnly="0" labelOnly="1" outline="0" axis="axisRow" fieldPosition="0"/>
    </format>
    <format dxfId="8089">
      <pivotArea field="0" type="button" dataOnly="0" labelOnly="1" outline="0" axis="axisRow" fieldPosition="1"/>
    </format>
    <format dxfId="8088">
      <pivotArea field="1" type="button" dataOnly="0" labelOnly="1" outline="0" axis="axisRow" fieldPosition="2"/>
    </format>
    <format dxfId="8087">
      <pivotArea field="10" type="button" dataOnly="0" labelOnly="1" outline="0" axis="axisRow" fieldPosition="3"/>
    </format>
    <format dxfId="8086">
      <pivotArea dataOnly="0" labelOnly="1" outline="0" fieldPosition="0">
        <references count="1">
          <reference field="3" count="5">
            <x v="0"/>
            <x v="1"/>
            <x v="2"/>
            <x v="3"/>
            <x v="4"/>
          </reference>
        </references>
      </pivotArea>
    </format>
  </formats>
  <pivotTableStyleInfo name="PivotStyleLight2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0B0CE7-2A7F-4D9F-8195-D51F5FF54127}" name="TablaDinámica1" cacheId="0" applyNumberFormats="0" applyBorderFormats="0" applyFontFormats="0" applyPatternFormats="0" applyAlignmentFormats="0" applyWidthHeightFormats="1" dataCaption="Valores" missingCaption="-----" updatedVersion="8" minRefreshableVersion="3" showDrill="0" rowGrandTotals="0" colGrandTotals="0" itemPrintTitles="1" createdVersion="8" indent="0" compact="0" compactData="0" multipleFieldFilters="0">
  <location ref="D8:H9" firstHeaderRow="1" firstDataRow="2" firstDataCol="4" rowPageCount="1" colPageCount="1"/>
  <pivotFields count="12">
    <pivotField name="PROFESIONAL" axis="axisRow" compact="0" outline="0" showAll="0" defaultSubtotal="0">
      <items count="83">
        <item h="1" x="0"/>
        <item x="12"/>
        <item h="1" m="1" x="68"/>
        <item h="1" m="1" x="69"/>
        <item h="1" m="1" x="59"/>
        <item h="1" x="14"/>
        <item h="1" x="6"/>
        <item h="1" m="1" x="70"/>
        <item h="1" x="3"/>
        <item h="1" x="18"/>
        <item h="1" m="1" x="71"/>
        <item h="1" x="1"/>
        <item h="1" x="16"/>
        <item h="1" x="26"/>
        <item h="1" x="27"/>
        <item h="1" x="29"/>
        <item h="1" m="1" x="72"/>
        <item h="1" x="4"/>
        <item h="1" x="37"/>
        <item h="1" m="1" x="73"/>
        <item h="1" x="31"/>
        <item h="1" m="1" x="77"/>
        <item h="1" x="22"/>
        <item h="1" x="2"/>
        <item h="1" x="7"/>
        <item h="1" m="1" x="74"/>
        <item h="1" x="24"/>
        <item h="1" x="36"/>
        <item h="1" x="15"/>
        <item h="1" x="34"/>
        <item h="1" x="32"/>
        <item h="1" m="1" x="55"/>
        <item h="1" m="1" x="75"/>
        <item h="1" x="46"/>
        <item h="1" x="5"/>
        <item h="1" x="43"/>
        <item h="1" x="41"/>
        <item h="1" x="8"/>
        <item h="1" x="30"/>
        <item h="1" m="1" x="80"/>
        <item h="1" m="1" x="81"/>
        <item h="1" x="25"/>
        <item h="1" m="1" x="76"/>
        <item h="1" x="20"/>
        <item h="1" x="9"/>
        <item h="1" m="1" x="66"/>
        <item h="1" m="1" x="82"/>
        <item h="1" m="1" x="78"/>
        <item h="1" m="1" x="79"/>
        <item h="1" x="28"/>
        <item h="1" m="1" x="54"/>
        <item h="1" x="42"/>
        <item h="1" x="39"/>
        <item h="1" m="1" x="67"/>
        <item h="1" x="21"/>
        <item h="1" x="49"/>
        <item h="1" x="17"/>
        <item h="1" x="48"/>
        <item h="1" x="51"/>
        <item h="1" m="1" x="57"/>
        <item h="1" x="44"/>
        <item h="1" x="38"/>
        <item h="1" x="35"/>
        <item h="1" m="1" x="65"/>
        <item h="1" m="1" x="62"/>
        <item h="1" m="1" x="63"/>
        <item h="1" m="1" x="64"/>
        <item h="1" x="11"/>
        <item h="1" m="1" x="61"/>
        <item h="1" m="1" x="58"/>
        <item h="1" m="1" x="60"/>
        <item h="1" x="50"/>
        <item h="1" x="13"/>
        <item h="1" x="10"/>
        <item h="1" x="23"/>
        <item h="1" x="47"/>
        <item h="1" x="52"/>
        <item h="1" m="1" x="56"/>
        <item h="1" x="53"/>
        <item h="1" x="19"/>
        <item h="1" x="33"/>
        <item h="1" x="40"/>
        <item h="1" x="4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SERVICIO " axis="axisRow" compact="0" outline="0" showAll="0" defaultSubtotal="0">
      <items count="7">
        <item h="1" x="1"/>
        <item h="1" x="3"/>
        <item h="1" x="2"/>
        <item x="0"/>
        <item h="1" x="4"/>
        <item h="1" x="6"/>
        <item h="1"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11">
        <item x="0"/>
        <item x="2"/>
        <item x="3"/>
        <item x="4"/>
        <item x="1"/>
        <item m="1" x="6"/>
        <item m="1" x="7"/>
        <item m="1" x="8"/>
        <item m="1" x="9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HORARIO" axis="axisRow" compact="0" outline="0" showAll="0" defaultSubtotal="0">
      <items count="16">
        <item h="1" x="8"/>
        <item h="1" x="10"/>
        <item h="1" x="11"/>
        <item h="1" m="1" x="15"/>
        <item h="1" x="7"/>
        <item h="1" x="9"/>
        <item h="1" x="12"/>
        <item h="1" x="13"/>
        <item x="0"/>
        <item x="1"/>
        <item h="1" x="2"/>
        <item h="1" x="4"/>
        <item h="1" x="3"/>
        <item h="1" x="6"/>
        <item h="1" x="5"/>
        <item h="1"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PACIENTE" axis="axisRow" dataField="1" compact="0" outline="0" showAll="0" defaultSubtotal="0">
      <items count="319">
        <item m="1" x="301"/>
        <item x="182"/>
        <item x="47"/>
        <item m="1" x="308"/>
        <item x="214"/>
        <item x="30"/>
        <item x="232"/>
        <item x="49"/>
        <item x="161"/>
        <item x="212"/>
        <item x="184"/>
        <item m="1" x="315"/>
        <item x="209"/>
        <item x="71"/>
        <item x="237"/>
        <item x="124"/>
        <item x="163"/>
        <item x="61"/>
        <item x="253"/>
        <item x="3"/>
        <item m="1" x="310"/>
        <item x="167"/>
        <item x="117"/>
        <item x="53"/>
        <item x="185"/>
        <item m="1" x="318"/>
        <item x="4"/>
        <item x="264"/>
        <item m="1" x="314"/>
        <item x="44"/>
        <item x="152"/>
        <item x="157"/>
        <item x="160"/>
        <item x="153"/>
        <item x="104"/>
        <item m="1" x="298"/>
        <item x="0"/>
        <item x="24"/>
        <item m="1" x="312"/>
        <item m="1" x="299"/>
        <item x="45"/>
        <item m="1" x="311"/>
        <item x="43"/>
        <item x="90"/>
        <item x="125"/>
        <item x="174"/>
        <item x="93"/>
        <item m="1" x="290"/>
        <item x="37"/>
        <item x="86"/>
        <item x="23"/>
        <item x="226"/>
        <item x="99"/>
        <item x="21"/>
        <item x="129"/>
        <item x="192"/>
        <item x="75"/>
        <item x="55"/>
        <item x="134"/>
        <item x="36"/>
        <item x="144"/>
        <item x="233"/>
        <item m="1" x="313"/>
        <item m="1" x="307"/>
        <item x="7"/>
        <item x="76"/>
        <item x="207"/>
        <item x="120"/>
        <item x="114"/>
        <item x="100"/>
        <item x="2"/>
        <item x="107"/>
        <item x="223"/>
        <item x="162"/>
        <item x="70"/>
        <item x="102"/>
        <item x="56"/>
        <item x="52"/>
        <item x="151"/>
        <item x="91"/>
        <item x="119"/>
        <item x="277"/>
        <item x="206"/>
        <item x="177"/>
        <item x="57"/>
        <item x="112"/>
        <item x="193"/>
        <item x="121"/>
        <item x="149"/>
        <item x="60"/>
        <item x="159"/>
        <item x="141"/>
        <item x="208"/>
        <item x="171"/>
        <item x="73"/>
        <item x="68"/>
        <item x="130"/>
        <item x="108"/>
        <item x="238"/>
        <item x="270"/>
        <item x="1"/>
        <item x="84"/>
        <item x="274"/>
        <item x="164"/>
        <item x="250"/>
        <item x="219"/>
        <item x="132"/>
        <item x="242"/>
        <item x="20"/>
        <item x="67"/>
        <item x="254"/>
        <item m="1" x="309"/>
        <item x="113"/>
        <item x="169"/>
        <item x="140"/>
        <item x="210"/>
        <item x="111"/>
        <item x="241"/>
        <item x="268"/>
        <item x="243"/>
        <item x="180"/>
        <item m="1" x="302"/>
        <item x="165"/>
        <item x="181"/>
        <item x="63"/>
        <item x="199"/>
        <item x="183"/>
        <item x="95"/>
        <item x="19"/>
        <item x="77"/>
        <item x="191"/>
        <item x="216"/>
        <item x="131"/>
        <item x="187"/>
        <item x="155"/>
        <item x="26"/>
        <item x="83"/>
        <item x="66"/>
        <item x="32"/>
        <item x="281"/>
        <item x="225"/>
        <item x="14"/>
        <item x="201"/>
        <item x="9"/>
        <item x="239"/>
        <item x="78"/>
        <item x="118"/>
        <item x="51"/>
        <item x="38"/>
        <item x="59"/>
        <item x="79"/>
        <item x="94"/>
        <item x="85"/>
        <item x="168"/>
        <item x="170"/>
        <item x="279"/>
        <item x="179"/>
        <item x="194"/>
        <item x="195"/>
        <item x="278"/>
        <item x="227"/>
        <item x="41"/>
        <item x="202"/>
        <item x="64"/>
        <item x="272"/>
        <item x="142"/>
        <item x="198"/>
        <item x="72"/>
        <item x="197"/>
        <item x="245"/>
        <item x="246"/>
        <item x="260"/>
        <item x="115"/>
        <item x="138"/>
        <item x="263"/>
        <item x="228"/>
        <item x="146"/>
        <item x="148"/>
        <item x="89"/>
        <item m="1" x="292"/>
        <item x="203"/>
        <item x="211"/>
        <item x="11"/>
        <item x="248"/>
        <item x="18"/>
        <item x="258"/>
        <item x="92"/>
        <item x="74"/>
        <item x="42"/>
        <item x="101"/>
        <item x="280"/>
        <item x="156"/>
        <item x="122"/>
        <item x="123"/>
        <item x="247"/>
        <item x="256"/>
        <item x="88"/>
        <item x="166"/>
        <item m="1" x="317"/>
        <item m="1" x="306"/>
        <item x="27"/>
        <item x="35"/>
        <item x="16"/>
        <item x="215"/>
        <item x="15"/>
        <item x="259"/>
        <item m="1" x="293"/>
        <item x="80"/>
        <item x="234"/>
        <item x="109"/>
        <item x="269"/>
        <item x="230"/>
        <item x="31"/>
        <item x="217"/>
        <item x="39"/>
        <item x="147"/>
        <item x="231"/>
        <item x="249"/>
        <item x="267"/>
        <item x="224"/>
        <item x="135"/>
        <item x="150"/>
        <item x="65"/>
        <item x="275"/>
        <item m="1" x="316"/>
        <item x="5"/>
        <item x="22"/>
        <item x="6"/>
        <item x="25"/>
        <item x="54"/>
        <item x="34"/>
        <item x="69"/>
        <item x="87"/>
        <item x="96"/>
        <item x="252"/>
        <item x="50"/>
        <item x="126"/>
        <item x="127"/>
        <item x="128"/>
        <item x="29"/>
        <item x="136"/>
        <item x="46"/>
        <item x="158"/>
        <item x="178"/>
        <item x="82"/>
        <item x="188"/>
        <item x="265"/>
        <item x="236"/>
        <item m="1" x="304"/>
        <item x="10"/>
        <item x="12"/>
        <item x="33"/>
        <item x="196"/>
        <item x="48"/>
        <item x="235"/>
        <item x="172"/>
        <item x="133"/>
        <item x="143"/>
        <item x="240"/>
        <item x="244"/>
        <item x="255"/>
        <item x="62"/>
        <item x="262"/>
        <item x="273"/>
        <item x="173"/>
        <item x="40"/>
        <item x="276"/>
        <item x="221"/>
        <item x="251"/>
        <item x="218"/>
        <item m="1" x="303"/>
        <item m="1" x="300"/>
        <item x="106"/>
        <item m="1" x="294"/>
        <item x="200"/>
        <item m="1" x="305"/>
        <item m="1" x="288"/>
        <item m="1" x="289"/>
        <item x="271"/>
        <item m="1" x="291"/>
        <item x="282"/>
        <item x="204"/>
        <item x="205"/>
        <item x="213"/>
        <item x="175"/>
        <item x="176"/>
        <item x="261"/>
        <item x="284"/>
        <item x="283"/>
        <item x="58"/>
        <item x="81"/>
        <item x="266"/>
        <item x="285"/>
        <item x="145"/>
        <item x="105"/>
        <item x="220"/>
        <item x="154"/>
        <item x="97"/>
        <item m="1" x="297"/>
        <item x="8"/>
        <item x="286"/>
        <item m="1" x="295"/>
        <item x="98"/>
        <item m="1" x="296"/>
        <item x="17"/>
        <item x="13"/>
        <item x="110"/>
        <item x="137"/>
        <item x="139"/>
        <item x="190"/>
        <item x="222"/>
        <item x="229"/>
        <item x="257"/>
        <item x="28"/>
        <item x="103"/>
        <item x="186"/>
        <item m="1" x="287"/>
        <item x="116"/>
        <item x="18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>
      <items count="5">
        <item h="1" x="0"/>
        <item x="3"/>
        <item x="1"/>
        <item h="1"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6"/>
    <field x="0"/>
    <field x="1"/>
    <field x="10"/>
  </rowFields>
  <colFields count="1">
    <field x="3"/>
  </colFields>
  <pageFields count="1">
    <pageField fld="11" item="2" hier="-1"/>
  </pageFields>
  <dataFields count="1">
    <dataField name="TURNERO PROFESIONAL" fld="10" subtotal="count" baseField="0" baseItem="0"/>
  </dataFields>
  <formats count="83">
    <format dxfId="8085">
      <pivotArea type="all" dataOnly="0" outline="0" fieldPosition="0"/>
    </format>
    <format dxfId="8084">
      <pivotArea outline="0" collapsedLevelsAreSubtotals="1" fieldPosition="0"/>
    </format>
    <format dxfId="8083">
      <pivotArea type="origin" dataOnly="0" labelOnly="1" outline="0" fieldPosition="0"/>
    </format>
    <format dxfId="8082">
      <pivotArea field="3" type="button" dataOnly="0" labelOnly="1" outline="0" axis="axisCol" fieldPosition="0"/>
    </format>
    <format dxfId="8081">
      <pivotArea type="topRight" dataOnly="0" labelOnly="1" outline="0" fieldPosition="0"/>
    </format>
    <format dxfId="8080">
      <pivotArea field="0" type="button" dataOnly="0" labelOnly="1" outline="0" axis="axisRow" fieldPosition="1"/>
    </format>
    <format dxfId="8079">
      <pivotArea field="1" type="button" dataOnly="0" labelOnly="1" outline="0" axis="axisRow" fieldPosition="2"/>
    </format>
    <format dxfId="8078">
      <pivotArea field="10" type="button" dataOnly="0" labelOnly="1" outline="0" axis="axisRow" fieldPosition="3"/>
    </format>
    <format dxfId="8077">
      <pivotArea field="6" type="button" dataOnly="0" labelOnly="1" outline="0" axis="axisRow" fieldPosition="0"/>
    </format>
    <format dxfId="8076">
      <pivotArea dataOnly="0" labelOnly="1" outline="0" fieldPosition="0">
        <references count="1">
          <reference field="0" count="1">
            <x v="24"/>
          </reference>
        </references>
      </pivotArea>
    </format>
    <format dxfId="8075">
      <pivotArea dataOnly="0" labelOnly="1" outline="0" fieldPosition="0">
        <references count="1">
          <reference field="0" count="1" defaultSubtotal="1">
            <x v="24"/>
          </reference>
        </references>
      </pivotArea>
    </format>
    <format dxfId="8074">
      <pivotArea dataOnly="0" labelOnly="1" outline="0" fieldPosition="0">
        <references count="2">
          <reference field="0" count="1" selected="0">
            <x v="24"/>
          </reference>
          <reference field="1" count="1">
            <x v="0"/>
          </reference>
        </references>
      </pivotArea>
    </format>
    <format dxfId="8073">
      <pivotArea dataOnly="0" labelOnly="1" outline="0" fieldPosition="0">
        <references count="3">
          <reference field="0" count="1" selected="0">
            <x v="24"/>
          </reference>
          <reference field="1" count="1" selected="0">
            <x v="0"/>
          </reference>
          <reference field="10" count="0"/>
        </references>
      </pivotArea>
    </format>
    <format dxfId="8072">
      <pivotArea dataOnly="0" labelOnly="1" outline="0" fieldPosition="0">
        <references count="4">
          <reference field="0" count="1" selected="0">
            <x v="24"/>
          </reference>
          <reference field="1" count="1" selected="0">
            <x v="0"/>
          </reference>
          <reference field="6" count="2">
            <x v="8"/>
            <x v="9"/>
          </reference>
          <reference field="10" count="0" selected="0"/>
        </references>
      </pivotArea>
    </format>
    <format dxfId="8071">
      <pivotArea dataOnly="0" labelOnly="1" outline="0" fieldPosition="0">
        <references count="1">
          <reference field="3" count="2">
            <x v="1"/>
            <x v="3"/>
          </reference>
        </references>
      </pivotArea>
    </format>
    <format dxfId="8070">
      <pivotArea outline="0" collapsedLevelsAreSubtotals="1" fieldPosition="0"/>
    </format>
    <format dxfId="8069">
      <pivotArea field="3" type="button" dataOnly="0" labelOnly="1" outline="0" axis="axisCol" fieldPosition="0"/>
    </format>
    <format dxfId="8068">
      <pivotArea type="topRight" dataOnly="0" labelOnly="1" outline="0" fieldPosition="0"/>
    </format>
    <format dxfId="8067">
      <pivotArea dataOnly="0" labelOnly="1" outline="0" fieldPosition="0">
        <references count="1">
          <reference field="3" count="0"/>
        </references>
      </pivotArea>
    </format>
    <format dxfId="8066">
      <pivotArea dataOnly="0" outline="0" fieldPosition="0">
        <references count="1">
          <reference field="0" count="0" defaultSubtotal="1"/>
        </references>
      </pivotArea>
    </format>
    <format dxfId="8065">
      <pivotArea type="origin" dataOnly="0" labelOnly="1" outline="0" fieldPosition="0"/>
    </format>
    <format dxfId="8064">
      <pivotArea field="3" type="button" dataOnly="0" labelOnly="1" outline="0" axis="axisCol" fieldPosition="0"/>
    </format>
    <format dxfId="8063">
      <pivotArea type="topRight" dataOnly="0" labelOnly="1" outline="0" fieldPosition="0"/>
    </format>
    <format dxfId="8062">
      <pivotArea field="0" type="button" dataOnly="0" labelOnly="1" outline="0" axis="axisRow" fieldPosition="1"/>
    </format>
    <format dxfId="8061">
      <pivotArea field="1" type="button" dataOnly="0" labelOnly="1" outline="0" axis="axisRow" fieldPosition="2"/>
    </format>
    <format dxfId="8060">
      <pivotArea field="6" type="button" dataOnly="0" labelOnly="1" outline="0" axis="axisRow" fieldPosition="0"/>
    </format>
    <format dxfId="8059">
      <pivotArea field="10" type="button" dataOnly="0" labelOnly="1" outline="0" axis="axisRow" fieldPosition="3"/>
    </format>
    <format dxfId="8058">
      <pivotArea dataOnly="0" labelOnly="1" outline="0" fieldPosition="0">
        <references count="1">
          <reference field="3" count="0"/>
        </references>
      </pivotArea>
    </format>
    <format dxfId="8057">
      <pivotArea type="origin" dataOnly="0" labelOnly="1" outline="0" fieldPosition="0"/>
    </format>
    <format dxfId="8056">
      <pivotArea field="3" type="button" dataOnly="0" labelOnly="1" outline="0" axis="axisCol" fieldPosition="0"/>
    </format>
    <format dxfId="8055">
      <pivotArea type="topRight" dataOnly="0" labelOnly="1" outline="0" fieldPosition="0"/>
    </format>
    <format dxfId="8054">
      <pivotArea field="0" type="button" dataOnly="0" labelOnly="1" outline="0" axis="axisRow" fieldPosition="1"/>
    </format>
    <format dxfId="8053">
      <pivotArea field="1" type="button" dataOnly="0" labelOnly="1" outline="0" axis="axisRow" fieldPosition="2"/>
    </format>
    <format dxfId="8052">
      <pivotArea field="6" type="button" dataOnly="0" labelOnly="1" outline="0" axis="axisRow" fieldPosition="0"/>
    </format>
    <format dxfId="8051">
      <pivotArea field="10" type="button" dataOnly="0" labelOnly="1" outline="0" axis="axisRow" fieldPosition="3"/>
    </format>
    <format dxfId="8050">
      <pivotArea dataOnly="0" labelOnly="1" outline="0" fieldPosition="0">
        <references count="1">
          <reference field="3" count="0"/>
        </references>
      </pivotArea>
    </format>
    <format dxfId="8049">
      <pivotArea type="origin" dataOnly="0" labelOnly="1" outline="0" fieldPosition="0"/>
    </format>
    <format dxfId="8048">
      <pivotArea field="3" type="button" dataOnly="0" labelOnly="1" outline="0" axis="axisCol" fieldPosition="0"/>
    </format>
    <format dxfId="8047">
      <pivotArea type="topRight" dataOnly="0" labelOnly="1" outline="0" fieldPosition="0"/>
    </format>
    <format dxfId="8046">
      <pivotArea field="0" type="button" dataOnly="0" labelOnly="1" outline="0" axis="axisRow" fieldPosition="1"/>
    </format>
    <format dxfId="8045">
      <pivotArea field="1" type="button" dataOnly="0" labelOnly="1" outline="0" axis="axisRow" fieldPosition="2"/>
    </format>
    <format dxfId="8044">
      <pivotArea field="6" type="button" dataOnly="0" labelOnly="1" outline="0" axis="axisRow" fieldPosition="0"/>
    </format>
    <format dxfId="8043">
      <pivotArea field="10" type="button" dataOnly="0" labelOnly="1" outline="0" axis="axisRow" fieldPosition="3"/>
    </format>
    <format dxfId="8042">
      <pivotArea dataOnly="0" labelOnly="1" outline="0" fieldPosition="0">
        <references count="1">
          <reference field="3" count="0"/>
        </references>
      </pivotArea>
    </format>
    <format dxfId="8041">
      <pivotArea type="origin" dataOnly="0" labelOnly="1" outline="0" fieldPosition="0"/>
    </format>
    <format dxfId="8040">
      <pivotArea field="3" type="button" dataOnly="0" labelOnly="1" outline="0" axis="axisCol" fieldPosition="0"/>
    </format>
    <format dxfId="8039">
      <pivotArea type="topRight" dataOnly="0" labelOnly="1" outline="0" fieldPosition="0"/>
    </format>
    <format dxfId="8038">
      <pivotArea field="0" type="button" dataOnly="0" labelOnly="1" outline="0" axis="axisRow" fieldPosition="1"/>
    </format>
    <format dxfId="8037">
      <pivotArea field="1" type="button" dataOnly="0" labelOnly="1" outline="0" axis="axisRow" fieldPosition="2"/>
    </format>
    <format dxfId="8036">
      <pivotArea field="6" type="button" dataOnly="0" labelOnly="1" outline="0" axis="axisRow" fieldPosition="0"/>
    </format>
    <format dxfId="8035">
      <pivotArea field="10" type="button" dataOnly="0" labelOnly="1" outline="0" axis="axisRow" fieldPosition="3"/>
    </format>
    <format dxfId="8034">
      <pivotArea dataOnly="0" labelOnly="1" outline="0" fieldPosition="0">
        <references count="1">
          <reference field="3" count="0"/>
        </references>
      </pivotArea>
    </format>
    <format dxfId="8033">
      <pivotArea type="origin" dataOnly="0" labelOnly="1" outline="0" fieldPosition="0"/>
    </format>
    <format dxfId="8032">
      <pivotArea field="3" type="button" dataOnly="0" labelOnly="1" outline="0" axis="axisCol" fieldPosition="0"/>
    </format>
    <format dxfId="8031">
      <pivotArea type="topRight" dataOnly="0" labelOnly="1" outline="0" fieldPosition="0"/>
    </format>
    <format dxfId="8030">
      <pivotArea field="0" type="button" dataOnly="0" labelOnly="1" outline="0" axis="axisRow" fieldPosition="1"/>
    </format>
    <format dxfId="8029">
      <pivotArea field="1" type="button" dataOnly="0" labelOnly="1" outline="0" axis="axisRow" fieldPosition="2"/>
    </format>
    <format dxfId="8028">
      <pivotArea field="6" type="button" dataOnly="0" labelOnly="1" outline="0" axis="axisRow" fieldPosition="0"/>
    </format>
    <format dxfId="8027">
      <pivotArea field="10" type="button" dataOnly="0" labelOnly="1" outline="0" axis="axisRow" fieldPosition="3"/>
    </format>
    <format dxfId="8026">
      <pivotArea dataOnly="0" labelOnly="1" outline="0" fieldPosition="0">
        <references count="1">
          <reference field="3" count="0"/>
        </references>
      </pivotArea>
    </format>
    <format dxfId="8025">
      <pivotArea type="origin" dataOnly="0" labelOnly="1" outline="0" fieldPosition="0"/>
    </format>
    <format dxfId="8024">
      <pivotArea field="3" type="button" dataOnly="0" labelOnly="1" outline="0" axis="axisCol" fieldPosition="0"/>
    </format>
    <format dxfId="8023">
      <pivotArea type="topRight" dataOnly="0" labelOnly="1" outline="0" fieldPosition="0"/>
    </format>
    <format dxfId="8022">
      <pivotArea field="0" type="button" dataOnly="0" labelOnly="1" outline="0" axis="axisRow" fieldPosition="1"/>
    </format>
    <format dxfId="8021">
      <pivotArea field="1" type="button" dataOnly="0" labelOnly="1" outline="0" axis="axisRow" fieldPosition="2"/>
    </format>
    <format dxfId="8020">
      <pivotArea field="6" type="button" dataOnly="0" labelOnly="1" outline="0" axis="axisRow" fieldPosition="0"/>
    </format>
    <format dxfId="8019">
      <pivotArea field="10" type="button" dataOnly="0" labelOnly="1" outline="0" axis="axisRow" fieldPosition="3"/>
    </format>
    <format dxfId="8018">
      <pivotArea dataOnly="0" labelOnly="1" outline="0" fieldPosition="0">
        <references count="1">
          <reference field="3" count="0"/>
        </references>
      </pivotArea>
    </format>
    <format dxfId="8017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0"/>
          </reference>
          <reference field="10" count="1">
            <x v="224"/>
          </reference>
        </references>
      </pivotArea>
    </format>
    <format dxfId="8016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3"/>
          </reference>
          <reference field="10" count="1">
            <x v="224"/>
          </reference>
        </references>
      </pivotArea>
    </format>
    <format dxfId="8015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0"/>
          </reference>
          <reference field="10" count="0"/>
        </references>
      </pivotArea>
    </format>
    <format dxfId="8014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3"/>
          </reference>
          <reference field="10" count="0"/>
        </references>
      </pivotArea>
    </format>
    <format dxfId="8013">
      <pivotArea type="origin" dataOnly="0" labelOnly="1" outline="0" fieldPosition="0"/>
    </format>
    <format dxfId="8012">
      <pivotArea type="origin" dataOnly="0" labelOnly="1" outline="0" fieldPosition="0"/>
    </format>
    <format dxfId="8011">
      <pivotArea type="origin" dataOnly="0" labelOnly="1" outline="0" fieldPosition="0"/>
    </format>
    <format dxfId="8010">
      <pivotArea field="6" type="button" dataOnly="0" labelOnly="1" outline="0" axis="axisRow" fieldPosition="0"/>
    </format>
    <format dxfId="8009">
      <pivotArea dataOnly="0" labelOnly="1" outline="0" fieldPosition="0">
        <references count="1">
          <reference field="6" count="0"/>
        </references>
      </pivotArea>
    </format>
    <format dxfId="8008">
      <pivotArea type="origin" dataOnly="0" labelOnly="1" outline="0" fieldPosition="0"/>
    </format>
    <format dxfId="8007">
      <pivotArea field="6" type="button" dataOnly="0" labelOnly="1" outline="0" axis="axisRow" fieldPosition="0"/>
    </format>
    <format dxfId="8006">
      <pivotArea field="0" type="button" dataOnly="0" labelOnly="1" outline="0" axis="axisRow" fieldPosition="1"/>
    </format>
    <format dxfId="8005">
      <pivotArea field="1" type="button" dataOnly="0" labelOnly="1" outline="0" axis="axisRow" fieldPosition="2"/>
    </format>
    <format dxfId="8004">
      <pivotArea field="10" type="button" dataOnly="0" labelOnly="1" outline="0" axis="axisRow" fieldPosition="3"/>
    </format>
    <format dxfId="8003">
      <pivotArea dataOnly="0" labelOnly="1" outline="0" fieldPosition="0">
        <references count="1">
          <reference field="3" count="5">
            <x v="0"/>
            <x v="1"/>
            <x v="2"/>
            <x v="3"/>
            <x v="4"/>
          </reference>
        </references>
      </pivotArea>
    </format>
  </formats>
  <pivotTableStyleInfo name="PivotStyleLight2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1AA9E2-8462-454F-8432-0F90552BEE53}" name="TablaDinámica2" cacheId="0" applyNumberFormats="0" applyBorderFormats="0" applyFontFormats="0" applyPatternFormats="0" applyAlignmentFormats="0" applyWidthHeightFormats="1" dataCaption="Valores" updatedVersion="8" minRefreshableVersion="3" showDrill="0" rowGrandTotals="0" colGrandTotals="0" itemPrintTitles="1" createdVersion="8" indent="0" compact="0" compactData="0" multipleFieldFilters="0">
  <location ref="B7:J221" firstHeaderRow="1" firstDataRow="2" firstDataCol="4"/>
  <pivotFields count="12">
    <pivotField name="PROFESIONAL" axis="axisRow" compact="0" outline="0" showAll="0" defaultSubtotal="0">
      <items count="83">
        <item x="0"/>
        <item x="12"/>
        <item m="1" x="68"/>
        <item m="1" x="69"/>
        <item m="1" x="59"/>
        <item x="14"/>
        <item x="6"/>
        <item m="1" x="70"/>
        <item x="3"/>
        <item x="18"/>
        <item m="1" x="71"/>
        <item x="1"/>
        <item x="16"/>
        <item x="26"/>
        <item x="27"/>
        <item x="29"/>
        <item m="1" x="72"/>
        <item x="4"/>
        <item x="37"/>
        <item m="1" x="73"/>
        <item x="31"/>
        <item m="1" x="77"/>
        <item x="22"/>
        <item x="2"/>
        <item x="7"/>
        <item m="1" x="74"/>
        <item x="24"/>
        <item x="36"/>
        <item x="15"/>
        <item x="34"/>
        <item x="32"/>
        <item m="1" x="55"/>
        <item m="1" x="75"/>
        <item x="46"/>
        <item x="5"/>
        <item x="43"/>
        <item x="41"/>
        <item x="8"/>
        <item x="30"/>
        <item m="1" x="80"/>
        <item m="1" x="81"/>
        <item x="25"/>
        <item m="1" x="76"/>
        <item x="20"/>
        <item x="9"/>
        <item m="1" x="66"/>
        <item m="1" x="82"/>
        <item m="1" x="78"/>
        <item m="1" x="79"/>
        <item x="28"/>
        <item m="1" x="54"/>
        <item x="42"/>
        <item x="39"/>
        <item m="1" x="67"/>
        <item x="21"/>
        <item x="49"/>
        <item x="17"/>
        <item x="48"/>
        <item x="51"/>
        <item m="1" x="57"/>
        <item x="44"/>
        <item x="38"/>
        <item x="35"/>
        <item m="1" x="65"/>
        <item m="1" x="62"/>
        <item m="1" x="63"/>
        <item m="1" x="64"/>
        <item x="11"/>
        <item m="1" x="61"/>
        <item m="1" x="58"/>
        <item m="1" x="60"/>
        <item x="50"/>
        <item x="13"/>
        <item x="10"/>
        <item x="23"/>
        <item x="47"/>
        <item x="52"/>
        <item m="1" x="56"/>
        <item x="53"/>
        <item x="19"/>
        <item x="33"/>
        <item x="40"/>
        <item x="4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h="1" x="1"/>
        <item h="1" x="3"/>
        <item h="1" x="2"/>
        <item x="0"/>
        <item h="1" x="4"/>
        <item h="1" x="6"/>
        <item h="1"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11">
        <item x="0"/>
        <item x="2"/>
        <item x="3"/>
        <item x="4"/>
        <item x="1"/>
        <item m="1" x="6"/>
        <item m="1" x="7"/>
        <item m="1" x="8"/>
        <item m="1" x="9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Hora" axis="axisRow" compact="0" outline="0" showAll="0" defaultSubtotal="0">
      <items count="16">
        <item x="8"/>
        <item x="10"/>
        <item x="11"/>
        <item m="1" x="15"/>
        <item x="7"/>
        <item x="9"/>
        <item x="12"/>
        <item x="13"/>
        <item x="0"/>
        <item x="1"/>
        <item x="2"/>
        <item x="4"/>
        <item x="3"/>
        <item x="6"/>
        <item x="5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PACIENTE" axis="axisRow" dataField="1" compact="0" outline="0" showAll="0" sortType="ascending" defaultSubtotal="0">
      <items count="319">
        <item x="195"/>
        <item m="1" x="301"/>
        <item x="241"/>
        <item m="1" x="291"/>
        <item x="129"/>
        <item m="1" x="302"/>
        <item x="22"/>
        <item x="2"/>
        <item x="200"/>
        <item x="191"/>
        <item x="194"/>
        <item x="166"/>
        <item x="198"/>
        <item x="52"/>
        <item x="177"/>
        <item x="142"/>
        <item x="188"/>
        <item x="179"/>
        <item x="182"/>
        <item x="213"/>
        <item x="176"/>
        <item x="261"/>
        <item x="280"/>
        <item x="134"/>
        <item x="55"/>
        <item x="165"/>
        <item x="28"/>
        <item x="47"/>
        <item x="27"/>
        <item x="254"/>
        <item m="1" x="308"/>
        <item x="41"/>
        <item m="1" x="293"/>
        <item m="1" x="295"/>
        <item x="246"/>
        <item x="85"/>
        <item x="247"/>
        <item x="149"/>
        <item x="173"/>
        <item x="121"/>
        <item x="159"/>
        <item x="207"/>
        <item x="284"/>
        <item x="78"/>
        <item x="214"/>
        <item x="285"/>
        <item x="226"/>
        <item x="162"/>
        <item x="73"/>
        <item m="1" x="297"/>
        <item x="17"/>
        <item x="268"/>
        <item x="107"/>
        <item x="174"/>
        <item x="128"/>
        <item x="223"/>
        <item x="154"/>
        <item x="29"/>
        <item x="122"/>
        <item x="30"/>
        <item x="150"/>
        <item x="112"/>
        <item x="252"/>
        <item m="1" x="303"/>
        <item x="98"/>
        <item x="236"/>
        <item m="1" x="313"/>
        <item x="224"/>
        <item x="50"/>
        <item x="60"/>
        <item x="230"/>
        <item x="164"/>
        <item x="199"/>
        <item x="137"/>
        <item x="147"/>
        <item x="51"/>
        <item x="9"/>
        <item x="139"/>
        <item x="99"/>
        <item x="231"/>
        <item x="100"/>
        <item x="225"/>
        <item x="232"/>
        <item x="244"/>
        <item x="132"/>
        <item x="42"/>
        <item x="109"/>
        <item x="125"/>
        <item x="49"/>
        <item x="111"/>
        <item x="208"/>
        <item x="155"/>
        <item x="193"/>
        <item x="56"/>
        <item x="88"/>
        <item x="196"/>
        <item x="103"/>
        <item x="123"/>
        <item m="1" x="316"/>
        <item x="161"/>
        <item x="212"/>
        <item m="1" x="307"/>
        <item x="5"/>
        <item x="143"/>
        <item x="76"/>
        <item x="234"/>
        <item x="215"/>
        <item x="66"/>
        <item x="15"/>
        <item x="57"/>
        <item x="210"/>
        <item x="116"/>
        <item x="1"/>
        <item x="270"/>
        <item x="282"/>
        <item x="91"/>
        <item x="278"/>
        <item x="272"/>
        <item x="217"/>
        <item x="218"/>
        <item x="13"/>
        <item m="1" x="296"/>
        <item m="1" x="287"/>
        <item x="189"/>
        <item x="276"/>
        <item m="1" x="306"/>
        <item x="184"/>
        <item x="81"/>
        <item x="26"/>
        <item x="31"/>
        <item x="245"/>
        <item x="70"/>
        <item x="206"/>
        <item x="69"/>
        <item x="158"/>
        <item m="1" x="315"/>
        <item x="209"/>
        <item x="141"/>
        <item x="71"/>
        <item x="227"/>
        <item x="228"/>
        <item x="36"/>
        <item x="172"/>
        <item x="74"/>
        <item x="180"/>
        <item x="35"/>
        <item x="237"/>
        <item x="211"/>
        <item x="113"/>
        <item x="93"/>
        <item x="96"/>
        <item m="1" x="288"/>
        <item m="1" x="294"/>
        <item x="72"/>
        <item x="286"/>
        <item x="221"/>
        <item x="273"/>
        <item m="1" x="290"/>
        <item x="68"/>
        <item x="262"/>
        <item x="63"/>
        <item x="101"/>
        <item x="38"/>
        <item x="145"/>
        <item x="281"/>
        <item x="10"/>
        <item x="46"/>
        <item x="248"/>
        <item x="6"/>
        <item x="181"/>
        <item x="186"/>
        <item m="1" x="289"/>
        <item x="239"/>
        <item x="65"/>
        <item x="118"/>
        <item x="170"/>
        <item x="54"/>
        <item x="23"/>
        <item x="24"/>
        <item x="114"/>
        <item x="124"/>
        <item x="197"/>
        <item x="249"/>
        <item x="267"/>
        <item x="163"/>
        <item x="37"/>
        <item x="238"/>
        <item m="1" x="309"/>
        <item x="216"/>
        <item x="43"/>
        <item x="266"/>
        <item x="84"/>
        <item x="131"/>
        <item x="61"/>
        <item x="253"/>
        <item x="3"/>
        <item x="97"/>
        <item x="178"/>
        <item x="168"/>
        <item x="255"/>
        <item m="1" x="310"/>
        <item x="108"/>
        <item x="148"/>
        <item x="167"/>
        <item x="115"/>
        <item x="16"/>
        <item x="138"/>
        <item x="117"/>
        <item x="271"/>
        <item x="62"/>
        <item x="175"/>
        <item x="259"/>
        <item x="136"/>
        <item x="274"/>
        <item x="89"/>
        <item x="257"/>
        <item x="39"/>
        <item x="92"/>
        <item m="1" x="292"/>
        <item x="183"/>
        <item x="269"/>
        <item x="144"/>
        <item x="75"/>
        <item x="156"/>
        <item x="201"/>
        <item x="53"/>
        <item x="219"/>
        <item x="251"/>
        <item x="265"/>
        <item x="45"/>
        <item x="94"/>
        <item x="204"/>
        <item x="263"/>
        <item x="7"/>
        <item x="187"/>
        <item x="169"/>
        <item x="233"/>
        <item x="151"/>
        <item x="79"/>
        <item x="171"/>
        <item m="1" x="299"/>
        <item x="260"/>
        <item x="110"/>
        <item x="235"/>
        <item x="87"/>
        <item x="185"/>
        <item x="40"/>
        <item m="1" x="318"/>
        <item x="59"/>
        <item x="80"/>
        <item x="205"/>
        <item x="105"/>
        <item x="4"/>
        <item x="264"/>
        <item x="33"/>
        <item x="130"/>
        <item m="1" x="314"/>
        <item x="256"/>
        <item x="14"/>
        <item x="32"/>
        <item x="242"/>
        <item x="21"/>
        <item x="140"/>
        <item x="135"/>
        <item x="44"/>
        <item m="1" x="300"/>
        <item m="1" x="304"/>
        <item x="106"/>
        <item x="192"/>
        <item x="258"/>
        <item x="152"/>
        <item x="102"/>
        <item x="146"/>
        <item x="220"/>
        <item x="58"/>
        <item x="283"/>
        <item m="1" x="305"/>
        <item x="190"/>
        <item x="157"/>
        <item x="25"/>
        <item x="126"/>
        <item x="127"/>
        <item x="202"/>
        <item x="77"/>
        <item x="250"/>
        <item x="11"/>
        <item x="19"/>
        <item x="20"/>
        <item x="240"/>
        <item x="160"/>
        <item x="12"/>
        <item x="95"/>
        <item x="86"/>
        <item x="64"/>
        <item x="153"/>
        <item x="203"/>
        <item x="104"/>
        <item x="243"/>
        <item x="133"/>
        <item x="120"/>
        <item x="48"/>
        <item m="1" x="298"/>
        <item x="275"/>
        <item x="83"/>
        <item x="67"/>
        <item m="1" x="312"/>
        <item x="119"/>
        <item m="1" x="317"/>
        <item x="279"/>
        <item x="34"/>
        <item x="277"/>
        <item m="1" x="311"/>
        <item x="8"/>
        <item x="82"/>
        <item x="18"/>
        <item x="229"/>
        <item x="222"/>
        <item x="90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6"/>
    <field x="0"/>
    <field x="1"/>
    <field x="10"/>
  </rowFields>
  <rowItems count="213">
    <i>
      <x/>
      <x v="26"/>
      <x v="3"/>
      <x v="18"/>
    </i>
    <i r="3">
      <x v="203"/>
    </i>
    <i r="3">
      <x v="245"/>
    </i>
    <i r="3">
      <x v="318"/>
    </i>
    <i r="1">
      <x v="27"/>
      <x v="3"/>
      <x v="203"/>
    </i>
    <i r="3">
      <x v="318"/>
    </i>
    <i r="1">
      <x v="29"/>
      <x v="3"/>
      <x v="242"/>
    </i>
    <i r="3">
      <x v="318"/>
    </i>
    <i r="1">
      <x v="30"/>
      <x v="3"/>
      <x v="14"/>
    </i>
    <i r="3">
      <x v="93"/>
    </i>
    <i r="3">
      <x v="238"/>
    </i>
    <i r="1">
      <x v="55"/>
      <x v="3"/>
      <x v="46"/>
    </i>
    <i r="3">
      <x v="188"/>
    </i>
    <i r="3">
      <x v="190"/>
    </i>
    <i>
      <x v="1"/>
      <x v="26"/>
      <x v="3"/>
      <x v="18"/>
    </i>
    <i r="3">
      <x v="88"/>
    </i>
    <i r="3">
      <x v="123"/>
    </i>
    <i r="3">
      <x v="263"/>
    </i>
    <i r="3">
      <x v="318"/>
    </i>
    <i r="1">
      <x v="27"/>
      <x v="3"/>
      <x v="123"/>
    </i>
    <i r="3">
      <x v="273"/>
    </i>
    <i r="1">
      <x v="29"/>
      <x v="3"/>
      <x v="224"/>
    </i>
    <i r="1">
      <x v="30"/>
      <x v="3"/>
      <x v="207"/>
    </i>
    <i r="3">
      <x v="282"/>
    </i>
    <i r="1">
      <x v="55"/>
      <x v="3"/>
      <x v="91"/>
    </i>
    <i r="3">
      <x v="169"/>
    </i>
    <i>
      <x v="2"/>
      <x v="26"/>
      <x v="3"/>
      <x v="8"/>
    </i>
    <i r="3">
      <x v="17"/>
    </i>
    <i r="3">
      <x v="86"/>
    </i>
    <i r="3">
      <x v="88"/>
    </i>
    <i r="3">
      <x v="99"/>
    </i>
    <i r="3">
      <x v="144"/>
    </i>
    <i r="3">
      <x v="289"/>
    </i>
    <i r="1">
      <x v="27"/>
      <x v="3"/>
      <x v="110"/>
    </i>
    <i r="1">
      <x v="29"/>
      <x v="3"/>
      <x v="95"/>
    </i>
    <i r="1">
      <x v="30"/>
      <x v="3"/>
      <x v="71"/>
    </i>
    <i r="3">
      <x v="134"/>
    </i>
    <i r="3">
      <x v="140"/>
    </i>
    <i r="3">
      <x v="269"/>
    </i>
    <i r="1">
      <x v="55"/>
      <x v="3"/>
      <x v="9"/>
    </i>
    <i r="3">
      <x v="140"/>
    </i>
    <i r="3">
      <x v="234"/>
    </i>
    <i r="3">
      <x v="238"/>
    </i>
    <i>
      <x v="4"/>
      <x v="26"/>
      <x v="3"/>
      <x v="69"/>
    </i>
    <i r="3">
      <x v="136"/>
    </i>
    <i r="3">
      <x v="139"/>
    </i>
    <i r="3">
      <x v="170"/>
    </i>
    <i r="3">
      <x v="231"/>
    </i>
    <i r="3">
      <x v="268"/>
    </i>
    <i r="3">
      <x v="269"/>
    </i>
    <i r="3">
      <x v="298"/>
    </i>
    <i r="1">
      <x v="27"/>
      <x v="3"/>
      <x v="41"/>
    </i>
    <i r="3">
      <x v="109"/>
    </i>
    <i r="1">
      <x v="29"/>
      <x v="3"/>
      <x v="139"/>
    </i>
    <i r="3">
      <x v="231"/>
    </i>
    <i r="3">
      <x v="246"/>
    </i>
    <i r="1">
      <x v="30"/>
      <x v="3"/>
      <x v="61"/>
    </i>
    <i r="3">
      <x v="134"/>
    </i>
    <i r="3">
      <x v="298"/>
    </i>
    <i r="1">
      <x v="55"/>
      <x v="3"/>
      <x v="92"/>
    </i>
    <i r="3">
      <x v="132"/>
    </i>
    <i>
      <x v="5"/>
      <x v="26"/>
      <x v="3"/>
      <x v="55"/>
    </i>
    <i r="3">
      <x v="136"/>
    </i>
    <i r="3">
      <x v="242"/>
    </i>
    <i r="3">
      <x v="248"/>
    </i>
    <i r="3">
      <x v="293"/>
    </i>
    <i r="3">
      <x v="318"/>
    </i>
    <i r="1">
      <x v="27"/>
      <x v="3"/>
      <x v="13"/>
    </i>
    <i r="3">
      <x v="132"/>
    </i>
    <i r="1">
      <x v="29"/>
      <x v="3"/>
      <x v="250"/>
    </i>
    <i r="1">
      <x v="30"/>
      <x v="3"/>
      <x v="10"/>
    </i>
    <i r="3">
      <x v="40"/>
    </i>
    <i r="3">
      <x v="248"/>
    </i>
    <i r="1">
      <x v="55"/>
      <x v="3"/>
      <x v="10"/>
    </i>
    <i r="3">
      <x v="90"/>
    </i>
    <i r="3">
      <x v="96"/>
    </i>
    <i>
      <x v="6"/>
      <x v="26"/>
      <x v="3"/>
      <x/>
    </i>
    <i r="3">
      <x v="75"/>
    </i>
    <i r="3">
      <x v="318"/>
    </i>
    <i r="1">
      <x v="27"/>
      <x v="3"/>
      <x v="159"/>
    </i>
    <i r="1">
      <x v="29"/>
      <x v="3"/>
      <x v="318"/>
    </i>
    <i r="1">
      <x v="30"/>
      <x v="3"/>
      <x v="47"/>
    </i>
    <i r="3">
      <x v="318"/>
    </i>
    <i r="1">
      <x v="55"/>
      <x v="3"/>
      <x v="181"/>
    </i>
    <i r="3">
      <x v="318"/>
    </i>
    <i>
      <x v="7"/>
      <x v="26"/>
      <x v="3"/>
      <x v="318"/>
    </i>
    <i r="1">
      <x v="27"/>
      <x v="3"/>
      <x v="318"/>
    </i>
    <i r="1">
      <x v="29"/>
      <x v="3"/>
      <x v="318"/>
    </i>
    <i r="1">
      <x v="30"/>
      <x v="3"/>
      <x v="318"/>
    </i>
    <i r="1">
      <x v="55"/>
      <x v="3"/>
      <x v="318"/>
    </i>
    <i>
      <x v="8"/>
      <x/>
      <x v="3"/>
      <x v="318"/>
    </i>
    <i r="1">
      <x v="13"/>
      <x v="3"/>
      <x v="39"/>
    </i>
    <i r="3">
      <x v="216"/>
    </i>
    <i r="3">
      <x v="318"/>
    </i>
    <i r="1">
      <x v="27"/>
      <x v="3"/>
      <x v="304"/>
    </i>
    <i r="1">
      <x v="29"/>
      <x v="3"/>
      <x v="318"/>
    </i>
    <i r="1">
      <x v="49"/>
      <x v="3"/>
      <x v="318"/>
    </i>
    <i r="1">
      <x v="62"/>
      <x v="3"/>
      <x v="318"/>
    </i>
    <i>
      <x v="9"/>
      <x/>
      <x v="3"/>
      <x v="112"/>
    </i>
    <i r="3">
      <x v="318"/>
    </i>
    <i r="1">
      <x v="13"/>
      <x v="3"/>
      <x v="37"/>
    </i>
    <i r="3">
      <x v="100"/>
    </i>
    <i r="3">
      <x v="216"/>
    </i>
    <i r="3">
      <x v="318"/>
    </i>
    <i r="1">
      <x v="27"/>
      <x v="3"/>
      <x v="150"/>
    </i>
    <i r="3">
      <x v="300"/>
    </i>
    <i r="1">
      <x v="29"/>
      <x v="3"/>
      <x v="2"/>
    </i>
    <i r="3">
      <x v="129"/>
    </i>
    <i r="3">
      <x v="211"/>
    </i>
    <i r="3">
      <x v="318"/>
    </i>
    <i r="1">
      <x v="49"/>
      <x v="3"/>
      <x v="288"/>
    </i>
    <i r="3">
      <x v="309"/>
    </i>
    <i r="1">
      <x v="62"/>
      <x v="3"/>
      <x v="208"/>
    </i>
    <i r="3">
      <x v="274"/>
    </i>
    <i r="3">
      <x v="318"/>
    </i>
    <i>
      <x v="10"/>
      <x/>
      <x v="3"/>
      <x v="50"/>
    </i>
    <i r="3">
      <x v="128"/>
    </i>
    <i r="3">
      <x v="252"/>
    </i>
    <i r="1">
      <x v="13"/>
      <x v="3"/>
      <x v="7"/>
    </i>
    <i r="3">
      <x v="37"/>
    </i>
    <i r="3">
      <x v="318"/>
    </i>
    <i r="1">
      <x v="27"/>
      <x v="3"/>
      <x v="235"/>
    </i>
    <i r="3">
      <x v="297"/>
    </i>
    <i r="1">
      <x v="29"/>
      <x v="3"/>
      <x v="35"/>
    </i>
    <i r="3">
      <x v="59"/>
    </i>
    <i r="3">
      <x v="179"/>
    </i>
    <i r="3">
      <x v="205"/>
    </i>
    <i r="3">
      <x v="211"/>
    </i>
    <i r="3">
      <x v="318"/>
    </i>
    <i r="1">
      <x v="49"/>
      <x v="3"/>
      <x v="153"/>
    </i>
    <i r="3">
      <x v="205"/>
    </i>
    <i r="3">
      <x v="309"/>
    </i>
    <i r="1">
      <x v="62"/>
      <x v="3"/>
      <x v="82"/>
    </i>
    <i r="3">
      <x v="179"/>
    </i>
    <i r="3">
      <x v="274"/>
    </i>
    <i r="3">
      <x v="318"/>
    </i>
    <i>
      <x v="11"/>
      <x/>
      <x v="3"/>
      <x v="28"/>
    </i>
    <i r="3">
      <x v="168"/>
    </i>
    <i r="3">
      <x v="318"/>
    </i>
    <i r="1">
      <x v="13"/>
      <x v="3"/>
      <x v="74"/>
    </i>
    <i r="3">
      <x v="315"/>
    </i>
    <i r="1">
      <x v="27"/>
      <x v="3"/>
      <x v="318"/>
    </i>
    <i r="1">
      <x v="29"/>
      <x v="3"/>
      <x v="158"/>
    </i>
    <i r="3">
      <x v="209"/>
    </i>
    <i r="3">
      <x v="318"/>
    </i>
    <i r="1">
      <x v="49"/>
      <x v="3"/>
      <x v="137"/>
    </i>
    <i r="3">
      <x v="270"/>
    </i>
    <i r="1">
      <x v="62"/>
      <x v="3"/>
      <x v="318"/>
    </i>
    <i>
      <x v="12"/>
      <x/>
      <x v="3"/>
      <x v="57"/>
    </i>
    <i r="3">
      <x v="195"/>
    </i>
    <i r="3">
      <x v="285"/>
    </i>
    <i r="3">
      <x v="312"/>
    </i>
    <i r="1">
      <x v="13"/>
      <x v="3"/>
      <x v="102"/>
    </i>
    <i r="3">
      <x v="148"/>
    </i>
    <i r="1">
      <x v="27"/>
      <x v="3"/>
      <x v="255"/>
    </i>
    <i r="3">
      <x v="318"/>
    </i>
    <i r="1">
      <x v="29"/>
      <x v="3"/>
      <x v="50"/>
    </i>
    <i r="3">
      <x v="158"/>
    </i>
    <i r="3">
      <x v="192"/>
    </i>
    <i r="3">
      <x v="244"/>
    </i>
    <i r="3">
      <x v="318"/>
    </i>
    <i r="1">
      <x v="49"/>
      <x v="3"/>
      <x v="54"/>
    </i>
    <i r="3">
      <x v="180"/>
    </i>
    <i r="3">
      <x v="243"/>
    </i>
    <i r="1">
      <x v="62"/>
      <x v="3"/>
      <x v="19"/>
    </i>
    <i r="3">
      <x v="20"/>
    </i>
    <i r="3">
      <x v="102"/>
    </i>
    <i r="3">
      <x v="192"/>
    </i>
    <i r="3">
      <x v="318"/>
    </i>
    <i>
      <x v="13"/>
      <x/>
      <x v="3"/>
      <x v="178"/>
    </i>
    <i r="3">
      <x v="233"/>
    </i>
    <i r="3">
      <x v="254"/>
    </i>
    <i r="1">
      <x v="13"/>
      <x v="3"/>
      <x v="56"/>
    </i>
    <i r="3">
      <x v="76"/>
    </i>
    <i r="3">
      <x v="166"/>
    </i>
    <i r="3">
      <x v="206"/>
    </i>
    <i r="1">
      <x v="27"/>
      <x v="3"/>
      <x v="53"/>
    </i>
    <i r="3">
      <x v="314"/>
    </i>
    <i r="3">
      <x v="318"/>
    </i>
    <i r="1">
      <x v="29"/>
      <x v="3"/>
      <x v="77"/>
    </i>
    <i r="3">
      <x v="166"/>
    </i>
    <i r="3">
      <x v="233"/>
    </i>
    <i r="3">
      <x v="239"/>
    </i>
    <i r="3">
      <x v="318"/>
    </i>
    <i r="1">
      <x v="49"/>
      <x v="3"/>
      <x v="243"/>
    </i>
    <i r="3">
      <x v="318"/>
    </i>
    <i r="1">
      <x v="62"/>
      <x v="3"/>
      <x v="147"/>
    </i>
    <i r="3">
      <x v="206"/>
    </i>
    <i r="3">
      <x v="318"/>
    </i>
    <i>
      <x v="14"/>
      <x/>
      <x v="3"/>
      <x v="165"/>
    </i>
    <i r="3">
      <x v="177"/>
    </i>
    <i r="3">
      <x v="285"/>
    </i>
    <i r="3">
      <x v="290"/>
    </i>
    <i r="3">
      <x v="318"/>
    </i>
    <i r="1">
      <x v="13"/>
      <x v="3"/>
      <x v="56"/>
    </i>
    <i r="3">
      <x v="230"/>
    </i>
    <i r="3">
      <x v="244"/>
    </i>
    <i r="3">
      <x v="262"/>
    </i>
    <i r="1">
      <x v="27"/>
      <x v="3"/>
      <x v="20"/>
    </i>
    <i r="3">
      <x v="83"/>
    </i>
    <i r="3">
      <x v="217"/>
    </i>
    <i r="1">
      <x v="29"/>
      <x v="3"/>
      <x v="76"/>
    </i>
    <i r="3">
      <x v="165"/>
    </i>
    <i r="3">
      <x v="222"/>
    </i>
    <i r="3">
      <x v="318"/>
    </i>
    <i r="1">
      <x v="49"/>
      <x v="3"/>
      <x v="6"/>
    </i>
    <i r="3">
      <x v="133"/>
    </i>
    <i r="1">
      <x v="62"/>
      <x v="3"/>
      <x v="21"/>
    </i>
    <i r="3">
      <x v="53"/>
    </i>
    <i r="3">
      <x v="77"/>
    </i>
    <i r="3">
      <x v="133"/>
    </i>
    <i r="3">
      <x v="251"/>
    </i>
    <i r="3">
      <x v="318"/>
    </i>
  </rowItems>
  <colFields count="1">
    <field x="3"/>
  </colFields>
  <colItems count="5">
    <i>
      <x/>
    </i>
    <i>
      <x v="1"/>
    </i>
    <i>
      <x v="2"/>
    </i>
    <i>
      <x v="3"/>
    </i>
    <i>
      <x v="4"/>
    </i>
  </colItems>
  <dataFields count="1">
    <dataField name="TURNERO PROFESIONAL" fld="10" subtotal="count" baseField="0" baseItem="0"/>
  </dataFields>
  <formats count="77">
    <format dxfId="8002">
      <pivotArea type="all" dataOnly="0" outline="0" fieldPosition="0"/>
    </format>
    <format dxfId="8001">
      <pivotArea outline="0" collapsedLevelsAreSubtotals="1" fieldPosition="0"/>
    </format>
    <format dxfId="8000">
      <pivotArea type="origin" dataOnly="0" labelOnly="1" outline="0" fieldPosition="0"/>
    </format>
    <format dxfId="7999">
      <pivotArea field="3" type="button" dataOnly="0" labelOnly="1" outline="0" axis="axisCol" fieldPosition="0"/>
    </format>
    <format dxfId="7998">
      <pivotArea type="topRight" dataOnly="0" labelOnly="1" outline="0" fieldPosition="0"/>
    </format>
    <format dxfId="7997">
      <pivotArea field="0" type="button" dataOnly="0" labelOnly="1" outline="0" axis="axisRow" fieldPosition="1"/>
    </format>
    <format dxfId="7996">
      <pivotArea field="1" type="button" dataOnly="0" labelOnly="1" outline="0" axis="axisRow" fieldPosition="2"/>
    </format>
    <format dxfId="7995">
      <pivotArea field="10" type="button" dataOnly="0" labelOnly="1" outline="0" axis="axisRow" fieldPosition="3"/>
    </format>
    <format dxfId="7994">
      <pivotArea field="6" type="button" dataOnly="0" labelOnly="1" outline="0" axis="axisRow" fieldPosition="0"/>
    </format>
    <format dxfId="7993">
      <pivotArea dataOnly="0" labelOnly="1" outline="0" fieldPosition="0">
        <references count="1">
          <reference field="0" count="1">
            <x v="24"/>
          </reference>
        </references>
      </pivotArea>
    </format>
    <format dxfId="7992">
      <pivotArea dataOnly="0" labelOnly="1" outline="0" fieldPosition="0">
        <references count="1">
          <reference field="0" count="1" defaultSubtotal="1">
            <x v="24"/>
          </reference>
        </references>
      </pivotArea>
    </format>
    <format dxfId="7991">
      <pivotArea dataOnly="0" labelOnly="1" outline="0" fieldPosition="0">
        <references count="2">
          <reference field="0" count="1" selected="0">
            <x v="24"/>
          </reference>
          <reference field="1" count="1">
            <x v="0"/>
          </reference>
        </references>
      </pivotArea>
    </format>
    <format dxfId="7990">
      <pivotArea dataOnly="0" labelOnly="1" outline="0" fieldPosition="0">
        <references count="3">
          <reference field="0" count="1" selected="0">
            <x v="24"/>
          </reference>
          <reference field="1" count="1" selected="0">
            <x v="0"/>
          </reference>
          <reference field="10" count="0"/>
        </references>
      </pivotArea>
    </format>
    <format dxfId="7989">
      <pivotArea dataOnly="0" labelOnly="1" outline="0" fieldPosition="0">
        <references count="4">
          <reference field="0" count="1" selected="0">
            <x v="24"/>
          </reference>
          <reference field="1" count="1" selected="0">
            <x v="0"/>
          </reference>
          <reference field="6" count="2">
            <x v="8"/>
            <x v="9"/>
          </reference>
          <reference field="10" count="0" selected="0"/>
        </references>
      </pivotArea>
    </format>
    <format dxfId="7988">
      <pivotArea dataOnly="0" labelOnly="1" outline="0" fieldPosition="0">
        <references count="1">
          <reference field="3" count="2">
            <x v="1"/>
            <x v="3"/>
          </reference>
        </references>
      </pivotArea>
    </format>
    <format dxfId="7987">
      <pivotArea outline="0" collapsedLevelsAreSubtotals="1" fieldPosition="0"/>
    </format>
    <format dxfId="7986">
      <pivotArea field="3" type="button" dataOnly="0" labelOnly="1" outline="0" axis="axisCol" fieldPosition="0"/>
    </format>
    <format dxfId="7985">
      <pivotArea type="topRight" dataOnly="0" labelOnly="1" outline="0" fieldPosition="0"/>
    </format>
    <format dxfId="7984">
      <pivotArea dataOnly="0" labelOnly="1" outline="0" fieldPosition="0">
        <references count="1">
          <reference field="3" count="0"/>
        </references>
      </pivotArea>
    </format>
    <format dxfId="7983">
      <pivotArea dataOnly="0" outline="0" fieldPosition="0">
        <references count="1">
          <reference field="0" count="0" defaultSubtotal="1"/>
        </references>
      </pivotArea>
    </format>
    <format dxfId="7982">
      <pivotArea type="origin" dataOnly="0" labelOnly="1" outline="0" fieldPosition="0"/>
    </format>
    <format dxfId="7981">
      <pivotArea field="3" type="button" dataOnly="0" labelOnly="1" outline="0" axis="axisCol" fieldPosition="0"/>
    </format>
    <format dxfId="7980">
      <pivotArea type="topRight" dataOnly="0" labelOnly="1" outline="0" fieldPosition="0"/>
    </format>
    <format dxfId="7979">
      <pivotArea field="0" type="button" dataOnly="0" labelOnly="1" outline="0" axis="axisRow" fieldPosition="1"/>
    </format>
    <format dxfId="7978">
      <pivotArea field="1" type="button" dataOnly="0" labelOnly="1" outline="0" axis="axisRow" fieldPosition="2"/>
    </format>
    <format dxfId="7977">
      <pivotArea field="6" type="button" dataOnly="0" labelOnly="1" outline="0" axis="axisRow" fieldPosition="0"/>
    </format>
    <format dxfId="7976">
      <pivotArea field="10" type="button" dataOnly="0" labelOnly="1" outline="0" axis="axisRow" fieldPosition="3"/>
    </format>
    <format dxfId="7975">
      <pivotArea dataOnly="0" labelOnly="1" outline="0" fieldPosition="0">
        <references count="1">
          <reference field="3" count="0"/>
        </references>
      </pivotArea>
    </format>
    <format dxfId="7974">
      <pivotArea type="origin" dataOnly="0" labelOnly="1" outline="0" fieldPosition="0"/>
    </format>
    <format dxfId="7973">
      <pivotArea field="3" type="button" dataOnly="0" labelOnly="1" outline="0" axis="axisCol" fieldPosition="0"/>
    </format>
    <format dxfId="7972">
      <pivotArea type="topRight" dataOnly="0" labelOnly="1" outline="0" fieldPosition="0"/>
    </format>
    <format dxfId="7971">
      <pivotArea field="0" type="button" dataOnly="0" labelOnly="1" outline="0" axis="axisRow" fieldPosition="1"/>
    </format>
    <format dxfId="7970">
      <pivotArea field="1" type="button" dataOnly="0" labelOnly="1" outline="0" axis="axisRow" fieldPosition="2"/>
    </format>
    <format dxfId="7969">
      <pivotArea field="6" type="button" dataOnly="0" labelOnly="1" outline="0" axis="axisRow" fieldPosition="0"/>
    </format>
    <format dxfId="7968">
      <pivotArea field="10" type="button" dataOnly="0" labelOnly="1" outline="0" axis="axisRow" fieldPosition="3"/>
    </format>
    <format dxfId="7967">
      <pivotArea dataOnly="0" labelOnly="1" outline="0" fieldPosition="0">
        <references count="1">
          <reference field="3" count="0"/>
        </references>
      </pivotArea>
    </format>
    <format dxfId="7966">
      <pivotArea type="origin" dataOnly="0" labelOnly="1" outline="0" fieldPosition="0"/>
    </format>
    <format dxfId="7965">
      <pivotArea field="3" type="button" dataOnly="0" labelOnly="1" outline="0" axis="axisCol" fieldPosition="0"/>
    </format>
    <format dxfId="7964">
      <pivotArea type="topRight" dataOnly="0" labelOnly="1" outline="0" fieldPosition="0"/>
    </format>
    <format dxfId="7963">
      <pivotArea field="0" type="button" dataOnly="0" labelOnly="1" outline="0" axis="axisRow" fieldPosition="1"/>
    </format>
    <format dxfId="7962">
      <pivotArea field="1" type="button" dataOnly="0" labelOnly="1" outline="0" axis="axisRow" fieldPosition="2"/>
    </format>
    <format dxfId="7961">
      <pivotArea field="6" type="button" dataOnly="0" labelOnly="1" outline="0" axis="axisRow" fieldPosition="0"/>
    </format>
    <format dxfId="7960">
      <pivotArea field="10" type="button" dataOnly="0" labelOnly="1" outline="0" axis="axisRow" fieldPosition="3"/>
    </format>
    <format dxfId="7959">
      <pivotArea dataOnly="0" labelOnly="1" outline="0" fieldPosition="0">
        <references count="1">
          <reference field="3" count="0"/>
        </references>
      </pivotArea>
    </format>
    <format dxfId="7958">
      <pivotArea type="origin" dataOnly="0" labelOnly="1" outline="0" fieldPosition="0"/>
    </format>
    <format dxfId="7957">
      <pivotArea field="3" type="button" dataOnly="0" labelOnly="1" outline="0" axis="axisCol" fieldPosition="0"/>
    </format>
    <format dxfId="7956">
      <pivotArea type="topRight" dataOnly="0" labelOnly="1" outline="0" fieldPosition="0"/>
    </format>
    <format dxfId="7955">
      <pivotArea field="0" type="button" dataOnly="0" labelOnly="1" outline="0" axis="axisRow" fieldPosition="1"/>
    </format>
    <format dxfId="7954">
      <pivotArea field="1" type="button" dataOnly="0" labelOnly="1" outline="0" axis="axisRow" fieldPosition="2"/>
    </format>
    <format dxfId="7953">
      <pivotArea field="6" type="button" dataOnly="0" labelOnly="1" outline="0" axis="axisRow" fieldPosition="0"/>
    </format>
    <format dxfId="7952">
      <pivotArea field="10" type="button" dataOnly="0" labelOnly="1" outline="0" axis="axisRow" fieldPosition="3"/>
    </format>
    <format dxfId="7951">
      <pivotArea dataOnly="0" labelOnly="1" outline="0" fieldPosition="0">
        <references count="1">
          <reference field="3" count="0"/>
        </references>
      </pivotArea>
    </format>
    <format dxfId="7950">
      <pivotArea type="origin" dataOnly="0" labelOnly="1" outline="0" fieldPosition="0"/>
    </format>
    <format dxfId="7949">
      <pivotArea field="3" type="button" dataOnly="0" labelOnly="1" outline="0" axis="axisCol" fieldPosition="0"/>
    </format>
    <format dxfId="7948">
      <pivotArea type="topRight" dataOnly="0" labelOnly="1" outline="0" fieldPosition="0"/>
    </format>
    <format dxfId="7947">
      <pivotArea field="0" type="button" dataOnly="0" labelOnly="1" outline="0" axis="axisRow" fieldPosition="1"/>
    </format>
    <format dxfId="7946">
      <pivotArea field="1" type="button" dataOnly="0" labelOnly="1" outline="0" axis="axisRow" fieldPosition="2"/>
    </format>
    <format dxfId="7945">
      <pivotArea field="6" type="button" dataOnly="0" labelOnly="1" outline="0" axis="axisRow" fieldPosition="0"/>
    </format>
    <format dxfId="7944">
      <pivotArea field="10" type="button" dataOnly="0" labelOnly="1" outline="0" axis="axisRow" fieldPosition="3"/>
    </format>
    <format dxfId="7943">
      <pivotArea dataOnly="0" labelOnly="1" outline="0" fieldPosition="0">
        <references count="1">
          <reference field="3" count="0"/>
        </references>
      </pivotArea>
    </format>
    <format dxfId="7942">
      <pivotArea type="origin" dataOnly="0" labelOnly="1" outline="0" fieldPosition="0"/>
    </format>
    <format dxfId="7941">
      <pivotArea field="3" type="button" dataOnly="0" labelOnly="1" outline="0" axis="axisCol" fieldPosition="0"/>
    </format>
    <format dxfId="7940">
      <pivotArea type="topRight" dataOnly="0" labelOnly="1" outline="0" fieldPosition="0"/>
    </format>
    <format dxfId="7939">
      <pivotArea field="0" type="button" dataOnly="0" labelOnly="1" outline="0" axis="axisRow" fieldPosition="1"/>
    </format>
    <format dxfId="7938">
      <pivotArea field="1" type="button" dataOnly="0" labelOnly="1" outline="0" axis="axisRow" fieldPosition="2"/>
    </format>
    <format dxfId="7937">
      <pivotArea field="6" type="button" dataOnly="0" labelOnly="1" outline="0" axis="axisRow" fieldPosition="0"/>
    </format>
    <format dxfId="7936">
      <pivotArea field="10" type="button" dataOnly="0" labelOnly="1" outline="0" axis="axisRow" fieldPosition="3"/>
    </format>
    <format dxfId="7935">
      <pivotArea dataOnly="0" labelOnly="1" outline="0" fieldPosition="0">
        <references count="1">
          <reference field="3" count="0"/>
        </references>
      </pivotArea>
    </format>
    <format dxfId="7934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0"/>
          </reference>
          <reference field="10" count="1">
            <x v="98"/>
          </reference>
        </references>
      </pivotArea>
    </format>
    <format dxfId="7933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3"/>
          </reference>
          <reference field="10" count="1">
            <x v="98"/>
          </reference>
        </references>
      </pivotArea>
    </format>
    <format dxfId="7932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0"/>
          </reference>
          <reference field="10" count="0"/>
        </references>
      </pivotArea>
    </format>
    <format dxfId="7931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3"/>
          </reference>
          <reference field="10" count="0"/>
        </references>
      </pivotArea>
    </format>
    <format dxfId="7930">
      <pivotArea type="origin" dataOnly="0" labelOnly="1" outline="0" fieldPosition="0"/>
    </format>
    <format dxfId="7929">
      <pivotArea type="origin" dataOnly="0" labelOnly="1" outline="0" fieldPosition="0"/>
    </format>
    <format dxfId="7928">
      <pivotArea type="origin" dataOnly="0" labelOnly="1" outline="0" fieldPosition="0"/>
    </format>
    <format dxfId="7927">
      <pivotArea field="6" type="button" dataOnly="0" labelOnly="1" outline="0" axis="axisRow" fieldPosition="0"/>
    </format>
    <format dxfId="7926">
      <pivotArea dataOnly="0" labelOnly="1" outline="0" fieldPosition="0">
        <references count="1">
          <reference field="6" count="0"/>
        </references>
      </pivotArea>
    </format>
  </formats>
  <pivotTableStyleInfo name="PivotStyleLight2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6BA738-DF8C-4C7E-BA5C-D5BABAB95E7B}" name="TablaDinámica2" cacheId="2" applyNumberFormats="0" applyBorderFormats="0" applyFontFormats="0" applyPatternFormats="0" applyAlignmentFormats="0" applyWidthHeightFormats="1" dataCaption="Valores" grandTotalCaption="sesiones semanales" updatedVersion="8" minRefreshableVersion="3" showDrill="0" itemPrintTitles="1" createdVersion="8" indent="0" compact="0" compactData="0" multipleFieldFilters="0">
  <location ref="U3:AC129" firstHeaderRow="1" firstDataRow="2" firstDataCol="2"/>
  <pivotFields count="22">
    <pivotField dataField="1" compact="0" outline="0" subtotalTop="0" showAll="0" defaultSubtotal="0">
      <items count="340">
        <item x="260"/>
        <item x="13"/>
        <item x="132"/>
        <item m="1" x="317"/>
        <item m="1" x="328"/>
        <item x="124"/>
        <item m="1" x="326"/>
        <item x="151"/>
        <item x="157"/>
        <item m="1" x="319"/>
        <item x="221"/>
        <item x="228"/>
        <item x="134"/>
        <item m="1" x="329"/>
        <item x="20"/>
        <item x="90"/>
        <item m="1" x="330"/>
        <item x="15"/>
        <item m="1" x="331"/>
        <item x="19"/>
        <item x="131"/>
        <item x="54"/>
        <item x="212"/>
        <item x="142"/>
        <item x="162"/>
        <item x="33"/>
        <item x="97"/>
        <item m="1" x="332"/>
        <item x="173"/>
        <item x="58"/>
        <item x="101"/>
        <item x="203"/>
        <item m="1" x="302"/>
        <item x="87"/>
        <item x="230"/>
        <item x="41"/>
        <item x="281"/>
        <item x="135"/>
        <item x="240"/>
        <item x="18"/>
        <item x="74"/>
        <item x="152"/>
        <item x="63"/>
        <item m="1" x="287"/>
        <item x="180"/>
        <item x="129"/>
        <item x="200"/>
        <item x="182"/>
        <item x="237"/>
        <item x="78"/>
        <item x="133"/>
        <item m="1" x="323"/>
        <item x="232"/>
        <item x="172"/>
        <item x="141"/>
        <item x="201"/>
        <item x="174"/>
        <item x="64"/>
        <item x="261"/>
        <item m="1" x="333"/>
        <item m="1" x="294"/>
        <item x="211"/>
        <item x="138"/>
        <item x="55"/>
        <item m="1" x="334"/>
        <item m="1" x="335"/>
        <item x="170"/>
        <item x="100"/>
        <item x="22"/>
        <item x="219"/>
        <item x="52"/>
        <item x="104"/>
        <item x="113"/>
        <item x="105"/>
        <item m="1" x="336"/>
        <item m="1" x="291"/>
        <item x="50"/>
        <item x="241"/>
        <item m="1" x="339"/>
        <item m="1" x="293"/>
        <item x="51"/>
        <item x="95"/>
        <item x="116"/>
        <item x="196"/>
        <item x="94"/>
        <item x="123"/>
        <item x="24"/>
        <item m="1" x="306"/>
        <item x="119"/>
        <item x="144"/>
        <item m="1" x="292"/>
        <item x="188"/>
        <item x="204"/>
        <item x="38"/>
        <item x="1"/>
        <item x="88"/>
        <item m="1" x="298"/>
        <item x="34"/>
        <item x="65"/>
        <item x="86"/>
        <item x="85"/>
        <item x="197"/>
        <item x="140"/>
        <item x="178"/>
        <item x="3"/>
        <item m="1" x="297"/>
        <item x="171"/>
        <item x="191"/>
        <item m="1" x="286"/>
        <item x="227"/>
        <item x="40"/>
        <item x="32"/>
        <item x="194"/>
        <item m="1" x="283"/>
        <item x="209"/>
        <item x="75"/>
        <item x="229"/>
        <item x="83"/>
        <item x="179"/>
        <item x="213"/>
        <item m="1" x="310"/>
        <item x="21"/>
        <item x="117"/>
        <item x="250"/>
        <item x="99"/>
        <item x="53"/>
        <item x="218"/>
        <item x="236"/>
        <item x="115"/>
        <item x="114"/>
        <item x="109"/>
        <item x="26"/>
        <item x="272"/>
        <item x="57"/>
        <item x="190"/>
        <item x="220"/>
        <item x="165"/>
        <item m="1" x="327"/>
        <item x="69"/>
        <item x="10"/>
        <item x="164"/>
        <item x="76"/>
        <item x="166"/>
        <item x="80"/>
        <item x="59"/>
        <item x="224"/>
        <item x="125"/>
        <item x="243"/>
        <item x="98"/>
        <item m="1" x="320"/>
        <item x="122"/>
        <item x="217"/>
        <item x="103"/>
        <item x="136"/>
        <item m="1" x="304"/>
        <item x="28"/>
        <item x="66"/>
        <item x="73"/>
        <item x="118"/>
        <item x="106"/>
        <item x="143"/>
        <item x="235"/>
        <item x="249"/>
        <item x="49"/>
        <item x="126"/>
        <item x="137"/>
        <item x="206"/>
        <item x="27"/>
        <item x="4"/>
        <item x="16"/>
        <item m="1" x="282"/>
        <item x="195"/>
        <item x="222"/>
        <item x="225"/>
        <item x="37"/>
        <item x="146"/>
        <item x="145"/>
        <item x="127"/>
        <item x="120"/>
        <item x="161"/>
        <item x="35"/>
        <item x="9"/>
        <item m="1" x="288"/>
        <item x="184"/>
        <item x="84"/>
        <item x="121"/>
        <item x="139"/>
        <item x="216"/>
        <item x="128"/>
        <item x="176"/>
        <item x="23"/>
        <item x="159"/>
        <item x="46"/>
        <item m="1" x="296"/>
        <item x="82"/>
        <item x="239"/>
        <item x="251"/>
        <item x="45"/>
        <item m="1" x="337"/>
        <item x="56"/>
        <item x="147"/>
        <item x="92"/>
        <item m="1" x="325"/>
        <item x="96"/>
        <item x="198"/>
        <item m="1" x="303"/>
        <item x="210"/>
        <item x="7"/>
        <item x="48"/>
        <item x="160"/>
        <item x="70"/>
        <item m="1" x="309"/>
        <item x="8"/>
        <item x="67"/>
        <item x="36"/>
        <item x="193"/>
        <item m="1" x="284"/>
        <item x="169"/>
        <item x="267"/>
        <item x="247"/>
        <item x="149"/>
        <item x="223"/>
        <item x="150"/>
        <item x="199"/>
        <item x="91"/>
        <item x="167"/>
        <item m="1" x="300"/>
        <item x="81"/>
        <item x="79"/>
        <item m="1" x="338"/>
        <item x="112"/>
        <item m="1" x="321"/>
        <item x="2"/>
        <item x="11"/>
        <item x="12"/>
        <item m="1" x="285"/>
        <item x="25"/>
        <item x="30"/>
        <item x="31"/>
        <item x="39"/>
        <item x="42"/>
        <item x="177"/>
        <item x="44"/>
        <item x="47"/>
        <item x="192"/>
        <item x="60"/>
        <item x="61"/>
        <item x="62"/>
        <item x="68"/>
        <item x="71"/>
        <item x="89"/>
        <item x="93"/>
        <item x="102"/>
        <item x="107"/>
        <item x="108"/>
        <item x="205"/>
        <item m="1" x="322"/>
        <item x="148"/>
        <item x="153"/>
        <item m="1" x="305"/>
        <item x="155"/>
        <item m="1" x="299"/>
        <item x="156"/>
        <item x="158"/>
        <item x="163"/>
        <item x="168"/>
        <item x="175"/>
        <item x="181"/>
        <item x="185"/>
        <item x="186"/>
        <item x="202"/>
        <item x="207"/>
        <item m="1" x="295"/>
        <item x="214"/>
        <item x="215"/>
        <item m="1" x="318"/>
        <item x="233"/>
        <item m="1" x="311"/>
        <item x="248"/>
        <item m="1" x="324"/>
        <item m="1" x="289"/>
        <item m="1" x="312"/>
        <item m="1" x="313"/>
        <item m="1" x="314"/>
        <item x="0"/>
        <item x="29"/>
        <item x="258"/>
        <item m="1" x="301"/>
        <item x="259"/>
        <item x="256"/>
        <item x="262"/>
        <item x="263"/>
        <item x="264"/>
        <item x="265"/>
        <item x="266"/>
        <item x="255"/>
        <item x="268"/>
        <item x="269"/>
        <item x="270"/>
        <item x="271"/>
        <item m="1" x="316"/>
        <item x="274"/>
        <item x="275"/>
        <item m="1" x="315"/>
        <item m="1" x="308"/>
        <item x="43"/>
        <item x="5"/>
        <item x="14"/>
        <item x="72"/>
        <item x="110"/>
        <item x="130"/>
        <item m="1" x="307"/>
        <item x="234"/>
        <item x="244"/>
        <item x="246"/>
        <item x="253"/>
        <item x="254"/>
        <item m="1" x="290"/>
        <item x="154"/>
        <item x="273"/>
        <item x="183"/>
        <item x="242"/>
        <item x="276"/>
        <item x="277"/>
        <item x="278"/>
        <item x="279"/>
        <item x="280"/>
        <item x="17"/>
        <item x="77"/>
        <item x="6"/>
        <item x="187"/>
        <item x="208"/>
        <item x="226"/>
        <item x="245"/>
        <item x="252"/>
        <item x="257"/>
        <item x="189"/>
        <item x="231"/>
        <item x="111"/>
        <item x="23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axis="axisRow" compact="0" outline="0" subtotalTop="0" showAll="0">
      <items count="12">
        <item x="1"/>
        <item x="4"/>
        <item x="2"/>
        <item m="1" x="10"/>
        <item x="0"/>
        <item x="6"/>
        <item x="7"/>
        <item x="8"/>
        <item x="5"/>
        <item x="3"/>
        <item m="1" x="9"/>
        <item t="default"/>
      </items>
    </pivotField>
    <pivotField compact="0" outline="0" subtotalTop="0" showAll="0"/>
    <pivotField compact="0" outline="0" subtotalTop="0" showAll="0" defaultSubtotal="0">
      <items count="77">
        <item m="1" x="72"/>
        <item m="1" x="73"/>
        <item m="1" x="74"/>
        <item n="sin profesional asigando" x="10"/>
        <item m="1" x="75"/>
        <item x="16"/>
        <item m="1" x="76"/>
        <item m="1" x="58"/>
        <item m="1" x="60"/>
        <item x="46"/>
        <item m="1" x="61"/>
        <item x="11"/>
        <item x="14"/>
        <item m="1" x="69"/>
        <item x="48"/>
        <item x="20"/>
        <item x="45"/>
        <item x="5"/>
        <item x="28"/>
        <item m="1" x="71"/>
        <item x="1"/>
        <item x="49"/>
        <item x="9"/>
        <item x="32"/>
        <item m="1" x="54"/>
        <item x="29"/>
        <item m="1" x="57"/>
        <item x="44"/>
        <item x="37"/>
        <item x="25"/>
        <item m="1" x="62"/>
        <item x="42"/>
        <item x="2"/>
        <item x="3"/>
        <item x="21"/>
        <item x="8"/>
        <item m="1" x="63"/>
        <item x="34"/>
        <item x="0"/>
        <item x="15"/>
        <item m="1" x="65"/>
        <item x="17"/>
        <item x="47"/>
        <item m="1" x="64"/>
        <item m="1" x="66"/>
        <item m="1" x="53"/>
        <item x="7"/>
        <item x="35"/>
        <item x="22"/>
        <item x="43"/>
        <item x="38"/>
        <item m="1" x="70"/>
        <item m="1" x="67"/>
        <item m="1" x="68"/>
        <item m="1" x="56"/>
        <item x="40"/>
        <item x="18"/>
        <item x="27"/>
        <item m="1" x="55"/>
        <item x="31"/>
        <item x="41"/>
        <item x="33"/>
        <item x="13"/>
        <item x="50"/>
        <item m="1" x="59"/>
        <item x="51"/>
        <item x="52"/>
        <item x="12"/>
        <item x="24"/>
        <item x="36"/>
        <item x="26"/>
        <item x="23"/>
        <item x="39"/>
        <item x="19"/>
        <item x="30"/>
        <item x="6"/>
        <item x="4"/>
      </items>
    </pivotField>
    <pivotField axis="axisCol" compact="0" outline="0" subtotalTop="0" showAll="0">
      <items count="7">
        <item x="1"/>
        <item x="0"/>
        <item x="3"/>
        <item x="4"/>
        <item x="2"/>
        <item n="sin dia asignado" x="5"/>
        <item t="default"/>
      </items>
    </pivotField>
    <pivotField compact="0" outline="0" subtotalTop="0" showAll="0" sortType="ascending" defaultSubtotal="0">
      <items count="20">
        <item x="8"/>
        <item x="11"/>
        <item m="1" x="19"/>
        <item x="12"/>
        <item m="1" x="15"/>
        <item x="5"/>
        <item x="10"/>
        <item x="9"/>
        <item x="13"/>
        <item x="14"/>
        <item x="0"/>
        <item m="1" x="16"/>
        <item x="1"/>
        <item m="1" x="17"/>
        <item x="6"/>
        <item m="1" x="18"/>
        <item x="2"/>
        <item x="3"/>
        <item x="4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/>
    <pivotField name="DIA " compact="0" outline="0" subtotalTop="0" showAll="0"/>
    <pivotField name="HORA " axis="axisRow" compact="0" numFmtId="20" outline="0" subtotalTop="0" showAll="0" defaultSubtotal="0">
      <items count="17">
        <item x="8"/>
        <item x="9"/>
        <item x="12"/>
        <item x="13"/>
        <item m="1" x="16"/>
        <item x="5"/>
        <item x="11"/>
        <item x="10"/>
        <item x="14"/>
        <item x="15"/>
        <item x="0"/>
        <item x="1"/>
        <item x="7"/>
        <item x="2"/>
        <item x="3"/>
        <item x="4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>
      <items count="27"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0"/>
        <item x="1"/>
        <item x="2"/>
        <item x="3"/>
        <item x="4"/>
        <item x="5"/>
        <item x="6"/>
        <item x="7"/>
        <item x="8"/>
        <item x="9"/>
        <item x="10"/>
        <item x="25"/>
        <item t="default"/>
      </items>
    </pivotField>
  </pivotFields>
  <rowFields count="2">
    <field x="5"/>
    <field x="12"/>
  </rowFields>
  <rowItems count="125">
    <i>
      <x/>
      <x/>
    </i>
    <i r="1">
      <x v="1"/>
    </i>
    <i r="1">
      <x v="2"/>
    </i>
    <i r="1">
      <x v="3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t="default">
      <x/>
    </i>
    <i>
      <x v="1"/>
      <x v="1"/>
    </i>
    <i r="1">
      <x v="2"/>
    </i>
    <i r="1">
      <x v="3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t="default">
      <x v="1"/>
    </i>
    <i>
      <x v="2"/>
      <x v="1"/>
    </i>
    <i r="1">
      <x v="2"/>
    </i>
    <i r="1">
      <x v="3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t="default">
      <x v="2"/>
    </i>
    <i>
      <x v="4"/>
      <x v="1"/>
    </i>
    <i r="1">
      <x v="2"/>
    </i>
    <i r="1">
      <x v="3"/>
    </i>
    <i r="1">
      <x v="5"/>
    </i>
    <i r="1">
      <x v="6"/>
    </i>
    <i r="1">
      <x v="7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t="default">
      <x v="4"/>
    </i>
    <i>
      <x v="5"/>
      <x v="1"/>
    </i>
    <i r="1">
      <x v="2"/>
    </i>
    <i r="1">
      <x v="3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t="default">
      <x v="5"/>
    </i>
    <i>
      <x v="6"/>
      <x v="1"/>
    </i>
    <i r="1">
      <x v="2"/>
    </i>
    <i r="1">
      <x v="3"/>
    </i>
    <i r="1">
      <x v="5"/>
    </i>
    <i r="1">
      <x v="6"/>
    </i>
    <i r="1">
      <x v="7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t="default">
      <x v="6"/>
    </i>
    <i>
      <x v="7"/>
      <x v="2"/>
    </i>
    <i r="1">
      <x v="9"/>
    </i>
    <i r="1">
      <x v="10"/>
    </i>
    <i r="1">
      <x v="11"/>
    </i>
    <i r="1">
      <x v="12"/>
    </i>
    <i r="1">
      <x v="13"/>
    </i>
    <i r="1">
      <x v="15"/>
    </i>
    <i r="1">
      <x v="16"/>
    </i>
    <i t="default">
      <x v="7"/>
    </i>
    <i>
      <x v="8"/>
      <x v="1"/>
    </i>
    <i r="1">
      <x v="2"/>
    </i>
    <i r="1">
      <x v="3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t="default">
      <x v="8"/>
    </i>
    <i>
      <x v="9"/>
      <x/>
    </i>
    <i r="1">
      <x v="9"/>
    </i>
    <i r="1">
      <x v="16"/>
    </i>
    <i t="default">
      <x v="9"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uenta de PACIENTE" fld="0" subtotal="count" baseField="0" baseItem="0"/>
  </dataFields>
  <formats count="25">
    <format dxfId="7876">
      <pivotArea type="all" dataOnly="0" outline="0" fieldPosition="0"/>
    </format>
    <format dxfId="7875">
      <pivotArea outline="0" collapsedLevelsAreSubtotals="1" fieldPosition="0"/>
    </format>
    <format dxfId="7874">
      <pivotArea type="origin" dataOnly="0" labelOnly="1" outline="0" fieldPosition="0"/>
    </format>
    <format dxfId="7873">
      <pivotArea field="8" type="button" dataOnly="0" labelOnly="1" outline="0" axis="axisCol" fieldPosition="0"/>
    </format>
    <format dxfId="7872">
      <pivotArea type="topRight" dataOnly="0" labelOnly="1" outline="0" fieldPosition="0"/>
    </format>
    <format dxfId="7871">
      <pivotArea field="9" type="button" dataOnly="0" labelOnly="1" outline="0"/>
    </format>
    <format dxfId="7870">
      <pivotArea field="0" type="button" dataOnly="0" labelOnly="1" outline="0"/>
    </format>
    <format dxfId="7869">
      <pivotArea field="7" type="button" dataOnly="0" labelOnly="1" outline="0"/>
    </format>
    <format dxfId="7868">
      <pivotArea dataOnly="0" labelOnly="1" grandRow="1" outline="0" fieldPosition="0"/>
    </format>
    <format dxfId="7867">
      <pivotArea dataOnly="0" labelOnly="1" grandCol="1" outline="0" fieldPosition="0"/>
    </format>
    <format dxfId="7866">
      <pivotArea dataOnly="0" labelOnly="1" grandCol="1" outline="0" fieldPosition="0"/>
    </format>
    <format dxfId="7865">
      <pivotArea field="9" type="button" dataOnly="0" labelOnly="1" outline="0"/>
    </format>
    <format dxfId="7864">
      <pivotArea field="0" type="button" dataOnly="0" labelOnly="1" outline="0"/>
    </format>
    <format dxfId="7863">
      <pivotArea field="7" type="button" dataOnly="0" labelOnly="1" outline="0"/>
    </format>
    <format dxfId="7862">
      <pivotArea dataOnly="0" labelOnly="1" grandCol="1" outline="0" fieldPosition="0"/>
    </format>
    <format dxfId="7861">
      <pivotArea type="all" dataOnly="0" outline="0" fieldPosition="0"/>
    </format>
    <format dxfId="7860">
      <pivotArea outline="0" collapsedLevelsAreSubtotals="1" fieldPosition="0"/>
    </format>
    <format dxfId="7859">
      <pivotArea type="origin" dataOnly="0" labelOnly="1" outline="0" fieldPosition="0"/>
    </format>
    <format dxfId="7858">
      <pivotArea field="8" type="button" dataOnly="0" labelOnly="1" outline="0" axis="axisCol" fieldPosition="0"/>
    </format>
    <format dxfId="7857">
      <pivotArea type="topRight" dataOnly="0" labelOnly="1" outline="0" fieldPosition="0"/>
    </format>
    <format dxfId="7856">
      <pivotArea field="9" type="button" dataOnly="0" labelOnly="1" outline="0"/>
    </format>
    <format dxfId="7855">
      <pivotArea field="0" type="button" dataOnly="0" labelOnly="1" outline="0"/>
    </format>
    <format dxfId="7854">
      <pivotArea field="7" type="button" dataOnly="0" labelOnly="1" outline="0"/>
    </format>
    <format dxfId="7853">
      <pivotArea dataOnly="0" labelOnly="1" grandRow="1" outline="0" fieldPosition="0"/>
    </format>
    <format dxfId="7852">
      <pivotArea dataOnly="0" labelOnly="1" grandCol="1" outline="0" fieldPosition="0"/>
    </format>
  </formats>
  <pivotTableStyleInfo name="PivotStyleMedium13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166167-3E52-4D21-8127-84D029032841}" name="TablaDinámica1" cacheId="2" applyNumberFormats="0" applyBorderFormats="0" applyFontFormats="0" applyPatternFormats="0" applyAlignmentFormats="0" applyWidthHeightFormats="1" dataCaption="Valores" grandTotalCaption="sesiones semanales" updatedVersion="8" minRefreshableVersion="3" showDrill="0" itemPrintTitles="1" createdVersion="8" indent="0" compact="0" compactData="0" multipleFieldFilters="0">
  <location ref="B3:N2562" firstHeaderRow="1" firstDataRow="2" firstDataCol="6"/>
  <pivotFields count="22">
    <pivotField axis="axisRow" dataField="1" compact="0" outline="0" subtotalTop="0" showAll="0" defaultSubtotal="0">
      <items count="340">
        <item x="260"/>
        <item x="13"/>
        <item x="132"/>
        <item m="1" x="317"/>
        <item m="1" x="328"/>
        <item x="124"/>
        <item m="1" x="326"/>
        <item x="151"/>
        <item x="157"/>
        <item m="1" x="319"/>
        <item x="221"/>
        <item x="228"/>
        <item x="134"/>
        <item m="1" x="329"/>
        <item x="20"/>
        <item x="90"/>
        <item m="1" x="330"/>
        <item x="15"/>
        <item m="1" x="331"/>
        <item x="19"/>
        <item x="131"/>
        <item x="54"/>
        <item x="212"/>
        <item x="142"/>
        <item x="162"/>
        <item x="33"/>
        <item x="97"/>
        <item m="1" x="332"/>
        <item x="173"/>
        <item x="58"/>
        <item x="101"/>
        <item x="203"/>
        <item m="1" x="302"/>
        <item x="87"/>
        <item x="230"/>
        <item x="41"/>
        <item x="281"/>
        <item x="135"/>
        <item x="240"/>
        <item x="18"/>
        <item x="74"/>
        <item x="152"/>
        <item x="63"/>
        <item m="1" x="287"/>
        <item x="180"/>
        <item x="129"/>
        <item x="200"/>
        <item x="182"/>
        <item x="237"/>
        <item x="78"/>
        <item x="133"/>
        <item m="1" x="323"/>
        <item x="232"/>
        <item x="172"/>
        <item x="141"/>
        <item x="201"/>
        <item x="174"/>
        <item x="64"/>
        <item x="261"/>
        <item m="1" x="333"/>
        <item m="1" x="294"/>
        <item x="211"/>
        <item x="138"/>
        <item x="55"/>
        <item m="1" x="334"/>
        <item m="1" x="335"/>
        <item x="170"/>
        <item x="100"/>
        <item x="22"/>
        <item x="219"/>
        <item x="52"/>
        <item x="104"/>
        <item x="113"/>
        <item x="105"/>
        <item m="1" x="336"/>
        <item m="1" x="291"/>
        <item x="50"/>
        <item x="241"/>
        <item m="1" x="339"/>
        <item m="1" x="293"/>
        <item x="51"/>
        <item x="95"/>
        <item x="116"/>
        <item x="196"/>
        <item x="94"/>
        <item x="123"/>
        <item x="24"/>
        <item m="1" x="306"/>
        <item x="119"/>
        <item x="144"/>
        <item m="1" x="292"/>
        <item x="188"/>
        <item x="204"/>
        <item x="38"/>
        <item x="1"/>
        <item x="88"/>
        <item m="1" x="298"/>
        <item x="34"/>
        <item x="65"/>
        <item x="86"/>
        <item x="85"/>
        <item x="197"/>
        <item x="140"/>
        <item x="178"/>
        <item x="3"/>
        <item m="1" x="297"/>
        <item x="171"/>
        <item x="191"/>
        <item m="1" x="286"/>
        <item x="227"/>
        <item x="40"/>
        <item x="32"/>
        <item x="194"/>
        <item m="1" x="283"/>
        <item x="209"/>
        <item x="75"/>
        <item x="229"/>
        <item x="83"/>
        <item x="179"/>
        <item x="213"/>
        <item m="1" x="310"/>
        <item x="21"/>
        <item x="117"/>
        <item x="250"/>
        <item x="99"/>
        <item x="53"/>
        <item x="218"/>
        <item x="236"/>
        <item x="115"/>
        <item x="114"/>
        <item x="109"/>
        <item x="26"/>
        <item x="272"/>
        <item x="57"/>
        <item x="190"/>
        <item x="220"/>
        <item x="165"/>
        <item m="1" x="327"/>
        <item x="69"/>
        <item x="10"/>
        <item x="164"/>
        <item x="76"/>
        <item x="166"/>
        <item x="80"/>
        <item x="59"/>
        <item x="224"/>
        <item x="125"/>
        <item x="243"/>
        <item x="98"/>
        <item m="1" x="320"/>
        <item x="122"/>
        <item x="217"/>
        <item x="103"/>
        <item x="136"/>
        <item m="1" x="304"/>
        <item x="28"/>
        <item x="66"/>
        <item x="73"/>
        <item x="118"/>
        <item x="106"/>
        <item x="143"/>
        <item x="235"/>
        <item x="249"/>
        <item x="49"/>
        <item x="126"/>
        <item x="137"/>
        <item x="206"/>
        <item x="27"/>
        <item x="4"/>
        <item x="16"/>
        <item m="1" x="282"/>
        <item x="195"/>
        <item x="222"/>
        <item x="225"/>
        <item x="37"/>
        <item x="146"/>
        <item x="145"/>
        <item x="127"/>
        <item x="120"/>
        <item x="161"/>
        <item x="35"/>
        <item x="9"/>
        <item m="1" x="288"/>
        <item x="184"/>
        <item x="84"/>
        <item x="121"/>
        <item x="139"/>
        <item x="216"/>
        <item x="128"/>
        <item x="176"/>
        <item x="23"/>
        <item x="159"/>
        <item x="46"/>
        <item m="1" x="296"/>
        <item x="82"/>
        <item x="239"/>
        <item x="251"/>
        <item x="45"/>
        <item m="1" x="337"/>
        <item x="56"/>
        <item x="147"/>
        <item x="92"/>
        <item m="1" x="325"/>
        <item x="96"/>
        <item x="198"/>
        <item m="1" x="303"/>
        <item x="210"/>
        <item x="7"/>
        <item x="48"/>
        <item x="160"/>
        <item x="70"/>
        <item m="1" x="309"/>
        <item x="8"/>
        <item x="67"/>
        <item x="36"/>
        <item x="193"/>
        <item m="1" x="284"/>
        <item x="169"/>
        <item x="267"/>
        <item x="247"/>
        <item x="149"/>
        <item x="223"/>
        <item x="150"/>
        <item x="199"/>
        <item x="91"/>
        <item x="167"/>
        <item m="1" x="300"/>
        <item x="81"/>
        <item x="79"/>
        <item m="1" x="338"/>
        <item x="112"/>
        <item m="1" x="321"/>
        <item x="2"/>
        <item x="11"/>
        <item x="12"/>
        <item m="1" x="285"/>
        <item x="25"/>
        <item x="30"/>
        <item x="31"/>
        <item x="39"/>
        <item x="42"/>
        <item x="177"/>
        <item x="44"/>
        <item x="47"/>
        <item x="192"/>
        <item x="60"/>
        <item x="61"/>
        <item x="62"/>
        <item x="68"/>
        <item x="71"/>
        <item x="89"/>
        <item x="93"/>
        <item x="102"/>
        <item x="107"/>
        <item x="108"/>
        <item x="205"/>
        <item m="1" x="322"/>
        <item x="148"/>
        <item x="153"/>
        <item m="1" x="305"/>
        <item x="155"/>
        <item m="1" x="299"/>
        <item x="156"/>
        <item x="158"/>
        <item x="163"/>
        <item x="168"/>
        <item x="175"/>
        <item x="181"/>
        <item x="185"/>
        <item x="186"/>
        <item x="202"/>
        <item x="207"/>
        <item m="1" x="295"/>
        <item x="214"/>
        <item x="215"/>
        <item m="1" x="318"/>
        <item x="233"/>
        <item m="1" x="311"/>
        <item x="248"/>
        <item m="1" x="324"/>
        <item m="1" x="289"/>
        <item m="1" x="312"/>
        <item m="1" x="313"/>
        <item m="1" x="314"/>
        <item x="0"/>
        <item x="29"/>
        <item x="258"/>
        <item m="1" x="301"/>
        <item x="259"/>
        <item x="256"/>
        <item x="262"/>
        <item x="263"/>
        <item x="264"/>
        <item x="265"/>
        <item x="266"/>
        <item x="255"/>
        <item x="268"/>
        <item x="269"/>
        <item x="270"/>
        <item x="271"/>
        <item m="1" x="316"/>
        <item x="274"/>
        <item x="275"/>
        <item m="1" x="315"/>
        <item m="1" x="308"/>
        <item x="43"/>
        <item x="5"/>
        <item x="14"/>
        <item x="72"/>
        <item x="110"/>
        <item x="130"/>
        <item m="1" x="307"/>
        <item x="234"/>
        <item x="244"/>
        <item x="246"/>
        <item x="253"/>
        <item x="254"/>
        <item m="1" x="290"/>
        <item x="154"/>
        <item x="273"/>
        <item x="183"/>
        <item x="242"/>
        <item x="276"/>
        <item x="277"/>
        <item x="278"/>
        <item x="279"/>
        <item x="280"/>
        <item x="17"/>
        <item x="77"/>
        <item x="6"/>
        <item x="187"/>
        <item x="208"/>
        <item x="226"/>
        <item x="245"/>
        <item x="252"/>
        <item x="257"/>
        <item x="189"/>
        <item x="231"/>
        <item x="111"/>
        <item x="23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axis="axisRow" compact="0" outline="0" subtotalTop="0" showAll="0" defaultSubtotal="0">
      <items count="77">
        <item m="1" x="72"/>
        <item m="1" x="73"/>
        <item m="1" x="74"/>
        <item n="sin profesional asigando" x="10"/>
        <item m="1" x="75"/>
        <item x="16"/>
        <item m="1" x="76"/>
        <item m="1" x="58"/>
        <item m="1" x="60"/>
        <item x="46"/>
        <item m="1" x="61"/>
        <item x="11"/>
        <item x="14"/>
        <item m="1" x="69"/>
        <item x="48"/>
        <item x="20"/>
        <item x="45"/>
        <item x="5"/>
        <item x="28"/>
        <item m="1" x="71"/>
        <item x="1"/>
        <item x="49"/>
        <item x="9"/>
        <item x="32"/>
        <item m="1" x="54"/>
        <item x="29"/>
        <item m="1" x="57"/>
        <item x="44"/>
        <item x="37"/>
        <item x="25"/>
        <item m="1" x="62"/>
        <item x="42"/>
        <item x="2"/>
        <item x="3"/>
        <item x="21"/>
        <item x="8"/>
        <item m="1" x="63"/>
        <item x="34"/>
        <item x="0"/>
        <item x="15"/>
        <item m="1" x="65"/>
        <item x="17"/>
        <item x="47"/>
        <item m="1" x="64"/>
        <item m="1" x="66"/>
        <item m="1" x="53"/>
        <item x="7"/>
        <item x="35"/>
        <item x="22"/>
        <item x="43"/>
        <item x="38"/>
        <item m="1" x="70"/>
        <item m="1" x="67"/>
        <item m="1" x="68"/>
        <item m="1" x="56"/>
        <item x="40"/>
        <item x="18"/>
        <item x="27"/>
        <item m="1" x="55"/>
        <item x="31"/>
        <item x="41"/>
        <item x="33"/>
        <item x="13"/>
        <item x="50"/>
        <item m="1" x="59"/>
        <item x="51"/>
        <item x="52"/>
        <item x="12"/>
        <item x="24"/>
        <item x="36"/>
        <item x="26"/>
        <item x="23"/>
        <item x="39"/>
        <item x="19"/>
        <item x="30"/>
        <item x="6"/>
        <item x="4"/>
      </items>
    </pivotField>
    <pivotField axis="axisCol" compact="0" outline="0" subtotalTop="0" showAll="0">
      <items count="7">
        <item x="1"/>
        <item x="0"/>
        <item x="3"/>
        <item x="4"/>
        <item x="2"/>
        <item n="sin dia asignado" x="5"/>
        <item t="default"/>
      </items>
    </pivotField>
    <pivotField axis="axisRow" compact="0" outline="0" subtotalTop="0" showAll="0" sortType="ascending" defaultSubtotal="0">
      <items count="20">
        <item x="8"/>
        <item x="11"/>
        <item m="1" x="19"/>
        <item x="12"/>
        <item m="1" x="15"/>
        <item x="5"/>
        <item x="10"/>
        <item x="9"/>
        <item x="13"/>
        <item x="14"/>
        <item x="0"/>
        <item m="1" x="16"/>
        <item x="1"/>
        <item m="1" x="17"/>
        <item x="6"/>
        <item m="1" x="18"/>
        <item x="2"/>
        <item x="3"/>
        <item x="4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/>
    <pivotField name="DIA " axis="axisRow" compact="0" outline="0" subtotalTop="0" showAll="0">
      <items count="8">
        <item x="1"/>
        <item x="0"/>
        <item x="4"/>
        <item x="5"/>
        <item x="2"/>
        <item n="sin asignar" x="6"/>
        <item x="3"/>
        <item t="default"/>
      </items>
    </pivotField>
    <pivotField name="HORA " axis="axisRow" compact="0" numFmtId="20" outline="0" subtotalTop="0" showAll="0" defaultSubtotal="0">
      <items count="17">
        <item x="8"/>
        <item x="9"/>
        <item x="12"/>
        <item x="13"/>
        <item m="1" x="16"/>
        <item x="5"/>
        <item x="11"/>
        <item x="10"/>
        <item x="14"/>
        <item x="15"/>
        <item x="0"/>
        <item x="1"/>
        <item x="7"/>
        <item x="2"/>
        <item x="3"/>
        <item x="4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axis="axisRow" compact="0" outline="0" subtotalTop="0" showAll="0">
      <items count="27"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0"/>
        <item x="1"/>
        <item x="2"/>
        <item x="3"/>
        <item x="4"/>
        <item x="5"/>
        <item x="6"/>
        <item x="7"/>
        <item x="8"/>
        <item x="9"/>
        <item x="10"/>
        <item x="25"/>
        <item t="default"/>
      </items>
    </pivotField>
  </pivotFields>
  <rowFields count="6">
    <field x="11"/>
    <field x="12"/>
    <field x="0"/>
    <field x="7"/>
    <field x="21"/>
    <field x="9"/>
  </rowFields>
  <rowItems count="2558">
    <i>
      <x/>
      <x v="1"/>
      <x v="53"/>
      <x v="75"/>
      <x v="23"/>
      <x/>
    </i>
    <i t="default" r="4">
      <x v="23"/>
    </i>
    <i r="2">
      <x v="71"/>
      <x v="5"/>
      <x v="23"/>
      <x/>
    </i>
    <i t="default" r="4">
      <x v="23"/>
    </i>
    <i r="2">
      <x v="72"/>
      <x v="57"/>
      <x v="23"/>
      <x/>
    </i>
    <i t="default" r="4">
      <x v="23"/>
    </i>
    <i r="2">
      <x v="153"/>
      <x v="55"/>
      <x v="23"/>
      <x/>
    </i>
    <i t="default" r="4">
      <x v="23"/>
    </i>
    <i r="2">
      <x v="162"/>
      <x v="67"/>
      <x v="23"/>
      <x/>
    </i>
    <i t="default" r="4">
      <x v="23"/>
    </i>
    <i r="2">
      <x v="166"/>
      <x v="9"/>
      <x v="23"/>
      <x/>
    </i>
    <i t="default" r="4">
      <x v="23"/>
    </i>
    <i r="2">
      <x v="191"/>
      <x v="33"/>
      <x v="23"/>
      <x/>
    </i>
    <i t="default" r="4">
      <x v="23"/>
    </i>
    <i r="2">
      <x v="209"/>
      <x v="72"/>
      <x v="23"/>
      <x/>
    </i>
    <i t="default" r="4">
      <x v="23"/>
    </i>
    <i r="2">
      <x v="336"/>
      <x v="15"/>
      <x v="23"/>
      <x/>
    </i>
    <i t="default" r="4">
      <x v="23"/>
    </i>
    <i r="1">
      <x v="2"/>
      <x v="53"/>
      <x v="41"/>
      <x v="23"/>
      <x v="1"/>
    </i>
    <i t="default" r="4">
      <x v="23"/>
    </i>
    <i r="2">
      <x v="71"/>
      <x v="15"/>
      <x v="23"/>
      <x v="1"/>
    </i>
    <i t="default" r="4">
      <x v="23"/>
    </i>
    <i r="2">
      <x v="72"/>
      <x v="15"/>
      <x v="23"/>
      <x v="1"/>
    </i>
    <i t="default" r="4">
      <x v="23"/>
    </i>
    <i r="2">
      <x v="129"/>
      <x v="56"/>
      <x v="23"/>
      <x v="1"/>
    </i>
    <i t="default" r="4">
      <x v="23"/>
    </i>
    <i r="3">
      <x v="67"/>
      <x v="23"/>
      <x v="1"/>
    </i>
    <i t="default" r="4">
      <x v="23"/>
    </i>
    <i r="2">
      <x v="152"/>
      <x v="55"/>
      <x v="23"/>
      <x v="1"/>
    </i>
    <i t="default" r="4">
      <x v="23"/>
    </i>
    <i r="2">
      <x v="161"/>
      <x v="57"/>
      <x v="23"/>
      <x v="1"/>
    </i>
    <i t="default" r="4">
      <x v="23"/>
    </i>
    <i r="2">
      <x v="166"/>
      <x v="72"/>
      <x v="23"/>
      <x v="1"/>
    </i>
    <i t="default" r="4">
      <x v="23"/>
    </i>
    <i r="2">
      <x v="191"/>
      <x v="9"/>
      <x v="23"/>
      <x v="1"/>
    </i>
    <i t="default" r="4">
      <x v="23"/>
    </i>
    <i r="2">
      <x v="209"/>
      <x v="33"/>
      <x v="23"/>
      <x v="1"/>
    </i>
    <i t="default" r="4">
      <x v="23"/>
    </i>
    <i r="2">
      <x v="294"/>
      <x v="75"/>
      <x v="23"/>
      <x v="1"/>
    </i>
    <i t="default" r="4">
      <x v="23"/>
    </i>
    <i r="2">
      <x v="336"/>
      <x v="5"/>
      <x v="23"/>
      <x v="1"/>
    </i>
    <i t="default" r="4">
      <x v="23"/>
    </i>
    <i r="1">
      <x v="3"/>
      <x v="5"/>
      <x v="33"/>
      <x v="24"/>
      <x v="3"/>
    </i>
    <i t="default" r="4">
      <x v="24"/>
    </i>
    <i r="2">
      <x v="53"/>
      <x v="57"/>
      <x v="24"/>
      <x v="3"/>
    </i>
    <i t="default" r="4">
      <x v="24"/>
    </i>
    <i r="2">
      <x v="70"/>
      <x v="67"/>
      <x v="24"/>
      <x v="3"/>
    </i>
    <i t="default" r="4">
      <x v="24"/>
    </i>
    <i r="2">
      <x v="72"/>
      <x v="5"/>
      <x v="24"/>
      <x v="3"/>
    </i>
    <i t="default" r="4">
      <x v="24"/>
    </i>
    <i r="2">
      <x v="89"/>
      <x v="57"/>
      <x v="24"/>
      <x v="3"/>
    </i>
    <i t="default" r="4">
      <x v="24"/>
    </i>
    <i r="2">
      <x v="129"/>
      <x v="15"/>
      <x v="24"/>
      <x v="3"/>
    </i>
    <i t="default" r="4">
      <x v="24"/>
    </i>
    <i r="2">
      <x v="152"/>
      <x v="41"/>
      <x v="24"/>
      <x v="3"/>
    </i>
    <i t="default" r="4">
      <x v="24"/>
    </i>
    <i r="2">
      <x v="153"/>
      <x v="41"/>
      <x v="24"/>
      <x v="3"/>
    </i>
    <i t="default" r="4">
      <x v="24"/>
    </i>
    <i r="2">
      <x v="155"/>
      <x v="72"/>
      <x v="24"/>
      <x v="3"/>
    </i>
    <i t="default" r="4">
      <x v="24"/>
    </i>
    <i r="2">
      <x v="159"/>
      <x v="55"/>
      <x v="24"/>
      <x v="3"/>
    </i>
    <i t="default" r="4">
      <x v="24"/>
    </i>
    <i r="2">
      <x v="161"/>
      <x v="56"/>
      <x v="24"/>
      <x v="3"/>
    </i>
    <i t="default" r="4">
      <x v="24"/>
    </i>
    <i r="2">
      <x v="165"/>
      <x v="55"/>
      <x v="24"/>
      <x v="3"/>
    </i>
    <i t="default" r="4">
      <x v="24"/>
    </i>
    <i r="2">
      <x v="209"/>
      <x v="9"/>
      <x v="24"/>
      <x v="3"/>
    </i>
    <i t="default" r="4">
      <x v="24"/>
    </i>
    <i r="2">
      <x v="294"/>
      <x v="72"/>
      <x v="24"/>
      <x v="3"/>
    </i>
    <i t="default" r="4">
      <x v="24"/>
    </i>
    <i r="2">
      <x v="328"/>
      <x v="56"/>
      <x v="24"/>
      <x v="3"/>
    </i>
    <i t="default" r="4">
      <x v="24"/>
    </i>
    <i r="1">
      <x v="5"/>
      <x v="5"/>
      <x v="5"/>
      <x/>
      <x v="5"/>
    </i>
    <i t="default" r="4">
      <x/>
    </i>
    <i r="3">
      <x v="56"/>
      <x/>
      <x v="5"/>
    </i>
    <i t="default" r="4">
      <x/>
    </i>
    <i r="2">
      <x v="23"/>
      <x v="15"/>
      <x/>
      <x v="5"/>
    </i>
    <i t="default" r="4">
      <x/>
    </i>
    <i r="2">
      <x v="24"/>
      <x v="67"/>
      <x/>
      <x v="5"/>
    </i>
    <i t="default" r="4">
      <x/>
    </i>
    <i r="2">
      <x v="62"/>
      <x v="55"/>
      <x/>
      <x v="5"/>
    </i>
    <i t="default" r="4">
      <x/>
    </i>
    <i r="2">
      <x v="70"/>
      <x v="41"/>
      <x/>
      <x v="5"/>
    </i>
    <i t="default" r="4">
      <x/>
    </i>
    <i r="2">
      <x v="89"/>
      <x v="75"/>
      <x/>
      <x v="5"/>
    </i>
    <i t="default" r="4">
      <x/>
    </i>
    <i r="2">
      <x v="155"/>
      <x v="33"/>
      <x/>
      <x v="5"/>
    </i>
    <i t="default" r="4">
      <x/>
    </i>
    <i r="2">
      <x v="159"/>
      <x v="41"/>
      <x/>
      <x v="5"/>
    </i>
    <i t="default" r="4">
      <x/>
    </i>
    <i r="2">
      <x v="165"/>
      <x v="41"/>
      <x/>
      <x v="5"/>
    </i>
    <i t="default" r="4">
      <x/>
    </i>
    <i r="2">
      <x v="179"/>
      <x v="33"/>
      <x/>
      <x v="5"/>
    </i>
    <i t="default" r="4">
      <x/>
    </i>
    <i r="3">
      <x v="56"/>
      <x/>
      <x v="5"/>
    </i>
    <i t="default" r="4">
      <x/>
    </i>
    <i r="2">
      <x v="253"/>
      <x v="72"/>
      <x/>
      <x v="5"/>
    </i>
    <i t="default" r="4">
      <x/>
    </i>
    <i r="2">
      <x v="294"/>
      <x v="9"/>
      <x/>
      <x v="5"/>
    </i>
    <i t="default" r="4">
      <x/>
    </i>
    <i r="2">
      <x v="328"/>
      <x v="57"/>
      <x/>
      <x v="5"/>
    </i>
    <i t="default" r="4">
      <x/>
    </i>
    <i r="2">
      <x v="338"/>
      <x v="56"/>
      <x/>
      <x v="5"/>
    </i>
    <i t="default" r="4">
      <x/>
    </i>
    <i r="1">
      <x v="6"/>
      <x v="23"/>
      <x v="5"/>
      <x v="1"/>
      <x v="6"/>
    </i>
    <i t="default" r="4">
      <x v="1"/>
    </i>
    <i r="3">
      <x v="56"/>
      <x v="1"/>
      <x v="6"/>
    </i>
    <i t="default" r="4">
      <x v="1"/>
    </i>
    <i r="3">
      <x v="57"/>
      <x v="1"/>
      <x v="6"/>
    </i>
    <i t="default" r="4">
      <x v="1"/>
    </i>
    <i r="2">
      <x v="24"/>
      <x v="33"/>
      <x v="1"/>
      <x v="6"/>
    </i>
    <i t="default" r="4">
      <x v="1"/>
    </i>
    <i r="2">
      <x v="62"/>
      <x v="41"/>
      <x v="1"/>
      <x v="6"/>
    </i>
    <i t="default" r="4">
      <x v="1"/>
    </i>
    <i r="2">
      <x v="82"/>
      <x v="67"/>
      <x v="1"/>
      <x v="6"/>
    </i>
    <i t="default" r="4">
      <x v="1"/>
    </i>
    <i r="2">
      <x v="128"/>
      <x v="15"/>
      <x v="1"/>
      <x v="6"/>
    </i>
    <i t="default" r="4">
      <x v="1"/>
    </i>
    <i r="2">
      <x v="179"/>
      <x v="5"/>
      <x v="1"/>
      <x v="6"/>
    </i>
    <i t="default" r="4">
      <x v="1"/>
    </i>
    <i r="2">
      <x v="186"/>
      <x v="55"/>
      <x v="1"/>
      <x v="6"/>
    </i>
    <i t="default" r="4">
      <x v="1"/>
    </i>
    <i r="2">
      <x v="253"/>
      <x v="9"/>
      <x v="1"/>
      <x v="6"/>
    </i>
    <i t="default" r="4">
      <x v="1"/>
    </i>
    <i r="2">
      <x v="254"/>
      <x v="33"/>
      <x v="1"/>
      <x v="6"/>
    </i>
    <i t="default" r="4">
      <x v="1"/>
    </i>
    <i r="2">
      <x v="271"/>
      <x v="72"/>
      <x v="1"/>
      <x v="6"/>
    </i>
    <i t="default" r="4">
      <x v="1"/>
    </i>
    <i r="1">
      <x v="7"/>
      <x v="24"/>
      <x v="56"/>
      <x v="2"/>
      <x v="7"/>
    </i>
    <i t="default" r="4">
      <x v="2"/>
    </i>
    <i r="2">
      <x v="128"/>
      <x v="55"/>
      <x v="2"/>
      <x v="7"/>
    </i>
    <i t="default" r="4">
      <x v="2"/>
    </i>
    <i r="3">
      <x v="57"/>
      <x v="2"/>
      <x v="7"/>
    </i>
    <i t="default" r="4">
      <x v="2"/>
    </i>
    <i r="2">
      <x v="186"/>
      <x v="41"/>
      <x v="2"/>
      <x v="7"/>
    </i>
    <i t="default" r="4">
      <x v="2"/>
    </i>
    <i r="3">
      <x v="57"/>
      <x v="2"/>
      <x v="7"/>
    </i>
    <i t="default" r="4">
      <x v="2"/>
    </i>
    <i r="2">
      <x v="253"/>
      <x v="33"/>
      <x v="2"/>
      <x v="7"/>
    </i>
    <i t="default" r="4">
      <x v="2"/>
    </i>
    <i r="2">
      <x v="254"/>
      <x v="67"/>
      <x v="2"/>
      <x v="7"/>
    </i>
    <i t="default" r="4">
      <x v="2"/>
    </i>
    <i r="2">
      <x v="271"/>
      <x v="9"/>
      <x v="2"/>
      <x v="7"/>
    </i>
    <i t="default" r="4">
      <x v="2"/>
    </i>
    <i r="1">
      <x v="9"/>
      <x v="10"/>
      <x v="21"/>
      <x v="4"/>
      <x v="9"/>
    </i>
    <i t="default" r="4">
      <x v="4"/>
    </i>
    <i r="2">
      <x v="11"/>
      <x v="28"/>
      <x v="4"/>
      <x v="9"/>
    </i>
    <i t="default" r="4">
      <x v="4"/>
    </i>
    <i r="2">
      <x v="174"/>
      <x v="37"/>
      <x v="4"/>
      <x v="9"/>
    </i>
    <i t="default" r="4">
      <x v="4"/>
    </i>
    <i r="2">
      <x v="214"/>
      <x v="33"/>
      <x v="4"/>
      <x v="9"/>
    </i>
    <i t="default" r="4">
      <x v="4"/>
    </i>
    <i r="2">
      <x v="228"/>
      <x v="48"/>
      <x v="4"/>
      <x v="9"/>
    </i>
    <i t="default" r="4">
      <x v="4"/>
    </i>
    <i r="2">
      <x v="324"/>
      <x v="32"/>
      <x v="4"/>
      <x v="9"/>
    </i>
    <i t="default" r="4">
      <x v="4"/>
    </i>
    <i r="2">
      <x v="331"/>
      <x v="25"/>
      <x v="4"/>
      <x v="9"/>
    </i>
    <i t="default" r="4">
      <x v="4"/>
    </i>
    <i r="2">
      <x v="338"/>
      <x v="76"/>
      <x v="4"/>
      <x v="9"/>
    </i>
    <i t="default" r="4">
      <x v="4"/>
    </i>
    <i r="1">
      <x v="10"/>
      <x v="10"/>
      <x v="14"/>
      <x v="4"/>
      <x v="10"/>
    </i>
    <i t="default" r="4">
      <x v="4"/>
    </i>
    <i r="2">
      <x v="11"/>
      <x v="69"/>
      <x v="4"/>
      <x v="10"/>
    </i>
    <i t="default" r="4">
      <x v="4"/>
    </i>
    <i r="2">
      <x v="25"/>
      <x v="33"/>
      <x v="4"/>
      <x v="10"/>
    </i>
    <i t="default" r="4">
      <x v="4"/>
    </i>
    <i r="2">
      <x v="93"/>
      <x v="28"/>
      <x v="4"/>
      <x v="10"/>
    </i>
    <i t="default" r="4">
      <x v="4"/>
    </i>
    <i r="2">
      <x v="94"/>
      <x v="37"/>
      <x v="4"/>
      <x v="10"/>
    </i>
    <i t="default" r="4">
      <x v="4"/>
    </i>
    <i r="2">
      <x v="114"/>
      <x v="9"/>
      <x v="4"/>
      <x v="10"/>
    </i>
    <i t="default" r="4">
      <x v="4"/>
    </i>
    <i r="2">
      <x v="143"/>
      <x v="47"/>
      <x v="4"/>
      <x v="10"/>
    </i>
    <i t="default" r="4">
      <x v="4"/>
    </i>
    <i r="2">
      <x v="174"/>
      <x v="76"/>
      <x v="4"/>
      <x v="10"/>
    </i>
    <i t="default" r="4">
      <x v="4"/>
    </i>
    <i r="2">
      <x v="214"/>
      <x v="21"/>
      <x v="4"/>
      <x v="10"/>
    </i>
    <i t="default" r="4">
      <x v="4"/>
    </i>
    <i r="2">
      <x v="228"/>
      <x v="32"/>
      <x v="4"/>
      <x v="10"/>
    </i>
    <i t="default" r="4">
      <x v="4"/>
    </i>
    <i r="2">
      <x v="238"/>
      <x v="25"/>
      <x v="4"/>
      <x v="10"/>
    </i>
    <i t="default" r="4">
      <x v="4"/>
    </i>
    <i r="2">
      <x v="309"/>
      <x v="71"/>
      <x v="4"/>
      <x v="10"/>
    </i>
    <i t="default" r="4">
      <x v="4"/>
    </i>
    <i r="2">
      <x v="321"/>
      <x v="48"/>
      <x v="4"/>
      <x v="10"/>
    </i>
    <i t="default" r="4">
      <x v="4"/>
    </i>
    <i r="2">
      <x v="331"/>
      <x v="75"/>
      <x v="4"/>
      <x v="10"/>
    </i>
    <i t="default" r="4">
      <x v="4"/>
    </i>
    <i r="2">
      <x v="335"/>
      <x v="20"/>
      <x v="4"/>
      <x v="10"/>
    </i>
    <i t="default" r="4">
      <x v="4"/>
    </i>
    <i r="1">
      <x v="11"/>
      <x v="10"/>
      <x v="18"/>
      <x v="5"/>
      <x v="12"/>
    </i>
    <i t="default" r="4">
      <x v="5"/>
    </i>
    <i r="2">
      <x v="17"/>
      <x v="23"/>
      <x v="5"/>
      <x v="12"/>
    </i>
    <i t="default" r="4">
      <x v="5"/>
    </i>
    <i r="2">
      <x v="63"/>
      <x v="20"/>
      <x v="5"/>
      <x v="12"/>
    </i>
    <i t="default" r="4">
      <x v="5"/>
    </i>
    <i r="2">
      <x v="93"/>
      <x v="25"/>
      <x v="5"/>
      <x v="12"/>
    </i>
    <i t="default" r="4">
      <x v="5"/>
    </i>
    <i r="2">
      <x v="94"/>
      <x v="20"/>
      <x v="5"/>
      <x v="12"/>
    </i>
    <i t="default" r="4">
      <x v="5"/>
    </i>
    <i r="2">
      <x v="114"/>
      <x v="14"/>
      <x v="5"/>
      <x v="12"/>
    </i>
    <i t="default" r="4">
      <x v="5"/>
    </i>
    <i r="2">
      <x v="169"/>
      <x v="47"/>
      <x v="5"/>
      <x v="12"/>
    </i>
    <i t="default" r="4">
      <x v="5"/>
    </i>
    <i r="2">
      <x v="214"/>
      <x v="38"/>
      <x v="5"/>
      <x v="12"/>
    </i>
    <i t="default" r="4">
      <x v="5"/>
    </i>
    <i r="2">
      <x v="227"/>
      <x v="25"/>
      <x v="5"/>
      <x v="12"/>
    </i>
    <i t="default" r="4">
      <x v="5"/>
    </i>
    <i r="2">
      <x v="228"/>
      <x v="21"/>
      <x v="5"/>
      <x v="12"/>
    </i>
    <i t="default" r="4">
      <x v="5"/>
    </i>
    <i r="2">
      <x v="234"/>
      <x v="33"/>
      <x v="5"/>
      <x v="12"/>
    </i>
    <i t="default" r="4">
      <x v="5"/>
    </i>
    <i r="2">
      <x v="238"/>
      <x v="56"/>
      <x v="5"/>
      <x v="12"/>
    </i>
    <i t="default" r="4">
      <x v="5"/>
    </i>
    <i r="3">
      <x v="73"/>
      <x v="5"/>
      <x v="12"/>
    </i>
    <i t="default" r="4">
      <x v="5"/>
    </i>
    <i r="2">
      <x v="249"/>
      <x v="37"/>
      <x v="5"/>
      <x v="12"/>
    </i>
    <i t="default" r="4">
      <x v="5"/>
    </i>
    <i r="2">
      <x v="268"/>
      <x v="71"/>
      <x v="5"/>
      <x v="12"/>
    </i>
    <i t="default" r="4">
      <x v="5"/>
    </i>
    <i r="2">
      <x v="314"/>
      <x v="28"/>
      <x v="5"/>
      <x v="12"/>
    </i>
    <i t="default" r="4">
      <x v="5"/>
    </i>
    <i r="2">
      <x v="321"/>
      <x v="76"/>
      <x v="5"/>
      <x v="12"/>
    </i>
    <i t="default" r="4">
      <x v="5"/>
    </i>
    <i r="2">
      <x v="335"/>
      <x v="48"/>
      <x v="5"/>
      <x v="12"/>
    </i>
    <i t="default" r="4">
      <x v="5"/>
    </i>
    <i r="3">
      <x v="75"/>
      <x v="5"/>
      <x v="12"/>
    </i>
    <i t="default" r="4">
      <x v="5"/>
    </i>
    <i r="1">
      <x v="12"/>
      <x v="17"/>
      <x v="47"/>
      <x v="6"/>
      <x v="14"/>
    </i>
    <i t="default" r="4">
      <x v="6"/>
    </i>
    <i r="2">
      <x v="63"/>
      <x v="69"/>
      <x v="6"/>
      <x v="14"/>
    </i>
    <i t="default" r="4">
      <x v="6"/>
    </i>
    <i r="2">
      <x v="93"/>
      <x v="33"/>
      <x v="6"/>
      <x v="14"/>
    </i>
    <i t="default" r="4">
      <x v="6"/>
    </i>
    <i r="2">
      <x v="94"/>
      <x v="28"/>
      <x v="6"/>
      <x v="14"/>
    </i>
    <i t="default" r="4">
      <x v="6"/>
    </i>
    <i r="2">
      <x v="99"/>
      <x v="71"/>
      <x v="6"/>
      <x v="14"/>
    </i>
    <i t="default" r="4">
      <x v="6"/>
    </i>
    <i r="2">
      <x v="100"/>
      <x v="20"/>
      <x v="6"/>
      <x v="14"/>
    </i>
    <i t="default" r="4">
      <x v="6"/>
    </i>
    <i r="2">
      <x v="109"/>
      <x v="56"/>
      <x v="6"/>
      <x v="14"/>
    </i>
    <i t="default" r="4">
      <x v="6"/>
    </i>
    <i r="2">
      <x v="114"/>
      <x v="37"/>
      <x v="6"/>
      <x v="14"/>
    </i>
    <i t="default" r="4">
      <x v="6"/>
    </i>
    <i r="2">
      <x v="141"/>
      <x v="25"/>
      <x v="6"/>
      <x v="14"/>
    </i>
    <i t="default" r="4">
      <x v="6"/>
    </i>
    <i r="2">
      <x v="143"/>
      <x v="73"/>
      <x v="6"/>
      <x v="14"/>
    </i>
    <i t="default" r="4">
      <x v="6"/>
    </i>
    <i r="2">
      <x v="169"/>
      <x v="37"/>
      <x v="6"/>
      <x v="14"/>
    </i>
    <i t="default" r="4">
      <x v="6"/>
    </i>
    <i r="2">
      <x v="227"/>
      <x v="14"/>
      <x v="6"/>
      <x v="14"/>
    </i>
    <i t="default" r="4">
      <x v="6"/>
    </i>
    <i r="3">
      <x v="32"/>
      <x v="6"/>
      <x v="14"/>
    </i>
    <i t="default" r="4">
      <x v="6"/>
    </i>
    <i r="3">
      <x v="48"/>
      <x v="6"/>
      <x v="14"/>
    </i>
    <i t="default" r="4">
      <x v="6"/>
    </i>
    <i r="2">
      <x v="234"/>
      <x v="18"/>
      <x v="6"/>
      <x v="14"/>
    </i>
    <i t="default" r="4">
      <x v="6"/>
    </i>
    <i r="2">
      <x v="249"/>
      <x v="76"/>
      <x v="6"/>
      <x v="14"/>
    </i>
    <i t="default" r="4">
      <x v="6"/>
    </i>
    <i r="2">
      <x v="267"/>
      <x v="21"/>
      <x v="6"/>
      <x v="14"/>
    </i>
    <i t="default" r="4">
      <x v="6"/>
    </i>
    <i r="2">
      <x v="268"/>
      <x v="23"/>
      <x v="6"/>
      <x v="14"/>
    </i>
    <i t="default" r="4">
      <x v="6"/>
    </i>
    <i r="1">
      <x v="13"/>
      <x v="29"/>
      <x v="76"/>
      <x v="7"/>
      <x v="16"/>
    </i>
    <i t="default" r="4">
      <x v="7"/>
    </i>
    <i r="2">
      <x v="44"/>
      <x v="9"/>
      <x v="7"/>
      <x v="16"/>
    </i>
    <i t="default" r="4">
      <x v="7"/>
    </i>
    <i r="2">
      <x v="63"/>
      <x v="18"/>
      <x v="7"/>
      <x v="16"/>
    </i>
    <i t="default" r="4">
      <x v="7"/>
    </i>
    <i r="2">
      <x v="99"/>
      <x v="21"/>
      <x v="7"/>
      <x v="16"/>
    </i>
    <i t="default" r="4">
      <x v="7"/>
    </i>
    <i r="2">
      <x v="100"/>
      <x v="69"/>
      <x v="7"/>
      <x v="16"/>
    </i>
    <i t="default" r="4">
      <x v="7"/>
    </i>
    <i r="2">
      <x v="109"/>
      <x v="21"/>
      <x v="7"/>
      <x v="16"/>
    </i>
    <i t="default" r="4">
      <x v="7"/>
    </i>
    <i r="3">
      <x v="38"/>
      <x v="7"/>
      <x v="16"/>
    </i>
    <i t="default" r="4">
      <x v="7"/>
    </i>
    <i r="2">
      <x v="110"/>
      <x v="25"/>
      <x v="7"/>
      <x v="16"/>
    </i>
    <i t="default" r="4">
      <x v="7"/>
    </i>
    <i r="2">
      <x v="116"/>
      <x v="68"/>
      <x v="7"/>
      <x v="16"/>
    </i>
    <i t="default" r="4">
      <x v="7"/>
    </i>
    <i r="2">
      <x v="118"/>
      <x v="9"/>
      <x v="7"/>
      <x v="16"/>
    </i>
    <i t="default" r="4">
      <x v="7"/>
    </i>
    <i r="2">
      <x v="133"/>
      <x v="20"/>
      <x v="7"/>
      <x v="16"/>
    </i>
    <i t="default" r="4">
      <x v="7"/>
    </i>
    <i r="2">
      <x v="141"/>
      <x v="71"/>
      <x v="7"/>
      <x v="16"/>
    </i>
    <i t="default" r="4">
      <x v="7"/>
    </i>
    <i r="2">
      <x v="144"/>
      <x v="69"/>
      <x v="7"/>
      <x v="16"/>
    </i>
    <i t="default" r="4">
      <x v="7"/>
    </i>
    <i r="2">
      <x v="194"/>
      <x v="76"/>
      <x v="7"/>
      <x v="16"/>
    </i>
    <i t="default" r="4">
      <x v="7"/>
    </i>
    <i r="2">
      <x v="206"/>
      <x v="9"/>
      <x v="7"/>
      <x v="16"/>
    </i>
    <i t="default" r="4">
      <x v="7"/>
    </i>
    <i r="2">
      <x v="232"/>
      <x v="32"/>
      <x v="7"/>
      <x v="16"/>
    </i>
    <i t="default" r="4">
      <x v="7"/>
    </i>
    <i r="3">
      <x v="48"/>
      <x v="7"/>
      <x v="16"/>
    </i>
    <i t="default" r="4">
      <x v="7"/>
    </i>
    <i r="2">
      <x v="239"/>
      <x v="23"/>
      <x v="7"/>
      <x v="16"/>
    </i>
    <i t="default" r="4">
      <x v="7"/>
    </i>
    <i r="3">
      <x v="33"/>
      <x v="7"/>
      <x v="16"/>
    </i>
    <i t="default" r="4">
      <x v="7"/>
    </i>
    <i r="2">
      <x v="244"/>
      <x v="37"/>
      <x v="7"/>
      <x v="16"/>
    </i>
    <i t="default" r="4">
      <x v="7"/>
    </i>
    <i r="3">
      <x v="56"/>
      <x v="7"/>
      <x v="16"/>
    </i>
    <i t="default" r="4">
      <x v="7"/>
    </i>
    <i r="2">
      <x v="260"/>
      <x v="71"/>
      <x v="7"/>
      <x v="16"/>
    </i>
    <i t="default" r="4">
      <x v="7"/>
    </i>
    <i r="2">
      <x v="267"/>
      <x v="28"/>
      <x v="7"/>
      <x v="16"/>
    </i>
    <i t="default" r="4">
      <x v="7"/>
    </i>
    <i r="2">
      <x v="268"/>
      <x v="14"/>
      <x v="7"/>
      <x v="16"/>
    </i>
    <i t="default" r="4">
      <x v="7"/>
    </i>
    <i r="2">
      <x v="302"/>
      <x v="18"/>
      <x v="7"/>
      <x v="16"/>
    </i>
    <i t="default" r="4">
      <x v="7"/>
    </i>
    <i r="2">
      <x v="322"/>
      <x v="47"/>
      <x v="7"/>
      <x v="16"/>
    </i>
    <i t="default" r="4">
      <x v="7"/>
    </i>
    <i r="2">
      <x v="329"/>
      <x v="37"/>
      <x v="7"/>
      <x v="16"/>
    </i>
    <i t="default" r="4">
      <x v="7"/>
    </i>
    <i r="1">
      <x v="14"/>
      <x v="29"/>
      <x v="14"/>
      <x v="8"/>
      <x v="17"/>
    </i>
    <i t="default" r="4">
      <x v="8"/>
    </i>
    <i r="2">
      <x v="35"/>
      <x v="47"/>
      <x v="8"/>
      <x v="17"/>
    </i>
    <i t="default" r="4">
      <x v="8"/>
    </i>
    <i r="2">
      <x v="99"/>
      <x v="47"/>
      <x v="8"/>
      <x v="17"/>
    </i>
    <i t="default" r="4">
      <x v="8"/>
    </i>
    <i r="2">
      <x v="100"/>
      <x v="48"/>
      <x v="8"/>
      <x v="17"/>
    </i>
    <i t="default" r="4">
      <x v="8"/>
    </i>
    <i r="2">
      <x v="104"/>
      <x v="33"/>
      <x v="8"/>
      <x v="17"/>
    </i>
    <i t="default" r="4">
      <x v="8"/>
    </i>
    <i r="2">
      <x v="110"/>
      <x v="20"/>
      <x v="8"/>
      <x v="17"/>
    </i>
    <i t="default" r="4">
      <x v="8"/>
    </i>
    <i r="2">
      <x v="117"/>
      <x v="32"/>
      <x v="8"/>
      <x v="17"/>
    </i>
    <i t="default" r="4">
      <x v="8"/>
    </i>
    <i r="2">
      <x v="133"/>
      <x v="37"/>
      <x v="8"/>
      <x v="17"/>
    </i>
    <i t="default" r="4">
      <x v="8"/>
    </i>
    <i r="2">
      <x v="144"/>
      <x v="18"/>
      <x v="8"/>
      <x v="17"/>
    </i>
    <i t="default" r="4">
      <x v="8"/>
    </i>
    <i r="2">
      <x v="157"/>
      <x v="25"/>
      <x v="8"/>
      <x v="17"/>
    </i>
    <i t="default" r="4">
      <x v="8"/>
    </i>
    <i r="3">
      <x v="76"/>
      <x v="8"/>
      <x v="17"/>
    </i>
    <i t="default" r="4">
      <x v="8"/>
    </i>
    <i r="2">
      <x v="168"/>
      <x v="23"/>
      <x v="8"/>
      <x v="17"/>
    </i>
    <i t="default" r="4">
      <x v="8"/>
    </i>
    <i r="2">
      <x v="184"/>
      <x v="9"/>
      <x v="8"/>
      <x v="17"/>
    </i>
    <i t="default" r="4">
      <x v="8"/>
    </i>
    <i r="2">
      <x v="188"/>
      <x v="71"/>
      <x v="8"/>
      <x v="17"/>
    </i>
    <i t="default" r="4">
      <x v="8"/>
    </i>
    <i r="2">
      <x v="194"/>
      <x v="21"/>
      <x v="8"/>
      <x v="17"/>
    </i>
    <i t="default" r="4">
      <x v="8"/>
    </i>
    <i r="2">
      <x v="206"/>
      <x v="28"/>
      <x v="8"/>
      <x v="17"/>
    </i>
    <i t="default" r="4">
      <x v="8"/>
    </i>
    <i r="2">
      <x v="224"/>
      <x v="68"/>
      <x v="8"/>
      <x v="17"/>
    </i>
    <i t="default" r="4">
      <x v="8"/>
    </i>
    <i r="2">
      <x v="225"/>
      <x v="38"/>
      <x v="8"/>
      <x v="17"/>
    </i>
    <i t="default" r="4">
      <x v="8"/>
    </i>
    <i r="2">
      <x v="232"/>
      <x v="73"/>
      <x v="8"/>
      <x v="17"/>
    </i>
    <i t="default" r="4">
      <x v="8"/>
    </i>
    <i r="2">
      <x v="244"/>
      <x v="14"/>
      <x v="8"/>
      <x v="17"/>
    </i>
    <i t="default" r="4">
      <x v="8"/>
    </i>
    <i r="2">
      <x v="260"/>
      <x v="18"/>
      <x v="8"/>
      <x v="17"/>
    </i>
    <i t="default" r="4">
      <x v="8"/>
    </i>
    <i r="2">
      <x v="262"/>
      <x v="18"/>
      <x v="8"/>
      <x v="17"/>
    </i>
    <i t="default" r="4">
      <x v="8"/>
    </i>
    <i r="2">
      <x v="298"/>
      <x v="48"/>
      <x v="8"/>
      <x v="17"/>
    </i>
    <i t="default" r="4">
      <x v="8"/>
    </i>
    <i r="2">
      <x v="302"/>
      <x v="32"/>
      <x v="8"/>
      <x v="17"/>
    </i>
    <i t="default" r="4">
      <x v="8"/>
    </i>
    <i r="2">
      <x v="318"/>
      <x v="76"/>
      <x v="8"/>
      <x v="17"/>
    </i>
    <i t="default" r="4">
      <x v="8"/>
    </i>
    <i r="2">
      <x v="322"/>
      <x v="73"/>
      <x v="8"/>
      <x v="17"/>
    </i>
    <i t="default" r="4">
      <x v="8"/>
    </i>
    <i r="2">
      <x v="329"/>
      <x v="69"/>
      <x v="8"/>
      <x v="17"/>
    </i>
    <i t="default" r="4">
      <x v="8"/>
    </i>
    <i r="1">
      <x v="15"/>
      <x v="29"/>
      <x v="25"/>
      <x v="9"/>
      <x v="18"/>
    </i>
    <i t="default" r="4">
      <x v="9"/>
    </i>
    <i r="2">
      <x v="35"/>
      <x v="33"/>
      <x v="9"/>
      <x v="18"/>
    </i>
    <i t="default" r="4">
      <x v="9"/>
    </i>
    <i r="2">
      <x v="104"/>
      <x v="18"/>
      <x v="9"/>
      <x v="18"/>
    </i>
    <i t="default" r="4">
      <x v="9"/>
    </i>
    <i r="2">
      <x v="110"/>
      <x v="28"/>
      <x v="9"/>
      <x v="18"/>
    </i>
    <i t="default" r="4">
      <x v="9"/>
    </i>
    <i r="2">
      <x v="117"/>
      <x v="47"/>
      <x v="9"/>
      <x v="18"/>
    </i>
    <i t="default" r="4">
      <x v="9"/>
    </i>
    <i r="2">
      <x v="133"/>
      <x v="9"/>
      <x v="9"/>
      <x v="18"/>
    </i>
    <i t="default" r="4">
      <x v="9"/>
    </i>
    <i r="2">
      <x v="144"/>
      <x v="20"/>
      <x v="9"/>
      <x v="18"/>
    </i>
    <i t="default" r="4">
      <x v="9"/>
    </i>
    <i r="2">
      <x v="157"/>
      <x v="48"/>
      <x v="9"/>
      <x v="18"/>
    </i>
    <i t="default" r="4">
      <x v="9"/>
    </i>
    <i r="2">
      <x v="168"/>
      <x v="21"/>
      <x v="9"/>
      <x v="18"/>
    </i>
    <i t="default" r="4">
      <x v="9"/>
    </i>
    <i r="3">
      <x v="76"/>
      <x v="9"/>
      <x v="18"/>
    </i>
    <i t="default" r="4">
      <x v="9"/>
    </i>
    <i r="2">
      <x v="171"/>
      <x v="69"/>
      <x v="9"/>
      <x v="18"/>
    </i>
    <i t="default" r="4">
      <x v="9"/>
    </i>
    <i r="2">
      <x v="184"/>
      <x v="32"/>
      <x v="9"/>
      <x v="18"/>
    </i>
    <i t="default" r="4">
      <x v="9"/>
    </i>
    <i r="2">
      <x v="194"/>
      <x v="47"/>
      <x v="9"/>
      <x v="18"/>
    </i>
    <i t="default" r="4">
      <x v="9"/>
    </i>
    <i r="2">
      <x v="206"/>
      <x v="37"/>
      <x v="9"/>
      <x v="18"/>
    </i>
    <i t="default" r="4">
      <x v="9"/>
    </i>
    <i r="2">
      <x v="224"/>
      <x v="56"/>
      <x v="9"/>
      <x v="18"/>
    </i>
    <i t="default" r="4">
      <x v="9"/>
    </i>
    <i r="2">
      <x v="225"/>
      <x v="68"/>
      <x v="9"/>
      <x v="18"/>
    </i>
    <i t="default" r="4">
      <x v="9"/>
    </i>
    <i r="2">
      <x v="250"/>
      <x v="48"/>
      <x v="9"/>
      <x v="18"/>
    </i>
    <i t="default" r="4">
      <x v="9"/>
    </i>
    <i r="2">
      <x v="260"/>
      <x v="14"/>
      <x v="9"/>
      <x v="18"/>
    </i>
    <i t="default" r="4">
      <x v="9"/>
    </i>
    <i r="2">
      <x v="262"/>
      <x v="38"/>
      <x v="9"/>
      <x v="18"/>
    </i>
    <i t="default" r="4">
      <x v="9"/>
    </i>
    <i r="2">
      <x v="298"/>
      <x v="71"/>
      <x v="9"/>
      <x v="18"/>
    </i>
    <i t="default" r="4">
      <x v="9"/>
    </i>
    <i r="2">
      <x v="318"/>
      <x v="23"/>
      <x v="9"/>
      <x v="18"/>
    </i>
    <i t="default" r="4">
      <x v="9"/>
    </i>
    <i t="default">
      <x/>
    </i>
    <i>
      <x v="1"/>
      <x v="1"/>
      <x v="68"/>
      <x v="46"/>
      <x v="23"/>
      <x/>
    </i>
    <i t="default" r="4">
      <x v="23"/>
    </i>
    <i r="2">
      <x v="88"/>
      <x v="42"/>
      <x v="23"/>
      <x/>
    </i>
    <i t="default" r="4">
      <x v="23"/>
    </i>
    <i r="2">
      <x v="91"/>
      <x v="5"/>
      <x v="23"/>
      <x/>
    </i>
    <i t="default" r="4">
      <x v="23"/>
    </i>
    <i r="2">
      <x v="102"/>
      <x v="35"/>
      <x v="23"/>
      <x/>
    </i>
    <i t="default" r="4">
      <x v="23"/>
    </i>
    <i r="2">
      <x v="122"/>
      <x v="15"/>
      <x v="23"/>
      <x/>
    </i>
    <i t="default" r="4">
      <x v="23"/>
    </i>
    <i r="2">
      <x v="127"/>
      <x v="16"/>
      <x v="23"/>
      <x/>
    </i>
    <i t="default" r="4">
      <x v="23"/>
    </i>
    <i r="2">
      <x v="130"/>
      <x v="42"/>
      <x v="23"/>
      <x/>
    </i>
    <i t="default" r="4">
      <x v="23"/>
    </i>
    <i r="3">
      <x v="50"/>
      <x v="23"/>
      <x/>
    </i>
    <i t="default" r="4">
      <x v="23"/>
    </i>
    <i r="2">
      <x v="151"/>
      <x v="15"/>
      <x v="23"/>
      <x/>
    </i>
    <i t="default" r="4">
      <x v="23"/>
    </i>
    <i r="2">
      <x v="158"/>
      <x v="57"/>
      <x v="23"/>
      <x/>
    </i>
    <i t="default" r="4">
      <x v="23"/>
    </i>
    <i r="2">
      <x v="164"/>
      <x v="15"/>
      <x v="23"/>
      <x/>
    </i>
    <i t="default" r="4">
      <x v="23"/>
    </i>
    <i r="2">
      <x v="187"/>
      <x v="16"/>
      <x v="23"/>
      <x/>
    </i>
    <i t="default" r="4">
      <x v="23"/>
    </i>
    <i r="2">
      <x v="278"/>
      <x v="38"/>
      <x v="23"/>
      <x/>
    </i>
    <i t="default" r="4">
      <x v="23"/>
    </i>
    <i r="2">
      <x v="293"/>
      <x v="39"/>
      <x v="23"/>
      <x/>
    </i>
    <i t="default" r="4">
      <x v="23"/>
    </i>
    <i r="2">
      <x v="297"/>
      <x v="35"/>
      <x v="23"/>
      <x/>
    </i>
    <i t="default" r="4">
      <x v="23"/>
    </i>
    <i r="2">
      <x v="307"/>
      <x v="67"/>
      <x v="23"/>
      <x/>
    </i>
    <i t="default" r="4">
      <x v="23"/>
    </i>
    <i r="2">
      <x v="320"/>
      <x v="75"/>
      <x v="23"/>
      <x/>
    </i>
    <i t="default" r="4">
      <x v="23"/>
    </i>
    <i r="1">
      <x v="2"/>
      <x v="68"/>
      <x v="5"/>
      <x v="23"/>
      <x v="1"/>
    </i>
    <i t="default" r="4">
      <x v="23"/>
    </i>
    <i r="2">
      <x v="86"/>
      <x v="16"/>
      <x v="23"/>
      <x v="1"/>
    </i>
    <i t="default" r="4">
      <x v="23"/>
    </i>
    <i r="3">
      <x v="46"/>
      <x v="23"/>
      <x v="1"/>
    </i>
    <i t="default" r="4">
      <x v="23"/>
    </i>
    <i r="2">
      <x v="91"/>
      <x v="67"/>
      <x v="23"/>
      <x v="1"/>
    </i>
    <i t="default" r="4">
      <x v="23"/>
    </i>
    <i r="2">
      <x v="102"/>
      <x v="75"/>
      <x v="23"/>
      <x v="1"/>
    </i>
    <i t="default" r="4">
      <x v="23"/>
    </i>
    <i r="2">
      <x v="122"/>
      <x v="39"/>
      <x v="23"/>
      <x v="1"/>
    </i>
    <i t="default" r="4">
      <x v="23"/>
    </i>
    <i r="2">
      <x v="127"/>
      <x v="38"/>
      <x v="23"/>
      <x v="1"/>
    </i>
    <i t="default" r="4">
      <x v="23"/>
    </i>
    <i r="2">
      <x v="130"/>
      <x v="41"/>
      <x v="23"/>
      <x v="1"/>
    </i>
    <i t="default" r="4">
      <x v="23"/>
    </i>
    <i r="2">
      <x v="131"/>
      <x v="57"/>
      <x v="23"/>
      <x v="1"/>
    </i>
    <i t="default" r="4">
      <x v="23"/>
    </i>
    <i r="2">
      <x v="142"/>
      <x v="71"/>
      <x v="6"/>
      <x v="14"/>
    </i>
    <i t="default" r="4">
      <x v="6"/>
    </i>
    <i r="2">
      <x v="146"/>
      <x v="41"/>
      <x v="23"/>
      <x v="1"/>
    </i>
    <i t="default" r="4">
      <x v="23"/>
    </i>
    <i r="2">
      <x v="151"/>
      <x v="42"/>
      <x v="23"/>
      <x v="1"/>
    </i>
    <i t="default" r="4">
      <x v="23"/>
    </i>
    <i r="2">
      <x v="158"/>
      <x v="15"/>
      <x v="23"/>
      <x v="1"/>
    </i>
    <i t="default" r="4">
      <x v="23"/>
    </i>
    <i r="2">
      <x v="164"/>
      <x v="39"/>
      <x v="23"/>
      <x v="1"/>
    </i>
    <i t="default" r="4">
      <x v="23"/>
    </i>
    <i r="2">
      <x v="178"/>
      <x v="16"/>
      <x v="23"/>
      <x v="1"/>
    </i>
    <i t="default" r="4">
      <x v="23"/>
    </i>
    <i r="3">
      <x v="50"/>
      <x v="23"/>
      <x v="1"/>
    </i>
    <i t="default" r="4">
      <x v="23"/>
    </i>
    <i r="2">
      <x v="185"/>
      <x v="38"/>
      <x v="23"/>
      <x v="1"/>
    </i>
    <i t="default" r="4">
      <x v="23"/>
    </i>
    <i r="2">
      <x v="187"/>
      <x v="42"/>
      <x v="23"/>
      <x v="1"/>
    </i>
    <i t="default" r="4">
      <x v="23"/>
    </i>
    <i r="2">
      <x v="236"/>
      <x v="46"/>
      <x v="23"/>
      <x v="1"/>
    </i>
    <i t="default" r="4">
      <x v="23"/>
    </i>
    <i r="2">
      <x v="278"/>
      <x v="15"/>
      <x v="23"/>
      <x v="1"/>
    </i>
    <i t="default" r="4">
      <x v="23"/>
    </i>
    <i r="2">
      <x v="293"/>
      <x v="35"/>
      <x v="23"/>
      <x v="1"/>
    </i>
    <i t="default" r="4">
      <x v="23"/>
    </i>
    <i r="2">
      <x v="297"/>
      <x v="49"/>
      <x v="23"/>
      <x v="1"/>
    </i>
    <i t="default" r="4">
      <x v="23"/>
    </i>
    <i r="2">
      <x v="320"/>
      <x v="35"/>
      <x v="23"/>
      <x v="1"/>
    </i>
    <i t="default" r="4">
      <x v="23"/>
    </i>
    <i r="1">
      <x v="3"/>
      <x v="83"/>
      <x v="39"/>
      <x v="24"/>
      <x v="3"/>
    </i>
    <i t="default" r="4">
      <x v="24"/>
    </i>
    <i r="2">
      <x v="86"/>
      <x v="67"/>
      <x v="24"/>
      <x v="3"/>
    </i>
    <i t="default" r="4">
      <x v="24"/>
    </i>
    <i r="2">
      <x v="123"/>
      <x v="46"/>
      <x v="24"/>
      <x v="3"/>
    </i>
    <i t="default" r="4">
      <x v="24"/>
    </i>
    <i r="2">
      <x v="130"/>
      <x v="16"/>
      <x v="24"/>
      <x v="3"/>
    </i>
    <i t="default" r="4">
      <x v="24"/>
    </i>
    <i r="2">
      <x v="131"/>
      <x v="46"/>
      <x v="24"/>
      <x v="3"/>
    </i>
    <i t="default" r="4">
      <x v="24"/>
    </i>
    <i r="2">
      <x v="146"/>
      <x v="49"/>
      <x v="24"/>
      <x v="3"/>
    </i>
    <i t="default" r="4">
      <x v="24"/>
    </i>
    <i r="2">
      <x v="150"/>
      <x v="39"/>
      <x v="24"/>
      <x v="3"/>
    </i>
    <i t="default" r="4">
      <x v="24"/>
    </i>
    <i r="2">
      <x v="158"/>
      <x v="42"/>
      <x v="24"/>
      <x v="3"/>
    </i>
    <i t="default" r="4">
      <x v="24"/>
    </i>
    <i r="2">
      <x v="178"/>
      <x v="15"/>
      <x v="24"/>
      <x v="3"/>
    </i>
    <i t="default" r="4">
      <x v="24"/>
    </i>
    <i r="2">
      <x v="185"/>
      <x v="39"/>
      <x v="24"/>
      <x v="3"/>
    </i>
    <i t="default" r="4">
      <x v="24"/>
    </i>
    <i r="2">
      <x v="187"/>
      <x v="5"/>
      <x v="24"/>
      <x v="3"/>
    </i>
    <i t="default" r="4">
      <x v="24"/>
    </i>
    <i r="2">
      <x v="201"/>
      <x v="35"/>
      <x v="24"/>
      <x v="3"/>
    </i>
    <i t="default" r="4">
      <x v="24"/>
    </i>
    <i r="2">
      <x v="251"/>
      <x v="50"/>
      <x v="24"/>
      <x v="3"/>
    </i>
    <i t="default" r="4">
      <x v="24"/>
    </i>
    <i r="2">
      <x v="274"/>
      <x v="57"/>
      <x v="24"/>
      <x v="3"/>
    </i>
    <i t="default" r="4">
      <x v="24"/>
    </i>
    <i r="2">
      <x v="278"/>
      <x v="5"/>
      <x v="24"/>
      <x v="3"/>
    </i>
    <i t="default" r="4">
      <x v="24"/>
    </i>
    <i r="2">
      <x v="293"/>
      <x v="16"/>
      <x v="24"/>
      <x v="3"/>
    </i>
    <i t="default" r="4">
      <x v="24"/>
    </i>
    <i r="2">
      <x v="297"/>
      <x v="16"/>
      <x v="24"/>
      <x v="3"/>
    </i>
    <i t="default" r="4">
      <x v="24"/>
    </i>
    <i r="2">
      <x v="307"/>
      <x v="38"/>
      <x v="24"/>
      <x v="3"/>
    </i>
    <i t="default" r="4">
      <x v="24"/>
    </i>
    <i r="2">
      <x v="320"/>
      <x v="5"/>
      <x v="24"/>
      <x v="3"/>
    </i>
    <i t="default" r="4">
      <x v="24"/>
    </i>
    <i r="1">
      <x v="5"/>
      <x v="48"/>
      <x v="46"/>
      <x/>
      <x v="5"/>
    </i>
    <i t="default" r="4">
      <x/>
    </i>
    <i r="2">
      <x v="54"/>
      <x v="41"/>
      <x/>
      <x v="5"/>
    </i>
    <i t="default" r="4">
      <x/>
    </i>
    <i r="2">
      <x v="76"/>
      <x v="50"/>
      <x/>
      <x v="5"/>
    </i>
    <i t="default" r="4">
      <x/>
    </i>
    <i r="2">
      <x v="83"/>
      <x v="46"/>
      <x/>
      <x v="5"/>
    </i>
    <i t="default" r="4">
      <x/>
    </i>
    <i r="2">
      <x v="84"/>
      <x v="39"/>
      <x/>
      <x v="5"/>
    </i>
    <i t="default" r="4">
      <x/>
    </i>
    <i r="2">
      <x v="85"/>
      <x v="49"/>
      <x/>
      <x v="5"/>
    </i>
    <i t="default" r="4">
      <x/>
    </i>
    <i r="2">
      <x v="123"/>
      <x v="49"/>
      <x/>
      <x v="5"/>
    </i>
    <i t="default" r="4">
      <x/>
    </i>
    <i r="2">
      <x v="146"/>
      <x v="57"/>
      <x/>
      <x v="5"/>
    </i>
    <i t="default" r="4">
      <x/>
    </i>
    <i r="2">
      <x v="150"/>
      <x v="15"/>
      <x/>
      <x v="5"/>
    </i>
    <i t="default" r="4">
      <x/>
    </i>
    <i r="2">
      <x v="167"/>
      <x v="46"/>
      <x/>
      <x v="5"/>
    </i>
    <i t="default" r="4">
      <x/>
    </i>
    <i r="2">
      <x v="185"/>
      <x v="15"/>
      <x/>
      <x v="5"/>
    </i>
    <i t="default" r="4">
      <x/>
    </i>
    <i r="2">
      <x v="201"/>
      <x v="16"/>
      <x/>
      <x v="5"/>
    </i>
    <i t="default" r="4">
      <x/>
    </i>
    <i r="3">
      <x v="75"/>
      <x/>
      <x v="5"/>
    </i>
    <i t="default" r="4">
      <x/>
    </i>
    <i r="2">
      <x v="251"/>
      <x v="35"/>
      <x/>
      <x v="5"/>
    </i>
    <i t="default" r="4">
      <x/>
    </i>
    <i r="2">
      <x v="274"/>
      <x v="38"/>
      <x/>
      <x v="5"/>
    </i>
    <i t="default" r="4">
      <x/>
    </i>
    <i r="2">
      <x v="316"/>
      <x v="42"/>
      <x/>
      <x v="5"/>
    </i>
    <i t="default" r="4">
      <x/>
    </i>
    <i r="1">
      <x v="6"/>
      <x v="48"/>
      <x v="39"/>
      <x v="1"/>
      <x v="6"/>
    </i>
    <i t="default" r="4">
      <x v="1"/>
    </i>
    <i r="2">
      <x v="54"/>
      <x v="49"/>
      <x v="1"/>
      <x v="6"/>
    </i>
    <i t="default" r="4">
      <x v="1"/>
    </i>
    <i r="2">
      <x v="76"/>
      <x v="67"/>
      <x v="1"/>
      <x v="6"/>
    </i>
    <i t="default" r="4">
      <x v="1"/>
    </i>
    <i r="2">
      <x v="84"/>
      <x v="35"/>
      <x v="1"/>
      <x v="6"/>
    </i>
    <i t="default" r="4">
      <x v="1"/>
    </i>
    <i r="3">
      <x v="57"/>
      <x v="1"/>
      <x v="6"/>
    </i>
    <i t="default" r="4">
      <x v="1"/>
    </i>
    <i r="2">
      <x v="85"/>
      <x v="15"/>
      <x v="1"/>
      <x v="6"/>
    </i>
    <i t="default" r="4">
      <x v="1"/>
    </i>
    <i r="3">
      <x v="16"/>
      <x v="1"/>
      <x v="6"/>
    </i>
    <i t="default" r="4">
      <x v="1"/>
    </i>
    <i r="2">
      <x v="167"/>
      <x v="38"/>
      <x v="1"/>
      <x v="6"/>
    </i>
    <i t="default" r="4">
      <x v="1"/>
    </i>
    <i r="3">
      <x v="50"/>
      <x v="1"/>
      <x v="6"/>
    </i>
    <i t="default" r="4">
      <x v="1"/>
    </i>
    <i r="2">
      <x v="190"/>
      <x v="42"/>
      <x v="1"/>
      <x v="6"/>
    </i>
    <i t="default" r="4">
      <x v="1"/>
    </i>
    <i r="3">
      <x v="46"/>
      <x v="1"/>
      <x v="6"/>
    </i>
    <i t="default" r="4">
      <x v="1"/>
    </i>
    <i r="2">
      <x v="210"/>
      <x v="5"/>
      <x v="1"/>
      <x v="6"/>
    </i>
    <i t="default" r="4">
      <x v="1"/>
    </i>
    <i r="3">
      <x v="75"/>
      <x v="1"/>
      <x v="6"/>
    </i>
    <i t="default" r="4">
      <x v="1"/>
    </i>
    <i r="2">
      <x v="269"/>
      <x v="41"/>
      <x v="1"/>
      <x v="6"/>
    </i>
    <i t="default" r="4">
      <x v="1"/>
    </i>
    <i r="2">
      <x v="316"/>
      <x v="57"/>
      <x v="1"/>
      <x v="6"/>
    </i>
    <i t="default" r="4">
      <x v="1"/>
    </i>
    <i r="1">
      <x v="7"/>
      <x v="48"/>
      <x v="38"/>
      <x v="2"/>
      <x v="7"/>
    </i>
    <i t="default" r="4">
      <x v="2"/>
    </i>
    <i r="2">
      <x v="81"/>
      <x v="35"/>
      <x v="2"/>
      <x v="7"/>
    </i>
    <i t="default" r="4">
      <x v="2"/>
    </i>
    <i r="3">
      <x v="42"/>
      <x v="2"/>
      <x v="7"/>
    </i>
    <i t="default" r="4">
      <x v="2"/>
    </i>
    <i r="3">
      <x v="50"/>
      <x v="2"/>
      <x v="7"/>
    </i>
    <i t="default" r="4">
      <x v="2"/>
    </i>
    <i r="2">
      <x v="189"/>
      <x v="39"/>
      <x v="2"/>
      <x v="7"/>
    </i>
    <i t="default" r="4">
      <x v="2"/>
    </i>
    <i r="2">
      <x v="190"/>
      <x v="5"/>
      <x v="2"/>
      <x v="7"/>
    </i>
    <i t="default" r="4">
      <x v="2"/>
    </i>
    <i r="3">
      <x v="16"/>
      <x v="2"/>
      <x v="7"/>
    </i>
    <i t="default" r="4">
      <x v="2"/>
    </i>
    <i r="2">
      <x v="210"/>
      <x v="15"/>
      <x v="2"/>
      <x v="7"/>
    </i>
    <i t="default" r="4">
      <x v="2"/>
    </i>
    <i r="2">
      <x v="269"/>
      <x v="49"/>
      <x v="2"/>
      <x v="7"/>
    </i>
    <i t="default" r="4">
      <x v="2"/>
    </i>
    <i r="3">
      <x v="57"/>
      <x v="2"/>
      <x v="7"/>
    </i>
    <i t="default" r="4">
      <x v="2"/>
    </i>
    <i r="3">
      <x v="75"/>
      <x v="2"/>
      <x v="7"/>
    </i>
    <i t="default" r="4">
      <x v="2"/>
    </i>
    <i r="2">
      <x v="316"/>
      <x v="41"/>
      <x v="2"/>
      <x v="7"/>
    </i>
    <i t="default" r="4">
      <x v="2"/>
    </i>
    <i r="2">
      <x v="327"/>
      <x v="67"/>
      <x v="2"/>
      <x v="7"/>
    </i>
    <i t="default" r="4">
      <x v="2"/>
    </i>
    <i r="1">
      <x v="8"/>
      <x v="189"/>
      <x v="35"/>
      <x v="3"/>
      <x v="8"/>
    </i>
    <i t="default" r="4">
      <x v="3"/>
    </i>
    <i r="2">
      <x v="195"/>
      <x v="67"/>
      <x v="3"/>
      <x v="8"/>
    </i>
    <i t="default" r="4">
      <x v="3"/>
    </i>
    <i r="2">
      <x v="327"/>
      <x v="39"/>
      <x v="3"/>
      <x v="8"/>
    </i>
    <i t="default" r="4">
      <x v="3"/>
    </i>
    <i r="1">
      <x v="9"/>
      <x v="25"/>
      <x v="21"/>
      <x v="4"/>
      <x v="9"/>
    </i>
    <i t="default" r="4">
      <x v="4"/>
    </i>
    <i r="3">
      <x v="22"/>
      <x v="4"/>
      <x v="9"/>
    </i>
    <i t="default" r="4">
      <x v="4"/>
    </i>
    <i r="2">
      <x v="26"/>
      <x v="38"/>
      <x v="4"/>
      <x v="9"/>
    </i>
    <i t="default" r="4">
      <x v="4"/>
    </i>
    <i r="2">
      <x v="147"/>
      <x v="28"/>
      <x v="4"/>
      <x v="9"/>
    </i>
    <i t="default" r="4">
      <x v="4"/>
    </i>
    <i r="3">
      <x v="49"/>
      <x v="4"/>
      <x v="9"/>
    </i>
    <i t="default" r="4">
      <x v="4"/>
    </i>
    <i r="2">
      <x v="181"/>
      <x v="25"/>
      <x v="4"/>
      <x v="9"/>
    </i>
    <i t="default" r="4">
      <x v="4"/>
    </i>
    <i r="2">
      <x v="203"/>
      <x v="11"/>
      <x v="4"/>
      <x v="9"/>
    </i>
    <i t="default" r="4">
      <x v="4"/>
    </i>
    <i r="2">
      <x v="240"/>
      <x v="17"/>
      <x v="4"/>
      <x v="9"/>
    </i>
    <i t="default" r="4">
      <x v="4"/>
    </i>
    <i r="3">
      <x v="33"/>
      <x v="4"/>
      <x v="9"/>
    </i>
    <i t="default" r="4">
      <x v="4"/>
    </i>
    <i r="2">
      <x v="257"/>
      <x v="46"/>
      <x v="4"/>
      <x v="9"/>
    </i>
    <i t="default" r="4">
      <x v="4"/>
    </i>
    <i r="2">
      <x v="264"/>
      <x v="71"/>
      <x v="4"/>
      <x v="9"/>
    </i>
    <i t="default" r="4">
      <x v="4"/>
    </i>
    <i r="2">
      <x v="295"/>
      <x v="70"/>
      <x v="4"/>
      <x v="9"/>
    </i>
    <i t="default" r="4">
      <x v="4"/>
    </i>
    <i r="2">
      <x v="323"/>
      <x v="60"/>
      <x v="4"/>
      <x v="9"/>
    </i>
    <i t="default" r="4">
      <x v="4"/>
    </i>
    <i r="2">
      <x v="325"/>
      <x v="66"/>
      <x v="4"/>
      <x v="9"/>
    </i>
    <i t="default" r="4">
      <x v="4"/>
    </i>
    <i r="2">
      <x v="332"/>
      <x v="31"/>
      <x v="4"/>
      <x v="9"/>
    </i>
    <i t="default" r="4">
      <x v="4"/>
    </i>
    <i r="1">
      <x v="10"/>
      <x v="7"/>
      <x v="22"/>
      <x v="4"/>
      <x v="10"/>
    </i>
    <i t="default" r="4">
      <x v="4"/>
    </i>
    <i r="2">
      <x v="26"/>
      <x v="35"/>
      <x v="4"/>
      <x v="10"/>
    </i>
    <i t="default" r="4">
      <x v="4"/>
    </i>
    <i r="2">
      <x v="46"/>
      <x v="17"/>
      <x v="4"/>
      <x v="10"/>
    </i>
    <i t="default" r="4">
      <x v="4"/>
    </i>
    <i r="2">
      <x v="66"/>
      <x v="74"/>
      <x v="4"/>
      <x v="10"/>
    </i>
    <i t="default" r="4">
      <x v="4"/>
    </i>
    <i r="2">
      <x v="140"/>
      <x v="25"/>
      <x v="4"/>
      <x v="10"/>
    </i>
    <i t="default" r="4">
      <x v="4"/>
    </i>
    <i r="3">
      <x v="71"/>
      <x v="4"/>
      <x v="10"/>
    </i>
    <i t="default" r="4">
      <x v="4"/>
    </i>
    <i r="2">
      <x v="147"/>
      <x v="46"/>
      <x v="4"/>
      <x v="10"/>
    </i>
    <i t="default" r="4">
      <x v="4"/>
    </i>
    <i r="2">
      <x v="148"/>
      <x v="27"/>
      <x v="4"/>
      <x v="10"/>
    </i>
    <i t="default" r="4">
      <x v="4"/>
    </i>
    <i r="3">
      <x v="70"/>
      <x v="4"/>
      <x v="10"/>
    </i>
    <i t="default" r="4">
      <x v="4"/>
    </i>
    <i r="2">
      <x v="203"/>
      <x v="28"/>
      <x v="4"/>
      <x v="10"/>
    </i>
    <i t="default" r="4">
      <x v="4"/>
    </i>
    <i r="2">
      <x v="212"/>
      <x v="47"/>
      <x v="4"/>
      <x v="10"/>
    </i>
    <i t="default" r="4">
      <x v="4"/>
    </i>
    <i r="2">
      <x v="220"/>
      <x v="76"/>
      <x v="4"/>
      <x v="10"/>
    </i>
    <i t="default" r="4">
      <x v="4"/>
    </i>
    <i r="2">
      <x v="222"/>
      <x v="29"/>
      <x v="4"/>
      <x v="10"/>
    </i>
    <i t="default" r="4">
      <x v="4"/>
    </i>
    <i r="2">
      <x v="242"/>
      <x v="37"/>
      <x v="4"/>
      <x v="10"/>
    </i>
    <i t="default" r="4">
      <x v="4"/>
    </i>
    <i r="2">
      <x v="257"/>
      <x v="49"/>
      <x v="4"/>
      <x v="10"/>
    </i>
    <i t="default" r="4">
      <x v="4"/>
    </i>
    <i r="2">
      <x v="264"/>
      <x v="31"/>
      <x v="4"/>
      <x v="10"/>
    </i>
    <i t="default" r="4">
      <x v="4"/>
    </i>
    <i r="2">
      <x v="284"/>
      <x v="38"/>
      <x v="4"/>
      <x v="10"/>
    </i>
    <i t="default" r="4">
      <x v="4"/>
    </i>
    <i r="3">
      <x v="60"/>
      <x v="4"/>
      <x v="10"/>
    </i>
    <i t="default" r="4">
      <x v="4"/>
    </i>
    <i r="2">
      <x v="295"/>
      <x v="62"/>
      <x v="4"/>
      <x v="10"/>
    </i>
    <i t="default" r="4">
      <x v="4"/>
    </i>
    <i r="2">
      <x v="305"/>
      <x v="39"/>
      <x v="4"/>
      <x v="10"/>
    </i>
    <i t="default" r="4">
      <x v="4"/>
    </i>
    <i r="2">
      <x v="323"/>
      <x v="20"/>
      <x v="4"/>
      <x v="10"/>
    </i>
    <i t="default" r="4">
      <x v="4"/>
    </i>
    <i r="2">
      <x v="325"/>
      <x v="11"/>
      <x v="4"/>
      <x v="10"/>
    </i>
    <i t="default" r="4">
      <x v="4"/>
    </i>
    <i r="3">
      <x v="38"/>
      <x v="4"/>
      <x v="10"/>
    </i>
    <i t="default" r="4">
      <x v="4"/>
    </i>
    <i r="2">
      <x v="332"/>
      <x v="21"/>
      <x v="4"/>
      <x v="10"/>
    </i>
    <i t="default" r="4">
      <x v="4"/>
    </i>
    <i r="1">
      <x v="11"/>
      <x v="7"/>
      <x v="60"/>
      <x v="5"/>
      <x v="12"/>
    </i>
    <i t="default" r="4">
      <x v="5"/>
    </i>
    <i r="2">
      <x v="12"/>
      <x v="29"/>
      <x v="5"/>
      <x v="12"/>
    </i>
    <i t="default" r="4">
      <x v="5"/>
    </i>
    <i r="2">
      <x v="46"/>
      <x v="39"/>
      <x v="5"/>
      <x v="12"/>
    </i>
    <i t="default" r="4">
      <x v="5"/>
    </i>
    <i r="2">
      <x v="57"/>
      <x v="29"/>
      <x v="5"/>
      <x v="12"/>
    </i>
    <i t="default" r="4">
      <x v="5"/>
    </i>
    <i r="2">
      <x v="66"/>
      <x v="39"/>
      <x v="5"/>
      <x v="12"/>
    </i>
    <i t="default" r="4">
      <x v="5"/>
    </i>
    <i r="2">
      <x v="97"/>
      <x v="47"/>
      <x v="5"/>
      <x v="12"/>
    </i>
    <i t="default" r="4">
      <x v="5"/>
    </i>
    <i r="2">
      <x v="136"/>
      <x v="71"/>
      <x v="5"/>
      <x v="12"/>
    </i>
    <i t="default" r="4">
      <x v="5"/>
    </i>
    <i r="2">
      <x v="142"/>
      <x v="17"/>
      <x v="5"/>
      <x v="12"/>
    </i>
    <i t="default" r="4">
      <x v="5"/>
    </i>
    <i r="3">
      <x v="49"/>
      <x v="5"/>
      <x v="12"/>
    </i>
    <i t="default" r="4">
      <x v="5"/>
    </i>
    <i r="2">
      <x v="148"/>
      <x v="35"/>
      <x v="5"/>
      <x v="12"/>
    </i>
    <i t="default" r="4">
      <x v="5"/>
    </i>
    <i r="2">
      <x v="172"/>
      <x v="14"/>
      <x v="5"/>
      <x v="12"/>
    </i>
    <i t="default" r="4">
      <x v="5"/>
    </i>
    <i r="2">
      <x v="181"/>
      <x v="62"/>
      <x v="5"/>
      <x v="12"/>
    </i>
    <i t="default" r="4">
      <x v="5"/>
    </i>
    <i r="2">
      <x v="200"/>
      <x v="70"/>
      <x v="5"/>
      <x v="12"/>
    </i>
    <i t="default" r="4">
      <x v="5"/>
    </i>
    <i r="2">
      <x v="203"/>
      <x v="39"/>
      <x v="5"/>
      <x v="12"/>
    </i>
    <i t="default" r="4">
      <x v="5"/>
    </i>
    <i r="2">
      <x v="207"/>
      <x v="46"/>
      <x v="5"/>
      <x v="12"/>
    </i>
    <i t="default" r="4">
      <x v="5"/>
    </i>
    <i r="2">
      <x v="212"/>
      <x v="31"/>
      <x v="5"/>
      <x v="12"/>
    </i>
    <i t="default" r="4">
      <x v="5"/>
    </i>
    <i r="2">
      <x v="220"/>
      <x v="39"/>
      <x v="5"/>
      <x v="12"/>
    </i>
    <i t="default" r="4">
      <x v="5"/>
    </i>
    <i r="2">
      <x v="222"/>
      <x v="46"/>
      <x v="5"/>
      <x v="12"/>
    </i>
    <i t="default" r="4">
      <x v="5"/>
    </i>
    <i r="2">
      <x v="237"/>
      <x v="17"/>
      <x v="5"/>
      <x v="12"/>
    </i>
    <i t="default" r="4">
      <x v="5"/>
    </i>
    <i r="3">
      <x v="31"/>
      <x v="5"/>
      <x v="12"/>
    </i>
    <i t="default" r="4">
      <x v="5"/>
    </i>
    <i r="2">
      <x v="241"/>
      <x v="39"/>
      <x v="5"/>
      <x v="12"/>
    </i>
    <i t="default" r="4">
      <x v="5"/>
    </i>
    <i r="2">
      <x v="242"/>
      <x v="22"/>
      <x v="5"/>
      <x v="12"/>
    </i>
    <i t="default" r="4">
      <x v="5"/>
    </i>
    <i r="2">
      <x v="245"/>
      <x v="28"/>
      <x v="5"/>
      <x v="12"/>
    </i>
    <i t="default" r="4">
      <x v="5"/>
    </i>
    <i r="2">
      <x v="246"/>
      <x v="20"/>
      <x v="5"/>
      <x v="12"/>
    </i>
    <i t="default" r="4">
      <x v="5"/>
    </i>
    <i r="2">
      <x v="257"/>
      <x v="21"/>
      <x v="5"/>
      <x v="12"/>
    </i>
    <i t="default" r="4">
      <x v="5"/>
    </i>
    <i r="2">
      <x v="264"/>
      <x v="74"/>
      <x v="5"/>
      <x v="12"/>
    </i>
    <i t="default" r="4">
      <x v="5"/>
    </i>
    <i r="2">
      <x v="284"/>
      <x v="56"/>
      <x v="5"/>
      <x v="12"/>
    </i>
    <i t="default" r="4">
      <x v="5"/>
    </i>
    <i r="2">
      <x v="295"/>
      <x v="33"/>
      <x v="5"/>
      <x v="12"/>
    </i>
    <i t="default" r="4">
      <x v="5"/>
    </i>
    <i r="2">
      <x v="305"/>
      <x v="27"/>
      <x v="5"/>
      <x v="12"/>
    </i>
    <i t="default" r="4">
      <x v="5"/>
    </i>
    <i r="2">
      <x v="323"/>
      <x v="25"/>
      <x v="5"/>
      <x v="12"/>
    </i>
    <i t="default" r="4">
      <x v="5"/>
    </i>
    <i r="2">
      <x v="332"/>
      <x v="76"/>
      <x v="5"/>
      <x v="12"/>
    </i>
    <i t="default" r="4">
      <x v="5"/>
    </i>
    <i r="1">
      <x v="12"/>
      <x v="7"/>
      <x v="76"/>
      <x v="6"/>
      <x v="14"/>
    </i>
    <i t="default" r="4">
      <x v="6"/>
    </i>
    <i r="2">
      <x v="12"/>
      <x v="14"/>
      <x v="6"/>
      <x v="14"/>
    </i>
    <i t="default" r="4">
      <x v="6"/>
    </i>
    <i r="2">
      <x v="57"/>
      <x v="22"/>
      <x v="6"/>
      <x v="14"/>
    </i>
    <i t="default" r="4">
      <x v="6"/>
    </i>
    <i r="2">
      <x v="66"/>
      <x v="20"/>
      <x v="6"/>
      <x v="14"/>
    </i>
    <i t="default" r="4">
      <x v="6"/>
    </i>
    <i r="2">
      <x v="67"/>
      <x v="56"/>
      <x v="6"/>
      <x v="14"/>
    </i>
    <i t="default" r="4">
      <x v="6"/>
    </i>
    <i r="2">
      <x v="97"/>
      <x v="66"/>
      <x v="6"/>
      <x v="14"/>
    </i>
    <i t="default" r="4">
      <x v="6"/>
    </i>
    <i r="2">
      <x v="136"/>
      <x v="28"/>
      <x v="6"/>
      <x v="14"/>
    </i>
    <i t="default" r="4">
      <x v="6"/>
    </i>
    <i r="2">
      <x v="172"/>
      <x v="74"/>
      <x v="6"/>
      <x v="14"/>
    </i>
    <i t="default" r="4">
      <x v="6"/>
    </i>
    <i r="2">
      <x v="181"/>
      <x v="49"/>
      <x v="6"/>
      <x v="14"/>
    </i>
    <i t="default" r="4">
      <x v="6"/>
    </i>
    <i r="2">
      <x v="207"/>
      <x v="17"/>
      <x v="6"/>
      <x v="14"/>
    </i>
    <i t="default" r="4">
      <x v="6"/>
    </i>
    <i r="2">
      <x v="212"/>
      <x v="35"/>
      <x v="6"/>
      <x v="14"/>
    </i>
    <i t="default" r="4">
      <x v="6"/>
    </i>
    <i r="2">
      <x v="220"/>
      <x v="25"/>
      <x v="6"/>
      <x v="14"/>
    </i>
    <i t="default" r="4">
      <x v="6"/>
    </i>
    <i r="2">
      <x v="222"/>
      <x v="27"/>
      <x v="6"/>
      <x v="14"/>
    </i>
    <i t="default" r="4">
      <x v="6"/>
    </i>
    <i r="2">
      <x v="237"/>
      <x v="46"/>
      <x v="6"/>
      <x v="14"/>
    </i>
    <i t="default" r="4">
      <x v="6"/>
    </i>
    <i r="2">
      <x v="241"/>
      <x v="38"/>
      <x v="6"/>
      <x v="14"/>
    </i>
    <i t="default" r="4">
      <x v="6"/>
    </i>
    <i r="3">
      <x v="47"/>
      <x v="6"/>
      <x v="14"/>
    </i>
    <i t="default" r="4">
      <x v="6"/>
    </i>
    <i r="2">
      <x v="242"/>
      <x v="21"/>
      <x v="6"/>
      <x v="14"/>
    </i>
    <i t="default" r="4">
      <x v="6"/>
    </i>
    <i r="2">
      <x v="245"/>
      <x v="11"/>
      <x v="6"/>
      <x v="14"/>
    </i>
    <i t="default" r="4">
      <x v="6"/>
    </i>
    <i r="2">
      <x v="246"/>
      <x v="39"/>
      <x v="6"/>
      <x v="14"/>
    </i>
    <i t="default" r="4">
      <x v="6"/>
    </i>
    <i r="2">
      <x v="257"/>
      <x v="17"/>
      <x v="6"/>
      <x v="14"/>
    </i>
    <i t="default" r="4">
      <x v="6"/>
    </i>
    <i r="2">
      <x v="263"/>
      <x v="29"/>
      <x v="6"/>
      <x v="14"/>
    </i>
    <i t="default" r="4">
      <x v="6"/>
    </i>
    <i r="2">
      <x v="305"/>
      <x v="33"/>
      <x v="6"/>
      <x v="14"/>
    </i>
    <i t="default" r="4">
      <x v="6"/>
    </i>
    <i r="1">
      <x v="13"/>
      <x v="14"/>
      <x v="27"/>
      <x v="7"/>
      <x v="16"/>
    </i>
    <i t="default" r="4">
      <x v="7"/>
    </i>
    <i r="2">
      <x v="30"/>
      <x v="29"/>
      <x v="7"/>
      <x v="16"/>
    </i>
    <i t="default" r="4">
      <x v="7"/>
    </i>
    <i r="2">
      <x v="34"/>
      <x v="66"/>
      <x v="7"/>
      <x v="16"/>
    </i>
    <i t="default" r="4">
      <x v="7"/>
    </i>
    <i r="2">
      <x v="36"/>
      <x v="76"/>
      <x v="7"/>
      <x v="16"/>
    </i>
    <i t="default" r="4">
      <x v="7"/>
    </i>
    <i r="2">
      <x v="45"/>
      <x v="49"/>
      <x v="7"/>
      <x v="16"/>
    </i>
    <i t="default" r="4">
      <x v="7"/>
    </i>
    <i r="2">
      <x v="57"/>
      <x v="33"/>
      <x v="7"/>
      <x v="16"/>
    </i>
    <i t="default" r="4">
      <x v="7"/>
    </i>
    <i r="2">
      <x v="66"/>
      <x v="56"/>
      <x v="7"/>
      <x v="16"/>
    </i>
    <i t="default" r="4">
      <x v="7"/>
    </i>
    <i r="2">
      <x v="67"/>
      <x v="35"/>
      <x v="7"/>
      <x v="16"/>
    </i>
    <i t="default" r="4">
      <x v="7"/>
    </i>
    <i r="2">
      <x v="97"/>
      <x v="74"/>
      <x v="7"/>
      <x v="16"/>
    </i>
    <i t="default" r="4">
      <x v="7"/>
    </i>
    <i r="2">
      <x v="111"/>
      <x v="47"/>
      <x v="7"/>
      <x v="16"/>
    </i>
    <i t="default" r="4">
      <x v="7"/>
    </i>
    <i r="2">
      <x v="156"/>
      <x v="60"/>
      <x v="7"/>
      <x v="16"/>
    </i>
    <i t="default" r="4">
      <x v="7"/>
    </i>
    <i r="2">
      <x v="163"/>
      <x v="76"/>
      <x v="7"/>
      <x v="16"/>
    </i>
    <i t="default" r="4">
      <x v="7"/>
    </i>
    <i r="2">
      <x v="188"/>
      <x v="11"/>
      <x v="7"/>
      <x v="16"/>
    </i>
    <i t="default" r="4">
      <x v="7"/>
    </i>
    <i r="3">
      <x v="70"/>
      <x v="7"/>
      <x v="16"/>
    </i>
    <i t="default" r="4">
      <x v="7"/>
    </i>
    <i r="2">
      <x v="197"/>
      <x v="39"/>
      <x v="7"/>
      <x v="16"/>
    </i>
    <i t="default" r="4">
      <x v="7"/>
    </i>
    <i r="2">
      <x v="199"/>
      <x v="14"/>
      <x v="7"/>
      <x v="16"/>
    </i>
    <i t="default" r="4">
      <x v="7"/>
    </i>
    <i r="3">
      <x v="35"/>
      <x v="7"/>
      <x v="16"/>
    </i>
    <i t="default" r="4">
      <x v="7"/>
    </i>
    <i r="2">
      <x v="204"/>
      <x v="25"/>
      <x v="7"/>
      <x v="16"/>
    </i>
    <i t="default" r="4">
      <x v="7"/>
    </i>
    <i r="2">
      <x v="238"/>
      <x v="46"/>
      <x v="7"/>
      <x v="16"/>
    </i>
    <i t="default" r="4">
      <x v="7"/>
    </i>
    <i r="2">
      <x v="242"/>
      <x v="33"/>
      <x v="7"/>
      <x v="16"/>
    </i>
    <i t="default" r="4">
      <x v="7"/>
    </i>
    <i r="2">
      <x v="245"/>
      <x v="37"/>
      <x v="7"/>
      <x v="16"/>
    </i>
    <i t="default" r="4">
      <x v="7"/>
    </i>
    <i r="2">
      <x v="247"/>
      <x v="20"/>
      <x v="7"/>
      <x v="16"/>
    </i>
    <i t="default" r="4">
      <x v="7"/>
    </i>
    <i r="3">
      <x v="31"/>
      <x v="7"/>
      <x v="16"/>
    </i>
    <i t="default" r="4">
      <x v="7"/>
    </i>
    <i r="2">
      <x v="263"/>
      <x v="71"/>
      <x v="7"/>
      <x v="16"/>
    </i>
    <i t="default" r="4">
      <x v="7"/>
    </i>
    <i r="2">
      <x v="288"/>
      <x v="49"/>
      <x v="7"/>
      <x v="16"/>
    </i>
    <i t="default" r="4">
      <x v="7"/>
    </i>
    <i r="2">
      <x v="289"/>
      <x v="21"/>
      <x v="7"/>
      <x v="16"/>
    </i>
    <i t="default" r="4">
      <x v="7"/>
    </i>
    <i r="2">
      <x v="296"/>
      <x v="71"/>
      <x v="7"/>
      <x v="16"/>
    </i>
    <i t="default" r="4">
      <x v="7"/>
    </i>
    <i r="2">
      <x v="298"/>
      <x v="62"/>
      <x v="7"/>
      <x v="16"/>
    </i>
    <i t="default" r="4">
      <x v="7"/>
    </i>
    <i r="1">
      <x v="14"/>
      <x/>
      <x v="11"/>
      <x v="8"/>
      <x v="17"/>
    </i>
    <i t="default" r="4">
      <x v="8"/>
    </i>
    <i r="2">
      <x v="14"/>
      <x v="46"/>
      <x v="8"/>
      <x v="17"/>
    </i>
    <i t="default" r="4">
      <x v="8"/>
    </i>
    <i r="2">
      <x v="30"/>
      <x v="35"/>
      <x v="8"/>
      <x v="17"/>
    </i>
    <i t="default" r="4">
      <x v="8"/>
    </i>
    <i r="2">
      <x v="34"/>
      <x v="17"/>
      <x v="8"/>
      <x v="17"/>
    </i>
    <i t="default" r="4">
      <x v="8"/>
    </i>
    <i r="2">
      <x v="36"/>
      <x v="74"/>
      <x v="8"/>
      <x v="17"/>
    </i>
    <i t="default" r="4">
      <x v="8"/>
    </i>
    <i r="2">
      <x v="41"/>
      <x v="39"/>
      <x v="8"/>
      <x v="17"/>
    </i>
    <i t="default" r="4">
      <x v="8"/>
    </i>
    <i r="2">
      <x v="42"/>
      <x v="20"/>
      <x v="8"/>
      <x v="17"/>
    </i>
    <i t="default" r="4">
      <x v="8"/>
    </i>
    <i r="2">
      <x v="67"/>
      <x v="70"/>
      <x v="8"/>
      <x v="17"/>
    </i>
    <i t="default" r="4">
      <x v="8"/>
    </i>
    <i r="2">
      <x v="110"/>
      <x v="37"/>
      <x v="8"/>
      <x v="17"/>
    </i>
    <i t="default" r="4">
      <x v="8"/>
    </i>
    <i r="2">
      <x v="111"/>
      <x v="28"/>
      <x v="8"/>
      <x v="17"/>
    </i>
    <i t="default" r="4">
      <x v="8"/>
    </i>
    <i r="3">
      <x v="46"/>
      <x v="8"/>
      <x v="17"/>
    </i>
    <i t="default" r="4">
      <x v="8"/>
    </i>
    <i r="2">
      <x v="124"/>
      <x v="62"/>
      <x v="8"/>
      <x v="17"/>
    </i>
    <i t="default" r="4">
      <x v="8"/>
    </i>
    <i r="2">
      <x v="156"/>
      <x v="29"/>
      <x v="8"/>
      <x v="17"/>
    </i>
    <i t="default" r="4">
      <x v="8"/>
    </i>
    <i r="2">
      <x v="163"/>
      <x v="14"/>
      <x v="8"/>
      <x v="17"/>
    </i>
    <i t="default" r="4">
      <x v="8"/>
    </i>
    <i r="2">
      <x v="174"/>
      <x v="27"/>
      <x v="8"/>
      <x v="17"/>
    </i>
    <i t="default" r="4">
      <x v="8"/>
    </i>
    <i r="2">
      <x v="184"/>
      <x v="66"/>
      <x v="8"/>
      <x v="17"/>
    </i>
    <i t="default" r="4">
      <x v="8"/>
    </i>
    <i r="2">
      <x v="197"/>
      <x v="33"/>
      <x v="8"/>
      <x v="17"/>
    </i>
    <i t="default" r="4">
      <x v="8"/>
    </i>
    <i r="3">
      <x v="38"/>
      <x v="8"/>
      <x v="17"/>
    </i>
    <i t="default" r="4">
      <x v="8"/>
    </i>
    <i r="2">
      <x v="199"/>
      <x v="22"/>
      <x v="8"/>
      <x v="17"/>
    </i>
    <i t="default" r="4">
      <x v="8"/>
    </i>
    <i r="2">
      <x v="215"/>
      <x v="37"/>
      <x v="8"/>
      <x v="17"/>
    </i>
    <i t="default" r="4">
      <x v="8"/>
    </i>
    <i r="2">
      <x v="219"/>
      <x v="74"/>
      <x v="8"/>
      <x v="17"/>
    </i>
    <i t="default" r="4">
      <x v="8"/>
    </i>
    <i r="2">
      <x v="223"/>
      <x v="39"/>
      <x v="8"/>
      <x v="17"/>
    </i>
    <i t="default" r="4">
      <x v="8"/>
    </i>
    <i r="2">
      <x v="233"/>
      <x v="21"/>
      <x v="8"/>
      <x v="17"/>
    </i>
    <i t="default" r="4">
      <x v="8"/>
    </i>
    <i r="3">
      <x v="31"/>
      <x v="8"/>
      <x v="17"/>
    </i>
    <i t="default" r="4">
      <x v="8"/>
    </i>
    <i r="2">
      <x v="247"/>
      <x v="37"/>
      <x v="8"/>
      <x v="17"/>
    </i>
    <i t="default" r="4">
      <x v="8"/>
    </i>
    <i r="2">
      <x v="258"/>
      <x v="3"/>
      <x v="8"/>
      <x v="17"/>
    </i>
    <i t="default" r="4">
      <x v="8"/>
    </i>
    <i r="3">
      <x v="25"/>
      <x v="8"/>
      <x v="17"/>
    </i>
    <i t="default" r="4">
      <x v="8"/>
    </i>
    <i r="3">
      <x v="56"/>
      <x v="8"/>
      <x v="17"/>
    </i>
    <i t="default" r="4">
      <x v="8"/>
    </i>
    <i r="2">
      <x v="265"/>
      <x v="49"/>
      <x v="8"/>
      <x v="17"/>
    </i>
    <i t="default" r="4">
      <x v="8"/>
    </i>
    <i r="3">
      <x v="71"/>
      <x v="8"/>
      <x v="17"/>
    </i>
    <i t="default" r="4">
      <x v="8"/>
    </i>
    <i r="2">
      <x v="288"/>
      <x v="35"/>
      <x v="8"/>
      <x v="17"/>
    </i>
    <i t="default" r="4">
      <x v="8"/>
    </i>
    <i r="2">
      <x v="289"/>
      <x v="70"/>
      <x v="8"/>
      <x v="17"/>
    </i>
    <i t="default" r="4">
      <x v="8"/>
    </i>
    <i r="2">
      <x v="296"/>
      <x v="60"/>
      <x v="8"/>
      <x v="17"/>
    </i>
    <i t="default" r="4">
      <x v="8"/>
    </i>
    <i r="2">
      <x v="326"/>
      <x v="74"/>
      <x v="8"/>
      <x v="17"/>
    </i>
    <i t="default" r="4">
      <x v="8"/>
    </i>
    <i r="2">
      <x v="333"/>
      <x v="47"/>
      <x v="8"/>
      <x v="17"/>
    </i>
    <i t="default" r="4">
      <x v="8"/>
    </i>
    <i r="3">
      <x v="76"/>
      <x v="8"/>
      <x v="17"/>
    </i>
    <i t="default" r="4">
      <x v="8"/>
    </i>
    <i r="2">
      <x v="339"/>
      <x v="14"/>
      <x v="8"/>
      <x v="17"/>
    </i>
    <i t="default" r="4">
      <x v="8"/>
    </i>
    <i r="1">
      <x v="15"/>
      <x/>
      <x v="66"/>
      <x v="9"/>
      <x v="18"/>
    </i>
    <i t="default" r="4">
      <x v="9"/>
    </i>
    <i r="2">
      <x v="30"/>
      <x v="60"/>
      <x v="9"/>
      <x v="18"/>
    </i>
    <i t="default" r="4">
      <x v="9"/>
    </i>
    <i r="2">
      <x v="34"/>
      <x v="21"/>
      <x v="9"/>
      <x v="18"/>
    </i>
    <i t="default" r="4">
      <x v="9"/>
    </i>
    <i r="2">
      <x v="36"/>
      <x v="14"/>
      <x v="9"/>
      <x v="18"/>
    </i>
    <i t="default" r="4">
      <x v="9"/>
    </i>
    <i r="2">
      <x v="41"/>
      <x v="71"/>
      <x v="9"/>
      <x v="18"/>
    </i>
    <i t="default" r="4">
      <x v="9"/>
    </i>
    <i r="2">
      <x v="42"/>
      <x v="28"/>
      <x v="9"/>
      <x v="18"/>
    </i>
    <i t="default" r="4">
      <x v="9"/>
    </i>
    <i r="2">
      <x v="110"/>
      <x v="33"/>
      <x v="9"/>
      <x v="18"/>
    </i>
    <i t="default" r="4">
      <x v="9"/>
    </i>
    <i r="2">
      <x v="124"/>
      <x v="20"/>
      <x v="9"/>
      <x v="18"/>
    </i>
    <i t="default" r="4">
      <x v="9"/>
    </i>
    <i r="2">
      <x v="132"/>
      <x v="39"/>
      <x v="9"/>
      <x v="18"/>
    </i>
    <i t="default" r="4">
      <x v="9"/>
    </i>
    <i r="2">
      <x v="135"/>
      <x v="70"/>
      <x v="9"/>
      <x v="18"/>
    </i>
    <i t="default" r="4">
      <x v="9"/>
    </i>
    <i r="2">
      <x v="139"/>
      <x v="47"/>
      <x v="9"/>
      <x v="18"/>
    </i>
    <i t="default" r="4">
      <x v="9"/>
    </i>
    <i r="2">
      <x v="156"/>
      <x v="71"/>
      <x v="9"/>
      <x v="18"/>
    </i>
    <i t="default" r="4">
      <x v="9"/>
    </i>
    <i r="2">
      <x v="163"/>
      <x v="74"/>
      <x v="9"/>
      <x v="18"/>
    </i>
    <i t="default" r="4">
      <x v="9"/>
    </i>
    <i r="2">
      <x v="184"/>
      <x v="11"/>
      <x v="9"/>
      <x v="18"/>
    </i>
    <i t="default" r="4">
      <x v="9"/>
    </i>
    <i r="2">
      <x v="219"/>
      <x v="62"/>
      <x v="9"/>
      <x v="18"/>
    </i>
    <i t="default" r="4">
      <x v="9"/>
    </i>
    <i r="2">
      <x v="223"/>
      <x v="38"/>
      <x v="9"/>
      <x v="18"/>
    </i>
    <i t="default" r="4">
      <x v="9"/>
    </i>
    <i r="2">
      <x v="233"/>
      <x v="35"/>
      <x v="9"/>
      <x v="18"/>
    </i>
    <i t="default" r="4">
      <x v="9"/>
    </i>
    <i r="3">
      <x v="37"/>
      <x v="9"/>
      <x v="18"/>
    </i>
    <i t="default" r="4">
      <x v="9"/>
    </i>
    <i r="2">
      <x v="252"/>
      <x v="76"/>
      <x v="9"/>
      <x v="18"/>
    </i>
    <i t="default" r="4">
      <x v="9"/>
    </i>
    <i r="2">
      <x v="296"/>
      <x v="25"/>
      <x v="9"/>
      <x v="18"/>
    </i>
    <i t="default" r="4">
      <x v="9"/>
    </i>
    <i r="2">
      <x v="326"/>
      <x v="56"/>
      <x v="9"/>
      <x v="18"/>
    </i>
    <i t="default" r="4">
      <x v="9"/>
    </i>
    <i r="2">
      <x v="339"/>
      <x v="3"/>
      <x v="9"/>
      <x v="18"/>
    </i>
    <i t="default" r="4">
      <x v="9"/>
    </i>
    <i r="1">
      <x v="16"/>
      <x v="204"/>
      <x v="70"/>
      <x v="9"/>
      <x v="18"/>
    </i>
    <i t="default" r="4">
      <x v="9"/>
    </i>
    <i r="2">
      <x v="240"/>
      <x v="66"/>
      <x v="4"/>
      <x v="10"/>
    </i>
    <i t="default" r="4">
      <x v="4"/>
    </i>
    <i t="default">
      <x v="1"/>
    </i>
    <i>
      <x v="2"/>
      <x v="1"/>
      <x v="61"/>
      <x v="72"/>
      <x v="23"/>
      <x/>
    </i>
    <i t="default" r="4">
      <x v="23"/>
    </i>
    <i r="2">
      <x v="71"/>
      <x v="5"/>
      <x v="23"/>
      <x/>
    </i>
    <i t="default" r="4">
      <x v="23"/>
    </i>
    <i r="2">
      <x v="73"/>
      <x v="17"/>
      <x v="23"/>
      <x/>
    </i>
    <i t="default" r="4">
      <x v="23"/>
    </i>
    <i r="2">
      <x v="89"/>
      <x v="55"/>
      <x v="23"/>
      <x/>
    </i>
    <i t="default" r="4">
      <x v="23"/>
    </i>
    <i r="2">
      <x v="101"/>
      <x v="72"/>
      <x v="23"/>
      <x/>
    </i>
    <i t="default" r="4">
      <x v="23"/>
    </i>
    <i r="2">
      <x v="125"/>
      <x v="33"/>
      <x v="23"/>
      <x/>
    </i>
    <i t="default" r="4">
      <x v="23"/>
    </i>
    <i r="2">
      <x v="152"/>
      <x v="72"/>
      <x v="23"/>
      <x/>
    </i>
    <i t="default" r="4">
      <x v="23"/>
    </i>
    <i r="2">
      <x v="153"/>
      <x v="55"/>
      <x v="23"/>
      <x/>
    </i>
    <i t="default" r="4">
      <x v="23"/>
    </i>
    <i r="2">
      <x v="160"/>
      <x v="41"/>
      <x v="23"/>
      <x/>
    </i>
    <i t="default" r="4">
      <x v="23"/>
    </i>
    <i r="2">
      <x v="162"/>
      <x v="9"/>
      <x v="23"/>
      <x/>
    </i>
    <i t="default" r="4">
      <x v="23"/>
    </i>
    <i r="2">
      <x v="166"/>
      <x v="75"/>
      <x v="23"/>
      <x/>
    </i>
    <i t="default" r="4">
      <x v="23"/>
    </i>
    <i r="2">
      <x v="177"/>
      <x v="20"/>
      <x v="23"/>
      <x/>
    </i>
    <i t="default" r="4">
      <x v="23"/>
    </i>
    <i r="3">
      <x v="69"/>
      <x v="23"/>
      <x/>
    </i>
    <i t="default" r="4">
      <x v="23"/>
    </i>
    <i r="2">
      <x v="180"/>
      <x v="5"/>
      <x v="23"/>
      <x/>
    </i>
    <i t="default" r="4">
      <x v="23"/>
    </i>
    <i r="2">
      <x v="336"/>
      <x v="69"/>
      <x v="23"/>
      <x/>
    </i>
    <i t="default" r="4">
      <x v="23"/>
    </i>
    <i r="2">
      <x v="337"/>
      <x v="63"/>
      <x v="23"/>
      <x/>
    </i>
    <i t="default" r="4">
      <x v="23"/>
    </i>
    <i r="1">
      <x v="2"/>
      <x v="61"/>
      <x v="69"/>
      <x v="23"/>
      <x v="1"/>
    </i>
    <i t="default" r="4">
      <x v="23"/>
    </i>
    <i r="2">
      <x v="71"/>
      <x v="35"/>
      <x v="23"/>
      <x v="1"/>
    </i>
    <i t="default" r="4">
      <x v="23"/>
    </i>
    <i r="2">
      <x v="73"/>
      <x v="5"/>
      <x v="23"/>
      <x v="1"/>
    </i>
    <i t="default" r="4">
      <x v="23"/>
    </i>
    <i r="2">
      <x v="89"/>
      <x v="41"/>
      <x v="23"/>
      <x v="1"/>
    </i>
    <i t="default" r="4">
      <x v="23"/>
    </i>
    <i r="2">
      <x v="101"/>
      <x v="69"/>
      <x v="23"/>
      <x v="1"/>
    </i>
    <i t="default" r="4">
      <x v="23"/>
    </i>
    <i r="2">
      <x v="152"/>
      <x v="69"/>
      <x v="23"/>
      <x v="1"/>
    </i>
    <i t="default" r="4">
      <x v="23"/>
    </i>
    <i r="2">
      <x v="153"/>
      <x v="38"/>
      <x v="23"/>
      <x v="1"/>
    </i>
    <i t="default" r="4">
      <x v="23"/>
    </i>
    <i r="3">
      <x v="41"/>
      <x v="23"/>
      <x v="1"/>
    </i>
    <i t="default" r="4">
      <x v="23"/>
    </i>
    <i r="2">
      <x v="160"/>
      <x v="55"/>
      <x v="23"/>
      <x v="1"/>
    </i>
    <i t="default" r="4">
      <x v="23"/>
    </i>
    <i r="2">
      <x v="162"/>
      <x v="17"/>
      <x v="23"/>
      <x v="1"/>
    </i>
    <i t="default" r="4">
      <x v="23"/>
    </i>
    <i r="2">
      <x v="166"/>
      <x v="72"/>
      <x v="23"/>
      <x v="1"/>
    </i>
    <i t="default" r="4">
      <x v="23"/>
    </i>
    <i r="2">
      <x v="177"/>
      <x v="23"/>
      <x v="23"/>
      <x v="1"/>
    </i>
    <i t="default" r="4">
      <x v="23"/>
    </i>
    <i r="2">
      <x v="180"/>
      <x v="35"/>
      <x v="23"/>
      <x v="1"/>
    </i>
    <i t="default" r="4">
      <x v="23"/>
    </i>
    <i r="2">
      <x v="208"/>
      <x v="33"/>
      <x v="23"/>
      <x v="1"/>
    </i>
    <i t="default" r="4">
      <x v="23"/>
    </i>
    <i r="2">
      <x v="209"/>
      <x v="75"/>
      <x v="23"/>
      <x v="1"/>
    </i>
    <i t="default" r="4">
      <x v="23"/>
    </i>
    <i r="2">
      <x v="230"/>
      <x v="20"/>
      <x v="23"/>
      <x v="1"/>
    </i>
    <i t="default" r="4">
      <x v="23"/>
    </i>
    <i r="2">
      <x v="236"/>
      <x v="63"/>
      <x v="23"/>
      <x v="1"/>
    </i>
    <i t="default" r="4">
      <x v="23"/>
    </i>
    <i r="2">
      <x v="299"/>
      <x v="9"/>
      <x v="23"/>
      <x v="1"/>
    </i>
    <i t="default" r="4">
      <x v="23"/>
    </i>
    <i r="2">
      <x v="336"/>
      <x v="38"/>
      <x v="23"/>
      <x v="1"/>
    </i>
    <i t="default" r="4">
      <x v="23"/>
    </i>
    <i r="1">
      <x v="3"/>
      <x v="61"/>
      <x v="38"/>
      <x v="24"/>
      <x v="3"/>
    </i>
    <i t="default" r="4">
      <x v="24"/>
    </i>
    <i r="2">
      <x v="71"/>
      <x v="38"/>
      <x v="24"/>
      <x v="3"/>
    </i>
    <i t="default" r="4">
      <x v="24"/>
    </i>
    <i r="2">
      <x v="73"/>
      <x v="35"/>
      <x v="24"/>
      <x v="3"/>
    </i>
    <i t="default" r="4">
      <x v="24"/>
    </i>
    <i r="2">
      <x v="101"/>
      <x v="17"/>
      <x v="24"/>
      <x v="3"/>
    </i>
    <i t="default" r="4">
      <x v="24"/>
    </i>
    <i r="2">
      <x v="125"/>
      <x v="69"/>
      <x v="24"/>
      <x v="3"/>
    </i>
    <i t="default" r="4">
      <x v="24"/>
    </i>
    <i r="3">
      <x v="75"/>
      <x v="24"/>
      <x v="3"/>
    </i>
    <i t="default" r="4">
      <x v="24"/>
    </i>
    <i r="2">
      <x v="152"/>
      <x v="35"/>
      <x v="24"/>
      <x v="3"/>
    </i>
    <i t="default" r="4">
      <x v="24"/>
    </i>
    <i r="2">
      <x v="159"/>
      <x v="55"/>
      <x v="24"/>
      <x v="3"/>
    </i>
    <i t="default" r="4">
      <x v="24"/>
    </i>
    <i r="2">
      <x v="165"/>
      <x v="55"/>
      <x v="24"/>
      <x v="3"/>
    </i>
    <i t="default" r="4">
      <x v="24"/>
    </i>
    <i r="2">
      <x v="166"/>
      <x v="63"/>
      <x v="24"/>
      <x v="3"/>
    </i>
    <i t="default" r="4">
      <x v="24"/>
    </i>
    <i r="2">
      <x v="175"/>
      <x v="17"/>
      <x v="24"/>
      <x v="3"/>
    </i>
    <i t="default" r="4">
      <x v="24"/>
    </i>
    <i r="3">
      <x v="55"/>
      <x v="24"/>
      <x v="3"/>
    </i>
    <i t="default" r="4">
      <x v="24"/>
    </i>
    <i r="2">
      <x v="176"/>
      <x v="41"/>
      <x v="24"/>
      <x v="3"/>
    </i>
    <i t="default" r="4">
      <x v="24"/>
    </i>
    <i r="2">
      <x v="208"/>
      <x v="5"/>
      <x v="24"/>
      <x v="3"/>
    </i>
    <i t="default" r="4">
      <x v="24"/>
    </i>
    <i r="2">
      <x v="230"/>
      <x v="23"/>
      <x v="24"/>
      <x v="3"/>
    </i>
    <i t="default" r="4">
      <x v="24"/>
    </i>
    <i r="2">
      <x v="236"/>
      <x v="72"/>
      <x v="24"/>
      <x v="3"/>
    </i>
    <i t="default" r="4">
      <x v="24"/>
    </i>
    <i r="2">
      <x v="271"/>
      <x v="9"/>
      <x v="24"/>
      <x v="3"/>
    </i>
    <i t="default" r="4">
      <x v="24"/>
    </i>
    <i r="2">
      <x v="285"/>
      <x v="20"/>
      <x v="24"/>
      <x v="3"/>
    </i>
    <i t="default" r="4">
      <x v="24"/>
    </i>
    <i r="1">
      <x v="5"/>
      <x v="21"/>
      <x v="63"/>
      <x/>
      <x v="5"/>
    </i>
    <i t="default" r="4">
      <x/>
    </i>
    <i r="2">
      <x v="22"/>
      <x v="9"/>
      <x/>
      <x v="5"/>
    </i>
    <i t="default" r="4">
      <x/>
    </i>
    <i r="2">
      <x v="52"/>
      <x v="17"/>
      <x/>
      <x v="5"/>
    </i>
    <i t="default" r="4">
      <x/>
    </i>
    <i r="2">
      <x v="56"/>
      <x v="72"/>
      <x/>
      <x v="5"/>
    </i>
    <i t="default" r="4">
      <x/>
    </i>
    <i r="2">
      <x v="159"/>
      <x v="35"/>
      <x/>
      <x v="5"/>
    </i>
    <i t="default" r="4">
      <x/>
    </i>
    <i r="3">
      <x v="38"/>
      <x/>
      <x v="5"/>
    </i>
    <i t="default" r="4">
      <x/>
    </i>
    <i r="2">
      <x v="165"/>
      <x v="41"/>
      <x/>
      <x v="5"/>
    </i>
    <i t="default" r="4">
      <x/>
    </i>
    <i r="3">
      <x v="75"/>
      <x/>
      <x v="5"/>
    </i>
    <i t="default" r="4">
      <x/>
    </i>
    <i r="2">
      <x v="175"/>
      <x v="41"/>
      <x/>
      <x v="5"/>
    </i>
    <i t="default" r="4">
      <x/>
    </i>
    <i r="2">
      <x v="176"/>
      <x v="5"/>
      <x/>
      <x v="5"/>
    </i>
    <i t="default" r="4">
      <x/>
    </i>
    <i r="2">
      <x v="196"/>
      <x v="33"/>
      <x/>
      <x v="5"/>
    </i>
    <i t="default" r="4">
      <x/>
    </i>
    <i r="2">
      <x v="271"/>
      <x v="23"/>
      <x/>
      <x v="5"/>
    </i>
    <i t="default" r="4">
      <x/>
    </i>
    <i r="2">
      <x v="285"/>
      <x v="5"/>
      <x/>
      <x v="5"/>
    </i>
    <i t="default" r="4">
      <x/>
    </i>
    <i r="2">
      <x v="286"/>
      <x v="20"/>
      <x/>
      <x v="5"/>
    </i>
    <i t="default" r="4">
      <x/>
    </i>
    <i r="3">
      <x v="69"/>
      <x/>
      <x v="5"/>
    </i>
    <i t="default" r="4">
      <x/>
    </i>
    <i r="1">
      <x v="6"/>
      <x v="21"/>
      <x v="33"/>
      <x v="1"/>
      <x v="6"/>
    </i>
    <i t="default" r="4">
      <x v="1"/>
    </i>
    <i r="2">
      <x v="22"/>
      <x v="72"/>
      <x v="1"/>
      <x v="6"/>
    </i>
    <i t="default" r="4">
      <x v="1"/>
    </i>
    <i r="2">
      <x v="52"/>
      <x v="63"/>
      <x v="1"/>
      <x v="6"/>
    </i>
    <i t="default" r="4">
      <x v="1"/>
    </i>
    <i r="2">
      <x v="56"/>
      <x v="9"/>
      <x v="1"/>
      <x v="6"/>
    </i>
    <i t="default" r="4">
      <x v="1"/>
    </i>
    <i r="2">
      <x v="62"/>
      <x v="41"/>
      <x v="1"/>
      <x v="6"/>
    </i>
    <i t="default" r="4">
      <x v="1"/>
    </i>
    <i r="3">
      <x v="69"/>
      <x v="1"/>
      <x v="6"/>
    </i>
    <i t="default" r="4">
      <x v="1"/>
    </i>
    <i r="3">
      <x v="75"/>
      <x v="1"/>
      <x v="6"/>
    </i>
    <i t="default" r="4">
      <x v="1"/>
    </i>
    <i r="2">
      <x v="186"/>
      <x v="23"/>
      <x v="1"/>
      <x v="6"/>
    </i>
    <i t="default" r="4">
      <x v="1"/>
    </i>
    <i r="3">
      <x v="75"/>
      <x v="1"/>
      <x v="6"/>
    </i>
    <i t="default" r="4">
      <x v="1"/>
    </i>
    <i r="2">
      <x v="189"/>
      <x v="17"/>
      <x v="1"/>
      <x v="6"/>
    </i>
    <i t="default" r="4">
      <x v="1"/>
    </i>
    <i r="2">
      <x v="253"/>
      <x v="20"/>
      <x v="1"/>
      <x v="6"/>
    </i>
    <i t="default" r="4">
      <x v="1"/>
    </i>
    <i r="2">
      <x v="254"/>
      <x v="35"/>
      <x v="1"/>
      <x v="6"/>
    </i>
    <i t="default" r="4">
      <x v="1"/>
    </i>
    <i r="2">
      <x v="291"/>
      <x v="63"/>
      <x v="1"/>
      <x v="6"/>
    </i>
    <i t="default" r="4">
      <x v="1"/>
    </i>
    <i r="2">
      <x v="310"/>
      <x v="5"/>
      <x v="1"/>
      <x v="6"/>
    </i>
    <i t="default" r="4">
      <x v="1"/>
    </i>
    <i r="2">
      <x v="315"/>
      <x v="55"/>
      <x v="1"/>
      <x v="6"/>
    </i>
    <i t="default" r="4">
      <x v="1"/>
    </i>
    <i r="1">
      <x v="7"/>
      <x v="21"/>
      <x v="17"/>
      <x v="2"/>
      <x v="7"/>
    </i>
    <i t="default" r="4">
      <x v="2"/>
    </i>
    <i r="2">
      <x v="22"/>
      <x v="38"/>
      <x v="2"/>
      <x v="7"/>
    </i>
    <i t="default" r="4">
      <x v="2"/>
    </i>
    <i r="2">
      <x v="56"/>
      <x v="35"/>
      <x v="2"/>
      <x v="7"/>
    </i>
    <i t="default" r="4">
      <x v="2"/>
    </i>
    <i r="2">
      <x v="186"/>
      <x v="41"/>
      <x v="2"/>
      <x v="7"/>
    </i>
    <i t="default" r="4">
      <x v="2"/>
    </i>
    <i r="2">
      <x v="189"/>
      <x v="35"/>
      <x v="2"/>
      <x v="7"/>
    </i>
    <i t="default" r="4">
      <x v="2"/>
    </i>
    <i r="2">
      <x v="253"/>
      <x v="63"/>
      <x v="2"/>
      <x v="7"/>
    </i>
    <i t="default" r="4">
      <x v="2"/>
    </i>
    <i r="2">
      <x v="254"/>
      <x v="72"/>
      <x v="2"/>
      <x v="7"/>
    </i>
    <i t="default" r="4">
      <x v="2"/>
    </i>
    <i r="2">
      <x v="301"/>
      <x v="63"/>
      <x v="2"/>
      <x v="7"/>
    </i>
    <i t="default" r="4">
      <x v="2"/>
    </i>
    <i r="2">
      <x v="310"/>
      <x v="33"/>
      <x v="2"/>
      <x v="7"/>
    </i>
    <i t="default" r="4">
      <x v="2"/>
    </i>
    <i r="2">
      <x v="315"/>
      <x v="9"/>
      <x v="2"/>
      <x v="7"/>
    </i>
    <i t="default" r="4">
      <x v="2"/>
    </i>
    <i r="3">
      <x v="75"/>
      <x v="2"/>
      <x v="7"/>
    </i>
    <i t="default" r="4">
      <x v="2"/>
    </i>
    <i r="1">
      <x v="9"/>
      <x v="2"/>
      <x v="9"/>
      <x v="4"/>
      <x v="9"/>
    </i>
    <i t="default" r="4">
      <x v="4"/>
    </i>
    <i r="3">
      <x v="59"/>
      <x v="4"/>
      <x v="9"/>
    </i>
    <i t="default" r="4">
      <x v="4"/>
    </i>
    <i r="2">
      <x v="80"/>
      <x v="14"/>
      <x v="4"/>
      <x v="9"/>
    </i>
    <i t="default" r="4">
      <x v="4"/>
    </i>
    <i r="2">
      <x v="134"/>
      <x v="76"/>
      <x v="4"/>
      <x v="9"/>
    </i>
    <i t="default" r="4">
      <x v="4"/>
    </i>
    <i r="2">
      <x v="213"/>
      <x v="25"/>
      <x v="4"/>
      <x v="9"/>
    </i>
    <i t="default" r="4">
      <x v="4"/>
    </i>
    <i r="2">
      <x v="217"/>
      <x v="17"/>
      <x v="4"/>
      <x v="9"/>
    </i>
    <i t="default" r="4">
      <x v="4"/>
    </i>
    <i r="2">
      <x v="228"/>
      <x v="22"/>
      <x v="4"/>
      <x v="9"/>
    </i>
    <i t="default" r="4">
      <x v="4"/>
    </i>
    <i r="3">
      <x v="38"/>
      <x v="4"/>
      <x v="9"/>
    </i>
    <i t="default" r="4">
      <x v="4"/>
    </i>
    <i r="2">
      <x v="292"/>
      <x v="21"/>
      <x v="4"/>
      <x v="9"/>
    </i>
    <i t="default" r="4">
      <x v="4"/>
    </i>
    <i r="2">
      <x v="324"/>
      <x v="34"/>
      <x v="4"/>
      <x v="9"/>
    </i>
    <i t="default" r="4">
      <x v="4"/>
    </i>
    <i r="2">
      <x v="330"/>
      <x v="32"/>
      <x v="4"/>
      <x v="9"/>
    </i>
    <i t="default" r="4">
      <x v="4"/>
    </i>
    <i r="2">
      <x v="334"/>
      <x v="11"/>
      <x v="4"/>
      <x v="9"/>
    </i>
    <i t="default" r="4">
      <x v="4"/>
    </i>
    <i r="1">
      <x v="10"/>
      <x v="2"/>
      <x v="11"/>
      <x v="4"/>
      <x v="10"/>
    </i>
    <i t="default" r="4">
      <x v="4"/>
    </i>
    <i r="2">
      <x v="80"/>
      <x v="20"/>
      <x v="4"/>
      <x v="10"/>
    </i>
    <i t="default" r="4">
      <x v="4"/>
    </i>
    <i r="2">
      <x v="94"/>
      <x v="25"/>
      <x v="4"/>
      <x v="10"/>
    </i>
    <i t="default" r="4">
      <x v="4"/>
    </i>
    <i r="2">
      <x v="114"/>
      <x v="9"/>
      <x v="4"/>
      <x v="10"/>
    </i>
    <i t="default" r="4">
      <x v="4"/>
    </i>
    <i r="2">
      <x v="119"/>
      <x v="59"/>
      <x v="4"/>
      <x v="10"/>
    </i>
    <i t="default" r="4">
      <x v="4"/>
    </i>
    <i r="2">
      <x v="134"/>
      <x v="22"/>
      <x v="4"/>
      <x v="10"/>
    </i>
    <i t="default" r="4">
      <x v="4"/>
    </i>
    <i r="2">
      <x v="143"/>
      <x v="32"/>
      <x v="4"/>
      <x v="10"/>
    </i>
    <i t="default" r="4">
      <x v="4"/>
    </i>
    <i r="2">
      <x v="213"/>
      <x v="23"/>
      <x v="4"/>
      <x v="10"/>
    </i>
    <i t="default" r="4">
      <x v="4"/>
    </i>
    <i r="2">
      <x v="217"/>
      <x v="32"/>
      <x v="4"/>
      <x v="10"/>
    </i>
    <i t="default" r="4">
      <x v="4"/>
    </i>
    <i r="2">
      <x v="228"/>
      <x v="48"/>
      <x v="4"/>
      <x v="10"/>
    </i>
    <i t="default" r="4">
      <x v="4"/>
    </i>
    <i r="2">
      <x v="292"/>
      <x v="60"/>
      <x v="4"/>
      <x v="10"/>
    </i>
    <i t="default" r="4">
      <x v="4"/>
    </i>
    <i r="2">
      <x v="308"/>
      <x v="34"/>
      <x v="4"/>
      <x v="10"/>
    </i>
    <i t="default" r="4">
      <x v="4"/>
    </i>
    <i r="2">
      <x v="319"/>
      <x v="18"/>
      <x v="4"/>
      <x v="10"/>
    </i>
    <i t="default" r="4">
      <x v="4"/>
    </i>
    <i r="2">
      <x v="324"/>
      <x v="32"/>
      <x v="4"/>
      <x v="10"/>
    </i>
    <i t="default" r="4">
      <x v="4"/>
    </i>
    <i r="2">
      <x v="330"/>
      <x v="68"/>
      <x v="4"/>
      <x v="10"/>
    </i>
    <i t="default" r="4">
      <x v="4"/>
    </i>
    <i r="2">
      <x v="331"/>
      <x v="73"/>
      <x v="4"/>
      <x v="10"/>
    </i>
    <i t="default" r="4">
      <x v="4"/>
    </i>
    <i r="2">
      <x v="334"/>
      <x v="74"/>
      <x v="4"/>
      <x v="10"/>
    </i>
    <i t="default" r="4">
      <x v="4"/>
    </i>
    <i r="1">
      <x v="11"/>
      <x v="17"/>
      <x v="20"/>
      <x v="5"/>
      <x v="12"/>
    </i>
    <i t="default" r="4">
      <x v="5"/>
    </i>
    <i r="2">
      <x v="31"/>
      <x v="34"/>
      <x v="5"/>
      <x v="12"/>
    </i>
    <i t="default" r="4">
      <x v="5"/>
    </i>
    <i r="2">
      <x v="80"/>
      <x v="60"/>
      <x v="5"/>
      <x v="12"/>
    </i>
    <i t="default" r="4">
      <x v="5"/>
    </i>
    <i r="2">
      <x v="94"/>
      <x v="48"/>
      <x v="5"/>
      <x v="12"/>
    </i>
    <i t="default" r="4">
      <x v="5"/>
    </i>
    <i r="2">
      <x v="95"/>
      <x v="22"/>
      <x v="5"/>
      <x v="12"/>
    </i>
    <i t="default" r="4">
      <x v="5"/>
    </i>
    <i r="2">
      <x v="106"/>
      <x v="68"/>
      <x v="5"/>
      <x v="12"/>
    </i>
    <i t="default" r="4">
      <x v="5"/>
    </i>
    <i r="2">
      <x v="107"/>
      <x v="9"/>
      <x v="5"/>
      <x v="12"/>
    </i>
    <i t="default" r="4">
      <x v="5"/>
    </i>
    <i r="2">
      <x v="114"/>
      <x v="25"/>
      <x v="5"/>
      <x v="12"/>
    </i>
    <i t="default" r="4">
      <x v="5"/>
    </i>
    <i r="2">
      <x v="116"/>
      <x v="9"/>
      <x v="5"/>
      <x v="12"/>
    </i>
    <i t="default" r="4">
      <x v="5"/>
    </i>
    <i r="2">
      <x v="119"/>
      <x v="62"/>
      <x v="5"/>
      <x v="12"/>
    </i>
    <i t="default" r="4">
      <x v="5"/>
    </i>
    <i r="2">
      <x v="134"/>
      <x v="59"/>
      <x v="5"/>
      <x v="12"/>
    </i>
    <i t="default" r="4">
      <x v="5"/>
    </i>
    <i r="2">
      <x v="136"/>
      <x v="20"/>
      <x v="5"/>
      <x v="12"/>
    </i>
    <i t="default" r="4">
      <x v="5"/>
    </i>
    <i r="3">
      <x v="38"/>
      <x v="5"/>
      <x v="12"/>
    </i>
    <i t="default" r="4">
      <x v="5"/>
    </i>
    <i r="2">
      <x v="143"/>
      <x v="25"/>
      <x v="5"/>
      <x v="12"/>
    </i>
    <i t="default" r="4">
      <x v="5"/>
    </i>
    <i r="2">
      <x v="213"/>
      <x v="20"/>
      <x v="5"/>
      <x v="12"/>
    </i>
    <i t="default" r="4">
      <x v="5"/>
    </i>
    <i r="2">
      <x v="217"/>
      <x v="21"/>
      <x v="5"/>
      <x v="12"/>
    </i>
    <i t="default" r="4">
      <x v="5"/>
    </i>
    <i r="2">
      <x v="234"/>
      <x v="28"/>
      <x v="5"/>
      <x v="12"/>
    </i>
    <i t="default" r="4">
      <x v="5"/>
    </i>
    <i r="3">
      <x v="32"/>
      <x v="5"/>
      <x v="12"/>
    </i>
    <i t="default" r="4">
      <x v="5"/>
    </i>
    <i r="3">
      <x v="74"/>
      <x v="5"/>
      <x v="12"/>
    </i>
    <i t="default" r="4">
      <x v="5"/>
    </i>
    <i r="2">
      <x v="268"/>
      <x v="71"/>
      <x v="5"/>
      <x v="12"/>
    </i>
    <i t="default" r="4">
      <x v="5"/>
    </i>
    <i r="2">
      <x v="276"/>
      <x v="17"/>
      <x v="5"/>
      <x v="12"/>
    </i>
    <i t="default" r="4">
      <x v="5"/>
    </i>
    <i r="2">
      <x v="292"/>
      <x v="11"/>
      <x v="5"/>
      <x v="12"/>
    </i>
    <i t="default" r="4">
      <x v="5"/>
    </i>
    <i r="2">
      <x v="308"/>
      <x v="34"/>
      <x v="5"/>
      <x v="12"/>
    </i>
    <i t="default" r="4">
      <x v="5"/>
    </i>
    <i r="2">
      <x v="319"/>
      <x v="76"/>
      <x v="5"/>
      <x v="12"/>
    </i>
    <i t="default" r="4">
      <x v="5"/>
    </i>
    <i r="2">
      <x v="331"/>
      <x v="71"/>
      <x v="5"/>
      <x v="12"/>
    </i>
    <i t="default" r="4">
      <x v="5"/>
    </i>
    <i r="2">
      <x v="334"/>
      <x v="73"/>
      <x v="5"/>
      <x v="12"/>
    </i>
    <i t="default" r="4">
      <x v="5"/>
    </i>
    <i r="2">
      <x v="338"/>
      <x v="18"/>
      <x v="5"/>
      <x v="12"/>
    </i>
    <i t="default" r="4">
      <x v="5"/>
    </i>
    <i r="1">
      <x v="12"/>
      <x v="15"/>
      <x v="17"/>
      <x v="6"/>
      <x v="14"/>
    </i>
    <i t="default" r="4">
      <x v="6"/>
    </i>
    <i r="3">
      <x v="62"/>
      <x v="6"/>
      <x v="14"/>
    </i>
    <i t="default" r="4">
      <x v="6"/>
    </i>
    <i r="2">
      <x v="17"/>
      <x v="21"/>
      <x v="6"/>
      <x v="14"/>
    </i>
    <i t="default" r="4">
      <x v="6"/>
    </i>
    <i r="2">
      <x v="31"/>
      <x v="14"/>
      <x v="6"/>
      <x v="14"/>
    </i>
    <i t="default" r="4">
      <x v="6"/>
    </i>
    <i r="2">
      <x v="94"/>
      <x v="20"/>
      <x v="6"/>
      <x v="14"/>
    </i>
    <i t="default" r="4">
      <x v="6"/>
    </i>
    <i r="2">
      <x v="95"/>
      <x v="11"/>
      <x v="6"/>
      <x v="14"/>
    </i>
    <i t="default" r="4">
      <x v="6"/>
    </i>
    <i r="2">
      <x v="99"/>
      <x v="20"/>
      <x v="6"/>
      <x v="14"/>
    </i>
    <i t="default" r="4">
      <x v="6"/>
    </i>
    <i r="3">
      <x v="62"/>
      <x v="6"/>
      <x v="14"/>
    </i>
    <i t="default" r="4">
      <x v="6"/>
    </i>
    <i r="2">
      <x v="100"/>
      <x v="18"/>
      <x v="6"/>
      <x v="14"/>
    </i>
    <i t="default" r="4">
      <x v="6"/>
    </i>
    <i r="2">
      <x v="107"/>
      <x v="38"/>
      <x v="6"/>
      <x v="14"/>
    </i>
    <i t="default" r="4">
      <x v="6"/>
    </i>
    <i r="2">
      <x v="115"/>
      <x v="23"/>
      <x v="6"/>
      <x v="14"/>
    </i>
    <i t="default" r="4">
      <x v="6"/>
    </i>
    <i r="2">
      <x v="116"/>
      <x v="28"/>
      <x v="6"/>
      <x v="14"/>
    </i>
    <i t="default" r="4">
      <x v="6"/>
    </i>
    <i r="2">
      <x v="136"/>
      <x v="73"/>
      <x v="6"/>
      <x v="14"/>
    </i>
    <i t="default" r="4">
      <x v="6"/>
    </i>
    <i r="2">
      <x v="141"/>
      <x v="22"/>
      <x v="6"/>
      <x v="14"/>
    </i>
    <i t="default" r="4">
      <x v="6"/>
    </i>
    <i r="2">
      <x v="200"/>
      <x v="68"/>
      <x v="6"/>
      <x v="14"/>
    </i>
    <i t="default" r="4">
      <x v="6"/>
    </i>
    <i r="2">
      <x v="227"/>
      <x v="32"/>
      <x v="6"/>
      <x v="14"/>
    </i>
    <i t="default" r="4">
      <x v="6"/>
    </i>
    <i r="2">
      <x v="234"/>
      <x v="9"/>
      <x v="6"/>
      <x v="14"/>
    </i>
    <i t="default" r="4">
      <x v="6"/>
    </i>
    <i r="2">
      <x v="245"/>
      <x v="76"/>
      <x v="6"/>
      <x v="14"/>
    </i>
    <i t="default" r="4">
      <x v="6"/>
    </i>
    <i r="2">
      <x v="248"/>
      <x v="71"/>
      <x v="6"/>
      <x v="14"/>
    </i>
    <i t="default" r="4">
      <x v="6"/>
    </i>
    <i r="2">
      <x v="268"/>
      <x v="59"/>
      <x v="6"/>
      <x v="14"/>
    </i>
    <i t="default" r="4">
      <x v="6"/>
    </i>
    <i r="2">
      <x v="276"/>
      <x v="34"/>
      <x v="6"/>
      <x v="14"/>
    </i>
    <i t="default" r="4">
      <x v="6"/>
    </i>
    <i r="2">
      <x v="308"/>
      <x v="14"/>
      <x v="6"/>
      <x v="14"/>
    </i>
    <i t="default" r="4">
      <x v="6"/>
    </i>
    <i r="2">
      <x v="313"/>
      <x v="60"/>
      <x v="6"/>
      <x v="14"/>
    </i>
    <i t="default" r="4">
      <x v="6"/>
    </i>
    <i r="2">
      <x v="319"/>
      <x v="25"/>
      <x v="6"/>
      <x v="14"/>
    </i>
    <i t="default" r="4">
      <x v="6"/>
    </i>
    <i r="2">
      <x v="338"/>
      <x v="74"/>
      <x v="6"/>
      <x v="14"/>
    </i>
    <i t="default" r="4">
      <x v="6"/>
    </i>
    <i r="1">
      <x v="13"/>
      <x/>
      <x v="68"/>
      <x v="7"/>
      <x v="16"/>
    </i>
    <i t="default" r="4">
      <x v="7"/>
    </i>
    <i r="2">
      <x v="33"/>
      <x v="32"/>
      <x v="7"/>
      <x v="16"/>
    </i>
    <i t="default" r="4">
      <x v="7"/>
    </i>
    <i r="2">
      <x v="39"/>
      <x v="21"/>
      <x v="7"/>
      <x v="16"/>
    </i>
    <i t="default" r="4">
      <x v="7"/>
    </i>
    <i r="2">
      <x v="47"/>
      <x v="25"/>
      <x v="7"/>
      <x v="16"/>
    </i>
    <i t="default" r="4">
      <x v="7"/>
    </i>
    <i r="3">
      <x v="71"/>
      <x v="7"/>
      <x v="16"/>
    </i>
    <i t="default" r="4">
      <x v="7"/>
    </i>
    <i r="2">
      <x v="50"/>
      <x v="28"/>
      <x v="7"/>
      <x v="16"/>
    </i>
    <i t="default" r="4">
      <x v="7"/>
    </i>
    <i r="2">
      <x v="95"/>
      <x v="34"/>
      <x v="7"/>
      <x v="16"/>
    </i>
    <i t="default" r="4">
      <x v="7"/>
    </i>
    <i r="2">
      <x v="98"/>
      <x v="20"/>
      <x v="7"/>
      <x v="16"/>
    </i>
    <i t="default" r="4">
      <x v="7"/>
    </i>
    <i r="2">
      <x v="99"/>
      <x v="23"/>
      <x v="7"/>
      <x v="16"/>
    </i>
    <i t="default" r="4">
      <x v="7"/>
    </i>
    <i r="2">
      <x v="100"/>
      <x v="32"/>
      <x v="7"/>
      <x v="16"/>
    </i>
    <i t="default" r="4">
      <x v="7"/>
    </i>
    <i r="2">
      <x v="112"/>
      <x v="9"/>
      <x v="7"/>
      <x v="16"/>
    </i>
    <i t="default" r="4">
      <x v="7"/>
    </i>
    <i r="2">
      <x v="115"/>
      <x v="76"/>
      <x v="7"/>
      <x v="16"/>
    </i>
    <i t="default" r="4">
      <x v="7"/>
    </i>
    <i r="2">
      <x v="138"/>
      <x v="48"/>
      <x v="7"/>
      <x v="16"/>
    </i>
    <i t="default" r="4">
      <x v="7"/>
    </i>
    <i r="2">
      <x v="141"/>
      <x v="59"/>
      <x v="7"/>
      <x v="16"/>
    </i>
    <i t="default" r="4">
      <x v="7"/>
    </i>
    <i r="2">
      <x v="199"/>
      <x v="32"/>
      <x v="7"/>
      <x v="16"/>
    </i>
    <i t="default" r="4">
      <x v="7"/>
    </i>
    <i r="2">
      <x v="200"/>
      <x v="38"/>
      <x v="7"/>
      <x v="16"/>
    </i>
    <i t="default" r="4">
      <x v="7"/>
    </i>
    <i r="2">
      <x v="227"/>
      <x v="22"/>
      <x v="7"/>
      <x v="16"/>
    </i>
    <i t="default" r="4">
      <x v="7"/>
    </i>
    <i r="2">
      <x v="232"/>
      <x v="11"/>
      <x v="7"/>
      <x v="16"/>
    </i>
    <i t="default" r="4">
      <x v="7"/>
    </i>
    <i r="2">
      <x v="239"/>
      <x v="61"/>
      <x v="7"/>
      <x v="16"/>
    </i>
    <i t="default" r="4">
      <x v="7"/>
    </i>
    <i r="3">
      <x v="74"/>
      <x v="7"/>
      <x v="16"/>
    </i>
    <i t="default" r="4">
      <x v="7"/>
    </i>
    <i r="2">
      <x v="245"/>
      <x v="34"/>
      <x v="7"/>
      <x v="16"/>
    </i>
    <i t="default" r="4">
      <x v="7"/>
    </i>
    <i r="2">
      <x v="248"/>
      <x v="14"/>
      <x v="7"/>
      <x v="16"/>
    </i>
    <i t="default" r="4">
      <x v="7"/>
    </i>
    <i r="3">
      <x v="17"/>
      <x v="7"/>
      <x v="16"/>
    </i>
    <i t="default" r="4">
      <x v="7"/>
    </i>
    <i r="2">
      <x v="260"/>
      <x v="73"/>
      <x v="7"/>
      <x v="16"/>
    </i>
    <i t="default" r="4">
      <x v="7"/>
    </i>
    <i r="2">
      <x v="266"/>
      <x v="32"/>
      <x v="7"/>
      <x v="16"/>
    </i>
    <i t="default" r="4">
      <x v="7"/>
    </i>
    <i r="2">
      <x v="273"/>
      <x v="59"/>
      <x v="7"/>
      <x v="16"/>
    </i>
    <i t="default" r="4">
      <x v="7"/>
    </i>
    <i r="2">
      <x v="302"/>
      <x v="18"/>
      <x v="7"/>
      <x v="16"/>
    </i>
    <i t="default" r="4">
      <x v="7"/>
    </i>
    <i r="2">
      <x v="313"/>
      <x v="14"/>
      <x v="7"/>
      <x v="16"/>
    </i>
    <i t="default" r="4">
      <x v="7"/>
    </i>
    <i r="1">
      <x v="14"/>
      <x/>
      <x v="60"/>
      <x v="8"/>
      <x v="17"/>
    </i>
    <i t="default" r="4">
      <x v="8"/>
    </i>
    <i r="2">
      <x v="19"/>
      <x v="34"/>
      <x v="8"/>
      <x v="17"/>
    </i>
    <i t="default" r="4">
      <x v="8"/>
    </i>
    <i r="2">
      <x v="33"/>
      <x v="62"/>
      <x v="8"/>
      <x v="17"/>
    </i>
    <i t="default" r="4">
      <x v="8"/>
    </i>
    <i r="2">
      <x v="39"/>
      <x v="32"/>
      <x v="8"/>
      <x v="17"/>
    </i>
    <i t="default" r="4">
      <x v="8"/>
    </i>
    <i r="2">
      <x v="47"/>
      <x v="18"/>
      <x v="8"/>
      <x v="17"/>
    </i>
    <i t="default" r="4">
      <x v="8"/>
    </i>
    <i r="2">
      <x v="49"/>
      <x v="38"/>
      <x v="8"/>
      <x v="17"/>
    </i>
    <i t="default" r="4">
      <x v="8"/>
    </i>
    <i r="2">
      <x v="50"/>
      <x v="23"/>
      <x v="8"/>
      <x v="17"/>
    </i>
    <i t="default" r="4">
      <x v="8"/>
    </i>
    <i r="2">
      <x v="98"/>
      <x v="14"/>
      <x v="8"/>
      <x v="17"/>
    </i>
    <i t="default" r="4">
      <x v="8"/>
    </i>
    <i r="3">
      <x v="22"/>
      <x v="8"/>
      <x v="17"/>
    </i>
    <i t="default" r="4">
      <x v="8"/>
    </i>
    <i r="2">
      <x v="100"/>
      <x v="28"/>
      <x v="8"/>
      <x v="17"/>
    </i>
    <i t="default" r="4">
      <x v="8"/>
    </i>
    <i r="2">
      <x v="104"/>
      <x v="11"/>
      <x v="8"/>
      <x v="17"/>
    </i>
    <i t="default" r="4">
      <x v="8"/>
    </i>
    <i r="3">
      <x v="22"/>
      <x v="8"/>
      <x v="17"/>
    </i>
    <i t="default" r="4">
      <x v="8"/>
    </i>
    <i r="3">
      <x v="25"/>
      <x v="8"/>
      <x v="17"/>
    </i>
    <i t="default" r="4">
      <x v="8"/>
    </i>
    <i r="2">
      <x v="112"/>
      <x v="59"/>
      <x v="8"/>
      <x v="17"/>
    </i>
    <i t="default" r="4">
      <x v="8"/>
    </i>
    <i r="2">
      <x v="124"/>
      <x v="20"/>
      <x v="8"/>
      <x v="17"/>
    </i>
    <i t="default" r="4">
      <x v="8"/>
    </i>
    <i r="2">
      <x v="138"/>
      <x v="9"/>
      <x v="8"/>
      <x v="17"/>
    </i>
    <i t="default" r="4">
      <x v="8"/>
    </i>
    <i r="2">
      <x v="141"/>
      <x v="76"/>
      <x v="8"/>
      <x v="17"/>
    </i>
    <i t="default" r="4">
      <x v="8"/>
    </i>
    <i r="2">
      <x v="168"/>
      <x v="17"/>
      <x v="8"/>
      <x v="17"/>
    </i>
    <i t="default" r="4">
      <x v="8"/>
    </i>
    <i r="3">
      <x v="71"/>
      <x v="8"/>
      <x v="17"/>
    </i>
    <i t="default" r="4">
      <x v="8"/>
    </i>
    <i r="2">
      <x v="171"/>
      <x v="59"/>
      <x v="8"/>
      <x v="17"/>
    </i>
    <i t="default" r="4">
      <x v="8"/>
    </i>
    <i r="2">
      <x v="174"/>
      <x v="74"/>
      <x v="8"/>
      <x v="17"/>
    </i>
    <i t="default" r="4">
      <x v="8"/>
    </i>
    <i r="2">
      <x v="199"/>
      <x v="73"/>
      <x v="8"/>
      <x v="17"/>
    </i>
    <i t="default" r="4">
      <x v="8"/>
    </i>
    <i r="2">
      <x v="224"/>
      <x v="73"/>
      <x v="8"/>
      <x v="17"/>
    </i>
    <i t="default" r="4">
      <x v="8"/>
    </i>
    <i r="2">
      <x v="225"/>
      <x v="68"/>
      <x v="8"/>
      <x v="17"/>
    </i>
    <i t="default" r="4">
      <x v="8"/>
    </i>
    <i r="2">
      <x v="232"/>
      <x v="17"/>
      <x v="8"/>
      <x v="17"/>
    </i>
    <i t="default" r="4">
      <x v="8"/>
    </i>
    <i r="2">
      <x v="239"/>
      <x v="48"/>
      <x v="8"/>
      <x v="17"/>
    </i>
    <i t="default" r="4">
      <x v="8"/>
    </i>
    <i r="2">
      <x v="250"/>
      <x v="34"/>
      <x v="8"/>
      <x v="17"/>
    </i>
    <i t="default" r="4">
      <x v="8"/>
    </i>
    <i r="2">
      <x v="260"/>
      <x v="20"/>
      <x v="8"/>
      <x v="17"/>
    </i>
    <i t="default" r="4">
      <x v="8"/>
    </i>
    <i r="2">
      <x v="262"/>
      <x v="74"/>
      <x v="8"/>
      <x v="17"/>
    </i>
    <i t="default" r="4">
      <x v="8"/>
    </i>
    <i r="2">
      <x v="273"/>
      <x v="28"/>
      <x v="8"/>
      <x v="17"/>
    </i>
    <i t="default" r="4">
      <x v="8"/>
    </i>
    <i r="2">
      <x v="288"/>
      <x v="76"/>
      <x v="8"/>
      <x v="17"/>
    </i>
    <i t="default" r="4">
      <x v="8"/>
    </i>
    <i r="2">
      <x v="302"/>
      <x v="32"/>
      <x v="8"/>
      <x v="17"/>
    </i>
    <i t="default" r="4">
      <x v="8"/>
    </i>
    <i r="1">
      <x v="15"/>
      <x/>
      <x v="3"/>
      <x v="9"/>
      <x v="18"/>
    </i>
    <i t="default" r="4">
      <x v="9"/>
    </i>
    <i r="2">
      <x v="19"/>
      <x v="20"/>
      <x v="9"/>
      <x v="18"/>
    </i>
    <i t="default" r="4">
      <x v="9"/>
    </i>
    <i r="2">
      <x v="33"/>
      <x v="73"/>
      <x v="9"/>
      <x v="18"/>
    </i>
    <i t="default" r="4">
      <x v="9"/>
    </i>
    <i r="2">
      <x v="39"/>
      <x v="18"/>
      <x v="9"/>
      <x v="18"/>
    </i>
    <i t="default" r="4">
      <x v="9"/>
    </i>
    <i r="2">
      <x v="49"/>
      <x v="59"/>
      <x v="9"/>
      <x v="18"/>
    </i>
    <i t="default" r="4">
      <x v="9"/>
    </i>
    <i r="2">
      <x v="50"/>
      <x v="11"/>
      <x v="9"/>
      <x v="18"/>
    </i>
    <i t="default" r="4">
      <x v="9"/>
    </i>
    <i r="2">
      <x v="104"/>
      <x v="23"/>
      <x v="9"/>
      <x v="18"/>
    </i>
    <i t="default" r="4">
      <x v="9"/>
    </i>
    <i r="2">
      <x v="112"/>
      <x v="14"/>
      <x v="9"/>
      <x v="18"/>
    </i>
    <i t="default" r="4">
      <x v="9"/>
    </i>
    <i r="2">
      <x v="138"/>
      <x v="71"/>
      <x v="9"/>
      <x v="18"/>
    </i>
    <i t="default" r="4">
      <x v="9"/>
    </i>
    <i r="2">
      <x v="157"/>
      <x v="28"/>
      <x v="9"/>
      <x v="18"/>
    </i>
    <i t="default" r="4">
      <x v="9"/>
    </i>
    <i r="3">
      <x v="60"/>
      <x v="9"/>
      <x v="18"/>
    </i>
    <i t="default" r="4">
      <x v="9"/>
    </i>
    <i r="3">
      <x v="76"/>
      <x v="9"/>
      <x v="18"/>
    </i>
    <i t="default" r="4">
      <x v="9"/>
    </i>
    <i r="2">
      <x v="168"/>
      <x v="48"/>
      <x v="9"/>
      <x v="18"/>
    </i>
    <i t="default" r="4">
      <x v="9"/>
    </i>
    <i r="2">
      <x v="171"/>
      <x v="22"/>
      <x v="9"/>
      <x v="18"/>
    </i>
    <i t="default" r="4">
      <x v="9"/>
    </i>
    <i r="2">
      <x v="174"/>
      <x v="20"/>
      <x v="9"/>
      <x v="18"/>
    </i>
    <i t="default" r="4">
      <x v="9"/>
    </i>
    <i r="2">
      <x v="224"/>
      <x v="68"/>
      <x v="9"/>
      <x v="18"/>
    </i>
    <i t="default" r="4">
      <x v="9"/>
    </i>
    <i r="2">
      <x v="225"/>
      <x v="68"/>
      <x v="9"/>
      <x v="18"/>
    </i>
    <i t="default" r="4">
      <x v="9"/>
    </i>
    <i r="2">
      <x v="250"/>
      <x v="32"/>
      <x v="9"/>
      <x v="18"/>
    </i>
    <i t="default" r="4">
      <x v="9"/>
    </i>
    <i r="2">
      <x v="260"/>
      <x v="34"/>
      <x v="9"/>
      <x v="18"/>
    </i>
    <i t="default" r="4">
      <x v="9"/>
    </i>
    <i r="2">
      <x v="262"/>
      <x v="20"/>
      <x v="9"/>
      <x v="18"/>
    </i>
    <i t="default" r="4">
      <x v="9"/>
    </i>
    <i r="2">
      <x v="273"/>
      <x v="34"/>
      <x v="9"/>
      <x v="18"/>
    </i>
    <i t="default" r="4">
      <x v="9"/>
    </i>
    <i r="2">
      <x v="288"/>
      <x v="62"/>
      <x v="9"/>
      <x v="18"/>
    </i>
    <i t="default" r="4">
      <x v="9"/>
    </i>
    <i r="2">
      <x v="289"/>
      <x v="38"/>
      <x v="9"/>
      <x v="18"/>
    </i>
    <i t="default" r="4">
      <x v="9"/>
    </i>
    <i t="default">
      <x v="2"/>
    </i>
    <i>
      <x v="3"/>
      <x v="1"/>
      <x v="55"/>
      <x v="39"/>
      <x v="23"/>
      <x/>
    </i>
    <i t="default" r="4">
      <x v="23"/>
    </i>
    <i r="2">
      <x v="72"/>
      <x v="75"/>
      <x v="23"/>
      <x/>
    </i>
    <i t="default" r="4">
      <x v="23"/>
    </i>
    <i r="2">
      <x v="88"/>
      <x v="16"/>
      <x v="23"/>
      <x/>
    </i>
    <i t="default" r="4">
      <x v="23"/>
    </i>
    <i r="2">
      <x v="91"/>
      <x v="49"/>
      <x v="23"/>
      <x/>
    </i>
    <i t="default" r="4">
      <x v="23"/>
    </i>
    <i r="2">
      <x v="130"/>
      <x v="50"/>
      <x v="23"/>
      <x/>
    </i>
    <i t="default" r="4">
      <x v="23"/>
    </i>
    <i r="2">
      <x v="131"/>
      <x v="50"/>
      <x v="23"/>
      <x/>
    </i>
    <i t="default" r="4">
      <x v="23"/>
    </i>
    <i r="2">
      <x v="150"/>
      <x v="39"/>
      <x v="23"/>
      <x/>
    </i>
    <i t="default" r="4">
      <x v="23"/>
    </i>
    <i r="2">
      <x v="151"/>
      <x v="11"/>
      <x v="23"/>
      <x/>
    </i>
    <i t="default" r="4">
      <x v="23"/>
    </i>
    <i r="2">
      <x v="191"/>
      <x v="63"/>
      <x v="23"/>
      <x/>
    </i>
    <i t="default" r="4">
      <x v="23"/>
    </i>
    <i r="2">
      <x v="278"/>
      <x v="16"/>
      <x v="23"/>
      <x/>
    </i>
    <i t="default" r="4">
      <x v="23"/>
    </i>
    <i r="2">
      <x v="297"/>
      <x v="35"/>
      <x v="23"/>
      <x/>
    </i>
    <i t="default" r="4">
      <x v="23"/>
    </i>
    <i r="3">
      <x v="56"/>
      <x v="23"/>
      <x/>
    </i>
    <i t="default" r="4">
      <x v="23"/>
    </i>
    <i r="2">
      <x v="307"/>
      <x v="67"/>
      <x v="23"/>
      <x/>
    </i>
    <i t="default" r="4">
      <x v="23"/>
    </i>
    <i r="2">
      <x v="336"/>
      <x v="15"/>
      <x v="23"/>
      <x/>
    </i>
    <i t="default" r="4">
      <x v="23"/>
    </i>
    <i r="1">
      <x v="2"/>
      <x v="55"/>
      <x v="16"/>
      <x v="23"/>
      <x v="1"/>
    </i>
    <i t="default" r="4">
      <x v="23"/>
    </i>
    <i r="3">
      <x v="75"/>
      <x v="23"/>
      <x v="1"/>
    </i>
    <i t="default" r="4">
      <x v="23"/>
    </i>
    <i r="2">
      <x v="72"/>
      <x v="15"/>
      <x v="23"/>
      <x v="1"/>
    </i>
    <i t="default" r="4">
      <x v="23"/>
    </i>
    <i r="2">
      <x v="77"/>
      <x v="29"/>
      <x v="23"/>
      <x v="1"/>
    </i>
    <i t="default" r="4">
      <x v="23"/>
    </i>
    <i r="2">
      <x v="88"/>
      <x v="11"/>
      <x v="23"/>
      <x v="1"/>
    </i>
    <i t="default" r="4">
      <x v="23"/>
    </i>
    <i r="2">
      <x v="91"/>
      <x v="67"/>
      <x v="23"/>
      <x v="1"/>
    </i>
    <i t="default" r="4">
      <x v="23"/>
    </i>
    <i r="2">
      <x v="122"/>
      <x v="16"/>
      <x v="23"/>
      <x v="1"/>
    </i>
    <i t="default" r="4">
      <x v="23"/>
    </i>
    <i r="3">
      <x v="75"/>
      <x v="23"/>
      <x v="1"/>
    </i>
    <i t="default" r="4">
      <x v="23"/>
    </i>
    <i r="2">
      <x v="123"/>
      <x v="35"/>
      <x v="23"/>
      <x v="1"/>
    </i>
    <i t="default" r="4">
      <x v="23"/>
    </i>
    <i r="2">
      <x v="130"/>
      <x v="35"/>
      <x v="23"/>
      <x v="1"/>
    </i>
    <i t="default" r="4">
      <x v="23"/>
    </i>
    <i r="2">
      <x v="131"/>
      <x v="56"/>
      <x v="23"/>
      <x v="1"/>
    </i>
    <i t="default" r="4">
      <x v="23"/>
    </i>
    <i r="2">
      <x v="146"/>
      <x v="15"/>
      <x v="23"/>
      <x v="1"/>
    </i>
    <i t="default" r="4">
      <x v="23"/>
    </i>
    <i r="2">
      <x v="150"/>
      <x v="75"/>
      <x v="23"/>
      <x v="1"/>
    </i>
    <i t="default" r="4">
      <x v="23"/>
    </i>
    <i r="2">
      <x v="151"/>
      <x v="29"/>
      <x v="23"/>
      <x v="1"/>
    </i>
    <i t="default" r="4">
      <x v="23"/>
    </i>
    <i r="2">
      <x v="164"/>
      <x v="15"/>
      <x v="23"/>
      <x v="1"/>
    </i>
    <i t="default" r="4">
      <x v="23"/>
    </i>
    <i r="3">
      <x v="17"/>
      <x v="23"/>
      <x v="1"/>
    </i>
    <i t="default" r="4">
      <x v="23"/>
    </i>
    <i r="2">
      <x v="178"/>
      <x v="17"/>
      <x v="23"/>
      <x v="1"/>
    </i>
    <i t="default" r="4">
      <x v="23"/>
    </i>
    <i r="3">
      <x v="50"/>
      <x v="23"/>
      <x v="1"/>
    </i>
    <i t="default" r="4">
      <x v="23"/>
    </i>
    <i r="2">
      <x v="191"/>
      <x v="39"/>
      <x v="23"/>
      <x v="1"/>
    </i>
    <i t="default" r="4">
      <x v="23"/>
    </i>
    <i r="2">
      <x v="278"/>
      <x v="11"/>
      <x v="23"/>
      <x v="1"/>
    </i>
    <i t="default" r="4">
      <x v="23"/>
    </i>
    <i r="2">
      <x v="294"/>
      <x v="63"/>
      <x v="23"/>
      <x v="1"/>
    </i>
    <i t="default" r="4">
      <x v="23"/>
    </i>
    <i r="2">
      <x v="297"/>
      <x v="49"/>
      <x v="23"/>
      <x v="1"/>
    </i>
    <i t="default" r="4">
      <x v="23"/>
    </i>
    <i r="2">
      <x v="320"/>
      <x v="49"/>
      <x v="23"/>
      <x v="1"/>
    </i>
    <i t="default" r="4">
      <x v="23"/>
    </i>
    <i r="2">
      <x v="336"/>
      <x v="5"/>
      <x v="23"/>
      <x v="1"/>
    </i>
    <i t="default" r="4">
      <x v="23"/>
    </i>
    <i r="1">
      <x v="3"/>
      <x v="55"/>
      <x v="11"/>
      <x v="24"/>
      <x v="3"/>
    </i>
    <i t="default" r="4">
      <x v="24"/>
    </i>
    <i r="2">
      <x v="72"/>
      <x v="39"/>
      <x v="24"/>
      <x v="3"/>
    </i>
    <i t="default" r="4">
      <x v="24"/>
    </i>
    <i r="2">
      <x v="77"/>
      <x v="5"/>
      <x v="24"/>
      <x v="3"/>
    </i>
    <i t="default" r="4">
      <x v="24"/>
    </i>
    <i r="2">
      <x v="91"/>
      <x v="29"/>
      <x v="24"/>
      <x v="3"/>
    </i>
    <i t="default" r="4">
      <x v="24"/>
    </i>
    <i r="3">
      <x v="75"/>
      <x v="24"/>
      <x v="3"/>
    </i>
    <i t="default" r="4">
      <x v="24"/>
    </i>
    <i r="2">
      <x v="122"/>
      <x v="50"/>
      <x v="24"/>
      <x v="3"/>
    </i>
    <i t="default" r="4">
      <x v="24"/>
    </i>
    <i r="2">
      <x v="123"/>
      <x v="63"/>
      <x v="24"/>
      <x v="3"/>
    </i>
    <i t="default" r="4">
      <x v="24"/>
    </i>
    <i r="2">
      <x v="146"/>
      <x v="49"/>
      <x v="24"/>
      <x v="3"/>
    </i>
    <i t="default" r="4">
      <x v="24"/>
    </i>
    <i r="2">
      <x v="150"/>
      <x v="16"/>
      <x v="24"/>
      <x v="3"/>
    </i>
    <i t="default" r="4">
      <x v="24"/>
    </i>
    <i r="2">
      <x v="151"/>
      <x v="5"/>
      <x v="24"/>
      <x v="3"/>
    </i>
    <i t="default" r="4">
      <x v="24"/>
    </i>
    <i r="2">
      <x v="164"/>
      <x v="39"/>
      <x v="24"/>
      <x v="3"/>
    </i>
    <i t="default" r="4">
      <x v="24"/>
    </i>
    <i r="2">
      <x v="178"/>
      <x v="15"/>
      <x v="24"/>
      <x v="3"/>
    </i>
    <i t="default" r="4">
      <x v="24"/>
    </i>
    <i r="2">
      <x v="183"/>
      <x v="50"/>
      <x v="24"/>
      <x v="3"/>
    </i>
    <i t="default" r="4">
      <x v="24"/>
    </i>
    <i r="2">
      <x v="191"/>
      <x v="17"/>
      <x v="24"/>
      <x v="3"/>
    </i>
    <i t="default" r="4">
      <x v="24"/>
    </i>
    <i r="2">
      <x v="254"/>
      <x v="56"/>
      <x v="24"/>
      <x v="3"/>
    </i>
    <i t="default" r="4">
      <x v="24"/>
    </i>
    <i r="2">
      <x v="294"/>
      <x v="39"/>
      <x v="24"/>
      <x v="3"/>
    </i>
    <i t="default" r="4">
      <x v="24"/>
    </i>
    <i r="2">
      <x v="320"/>
      <x v="67"/>
      <x v="24"/>
      <x v="3"/>
    </i>
    <i t="default" r="4">
      <x v="24"/>
    </i>
    <i r="1">
      <x v="5"/>
      <x v="5"/>
      <x v="15"/>
      <x/>
      <x v="5"/>
    </i>
    <i t="default" r="4">
      <x/>
    </i>
    <i r="2">
      <x v="23"/>
      <x v="11"/>
      <x/>
      <x v="5"/>
    </i>
    <i t="default" r="4">
      <x/>
    </i>
    <i r="2">
      <x v="84"/>
      <x v="63"/>
      <x/>
      <x v="5"/>
    </i>
    <i t="default" r="4">
      <x/>
    </i>
    <i r="2">
      <x v="85"/>
      <x v="17"/>
      <x/>
      <x v="5"/>
    </i>
    <i t="default" r="4">
      <x/>
    </i>
    <i r="3">
      <x v="49"/>
      <x/>
      <x v="5"/>
    </i>
    <i t="default" r="4">
      <x/>
    </i>
    <i r="2">
      <x v="123"/>
      <x v="16"/>
      <x/>
      <x v="5"/>
    </i>
    <i t="default" r="4">
      <x/>
    </i>
    <i r="3">
      <x v="17"/>
      <x/>
      <x v="5"/>
    </i>
    <i t="default" r="4">
      <x/>
    </i>
    <i r="2">
      <x v="126"/>
      <x v="75"/>
      <x/>
      <x v="5"/>
    </i>
    <i t="default" r="4">
      <x/>
    </i>
    <i r="2">
      <x v="146"/>
      <x v="56"/>
      <x/>
      <x v="5"/>
    </i>
    <i t="default" r="4">
      <x/>
    </i>
    <i r="2">
      <x v="183"/>
      <x v="56"/>
      <x/>
      <x v="5"/>
    </i>
    <i t="default" r="4">
      <x/>
    </i>
    <i r="2">
      <x v="251"/>
      <x v="35"/>
      <x/>
      <x v="5"/>
    </i>
    <i t="default" r="4">
      <x/>
    </i>
    <i r="3">
      <x v="50"/>
      <x/>
      <x v="5"/>
    </i>
    <i t="default" r="4">
      <x/>
    </i>
    <i r="3">
      <x v="56"/>
      <x/>
      <x v="5"/>
    </i>
    <i t="default" r="4">
      <x/>
    </i>
    <i r="2">
      <x v="254"/>
      <x v="67"/>
      <x/>
      <x v="5"/>
    </i>
    <i t="default" r="4">
      <x/>
    </i>
    <i r="2">
      <x v="328"/>
      <x v="39"/>
      <x/>
      <x v="5"/>
    </i>
    <i t="default" r="4">
      <x/>
    </i>
    <i r="1">
      <x v="6"/>
      <x v="5"/>
      <x v="5"/>
      <x v="1"/>
      <x v="6"/>
    </i>
    <i t="default" r="4">
      <x v="1"/>
    </i>
    <i r="2">
      <x v="69"/>
      <x v="75"/>
      <x v="1"/>
      <x v="6"/>
    </i>
    <i t="default" r="4">
      <x v="1"/>
    </i>
    <i r="2">
      <x v="82"/>
      <x v="56"/>
      <x v="1"/>
      <x v="6"/>
    </i>
    <i t="default" r="4">
      <x v="1"/>
    </i>
    <i r="3">
      <x v="67"/>
      <x v="1"/>
      <x v="6"/>
    </i>
    <i t="default" r="4">
      <x v="1"/>
    </i>
    <i r="2">
      <x v="84"/>
      <x v="35"/>
      <x v="1"/>
      <x v="6"/>
    </i>
    <i t="default" r="4">
      <x v="1"/>
    </i>
    <i r="3">
      <x v="50"/>
      <x v="1"/>
      <x v="6"/>
    </i>
    <i t="default" r="4">
      <x v="1"/>
    </i>
    <i r="2">
      <x v="85"/>
      <x v="15"/>
      <x v="1"/>
      <x v="6"/>
    </i>
    <i t="default" r="4">
      <x v="1"/>
    </i>
    <i r="2">
      <x v="126"/>
      <x v="16"/>
      <x v="1"/>
      <x v="6"/>
    </i>
    <i t="default" r="4">
      <x v="1"/>
    </i>
    <i r="2">
      <x v="189"/>
      <x v="17"/>
      <x v="1"/>
      <x v="6"/>
    </i>
    <i t="default" r="4">
      <x v="1"/>
    </i>
    <i r="2">
      <x v="195"/>
      <x v="63"/>
      <x v="1"/>
      <x v="6"/>
    </i>
    <i t="default" r="4">
      <x v="1"/>
    </i>
    <i r="2">
      <x v="269"/>
      <x v="11"/>
      <x v="1"/>
      <x v="6"/>
    </i>
    <i t="default" r="4">
      <x v="1"/>
    </i>
    <i r="2">
      <x v="270"/>
      <x v="39"/>
      <x v="1"/>
      <x v="6"/>
    </i>
    <i t="default" r="4">
      <x v="1"/>
    </i>
    <i r="1">
      <x v="7"/>
      <x v="81"/>
      <x v="16"/>
      <x v="2"/>
      <x v="7"/>
    </i>
    <i t="default" r="4">
      <x v="2"/>
    </i>
    <i r="3">
      <x v="35"/>
      <x v="2"/>
      <x v="7"/>
    </i>
    <i t="default" r="4">
      <x v="2"/>
    </i>
    <i r="3">
      <x v="50"/>
      <x v="2"/>
      <x v="7"/>
    </i>
    <i t="default" r="4">
      <x v="2"/>
    </i>
    <i r="2">
      <x v="82"/>
      <x v="17"/>
      <x v="2"/>
      <x v="7"/>
    </i>
    <i t="default" r="4">
      <x v="2"/>
    </i>
    <i r="2">
      <x v="195"/>
      <x v="56"/>
      <x v="2"/>
      <x v="7"/>
    </i>
    <i t="default" r="4">
      <x v="2"/>
    </i>
    <i r="2">
      <x v="269"/>
      <x v="49"/>
      <x v="2"/>
      <x v="7"/>
    </i>
    <i t="default" r="4">
      <x v="2"/>
    </i>
    <i r="2">
      <x v="270"/>
      <x v="75"/>
      <x v="2"/>
      <x v="7"/>
    </i>
    <i t="default" r="4">
      <x v="2"/>
    </i>
    <i r="2">
      <x v="316"/>
      <x v="11"/>
      <x v="2"/>
      <x v="7"/>
    </i>
    <i t="default" r="4">
      <x v="2"/>
    </i>
    <i r="3">
      <x v="39"/>
      <x v="2"/>
      <x v="7"/>
    </i>
    <i t="default" r="4">
      <x v="2"/>
    </i>
    <i r="2">
      <x v="327"/>
      <x v="67"/>
      <x v="2"/>
      <x v="7"/>
    </i>
    <i t="default" r="4">
      <x v="2"/>
    </i>
    <i r="1">
      <x v="8"/>
      <x v="327"/>
      <x v="56"/>
      <x v="3"/>
      <x v="8"/>
    </i>
    <i t="default" r="4">
      <x v="3"/>
    </i>
    <i r="1">
      <x v="9"/>
      <x v="25"/>
      <x v="21"/>
      <x v="4"/>
      <x v="9"/>
    </i>
    <i t="default" r="4">
      <x v="4"/>
    </i>
    <i r="2">
      <x v="26"/>
      <x v="35"/>
      <x v="4"/>
      <x v="9"/>
    </i>
    <i t="default" r="4">
      <x v="4"/>
    </i>
    <i r="2">
      <x v="147"/>
      <x v="49"/>
      <x v="4"/>
      <x v="9"/>
    </i>
    <i t="default" r="4">
      <x v="4"/>
    </i>
    <i r="2">
      <x v="240"/>
      <x v="66"/>
      <x v="4"/>
      <x v="9"/>
    </i>
    <i t="default" r="4">
      <x v="4"/>
    </i>
    <i r="2">
      <x v="264"/>
      <x v="76"/>
      <x v="4"/>
      <x v="9"/>
    </i>
    <i t="default" r="4">
      <x v="4"/>
    </i>
    <i r="2">
      <x v="292"/>
      <x v="14"/>
      <x v="4"/>
      <x v="9"/>
    </i>
    <i t="default" r="4">
      <x v="4"/>
    </i>
    <i r="2">
      <x v="295"/>
      <x v="25"/>
      <x v="4"/>
      <x v="9"/>
    </i>
    <i t="default" r="4">
      <x v="4"/>
    </i>
    <i r="3">
      <x v="39"/>
      <x v="4"/>
      <x v="9"/>
    </i>
    <i t="default" r="4">
      <x v="4"/>
    </i>
    <i r="2">
      <x v="309"/>
      <x v="27"/>
      <x v="4"/>
      <x v="9"/>
    </i>
    <i t="default" r="4">
      <x v="4"/>
    </i>
    <i r="2">
      <x v="321"/>
      <x v="46"/>
      <x v="4"/>
      <x v="9"/>
    </i>
    <i t="default" r="4">
      <x v="4"/>
    </i>
    <i r="2">
      <x v="332"/>
      <x v="31"/>
      <x v="4"/>
      <x v="9"/>
    </i>
    <i t="default" r="4">
      <x v="4"/>
    </i>
    <i r="2">
      <x v="335"/>
      <x v="46"/>
      <x v="4"/>
      <x v="9"/>
    </i>
    <i t="default" r="4">
      <x v="4"/>
    </i>
    <i r="1">
      <x v="10"/>
      <x v="7"/>
      <x v="25"/>
      <x v="4"/>
      <x v="10"/>
    </i>
    <i t="default" r="4">
      <x v="4"/>
    </i>
    <i r="2">
      <x v="8"/>
      <x v="59"/>
      <x v="4"/>
      <x v="10"/>
    </i>
    <i t="default" r="4">
      <x v="4"/>
    </i>
    <i r="2">
      <x v="25"/>
      <x v="46"/>
      <x v="4"/>
      <x v="10"/>
    </i>
    <i t="default" r="4">
      <x v="4"/>
    </i>
    <i r="2">
      <x v="26"/>
      <x v="21"/>
      <x v="4"/>
      <x v="10"/>
    </i>
    <i t="default" r="4">
      <x v="4"/>
    </i>
    <i r="2">
      <x v="92"/>
      <x v="22"/>
      <x v="4"/>
      <x v="10"/>
    </i>
    <i t="default" r="4">
      <x v="4"/>
    </i>
    <i r="2">
      <x v="93"/>
      <x v="33"/>
      <x v="4"/>
      <x v="10"/>
    </i>
    <i t="default" r="4">
      <x v="4"/>
    </i>
    <i r="2">
      <x v="103"/>
      <x v="47"/>
      <x v="4"/>
      <x v="10"/>
    </i>
    <i t="default" r="4">
      <x v="4"/>
    </i>
    <i r="2">
      <x v="140"/>
      <x v="14"/>
      <x v="4"/>
      <x v="10"/>
    </i>
    <i t="default" r="4">
      <x v="4"/>
    </i>
    <i r="2">
      <x v="148"/>
      <x v="9"/>
      <x v="4"/>
      <x v="10"/>
    </i>
    <i t="default" r="4">
      <x v="4"/>
    </i>
    <i r="2">
      <x v="237"/>
      <x v="31"/>
      <x v="4"/>
      <x v="10"/>
    </i>
    <i t="default" r="4">
      <x v="4"/>
    </i>
    <i r="2">
      <x v="240"/>
      <x v="49"/>
      <x v="4"/>
      <x v="10"/>
    </i>
    <i t="default" r="4">
      <x v="4"/>
    </i>
    <i r="2">
      <x v="255"/>
      <x v="27"/>
      <x v="4"/>
      <x v="10"/>
    </i>
    <i t="default" r="4">
      <x v="4"/>
    </i>
    <i r="2">
      <x v="284"/>
      <x v="60"/>
      <x v="4"/>
      <x v="10"/>
    </i>
    <i t="default" r="4">
      <x v="4"/>
    </i>
    <i r="2">
      <x v="292"/>
      <x v="11"/>
      <x v="4"/>
      <x v="10"/>
    </i>
    <i t="default" r="4">
      <x v="4"/>
    </i>
    <i r="2">
      <x v="295"/>
      <x v="66"/>
      <x v="4"/>
      <x v="10"/>
    </i>
    <i t="default" r="4">
      <x v="4"/>
    </i>
    <i r="2">
      <x v="309"/>
      <x v="20"/>
      <x v="4"/>
      <x v="10"/>
    </i>
    <i t="default" r="4">
      <x v="4"/>
    </i>
    <i r="2">
      <x v="321"/>
      <x v="31"/>
      <x v="4"/>
      <x v="10"/>
    </i>
    <i t="default" r="4">
      <x v="4"/>
    </i>
    <i r="2">
      <x v="332"/>
      <x v="35"/>
      <x v="4"/>
      <x v="10"/>
    </i>
    <i t="default" r="4">
      <x v="4"/>
    </i>
    <i r="3">
      <x v="38"/>
      <x v="4"/>
      <x v="10"/>
    </i>
    <i t="default" r="4">
      <x v="4"/>
    </i>
    <i r="2">
      <x v="335"/>
      <x v="29"/>
      <x v="4"/>
      <x v="10"/>
    </i>
    <i t="default" r="4">
      <x v="4"/>
    </i>
    <i r="3">
      <x v="39"/>
      <x v="4"/>
      <x v="10"/>
    </i>
    <i t="default" r="4">
      <x v="4"/>
    </i>
    <i r="1">
      <x v="11"/>
      <x v="7"/>
      <x v="76"/>
      <x v="5"/>
      <x v="12"/>
    </i>
    <i t="default" r="4">
      <x v="5"/>
    </i>
    <i r="2">
      <x v="8"/>
      <x v="56"/>
      <x v="5"/>
      <x v="12"/>
    </i>
    <i t="default" r="4">
      <x v="5"/>
    </i>
    <i r="2">
      <x v="12"/>
      <x v="33"/>
      <x v="5"/>
      <x v="12"/>
    </i>
    <i t="default" r="4">
      <x v="5"/>
    </i>
    <i r="2">
      <x v="92"/>
      <x v="29"/>
      <x v="5"/>
      <x v="12"/>
    </i>
    <i t="default" r="4">
      <x v="5"/>
    </i>
    <i r="3">
      <x v="39"/>
      <x v="5"/>
      <x v="12"/>
    </i>
    <i t="default" r="4">
      <x v="5"/>
    </i>
    <i r="2">
      <x v="93"/>
      <x v="23"/>
      <x v="5"/>
      <x v="12"/>
    </i>
    <i t="default" r="4">
      <x v="5"/>
    </i>
    <i r="2">
      <x v="95"/>
      <x v="20"/>
      <x v="5"/>
      <x v="12"/>
    </i>
    <i t="default" r="4">
      <x v="5"/>
    </i>
    <i r="2">
      <x v="97"/>
      <x v="46"/>
      <x v="5"/>
      <x v="12"/>
    </i>
    <i t="default" r="4">
      <x v="5"/>
    </i>
    <i r="2">
      <x v="103"/>
      <x v="31"/>
      <x v="5"/>
      <x v="12"/>
    </i>
    <i t="default" r="4">
      <x v="5"/>
    </i>
    <i r="2">
      <x v="148"/>
      <x v="49"/>
      <x v="5"/>
      <x v="12"/>
    </i>
    <i t="default" r="4">
      <x v="5"/>
    </i>
    <i r="2">
      <x v="169"/>
      <x v="76"/>
      <x v="5"/>
      <x v="12"/>
    </i>
    <i t="default" r="4">
      <x v="5"/>
    </i>
    <i r="2">
      <x v="173"/>
      <x v="38"/>
      <x v="5"/>
      <x v="12"/>
    </i>
    <i t="default" r="4">
      <x v="5"/>
    </i>
    <i r="2">
      <x v="200"/>
      <x v="59"/>
      <x v="5"/>
      <x v="12"/>
    </i>
    <i t="default" r="4">
      <x v="5"/>
    </i>
    <i r="2">
      <x v="207"/>
      <x v="39"/>
      <x v="5"/>
      <x v="12"/>
    </i>
    <i t="default" r="4">
      <x v="5"/>
    </i>
    <i r="2">
      <x v="237"/>
      <x v="21"/>
      <x v="5"/>
      <x v="12"/>
    </i>
    <i t="default" r="4">
      <x v="5"/>
    </i>
    <i r="2">
      <x v="246"/>
      <x v="22"/>
      <x v="5"/>
      <x v="12"/>
    </i>
    <i t="default" r="4">
      <x v="5"/>
    </i>
    <i r="2">
      <x v="255"/>
      <x v="35"/>
      <x v="5"/>
      <x v="12"/>
    </i>
    <i t="default" r="4">
      <x v="5"/>
    </i>
    <i r="2">
      <x v="284"/>
      <x v="29"/>
      <x v="5"/>
      <x v="12"/>
    </i>
    <i t="default" r="4">
      <x v="5"/>
    </i>
    <i r="2">
      <x v="290"/>
      <x v="66"/>
      <x v="5"/>
      <x v="12"/>
    </i>
    <i t="default" r="4">
      <x v="5"/>
    </i>
    <i r="2">
      <x v="292"/>
      <x v="60"/>
      <x v="5"/>
      <x v="12"/>
    </i>
    <i t="default" r="4">
      <x v="5"/>
    </i>
    <i r="2">
      <x v="309"/>
      <x v="25"/>
      <x v="5"/>
      <x v="12"/>
    </i>
    <i t="default" r="4">
      <x v="5"/>
    </i>
    <i r="2">
      <x v="321"/>
      <x v="27"/>
      <x v="5"/>
      <x v="12"/>
    </i>
    <i t="default" r="4">
      <x v="5"/>
    </i>
    <i r="1">
      <x v="12"/>
      <x v="8"/>
      <x v="76"/>
      <x v="6"/>
      <x v="14"/>
    </i>
    <i t="default" r="4">
      <x v="6"/>
    </i>
    <i r="2">
      <x v="12"/>
      <x v="31"/>
      <x v="6"/>
      <x v="14"/>
    </i>
    <i t="default" r="4">
      <x v="6"/>
    </i>
    <i r="2">
      <x v="20"/>
      <x v="33"/>
      <x v="6"/>
      <x v="14"/>
    </i>
    <i t="default" r="4">
      <x v="6"/>
    </i>
    <i r="2">
      <x v="67"/>
      <x v="35"/>
      <x v="6"/>
      <x v="14"/>
    </i>
    <i t="default" r="4">
      <x v="6"/>
    </i>
    <i r="2">
      <x v="92"/>
      <x v="38"/>
      <x v="6"/>
      <x v="14"/>
    </i>
    <i t="default" r="4">
      <x v="6"/>
    </i>
    <i r="2">
      <x v="93"/>
      <x v="25"/>
      <x v="6"/>
      <x v="14"/>
    </i>
    <i t="default" r="4">
      <x v="6"/>
    </i>
    <i r="2">
      <x v="95"/>
      <x v="39"/>
      <x v="6"/>
      <x v="14"/>
    </i>
    <i t="default" r="4">
      <x v="6"/>
    </i>
    <i r="2">
      <x v="103"/>
      <x v="29"/>
      <x v="6"/>
      <x v="14"/>
    </i>
    <i t="default" r="4">
      <x v="6"/>
    </i>
    <i r="2">
      <x v="115"/>
      <x v="56"/>
      <x v="6"/>
      <x v="14"/>
    </i>
    <i t="default" r="4">
      <x v="6"/>
    </i>
    <i r="2">
      <x v="169"/>
      <x v="21"/>
      <x v="6"/>
      <x v="14"/>
    </i>
    <i t="default" r="4">
      <x v="6"/>
    </i>
    <i r="2">
      <x v="173"/>
      <x v="59"/>
      <x v="6"/>
      <x v="14"/>
    </i>
    <i t="default" r="4">
      <x v="6"/>
    </i>
    <i r="2">
      <x v="192"/>
      <x v="47"/>
      <x v="6"/>
      <x v="14"/>
    </i>
    <i t="default" r="4">
      <x v="6"/>
    </i>
    <i r="2">
      <x v="200"/>
      <x v="9"/>
      <x v="6"/>
      <x v="14"/>
    </i>
    <i t="default" r="4">
      <x v="6"/>
    </i>
    <i r="2">
      <x v="207"/>
      <x v="46"/>
      <x v="6"/>
      <x v="14"/>
    </i>
    <i t="default" r="4">
      <x v="6"/>
    </i>
    <i r="2">
      <x v="237"/>
      <x v="46"/>
      <x v="6"/>
      <x v="14"/>
    </i>
    <i t="default" r="4">
      <x v="6"/>
    </i>
    <i r="2">
      <x v="246"/>
      <x v="20"/>
      <x v="6"/>
      <x v="14"/>
    </i>
    <i t="default" r="4">
      <x v="6"/>
    </i>
    <i r="2">
      <x v="247"/>
      <x v="22"/>
      <x v="6"/>
      <x v="14"/>
    </i>
    <i t="default" r="4">
      <x v="6"/>
    </i>
    <i r="2">
      <x v="249"/>
      <x v="11"/>
      <x v="6"/>
      <x v="14"/>
    </i>
    <i t="default" r="4">
      <x v="6"/>
    </i>
    <i r="3">
      <x v="27"/>
      <x v="6"/>
      <x v="14"/>
    </i>
    <i t="default" r="4">
      <x v="6"/>
    </i>
    <i r="2">
      <x v="255"/>
      <x v="66"/>
      <x v="6"/>
      <x v="14"/>
    </i>
    <i t="default" r="4">
      <x v="6"/>
    </i>
    <i r="2">
      <x v="263"/>
      <x v="14"/>
      <x v="6"/>
      <x v="14"/>
    </i>
    <i t="default" r="4">
      <x v="6"/>
    </i>
    <i r="2">
      <x v="284"/>
      <x v="46"/>
      <x v="6"/>
      <x v="14"/>
    </i>
    <i t="default" r="4">
      <x v="6"/>
    </i>
    <i r="1">
      <x v="13"/>
      <x v="20"/>
      <x v="38"/>
      <x v="7"/>
      <x v="16"/>
    </i>
    <i t="default" r="4">
      <x v="7"/>
    </i>
    <i r="2">
      <x v="30"/>
      <x v="27"/>
      <x v="7"/>
      <x v="16"/>
    </i>
    <i t="default" r="4">
      <x v="7"/>
    </i>
    <i r="2">
      <x v="37"/>
      <x v="14"/>
      <x v="7"/>
      <x v="16"/>
    </i>
    <i t="default" r="4">
      <x v="7"/>
    </i>
    <i r="2">
      <x v="40"/>
      <x v="25"/>
      <x v="7"/>
      <x v="16"/>
    </i>
    <i t="default" r="4">
      <x v="7"/>
    </i>
    <i r="2">
      <x v="44"/>
      <x v="9"/>
      <x v="7"/>
      <x v="16"/>
    </i>
    <i t="default" r="4">
      <x v="7"/>
    </i>
    <i r="2">
      <x v="49"/>
      <x v="25"/>
      <x v="7"/>
      <x v="16"/>
    </i>
    <i t="default" r="4">
      <x v="7"/>
    </i>
    <i r="2">
      <x v="50"/>
      <x v="21"/>
      <x v="7"/>
      <x v="16"/>
    </i>
    <i t="default" r="4">
      <x v="7"/>
    </i>
    <i r="2">
      <x v="67"/>
      <x v="31"/>
      <x v="7"/>
      <x v="16"/>
    </i>
    <i t="default" r="4">
      <x v="7"/>
    </i>
    <i r="2">
      <x v="97"/>
      <x v="9"/>
      <x v="7"/>
      <x v="16"/>
    </i>
    <i t="default" r="4">
      <x v="7"/>
    </i>
    <i r="2">
      <x v="98"/>
      <x v="49"/>
      <x v="7"/>
      <x v="16"/>
    </i>
    <i t="default" r="4">
      <x v="7"/>
    </i>
    <i r="2">
      <x v="111"/>
      <x v="39"/>
      <x v="7"/>
      <x v="16"/>
    </i>
    <i t="default" r="4">
      <x v="7"/>
    </i>
    <i r="2">
      <x v="115"/>
      <x v="23"/>
      <x v="7"/>
      <x v="16"/>
    </i>
    <i t="default" r="4">
      <x v="7"/>
    </i>
    <i r="2">
      <x v="118"/>
      <x v="47"/>
      <x v="7"/>
      <x v="16"/>
    </i>
    <i t="default" r="4">
      <x v="7"/>
    </i>
    <i r="2">
      <x v="156"/>
      <x v="23"/>
      <x v="7"/>
      <x v="16"/>
    </i>
    <i t="default" r="4">
      <x v="7"/>
    </i>
    <i r="2">
      <x v="163"/>
      <x v="11"/>
      <x v="7"/>
      <x v="16"/>
    </i>
    <i t="default" r="4">
      <x v="7"/>
    </i>
    <i r="2">
      <x v="192"/>
      <x v="21"/>
      <x v="7"/>
      <x v="16"/>
    </i>
    <i t="default" r="4">
      <x v="7"/>
    </i>
    <i r="2">
      <x v="197"/>
      <x v="33"/>
      <x v="7"/>
      <x v="16"/>
    </i>
    <i t="default" r="4">
      <x v="7"/>
    </i>
    <i r="2">
      <x v="204"/>
      <x v="66"/>
      <x v="7"/>
      <x v="16"/>
    </i>
    <i t="default" r="4">
      <x v="7"/>
    </i>
    <i r="2">
      <x v="233"/>
      <x v="22"/>
      <x v="7"/>
      <x v="16"/>
    </i>
    <i t="default" r="4">
      <x v="7"/>
    </i>
    <i r="3">
      <x v="35"/>
      <x v="7"/>
      <x v="16"/>
    </i>
    <i t="default" r="4">
      <x v="7"/>
    </i>
    <i r="2">
      <x v="238"/>
      <x v="46"/>
      <x v="7"/>
      <x v="16"/>
    </i>
    <i t="default" r="4">
      <x v="7"/>
    </i>
    <i r="2">
      <x v="243"/>
      <x v="56"/>
      <x v="7"/>
      <x v="16"/>
    </i>
    <i t="default" r="4">
      <x v="7"/>
    </i>
    <i r="2">
      <x v="247"/>
      <x v="20"/>
      <x v="7"/>
      <x v="16"/>
    </i>
    <i t="default" r="4">
      <x v="7"/>
    </i>
    <i r="2">
      <x v="258"/>
      <x v="31"/>
      <x v="7"/>
      <x v="16"/>
    </i>
    <i t="default" r="4">
      <x v="7"/>
    </i>
    <i r="2">
      <x v="263"/>
      <x v="11"/>
      <x v="7"/>
      <x v="16"/>
    </i>
    <i t="default" r="4">
      <x v="7"/>
    </i>
    <i r="2">
      <x v="265"/>
      <x v="22"/>
      <x v="7"/>
      <x v="16"/>
    </i>
    <i t="default" r="4">
      <x v="7"/>
    </i>
    <i r="3">
      <x v="59"/>
      <x v="7"/>
      <x v="16"/>
    </i>
    <i t="default" r="4">
      <x v="7"/>
    </i>
    <i r="2">
      <x v="266"/>
      <x v="29"/>
      <x v="7"/>
      <x v="16"/>
    </i>
    <i t="default" r="4">
      <x v="7"/>
    </i>
    <i r="2">
      <x v="288"/>
      <x v="65"/>
      <x v="7"/>
      <x v="16"/>
    </i>
    <i t="default" r="4">
      <x v="7"/>
    </i>
    <i r="2">
      <x v="289"/>
      <x v="60"/>
      <x v="7"/>
      <x v="16"/>
    </i>
    <i t="default" r="4">
      <x v="7"/>
    </i>
    <i r="2">
      <x v="322"/>
      <x v="11"/>
      <x v="7"/>
      <x v="16"/>
    </i>
    <i t="default" r="4">
      <x v="7"/>
    </i>
    <i r="1">
      <x v="14"/>
      <x v="20"/>
      <x v="21"/>
      <x v="8"/>
      <x v="17"/>
    </i>
    <i t="default" r="4">
      <x v="8"/>
    </i>
    <i r="2">
      <x v="30"/>
      <x v="60"/>
      <x v="8"/>
      <x v="17"/>
    </i>
    <i t="default" r="4">
      <x v="8"/>
    </i>
    <i r="2">
      <x v="37"/>
      <x v="11"/>
      <x v="8"/>
      <x v="17"/>
    </i>
    <i t="default" r="4">
      <x v="8"/>
    </i>
    <i r="2">
      <x v="38"/>
      <x v="21"/>
      <x v="8"/>
      <x v="17"/>
    </i>
    <i t="default" r="4">
      <x v="8"/>
    </i>
    <i r="2">
      <x v="40"/>
      <x v="11"/>
      <x v="8"/>
      <x v="17"/>
    </i>
    <i t="default" r="4">
      <x v="8"/>
    </i>
    <i r="2">
      <x v="41"/>
      <x v="14"/>
      <x v="8"/>
      <x v="17"/>
    </i>
    <i t="default" r="4">
      <x v="8"/>
    </i>
    <i r="2">
      <x v="44"/>
      <x v="47"/>
      <x v="8"/>
      <x v="17"/>
    </i>
    <i t="default" r="4">
      <x v="8"/>
    </i>
    <i r="2">
      <x v="50"/>
      <x v="23"/>
      <x v="8"/>
      <x v="17"/>
    </i>
    <i t="default" r="4">
      <x v="8"/>
    </i>
    <i r="2">
      <x v="67"/>
      <x v="66"/>
      <x v="8"/>
      <x v="17"/>
    </i>
    <i t="default" r="4">
      <x v="8"/>
    </i>
    <i r="2">
      <x v="98"/>
      <x v="35"/>
      <x v="8"/>
      <x v="17"/>
    </i>
    <i t="default" r="4">
      <x v="8"/>
    </i>
    <i r="2">
      <x v="111"/>
      <x v="46"/>
      <x v="8"/>
      <x v="17"/>
    </i>
    <i t="default" r="4">
      <x v="8"/>
    </i>
    <i r="2">
      <x v="115"/>
      <x v="33"/>
      <x v="8"/>
      <x v="17"/>
    </i>
    <i t="default" r="4">
      <x v="8"/>
    </i>
    <i r="2">
      <x v="118"/>
      <x v="9"/>
      <x v="8"/>
      <x v="17"/>
    </i>
    <i t="default" r="4">
      <x v="8"/>
    </i>
    <i r="2">
      <x v="124"/>
      <x v="59"/>
      <x v="8"/>
      <x v="17"/>
    </i>
    <i t="default" r="4">
      <x v="8"/>
    </i>
    <i r="2">
      <x v="135"/>
      <x v="22"/>
      <x v="8"/>
      <x v="17"/>
    </i>
    <i t="default" r="4">
      <x v="8"/>
    </i>
    <i r="2">
      <x v="145"/>
      <x v="9"/>
      <x v="8"/>
      <x v="17"/>
    </i>
    <i t="default" r="4">
      <x v="8"/>
    </i>
    <i r="2">
      <x v="156"/>
      <x v="20"/>
      <x v="8"/>
      <x v="17"/>
    </i>
    <i t="default" r="4">
      <x v="8"/>
    </i>
    <i r="2">
      <x v="184"/>
      <x v="49"/>
      <x v="8"/>
      <x v="17"/>
    </i>
    <i t="default" r="4">
      <x v="8"/>
    </i>
    <i r="2">
      <x v="192"/>
      <x v="33"/>
      <x v="8"/>
      <x v="17"/>
    </i>
    <i t="default" r="4">
      <x v="8"/>
    </i>
    <i r="2">
      <x v="197"/>
      <x v="39"/>
      <x v="8"/>
      <x v="17"/>
    </i>
    <i t="default" r="4">
      <x v="8"/>
    </i>
    <i r="2">
      <x v="204"/>
      <x v="38"/>
      <x v="8"/>
      <x v="17"/>
    </i>
    <i t="default" r="4">
      <x v="8"/>
    </i>
    <i r="2">
      <x v="238"/>
      <x v="31"/>
      <x v="8"/>
      <x v="17"/>
    </i>
    <i t="default" r="4">
      <x v="8"/>
    </i>
    <i r="2">
      <x v="243"/>
      <x v="29"/>
      <x v="8"/>
      <x v="17"/>
    </i>
    <i t="default" r="4">
      <x v="8"/>
    </i>
    <i r="2">
      <x v="247"/>
      <x v="25"/>
      <x v="8"/>
      <x v="17"/>
    </i>
    <i t="default" r="4">
      <x v="8"/>
    </i>
    <i r="2">
      <x v="258"/>
      <x v="46"/>
      <x v="8"/>
      <x v="17"/>
    </i>
    <i t="default" r="4">
      <x v="8"/>
    </i>
    <i r="2">
      <x v="265"/>
      <x v="76"/>
      <x v="8"/>
      <x v="17"/>
    </i>
    <i t="default" r="4">
      <x v="8"/>
    </i>
    <i r="2">
      <x v="288"/>
      <x v="29"/>
      <x v="8"/>
      <x v="17"/>
    </i>
    <i t="default" r="4">
      <x v="8"/>
    </i>
    <i r="2">
      <x v="289"/>
      <x v="66"/>
      <x v="8"/>
      <x v="17"/>
    </i>
    <i t="default" r="4">
      <x v="8"/>
    </i>
    <i r="2">
      <x v="296"/>
      <x v="33"/>
      <x v="8"/>
      <x v="17"/>
    </i>
    <i t="default" r="4">
      <x v="8"/>
    </i>
    <i r="2">
      <x v="322"/>
      <x v="21"/>
      <x v="8"/>
      <x v="17"/>
    </i>
    <i t="default" r="4">
      <x v="8"/>
    </i>
    <i r="2">
      <x v="333"/>
      <x v="11"/>
      <x v="8"/>
      <x v="17"/>
    </i>
    <i t="default" r="4">
      <x v="8"/>
    </i>
    <i r="2">
      <x v="339"/>
      <x v="27"/>
      <x v="8"/>
      <x v="17"/>
    </i>
    <i t="default" r="4">
      <x v="8"/>
    </i>
    <i r="1">
      <x v="15"/>
      <x v="30"/>
      <x v="11"/>
      <x v="9"/>
      <x v="18"/>
    </i>
    <i t="default" r="4">
      <x v="9"/>
    </i>
    <i r="2">
      <x v="37"/>
      <x v="39"/>
      <x v="9"/>
      <x v="18"/>
    </i>
    <i t="default" r="4">
      <x v="9"/>
    </i>
    <i r="2">
      <x v="38"/>
      <x v="47"/>
      <x v="9"/>
      <x v="18"/>
    </i>
    <i t="default" r="4">
      <x v="9"/>
    </i>
    <i r="2">
      <x v="40"/>
      <x v="47"/>
      <x v="9"/>
      <x v="18"/>
    </i>
    <i t="default" r="4">
      <x v="9"/>
    </i>
    <i r="2">
      <x v="50"/>
      <x v="11"/>
      <x v="9"/>
      <x v="18"/>
    </i>
    <i t="default" r="4">
      <x v="9"/>
    </i>
    <i r="2">
      <x v="98"/>
      <x v="25"/>
      <x v="9"/>
      <x v="18"/>
    </i>
    <i t="default" r="4">
      <x v="9"/>
    </i>
    <i r="2">
      <x v="124"/>
      <x v="23"/>
      <x v="9"/>
      <x v="18"/>
    </i>
    <i t="default" r="4">
      <x v="9"/>
    </i>
    <i r="2">
      <x v="132"/>
      <x v="76"/>
      <x v="9"/>
      <x v="18"/>
    </i>
    <i t="default" r="4">
      <x v="9"/>
    </i>
    <i r="2">
      <x v="135"/>
      <x v="27"/>
      <x v="9"/>
      <x v="18"/>
    </i>
    <i t="default" r="4">
      <x v="9"/>
    </i>
    <i r="3">
      <x v="59"/>
      <x v="9"/>
      <x v="18"/>
    </i>
    <i t="default" r="4">
      <x v="9"/>
    </i>
    <i r="2">
      <x v="139"/>
      <x v="20"/>
      <x v="9"/>
      <x v="18"/>
    </i>
    <i t="default" r="4">
      <x v="9"/>
    </i>
    <i r="2">
      <x v="145"/>
      <x v="29"/>
      <x v="9"/>
      <x v="18"/>
    </i>
    <i t="default" r="4">
      <x v="9"/>
    </i>
    <i r="3">
      <x v="56"/>
      <x v="9"/>
      <x v="18"/>
    </i>
    <i t="default" r="4">
      <x v="9"/>
    </i>
    <i r="2">
      <x v="156"/>
      <x v="14"/>
      <x v="9"/>
      <x v="18"/>
    </i>
    <i t="default" r="4">
      <x v="9"/>
    </i>
    <i r="2">
      <x v="184"/>
      <x v="66"/>
      <x v="9"/>
      <x v="18"/>
    </i>
    <i t="default" r="4">
      <x v="9"/>
    </i>
    <i r="2">
      <x v="243"/>
      <x v="33"/>
      <x v="9"/>
      <x v="18"/>
    </i>
    <i t="default" r="4">
      <x v="9"/>
    </i>
    <i r="2">
      <x v="252"/>
      <x v="35"/>
      <x v="9"/>
      <x v="18"/>
    </i>
    <i t="default" r="4">
      <x v="9"/>
    </i>
    <i r="2">
      <x v="289"/>
      <x v="11"/>
      <x v="9"/>
      <x v="18"/>
    </i>
    <i t="default" r="4">
      <x v="9"/>
    </i>
    <i r="2">
      <x v="296"/>
      <x v="22"/>
      <x v="9"/>
      <x v="18"/>
    </i>
    <i t="default" r="4">
      <x v="9"/>
    </i>
    <i r="2">
      <x v="333"/>
      <x v="21"/>
      <x v="9"/>
      <x v="18"/>
    </i>
    <i t="default" r="4">
      <x v="9"/>
    </i>
    <i r="3">
      <x v="31"/>
      <x v="9"/>
      <x v="18"/>
    </i>
    <i t="default" r="4">
      <x v="9"/>
    </i>
    <i r="2">
      <x v="339"/>
      <x v="3"/>
      <x v="9"/>
      <x v="18"/>
    </i>
    <i t="default" r="4">
      <x v="9"/>
    </i>
    <i t="default">
      <x v="3"/>
    </i>
    <i>
      <x v="4"/>
      <x v="1"/>
      <x v="28"/>
      <x v="47"/>
      <x v="23"/>
      <x/>
    </i>
    <i t="default" r="4">
      <x v="23"/>
    </i>
    <i r="2">
      <x v="68"/>
      <x v="46"/>
      <x v="23"/>
      <x/>
    </i>
    <i t="default" r="4">
      <x v="23"/>
    </i>
    <i r="2">
      <x v="73"/>
      <x v="5"/>
      <x v="23"/>
      <x/>
    </i>
    <i t="default" r="4">
      <x v="23"/>
    </i>
    <i r="2">
      <x v="160"/>
      <x v="33"/>
      <x v="23"/>
      <x/>
    </i>
    <i t="default" r="4">
      <x v="23"/>
    </i>
    <i r="2">
      <x v="177"/>
      <x v="17"/>
      <x v="23"/>
      <x/>
    </i>
    <i t="default" r="4">
      <x v="23"/>
    </i>
    <i r="3">
      <x v="20"/>
      <x v="23"/>
      <x/>
    </i>
    <i t="default" r="4">
      <x v="23"/>
    </i>
    <i r="2">
      <x v="180"/>
      <x v="29"/>
      <x v="23"/>
      <x/>
    </i>
    <i t="default" r="4">
      <x v="23"/>
    </i>
    <i r="3">
      <x v="47"/>
      <x v="23"/>
      <x/>
    </i>
    <i t="default" r="4">
      <x v="23"/>
    </i>
    <i r="2">
      <x v="196"/>
      <x v="16"/>
      <x v="23"/>
      <x/>
    </i>
    <i t="default" r="4">
      <x v="23"/>
    </i>
    <i r="2">
      <x v="218"/>
      <x v="75"/>
      <x v="23"/>
      <x/>
    </i>
    <i t="default" r="4">
      <x v="23"/>
    </i>
    <i r="2">
      <x v="293"/>
      <x v="55"/>
      <x v="23"/>
      <x/>
    </i>
    <i t="default" r="4">
      <x v="23"/>
    </i>
    <i r="2">
      <x v="307"/>
      <x v="15"/>
      <x v="23"/>
      <x/>
    </i>
    <i t="default" r="4">
      <x v="23"/>
    </i>
    <i r="2">
      <x v="310"/>
      <x v="17"/>
      <x v="23"/>
      <x/>
    </i>
    <i t="default" r="4">
      <x v="23"/>
    </i>
    <i r="3">
      <x v="23"/>
      <x v="23"/>
      <x/>
    </i>
    <i t="default" r="4">
      <x v="23"/>
    </i>
    <i r="3">
      <x v="29"/>
      <x v="23"/>
      <x/>
    </i>
    <i t="default" r="4">
      <x v="23"/>
    </i>
    <i r="2">
      <x v="337"/>
      <x v="63"/>
      <x v="23"/>
      <x/>
    </i>
    <i t="default" r="4">
      <x v="23"/>
    </i>
    <i r="1">
      <x v="2"/>
      <x v="28"/>
      <x v="16"/>
      <x v="23"/>
      <x v="1"/>
    </i>
    <i t="default" r="4">
      <x v="23"/>
    </i>
    <i r="2">
      <x v="68"/>
      <x v="17"/>
      <x v="23"/>
      <x v="1"/>
    </i>
    <i t="default" r="4">
      <x v="23"/>
    </i>
    <i r="3">
      <x v="57"/>
      <x v="23"/>
      <x v="1"/>
    </i>
    <i t="default" r="4">
      <x v="23"/>
    </i>
    <i r="2">
      <x v="70"/>
      <x v="5"/>
      <x v="23"/>
      <x v="1"/>
    </i>
    <i t="default" r="4">
      <x v="23"/>
    </i>
    <i r="3">
      <x v="75"/>
      <x v="23"/>
      <x v="1"/>
    </i>
    <i t="default" r="4">
      <x v="23"/>
    </i>
    <i r="2">
      <x v="73"/>
      <x v="15"/>
      <x v="23"/>
      <x v="1"/>
    </i>
    <i t="default" r="4">
      <x v="23"/>
    </i>
    <i r="2">
      <x v="86"/>
      <x v="46"/>
      <x v="23"/>
      <x v="1"/>
    </i>
    <i t="default" r="4">
      <x v="23"/>
    </i>
    <i r="2">
      <x v="89"/>
      <x v="41"/>
      <x v="23"/>
      <x v="1"/>
    </i>
    <i t="default" r="4">
      <x v="23"/>
    </i>
    <i r="2">
      <x v="102"/>
      <x v="41"/>
      <x v="23"/>
      <x v="1"/>
    </i>
    <i t="default" r="4">
      <x v="23"/>
    </i>
    <i r="2">
      <x v="129"/>
      <x v="9"/>
      <x v="23"/>
      <x v="1"/>
    </i>
    <i t="default" r="4">
      <x v="23"/>
    </i>
    <i r="2">
      <x v="160"/>
      <x v="55"/>
      <x v="23"/>
      <x v="1"/>
    </i>
    <i t="default" r="4">
      <x v="23"/>
    </i>
    <i r="2">
      <x v="177"/>
      <x v="23"/>
      <x v="23"/>
      <x v="1"/>
    </i>
    <i t="default" r="4">
      <x v="23"/>
    </i>
    <i r="2">
      <x v="180"/>
      <x v="46"/>
      <x v="23"/>
      <x v="1"/>
    </i>
    <i t="default" r="4">
      <x v="23"/>
    </i>
    <i r="2">
      <x v="196"/>
      <x v="15"/>
      <x v="23"/>
      <x v="1"/>
    </i>
    <i t="default" r="4">
      <x v="23"/>
    </i>
    <i r="2">
      <x v="208"/>
      <x v="17"/>
      <x v="23"/>
      <x v="1"/>
    </i>
    <i t="default" r="4">
      <x v="23"/>
    </i>
    <i r="3">
      <x v="33"/>
      <x v="23"/>
      <x v="1"/>
    </i>
    <i t="default" r="4">
      <x v="23"/>
    </i>
    <i r="2">
      <x v="218"/>
      <x v="29"/>
      <x v="23"/>
      <x v="1"/>
    </i>
    <i t="default" r="4">
      <x v="23"/>
    </i>
    <i r="2">
      <x v="230"/>
      <x v="16"/>
      <x v="23"/>
      <x v="1"/>
    </i>
    <i t="default" r="4">
      <x v="23"/>
    </i>
    <i r="3">
      <x v="20"/>
      <x v="23"/>
      <x v="1"/>
    </i>
    <i t="default" r="4">
      <x v="23"/>
    </i>
    <i r="3">
      <x v="75"/>
      <x v="23"/>
      <x v="1"/>
    </i>
    <i t="default" r="4">
      <x v="23"/>
    </i>
    <i r="2">
      <x v="236"/>
      <x v="63"/>
      <x v="23"/>
      <x v="1"/>
    </i>
    <i t="default" r="4">
      <x v="23"/>
    </i>
    <i r="2">
      <x v="293"/>
      <x v="16"/>
      <x v="23"/>
      <x v="1"/>
    </i>
    <i t="default" r="4">
      <x v="23"/>
    </i>
    <i r="2">
      <x v="310"/>
      <x v="33"/>
      <x v="23"/>
      <x v="1"/>
    </i>
    <i t="default" r="4">
      <x v="23"/>
    </i>
    <i r="1">
      <x v="3"/>
      <x v="28"/>
      <x v="46"/>
      <x v="24"/>
      <x v="3"/>
    </i>
    <i t="default" r="4">
      <x v="24"/>
    </i>
    <i r="2">
      <x v="68"/>
      <x v="5"/>
      <x v="24"/>
      <x v="3"/>
    </i>
    <i t="default" r="4">
      <x v="24"/>
    </i>
    <i r="2">
      <x v="70"/>
      <x v="41"/>
      <x v="24"/>
      <x v="3"/>
    </i>
    <i t="default" r="4">
      <x v="24"/>
    </i>
    <i r="2">
      <x v="73"/>
      <x v="57"/>
      <x v="24"/>
      <x v="3"/>
    </i>
    <i t="default" r="4">
      <x v="24"/>
    </i>
    <i r="2">
      <x v="83"/>
      <x v="46"/>
      <x v="24"/>
      <x v="3"/>
    </i>
    <i t="default" r="4">
      <x v="24"/>
    </i>
    <i r="2">
      <x v="86"/>
      <x v="9"/>
      <x v="24"/>
      <x v="3"/>
    </i>
    <i t="default" r="4">
      <x v="24"/>
    </i>
    <i r="3">
      <x v="47"/>
      <x v="24"/>
      <x v="3"/>
    </i>
    <i t="default" r="4">
      <x v="24"/>
    </i>
    <i r="2">
      <x v="129"/>
      <x v="15"/>
      <x v="24"/>
      <x v="3"/>
    </i>
    <i t="default" r="4">
      <x v="24"/>
    </i>
    <i r="2">
      <x v="155"/>
      <x v="57"/>
      <x v="24"/>
      <x v="3"/>
    </i>
    <i t="default" r="4">
      <x v="24"/>
    </i>
    <i r="2">
      <x v="160"/>
      <x v="16"/>
      <x v="24"/>
      <x v="3"/>
    </i>
    <i t="default" r="4">
      <x v="24"/>
    </i>
    <i r="3">
      <x v="47"/>
      <x v="24"/>
      <x v="3"/>
    </i>
    <i t="default" r="4">
      <x v="24"/>
    </i>
    <i r="2">
      <x v="166"/>
      <x v="63"/>
      <x v="24"/>
      <x v="3"/>
    </i>
    <i t="default" r="4">
      <x v="24"/>
    </i>
    <i r="2">
      <x v="175"/>
      <x v="29"/>
      <x v="24"/>
      <x v="3"/>
    </i>
    <i t="default" r="4">
      <x v="24"/>
    </i>
    <i r="3">
      <x v="55"/>
      <x v="24"/>
      <x v="3"/>
    </i>
    <i t="default" r="4">
      <x v="24"/>
    </i>
    <i r="2">
      <x v="176"/>
      <x v="41"/>
      <x v="24"/>
      <x v="3"/>
    </i>
    <i t="default" r="4">
      <x v="24"/>
    </i>
    <i r="2">
      <x v="180"/>
      <x v="55"/>
      <x v="24"/>
      <x v="3"/>
    </i>
    <i t="default" r="4">
      <x v="24"/>
    </i>
    <i r="2">
      <x v="183"/>
      <x v="57"/>
      <x v="24"/>
      <x v="3"/>
    </i>
    <i t="default" r="4">
      <x v="24"/>
    </i>
    <i r="2">
      <x v="196"/>
      <x v="17"/>
      <x v="24"/>
      <x v="3"/>
    </i>
    <i t="default" r="4">
      <x v="24"/>
    </i>
    <i r="2">
      <x v="208"/>
      <x v="5"/>
      <x v="24"/>
      <x v="3"/>
    </i>
    <i t="default" r="4">
      <x v="24"/>
    </i>
    <i r="2">
      <x v="230"/>
      <x v="23"/>
      <x v="24"/>
      <x v="3"/>
    </i>
    <i t="default" r="4">
      <x v="24"/>
    </i>
    <i r="2">
      <x v="236"/>
      <x v="33"/>
      <x v="24"/>
      <x v="3"/>
    </i>
    <i t="default" r="4">
      <x v="24"/>
    </i>
    <i r="2">
      <x v="285"/>
      <x v="20"/>
      <x v="24"/>
      <x v="3"/>
    </i>
    <i t="default" r="4">
      <x v="24"/>
    </i>
    <i r="2">
      <x v="286"/>
      <x v="23"/>
      <x v="24"/>
      <x v="3"/>
    </i>
    <i t="default" r="4">
      <x v="24"/>
    </i>
    <i r="2">
      <x v="293"/>
      <x v="75"/>
      <x v="24"/>
      <x v="3"/>
    </i>
    <i t="default" r="4">
      <x v="24"/>
    </i>
    <i r="1">
      <x v="5"/>
      <x v="54"/>
      <x v="55"/>
      <x/>
      <x v="5"/>
    </i>
    <i t="default" r="4">
      <x/>
    </i>
    <i r="2">
      <x v="76"/>
      <x v="33"/>
      <x/>
      <x v="5"/>
    </i>
    <i t="default" r="4">
      <x/>
    </i>
    <i r="2">
      <x v="83"/>
      <x v="5"/>
      <x/>
      <x v="5"/>
    </i>
    <i t="default" r="4">
      <x/>
    </i>
    <i r="3">
      <x v="47"/>
      <x/>
      <x v="5"/>
    </i>
    <i t="default" r="4">
      <x/>
    </i>
    <i r="2">
      <x v="175"/>
      <x v="41"/>
      <x/>
      <x v="5"/>
    </i>
    <i t="default" r="4">
      <x/>
    </i>
    <i r="2">
      <x v="176"/>
      <x v="23"/>
      <x/>
      <x v="5"/>
    </i>
    <i t="default" r="4">
      <x/>
    </i>
    <i r="2">
      <x v="179"/>
      <x v="15"/>
      <x/>
      <x v="5"/>
    </i>
    <i t="default" r="4">
      <x/>
    </i>
    <i r="3">
      <x v="29"/>
      <x/>
      <x v="5"/>
    </i>
    <i t="default" r="4">
      <x/>
    </i>
    <i r="2">
      <x v="183"/>
      <x v="5"/>
      <x/>
      <x v="5"/>
    </i>
    <i t="default" r="4">
      <x/>
    </i>
    <i r="2">
      <x v="209"/>
      <x v="9"/>
      <x/>
      <x v="5"/>
    </i>
    <i t="default" r="4">
      <x/>
    </i>
    <i r="2">
      <x v="274"/>
      <x v="47"/>
      <x/>
      <x v="5"/>
    </i>
    <i t="default" r="4">
      <x/>
    </i>
    <i r="3">
      <x v="57"/>
      <x/>
      <x v="5"/>
    </i>
    <i t="default" r="4">
      <x/>
    </i>
    <i r="2">
      <x v="285"/>
      <x v="23"/>
      <x/>
      <x v="5"/>
    </i>
    <i t="default" r="4">
      <x/>
    </i>
    <i r="3">
      <x v="75"/>
      <x/>
      <x v="5"/>
    </i>
    <i t="default" r="4">
      <x/>
    </i>
    <i r="2">
      <x v="286"/>
      <x v="20"/>
      <x/>
      <x v="5"/>
    </i>
    <i t="default" r="4">
      <x/>
    </i>
    <i r="3">
      <x v="75"/>
      <x/>
      <x v="5"/>
    </i>
    <i t="default" r="4">
      <x/>
    </i>
    <i r="2">
      <x v="306"/>
      <x v="17"/>
      <x/>
      <x v="5"/>
    </i>
    <i t="default" r="4">
      <x/>
    </i>
    <i r="2">
      <x v="337"/>
      <x v="3"/>
      <x/>
      <x v="5"/>
    </i>
    <i t="default" r="4">
      <x/>
    </i>
    <i r="1">
      <x v="6"/>
      <x v="54"/>
      <x v="29"/>
      <x v="1"/>
      <x v="6"/>
    </i>
    <i t="default" r="4">
      <x v="1"/>
    </i>
    <i r="3">
      <x v="47"/>
      <x v="1"/>
      <x v="6"/>
    </i>
    <i t="default" r="4">
      <x v="1"/>
    </i>
    <i r="2">
      <x v="58"/>
      <x v="75"/>
      <x v="1"/>
      <x v="6"/>
    </i>
    <i t="default" r="4">
      <x v="1"/>
    </i>
    <i r="2">
      <x v="76"/>
      <x v="9"/>
      <x v="1"/>
      <x v="6"/>
    </i>
    <i t="default" r="4">
      <x v="1"/>
    </i>
    <i r="3">
      <x v="47"/>
      <x v="1"/>
      <x v="6"/>
    </i>
    <i t="default" r="4">
      <x v="1"/>
    </i>
    <i r="2">
      <x v="128"/>
      <x v="15"/>
      <x v="1"/>
      <x v="6"/>
    </i>
    <i t="default" r="4">
      <x v="1"/>
    </i>
    <i r="2">
      <x v="155"/>
      <x v="17"/>
      <x v="1"/>
      <x v="6"/>
    </i>
    <i t="default" r="4">
      <x v="1"/>
    </i>
    <i r="2">
      <x v="167"/>
      <x v="5"/>
      <x v="1"/>
      <x v="6"/>
    </i>
    <i t="default" r="4">
      <x v="1"/>
    </i>
    <i r="2">
      <x v="176"/>
      <x v="16"/>
      <x v="1"/>
      <x v="6"/>
    </i>
    <i t="default" r="4">
      <x v="1"/>
    </i>
    <i r="2">
      <x v="179"/>
      <x v="5"/>
      <x v="1"/>
      <x v="6"/>
    </i>
    <i t="default" r="4">
      <x v="1"/>
    </i>
    <i r="2">
      <x v="190"/>
      <x v="46"/>
      <x v="1"/>
      <x v="6"/>
    </i>
    <i t="default" r="4">
      <x v="1"/>
    </i>
    <i r="2">
      <x v="209"/>
      <x v="33"/>
      <x v="1"/>
      <x v="6"/>
    </i>
    <i t="default" r="4">
      <x v="1"/>
    </i>
    <i r="2">
      <x v="285"/>
      <x v="57"/>
      <x v="1"/>
      <x v="6"/>
    </i>
    <i t="default" r="4">
      <x v="1"/>
    </i>
    <i r="2">
      <x v="299"/>
      <x v="63"/>
      <x v="1"/>
      <x v="6"/>
    </i>
    <i t="default" r="4">
      <x v="1"/>
    </i>
    <i r="2">
      <x v="306"/>
      <x v="29"/>
      <x v="1"/>
      <x v="6"/>
    </i>
    <i t="default" r="4">
      <x v="1"/>
    </i>
    <i r="2">
      <x v="315"/>
      <x v="55"/>
      <x v="1"/>
      <x v="6"/>
    </i>
    <i t="default" r="4">
      <x v="1"/>
    </i>
    <i r="1">
      <x v="7"/>
      <x v="56"/>
      <x v="17"/>
      <x v="2"/>
      <x v="7"/>
    </i>
    <i t="default" r="4">
      <x v="2"/>
    </i>
    <i r="2">
      <x v="58"/>
      <x v="57"/>
      <x v="2"/>
      <x v="7"/>
    </i>
    <i t="default" r="4">
      <x v="2"/>
    </i>
    <i r="2">
      <x v="128"/>
      <x v="47"/>
      <x v="2"/>
      <x v="7"/>
    </i>
    <i t="default" r="4">
      <x v="2"/>
    </i>
    <i r="3">
      <x v="55"/>
      <x v="2"/>
      <x v="7"/>
    </i>
    <i t="default" r="4">
      <x v="2"/>
    </i>
    <i r="2">
      <x v="167"/>
      <x v="16"/>
      <x v="2"/>
      <x v="7"/>
    </i>
    <i t="default" r="4">
      <x v="2"/>
    </i>
    <i r="2">
      <x v="190"/>
      <x v="5"/>
      <x v="2"/>
      <x v="7"/>
    </i>
    <i t="default" r="4">
      <x v="2"/>
    </i>
    <i r="2">
      <x v="210"/>
      <x v="15"/>
      <x v="2"/>
      <x v="7"/>
    </i>
    <i t="default" r="4">
      <x v="2"/>
    </i>
    <i r="2">
      <x v="291"/>
      <x v="63"/>
      <x v="2"/>
      <x v="7"/>
    </i>
    <i t="default" r="4">
      <x v="2"/>
    </i>
    <i r="2">
      <x v="299"/>
      <x v="75"/>
      <x v="2"/>
      <x v="7"/>
    </i>
    <i t="default" r="4">
      <x v="2"/>
    </i>
    <i r="2">
      <x v="315"/>
      <x v="9"/>
      <x v="2"/>
      <x v="7"/>
    </i>
    <i t="default" r="4">
      <x v="2"/>
    </i>
    <i r="1">
      <x v="8"/>
      <x v="210"/>
      <x v="5"/>
      <x v="3"/>
      <x v="8"/>
    </i>
    <i t="default" r="4">
      <x v="3"/>
    </i>
    <i r="2">
      <x v="291"/>
      <x v="75"/>
      <x v="3"/>
      <x v="8"/>
    </i>
    <i t="default" r="4">
      <x v="3"/>
    </i>
    <i r="2">
      <x v="301"/>
      <x v="63"/>
      <x v="3"/>
      <x v="8"/>
    </i>
    <i t="default" r="4">
      <x v="3"/>
    </i>
    <i r="1">
      <x v="9"/>
      <x v="2"/>
      <x v="71"/>
      <x v="4"/>
      <x v="9"/>
    </i>
    <i t="default" r="4">
      <x v="4"/>
    </i>
    <i r="2">
      <x v="80"/>
      <x v="69"/>
      <x v="4"/>
      <x v="9"/>
    </i>
    <i t="default" r="4">
      <x v="4"/>
    </i>
    <i r="2">
      <x v="213"/>
      <x v="20"/>
      <x v="4"/>
      <x v="9"/>
    </i>
    <i t="default" r="4">
      <x v="4"/>
    </i>
    <i r="2">
      <x v="301"/>
      <x v="61"/>
      <x v="4"/>
      <x v="9"/>
    </i>
    <i t="default" r="4">
      <x v="4"/>
    </i>
    <i r="2">
      <x v="324"/>
      <x v="62"/>
      <x v="4"/>
      <x v="9"/>
    </i>
    <i t="default" r="4">
      <x v="4"/>
    </i>
    <i r="2">
      <x v="325"/>
      <x v="70"/>
      <x v="4"/>
      <x v="9"/>
    </i>
    <i t="default" r="4">
      <x v="4"/>
    </i>
    <i r="2">
      <x v="334"/>
      <x v="32"/>
      <x v="4"/>
      <x v="9"/>
    </i>
    <i t="default" r="4">
      <x v="4"/>
    </i>
    <i r="3">
      <x v="47"/>
      <x v="4"/>
      <x v="9"/>
    </i>
    <i t="default" r="4">
      <x v="4"/>
    </i>
    <i r="3">
      <x v="48"/>
      <x v="4"/>
      <x v="9"/>
    </i>
    <i t="default" r="4">
      <x v="4"/>
    </i>
    <i r="1">
      <x v="10"/>
      <x v="2"/>
      <x v="70"/>
      <x v="4"/>
      <x v="10"/>
    </i>
    <i t="default" r="4">
      <x v="4"/>
    </i>
    <i r="2">
      <x v="80"/>
      <x v="32"/>
      <x v="4"/>
      <x v="10"/>
    </i>
    <i t="default" r="4">
      <x v="4"/>
    </i>
    <i r="2">
      <x v="106"/>
      <x v="66"/>
      <x v="4"/>
      <x v="10"/>
    </i>
    <i t="default" r="4">
      <x v="4"/>
    </i>
    <i r="2">
      <x v="107"/>
      <x v="59"/>
      <x v="4"/>
      <x v="10"/>
    </i>
    <i t="default" r="4">
      <x v="4"/>
    </i>
    <i r="2">
      <x v="212"/>
      <x v="69"/>
      <x v="4"/>
      <x v="10"/>
    </i>
    <i t="default" r="4">
      <x v="4"/>
    </i>
    <i r="2">
      <x v="213"/>
      <x v="23"/>
      <x v="4"/>
      <x v="10"/>
    </i>
    <i t="default" r="4">
      <x v="4"/>
    </i>
    <i r="2">
      <x v="318"/>
      <x v="32"/>
      <x v="4"/>
      <x v="10"/>
    </i>
    <i t="default" r="4">
      <x v="4"/>
    </i>
    <i r="3">
      <x v="62"/>
      <x v="4"/>
      <x v="10"/>
    </i>
    <i t="default" r="4">
      <x v="4"/>
    </i>
    <i r="2">
      <x v="323"/>
      <x v="47"/>
      <x v="4"/>
      <x v="10"/>
    </i>
    <i t="default" r="4">
      <x v="4"/>
    </i>
    <i r="2">
      <x v="324"/>
      <x v="34"/>
      <x v="4"/>
      <x v="10"/>
    </i>
    <i t="default" r="4">
      <x v="4"/>
    </i>
    <i r="2">
      <x v="325"/>
      <x v="20"/>
      <x v="4"/>
      <x v="10"/>
    </i>
    <i t="default" r="4">
      <x v="4"/>
    </i>
    <i r="2">
      <x v="330"/>
      <x v="71"/>
      <x v="4"/>
      <x v="10"/>
    </i>
    <i t="default" r="4">
      <x v="4"/>
    </i>
    <i r="1">
      <x v="11"/>
      <x v="45"/>
      <x v="32"/>
      <x v="5"/>
      <x v="12"/>
    </i>
    <i t="default" r="4">
      <x v="5"/>
    </i>
    <i r="3">
      <x v="69"/>
      <x v="5"/>
      <x v="12"/>
    </i>
    <i t="default" r="4">
      <x v="5"/>
    </i>
    <i r="2">
      <x v="63"/>
      <x v="20"/>
      <x v="5"/>
      <x v="12"/>
    </i>
    <i t="default" r="4">
      <x v="5"/>
    </i>
    <i r="2">
      <x v="80"/>
      <x v="23"/>
      <x v="5"/>
      <x v="12"/>
    </i>
    <i t="default" r="4">
      <x v="5"/>
    </i>
    <i r="2">
      <x v="107"/>
      <x v="66"/>
      <x v="5"/>
      <x v="12"/>
    </i>
    <i t="default" r="4">
      <x v="5"/>
    </i>
    <i r="2">
      <x v="212"/>
      <x v="23"/>
      <x v="5"/>
      <x v="12"/>
    </i>
    <i t="default" r="4">
      <x v="5"/>
    </i>
    <i r="2">
      <x v="213"/>
      <x v="47"/>
      <x v="5"/>
      <x v="12"/>
    </i>
    <i t="default" r="4">
      <x v="5"/>
    </i>
    <i r="2">
      <x v="313"/>
      <x v="48"/>
      <x v="5"/>
      <x v="12"/>
    </i>
    <i t="default" r="4">
      <x v="5"/>
    </i>
    <i r="2">
      <x v="318"/>
      <x v="48"/>
      <x v="5"/>
      <x v="12"/>
    </i>
    <i t="default" r="4">
      <x v="5"/>
    </i>
    <i r="2">
      <x v="319"/>
      <x v="62"/>
      <x v="5"/>
      <x v="12"/>
    </i>
    <i t="default" r="4">
      <x v="5"/>
    </i>
    <i r="2">
      <x v="321"/>
      <x v="34"/>
      <x v="5"/>
      <x v="12"/>
    </i>
    <i t="default" r="4">
      <x v="5"/>
    </i>
    <i r="2">
      <x v="330"/>
      <x v="70"/>
      <x v="5"/>
      <x v="12"/>
    </i>
    <i t="default" r="4">
      <x v="5"/>
    </i>
    <i r="1">
      <x v="12"/>
      <x v="19"/>
      <x v="62"/>
      <x v="6"/>
      <x v="14"/>
    </i>
    <i t="default" r="4">
      <x v="6"/>
    </i>
    <i r="2">
      <x v="45"/>
      <x v="70"/>
      <x v="6"/>
      <x v="14"/>
    </i>
    <i t="default" r="4">
      <x v="6"/>
    </i>
    <i r="2">
      <x v="63"/>
      <x v="47"/>
      <x v="6"/>
      <x v="14"/>
    </i>
    <i t="default" r="4">
      <x v="6"/>
    </i>
    <i r="2">
      <x v="172"/>
      <x v="59"/>
      <x v="6"/>
      <x v="14"/>
    </i>
    <i t="default" r="4">
      <x v="6"/>
    </i>
    <i r="2">
      <x v="212"/>
      <x v="12"/>
      <x v="6"/>
      <x v="14"/>
    </i>
    <i t="default" r="4">
      <x v="6"/>
    </i>
    <i r="3">
      <x v="71"/>
      <x v="6"/>
      <x v="14"/>
    </i>
    <i t="default" r="4">
      <x v="6"/>
    </i>
    <i r="2">
      <x v="215"/>
      <x v="66"/>
      <x v="6"/>
      <x v="14"/>
    </i>
    <i t="default" r="4">
      <x v="6"/>
    </i>
    <i r="2">
      <x v="248"/>
      <x v="20"/>
      <x v="6"/>
      <x v="14"/>
    </i>
    <i t="default" r="4">
      <x v="6"/>
    </i>
    <i r="2">
      <x v="312"/>
      <x v="34"/>
      <x v="6"/>
      <x v="14"/>
    </i>
    <i t="default" r="4">
      <x v="6"/>
    </i>
    <i r="2">
      <x v="313"/>
      <x v="69"/>
      <x v="6"/>
      <x v="14"/>
    </i>
    <i t="default" r="4">
      <x v="6"/>
    </i>
    <i r="2">
      <x v="319"/>
      <x v="23"/>
      <x v="6"/>
      <x v="14"/>
    </i>
    <i t="default" r="4">
      <x v="6"/>
    </i>
    <i r="3">
      <x v="32"/>
      <x v="6"/>
      <x v="14"/>
    </i>
    <i t="default" r="4">
      <x v="6"/>
    </i>
    <i r="2">
      <x v="330"/>
      <x v="38"/>
      <x v="6"/>
      <x v="14"/>
    </i>
    <i t="default" r="4">
      <x v="6"/>
    </i>
    <i r="1">
      <x v="13"/>
      <x v="14"/>
      <x v="69"/>
      <x v="7"/>
      <x v="16"/>
    </i>
    <i t="default" r="4">
      <x v="7"/>
    </i>
    <i r="2">
      <x v="15"/>
      <x v="32"/>
      <x v="7"/>
      <x v="16"/>
    </i>
    <i t="default" r="4">
      <x v="7"/>
    </i>
    <i r="2">
      <x v="39"/>
      <x v="59"/>
      <x v="7"/>
      <x v="16"/>
    </i>
    <i t="default" r="4">
      <x v="7"/>
    </i>
    <i r="2">
      <x v="42"/>
      <x v="59"/>
      <x v="7"/>
      <x v="16"/>
    </i>
    <i t="default" r="4">
      <x v="7"/>
    </i>
    <i r="2">
      <x v="47"/>
      <x v="47"/>
      <x v="7"/>
      <x v="16"/>
    </i>
    <i t="default" r="4">
      <x v="7"/>
    </i>
    <i r="3">
      <x v="71"/>
      <x v="7"/>
      <x v="16"/>
    </i>
    <i t="default" r="4">
      <x v="7"/>
    </i>
    <i r="2">
      <x v="63"/>
      <x v="18"/>
      <x v="7"/>
      <x v="16"/>
    </i>
    <i t="default" r="4">
      <x v="7"/>
    </i>
    <i r="2">
      <x v="112"/>
      <x v="66"/>
      <x v="7"/>
      <x v="16"/>
    </i>
    <i t="default" r="4">
      <x v="7"/>
    </i>
    <i r="2">
      <x v="121"/>
      <x v="62"/>
      <x v="7"/>
      <x v="16"/>
    </i>
    <i t="default" r="4">
      <x v="7"/>
    </i>
    <i r="2">
      <x v="132"/>
      <x v="23"/>
      <x v="7"/>
      <x v="16"/>
    </i>
    <i t="default" r="4">
      <x v="7"/>
    </i>
    <i r="2">
      <x v="133"/>
      <x v="47"/>
      <x v="7"/>
      <x v="16"/>
    </i>
    <i t="default" r="4">
      <x v="7"/>
    </i>
    <i r="3">
      <x v="70"/>
      <x v="7"/>
      <x v="16"/>
    </i>
    <i t="default" r="4">
      <x v="7"/>
    </i>
    <i r="2">
      <x v="138"/>
      <x v="48"/>
      <x v="7"/>
      <x v="16"/>
    </i>
    <i t="default" r="4">
      <x v="7"/>
    </i>
    <i r="2">
      <x v="144"/>
      <x v="18"/>
      <x v="7"/>
      <x v="16"/>
    </i>
    <i t="default" r="4">
      <x v="7"/>
    </i>
    <i r="2">
      <x v="215"/>
      <x v="20"/>
      <x v="7"/>
      <x v="16"/>
    </i>
    <i t="default" r="4">
      <x v="7"/>
    </i>
    <i r="2">
      <x v="248"/>
      <x v="18"/>
      <x v="7"/>
      <x v="16"/>
    </i>
    <i t="default" r="4">
      <x v="7"/>
    </i>
    <i r="2">
      <x v="298"/>
      <x v="32"/>
      <x v="7"/>
      <x v="16"/>
    </i>
    <i t="default" r="4">
      <x v="7"/>
    </i>
    <i r="2">
      <x v="302"/>
      <x v="38"/>
      <x v="7"/>
      <x v="16"/>
    </i>
    <i t="default" r="4">
      <x v="7"/>
    </i>
    <i r="2">
      <x v="312"/>
      <x v="34"/>
      <x v="7"/>
      <x v="16"/>
    </i>
    <i t="default" r="4">
      <x v="7"/>
    </i>
    <i r="1">
      <x v="14"/>
      <x v="14"/>
      <x v="32"/>
      <x v="8"/>
      <x v="17"/>
    </i>
    <i t="default" r="4">
      <x v="8"/>
    </i>
    <i r="2">
      <x v="15"/>
      <x v="34"/>
      <x v="8"/>
      <x v="17"/>
    </i>
    <i t="default" r="4">
      <x v="8"/>
    </i>
    <i r="2">
      <x v="29"/>
      <x v="20"/>
      <x v="8"/>
      <x v="17"/>
    </i>
    <i t="default" r="4">
      <x v="8"/>
    </i>
    <i r="2">
      <x v="39"/>
      <x v="32"/>
      <x v="8"/>
      <x v="17"/>
    </i>
    <i t="default" r="4">
      <x v="8"/>
    </i>
    <i r="2">
      <x v="42"/>
      <x v="20"/>
      <x v="8"/>
      <x v="17"/>
    </i>
    <i t="default" r="4">
      <x v="8"/>
    </i>
    <i r="2">
      <x v="47"/>
      <x v="59"/>
      <x v="8"/>
      <x v="17"/>
    </i>
    <i t="default" r="4">
      <x v="8"/>
    </i>
    <i r="2">
      <x v="112"/>
      <x v="69"/>
      <x v="8"/>
      <x v="17"/>
    </i>
    <i t="default" r="4">
      <x v="8"/>
    </i>
    <i r="2">
      <x v="117"/>
      <x v="69"/>
      <x v="8"/>
      <x v="17"/>
    </i>
    <i t="default" r="4">
      <x v="8"/>
    </i>
    <i r="2">
      <x v="121"/>
      <x v="12"/>
      <x v="8"/>
      <x v="17"/>
    </i>
    <i t="default" r="4">
      <x v="8"/>
    </i>
    <i r="3">
      <x v="71"/>
      <x v="8"/>
      <x v="17"/>
    </i>
    <i t="default" r="4">
      <x v="8"/>
    </i>
    <i r="2">
      <x v="132"/>
      <x v="38"/>
      <x v="8"/>
      <x v="17"/>
    </i>
    <i t="default" r="4">
      <x v="8"/>
    </i>
    <i r="2">
      <x v="133"/>
      <x v="48"/>
      <x v="8"/>
      <x v="17"/>
    </i>
    <i t="default" r="4">
      <x v="8"/>
    </i>
    <i r="2">
      <x v="138"/>
      <x v="66"/>
      <x v="8"/>
      <x v="17"/>
    </i>
    <i t="default" r="4">
      <x v="8"/>
    </i>
    <i r="2">
      <x v="144"/>
      <x v="71"/>
      <x v="8"/>
      <x v="17"/>
    </i>
    <i t="default" r="4">
      <x v="8"/>
    </i>
    <i r="2">
      <x v="188"/>
      <x v="18"/>
      <x v="8"/>
      <x v="17"/>
    </i>
    <i t="default" r="4">
      <x v="8"/>
    </i>
    <i r="3">
      <x v="70"/>
      <x v="8"/>
      <x v="17"/>
    </i>
    <i t="default" r="4">
      <x v="8"/>
    </i>
    <i r="2">
      <x v="221"/>
      <x v="62"/>
      <x v="8"/>
      <x v="17"/>
    </i>
    <i t="default" r="4">
      <x v="8"/>
    </i>
    <i r="2">
      <x v="250"/>
      <x v="32"/>
      <x v="8"/>
      <x v="17"/>
    </i>
    <i t="default" r="4">
      <x v="8"/>
    </i>
    <i r="2">
      <x v="262"/>
      <x v="23"/>
      <x v="8"/>
      <x v="17"/>
    </i>
    <i t="default" r="4">
      <x v="8"/>
    </i>
    <i r="2">
      <x v="298"/>
      <x v="34"/>
      <x v="8"/>
      <x v="17"/>
    </i>
    <i t="default" r="4">
      <x v="8"/>
    </i>
    <i r="2">
      <x v="302"/>
      <x v="69"/>
      <x v="8"/>
      <x v="17"/>
    </i>
    <i t="default" r="4">
      <x v="8"/>
    </i>
    <i r="2">
      <x v="312"/>
      <x v="47"/>
      <x v="8"/>
      <x v="17"/>
    </i>
    <i t="default" r="4">
      <x v="8"/>
    </i>
    <i r="1">
      <x v="15"/>
      <x v="29"/>
      <x v="59"/>
      <x v="9"/>
      <x v="18"/>
    </i>
    <i t="default" r="4">
      <x v="9"/>
    </i>
    <i r="2">
      <x v="39"/>
      <x v="62"/>
      <x v="9"/>
      <x v="18"/>
    </i>
    <i t="default" r="4">
      <x v="9"/>
    </i>
    <i r="2">
      <x v="117"/>
      <x v="32"/>
      <x v="9"/>
      <x v="18"/>
    </i>
    <i t="default" r="4">
      <x v="9"/>
    </i>
    <i r="2">
      <x v="121"/>
      <x v="34"/>
      <x v="9"/>
      <x v="18"/>
    </i>
    <i t="default" r="4">
      <x v="9"/>
    </i>
    <i r="2">
      <x v="138"/>
      <x v="20"/>
      <x v="9"/>
      <x v="18"/>
    </i>
    <i t="default" r="4">
      <x v="9"/>
    </i>
    <i r="2">
      <x v="144"/>
      <x v="47"/>
      <x v="9"/>
      <x v="18"/>
    </i>
    <i t="default" r="4">
      <x v="9"/>
    </i>
    <i r="2">
      <x v="221"/>
      <x v="34"/>
      <x v="9"/>
      <x v="18"/>
    </i>
    <i t="default" r="4">
      <x v="9"/>
    </i>
    <i r="2">
      <x v="250"/>
      <x v="23"/>
      <x v="9"/>
      <x v="18"/>
    </i>
    <i t="default" r="4">
      <x v="9"/>
    </i>
    <i r="2">
      <x v="262"/>
      <x v="71"/>
      <x v="9"/>
      <x v="18"/>
    </i>
    <i t="default" r="4">
      <x v="9"/>
    </i>
    <i r="2">
      <x v="266"/>
      <x v="18"/>
      <x v="9"/>
      <x v="18"/>
    </i>
    <i t="default" r="4">
      <x v="9"/>
    </i>
    <i r="3">
      <x v="38"/>
      <x v="9"/>
      <x v="18"/>
    </i>
    <i t="default" r="4">
      <x v="9"/>
    </i>
    <i r="2">
      <x v="298"/>
      <x v="48"/>
      <x v="9"/>
      <x v="18"/>
    </i>
    <i t="default" r="4">
      <x v="9"/>
    </i>
    <i r="2">
      <x v="314"/>
      <x v="38"/>
      <x v="9"/>
      <x v="18"/>
    </i>
    <i t="default" r="4">
      <x v="9"/>
    </i>
    <i r="3">
      <x v="69"/>
      <x v="9"/>
      <x v="18"/>
    </i>
    <i t="default" r="4">
      <x v="9"/>
    </i>
    <i t="default">
      <x v="4"/>
    </i>
    <i>
      <x v="5"/>
      <x/>
      <x v="1"/>
      <x v="3"/>
      <x v="14"/>
      <x v="19"/>
    </i>
    <i t="default" r="4">
      <x v="14"/>
    </i>
    <i r="2">
      <x v="132"/>
      <x v="3"/>
      <x v="14"/>
      <x v="19"/>
    </i>
    <i t="default" r="4">
      <x v="14"/>
    </i>
    <i t="default">
      <x v="5"/>
    </i>
    <i>
      <x v="6"/>
      <x v="1"/>
      <x v="77"/>
      <x v="75"/>
      <x v="23"/>
      <x/>
    </i>
    <i t="default" r="4">
      <x v="23"/>
    </i>
    <i r="1">
      <x v="10"/>
      <x v="268"/>
      <x v="21"/>
      <x v="4"/>
      <x v="10"/>
    </i>
    <i t="default" r="4">
      <x v="4"/>
    </i>
    <i r="1">
      <x v="15"/>
      <x v="138"/>
      <x v="74"/>
      <x v="9"/>
      <x v="18"/>
    </i>
    <i t="default" r="4">
      <x v="9"/>
    </i>
    <i r="1">
      <x v="16"/>
      <x v="1"/>
      <x v="3"/>
      <x v="14"/>
      <x v="19"/>
    </i>
    <i t="default" r="4">
      <x v="14"/>
    </i>
    <i r="2">
      <x v="20"/>
      <x v="39"/>
      <x v="6"/>
      <x v="14"/>
    </i>
    <i t="default" r="4">
      <x v="6"/>
    </i>
    <i r="2">
      <x v="25"/>
      <x v="48"/>
      <x v="5"/>
      <x v="12"/>
    </i>
    <i t="default" r="4">
      <x v="5"/>
    </i>
    <i r="2">
      <x v="31"/>
      <x v="59"/>
      <x v="4"/>
      <x v="10"/>
    </i>
    <i t="default" r="4">
      <x v="4"/>
    </i>
    <i r="2">
      <x v="45"/>
      <x v="22"/>
      <x v="5"/>
      <x v="12"/>
    </i>
    <i t="default" r="4">
      <x v="5"/>
    </i>
    <i r="3">
      <x v="70"/>
      <x v="6"/>
      <x v="14"/>
    </i>
    <i t="default" r="4">
      <x v="6"/>
    </i>
    <i r="2">
      <x v="49"/>
      <x v="20"/>
      <x v="9"/>
      <x v="18"/>
    </i>
    <i t="default" r="4">
      <x v="9"/>
    </i>
    <i r="2">
      <x v="54"/>
      <x v="41"/>
      <x v="1"/>
      <x v="6"/>
    </i>
    <i t="default" r="4">
      <x v="1"/>
    </i>
    <i r="2">
      <x v="56"/>
      <x v="63"/>
      <x v="1"/>
      <x v="6"/>
    </i>
    <i t="default" r="4">
      <x v="1"/>
    </i>
    <i r="2">
      <x v="62"/>
      <x v="55"/>
      <x/>
      <x v="5"/>
    </i>
    <i t="default" r="4">
      <x/>
    </i>
    <i r="2">
      <x v="69"/>
      <x v="63"/>
      <x v="2"/>
      <x v="7"/>
    </i>
    <i t="default" r="4">
      <x v="2"/>
    </i>
    <i r="2">
      <x v="82"/>
      <x v="15"/>
      <x v="2"/>
      <x v="7"/>
    </i>
    <i t="default" r="4">
      <x v="2"/>
    </i>
    <i r="2">
      <x v="88"/>
      <x v="15"/>
      <x v="23"/>
      <x v="1"/>
    </i>
    <i t="default" r="4">
      <x v="23"/>
    </i>
    <i r="2">
      <x v="89"/>
      <x v="55"/>
      <x v="23"/>
      <x/>
    </i>
    <i t="default" r="4">
      <x v="23"/>
    </i>
    <i r="2">
      <x v="97"/>
      <x v="59"/>
      <x v="6"/>
      <x v="14"/>
    </i>
    <i t="default" r="4">
      <x v="6"/>
    </i>
    <i r="2">
      <x v="102"/>
      <x v="57"/>
      <x v="23"/>
      <x/>
    </i>
    <i t="default" r="4">
      <x v="23"/>
    </i>
    <i r="2">
      <x v="106"/>
      <x v="38"/>
      <x v="5"/>
      <x v="12"/>
    </i>
    <i t="default" r="4">
      <x v="5"/>
    </i>
    <i r="3">
      <x v="59"/>
      <x v="6"/>
      <x v="14"/>
    </i>
    <i t="default" r="4">
      <x v="6"/>
    </i>
    <i r="2">
      <x v="115"/>
      <x v="21"/>
      <x v="8"/>
      <x v="17"/>
    </i>
    <i t="default" r="4">
      <x v="8"/>
    </i>
    <i r="2">
      <x v="119"/>
      <x v="14"/>
      <x v="5"/>
      <x v="12"/>
    </i>
    <i t="default" r="4">
      <x v="5"/>
    </i>
    <i r="2">
      <x v="139"/>
      <x v="20"/>
      <x v="8"/>
      <x v="17"/>
    </i>
    <i t="default" r="4">
      <x v="8"/>
    </i>
    <i r="2">
      <x v="140"/>
      <x v="23"/>
      <x v="4"/>
      <x v="10"/>
    </i>
    <i t="default" r="4">
      <x v="4"/>
    </i>
    <i r="2">
      <x v="141"/>
      <x v="48"/>
      <x v="8"/>
      <x v="17"/>
    </i>
    <i t="default" r="4">
      <x v="8"/>
    </i>
    <i r="2">
      <x v="143"/>
      <x v="32"/>
      <x v="5"/>
      <x v="12"/>
    </i>
    <i t="default" r="4">
      <x v="5"/>
    </i>
    <i r="2">
      <x v="147"/>
      <x v="46"/>
      <x v="4"/>
      <x v="10"/>
    </i>
    <i t="default" r="4">
      <x v="4"/>
    </i>
    <i r="2">
      <x v="152"/>
      <x v="56"/>
      <x v="23"/>
      <x/>
    </i>
    <i t="default" r="4">
      <x v="23"/>
    </i>
    <i r="2">
      <x v="153"/>
      <x v="57"/>
      <x v="23"/>
      <x v="1"/>
    </i>
    <i t="default" r="4">
      <x v="23"/>
    </i>
    <i r="2">
      <x v="155"/>
      <x v="46"/>
      <x/>
      <x v="5"/>
    </i>
    <i t="default" r="4">
      <x/>
    </i>
    <i r="2">
      <x v="167"/>
      <x v="46"/>
      <x/>
      <x v="5"/>
    </i>
    <i t="default" r="4">
      <x/>
    </i>
    <i r="2">
      <x v="172"/>
      <x v="18"/>
      <x v="5"/>
      <x v="12"/>
    </i>
    <i t="default" r="4">
      <x v="5"/>
    </i>
    <i r="2">
      <x v="181"/>
      <x v="46"/>
      <x v="4"/>
      <x v="10"/>
    </i>
    <i t="default" r="4">
      <x v="4"/>
    </i>
    <i r="2">
      <x v="188"/>
      <x v="38"/>
      <x v="7"/>
      <x v="16"/>
    </i>
    <i t="default" r="4">
      <x v="7"/>
    </i>
    <i r="2">
      <x v="204"/>
      <x v="39"/>
      <x v="8"/>
      <x v="17"/>
    </i>
    <i t="default" r="4">
      <x v="8"/>
    </i>
    <i r="2">
      <x v="215"/>
      <x v="14"/>
      <x v="7"/>
      <x v="16"/>
    </i>
    <i t="default" r="4">
      <x v="7"/>
    </i>
    <i r="3">
      <x v="22"/>
      <x v="7"/>
      <x v="16"/>
    </i>
    <i t="default" r="4">
      <x v="7"/>
    </i>
    <i r="2">
      <x v="220"/>
      <x v="28"/>
      <x v="7"/>
      <x v="16"/>
    </i>
    <i t="default" r="4">
      <x v="7"/>
    </i>
    <i r="2">
      <x v="239"/>
      <x v="56"/>
      <x v="7"/>
      <x v="16"/>
    </i>
    <i t="default" r="4">
      <x v="7"/>
    </i>
    <i r="2">
      <x v="245"/>
      <x v="62"/>
      <x v="6"/>
      <x v="14"/>
    </i>
    <i t="default" r="4">
      <x v="6"/>
    </i>
    <i r="2">
      <x v="248"/>
      <x v="34"/>
      <x v="8"/>
      <x v="17"/>
    </i>
    <i t="default" r="4">
      <x v="8"/>
    </i>
    <i r="2">
      <x v="250"/>
      <x v="56"/>
      <x v="8"/>
      <x v="17"/>
    </i>
    <i t="default" r="4">
      <x v="8"/>
    </i>
    <i r="2">
      <x v="252"/>
      <x v="59"/>
      <x v="8"/>
      <x v="17"/>
    </i>
    <i t="default" r="4">
      <x v="8"/>
    </i>
    <i r="2">
      <x v="258"/>
      <x v="31"/>
      <x v="9"/>
      <x v="18"/>
    </i>
    <i t="default" r="4">
      <x v="9"/>
    </i>
    <i r="2">
      <x v="264"/>
      <x v="56"/>
      <x v="4"/>
      <x v="10"/>
    </i>
    <i t="default" r="4">
      <x v="4"/>
    </i>
    <i r="2">
      <x v="266"/>
      <x v="76"/>
      <x v="7"/>
      <x v="16"/>
    </i>
    <i t="default" r="4">
      <x v="7"/>
    </i>
    <i r="2">
      <x v="271"/>
      <x v="75"/>
      <x v="2"/>
      <x v="7"/>
    </i>
    <i t="default" r="4">
      <x v="2"/>
    </i>
    <i r="2">
      <x v="278"/>
      <x v="5"/>
      <x v="24"/>
      <x v="3"/>
    </i>
    <i t="default" r="4">
      <x v="24"/>
    </i>
    <i r="2">
      <x v="286"/>
      <x v="23"/>
      <x v="24"/>
      <x v="3"/>
    </i>
    <i t="default" r="4">
      <x v="24"/>
    </i>
    <i r="2">
      <x v="309"/>
      <x v="25"/>
      <x v="5"/>
      <x v="12"/>
    </i>
    <i t="default" r="4">
      <x v="5"/>
    </i>
    <i r="2">
      <x v="314"/>
      <x v="69"/>
      <x v="6"/>
      <x v="14"/>
    </i>
    <i t="default" r="4">
      <x v="6"/>
    </i>
    <i r="2">
      <x v="316"/>
      <x v="5"/>
      <x/>
      <x v="5"/>
    </i>
    <i t="default" r="4">
      <x/>
    </i>
    <i r="2">
      <x v="320"/>
      <x v="29"/>
      <x v="23"/>
      <x/>
    </i>
    <i t="default" r="4">
      <x v="23"/>
    </i>
    <i r="2">
      <x v="329"/>
      <x v="75"/>
      <x v="6"/>
      <x v="14"/>
    </i>
    <i t="default" r="4">
      <x v="6"/>
    </i>
    <i t="default">
      <x v="6"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-" fld="0" subtotal="count" baseField="0" baseItem="0"/>
  </dataFields>
  <formats count="30">
    <format dxfId="7906">
      <pivotArea type="all" dataOnly="0" outline="0" fieldPosition="0"/>
    </format>
    <format dxfId="7905">
      <pivotArea outline="0" collapsedLevelsAreSubtotals="1" fieldPosition="0"/>
    </format>
    <format dxfId="7904">
      <pivotArea type="origin" dataOnly="0" labelOnly="1" outline="0" fieldPosition="0"/>
    </format>
    <format dxfId="7903">
      <pivotArea field="8" type="button" dataOnly="0" labelOnly="1" outline="0" axis="axisCol" fieldPosition="0"/>
    </format>
    <format dxfId="7902">
      <pivotArea type="topRight" dataOnly="0" labelOnly="1" outline="0" fieldPosition="0"/>
    </format>
    <format dxfId="7901">
      <pivotArea field="9" type="button" dataOnly="0" labelOnly="1" outline="0" axis="axisRow" fieldPosition="5"/>
    </format>
    <format dxfId="7900">
      <pivotArea field="0" type="button" dataOnly="0" labelOnly="1" outline="0" axis="axisRow" fieldPosition="2"/>
    </format>
    <format dxfId="7899">
      <pivotArea field="7" type="button" dataOnly="0" labelOnly="1" outline="0" axis="axisRow" fieldPosition="3"/>
    </format>
    <format dxfId="7898">
      <pivotArea dataOnly="0" labelOnly="1" outline="0" fieldPosition="0">
        <references count="1">
          <reference field="9" count="0"/>
        </references>
      </pivotArea>
    </format>
    <format dxfId="7897">
      <pivotArea dataOnly="0" labelOnly="1" grandRow="1" outline="0" fieldPosition="0"/>
    </format>
    <format dxfId="7896">
      <pivotArea dataOnly="0" labelOnly="1" outline="0" fieldPosition="0">
        <references count="1">
          <reference field="8" count="0"/>
        </references>
      </pivotArea>
    </format>
    <format dxfId="7895">
      <pivotArea dataOnly="0" labelOnly="1" grandCol="1" outline="0" fieldPosition="0"/>
    </format>
    <format dxfId="7894">
      <pivotArea dataOnly="0" labelOnly="1" grandCol="1" outline="0" fieldPosition="0"/>
    </format>
    <format dxfId="7893">
      <pivotArea dataOnly="0" outline="0" fieldPosition="0">
        <references count="1">
          <reference field="9" count="0" defaultSubtotal="1"/>
        </references>
      </pivotArea>
    </format>
    <format dxfId="7892">
      <pivotArea field="9" type="button" dataOnly="0" labelOnly="1" outline="0" axis="axisRow" fieldPosition="5"/>
    </format>
    <format dxfId="7891">
      <pivotArea field="0" type="button" dataOnly="0" labelOnly="1" outline="0" axis="axisRow" fieldPosition="2"/>
    </format>
    <format dxfId="7890">
      <pivotArea field="7" type="button" dataOnly="0" labelOnly="1" outline="0" axis="axisRow" fieldPosition="3"/>
    </format>
    <format dxfId="7889">
      <pivotArea dataOnly="0" labelOnly="1" outline="0" fieldPosition="0">
        <references count="1">
          <reference field="8" count="0"/>
        </references>
      </pivotArea>
    </format>
    <format dxfId="7888">
      <pivotArea dataOnly="0" labelOnly="1" grandCol="1" outline="0" fieldPosition="0"/>
    </format>
    <format dxfId="7887">
      <pivotArea type="all" dataOnly="0" outline="0" fieldPosition="0"/>
    </format>
    <format dxfId="7886">
      <pivotArea outline="0" collapsedLevelsAreSubtotals="1" fieldPosition="0"/>
    </format>
    <format dxfId="7885">
      <pivotArea type="origin" dataOnly="0" labelOnly="1" outline="0" fieldPosition="0"/>
    </format>
    <format dxfId="7884">
      <pivotArea field="8" type="button" dataOnly="0" labelOnly="1" outline="0" axis="axisCol" fieldPosition="0"/>
    </format>
    <format dxfId="7883">
      <pivotArea type="topRight" dataOnly="0" labelOnly="1" outline="0" fieldPosition="0"/>
    </format>
    <format dxfId="7882">
      <pivotArea field="9" type="button" dataOnly="0" labelOnly="1" outline="0" axis="axisRow" fieldPosition="5"/>
    </format>
    <format dxfId="7881">
      <pivotArea field="0" type="button" dataOnly="0" labelOnly="1" outline="0" axis="axisRow" fieldPosition="2"/>
    </format>
    <format dxfId="7880">
      <pivotArea field="7" type="button" dataOnly="0" labelOnly="1" outline="0" axis="axisRow" fieldPosition="3"/>
    </format>
    <format dxfId="7879">
      <pivotArea dataOnly="0" labelOnly="1" grandRow="1" outline="0" fieldPosition="0"/>
    </format>
    <format dxfId="7878">
      <pivotArea dataOnly="0" labelOnly="1" outline="0" fieldPosition="0">
        <references count="1">
          <reference field="8" count="0"/>
        </references>
      </pivotArea>
    </format>
    <format dxfId="7877">
      <pivotArea dataOnly="0" labelOnly="1" grandCol="1" outline="0" fieldPosition="0"/>
    </format>
  </formats>
  <pivotTableStyleInfo name="PivotStyleMedium13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855C80-3949-4416-B638-B18724FD41BD}" name="TablaDiná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H522" firstHeaderRow="1" firstDataRow="2" firstDataCol="1"/>
  <pivotFields count="9">
    <pivotField axis="axisRow" dataField="1" showAll="0">
      <items count="86">
        <item x="0"/>
        <item x="1"/>
        <item m="1" x="70"/>
        <item m="1" x="71"/>
        <item m="1" x="61"/>
        <item x="2"/>
        <item x="3"/>
        <item m="1" x="72"/>
        <item x="4"/>
        <item x="5"/>
        <item m="1" x="73"/>
        <item x="6"/>
        <item x="7"/>
        <item x="8"/>
        <item x="9"/>
        <item x="11"/>
        <item m="1" x="74"/>
        <item x="12"/>
        <item x="13"/>
        <item m="1" x="75"/>
        <item x="14"/>
        <item m="1" x="79"/>
        <item x="15"/>
        <item x="16"/>
        <item x="17"/>
        <item m="1" x="76"/>
        <item x="18"/>
        <item x="19"/>
        <item m="1" x="80"/>
        <item m="1" x="81"/>
        <item x="20"/>
        <item x="21"/>
        <item x="22"/>
        <item m="1" x="57"/>
        <item m="1" x="77"/>
        <item m="1" x="54"/>
        <item x="24"/>
        <item x="25"/>
        <item x="26"/>
        <item x="27"/>
        <item x="28"/>
        <item m="1" x="82"/>
        <item m="1" x="83"/>
        <item x="29"/>
        <item m="1" x="78"/>
        <item x="32"/>
        <item x="35"/>
        <item m="1" x="68"/>
        <item m="1" x="84"/>
        <item x="51"/>
        <item x="10"/>
        <item m="1" x="56"/>
        <item x="33"/>
        <item x="34"/>
        <item m="1" x="69"/>
        <item x="36"/>
        <item x="37"/>
        <item x="38"/>
        <item x="39"/>
        <item m="1" x="59"/>
        <item m="1" x="53"/>
        <item x="42"/>
        <item x="43"/>
        <item m="1" x="67"/>
        <item m="1" x="64"/>
        <item m="1" x="65"/>
        <item m="1" x="66"/>
        <item m="1" x="55"/>
        <item m="1" x="63"/>
        <item m="1" x="60"/>
        <item m="1" x="62"/>
        <item x="44"/>
        <item x="45"/>
        <item x="40"/>
        <item x="46"/>
        <item x="47"/>
        <item x="49"/>
        <item m="1" x="58"/>
        <item x="52"/>
        <item x="48"/>
        <item x="30"/>
        <item x="31"/>
        <item x="23"/>
        <item x="41"/>
        <item x="50"/>
        <item t="default"/>
      </items>
    </pivotField>
    <pivotField showAll="0"/>
    <pivotField showAll="0"/>
    <pivotField axis="axisCol" showAll="0">
      <items count="13">
        <item x="0"/>
        <item x="3"/>
        <item x="1"/>
        <item x="4"/>
        <item x="2"/>
        <item m="1" x="7"/>
        <item m="1" x="8"/>
        <item m="1" x="9"/>
        <item m="1" x="10"/>
        <item m="1" x="11"/>
        <item x="5"/>
        <item m="1" x="6"/>
        <item t="default"/>
      </items>
    </pivotField>
    <pivotField numFmtId="164" showAll="0"/>
    <pivotField numFmtId="164" showAll="0"/>
    <pivotField axis="axisRow" showAll="0">
      <items count="46">
        <item x="7"/>
        <item x="8"/>
        <item m="1" x="24"/>
        <item x="9"/>
        <item m="1" x="25"/>
        <item m="1" x="44"/>
        <item m="1" x="15"/>
        <item m="1" x="26"/>
        <item x="10"/>
        <item m="1" x="20"/>
        <item m="1" x="27"/>
        <item x="11"/>
        <item m="1" x="21"/>
        <item m="1" x="28"/>
        <item x="12"/>
        <item m="1" x="22"/>
        <item m="1" x="29"/>
        <item x="13"/>
        <item m="1" x="23"/>
        <item m="1" x="30"/>
        <item m="1" x="39"/>
        <item x="0"/>
        <item m="1" x="31"/>
        <item m="1" x="40"/>
        <item x="1"/>
        <item m="1" x="32"/>
        <item m="1" x="41"/>
        <item x="2"/>
        <item m="1" x="33"/>
        <item m="1" x="42"/>
        <item x="3"/>
        <item m="1" x="34"/>
        <item m="1" x="43"/>
        <item m="1" x="17"/>
        <item m="1" x="35"/>
        <item x="4"/>
        <item m="1" x="18"/>
        <item m="1" x="36"/>
        <item m="1" x="19"/>
        <item m="1" x="37"/>
        <item m="1" x="16"/>
        <item m="1" x="38"/>
        <item x="6"/>
        <item x="5"/>
        <item x="14"/>
        <item t="default"/>
      </items>
    </pivotField>
    <pivotField showAll="0"/>
    <pivotField showAll="0"/>
  </pivotFields>
  <rowFields count="2">
    <field x="0"/>
    <field x="6"/>
  </rowFields>
  <rowItems count="518">
    <i>
      <x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1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5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6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8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9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>
      <x v="11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12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13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14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15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17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18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20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22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23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24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26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>
      <x v="27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30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>
      <x v="31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32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>
      <x v="36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37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38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>
      <x v="39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40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43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45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>
      <x v="46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49"/>
    </i>
    <i r="1">
      <x v="44"/>
    </i>
    <i>
      <x v="50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52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53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55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>
      <x v="56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57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>
      <x v="58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61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62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71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>
      <x v="72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73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>
      <x v="74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75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76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78"/>
    </i>
    <i r="1">
      <x v="44"/>
    </i>
    <i>
      <x v="79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80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>
      <x v="81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82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83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>
      <x v="84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 t="grand">
      <x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10"/>
    </i>
    <i t="grand">
      <x/>
    </i>
  </colItems>
  <dataFields count="1">
    <dataField name="Cuenta de Apellido y Nombr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9C6E06-1EBC-447B-BAA6-8F3B09829B22}" name="TablaDinámica1" cacheId="2" applyNumberFormats="0" applyBorderFormats="0" applyFontFormats="0" applyPatternFormats="0" applyAlignmentFormats="0" applyWidthHeightFormats="1" dataCaption="Valores" grandTotalCaption="sesiones semanales" updatedVersion="8" minRefreshableVersion="3" itemPrintTitles="1" createdVersion="8" indent="0" compact="0" compactData="0" multipleFieldFilters="0">
  <location ref="A6:L423" firstHeaderRow="1" firstDataRow="2" firstDataCol="5"/>
  <pivotFields count="22">
    <pivotField axis="axisRow" dataField="1" compact="0" outline="0" subtotalTop="0" showAll="0" defaultSubtotal="0">
      <items count="340">
        <item x="260"/>
        <item x="13"/>
        <item x="132"/>
        <item m="1" x="317"/>
        <item m="1" x="328"/>
        <item x="124"/>
        <item m="1" x="326"/>
        <item x="151"/>
        <item x="157"/>
        <item m="1" x="319"/>
        <item x="221"/>
        <item x="228"/>
        <item x="134"/>
        <item m="1" x="329"/>
        <item x="20"/>
        <item x="90"/>
        <item m="1" x="330"/>
        <item x="15"/>
        <item m="1" x="331"/>
        <item x="19"/>
        <item x="131"/>
        <item x="54"/>
        <item x="212"/>
        <item x="142"/>
        <item x="162"/>
        <item x="33"/>
        <item x="97"/>
        <item m="1" x="332"/>
        <item x="173"/>
        <item x="58"/>
        <item x="101"/>
        <item x="203"/>
        <item m="1" x="302"/>
        <item x="87"/>
        <item x="230"/>
        <item x="41"/>
        <item x="281"/>
        <item x="135"/>
        <item x="240"/>
        <item x="18"/>
        <item x="74"/>
        <item x="152"/>
        <item x="63"/>
        <item m="1" x="287"/>
        <item x="180"/>
        <item x="129"/>
        <item x="200"/>
        <item x="182"/>
        <item x="237"/>
        <item x="78"/>
        <item x="133"/>
        <item m="1" x="323"/>
        <item x="232"/>
        <item x="172"/>
        <item x="141"/>
        <item x="201"/>
        <item x="174"/>
        <item x="64"/>
        <item x="261"/>
        <item m="1" x="333"/>
        <item m="1" x="294"/>
        <item x="211"/>
        <item x="138"/>
        <item x="55"/>
        <item m="1" x="334"/>
        <item m="1" x="335"/>
        <item x="170"/>
        <item x="100"/>
        <item x="22"/>
        <item x="219"/>
        <item x="52"/>
        <item x="104"/>
        <item x="113"/>
        <item x="105"/>
        <item m="1" x="336"/>
        <item m="1" x="291"/>
        <item x="50"/>
        <item x="241"/>
        <item m="1" x="339"/>
        <item m="1" x="293"/>
        <item x="51"/>
        <item x="95"/>
        <item x="116"/>
        <item x="196"/>
        <item x="94"/>
        <item x="123"/>
        <item x="24"/>
        <item m="1" x="306"/>
        <item x="119"/>
        <item x="144"/>
        <item m="1" x="292"/>
        <item x="188"/>
        <item x="204"/>
        <item x="38"/>
        <item x="1"/>
        <item x="88"/>
        <item m="1" x="298"/>
        <item x="34"/>
        <item x="65"/>
        <item x="86"/>
        <item x="85"/>
        <item x="197"/>
        <item x="140"/>
        <item x="178"/>
        <item x="3"/>
        <item m="1" x="297"/>
        <item x="171"/>
        <item x="191"/>
        <item m="1" x="286"/>
        <item x="227"/>
        <item x="40"/>
        <item x="32"/>
        <item x="194"/>
        <item m="1" x="283"/>
        <item x="209"/>
        <item x="75"/>
        <item x="229"/>
        <item x="83"/>
        <item x="179"/>
        <item x="213"/>
        <item m="1" x="310"/>
        <item x="21"/>
        <item x="117"/>
        <item x="250"/>
        <item x="99"/>
        <item x="53"/>
        <item x="218"/>
        <item x="236"/>
        <item x="115"/>
        <item x="114"/>
        <item x="109"/>
        <item x="26"/>
        <item x="272"/>
        <item x="57"/>
        <item x="190"/>
        <item x="220"/>
        <item x="165"/>
        <item m="1" x="327"/>
        <item x="69"/>
        <item x="10"/>
        <item x="164"/>
        <item x="76"/>
        <item x="166"/>
        <item x="80"/>
        <item x="59"/>
        <item x="224"/>
        <item x="125"/>
        <item x="243"/>
        <item x="98"/>
        <item m="1" x="320"/>
        <item x="122"/>
        <item x="217"/>
        <item x="103"/>
        <item x="136"/>
        <item m="1" x="304"/>
        <item x="28"/>
        <item x="66"/>
        <item x="73"/>
        <item x="118"/>
        <item x="106"/>
        <item x="143"/>
        <item x="235"/>
        <item x="249"/>
        <item x="49"/>
        <item x="126"/>
        <item x="137"/>
        <item x="206"/>
        <item x="27"/>
        <item x="4"/>
        <item x="16"/>
        <item m="1" x="282"/>
        <item x="195"/>
        <item x="222"/>
        <item x="225"/>
        <item x="37"/>
        <item x="146"/>
        <item x="145"/>
        <item x="127"/>
        <item x="120"/>
        <item x="161"/>
        <item x="35"/>
        <item x="9"/>
        <item m="1" x="288"/>
        <item x="184"/>
        <item x="84"/>
        <item x="121"/>
        <item x="139"/>
        <item x="216"/>
        <item x="128"/>
        <item x="176"/>
        <item x="23"/>
        <item x="159"/>
        <item x="46"/>
        <item m="1" x="296"/>
        <item x="82"/>
        <item x="239"/>
        <item x="251"/>
        <item x="45"/>
        <item m="1" x="337"/>
        <item x="56"/>
        <item x="147"/>
        <item x="92"/>
        <item m="1" x="325"/>
        <item x="96"/>
        <item x="198"/>
        <item m="1" x="303"/>
        <item x="210"/>
        <item x="7"/>
        <item x="48"/>
        <item x="160"/>
        <item x="70"/>
        <item m="1" x="309"/>
        <item x="8"/>
        <item x="67"/>
        <item x="36"/>
        <item x="193"/>
        <item m="1" x="284"/>
        <item x="169"/>
        <item x="267"/>
        <item x="247"/>
        <item x="149"/>
        <item x="223"/>
        <item x="150"/>
        <item x="199"/>
        <item x="91"/>
        <item x="167"/>
        <item m="1" x="300"/>
        <item x="81"/>
        <item x="79"/>
        <item m="1" x="338"/>
        <item x="112"/>
        <item m="1" x="321"/>
        <item x="2"/>
        <item x="11"/>
        <item x="12"/>
        <item m="1" x="285"/>
        <item x="25"/>
        <item x="30"/>
        <item x="31"/>
        <item x="39"/>
        <item x="42"/>
        <item x="177"/>
        <item x="44"/>
        <item x="47"/>
        <item x="192"/>
        <item x="60"/>
        <item x="61"/>
        <item x="62"/>
        <item x="68"/>
        <item x="71"/>
        <item x="89"/>
        <item x="93"/>
        <item x="102"/>
        <item x="107"/>
        <item x="108"/>
        <item x="205"/>
        <item m="1" x="322"/>
        <item x="148"/>
        <item x="153"/>
        <item m="1" x="305"/>
        <item x="155"/>
        <item m="1" x="299"/>
        <item x="156"/>
        <item x="158"/>
        <item x="163"/>
        <item x="168"/>
        <item x="175"/>
        <item x="181"/>
        <item x="185"/>
        <item x="186"/>
        <item x="202"/>
        <item x="207"/>
        <item m="1" x="295"/>
        <item x="214"/>
        <item x="215"/>
        <item m="1" x="318"/>
        <item x="233"/>
        <item m="1" x="311"/>
        <item x="248"/>
        <item m="1" x="324"/>
        <item m="1" x="289"/>
        <item m="1" x="312"/>
        <item m="1" x="313"/>
        <item m="1" x="314"/>
        <item x="0"/>
        <item x="29"/>
        <item x="258"/>
        <item m="1" x="301"/>
        <item x="259"/>
        <item x="256"/>
        <item x="262"/>
        <item x="263"/>
        <item x="264"/>
        <item x="265"/>
        <item x="266"/>
        <item x="255"/>
        <item x="268"/>
        <item x="269"/>
        <item x="270"/>
        <item x="271"/>
        <item m="1" x="316"/>
        <item x="274"/>
        <item x="275"/>
        <item m="1" x="315"/>
        <item m="1" x="308"/>
        <item x="43"/>
        <item x="5"/>
        <item x="14"/>
        <item x="72"/>
        <item x="110"/>
        <item x="130"/>
        <item m="1" x="307"/>
        <item x="234"/>
        <item x="244"/>
        <item x="246"/>
        <item x="253"/>
        <item x="254"/>
        <item m="1" x="290"/>
        <item x="154"/>
        <item x="273"/>
        <item x="183"/>
        <item x="242"/>
        <item x="276"/>
        <item x="277"/>
        <item x="278"/>
        <item x="279"/>
        <item x="280"/>
        <item x="17"/>
        <item x="77"/>
        <item x="6"/>
        <item x="187"/>
        <item x="208"/>
        <item x="226"/>
        <item x="245"/>
        <item x="252"/>
        <item x="257"/>
        <item x="189"/>
        <item x="231"/>
        <item x="111"/>
        <item x="238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name="PRESTACION" axis="axisRow" compact="0" outline="0" subtotalTop="0" showAll="0">
      <items count="12">
        <item x="1"/>
        <item h="1" x="4"/>
        <item h="1" x="2"/>
        <item h="1" m="1" x="10"/>
        <item h="1" x="0"/>
        <item h="1" x="6"/>
        <item h="1" x="7"/>
        <item h="1" x="8"/>
        <item h="1" x="5"/>
        <item h="1" x="3"/>
        <item h="1" m="1" x="9"/>
        <item t="default"/>
      </items>
    </pivotField>
    <pivotField compact="0" outline="0" subtotalTop="0" showAll="0"/>
    <pivotField axis="axisRow" compact="0" outline="0" subtotalTop="0" showAll="0" sortType="ascending">
      <items count="78">
        <item m="1" x="72"/>
        <item x="28"/>
        <item x="49"/>
        <item m="1" x="62"/>
        <item x="14"/>
        <item x="46"/>
        <item x="7"/>
        <item m="1" x="71"/>
        <item m="1" x="73"/>
        <item x="3"/>
        <item x="36"/>
        <item x="47"/>
        <item m="1" x="64"/>
        <item m="1" x="55"/>
        <item m="1" x="74"/>
        <item x="39"/>
        <item x="1"/>
        <item x="13"/>
        <item x="31"/>
        <item m="1" x="59"/>
        <item x="12"/>
        <item x="21"/>
        <item x="22"/>
        <item x="44"/>
        <item x="18"/>
        <item x="42"/>
        <item x="0"/>
        <item m="1" x="67"/>
        <item m="1" x="53"/>
        <item x="9"/>
        <item x="40"/>
        <item x="37"/>
        <item x="25"/>
        <item x="2"/>
        <item x="8"/>
        <item x="4"/>
        <item m="1" x="65"/>
        <item x="16"/>
        <item x="43"/>
        <item x="51"/>
        <item m="1" x="70"/>
        <item x="20"/>
        <item m="1" x="75"/>
        <item x="27"/>
        <item x="41"/>
        <item m="1" x="66"/>
        <item x="24"/>
        <item x="32"/>
        <item x="38"/>
        <item m="1" x="58"/>
        <item m="1" x="63"/>
        <item m="1" x="61"/>
        <item m="1" x="57"/>
        <item x="6"/>
        <item x="5"/>
        <item x="23"/>
        <item x="48"/>
        <item m="1" x="76"/>
        <item x="45"/>
        <item x="11"/>
        <item x="52"/>
        <item x="35"/>
        <item x="29"/>
        <item m="1" x="56"/>
        <item m="1" x="68"/>
        <item m="1" x="69"/>
        <item x="26"/>
        <item x="30"/>
        <item x="17"/>
        <item x="15"/>
        <item x="34"/>
        <item x="50"/>
        <item m="1" x="54"/>
        <item m="1" x="60"/>
        <item x="33"/>
        <item x="19"/>
        <item x="10"/>
        <item t="default"/>
      </items>
    </pivotField>
    <pivotField axis="axisCol" compact="0" outline="0" subtotalTop="0" showAll="0">
      <items count="7">
        <item x="1"/>
        <item x="0"/>
        <item x="3"/>
        <item x="4"/>
        <item x="2"/>
        <item x="5"/>
        <item t="default"/>
      </items>
    </pivotField>
    <pivotField axis="axisRow" compact="0" outline="0" subtotalTop="0" showAll="0" sortType="ascending" defaultSubtotal="0">
      <items count="20">
        <item x="8"/>
        <item x="11"/>
        <item m="1" x="19"/>
        <item x="12"/>
        <item m="1" x="15"/>
        <item x="5"/>
        <item x="10"/>
        <item x="9"/>
        <item x="13"/>
        <item x="14"/>
        <item x="0"/>
        <item m="1" x="16"/>
        <item x="1"/>
        <item m="1" x="17"/>
        <item x="6"/>
        <item m="1" x="18"/>
        <item x="2"/>
        <item x="3"/>
        <item x="4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/>
    <pivotField compact="0" outline="0" subtotalTop="0" showAll="0"/>
    <pivotField compact="0" numFmtId="2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axis="axisRow" compact="0" outline="0" subtotalTop="0" showAll="0">
      <items count="27"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0"/>
        <item x="1"/>
        <item x="2"/>
        <item x="3"/>
        <item x="4"/>
        <item x="5"/>
        <item x="6"/>
        <item x="7"/>
        <item x="8"/>
        <item x="9"/>
        <item x="10"/>
        <item x="25"/>
        <item t="default"/>
      </items>
    </pivotField>
  </pivotFields>
  <rowFields count="5">
    <field x="5"/>
    <field x="7"/>
    <field x="21"/>
    <field x="9"/>
    <field x="0"/>
  </rowFields>
  <rowItems count="416">
    <i>
      <x/>
      <x v="4"/>
      <x v="6"/>
      <x v="14"/>
      <x v="212"/>
    </i>
    <i t="default" r="2">
      <x v="6"/>
    </i>
    <i r="2">
      <x v="8"/>
      <x v="17"/>
      <x v="121"/>
    </i>
    <i t="default" r="2">
      <x v="8"/>
    </i>
    <i t="default" r="1">
      <x v="4"/>
    </i>
    <i r="1">
      <x v="6"/>
      <x/>
      <x v="5"/>
      <x v="48"/>
    </i>
    <i r="4">
      <x v="83"/>
    </i>
    <i r="4">
      <x v="155"/>
    </i>
    <i r="4">
      <x v="167"/>
    </i>
    <i t="default" r="2">
      <x/>
    </i>
    <i r="2">
      <x v="1"/>
      <x v="6"/>
      <x v="190"/>
    </i>
    <i t="default" r="2">
      <x v="1"/>
    </i>
    <i r="2">
      <x v="4"/>
      <x v="9"/>
      <x v="257"/>
    </i>
    <i r="4">
      <x v="321"/>
    </i>
    <i r="4">
      <x v="335"/>
    </i>
    <i r="3">
      <x v="10"/>
      <x v="25"/>
    </i>
    <i r="4">
      <x v="147"/>
    </i>
    <i r="4">
      <x v="181"/>
    </i>
    <i t="default" r="2">
      <x v="4"/>
    </i>
    <i r="2">
      <x v="5"/>
      <x v="12"/>
      <x v="97"/>
    </i>
    <i r="4">
      <x v="207"/>
    </i>
    <i r="4">
      <x v="222"/>
    </i>
    <i t="default" r="2">
      <x v="5"/>
    </i>
    <i r="2">
      <x v="6"/>
      <x v="14"/>
      <x v="207"/>
    </i>
    <i r="4">
      <x v="237"/>
    </i>
    <i r="4">
      <x v="284"/>
    </i>
    <i t="default" r="2">
      <x v="6"/>
    </i>
    <i r="2">
      <x v="7"/>
      <x v="16"/>
      <x v="238"/>
    </i>
    <i t="default" r="2">
      <x v="7"/>
    </i>
    <i r="2">
      <x v="8"/>
      <x v="17"/>
      <x v="14"/>
    </i>
    <i r="4">
      <x v="111"/>
    </i>
    <i r="4">
      <x v="258"/>
    </i>
    <i t="default" r="2">
      <x v="8"/>
    </i>
    <i r="2">
      <x v="23"/>
      <x/>
      <x v="68"/>
    </i>
    <i r="3">
      <x v="1"/>
      <x v="86"/>
    </i>
    <i r="4">
      <x v="180"/>
    </i>
    <i r="4">
      <x v="236"/>
    </i>
    <i t="default" r="2">
      <x v="23"/>
    </i>
    <i r="2">
      <x v="24"/>
      <x v="3"/>
      <x v="28"/>
    </i>
    <i r="4">
      <x v="83"/>
    </i>
    <i r="4">
      <x v="123"/>
    </i>
    <i r="4">
      <x v="131"/>
    </i>
    <i t="default" r="2">
      <x v="24"/>
    </i>
    <i t="default" r="1">
      <x v="6"/>
    </i>
    <i r="1">
      <x v="9"/>
      <x/>
      <x v="5"/>
      <x v="76"/>
    </i>
    <i r="4">
      <x v="155"/>
    </i>
    <i r="4">
      <x v="179"/>
    </i>
    <i r="4">
      <x v="196"/>
    </i>
    <i t="default" r="2">
      <x/>
    </i>
    <i r="2">
      <x v="1"/>
      <x v="6"/>
      <x v="21"/>
    </i>
    <i r="4">
      <x v="24"/>
    </i>
    <i r="4">
      <x v="209"/>
    </i>
    <i r="4">
      <x v="254"/>
    </i>
    <i t="default" r="2">
      <x v="1"/>
    </i>
    <i r="2">
      <x v="2"/>
      <x v="7"/>
      <x v="253"/>
    </i>
    <i r="4">
      <x v="310"/>
    </i>
    <i t="default" r="2">
      <x v="2"/>
    </i>
    <i r="2">
      <x v="4"/>
      <x v="9"/>
      <x v="214"/>
    </i>
    <i r="4">
      <x v="240"/>
    </i>
    <i r="3">
      <x v="10"/>
      <x v="25"/>
    </i>
    <i r="4">
      <x v="93"/>
    </i>
    <i t="default" r="2">
      <x v="4"/>
    </i>
    <i r="2">
      <x v="5"/>
      <x v="12"/>
      <x v="12"/>
    </i>
    <i r="4">
      <x v="234"/>
    </i>
    <i r="4">
      <x v="295"/>
    </i>
    <i t="default" r="2">
      <x v="5"/>
    </i>
    <i r="2">
      <x v="6"/>
      <x v="14"/>
      <x v="20"/>
    </i>
    <i r="4">
      <x v="93"/>
    </i>
    <i r="4">
      <x v="305"/>
    </i>
    <i t="default" r="2">
      <x v="6"/>
    </i>
    <i r="2">
      <x v="7"/>
      <x v="16"/>
      <x v="57"/>
    </i>
    <i r="4">
      <x v="197"/>
    </i>
    <i r="4">
      <x v="239"/>
    </i>
    <i r="4">
      <x v="242"/>
    </i>
    <i t="default" r="2">
      <x v="7"/>
    </i>
    <i r="2">
      <x v="8"/>
      <x v="17"/>
      <x v="104"/>
    </i>
    <i r="4">
      <x v="115"/>
    </i>
    <i r="4">
      <x v="192"/>
    </i>
    <i r="4">
      <x v="197"/>
    </i>
    <i r="4">
      <x v="296"/>
    </i>
    <i t="default" r="2">
      <x v="8"/>
    </i>
    <i r="2">
      <x v="9"/>
      <x v="18"/>
      <x v="35"/>
    </i>
    <i r="4">
      <x v="110"/>
    </i>
    <i r="4">
      <x v="243"/>
    </i>
    <i t="default" r="2">
      <x v="9"/>
    </i>
    <i r="2">
      <x v="23"/>
      <x/>
      <x v="125"/>
    </i>
    <i r="4">
      <x v="160"/>
    </i>
    <i r="4">
      <x v="191"/>
    </i>
    <i r="3">
      <x v="1"/>
      <x v="208"/>
    </i>
    <i r="4">
      <x v="209"/>
    </i>
    <i r="4">
      <x v="310"/>
    </i>
    <i t="default" r="2">
      <x v="23"/>
    </i>
    <i r="2">
      <x v="24"/>
      <x v="3"/>
      <x v="5"/>
    </i>
    <i r="4">
      <x v="236"/>
    </i>
    <i t="default" r="2">
      <x v="24"/>
    </i>
    <i t="default" r="1">
      <x v="9"/>
    </i>
    <i r="1">
      <x v="16"/>
      <x/>
      <x v="5"/>
      <x v="286"/>
    </i>
    <i t="default" r="2">
      <x/>
    </i>
    <i r="2">
      <x v="1"/>
      <x v="6"/>
      <x v="253"/>
    </i>
    <i t="default" r="2">
      <x v="1"/>
    </i>
    <i r="2">
      <x v="4"/>
      <x v="9"/>
      <x v="213"/>
    </i>
    <i r="3">
      <x v="10"/>
      <x v="80"/>
    </i>
    <i r="4">
      <x v="309"/>
    </i>
    <i r="4">
      <x v="323"/>
    </i>
    <i r="4">
      <x v="325"/>
    </i>
    <i r="4">
      <x v="335"/>
    </i>
    <i t="default" r="2">
      <x v="4"/>
    </i>
    <i r="2">
      <x v="5"/>
      <x v="12"/>
      <x v="17"/>
    </i>
    <i r="4">
      <x v="63"/>
    </i>
    <i r="4">
      <x v="94"/>
    </i>
    <i r="4">
      <x v="95"/>
    </i>
    <i r="4">
      <x v="136"/>
    </i>
    <i r="4">
      <x v="213"/>
    </i>
    <i r="4">
      <x v="246"/>
    </i>
    <i t="default" r="2">
      <x v="5"/>
    </i>
    <i r="2">
      <x v="6"/>
      <x v="14"/>
      <x v="66"/>
    </i>
    <i r="4">
      <x v="94"/>
    </i>
    <i r="4">
      <x v="99"/>
    </i>
    <i r="4">
      <x v="100"/>
    </i>
    <i r="4">
      <x v="246"/>
    </i>
    <i r="4">
      <x v="248"/>
    </i>
    <i t="default" r="2">
      <x v="6"/>
    </i>
    <i r="2">
      <x v="7"/>
      <x v="16"/>
      <x v="98"/>
    </i>
    <i r="4">
      <x v="133"/>
    </i>
    <i r="4">
      <x v="215"/>
    </i>
    <i r="4">
      <x v="247"/>
    </i>
    <i t="default" r="2">
      <x v="7"/>
    </i>
    <i r="2">
      <x v="8"/>
      <x v="17"/>
      <x v="29"/>
    </i>
    <i r="4">
      <x v="42"/>
    </i>
    <i r="4">
      <x v="110"/>
    </i>
    <i r="4">
      <x v="124"/>
    </i>
    <i r="4">
      <x v="139"/>
    </i>
    <i r="4">
      <x v="156"/>
    </i>
    <i r="4">
      <x v="260"/>
    </i>
    <i t="default" r="2">
      <x v="8"/>
    </i>
    <i r="2">
      <x v="9"/>
      <x v="18"/>
      <x v="19"/>
    </i>
    <i r="4">
      <x v="49"/>
    </i>
    <i r="4">
      <x v="124"/>
    </i>
    <i r="4">
      <x v="138"/>
    </i>
    <i r="4">
      <x v="139"/>
    </i>
    <i r="4">
      <x v="144"/>
    </i>
    <i r="4">
      <x v="174"/>
    </i>
    <i r="4">
      <x v="262"/>
    </i>
    <i t="default" r="2">
      <x v="9"/>
    </i>
    <i r="2">
      <x v="23"/>
      <x/>
      <x v="177"/>
    </i>
    <i r="3">
      <x v="1"/>
      <x v="230"/>
    </i>
    <i t="default" r="2">
      <x v="23"/>
    </i>
    <i r="2">
      <x v="24"/>
      <x v="3"/>
      <x v="285"/>
    </i>
    <i t="default" r="2">
      <x v="24"/>
    </i>
    <i t="default" r="1">
      <x v="16"/>
    </i>
    <i r="1">
      <x v="33"/>
      <x v="4"/>
      <x v="9"/>
      <x v="324"/>
    </i>
    <i r="4">
      <x v="330"/>
    </i>
    <i r="4">
      <x v="334"/>
    </i>
    <i r="3">
      <x v="10"/>
      <x v="80"/>
    </i>
    <i r="4">
      <x v="143"/>
    </i>
    <i r="4">
      <x v="217"/>
    </i>
    <i r="4">
      <x v="228"/>
    </i>
    <i r="4">
      <x v="318"/>
    </i>
    <i r="4">
      <x v="324"/>
    </i>
    <i t="default" r="2">
      <x v="4"/>
    </i>
    <i r="2">
      <x v="5"/>
      <x v="12"/>
      <x v="45"/>
    </i>
    <i r="4">
      <x v="143"/>
    </i>
    <i r="4">
      <x v="234"/>
    </i>
    <i t="default" r="2">
      <x v="5"/>
    </i>
    <i r="2">
      <x v="6"/>
      <x v="14"/>
      <x v="227"/>
    </i>
    <i r="4">
      <x v="319"/>
    </i>
    <i t="default" r="2">
      <x v="6"/>
    </i>
    <i r="2">
      <x v="7"/>
      <x v="16"/>
      <x v="15"/>
    </i>
    <i r="4">
      <x v="33"/>
    </i>
    <i r="4">
      <x v="100"/>
    </i>
    <i r="4">
      <x v="199"/>
    </i>
    <i r="4">
      <x v="232"/>
    </i>
    <i r="4">
      <x v="266"/>
    </i>
    <i r="4">
      <x v="298"/>
    </i>
    <i t="default" r="2">
      <x v="7"/>
    </i>
    <i r="2">
      <x v="8"/>
      <x v="17"/>
      <x v="14"/>
    </i>
    <i r="4">
      <x v="39"/>
    </i>
    <i r="4">
      <x v="117"/>
    </i>
    <i r="4">
      <x v="250"/>
    </i>
    <i r="4">
      <x v="302"/>
    </i>
    <i t="default" r="2">
      <x v="8"/>
    </i>
    <i r="2">
      <x v="9"/>
      <x v="18"/>
      <x v="117"/>
    </i>
    <i r="4">
      <x v="184"/>
    </i>
    <i r="4">
      <x v="250"/>
    </i>
    <i t="default" r="2">
      <x v="9"/>
    </i>
    <i t="default" r="1">
      <x v="33"/>
    </i>
    <i r="1">
      <x v="34"/>
      <x/>
      <x v="5"/>
      <x v="159"/>
    </i>
    <i r="4">
      <x v="251"/>
    </i>
    <i t="default" r="2">
      <x/>
    </i>
    <i r="2">
      <x v="1"/>
      <x v="6"/>
      <x v="84"/>
    </i>
    <i r="4">
      <x v="254"/>
    </i>
    <i t="default" r="2">
      <x v="1"/>
    </i>
    <i r="2">
      <x v="2"/>
      <x v="7"/>
      <x v="56"/>
    </i>
    <i r="4">
      <x v="81"/>
    </i>
    <i r="4">
      <x v="189"/>
    </i>
    <i t="default" r="2">
      <x v="2"/>
    </i>
    <i r="2">
      <x v="3"/>
      <x v="8"/>
      <x v="189"/>
    </i>
    <i t="default" r="2">
      <x v="3"/>
    </i>
    <i r="2">
      <x v="4"/>
      <x v="9"/>
      <x v="26"/>
    </i>
    <i r="3">
      <x v="10"/>
      <x v="26"/>
    </i>
    <i r="4">
      <x v="332"/>
    </i>
    <i t="default" r="2">
      <x v="4"/>
    </i>
    <i r="2">
      <x v="5"/>
      <x v="12"/>
      <x v="148"/>
    </i>
    <i r="4">
      <x v="255"/>
    </i>
    <i t="default" r="2">
      <x v="5"/>
    </i>
    <i r="2">
      <x v="6"/>
      <x v="14"/>
      <x v="67"/>
    </i>
    <i r="4">
      <x v="212"/>
    </i>
    <i t="default" r="2">
      <x v="6"/>
    </i>
    <i r="2">
      <x v="7"/>
      <x v="16"/>
      <x v="67"/>
    </i>
    <i r="4">
      <x v="199"/>
    </i>
    <i r="4">
      <x v="233"/>
    </i>
    <i t="default" r="2">
      <x v="7"/>
    </i>
    <i r="2">
      <x v="8"/>
      <x v="17"/>
      <x v="30"/>
    </i>
    <i r="4">
      <x v="98"/>
    </i>
    <i r="4">
      <x v="288"/>
    </i>
    <i t="default" r="2">
      <x v="8"/>
    </i>
    <i r="2">
      <x v="9"/>
      <x v="18"/>
      <x v="233"/>
    </i>
    <i r="4">
      <x v="252"/>
    </i>
    <i t="default" r="2">
      <x v="9"/>
    </i>
    <i r="2">
      <x v="23"/>
      <x/>
      <x v="102"/>
    </i>
    <i r="4">
      <x v="297"/>
    </i>
    <i r="3">
      <x v="1"/>
      <x v="71"/>
    </i>
    <i r="4">
      <x v="123"/>
    </i>
    <i r="4">
      <x v="130"/>
    </i>
    <i r="4">
      <x v="180"/>
    </i>
    <i r="4">
      <x v="293"/>
    </i>
    <i r="4">
      <x v="320"/>
    </i>
    <i t="default" r="2">
      <x v="23"/>
    </i>
    <i r="2">
      <x v="24"/>
      <x v="3"/>
      <x v="73"/>
    </i>
    <i r="4">
      <x v="152"/>
    </i>
    <i r="4">
      <x v="201"/>
    </i>
    <i t="default" r="2">
      <x v="24"/>
    </i>
    <i t="default" r="1">
      <x v="34"/>
    </i>
    <i r="1">
      <x v="35"/>
      <x v="4"/>
      <x v="9"/>
      <x v="134"/>
    </i>
    <i r="4">
      <x v="264"/>
    </i>
    <i r="4">
      <x v="338"/>
    </i>
    <i r="3">
      <x v="10"/>
      <x v="174"/>
    </i>
    <i r="4">
      <x v="220"/>
    </i>
    <i t="default" r="2">
      <x v="4"/>
    </i>
    <i r="2">
      <x v="5"/>
      <x v="12"/>
      <x v="7"/>
    </i>
    <i r="4">
      <x v="169"/>
    </i>
    <i r="4">
      <x v="319"/>
    </i>
    <i r="4">
      <x v="321"/>
    </i>
    <i r="4">
      <x v="332"/>
    </i>
    <i t="default" r="2">
      <x v="5"/>
    </i>
    <i r="2">
      <x v="6"/>
      <x v="14"/>
      <x v="7"/>
    </i>
    <i r="4">
      <x v="8"/>
    </i>
    <i r="4">
      <x v="245"/>
    </i>
    <i r="4">
      <x v="249"/>
    </i>
    <i t="default" r="2">
      <x v="6"/>
    </i>
    <i r="2">
      <x v="7"/>
      <x v="16"/>
      <x v="29"/>
    </i>
    <i r="4">
      <x v="36"/>
    </i>
    <i r="4">
      <x v="115"/>
    </i>
    <i r="4">
      <x v="163"/>
    </i>
    <i r="4">
      <x v="194"/>
    </i>
    <i r="4">
      <x v="266"/>
    </i>
    <i t="default" r="2">
      <x v="7"/>
    </i>
    <i r="2">
      <x v="8"/>
      <x v="17"/>
      <x v="141"/>
    </i>
    <i r="4">
      <x v="157"/>
    </i>
    <i r="4">
      <x v="265"/>
    </i>
    <i r="4">
      <x v="288"/>
    </i>
    <i r="4">
      <x v="318"/>
    </i>
    <i r="4">
      <x v="333"/>
    </i>
    <i t="default" r="2">
      <x v="8"/>
    </i>
    <i r="2">
      <x v="9"/>
      <x v="18"/>
      <x v="132"/>
    </i>
    <i r="4">
      <x v="157"/>
    </i>
    <i r="4">
      <x v="168"/>
    </i>
    <i r="4">
      <x v="252"/>
    </i>
    <i t="default" r="2">
      <x v="9"/>
    </i>
    <i t="default" r="1">
      <x v="35"/>
    </i>
    <i r="1">
      <x v="41"/>
      <x/>
      <x v="5"/>
      <x v="5"/>
    </i>
    <i r="4">
      <x v="23"/>
    </i>
    <i r="4">
      <x v="150"/>
    </i>
    <i r="4">
      <x v="179"/>
    </i>
    <i r="4">
      <x v="185"/>
    </i>
    <i t="default" r="2">
      <x/>
    </i>
    <i r="2">
      <x v="1"/>
      <x v="6"/>
      <x v="85"/>
    </i>
    <i r="4">
      <x v="128"/>
    </i>
    <i t="default" r="2">
      <x v="1"/>
    </i>
    <i r="2">
      <x v="2"/>
      <x v="7"/>
      <x v="82"/>
    </i>
    <i r="4">
      <x v="210"/>
    </i>
    <i t="default" r="2">
      <x v="2"/>
    </i>
    <i r="2">
      <x v="23"/>
      <x/>
      <x v="122"/>
    </i>
    <i r="4">
      <x v="151"/>
    </i>
    <i r="4">
      <x v="164"/>
    </i>
    <i r="4">
      <x v="307"/>
    </i>
    <i r="4">
      <x v="336"/>
    </i>
    <i r="3">
      <x v="1"/>
      <x v="71"/>
    </i>
    <i r="4">
      <x v="72"/>
    </i>
    <i r="4">
      <x v="73"/>
    </i>
    <i r="4">
      <x v="88"/>
    </i>
    <i r="4">
      <x v="146"/>
    </i>
    <i r="4">
      <x v="158"/>
    </i>
    <i r="4">
      <x v="164"/>
    </i>
    <i r="4">
      <x v="196"/>
    </i>
    <i r="4">
      <x v="278"/>
    </i>
    <i t="default" r="2">
      <x v="23"/>
    </i>
    <i r="2">
      <x v="24"/>
      <x v="3"/>
      <x v="129"/>
    </i>
    <i r="4">
      <x v="178"/>
    </i>
    <i t="default" r="2">
      <x v="24"/>
    </i>
    <i t="default" r="1">
      <x v="41"/>
    </i>
    <i r="1">
      <x v="55"/>
      <x v="4"/>
      <x v="9"/>
      <x v="2"/>
    </i>
    <i r="4">
      <x v="264"/>
    </i>
    <i r="3">
      <x v="10"/>
      <x v="140"/>
    </i>
    <i r="4">
      <x v="309"/>
    </i>
    <i r="4">
      <x v="330"/>
    </i>
    <i t="default" r="2">
      <x v="4"/>
    </i>
    <i r="2">
      <x v="5"/>
      <x v="12"/>
      <x v="136"/>
    </i>
    <i r="4">
      <x v="268"/>
    </i>
    <i r="4">
      <x v="331"/>
    </i>
    <i t="default" r="2">
      <x v="5"/>
    </i>
    <i r="2">
      <x v="6"/>
      <x v="14"/>
      <x v="99"/>
    </i>
    <i r="4">
      <x v="142"/>
    </i>
    <i r="4">
      <x v="212"/>
    </i>
    <i r="4">
      <x v="248"/>
    </i>
    <i t="default" r="2">
      <x v="6"/>
    </i>
    <i r="2">
      <x v="7"/>
      <x v="16"/>
      <x v="47"/>
    </i>
    <i r="4">
      <x v="141"/>
    </i>
    <i r="4">
      <x v="260"/>
    </i>
    <i r="4">
      <x v="263"/>
    </i>
    <i r="4">
      <x v="296"/>
    </i>
    <i t="default" r="2">
      <x v="7"/>
    </i>
    <i r="2">
      <x v="8"/>
      <x v="17"/>
      <x v="121"/>
    </i>
    <i r="4">
      <x v="144"/>
    </i>
    <i r="4">
      <x v="168"/>
    </i>
    <i r="4">
      <x v="188"/>
    </i>
    <i r="4">
      <x v="265"/>
    </i>
    <i t="default" r="2">
      <x v="8"/>
    </i>
    <i r="2">
      <x v="9"/>
      <x v="18"/>
      <x v="41"/>
    </i>
    <i r="4">
      <x v="138"/>
    </i>
    <i r="4">
      <x v="156"/>
    </i>
    <i r="4">
      <x v="262"/>
    </i>
    <i r="4">
      <x v="298"/>
    </i>
    <i t="default" r="2">
      <x v="9"/>
    </i>
    <i t="default" r="1">
      <x v="55"/>
    </i>
    <i r="1">
      <x v="59"/>
      <x/>
      <x v="5"/>
      <x v="23"/>
    </i>
    <i t="default" r="2">
      <x/>
    </i>
    <i r="2">
      <x v="1"/>
      <x v="6"/>
      <x v="269"/>
    </i>
    <i t="default" r="2">
      <x v="1"/>
    </i>
    <i r="2">
      <x v="2"/>
      <x v="7"/>
      <x v="316"/>
    </i>
    <i t="default" r="2">
      <x v="2"/>
    </i>
    <i r="2">
      <x v="4"/>
      <x v="9"/>
      <x v="203"/>
    </i>
    <i r="4">
      <x v="334"/>
    </i>
    <i r="3">
      <x v="10"/>
      <x v="2"/>
    </i>
    <i r="4">
      <x v="292"/>
    </i>
    <i r="4">
      <x v="325"/>
    </i>
    <i t="default" r="2">
      <x v="4"/>
    </i>
    <i r="2">
      <x v="5"/>
      <x v="12"/>
      <x v="292"/>
    </i>
    <i t="default" r="2">
      <x v="5"/>
    </i>
    <i r="2">
      <x v="6"/>
      <x v="14"/>
      <x v="95"/>
    </i>
    <i r="4">
      <x v="245"/>
    </i>
    <i r="4">
      <x v="249"/>
    </i>
    <i t="default" r="2">
      <x v="6"/>
    </i>
    <i r="2">
      <x v="7"/>
      <x v="16"/>
      <x v="163"/>
    </i>
    <i r="4">
      <x v="188"/>
    </i>
    <i r="4">
      <x v="232"/>
    </i>
    <i r="4">
      <x v="263"/>
    </i>
    <i r="4">
      <x v="322"/>
    </i>
    <i t="default" r="2">
      <x v="7"/>
    </i>
    <i r="2">
      <x v="8"/>
      <x v="17"/>
      <x/>
    </i>
    <i r="4">
      <x v="37"/>
    </i>
    <i r="4">
      <x v="40"/>
    </i>
    <i r="4">
      <x v="104"/>
    </i>
    <i r="4">
      <x v="333"/>
    </i>
    <i t="default" r="2">
      <x v="8"/>
    </i>
    <i r="2">
      <x v="9"/>
      <x v="18"/>
      <x v="30"/>
    </i>
    <i r="4">
      <x v="50"/>
    </i>
    <i r="4">
      <x v="184"/>
    </i>
    <i r="4">
      <x v="289"/>
    </i>
    <i t="default" r="2">
      <x v="9"/>
    </i>
    <i r="2">
      <x v="23"/>
      <x/>
      <x v="151"/>
    </i>
    <i r="3">
      <x v="1"/>
      <x v="88"/>
    </i>
    <i r="4">
      <x v="278"/>
    </i>
    <i t="default" r="2">
      <x v="23"/>
    </i>
    <i r="2">
      <x v="24"/>
      <x v="3"/>
      <x v="55"/>
    </i>
    <i t="default" r="2">
      <x v="24"/>
    </i>
    <i t="default" r="1">
      <x v="59"/>
    </i>
    <i r="1">
      <x v="68"/>
      <x/>
      <x v="5"/>
      <x v="54"/>
    </i>
    <i r="4">
      <x v="70"/>
    </i>
    <i r="4">
      <x v="159"/>
    </i>
    <i r="4">
      <x v="165"/>
    </i>
    <i r="4">
      <x v="175"/>
    </i>
    <i t="default" r="2">
      <x/>
    </i>
    <i r="2">
      <x v="1"/>
      <x v="6"/>
      <x v="54"/>
    </i>
    <i r="4">
      <x v="62"/>
    </i>
    <i r="4">
      <x v="269"/>
    </i>
    <i t="default" r="2">
      <x v="1"/>
    </i>
    <i r="2">
      <x v="2"/>
      <x v="7"/>
      <x v="186"/>
    </i>
    <i r="4">
      <x v="316"/>
    </i>
    <i t="default" r="2">
      <x v="2"/>
    </i>
    <i r="2">
      <x v="23"/>
      <x/>
      <x v="160"/>
    </i>
    <i r="3">
      <x v="1"/>
      <x v="53"/>
    </i>
    <i r="4">
      <x v="89"/>
    </i>
    <i r="4">
      <x v="102"/>
    </i>
    <i r="4">
      <x v="130"/>
    </i>
    <i r="4">
      <x v="146"/>
    </i>
    <i r="4">
      <x v="153"/>
    </i>
    <i t="default" r="2">
      <x v="23"/>
    </i>
    <i r="2">
      <x v="24"/>
      <x v="3"/>
      <x v="70"/>
    </i>
    <i r="4">
      <x v="152"/>
    </i>
    <i r="4">
      <x v="153"/>
    </i>
    <i r="4">
      <x v="176"/>
    </i>
    <i t="default" r="2">
      <x v="24"/>
    </i>
    <i t="default" r="1">
      <x v="68"/>
    </i>
    <i r="1">
      <x v="74"/>
      <x v="7"/>
      <x v="16"/>
      <x v="239"/>
    </i>
    <i t="default" r="2">
      <x v="7"/>
    </i>
    <i t="default" r="1">
      <x v="74"/>
    </i>
    <i r="1">
      <x v="76"/>
      <x v="8"/>
      <x v="17"/>
      <x v="258"/>
    </i>
    <i t="default" r="2">
      <x v="8"/>
    </i>
    <i r="2">
      <x v="9"/>
      <x v="18"/>
      <x/>
    </i>
    <i t="default" r="2">
      <x v="9"/>
    </i>
    <i r="2">
      <x v="14"/>
      <x v="19"/>
      <x v="132"/>
    </i>
    <i t="default" r="2">
      <x v="14"/>
    </i>
    <i t="default" r="1">
      <x v="76"/>
    </i>
    <i t="default">
      <x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-" fld="0" subtotal="count" baseField="0" baseItem="0"/>
  </dataFields>
  <formats count="30">
    <format dxfId="7851">
      <pivotArea type="all" dataOnly="0" outline="0" fieldPosition="0"/>
    </format>
    <format dxfId="7850">
      <pivotArea outline="0" collapsedLevelsAreSubtotals="1" fieldPosition="0"/>
    </format>
    <format dxfId="7849">
      <pivotArea type="origin" dataOnly="0" labelOnly="1" outline="0" fieldPosition="0"/>
    </format>
    <format dxfId="7848">
      <pivotArea field="8" type="button" dataOnly="0" labelOnly="1" outline="0" axis="axisCol" fieldPosition="0"/>
    </format>
    <format dxfId="7847">
      <pivotArea type="topRight" dataOnly="0" labelOnly="1" outline="0" fieldPosition="0"/>
    </format>
    <format dxfId="7846">
      <pivotArea field="9" type="button" dataOnly="0" labelOnly="1" outline="0" axis="axisRow" fieldPosition="3"/>
    </format>
    <format dxfId="7845">
      <pivotArea field="0" type="button" dataOnly="0" labelOnly="1" outline="0" axis="axisRow" fieldPosition="4"/>
    </format>
    <format dxfId="7844">
      <pivotArea field="7" type="button" dataOnly="0" labelOnly="1" outline="0" axis="axisRow" fieldPosition="1"/>
    </format>
    <format dxfId="7843">
      <pivotArea dataOnly="0" labelOnly="1" outline="0" fieldPosition="0">
        <references count="1">
          <reference field="9" count="0"/>
        </references>
      </pivotArea>
    </format>
    <format dxfId="7842">
      <pivotArea dataOnly="0" labelOnly="1" grandRow="1" outline="0" fieldPosition="0"/>
    </format>
    <format dxfId="7841">
      <pivotArea dataOnly="0" labelOnly="1" outline="0" fieldPosition="0">
        <references count="1">
          <reference field="8" count="0"/>
        </references>
      </pivotArea>
    </format>
    <format dxfId="7840">
      <pivotArea dataOnly="0" labelOnly="1" grandCol="1" outline="0" fieldPosition="0"/>
    </format>
    <format dxfId="7839">
      <pivotArea dataOnly="0" labelOnly="1" grandCol="1" outline="0" fieldPosition="0"/>
    </format>
    <format dxfId="7838">
      <pivotArea dataOnly="0" outline="0" fieldPosition="0">
        <references count="1">
          <reference field="9" count="0" defaultSubtotal="1"/>
        </references>
      </pivotArea>
    </format>
    <format dxfId="7837">
      <pivotArea field="9" type="button" dataOnly="0" labelOnly="1" outline="0" axis="axisRow" fieldPosition="3"/>
    </format>
    <format dxfId="7836">
      <pivotArea field="0" type="button" dataOnly="0" labelOnly="1" outline="0" axis="axisRow" fieldPosition="4"/>
    </format>
    <format dxfId="7835">
      <pivotArea field="7" type="button" dataOnly="0" labelOnly="1" outline="0" axis="axisRow" fieldPosition="1"/>
    </format>
    <format dxfId="7834">
      <pivotArea dataOnly="0" labelOnly="1" outline="0" fieldPosition="0">
        <references count="1">
          <reference field="8" count="0"/>
        </references>
      </pivotArea>
    </format>
    <format dxfId="7833">
      <pivotArea dataOnly="0" labelOnly="1" grandCol="1" outline="0" fieldPosition="0"/>
    </format>
    <format dxfId="7832">
      <pivotArea type="all" dataOnly="0" outline="0" fieldPosition="0"/>
    </format>
    <format dxfId="7831">
      <pivotArea outline="0" collapsedLevelsAreSubtotals="1" fieldPosition="0"/>
    </format>
    <format dxfId="7830">
      <pivotArea type="origin" dataOnly="0" labelOnly="1" outline="0" fieldPosition="0"/>
    </format>
    <format dxfId="7829">
      <pivotArea field="8" type="button" dataOnly="0" labelOnly="1" outline="0" axis="axisCol" fieldPosition="0"/>
    </format>
    <format dxfId="7828">
      <pivotArea type="topRight" dataOnly="0" labelOnly="1" outline="0" fieldPosition="0"/>
    </format>
    <format dxfId="7827">
      <pivotArea field="9" type="button" dataOnly="0" labelOnly="1" outline="0" axis="axisRow" fieldPosition="3"/>
    </format>
    <format dxfId="7826">
      <pivotArea field="0" type="button" dataOnly="0" labelOnly="1" outline="0" axis="axisRow" fieldPosition="4"/>
    </format>
    <format dxfId="7825">
      <pivotArea field="7" type="button" dataOnly="0" labelOnly="1" outline="0" axis="axisRow" fieldPosition="1"/>
    </format>
    <format dxfId="7824">
      <pivotArea dataOnly="0" labelOnly="1" grandRow="1" outline="0" fieldPosition="0"/>
    </format>
    <format dxfId="7823">
      <pivotArea dataOnly="0" labelOnly="1" outline="0" fieldPosition="0">
        <references count="1">
          <reference field="8" count="0"/>
        </references>
      </pivotArea>
    </format>
    <format dxfId="7822">
      <pivotArea dataOnly="0" labelOnly="1" grandCol="1" outline="0" fieldPosition="0"/>
    </format>
  </formats>
  <pivotTableStyleInfo name="PivotStyleMedium13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94805B-DC47-4775-801B-768146CDA516}" name="Tabla dinámica1" cacheId="1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compact="0" compactData="0" multipleFieldFilters="0">
  <location ref="A2:I475" firstHeaderRow="1" firstDataRow="2" firstDataCol="3"/>
  <pivotFields count="9">
    <pivotField axis="axisRow" dataField="1" compact="0" outline="0" showAll="0" defaultSubtotal="0">
      <items count="85">
        <item x="0"/>
        <item x="1"/>
        <item m="1" x="70"/>
        <item m="1" x="71"/>
        <item m="1" x="61"/>
        <item x="2"/>
        <item x="3"/>
        <item m="1" x="72"/>
        <item x="4"/>
        <item x="5"/>
        <item m="1" x="73"/>
        <item x="6"/>
        <item x="7"/>
        <item x="8"/>
        <item x="9"/>
        <item x="10"/>
        <item x="11"/>
        <item m="1" x="74"/>
        <item x="12"/>
        <item x="13"/>
        <item m="1" x="75"/>
        <item x="14"/>
        <item m="1" x="79"/>
        <item x="15"/>
        <item x="16"/>
        <item x="17"/>
        <item m="1" x="76"/>
        <item x="18"/>
        <item x="19"/>
        <item m="1" x="80"/>
        <item m="1" x="81"/>
        <item x="20"/>
        <item x="21"/>
        <item x="22"/>
        <item m="1" x="57"/>
        <item m="1" x="77"/>
        <item m="1" x="54"/>
        <item x="24"/>
        <item x="25"/>
        <item x="26"/>
        <item x="27"/>
        <item x="28"/>
        <item m="1" x="82"/>
        <item m="1" x="83"/>
        <item x="29"/>
        <item m="1" x="56"/>
        <item m="1" x="78"/>
        <item x="32"/>
        <item x="33"/>
        <item x="34"/>
        <item x="35"/>
        <item m="1" x="68"/>
        <item m="1" x="84"/>
        <item x="51"/>
        <item m="1" x="69"/>
        <item x="36"/>
        <item x="37"/>
        <item x="38"/>
        <item x="39"/>
        <item m="1" x="59"/>
        <item m="1" x="53"/>
        <item x="42"/>
        <item x="43"/>
        <item m="1" x="67"/>
        <item m="1" x="64"/>
        <item m="1" x="65"/>
        <item m="1" x="66"/>
        <item m="1" x="55"/>
        <item m="1" x="63"/>
        <item m="1" x="60"/>
        <item m="1" x="62"/>
        <item x="44"/>
        <item x="45"/>
        <item x="40"/>
        <item x="46"/>
        <item x="47"/>
        <item x="49"/>
        <item m="1" x="58"/>
        <item x="52"/>
        <item x="48"/>
        <item x="30"/>
        <item x="31"/>
        <item x="23"/>
        <item x="41"/>
        <item x="50"/>
      </items>
    </pivotField>
    <pivotField axis="axisRow" compact="0" outline="0" showAll="0">
      <items count="8">
        <item x="3"/>
        <item x="2"/>
        <item x="4"/>
        <item x="0"/>
        <item x="1"/>
        <item x="5"/>
        <item x="6"/>
        <item t="default"/>
      </items>
    </pivotField>
    <pivotField compact="0" outline="0" showAll="0"/>
    <pivotField axis="axisCol" compact="0" outline="0" showAll="0">
      <items count="13">
        <item x="0"/>
        <item x="3"/>
        <item x="1"/>
        <item m="1" x="6"/>
        <item x="4"/>
        <item x="2"/>
        <item m="1" x="10"/>
        <item m="1" x="7"/>
        <item m="1" x="11"/>
        <item m="1" x="8"/>
        <item m="1" x="9"/>
        <item x="5"/>
        <item t="default"/>
      </items>
    </pivotField>
    <pivotField compact="0" numFmtId="164" outline="0" showAll="0"/>
    <pivotField compact="0" numFmtId="164" outline="0" showAll="0"/>
    <pivotField axis="axisRow" compact="0" numFmtId="164" outline="0" showAll="0">
      <items count="46">
        <item x="7"/>
        <item x="8"/>
        <item m="1" x="24"/>
        <item x="9"/>
        <item m="1" x="25"/>
        <item m="1" x="44"/>
        <item m="1" x="15"/>
        <item m="1" x="26"/>
        <item x="10"/>
        <item m="1" x="20"/>
        <item m="1" x="27"/>
        <item x="11"/>
        <item m="1" x="21"/>
        <item m="1" x="28"/>
        <item x="12"/>
        <item m="1" x="22"/>
        <item m="1" x="29"/>
        <item x="13"/>
        <item m="1" x="23"/>
        <item m="1" x="30"/>
        <item m="1" x="39"/>
        <item x="0"/>
        <item m="1" x="31"/>
        <item m="1" x="40"/>
        <item x="1"/>
        <item m="1" x="32"/>
        <item m="1" x="41"/>
        <item x="2"/>
        <item m="1" x="33"/>
        <item m="1" x="42"/>
        <item x="3"/>
        <item m="1" x="34"/>
        <item m="1" x="43"/>
        <item m="1" x="17"/>
        <item m="1" x="35"/>
        <item x="4"/>
        <item m="1" x="18"/>
        <item m="1" x="36"/>
        <item x="5"/>
        <item m="1" x="19"/>
        <item m="1" x="37"/>
        <item x="6"/>
        <item m="1" x="16"/>
        <item m="1" x="38"/>
        <item x="14"/>
        <item t="default"/>
      </items>
    </pivotField>
    <pivotField compact="0" outline="0" showAll="0"/>
    <pivotField compact="0" outline="0" showAll="0"/>
  </pivotFields>
  <rowFields count="3">
    <field x="1"/>
    <field x="0"/>
    <field x="6"/>
  </rowFields>
  <rowItems count="472">
    <i>
      <x/>
      <x v="6"/>
      <x/>
    </i>
    <i r="2">
      <x v="1"/>
    </i>
    <i r="2">
      <x v="3"/>
    </i>
    <i r="2">
      <x v="8"/>
    </i>
    <i r="2">
      <x v="11"/>
    </i>
    <i r="2">
      <x v="14"/>
    </i>
    <i r="2">
      <x v="17"/>
    </i>
    <i r="2"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8"/>
      <x/>
    </i>
    <i r="2">
      <x v="1"/>
    </i>
    <i r="2">
      <x v="3"/>
    </i>
    <i r="2">
      <x v="8"/>
    </i>
    <i r="2">
      <x v="11"/>
    </i>
    <i r="2">
      <x v="14"/>
    </i>
    <i r="2">
      <x v="17"/>
    </i>
    <i r="2"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11"/>
      <x/>
    </i>
    <i r="2">
      <x v="1"/>
    </i>
    <i r="2">
      <x v="3"/>
    </i>
    <i r="2">
      <x v="8"/>
    </i>
    <i r="2">
      <x v="11"/>
    </i>
    <i r="2">
      <x v="14"/>
    </i>
    <i r="2">
      <x v="17"/>
    </i>
    <i r="2"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18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24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25"/>
      <x/>
    </i>
    <i r="2">
      <x v="1"/>
    </i>
    <i r="2">
      <x v="3"/>
    </i>
    <i r="2">
      <x v="8"/>
    </i>
    <i r="2">
      <x v="11"/>
    </i>
    <i r="2">
      <x v="14"/>
    </i>
    <i r="2">
      <x v="17"/>
    </i>
    <i r="2"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31"/>
      <x/>
    </i>
    <i r="2">
      <x v="1"/>
    </i>
    <i r="2">
      <x v="3"/>
    </i>
    <i r="2">
      <x v="8"/>
    </i>
    <i r="2">
      <x v="11"/>
    </i>
    <i r="2">
      <x v="14"/>
    </i>
    <i r="2">
      <x v="17"/>
    </i>
    <i r="1">
      <x v="40"/>
      <x/>
    </i>
    <i r="2">
      <x v="1"/>
    </i>
    <i r="2">
      <x v="3"/>
    </i>
    <i r="2">
      <x v="8"/>
    </i>
    <i r="2">
      <x v="11"/>
    </i>
    <i r="2">
      <x v="14"/>
    </i>
    <i r="2">
      <x v="17"/>
    </i>
    <i r="2"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47"/>
      <x/>
    </i>
    <i r="2">
      <x v="1"/>
    </i>
    <i r="2">
      <x v="3"/>
    </i>
    <i r="2">
      <x v="8"/>
    </i>
    <i r="2">
      <x v="11"/>
    </i>
    <i r="2">
      <x v="14"/>
    </i>
    <i r="2">
      <x v="17"/>
    </i>
    <i r="1">
      <x v="50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79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84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t="default">
      <x/>
    </i>
    <i>
      <x v="1"/>
      <x v="5"/>
      <x/>
    </i>
    <i r="2">
      <x v="1"/>
    </i>
    <i r="2">
      <x v="3"/>
    </i>
    <i r="2">
      <x v="8"/>
    </i>
    <i r="2">
      <x v="11"/>
    </i>
    <i r="2">
      <x v="14"/>
    </i>
    <i r="2">
      <x v="17"/>
    </i>
    <i r="2"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58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71"/>
      <x/>
    </i>
    <i r="2">
      <x v="1"/>
    </i>
    <i r="2">
      <x v="3"/>
    </i>
    <i r="2">
      <x v="8"/>
    </i>
    <i r="2">
      <x v="11"/>
    </i>
    <i r="2">
      <x v="14"/>
    </i>
    <i r="2">
      <x v="17"/>
    </i>
    <i r="1">
      <x v="73"/>
      <x/>
    </i>
    <i r="2">
      <x v="1"/>
    </i>
    <i r="2">
      <x v="3"/>
    </i>
    <i r="2">
      <x v="8"/>
    </i>
    <i r="2">
      <x v="11"/>
    </i>
    <i r="2">
      <x v="14"/>
    </i>
    <i r="2">
      <x v="17"/>
    </i>
    <i r="1">
      <x v="74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76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t="default">
      <x v="1"/>
    </i>
    <i>
      <x v="2"/>
      <x v="9"/>
      <x/>
    </i>
    <i r="2">
      <x v="1"/>
    </i>
    <i r="2">
      <x v="3"/>
    </i>
    <i r="2">
      <x v="8"/>
    </i>
    <i r="2">
      <x v="11"/>
    </i>
    <i r="2">
      <x v="14"/>
    </i>
    <i r="2">
      <x v="17"/>
    </i>
    <i r="1">
      <x v="14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16"/>
      <x/>
    </i>
    <i r="2">
      <x v="1"/>
    </i>
    <i r="2">
      <x v="3"/>
    </i>
    <i r="2">
      <x v="8"/>
    </i>
    <i r="2">
      <x v="11"/>
    </i>
    <i r="2">
      <x v="14"/>
    </i>
    <i r="2">
      <x v="17"/>
    </i>
    <i r="2"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19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21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37"/>
      <x/>
    </i>
    <i r="2">
      <x v="1"/>
    </i>
    <i r="2">
      <x v="3"/>
    </i>
    <i r="2">
      <x v="8"/>
    </i>
    <i r="2">
      <x v="11"/>
    </i>
    <i r="2">
      <x v="14"/>
    </i>
    <i r="2">
      <x v="17"/>
    </i>
    <i r="2"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38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41"/>
      <x/>
    </i>
    <i r="2">
      <x v="1"/>
    </i>
    <i r="2">
      <x v="3"/>
    </i>
    <i r="2">
      <x v="8"/>
    </i>
    <i r="2">
      <x v="11"/>
    </i>
    <i r="2">
      <x v="14"/>
    </i>
    <i r="2">
      <x v="17"/>
    </i>
    <i r="2"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56"/>
      <x/>
    </i>
    <i r="2">
      <x v="1"/>
    </i>
    <i r="2">
      <x v="3"/>
    </i>
    <i r="2">
      <x v="8"/>
    </i>
    <i r="2">
      <x v="11"/>
    </i>
    <i r="2">
      <x v="14"/>
    </i>
    <i r="2">
      <x v="17"/>
    </i>
    <i r="2"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72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83"/>
      <x/>
    </i>
    <i r="2">
      <x v="1"/>
    </i>
    <i r="2">
      <x v="3"/>
    </i>
    <i r="2">
      <x v="8"/>
    </i>
    <i r="2">
      <x v="11"/>
    </i>
    <i r="2">
      <x v="14"/>
    </i>
    <i r="2">
      <x v="17"/>
    </i>
    <i t="default">
      <x v="2"/>
    </i>
    <i>
      <x v="3"/>
      <x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13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15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27"/>
      <x/>
    </i>
    <i r="2">
      <x v="1"/>
    </i>
    <i r="2">
      <x v="3"/>
    </i>
    <i r="2">
      <x v="8"/>
    </i>
    <i r="2">
      <x v="11"/>
    </i>
    <i r="2">
      <x v="14"/>
    </i>
    <i r="2">
      <x v="17"/>
    </i>
    <i r="1">
      <x v="28"/>
      <x/>
    </i>
    <i r="2">
      <x v="1"/>
    </i>
    <i r="2">
      <x v="3"/>
    </i>
    <i r="2">
      <x v="8"/>
    </i>
    <i r="2">
      <x v="11"/>
    </i>
    <i r="2">
      <x v="14"/>
    </i>
    <i r="2">
      <x v="17"/>
    </i>
    <i r="2"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32"/>
      <x/>
    </i>
    <i r="2">
      <x v="1"/>
    </i>
    <i r="2">
      <x v="3"/>
    </i>
    <i r="2">
      <x v="8"/>
    </i>
    <i r="2">
      <x v="11"/>
    </i>
    <i r="2">
      <x v="14"/>
    </i>
    <i r="2">
      <x v="17"/>
    </i>
    <i r="2"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33"/>
      <x/>
    </i>
    <i r="2">
      <x v="1"/>
    </i>
    <i r="2">
      <x v="3"/>
    </i>
    <i r="2">
      <x v="8"/>
    </i>
    <i r="2">
      <x v="11"/>
    </i>
    <i r="2">
      <x v="14"/>
    </i>
    <i r="2">
      <x v="17"/>
    </i>
    <i r="1">
      <x v="55"/>
      <x/>
    </i>
    <i r="2">
      <x v="1"/>
    </i>
    <i r="2">
      <x v="3"/>
    </i>
    <i r="2">
      <x v="8"/>
    </i>
    <i r="2">
      <x v="11"/>
    </i>
    <i r="2">
      <x v="14"/>
    </i>
    <i r="2">
      <x v="17"/>
    </i>
    <i r="1">
      <x v="62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t="default">
      <x v="3"/>
    </i>
    <i>
      <x v="4"/>
      <x v="1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12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23"/>
      <x/>
    </i>
    <i r="2">
      <x v="1"/>
    </i>
    <i r="2">
      <x v="3"/>
    </i>
    <i r="2">
      <x v="8"/>
    </i>
    <i r="2">
      <x v="11"/>
    </i>
    <i r="2">
      <x v="14"/>
    </i>
    <i r="2">
      <x v="17"/>
    </i>
    <i r="2"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39"/>
      <x/>
    </i>
    <i r="2">
      <x v="1"/>
    </i>
    <i r="2">
      <x v="3"/>
    </i>
    <i r="2">
      <x v="8"/>
    </i>
    <i r="2">
      <x v="11"/>
    </i>
    <i r="2">
      <x v="14"/>
    </i>
    <i r="2">
      <x v="17"/>
    </i>
    <i r="1">
      <x v="44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57"/>
      <x/>
    </i>
    <i r="2">
      <x v="1"/>
    </i>
    <i r="2">
      <x v="3"/>
    </i>
    <i r="2">
      <x v="8"/>
    </i>
    <i r="2">
      <x v="11"/>
    </i>
    <i r="2">
      <x v="14"/>
    </i>
    <i r="2">
      <x v="17"/>
    </i>
    <i r="1">
      <x v="75"/>
      <x/>
    </i>
    <i r="2">
      <x v="1"/>
    </i>
    <i r="2">
      <x v="3"/>
    </i>
    <i r="2">
      <x v="8"/>
    </i>
    <i r="2">
      <x v="11"/>
    </i>
    <i r="2">
      <x v="14"/>
    </i>
    <i r="2">
      <x v="17"/>
    </i>
    <i r="2"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82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t="default">
      <x v="4"/>
    </i>
    <i>
      <x v="5"/>
      <x v="48"/>
      <x/>
    </i>
    <i r="2">
      <x v="1"/>
    </i>
    <i r="2">
      <x v="3"/>
    </i>
    <i r="2">
      <x v="8"/>
    </i>
    <i r="2">
      <x v="11"/>
    </i>
    <i r="2">
      <x v="14"/>
    </i>
    <i r="2">
      <x v="17"/>
    </i>
    <i r="2"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49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61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80"/>
      <x/>
    </i>
    <i r="2">
      <x v="1"/>
    </i>
    <i r="2">
      <x v="3"/>
    </i>
    <i r="2">
      <x v="8"/>
    </i>
    <i r="2">
      <x v="11"/>
    </i>
    <i r="2">
      <x v="14"/>
    </i>
    <i r="2">
      <x v="17"/>
    </i>
    <i r="1">
      <x v="81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t="default">
      <x v="5"/>
    </i>
    <i>
      <x v="6"/>
      <x v="53"/>
      <x v="44"/>
    </i>
    <i r="1">
      <x v="78"/>
      <x v="44"/>
    </i>
    <i t="default">
      <x v="6"/>
    </i>
    <i t="grand">
      <x/>
    </i>
  </rowItems>
  <colFields count="1">
    <field x="3"/>
  </colFields>
  <colItems count="6">
    <i>
      <x/>
    </i>
    <i>
      <x v="1"/>
    </i>
    <i>
      <x v="2"/>
    </i>
    <i>
      <x v="4"/>
    </i>
    <i>
      <x v="5"/>
    </i>
    <i>
      <x v="11"/>
    </i>
  </colItems>
  <dataFields count="1">
    <dataField name="Cuenta de Apellido y Nombr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8F9E4D-2BBC-4A21-84FE-4D8CFF38029C}" name="TablaDinámica1" cacheId="0" applyNumberFormats="0" applyBorderFormats="0" applyFontFormats="0" applyPatternFormats="0" applyAlignmentFormats="0" applyWidthHeightFormats="1" dataCaption="Valores" missingCaption="-----" updatedVersion="8" minRefreshableVersion="3" showDrill="0" rowGrandTotals="0" colGrandTotals="0" itemPrintTitles="1" createdVersion="8" indent="0" compact="0" compactData="0" multipleFieldFilters="0">
  <location ref="D8:L1202" firstHeaderRow="1" firstDataRow="2" firstDataCol="4"/>
  <pivotFields count="12">
    <pivotField name="PROFESIONAL" axis="axisRow" compact="0" outline="0" showAll="0" defaultSubtotal="0">
      <items count="83">
        <item x="0"/>
        <item x="12"/>
        <item m="1" x="68"/>
        <item m="1" x="69"/>
        <item m="1" x="59"/>
        <item x="14"/>
        <item x="6"/>
        <item m="1" x="70"/>
        <item x="3"/>
        <item x="18"/>
        <item m="1" x="71"/>
        <item x="1"/>
        <item x="16"/>
        <item x="26"/>
        <item x="27"/>
        <item x="29"/>
        <item m="1" x="72"/>
        <item x="4"/>
        <item x="37"/>
        <item m="1" x="73"/>
        <item x="31"/>
        <item m="1" x="77"/>
        <item x="22"/>
        <item x="2"/>
        <item x="7"/>
        <item m="1" x="74"/>
        <item x="24"/>
        <item x="36"/>
        <item x="15"/>
        <item x="34"/>
        <item x="32"/>
        <item m="1" x="55"/>
        <item m="1" x="75"/>
        <item x="46"/>
        <item x="5"/>
        <item x="43"/>
        <item x="41"/>
        <item x="8"/>
        <item x="30"/>
        <item m="1" x="80"/>
        <item m="1" x="81"/>
        <item x="25"/>
        <item m="1" x="76"/>
        <item x="20"/>
        <item x="9"/>
        <item m="1" x="66"/>
        <item m="1" x="82"/>
        <item m="1" x="78"/>
        <item m="1" x="79"/>
        <item x="28"/>
        <item m="1" x="54"/>
        <item x="42"/>
        <item x="39"/>
        <item m="1" x="67"/>
        <item x="21"/>
        <item x="49"/>
        <item x="17"/>
        <item x="48"/>
        <item x="51"/>
        <item m="1" x="57"/>
        <item x="44"/>
        <item x="38"/>
        <item x="35"/>
        <item m="1" x="65"/>
        <item m="1" x="62"/>
        <item m="1" x="63"/>
        <item m="1" x="64"/>
        <item x="11"/>
        <item m="1" x="61"/>
        <item m="1" x="58"/>
        <item m="1" x="60"/>
        <item x="50"/>
        <item x="13"/>
        <item x="10"/>
        <item x="23"/>
        <item x="47"/>
        <item x="52"/>
        <item m="1" x="56"/>
        <item x="53"/>
        <item x="19"/>
        <item x="33"/>
        <item x="40"/>
        <item x="4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SERVICIO " axis="axisRow" compact="0" outline="0" showAll="0" defaultSubtotal="0">
      <items count="7">
        <item x="1"/>
        <item x="3"/>
        <item x="2"/>
        <item x="0"/>
        <item x="4"/>
        <item x="6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11">
        <item x="0"/>
        <item x="2"/>
        <item x="3"/>
        <item x="4"/>
        <item x="1"/>
        <item m="1" x="6"/>
        <item m="1" x="7"/>
        <item m="1" x="8"/>
        <item m="1" x="9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HORARIO" axis="axisRow" compact="0" outline="0" showAll="0" defaultSubtotal="0">
      <items count="16">
        <item x="8"/>
        <item x="10"/>
        <item x="11"/>
        <item m="1" x="15"/>
        <item x="7"/>
        <item x="9"/>
        <item x="12"/>
        <item x="13"/>
        <item x="0"/>
        <item x="1"/>
        <item x="2"/>
        <item x="4"/>
        <item x="3"/>
        <item x="6"/>
        <item x="5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PACIENTE" axis="axisRow" dataField="1" compact="0" outline="0" showAll="0" defaultSubtotal="0">
      <items count="319">
        <item m="1" x="301"/>
        <item x="182"/>
        <item x="47"/>
        <item m="1" x="308"/>
        <item x="214"/>
        <item x="30"/>
        <item x="232"/>
        <item x="49"/>
        <item x="161"/>
        <item x="212"/>
        <item x="184"/>
        <item m="1" x="315"/>
        <item x="209"/>
        <item x="71"/>
        <item x="237"/>
        <item x="124"/>
        <item x="163"/>
        <item x="61"/>
        <item x="253"/>
        <item x="3"/>
        <item m="1" x="310"/>
        <item x="167"/>
        <item x="117"/>
        <item x="53"/>
        <item x="185"/>
        <item m="1" x="318"/>
        <item x="4"/>
        <item x="264"/>
        <item m="1" x="314"/>
        <item x="44"/>
        <item x="152"/>
        <item x="157"/>
        <item x="160"/>
        <item x="153"/>
        <item x="104"/>
        <item m="1" x="298"/>
        <item x="0"/>
        <item x="24"/>
        <item m="1" x="312"/>
        <item m="1" x="299"/>
        <item x="45"/>
        <item m="1" x="311"/>
        <item x="43"/>
        <item x="90"/>
        <item x="125"/>
        <item x="174"/>
        <item x="93"/>
        <item m="1" x="290"/>
        <item x="37"/>
        <item x="86"/>
        <item x="23"/>
        <item x="226"/>
        <item x="99"/>
        <item x="21"/>
        <item x="129"/>
        <item x="192"/>
        <item x="75"/>
        <item x="55"/>
        <item x="134"/>
        <item x="36"/>
        <item x="144"/>
        <item x="233"/>
        <item m="1" x="313"/>
        <item m="1" x="307"/>
        <item x="7"/>
        <item x="76"/>
        <item x="207"/>
        <item x="120"/>
        <item x="114"/>
        <item x="100"/>
        <item x="2"/>
        <item x="107"/>
        <item x="223"/>
        <item x="162"/>
        <item x="70"/>
        <item x="102"/>
        <item x="56"/>
        <item x="52"/>
        <item x="151"/>
        <item x="91"/>
        <item x="119"/>
        <item x="277"/>
        <item x="206"/>
        <item x="177"/>
        <item x="57"/>
        <item x="112"/>
        <item x="193"/>
        <item x="121"/>
        <item x="149"/>
        <item x="60"/>
        <item x="159"/>
        <item x="141"/>
        <item x="208"/>
        <item x="171"/>
        <item x="73"/>
        <item x="68"/>
        <item x="130"/>
        <item x="108"/>
        <item x="238"/>
        <item x="270"/>
        <item x="1"/>
        <item x="84"/>
        <item x="274"/>
        <item x="164"/>
        <item x="250"/>
        <item x="219"/>
        <item x="132"/>
        <item x="242"/>
        <item x="20"/>
        <item x="67"/>
        <item x="254"/>
        <item m="1" x="309"/>
        <item x="113"/>
        <item x="169"/>
        <item x="140"/>
        <item x="210"/>
        <item x="111"/>
        <item x="241"/>
        <item x="268"/>
        <item x="243"/>
        <item x="180"/>
        <item m="1" x="302"/>
        <item x="165"/>
        <item x="181"/>
        <item x="63"/>
        <item x="199"/>
        <item x="183"/>
        <item x="95"/>
        <item x="19"/>
        <item x="77"/>
        <item x="191"/>
        <item x="216"/>
        <item x="131"/>
        <item x="187"/>
        <item x="155"/>
        <item x="26"/>
        <item x="83"/>
        <item x="66"/>
        <item x="32"/>
        <item x="281"/>
        <item x="225"/>
        <item x="14"/>
        <item x="201"/>
        <item x="9"/>
        <item x="239"/>
        <item x="78"/>
        <item x="118"/>
        <item x="51"/>
        <item x="38"/>
        <item x="59"/>
        <item x="79"/>
        <item x="94"/>
        <item x="85"/>
        <item x="168"/>
        <item x="170"/>
        <item x="279"/>
        <item x="179"/>
        <item x="194"/>
        <item x="195"/>
        <item x="278"/>
        <item x="227"/>
        <item x="41"/>
        <item x="202"/>
        <item x="64"/>
        <item x="272"/>
        <item x="142"/>
        <item x="198"/>
        <item x="72"/>
        <item x="197"/>
        <item x="245"/>
        <item x="246"/>
        <item x="260"/>
        <item x="115"/>
        <item x="138"/>
        <item x="263"/>
        <item x="228"/>
        <item x="146"/>
        <item x="148"/>
        <item x="89"/>
        <item m="1" x="292"/>
        <item x="203"/>
        <item x="211"/>
        <item x="11"/>
        <item x="248"/>
        <item x="18"/>
        <item x="258"/>
        <item x="92"/>
        <item x="74"/>
        <item x="42"/>
        <item x="101"/>
        <item x="280"/>
        <item x="156"/>
        <item x="122"/>
        <item x="123"/>
        <item x="247"/>
        <item x="256"/>
        <item x="88"/>
        <item x="166"/>
        <item m="1" x="317"/>
        <item m="1" x="306"/>
        <item x="27"/>
        <item x="35"/>
        <item x="16"/>
        <item x="215"/>
        <item x="15"/>
        <item x="259"/>
        <item m="1" x="293"/>
        <item x="80"/>
        <item x="234"/>
        <item x="109"/>
        <item x="269"/>
        <item x="230"/>
        <item x="31"/>
        <item x="217"/>
        <item x="39"/>
        <item x="147"/>
        <item x="231"/>
        <item x="249"/>
        <item x="267"/>
        <item x="224"/>
        <item x="135"/>
        <item x="150"/>
        <item x="65"/>
        <item x="275"/>
        <item m="1" x="316"/>
        <item x="5"/>
        <item x="22"/>
        <item x="6"/>
        <item x="25"/>
        <item x="54"/>
        <item x="34"/>
        <item x="69"/>
        <item x="87"/>
        <item x="96"/>
        <item x="252"/>
        <item x="50"/>
        <item x="126"/>
        <item x="127"/>
        <item x="128"/>
        <item x="29"/>
        <item x="136"/>
        <item x="46"/>
        <item x="158"/>
        <item x="178"/>
        <item x="82"/>
        <item x="188"/>
        <item x="265"/>
        <item x="236"/>
        <item m="1" x="304"/>
        <item x="10"/>
        <item x="12"/>
        <item x="33"/>
        <item x="196"/>
        <item x="48"/>
        <item x="235"/>
        <item x="172"/>
        <item x="133"/>
        <item x="143"/>
        <item x="240"/>
        <item x="244"/>
        <item x="255"/>
        <item x="62"/>
        <item x="262"/>
        <item x="273"/>
        <item x="173"/>
        <item x="40"/>
        <item x="276"/>
        <item x="221"/>
        <item x="251"/>
        <item x="218"/>
        <item m="1" x="303"/>
        <item m="1" x="300"/>
        <item x="106"/>
        <item m="1" x="294"/>
        <item x="200"/>
        <item m="1" x="305"/>
        <item m="1" x="288"/>
        <item m="1" x="289"/>
        <item x="271"/>
        <item m="1" x="291"/>
        <item x="282"/>
        <item x="204"/>
        <item x="205"/>
        <item x="213"/>
        <item x="175"/>
        <item x="176"/>
        <item x="261"/>
        <item x="284"/>
        <item x="283"/>
        <item x="58"/>
        <item x="81"/>
        <item x="266"/>
        <item x="285"/>
        <item x="145"/>
        <item x="105"/>
        <item x="220"/>
        <item x="154"/>
        <item x="97"/>
        <item m="1" x="297"/>
        <item x="8"/>
        <item x="286"/>
        <item m="1" x="295"/>
        <item x="98"/>
        <item m="1" x="296"/>
        <item x="17"/>
        <item x="13"/>
        <item x="110"/>
        <item x="137"/>
        <item x="139"/>
        <item x="190"/>
        <item x="222"/>
        <item x="229"/>
        <item x="257"/>
        <item x="28"/>
        <item x="103"/>
        <item x="186"/>
        <item m="1" x="287"/>
        <item x="116"/>
        <item x="18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multipleItemSelectionAllowed="1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6"/>
    <field x="0"/>
    <field x="1"/>
    <field x="10"/>
  </rowFields>
  <rowItems count="1193">
    <i>
      <x/>
      <x v="5"/>
      <x v="1"/>
      <x v="127"/>
    </i>
    <i r="3">
      <x v="129"/>
    </i>
    <i r="3">
      <x v="317"/>
    </i>
    <i r="1">
      <x v="6"/>
      <x/>
      <x v="7"/>
    </i>
    <i r="1">
      <x v="8"/>
      <x/>
      <x v="80"/>
    </i>
    <i r="3">
      <x v="134"/>
    </i>
    <i r="1">
      <x v="9"/>
      <x v="2"/>
      <x v="8"/>
    </i>
    <i r="3">
      <x v="32"/>
    </i>
    <i r="3">
      <x v="83"/>
    </i>
    <i r="3">
      <x v="129"/>
    </i>
    <i r="1">
      <x v="11"/>
      <x/>
      <x v="142"/>
    </i>
    <i r="1">
      <x v="15"/>
      <x v="2"/>
      <x v="274"/>
    </i>
    <i r="1">
      <x v="22"/>
      <x v="4"/>
      <x v="150"/>
    </i>
    <i r="3">
      <x v="306"/>
    </i>
    <i r="3">
      <x v="318"/>
    </i>
    <i r="1">
      <x v="24"/>
      <x/>
      <x v="105"/>
    </i>
    <i r="3">
      <x v="295"/>
    </i>
    <i r="3">
      <x v="318"/>
    </i>
    <i r="1">
      <x v="26"/>
      <x v="3"/>
      <x v="1"/>
    </i>
    <i r="3">
      <x v="21"/>
    </i>
    <i r="3">
      <x v="24"/>
    </i>
    <i r="1">
      <x v="27"/>
      <x v="3"/>
      <x v="21"/>
    </i>
    <i r="1">
      <x v="28"/>
      <x/>
      <x v="103"/>
    </i>
    <i r="3">
      <x v="120"/>
    </i>
    <i r="3">
      <x v="125"/>
    </i>
    <i r="3">
      <x v="220"/>
    </i>
    <i r="3">
      <x v="313"/>
    </i>
    <i r="1">
      <x v="29"/>
      <x v="3"/>
      <x v="306"/>
    </i>
    <i r="1">
      <x v="30"/>
      <x v="3"/>
      <x v="76"/>
    </i>
    <i r="3">
      <x v="83"/>
    </i>
    <i r="3">
      <x v="150"/>
    </i>
    <i r="1">
      <x v="34"/>
      <x v="2"/>
      <x v="1"/>
    </i>
    <i r="3">
      <x v="142"/>
    </i>
    <i r="3">
      <x v="220"/>
    </i>
    <i r="1">
      <x v="36"/>
      <x v="4"/>
      <x v="104"/>
    </i>
    <i r="3">
      <x v="139"/>
    </i>
    <i r="3">
      <x v="156"/>
    </i>
    <i r="3">
      <x v="221"/>
    </i>
    <i r="3">
      <x v="274"/>
    </i>
    <i r="1">
      <x v="37"/>
      <x/>
      <x v="120"/>
    </i>
    <i r="1">
      <x v="38"/>
      <x v="2"/>
      <x v="58"/>
    </i>
    <i r="3">
      <x v="150"/>
    </i>
    <i r="1">
      <x v="43"/>
      <x/>
      <x v="134"/>
    </i>
    <i r="1">
      <x v="51"/>
      <x v="5"/>
      <x v="16"/>
    </i>
    <i r="3">
      <x v="122"/>
    </i>
    <i r="3">
      <x v="291"/>
    </i>
    <i r="1">
      <x v="55"/>
      <x v="3"/>
      <x v="51"/>
    </i>
    <i r="3">
      <x v="131"/>
    </i>
    <i r="3">
      <x v="291"/>
    </i>
    <i r="1">
      <x v="56"/>
      <x v="2"/>
      <x v="123"/>
    </i>
    <i r="3">
      <x v="295"/>
    </i>
    <i r="1">
      <x v="57"/>
      <x v="4"/>
      <x v="32"/>
    </i>
    <i r="3">
      <x v="105"/>
    </i>
    <i r="3">
      <x v="126"/>
    </i>
    <i r="1">
      <x v="60"/>
      <x v="2"/>
      <x v="4"/>
    </i>
    <i r="3">
      <x v="210"/>
    </i>
    <i r="1">
      <x v="67"/>
      <x/>
      <x v="145"/>
    </i>
    <i r="1">
      <x v="71"/>
      <x v="1"/>
      <x v="145"/>
    </i>
    <i r="1">
      <x v="73"/>
      <x v="1"/>
      <x v="127"/>
    </i>
    <i r="3">
      <x v="313"/>
    </i>
    <i r="1">
      <x v="75"/>
      <x v="4"/>
      <x v="142"/>
    </i>
    <i r="1">
      <x v="80"/>
      <x v="5"/>
      <x v="18"/>
    </i>
    <i r="3">
      <x v="99"/>
    </i>
    <i r="3">
      <x v="123"/>
    </i>
    <i r="3">
      <x v="207"/>
    </i>
    <i>
      <x v="1"/>
      <x v="5"/>
      <x v="1"/>
      <x v="145"/>
    </i>
    <i r="3">
      <x v="146"/>
    </i>
    <i r="3">
      <x v="297"/>
    </i>
    <i r="1">
      <x v="6"/>
      <x/>
      <x v="23"/>
    </i>
    <i r="3">
      <x v="150"/>
    </i>
    <i r="3">
      <x v="229"/>
    </i>
    <i r="1">
      <x v="8"/>
      <x/>
      <x v="209"/>
    </i>
    <i r="3">
      <x v="306"/>
    </i>
    <i r="1">
      <x v="9"/>
      <x v="2"/>
      <x v="16"/>
    </i>
    <i r="3">
      <x v="103"/>
    </i>
    <i r="3">
      <x v="120"/>
    </i>
    <i r="3">
      <x v="122"/>
    </i>
    <i r="3">
      <x v="156"/>
    </i>
    <i r="3">
      <x v="207"/>
    </i>
    <i r="1">
      <x v="11"/>
      <x/>
      <x v="252"/>
    </i>
    <i r="1">
      <x v="15"/>
      <x v="2"/>
      <x v="104"/>
    </i>
    <i r="3">
      <x v="131"/>
    </i>
    <i r="3">
      <x v="180"/>
    </i>
    <i r="1">
      <x v="22"/>
      <x v="4"/>
      <x v="8"/>
    </i>
    <i r="3">
      <x v="120"/>
    </i>
    <i r="3">
      <x v="210"/>
    </i>
    <i r="1">
      <x v="24"/>
      <x/>
      <x v="24"/>
    </i>
    <i r="3">
      <x v="83"/>
    </i>
    <i r="3">
      <x v="84"/>
    </i>
    <i r="3">
      <x v="150"/>
    </i>
    <i r="3">
      <x v="291"/>
    </i>
    <i r="1">
      <x v="26"/>
      <x v="3"/>
      <x v="1"/>
    </i>
    <i r="3">
      <x v="7"/>
    </i>
    <i r="3">
      <x v="220"/>
    </i>
    <i r="3">
      <x v="318"/>
    </i>
    <i r="1">
      <x v="27"/>
      <x v="3"/>
      <x v="295"/>
    </i>
    <i r="3">
      <x v="318"/>
    </i>
    <i r="1">
      <x v="28"/>
      <x/>
      <x v="1"/>
    </i>
    <i r="3">
      <x v="10"/>
    </i>
    <i r="3">
      <x v="24"/>
    </i>
    <i r="3">
      <x v="32"/>
    </i>
    <i r="3">
      <x v="115"/>
    </i>
    <i r="3">
      <x v="125"/>
    </i>
    <i r="3">
      <x v="126"/>
    </i>
    <i r="3">
      <x v="221"/>
    </i>
    <i r="3">
      <x v="274"/>
    </i>
    <i r="1">
      <x v="29"/>
      <x v="3"/>
      <x v="142"/>
    </i>
    <i r="1">
      <x v="30"/>
      <x v="3"/>
      <x v="22"/>
    </i>
    <i r="3">
      <x v="162"/>
    </i>
    <i r="1">
      <x v="34"/>
      <x v="2"/>
      <x v="7"/>
    </i>
    <i r="3">
      <x v="125"/>
    </i>
    <i r="3">
      <x v="127"/>
    </i>
    <i r="3">
      <x v="162"/>
    </i>
    <i r="3">
      <x v="209"/>
    </i>
    <i r="1">
      <x v="36"/>
      <x v="4"/>
      <x v="16"/>
    </i>
    <i r="3">
      <x v="23"/>
    </i>
    <i r="3">
      <x v="58"/>
    </i>
    <i r="3">
      <x v="103"/>
    </i>
    <i r="3">
      <x v="162"/>
    </i>
    <i r="3">
      <x v="252"/>
    </i>
    <i r="3">
      <x v="291"/>
    </i>
    <i r="1">
      <x v="37"/>
      <x/>
      <x v="10"/>
    </i>
    <i r="3">
      <x v="274"/>
    </i>
    <i r="1">
      <x v="38"/>
      <x v="2"/>
      <x v="139"/>
    </i>
    <i r="3">
      <x v="317"/>
    </i>
    <i r="1">
      <x v="43"/>
      <x/>
      <x v="4"/>
    </i>
    <i r="3">
      <x v="31"/>
    </i>
    <i r="3">
      <x v="51"/>
    </i>
    <i r="3">
      <x v="83"/>
    </i>
    <i r="3">
      <x v="105"/>
    </i>
    <i r="3">
      <x v="115"/>
    </i>
    <i r="3">
      <x v="131"/>
    </i>
    <i r="3">
      <x v="256"/>
    </i>
    <i r="1">
      <x v="51"/>
      <x v="5"/>
      <x v="103"/>
    </i>
    <i r="3">
      <x v="125"/>
    </i>
    <i r="3">
      <x v="145"/>
    </i>
    <i r="1">
      <x v="55"/>
      <x v="3"/>
      <x v="123"/>
    </i>
    <i r="3">
      <x v="134"/>
    </i>
    <i r="1">
      <x v="56"/>
      <x v="2"/>
      <x v="76"/>
    </i>
    <i r="3">
      <x v="146"/>
    </i>
    <i r="1">
      <x v="57"/>
      <x v="4"/>
      <x v="7"/>
    </i>
    <i r="3">
      <x v="76"/>
    </i>
    <i r="3">
      <x v="131"/>
    </i>
    <i r="3">
      <x v="159"/>
    </i>
    <i r="1">
      <x v="60"/>
      <x v="2"/>
      <x v="105"/>
    </i>
    <i r="3">
      <x v="252"/>
    </i>
    <i r="3">
      <x v="290"/>
    </i>
    <i r="1">
      <x v="67"/>
      <x/>
      <x v="207"/>
    </i>
    <i r="1">
      <x v="71"/>
      <x v="1"/>
      <x v="229"/>
    </i>
    <i r="3">
      <x v="290"/>
    </i>
    <i r="1">
      <x v="73"/>
      <x v="1"/>
      <x v="21"/>
    </i>
    <i r="3">
      <x v="146"/>
    </i>
    <i r="1">
      <x v="75"/>
      <x v="4"/>
      <x v="18"/>
    </i>
    <i r="3">
      <x v="99"/>
    </i>
    <i r="3">
      <x v="123"/>
    </i>
    <i r="1">
      <x v="80"/>
      <x v="5"/>
      <x v="129"/>
    </i>
    <i>
      <x v="2"/>
      <x v="5"/>
      <x v="1"/>
      <x v="23"/>
    </i>
    <i r="3">
      <x v="207"/>
    </i>
    <i r="3">
      <x v="265"/>
    </i>
    <i r="1">
      <x v="6"/>
      <x/>
      <x v="58"/>
    </i>
    <i r="3">
      <x v="76"/>
    </i>
    <i r="3">
      <x v="84"/>
    </i>
    <i r="3">
      <x v="89"/>
    </i>
    <i r="3">
      <x v="256"/>
    </i>
    <i r="1">
      <x v="8"/>
      <x/>
      <x v="22"/>
    </i>
    <i r="3">
      <x v="229"/>
    </i>
    <i r="1">
      <x v="9"/>
      <x v="2"/>
      <x v="10"/>
    </i>
    <i r="3">
      <x v="21"/>
    </i>
    <i r="3">
      <x v="80"/>
    </i>
    <i r="3">
      <x v="126"/>
    </i>
    <i r="3">
      <x v="318"/>
    </i>
    <i r="1">
      <x v="11"/>
      <x/>
      <x v="281"/>
    </i>
    <i r="1">
      <x v="15"/>
      <x v="2"/>
      <x v="18"/>
    </i>
    <i r="3">
      <x v="22"/>
    </i>
    <i r="3">
      <x v="24"/>
    </i>
    <i r="3">
      <x v="313"/>
    </i>
    <i r="1">
      <x v="22"/>
      <x v="4"/>
      <x v="21"/>
    </i>
    <i r="3">
      <x v="175"/>
    </i>
    <i r="3">
      <x v="229"/>
    </i>
    <i r="1">
      <x v="24"/>
      <x/>
      <x v="1"/>
    </i>
    <i r="3">
      <x v="31"/>
    </i>
    <i r="3">
      <x v="55"/>
    </i>
    <i r="3">
      <x v="123"/>
    </i>
    <i r="3">
      <x v="191"/>
    </i>
    <i r="1">
      <x v="26"/>
      <x v="3"/>
      <x v="7"/>
    </i>
    <i r="3">
      <x v="8"/>
    </i>
    <i r="3">
      <x v="32"/>
    </i>
    <i r="3">
      <x v="120"/>
    </i>
    <i r="3">
      <x v="156"/>
    </i>
    <i r="3">
      <x v="209"/>
    </i>
    <i r="3">
      <x v="274"/>
    </i>
    <i r="1">
      <x v="27"/>
      <x v="3"/>
      <x v="115"/>
    </i>
    <i r="1">
      <x v="28"/>
      <x/>
      <x v="146"/>
    </i>
    <i r="3">
      <x v="162"/>
    </i>
    <i r="1">
      <x v="29"/>
      <x v="3"/>
      <x v="252"/>
    </i>
    <i r="1">
      <x v="30"/>
      <x v="3"/>
      <x v="103"/>
    </i>
    <i r="3">
      <x v="175"/>
    </i>
    <i r="3">
      <x v="185"/>
    </i>
    <i r="3">
      <x v="242"/>
    </i>
    <i r="1">
      <x v="34"/>
      <x v="2"/>
      <x v="99"/>
    </i>
    <i r="3">
      <x v="145"/>
    </i>
    <i r="3">
      <x v="175"/>
    </i>
    <i r="3">
      <x v="221"/>
    </i>
    <i r="3">
      <x v="256"/>
    </i>
    <i r="1">
      <x v="36"/>
      <x v="4"/>
      <x v="10"/>
    </i>
    <i r="3">
      <x v="83"/>
    </i>
    <i r="3">
      <x v="122"/>
    </i>
    <i r="3">
      <x v="134"/>
    </i>
    <i r="3">
      <x v="291"/>
    </i>
    <i r="3">
      <x v="295"/>
    </i>
    <i r="1">
      <x v="37"/>
      <x/>
      <x v="16"/>
    </i>
    <i r="1">
      <x v="38"/>
      <x v="2"/>
      <x v="23"/>
    </i>
    <i r="3">
      <x v="134"/>
    </i>
    <i r="1">
      <x v="43"/>
      <x/>
      <x v="55"/>
    </i>
    <i r="3">
      <x v="123"/>
    </i>
    <i r="3">
      <x v="131"/>
    </i>
    <i r="3">
      <x v="160"/>
    </i>
    <i r="1">
      <x v="51"/>
      <x v="5"/>
      <x v="32"/>
    </i>
    <i r="3">
      <x v="89"/>
    </i>
    <i r="3">
      <x v="122"/>
    </i>
    <i r="3">
      <x v="125"/>
    </i>
    <i r="3">
      <x v="180"/>
    </i>
    <i r="3">
      <x v="290"/>
    </i>
    <i r="1">
      <x v="55"/>
      <x v="3"/>
      <x v="130"/>
    </i>
    <i r="3">
      <x v="133"/>
    </i>
    <i r="3">
      <x v="150"/>
    </i>
    <i r="3">
      <x v="175"/>
    </i>
    <i r="1">
      <x v="56"/>
      <x v="2"/>
      <x v="159"/>
    </i>
    <i r="3">
      <x v="245"/>
    </i>
    <i r="1">
      <x v="57"/>
      <x v="4"/>
      <x v="1"/>
    </i>
    <i r="3">
      <x v="4"/>
    </i>
    <i r="3">
      <x v="51"/>
    </i>
    <i r="3">
      <x v="124"/>
    </i>
    <i r="3">
      <x v="185"/>
    </i>
    <i r="3">
      <x v="268"/>
    </i>
    <i r="1">
      <x v="60"/>
      <x v="2"/>
      <x v="31"/>
    </i>
    <i r="3">
      <x v="55"/>
    </i>
    <i r="3">
      <x v="155"/>
    </i>
    <i r="3">
      <x v="223"/>
    </i>
    <i r="3">
      <x v="291"/>
    </i>
    <i r="1">
      <x v="67"/>
      <x/>
      <x v="12"/>
    </i>
    <i r="1">
      <x v="71"/>
      <x v="1"/>
      <x v="84"/>
    </i>
    <i r="3">
      <x v="129"/>
    </i>
    <i r="1">
      <x v="73"/>
      <x v="1"/>
      <x v="22"/>
    </i>
    <i r="3">
      <x v="23"/>
    </i>
    <i r="3">
      <x v="318"/>
    </i>
    <i r="1">
      <x v="75"/>
      <x v="4"/>
      <x v="80"/>
    </i>
    <i r="3">
      <x v="256"/>
    </i>
    <i r="1">
      <x v="80"/>
      <x v="5"/>
      <x v="124"/>
    </i>
    <i r="3">
      <x v="229"/>
    </i>
    <i r="3">
      <x v="290"/>
    </i>
    <i>
      <x v="4"/>
      <x v="5"/>
      <x v="1"/>
      <x v="69"/>
    </i>
    <i r="3">
      <x v="207"/>
    </i>
    <i r="3">
      <x v="290"/>
    </i>
    <i r="1">
      <x v="6"/>
      <x/>
      <x v="17"/>
    </i>
    <i r="3">
      <x v="89"/>
    </i>
    <i r="3">
      <x v="124"/>
    </i>
    <i r="3">
      <x v="149"/>
    </i>
    <i r="1">
      <x v="8"/>
      <x/>
      <x v="85"/>
    </i>
    <i r="3">
      <x v="221"/>
    </i>
    <i r="1">
      <x v="9"/>
      <x v="2"/>
      <x v="130"/>
    </i>
    <i r="3">
      <x v="153"/>
    </i>
    <i r="3">
      <x v="315"/>
    </i>
    <i r="1">
      <x v="11"/>
      <x/>
      <x v="282"/>
    </i>
    <i r="1">
      <x v="15"/>
      <x v="2"/>
      <x v="133"/>
    </i>
    <i r="3">
      <x v="268"/>
    </i>
    <i r="1">
      <x v="22"/>
      <x v="4"/>
      <x v="77"/>
    </i>
    <i r="3">
      <x v="163"/>
    </i>
    <i r="1">
      <x v="24"/>
      <x/>
      <x v="133"/>
    </i>
    <i r="3">
      <x v="242"/>
    </i>
    <i r="1">
      <x v="26"/>
      <x v="3"/>
      <x v="12"/>
    </i>
    <i r="3">
      <x v="55"/>
    </i>
    <i r="3">
      <x v="89"/>
    </i>
    <i r="3">
      <x v="160"/>
    </i>
    <i r="3">
      <x v="185"/>
    </i>
    <i r="3">
      <x v="256"/>
    </i>
    <i r="3">
      <x v="281"/>
    </i>
    <i r="3">
      <x v="315"/>
    </i>
    <i r="1">
      <x v="27"/>
      <x v="3"/>
      <x v="66"/>
    </i>
    <i r="3">
      <x v="84"/>
    </i>
    <i r="1">
      <x v="28"/>
      <x/>
      <x v="12"/>
    </i>
    <i r="3">
      <x v="72"/>
    </i>
    <i r="3">
      <x v="122"/>
    </i>
    <i r="3">
      <x v="163"/>
    </i>
    <i r="3">
      <x v="180"/>
    </i>
    <i r="1">
      <x v="29"/>
      <x v="3"/>
      <x v="160"/>
    </i>
    <i r="3">
      <x v="265"/>
    </i>
    <i r="3">
      <x v="281"/>
    </i>
    <i r="1">
      <x v="30"/>
      <x v="3"/>
      <x v="85"/>
    </i>
    <i r="3">
      <x v="242"/>
    </i>
    <i r="3">
      <x v="256"/>
    </i>
    <i r="1">
      <x v="34"/>
      <x v="2"/>
      <x v="66"/>
    </i>
    <i r="3">
      <x v="81"/>
    </i>
    <i r="3">
      <x v="84"/>
    </i>
    <i r="3">
      <x v="305"/>
    </i>
    <i r="1">
      <x v="36"/>
      <x v="4"/>
      <x v="31"/>
    </i>
    <i r="3">
      <x v="84"/>
    </i>
    <i r="3">
      <x v="191"/>
    </i>
    <i r="3">
      <x v="223"/>
    </i>
    <i r="1">
      <x v="37"/>
      <x/>
      <x v="72"/>
    </i>
    <i r="1">
      <x v="38"/>
      <x v="2"/>
      <x v="89"/>
    </i>
    <i r="3">
      <x v="268"/>
    </i>
    <i r="1">
      <x v="43"/>
      <x/>
      <x v="22"/>
    </i>
    <i r="3">
      <x v="82"/>
    </i>
    <i r="3">
      <x v="130"/>
    </i>
    <i r="3">
      <x v="133"/>
    </i>
    <i r="3">
      <x v="175"/>
    </i>
    <i r="1">
      <x v="51"/>
      <x v="5"/>
      <x v="77"/>
    </i>
    <i r="3">
      <x v="90"/>
    </i>
    <i r="1">
      <x v="55"/>
      <x v="3"/>
      <x v="82"/>
    </i>
    <i r="3">
      <x v="86"/>
    </i>
    <i r="1">
      <x v="56"/>
      <x v="2"/>
      <x v="12"/>
    </i>
    <i r="3">
      <x v="115"/>
    </i>
    <i r="3">
      <x v="163"/>
    </i>
    <i r="3">
      <x v="185"/>
    </i>
    <i r="3">
      <x v="242"/>
    </i>
    <i r="1">
      <x v="57"/>
      <x v="4"/>
      <x v="115"/>
    </i>
    <i r="3">
      <x v="155"/>
    </i>
    <i r="3">
      <x v="268"/>
    </i>
    <i r="1">
      <x v="60"/>
      <x v="2"/>
      <x v="51"/>
    </i>
    <i r="3">
      <x v="191"/>
    </i>
    <i r="3">
      <x v="281"/>
    </i>
    <i r="1">
      <x v="67"/>
      <x/>
      <x v="124"/>
    </i>
    <i r="3">
      <x v="163"/>
    </i>
    <i r="1">
      <x v="71"/>
      <x v="1"/>
      <x v="67"/>
    </i>
    <i r="3">
      <x v="90"/>
    </i>
    <i r="3">
      <x v="266"/>
    </i>
    <i r="1">
      <x v="73"/>
      <x v="1"/>
      <x v="55"/>
    </i>
    <i r="3">
      <x v="144"/>
    </i>
    <i r="3">
      <x v="245"/>
    </i>
    <i r="1">
      <x v="80"/>
      <x v="5"/>
      <x v="75"/>
    </i>
    <i r="3">
      <x v="110"/>
    </i>
    <i r="3">
      <x v="244"/>
    </i>
    <i>
      <x v="5"/>
      <x v="5"/>
      <x v="1"/>
      <x v="75"/>
    </i>
    <i r="3">
      <x v="85"/>
    </i>
    <i r="3">
      <x v="244"/>
    </i>
    <i r="1">
      <x v="6"/>
      <x/>
      <x v="77"/>
    </i>
    <i r="3">
      <x v="147"/>
    </i>
    <i r="1">
      <x v="8"/>
      <x/>
      <x v="67"/>
    </i>
    <i r="3">
      <x v="207"/>
    </i>
    <i r="1">
      <x v="9"/>
      <x v="2"/>
      <x v="86"/>
    </i>
    <i r="3">
      <x v="147"/>
    </i>
    <i r="3">
      <x v="154"/>
    </i>
    <i r="3">
      <x v="157"/>
    </i>
    <i r="1">
      <x v="11"/>
      <x/>
      <x v="244"/>
    </i>
    <i r="1">
      <x v="15"/>
      <x v="2"/>
      <x v="110"/>
    </i>
    <i r="3">
      <x v="149"/>
    </i>
    <i r="1">
      <x v="22"/>
      <x v="4"/>
      <x v="82"/>
    </i>
    <i r="3">
      <x v="305"/>
    </i>
    <i r="1">
      <x v="24"/>
      <x/>
      <x v="90"/>
    </i>
    <i r="3">
      <x v="245"/>
    </i>
    <i r="1">
      <x v="26"/>
      <x v="3"/>
      <x v="12"/>
    </i>
    <i r="3">
      <x v="72"/>
    </i>
    <i r="3">
      <x v="149"/>
    </i>
    <i r="3">
      <x v="163"/>
    </i>
    <i r="3">
      <x v="306"/>
    </i>
    <i r="1">
      <x v="27"/>
      <x v="3"/>
      <x v="77"/>
    </i>
    <i r="3">
      <x v="82"/>
    </i>
    <i r="1">
      <x v="28"/>
      <x/>
      <x v="66"/>
    </i>
    <i r="3">
      <x v="168"/>
    </i>
    <i r="3">
      <x v="315"/>
    </i>
    <i r="1">
      <x v="29"/>
      <x v="3"/>
      <x v="282"/>
    </i>
    <i r="1">
      <x v="30"/>
      <x v="3"/>
      <x v="90"/>
    </i>
    <i r="3">
      <x v="149"/>
    </i>
    <i r="3">
      <x v="157"/>
    </i>
    <i r="1">
      <x v="34"/>
      <x v="2"/>
      <x v="124"/>
    </i>
    <i r="3">
      <x v="183"/>
    </i>
    <i r="1">
      <x v="36"/>
      <x v="4"/>
      <x v="66"/>
    </i>
    <i r="3">
      <x v="153"/>
    </i>
    <i r="3">
      <x v="160"/>
    </i>
    <i r="1">
      <x v="37"/>
      <x/>
      <x v="262"/>
    </i>
    <i r="1">
      <x v="38"/>
      <x v="2"/>
      <x v="82"/>
    </i>
    <i r="3">
      <x v="85"/>
    </i>
    <i r="1">
      <x v="43"/>
      <x/>
      <x v="82"/>
    </i>
    <i r="3">
      <x v="86"/>
    </i>
    <i r="3">
      <x v="262"/>
    </i>
    <i r="1">
      <x v="51"/>
      <x v="5"/>
      <x v="17"/>
    </i>
    <i r="3">
      <x v="223"/>
    </i>
    <i r="3">
      <x v="264"/>
    </i>
    <i r="1">
      <x v="55"/>
      <x v="3"/>
      <x v="92"/>
    </i>
    <i r="3">
      <x v="157"/>
    </i>
    <i r="3">
      <x v="314"/>
    </i>
    <i r="1">
      <x v="56"/>
      <x v="2"/>
      <x v="72"/>
    </i>
    <i r="3">
      <x v="166"/>
    </i>
    <i r="1">
      <x v="57"/>
      <x v="4"/>
      <x v="72"/>
    </i>
    <i r="3">
      <x v="90"/>
    </i>
    <i r="3">
      <x v="281"/>
    </i>
    <i r="3">
      <x v="315"/>
    </i>
    <i r="1">
      <x v="60"/>
      <x v="2"/>
      <x v="77"/>
    </i>
    <i r="3">
      <x v="266"/>
    </i>
    <i r="3">
      <x v="282"/>
    </i>
    <i r="1">
      <x v="67"/>
      <x/>
      <x v="144"/>
    </i>
    <i r="3">
      <x v="245"/>
    </i>
    <i r="1">
      <x v="71"/>
      <x v="1"/>
      <x v="75"/>
    </i>
    <i r="3">
      <x v="81"/>
    </i>
    <i r="3">
      <x v="190"/>
    </i>
    <i r="3">
      <x v="288"/>
    </i>
    <i r="3">
      <x v="297"/>
    </i>
    <i r="1">
      <x v="73"/>
      <x v="1"/>
      <x v="85"/>
    </i>
    <i r="3">
      <x v="166"/>
    </i>
    <i r="1">
      <x v="75"/>
      <x v="4"/>
      <x v="86"/>
    </i>
    <i r="1">
      <x v="80"/>
      <x v="5"/>
      <x v="69"/>
    </i>
    <i r="3">
      <x v="265"/>
    </i>
    <i r="3">
      <x v="266"/>
    </i>
    <i>
      <x v="6"/>
      <x v="5"/>
      <x v="1"/>
      <x v="244"/>
    </i>
    <i r="3">
      <x v="265"/>
    </i>
    <i r="3">
      <x v="314"/>
    </i>
    <i r="1">
      <x v="8"/>
      <x/>
      <x v="306"/>
    </i>
    <i r="1">
      <x v="9"/>
      <x v="2"/>
      <x v="73"/>
    </i>
    <i r="3">
      <x v="158"/>
    </i>
    <i r="3">
      <x v="264"/>
    </i>
    <i r="3">
      <x v="314"/>
    </i>
    <i r="1">
      <x v="11"/>
      <x/>
      <x v="92"/>
    </i>
    <i r="1">
      <x v="15"/>
      <x v="2"/>
      <x v="17"/>
    </i>
    <i r="3">
      <x v="69"/>
    </i>
    <i r="3">
      <x v="306"/>
    </i>
    <i r="1">
      <x v="24"/>
      <x/>
      <x v="73"/>
    </i>
    <i r="3">
      <x v="75"/>
    </i>
    <i r="3">
      <x v="183"/>
    </i>
    <i r="1">
      <x v="26"/>
      <x v="3"/>
      <x v="147"/>
    </i>
    <i r="3">
      <x v="158"/>
    </i>
    <i r="1">
      <x v="27"/>
      <x v="3"/>
      <x v="262"/>
    </i>
    <i r="1">
      <x v="28"/>
      <x/>
      <x v="166"/>
    </i>
    <i r="1">
      <x v="30"/>
      <x v="3"/>
      <x v="73"/>
    </i>
    <i r="1">
      <x v="34"/>
      <x v="2"/>
      <x v="67"/>
    </i>
    <i r="3">
      <x v="75"/>
    </i>
    <i r="3">
      <x v="166"/>
    </i>
    <i r="1">
      <x v="36"/>
      <x v="4"/>
      <x v="73"/>
    </i>
    <i r="3">
      <x v="147"/>
    </i>
    <i r="3">
      <x v="149"/>
    </i>
    <i r="1">
      <x v="38"/>
      <x v="2"/>
      <x v="92"/>
    </i>
    <i r="3">
      <x v="168"/>
    </i>
    <i r="1">
      <x v="43"/>
      <x/>
      <x v="157"/>
    </i>
    <i r="3">
      <x v="315"/>
    </i>
    <i r="1">
      <x v="51"/>
      <x v="5"/>
      <x v="183"/>
    </i>
    <i r="3">
      <x v="315"/>
    </i>
    <i r="1">
      <x v="55"/>
      <x v="3"/>
      <x v="168"/>
    </i>
    <i r="1">
      <x v="56"/>
      <x v="2"/>
      <x v="144"/>
    </i>
    <i r="3">
      <x v="190"/>
    </i>
    <i r="1">
      <x v="57"/>
      <x v="4"/>
      <x v="157"/>
    </i>
    <i r="3">
      <x v="168"/>
    </i>
    <i r="3">
      <x v="262"/>
    </i>
    <i r="1">
      <x v="60"/>
      <x v="2"/>
      <x v="262"/>
    </i>
    <i r="3">
      <x v="265"/>
    </i>
    <i r="3">
      <x v="297"/>
    </i>
    <i r="1">
      <x v="67"/>
      <x/>
      <x v="92"/>
    </i>
    <i r="3">
      <x v="244"/>
    </i>
    <i r="1">
      <x v="71"/>
      <x v="1"/>
      <x v="154"/>
    </i>
    <i r="3">
      <x v="288"/>
    </i>
    <i r="3">
      <x v="300"/>
    </i>
    <i r="1">
      <x v="73"/>
      <x v="1"/>
      <x v="245"/>
    </i>
    <i r="3">
      <x v="266"/>
    </i>
    <i r="1">
      <x v="75"/>
      <x v="4"/>
      <x v="282"/>
    </i>
    <i r="1">
      <x v="80"/>
      <x v="5"/>
      <x v="245"/>
    </i>
    <i>
      <x v="7"/>
      <x v="24"/>
      <x/>
      <x v="183"/>
    </i>
    <i r="1">
      <x v="43"/>
      <x/>
      <x v="158"/>
    </i>
    <i r="1">
      <x v="60"/>
      <x v="2"/>
      <x v="288"/>
    </i>
    <i r="1">
      <x v="71"/>
      <x v="1"/>
      <x v="300"/>
    </i>
    <i r="1">
      <x v="73"/>
      <x v="1"/>
      <x v="190"/>
    </i>
    <i>
      <x v="8"/>
      <x v="1"/>
      <x v="4"/>
      <x v="26"/>
    </i>
    <i r="3">
      <x v="29"/>
    </i>
    <i r="3">
      <x v="289"/>
    </i>
    <i r="1">
      <x v="5"/>
      <x v="1"/>
      <x v="34"/>
    </i>
    <i r="1">
      <x v="6"/>
      <x/>
      <x v="29"/>
    </i>
    <i r="1">
      <x v="8"/>
      <x/>
      <x v="201"/>
    </i>
    <i r="3">
      <x v="233"/>
    </i>
    <i r="1">
      <x v="11"/>
      <x/>
      <x v="70"/>
    </i>
    <i r="3">
      <x v="192"/>
    </i>
    <i r="3">
      <x v="212"/>
    </i>
    <i r="1">
      <x v="12"/>
      <x v="4"/>
      <x v="87"/>
    </i>
    <i r="1">
      <x v="13"/>
      <x v="3"/>
      <x v="87"/>
    </i>
    <i r="3">
      <x v="214"/>
    </i>
    <i r="1">
      <x v="14"/>
      <x v="2"/>
      <x v="309"/>
    </i>
    <i r="1">
      <x v="15"/>
      <x v="2"/>
      <x v="13"/>
    </i>
    <i r="3">
      <x v="87"/>
    </i>
    <i r="3">
      <x v="214"/>
    </i>
    <i r="1">
      <x v="17"/>
      <x/>
      <x v="171"/>
    </i>
    <i r="1">
      <x v="18"/>
      <x v="2"/>
      <x v="29"/>
    </i>
    <i r="3">
      <x v="214"/>
    </i>
    <i r="1">
      <x v="20"/>
      <x v="2"/>
      <x v="27"/>
    </i>
    <i r="3">
      <x v="109"/>
    </i>
    <i r="1">
      <x v="23"/>
      <x/>
      <x v="88"/>
    </i>
    <i r="1">
      <x v="24"/>
      <x/>
      <x v="13"/>
    </i>
    <i r="1">
      <x v="27"/>
      <x v="3"/>
      <x v="109"/>
    </i>
    <i r="1">
      <x v="34"/>
      <x v="2"/>
      <x v="222"/>
    </i>
    <i r="3">
      <x v="233"/>
    </i>
    <i r="1">
      <x v="35"/>
      <x v="2"/>
      <x v="68"/>
    </i>
    <i r="3">
      <x v="289"/>
    </i>
    <i r="1">
      <x v="37"/>
      <x/>
      <x v="197"/>
    </i>
    <i r="1">
      <x v="38"/>
      <x v="2"/>
      <x v="9"/>
    </i>
    <i r="1">
      <x v="41"/>
      <x v="4"/>
      <x v="100"/>
    </i>
    <i r="3">
      <x v="212"/>
    </i>
    <i r="3">
      <x v="293"/>
    </i>
    <i r="1">
      <x v="44"/>
      <x/>
      <x v="253"/>
    </i>
    <i r="1">
      <x v="51"/>
      <x v="5"/>
      <x v="263"/>
    </i>
    <i r="3">
      <x v="293"/>
    </i>
    <i r="1">
      <x v="52"/>
      <x v="5"/>
      <x v="136"/>
    </i>
    <i r="1">
      <x v="56"/>
      <x v="2"/>
      <x v="100"/>
    </i>
    <i r="1">
      <x v="58"/>
      <x v="1"/>
      <x v="9"/>
    </i>
    <i r="3">
      <x v="233"/>
    </i>
    <i r="1">
      <x v="61"/>
      <x v="5"/>
      <x v="34"/>
    </i>
    <i r="1">
      <x v="67"/>
      <x/>
      <x v="258"/>
    </i>
    <i r="1">
      <x v="72"/>
      <x v="2"/>
      <x v="205"/>
    </i>
    <i r="3">
      <x v="292"/>
    </i>
    <i r="1">
      <x v="74"/>
      <x v="1"/>
      <x v="9"/>
    </i>
    <i r="3">
      <x v="293"/>
    </i>
    <i r="1">
      <x v="75"/>
      <x v="4"/>
      <x v="68"/>
    </i>
    <i r="1">
      <x v="79"/>
      <x/>
      <x v="34"/>
    </i>
    <i r="3">
      <x v="205"/>
    </i>
    <i r="3">
      <x v="258"/>
    </i>
    <i>
      <x v="9"/>
      <x/>
      <x v="3"/>
      <x v="100"/>
    </i>
    <i r="1">
      <x v="1"/>
      <x v="4"/>
      <x v="2"/>
    </i>
    <i r="3">
      <x v="13"/>
    </i>
    <i r="3">
      <x v="29"/>
    </i>
    <i r="3">
      <x v="201"/>
    </i>
    <i r="3">
      <x v="261"/>
    </i>
    <i r="1">
      <x v="5"/>
      <x v="1"/>
      <x v="101"/>
    </i>
    <i r="1">
      <x v="6"/>
      <x/>
      <x v="109"/>
    </i>
    <i r="1">
      <x v="8"/>
      <x/>
      <x v="29"/>
    </i>
    <i r="3">
      <x v="141"/>
    </i>
    <i r="3">
      <x v="152"/>
    </i>
    <i r="1">
      <x v="11"/>
      <x/>
      <x v="68"/>
    </i>
    <i r="3">
      <x v="192"/>
    </i>
    <i r="3">
      <x v="309"/>
    </i>
    <i r="1">
      <x v="12"/>
      <x v="4"/>
      <x v="88"/>
    </i>
    <i r="3">
      <x v="202"/>
    </i>
    <i r="3">
      <x v="307"/>
    </i>
    <i r="1">
      <x v="13"/>
      <x v="3"/>
      <x v="9"/>
    </i>
    <i r="3">
      <x v="88"/>
    </i>
    <i r="3">
      <x v="214"/>
    </i>
    <i r="1">
      <x v="14"/>
      <x v="2"/>
      <x v="113"/>
    </i>
    <i r="3">
      <x v="247"/>
    </i>
    <i r="1">
      <x v="15"/>
      <x v="2"/>
      <x v="141"/>
    </i>
    <i r="3">
      <x v="200"/>
    </i>
    <i r="1">
      <x v="17"/>
      <x/>
      <x v="100"/>
    </i>
    <i r="3">
      <x v="136"/>
    </i>
    <i r="1">
      <x v="18"/>
      <x v="2"/>
      <x v="6"/>
    </i>
    <i r="3">
      <x v="170"/>
    </i>
    <i r="3">
      <x v="171"/>
    </i>
    <i r="1">
      <x v="20"/>
      <x v="2"/>
      <x v="152"/>
    </i>
    <i r="3">
      <x v="197"/>
    </i>
    <i r="1">
      <x v="22"/>
      <x v="4"/>
      <x v="216"/>
    </i>
    <i r="1">
      <x v="23"/>
      <x/>
      <x v="68"/>
    </i>
    <i r="3">
      <x v="87"/>
    </i>
    <i r="3">
      <x v="176"/>
    </i>
    <i r="3">
      <x v="214"/>
    </i>
    <i r="1">
      <x v="24"/>
      <x/>
      <x v="13"/>
    </i>
    <i r="1">
      <x v="27"/>
      <x v="3"/>
      <x v="233"/>
    </i>
    <i r="3">
      <x v="253"/>
    </i>
    <i r="1">
      <x v="29"/>
      <x v="3"/>
      <x v="117"/>
    </i>
    <i r="3">
      <x v="205"/>
    </i>
    <i r="3">
      <x v="212"/>
    </i>
    <i r="1">
      <x v="34"/>
      <x v="2"/>
      <x v="228"/>
    </i>
    <i r="3">
      <x v="263"/>
    </i>
    <i r="1">
      <x v="35"/>
      <x v="2"/>
      <x v="26"/>
    </i>
    <i r="3">
      <x v="87"/>
    </i>
    <i r="3">
      <x v="117"/>
    </i>
    <i r="1">
      <x v="37"/>
      <x/>
      <x v="9"/>
    </i>
    <i r="3">
      <x v="34"/>
    </i>
    <i r="3">
      <x v="289"/>
    </i>
    <i r="1">
      <x v="38"/>
      <x v="2"/>
      <x v="167"/>
    </i>
    <i r="3">
      <x v="176"/>
    </i>
    <i r="3">
      <x v="202"/>
    </i>
    <i r="1">
      <x v="41"/>
      <x v="4"/>
      <x v="6"/>
    </i>
    <i r="3">
      <x v="70"/>
    </i>
    <i r="3">
      <x v="117"/>
    </i>
    <i r="3">
      <x v="231"/>
    </i>
    <i r="1">
      <x v="44"/>
      <x/>
      <x v="211"/>
    </i>
    <i r="3">
      <x v="304"/>
    </i>
    <i r="1">
      <x v="49"/>
      <x v="3"/>
      <x v="230"/>
    </i>
    <i r="3">
      <x v="258"/>
    </i>
    <i r="1">
      <x v="51"/>
      <x v="5"/>
      <x v="302"/>
    </i>
    <i r="1">
      <x v="52"/>
      <x v="5"/>
      <x v="70"/>
    </i>
    <i r="3">
      <x v="235"/>
    </i>
    <i r="1">
      <x v="56"/>
      <x v="2"/>
      <x v="29"/>
    </i>
    <i r="3">
      <x v="258"/>
    </i>
    <i r="1">
      <x v="58"/>
      <x v="1"/>
      <x v="233"/>
    </i>
    <i r="3">
      <x v="293"/>
    </i>
    <i r="1">
      <x v="61"/>
      <x v="5"/>
      <x v="14"/>
    </i>
    <i r="3">
      <x v="102"/>
    </i>
    <i r="3">
      <x v="137"/>
    </i>
    <i r="1">
      <x v="62"/>
      <x v="3"/>
      <x v="278"/>
    </i>
    <i r="3">
      <x v="289"/>
    </i>
    <i r="1">
      <x v="67"/>
      <x/>
      <x v="222"/>
    </i>
    <i r="1">
      <x v="72"/>
      <x v="2"/>
      <x v="192"/>
    </i>
    <i r="3">
      <x v="213"/>
    </i>
    <i r="3">
      <x v="293"/>
    </i>
    <i r="1">
      <x v="74"/>
      <x v="1"/>
      <x v="34"/>
    </i>
    <i r="3">
      <x v="113"/>
    </i>
    <i r="1">
      <x v="75"/>
      <x v="4"/>
      <x v="27"/>
    </i>
    <i r="3">
      <x v="292"/>
    </i>
    <i r="1">
      <x v="76"/>
      <x v="1"/>
      <x v="113"/>
    </i>
    <i r="1">
      <x v="79"/>
      <x/>
      <x v="117"/>
    </i>
    <i r="3">
      <x v="205"/>
    </i>
    <i r="3">
      <x v="309"/>
    </i>
    <i>
      <x v="10"/>
      <x/>
      <x v="3"/>
      <x v="26"/>
    </i>
    <i r="3">
      <x v="135"/>
    </i>
    <i r="3">
      <x v="304"/>
    </i>
    <i r="1">
      <x v="1"/>
      <x v="4"/>
      <x v="137"/>
    </i>
    <i r="3">
      <x v="214"/>
    </i>
    <i r="3">
      <x v="222"/>
    </i>
    <i r="3">
      <x v="230"/>
    </i>
    <i r="3">
      <x v="253"/>
    </i>
    <i r="1">
      <x v="5"/>
      <x v="1"/>
      <x v="71"/>
    </i>
    <i r="3">
      <x v="97"/>
    </i>
    <i r="1">
      <x v="6"/>
      <x/>
      <x v="94"/>
    </i>
    <i r="3">
      <x v="204"/>
    </i>
    <i r="1">
      <x v="8"/>
      <x/>
      <x v="30"/>
    </i>
    <i r="3">
      <x v="227"/>
    </i>
    <i r="3">
      <x v="293"/>
    </i>
    <i r="1">
      <x v="11"/>
      <x/>
      <x v="5"/>
    </i>
    <i r="3">
      <x v="19"/>
    </i>
    <i r="3">
      <x v="70"/>
    </i>
    <i r="3">
      <x v="78"/>
    </i>
    <i r="3">
      <x v="212"/>
    </i>
    <i r="3">
      <x v="237"/>
    </i>
    <i r="1">
      <x v="12"/>
      <x v="4"/>
      <x v="213"/>
    </i>
    <i r="3">
      <x v="228"/>
    </i>
    <i r="3">
      <x v="307"/>
    </i>
    <i r="1">
      <x v="13"/>
      <x v="3"/>
      <x v="70"/>
    </i>
    <i r="3">
      <x v="88"/>
    </i>
    <i r="1">
      <x v="14"/>
      <x v="2"/>
      <x v="302"/>
    </i>
    <i r="1">
      <x v="15"/>
      <x v="2"/>
      <x v="107"/>
    </i>
    <i r="3">
      <x v="169"/>
    </i>
    <i r="3">
      <x v="200"/>
    </i>
    <i r="3">
      <x v="201"/>
    </i>
    <i r="1">
      <x v="18"/>
      <x v="2"/>
      <x v="78"/>
    </i>
    <i r="3">
      <x v="235"/>
    </i>
    <i r="3">
      <x v="237"/>
    </i>
    <i r="1">
      <x v="20"/>
      <x v="2"/>
      <x v="227"/>
    </i>
    <i r="3">
      <x v="236"/>
    </i>
    <i r="3">
      <x v="312"/>
    </i>
    <i r="1">
      <x v="22"/>
      <x v="4"/>
      <x v="30"/>
    </i>
    <i r="3">
      <x v="52"/>
    </i>
    <i r="3">
      <x v="258"/>
    </i>
    <i r="3">
      <x v="278"/>
    </i>
    <i r="1">
      <x v="23"/>
      <x/>
      <x v="87"/>
    </i>
    <i r="3">
      <x v="176"/>
    </i>
    <i r="1">
      <x v="24"/>
      <x/>
      <x v="113"/>
    </i>
    <i r="3">
      <x v="247"/>
    </i>
    <i r="1">
      <x v="27"/>
      <x v="3"/>
      <x v="113"/>
    </i>
    <i r="3">
      <x v="119"/>
    </i>
    <i r="1">
      <x v="29"/>
      <x v="3"/>
      <x v="5"/>
    </i>
    <i r="3">
      <x v="68"/>
    </i>
    <i r="3">
      <x v="152"/>
    </i>
    <i r="3">
      <x v="202"/>
    </i>
    <i r="3">
      <x v="205"/>
    </i>
    <i r="1">
      <x v="34"/>
      <x v="2"/>
      <x v="119"/>
    </i>
    <i r="3">
      <x v="230"/>
    </i>
    <i r="3">
      <x v="269"/>
    </i>
    <i r="1">
      <x v="35"/>
      <x v="2"/>
      <x v="91"/>
    </i>
    <i r="3">
      <x v="101"/>
    </i>
    <i r="3">
      <x v="102"/>
    </i>
    <i r="3">
      <x v="135"/>
    </i>
    <i r="1">
      <x v="37"/>
      <x/>
      <x v="91"/>
    </i>
    <i r="3">
      <x v="289"/>
    </i>
    <i r="1">
      <x v="38"/>
      <x v="2"/>
      <x v="94"/>
    </i>
    <i r="3">
      <x v="138"/>
    </i>
    <i r="3">
      <x v="212"/>
    </i>
    <i r="1">
      <x v="41"/>
      <x v="4"/>
      <x v="9"/>
    </i>
    <i r="3">
      <x v="101"/>
    </i>
    <i r="3">
      <x v="152"/>
    </i>
    <i r="3">
      <x v="176"/>
    </i>
    <i r="3">
      <x v="215"/>
    </i>
    <i r="3">
      <x v="309"/>
    </i>
    <i r="1">
      <x v="44"/>
      <x/>
      <x v="6"/>
    </i>
    <i r="3">
      <x v="216"/>
    </i>
    <i r="3">
      <x v="227"/>
    </i>
    <i r="1">
      <x v="49"/>
      <x v="3"/>
      <x v="167"/>
    </i>
    <i r="3">
      <x v="202"/>
    </i>
    <i r="3">
      <x v="230"/>
    </i>
    <i r="1">
      <x v="51"/>
      <x v="5"/>
      <x v="2"/>
    </i>
    <i r="3">
      <x v="170"/>
    </i>
    <i r="3">
      <x v="197"/>
    </i>
    <i r="3">
      <x v="204"/>
    </i>
    <i r="3">
      <x v="211"/>
    </i>
    <i r="3">
      <x v="234"/>
    </i>
    <i r="1">
      <x v="52"/>
      <x v="5"/>
      <x v="141"/>
    </i>
    <i r="3">
      <x v="240"/>
    </i>
    <i r="1">
      <x v="56"/>
      <x v="2"/>
      <x v="14"/>
    </i>
    <i r="3">
      <x v="118"/>
    </i>
    <i r="3">
      <x v="278"/>
    </i>
    <i r="1">
      <x v="58"/>
      <x v="1"/>
      <x v="287"/>
    </i>
    <i r="1">
      <x v="61"/>
      <x v="5"/>
      <x v="91"/>
    </i>
    <i r="3">
      <x v="171"/>
    </i>
    <i r="3">
      <x v="192"/>
    </i>
    <i r="1">
      <x v="62"/>
      <x v="3"/>
      <x v="6"/>
    </i>
    <i r="3">
      <x v="68"/>
    </i>
    <i r="3">
      <x v="289"/>
    </i>
    <i r="1">
      <x v="67"/>
      <x/>
      <x v="107"/>
    </i>
    <i r="3">
      <x v="138"/>
    </i>
    <i r="1">
      <x v="72"/>
      <x v="2"/>
      <x v="102"/>
    </i>
    <i r="3">
      <x v="304"/>
    </i>
    <i r="1">
      <x v="74"/>
      <x v="1"/>
      <x v="195"/>
    </i>
    <i r="1">
      <x v="75"/>
      <x v="4"/>
      <x v="205"/>
    </i>
    <i r="1">
      <x v="76"/>
      <x v="1"/>
      <x v="71"/>
    </i>
    <i r="3">
      <x v="118"/>
    </i>
    <i r="3">
      <x v="195"/>
    </i>
    <i r="1">
      <x v="79"/>
      <x/>
      <x v="107"/>
    </i>
    <i r="3">
      <x v="141"/>
    </i>
    <i r="3">
      <x v="261"/>
    </i>
    <i r="1">
      <x v="82"/>
      <x v="4"/>
      <x v="227"/>
    </i>
    <i>
      <x v="11"/>
      <x/>
      <x v="3"/>
      <x v="200"/>
    </i>
    <i r="3">
      <x v="227"/>
    </i>
    <i r="1">
      <x v="1"/>
      <x v="4"/>
      <x v="5"/>
    </i>
    <i r="3">
      <x v="135"/>
    </i>
    <i r="3">
      <x v="138"/>
    </i>
    <i r="3">
      <x v="167"/>
    </i>
    <i r="3">
      <x v="235"/>
    </i>
    <i r="1">
      <x v="5"/>
      <x v="1"/>
      <x v="49"/>
    </i>
    <i r="3">
      <x v="227"/>
    </i>
    <i r="1">
      <x v="6"/>
      <x/>
      <x v="204"/>
    </i>
    <i r="3">
      <x v="230"/>
    </i>
    <i r="1">
      <x v="8"/>
      <x/>
      <x v="65"/>
    </i>
    <i r="3">
      <x v="152"/>
    </i>
    <i r="3">
      <x v="302"/>
    </i>
    <i r="1">
      <x v="11"/>
      <x/>
      <x v="2"/>
    </i>
    <i r="3">
      <x v="237"/>
    </i>
    <i r="3">
      <x v="239"/>
    </i>
    <i r="1">
      <x v="12"/>
      <x v="4"/>
      <x v="141"/>
    </i>
    <i r="3">
      <x v="269"/>
    </i>
    <i r="3">
      <x v="310"/>
    </i>
    <i r="1">
      <x v="13"/>
      <x v="3"/>
      <x v="215"/>
    </i>
    <i r="3">
      <x v="311"/>
    </i>
    <i r="1">
      <x v="14"/>
      <x v="2"/>
      <x v="216"/>
    </i>
    <i r="3">
      <x v="240"/>
    </i>
    <i r="1">
      <x v="15"/>
      <x v="2"/>
      <x v="71"/>
    </i>
    <i r="3">
      <x v="88"/>
    </i>
    <i r="3">
      <x v="138"/>
    </i>
    <i r="3">
      <x v="170"/>
    </i>
    <i r="3">
      <x v="234"/>
    </i>
    <i r="1">
      <x v="17"/>
      <x/>
      <x v="236"/>
    </i>
    <i r="3">
      <x v="240"/>
    </i>
    <i r="1">
      <x v="18"/>
      <x v="2"/>
      <x v="52"/>
    </i>
    <i r="3">
      <x v="114"/>
    </i>
    <i r="3">
      <x v="238"/>
    </i>
    <i r="1">
      <x v="20"/>
      <x v="2"/>
      <x v="70"/>
    </i>
    <i r="3">
      <x v="97"/>
    </i>
    <i r="3">
      <x v="107"/>
    </i>
    <i r="1">
      <x v="22"/>
      <x v="4"/>
      <x v="170"/>
    </i>
    <i r="3">
      <x v="257"/>
    </i>
    <i r="1">
      <x v="23"/>
      <x/>
      <x v="215"/>
    </i>
    <i r="3">
      <x v="304"/>
    </i>
    <i r="1">
      <x v="24"/>
      <x/>
      <x v="15"/>
    </i>
    <i r="3">
      <x v="202"/>
    </i>
    <i r="1">
      <x v="29"/>
      <x v="3"/>
      <x v="95"/>
    </i>
    <i r="3">
      <x v="261"/>
    </i>
    <i r="1">
      <x v="34"/>
      <x v="2"/>
      <x v="33"/>
    </i>
    <i r="3">
      <x v="204"/>
    </i>
    <i r="3">
      <x v="253"/>
    </i>
    <i r="1">
      <x v="35"/>
      <x v="2"/>
      <x v="30"/>
    </i>
    <i r="3">
      <x v="137"/>
    </i>
    <i r="3">
      <x v="215"/>
    </i>
    <i r="3">
      <x v="307"/>
    </i>
    <i r="1">
      <x v="37"/>
      <x/>
      <x v="78"/>
    </i>
    <i r="3">
      <x v="91"/>
    </i>
    <i r="3">
      <x v="236"/>
    </i>
    <i r="3">
      <x v="240"/>
    </i>
    <i r="1">
      <x v="38"/>
      <x v="2"/>
      <x v="5"/>
    </i>
    <i r="3">
      <x v="19"/>
    </i>
    <i r="3">
      <x v="187"/>
    </i>
    <i r="3">
      <x v="234"/>
    </i>
    <i r="1">
      <x v="41"/>
      <x v="4"/>
      <x v="114"/>
    </i>
    <i r="3">
      <x v="152"/>
    </i>
    <i r="3">
      <x v="184"/>
    </i>
    <i r="3">
      <x v="211"/>
    </i>
    <i r="3">
      <x v="304"/>
    </i>
    <i r="1">
      <x v="44"/>
      <x/>
      <x v="6"/>
    </i>
    <i r="3">
      <x v="14"/>
    </i>
    <i r="3">
      <x v="228"/>
    </i>
    <i r="1">
      <x v="49"/>
      <x v="3"/>
      <x v="30"/>
    </i>
    <i r="3">
      <x v="91"/>
    </i>
    <i r="1">
      <x v="51"/>
      <x v="5"/>
      <x v="78"/>
    </i>
    <i r="3">
      <x v="237"/>
    </i>
    <i r="1">
      <x v="52"/>
      <x v="5"/>
      <x v="71"/>
    </i>
    <i r="3">
      <x v="101"/>
    </i>
    <i r="3">
      <x v="138"/>
    </i>
    <i r="3">
      <x v="195"/>
    </i>
    <i r="1">
      <x v="56"/>
      <x v="2"/>
      <x v="15"/>
    </i>
    <i r="3">
      <x v="95"/>
    </i>
    <i r="3">
      <x v="161"/>
    </i>
    <i r="1">
      <x v="58"/>
      <x v="1"/>
      <x v="94"/>
    </i>
    <i r="3">
      <x v="203"/>
    </i>
    <i r="3">
      <x v="247"/>
    </i>
    <i r="1">
      <x v="61"/>
      <x v="5"/>
      <x v="94"/>
    </i>
    <i r="3">
      <x v="118"/>
    </i>
    <i r="3">
      <x v="135"/>
    </i>
    <i r="3">
      <x v="165"/>
    </i>
    <i r="3">
      <x v="169"/>
    </i>
    <i r="3">
      <x v="261"/>
    </i>
    <i r="1">
      <x v="72"/>
      <x v="2"/>
      <x v="33"/>
    </i>
    <i r="3">
      <x v="42"/>
    </i>
    <i r="3">
      <x v="236"/>
    </i>
    <i r="1">
      <x v="75"/>
      <x v="4"/>
      <x v="19"/>
    </i>
    <i r="3">
      <x v="312"/>
    </i>
    <i r="1">
      <x v="76"/>
      <x v="1"/>
      <x v="118"/>
    </i>
    <i r="3">
      <x v="195"/>
    </i>
    <i r="1">
      <x v="79"/>
      <x/>
      <x v="119"/>
    </i>
    <i r="3">
      <x v="202"/>
    </i>
    <i r="3">
      <x v="239"/>
    </i>
    <i r="1">
      <x v="81"/>
      <x v="5"/>
      <x v="107"/>
    </i>
    <i r="3">
      <x v="176"/>
    </i>
    <i r="1">
      <x v="82"/>
      <x v="4"/>
      <x v="192"/>
    </i>
    <i>
      <x v="12"/>
      <x/>
      <x v="3"/>
      <x v="19"/>
    </i>
    <i r="3">
      <x v="182"/>
    </i>
    <i r="3">
      <x v="239"/>
    </i>
    <i r="3">
      <x v="299"/>
    </i>
    <i r="1">
      <x v="1"/>
      <x v="4"/>
      <x v="37"/>
    </i>
    <i r="3">
      <x v="56"/>
    </i>
    <i r="3">
      <x v="161"/>
    </i>
    <i r="3">
      <x v="187"/>
    </i>
    <i r="1">
      <x v="5"/>
      <x v="1"/>
      <x v="43"/>
    </i>
    <i r="3">
      <x v="116"/>
    </i>
    <i r="3">
      <x v="178"/>
    </i>
    <i r="3">
      <x v="196"/>
    </i>
    <i r="1">
      <x v="6"/>
      <x/>
      <x v="231"/>
    </i>
    <i r="1">
      <x v="8"/>
      <x/>
      <x v="52"/>
    </i>
    <i r="3">
      <x v="189"/>
    </i>
    <i r="3">
      <x v="232"/>
    </i>
    <i r="3">
      <x v="235"/>
    </i>
    <i r="1">
      <x v="11"/>
      <x/>
      <x v="96"/>
    </i>
    <i r="3">
      <x v="151"/>
    </i>
    <i r="3">
      <x v="203"/>
    </i>
    <i r="3">
      <x v="238"/>
    </i>
    <i r="1">
      <x v="12"/>
      <x v="4"/>
      <x v="78"/>
    </i>
    <i r="3">
      <x v="310"/>
    </i>
    <i r="1">
      <x v="13"/>
      <x v="3"/>
      <x v="112"/>
    </i>
    <i r="3">
      <x v="225"/>
    </i>
    <i r="1">
      <x v="14"/>
      <x v="2"/>
      <x v="40"/>
    </i>
    <i r="3">
      <x v="45"/>
    </i>
    <i r="1">
      <x v="15"/>
      <x v="2"/>
      <x v="161"/>
    </i>
    <i r="3">
      <x v="181"/>
    </i>
    <i r="3">
      <x v="195"/>
    </i>
    <i r="3">
      <x v="226"/>
    </i>
    <i r="3">
      <x v="299"/>
    </i>
    <i r="1">
      <x v="17"/>
      <x/>
      <x v="44"/>
    </i>
    <i r="3">
      <x v="95"/>
    </i>
    <i r="3">
      <x v="188"/>
    </i>
    <i r="1">
      <x v="18"/>
      <x v="2"/>
      <x v="203"/>
    </i>
    <i r="3">
      <x v="215"/>
    </i>
    <i r="3">
      <x v="259"/>
    </i>
    <i r="1">
      <x v="20"/>
      <x v="2"/>
      <x v="56"/>
    </i>
    <i r="3">
      <x v="211"/>
    </i>
    <i r="3">
      <x v="260"/>
    </i>
    <i r="1">
      <x v="22"/>
      <x v="4"/>
      <x v="45"/>
    </i>
    <i r="3">
      <x v="232"/>
    </i>
    <i r="3">
      <x v="251"/>
    </i>
    <i r="3">
      <x v="285"/>
    </i>
    <i r="1">
      <x v="23"/>
      <x/>
      <x v="33"/>
    </i>
    <i r="3">
      <x v="54"/>
    </i>
    <i r="3">
      <x v="193"/>
    </i>
    <i r="3">
      <x v="225"/>
    </i>
    <i r="3">
      <x v="296"/>
    </i>
    <i r="1">
      <x v="24"/>
      <x/>
      <x v="15"/>
    </i>
    <i r="3">
      <x v="193"/>
    </i>
    <i r="3">
      <x v="226"/>
    </i>
    <i r="1">
      <x v="27"/>
      <x v="3"/>
      <x v="96"/>
    </i>
    <i r="1">
      <x v="29"/>
      <x v="3"/>
      <x v="95"/>
    </i>
    <i r="3">
      <x v="132"/>
    </i>
    <i r="3">
      <x v="232"/>
    </i>
    <i r="3">
      <x v="304"/>
    </i>
    <i r="1">
      <x v="34"/>
      <x v="2"/>
      <x v="239"/>
    </i>
    <i r="1">
      <x v="35"/>
      <x v="2"/>
      <x v="148"/>
    </i>
    <i r="3">
      <x v="193"/>
    </i>
    <i r="3">
      <x v="203"/>
    </i>
    <i r="3">
      <x v="239"/>
    </i>
    <i r="3">
      <x v="261"/>
    </i>
    <i r="3">
      <x v="311"/>
    </i>
    <i r="1">
      <x v="37"/>
      <x/>
      <x v="128"/>
    </i>
    <i r="3">
      <x v="184"/>
    </i>
    <i r="3">
      <x v="225"/>
    </i>
    <i r="1">
      <x v="38"/>
      <x v="2"/>
      <x v="50"/>
    </i>
    <i r="3">
      <x v="74"/>
    </i>
    <i r="3">
      <x v="151"/>
    </i>
    <i r="3">
      <x v="178"/>
    </i>
    <i r="1">
      <x v="41"/>
      <x v="4"/>
      <x v="48"/>
    </i>
    <i r="3">
      <x v="50"/>
    </i>
    <i r="3">
      <x v="60"/>
    </i>
    <i r="3">
      <x v="79"/>
    </i>
    <i r="3">
      <x v="194"/>
    </i>
    <i r="1">
      <x v="44"/>
      <x/>
      <x v="61"/>
    </i>
    <i r="3">
      <x v="165"/>
    </i>
    <i r="3">
      <x v="208"/>
    </i>
    <i r="3">
      <x v="251"/>
    </i>
    <i r="3">
      <x v="257"/>
    </i>
    <i r="1">
      <x v="49"/>
      <x v="3"/>
      <x v="15"/>
    </i>
    <i r="3">
      <x v="238"/>
    </i>
    <i r="3">
      <x v="254"/>
    </i>
    <i r="1">
      <x v="51"/>
      <x v="5"/>
      <x v="65"/>
    </i>
    <i r="3">
      <x v="74"/>
    </i>
    <i r="3">
      <x v="189"/>
    </i>
    <i r="1">
      <x v="52"/>
      <x v="5"/>
      <x v="236"/>
    </i>
    <i r="3">
      <x v="246"/>
    </i>
    <i r="1">
      <x v="56"/>
      <x v="2"/>
      <x v="2"/>
    </i>
    <i r="3">
      <x v="232"/>
    </i>
    <i r="3">
      <x v="246"/>
    </i>
    <i r="3">
      <x v="272"/>
    </i>
    <i r="1">
      <x v="58"/>
      <x v="1"/>
      <x v="57"/>
    </i>
    <i r="3">
      <x v="116"/>
    </i>
    <i r="3">
      <x v="194"/>
    </i>
    <i r="3">
      <x v="280"/>
    </i>
    <i r="1">
      <x v="61"/>
      <x v="5"/>
      <x v="37"/>
    </i>
    <i r="3">
      <x v="53"/>
    </i>
    <i r="3">
      <x v="114"/>
    </i>
    <i r="3">
      <x v="259"/>
    </i>
    <i r="3">
      <x v="267"/>
    </i>
    <i r="1">
      <x v="62"/>
      <x v="3"/>
      <x v="132"/>
    </i>
    <i r="3">
      <x v="225"/>
    </i>
    <i r="3">
      <x v="283"/>
    </i>
    <i r="3">
      <x v="285"/>
    </i>
    <i r="1">
      <x v="67"/>
      <x/>
      <x v="232"/>
    </i>
    <i r="3">
      <x v="251"/>
    </i>
    <i r="1">
      <x v="72"/>
      <x v="2"/>
      <x v="49"/>
    </i>
    <i r="3">
      <x v="140"/>
    </i>
    <i r="3">
      <x v="296"/>
    </i>
    <i r="1">
      <x v="74"/>
      <x v="1"/>
      <x v="151"/>
    </i>
    <i r="3">
      <x v="181"/>
    </i>
    <i r="1">
      <x v="75"/>
      <x v="4"/>
      <x v="40"/>
    </i>
    <i r="3">
      <x v="165"/>
    </i>
    <i r="3">
      <x v="182"/>
    </i>
    <i r="1">
      <x v="76"/>
      <x v="1"/>
      <x v="43"/>
    </i>
    <i r="3">
      <x v="94"/>
    </i>
    <i r="3">
      <x v="97"/>
    </i>
    <i r="1">
      <x v="79"/>
      <x/>
      <x v="50"/>
    </i>
    <i r="3">
      <x v="114"/>
    </i>
    <i r="3">
      <x v="250"/>
    </i>
    <i r="3">
      <x v="257"/>
    </i>
    <i r="3">
      <x v="294"/>
    </i>
    <i r="1">
      <x v="81"/>
      <x v="5"/>
      <x v="250"/>
    </i>
    <i r="1">
      <x v="82"/>
      <x v="4"/>
      <x v="94"/>
    </i>
    <i r="3">
      <x v="236"/>
    </i>
    <i>
      <x v="13"/>
      <x/>
      <x v="3"/>
      <x v="37"/>
    </i>
    <i r="3">
      <x v="64"/>
    </i>
    <i r="3">
      <x v="251"/>
    </i>
    <i r="1">
      <x v="1"/>
      <x v="4"/>
      <x v="57"/>
    </i>
    <i r="3">
      <x v="143"/>
    </i>
    <i r="1">
      <x v="5"/>
      <x v="1"/>
      <x v="151"/>
    </i>
    <i r="3">
      <x v="172"/>
    </i>
    <i r="1">
      <x v="8"/>
      <x/>
      <x v="46"/>
    </i>
    <i r="3">
      <x v="79"/>
    </i>
    <i r="3">
      <x v="272"/>
    </i>
    <i r="1">
      <x v="11"/>
      <x/>
      <x v="42"/>
    </i>
    <i r="3">
      <x v="108"/>
    </i>
    <i r="3">
      <x v="112"/>
    </i>
    <i r="3">
      <x v="182"/>
    </i>
    <i r="1">
      <x v="12"/>
      <x v="4"/>
      <x v="106"/>
    </i>
    <i r="3">
      <x v="140"/>
    </i>
    <i r="3">
      <x v="219"/>
    </i>
    <i r="3">
      <x v="250"/>
    </i>
    <i r="3">
      <x v="267"/>
    </i>
    <i r="1">
      <x v="13"/>
      <x v="3"/>
      <x v="143"/>
    </i>
    <i r="3">
      <x v="173"/>
    </i>
    <i r="3">
      <x v="241"/>
    </i>
    <i r="3">
      <x v="296"/>
    </i>
    <i r="1">
      <x v="14"/>
      <x v="2"/>
      <x v="98"/>
    </i>
    <i r="1">
      <x v="15"/>
      <x v="2"/>
      <x v="65"/>
    </i>
    <i r="3">
      <x v="208"/>
    </i>
    <i r="3">
      <x v="249"/>
    </i>
    <i r="3">
      <x v="251"/>
    </i>
    <i r="3">
      <x v="283"/>
    </i>
    <i r="3">
      <x v="312"/>
    </i>
    <i r="1">
      <x v="17"/>
      <x/>
      <x v="143"/>
    </i>
    <i r="3">
      <x v="173"/>
    </i>
    <i r="3">
      <x v="286"/>
    </i>
    <i r="1">
      <x v="18"/>
      <x v="2"/>
      <x v="174"/>
    </i>
    <i r="3">
      <x v="284"/>
    </i>
    <i r="3">
      <x v="294"/>
    </i>
    <i r="1">
      <x v="20"/>
      <x v="2"/>
      <x v="53"/>
    </i>
    <i r="3">
      <x v="79"/>
    </i>
    <i r="3">
      <x v="173"/>
    </i>
    <i r="1">
      <x v="22"/>
      <x v="4"/>
      <x v="164"/>
    </i>
    <i r="3">
      <x v="284"/>
    </i>
    <i r="1">
      <x v="23"/>
      <x/>
      <x v="177"/>
    </i>
    <i r="3">
      <x v="186"/>
    </i>
    <i r="3">
      <x v="241"/>
    </i>
    <i r="1">
      <x v="24"/>
      <x/>
      <x v="226"/>
    </i>
    <i r="3">
      <x v="243"/>
    </i>
    <i r="1">
      <x v="27"/>
      <x v="3"/>
      <x v="45"/>
    </i>
    <i r="3">
      <x v="184"/>
    </i>
    <i r="1">
      <x v="29"/>
      <x v="3"/>
      <x v="64"/>
    </i>
    <i r="3">
      <x v="93"/>
    </i>
    <i r="3">
      <x v="241"/>
    </i>
    <i r="3">
      <x v="308"/>
    </i>
    <i r="1">
      <x v="35"/>
      <x v="2"/>
      <x v="116"/>
    </i>
    <i r="3">
      <x v="132"/>
    </i>
    <i r="3">
      <x v="250"/>
    </i>
    <i r="1">
      <x v="37"/>
      <x/>
      <x v="56"/>
    </i>
    <i r="3">
      <x v="186"/>
    </i>
    <i r="3">
      <x v="283"/>
    </i>
    <i r="1">
      <x v="38"/>
      <x v="2"/>
      <x v="48"/>
    </i>
    <i r="3">
      <x v="59"/>
    </i>
    <i r="3">
      <x v="108"/>
    </i>
    <i r="3">
      <x v="177"/>
    </i>
    <i r="3">
      <x v="182"/>
    </i>
    <i r="3">
      <x v="188"/>
    </i>
    <i r="1">
      <x v="41"/>
      <x v="4"/>
      <x v="44"/>
    </i>
    <i r="3">
      <x v="96"/>
    </i>
    <i r="3">
      <x v="294"/>
    </i>
    <i r="3">
      <x v="308"/>
    </i>
    <i r="1">
      <x v="44"/>
      <x/>
      <x v="61"/>
    </i>
    <i r="3">
      <x v="93"/>
    </i>
    <i r="3">
      <x v="136"/>
    </i>
    <i r="3">
      <x v="249"/>
    </i>
    <i r="3">
      <x v="255"/>
    </i>
    <i r="1">
      <x v="49"/>
      <x v="3"/>
      <x v="254"/>
    </i>
    <i r="1">
      <x v="51"/>
      <x v="5"/>
      <x v="106"/>
    </i>
    <i r="3">
      <x v="148"/>
    </i>
    <i r="3">
      <x v="255"/>
    </i>
    <i r="1">
      <x v="52"/>
      <x v="5"/>
      <x v="196"/>
    </i>
    <i r="3">
      <x v="226"/>
    </i>
    <i r="1">
      <x v="56"/>
      <x v="2"/>
      <x v="164"/>
    </i>
    <i r="3">
      <x v="218"/>
    </i>
    <i r="1">
      <x v="58"/>
      <x v="1"/>
      <x v="172"/>
    </i>
    <i r="3">
      <x v="186"/>
    </i>
    <i r="3">
      <x v="280"/>
    </i>
    <i r="3">
      <x v="286"/>
    </i>
    <i r="1">
      <x v="61"/>
      <x v="5"/>
      <x v="44"/>
    </i>
    <i r="3">
      <x v="60"/>
    </i>
    <i r="3">
      <x v="98"/>
    </i>
    <i r="3">
      <x v="284"/>
    </i>
    <i r="1">
      <x v="62"/>
      <x v="3"/>
      <x v="173"/>
    </i>
    <i r="3">
      <x v="181"/>
    </i>
    <i r="1">
      <x v="67"/>
      <x/>
      <x v="45"/>
    </i>
    <i r="1">
      <x v="72"/>
      <x v="2"/>
      <x v="37"/>
    </i>
    <i r="3">
      <x v="265"/>
    </i>
    <i r="3">
      <x v="285"/>
    </i>
    <i r="1">
      <x v="74"/>
      <x v="1"/>
      <x v="98"/>
    </i>
    <i r="3">
      <x v="194"/>
    </i>
    <i r="1">
      <x v="75"/>
      <x v="4"/>
      <x v="174"/>
    </i>
    <i r="3">
      <x v="312"/>
    </i>
    <i r="1">
      <x v="76"/>
      <x v="1"/>
      <x v="217"/>
    </i>
    <i r="3">
      <x v="218"/>
    </i>
    <i r="1">
      <x v="79"/>
      <x/>
      <x v="112"/>
    </i>
    <i r="3">
      <x v="132"/>
    </i>
    <i r="3">
      <x v="243"/>
    </i>
    <i r="3">
      <x v="249"/>
    </i>
    <i r="3">
      <x v="296"/>
    </i>
    <i r="1">
      <x v="81"/>
      <x v="5"/>
      <x v="54"/>
    </i>
    <i r="1">
      <x v="82"/>
      <x v="4"/>
      <x v="112"/>
    </i>
    <i r="3">
      <x v="128"/>
    </i>
    <i>
      <x v="14"/>
      <x/>
      <x v="3"/>
      <x v="50"/>
    </i>
    <i r="3">
      <x v="182"/>
    </i>
    <i r="3">
      <x v="249"/>
    </i>
    <i r="3">
      <x v="250"/>
    </i>
    <i r="1">
      <x v="1"/>
      <x v="4"/>
      <x v="65"/>
    </i>
    <i r="3">
      <x v="95"/>
    </i>
    <i r="3">
      <x v="188"/>
    </i>
    <i r="3">
      <x v="226"/>
    </i>
    <i r="1">
      <x v="5"/>
      <x v="1"/>
      <x v="112"/>
    </i>
    <i r="3">
      <x v="186"/>
    </i>
    <i r="1">
      <x v="6"/>
      <x/>
      <x v="40"/>
    </i>
    <i r="3">
      <x v="74"/>
    </i>
    <i r="1">
      <x v="8"/>
      <x/>
      <x v="64"/>
    </i>
    <i r="3">
      <x v="187"/>
    </i>
    <i r="3">
      <x v="189"/>
    </i>
    <i r="3">
      <x v="294"/>
    </i>
    <i r="1">
      <x v="11"/>
      <x/>
      <x v="44"/>
    </i>
    <i r="3">
      <x v="53"/>
    </i>
    <i r="3">
      <x v="79"/>
    </i>
    <i r="3">
      <x v="93"/>
    </i>
    <i r="3">
      <x v="106"/>
    </i>
    <i r="3">
      <x v="108"/>
    </i>
    <i r="3">
      <x v="132"/>
    </i>
    <i r="1">
      <x v="12"/>
      <x v="4"/>
      <x v="33"/>
    </i>
    <i r="3">
      <x v="42"/>
    </i>
    <i r="3">
      <x v="136"/>
    </i>
    <i r="3">
      <x v="239"/>
    </i>
    <i r="3">
      <x v="241"/>
    </i>
    <i r="3">
      <x v="296"/>
    </i>
    <i r="1">
      <x v="13"/>
      <x v="3"/>
      <x v="114"/>
    </i>
    <i r="3">
      <x v="151"/>
    </i>
    <i r="3">
      <x v="232"/>
    </i>
    <i r="3">
      <x v="296"/>
    </i>
    <i r="1">
      <x v="14"/>
      <x v="2"/>
      <x v="136"/>
    </i>
    <i r="3">
      <x v="165"/>
    </i>
    <i r="1">
      <x v="15"/>
      <x v="2"/>
      <x v="60"/>
    </i>
    <i r="3">
      <x v="172"/>
    </i>
    <i r="3">
      <x v="189"/>
    </i>
    <i r="3">
      <x v="194"/>
    </i>
    <i r="3">
      <x v="217"/>
    </i>
    <i r="1">
      <x v="17"/>
      <x/>
      <x v="114"/>
    </i>
    <i r="3">
      <x v="173"/>
    </i>
    <i r="3">
      <x v="308"/>
    </i>
    <i r="1">
      <x v="18"/>
      <x v="2"/>
      <x v="64"/>
    </i>
    <i r="3">
      <x v="96"/>
    </i>
    <i r="3">
      <x v="98"/>
    </i>
    <i r="3">
      <x v="193"/>
    </i>
    <i r="3">
      <x v="255"/>
    </i>
    <i r="1">
      <x v="20"/>
      <x v="2"/>
      <x v="74"/>
    </i>
    <i r="3">
      <x v="196"/>
    </i>
    <i r="3">
      <x v="267"/>
    </i>
    <i r="1">
      <x v="22"/>
      <x v="4"/>
      <x v="132"/>
    </i>
    <i r="3">
      <x v="272"/>
    </i>
    <i r="1">
      <x v="23"/>
      <x/>
      <x v="37"/>
    </i>
    <i r="3">
      <x v="40"/>
    </i>
    <i r="3">
      <x v="177"/>
    </i>
    <i r="3">
      <x v="241"/>
    </i>
    <i r="3">
      <x v="299"/>
    </i>
    <i r="1">
      <x v="24"/>
      <x/>
      <x v="45"/>
    </i>
    <i r="3">
      <x v="60"/>
    </i>
    <i r="3">
      <x v="95"/>
    </i>
    <i r="3">
      <x v="96"/>
    </i>
    <i r="3">
      <x v="284"/>
    </i>
    <i r="3">
      <x v="285"/>
    </i>
    <i r="1">
      <x v="27"/>
      <x v="3"/>
      <x v="186"/>
    </i>
    <i r="3">
      <x v="259"/>
    </i>
    <i r="3">
      <x v="285"/>
    </i>
    <i r="1">
      <x v="29"/>
      <x v="3"/>
      <x v="56"/>
    </i>
    <i r="3">
      <x v="143"/>
    </i>
    <i r="3">
      <x v="249"/>
    </i>
    <i r="1">
      <x v="34"/>
      <x v="2"/>
      <x v="57"/>
    </i>
    <i r="3">
      <x v="106"/>
    </i>
    <i r="3">
      <x v="143"/>
    </i>
    <i r="3">
      <x v="225"/>
    </i>
    <i r="1">
      <x v="35"/>
      <x v="2"/>
      <x v="44"/>
    </i>
    <i r="3">
      <x v="61"/>
    </i>
    <i r="3">
      <x v="96"/>
    </i>
    <i r="3">
      <x v="128"/>
    </i>
    <i r="3">
      <x v="246"/>
    </i>
    <i r="1">
      <x v="37"/>
      <x/>
      <x v="48"/>
    </i>
    <i r="3">
      <x v="59"/>
    </i>
    <i r="3">
      <x v="64"/>
    </i>
    <i r="3">
      <x v="148"/>
    </i>
    <i r="3">
      <x v="181"/>
    </i>
    <i r="3">
      <x v="286"/>
    </i>
    <i r="1">
      <x v="38"/>
      <x v="2"/>
      <x v="43"/>
    </i>
    <i r="3">
      <x v="46"/>
    </i>
    <i r="3">
      <x v="184"/>
    </i>
    <i r="3">
      <x v="310"/>
    </i>
    <i r="1">
      <x v="41"/>
      <x v="4"/>
      <x v="64"/>
    </i>
    <i r="3">
      <x v="173"/>
    </i>
    <i r="3">
      <x v="238"/>
    </i>
    <i r="3">
      <x v="254"/>
    </i>
    <i r="1">
      <x v="44"/>
      <x/>
      <x v="250"/>
    </i>
    <i r="3">
      <x v="254"/>
    </i>
    <i r="3">
      <x v="285"/>
    </i>
    <i r="1">
      <x v="49"/>
      <x v="3"/>
      <x v="226"/>
    </i>
    <i r="3">
      <x v="231"/>
    </i>
    <i r="1">
      <x v="51"/>
      <x v="5"/>
      <x v="61"/>
    </i>
    <i r="3">
      <x v="189"/>
    </i>
    <i r="3">
      <x v="194"/>
    </i>
    <i r="3">
      <x v="208"/>
    </i>
    <i r="1">
      <x v="52"/>
      <x v="5"/>
      <x v="79"/>
    </i>
    <i r="3">
      <x v="151"/>
    </i>
    <i r="3">
      <x v="203"/>
    </i>
    <i r="3">
      <x v="238"/>
    </i>
    <i r="1">
      <x v="56"/>
      <x v="2"/>
      <x v="231"/>
    </i>
    <i r="3">
      <x v="241"/>
    </i>
    <i r="3">
      <x v="254"/>
    </i>
    <i r="3">
      <x v="280"/>
    </i>
    <i r="1">
      <x v="58"/>
      <x v="1"/>
      <x v="15"/>
    </i>
    <i r="3">
      <x v="112"/>
    </i>
    <i r="3">
      <x v="186"/>
    </i>
    <i r="3">
      <x v="283"/>
    </i>
    <i r="3">
      <x v="286"/>
    </i>
    <i r="1">
      <x v="61"/>
      <x v="5"/>
      <x v="50"/>
    </i>
    <i r="3">
      <x v="59"/>
    </i>
    <i r="3">
      <x v="93"/>
    </i>
    <i r="3">
      <x v="116"/>
    </i>
    <i r="3">
      <x v="174"/>
    </i>
    <i r="3">
      <x v="243"/>
    </i>
    <i r="1">
      <x v="62"/>
      <x v="3"/>
      <x v="45"/>
    </i>
    <i r="3">
      <x v="231"/>
    </i>
    <i r="3">
      <x v="286"/>
    </i>
    <i r="3">
      <x v="294"/>
    </i>
    <i r="3">
      <x v="308"/>
    </i>
    <i r="1">
      <x v="67"/>
      <x/>
      <x v="49"/>
    </i>
    <i r="3">
      <x v="259"/>
    </i>
    <i r="1">
      <x v="72"/>
      <x v="2"/>
      <x v="54"/>
    </i>
    <i r="3">
      <x v="93"/>
    </i>
    <i r="3">
      <x v="219"/>
    </i>
    <i r="1">
      <x v="74"/>
      <x v="1"/>
      <x v="15"/>
    </i>
    <i r="3">
      <x v="181"/>
    </i>
    <i r="3">
      <x v="283"/>
    </i>
    <i r="1">
      <x v="75"/>
      <x v="4"/>
      <x v="116"/>
    </i>
    <i r="3">
      <x v="177"/>
    </i>
    <i r="3">
      <x v="260"/>
    </i>
    <i r="3">
      <x v="299"/>
    </i>
    <i r="1">
      <x v="76"/>
      <x v="1"/>
      <x v="164"/>
    </i>
    <i r="3">
      <x v="178"/>
    </i>
    <i r="3">
      <x v="217"/>
    </i>
    <i r="3">
      <x v="218"/>
    </i>
    <i r="1">
      <x v="79"/>
      <x/>
      <x v="140"/>
    </i>
    <i r="3">
      <x v="143"/>
    </i>
    <i r="3">
      <x v="181"/>
    </i>
    <i r="3">
      <x v="182"/>
    </i>
    <i r="3">
      <x v="259"/>
    </i>
    <i r="3">
      <x v="284"/>
    </i>
    <i r="1">
      <x v="81"/>
      <x v="5"/>
      <x v="49"/>
    </i>
    <i r="3">
      <x v="193"/>
    </i>
    <i r="3">
      <x v="218"/>
    </i>
    <i r="1">
      <x v="82"/>
      <x v="4"/>
      <x v="249"/>
    </i>
    <i r="3">
      <x v="311"/>
    </i>
  </rowItems>
  <colFields count="1">
    <field x="3"/>
  </colFields>
  <colItems count="5">
    <i>
      <x/>
    </i>
    <i>
      <x v="1"/>
    </i>
    <i>
      <x v="2"/>
    </i>
    <i>
      <x v="3"/>
    </i>
    <i>
      <x v="4"/>
    </i>
  </colItems>
  <dataFields count="1">
    <dataField name="TURNERO PROFESIONAL" fld="10" subtotal="count" baseField="0" baseItem="0"/>
  </dataFields>
  <formats count="83">
    <format dxfId="7737">
      <pivotArea type="all" dataOnly="0" outline="0" fieldPosition="0"/>
    </format>
    <format dxfId="7736">
      <pivotArea outline="0" collapsedLevelsAreSubtotals="1" fieldPosition="0"/>
    </format>
    <format dxfId="7735">
      <pivotArea type="origin" dataOnly="0" labelOnly="1" outline="0" fieldPosition="0"/>
    </format>
    <format dxfId="7734">
      <pivotArea field="3" type="button" dataOnly="0" labelOnly="1" outline="0" axis="axisCol" fieldPosition="0"/>
    </format>
    <format dxfId="7733">
      <pivotArea type="topRight" dataOnly="0" labelOnly="1" outline="0" fieldPosition="0"/>
    </format>
    <format dxfId="7732">
      <pivotArea field="0" type="button" dataOnly="0" labelOnly="1" outline="0" axis="axisRow" fieldPosition="1"/>
    </format>
    <format dxfId="7731">
      <pivotArea field="1" type="button" dataOnly="0" labelOnly="1" outline="0" axis="axisRow" fieldPosition="2"/>
    </format>
    <format dxfId="7730">
      <pivotArea field="10" type="button" dataOnly="0" labelOnly="1" outline="0" axis="axisRow" fieldPosition="3"/>
    </format>
    <format dxfId="7729">
      <pivotArea field="6" type="button" dataOnly="0" labelOnly="1" outline="0" axis="axisRow" fieldPosition="0"/>
    </format>
    <format dxfId="7728">
      <pivotArea dataOnly="0" labelOnly="1" outline="0" fieldPosition="0">
        <references count="1">
          <reference field="0" count="1">
            <x v="24"/>
          </reference>
        </references>
      </pivotArea>
    </format>
    <format dxfId="7727">
      <pivotArea dataOnly="0" labelOnly="1" outline="0" fieldPosition="0">
        <references count="1">
          <reference field="0" count="1" defaultSubtotal="1">
            <x v="24"/>
          </reference>
        </references>
      </pivotArea>
    </format>
    <format dxfId="7726">
      <pivotArea dataOnly="0" labelOnly="1" outline="0" fieldPosition="0">
        <references count="2">
          <reference field="0" count="1" selected="0">
            <x v="24"/>
          </reference>
          <reference field="1" count="1">
            <x v="0"/>
          </reference>
        </references>
      </pivotArea>
    </format>
    <format dxfId="7725">
      <pivotArea dataOnly="0" labelOnly="1" outline="0" fieldPosition="0">
        <references count="3">
          <reference field="0" count="1" selected="0">
            <x v="24"/>
          </reference>
          <reference field="1" count="1" selected="0">
            <x v="0"/>
          </reference>
          <reference field="10" count="0"/>
        </references>
      </pivotArea>
    </format>
    <format dxfId="7724">
      <pivotArea dataOnly="0" labelOnly="1" outline="0" fieldPosition="0">
        <references count="4">
          <reference field="0" count="1" selected="0">
            <x v="24"/>
          </reference>
          <reference field="1" count="1" selected="0">
            <x v="0"/>
          </reference>
          <reference field="6" count="2">
            <x v="8"/>
            <x v="9"/>
          </reference>
          <reference field="10" count="0" selected="0"/>
        </references>
      </pivotArea>
    </format>
    <format dxfId="7723">
      <pivotArea dataOnly="0" labelOnly="1" outline="0" fieldPosition="0">
        <references count="1">
          <reference field="3" count="2">
            <x v="1"/>
            <x v="3"/>
          </reference>
        </references>
      </pivotArea>
    </format>
    <format dxfId="7722">
      <pivotArea outline="0" collapsedLevelsAreSubtotals="1" fieldPosition="0"/>
    </format>
    <format dxfId="7721">
      <pivotArea field="3" type="button" dataOnly="0" labelOnly="1" outline="0" axis="axisCol" fieldPosition="0"/>
    </format>
    <format dxfId="7720">
      <pivotArea type="topRight" dataOnly="0" labelOnly="1" outline="0" fieldPosition="0"/>
    </format>
    <format dxfId="7719">
      <pivotArea dataOnly="0" labelOnly="1" outline="0" fieldPosition="0">
        <references count="1">
          <reference field="3" count="0"/>
        </references>
      </pivotArea>
    </format>
    <format dxfId="7718">
      <pivotArea dataOnly="0" outline="0" fieldPosition="0">
        <references count="1">
          <reference field="0" count="0" defaultSubtotal="1"/>
        </references>
      </pivotArea>
    </format>
    <format dxfId="7717">
      <pivotArea type="origin" dataOnly="0" labelOnly="1" outline="0" fieldPosition="0"/>
    </format>
    <format dxfId="7716">
      <pivotArea field="3" type="button" dataOnly="0" labelOnly="1" outline="0" axis="axisCol" fieldPosition="0"/>
    </format>
    <format dxfId="7715">
      <pivotArea type="topRight" dataOnly="0" labelOnly="1" outline="0" fieldPosition="0"/>
    </format>
    <format dxfId="7714">
      <pivotArea field="0" type="button" dataOnly="0" labelOnly="1" outline="0" axis="axisRow" fieldPosition="1"/>
    </format>
    <format dxfId="7713">
      <pivotArea field="1" type="button" dataOnly="0" labelOnly="1" outline="0" axis="axisRow" fieldPosition="2"/>
    </format>
    <format dxfId="7712">
      <pivotArea field="6" type="button" dataOnly="0" labelOnly="1" outline="0" axis="axisRow" fieldPosition="0"/>
    </format>
    <format dxfId="7711">
      <pivotArea field="10" type="button" dataOnly="0" labelOnly="1" outline="0" axis="axisRow" fieldPosition="3"/>
    </format>
    <format dxfId="7710">
      <pivotArea dataOnly="0" labelOnly="1" outline="0" fieldPosition="0">
        <references count="1">
          <reference field="3" count="0"/>
        </references>
      </pivotArea>
    </format>
    <format dxfId="7709">
      <pivotArea type="origin" dataOnly="0" labelOnly="1" outline="0" fieldPosition="0"/>
    </format>
    <format dxfId="7708">
      <pivotArea field="3" type="button" dataOnly="0" labelOnly="1" outline="0" axis="axisCol" fieldPosition="0"/>
    </format>
    <format dxfId="7707">
      <pivotArea type="topRight" dataOnly="0" labelOnly="1" outline="0" fieldPosition="0"/>
    </format>
    <format dxfId="7706">
      <pivotArea field="0" type="button" dataOnly="0" labelOnly="1" outline="0" axis="axisRow" fieldPosition="1"/>
    </format>
    <format dxfId="7705">
      <pivotArea field="1" type="button" dataOnly="0" labelOnly="1" outline="0" axis="axisRow" fieldPosition="2"/>
    </format>
    <format dxfId="7704">
      <pivotArea field="6" type="button" dataOnly="0" labelOnly="1" outline="0" axis="axisRow" fieldPosition="0"/>
    </format>
    <format dxfId="7703">
      <pivotArea field="10" type="button" dataOnly="0" labelOnly="1" outline="0" axis="axisRow" fieldPosition="3"/>
    </format>
    <format dxfId="7702">
      <pivotArea dataOnly="0" labelOnly="1" outline="0" fieldPosition="0">
        <references count="1">
          <reference field="3" count="0"/>
        </references>
      </pivotArea>
    </format>
    <format dxfId="7701">
      <pivotArea type="origin" dataOnly="0" labelOnly="1" outline="0" fieldPosition="0"/>
    </format>
    <format dxfId="7700">
      <pivotArea field="3" type="button" dataOnly="0" labelOnly="1" outline="0" axis="axisCol" fieldPosition="0"/>
    </format>
    <format dxfId="7699">
      <pivotArea type="topRight" dataOnly="0" labelOnly="1" outline="0" fieldPosition="0"/>
    </format>
    <format dxfId="7698">
      <pivotArea field="0" type="button" dataOnly="0" labelOnly="1" outline="0" axis="axisRow" fieldPosition="1"/>
    </format>
    <format dxfId="7697">
      <pivotArea field="1" type="button" dataOnly="0" labelOnly="1" outline="0" axis="axisRow" fieldPosition="2"/>
    </format>
    <format dxfId="7696">
      <pivotArea field="6" type="button" dataOnly="0" labelOnly="1" outline="0" axis="axisRow" fieldPosition="0"/>
    </format>
    <format dxfId="7695">
      <pivotArea field="10" type="button" dataOnly="0" labelOnly="1" outline="0" axis="axisRow" fieldPosition="3"/>
    </format>
    <format dxfId="7694">
      <pivotArea dataOnly="0" labelOnly="1" outline="0" fieldPosition="0">
        <references count="1">
          <reference field="3" count="0"/>
        </references>
      </pivotArea>
    </format>
    <format dxfId="7693">
      <pivotArea type="origin" dataOnly="0" labelOnly="1" outline="0" fieldPosition="0"/>
    </format>
    <format dxfId="7692">
      <pivotArea field="3" type="button" dataOnly="0" labelOnly="1" outline="0" axis="axisCol" fieldPosition="0"/>
    </format>
    <format dxfId="7691">
      <pivotArea type="topRight" dataOnly="0" labelOnly="1" outline="0" fieldPosition="0"/>
    </format>
    <format dxfId="7690">
      <pivotArea field="0" type="button" dataOnly="0" labelOnly="1" outline="0" axis="axisRow" fieldPosition="1"/>
    </format>
    <format dxfId="7689">
      <pivotArea field="1" type="button" dataOnly="0" labelOnly="1" outline="0" axis="axisRow" fieldPosition="2"/>
    </format>
    <format dxfId="7688">
      <pivotArea field="6" type="button" dataOnly="0" labelOnly="1" outline="0" axis="axisRow" fieldPosition="0"/>
    </format>
    <format dxfId="7687">
      <pivotArea field="10" type="button" dataOnly="0" labelOnly="1" outline="0" axis="axisRow" fieldPosition="3"/>
    </format>
    <format dxfId="7686">
      <pivotArea dataOnly="0" labelOnly="1" outline="0" fieldPosition="0">
        <references count="1">
          <reference field="3" count="0"/>
        </references>
      </pivotArea>
    </format>
    <format dxfId="7685">
      <pivotArea type="origin" dataOnly="0" labelOnly="1" outline="0" fieldPosition="0"/>
    </format>
    <format dxfId="7684">
      <pivotArea field="3" type="button" dataOnly="0" labelOnly="1" outline="0" axis="axisCol" fieldPosition="0"/>
    </format>
    <format dxfId="7683">
      <pivotArea type="topRight" dataOnly="0" labelOnly="1" outline="0" fieldPosition="0"/>
    </format>
    <format dxfId="7682">
      <pivotArea field="0" type="button" dataOnly="0" labelOnly="1" outline="0" axis="axisRow" fieldPosition="1"/>
    </format>
    <format dxfId="7681">
      <pivotArea field="1" type="button" dataOnly="0" labelOnly="1" outline="0" axis="axisRow" fieldPosition="2"/>
    </format>
    <format dxfId="7680">
      <pivotArea field="6" type="button" dataOnly="0" labelOnly="1" outline="0" axis="axisRow" fieldPosition="0"/>
    </format>
    <format dxfId="7679">
      <pivotArea field="10" type="button" dataOnly="0" labelOnly="1" outline="0" axis="axisRow" fieldPosition="3"/>
    </format>
    <format dxfId="7678">
      <pivotArea dataOnly="0" labelOnly="1" outline="0" fieldPosition="0">
        <references count="1">
          <reference field="3" count="0"/>
        </references>
      </pivotArea>
    </format>
    <format dxfId="7677">
      <pivotArea type="origin" dataOnly="0" labelOnly="1" outline="0" fieldPosition="0"/>
    </format>
    <format dxfId="7676">
      <pivotArea field="3" type="button" dataOnly="0" labelOnly="1" outline="0" axis="axisCol" fieldPosition="0"/>
    </format>
    <format dxfId="7675">
      <pivotArea type="topRight" dataOnly="0" labelOnly="1" outline="0" fieldPosition="0"/>
    </format>
    <format dxfId="7674">
      <pivotArea field="0" type="button" dataOnly="0" labelOnly="1" outline="0" axis="axisRow" fieldPosition="1"/>
    </format>
    <format dxfId="7673">
      <pivotArea field="1" type="button" dataOnly="0" labelOnly="1" outline="0" axis="axisRow" fieldPosition="2"/>
    </format>
    <format dxfId="7672">
      <pivotArea field="6" type="button" dataOnly="0" labelOnly="1" outline="0" axis="axisRow" fieldPosition="0"/>
    </format>
    <format dxfId="7671">
      <pivotArea field="10" type="button" dataOnly="0" labelOnly="1" outline="0" axis="axisRow" fieldPosition="3"/>
    </format>
    <format dxfId="7670">
      <pivotArea dataOnly="0" labelOnly="1" outline="0" fieldPosition="0">
        <references count="1">
          <reference field="3" count="0"/>
        </references>
      </pivotArea>
    </format>
    <format dxfId="7669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0"/>
          </reference>
          <reference field="10" count="1">
            <x v="224"/>
          </reference>
        </references>
      </pivotArea>
    </format>
    <format dxfId="7668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3"/>
          </reference>
          <reference field="10" count="1">
            <x v="224"/>
          </reference>
        </references>
      </pivotArea>
    </format>
    <format dxfId="7667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0"/>
          </reference>
          <reference field="10" count="0"/>
        </references>
      </pivotArea>
    </format>
    <format dxfId="7666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3"/>
          </reference>
          <reference field="10" count="0"/>
        </references>
      </pivotArea>
    </format>
    <format dxfId="7665">
      <pivotArea type="origin" dataOnly="0" labelOnly="1" outline="0" fieldPosition="0"/>
    </format>
    <format dxfId="7664">
      <pivotArea type="origin" dataOnly="0" labelOnly="1" outline="0" fieldPosition="0"/>
    </format>
    <format dxfId="7663">
      <pivotArea type="origin" dataOnly="0" labelOnly="1" outline="0" fieldPosition="0"/>
    </format>
    <format dxfId="7662">
      <pivotArea field="6" type="button" dataOnly="0" labelOnly="1" outline="0" axis="axisRow" fieldPosition="0"/>
    </format>
    <format dxfId="7661">
      <pivotArea dataOnly="0" labelOnly="1" outline="0" fieldPosition="0">
        <references count="1">
          <reference field="6" count="0"/>
        </references>
      </pivotArea>
    </format>
    <format dxfId="7660">
      <pivotArea type="origin" dataOnly="0" labelOnly="1" outline="0" fieldPosition="0"/>
    </format>
    <format dxfId="7659">
      <pivotArea field="6" type="button" dataOnly="0" labelOnly="1" outline="0" axis="axisRow" fieldPosition="0"/>
    </format>
    <format dxfId="7658">
      <pivotArea field="0" type="button" dataOnly="0" labelOnly="1" outline="0" axis="axisRow" fieldPosition="1"/>
    </format>
    <format dxfId="7657">
      <pivotArea field="1" type="button" dataOnly="0" labelOnly="1" outline="0" axis="axisRow" fieldPosition="2"/>
    </format>
    <format dxfId="7656">
      <pivotArea field="10" type="button" dataOnly="0" labelOnly="1" outline="0" axis="axisRow" fieldPosition="3"/>
    </format>
    <format dxfId="7655">
      <pivotArea dataOnly="0" labelOnly="1" outline="0" fieldPosition="0">
        <references count="1">
          <reference field="3" count="5">
            <x v="0"/>
            <x v="1"/>
            <x v="2"/>
            <x v="3"/>
            <x v="4"/>
          </reference>
        </references>
      </pivotArea>
    </format>
  </formats>
  <pivotTableStyleInfo name="PivotStyleLight22" showRowHeaders="1" showColHeaders="1" showRowStripes="0" showColStripes="0" showLastColumn="1"/>
  <filters count="1">
    <filter fld="10" type="captionNotContains" evalOrder="-1" id="1" stringValue1="(en blanco)">
      <autoFilter ref="A1">
        <filterColumn colId="0">
          <customFilters>
            <customFilter operator="notEqual" val="*(en blanco)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A2CDE0-01A8-4B3F-B144-8C91DA717007}" name="TablaDinámica2" cacheId="0" applyNumberFormats="0" applyBorderFormats="0" applyFontFormats="0" applyPatternFormats="0" applyAlignmentFormats="0" applyWidthHeightFormats="1" dataCaption="Valores" missingCaption="-----" updatedVersion="8" minRefreshableVersion="3" showDrill="0" rowGrandTotals="0" colGrandTotals="0" itemPrintTitles="1" createdVersion="8" indent="0" compact="0" compactData="0" multipleFieldFilters="0">
  <location ref="O8:T1296" firstHeaderRow="1" firstDataRow="1" firstDataCol="5"/>
  <pivotFields count="12">
    <pivotField name="PROFESIONAL" axis="axisRow" compact="0" outline="0" showAll="0" defaultSubtotal="0">
      <items count="83">
        <item x="0"/>
        <item x="12"/>
        <item m="1" x="68"/>
        <item m="1" x="69"/>
        <item m="1" x="59"/>
        <item x="14"/>
        <item x="6"/>
        <item m="1" x="70"/>
        <item x="3"/>
        <item x="18"/>
        <item m="1" x="71"/>
        <item x="1"/>
        <item x="16"/>
        <item x="26"/>
        <item x="27"/>
        <item x="29"/>
        <item m="1" x="72"/>
        <item x="4"/>
        <item x="37"/>
        <item m="1" x="73"/>
        <item x="31"/>
        <item m="1" x="77"/>
        <item x="22"/>
        <item x="2"/>
        <item x="7"/>
        <item m="1" x="74"/>
        <item x="24"/>
        <item x="36"/>
        <item x="15"/>
        <item x="34"/>
        <item x="32"/>
        <item m="1" x="55"/>
        <item m="1" x="75"/>
        <item x="46"/>
        <item x="5"/>
        <item x="43"/>
        <item x="41"/>
        <item x="8"/>
        <item x="30"/>
        <item m="1" x="80"/>
        <item m="1" x="81"/>
        <item x="25"/>
        <item m="1" x="76"/>
        <item x="20"/>
        <item x="9"/>
        <item m="1" x="66"/>
        <item m="1" x="82"/>
        <item m="1" x="78"/>
        <item m="1" x="79"/>
        <item x="28"/>
        <item m="1" x="54"/>
        <item x="42"/>
        <item x="39"/>
        <item m="1" x="67"/>
        <item x="21"/>
        <item x="49"/>
        <item x="17"/>
        <item x="48"/>
        <item x="51"/>
        <item m="1" x="57"/>
        <item x="44"/>
        <item x="38"/>
        <item x="35"/>
        <item m="1" x="65"/>
        <item m="1" x="62"/>
        <item m="1" x="63"/>
        <item m="1" x="64"/>
        <item x="11"/>
        <item m="1" x="61"/>
        <item m="1" x="58"/>
        <item m="1" x="60"/>
        <item x="50"/>
        <item x="13"/>
        <item x="10"/>
        <item x="23"/>
        <item x="47"/>
        <item x="52"/>
        <item m="1" x="56"/>
        <item x="53"/>
        <item x="19"/>
        <item x="33"/>
        <item x="40"/>
        <item x="4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SERVICIO " axis="axisRow" compact="0" outline="0" showAll="0" defaultSubtotal="0">
      <items count="7">
        <item x="1"/>
        <item x="3"/>
        <item x="2"/>
        <item x="0"/>
        <item x="4"/>
        <item x="6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1">
        <item x="0"/>
        <item x="2"/>
        <item x="3"/>
        <item x="4"/>
        <item x="1"/>
        <item m="1" x="6"/>
        <item m="1" x="7"/>
        <item m="1" x="8"/>
        <item m="1" x="9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HORARIO" axis="axisRow" compact="0" outline="0" showAll="0" defaultSubtotal="0">
      <items count="16">
        <item x="8"/>
        <item x="10"/>
        <item x="11"/>
        <item m="1" x="15"/>
        <item x="7"/>
        <item x="9"/>
        <item x="12"/>
        <item x="13"/>
        <item x="0"/>
        <item x="1"/>
        <item x="2"/>
        <item x="4"/>
        <item x="3"/>
        <item x="6"/>
        <item x="5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PACIENTE" axis="axisRow" dataField="1" compact="0" outline="0" showAll="0" defaultSubtotal="0">
      <items count="319">
        <item m="1" x="301"/>
        <item x="182"/>
        <item x="47"/>
        <item m="1" x="308"/>
        <item x="214"/>
        <item x="30"/>
        <item x="232"/>
        <item x="49"/>
        <item x="161"/>
        <item x="212"/>
        <item x="184"/>
        <item m="1" x="315"/>
        <item x="209"/>
        <item x="71"/>
        <item x="237"/>
        <item x="124"/>
        <item x="163"/>
        <item x="61"/>
        <item x="253"/>
        <item x="3"/>
        <item m="1" x="310"/>
        <item x="167"/>
        <item x="117"/>
        <item x="53"/>
        <item x="185"/>
        <item m="1" x="318"/>
        <item x="4"/>
        <item x="264"/>
        <item m="1" x="314"/>
        <item x="44"/>
        <item x="152"/>
        <item x="157"/>
        <item x="160"/>
        <item x="153"/>
        <item x="104"/>
        <item m="1" x="298"/>
        <item x="0"/>
        <item x="24"/>
        <item m="1" x="312"/>
        <item m="1" x="299"/>
        <item x="45"/>
        <item m="1" x="311"/>
        <item x="43"/>
        <item x="90"/>
        <item x="125"/>
        <item x="174"/>
        <item x="93"/>
        <item m="1" x="290"/>
        <item x="37"/>
        <item x="86"/>
        <item x="23"/>
        <item x="226"/>
        <item x="99"/>
        <item x="21"/>
        <item x="129"/>
        <item x="192"/>
        <item x="75"/>
        <item x="55"/>
        <item x="134"/>
        <item x="36"/>
        <item x="144"/>
        <item x="233"/>
        <item m="1" x="313"/>
        <item m="1" x="307"/>
        <item x="7"/>
        <item x="76"/>
        <item x="207"/>
        <item x="120"/>
        <item x="114"/>
        <item x="100"/>
        <item x="2"/>
        <item x="107"/>
        <item x="223"/>
        <item x="162"/>
        <item x="70"/>
        <item x="102"/>
        <item x="56"/>
        <item x="52"/>
        <item x="151"/>
        <item x="91"/>
        <item x="119"/>
        <item x="277"/>
        <item x="206"/>
        <item x="177"/>
        <item x="57"/>
        <item x="112"/>
        <item x="193"/>
        <item x="121"/>
        <item x="149"/>
        <item x="60"/>
        <item x="159"/>
        <item x="141"/>
        <item x="208"/>
        <item x="171"/>
        <item x="73"/>
        <item x="68"/>
        <item x="130"/>
        <item x="108"/>
        <item x="238"/>
        <item x="270"/>
        <item x="1"/>
        <item x="84"/>
        <item x="274"/>
        <item x="164"/>
        <item x="250"/>
        <item x="219"/>
        <item x="132"/>
        <item x="242"/>
        <item x="20"/>
        <item x="67"/>
        <item x="254"/>
        <item m="1" x="309"/>
        <item x="113"/>
        <item x="169"/>
        <item x="140"/>
        <item x="210"/>
        <item x="111"/>
        <item x="241"/>
        <item x="268"/>
        <item x="243"/>
        <item x="180"/>
        <item m="1" x="302"/>
        <item x="165"/>
        <item x="181"/>
        <item x="63"/>
        <item x="199"/>
        <item x="183"/>
        <item x="95"/>
        <item x="19"/>
        <item x="77"/>
        <item x="191"/>
        <item x="216"/>
        <item x="131"/>
        <item x="187"/>
        <item x="155"/>
        <item x="26"/>
        <item x="83"/>
        <item x="66"/>
        <item x="32"/>
        <item x="281"/>
        <item x="225"/>
        <item x="14"/>
        <item x="201"/>
        <item x="9"/>
        <item x="239"/>
        <item x="78"/>
        <item x="118"/>
        <item x="51"/>
        <item x="38"/>
        <item x="59"/>
        <item x="79"/>
        <item x="94"/>
        <item x="85"/>
        <item x="168"/>
        <item x="170"/>
        <item x="279"/>
        <item x="179"/>
        <item x="194"/>
        <item x="195"/>
        <item x="278"/>
        <item x="227"/>
        <item x="41"/>
        <item x="202"/>
        <item x="64"/>
        <item x="272"/>
        <item x="142"/>
        <item x="198"/>
        <item x="72"/>
        <item x="197"/>
        <item x="245"/>
        <item x="246"/>
        <item x="260"/>
        <item x="115"/>
        <item x="138"/>
        <item x="263"/>
        <item x="228"/>
        <item x="146"/>
        <item x="148"/>
        <item x="89"/>
        <item m="1" x="292"/>
        <item x="203"/>
        <item x="211"/>
        <item x="11"/>
        <item x="248"/>
        <item x="18"/>
        <item x="258"/>
        <item x="92"/>
        <item x="74"/>
        <item x="42"/>
        <item x="101"/>
        <item x="280"/>
        <item x="156"/>
        <item x="122"/>
        <item x="123"/>
        <item x="247"/>
        <item x="256"/>
        <item x="88"/>
        <item x="166"/>
        <item m="1" x="317"/>
        <item m="1" x="306"/>
        <item x="27"/>
        <item x="35"/>
        <item x="16"/>
        <item x="215"/>
        <item x="15"/>
        <item x="259"/>
        <item m="1" x="293"/>
        <item x="80"/>
        <item x="234"/>
        <item x="109"/>
        <item x="269"/>
        <item x="230"/>
        <item x="31"/>
        <item x="217"/>
        <item x="39"/>
        <item x="147"/>
        <item x="231"/>
        <item x="249"/>
        <item x="267"/>
        <item x="224"/>
        <item x="135"/>
        <item x="150"/>
        <item x="65"/>
        <item x="275"/>
        <item m="1" x="316"/>
        <item x="5"/>
        <item x="22"/>
        <item x="6"/>
        <item x="25"/>
        <item x="54"/>
        <item x="34"/>
        <item x="69"/>
        <item x="87"/>
        <item x="96"/>
        <item x="252"/>
        <item x="50"/>
        <item x="126"/>
        <item x="127"/>
        <item x="128"/>
        <item x="29"/>
        <item x="136"/>
        <item x="46"/>
        <item x="158"/>
        <item x="178"/>
        <item x="82"/>
        <item x="188"/>
        <item x="265"/>
        <item x="236"/>
        <item m="1" x="304"/>
        <item x="10"/>
        <item x="12"/>
        <item x="33"/>
        <item x="196"/>
        <item x="48"/>
        <item x="235"/>
        <item x="172"/>
        <item x="133"/>
        <item x="143"/>
        <item x="240"/>
        <item x="244"/>
        <item x="255"/>
        <item x="62"/>
        <item x="262"/>
        <item x="273"/>
        <item x="173"/>
        <item x="40"/>
        <item x="276"/>
        <item x="221"/>
        <item x="251"/>
        <item x="218"/>
        <item m="1" x="303"/>
        <item m="1" x="300"/>
        <item x="106"/>
        <item m="1" x="294"/>
        <item x="200"/>
        <item m="1" x="305"/>
        <item m="1" x="288"/>
        <item m="1" x="289"/>
        <item x="271"/>
        <item m="1" x="291"/>
        <item x="282"/>
        <item x="204"/>
        <item x="205"/>
        <item x="213"/>
        <item x="175"/>
        <item x="176"/>
        <item x="261"/>
        <item x="284"/>
        <item x="283"/>
        <item x="58"/>
        <item x="81"/>
        <item x="266"/>
        <item x="285"/>
        <item x="145"/>
        <item x="105"/>
        <item x="220"/>
        <item x="154"/>
        <item x="97"/>
        <item m="1" x="297"/>
        <item x="8"/>
        <item x="286"/>
        <item m="1" x="295"/>
        <item x="98"/>
        <item m="1" x="296"/>
        <item x="17"/>
        <item x="13"/>
        <item x="110"/>
        <item x="137"/>
        <item x="139"/>
        <item x="190"/>
        <item x="222"/>
        <item x="229"/>
        <item x="257"/>
        <item x="28"/>
        <item x="103"/>
        <item x="186"/>
        <item m="1" x="287"/>
        <item x="116"/>
        <item x="18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multipleItemSelectionAllowed="1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5">
    <field x="3"/>
    <field x="6"/>
    <field x="0"/>
    <field x="1"/>
    <field x="10"/>
  </rowFields>
  <rowItems count="1288">
    <i>
      <x/>
      <x/>
      <x v="5"/>
      <x v="1"/>
      <x v="129"/>
    </i>
    <i r="2">
      <x v="26"/>
      <x v="3"/>
      <x v="24"/>
    </i>
    <i r="2">
      <x v="28"/>
      <x/>
      <x v="220"/>
    </i>
    <i r="2">
      <x v="55"/>
      <x v="3"/>
      <x v="131"/>
    </i>
    <i r="2">
      <x v="56"/>
      <x v="2"/>
      <x v="123"/>
    </i>
    <i r="2">
      <x v="57"/>
      <x v="4"/>
      <x v="32"/>
    </i>
    <i r="2">
      <x v="60"/>
      <x v="2"/>
      <x v="4"/>
    </i>
    <i r="2">
      <x v="67"/>
      <x/>
      <x v="145"/>
    </i>
    <i r="2">
      <x v="73"/>
      <x v="1"/>
      <x v="127"/>
    </i>
    <i r="2">
      <x v="80"/>
      <x v="5"/>
      <x v="207"/>
    </i>
    <i r="1">
      <x v="1"/>
      <x v="5"/>
      <x v="1"/>
      <x v="145"/>
    </i>
    <i r="2">
      <x v="26"/>
      <x v="3"/>
      <x v="220"/>
    </i>
    <i r="2">
      <x v="28"/>
      <x/>
      <x v="24"/>
    </i>
    <i r="4">
      <x v="32"/>
    </i>
    <i r="2">
      <x v="43"/>
      <x/>
      <x v="4"/>
    </i>
    <i r="4">
      <x v="31"/>
    </i>
    <i r="2">
      <x v="55"/>
      <x v="3"/>
      <x v="123"/>
    </i>
    <i r="2">
      <x v="56"/>
      <x v="2"/>
      <x v="146"/>
    </i>
    <i r="2">
      <x v="57"/>
      <x v="4"/>
      <x v="131"/>
    </i>
    <i r="4">
      <x v="159"/>
    </i>
    <i r="2">
      <x v="60"/>
      <x v="2"/>
      <x v="290"/>
    </i>
    <i r="2">
      <x v="67"/>
      <x/>
      <x v="207"/>
    </i>
    <i r="2">
      <x v="73"/>
      <x v="1"/>
      <x v="146"/>
    </i>
    <i r="2">
      <x v="80"/>
      <x v="5"/>
      <x v="129"/>
    </i>
    <i r="1">
      <x v="2"/>
      <x v="5"/>
      <x v="1"/>
      <x v="207"/>
    </i>
    <i r="2">
      <x v="26"/>
      <x v="3"/>
      <x v="32"/>
    </i>
    <i r="2">
      <x v="28"/>
      <x/>
      <x v="146"/>
    </i>
    <i r="2">
      <x v="43"/>
      <x/>
      <x v="123"/>
    </i>
    <i r="4">
      <x v="131"/>
    </i>
    <i r="2">
      <x v="55"/>
      <x v="3"/>
      <x v="130"/>
    </i>
    <i r="4">
      <x v="133"/>
    </i>
    <i r="2">
      <x v="56"/>
      <x v="2"/>
      <x v="159"/>
    </i>
    <i r="2">
      <x v="57"/>
      <x v="4"/>
      <x v="4"/>
    </i>
    <i r="4">
      <x v="51"/>
    </i>
    <i r="2">
      <x v="60"/>
      <x v="2"/>
      <x v="31"/>
    </i>
    <i r="4">
      <x v="155"/>
    </i>
    <i r="2">
      <x v="67"/>
      <x/>
      <x v="12"/>
    </i>
    <i r="2">
      <x v="73"/>
      <x v="1"/>
      <x v="22"/>
    </i>
    <i r="2">
      <x v="80"/>
      <x v="5"/>
      <x v="124"/>
    </i>
    <i r="4">
      <x v="290"/>
    </i>
    <i r="1">
      <x v="4"/>
      <x v="5"/>
      <x v="1"/>
      <x v="290"/>
    </i>
    <i r="2">
      <x v="26"/>
      <x v="3"/>
      <x v="12"/>
    </i>
    <i r="2">
      <x v="28"/>
      <x/>
      <x v="72"/>
    </i>
    <i r="2">
      <x v="43"/>
      <x/>
      <x v="22"/>
    </i>
    <i r="4">
      <x v="130"/>
    </i>
    <i r="4">
      <x v="133"/>
    </i>
    <i r="2">
      <x v="55"/>
      <x v="3"/>
      <x v="86"/>
    </i>
    <i r="2">
      <x v="56"/>
      <x v="2"/>
      <x v="12"/>
    </i>
    <i r="4">
      <x v="163"/>
    </i>
    <i r="2">
      <x v="57"/>
      <x v="4"/>
      <x v="155"/>
    </i>
    <i r="2">
      <x v="60"/>
      <x v="2"/>
      <x v="51"/>
    </i>
    <i r="2">
      <x v="67"/>
      <x/>
      <x v="124"/>
    </i>
    <i r="4">
      <x v="163"/>
    </i>
    <i r="2">
      <x v="73"/>
      <x v="1"/>
      <x v="144"/>
    </i>
    <i r="2">
      <x v="80"/>
      <x v="5"/>
      <x v="244"/>
    </i>
    <i r="1">
      <x v="5"/>
      <x v="5"/>
      <x v="1"/>
      <x v="244"/>
    </i>
    <i r="2">
      <x v="26"/>
      <x v="3"/>
      <x v="72"/>
    </i>
    <i r="4">
      <x v="163"/>
    </i>
    <i r="2">
      <x v="28"/>
      <x/>
      <x v="168"/>
    </i>
    <i r="2">
      <x v="43"/>
      <x/>
      <x v="86"/>
    </i>
    <i r="2">
      <x v="55"/>
      <x v="3"/>
      <x v="157"/>
    </i>
    <i r="2">
      <x v="56"/>
      <x v="2"/>
      <x v="72"/>
    </i>
    <i r="2">
      <x v="57"/>
      <x v="4"/>
      <x v="72"/>
    </i>
    <i r="2">
      <x v="60"/>
      <x v="2"/>
      <x v="266"/>
    </i>
    <i r="2">
      <x v="67"/>
      <x/>
      <x v="144"/>
    </i>
    <i r="4">
      <x v="245"/>
    </i>
    <i r="2">
      <x v="73"/>
      <x v="1"/>
      <x v="166"/>
    </i>
    <i r="2">
      <x v="80"/>
      <x v="5"/>
      <x v="265"/>
    </i>
    <i r="1">
      <x v="6"/>
      <x v="5"/>
      <x v="1"/>
      <x v="265"/>
    </i>
    <i r="2">
      <x v="26"/>
      <x v="3"/>
      <x v="158"/>
    </i>
    <i r="2">
      <x v="28"/>
      <x/>
      <x v="166"/>
    </i>
    <i r="2">
      <x v="43"/>
      <x/>
      <x v="157"/>
    </i>
    <i r="2">
      <x v="55"/>
      <x v="3"/>
      <x v="168"/>
    </i>
    <i r="2">
      <x v="56"/>
      <x v="2"/>
      <x v="144"/>
    </i>
    <i r="2">
      <x v="57"/>
      <x v="4"/>
      <x v="157"/>
    </i>
    <i r="4">
      <x v="168"/>
    </i>
    <i r="2">
      <x v="60"/>
      <x v="2"/>
      <x v="265"/>
    </i>
    <i r="2">
      <x v="67"/>
      <x/>
      <x v="244"/>
    </i>
    <i r="2">
      <x v="73"/>
      <x v="1"/>
      <x v="245"/>
    </i>
    <i r="4">
      <x v="266"/>
    </i>
    <i r="1">
      <x v="7"/>
      <x v="43"/>
      <x/>
      <x v="158"/>
    </i>
    <i r="1">
      <x v="8"/>
      <x v="1"/>
      <x v="4"/>
      <x v="26"/>
    </i>
    <i r="2">
      <x v="8"/>
      <x/>
      <x v="201"/>
    </i>
    <i r="2">
      <x v="13"/>
      <x v="3"/>
      <x v="214"/>
    </i>
    <i r="2">
      <x v="20"/>
      <x v="2"/>
      <x v="27"/>
    </i>
    <i r="2">
      <x v="52"/>
      <x v="5"/>
      <x v="136"/>
    </i>
    <i r="2">
      <x v="56"/>
      <x v="2"/>
      <x v="100"/>
    </i>
    <i r="2">
      <x v="79"/>
      <x/>
      <x v="205"/>
    </i>
    <i r="1">
      <x v="9"/>
      <x/>
      <x v="3"/>
      <x v="100"/>
    </i>
    <i r="2">
      <x v="1"/>
      <x v="4"/>
      <x v="201"/>
    </i>
    <i r="2">
      <x v="5"/>
      <x v="1"/>
      <x v="101"/>
    </i>
    <i r="2">
      <x v="8"/>
      <x/>
      <x v="29"/>
    </i>
    <i r="2">
      <x v="11"/>
      <x/>
      <x v="192"/>
    </i>
    <i r="2">
      <x v="17"/>
      <x/>
      <x v="136"/>
    </i>
    <i r="2">
      <x v="20"/>
      <x v="2"/>
      <x v="152"/>
    </i>
    <i r="2">
      <x v="23"/>
      <x/>
      <x v="214"/>
    </i>
    <i r="2">
      <x v="29"/>
      <x v="3"/>
      <x v="205"/>
    </i>
    <i r="2">
      <x v="35"/>
      <x v="2"/>
      <x v="26"/>
    </i>
    <i r="2">
      <x v="38"/>
      <x v="2"/>
      <x v="176"/>
    </i>
    <i r="2">
      <x v="41"/>
      <x v="4"/>
      <x v="231"/>
    </i>
    <i r="2">
      <x v="52"/>
      <x v="5"/>
      <x v="70"/>
    </i>
    <i r="2">
      <x v="56"/>
      <x v="2"/>
      <x v="29"/>
    </i>
    <i r="2">
      <x v="75"/>
      <x v="4"/>
      <x v="27"/>
    </i>
    <i r="2">
      <x v="79"/>
      <x/>
      <x v="309"/>
    </i>
    <i r="1">
      <x v="10"/>
      <x/>
      <x v="3"/>
      <x v="26"/>
    </i>
    <i r="2">
      <x v="1"/>
      <x v="4"/>
      <x v="214"/>
    </i>
    <i r="2">
      <x v="8"/>
      <x/>
      <x v="227"/>
    </i>
    <i r="2">
      <x v="11"/>
      <x/>
      <x v="19"/>
    </i>
    <i r="4">
      <x v="70"/>
    </i>
    <i r="2">
      <x v="15"/>
      <x v="2"/>
      <x v="201"/>
    </i>
    <i r="2">
      <x v="20"/>
      <x v="2"/>
      <x v="312"/>
    </i>
    <i r="2">
      <x v="23"/>
      <x/>
      <x v="176"/>
    </i>
    <i r="2">
      <x v="29"/>
      <x v="3"/>
      <x v="5"/>
    </i>
    <i r="2">
      <x v="35"/>
      <x v="2"/>
      <x v="101"/>
    </i>
    <i r="2">
      <x v="38"/>
      <x v="2"/>
      <x v="138"/>
    </i>
    <i r="2">
      <x v="41"/>
      <x v="4"/>
      <x v="152"/>
    </i>
    <i r="4">
      <x v="215"/>
    </i>
    <i r="4">
      <x v="309"/>
    </i>
    <i r="2">
      <x v="52"/>
      <x v="5"/>
      <x v="240"/>
    </i>
    <i r="2">
      <x v="56"/>
      <x v="2"/>
      <x v="118"/>
    </i>
    <i r="2">
      <x v="75"/>
      <x v="4"/>
      <x v="205"/>
    </i>
    <i r="2">
      <x v="76"/>
      <x v="1"/>
      <x v="71"/>
    </i>
    <i r="2">
      <x v="79"/>
      <x/>
      <x v="261"/>
    </i>
    <i r="1">
      <x v="11"/>
      <x/>
      <x v="3"/>
      <x v="227"/>
    </i>
    <i r="2">
      <x v="5"/>
      <x v="1"/>
      <x v="49"/>
    </i>
    <i r="2">
      <x v="8"/>
      <x/>
      <x v="152"/>
    </i>
    <i r="2">
      <x v="13"/>
      <x v="3"/>
      <x v="215"/>
    </i>
    <i r="2">
      <x v="15"/>
      <x v="2"/>
      <x v="138"/>
    </i>
    <i r="2">
      <x v="17"/>
      <x/>
      <x v="240"/>
    </i>
    <i r="2">
      <x v="20"/>
      <x v="2"/>
      <x v="70"/>
    </i>
    <i r="2">
      <x v="23"/>
      <x/>
      <x v="215"/>
    </i>
    <i r="2">
      <x v="29"/>
      <x v="3"/>
      <x v="261"/>
    </i>
    <i r="2">
      <x v="35"/>
      <x v="2"/>
      <x v="215"/>
    </i>
    <i r="2">
      <x v="38"/>
      <x v="2"/>
      <x v="5"/>
    </i>
    <i r="2">
      <x v="41"/>
      <x v="4"/>
      <x v="114"/>
    </i>
    <i r="2">
      <x v="52"/>
      <x v="5"/>
      <x v="71"/>
    </i>
    <i r="4">
      <x v="101"/>
    </i>
    <i r="4">
      <x v="138"/>
    </i>
    <i r="2">
      <x v="56"/>
      <x v="2"/>
      <x v="161"/>
    </i>
    <i r="2">
      <x v="75"/>
      <x v="4"/>
      <x v="19"/>
    </i>
    <i r="4">
      <x v="312"/>
    </i>
    <i r="2">
      <x v="76"/>
      <x v="1"/>
      <x v="118"/>
    </i>
    <i r="2">
      <x v="81"/>
      <x v="5"/>
      <x v="176"/>
    </i>
    <i r="1">
      <x v="12"/>
      <x/>
      <x v="3"/>
      <x v="19"/>
    </i>
    <i r="4">
      <x v="299"/>
    </i>
    <i r="2">
      <x v="1"/>
      <x v="4"/>
      <x v="161"/>
    </i>
    <i r="2">
      <x v="5"/>
      <x v="1"/>
      <x v="43"/>
    </i>
    <i r="4">
      <x v="178"/>
    </i>
    <i r="4">
      <x v="196"/>
    </i>
    <i r="2">
      <x v="8"/>
      <x/>
      <x v="232"/>
    </i>
    <i r="2">
      <x v="11"/>
      <x/>
      <x v="151"/>
    </i>
    <i r="2">
      <x v="13"/>
      <x v="3"/>
      <x v="225"/>
    </i>
    <i r="2">
      <x v="15"/>
      <x v="2"/>
      <x v="161"/>
    </i>
    <i r="2">
      <x v="17"/>
      <x/>
      <x v="44"/>
    </i>
    <i r="4">
      <x v="188"/>
    </i>
    <i r="2">
      <x v="20"/>
      <x v="2"/>
      <x v="260"/>
    </i>
    <i r="2">
      <x v="23"/>
      <x/>
      <x v="225"/>
    </i>
    <i r="2">
      <x v="29"/>
      <x v="3"/>
      <x v="232"/>
    </i>
    <i r="2">
      <x v="35"/>
      <x v="2"/>
      <x v="261"/>
    </i>
    <i r="2">
      <x v="41"/>
      <x v="4"/>
      <x v="79"/>
    </i>
    <i r="2">
      <x v="52"/>
      <x v="5"/>
      <x v="246"/>
    </i>
    <i r="2">
      <x v="56"/>
      <x v="2"/>
      <x v="232"/>
    </i>
    <i r="4">
      <x v="246"/>
    </i>
    <i r="2">
      <x v="75"/>
      <x v="4"/>
      <x v="182"/>
    </i>
    <i r="2">
      <x v="76"/>
      <x v="1"/>
      <x v="97"/>
    </i>
    <i r="2">
      <x v="79"/>
      <x/>
      <x v="114"/>
    </i>
    <i r="4">
      <x v="250"/>
    </i>
    <i r="1">
      <x v="13"/>
      <x/>
      <x v="3"/>
      <x v="64"/>
    </i>
    <i r="2">
      <x v="1"/>
      <x v="4"/>
      <x v="143"/>
    </i>
    <i r="2">
      <x v="5"/>
      <x v="1"/>
      <x v="151"/>
    </i>
    <i r="2">
      <x v="8"/>
      <x/>
      <x v="46"/>
    </i>
    <i r="2">
      <x v="11"/>
      <x/>
      <x v="182"/>
    </i>
    <i r="2">
      <x v="13"/>
      <x v="3"/>
      <x v="173"/>
    </i>
    <i r="4">
      <x v="241"/>
    </i>
    <i r="2">
      <x v="15"/>
      <x v="2"/>
      <x v="249"/>
    </i>
    <i r="2">
      <x v="17"/>
      <x/>
      <x v="143"/>
    </i>
    <i r="2">
      <x v="20"/>
      <x v="2"/>
      <x v="79"/>
    </i>
    <i r="2">
      <x v="23"/>
      <x/>
      <x v="186"/>
    </i>
    <i r="2">
      <x v="29"/>
      <x v="3"/>
      <x v="308"/>
    </i>
    <i r="2">
      <x v="35"/>
      <x v="2"/>
      <x v="250"/>
    </i>
    <i r="2">
      <x v="38"/>
      <x v="2"/>
      <x v="177"/>
    </i>
    <i r="4">
      <x v="188"/>
    </i>
    <i r="2">
      <x v="41"/>
      <x v="4"/>
      <x v="44"/>
    </i>
    <i r="2">
      <x v="52"/>
      <x v="5"/>
      <x v="196"/>
    </i>
    <i r="2">
      <x v="56"/>
      <x v="2"/>
      <x v="218"/>
    </i>
    <i r="2">
      <x v="75"/>
      <x v="4"/>
      <x v="174"/>
    </i>
    <i r="2">
      <x v="76"/>
      <x v="1"/>
      <x v="217"/>
    </i>
    <i r="2">
      <x v="79"/>
      <x/>
      <x v="296"/>
    </i>
    <i r="1">
      <x v="14"/>
      <x/>
      <x v="3"/>
      <x v="182"/>
    </i>
    <i r="4">
      <x v="249"/>
    </i>
    <i r="4">
      <x v="250"/>
    </i>
    <i r="2">
      <x v="1"/>
      <x v="4"/>
      <x v="188"/>
    </i>
    <i r="2">
      <x v="5"/>
      <x v="1"/>
      <x v="186"/>
    </i>
    <i r="2">
      <x v="8"/>
      <x/>
      <x v="64"/>
    </i>
    <i r="2">
      <x v="11"/>
      <x/>
      <x v="79"/>
    </i>
    <i r="2">
      <x v="13"/>
      <x v="3"/>
      <x v="114"/>
    </i>
    <i r="4">
      <x v="296"/>
    </i>
    <i r="2">
      <x v="15"/>
      <x v="2"/>
      <x v="217"/>
    </i>
    <i r="2">
      <x v="17"/>
      <x/>
      <x v="173"/>
    </i>
    <i r="4">
      <x v="308"/>
    </i>
    <i r="2">
      <x v="20"/>
      <x v="2"/>
      <x v="196"/>
    </i>
    <i r="2">
      <x v="23"/>
      <x/>
      <x v="177"/>
    </i>
    <i r="4">
      <x v="299"/>
    </i>
    <i r="2">
      <x v="29"/>
      <x v="3"/>
      <x v="143"/>
    </i>
    <i r="2">
      <x v="35"/>
      <x v="2"/>
      <x v="44"/>
    </i>
    <i r="4">
      <x v="246"/>
    </i>
    <i r="2">
      <x v="38"/>
      <x v="2"/>
      <x v="46"/>
    </i>
    <i r="2">
      <x v="41"/>
      <x v="4"/>
      <x v="173"/>
    </i>
    <i r="2">
      <x v="52"/>
      <x v="5"/>
      <x v="151"/>
    </i>
    <i r="2">
      <x v="56"/>
      <x v="2"/>
      <x v="241"/>
    </i>
    <i r="2">
      <x v="75"/>
      <x v="4"/>
      <x v="260"/>
    </i>
    <i r="2">
      <x v="76"/>
      <x v="1"/>
      <x v="218"/>
    </i>
    <i r="2">
      <x v="79"/>
      <x/>
      <x v="181"/>
    </i>
    <i r="2">
      <x v="81"/>
      <x v="5"/>
      <x v="49"/>
    </i>
    <i t="default">
      <x/>
    </i>
    <i>
      <x v="1"/>
      <x/>
      <x v="6"/>
      <x/>
      <x v="7"/>
    </i>
    <i r="2">
      <x v="9"/>
      <x v="2"/>
      <x v="83"/>
    </i>
    <i r="2">
      <x v="15"/>
      <x v="2"/>
      <x v="274"/>
    </i>
    <i r="2">
      <x v="24"/>
      <x/>
      <x v="105"/>
    </i>
    <i r="4">
      <x v="295"/>
    </i>
    <i r="2">
      <x v="26"/>
      <x v="3"/>
      <x v="21"/>
    </i>
    <i r="2">
      <x v="28"/>
      <x/>
      <x v="103"/>
    </i>
    <i r="4">
      <x v="120"/>
    </i>
    <i r="4">
      <x v="125"/>
    </i>
    <i r="2">
      <x v="30"/>
      <x v="3"/>
      <x v="83"/>
    </i>
    <i r="2">
      <x v="36"/>
      <x v="4"/>
      <x v="104"/>
    </i>
    <i r="4">
      <x v="156"/>
    </i>
    <i r="2">
      <x v="51"/>
      <x v="5"/>
      <x v="291"/>
    </i>
    <i r="2">
      <x v="57"/>
      <x v="4"/>
      <x v="126"/>
    </i>
    <i r="2">
      <x v="73"/>
      <x v="1"/>
      <x v="313"/>
    </i>
    <i r="1">
      <x v="1"/>
      <x v="6"/>
      <x/>
      <x v="23"/>
    </i>
    <i r="4">
      <x v="229"/>
    </i>
    <i r="2">
      <x v="9"/>
      <x v="2"/>
      <x v="120"/>
    </i>
    <i r="4">
      <x v="156"/>
    </i>
    <i r="2">
      <x v="15"/>
      <x v="2"/>
      <x v="104"/>
    </i>
    <i r="4">
      <x v="180"/>
    </i>
    <i r="2">
      <x v="24"/>
      <x/>
      <x v="291"/>
    </i>
    <i r="2">
      <x v="26"/>
      <x v="3"/>
      <x v="7"/>
    </i>
    <i r="2">
      <x v="27"/>
      <x v="3"/>
      <x v="295"/>
    </i>
    <i r="2">
      <x v="28"/>
      <x/>
      <x v="10"/>
    </i>
    <i r="4">
      <x v="126"/>
    </i>
    <i r="4">
      <x v="274"/>
    </i>
    <i r="2">
      <x v="30"/>
      <x v="3"/>
      <x v="162"/>
    </i>
    <i r="2">
      <x v="36"/>
      <x v="4"/>
      <x v="23"/>
    </i>
    <i r="4">
      <x v="162"/>
    </i>
    <i r="2">
      <x v="43"/>
      <x/>
      <x v="83"/>
    </i>
    <i r="4">
      <x v="115"/>
    </i>
    <i r="2">
      <x v="51"/>
      <x v="5"/>
      <x v="103"/>
    </i>
    <i r="4">
      <x v="125"/>
    </i>
    <i r="2">
      <x v="57"/>
      <x v="4"/>
      <x v="76"/>
    </i>
    <i r="2">
      <x v="60"/>
      <x v="2"/>
      <x v="105"/>
    </i>
    <i r="2">
      <x v="73"/>
      <x v="1"/>
      <x v="21"/>
    </i>
    <i r="1">
      <x v="2"/>
      <x v="6"/>
      <x/>
      <x v="76"/>
    </i>
    <i r="4">
      <x v="84"/>
    </i>
    <i r="2">
      <x v="9"/>
      <x v="2"/>
      <x v="10"/>
    </i>
    <i r="4">
      <x v="126"/>
    </i>
    <i r="2">
      <x v="15"/>
      <x v="2"/>
      <x v="313"/>
    </i>
    <i r="2">
      <x v="24"/>
      <x/>
      <x v="31"/>
    </i>
    <i r="4">
      <x v="191"/>
    </i>
    <i r="2">
      <x v="26"/>
      <x v="3"/>
      <x v="156"/>
    </i>
    <i r="4">
      <x v="274"/>
    </i>
    <i r="2">
      <x v="27"/>
      <x v="3"/>
      <x v="115"/>
    </i>
    <i r="2">
      <x v="28"/>
      <x/>
      <x v="162"/>
    </i>
    <i r="2">
      <x v="30"/>
      <x v="3"/>
      <x v="242"/>
    </i>
    <i r="2">
      <x v="36"/>
      <x v="4"/>
      <x v="83"/>
    </i>
    <i r="4">
      <x v="291"/>
    </i>
    <i r="4">
      <x v="295"/>
    </i>
    <i r="2">
      <x v="43"/>
      <x/>
      <x v="55"/>
    </i>
    <i r="2">
      <x v="51"/>
      <x v="5"/>
      <x v="89"/>
    </i>
    <i r="4">
      <x v="122"/>
    </i>
    <i r="4">
      <x v="180"/>
    </i>
    <i r="2">
      <x v="57"/>
      <x v="4"/>
      <x v="268"/>
    </i>
    <i r="2">
      <x v="60"/>
      <x v="2"/>
      <x v="55"/>
    </i>
    <i r="4">
      <x v="223"/>
    </i>
    <i r="2">
      <x v="73"/>
      <x v="1"/>
      <x v="23"/>
    </i>
    <i r="1">
      <x v="4"/>
      <x v="6"/>
      <x/>
      <x v="17"/>
    </i>
    <i r="4">
      <x v="89"/>
    </i>
    <i r="4">
      <x v="149"/>
    </i>
    <i r="2">
      <x v="9"/>
      <x v="2"/>
      <x v="315"/>
    </i>
    <i r="2">
      <x v="15"/>
      <x v="2"/>
      <x v="268"/>
    </i>
    <i r="2">
      <x v="24"/>
      <x/>
      <x v="242"/>
    </i>
    <i r="2">
      <x v="26"/>
      <x v="3"/>
      <x v="315"/>
    </i>
    <i r="2">
      <x v="27"/>
      <x v="3"/>
      <x v="66"/>
    </i>
    <i r="4">
      <x v="84"/>
    </i>
    <i r="2">
      <x v="28"/>
      <x/>
      <x v="122"/>
    </i>
    <i r="4">
      <x v="180"/>
    </i>
    <i r="2">
      <x v="30"/>
      <x v="3"/>
      <x v="85"/>
    </i>
    <i r="2">
      <x v="36"/>
      <x v="4"/>
      <x v="31"/>
    </i>
    <i r="4">
      <x v="191"/>
    </i>
    <i r="4">
      <x v="223"/>
    </i>
    <i r="2">
      <x v="43"/>
      <x/>
      <x v="82"/>
    </i>
    <i r="2">
      <x v="51"/>
      <x v="5"/>
      <x v="90"/>
    </i>
    <i r="2">
      <x v="57"/>
      <x v="4"/>
      <x v="115"/>
    </i>
    <i r="2">
      <x v="60"/>
      <x v="2"/>
      <x v="191"/>
    </i>
    <i r="2">
      <x v="73"/>
      <x v="1"/>
      <x v="55"/>
    </i>
    <i r="1">
      <x v="5"/>
      <x v="6"/>
      <x/>
      <x v="77"/>
    </i>
    <i r="4">
      <x v="147"/>
    </i>
    <i r="2">
      <x v="9"/>
      <x v="2"/>
      <x v="147"/>
    </i>
    <i r="2">
      <x v="15"/>
      <x v="2"/>
      <x v="149"/>
    </i>
    <i r="2">
      <x v="24"/>
      <x/>
      <x v="90"/>
    </i>
    <i r="2">
      <x v="27"/>
      <x v="3"/>
      <x v="82"/>
    </i>
    <i r="2">
      <x v="28"/>
      <x/>
      <x v="66"/>
    </i>
    <i r="2">
      <x v="30"/>
      <x v="3"/>
      <x v="149"/>
    </i>
    <i r="2">
      <x v="36"/>
      <x v="4"/>
      <x v="66"/>
    </i>
    <i r="2">
      <x v="43"/>
      <x/>
      <x v="262"/>
    </i>
    <i r="2">
      <x v="51"/>
      <x v="5"/>
      <x v="17"/>
    </i>
    <i r="4">
      <x v="223"/>
    </i>
    <i r="2">
      <x v="57"/>
      <x v="4"/>
      <x v="90"/>
    </i>
    <i r="4">
      <x v="315"/>
    </i>
    <i r="2">
      <x v="60"/>
      <x v="2"/>
      <x v="77"/>
    </i>
    <i r="2">
      <x v="73"/>
      <x v="1"/>
      <x v="85"/>
    </i>
    <i r="1">
      <x v="6"/>
      <x v="9"/>
      <x v="2"/>
      <x v="73"/>
    </i>
    <i r="2">
      <x v="15"/>
      <x v="2"/>
      <x v="17"/>
    </i>
    <i r="2">
      <x v="24"/>
      <x/>
      <x v="73"/>
    </i>
    <i r="2">
      <x v="26"/>
      <x v="3"/>
      <x v="147"/>
    </i>
    <i r="2">
      <x v="27"/>
      <x v="3"/>
      <x v="262"/>
    </i>
    <i r="2">
      <x v="30"/>
      <x v="3"/>
      <x v="73"/>
    </i>
    <i r="2">
      <x v="36"/>
      <x v="4"/>
      <x v="147"/>
    </i>
    <i r="2">
      <x v="43"/>
      <x/>
      <x v="315"/>
    </i>
    <i r="2">
      <x v="51"/>
      <x v="5"/>
      <x v="183"/>
    </i>
    <i r="2">
      <x v="57"/>
      <x v="4"/>
      <x v="262"/>
    </i>
    <i r="2">
      <x v="60"/>
      <x v="2"/>
      <x v="262"/>
    </i>
    <i r="1">
      <x v="7"/>
      <x v="24"/>
      <x/>
      <x v="183"/>
    </i>
    <i r="2">
      <x v="73"/>
      <x v="1"/>
      <x v="190"/>
    </i>
    <i r="1">
      <x v="8"/>
      <x v="1"/>
      <x v="4"/>
      <x v="29"/>
    </i>
    <i r="2">
      <x v="8"/>
      <x/>
      <x v="233"/>
    </i>
    <i r="2">
      <x v="15"/>
      <x v="2"/>
      <x v="13"/>
    </i>
    <i r="2">
      <x v="18"/>
      <x v="2"/>
      <x v="29"/>
    </i>
    <i r="2">
      <x v="20"/>
      <x v="2"/>
      <x v="109"/>
    </i>
    <i r="2">
      <x v="27"/>
      <x v="3"/>
      <x v="109"/>
    </i>
    <i r="2">
      <x v="34"/>
      <x v="2"/>
      <x v="233"/>
    </i>
    <i r="2">
      <x v="37"/>
      <x/>
      <x v="197"/>
    </i>
    <i r="2">
      <x v="44"/>
      <x/>
      <x v="253"/>
    </i>
    <i r="2">
      <x v="51"/>
      <x v="5"/>
      <x v="263"/>
    </i>
    <i r="2">
      <x v="58"/>
      <x v="1"/>
      <x v="9"/>
    </i>
    <i r="2">
      <x v="74"/>
      <x v="1"/>
      <x v="293"/>
    </i>
    <i r="2">
      <x v="79"/>
      <x/>
      <x v="258"/>
    </i>
    <i r="1">
      <x v="9"/>
      <x v="1"/>
      <x v="4"/>
      <x v="2"/>
    </i>
    <i r="2">
      <x v="6"/>
      <x/>
      <x v="109"/>
    </i>
    <i r="2">
      <x v="8"/>
      <x/>
      <x v="141"/>
    </i>
    <i r="2">
      <x v="14"/>
      <x v="2"/>
      <x v="113"/>
    </i>
    <i r="2">
      <x v="18"/>
      <x v="2"/>
      <x v="6"/>
    </i>
    <i r="2">
      <x v="20"/>
      <x v="2"/>
      <x v="197"/>
    </i>
    <i r="2">
      <x v="22"/>
      <x v="4"/>
      <x v="216"/>
    </i>
    <i r="2">
      <x v="24"/>
      <x/>
      <x v="13"/>
    </i>
    <i r="2">
      <x v="27"/>
      <x v="3"/>
      <x v="253"/>
    </i>
    <i r="2">
      <x v="34"/>
      <x v="2"/>
      <x v="263"/>
    </i>
    <i r="2">
      <x v="37"/>
      <x/>
      <x v="9"/>
    </i>
    <i r="2">
      <x v="38"/>
      <x v="2"/>
      <x v="202"/>
    </i>
    <i r="2">
      <x v="41"/>
      <x v="4"/>
      <x v="117"/>
    </i>
    <i r="2">
      <x v="44"/>
      <x/>
      <x v="211"/>
    </i>
    <i r="2">
      <x v="49"/>
      <x v="3"/>
      <x v="258"/>
    </i>
    <i r="2">
      <x v="51"/>
      <x v="5"/>
      <x v="302"/>
    </i>
    <i r="2">
      <x v="52"/>
      <x v="5"/>
      <x v="235"/>
    </i>
    <i r="2">
      <x v="58"/>
      <x v="1"/>
      <x v="233"/>
    </i>
    <i r="2">
      <x v="62"/>
      <x v="3"/>
      <x v="278"/>
    </i>
    <i r="2">
      <x v="72"/>
      <x v="2"/>
      <x v="293"/>
    </i>
    <i r="2">
      <x v="74"/>
      <x v="1"/>
      <x v="113"/>
    </i>
    <i r="2">
      <x v="79"/>
      <x/>
      <x v="117"/>
    </i>
    <i r="1">
      <x v="10"/>
      <x v="1"/>
      <x v="4"/>
      <x v="253"/>
    </i>
    <i r="2">
      <x v="6"/>
      <x/>
      <x v="204"/>
    </i>
    <i r="2">
      <x v="8"/>
      <x/>
      <x v="293"/>
    </i>
    <i r="2">
      <x v="11"/>
      <x/>
      <x v="237"/>
    </i>
    <i r="2">
      <x v="14"/>
      <x v="2"/>
      <x v="302"/>
    </i>
    <i r="2">
      <x v="18"/>
      <x v="2"/>
      <x v="235"/>
    </i>
    <i r="2">
      <x v="20"/>
      <x v="2"/>
      <x v="236"/>
    </i>
    <i r="2">
      <x v="22"/>
      <x v="4"/>
      <x v="30"/>
    </i>
    <i r="4">
      <x v="52"/>
    </i>
    <i r="4">
      <x v="258"/>
    </i>
    <i r="2">
      <x v="24"/>
      <x/>
      <x v="113"/>
    </i>
    <i r="2">
      <x v="27"/>
      <x v="3"/>
      <x v="119"/>
    </i>
    <i r="2">
      <x v="34"/>
      <x v="2"/>
      <x v="119"/>
    </i>
    <i r="4">
      <x v="230"/>
    </i>
    <i r="2">
      <x v="35"/>
      <x v="2"/>
      <x v="135"/>
    </i>
    <i r="2">
      <x v="37"/>
      <x/>
      <x v="91"/>
    </i>
    <i r="2">
      <x v="38"/>
      <x v="2"/>
      <x v="94"/>
    </i>
    <i r="2">
      <x v="41"/>
      <x v="4"/>
      <x v="9"/>
    </i>
    <i r="2">
      <x v="44"/>
      <x/>
      <x v="216"/>
    </i>
    <i r="2">
      <x v="49"/>
      <x v="3"/>
      <x v="202"/>
    </i>
    <i r="4">
      <x v="230"/>
    </i>
    <i r="2">
      <x v="51"/>
      <x v="5"/>
      <x v="2"/>
    </i>
    <i r="4">
      <x v="197"/>
    </i>
    <i r="4">
      <x v="211"/>
    </i>
    <i r="4">
      <x v="234"/>
    </i>
    <i r="2">
      <x v="52"/>
      <x v="5"/>
      <x v="141"/>
    </i>
    <i r="2">
      <x v="56"/>
      <x v="2"/>
      <x v="278"/>
    </i>
    <i r="2">
      <x v="62"/>
      <x v="3"/>
      <x v="6"/>
    </i>
    <i r="2">
      <x v="74"/>
      <x v="1"/>
      <x v="195"/>
    </i>
    <i r="2">
      <x v="79"/>
      <x/>
      <x v="107"/>
    </i>
    <i r="1">
      <x v="11"/>
      <x v="1"/>
      <x v="4"/>
      <x v="135"/>
    </i>
    <i r="4">
      <x v="235"/>
    </i>
    <i r="2">
      <x v="6"/>
      <x/>
      <x v="230"/>
    </i>
    <i r="2">
      <x v="8"/>
      <x/>
      <x v="302"/>
    </i>
    <i r="2">
      <x v="11"/>
      <x/>
      <x v="2"/>
    </i>
    <i r="2">
      <x v="14"/>
      <x v="2"/>
      <x v="216"/>
    </i>
    <i r="2">
      <x v="15"/>
      <x v="2"/>
      <x v="234"/>
    </i>
    <i r="2">
      <x v="18"/>
      <x v="2"/>
      <x v="52"/>
    </i>
    <i r="2">
      <x v="20"/>
      <x v="2"/>
      <x v="107"/>
    </i>
    <i r="2">
      <x v="22"/>
      <x v="4"/>
      <x v="257"/>
    </i>
    <i r="2">
      <x v="24"/>
      <x/>
      <x v="202"/>
    </i>
    <i r="2">
      <x v="34"/>
      <x v="2"/>
      <x v="204"/>
    </i>
    <i r="4">
      <x v="253"/>
    </i>
    <i r="2">
      <x v="35"/>
      <x v="2"/>
      <x v="30"/>
    </i>
    <i r="2">
      <x v="37"/>
      <x/>
      <x v="236"/>
    </i>
    <i r="2">
      <x v="38"/>
      <x v="2"/>
      <x v="234"/>
    </i>
    <i r="2">
      <x v="41"/>
      <x v="4"/>
      <x v="184"/>
    </i>
    <i r="4">
      <x v="211"/>
    </i>
    <i r="2">
      <x v="44"/>
      <x/>
      <x v="6"/>
    </i>
    <i r="2">
      <x v="49"/>
      <x v="3"/>
      <x v="91"/>
    </i>
    <i r="2">
      <x v="51"/>
      <x v="5"/>
      <x v="237"/>
    </i>
    <i r="2">
      <x v="52"/>
      <x v="5"/>
      <x v="195"/>
    </i>
    <i r="2">
      <x v="56"/>
      <x v="2"/>
      <x v="15"/>
    </i>
    <i r="2">
      <x v="58"/>
      <x v="1"/>
      <x v="94"/>
    </i>
    <i r="2">
      <x v="72"/>
      <x v="2"/>
      <x v="236"/>
    </i>
    <i r="2">
      <x v="79"/>
      <x/>
      <x v="119"/>
    </i>
    <i r="1">
      <x v="12"/>
      <x v="6"/>
      <x/>
      <x v="231"/>
    </i>
    <i r="2">
      <x v="8"/>
      <x/>
      <x v="52"/>
    </i>
    <i r="4">
      <x v="235"/>
    </i>
    <i r="2">
      <x v="11"/>
      <x/>
      <x v="238"/>
    </i>
    <i r="2">
      <x v="14"/>
      <x v="2"/>
      <x v="40"/>
    </i>
    <i r="2">
      <x v="15"/>
      <x v="2"/>
      <x v="181"/>
    </i>
    <i r="2">
      <x v="18"/>
      <x v="2"/>
      <x v="203"/>
    </i>
    <i r="2">
      <x v="20"/>
      <x v="2"/>
      <x v="211"/>
    </i>
    <i r="2">
      <x v="22"/>
      <x v="4"/>
      <x v="45"/>
    </i>
    <i r="2">
      <x v="24"/>
      <x/>
      <x v="15"/>
    </i>
    <i r="4">
      <x v="193"/>
    </i>
    <i r="2">
      <x v="35"/>
      <x v="2"/>
      <x v="193"/>
    </i>
    <i r="4">
      <x v="203"/>
    </i>
    <i r="2">
      <x v="37"/>
      <x/>
      <x v="128"/>
    </i>
    <i r="4">
      <x v="184"/>
    </i>
    <i r="2">
      <x v="38"/>
      <x v="2"/>
      <x v="74"/>
    </i>
    <i r="2">
      <x v="41"/>
      <x v="4"/>
      <x v="194"/>
    </i>
    <i r="2">
      <x v="44"/>
      <x/>
      <x v="61"/>
    </i>
    <i r="4">
      <x v="208"/>
    </i>
    <i r="2">
      <x v="49"/>
      <x v="3"/>
      <x v="238"/>
    </i>
    <i r="2">
      <x v="51"/>
      <x v="5"/>
      <x v="189"/>
    </i>
    <i r="2">
      <x v="52"/>
      <x v="5"/>
      <x v="236"/>
    </i>
    <i r="2">
      <x v="56"/>
      <x v="2"/>
      <x v="2"/>
    </i>
    <i r="2">
      <x v="58"/>
      <x v="1"/>
      <x v="57"/>
    </i>
    <i r="4">
      <x v="280"/>
    </i>
    <i r="2">
      <x v="62"/>
      <x v="3"/>
      <x v="132"/>
    </i>
    <i r="4">
      <x v="285"/>
    </i>
    <i r="2">
      <x v="72"/>
      <x v="2"/>
      <x v="296"/>
    </i>
    <i r="2">
      <x v="74"/>
      <x v="1"/>
      <x v="181"/>
    </i>
    <i r="2">
      <x v="79"/>
      <x/>
      <x v="257"/>
    </i>
    <i r="4">
      <x v="294"/>
    </i>
    <i r="2">
      <x v="82"/>
      <x v="4"/>
      <x v="94"/>
    </i>
    <i r="1">
      <x v="13"/>
      <x v="1"/>
      <x v="4"/>
      <x v="57"/>
    </i>
    <i r="2">
      <x v="8"/>
      <x/>
      <x v="79"/>
    </i>
    <i r="2">
      <x v="15"/>
      <x v="2"/>
      <x v="208"/>
    </i>
    <i r="2">
      <x v="18"/>
      <x v="2"/>
      <x v="284"/>
    </i>
    <i r="2">
      <x v="20"/>
      <x v="2"/>
      <x v="53"/>
    </i>
    <i r="2">
      <x v="22"/>
      <x v="4"/>
      <x v="284"/>
    </i>
    <i r="2">
      <x v="24"/>
      <x/>
      <x v="226"/>
    </i>
    <i r="2">
      <x v="27"/>
      <x v="3"/>
      <x v="45"/>
    </i>
    <i r="4">
      <x v="184"/>
    </i>
    <i r="2">
      <x v="37"/>
      <x/>
      <x v="186"/>
    </i>
    <i r="2">
      <x v="38"/>
      <x v="2"/>
      <x v="108"/>
    </i>
    <i r="2">
      <x v="41"/>
      <x v="4"/>
      <x v="294"/>
    </i>
    <i r="2">
      <x v="44"/>
      <x/>
      <x v="93"/>
    </i>
    <i r="4">
      <x v="255"/>
    </i>
    <i r="2">
      <x v="49"/>
      <x v="3"/>
      <x v="254"/>
    </i>
    <i r="2">
      <x v="51"/>
      <x v="5"/>
      <x v="106"/>
    </i>
    <i r="4">
      <x v="255"/>
    </i>
    <i r="2">
      <x v="52"/>
      <x v="5"/>
      <x v="226"/>
    </i>
    <i r="2">
      <x v="58"/>
      <x v="1"/>
      <x v="286"/>
    </i>
    <i r="2">
      <x v="62"/>
      <x v="3"/>
      <x v="181"/>
    </i>
    <i r="2">
      <x v="74"/>
      <x v="1"/>
      <x v="98"/>
    </i>
    <i r="4">
      <x v="194"/>
    </i>
    <i r="2">
      <x v="79"/>
      <x/>
      <x v="132"/>
    </i>
    <i r="4">
      <x v="243"/>
    </i>
    <i r="2">
      <x v="82"/>
      <x v="4"/>
      <x v="128"/>
    </i>
    <i r="1">
      <x v="14"/>
      <x v="1"/>
      <x v="4"/>
      <x v="226"/>
    </i>
    <i r="2">
      <x v="6"/>
      <x/>
      <x v="40"/>
    </i>
    <i r="4">
      <x v="74"/>
    </i>
    <i r="2">
      <x v="8"/>
      <x/>
      <x v="189"/>
    </i>
    <i r="2">
      <x v="11"/>
      <x/>
      <x v="53"/>
    </i>
    <i r="4">
      <x v="108"/>
    </i>
    <i r="2">
      <x v="14"/>
      <x v="2"/>
      <x v="136"/>
    </i>
    <i r="2">
      <x v="15"/>
      <x v="2"/>
      <x v="189"/>
    </i>
    <i r="2">
      <x v="18"/>
      <x v="2"/>
      <x v="193"/>
    </i>
    <i r="4">
      <x v="255"/>
    </i>
    <i r="2">
      <x v="20"/>
      <x v="2"/>
      <x v="74"/>
    </i>
    <i r="2">
      <x v="22"/>
      <x v="4"/>
      <x v="132"/>
    </i>
    <i r="2">
      <x v="24"/>
      <x/>
      <x v="45"/>
    </i>
    <i r="4">
      <x v="284"/>
    </i>
    <i r="4">
      <x v="285"/>
    </i>
    <i r="2">
      <x v="27"/>
      <x v="3"/>
      <x v="259"/>
    </i>
    <i r="2">
      <x v="34"/>
      <x v="2"/>
      <x v="57"/>
    </i>
    <i r="4">
      <x v="106"/>
    </i>
    <i r="2">
      <x v="35"/>
      <x v="2"/>
      <x v="128"/>
    </i>
    <i r="2">
      <x v="37"/>
      <x/>
      <x v="181"/>
    </i>
    <i r="4">
      <x v="286"/>
    </i>
    <i r="2">
      <x v="38"/>
      <x v="2"/>
      <x v="184"/>
    </i>
    <i r="2">
      <x v="41"/>
      <x v="4"/>
      <x v="254"/>
    </i>
    <i r="2">
      <x v="44"/>
      <x/>
      <x v="254"/>
    </i>
    <i r="2">
      <x v="49"/>
      <x v="3"/>
      <x v="226"/>
    </i>
    <i r="2">
      <x v="51"/>
      <x v="5"/>
      <x v="61"/>
    </i>
    <i r="4">
      <x v="194"/>
    </i>
    <i r="4">
      <x v="208"/>
    </i>
    <i r="2">
      <x v="52"/>
      <x v="5"/>
      <x v="79"/>
    </i>
    <i r="4">
      <x v="203"/>
    </i>
    <i r="4">
      <x v="238"/>
    </i>
    <i r="2">
      <x v="56"/>
      <x v="2"/>
      <x v="231"/>
    </i>
    <i r="4">
      <x v="254"/>
    </i>
    <i r="2">
      <x v="58"/>
      <x v="1"/>
      <x v="186"/>
    </i>
    <i r="2">
      <x v="62"/>
      <x v="3"/>
      <x v="231"/>
    </i>
    <i r="4">
      <x v="294"/>
    </i>
    <i r="2">
      <x v="72"/>
      <x v="2"/>
      <x v="93"/>
    </i>
    <i r="2">
      <x v="74"/>
      <x v="1"/>
      <x v="15"/>
    </i>
    <i r="4">
      <x v="283"/>
    </i>
    <i r="2">
      <x v="79"/>
      <x/>
      <x v="259"/>
    </i>
    <i t="default">
      <x v="1"/>
    </i>
    <i>
      <x v="2"/>
      <x/>
      <x v="5"/>
      <x v="1"/>
      <x v="127"/>
    </i>
    <i r="2">
      <x v="8"/>
      <x/>
      <x v="80"/>
    </i>
    <i r="2">
      <x v="9"/>
      <x v="2"/>
      <x v="129"/>
    </i>
    <i r="2">
      <x v="11"/>
      <x/>
      <x v="142"/>
    </i>
    <i r="2">
      <x v="24"/>
      <x/>
      <x v="318"/>
    </i>
    <i r="2">
      <x v="26"/>
      <x v="3"/>
      <x v="24"/>
    </i>
    <i r="2">
      <x v="30"/>
      <x v="3"/>
      <x v="150"/>
    </i>
    <i r="2">
      <x v="34"/>
      <x v="2"/>
      <x v="1"/>
    </i>
    <i r="2">
      <x v="43"/>
      <x/>
      <x v="134"/>
    </i>
    <i r="2">
      <x v="55"/>
      <x v="3"/>
      <x v="51"/>
    </i>
    <i r="4">
      <x v="131"/>
    </i>
    <i r="2">
      <x v="75"/>
      <x v="4"/>
      <x v="142"/>
    </i>
    <i r="2">
      <x v="80"/>
      <x v="5"/>
      <x v="18"/>
    </i>
    <i r="4">
      <x v="99"/>
    </i>
    <i r="4">
      <x v="123"/>
    </i>
    <i r="1">
      <x v="1"/>
      <x v="5"/>
      <x v="1"/>
      <x v="297"/>
    </i>
    <i r="2">
      <x v="8"/>
      <x/>
      <x v="209"/>
    </i>
    <i r="2">
      <x v="9"/>
      <x v="2"/>
      <x v="207"/>
    </i>
    <i r="2">
      <x v="11"/>
      <x/>
      <x v="252"/>
    </i>
    <i r="2">
      <x v="15"/>
      <x v="2"/>
      <x v="131"/>
    </i>
    <i r="2">
      <x v="24"/>
      <x/>
      <x v="24"/>
    </i>
    <i r="4">
      <x v="150"/>
    </i>
    <i r="2">
      <x v="26"/>
      <x v="3"/>
      <x v="1"/>
    </i>
    <i r="4">
      <x v="318"/>
    </i>
    <i r="2">
      <x v="29"/>
      <x v="3"/>
      <x v="142"/>
    </i>
    <i r="2">
      <x v="30"/>
      <x v="3"/>
      <x v="22"/>
    </i>
    <i r="2">
      <x v="34"/>
      <x v="2"/>
      <x v="127"/>
    </i>
    <i r="2">
      <x v="43"/>
      <x/>
      <x v="51"/>
    </i>
    <i r="4">
      <x v="131"/>
    </i>
    <i r="4">
      <x v="256"/>
    </i>
    <i r="2">
      <x v="55"/>
      <x v="3"/>
      <x v="134"/>
    </i>
    <i r="2">
      <x v="71"/>
      <x v="1"/>
      <x v="229"/>
    </i>
    <i r="2">
      <x v="75"/>
      <x v="4"/>
      <x v="18"/>
    </i>
    <i r="4">
      <x v="99"/>
    </i>
    <i r="4">
      <x v="123"/>
    </i>
    <i r="2">
      <x v="80"/>
      <x v="5"/>
      <x v="129"/>
    </i>
    <i r="1">
      <x v="2"/>
      <x v="5"/>
      <x v="1"/>
      <x v="265"/>
    </i>
    <i r="2">
      <x v="8"/>
      <x/>
      <x v="22"/>
    </i>
    <i r="2">
      <x v="9"/>
      <x v="2"/>
      <x v="80"/>
    </i>
    <i r="4">
      <x v="318"/>
    </i>
    <i r="2">
      <x v="11"/>
      <x/>
      <x v="281"/>
    </i>
    <i r="2">
      <x v="15"/>
      <x v="2"/>
      <x v="18"/>
    </i>
    <i r="4">
      <x v="22"/>
    </i>
    <i r="4">
      <x v="24"/>
    </i>
    <i r="2">
      <x v="24"/>
      <x/>
      <x v="1"/>
    </i>
    <i r="4">
      <x v="123"/>
    </i>
    <i r="2">
      <x v="26"/>
      <x v="3"/>
      <x v="209"/>
    </i>
    <i r="2">
      <x v="29"/>
      <x v="3"/>
      <x v="252"/>
    </i>
    <i r="2">
      <x v="30"/>
      <x v="3"/>
      <x v="175"/>
    </i>
    <i r="2">
      <x v="34"/>
      <x v="2"/>
      <x v="99"/>
    </i>
    <i r="4">
      <x v="175"/>
    </i>
    <i r="2">
      <x v="43"/>
      <x/>
      <x v="160"/>
    </i>
    <i r="2">
      <x v="55"/>
      <x v="3"/>
      <x v="130"/>
    </i>
    <i r="4">
      <x v="133"/>
    </i>
    <i r="2">
      <x v="71"/>
      <x v="1"/>
      <x v="129"/>
    </i>
    <i r="2">
      <x v="75"/>
      <x v="4"/>
      <x v="80"/>
    </i>
    <i r="4">
      <x v="256"/>
    </i>
    <i r="2">
      <x v="80"/>
      <x v="5"/>
      <x v="229"/>
    </i>
    <i r="1">
      <x v="4"/>
      <x v="5"/>
      <x v="1"/>
      <x v="69"/>
    </i>
    <i r="2">
      <x v="8"/>
      <x/>
      <x v="221"/>
    </i>
    <i r="2">
      <x v="9"/>
      <x v="2"/>
      <x v="130"/>
    </i>
    <i r="2">
      <x v="11"/>
      <x/>
      <x v="282"/>
    </i>
    <i r="2">
      <x v="15"/>
      <x v="2"/>
      <x v="133"/>
    </i>
    <i r="2">
      <x v="24"/>
      <x/>
      <x v="133"/>
    </i>
    <i r="2">
      <x v="26"/>
      <x v="3"/>
      <x v="160"/>
    </i>
    <i r="4">
      <x v="281"/>
    </i>
    <i r="2">
      <x v="29"/>
      <x v="3"/>
      <x v="265"/>
    </i>
    <i r="2">
      <x v="30"/>
      <x v="3"/>
      <x v="256"/>
    </i>
    <i r="2">
      <x v="34"/>
      <x v="2"/>
      <x v="81"/>
    </i>
    <i r="2">
      <x v="43"/>
      <x/>
      <x v="130"/>
    </i>
    <i r="4">
      <x v="175"/>
    </i>
    <i r="2">
      <x v="55"/>
      <x v="3"/>
      <x v="86"/>
    </i>
    <i r="2">
      <x v="71"/>
      <x v="1"/>
      <x v="67"/>
    </i>
    <i r="4">
      <x v="266"/>
    </i>
    <i r="2">
      <x v="80"/>
      <x v="5"/>
      <x v="75"/>
    </i>
    <i r="4">
      <x v="110"/>
    </i>
    <i r="1">
      <x v="5"/>
      <x v="5"/>
      <x v="1"/>
      <x v="75"/>
    </i>
    <i r="2">
      <x v="8"/>
      <x/>
      <x v="67"/>
    </i>
    <i r="2">
      <x v="9"/>
      <x v="2"/>
      <x v="86"/>
    </i>
    <i r="4">
      <x v="157"/>
    </i>
    <i r="2">
      <x v="11"/>
      <x/>
      <x v="244"/>
    </i>
    <i r="2">
      <x v="15"/>
      <x v="2"/>
      <x v="110"/>
    </i>
    <i r="2">
      <x v="24"/>
      <x/>
      <x v="245"/>
    </i>
    <i r="2">
      <x v="26"/>
      <x v="3"/>
      <x v="306"/>
    </i>
    <i r="2">
      <x v="29"/>
      <x v="3"/>
      <x v="282"/>
    </i>
    <i r="2">
      <x v="30"/>
      <x v="3"/>
      <x v="157"/>
    </i>
    <i r="2">
      <x v="34"/>
      <x v="2"/>
      <x v="183"/>
    </i>
    <i r="2">
      <x v="43"/>
      <x/>
      <x v="86"/>
    </i>
    <i r="2">
      <x v="55"/>
      <x v="3"/>
      <x v="92"/>
    </i>
    <i r="4">
      <x v="314"/>
    </i>
    <i r="2">
      <x v="71"/>
      <x v="1"/>
      <x v="81"/>
    </i>
    <i r="4">
      <x v="288"/>
    </i>
    <i r="2">
      <x v="75"/>
      <x v="4"/>
      <x v="86"/>
    </i>
    <i r="2">
      <x v="80"/>
      <x v="5"/>
      <x v="69"/>
    </i>
    <i r="4">
      <x v="266"/>
    </i>
    <i r="1">
      <x v="6"/>
      <x v="5"/>
      <x v="1"/>
      <x v="244"/>
    </i>
    <i r="4">
      <x v="314"/>
    </i>
    <i r="2">
      <x v="8"/>
      <x/>
      <x v="306"/>
    </i>
    <i r="2">
      <x v="9"/>
      <x v="2"/>
      <x v="158"/>
    </i>
    <i r="4">
      <x v="314"/>
    </i>
    <i r="2">
      <x v="11"/>
      <x/>
      <x v="92"/>
    </i>
    <i r="2">
      <x v="15"/>
      <x v="2"/>
      <x v="69"/>
    </i>
    <i r="4">
      <x v="306"/>
    </i>
    <i r="2">
      <x v="24"/>
      <x/>
      <x v="75"/>
    </i>
    <i r="4">
      <x v="183"/>
    </i>
    <i r="2">
      <x v="26"/>
      <x v="3"/>
      <x v="158"/>
    </i>
    <i r="2">
      <x v="34"/>
      <x v="2"/>
      <x v="67"/>
    </i>
    <i r="2">
      <x v="43"/>
      <x/>
      <x v="157"/>
    </i>
    <i r="2">
      <x v="71"/>
      <x v="1"/>
      <x v="300"/>
    </i>
    <i r="2">
      <x v="75"/>
      <x v="4"/>
      <x v="282"/>
    </i>
    <i r="2">
      <x v="80"/>
      <x v="5"/>
      <x v="245"/>
    </i>
    <i r="1">
      <x v="7"/>
      <x v="43"/>
      <x/>
      <x v="158"/>
    </i>
    <i r="1">
      <x v="8"/>
      <x v="1"/>
      <x v="4"/>
      <x v="289"/>
    </i>
    <i r="2">
      <x v="5"/>
      <x v="1"/>
      <x v="34"/>
    </i>
    <i r="2">
      <x v="11"/>
      <x/>
      <x v="70"/>
    </i>
    <i r="2">
      <x v="12"/>
      <x v="4"/>
      <x v="87"/>
    </i>
    <i r="2">
      <x v="15"/>
      <x v="2"/>
      <x v="214"/>
    </i>
    <i r="2">
      <x v="17"/>
      <x/>
      <x v="171"/>
    </i>
    <i r="2">
      <x v="18"/>
      <x v="2"/>
      <x v="214"/>
    </i>
    <i r="2">
      <x v="23"/>
      <x/>
      <x v="88"/>
    </i>
    <i r="2">
      <x v="34"/>
      <x v="2"/>
      <x v="222"/>
    </i>
    <i r="2">
      <x v="35"/>
      <x v="2"/>
      <x v="68"/>
    </i>
    <i r="2">
      <x v="41"/>
      <x v="4"/>
      <x v="100"/>
    </i>
    <i r="4">
      <x v="212"/>
    </i>
    <i r="2">
      <x v="61"/>
      <x v="5"/>
      <x v="34"/>
    </i>
    <i r="2">
      <x v="72"/>
      <x v="2"/>
      <x v="205"/>
    </i>
    <i r="1">
      <x v="9"/>
      <x v="1"/>
      <x v="4"/>
      <x v="261"/>
    </i>
    <i r="2">
      <x v="5"/>
      <x v="1"/>
      <x v="101"/>
    </i>
    <i r="2">
      <x v="11"/>
      <x/>
      <x v="68"/>
    </i>
    <i r="2">
      <x v="12"/>
      <x v="4"/>
      <x v="307"/>
    </i>
    <i r="2">
      <x v="13"/>
      <x v="3"/>
      <x v="88"/>
    </i>
    <i r="4">
      <x v="214"/>
    </i>
    <i r="2">
      <x v="17"/>
      <x/>
      <x v="100"/>
    </i>
    <i r="2">
      <x v="18"/>
      <x v="2"/>
      <x v="171"/>
    </i>
    <i r="2">
      <x v="23"/>
      <x/>
      <x v="176"/>
    </i>
    <i r="2">
      <x v="29"/>
      <x v="3"/>
      <x v="212"/>
    </i>
    <i r="2">
      <x v="34"/>
      <x v="2"/>
      <x v="228"/>
    </i>
    <i r="2">
      <x v="35"/>
      <x v="2"/>
      <x v="87"/>
    </i>
    <i r="2">
      <x v="37"/>
      <x/>
      <x v="34"/>
    </i>
    <i r="2">
      <x v="41"/>
      <x v="4"/>
      <x v="70"/>
    </i>
    <i r="2">
      <x v="44"/>
      <x/>
      <x v="304"/>
    </i>
    <i r="2">
      <x v="61"/>
      <x v="5"/>
      <x v="102"/>
    </i>
    <i r="4">
      <x v="137"/>
    </i>
    <i r="2">
      <x v="62"/>
      <x v="3"/>
      <x v="289"/>
    </i>
    <i r="2">
      <x v="67"/>
      <x/>
      <x v="222"/>
    </i>
    <i r="2">
      <x v="72"/>
      <x v="2"/>
      <x v="213"/>
    </i>
    <i r="2">
      <x v="79"/>
      <x/>
      <x v="205"/>
    </i>
    <i r="1">
      <x v="10"/>
      <x/>
      <x v="3"/>
      <x v="304"/>
    </i>
    <i r="2">
      <x v="1"/>
      <x v="4"/>
      <x v="137"/>
    </i>
    <i r="4">
      <x v="222"/>
    </i>
    <i r="2">
      <x v="5"/>
      <x v="1"/>
      <x v="71"/>
    </i>
    <i r="4">
      <x v="97"/>
    </i>
    <i r="2">
      <x v="11"/>
      <x/>
      <x v="5"/>
    </i>
    <i r="4">
      <x v="212"/>
    </i>
    <i r="2">
      <x v="12"/>
      <x v="4"/>
      <x v="213"/>
    </i>
    <i r="4">
      <x v="228"/>
    </i>
    <i r="4">
      <x v="307"/>
    </i>
    <i r="2">
      <x v="13"/>
      <x v="3"/>
      <x v="70"/>
    </i>
    <i r="2">
      <x v="15"/>
      <x v="2"/>
      <x v="107"/>
    </i>
    <i r="2">
      <x v="18"/>
      <x v="2"/>
      <x v="78"/>
    </i>
    <i r="2">
      <x v="20"/>
      <x v="2"/>
      <x v="227"/>
    </i>
    <i r="2">
      <x v="23"/>
      <x/>
      <x v="87"/>
    </i>
    <i r="2">
      <x v="29"/>
      <x v="3"/>
      <x v="205"/>
    </i>
    <i r="2">
      <x v="34"/>
      <x v="2"/>
      <x v="269"/>
    </i>
    <i r="2">
      <x v="35"/>
      <x v="2"/>
      <x v="102"/>
    </i>
    <i r="2">
      <x v="37"/>
      <x/>
      <x v="289"/>
    </i>
    <i r="2">
      <x v="41"/>
      <x v="4"/>
      <x v="101"/>
    </i>
    <i r="4">
      <x v="176"/>
    </i>
    <i r="2">
      <x v="44"/>
      <x/>
      <x v="227"/>
    </i>
    <i r="2">
      <x v="61"/>
      <x v="5"/>
      <x v="171"/>
    </i>
    <i r="4">
      <x v="192"/>
    </i>
    <i r="2">
      <x v="62"/>
      <x v="3"/>
      <x v="68"/>
    </i>
    <i r="2">
      <x v="67"/>
      <x/>
      <x v="107"/>
    </i>
    <i r="2">
      <x v="72"/>
      <x v="2"/>
      <x v="102"/>
    </i>
    <i r="2">
      <x v="76"/>
      <x v="1"/>
      <x v="118"/>
    </i>
    <i r="2">
      <x v="79"/>
      <x/>
      <x v="261"/>
    </i>
    <i r="2">
      <x v="82"/>
      <x v="4"/>
      <x v="227"/>
    </i>
    <i r="1">
      <x v="11"/>
      <x v="1"/>
      <x v="4"/>
      <x v="5"/>
    </i>
    <i r="2">
      <x v="5"/>
      <x v="1"/>
      <x v="227"/>
    </i>
    <i r="2">
      <x v="12"/>
      <x v="4"/>
      <x v="269"/>
    </i>
    <i r="2">
      <x v="13"/>
      <x v="3"/>
      <x v="311"/>
    </i>
    <i r="2">
      <x v="15"/>
      <x v="2"/>
      <x v="71"/>
    </i>
    <i r="2">
      <x v="17"/>
      <x/>
      <x v="236"/>
    </i>
    <i r="2">
      <x v="18"/>
      <x v="2"/>
      <x v="114"/>
    </i>
    <i r="2">
      <x v="20"/>
      <x v="2"/>
      <x v="97"/>
    </i>
    <i r="2">
      <x v="23"/>
      <x/>
      <x v="215"/>
    </i>
    <i r="2">
      <x v="29"/>
      <x v="3"/>
      <x v="95"/>
    </i>
    <i r="2">
      <x v="34"/>
      <x v="2"/>
      <x v="33"/>
    </i>
    <i r="2">
      <x v="35"/>
      <x v="2"/>
      <x v="137"/>
    </i>
    <i r="4">
      <x v="307"/>
    </i>
    <i r="2">
      <x v="37"/>
      <x/>
      <x v="78"/>
    </i>
    <i r="2">
      <x v="41"/>
      <x v="4"/>
      <x v="304"/>
    </i>
    <i r="2">
      <x v="44"/>
      <x/>
      <x v="228"/>
    </i>
    <i r="2">
      <x v="61"/>
      <x v="5"/>
      <x v="118"/>
    </i>
    <i r="4">
      <x v="261"/>
    </i>
    <i r="2">
      <x v="72"/>
      <x v="2"/>
      <x v="33"/>
    </i>
    <i r="2">
      <x v="76"/>
      <x v="1"/>
      <x v="195"/>
    </i>
    <i r="2">
      <x v="79"/>
      <x/>
      <x v="239"/>
    </i>
    <i r="2">
      <x v="81"/>
      <x v="5"/>
      <x v="107"/>
    </i>
    <i r="2">
      <x v="82"/>
      <x v="4"/>
      <x v="192"/>
    </i>
    <i r="1">
      <x v="12"/>
      <x/>
      <x v="3"/>
      <x v="299"/>
    </i>
    <i r="2">
      <x v="1"/>
      <x v="4"/>
      <x v="37"/>
    </i>
    <i r="2">
      <x v="5"/>
      <x v="1"/>
      <x v="116"/>
    </i>
    <i r="2">
      <x v="11"/>
      <x/>
      <x v="96"/>
    </i>
    <i r="2">
      <x v="12"/>
      <x v="4"/>
      <x v="78"/>
    </i>
    <i r="2">
      <x v="13"/>
      <x v="3"/>
      <x v="112"/>
    </i>
    <i r="2">
      <x v="15"/>
      <x v="2"/>
      <x v="195"/>
    </i>
    <i r="2">
      <x v="17"/>
      <x/>
      <x v="95"/>
    </i>
    <i r="2">
      <x v="18"/>
      <x v="2"/>
      <x v="215"/>
    </i>
    <i r="2">
      <x v="20"/>
      <x v="2"/>
      <x v="56"/>
    </i>
    <i r="2">
      <x v="23"/>
      <x/>
      <x v="54"/>
    </i>
    <i r="4">
      <x v="193"/>
    </i>
    <i r="2">
      <x v="34"/>
      <x v="2"/>
      <x v="239"/>
    </i>
    <i r="2">
      <x v="35"/>
      <x v="2"/>
      <x v="239"/>
    </i>
    <i r="4">
      <x v="311"/>
    </i>
    <i r="2">
      <x v="37"/>
      <x/>
      <x v="225"/>
    </i>
    <i r="2">
      <x v="41"/>
      <x v="4"/>
      <x v="50"/>
    </i>
    <i r="2">
      <x v="44"/>
      <x/>
      <x v="251"/>
    </i>
    <i r="2">
      <x v="61"/>
      <x v="5"/>
      <x v="114"/>
    </i>
    <i r="4">
      <x v="267"/>
    </i>
    <i r="2">
      <x v="62"/>
      <x v="3"/>
      <x v="225"/>
    </i>
    <i r="2">
      <x v="67"/>
      <x/>
      <x v="232"/>
    </i>
    <i r="2">
      <x v="72"/>
      <x v="2"/>
      <x v="49"/>
    </i>
    <i r="2">
      <x v="79"/>
      <x/>
      <x v="50"/>
    </i>
    <i r="2">
      <x v="81"/>
      <x v="5"/>
      <x v="250"/>
    </i>
    <i r="2">
      <x v="82"/>
      <x v="4"/>
      <x v="236"/>
    </i>
    <i r="1">
      <x v="13"/>
      <x/>
      <x v="3"/>
      <x v="37"/>
    </i>
    <i r="2">
      <x v="5"/>
      <x v="1"/>
      <x v="172"/>
    </i>
    <i r="2">
      <x v="11"/>
      <x/>
      <x v="42"/>
    </i>
    <i r="2">
      <x v="12"/>
      <x v="4"/>
      <x v="250"/>
    </i>
    <i r="4">
      <x v="267"/>
    </i>
    <i r="2">
      <x v="13"/>
      <x v="3"/>
      <x v="143"/>
    </i>
    <i r="2">
      <x v="15"/>
      <x v="2"/>
      <x v="283"/>
    </i>
    <i r="2">
      <x v="17"/>
      <x/>
      <x v="173"/>
    </i>
    <i r="2">
      <x v="18"/>
      <x v="2"/>
      <x v="174"/>
    </i>
    <i r="2">
      <x v="20"/>
      <x v="2"/>
      <x v="173"/>
    </i>
    <i r="2">
      <x v="23"/>
      <x/>
      <x v="241"/>
    </i>
    <i r="2">
      <x v="29"/>
      <x v="3"/>
      <x v="64"/>
    </i>
    <i r="2">
      <x v="35"/>
      <x v="2"/>
      <x v="116"/>
    </i>
    <i r="2">
      <x v="37"/>
      <x/>
      <x v="56"/>
    </i>
    <i r="2">
      <x v="41"/>
      <x v="4"/>
      <x v="308"/>
    </i>
    <i r="2">
      <x v="44"/>
      <x/>
      <x v="136"/>
    </i>
    <i r="4">
      <x v="249"/>
    </i>
    <i r="2">
      <x v="61"/>
      <x v="5"/>
      <x v="60"/>
    </i>
    <i r="2">
      <x v="62"/>
      <x v="3"/>
      <x v="173"/>
    </i>
    <i r="2">
      <x v="72"/>
      <x v="2"/>
      <x v="285"/>
    </i>
    <i r="2">
      <x v="76"/>
      <x v="1"/>
      <x v="217"/>
    </i>
    <i r="4">
      <x v="218"/>
    </i>
    <i r="2">
      <x v="79"/>
      <x/>
      <x v="112"/>
    </i>
    <i r="2">
      <x v="81"/>
      <x v="5"/>
      <x v="54"/>
    </i>
    <i r="2">
      <x v="82"/>
      <x v="4"/>
      <x v="112"/>
    </i>
    <i r="1">
      <x v="14"/>
      <x/>
      <x v="3"/>
      <x v="50"/>
    </i>
    <i r="2">
      <x v="1"/>
      <x v="4"/>
      <x v="95"/>
    </i>
    <i r="2">
      <x v="5"/>
      <x v="1"/>
      <x v="112"/>
    </i>
    <i r="2">
      <x v="11"/>
      <x/>
      <x v="93"/>
    </i>
    <i r="2">
      <x v="12"/>
      <x v="4"/>
      <x v="42"/>
    </i>
    <i r="4">
      <x v="136"/>
    </i>
    <i r="4">
      <x v="241"/>
    </i>
    <i r="2">
      <x v="13"/>
      <x v="3"/>
      <x v="232"/>
    </i>
    <i r="2">
      <x v="15"/>
      <x v="2"/>
      <x v="60"/>
    </i>
    <i r="2">
      <x v="17"/>
      <x/>
      <x v="114"/>
    </i>
    <i r="2">
      <x v="18"/>
      <x v="2"/>
      <x v="64"/>
    </i>
    <i r="4">
      <x v="96"/>
    </i>
    <i r="2">
      <x v="20"/>
      <x v="2"/>
      <x v="267"/>
    </i>
    <i r="2">
      <x v="23"/>
      <x/>
      <x v="37"/>
    </i>
    <i r="4">
      <x v="299"/>
    </i>
    <i r="2">
      <x v="29"/>
      <x v="3"/>
      <x v="56"/>
    </i>
    <i r="2">
      <x v="34"/>
      <x v="2"/>
      <x v="143"/>
    </i>
    <i r="4">
      <x v="225"/>
    </i>
    <i r="2">
      <x v="35"/>
      <x v="2"/>
      <x v="96"/>
    </i>
    <i r="2">
      <x v="37"/>
      <x/>
      <x v="64"/>
    </i>
    <i r="2">
      <x v="41"/>
      <x v="4"/>
      <x v="64"/>
    </i>
    <i r="2">
      <x v="44"/>
      <x/>
      <x v="250"/>
    </i>
    <i r="4">
      <x v="285"/>
    </i>
    <i r="2">
      <x v="61"/>
      <x v="5"/>
      <x v="116"/>
    </i>
    <i r="4">
      <x v="174"/>
    </i>
    <i r="2">
      <x v="62"/>
      <x v="3"/>
      <x v="286"/>
    </i>
    <i r="4">
      <x v="308"/>
    </i>
    <i r="2">
      <x v="67"/>
      <x/>
      <x v="49"/>
    </i>
    <i r="2">
      <x v="72"/>
      <x v="2"/>
      <x v="54"/>
    </i>
    <i r="2">
      <x v="76"/>
      <x v="1"/>
      <x v="217"/>
    </i>
    <i r="2">
      <x v="79"/>
      <x/>
      <x v="143"/>
    </i>
    <i r="2">
      <x v="81"/>
      <x v="5"/>
      <x v="193"/>
    </i>
    <i r="4">
      <x v="218"/>
    </i>
    <i r="2">
      <x v="82"/>
      <x v="4"/>
      <x v="249"/>
    </i>
    <i r="4">
      <x v="311"/>
    </i>
    <i t="default">
      <x v="2"/>
    </i>
    <i>
      <x v="3"/>
      <x/>
      <x v="9"/>
      <x v="2"/>
      <x v="8"/>
    </i>
    <i r="4">
      <x v="32"/>
    </i>
    <i r="2">
      <x v="22"/>
      <x v="4"/>
      <x v="318"/>
    </i>
    <i r="2">
      <x v="24"/>
      <x/>
      <x v="295"/>
    </i>
    <i r="2">
      <x v="27"/>
      <x v="3"/>
      <x v="21"/>
    </i>
    <i r="2">
      <x v="28"/>
      <x/>
      <x v="220"/>
    </i>
    <i r="2">
      <x v="30"/>
      <x v="3"/>
      <x v="76"/>
    </i>
    <i r="4">
      <x v="83"/>
    </i>
    <i r="2">
      <x v="34"/>
      <x v="2"/>
      <x v="220"/>
    </i>
    <i r="2">
      <x v="36"/>
      <x v="4"/>
      <x v="274"/>
    </i>
    <i r="2">
      <x v="37"/>
      <x/>
      <x v="120"/>
    </i>
    <i r="2">
      <x v="51"/>
      <x v="5"/>
      <x v="16"/>
    </i>
    <i r="4">
      <x v="122"/>
    </i>
    <i r="2">
      <x v="56"/>
      <x v="2"/>
      <x v="295"/>
    </i>
    <i r="2">
      <x v="71"/>
      <x v="1"/>
      <x v="145"/>
    </i>
    <i r="2">
      <x v="73"/>
      <x v="1"/>
      <x v="313"/>
    </i>
    <i r="1">
      <x v="1"/>
      <x v="9"/>
      <x v="2"/>
      <x v="16"/>
    </i>
    <i r="4">
      <x v="103"/>
    </i>
    <i r="4">
      <x v="122"/>
    </i>
    <i r="2">
      <x v="22"/>
      <x v="4"/>
      <x v="8"/>
    </i>
    <i r="4">
      <x v="120"/>
    </i>
    <i r="2">
      <x v="24"/>
      <x/>
      <x v="83"/>
    </i>
    <i r="4">
      <x v="84"/>
    </i>
    <i r="2">
      <x v="26"/>
      <x v="3"/>
      <x v="220"/>
    </i>
    <i r="2">
      <x v="27"/>
      <x v="3"/>
      <x v="295"/>
    </i>
    <i r="4">
      <x v="318"/>
    </i>
    <i r="2">
      <x v="28"/>
      <x/>
      <x v="32"/>
    </i>
    <i r="4">
      <x v="115"/>
    </i>
    <i r="4">
      <x v="125"/>
    </i>
    <i r="2">
      <x v="30"/>
      <x v="3"/>
      <x v="162"/>
    </i>
    <i r="2">
      <x v="34"/>
      <x v="2"/>
      <x v="125"/>
    </i>
    <i r="4">
      <x v="162"/>
    </i>
    <i r="2">
      <x v="36"/>
      <x v="4"/>
      <x v="16"/>
    </i>
    <i r="4">
      <x v="103"/>
    </i>
    <i r="2">
      <x v="37"/>
      <x/>
      <x v="10"/>
    </i>
    <i r="4">
      <x v="274"/>
    </i>
    <i r="2">
      <x v="51"/>
      <x v="5"/>
      <x v="145"/>
    </i>
    <i r="2">
      <x v="56"/>
      <x v="2"/>
      <x v="76"/>
    </i>
    <i r="2">
      <x v="71"/>
      <x v="1"/>
      <x v="290"/>
    </i>
    <i r="2">
      <x v="73"/>
      <x v="1"/>
      <x v="21"/>
    </i>
    <i r="1">
      <x v="2"/>
      <x v="9"/>
      <x v="2"/>
      <x v="21"/>
    </i>
    <i r="2">
      <x v="22"/>
      <x v="4"/>
      <x v="21"/>
    </i>
    <i r="2">
      <x v="24"/>
      <x/>
      <x v="55"/>
    </i>
    <i r="2">
      <x v="26"/>
      <x v="3"/>
      <x v="8"/>
    </i>
    <i r="4">
      <x v="120"/>
    </i>
    <i r="4">
      <x v="274"/>
    </i>
    <i r="2">
      <x v="27"/>
      <x v="3"/>
      <x v="115"/>
    </i>
    <i r="2">
      <x v="28"/>
      <x/>
      <x v="162"/>
    </i>
    <i r="2">
      <x v="30"/>
      <x v="3"/>
      <x v="103"/>
    </i>
    <i r="4">
      <x v="185"/>
    </i>
    <i r="2">
      <x v="34"/>
      <x v="2"/>
      <x v="145"/>
    </i>
    <i r="2">
      <x v="36"/>
      <x v="4"/>
      <x v="10"/>
    </i>
    <i r="4">
      <x v="122"/>
    </i>
    <i r="2">
      <x v="37"/>
      <x/>
      <x v="16"/>
    </i>
    <i r="2">
      <x v="51"/>
      <x v="5"/>
      <x v="32"/>
    </i>
    <i r="4">
      <x v="125"/>
    </i>
    <i r="4">
      <x v="290"/>
    </i>
    <i r="2">
      <x v="56"/>
      <x v="2"/>
      <x v="245"/>
    </i>
    <i r="2">
      <x v="71"/>
      <x v="1"/>
      <x v="84"/>
    </i>
    <i r="2">
      <x v="73"/>
      <x v="1"/>
      <x v="318"/>
    </i>
    <i r="1">
      <x v="4"/>
      <x v="9"/>
      <x v="2"/>
      <x v="153"/>
    </i>
    <i r="2">
      <x v="22"/>
      <x v="4"/>
      <x v="77"/>
    </i>
    <i r="2">
      <x v="24"/>
      <x/>
      <x v="242"/>
    </i>
    <i r="2">
      <x v="26"/>
      <x v="3"/>
      <x v="55"/>
    </i>
    <i r="2">
      <x v="27"/>
      <x v="3"/>
      <x v="66"/>
    </i>
    <i r="2">
      <x v="28"/>
      <x/>
      <x v="12"/>
    </i>
    <i r="2">
      <x v="30"/>
      <x v="3"/>
      <x v="242"/>
    </i>
    <i r="2">
      <x v="34"/>
      <x v="2"/>
      <x v="66"/>
    </i>
    <i r="4">
      <x v="84"/>
    </i>
    <i r="2">
      <x v="36"/>
      <x v="4"/>
      <x v="84"/>
    </i>
    <i r="2">
      <x v="37"/>
      <x/>
      <x v="72"/>
    </i>
    <i r="2">
      <x v="51"/>
      <x v="5"/>
      <x v="77"/>
    </i>
    <i r="2">
      <x v="56"/>
      <x v="2"/>
      <x v="115"/>
    </i>
    <i r="4">
      <x v="185"/>
    </i>
    <i r="4">
      <x v="242"/>
    </i>
    <i r="2">
      <x v="71"/>
      <x v="1"/>
      <x v="90"/>
    </i>
    <i r="2">
      <x v="73"/>
      <x v="1"/>
      <x v="245"/>
    </i>
    <i r="1">
      <x v="5"/>
      <x v="9"/>
      <x v="2"/>
      <x v="154"/>
    </i>
    <i r="2">
      <x v="24"/>
      <x/>
      <x v="90"/>
    </i>
    <i r="2">
      <x v="26"/>
      <x v="3"/>
      <x v="12"/>
    </i>
    <i r="2">
      <x v="27"/>
      <x v="3"/>
      <x v="77"/>
    </i>
    <i r="2">
      <x v="28"/>
      <x/>
      <x v="66"/>
    </i>
    <i r="4">
      <x v="315"/>
    </i>
    <i r="2">
      <x v="30"/>
      <x v="3"/>
      <x v="90"/>
    </i>
    <i r="2">
      <x v="34"/>
      <x v="2"/>
      <x v="183"/>
    </i>
    <i r="2">
      <x v="36"/>
      <x v="4"/>
      <x v="153"/>
    </i>
    <i r="2">
      <x v="37"/>
      <x/>
      <x v="262"/>
    </i>
    <i r="2">
      <x v="51"/>
      <x v="5"/>
      <x v="264"/>
    </i>
    <i r="2">
      <x v="56"/>
      <x v="2"/>
      <x v="166"/>
    </i>
    <i r="2">
      <x v="71"/>
      <x v="1"/>
      <x v="190"/>
    </i>
    <i r="2">
      <x v="73"/>
      <x v="1"/>
      <x v="166"/>
    </i>
    <i r="1">
      <x v="6"/>
      <x v="9"/>
      <x v="2"/>
      <x v="264"/>
    </i>
    <i r="2">
      <x v="24"/>
      <x/>
      <x v="73"/>
    </i>
    <i r="2">
      <x v="27"/>
      <x v="3"/>
      <x v="262"/>
    </i>
    <i r="2">
      <x v="30"/>
      <x v="3"/>
      <x v="73"/>
    </i>
    <i r="2">
      <x v="34"/>
      <x v="2"/>
      <x v="166"/>
    </i>
    <i r="2">
      <x v="36"/>
      <x v="4"/>
      <x v="73"/>
    </i>
    <i r="2">
      <x v="51"/>
      <x v="5"/>
      <x v="315"/>
    </i>
    <i r="2">
      <x v="56"/>
      <x v="2"/>
      <x v="190"/>
    </i>
    <i r="2">
      <x v="71"/>
      <x v="1"/>
      <x v="154"/>
    </i>
    <i r="1">
      <x v="8"/>
      <x v="6"/>
      <x/>
      <x v="29"/>
    </i>
    <i r="2">
      <x v="14"/>
      <x v="2"/>
      <x v="309"/>
    </i>
    <i r="2">
      <x v="24"/>
      <x/>
      <x v="13"/>
    </i>
    <i r="2">
      <x v="27"/>
      <x v="3"/>
      <x v="109"/>
    </i>
    <i r="2">
      <x v="35"/>
      <x v="2"/>
      <x v="289"/>
    </i>
    <i r="2">
      <x v="41"/>
      <x v="4"/>
      <x v="293"/>
    </i>
    <i r="2">
      <x v="51"/>
      <x v="5"/>
      <x v="293"/>
    </i>
    <i r="2">
      <x v="58"/>
      <x v="1"/>
      <x v="233"/>
    </i>
    <i r="2">
      <x v="67"/>
      <x/>
      <x v="258"/>
    </i>
    <i r="1">
      <x v="9"/>
      <x v="1"/>
      <x v="4"/>
      <x v="13"/>
    </i>
    <i r="4">
      <x v="29"/>
    </i>
    <i r="2">
      <x v="6"/>
      <x/>
      <x v="109"/>
    </i>
    <i r="2">
      <x v="8"/>
      <x/>
      <x v="152"/>
    </i>
    <i r="2">
      <x v="11"/>
      <x/>
      <x v="309"/>
    </i>
    <i r="2">
      <x v="14"/>
      <x v="2"/>
      <x v="247"/>
    </i>
    <i r="2">
      <x v="15"/>
      <x v="2"/>
      <x v="200"/>
    </i>
    <i r="2">
      <x v="18"/>
      <x v="2"/>
      <x v="170"/>
    </i>
    <i r="2">
      <x v="27"/>
      <x v="3"/>
      <x v="233"/>
    </i>
    <i r="2">
      <x v="29"/>
      <x v="3"/>
      <x v="117"/>
    </i>
    <i r="2">
      <x v="35"/>
      <x v="2"/>
      <x v="117"/>
    </i>
    <i r="2">
      <x v="37"/>
      <x/>
      <x v="289"/>
    </i>
    <i r="2">
      <x v="38"/>
      <x v="2"/>
      <x v="167"/>
    </i>
    <i r="2">
      <x v="41"/>
      <x v="4"/>
      <x v="6"/>
    </i>
    <i r="2">
      <x v="49"/>
      <x v="3"/>
      <x v="230"/>
    </i>
    <i r="2">
      <x v="56"/>
      <x v="2"/>
      <x v="258"/>
    </i>
    <i r="2">
      <x v="58"/>
      <x v="1"/>
      <x v="293"/>
    </i>
    <i r="2">
      <x v="61"/>
      <x v="5"/>
      <x v="14"/>
    </i>
    <i r="2">
      <x v="62"/>
      <x v="3"/>
      <x v="278"/>
    </i>
    <i r="2">
      <x v="76"/>
      <x v="1"/>
      <x v="113"/>
    </i>
    <i r="1">
      <x v="10"/>
      <x v="1"/>
      <x v="4"/>
      <x v="230"/>
    </i>
    <i r="2">
      <x v="6"/>
      <x/>
      <x v="94"/>
    </i>
    <i r="2">
      <x v="8"/>
      <x/>
      <x v="30"/>
    </i>
    <i r="2">
      <x v="11"/>
      <x/>
      <x v="78"/>
    </i>
    <i r="2">
      <x v="15"/>
      <x v="2"/>
      <x v="169"/>
    </i>
    <i r="2">
      <x v="18"/>
      <x v="2"/>
      <x v="237"/>
    </i>
    <i r="2">
      <x v="22"/>
      <x v="4"/>
      <x v="278"/>
    </i>
    <i r="2">
      <x v="24"/>
      <x/>
      <x v="247"/>
    </i>
    <i r="2">
      <x v="27"/>
      <x v="3"/>
      <x v="113"/>
    </i>
    <i r="2">
      <x v="29"/>
      <x v="3"/>
      <x v="152"/>
    </i>
    <i r="2">
      <x v="35"/>
      <x v="2"/>
      <x v="91"/>
    </i>
    <i r="2">
      <x v="41"/>
      <x v="4"/>
      <x v="309"/>
    </i>
    <i r="2">
      <x v="44"/>
      <x/>
      <x v="6"/>
    </i>
    <i r="2">
      <x v="49"/>
      <x v="3"/>
      <x v="167"/>
    </i>
    <i r="2">
      <x v="51"/>
      <x v="5"/>
      <x v="170"/>
    </i>
    <i r="4">
      <x v="204"/>
    </i>
    <i r="2">
      <x v="56"/>
      <x v="2"/>
      <x v="14"/>
    </i>
    <i r="2">
      <x v="58"/>
      <x v="1"/>
      <x v="287"/>
    </i>
    <i r="2">
      <x v="61"/>
      <x v="5"/>
      <x v="91"/>
    </i>
    <i r="2">
      <x v="62"/>
      <x v="3"/>
      <x v="289"/>
    </i>
    <i r="2">
      <x v="67"/>
      <x/>
      <x v="138"/>
    </i>
    <i r="2">
      <x v="76"/>
      <x v="1"/>
      <x v="195"/>
    </i>
    <i r="1">
      <x v="11"/>
      <x v="1"/>
      <x v="4"/>
      <x v="138"/>
    </i>
    <i r="4">
      <x v="167"/>
    </i>
    <i r="2">
      <x v="6"/>
      <x/>
      <x v="204"/>
    </i>
    <i r="4">
      <x v="230"/>
    </i>
    <i r="2">
      <x v="8"/>
      <x/>
      <x v="65"/>
    </i>
    <i r="2">
      <x v="11"/>
      <x/>
      <x v="237"/>
    </i>
    <i r="2">
      <x v="14"/>
      <x v="2"/>
      <x v="240"/>
    </i>
    <i r="2">
      <x v="15"/>
      <x v="2"/>
      <x v="170"/>
    </i>
    <i r="2">
      <x v="18"/>
      <x v="2"/>
      <x v="238"/>
    </i>
    <i r="2">
      <x v="22"/>
      <x v="4"/>
      <x v="170"/>
    </i>
    <i r="4">
      <x v="257"/>
    </i>
    <i r="2">
      <x v="24"/>
      <x/>
      <x v="15"/>
    </i>
    <i r="2">
      <x v="37"/>
      <x/>
      <x v="91"/>
    </i>
    <i r="4">
      <x v="240"/>
    </i>
    <i r="2">
      <x v="38"/>
      <x v="2"/>
      <x v="187"/>
    </i>
    <i r="2">
      <x v="41"/>
      <x v="4"/>
      <x v="152"/>
    </i>
    <i r="2">
      <x v="44"/>
      <x/>
      <x v="14"/>
    </i>
    <i r="2">
      <x v="49"/>
      <x v="3"/>
      <x v="30"/>
    </i>
    <i r="2">
      <x v="51"/>
      <x v="5"/>
      <x v="78"/>
    </i>
    <i r="2">
      <x v="56"/>
      <x v="2"/>
      <x v="95"/>
    </i>
    <i r="2">
      <x v="58"/>
      <x v="1"/>
      <x v="247"/>
    </i>
    <i r="2">
      <x v="61"/>
      <x v="5"/>
      <x v="94"/>
    </i>
    <i r="4">
      <x v="169"/>
    </i>
    <i r="1">
      <x v="12"/>
      <x v="1"/>
      <x v="4"/>
      <x v="56"/>
    </i>
    <i r="4">
      <x v="187"/>
    </i>
    <i r="2">
      <x v="6"/>
      <x/>
      <x v="231"/>
    </i>
    <i r="2">
      <x v="8"/>
      <x/>
      <x v="189"/>
    </i>
    <i r="2">
      <x v="11"/>
      <x/>
      <x v="238"/>
    </i>
    <i r="2">
      <x v="14"/>
      <x v="2"/>
      <x v="45"/>
    </i>
    <i r="2">
      <x v="15"/>
      <x v="2"/>
      <x v="226"/>
    </i>
    <i r="2">
      <x v="18"/>
      <x v="2"/>
      <x v="259"/>
    </i>
    <i r="2">
      <x v="22"/>
      <x v="4"/>
      <x v="232"/>
    </i>
    <i r="4">
      <x v="251"/>
    </i>
    <i r="4">
      <x v="285"/>
    </i>
    <i r="2">
      <x v="24"/>
      <x/>
      <x v="226"/>
    </i>
    <i r="2">
      <x v="27"/>
      <x v="3"/>
      <x v="96"/>
    </i>
    <i r="2">
      <x v="29"/>
      <x v="3"/>
      <x v="95"/>
    </i>
    <i r="4">
      <x v="132"/>
    </i>
    <i r="2">
      <x v="35"/>
      <x v="2"/>
      <x v="148"/>
    </i>
    <i r="2">
      <x v="37"/>
      <x/>
      <x v="128"/>
    </i>
    <i r="2">
      <x v="38"/>
      <x v="2"/>
      <x v="178"/>
    </i>
    <i r="2">
      <x v="41"/>
      <x v="4"/>
      <x v="48"/>
    </i>
    <i r="4">
      <x v="60"/>
    </i>
    <i r="2">
      <x v="44"/>
      <x/>
      <x v="165"/>
    </i>
    <i r="4">
      <x v="257"/>
    </i>
    <i r="2">
      <x v="49"/>
      <x v="3"/>
      <x v="15"/>
    </i>
    <i r="4">
      <x v="254"/>
    </i>
    <i r="2">
      <x v="51"/>
      <x v="5"/>
      <x v="65"/>
    </i>
    <i r="4">
      <x v="74"/>
    </i>
    <i r="2">
      <x v="56"/>
      <x v="2"/>
      <x v="272"/>
    </i>
    <i r="2">
      <x v="58"/>
      <x v="1"/>
      <x v="194"/>
    </i>
    <i r="2">
      <x v="61"/>
      <x v="5"/>
      <x v="259"/>
    </i>
    <i r="2">
      <x v="62"/>
      <x v="3"/>
      <x v="283"/>
    </i>
    <i r="2">
      <x v="67"/>
      <x/>
      <x v="251"/>
    </i>
    <i r="2">
      <x v="76"/>
      <x v="1"/>
      <x v="43"/>
    </i>
    <i r="4">
      <x v="94"/>
    </i>
    <i r="1">
      <x v="13"/>
      <x v="8"/>
      <x/>
      <x v="272"/>
    </i>
    <i r="2">
      <x v="11"/>
      <x/>
      <x v="108"/>
    </i>
    <i r="2">
      <x v="14"/>
      <x v="2"/>
      <x v="98"/>
    </i>
    <i r="2">
      <x v="15"/>
      <x v="2"/>
      <x v="65"/>
    </i>
    <i r="2">
      <x v="17"/>
      <x/>
      <x v="286"/>
    </i>
    <i r="2">
      <x v="18"/>
      <x v="2"/>
      <x v="294"/>
    </i>
    <i r="2">
      <x v="22"/>
      <x v="4"/>
      <x v="164"/>
    </i>
    <i r="2">
      <x v="24"/>
      <x/>
      <x v="243"/>
    </i>
    <i r="2">
      <x v="29"/>
      <x v="3"/>
      <x v="93"/>
    </i>
    <i r="2">
      <x v="35"/>
      <x v="2"/>
      <x v="132"/>
    </i>
    <i r="2">
      <x v="37"/>
      <x/>
      <x v="56"/>
    </i>
    <i r="4">
      <x v="283"/>
    </i>
    <i r="2">
      <x v="38"/>
      <x v="2"/>
      <x v="48"/>
    </i>
    <i r="4">
      <x v="59"/>
    </i>
    <i r="2">
      <x v="41"/>
      <x v="4"/>
      <x v="96"/>
    </i>
    <i r="2">
      <x v="44"/>
      <x/>
      <x v="61"/>
    </i>
    <i r="2">
      <x v="51"/>
      <x v="5"/>
      <x v="148"/>
    </i>
    <i r="2">
      <x v="56"/>
      <x v="2"/>
      <x v="164"/>
    </i>
    <i r="2">
      <x v="58"/>
      <x v="1"/>
      <x v="186"/>
    </i>
    <i r="4">
      <x v="280"/>
    </i>
    <i r="2">
      <x v="61"/>
      <x v="5"/>
      <x v="98"/>
    </i>
    <i r="2">
      <x v="67"/>
      <x/>
      <x v="45"/>
    </i>
    <i r="1">
      <x v="14"/>
      <x v="1"/>
      <x v="4"/>
      <x v="65"/>
    </i>
    <i r="2">
      <x v="6"/>
      <x/>
      <x v="74"/>
    </i>
    <i r="2">
      <x v="8"/>
      <x/>
      <x v="187"/>
    </i>
    <i r="4">
      <x v="294"/>
    </i>
    <i r="2">
      <x v="11"/>
      <x/>
      <x v="132"/>
    </i>
    <i r="2">
      <x v="14"/>
      <x v="2"/>
      <x v="165"/>
    </i>
    <i r="2">
      <x v="15"/>
      <x v="2"/>
      <x v="194"/>
    </i>
    <i r="2">
      <x v="18"/>
      <x v="2"/>
      <x v="98"/>
    </i>
    <i r="2">
      <x v="22"/>
      <x v="4"/>
      <x v="272"/>
    </i>
    <i r="2">
      <x v="24"/>
      <x/>
      <x v="60"/>
    </i>
    <i r="4">
      <x v="95"/>
    </i>
    <i r="4">
      <x v="96"/>
    </i>
    <i r="2">
      <x v="27"/>
      <x v="3"/>
      <x v="186"/>
    </i>
    <i r="4">
      <x v="285"/>
    </i>
    <i r="2">
      <x v="29"/>
      <x v="3"/>
      <x v="56"/>
    </i>
    <i r="2">
      <x v="35"/>
      <x v="2"/>
      <x v="61"/>
    </i>
    <i r="2">
      <x v="37"/>
      <x/>
      <x v="48"/>
    </i>
    <i r="4">
      <x v="59"/>
    </i>
    <i r="4">
      <x v="148"/>
    </i>
    <i r="2">
      <x v="38"/>
      <x v="2"/>
      <x v="43"/>
    </i>
    <i r="2">
      <x v="41"/>
      <x v="4"/>
      <x v="238"/>
    </i>
    <i r="2">
      <x v="44"/>
      <x/>
      <x v="254"/>
    </i>
    <i r="2">
      <x v="49"/>
      <x v="3"/>
      <x v="231"/>
    </i>
    <i r="2">
      <x v="51"/>
      <x v="5"/>
      <x v="189"/>
    </i>
    <i r="2">
      <x v="56"/>
      <x v="2"/>
      <x v="280"/>
    </i>
    <i r="2">
      <x v="58"/>
      <x v="1"/>
      <x v="15"/>
    </i>
    <i r="4">
      <x v="283"/>
    </i>
    <i r="4">
      <x v="286"/>
    </i>
    <i r="2">
      <x v="61"/>
      <x v="5"/>
      <x v="59"/>
    </i>
    <i r="4">
      <x v="93"/>
    </i>
    <i r="4">
      <x v="243"/>
    </i>
    <i r="2">
      <x v="62"/>
      <x v="3"/>
      <x v="45"/>
    </i>
    <i r="2">
      <x v="67"/>
      <x/>
      <x v="259"/>
    </i>
    <i r="2">
      <x v="76"/>
      <x v="1"/>
      <x v="164"/>
    </i>
    <i r="4">
      <x v="178"/>
    </i>
    <i t="default">
      <x v="3"/>
    </i>
    <i>
      <x v="4"/>
      <x/>
      <x v="5"/>
      <x v="1"/>
      <x v="317"/>
    </i>
    <i r="2">
      <x v="6"/>
      <x/>
      <x v="7"/>
    </i>
    <i r="2">
      <x v="8"/>
      <x/>
      <x v="134"/>
    </i>
    <i r="2">
      <x v="11"/>
      <x/>
      <x v="142"/>
    </i>
    <i r="2">
      <x v="22"/>
      <x v="4"/>
      <x v="150"/>
    </i>
    <i r="4">
      <x v="306"/>
    </i>
    <i r="2">
      <x v="26"/>
      <x v="3"/>
      <x v="1"/>
    </i>
    <i r="2">
      <x v="28"/>
      <x/>
      <x v="313"/>
    </i>
    <i r="2">
      <x v="29"/>
      <x v="3"/>
      <x v="306"/>
    </i>
    <i r="2">
      <x v="34"/>
      <x v="2"/>
      <x v="142"/>
    </i>
    <i r="2">
      <x v="36"/>
      <x v="4"/>
      <x v="139"/>
    </i>
    <i r="4">
      <x v="221"/>
    </i>
    <i r="2">
      <x v="38"/>
      <x v="2"/>
      <x v="58"/>
    </i>
    <i r="4">
      <x v="150"/>
    </i>
    <i r="2">
      <x v="55"/>
      <x v="3"/>
      <x v="51"/>
    </i>
    <i r="4">
      <x v="291"/>
    </i>
    <i r="2">
      <x v="57"/>
      <x v="4"/>
      <x v="105"/>
    </i>
    <i r="2">
      <x v="60"/>
      <x v="2"/>
      <x v="210"/>
    </i>
    <i r="1">
      <x v="1"/>
      <x v="5"/>
      <x v="1"/>
      <x v="146"/>
    </i>
    <i r="2">
      <x v="6"/>
      <x/>
      <x v="23"/>
    </i>
    <i r="4">
      <x v="150"/>
    </i>
    <i r="2">
      <x v="8"/>
      <x/>
      <x v="209"/>
    </i>
    <i r="4">
      <x v="306"/>
    </i>
    <i r="2">
      <x v="11"/>
      <x/>
      <x v="252"/>
    </i>
    <i r="2">
      <x v="22"/>
      <x v="4"/>
      <x v="210"/>
    </i>
    <i r="2">
      <x v="28"/>
      <x/>
      <x v="1"/>
    </i>
    <i r="4">
      <x v="221"/>
    </i>
    <i r="2">
      <x v="29"/>
      <x v="3"/>
      <x v="142"/>
    </i>
    <i r="2">
      <x v="34"/>
      <x v="2"/>
      <x v="7"/>
    </i>
    <i r="4">
      <x v="209"/>
    </i>
    <i r="2">
      <x v="36"/>
      <x v="4"/>
      <x v="58"/>
    </i>
    <i r="4">
      <x v="252"/>
    </i>
    <i r="4">
      <x v="291"/>
    </i>
    <i r="2">
      <x v="38"/>
      <x v="2"/>
      <x v="139"/>
    </i>
    <i r="4">
      <x v="317"/>
    </i>
    <i r="2">
      <x v="43"/>
      <x/>
      <x v="51"/>
    </i>
    <i r="4">
      <x v="105"/>
    </i>
    <i r="2">
      <x v="55"/>
      <x v="3"/>
      <x v="134"/>
    </i>
    <i r="2">
      <x v="57"/>
      <x v="4"/>
      <x v="7"/>
    </i>
    <i r="2">
      <x v="60"/>
      <x v="2"/>
      <x v="252"/>
    </i>
    <i r="2">
      <x v="71"/>
      <x v="1"/>
      <x v="229"/>
    </i>
    <i r="1">
      <x v="2"/>
      <x v="5"/>
      <x v="1"/>
      <x v="23"/>
    </i>
    <i r="2">
      <x v="6"/>
      <x/>
      <x v="58"/>
    </i>
    <i r="4">
      <x v="89"/>
    </i>
    <i r="4">
      <x v="256"/>
    </i>
    <i r="2">
      <x v="8"/>
      <x/>
      <x v="229"/>
    </i>
    <i r="2">
      <x v="11"/>
      <x/>
      <x v="281"/>
    </i>
    <i r="2">
      <x v="22"/>
      <x v="4"/>
      <x v="175"/>
    </i>
    <i r="4">
      <x v="229"/>
    </i>
    <i r="2">
      <x v="26"/>
      <x v="3"/>
      <x v="7"/>
    </i>
    <i r="4">
      <x v="209"/>
    </i>
    <i r="2">
      <x v="28"/>
      <x/>
      <x v="146"/>
    </i>
    <i r="2">
      <x v="29"/>
      <x v="3"/>
      <x v="252"/>
    </i>
    <i r="2">
      <x v="34"/>
      <x v="2"/>
      <x v="221"/>
    </i>
    <i r="4">
      <x v="256"/>
    </i>
    <i r="2">
      <x v="36"/>
      <x v="4"/>
      <x v="134"/>
    </i>
    <i r="2">
      <x v="38"/>
      <x v="2"/>
      <x v="23"/>
    </i>
    <i r="4">
      <x v="134"/>
    </i>
    <i r="2">
      <x v="43"/>
      <x/>
      <x v="160"/>
    </i>
    <i r="2">
      <x v="55"/>
      <x v="3"/>
      <x v="150"/>
    </i>
    <i r="4">
      <x v="175"/>
    </i>
    <i r="2">
      <x v="57"/>
      <x v="4"/>
      <x v="1"/>
    </i>
    <i r="4">
      <x v="124"/>
    </i>
    <i r="4">
      <x v="185"/>
    </i>
    <i r="2">
      <x v="60"/>
      <x v="2"/>
      <x v="291"/>
    </i>
    <i r="2">
      <x v="71"/>
      <x v="1"/>
      <x v="129"/>
    </i>
    <i r="1">
      <x v="4"/>
      <x v="5"/>
      <x v="1"/>
      <x v="207"/>
    </i>
    <i r="2">
      <x v="6"/>
      <x/>
      <x v="124"/>
    </i>
    <i r="4">
      <x v="149"/>
    </i>
    <i r="2">
      <x v="8"/>
      <x/>
      <x v="85"/>
    </i>
    <i r="2">
      <x v="11"/>
      <x/>
      <x v="282"/>
    </i>
    <i r="2">
      <x v="22"/>
      <x v="4"/>
      <x v="163"/>
    </i>
    <i r="2">
      <x v="26"/>
      <x v="3"/>
      <x v="89"/>
    </i>
    <i r="4">
      <x v="185"/>
    </i>
    <i r="4">
      <x v="256"/>
    </i>
    <i r="2">
      <x v="28"/>
      <x/>
      <x v="163"/>
    </i>
    <i r="2">
      <x v="29"/>
      <x v="3"/>
      <x v="160"/>
    </i>
    <i r="4">
      <x v="281"/>
    </i>
    <i r="2">
      <x v="34"/>
      <x v="2"/>
      <x v="305"/>
    </i>
    <i r="2">
      <x v="38"/>
      <x v="2"/>
      <x v="89"/>
    </i>
    <i r="4">
      <x v="268"/>
    </i>
    <i r="2">
      <x v="43"/>
      <x/>
      <x v="175"/>
    </i>
    <i r="2">
      <x v="55"/>
      <x v="3"/>
      <x v="82"/>
    </i>
    <i r="2">
      <x v="57"/>
      <x v="4"/>
      <x v="268"/>
    </i>
    <i r="2">
      <x v="60"/>
      <x v="2"/>
      <x v="281"/>
    </i>
    <i r="2">
      <x v="71"/>
      <x v="1"/>
      <x v="266"/>
    </i>
    <i r="1">
      <x v="5"/>
      <x v="5"/>
      <x v="1"/>
      <x v="85"/>
    </i>
    <i r="2">
      <x v="6"/>
      <x/>
      <x v="77"/>
    </i>
    <i r="4">
      <x v="147"/>
    </i>
    <i r="2">
      <x v="8"/>
      <x/>
      <x v="207"/>
    </i>
    <i r="2">
      <x v="22"/>
      <x v="4"/>
      <x v="82"/>
    </i>
    <i r="4">
      <x v="305"/>
    </i>
    <i r="2">
      <x v="26"/>
      <x v="3"/>
      <x v="149"/>
    </i>
    <i r="4">
      <x v="163"/>
    </i>
    <i r="2">
      <x v="28"/>
      <x/>
      <x v="168"/>
    </i>
    <i r="2">
      <x v="29"/>
      <x v="3"/>
      <x v="282"/>
    </i>
    <i r="2">
      <x v="34"/>
      <x v="2"/>
      <x v="124"/>
    </i>
    <i r="2">
      <x v="36"/>
      <x v="4"/>
      <x v="160"/>
    </i>
    <i r="2">
      <x v="38"/>
      <x v="2"/>
      <x v="82"/>
    </i>
    <i r="4">
      <x v="85"/>
    </i>
    <i r="2">
      <x v="43"/>
      <x/>
      <x v="82"/>
    </i>
    <i r="2">
      <x v="55"/>
      <x v="3"/>
      <x v="92"/>
    </i>
    <i r="4">
      <x v="314"/>
    </i>
    <i r="2">
      <x v="57"/>
      <x v="4"/>
      <x v="281"/>
    </i>
    <i r="2">
      <x v="60"/>
      <x v="2"/>
      <x v="282"/>
    </i>
    <i r="2">
      <x v="71"/>
      <x v="1"/>
      <x v="75"/>
    </i>
    <i r="4">
      <x v="297"/>
    </i>
    <i r="1">
      <x v="6"/>
      <x v="5"/>
      <x v="1"/>
      <x v="314"/>
    </i>
    <i r="2">
      <x v="26"/>
      <x v="3"/>
      <x v="147"/>
    </i>
    <i r="2">
      <x v="34"/>
      <x v="2"/>
      <x v="75"/>
    </i>
    <i r="2">
      <x v="36"/>
      <x v="4"/>
      <x v="149"/>
    </i>
    <i r="2">
      <x v="38"/>
      <x v="2"/>
      <x v="92"/>
    </i>
    <i r="4">
      <x v="168"/>
    </i>
    <i r="2">
      <x v="55"/>
      <x v="3"/>
      <x v="168"/>
    </i>
    <i r="2">
      <x v="60"/>
      <x v="2"/>
      <x v="297"/>
    </i>
    <i r="2">
      <x v="67"/>
      <x/>
      <x v="92"/>
    </i>
    <i r="2">
      <x v="71"/>
      <x v="1"/>
      <x v="288"/>
    </i>
    <i r="1">
      <x v="7"/>
      <x v="60"/>
      <x v="2"/>
      <x v="288"/>
    </i>
    <i r="2">
      <x v="71"/>
      <x v="1"/>
      <x v="300"/>
    </i>
    <i r="1">
      <x v="8"/>
      <x v="11"/>
      <x/>
      <x v="192"/>
    </i>
    <i r="4">
      <x v="212"/>
    </i>
    <i r="2">
      <x v="13"/>
      <x v="3"/>
      <x v="87"/>
    </i>
    <i r="2">
      <x v="15"/>
      <x v="2"/>
      <x v="87"/>
    </i>
    <i r="2">
      <x v="23"/>
      <x/>
      <x v="88"/>
    </i>
    <i r="2">
      <x v="38"/>
      <x v="2"/>
      <x v="9"/>
    </i>
    <i r="2">
      <x v="72"/>
      <x v="2"/>
      <x v="292"/>
    </i>
    <i r="2">
      <x v="74"/>
      <x v="1"/>
      <x v="9"/>
    </i>
    <i r="2">
      <x v="75"/>
      <x v="4"/>
      <x v="68"/>
    </i>
    <i r="2">
      <x v="79"/>
      <x/>
      <x v="34"/>
    </i>
    <i r="1">
      <x v="9"/>
      <x v="12"/>
      <x v="4"/>
      <x v="88"/>
    </i>
    <i r="4">
      <x v="202"/>
    </i>
    <i r="2">
      <x v="13"/>
      <x v="3"/>
      <x v="9"/>
    </i>
    <i r="2">
      <x v="15"/>
      <x v="2"/>
      <x v="141"/>
    </i>
    <i r="2">
      <x v="23"/>
      <x/>
      <x v="68"/>
    </i>
    <i r="4">
      <x v="87"/>
    </i>
    <i r="2">
      <x v="29"/>
      <x v="3"/>
      <x v="212"/>
    </i>
    <i r="2">
      <x v="72"/>
      <x v="2"/>
      <x v="192"/>
    </i>
    <i r="2">
      <x v="74"/>
      <x v="1"/>
      <x v="34"/>
    </i>
    <i r="2">
      <x v="75"/>
      <x v="4"/>
      <x v="292"/>
    </i>
    <i r="1">
      <x v="10"/>
      <x/>
      <x v="3"/>
      <x v="135"/>
    </i>
    <i r="2">
      <x v="11"/>
      <x/>
      <x v="19"/>
    </i>
    <i r="2">
      <x v="13"/>
      <x v="3"/>
      <x v="88"/>
    </i>
    <i r="2">
      <x v="15"/>
      <x v="2"/>
      <x v="200"/>
    </i>
    <i r="2">
      <x v="29"/>
      <x v="3"/>
      <x v="68"/>
    </i>
    <i r="4">
      <x v="202"/>
    </i>
    <i r="2">
      <x v="38"/>
      <x v="2"/>
      <x v="212"/>
    </i>
    <i r="2">
      <x v="72"/>
      <x v="2"/>
      <x v="304"/>
    </i>
    <i r="2">
      <x v="79"/>
      <x/>
      <x v="141"/>
    </i>
    <i r="1">
      <x v="11"/>
      <x/>
      <x v="3"/>
      <x v="200"/>
    </i>
    <i r="2">
      <x v="11"/>
      <x/>
      <x v="239"/>
    </i>
    <i r="2">
      <x v="12"/>
      <x v="4"/>
      <x v="141"/>
    </i>
    <i r="4">
      <x v="310"/>
    </i>
    <i r="2">
      <x v="13"/>
      <x v="3"/>
      <x v="311"/>
    </i>
    <i r="2">
      <x v="15"/>
      <x v="2"/>
      <x v="88"/>
    </i>
    <i r="2">
      <x v="23"/>
      <x/>
      <x v="304"/>
    </i>
    <i r="2">
      <x v="38"/>
      <x v="2"/>
      <x v="19"/>
    </i>
    <i r="2">
      <x v="58"/>
      <x v="1"/>
      <x v="203"/>
    </i>
    <i r="2">
      <x v="61"/>
      <x v="5"/>
      <x v="135"/>
    </i>
    <i r="4">
      <x v="165"/>
    </i>
    <i r="2">
      <x v="72"/>
      <x v="2"/>
      <x v="42"/>
    </i>
    <i r="2">
      <x v="79"/>
      <x/>
      <x v="202"/>
    </i>
    <i r="1">
      <x v="12"/>
      <x/>
      <x v="3"/>
      <x v="19"/>
    </i>
    <i r="4">
      <x v="182"/>
    </i>
    <i r="4">
      <x v="239"/>
    </i>
    <i r="2">
      <x v="11"/>
      <x/>
      <x v="203"/>
    </i>
    <i r="2">
      <x v="12"/>
      <x v="4"/>
      <x v="310"/>
    </i>
    <i r="2">
      <x v="13"/>
      <x v="3"/>
      <x v="112"/>
    </i>
    <i r="2">
      <x v="15"/>
      <x v="2"/>
      <x v="299"/>
    </i>
    <i r="2">
      <x v="23"/>
      <x/>
      <x v="33"/>
    </i>
    <i r="4">
      <x v="296"/>
    </i>
    <i r="2">
      <x v="29"/>
      <x v="3"/>
      <x v="304"/>
    </i>
    <i r="2">
      <x v="38"/>
      <x v="2"/>
      <x v="50"/>
    </i>
    <i r="4">
      <x v="151"/>
    </i>
    <i r="2">
      <x v="58"/>
      <x v="1"/>
      <x v="116"/>
    </i>
    <i r="2">
      <x v="61"/>
      <x v="5"/>
      <x v="37"/>
    </i>
    <i r="4">
      <x v="53"/>
    </i>
    <i r="2">
      <x v="72"/>
      <x v="2"/>
      <x v="140"/>
    </i>
    <i r="2">
      <x v="74"/>
      <x v="1"/>
      <x v="151"/>
    </i>
    <i r="2">
      <x v="75"/>
      <x v="4"/>
      <x v="40"/>
    </i>
    <i r="4">
      <x v="165"/>
    </i>
    <i r="2">
      <x v="79"/>
      <x/>
      <x v="50"/>
    </i>
    <i r="1">
      <x v="13"/>
      <x/>
      <x v="3"/>
      <x v="251"/>
    </i>
    <i r="2">
      <x v="11"/>
      <x/>
      <x v="112"/>
    </i>
    <i r="2">
      <x v="12"/>
      <x v="4"/>
      <x v="106"/>
    </i>
    <i r="4">
      <x v="140"/>
    </i>
    <i r="4">
      <x v="219"/>
    </i>
    <i r="2">
      <x v="13"/>
      <x v="3"/>
      <x v="296"/>
    </i>
    <i r="2">
      <x v="15"/>
      <x v="2"/>
      <x v="251"/>
    </i>
    <i r="4">
      <x v="312"/>
    </i>
    <i r="2">
      <x v="23"/>
      <x/>
      <x v="177"/>
    </i>
    <i r="2">
      <x v="29"/>
      <x v="3"/>
      <x v="241"/>
    </i>
    <i r="2">
      <x v="38"/>
      <x v="2"/>
      <x v="182"/>
    </i>
    <i r="2">
      <x v="58"/>
      <x v="1"/>
      <x v="172"/>
    </i>
    <i r="2">
      <x v="61"/>
      <x v="5"/>
      <x v="44"/>
    </i>
    <i r="4">
      <x v="284"/>
    </i>
    <i r="2">
      <x v="72"/>
      <x v="2"/>
      <x v="37"/>
    </i>
    <i r="4">
      <x v="265"/>
    </i>
    <i r="2">
      <x v="75"/>
      <x v="4"/>
      <x v="312"/>
    </i>
    <i r="2">
      <x v="79"/>
      <x/>
      <x v="249"/>
    </i>
    <i r="1">
      <x v="14"/>
      <x v="11"/>
      <x/>
      <x v="44"/>
    </i>
    <i r="4">
      <x v="53"/>
    </i>
    <i r="4">
      <x v="106"/>
    </i>
    <i r="2">
      <x v="12"/>
      <x v="4"/>
      <x v="33"/>
    </i>
    <i r="4">
      <x v="239"/>
    </i>
    <i r="4">
      <x v="296"/>
    </i>
    <i r="2">
      <x v="13"/>
      <x v="3"/>
      <x v="151"/>
    </i>
    <i r="2">
      <x v="15"/>
      <x v="2"/>
      <x v="172"/>
    </i>
    <i r="2">
      <x v="23"/>
      <x/>
      <x v="37"/>
    </i>
    <i r="4">
      <x v="40"/>
    </i>
    <i r="4">
      <x v="241"/>
    </i>
    <i r="2">
      <x v="29"/>
      <x v="3"/>
      <x v="249"/>
    </i>
    <i r="2">
      <x v="38"/>
      <x v="2"/>
      <x v="310"/>
    </i>
    <i r="2">
      <x v="58"/>
      <x v="1"/>
      <x v="112"/>
    </i>
    <i r="2">
      <x v="61"/>
      <x v="5"/>
      <x v="50"/>
    </i>
    <i r="2">
      <x v="72"/>
      <x v="2"/>
      <x v="219"/>
    </i>
    <i r="2">
      <x v="74"/>
      <x v="1"/>
      <x v="181"/>
    </i>
    <i r="2">
      <x v="75"/>
      <x v="4"/>
      <x v="116"/>
    </i>
    <i r="4">
      <x v="177"/>
    </i>
    <i r="4">
      <x v="299"/>
    </i>
    <i r="2">
      <x v="79"/>
      <x/>
      <x v="140"/>
    </i>
    <i r="4">
      <x v="182"/>
    </i>
    <i r="4">
      <x v="284"/>
    </i>
    <i t="default">
      <x v="4"/>
    </i>
  </rowItems>
  <colItems count="1">
    <i/>
  </colItems>
  <dataFields count="1">
    <dataField name="CANTIDAD PACIENTES" fld="10" subtotal="count" baseField="0" baseItem="0"/>
  </dataFields>
  <formats count="84">
    <format dxfId="7821">
      <pivotArea type="all" dataOnly="0" outline="0" fieldPosition="0"/>
    </format>
    <format dxfId="7820">
      <pivotArea outline="0" collapsedLevelsAreSubtotals="1" fieldPosition="0"/>
    </format>
    <format dxfId="7819">
      <pivotArea type="origin" dataOnly="0" labelOnly="1" outline="0" fieldPosition="0"/>
    </format>
    <format dxfId="7818">
      <pivotArea field="3" type="button" dataOnly="0" labelOnly="1" outline="0" axis="axisRow" fieldPosition="0"/>
    </format>
    <format dxfId="7817">
      <pivotArea type="topRight" dataOnly="0" labelOnly="1" outline="0" fieldPosition="0"/>
    </format>
    <format dxfId="7816">
      <pivotArea field="0" type="button" dataOnly="0" labelOnly="1" outline="0" axis="axisRow" fieldPosition="2"/>
    </format>
    <format dxfId="7815">
      <pivotArea field="1" type="button" dataOnly="0" labelOnly="1" outline="0" axis="axisRow" fieldPosition="3"/>
    </format>
    <format dxfId="7814">
      <pivotArea field="10" type="button" dataOnly="0" labelOnly="1" outline="0" axis="axisRow" fieldPosition="4"/>
    </format>
    <format dxfId="7813">
      <pivotArea field="6" type="button" dataOnly="0" labelOnly="1" outline="0" axis="axisRow" fieldPosition="1"/>
    </format>
    <format dxfId="7812">
      <pivotArea dataOnly="0" labelOnly="1" outline="0" fieldPosition="0">
        <references count="1">
          <reference field="0" count="1">
            <x v="24"/>
          </reference>
        </references>
      </pivotArea>
    </format>
    <format dxfId="7811">
      <pivotArea dataOnly="0" labelOnly="1" outline="0" fieldPosition="0">
        <references count="1">
          <reference field="0" count="1" defaultSubtotal="1">
            <x v="24"/>
          </reference>
        </references>
      </pivotArea>
    </format>
    <format dxfId="7810">
      <pivotArea dataOnly="0" labelOnly="1" outline="0" fieldPosition="0">
        <references count="2">
          <reference field="0" count="1" selected="0">
            <x v="24"/>
          </reference>
          <reference field="1" count="1">
            <x v="0"/>
          </reference>
        </references>
      </pivotArea>
    </format>
    <format dxfId="7809">
      <pivotArea dataOnly="0" labelOnly="1" outline="0" fieldPosition="0">
        <references count="3">
          <reference field="0" count="1" selected="0">
            <x v="24"/>
          </reference>
          <reference field="1" count="1" selected="0">
            <x v="0"/>
          </reference>
          <reference field="10" count="0"/>
        </references>
      </pivotArea>
    </format>
    <format dxfId="7808">
      <pivotArea dataOnly="0" labelOnly="1" outline="0" fieldPosition="0">
        <references count="4">
          <reference field="0" count="1" selected="0">
            <x v="24"/>
          </reference>
          <reference field="1" count="1" selected="0">
            <x v="0"/>
          </reference>
          <reference field="6" count="2">
            <x v="8"/>
            <x v="9"/>
          </reference>
          <reference field="10" count="0" selected="0"/>
        </references>
      </pivotArea>
    </format>
    <format dxfId="7807">
      <pivotArea dataOnly="0" labelOnly="1" outline="0" fieldPosition="0">
        <references count="1">
          <reference field="3" count="2">
            <x v="1"/>
            <x v="3"/>
          </reference>
        </references>
      </pivotArea>
    </format>
    <format dxfId="7806">
      <pivotArea outline="0" collapsedLevelsAreSubtotals="1" fieldPosition="0"/>
    </format>
    <format dxfId="7805">
      <pivotArea field="3" type="button" dataOnly="0" labelOnly="1" outline="0" axis="axisRow" fieldPosition="0"/>
    </format>
    <format dxfId="7804">
      <pivotArea type="topRight" dataOnly="0" labelOnly="1" outline="0" fieldPosition="0"/>
    </format>
    <format dxfId="7803">
      <pivotArea dataOnly="0" labelOnly="1" outline="0" fieldPosition="0">
        <references count="1">
          <reference field="3" count="0"/>
        </references>
      </pivotArea>
    </format>
    <format dxfId="7802">
      <pivotArea dataOnly="0" outline="0" fieldPosition="0">
        <references count="1">
          <reference field="0" count="0" defaultSubtotal="1"/>
        </references>
      </pivotArea>
    </format>
    <format dxfId="7801">
      <pivotArea type="origin" dataOnly="0" labelOnly="1" outline="0" fieldPosition="0"/>
    </format>
    <format dxfId="7800">
      <pivotArea field="3" type="button" dataOnly="0" labelOnly="1" outline="0" axis="axisRow" fieldPosition="0"/>
    </format>
    <format dxfId="7799">
      <pivotArea type="topRight" dataOnly="0" labelOnly="1" outline="0" fieldPosition="0"/>
    </format>
    <format dxfId="7798">
      <pivotArea field="0" type="button" dataOnly="0" labelOnly="1" outline="0" axis="axisRow" fieldPosition="2"/>
    </format>
    <format dxfId="7797">
      <pivotArea field="1" type="button" dataOnly="0" labelOnly="1" outline="0" axis="axisRow" fieldPosition="3"/>
    </format>
    <format dxfId="7796">
      <pivotArea field="6" type="button" dataOnly="0" labelOnly="1" outline="0" axis="axisRow" fieldPosition="1"/>
    </format>
    <format dxfId="7795">
      <pivotArea field="10" type="button" dataOnly="0" labelOnly="1" outline="0" axis="axisRow" fieldPosition="4"/>
    </format>
    <format dxfId="7794">
      <pivotArea dataOnly="0" labelOnly="1" outline="0" fieldPosition="0">
        <references count="1">
          <reference field="3" count="0"/>
        </references>
      </pivotArea>
    </format>
    <format dxfId="7793">
      <pivotArea type="origin" dataOnly="0" labelOnly="1" outline="0" fieldPosition="0"/>
    </format>
    <format dxfId="7792">
      <pivotArea field="3" type="button" dataOnly="0" labelOnly="1" outline="0" axis="axisRow" fieldPosition="0"/>
    </format>
    <format dxfId="7791">
      <pivotArea type="topRight" dataOnly="0" labelOnly="1" outline="0" fieldPosition="0"/>
    </format>
    <format dxfId="7790">
      <pivotArea field="0" type="button" dataOnly="0" labelOnly="1" outline="0" axis="axisRow" fieldPosition="2"/>
    </format>
    <format dxfId="7789">
      <pivotArea field="1" type="button" dataOnly="0" labelOnly="1" outline="0" axis="axisRow" fieldPosition="3"/>
    </format>
    <format dxfId="7788">
      <pivotArea field="6" type="button" dataOnly="0" labelOnly="1" outline="0" axis="axisRow" fieldPosition="1"/>
    </format>
    <format dxfId="7787">
      <pivotArea field="10" type="button" dataOnly="0" labelOnly="1" outline="0" axis="axisRow" fieldPosition="4"/>
    </format>
    <format dxfId="7786">
      <pivotArea dataOnly="0" labelOnly="1" outline="0" fieldPosition="0">
        <references count="1">
          <reference field="3" count="0"/>
        </references>
      </pivotArea>
    </format>
    <format dxfId="7785">
      <pivotArea type="origin" dataOnly="0" labelOnly="1" outline="0" fieldPosition="0"/>
    </format>
    <format dxfId="7784">
      <pivotArea field="3" type="button" dataOnly="0" labelOnly="1" outline="0" axis="axisRow" fieldPosition="0"/>
    </format>
    <format dxfId="7783">
      <pivotArea type="topRight" dataOnly="0" labelOnly="1" outline="0" fieldPosition="0"/>
    </format>
    <format dxfId="7782">
      <pivotArea field="0" type="button" dataOnly="0" labelOnly="1" outline="0" axis="axisRow" fieldPosition="2"/>
    </format>
    <format dxfId="7781">
      <pivotArea field="1" type="button" dataOnly="0" labelOnly="1" outline="0" axis="axisRow" fieldPosition="3"/>
    </format>
    <format dxfId="7780">
      <pivotArea field="6" type="button" dataOnly="0" labelOnly="1" outline="0" axis="axisRow" fieldPosition="1"/>
    </format>
    <format dxfId="7779">
      <pivotArea field="10" type="button" dataOnly="0" labelOnly="1" outline="0" axis="axisRow" fieldPosition="4"/>
    </format>
    <format dxfId="7778">
      <pivotArea dataOnly="0" labelOnly="1" outline="0" fieldPosition="0">
        <references count="1">
          <reference field="3" count="0"/>
        </references>
      </pivotArea>
    </format>
    <format dxfId="7777">
      <pivotArea type="origin" dataOnly="0" labelOnly="1" outline="0" fieldPosition="0"/>
    </format>
    <format dxfId="7776">
      <pivotArea field="3" type="button" dataOnly="0" labelOnly="1" outline="0" axis="axisRow" fieldPosition="0"/>
    </format>
    <format dxfId="7775">
      <pivotArea type="topRight" dataOnly="0" labelOnly="1" outline="0" fieldPosition="0"/>
    </format>
    <format dxfId="7774">
      <pivotArea field="0" type="button" dataOnly="0" labelOnly="1" outline="0" axis="axisRow" fieldPosition="2"/>
    </format>
    <format dxfId="7773">
      <pivotArea field="1" type="button" dataOnly="0" labelOnly="1" outline="0" axis="axisRow" fieldPosition="3"/>
    </format>
    <format dxfId="7772">
      <pivotArea field="6" type="button" dataOnly="0" labelOnly="1" outline="0" axis="axisRow" fieldPosition="1"/>
    </format>
    <format dxfId="7771">
      <pivotArea field="10" type="button" dataOnly="0" labelOnly="1" outline="0" axis="axisRow" fieldPosition="4"/>
    </format>
    <format dxfId="7770">
      <pivotArea dataOnly="0" labelOnly="1" outline="0" fieldPosition="0">
        <references count="1">
          <reference field="3" count="0"/>
        </references>
      </pivotArea>
    </format>
    <format dxfId="7769">
      <pivotArea type="origin" dataOnly="0" labelOnly="1" outline="0" fieldPosition="0"/>
    </format>
    <format dxfId="7768">
      <pivotArea field="3" type="button" dataOnly="0" labelOnly="1" outline="0" axis="axisRow" fieldPosition="0"/>
    </format>
    <format dxfId="7767">
      <pivotArea type="topRight" dataOnly="0" labelOnly="1" outline="0" fieldPosition="0"/>
    </format>
    <format dxfId="7766">
      <pivotArea field="0" type="button" dataOnly="0" labelOnly="1" outline="0" axis="axisRow" fieldPosition="2"/>
    </format>
    <format dxfId="7765">
      <pivotArea field="1" type="button" dataOnly="0" labelOnly="1" outline="0" axis="axisRow" fieldPosition="3"/>
    </format>
    <format dxfId="7764">
      <pivotArea field="6" type="button" dataOnly="0" labelOnly="1" outline="0" axis="axisRow" fieldPosition="1"/>
    </format>
    <format dxfId="7763">
      <pivotArea field="10" type="button" dataOnly="0" labelOnly="1" outline="0" axis="axisRow" fieldPosition="4"/>
    </format>
    <format dxfId="7762">
      <pivotArea dataOnly="0" labelOnly="1" outline="0" fieldPosition="0">
        <references count="1">
          <reference field="3" count="0"/>
        </references>
      </pivotArea>
    </format>
    <format dxfId="7761">
      <pivotArea type="origin" dataOnly="0" labelOnly="1" outline="0" fieldPosition="0"/>
    </format>
    <format dxfId="7760">
      <pivotArea field="3" type="button" dataOnly="0" labelOnly="1" outline="0" axis="axisRow" fieldPosition="0"/>
    </format>
    <format dxfId="7759">
      <pivotArea type="topRight" dataOnly="0" labelOnly="1" outline="0" fieldPosition="0"/>
    </format>
    <format dxfId="7758">
      <pivotArea field="0" type="button" dataOnly="0" labelOnly="1" outline="0" axis="axisRow" fieldPosition="2"/>
    </format>
    <format dxfId="7757">
      <pivotArea field="1" type="button" dataOnly="0" labelOnly="1" outline="0" axis="axisRow" fieldPosition="3"/>
    </format>
    <format dxfId="7756">
      <pivotArea field="6" type="button" dataOnly="0" labelOnly="1" outline="0" axis="axisRow" fieldPosition="1"/>
    </format>
    <format dxfId="7755">
      <pivotArea field="10" type="button" dataOnly="0" labelOnly="1" outline="0" axis="axisRow" fieldPosition="4"/>
    </format>
    <format dxfId="7754">
      <pivotArea dataOnly="0" labelOnly="1" outline="0" fieldPosition="0">
        <references count="1">
          <reference field="3" count="0"/>
        </references>
      </pivotArea>
    </format>
    <format dxfId="7753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0"/>
          </reference>
          <reference field="10" count="1">
            <x v="224"/>
          </reference>
        </references>
      </pivotArea>
    </format>
    <format dxfId="7752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3"/>
          </reference>
          <reference field="10" count="1">
            <x v="224"/>
          </reference>
        </references>
      </pivotArea>
    </format>
    <format dxfId="7751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0"/>
          </reference>
          <reference field="10" count="0"/>
        </references>
      </pivotArea>
    </format>
    <format dxfId="7750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3"/>
          </reference>
          <reference field="10" count="0"/>
        </references>
      </pivotArea>
    </format>
    <format dxfId="7749">
      <pivotArea type="origin" dataOnly="0" labelOnly="1" outline="0" fieldPosition="0"/>
    </format>
    <format dxfId="7748">
      <pivotArea type="origin" dataOnly="0" labelOnly="1" outline="0" fieldPosition="0"/>
    </format>
    <format dxfId="7747">
      <pivotArea type="origin" dataOnly="0" labelOnly="1" outline="0" fieldPosition="0"/>
    </format>
    <format dxfId="7746">
      <pivotArea field="6" type="button" dataOnly="0" labelOnly="1" outline="0" axis="axisRow" fieldPosition="1"/>
    </format>
    <format dxfId="7745">
      <pivotArea dataOnly="0" labelOnly="1" outline="0" fieldPosition="0">
        <references count="1">
          <reference field="6" count="0"/>
        </references>
      </pivotArea>
    </format>
    <format dxfId="7744">
      <pivotArea type="origin" dataOnly="0" labelOnly="1" outline="0" fieldPosition="0"/>
    </format>
    <format dxfId="7743">
      <pivotArea field="6" type="button" dataOnly="0" labelOnly="1" outline="0" axis="axisRow" fieldPosition="1"/>
    </format>
    <format dxfId="7742">
      <pivotArea field="0" type="button" dataOnly="0" labelOnly="1" outline="0" axis="axisRow" fieldPosition="2"/>
    </format>
    <format dxfId="7741">
      <pivotArea field="1" type="button" dataOnly="0" labelOnly="1" outline="0" axis="axisRow" fieldPosition="3"/>
    </format>
    <format dxfId="7740">
      <pivotArea field="10" type="button" dataOnly="0" labelOnly="1" outline="0" axis="axisRow" fieldPosition="4"/>
    </format>
    <format dxfId="7739">
      <pivotArea dataOnly="0" labelOnly="1" outline="0" fieldPosition="0">
        <references count="1">
          <reference field="3" count="5">
            <x v="0"/>
            <x v="1"/>
            <x v="2"/>
            <x v="3"/>
            <x v="4"/>
          </reference>
        </references>
      </pivotArea>
    </format>
    <format dxfId="7738">
      <pivotArea dataOnly="0" outline="0" fieldPosition="0">
        <references count="1">
          <reference field="3" count="0" defaultSubtotal="1"/>
        </references>
      </pivotArea>
    </format>
  </formats>
  <pivotTableStyleInfo name="PivotStyleLight22" showRowHeaders="1" showColHeaders="1" showRowStripes="0" showColStripes="0" showLastColumn="1"/>
  <filters count="1">
    <filter fld="10" type="captionNotContains" evalOrder="-1" id="1" stringValue1="(en blanco)">
      <autoFilter ref="A1">
        <filterColumn colId="0">
          <customFilters>
            <customFilter operator="notEqual" val="*(en blanco)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3D4DB1-E58C-43C6-B285-2E2EFC381E2B}" name="TablaDinámica3" cacheId="0" applyNumberFormats="0" applyBorderFormats="0" applyFontFormats="0" applyPatternFormats="0" applyAlignmentFormats="0" applyWidthHeightFormats="1" dataCaption="Valores" missingCaption="-----" updatedVersion="8" minRefreshableVersion="3" showDrill="0" rowGrandTotals="0" colGrandTotals="0" itemPrintTitles="1" createdVersion="8" indent="0" compact="0" compactData="0" multipleFieldFilters="0">
  <location ref="A3:F1291" firstHeaderRow="1" firstDataRow="1" firstDataCol="5"/>
  <pivotFields count="12">
    <pivotField name="PROFESIONAL" axis="axisRow" compact="0" outline="0" showAll="0" defaultSubtotal="0">
      <items count="83">
        <item x="0"/>
        <item x="12"/>
        <item m="1" x="68"/>
        <item m="1" x="69"/>
        <item m="1" x="59"/>
        <item x="14"/>
        <item x="6"/>
        <item m="1" x="70"/>
        <item x="3"/>
        <item x="18"/>
        <item m="1" x="71"/>
        <item x="1"/>
        <item x="16"/>
        <item x="26"/>
        <item x="27"/>
        <item x="29"/>
        <item m="1" x="72"/>
        <item x="4"/>
        <item x="37"/>
        <item m="1" x="73"/>
        <item x="31"/>
        <item m="1" x="77"/>
        <item x="22"/>
        <item x="2"/>
        <item x="7"/>
        <item m="1" x="74"/>
        <item x="24"/>
        <item x="36"/>
        <item x="15"/>
        <item x="34"/>
        <item x="32"/>
        <item m="1" x="55"/>
        <item m="1" x="75"/>
        <item x="46"/>
        <item x="5"/>
        <item x="43"/>
        <item x="41"/>
        <item x="8"/>
        <item x="30"/>
        <item m="1" x="80"/>
        <item m="1" x="81"/>
        <item x="25"/>
        <item m="1" x="76"/>
        <item x="20"/>
        <item x="9"/>
        <item m="1" x="66"/>
        <item m="1" x="82"/>
        <item m="1" x="78"/>
        <item m="1" x="79"/>
        <item x="28"/>
        <item m="1" x="54"/>
        <item x="42"/>
        <item x="39"/>
        <item m="1" x="67"/>
        <item x="21"/>
        <item x="49"/>
        <item x="17"/>
        <item x="48"/>
        <item x="51"/>
        <item m="1" x="57"/>
        <item x="44"/>
        <item x="38"/>
        <item x="35"/>
        <item m="1" x="65"/>
        <item m="1" x="62"/>
        <item m="1" x="63"/>
        <item m="1" x="64"/>
        <item x="11"/>
        <item m="1" x="61"/>
        <item m="1" x="58"/>
        <item m="1" x="60"/>
        <item x="50"/>
        <item x="13"/>
        <item x="10"/>
        <item x="23"/>
        <item x="47"/>
        <item x="52"/>
        <item m="1" x="56"/>
        <item x="53"/>
        <item x="19"/>
        <item x="33"/>
        <item x="40"/>
        <item x="4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SERVICIO " axis="axisRow" compact="0" outline="0" showAll="0" defaultSubtotal="0">
      <items count="7">
        <item x="1"/>
        <item x="3"/>
        <item x="2"/>
        <item x="0"/>
        <item x="4"/>
        <item x="6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DIA " axis="axisRow" compact="0" outline="0" showAll="0">
      <items count="11">
        <item x="0"/>
        <item x="2"/>
        <item x="3"/>
        <item x="4"/>
        <item x="1"/>
        <item m="1" x="6"/>
        <item m="1" x="7"/>
        <item m="1" x="8"/>
        <item m="1" x="9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HORARIO" axis="axisRow" compact="0" outline="0" showAll="0" defaultSubtotal="0">
      <items count="16">
        <item x="8"/>
        <item x="10"/>
        <item x="11"/>
        <item m="1" x="15"/>
        <item x="7"/>
        <item x="9"/>
        <item x="12"/>
        <item x="13"/>
        <item x="0"/>
        <item x="1"/>
        <item x="2"/>
        <item x="4"/>
        <item x="3"/>
        <item x="6"/>
        <item x="5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PACIENTE" axis="axisRow" dataField="1" compact="0" outline="0" showAll="0" defaultSubtotal="0">
      <items count="319">
        <item m="1" x="301"/>
        <item x="182"/>
        <item x="47"/>
        <item m="1" x="308"/>
        <item x="214"/>
        <item x="30"/>
        <item x="232"/>
        <item x="49"/>
        <item x="161"/>
        <item x="212"/>
        <item x="184"/>
        <item m="1" x="315"/>
        <item x="209"/>
        <item x="71"/>
        <item x="237"/>
        <item x="124"/>
        <item x="163"/>
        <item x="61"/>
        <item x="253"/>
        <item x="3"/>
        <item m="1" x="310"/>
        <item x="167"/>
        <item x="117"/>
        <item x="53"/>
        <item x="185"/>
        <item m="1" x="318"/>
        <item x="4"/>
        <item x="264"/>
        <item m="1" x="314"/>
        <item x="44"/>
        <item x="152"/>
        <item x="157"/>
        <item x="160"/>
        <item x="153"/>
        <item x="104"/>
        <item m="1" x="298"/>
        <item x="0"/>
        <item x="24"/>
        <item m="1" x="312"/>
        <item m="1" x="299"/>
        <item x="45"/>
        <item m="1" x="311"/>
        <item x="43"/>
        <item x="90"/>
        <item x="125"/>
        <item x="174"/>
        <item x="93"/>
        <item m="1" x="290"/>
        <item x="37"/>
        <item x="86"/>
        <item x="23"/>
        <item x="226"/>
        <item x="99"/>
        <item x="21"/>
        <item x="129"/>
        <item x="192"/>
        <item x="75"/>
        <item x="55"/>
        <item x="134"/>
        <item x="36"/>
        <item x="144"/>
        <item x="233"/>
        <item m="1" x="313"/>
        <item m="1" x="307"/>
        <item x="7"/>
        <item x="76"/>
        <item x="207"/>
        <item x="120"/>
        <item x="114"/>
        <item x="100"/>
        <item x="2"/>
        <item x="107"/>
        <item x="223"/>
        <item x="162"/>
        <item x="70"/>
        <item x="102"/>
        <item x="56"/>
        <item x="52"/>
        <item x="151"/>
        <item x="91"/>
        <item x="119"/>
        <item x="277"/>
        <item x="206"/>
        <item x="177"/>
        <item x="57"/>
        <item x="112"/>
        <item x="193"/>
        <item x="121"/>
        <item x="149"/>
        <item x="60"/>
        <item x="159"/>
        <item x="141"/>
        <item x="208"/>
        <item x="171"/>
        <item x="73"/>
        <item x="68"/>
        <item x="130"/>
        <item x="108"/>
        <item x="238"/>
        <item x="270"/>
        <item x="1"/>
        <item x="84"/>
        <item x="274"/>
        <item x="164"/>
        <item x="250"/>
        <item x="219"/>
        <item x="132"/>
        <item x="242"/>
        <item x="20"/>
        <item x="67"/>
        <item x="254"/>
        <item m="1" x="309"/>
        <item x="113"/>
        <item x="169"/>
        <item x="140"/>
        <item x="210"/>
        <item x="111"/>
        <item x="241"/>
        <item x="268"/>
        <item x="243"/>
        <item x="180"/>
        <item m="1" x="302"/>
        <item x="165"/>
        <item x="181"/>
        <item x="63"/>
        <item x="199"/>
        <item x="183"/>
        <item x="95"/>
        <item x="19"/>
        <item x="77"/>
        <item x="191"/>
        <item x="216"/>
        <item x="131"/>
        <item x="187"/>
        <item x="155"/>
        <item x="26"/>
        <item x="83"/>
        <item x="66"/>
        <item x="32"/>
        <item x="281"/>
        <item x="225"/>
        <item x="14"/>
        <item x="201"/>
        <item x="9"/>
        <item x="239"/>
        <item x="78"/>
        <item x="118"/>
        <item x="51"/>
        <item x="38"/>
        <item x="59"/>
        <item x="79"/>
        <item x="94"/>
        <item x="85"/>
        <item x="168"/>
        <item x="170"/>
        <item x="279"/>
        <item x="179"/>
        <item x="194"/>
        <item x="195"/>
        <item x="278"/>
        <item x="227"/>
        <item x="41"/>
        <item x="202"/>
        <item x="64"/>
        <item x="272"/>
        <item x="142"/>
        <item x="198"/>
        <item x="72"/>
        <item x="197"/>
        <item x="245"/>
        <item x="246"/>
        <item x="260"/>
        <item x="115"/>
        <item x="138"/>
        <item x="263"/>
        <item x="228"/>
        <item x="146"/>
        <item x="148"/>
        <item x="89"/>
        <item m="1" x="292"/>
        <item x="203"/>
        <item x="211"/>
        <item x="11"/>
        <item x="248"/>
        <item x="18"/>
        <item x="258"/>
        <item x="92"/>
        <item x="74"/>
        <item x="42"/>
        <item x="101"/>
        <item x="280"/>
        <item x="156"/>
        <item x="122"/>
        <item x="123"/>
        <item x="247"/>
        <item x="256"/>
        <item x="88"/>
        <item x="166"/>
        <item m="1" x="317"/>
        <item m="1" x="306"/>
        <item x="27"/>
        <item x="35"/>
        <item x="16"/>
        <item x="215"/>
        <item x="15"/>
        <item x="259"/>
        <item m="1" x="293"/>
        <item x="80"/>
        <item x="234"/>
        <item x="109"/>
        <item x="269"/>
        <item x="230"/>
        <item x="31"/>
        <item x="217"/>
        <item x="39"/>
        <item x="147"/>
        <item x="231"/>
        <item x="249"/>
        <item x="267"/>
        <item x="224"/>
        <item x="135"/>
        <item x="150"/>
        <item x="65"/>
        <item x="275"/>
        <item m="1" x="316"/>
        <item x="5"/>
        <item x="22"/>
        <item x="6"/>
        <item x="25"/>
        <item x="54"/>
        <item x="34"/>
        <item x="69"/>
        <item x="87"/>
        <item x="96"/>
        <item x="252"/>
        <item x="50"/>
        <item x="126"/>
        <item x="127"/>
        <item x="128"/>
        <item x="29"/>
        <item x="136"/>
        <item x="46"/>
        <item x="158"/>
        <item x="178"/>
        <item x="82"/>
        <item x="188"/>
        <item x="265"/>
        <item x="236"/>
        <item m="1" x="304"/>
        <item x="10"/>
        <item x="12"/>
        <item x="33"/>
        <item x="196"/>
        <item x="48"/>
        <item x="235"/>
        <item x="172"/>
        <item x="133"/>
        <item x="143"/>
        <item x="240"/>
        <item x="244"/>
        <item x="255"/>
        <item x="62"/>
        <item x="262"/>
        <item x="273"/>
        <item x="173"/>
        <item x="40"/>
        <item x="276"/>
        <item x="221"/>
        <item x="251"/>
        <item x="218"/>
        <item m="1" x="303"/>
        <item m="1" x="300"/>
        <item x="106"/>
        <item m="1" x="294"/>
        <item x="200"/>
        <item m="1" x="305"/>
        <item m="1" x="288"/>
        <item m="1" x="289"/>
        <item x="271"/>
        <item m="1" x="291"/>
        <item x="282"/>
        <item x="204"/>
        <item x="205"/>
        <item x="213"/>
        <item x="175"/>
        <item x="176"/>
        <item x="261"/>
        <item x="284"/>
        <item x="283"/>
        <item x="58"/>
        <item x="81"/>
        <item x="266"/>
        <item x="285"/>
        <item x="145"/>
        <item x="105"/>
        <item x="220"/>
        <item x="154"/>
        <item x="97"/>
        <item m="1" x="297"/>
        <item x="8"/>
        <item x="286"/>
        <item m="1" x="295"/>
        <item x="98"/>
        <item m="1" x="296"/>
        <item x="17"/>
        <item x="13"/>
        <item x="110"/>
        <item x="137"/>
        <item x="139"/>
        <item x="190"/>
        <item x="222"/>
        <item x="229"/>
        <item x="257"/>
        <item x="28"/>
        <item x="103"/>
        <item x="186"/>
        <item m="1" x="287"/>
        <item x="116"/>
        <item x="18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multipleItemSelectionAllowed="1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5">
    <field x="3"/>
    <field x="6"/>
    <field x="0"/>
    <field x="1"/>
    <field x="10"/>
  </rowFields>
  <rowItems count="1288">
    <i>
      <x/>
      <x/>
      <x v="5"/>
      <x v="1"/>
      <x v="129"/>
    </i>
    <i r="2">
      <x v="26"/>
      <x v="3"/>
      <x v="24"/>
    </i>
    <i r="2">
      <x v="28"/>
      <x/>
      <x v="220"/>
    </i>
    <i r="2">
      <x v="55"/>
      <x v="3"/>
      <x v="131"/>
    </i>
    <i r="2">
      <x v="56"/>
      <x v="2"/>
      <x v="123"/>
    </i>
    <i r="2">
      <x v="57"/>
      <x v="4"/>
      <x v="32"/>
    </i>
    <i r="2">
      <x v="60"/>
      <x v="2"/>
      <x v="4"/>
    </i>
    <i r="2">
      <x v="67"/>
      <x/>
      <x v="145"/>
    </i>
    <i r="2">
      <x v="73"/>
      <x v="1"/>
      <x v="127"/>
    </i>
    <i r="2">
      <x v="80"/>
      <x v="5"/>
      <x v="207"/>
    </i>
    <i r="1">
      <x v="1"/>
      <x v="5"/>
      <x v="1"/>
      <x v="145"/>
    </i>
    <i r="2">
      <x v="26"/>
      <x v="3"/>
      <x v="220"/>
    </i>
    <i r="2">
      <x v="28"/>
      <x/>
      <x v="24"/>
    </i>
    <i r="4">
      <x v="32"/>
    </i>
    <i r="2">
      <x v="43"/>
      <x/>
      <x v="4"/>
    </i>
    <i r="4">
      <x v="31"/>
    </i>
    <i r="2">
      <x v="55"/>
      <x v="3"/>
      <x v="123"/>
    </i>
    <i r="2">
      <x v="56"/>
      <x v="2"/>
      <x v="146"/>
    </i>
    <i r="2">
      <x v="57"/>
      <x v="4"/>
      <x v="131"/>
    </i>
    <i r="4">
      <x v="159"/>
    </i>
    <i r="2">
      <x v="60"/>
      <x v="2"/>
      <x v="290"/>
    </i>
    <i r="2">
      <x v="67"/>
      <x/>
      <x v="207"/>
    </i>
    <i r="2">
      <x v="73"/>
      <x v="1"/>
      <x v="146"/>
    </i>
    <i r="2">
      <x v="80"/>
      <x v="5"/>
      <x v="129"/>
    </i>
    <i r="1">
      <x v="2"/>
      <x v="5"/>
      <x v="1"/>
      <x v="207"/>
    </i>
    <i r="2">
      <x v="26"/>
      <x v="3"/>
      <x v="32"/>
    </i>
    <i r="2">
      <x v="28"/>
      <x/>
      <x v="146"/>
    </i>
    <i r="2">
      <x v="43"/>
      <x/>
      <x v="123"/>
    </i>
    <i r="4">
      <x v="131"/>
    </i>
    <i r="2">
      <x v="55"/>
      <x v="3"/>
      <x v="130"/>
    </i>
    <i r="4">
      <x v="133"/>
    </i>
    <i r="2">
      <x v="56"/>
      <x v="2"/>
      <x v="159"/>
    </i>
    <i r="2">
      <x v="57"/>
      <x v="4"/>
      <x v="4"/>
    </i>
    <i r="4">
      <x v="51"/>
    </i>
    <i r="2">
      <x v="60"/>
      <x v="2"/>
      <x v="31"/>
    </i>
    <i r="4">
      <x v="155"/>
    </i>
    <i r="2">
      <x v="67"/>
      <x/>
      <x v="12"/>
    </i>
    <i r="2">
      <x v="73"/>
      <x v="1"/>
      <x v="22"/>
    </i>
    <i r="2">
      <x v="80"/>
      <x v="5"/>
      <x v="124"/>
    </i>
    <i r="4">
      <x v="290"/>
    </i>
    <i r="1">
      <x v="4"/>
      <x v="5"/>
      <x v="1"/>
      <x v="290"/>
    </i>
    <i r="2">
      <x v="26"/>
      <x v="3"/>
      <x v="12"/>
    </i>
    <i r="2">
      <x v="28"/>
      <x/>
      <x v="72"/>
    </i>
    <i r="2">
      <x v="43"/>
      <x/>
      <x v="22"/>
    </i>
    <i r="4">
      <x v="130"/>
    </i>
    <i r="4">
      <x v="133"/>
    </i>
    <i r="2">
      <x v="55"/>
      <x v="3"/>
      <x v="86"/>
    </i>
    <i r="2">
      <x v="56"/>
      <x v="2"/>
      <x v="12"/>
    </i>
    <i r="4">
      <x v="163"/>
    </i>
    <i r="2">
      <x v="57"/>
      <x v="4"/>
      <x v="155"/>
    </i>
    <i r="2">
      <x v="60"/>
      <x v="2"/>
      <x v="51"/>
    </i>
    <i r="2">
      <x v="67"/>
      <x/>
      <x v="124"/>
    </i>
    <i r="4">
      <x v="163"/>
    </i>
    <i r="2">
      <x v="73"/>
      <x v="1"/>
      <x v="144"/>
    </i>
    <i r="2">
      <x v="80"/>
      <x v="5"/>
      <x v="244"/>
    </i>
    <i r="1">
      <x v="5"/>
      <x v="5"/>
      <x v="1"/>
      <x v="244"/>
    </i>
    <i r="2">
      <x v="26"/>
      <x v="3"/>
      <x v="72"/>
    </i>
    <i r="4">
      <x v="163"/>
    </i>
    <i r="2">
      <x v="28"/>
      <x/>
      <x v="168"/>
    </i>
    <i r="2">
      <x v="43"/>
      <x/>
      <x v="86"/>
    </i>
    <i r="2">
      <x v="55"/>
      <x v="3"/>
      <x v="157"/>
    </i>
    <i r="2">
      <x v="56"/>
      <x v="2"/>
      <x v="72"/>
    </i>
    <i r="2">
      <x v="57"/>
      <x v="4"/>
      <x v="72"/>
    </i>
    <i r="2">
      <x v="60"/>
      <x v="2"/>
      <x v="266"/>
    </i>
    <i r="2">
      <x v="67"/>
      <x/>
      <x v="144"/>
    </i>
    <i r="4">
      <x v="245"/>
    </i>
    <i r="2">
      <x v="73"/>
      <x v="1"/>
      <x v="166"/>
    </i>
    <i r="2">
      <x v="80"/>
      <x v="5"/>
      <x v="265"/>
    </i>
    <i r="1">
      <x v="6"/>
      <x v="5"/>
      <x v="1"/>
      <x v="265"/>
    </i>
    <i r="2">
      <x v="26"/>
      <x v="3"/>
      <x v="158"/>
    </i>
    <i r="2">
      <x v="28"/>
      <x/>
      <x v="166"/>
    </i>
    <i r="2">
      <x v="43"/>
      <x/>
      <x v="157"/>
    </i>
    <i r="2">
      <x v="55"/>
      <x v="3"/>
      <x v="168"/>
    </i>
    <i r="2">
      <x v="56"/>
      <x v="2"/>
      <x v="144"/>
    </i>
    <i r="2">
      <x v="57"/>
      <x v="4"/>
      <x v="157"/>
    </i>
    <i r="4">
      <x v="168"/>
    </i>
    <i r="2">
      <x v="60"/>
      <x v="2"/>
      <x v="265"/>
    </i>
    <i r="2">
      <x v="67"/>
      <x/>
      <x v="244"/>
    </i>
    <i r="2">
      <x v="73"/>
      <x v="1"/>
      <x v="245"/>
    </i>
    <i r="4">
      <x v="266"/>
    </i>
    <i r="1">
      <x v="7"/>
      <x v="43"/>
      <x/>
      <x v="158"/>
    </i>
    <i r="1">
      <x v="8"/>
      <x v="1"/>
      <x v="4"/>
      <x v="26"/>
    </i>
    <i r="2">
      <x v="8"/>
      <x/>
      <x v="201"/>
    </i>
    <i r="2">
      <x v="13"/>
      <x v="3"/>
      <x v="214"/>
    </i>
    <i r="2">
      <x v="20"/>
      <x v="2"/>
      <x v="27"/>
    </i>
    <i r="2">
      <x v="52"/>
      <x v="5"/>
      <x v="136"/>
    </i>
    <i r="2">
      <x v="56"/>
      <x v="2"/>
      <x v="100"/>
    </i>
    <i r="2">
      <x v="79"/>
      <x/>
      <x v="205"/>
    </i>
    <i r="1">
      <x v="9"/>
      <x/>
      <x v="3"/>
      <x v="100"/>
    </i>
    <i r="2">
      <x v="1"/>
      <x v="4"/>
      <x v="201"/>
    </i>
    <i r="2">
      <x v="5"/>
      <x v="1"/>
      <x v="101"/>
    </i>
    <i r="2">
      <x v="8"/>
      <x/>
      <x v="29"/>
    </i>
    <i r="2">
      <x v="11"/>
      <x/>
      <x v="192"/>
    </i>
    <i r="2">
      <x v="17"/>
      <x/>
      <x v="136"/>
    </i>
    <i r="2">
      <x v="20"/>
      <x v="2"/>
      <x v="152"/>
    </i>
    <i r="2">
      <x v="23"/>
      <x/>
      <x v="214"/>
    </i>
    <i r="2">
      <x v="29"/>
      <x v="3"/>
      <x v="205"/>
    </i>
    <i r="2">
      <x v="35"/>
      <x v="2"/>
      <x v="26"/>
    </i>
    <i r="2">
      <x v="38"/>
      <x v="2"/>
      <x v="176"/>
    </i>
    <i r="2">
      <x v="41"/>
      <x v="4"/>
      <x v="231"/>
    </i>
    <i r="2">
      <x v="52"/>
      <x v="5"/>
      <x v="70"/>
    </i>
    <i r="2">
      <x v="56"/>
      <x v="2"/>
      <x v="29"/>
    </i>
    <i r="2">
      <x v="75"/>
      <x v="4"/>
      <x v="27"/>
    </i>
    <i r="2">
      <x v="79"/>
      <x/>
      <x v="309"/>
    </i>
    <i r="1">
      <x v="10"/>
      <x/>
      <x v="3"/>
      <x v="26"/>
    </i>
    <i r="2">
      <x v="1"/>
      <x v="4"/>
      <x v="214"/>
    </i>
    <i r="2">
      <x v="8"/>
      <x/>
      <x v="227"/>
    </i>
    <i r="2">
      <x v="11"/>
      <x/>
      <x v="19"/>
    </i>
    <i r="4">
      <x v="70"/>
    </i>
    <i r="2">
      <x v="15"/>
      <x v="2"/>
      <x v="201"/>
    </i>
    <i r="2">
      <x v="20"/>
      <x v="2"/>
      <x v="312"/>
    </i>
    <i r="2">
      <x v="23"/>
      <x/>
      <x v="176"/>
    </i>
    <i r="2">
      <x v="29"/>
      <x v="3"/>
      <x v="5"/>
    </i>
    <i r="2">
      <x v="35"/>
      <x v="2"/>
      <x v="101"/>
    </i>
    <i r="2">
      <x v="38"/>
      <x v="2"/>
      <x v="138"/>
    </i>
    <i r="2">
      <x v="41"/>
      <x v="4"/>
      <x v="152"/>
    </i>
    <i r="4">
      <x v="215"/>
    </i>
    <i r="4">
      <x v="309"/>
    </i>
    <i r="2">
      <x v="52"/>
      <x v="5"/>
      <x v="240"/>
    </i>
    <i r="2">
      <x v="56"/>
      <x v="2"/>
      <x v="118"/>
    </i>
    <i r="2">
      <x v="75"/>
      <x v="4"/>
      <x v="205"/>
    </i>
    <i r="2">
      <x v="76"/>
      <x v="1"/>
      <x v="71"/>
    </i>
    <i r="2">
      <x v="79"/>
      <x/>
      <x v="261"/>
    </i>
    <i r="1">
      <x v="11"/>
      <x/>
      <x v="3"/>
      <x v="227"/>
    </i>
    <i r="2">
      <x v="5"/>
      <x v="1"/>
      <x v="49"/>
    </i>
    <i r="2">
      <x v="8"/>
      <x/>
      <x v="152"/>
    </i>
    <i r="2">
      <x v="13"/>
      <x v="3"/>
      <x v="215"/>
    </i>
    <i r="2">
      <x v="15"/>
      <x v="2"/>
      <x v="138"/>
    </i>
    <i r="2">
      <x v="17"/>
      <x/>
      <x v="240"/>
    </i>
    <i r="2">
      <x v="20"/>
      <x v="2"/>
      <x v="70"/>
    </i>
    <i r="2">
      <x v="23"/>
      <x/>
      <x v="215"/>
    </i>
    <i r="2">
      <x v="29"/>
      <x v="3"/>
      <x v="261"/>
    </i>
    <i r="2">
      <x v="35"/>
      <x v="2"/>
      <x v="215"/>
    </i>
    <i r="2">
      <x v="38"/>
      <x v="2"/>
      <x v="5"/>
    </i>
    <i r="2">
      <x v="41"/>
      <x v="4"/>
      <x v="114"/>
    </i>
    <i r="2">
      <x v="52"/>
      <x v="5"/>
      <x v="71"/>
    </i>
    <i r="4">
      <x v="101"/>
    </i>
    <i r="4">
      <x v="138"/>
    </i>
    <i r="2">
      <x v="56"/>
      <x v="2"/>
      <x v="161"/>
    </i>
    <i r="2">
      <x v="75"/>
      <x v="4"/>
      <x v="19"/>
    </i>
    <i r="4">
      <x v="312"/>
    </i>
    <i r="2">
      <x v="76"/>
      <x v="1"/>
      <x v="118"/>
    </i>
    <i r="2">
      <x v="81"/>
      <x v="5"/>
      <x v="176"/>
    </i>
    <i r="1">
      <x v="12"/>
      <x/>
      <x v="3"/>
      <x v="19"/>
    </i>
    <i r="4">
      <x v="299"/>
    </i>
    <i r="2">
      <x v="1"/>
      <x v="4"/>
      <x v="161"/>
    </i>
    <i r="2">
      <x v="5"/>
      <x v="1"/>
      <x v="43"/>
    </i>
    <i r="4">
      <x v="178"/>
    </i>
    <i r="4">
      <x v="196"/>
    </i>
    <i r="2">
      <x v="8"/>
      <x/>
      <x v="232"/>
    </i>
    <i r="2">
      <x v="11"/>
      <x/>
      <x v="151"/>
    </i>
    <i r="2">
      <x v="13"/>
      <x v="3"/>
      <x v="225"/>
    </i>
    <i r="2">
      <x v="15"/>
      <x v="2"/>
      <x v="161"/>
    </i>
    <i r="2">
      <x v="17"/>
      <x/>
      <x v="44"/>
    </i>
    <i r="4">
      <x v="188"/>
    </i>
    <i r="2">
      <x v="20"/>
      <x v="2"/>
      <x v="260"/>
    </i>
    <i r="2">
      <x v="23"/>
      <x/>
      <x v="225"/>
    </i>
    <i r="2">
      <x v="29"/>
      <x v="3"/>
      <x v="232"/>
    </i>
    <i r="2">
      <x v="35"/>
      <x v="2"/>
      <x v="261"/>
    </i>
    <i r="2">
      <x v="41"/>
      <x v="4"/>
      <x v="79"/>
    </i>
    <i r="2">
      <x v="52"/>
      <x v="5"/>
      <x v="246"/>
    </i>
    <i r="2">
      <x v="56"/>
      <x v="2"/>
      <x v="232"/>
    </i>
    <i r="4">
      <x v="246"/>
    </i>
    <i r="2">
      <x v="75"/>
      <x v="4"/>
      <x v="182"/>
    </i>
    <i r="2">
      <x v="76"/>
      <x v="1"/>
      <x v="97"/>
    </i>
    <i r="2">
      <x v="79"/>
      <x/>
      <x v="114"/>
    </i>
    <i r="4">
      <x v="250"/>
    </i>
    <i r="1">
      <x v="13"/>
      <x/>
      <x v="3"/>
      <x v="64"/>
    </i>
    <i r="2">
      <x v="1"/>
      <x v="4"/>
      <x v="143"/>
    </i>
    <i r="2">
      <x v="5"/>
      <x v="1"/>
      <x v="151"/>
    </i>
    <i r="2">
      <x v="8"/>
      <x/>
      <x v="46"/>
    </i>
    <i r="2">
      <x v="11"/>
      <x/>
      <x v="182"/>
    </i>
    <i r="2">
      <x v="13"/>
      <x v="3"/>
      <x v="173"/>
    </i>
    <i r="4">
      <x v="241"/>
    </i>
    <i r="2">
      <x v="15"/>
      <x v="2"/>
      <x v="249"/>
    </i>
    <i r="2">
      <x v="17"/>
      <x/>
      <x v="143"/>
    </i>
    <i r="2">
      <x v="20"/>
      <x v="2"/>
      <x v="79"/>
    </i>
    <i r="2">
      <x v="23"/>
      <x/>
      <x v="186"/>
    </i>
    <i r="2">
      <x v="29"/>
      <x v="3"/>
      <x v="308"/>
    </i>
    <i r="2">
      <x v="35"/>
      <x v="2"/>
      <x v="250"/>
    </i>
    <i r="2">
      <x v="38"/>
      <x v="2"/>
      <x v="177"/>
    </i>
    <i r="4">
      <x v="188"/>
    </i>
    <i r="2">
      <x v="41"/>
      <x v="4"/>
      <x v="44"/>
    </i>
    <i r="2">
      <x v="52"/>
      <x v="5"/>
      <x v="196"/>
    </i>
    <i r="2">
      <x v="56"/>
      <x v="2"/>
      <x v="218"/>
    </i>
    <i r="2">
      <x v="75"/>
      <x v="4"/>
      <x v="174"/>
    </i>
    <i r="2">
      <x v="76"/>
      <x v="1"/>
      <x v="217"/>
    </i>
    <i r="2">
      <x v="79"/>
      <x/>
      <x v="296"/>
    </i>
    <i r="1">
      <x v="14"/>
      <x/>
      <x v="3"/>
      <x v="182"/>
    </i>
    <i r="4">
      <x v="249"/>
    </i>
    <i r="4">
      <x v="250"/>
    </i>
    <i r="2">
      <x v="1"/>
      <x v="4"/>
      <x v="188"/>
    </i>
    <i r="2">
      <x v="5"/>
      <x v="1"/>
      <x v="186"/>
    </i>
    <i r="2">
      <x v="8"/>
      <x/>
      <x v="64"/>
    </i>
    <i r="2">
      <x v="11"/>
      <x/>
      <x v="79"/>
    </i>
    <i r="2">
      <x v="13"/>
      <x v="3"/>
      <x v="114"/>
    </i>
    <i r="4">
      <x v="296"/>
    </i>
    <i r="2">
      <x v="15"/>
      <x v="2"/>
      <x v="217"/>
    </i>
    <i r="2">
      <x v="17"/>
      <x/>
      <x v="173"/>
    </i>
    <i r="4">
      <x v="308"/>
    </i>
    <i r="2">
      <x v="20"/>
      <x v="2"/>
      <x v="196"/>
    </i>
    <i r="2">
      <x v="23"/>
      <x/>
      <x v="177"/>
    </i>
    <i r="4">
      <x v="299"/>
    </i>
    <i r="2">
      <x v="29"/>
      <x v="3"/>
      <x v="143"/>
    </i>
    <i r="2">
      <x v="35"/>
      <x v="2"/>
      <x v="44"/>
    </i>
    <i r="4">
      <x v="246"/>
    </i>
    <i r="2">
      <x v="38"/>
      <x v="2"/>
      <x v="46"/>
    </i>
    <i r="2">
      <x v="41"/>
      <x v="4"/>
      <x v="173"/>
    </i>
    <i r="2">
      <x v="52"/>
      <x v="5"/>
      <x v="151"/>
    </i>
    <i r="2">
      <x v="56"/>
      <x v="2"/>
      <x v="241"/>
    </i>
    <i r="2">
      <x v="75"/>
      <x v="4"/>
      <x v="260"/>
    </i>
    <i r="2">
      <x v="76"/>
      <x v="1"/>
      <x v="218"/>
    </i>
    <i r="2">
      <x v="79"/>
      <x/>
      <x v="181"/>
    </i>
    <i r="2">
      <x v="81"/>
      <x v="5"/>
      <x v="49"/>
    </i>
    <i t="default">
      <x/>
    </i>
    <i>
      <x v="1"/>
      <x/>
      <x v="6"/>
      <x/>
      <x v="7"/>
    </i>
    <i r="2">
      <x v="9"/>
      <x v="2"/>
      <x v="83"/>
    </i>
    <i r="2">
      <x v="15"/>
      <x v="2"/>
      <x v="274"/>
    </i>
    <i r="2">
      <x v="24"/>
      <x/>
      <x v="105"/>
    </i>
    <i r="4">
      <x v="295"/>
    </i>
    <i r="2">
      <x v="26"/>
      <x v="3"/>
      <x v="21"/>
    </i>
    <i r="2">
      <x v="28"/>
      <x/>
      <x v="103"/>
    </i>
    <i r="4">
      <x v="120"/>
    </i>
    <i r="4">
      <x v="125"/>
    </i>
    <i r="2">
      <x v="30"/>
      <x v="3"/>
      <x v="83"/>
    </i>
    <i r="2">
      <x v="36"/>
      <x v="4"/>
      <x v="104"/>
    </i>
    <i r="4">
      <x v="156"/>
    </i>
    <i r="2">
      <x v="51"/>
      <x v="5"/>
      <x v="291"/>
    </i>
    <i r="2">
      <x v="57"/>
      <x v="4"/>
      <x v="126"/>
    </i>
    <i r="2">
      <x v="73"/>
      <x v="1"/>
      <x v="313"/>
    </i>
    <i r="1">
      <x v="1"/>
      <x v="6"/>
      <x/>
      <x v="23"/>
    </i>
    <i r="4">
      <x v="229"/>
    </i>
    <i r="2">
      <x v="9"/>
      <x v="2"/>
      <x v="120"/>
    </i>
    <i r="4">
      <x v="156"/>
    </i>
    <i r="2">
      <x v="15"/>
      <x v="2"/>
      <x v="104"/>
    </i>
    <i r="4">
      <x v="180"/>
    </i>
    <i r="2">
      <x v="24"/>
      <x/>
      <x v="291"/>
    </i>
    <i r="2">
      <x v="26"/>
      <x v="3"/>
      <x v="7"/>
    </i>
    <i r="2">
      <x v="27"/>
      <x v="3"/>
      <x v="295"/>
    </i>
    <i r="2">
      <x v="28"/>
      <x/>
      <x v="10"/>
    </i>
    <i r="4">
      <x v="126"/>
    </i>
    <i r="4">
      <x v="274"/>
    </i>
    <i r="2">
      <x v="30"/>
      <x v="3"/>
      <x v="162"/>
    </i>
    <i r="2">
      <x v="36"/>
      <x v="4"/>
      <x v="23"/>
    </i>
    <i r="4">
      <x v="162"/>
    </i>
    <i r="2">
      <x v="43"/>
      <x/>
      <x v="83"/>
    </i>
    <i r="4">
      <x v="115"/>
    </i>
    <i r="2">
      <x v="51"/>
      <x v="5"/>
      <x v="103"/>
    </i>
    <i r="4">
      <x v="125"/>
    </i>
    <i r="2">
      <x v="57"/>
      <x v="4"/>
      <x v="76"/>
    </i>
    <i r="2">
      <x v="60"/>
      <x v="2"/>
      <x v="105"/>
    </i>
    <i r="2">
      <x v="73"/>
      <x v="1"/>
      <x v="21"/>
    </i>
    <i r="1">
      <x v="2"/>
      <x v="6"/>
      <x/>
      <x v="76"/>
    </i>
    <i r="4">
      <x v="84"/>
    </i>
    <i r="2">
      <x v="9"/>
      <x v="2"/>
      <x v="10"/>
    </i>
    <i r="4">
      <x v="126"/>
    </i>
    <i r="2">
      <x v="15"/>
      <x v="2"/>
      <x v="313"/>
    </i>
    <i r="2">
      <x v="24"/>
      <x/>
      <x v="31"/>
    </i>
    <i r="4">
      <x v="191"/>
    </i>
    <i r="2">
      <x v="26"/>
      <x v="3"/>
      <x v="156"/>
    </i>
    <i r="4">
      <x v="274"/>
    </i>
    <i r="2">
      <x v="27"/>
      <x v="3"/>
      <x v="115"/>
    </i>
    <i r="2">
      <x v="28"/>
      <x/>
      <x v="162"/>
    </i>
    <i r="2">
      <x v="30"/>
      <x v="3"/>
      <x v="242"/>
    </i>
    <i r="2">
      <x v="36"/>
      <x v="4"/>
      <x v="83"/>
    </i>
    <i r="4">
      <x v="291"/>
    </i>
    <i r="4">
      <x v="295"/>
    </i>
    <i r="2">
      <x v="43"/>
      <x/>
      <x v="55"/>
    </i>
    <i r="2">
      <x v="51"/>
      <x v="5"/>
      <x v="89"/>
    </i>
    <i r="4">
      <x v="122"/>
    </i>
    <i r="4">
      <x v="180"/>
    </i>
    <i r="2">
      <x v="57"/>
      <x v="4"/>
      <x v="268"/>
    </i>
    <i r="2">
      <x v="60"/>
      <x v="2"/>
      <x v="55"/>
    </i>
    <i r="4">
      <x v="223"/>
    </i>
    <i r="2">
      <x v="73"/>
      <x v="1"/>
      <x v="23"/>
    </i>
    <i r="1">
      <x v="4"/>
      <x v="6"/>
      <x/>
      <x v="17"/>
    </i>
    <i r="4">
      <x v="89"/>
    </i>
    <i r="4">
      <x v="149"/>
    </i>
    <i r="2">
      <x v="9"/>
      <x v="2"/>
      <x v="315"/>
    </i>
    <i r="2">
      <x v="15"/>
      <x v="2"/>
      <x v="268"/>
    </i>
    <i r="2">
      <x v="24"/>
      <x/>
      <x v="242"/>
    </i>
    <i r="2">
      <x v="26"/>
      <x v="3"/>
      <x v="315"/>
    </i>
    <i r="2">
      <x v="27"/>
      <x v="3"/>
      <x v="66"/>
    </i>
    <i r="4">
      <x v="84"/>
    </i>
    <i r="2">
      <x v="28"/>
      <x/>
      <x v="122"/>
    </i>
    <i r="4">
      <x v="180"/>
    </i>
    <i r="2">
      <x v="30"/>
      <x v="3"/>
      <x v="85"/>
    </i>
    <i r="2">
      <x v="36"/>
      <x v="4"/>
      <x v="31"/>
    </i>
    <i r="4">
      <x v="191"/>
    </i>
    <i r="4">
      <x v="223"/>
    </i>
    <i r="2">
      <x v="43"/>
      <x/>
      <x v="82"/>
    </i>
    <i r="2">
      <x v="51"/>
      <x v="5"/>
      <x v="90"/>
    </i>
    <i r="2">
      <x v="57"/>
      <x v="4"/>
      <x v="115"/>
    </i>
    <i r="2">
      <x v="60"/>
      <x v="2"/>
      <x v="191"/>
    </i>
    <i r="2">
      <x v="73"/>
      <x v="1"/>
      <x v="55"/>
    </i>
    <i r="1">
      <x v="5"/>
      <x v="6"/>
      <x/>
      <x v="77"/>
    </i>
    <i r="4">
      <x v="147"/>
    </i>
    <i r="2">
      <x v="9"/>
      <x v="2"/>
      <x v="147"/>
    </i>
    <i r="2">
      <x v="15"/>
      <x v="2"/>
      <x v="149"/>
    </i>
    <i r="2">
      <x v="24"/>
      <x/>
      <x v="90"/>
    </i>
    <i r="2">
      <x v="27"/>
      <x v="3"/>
      <x v="82"/>
    </i>
    <i r="2">
      <x v="28"/>
      <x/>
      <x v="66"/>
    </i>
    <i r="2">
      <x v="30"/>
      <x v="3"/>
      <x v="149"/>
    </i>
    <i r="2">
      <x v="36"/>
      <x v="4"/>
      <x v="66"/>
    </i>
    <i r="2">
      <x v="43"/>
      <x/>
      <x v="262"/>
    </i>
    <i r="2">
      <x v="51"/>
      <x v="5"/>
      <x v="17"/>
    </i>
    <i r="4">
      <x v="223"/>
    </i>
    <i r="2">
      <x v="57"/>
      <x v="4"/>
      <x v="90"/>
    </i>
    <i r="4">
      <x v="315"/>
    </i>
    <i r="2">
      <x v="60"/>
      <x v="2"/>
      <x v="77"/>
    </i>
    <i r="2">
      <x v="73"/>
      <x v="1"/>
      <x v="85"/>
    </i>
    <i r="1">
      <x v="6"/>
      <x v="9"/>
      <x v="2"/>
      <x v="73"/>
    </i>
    <i r="2">
      <x v="15"/>
      <x v="2"/>
      <x v="17"/>
    </i>
    <i r="2">
      <x v="24"/>
      <x/>
      <x v="73"/>
    </i>
    <i r="2">
      <x v="26"/>
      <x v="3"/>
      <x v="147"/>
    </i>
    <i r="2">
      <x v="27"/>
      <x v="3"/>
      <x v="262"/>
    </i>
    <i r="2">
      <x v="30"/>
      <x v="3"/>
      <x v="73"/>
    </i>
    <i r="2">
      <x v="36"/>
      <x v="4"/>
      <x v="147"/>
    </i>
    <i r="2">
      <x v="43"/>
      <x/>
      <x v="315"/>
    </i>
    <i r="2">
      <x v="51"/>
      <x v="5"/>
      <x v="183"/>
    </i>
    <i r="2">
      <x v="57"/>
      <x v="4"/>
      <x v="262"/>
    </i>
    <i r="2">
      <x v="60"/>
      <x v="2"/>
      <x v="262"/>
    </i>
    <i r="1">
      <x v="7"/>
      <x v="24"/>
      <x/>
      <x v="183"/>
    </i>
    <i r="2">
      <x v="73"/>
      <x v="1"/>
      <x v="190"/>
    </i>
    <i r="1">
      <x v="8"/>
      <x v="1"/>
      <x v="4"/>
      <x v="29"/>
    </i>
    <i r="2">
      <x v="8"/>
      <x/>
      <x v="233"/>
    </i>
    <i r="2">
      <x v="15"/>
      <x v="2"/>
      <x v="13"/>
    </i>
    <i r="2">
      <x v="18"/>
      <x v="2"/>
      <x v="29"/>
    </i>
    <i r="2">
      <x v="20"/>
      <x v="2"/>
      <x v="109"/>
    </i>
    <i r="2">
      <x v="27"/>
      <x v="3"/>
      <x v="109"/>
    </i>
    <i r="2">
      <x v="34"/>
      <x v="2"/>
      <x v="233"/>
    </i>
    <i r="2">
      <x v="37"/>
      <x/>
      <x v="197"/>
    </i>
    <i r="2">
      <x v="44"/>
      <x/>
      <x v="253"/>
    </i>
    <i r="2">
      <x v="51"/>
      <x v="5"/>
      <x v="263"/>
    </i>
    <i r="2">
      <x v="58"/>
      <x v="1"/>
      <x v="9"/>
    </i>
    <i r="2">
      <x v="74"/>
      <x v="1"/>
      <x v="293"/>
    </i>
    <i r="2">
      <x v="79"/>
      <x/>
      <x v="258"/>
    </i>
    <i r="1">
      <x v="9"/>
      <x v="1"/>
      <x v="4"/>
      <x v="2"/>
    </i>
    <i r="2">
      <x v="6"/>
      <x/>
      <x v="109"/>
    </i>
    <i r="2">
      <x v="8"/>
      <x/>
      <x v="141"/>
    </i>
    <i r="2">
      <x v="14"/>
      <x v="2"/>
      <x v="113"/>
    </i>
    <i r="2">
      <x v="18"/>
      <x v="2"/>
      <x v="6"/>
    </i>
    <i r="2">
      <x v="20"/>
      <x v="2"/>
      <x v="197"/>
    </i>
    <i r="2">
      <x v="22"/>
      <x v="4"/>
      <x v="216"/>
    </i>
    <i r="2">
      <x v="24"/>
      <x/>
      <x v="13"/>
    </i>
    <i r="2">
      <x v="27"/>
      <x v="3"/>
      <x v="253"/>
    </i>
    <i r="2">
      <x v="34"/>
      <x v="2"/>
      <x v="263"/>
    </i>
    <i r="2">
      <x v="37"/>
      <x/>
      <x v="9"/>
    </i>
    <i r="2">
      <x v="38"/>
      <x v="2"/>
      <x v="202"/>
    </i>
    <i r="2">
      <x v="41"/>
      <x v="4"/>
      <x v="117"/>
    </i>
    <i r="2">
      <x v="44"/>
      <x/>
      <x v="211"/>
    </i>
    <i r="2">
      <x v="49"/>
      <x v="3"/>
      <x v="258"/>
    </i>
    <i r="2">
      <x v="51"/>
      <x v="5"/>
      <x v="302"/>
    </i>
    <i r="2">
      <x v="52"/>
      <x v="5"/>
      <x v="235"/>
    </i>
    <i r="2">
      <x v="58"/>
      <x v="1"/>
      <x v="233"/>
    </i>
    <i r="2">
      <x v="62"/>
      <x v="3"/>
      <x v="278"/>
    </i>
    <i r="2">
      <x v="72"/>
      <x v="2"/>
      <x v="293"/>
    </i>
    <i r="2">
      <x v="74"/>
      <x v="1"/>
      <x v="113"/>
    </i>
    <i r="2">
      <x v="79"/>
      <x/>
      <x v="117"/>
    </i>
    <i r="1">
      <x v="10"/>
      <x v="1"/>
      <x v="4"/>
      <x v="253"/>
    </i>
    <i r="2">
      <x v="6"/>
      <x/>
      <x v="204"/>
    </i>
    <i r="2">
      <x v="8"/>
      <x/>
      <x v="293"/>
    </i>
    <i r="2">
      <x v="11"/>
      <x/>
      <x v="237"/>
    </i>
    <i r="2">
      <x v="14"/>
      <x v="2"/>
      <x v="302"/>
    </i>
    <i r="2">
      <x v="18"/>
      <x v="2"/>
      <x v="235"/>
    </i>
    <i r="2">
      <x v="20"/>
      <x v="2"/>
      <x v="236"/>
    </i>
    <i r="2">
      <x v="22"/>
      <x v="4"/>
      <x v="30"/>
    </i>
    <i r="4">
      <x v="52"/>
    </i>
    <i r="4">
      <x v="258"/>
    </i>
    <i r="2">
      <x v="24"/>
      <x/>
      <x v="113"/>
    </i>
    <i r="2">
      <x v="27"/>
      <x v="3"/>
      <x v="119"/>
    </i>
    <i r="2">
      <x v="34"/>
      <x v="2"/>
      <x v="119"/>
    </i>
    <i r="4">
      <x v="230"/>
    </i>
    <i r="2">
      <x v="35"/>
      <x v="2"/>
      <x v="135"/>
    </i>
    <i r="2">
      <x v="37"/>
      <x/>
      <x v="91"/>
    </i>
    <i r="2">
      <x v="38"/>
      <x v="2"/>
      <x v="94"/>
    </i>
    <i r="2">
      <x v="41"/>
      <x v="4"/>
      <x v="9"/>
    </i>
    <i r="2">
      <x v="44"/>
      <x/>
      <x v="216"/>
    </i>
    <i r="2">
      <x v="49"/>
      <x v="3"/>
      <x v="202"/>
    </i>
    <i r="4">
      <x v="230"/>
    </i>
    <i r="2">
      <x v="51"/>
      <x v="5"/>
      <x v="2"/>
    </i>
    <i r="4">
      <x v="197"/>
    </i>
    <i r="4">
      <x v="211"/>
    </i>
    <i r="4">
      <x v="234"/>
    </i>
    <i r="2">
      <x v="52"/>
      <x v="5"/>
      <x v="141"/>
    </i>
    <i r="2">
      <x v="56"/>
      <x v="2"/>
      <x v="278"/>
    </i>
    <i r="2">
      <x v="62"/>
      <x v="3"/>
      <x v="6"/>
    </i>
    <i r="2">
      <x v="74"/>
      <x v="1"/>
      <x v="195"/>
    </i>
    <i r="2">
      <x v="79"/>
      <x/>
      <x v="107"/>
    </i>
    <i r="1">
      <x v="11"/>
      <x v="1"/>
      <x v="4"/>
      <x v="135"/>
    </i>
    <i r="4">
      <x v="235"/>
    </i>
    <i r="2">
      <x v="6"/>
      <x/>
      <x v="230"/>
    </i>
    <i r="2">
      <x v="8"/>
      <x/>
      <x v="302"/>
    </i>
    <i r="2">
      <x v="11"/>
      <x/>
      <x v="2"/>
    </i>
    <i r="2">
      <x v="14"/>
      <x v="2"/>
      <x v="216"/>
    </i>
    <i r="2">
      <x v="15"/>
      <x v="2"/>
      <x v="234"/>
    </i>
    <i r="2">
      <x v="18"/>
      <x v="2"/>
      <x v="52"/>
    </i>
    <i r="2">
      <x v="20"/>
      <x v="2"/>
      <x v="107"/>
    </i>
    <i r="2">
      <x v="22"/>
      <x v="4"/>
      <x v="257"/>
    </i>
    <i r="2">
      <x v="24"/>
      <x/>
      <x v="202"/>
    </i>
    <i r="2">
      <x v="34"/>
      <x v="2"/>
      <x v="204"/>
    </i>
    <i r="4">
      <x v="253"/>
    </i>
    <i r="2">
      <x v="35"/>
      <x v="2"/>
      <x v="30"/>
    </i>
    <i r="2">
      <x v="37"/>
      <x/>
      <x v="236"/>
    </i>
    <i r="2">
      <x v="38"/>
      <x v="2"/>
      <x v="234"/>
    </i>
    <i r="2">
      <x v="41"/>
      <x v="4"/>
      <x v="184"/>
    </i>
    <i r="4">
      <x v="211"/>
    </i>
    <i r="2">
      <x v="44"/>
      <x/>
      <x v="6"/>
    </i>
    <i r="2">
      <x v="49"/>
      <x v="3"/>
      <x v="91"/>
    </i>
    <i r="2">
      <x v="51"/>
      <x v="5"/>
      <x v="237"/>
    </i>
    <i r="2">
      <x v="52"/>
      <x v="5"/>
      <x v="195"/>
    </i>
    <i r="2">
      <x v="56"/>
      <x v="2"/>
      <x v="15"/>
    </i>
    <i r="2">
      <x v="58"/>
      <x v="1"/>
      <x v="94"/>
    </i>
    <i r="2">
      <x v="72"/>
      <x v="2"/>
      <x v="236"/>
    </i>
    <i r="2">
      <x v="79"/>
      <x/>
      <x v="119"/>
    </i>
    <i r="1">
      <x v="12"/>
      <x v="6"/>
      <x/>
      <x v="231"/>
    </i>
    <i r="2">
      <x v="8"/>
      <x/>
      <x v="52"/>
    </i>
    <i r="4">
      <x v="235"/>
    </i>
    <i r="2">
      <x v="11"/>
      <x/>
      <x v="238"/>
    </i>
    <i r="2">
      <x v="14"/>
      <x v="2"/>
      <x v="40"/>
    </i>
    <i r="2">
      <x v="15"/>
      <x v="2"/>
      <x v="181"/>
    </i>
    <i r="2">
      <x v="18"/>
      <x v="2"/>
      <x v="203"/>
    </i>
    <i r="2">
      <x v="20"/>
      <x v="2"/>
      <x v="211"/>
    </i>
    <i r="2">
      <x v="22"/>
      <x v="4"/>
      <x v="45"/>
    </i>
    <i r="2">
      <x v="24"/>
      <x/>
      <x v="15"/>
    </i>
    <i r="4">
      <x v="193"/>
    </i>
    <i r="2">
      <x v="35"/>
      <x v="2"/>
      <x v="193"/>
    </i>
    <i r="4">
      <x v="203"/>
    </i>
    <i r="2">
      <x v="37"/>
      <x/>
      <x v="128"/>
    </i>
    <i r="4">
      <x v="184"/>
    </i>
    <i r="2">
      <x v="38"/>
      <x v="2"/>
      <x v="74"/>
    </i>
    <i r="2">
      <x v="41"/>
      <x v="4"/>
      <x v="194"/>
    </i>
    <i r="2">
      <x v="44"/>
      <x/>
      <x v="61"/>
    </i>
    <i r="4">
      <x v="208"/>
    </i>
    <i r="2">
      <x v="49"/>
      <x v="3"/>
      <x v="238"/>
    </i>
    <i r="2">
      <x v="51"/>
      <x v="5"/>
      <x v="189"/>
    </i>
    <i r="2">
      <x v="52"/>
      <x v="5"/>
      <x v="236"/>
    </i>
    <i r="2">
      <x v="56"/>
      <x v="2"/>
      <x v="2"/>
    </i>
    <i r="2">
      <x v="58"/>
      <x v="1"/>
      <x v="57"/>
    </i>
    <i r="4">
      <x v="280"/>
    </i>
    <i r="2">
      <x v="62"/>
      <x v="3"/>
      <x v="132"/>
    </i>
    <i r="4">
      <x v="285"/>
    </i>
    <i r="2">
      <x v="72"/>
      <x v="2"/>
      <x v="296"/>
    </i>
    <i r="2">
      <x v="74"/>
      <x v="1"/>
      <x v="181"/>
    </i>
    <i r="2">
      <x v="79"/>
      <x/>
      <x v="257"/>
    </i>
    <i r="4">
      <x v="294"/>
    </i>
    <i r="2">
      <x v="82"/>
      <x v="4"/>
      <x v="94"/>
    </i>
    <i r="1">
      <x v="13"/>
      <x v="1"/>
      <x v="4"/>
      <x v="57"/>
    </i>
    <i r="2">
      <x v="8"/>
      <x/>
      <x v="79"/>
    </i>
    <i r="2">
      <x v="15"/>
      <x v="2"/>
      <x v="208"/>
    </i>
    <i r="2">
      <x v="18"/>
      <x v="2"/>
      <x v="284"/>
    </i>
    <i r="2">
      <x v="20"/>
      <x v="2"/>
      <x v="53"/>
    </i>
    <i r="2">
      <x v="22"/>
      <x v="4"/>
      <x v="284"/>
    </i>
    <i r="2">
      <x v="24"/>
      <x/>
      <x v="226"/>
    </i>
    <i r="2">
      <x v="27"/>
      <x v="3"/>
      <x v="45"/>
    </i>
    <i r="4">
      <x v="184"/>
    </i>
    <i r="2">
      <x v="37"/>
      <x/>
      <x v="186"/>
    </i>
    <i r="2">
      <x v="38"/>
      <x v="2"/>
      <x v="108"/>
    </i>
    <i r="2">
      <x v="41"/>
      <x v="4"/>
      <x v="294"/>
    </i>
    <i r="2">
      <x v="44"/>
      <x/>
      <x v="93"/>
    </i>
    <i r="4">
      <x v="255"/>
    </i>
    <i r="2">
      <x v="49"/>
      <x v="3"/>
      <x v="254"/>
    </i>
    <i r="2">
      <x v="51"/>
      <x v="5"/>
      <x v="106"/>
    </i>
    <i r="4">
      <x v="255"/>
    </i>
    <i r="2">
      <x v="52"/>
      <x v="5"/>
      <x v="226"/>
    </i>
    <i r="2">
      <x v="58"/>
      <x v="1"/>
      <x v="286"/>
    </i>
    <i r="2">
      <x v="62"/>
      <x v="3"/>
      <x v="181"/>
    </i>
    <i r="2">
      <x v="74"/>
      <x v="1"/>
      <x v="98"/>
    </i>
    <i r="4">
      <x v="194"/>
    </i>
    <i r="2">
      <x v="79"/>
      <x/>
      <x v="132"/>
    </i>
    <i r="4">
      <x v="243"/>
    </i>
    <i r="2">
      <x v="82"/>
      <x v="4"/>
      <x v="128"/>
    </i>
    <i r="1">
      <x v="14"/>
      <x v="1"/>
      <x v="4"/>
      <x v="226"/>
    </i>
    <i r="2">
      <x v="6"/>
      <x/>
      <x v="40"/>
    </i>
    <i r="4">
      <x v="74"/>
    </i>
    <i r="2">
      <x v="8"/>
      <x/>
      <x v="189"/>
    </i>
    <i r="2">
      <x v="11"/>
      <x/>
      <x v="53"/>
    </i>
    <i r="4">
      <x v="108"/>
    </i>
    <i r="2">
      <x v="14"/>
      <x v="2"/>
      <x v="136"/>
    </i>
    <i r="2">
      <x v="15"/>
      <x v="2"/>
      <x v="189"/>
    </i>
    <i r="2">
      <x v="18"/>
      <x v="2"/>
      <x v="193"/>
    </i>
    <i r="4">
      <x v="255"/>
    </i>
    <i r="2">
      <x v="20"/>
      <x v="2"/>
      <x v="74"/>
    </i>
    <i r="2">
      <x v="22"/>
      <x v="4"/>
      <x v="132"/>
    </i>
    <i r="2">
      <x v="24"/>
      <x/>
      <x v="45"/>
    </i>
    <i r="4">
      <x v="284"/>
    </i>
    <i r="4">
      <x v="285"/>
    </i>
    <i r="2">
      <x v="27"/>
      <x v="3"/>
      <x v="259"/>
    </i>
    <i r="2">
      <x v="34"/>
      <x v="2"/>
      <x v="57"/>
    </i>
    <i r="4">
      <x v="106"/>
    </i>
    <i r="2">
      <x v="35"/>
      <x v="2"/>
      <x v="128"/>
    </i>
    <i r="2">
      <x v="37"/>
      <x/>
      <x v="181"/>
    </i>
    <i r="4">
      <x v="286"/>
    </i>
    <i r="2">
      <x v="38"/>
      <x v="2"/>
      <x v="184"/>
    </i>
    <i r="2">
      <x v="41"/>
      <x v="4"/>
      <x v="254"/>
    </i>
    <i r="2">
      <x v="44"/>
      <x/>
      <x v="254"/>
    </i>
    <i r="2">
      <x v="49"/>
      <x v="3"/>
      <x v="226"/>
    </i>
    <i r="2">
      <x v="51"/>
      <x v="5"/>
      <x v="61"/>
    </i>
    <i r="4">
      <x v="194"/>
    </i>
    <i r="4">
      <x v="208"/>
    </i>
    <i r="2">
      <x v="52"/>
      <x v="5"/>
      <x v="79"/>
    </i>
    <i r="4">
      <x v="203"/>
    </i>
    <i r="4">
      <x v="238"/>
    </i>
    <i r="2">
      <x v="56"/>
      <x v="2"/>
      <x v="231"/>
    </i>
    <i r="4">
      <x v="254"/>
    </i>
    <i r="2">
      <x v="58"/>
      <x v="1"/>
      <x v="186"/>
    </i>
    <i r="2">
      <x v="62"/>
      <x v="3"/>
      <x v="231"/>
    </i>
    <i r="4">
      <x v="294"/>
    </i>
    <i r="2">
      <x v="72"/>
      <x v="2"/>
      <x v="93"/>
    </i>
    <i r="2">
      <x v="74"/>
      <x v="1"/>
      <x v="15"/>
    </i>
    <i r="4">
      <x v="283"/>
    </i>
    <i r="2">
      <x v="79"/>
      <x/>
      <x v="259"/>
    </i>
    <i t="default">
      <x v="1"/>
    </i>
    <i>
      <x v="2"/>
      <x/>
      <x v="5"/>
      <x v="1"/>
      <x v="127"/>
    </i>
    <i r="2">
      <x v="8"/>
      <x/>
      <x v="80"/>
    </i>
    <i r="2">
      <x v="9"/>
      <x v="2"/>
      <x v="129"/>
    </i>
    <i r="2">
      <x v="11"/>
      <x/>
      <x v="142"/>
    </i>
    <i r="2">
      <x v="24"/>
      <x/>
      <x v="318"/>
    </i>
    <i r="2">
      <x v="26"/>
      <x v="3"/>
      <x v="24"/>
    </i>
    <i r="2">
      <x v="30"/>
      <x v="3"/>
      <x v="150"/>
    </i>
    <i r="2">
      <x v="34"/>
      <x v="2"/>
      <x v="1"/>
    </i>
    <i r="2">
      <x v="43"/>
      <x/>
      <x v="134"/>
    </i>
    <i r="2">
      <x v="55"/>
      <x v="3"/>
      <x v="51"/>
    </i>
    <i r="4">
      <x v="131"/>
    </i>
    <i r="2">
      <x v="75"/>
      <x v="4"/>
      <x v="142"/>
    </i>
    <i r="2">
      <x v="80"/>
      <x v="5"/>
      <x v="18"/>
    </i>
    <i r="4">
      <x v="99"/>
    </i>
    <i r="4">
      <x v="123"/>
    </i>
    <i r="1">
      <x v="1"/>
      <x v="5"/>
      <x v="1"/>
      <x v="297"/>
    </i>
    <i r="2">
      <x v="8"/>
      <x/>
      <x v="209"/>
    </i>
    <i r="2">
      <x v="9"/>
      <x v="2"/>
      <x v="207"/>
    </i>
    <i r="2">
      <x v="11"/>
      <x/>
      <x v="252"/>
    </i>
    <i r="2">
      <x v="15"/>
      <x v="2"/>
      <x v="131"/>
    </i>
    <i r="2">
      <x v="24"/>
      <x/>
      <x v="24"/>
    </i>
    <i r="4">
      <x v="150"/>
    </i>
    <i r="2">
      <x v="26"/>
      <x v="3"/>
      <x v="1"/>
    </i>
    <i r="4">
      <x v="318"/>
    </i>
    <i r="2">
      <x v="29"/>
      <x v="3"/>
      <x v="142"/>
    </i>
    <i r="2">
      <x v="30"/>
      <x v="3"/>
      <x v="22"/>
    </i>
    <i r="2">
      <x v="34"/>
      <x v="2"/>
      <x v="127"/>
    </i>
    <i r="2">
      <x v="43"/>
      <x/>
      <x v="51"/>
    </i>
    <i r="4">
      <x v="131"/>
    </i>
    <i r="4">
      <x v="256"/>
    </i>
    <i r="2">
      <x v="55"/>
      <x v="3"/>
      <x v="134"/>
    </i>
    <i r="2">
      <x v="71"/>
      <x v="1"/>
      <x v="229"/>
    </i>
    <i r="2">
      <x v="75"/>
      <x v="4"/>
      <x v="18"/>
    </i>
    <i r="4">
      <x v="99"/>
    </i>
    <i r="4">
      <x v="123"/>
    </i>
    <i r="2">
      <x v="80"/>
      <x v="5"/>
      <x v="129"/>
    </i>
    <i r="1">
      <x v="2"/>
      <x v="5"/>
      <x v="1"/>
      <x v="265"/>
    </i>
    <i r="2">
      <x v="8"/>
      <x/>
      <x v="22"/>
    </i>
    <i r="2">
      <x v="9"/>
      <x v="2"/>
      <x v="80"/>
    </i>
    <i r="4">
      <x v="318"/>
    </i>
    <i r="2">
      <x v="11"/>
      <x/>
      <x v="281"/>
    </i>
    <i r="2">
      <x v="15"/>
      <x v="2"/>
      <x v="18"/>
    </i>
    <i r="4">
      <x v="22"/>
    </i>
    <i r="4">
      <x v="24"/>
    </i>
    <i r="2">
      <x v="24"/>
      <x/>
      <x v="1"/>
    </i>
    <i r="4">
      <x v="123"/>
    </i>
    <i r="2">
      <x v="26"/>
      <x v="3"/>
      <x v="209"/>
    </i>
    <i r="2">
      <x v="29"/>
      <x v="3"/>
      <x v="252"/>
    </i>
    <i r="2">
      <x v="30"/>
      <x v="3"/>
      <x v="175"/>
    </i>
    <i r="2">
      <x v="34"/>
      <x v="2"/>
      <x v="99"/>
    </i>
    <i r="4">
      <x v="175"/>
    </i>
    <i r="2">
      <x v="43"/>
      <x/>
      <x v="160"/>
    </i>
    <i r="2">
      <x v="55"/>
      <x v="3"/>
      <x v="130"/>
    </i>
    <i r="4">
      <x v="133"/>
    </i>
    <i r="2">
      <x v="71"/>
      <x v="1"/>
      <x v="129"/>
    </i>
    <i r="2">
      <x v="75"/>
      <x v="4"/>
      <x v="80"/>
    </i>
    <i r="4">
      <x v="256"/>
    </i>
    <i r="2">
      <x v="80"/>
      <x v="5"/>
      <x v="229"/>
    </i>
    <i r="1">
      <x v="4"/>
      <x v="5"/>
      <x v="1"/>
      <x v="69"/>
    </i>
    <i r="2">
      <x v="8"/>
      <x/>
      <x v="221"/>
    </i>
    <i r="2">
      <x v="9"/>
      <x v="2"/>
      <x v="130"/>
    </i>
    <i r="2">
      <x v="11"/>
      <x/>
      <x v="282"/>
    </i>
    <i r="2">
      <x v="15"/>
      <x v="2"/>
      <x v="133"/>
    </i>
    <i r="2">
      <x v="24"/>
      <x/>
      <x v="133"/>
    </i>
    <i r="2">
      <x v="26"/>
      <x v="3"/>
      <x v="160"/>
    </i>
    <i r="4">
      <x v="281"/>
    </i>
    <i r="2">
      <x v="29"/>
      <x v="3"/>
      <x v="265"/>
    </i>
    <i r="2">
      <x v="30"/>
      <x v="3"/>
      <x v="256"/>
    </i>
    <i r="2">
      <x v="34"/>
      <x v="2"/>
      <x v="81"/>
    </i>
    <i r="2">
      <x v="43"/>
      <x/>
      <x v="130"/>
    </i>
    <i r="4">
      <x v="175"/>
    </i>
    <i r="2">
      <x v="55"/>
      <x v="3"/>
      <x v="86"/>
    </i>
    <i r="2">
      <x v="71"/>
      <x v="1"/>
      <x v="67"/>
    </i>
    <i r="4">
      <x v="266"/>
    </i>
    <i r="2">
      <x v="80"/>
      <x v="5"/>
      <x v="75"/>
    </i>
    <i r="4">
      <x v="110"/>
    </i>
    <i r="1">
      <x v="5"/>
      <x v="5"/>
      <x v="1"/>
      <x v="75"/>
    </i>
    <i r="2">
      <x v="8"/>
      <x/>
      <x v="67"/>
    </i>
    <i r="2">
      <x v="9"/>
      <x v="2"/>
      <x v="86"/>
    </i>
    <i r="4">
      <x v="157"/>
    </i>
    <i r="2">
      <x v="11"/>
      <x/>
      <x v="244"/>
    </i>
    <i r="2">
      <x v="15"/>
      <x v="2"/>
      <x v="110"/>
    </i>
    <i r="2">
      <x v="24"/>
      <x/>
      <x v="245"/>
    </i>
    <i r="2">
      <x v="26"/>
      <x v="3"/>
      <x v="306"/>
    </i>
    <i r="2">
      <x v="29"/>
      <x v="3"/>
      <x v="282"/>
    </i>
    <i r="2">
      <x v="30"/>
      <x v="3"/>
      <x v="157"/>
    </i>
    <i r="2">
      <x v="34"/>
      <x v="2"/>
      <x v="183"/>
    </i>
    <i r="2">
      <x v="43"/>
      <x/>
      <x v="86"/>
    </i>
    <i r="2">
      <x v="55"/>
      <x v="3"/>
      <x v="92"/>
    </i>
    <i r="4">
      <x v="314"/>
    </i>
    <i r="2">
      <x v="71"/>
      <x v="1"/>
      <x v="81"/>
    </i>
    <i r="4">
      <x v="288"/>
    </i>
    <i r="2">
      <x v="75"/>
      <x v="4"/>
      <x v="86"/>
    </i>
    <i r="2">
      <x v="80"/>
      <x v="5"/>
      <x v="69"/>
    </i>
    <i r="4">
      <x v="266"/>
    </i>
    <i r="1">
      <x v="6"/>
      <x v="5"/>
      <x v="1"/>
      <x v="244"/>
    </i>
    <i r="4">
      <x v="314"/>
    </i>
    <i r="2">
      <x v="8"/>
      <x/>
      <x v="306"/>
    </i>
    <i r="2">
      <x v="9"/>
      <x v="2"/>
      <x v="158"/>
    </i>
    <i r="4">
      <x v="314"/>
    </i>
    <i r="2">
      <x v="11"/>
      <x/>
      <x v="92"/>
    </i>
    <i r="2">
      <x v="15"/>
      <x v="2"/>
      <x v="69"/>
    </i>
    <i r="4">
      <x v="306"/>
    </i>
    <i r="2">
      <x v="24"/>
      <x/>
      <x v="75"/>
    </i>
    <i r="4">
      <x v="183"/>
    </i>
    <i r="2">
      <x v="26"/>
      <x v="3"/>
      <x v="158"/>
    </i>
    <i r="2">
      <x v="34"/>
      <x v="2"/>
      <x v="67"/>
    </i>
    <i r="2">
      <x v="43"/>
      <x/>
      <x v="157"/>
    </i>
    <i r="2">
      <x v="71"/>
      <x v="1"/>
      <x v="300"/>
    </i>
    <i r="2">
      <x v="75"/>
      <x v="4"/>
      <x v="282"/>
    </i>
    <i r="2">
      <x v="80"/>
      <x v="5"/>
      <x v="245"/>
    </i>
    <i r="1">
      <x v="7"/>
      <x v="43"/>
      <x/>
      <x v="158"/>
    </i>
    <i r="1">
      <x v="8"/>
      <x v="1"/>
      <x v="4"/>
      <x v="289"/>
    </i>
    <i r="2">
      <x v="5"/>
      <x v="1"/>
      <x v="34"/>
    </i>
    <i r="2">
      <x v="11"/>
      <x/>
      <x v="70"/>
    </i>
    <i r="2">
      <x v="12"/>
      <x v="4"/>
      <x v="87"/>
    </i>
    <i r="2">
      <x v="15"/>
      <x v="2"/>
      <x v="214"/>
    </i>
    <i r="2">
      <x v="17"/>
      <x/>
      <x v="171"/>
    </i>
    <i r="2">
      <x v="18"/>
      <x v="2"/>
      <x v="214"/>
    </i>
    <i r="2">
      <x v="23"/>
      <x/>
      <x v="88"/>
    </i>
    <i r="2">
      <x v="34"/>
      <x v="2"/>
      <x v="222"/>
    </i>
    <i r="2">
      <x v="35"/>
      <x v="2"/>
      <x v="68"/>
    </i>
    <i r="2">
      <x v="41"/>
      <x v="4"/>
      <x v="100"/>
    </i>
    <i r="4">
      <x v="212"/>
    </i>
    <i r="2">
      <x v="61"/>
      <x v="5"/>
      <x v="34"/>
    </i>
    <i r="2">
      <x v="72"/>
      <x v="2"/>
      <x v="205"/>
    </i>
    <i r="1">
      <x v="9"/>
      <x v="1"/>
      <x v="4"/>
      <x v="261"/>
    </i>
    <i r="2">
      <x v="5"/>
      <x v="1"/>
      <x v="101"/>
    </i>
    <i r="2">
      <x v="11"/>
      <x/>
      <x v="68"/>
    </i>
    <i r="2">
      <x v="12"/>
      <x v="4"/>
      <x v="307"/>
    </i>
    <i r="2">
      <x v="13"/>
      <x v="3"/>
      <x v="88"/>
    </i>
    <i r="4">
      <x v="214"/>
    </i>
    <i r="2">
      <x v="17"/>
      <x/>
      <x v="100"/>
    </i>
    <i r="2">
      <x v="18"/>
      <x v="2"/>
      <x v="171"/>
    </i>
    <i r="2">
      <x v="23"/>
      <x/>
      <x v="176"/>
    </i>
    <i r="2">
      <x v="29"/>
      <x v="3"/>
      <x v="212"/>
    </i>
    <i r="2">
      <x v="34"/>
      <x v="2"/>
      <x v="228"/>
    </i>
    <i r="2">
      <x v="35"/>
      <x v="2"/>
      <x v="87"/>
    </i>
    <i r="2">
      <x v="37"/>
      <x/>
      <x v="34"/>
    </i>
    <i r="2">
      <x v="41"/>
      <x v="4"/>
      <x v="70"/>
    </i>
    <i r="2">
      <x v="44"/>
      <x/>
      <x v="304"/>
    </i>
    <i r="2">
      <x v="61"/>
      <x v="5"/>
      <x v="102"/>
    </i>
    <i r="4">
      <x v="137"/>
    </i>
    <i r="2">
      <x v="62"/>
      <x v="3"/>
      <x v="289"/>
    </i>
    <i r="2">
      <x v="67"/>
      <x/>
      <x v="222"/>
    </i>
    <i r="2">
      <x v="72"/>
      <x v="2"/>
      <x v="213"/>
    </i>
    <i r="2">
      <x v="79"/>
      <x/>
      <x v="205"/>
    </i>
    <i r="1">
      <x v="10"/>
      <x/>
      <x v="3"/>
      <x v="304"/>
    </i>
    <i r="2">
      <x v="1"/>
      <x v="4"/>
      <x v="137"/>
    </i>
    <i r="4">
      <x v="222"/>
    </i>
    <i r="2">
      <x v="5"/>
      <x v="1"/>
      <x v="71"/>
    </i>
    <i r="4">
      <x v="97"/>
    </i>
    <i r="2">
      <x v="11"/>
      <x/>
      <x v="5"/>
    </i>
    <i r="4">
      <x v="212"/>
    </i>
    <i r="2">
      <x v="12"/>
      <x v="4"/>
      <x v="213"/>
    </i>
    <i r="4">
      <x v="228"/>
    </i>
    <i r="4">
      <x v="307"/>
    </i>
    <i r="2">
      <x v="13"/>
      <x v="3"/>
      <x v="70"/>
    </i>
    <i r="2">
      <x v="15"/>
      <x v="2"/>
      <x v="107"/>
    </i>
    <i r="2">
      <x v="18"/>
      <x v="2"/>
      <x v="78"/>
    </i>
    <i r="2">
      <x v="20"/>
      <x v="2"/>
      <x v="227"/>
    </i>
    <i r="2">
      <x v="23"/>
      <x/>
      <x v="87"/>
    </i>
    <i r="2">
      <x v="29"/>
      <x v="3"/>
      <x v="205"/>
    </i>
    <i r="2">
      <x v="34"/>
      <x v="2"/>
      <x v="269"/>
    </i>
    <i r="2">
      <x v="35"/>
      <x v="2"/>
      <x v="102"/>
    </i>
    <i r="2">
      <x v="37"/>
      <x/>
      <x v="289"/>
    </i>
    <i r="2">
      <x v="41"/>
      <x v="4"/>
      <x v="101"/>
    </i>
    <i r="4">
      <x v="176"/>
    </i>
    <i r="2">
      <x v="44"/>
      <x/>
      <x v="227"/>
    </i>
    <i r="2">
      <x v="61"/>
      <x v="5"/>
      <x v="171"/>
    </i>
    <i r="4">
      <x v="192"/>
    </i>
    <i r="2">
      <x v="62"/>
      <x v="3"/>
      <x v="68"/>
    </i>
    <i r="2">
      <x v="67"/>
      <x/>
      <x v="107"/>
    </i>
    <i r="2">
      <x v="72"/>
      <x v="2"/>
      <x v="102"/>
    </i>
    <i r="2">
      <x v="76"/>
      <x v="1"/>
      <x v="118"/>
    </i>
    <i r="2">
      <x v="79"/>
      <x/>
      <x v="261"/>
    </i>
    <i r="2">
      <x v="82"/>
      <x v="4"/>
      <x v="227"/>
    </i>
    <i r="1">
      <x v="11"/>
      <x v="1"/>
      <x v="4"/>
      <x v="5"/>
    </i>
    <i r="2">
      <x v="5"/>
      <x v="1"/>
      <x v="227"/>
    </i>
    <i r="2">
      <x v="12"/>
      <x v="4"/>
      <x v="269"/>
    </i>
    <i r="2">
      <x v="13"/>
      <x v="3"/>
      <x v="311"/>
    </i>
    <i r="2">
      <x v="15"/>
      <x v="2"/>
      <x v="71"/>
    </i>
    <i r="2">
      <x v="17"/>
      <x/>
      <x v="236"/>
    </i>
    <i r="2">
      <x v="18"/>
      <x v="2"/>
      <x v="114"/>
    </i>
    <i r="2">
      <x v="20"/>
      <x v="2"/>
      <x v="97"/>
    </i>
    <i r="2">
      <x v="23"/>
      <x/>
      <x v="215"/>
    </i>
    <i r="2">
      <x v="29"/>
      <x v="3"/>
      <x v="95"/>
    </i>
    <i r="2">
      <x v="34"/>
      <x v="2"/>
      <x v="33"/>
    </i>
    <i r="2">
      <x v="35"/>
      <x v="2"/>
      <x v="137"/>
    </i>
    <i r="4">
      <x v="307"/>
    </i>
    <i r="2">
      <x v="37"/>
      <x/>
      <x v="78"/>
    </i>
    <i r="2">
      <x v="41"/>
      <x v="4"/>
      <x v="304"/>
    </i>
    <i r="2">
      <x v="44"/>
      <x/>
      <x v="228"/>
    </i>
    <i r="2">
      <x v="61"/>
      <x v="5"/>
      <x v="118"/>
    </i>
    <i r="4">
      <x v="261"/>
    </i>
    <i r="2">
      <x v="72"/>
      <x v="2"/>
      <x v="33"/>
    </i>
    <i r="2">
      <x v="76"/>
      <x v="1"/>
      <x v="195"/>
    </i>
    <i r="2">
      <x v="79"/>
      <x/>
      <x v="239"/>
    </i>
    <i r="2">
      <x v="81"/>
      <x v="5"/>
      <x v="107"/>
    </i>
    <i r="2">
      <x v="82"/>
      <x v="4"/>
      <x v="192"/>
    </i>
    <i r="1">
      <x v="12"/>
      <x/>
      <x v="3"/>
      <x v="299"/>
    </i>
    <i r="2">
      <x v="1"/>
      <x v="4"/>
      <x v="37"/>
    </i>
    <i r="2">
      <x v="5"/>
      <x v="1"/>
      <x v="116"/>
    </i>
    <i r="2">
      <x v="11"/>
      <x/>
      <x v="96"/>
    </i>
    <i r="2">
      <x v="12"/>
      <x v="4"/>
      <x v="78"/>
    </i>
    <i r="2">
      <x v="13"/>
      <x v="3"/>
      <x v="112"/>
    </i>
    <i r="2">
      <x v="15"/>
      <x v="2"/>
      <x v="195"/>
    </i>
    <i r="2">
      <x v="17"/>
      <x/>
      <x v="95"/>
    </i>
    <i r="2">
      <x v="18"/>
      <x v="2"/>
      <x v="215"/>
    </i>
    <i r="2">
      <x v="20"/>
      <x v="2"/>
      <x v="56"/>
    </i>
    <i r="2">
      <x v="23"/>
      <x/>
      <x v="54"/>
    </i>
    <i r="4">
      <x v="193"/>
    </i>
    <i r="2">
      <x v="34"/>
      <x v="2"/>
      <x v="239"/>
    </i>
    <i r="2">
      <x v="35"/>
      <x v="2"/>
      <x v="239"/>
    </i>
    <i r="4">
      <x v="311"/>
    </i>
    <i r="2">
      <x v="37"/>
      <x/>
      <x v="225"/>
    </i>
    <i r="2">
      <x v="41"/>
      <x v="4"/>
      <x v="50"/>
    </i>
    <i r="2">
      <x v="44"/>
      <x/>
      <x v="251"/>
    </i>
    <i r="2">
      <x v="61"/>
      <x v="5"/>
      <x v="114"/>
    </i>
    <i r="4">
      <x v="267"/>
    </i>
    <i r="2">
      <x v="62"/>
      <x v="3"/>
      <x v="225"/>
    </i>
    <i r="2">
      <x v="67"/>
      <x/>
      <x v="232"/>
    </i>
    <i r="2">
      <x v="72"/>
      <x v="2"/>
      <x v="49"/>
    </i>
    <i r="2">
      <x v="79"/>
      <x/>
      <x v="50"/>
    </i>
    <i r="2">
      <x v="81"/>
      <x v="5"/>
      <x v="250"/>
    </i>
    <i r="2">
      <x v="82"/>
      <x v="4"/>
      <x v="236"/>
    </i>
    <i r="1">
      <x v="13"/>
      <x/>
      <x v="3"/>
      <x v="37"/>
    </i>
    <i r="2">
      <x v="5"/>
      <x v="1"/>
      <x v="172"/>
    </i>
    <i r="2">
      <x v="11"/>
      <x/>
      <x v="42"/>
    </i>
    <i r="2">
      <x v="12"/>
      <x v="4"/>
      <x v="250"/>
    </i>
    <i r="4">
      <x v="267"/>
    </i>
    <i r="2">
      <x v="13"/>
      <x v="3"/>
      <x v="143"/>
    </i>
    <i r="2">
      <x v="15"/>
      <x v="2"/>
      <x v="283"/>
    </i>
    <i r="2">
      <x v="17"/>
      <x/>
      <x v="173"/>
    </i>
    <i r="2">
      <x v="18"/>
      <x v="2"/>
      <x v="174"/>
    </i>
    <i r="2">
      <x v="20"/>
      <x v="2"/>
      <x v="173"/>
    </i>
    <i r="2">
      <x v="23"/>
      <x/>
      <x v="241"/>
    </i>
    <i r="2">
      <x v="29"/>
      <x v="3"/>
      <x v="64"/>
    </i>
    <i r="2">
      <x v="35"/>
      <x v="2"/>
      <x v="116"/>
    </i>
    <i r="2">
      <x v="37"/>
      <x/>
      <x v="56"/>
    </i>
    <i r="2">
      <x v="41"/>
      <x v="4"/>
      <x v="308"/>
    </i>
    <i r="2">
      <x v="44"/>
      <x/>
      <x v="136"/>
    </i>
    <i r="4">
      <x v="249"/>
    </i>
    <i r="2">
      <x v="61"/>
      <x v="5"/>
      <x v="60"/>
    </i>
    <i r="2">
      <x v="62"/>
      <x v="3"/>
      <x v="173"/>
    </i>
    <i r="2">
      <x v="72"/>
      <x v="2"/>
      <x v="285"/>
    </i>
    <i r="2">
      <x v="76"/>
      <x v="1"/>
      <x v="217"/>
    </i>
    <i r="4">
      <x v="218"/>
    </i>
    <i r="2">
      <x v="79"/>
      <x/>
      <x v="112"/>
    </i>
    <i r="2">
      <x v="81"/>
      <x v="5"/>
      <x v="54"/>
    </i>
    <i r="2">
      <x v="82"/>
      <x v="4"/>
      <x v="112"/>
    </i>
    <i r="1">
      <x v="14"/>
      <x/>
      <x v="3"/>
      <x v="50"/>
    </i>
    <i r="2">
      <x v="1"/>
      <x v="4"/>
      <x v="95"/>
    </i>
    <i r="2">
      <x v="5"/>
      <x v="1"/>
      <x v="112"/>
    </i>
    <i r="2">
      <x v="11"/>
      <x/>
      <x v="93"/>
    </i>
    <i r="2">
      <x v="12"/>
      <x v="4"/>
      <x v="42"/>
    </i>
    <i r="4">
      <x v="136"/>
    </i>
    <i r="4">
      <x v="241"/>
    </i>
    <i r="2">
      <x v="13"/>
      <x v="3"/>
      <x v="232"/>
    </i>
    <i r="2">
      <x v="15"/>
      <x v="2"/>
      <x v="60"/>
    </i>
    <i r="2">
      <x v="17"/>
      <x/>
      <x v="114"/>
    </i>
    <i r="2">
      <x v="18"/>
      <x v="2"/>
      <x v="64"/>
    </i>
    <i r="4">
      <x v="96"/>
    </i>
    <i r="2">
      <x v="20"/>
      <x v="2"/>
      <x v="267"/>
    </i>
    <i r="2">
      <x v="23"/>
      <x/>
      <x v="37"/>
    </i>
    <i r="4">
      <x v="299"/>
    </i>
    <i r="2">
      <x v="29"/>
      <x v="3"/>
      <x v="56"/>
    </i>
    <i r="2">
      <x v="34"/>
      <x v="2"/>
      <x v="143"/>
    </i>
    <i r="4">
      <x v="225"/>
    </i>
    <i r="2">
      <x v="35"/>
      <x v="2"/>
      <x v="96"/>
    </i>
    <i r="2">
      <x v="37"/>
      <x/>
      <x v="64"/>
    </i>
    <i r="2">
      <x v="41"/>
      <x v="4"/>
      <x v="64"/>
    </i>
    <i r="2">
      <x v="44"/>
      <x/>
      <x v="250"/>
    </i>
    <i r="4">
      <x v="285"/>
    </i>
    <i r="2">
      <x v="61"/>
      <x v="5"/>
      <x v="116"/>
    </i>
    <i r="4">
      <x v="174"/>
    </i>
    <i r="2">
      <x v="62"/>
      <x v="3"/>
      <x v="286"/>
    </i>
    <i r="4">
      <x v="308"/>
    </i>
    <i r="2">
      <x v="67"/>
      <x/>
      <x v="49"/>
    </i>
    <i r="2">
      <x v="72"/>
      <x v="2"/>
      <x v="54"/>
    </i>
    <i r="2">
      <x v="76"/>
      <x v="1"/>
      <x v="217"/>
    </i>
    <i r="2">
      <x v="79"/>
      <x/>
      <x v="143"/>
    </i>
    <i r="2">
      <x v="81"/>
      <x v="5"/>
      <x v="193"/>
    </i>
    <i r="4">
      <x v="218"/>
    </i>
    <i r="2">
      <x v="82"/>
      <x v="4"/>
      <x v="249"/>
    </i>
    <i r="4">
      <x v="311"/>
    </i>
    <i t="default">
      <x v="2"/>
    </i>
    <i>
      <x v="3"/>
      <x/>
      <x v="9"/>
      <x v="2"/>
      <x v="8"/>
    </i>
    <i r="4">
      <x v="32"/>
    </i>
    <i r="2">
      <x v="22"/>
      <x v="4"/>
      <x v="318"/>
    </i>
    <i r="2">
      <x v="24"/>
      <x/>
      <x v="295"/>
    </i>
    <i r="2">
      <x v="27"/>
      <x v="3"/>
      <x v="21"/>
    </i>
    <i r="2">
      <x v="28"/>
      <x/>
      <x v="220"/>
    </i>
    <i r="2">
      <x v="30"/>
      <x v="3"/>
      <x v="76"/>
    </i>
    <i r="4">
      <x v="83"/>
    </i>
    <i r="2">
      <x v="34"/>
      <x v="2"/>
      <x v="220"/>
    </i>
    <i r="2">
      <x v="36"/>
      <x v="4"/>
      <x v="274"/>
    </i>
    <i r="2">
      <x v="37"/>
      <x/>
      <x v="120"/>
    </i>
    <i r="2">
      <x v="51"/>
      <x v="5"/>
      <x v="16"/>
    </i>
    <i r="4">
      <x v="122"/>
    </i>
    <i r="2">
      <x v="56"/>
      <x v="2"/>
      <x v="295"/>
    </i>
    <i r="2">
      <x v="71"/>
      <x v="1"/>
      <x v="145"/>
    </i>
    <i r="2">
      <x v="73"/>
      <x v="1"/>
      <x v="313"/>
    </i>
    <i r="1">
      <x v="1"/>
      <x v="9"/>
      <x v="2"/>
      <x v="16"/>
    </i>
    <i r="4">
      <x v="103"/>
    </i>
    <i r="4">
      <x v="122"/>
    </i>
    <i r="2">
      <x v="22"/>
      <x v="4"/>
      <x v="8"/>
    </i>
    <i r="4">
      <x v="120"/>
    </i>
    <i r="2">
      <x v="24"/>
      <x/>
      <x v="83"/>
    </i>
    <i r="4">
      <x v="84"/>
    </i>
    <i r="2">
      <x v="26"/>
      <x v="3"/>
      <x v="220"/>
    </i>
    <i r="2">
      <x v="27"/>
      <x v="3"/>
      <x v="295"/>
    </i>
    <i r="4">
      <x v="318"/>
    </i>
    <i r="2">
      <x v="28"/>
      <x/>
      <x v="32"/>
    </i>
    <i r="4">
      <x v="115"/>
    </i>
    <i r="4">
      <x v="125"/>
    </i>
    <i r="2">
      <x v="30"/>
      <x v="3"/>
      <x v="162"/>
    </i>
    <i r="2">
      <x v="34"/>
      <x v="2"/>
      <x v="125"/>
    </i>
    <i r="4">
      <x v="162"/>
    </i>
    <i r="2">
      <x v="36"/>
      <x v="4"/>
      <x v="16"/>
    </i>
    <i r="4">
      <x v="103"/>
    </i>
    <i r="2">
      <x v="37"/>
      <x/>
      <x v="10"/>
    </i>
    <i r="4">
      <x v="274"/>
    </i>
    <i r="2">
      <x v="51"/>
      <x v="5"/>
      <x v="145"/>
    </i>
    <i r="2">
      <x v="56"/>
      <x v="2"/>
      <x v="76"/>
    </i>
    <i r="2">
      <x v="71"/>
      <x v="1"/>
      <x v="290"/>
    </i>
    <i r="2">
      <x v="73"/>
      <x v="1"/>
      <x v="21"/>
    </i>
    <i r="1">
      <x v="2"/>
      <x v="9"/>
      <x v="2"/>
      <x v="21"/>
    </i>
    <i r="2">
      <x v="22"/>
      <x v="4"/>
      <x v="21"/>
    </i>
    <i r="2">
      <x v="24"/>
      <x/>
      <x v="55"/>
    </i>
    <i r="2">
      <x v="26"/>
      <x v="3"/>
      <x v="8"/>
    </i>
    <i r="4">
      <x v="120"/>
    </i>
    <i r="4">
      <x v="274"/>
    </i>
    <i r="2">
      <x v="27"/>
      <x v="3"/>
      <x v="115"/>
    </i>
    <i r="2">
      <x v="28"/>
      <x/>
      <x v="162"/>
    </i>
    <i r="2">
      <x v="30"/>
      <x v="3"/>
      <x v="103"/>
    </i>
    <i r="4">
      <x v="185"/>
    </i>
    <i r="2">
      <x v="34"/>
      <x v="2"/>
      <x v="145"/>
    </i>
    <i r="2">
      <x v="36"/>
      <x v="4"/>
      <x v="10"/>
    </i>
    <i r="4">
      <x v="122"/>
    </i>
    <i r="2">
      <x v="37"/>
      <x/>
      <x v="16"/>
    </i>
    <i r="2">
      <x v="51"/>
      <x v="5"/>
      <x v="32"/>
    </i>
    <i r="4">
      <x v="125"/>
    </i>
    <i r="4">
      <x v="290"/>
    </i>
    <i r="2">
      <x v="56"/>
      <x v="2"/>
      <x v="245"/>
    </i>
    <i r="2">
      <x v="71"/>
      <x v="1"/>
      <x v="84"/>
    </i>
    <i r="2">
      <x v="73"/>
      <x v="1"/>
      <x v="318"/>
    </i>
    <i r="1">
      <x v="4"/>
      <x v="9"/>
      <x v="2"/>
      <x v="153"/>
    </i>
    <i r="2">
      <x v="22"/>
      <x v="4"/>
      <x v="77"/>
    </i>
    <i r="2">
      <x v="24"/>
      <x/>
      <x v="242"/>
    </i>
    <i r="2">
      <x v="26"/>
      <x v="3"/>
      <x v="55"/>
    </i>
    <i r="2">
      <x v="27"/>
      <x v="3"/>
      <x v="66"/>
    </i>
    <i r="2">
      <x v="28"/>
      <x/>
      <x v="12"/>
    </i>
    <i r="2">
      <x v="30"/>
      <x v="3"/>
      <x v="242"/>
    </i>
    <i r="2">
      <x v="34"/>
      <x v="2"/>
      <x v="66"/>
    </i>
    <i r="4">
      <x v="84"/>
    </i>
    <i r="2">
      <x v="36"/>
      <x v="4"/>
      <x v="84"/>
    </i>
    <i r="2">
      <x v="37"/>
      <x/>
      <x v="72"/>
    </i>
    <i r="2">
      <x v="51"/>
      <x v="5"/>
      <x v="77"/>
    </i>
    <i r="2">
      <x v="56"/>
      <x v="2"/>
      <x v="115"/>
    </i>
    <i r="4">
      <x v="185"/>
    </i>
    <i r="4">
      <x v="242"/>
    </i>
    <i r="2">
      <x v="71"/>
      <x v="1"/>
      <x v="90"/>
    </i>
    <i r="2">
      <x v="73"/>
      <x v="1"/>
      <x v="245"/>
    </i>
    <i r="1">
      <x v="5"/>
      <x v="9"/>
      <x v="2"/>
      <x v="154"/>
    </i>
    <i r="2">
      <x v="24"/>
      <x/>
      <x v="90"/>
    </i>
    <i r="2">
      <x v="26"/>
      <x v="3"/>
      <x v="12"/>
    </i>
    <i r="2">
      <x v="27"/>
      <x v="3"/>
      <x v="77"/>
    </i>
    <i r="2">
      <x v="28"/>
      <x/>
      <x v="66"/>
    </i>
    <i r="4">
      <x v="315"/>
    </i>
    <i r="2">
      <x v="30"/>
      <x v="3"/>
      <x v="90"/>
    </i>
    <i r="2">
      <x v="34"/>
      <x v="2"/>
      <x v="183"/>
    </i>
    <i r="2">
      <x v="36"/>
      <x v="4"/>
      <x v="153"/>
    </i>
    <i r="2">
      <x v="37"/>
      <x/>
      <x v="262"/>
    </i>
    <i r="2">
      <x v="51"/>
      <x v="5"/>
      <x v="264"/>
    </i>
    <i r="2">
      <x v="56"/>
      <x v="2"/>
      <x v="166"/>
    </i>
    <i r="2">
      <x v="71"/>
      <x v="1"/>
      <x v="190"/>
    </i>
    <i r="2">
      <x v="73"/>
      <x v="1"/>
      <x v="166"/>
    </i>
    <i r="1">
      <x v="6"/>
      <x v="9"/>
      <x v="2"/>
      <x v="264"/>
    </i>
    <i r="2">
      <x v="24"/>
      <x/>
      <x v="73"/>
    </i>
    <i r="2">
      <x v="27"/>
      <x v="3"/>
      <x v="262"/>
    </i>
    <i r="2">
      <x v="30"/>
      <x v="3"/>
      <x v="73"/>
    </i>
    <i r="2">
      <x v="34"/>
      <x v="2"/>
      <x v="166"/>
    </i>
    <i r="2">
      <x v="36"/>
      <x v="4"/>
      <x v="73"/>
    </i>
    <i r="2">
      <x v="51"/>
      <x v="5"/>
      <x v="315"/>
    </i>
    <i r="2">
      <x v="56"/>
      <x v="2"/>
      <x v="190"/>
    </i>
    <i r="2">
      <x v="71"/>
      <x v="1"/>
      <x v="154"/>
    </i>
    <i r="1">
      <x v="8"/>
      <x v="6"/>
      <x/>
      <x v="29"/>
    </i>
    <i r="2">
      <x v="14"/>
      <x v="2"/>
      <x v="309"/>
    </i>
    <i r="2">
      <x v="24"/>
      <x/>
      <x v="13"/>
    </i>
    <i r="2">
      <x v="27"/>
      <x v="3"/>
      <x v="109"/>
    </i>
    <i r="2">
      <x v="35"/>
      <x v="2"/>
      <x v="289"/>
    </i>
    <i r="2">
      <x v="41"/>
      <x v="4"/>
      <x v="293"/>
    </i>
    <i r="2">
      <x v="51"/>
      <x v="5"/>
      <x v="293"/>
    </i>
    <i r="2">
      <x v="58"/>
      <x v="1"/>
      <x v="233"/>
    </i>
    <i r="2">
      <x v="67"/>
      <x/>
      <x v="258"/>
    </i>
    <i r="1">
      <x v="9"/>
      <x v="1"/>
      <x v="4"/>
      <x v="13"/>
    </i>
    <i r="4">
      <x v="29"/>
    </i>
    <i r="2">
      <x v="6"/>
      <x/>
      <x v="109"/>
    </i>
    <i r="2">
      <x v="8"/>
      <x/>
      <x v="152"/>
    </i>
    <i r="2">
      <x v="11"/>
      <x/>
      <x v="309"/>
    </i>
    <i r="2">
      <x v="14"/>
      <x v="2"/>
      <x v="247"/>
    </i>
    <i r="2">
      <x v="15"/>
      <x v="2"/>
      <x v="200"/>
    </i>
    <i r="2">
      <x v="18"/>
      <x v="2"/>
      <x v="170"/>
    </i>
    <i r="2">
      <x v="27"/>
      <x v="3"/>
      <x v="233"/>
    </i>
    <i r="2">
      <x v="29"/>
      <x v="3"/>
      <x v="117"/>
    </i>
    <i r="2">
      <x v="35"/>
      <x v="2"/>
      <x v="117"/>
    </i>
    <i r="2">
      <x v="37"/>
      <x/>
      <x v="289"/>
    </i>
    <i r="2">
      <x v="38"/>
      <x v="2"/>
      <x v="167"/>
    </i>
    <i r="2">
      <x v="41"/>
      <x v="4"/>
      <x v="6"/>
    </i>
    <i r="2">
      <x v="49"/>
      <x v="3"/>
      <x v="230"/>
    </i>
    <i r="2">
      <x v="56"/>
      <x v="2"/>
      <x v="258"/>
    </i>
    <i r="2">
      <x v="58"/>
      <x v="1"/>
      <x v="293"/>
    </i>
    <i r="2">
      <x v="61"/>
      <x v="5"/>
      <x v="14"/>
    </i>
    <i r="2">
      <x v="62"/>
      <x v="3"/>
      <x v="278"/>
    </i>
    <i r="2">
      <x v="76"/>
      <x v="1"/>
      <x v="113"/>
    </i>
    <i r="1">
      <x v="10"/>
      <x v="1"/>
      <x v="4"/>
      <x v="230"/>
    </i>
    <i r="2">
      <x v="6"/>
      <x/>
      <x v="94"/>
    </i>
    <i r="2">
      <x v="8"/>
      <x/>
      <x v="30"/>
    </i>
    <i r="2">
      <x v="11"/>
      <x/>
      <x v="78"/>
    </i>
    <i r="2">
      <x v="15"/>
      <x v="2"/>
      <x v="169"/>
    </i>
    <i r="2">
      <x v="18"/>
      <x v="2"/>
      <x v="237"/>
    </i>
    <i r="2">
      <x v="22"/>
      <x v="4"/>
      <x v="278"/>
    </i>
    <i r="2">
      <x v="24"/>
      <x/>
      <x v="247"/>
    </i>
    <i r="2">
      <x v="27"/>
      <x v="3"/>
      <x v="113"/>
    </i>
    <i r="2">
      <x v="29"/>
      <x v="3"/>
      <x v="152"/>
    </i>
    <i r="2">
      <x v="35"/>
      <x v="2"/>
      <x v="91"/>
    </i>
    <i r="2">
      <x v="41"/>
      <x v="4"/>
      <x v="309"/>
    </i>
    <i r="2">
      <x v="44"/>
      <x/>
      <x v="6"/>
    </i>
    <i r="2">
      <x v="49"/>
      <x v="3"/>
      <x v="167"/>
    </i>
    <i r="2">
      <x v="51"/>
      <x v="5"/>
      <x v="170"/>
    </i>
    <i r="4">
      <x v="204"/>
    </i>
    <i r="2">
      <x v="56"/>
      <x v="2"/>
      <x v="14"/>
    </i>
    <i r="2">
      <x v="58"/>
      <x v="1"/>
      <x v="287"/>
    </i>
    <i r="2">
      <x v="61"/>
      <x v="5"/>
      <x v="91"/>
    </i>
    <i r="2">
      <x v="62"/>
      <x v="3"/>
      <x v="289"/>
    </i>
    <i r="2">
      <x v="67"/>
      <x/>
      <x v="138"/>
    </i>
    <i r="2">
      <x v="76"/>
      <x v="1"/>
      <x v="195"/>
    </i>
    <i r="1">
      <x v="11"/>
      <x v="1"/>
      <x v="4"/>
      <x v="138"/>
    </i>
    <i r="4">
      <x v="167"/>
    </i>
    <i r="2">
      <x v="6"/>
      <x/>
      <x v="204"/>
    </i>
    <i r="4">
      <x v="230"/>
    </i>
    <i r="2">
      <x v="8"/>
      <x/>
      <x v="65"/>
    </i>
    <i r="2">
      <x v="11"/>
      <x/>
      <x v="237"/>
    </i>
    <i r="2">
      <x v="14"/>
      <x v="2"/>
      <x v="240"/>
    </i>
    <i r="2">
      <x v="15"/>
      <x v="2"/>
      <x v="170"/>
    </i>
    <i r="2">
      <x v="18"/>
      <x v="2"/>
      <x v="238"/>
    </i>
    <i r="2">
      <x v="22"/>
      <x v="4"/>
      <x v="170"/>
    </i>
    <i r="4">
      <x v="257"/>
    </i>
    <i r="2">
      <x v="24"/>
      <x/>
      <x v="15"/>
    </i>
    <i r="2">
      <x v="37"/>
      <x/>
      <x v="91"/>
    </i>
    <i r="4">
      <x v="240"/>
    </i>
    <i r="2">
      <x v="38"/>
      <x v="2"/>
      <x v="187"/>
    </i>
    <i r="2">
      <x v="41"/>
      <x v="4"/>
      <x v="152"/>
    </i>
    <i r="2">
      <x v="44"/>
      <x/>
      <x v="14"/>
    </i>
    <i r="2">
      <x v="49"/>
      <x v="3"/>
      <x v="30"/>
    </i>
    <i r="2">
      <x v="51"/>
      <x v="5"/>
      <x v="78"/>
    </i>
    <i r="2">
      <x v="56"/>
      <x v="2"/>
      <x v="95"/>
    </i>
    <i r="2">
      <x v="58"/>
      <x v="1"/>
      <x v="247"/>
    </i>
    <i r="2">
      <x v="61"/>
      <x v="5"/>
      <x v="94"/>
    </i>
    <i r="4">
      <x v="169"/>
    </i>
    <i r="1">
      <x v="12"/>
      <x v="1"/>
      <x v="4"/>
      <x v="56"/>
    </i>
    <i r="4">
      <x v="187"/>
    </i>
    <i r="2">
      <x v="6"/>
      <x/>
      <x v="231"/>
    </i>
    <i r="2">
      <x v="8"/>
      <x/>
      <x v="189"/>
    </i>
    <i r="2">
      <x v="11"/>
      <x/>
      <x v="238"/>
    </i>
    <i r="2">
      <x v="14"/>
      <x v="2"/>
      <x v="45"/>
    </i>
    <i r="2">
      <x v="15"/>
      <x v="2"/>
      <x v="226"/>
    </i>
    <i r="2">
      <x v="18"/>
      <x v="2"/>
      <x v="259"/>
    </i>
    <i r="2">
      <x v="22"/>
      <x v="4"/>
      <x v="232"/>
    </i>
    <i r="4">
      <x v="251"/>
    </i>
    <i r="4">
      <x v="285"/>
    </i>
    <i r="2">
      <x v="24"/>
      <x/>
      <x v="226"/>
    </i>
    <i r="2">
      <x v="27"/>
      <x v="3"/>
      <x v="96"/>
    </i>
    <i r="2">
      <x v="29"/>
      <x v="3"/>
      <x v="95"/>
    </i>
    <i r="4">
      <x v="132"/>
    </i>
    <i r="2">
      <x v="35"/>
      <x v="2"/>
      <x v="148"/>
    </i>
    <i r="2">
      <x v="37"/>
      <x/>
      <x v="128"/>
    </i>
    <i r="2">
      <x v="38"/>
      <x v="2"/>
      <x v="178"/>
    </i>
    <i r="2">
      <x v="41"/>
      <x v="4"/>
      <x v="48"/>
    </i>
    <i r="4">
      <x v="60"/>
    </i>
    <i r="2">
      <x v="44"/>
      <x/>
      <x v="165"/>
    </i>
    <i r="4">
      <x v="257"/>
    </i>
    <i r="2">
      <x v="49"/>
      <x v="3"/>
      <x v="15"/>
    </i>
    <i r="4">
      <x v="254"/>
    </i>
    <i r="2">
      <x v="51"/>
      <x v="5"/>
      <x v="65"/>
    </i>
    <i r="4">
      <x v="74"/>
    </i>
    <i r="2">
      <x v="56"/>
      <x v="2"/>
      <x v="272"/>
    </i>
    <i r="2">
      <x v="58"/>
      <x v="1"/>
      <x v="194"/>
    </i>
    <i r="2">
      <x v="61"/>
      <x v="5"/>
      <x v="259"/>
    </i>
    <i r="2">
      <x v="62"/>
      <x v="3"/>
      <x v="283"/>
    </i>
    <i r="2">
      <x v="67"/>
      <x/>
      <x v="251"/>
    </i>
    <i r="2">
      <x v="76"/>
      <x v="1"/>
      <x v="43"/>
    </i>
    <i r="4">
      <x v="94"/>
    </i>
    <i r="1">
      <x v="13"/>
      <x v="8"/>
      <x/>
      <x v="272"/>
    </i>
    <i r="2">
      <x v="11"/>
      <x/>
      <x v="108"/>
    </i>
    <i r="2">
      <x v="14"/>
      <x v="2"/>
      <x v="98"/>
    </i>
    <i r="2">
      <x v="15"/>
      <x v="2"/>
      <x v="65"/>
    </i>
    <i r="2">
      <x v="17"/>
      <x/>
      <x v="286"/>
    </i>
    <i r="2">
      <x v="18"/>
      <x v="2"/>
      <x v="294"/>
    </i>
    <i r="2">
      <x v="22"/>
      <x v="4"/>
      <x v="164"/>
    </i>
    <i r="2">
      <x v="24"/>
      <x/>
      <x v="243"/>
    </i>
    <i r="2">
      <x v="29"/>
      <x v="3"/>
      <x v="93"/>
    </i>
    <i r="2">
      <x v="35"/>
      <x v="2"/>
      <x v="132"/>
    </i>
    <i r="2">
      <x v="37"/>
      <x/>
      <x v="56"/>
    </i>
    <i r="4">
      <x v="283"/>
    </i>
    <i r="2">
      <x v="38"/>
      <x v="2"/>
      <x v="48"/>
    </i>
    <i r="4">
      <x v="59"/>
    </i>
    <i r="2">
      <x v="41"/>
      <x v="4"/>
      <x v="96"/>
    </i>
    <i r="2">
      <x v="44"/>
      <x/>
      <x v="61"/>
    </i>
    <i r="2">
      <x v="51"/>
      <x v="5"/>
      <x v="148"/>
    </i>
    <i r="2">
      <x v="56"/>
      <x v="2"/>
      <x v="164"/>
    </i>
    <i r="2">
      <x v="58"/>
      <x v="1"/>
      <x v="186"/>
    </i>
    <i r="4">
      <x v="280"/>
    </i>
    <i r="2">
      <x v="61"/>
      <x v="5"/>
      <x v="98"/>
    </i>
    <i r="2">
      <x v="67"/>
      <x/>
      <x v="45"/>
    </i>
    <i r="1">
      <x v="14"/>
      <x v="1"/>
      <x v="4"/>
      <x v="65"/>
    </i>
    <i r="2">
      <x v="6"/>
      <x/>
      <x v="74"/>
    </i>
    <i r="2">
      <x v="8"/>
      <x/>
      <x v="187"/>
    </i>
    <i r="4">
      <x v="294"/>
    </i>
    <i r="2">
      <x v="11"/>
      <x/>
      <x v="132"/>
    </i>
    <i r="2">
      <x v="14"/>
      <x v="2"/>
      <x v="165"/>
    </i>
    <i r="2">
      <x v="15"/>
      <x v="2"/>
      <x v="194"/>
    </i>
    <i r="2">
      <x v="18"/>
      <x v="2"/>
      <x v="98"/>
    </i>
    <i r="2">
      <x v="22"/>
      <x v="4"/>
      <x v="272"/>
    </i>
    <i r="2">
      <x v="24"/>
      <x/>
      <x v="60"/>
    </i>
    <i r="4">
      <x v="95"/>
    </i>
    <i r="4">
      <x v="96"/>
    </i>
    <i r="2">
      <x v="27"/>
      <x v="3"/>
      <x v="186"/>
    </i>
    <i r="4">
      <x v="285"/>
    </i>
    <i r="2">
      <x v="29"/>
      <x v="3"/>
      <x v="56"/>
    </i>
    <i r="2">
      <x v="35"/>
      <x v="2"/>
      <x v="61"/>
    </i>
    <i r="2">
      <x v="37"/>
      <x/>
      <x v="48"/>
    </i>
    <i r="4">
      <x v="59"/>
    </i>
    <i r="4">
      <x v="148"/>
    </i>
    <i r="2">
      <x v="38"/>
      <x v="2"/>
      <x v="43"/>
    </i>
    <i r="2">
      <x v="41"/>
      <x v="4"/>
      <x v="238"/>
    </i>
    <i r="2">
      <x v="44"/>
      <x/>
      <x v="254"/>
    </i>
    <i r="2">
      <x v="49"/>
      <x v="3"/>
      <x v="231"/>
    </i>
    <i r="2">
      <x v="51"/>
      <x v="5"/>
      <x v="189"/>
    </i>
    <i r="2">
      <x v="56"/>
      <x v="2"/>
      <x v="280"/>
    </i>
    <i r="2">
      <x v="58"/>
      <x v="1"/>
      <x v="15"/>
    </i>
    <i r="4">
      <x v="283"/>
    </i>
    <i r="4">
      <x v="286"/>
    </i>
    <i r="2">
      <x v="61"/>
      <x v="5"/>
      <x v="59"/>
    </i>
    <i r="4">
      <x v="93"/>
    </i>
    <i r="4">
      <x v="243"/>
    </i>
    <i r="2">
      <x v="62"/>
      <x v="3"/>
      <x v="45"/>
    </i>
    <i r="2">
      <x v="67"/>
      <x/>
      <x v="259"/>
    </i>
    <i r="2">
      <x v="76"/>
      <x v="1"/>
      <x v="164"/>
    </i>
    <i r="4">
      <x v="178"/>
    </i>
    <i t="default">
      <x v="3"/>
    </i>
    <i>
      <x v="4"/>
      <x/>
      <x v="5"/>
      <x v="1"/>
      <x v="317"/>
    </i>
    <i r="2">
      <x v="6"/>
      <x/>
      <x v="7"/>
    </i>
    <i r="2">
      <x v="8"/>
      <x/>
      <x v="134"/>
    </i>
    <i r="2">
      <x v="11"/>
      <x/>
      <x v="142"/>
    </i>
    <i r="2">
      <x v="22"/>
      <x v="4"/>
      <x v="150"/>
    </i>
    <i r="4">
      <x v="306"/>
    </i>
    <i r="2">
      <x v="26"/>
      <x v="3"/>
      <x v="1"/>
    </i>
    <i r="2">
      <x v="28"/>
      <x/>
      <x v="313"/>
    </i>
    <i r="2">
      <x v="29"/>
      <x v="3"/>
      <x v="306"/>
    </i>
    <i r="2">
      <x v="34"/>
      <x v="2"/>
      <x v="142"/>
    </i>
    <i r="2">
      <x v="36"/>
      <x v="4"/>
      <x v="139"/>
    </i>
    <i r="4">
      <x v="221"/>
    </i>
    <i r="2">
      <x v="38"/>
      <x v="2"/>
      <x v="58"/>
    </i>
    <i r="4">
      <x v="150"/>
    </i>
    <i r="2">
      <x v="55"/>
      <x v="3"/>
      <x v="51"/>
    </i>
    <i r="4">
      <x v="291"/>
    </i>
    <i r="2">
      <x v="57"/>
      <x v="4"/>
      <x v="105"/>
    </i>
    <i r="2">
      <x v="60"/>
      <x v="2"/>
      <x v="210"/>
    </i>
    <i r="1">
      <x v="1"/>
      <x v="5"/>
      <x v="1"/>
      <x v="146"/>
    </i>
    <i r="2">
      <x v="6"/>
      <x/>
      <x v="23"/>
    </i>
    <i r="4">
      <x v="150"/>
    </i>
    <i r="2">
      <x v="8"/>
      <x/>
      <x v="209"/>
    </i>
    <i r="4">
      <x v="306"/>
    </i>
    <i r="2">
      <x v="11"/>
      <x/>
      <x v="252"/>
    </i>
    <i r="2">
      <x v="22"/>
      <x v="4"/>
      <x v="210"/>
    </i>
    <i r="2">
      <x v="28"/>
      <x/>
      <x v="1"/>
    </i>
    <i r="4">
      <x v="221"/>
    </i>
    <i r="2">
      <x v="29"/>
      <x v="3"/>
      <x v="142"/>
    </i>
    <i r="2">
      <x v="34"/>
      <x v="2"/>
      <x v="7"/>
    </i>
    <i r="4">
      <x v="209"/>
    </i>
    <i r="2">
      <x v="36"/>
      <x v="4"/>
      <x v="58"/>
    </i>
    <i r="4">
      <x v="252"/>
    </i>
    <i r="4">
      <x v="291"/>
    </i>
    <i r="2">
      <x v="38"/>
      <x v="2"/>
      <x v="139"/>
    </i>
    <i r="4">
      <x v="317"/>
    </i>
    <i r="2">
      <x v="43"/>
      <x/>
      <x v="51"/>
    </i>
    <i r="4">
      <x v="105"/>
    </i>
    <i r="2">
      <x v="55"/>
      <x v="3"/>
      <x v="134"/>
    </i>
    <i r="2">
      <x v="57"/>
      <x v="4"/>
      <x v="7"/>
    </i>
    <i r="2">
      <x v="60"/>
      <x v="2"/>
      <x v="252"/>
    </i>
    <i r="2">
      <x v="71"/>
      <x v="1"/>
      <x v="229"/>
    </i>
    <i r="1">
      <x v="2"/>
      <x v="5"/>
      <x v="1"/>
      <x v="23"/>
    </i>
    <i r="2">
      <x v="6"/>
      <x/>
      <x v="58"/>
    </i>
    <i r="4">
      <x v="89"/>
    </i>
    <i r="4">
      <x v="256"/>
    </i>
    <i r="2">
      <x v="8"/>
      <x/>
      <x v="229"/>
    </i>
    <i r="2">
      <x v="11"/>
      <x/>
      <x v="281"/>
    </i>
    <i r="2">
      <x v="22"/>
      <x v="4"/>
      <x v="175"/>
    </i>
    <i r="4">
      <x v="229"/>
    </i>
    <i r="2">
      <x v="26"/>
      <x v="3"/>
      <x v="7"/>
    </i>
    <i r="4">
      <x v="209"/>
    </i>
    <i r="2">
      <x v="28"/>
      <x/>
      <x v="146"/>
    </i>
    <i r="2">
      <x v="29"/>
      <x v="3"/>
      <x v="252"/>
    </i>
    <i r="2">
      <x v="34"/>
      <x v="2"/>
      <x v="221"/>
    </i>
    <i r="4">
      <x v="256"/>
    </i>
    <i r="2">
      <x v="36"/>
      <x v="4"/>
      <x v="134"/>
    </i>
    <i r="2">
      <x v="38"/>
      <x v="2"/>
      <x v="23"/>
    </i>
    <i r="4">
      <x v="134"/>
    </i>
    <i r="2">
      <x v="43"/>
      <x/>
      <x v="160"/>
    </i>
    <i r="2">
      <x v="55"/>
      <x v="3"/>
      <x v="150"/>
    </i>
    <i r="4">
      <x v="175"/>
    </i>
    <i r="2">
      <x v="57"/>
      <x v="4"/>
      <x v="1"/>
    </i>
    <i r="4">
      <x v="124"/>
    </i>
    <i r="4">
      <x v="185"/>
    </i>
    <i r="2">
      <x v="60"/>
      <x v="2"/>
      <x v="291"/>
    </i>
    <i r="2">
      <x v="71"/>
      <x v="1"/>
      <x v="129"/>
    </i>
    <i r="1">
      <x v="4"/>
      <x v="5"/>
      <x v="1"/>
      <x v="207"/>
    </i>
    <i r="2">
      <x v="6"/>
      <x/>
      <x v="124"/>
    </i>
    <i r="4">
      <x v="149"/>
    </i>
    <i r="2">
      <x v="8"/>
      <x/>
      <x v="85"/>
    </i>
    <i r="2">
      <x v="11"/>
      <x/>
      <x v="282"/>
    </i>
    <i r="2">
      <x v="22"/>
      <x v="4"/>
      <x v="163"/>
    </i>
    <i r="2">
      <x v="26"/>
      <x v="3"/>
      <x v="89"/>
    </i>
    <i r="4">
      <x v="185"/>
    </i>
    <i r="4">
      <x v="256"/>
    </i>
    <i r="2">
      <x v="28"/>
      <x/>
      <x v="163"/>
    </i>
    <i r="2">
      <x v="29"/>
      <x v="3"/>
      <x v="160"/>
    </i>
    <i r="4">
      <x v="281"/>
    </i>
    <i r="2">
      <x v="34"/>
      <x v="2"/>
      <x v="305"/>
    </i>
    <i r="2">
      <x v="38"/>
      <x v="2"/>
      <x v="89"/>
    </i>
    <i r="4">
      <x v="268"/>
    </i>
    <i r="2">
      <x v="43"/>
      <x/>
      <x v="175"/>
    </i>
    <i r="2">
      <x v="55"/>
      <x v="3"/>
      <x v="82"/>
    </i>
    <i r="2">
      <x v="57"/>
      <x v="4"/>
      <x v="268"/>
    </i>
    <i r="2">
      <x v="60"/>
      <x v="2"/>
      <x v="281"/>
    </i>
    <i r="2">
      <x v="71"/>
      <x v="1"/>
      <x v="266"/>
    </i>
    <i r="1">
      <x v="5"/>
      <x v="5"/>
      <x v="1"/>
      <x v="85"/>
    </i>
    <i r="2">
      <x v="6"/>
      <x/>
      <x v="77"/>
    </i>
    <i r="4">
      <x v="147"/>
    </i>
    <i r="2">
      <x v="8"/>
      <x/>
      <x v="207"/>
    </i>
    <i r="2">
      <x v="22"/>
      <x v="4"/>
      <x v="82"/>
    </i>
    <i r="4">
      <x v="305"/>
    </i>
    <i r="2">
      <x v="26"/>
      <x v="3"/>
      <x v="149"/>
    </i>
    <i r="4">
      <x v="163"/>
    </i>
    <i r="2">
      <x v="28"/>
      <x/>
      <x v="168"/>
    </i>
    <i r="2">
      <x v="29"/>
      <x v="3"/>
      <x v="282"/>
    </i>
    <i r="2">
      <x v="34"/>
      <x v="2"/>
      <x v="124"/>
    </i>
    <i r="2">
      <x v="36"/>
      <x v="4"/>
      <x v="160"/>
    </i>
    <i r="2">
      <x v="38"/>
      <x v="2"/>
      <x v="82"/>
    </i>
    <i r="4">
      <x v="85"/>
    </i>
    <i r="2">
      <x v="43"/>
      <x/>
      <x v="82"/>
    </i>
    <i r="2">
      <x v="55"/>
      <x v="3"/>
      <x v="92"/>
    </i>
    <i r="4">
      <x v="314"/>
    </i>
    <i r="2">
      <x v="57"/>
      <x v="4"/>
      <x v="281"/>
    </i>
    <i r="2">
      <x v="60"/>
      <x v="2"/>
      <x v="282"/>
    </i>
    <i r="2">
      <x v="71"/>
      <x v="1"/>
      <x v="75"/>
    </i>
    <i r="4">
      <x v="297"/>
    </i>
    <i r="1">
      <x v="6"/>
      <x v="5"/>
      <x v="1"/>
      <x v="314"/>
    </i>
    <i r="2">
      <x v="26"/>
      <x v="3"/>
      <x v="147"/>
    </i>
    <i r="2">
      <x v="34"/>
      <x v="2"/>
      <x v="75"/>
    </i>
    <i r="2">
      <x v="36"/>
      <x v="4"/>
      <x v="149"/>
    </i>
    <i r="2">
      <x v="38"/>
      <x v="2"/>
      <x v="92"/>
    </i>
    <i r="4">
      <x v="168"/>
    </i>
    <i r="2">
      <x v="55"/>
      <x v="3"/>
      <x v="168"/>
    </i>
    <i r="2">
      <x v="60"/>
      <x v="2"/>
      <x v="297"/>
    </i>
    <i r="2">
      <x v="67"/>
      <x/>
      <x v="92"/>
    </i>
    <i r="2">
      <x v="71"/>
      <x v="1"/>
      <x v="288"/>
    </i>
    <i r="1">
      <x v="7"/>
      <x v="60"/>
      <x v="2"/>
      <x v="288"/>
    </i>
    <i r="2">
      <x v="71"/>
      <x v="1"/>
      <x v="300"/>
    </i>
    <i r="1">
      <x v="8"/>
      <x v="11"/>
      <x/>
      <x v="192"/>
    </i>
    <i r="4">
      <x v="212"/>
    </i>
    <i r="2">
      <x v="13"/>
      <x v="3"/>
      <x v="87"/>
    </i>
    <i r="2">
      <x v="15"/>
      <x v="2"/>
      <x v="87"/>
    </i>
    <i r="2">
      <x v="23"/>
      <x/>
      <x v="88"/>
    </i>
    <i r="2">
      <x v="38"/>
      <x v="2"/>
      <x v="9"/>
    </i>
    <i r="2">
      <x v="72"/>
      <x v="2"/>
      <x v="292"/>
    </i>
    <i r="2">
      <x v="74"/>
      <x v="1"/>
      <x v="9"/>
    </i>
    <i r="2">
      <x v="75"/>
      <x v="4"/>
      <x v="68"/>
    </i>
    <i r="2">
      <x v="79"/>
      <x/>
      <x v="34"/>
    </i>
    <i r="1">
      <x v="9"/>
      <x v="12"/>
      <x v="4"/>
      <x v="88"/>
    </i>
    <i r="4">
      <x v="202"/>
    </i>
    <i r="2">
      <x v="13"/>
      <x v="3"/>
      <x v="9"/>
    </i>
    <i r="2">
      <x v="15"/>
      <x v="2"/>
      <x v="141"/>
    </i>
    <i r="2">
      <x v="23"/>
      <x/>
      <x v="68"/>
    </i>
    <i r="4">
      <x v="87"/>
    </i>
    <i r="2">
      <x v="29"/>
      <x v="3"/>
      <x v="212"/>
    </i>
    <i r="2">
      <x v="72"/>
      <x v="2"/>
      <x v="192"/>
    </i>
    <i r="2">
      <x v="74"/>
      <x v="1"/>
      <x v="34"/>
    </i>
    <i r="2">
      <x v="75"/>
      <x v="4"/>
      <x v="292"/>
    </i>
    <i r="1">
      <x v="10"/>
      <x/>
      <x v="3"/>
      <x v="135"/>
    </i>
    <i r="2">
      <x v="11"/>
      <x/>
      <x v="19"/>
    </i>
    <i r="2">
      <x v="13"/>
      <x v="3"/>
      <x v="88"/>
    </i>
    <i r="2">
      <x v="15"/>
      <x v="2"/>
      <x v="200"/>
    </i>
    <i r="2">
      <x v="29"/>
      <x v="3"/>
      <x v="68"/>
    </i>
    <i r="4">
      <x v="202"/>
    </i>
    <i r="2">
      <x v="38"/>
      <x v="2"/>
      <x v="212"/>
    </i>
    <i r="2">
      <x v="72"/>
      <x v="2"/>
      <x v="304"/>
    </i>
    <i r="2">
      <x v="79"/>
      <x/>
      <x v="141"/>
    </i>
    <i r="1">
      <x v="11"/>
      <x/>
      <x v="3"/>
      <x v="200"/>
    </i>
    <i r="2">
      <x v="11"/>
      <x/>
      <x v="239"/>
    </i>
    <i r="2">
      <x v="12"/>
      <x v="4"/>
      <x v="141"/>
    </i>
    <i r="4">
      <x v="310"/>
    </i>
    <i r="2">
      <x v="13"/>
      <x v="3"/>
      <x v="311"/>
    </i>
    <i r="2">
      <x v="15"/>
      <x v="2"/>
      <x v="88"/>
    </i>
    <i r="2">
      <x v="23"/>
      <x/>
      <x v="304"/>
    </i>
    <i r="2">
      <x v="38"/>
      <x v="2"/>
      <x v="19"/>
    </i>
    <i r="2">
      <x v="58"/>
      <x v="1"/>
      <x v="203"/>
    </i>
    <i r="2">
      <x v="61"/>
      <x v="5"/>
      <x v="135"/>
    </i>
    <i r="4">
      <x v="165"/>
    </i>
    <i r="2">
      <x v="72"/>
      <x v="2"/>
      <x v="42"/>
    </i>
    <i r="2">
      <x v="79"/>
      <x/>
      <x v="202"/>
    </i>
    <i r="1">
      <x v="12"/>
      <x/>
      <x v="3"/>
      <x v="19"/>
    </i>
    <i r="4">
      <x v="182"/>
    </i>
    <i r="4">
      <x v="239"/>
    </i>
    <i r="2">
      <x v="11"/>
      <x/>
      <x v="203"/>
    </i>
    <i r="2">
      <x v="12"/>
      <x v="4"/>
      <x v="310"/>
    </i>
    <i r="2">
      <x v="13"/>
      <x v="3"/>
      <x v="112"/>
    </i>
    <i r="2">
      <x v="15"/>
      <x v="2"/>
      <x v="299"/>
    </i>
    <i r="2">
      <x v="23"/>
      <x/>
      <x v="33"/>
    </i>
    <i r="4">
      <x v="296"/>
    </i>
    <i r="2">
      <x v="29"/>
      <x v="3"/>
      <x v="304"/>
    </i>
    <i r="2">
      <x v="38"/>
      <x v="2"/>
      <x v="50"/>
    </i>
    <i r="4">
      <x v="151"/>
    </i>
    <i r="2">
      <x v="58"/>
      <x v="1"/>
      <x v="116"/>
    </i>
    <i r="2">
      <x v="61"/>
      <x v="5"/>
      <x v="37"/>
    </i>
    <i r="4">
      <x v="53"/>
    </i>
    <i r="2">
      <x v="72"/>
      <x v="2"/>
      <x v="140"/>
    </i>
    <i r="2">
      <x v="74"/>
      <x v="1"/>
      <x v="151"/>
    </i>
    <i r="2">
      <x v="75"/>
      <x v="4"/>
      <x v="40"/>
    </i>
    <i r="4">
      <x v="165"/>
    </i>
    <i r="2">
      <x v="79"/>
      <x/>
      <x v="50"/>
    </i>
    <i r="1">
      <x v="13"/>
      <x/>
      <x v="3"/>
      <x v="251"/>
    </i>
    <i r="2">
      <x v="11"/>
      <x/>
      <x v="112"/>
    </i>
    <i r="2">
      <x v="12"/>
      <x v="4"/>
      <x v="106"/>
    </i>
    <i r="4">
      <x v="140"/>
    </i>
    <i r="4">
      <x v="219"/>
    </i>
    <i r="2">
      <x v="13"/>
      <x v="3"/>
      <x v="296"/>
    </i>
    <i r="2">
      <x v="15"/>
      <x v="2"/>
      <x v="251"/>
    </i>
    <i r="4">
      <x v="312"/>
    </i>
    <i r="2">
      <x v="23"/>
      <x/>
      <x v="177"/>
    </i>
    <i r="2">
      <x v="29"/>
      <x v="3"/>
      <x v="241"/>
    </i>
    <i r="2">
      <x v="38"/>
      <x v="2"/>
      <x v="182"/>
    </i>
    <i r="2">
      <x v="58"/>
      <x v="1"/>
      <x v="172"/>
    </i>
    <i r="2">
      <x v="61"/>
      <x v="5"/>
      <x v="44"/>
    </i>
    <i r="4">
      <x v="284"/>
    </i>
    <i r="2">
      <x v="72"/>
      <x v="2"/>
      <x v="37"/>
    </i>
    <i r="4">
      <x v="265"/>
    </i>
    <i r="2">
      <x v="75"/>
      <x v="4"/>
      <x v="312"/>
    </i>
    <i r="2">
      <x v="79"/>
      <x/>
      <x v="249"/>
    </i>
    <i r="1">
      <x v="14"/>
      <x v="11"/>
      <x/>
      <x v="44"/>
    </i>
    <i r="4">
      <x v="53"/>
    </i>
    <i r="4">
      <x v="106"/>
    </i>
    <i r="2">
      <x v="12"/>
      <x v="4"/>
      <x v="33"/>
    </i>
    <i r="4">
      <x v="239"/>
    </i>
    <i r="4">
      <x v="296"/>
    </i>
    <i r="2">
      <x v="13"/>
      <x v="3"/>
      <x v="151"/>
    </i>
    <i r="2">
      <x v="15"/>
      <x v="2"/>
      <x v="172"/>
    </i>
    <i r="2">
      <x v="23"/>
      <x/>
      <x v="37"/>
    </i>
    <i r="4">
      <x v="40"/>
    </i>
    <i r="4">
      <x v="241"/>
    </i>
    <i r="2">
      <x v="29"/>
      <x v="3"/>
      <x v="249"/>
    </i>
    <i r="2">
      <x v="38"/>
      <x v="2"/>
      <x v="310"/>
    </i>
    <i r="2">
      <x v="58"/>
      <x v="1"/>
      <x v="112"/>
    </i>
    <i r="2">
      <x v="61"/>
      <x v="5"/>
      <x v="50"/>
    </i>
    <i r="2">
      <x v="72"/>
      <x v="2"/>
      <x v="219"/>
    </i>
    <i r="2">
      <x v="74"/>
      <x v="1"/>
      <x v="181"/>
    </i>
    <i r="2">
      <x v="75"/>
      <x v="4"/>
      <x v="116"/>
    </i>
    <i r="4">
      <x v="177"/>
    </i>
    <i r="4">
      <x v="299"/>
    </i>
    <i r="2">
      <x v="79"/>
      <x/>
      <x v="140"/>
    </i>
    <i r="4">
      <x v="182"/>
    </i>
    <i r="4">
      <x v="284"/>
    </i>
    <i t="default">
      <x v="4"/>
    </i>
  </rowItems>
  <colItems count="1">
    <i/>
  </colItems>
  <dataFields count="1">
    <dataField name="CANTIDAD PACIENTES" fld="10" subtotal="count" baseField="0" baseItem="0"/>
  </dataFields>
  <formats count="84">
    <format dxfId="7654">
      <pivotArea type="all" dataOnly="0" outline="0" fieldPosition="0"/>
    </format>
    <format dxfId="7653">
      <pivotArea outline="0" collapsedLevelsAreSubtotals="1" fieldPosition="0"/>
    </format>
    <format dxfId="7652">
      <pivotArea type="origin" dataOnly="0" labelOnly="1" outline="0" fieldPosition="0"/>
    </format>
    <format dxfId="7651">
      <pivotArea field="3" type="button" dataOnly="0" labelOnly="1" outline="0" axis="axisRow" fieldPosition="0"/>
    </format>
    <format dxfId="7650">
      <pivotArea type="topRight" dataOnly="0" labelOnly="1" outline="0" fieldPosition="0"/>
    </format>
    <format dxfId="7649">
      <pivotArea field="0" type="button" dataOnly="0" labelOnly="1" outline="0" axis="axisRow" fieldPosition="2"/>
    </format>
    <format dxfId="7648">
      <pivotArea field="1" type="button" dataOnly="0" labelOnly="1" outline="0" axis="axisRow" fieldPosition="3"/>
    </format>
    <format dxfId="7647">
      <pivotArea field="10" type="button" dataOnly="0" labelOnly="1" outline="0" axis="axisRow" fieldPosition="4"/>
    </format>
    <format dxfId="7646">
      <pivotArea field="6" type="button" dataOnly="0" labelOnly="1" outline="0" axis="axisRow" fieldPosition="1"/>
    </format>
    <format dxfId="7645">
      <pivotArea dataOnly="0" labelOnly="1" outline="0" fieldPosition="0">
        <references count="1">
          <reference field="0" count="1">
            <x v="24"/>
          </reference>
        </references>
      </pivotArea>
    </format>
    <format dxfId="7644">
      <pivotArea dataOnly="0" labelOnly="1" outline="0" fieldPosition="0">
        <references count="1">
          <reference field="0" count="1" defaultSubtotal="1">
            <x v="24"/>
          </reference>
        </references>
      </pivotArea>
    </format>
    <format dxfId="7643">
      <pivotArea dataOnly="0" labelOnly="1" outline="0" fieldPosition="0">
        <references count="2">
          <reference field="0" count="1" selected="0">
            <x v="24"/>
          </reference>
          <reference field="1" count="1">
            <x v="0"/>
          </reference>
        </references>
      </pivotArea>
    </format>
    <format dxfId="7642">
      <pivotArea dataOnly="0" labelOnly="1" outline="0" fieldPosition="0">
        <references count="3">
          <reference field="0" count="1" selected="0">
            <x v="24"/>
          </reference>
          <reference field="1" count="1" selected="0">
            <x v="0"/>
          </reference>
          <reference field="10" count="0"/>
        </references>
      </pivotArea>
    </format>
    <format dxfId="7641">
      <pivotArea dataOnly="0" labelOnly="1" outline="0" fieldPosition="0">
        <references count="4">
          <reference field="0" count="1" selected="0">
            <x v="24"/>
          </reference>
          <reference field="1" count="1" selected="0">
            <x v="0"/>
          </reference>
          <reference field="6" count="2">
            <x v="8"/>
            <x v="9"/>
          </reference>
          <reference field="10" count="0" selected="0"/>
        </references>
      </pivotArea>
    </format>
    <format dxfId="7640">
      <pivotArea dataOnly="0" labelOnly="1" outline="0" fieldPosition="0">
        <references count="1">
          <reference field="3" count="2">
            <x v="1"/>
            <x v="3"/>
          </reference>
        </references>
      </pivotArea>
    </format>
    <format dxfId="7639">
      <pivotArea outline="0" collapsedLevelsAreSubtotals="1" fieldPosition="0"/>
    </format>
    <format dxfId="7638">
      <pivotArea field="3" type="button" dataOnly="0" labelOnly="1" outline="0" axis="axisRow" fieldPosition="0"/>
    </format>
    <format dxfId="7637">
      <pivotArea type="topRight" dataOnly="0" labelOnly="1" outline="0" fieldPosition="0"/>
    </format>
    <format dxfId="7636">
      <pivotArea dataOnly="0" labelOnly="1" outline="0" fieldPosition="0">
        <references count="1">
          <reference field="3" count="0"/>
        </references>
      </pivotArea>
    </format>
    <format dxfId="7635">
      <pivotArea dataOnly="0" outline="0" fieldPosition="0">
        <references count="1">
          <reference field="0" count="0" defaultSubtotal="1"/>
        </references>
      </pivotArea>
    </format>
    <format dxfId="7634">
      <pivotArea type="origin" dataOnly="0" labelOnly="1" outline="0" fieldPosition="0"/>
    </format>
    <format dxfId="7633">
      <pivotArea field="3" type="button" dataOnly="0" labelOnly="1" outline="0" axis="axisRow" fieldPosition="0"/>
    </format>
    <format dxfId="7632">
      <pivotArea type="topRight" dataOnly="0" labelOnly="1" outline="0" fieldPosition="0"/>
    </format>
    <format dxfId="7631">
      <pivotArea field="0" type="button" dataOnly="0" labelOnly="1" outline="0" axis="axisRow" fieldPosition="2"/>
    </format>
    <format dxfId="7630">
      <pivotArea field="1" type="button" dataOnly="0" labelOnly="1" outline="0" axis="axisRow" fieldPosition="3"/>
    </format>
    <format dxfId="7629">
      <pivotArea field="6" type="button" dataOnly="0" labelOnly="1" outline="0" axis="axisRow" fieldPosition="1"/>
    </format>
    <format dxfId="7628">
      <pivotArea field="10" type="button" dataOnly="0" labelOnly="1" outline="0" axis="axisRow" fieldPosition="4"/>
    </format>
    <format dxfId="7627">
      <pivotArea dataOnly="0" labelOnly="1" outline="0" fieldPosition="0">
        <references count="1">
          <reference field="3" count="0"/>
        </references>
      </pivotArea>
    </format>
    <format dxfId="7626">
      <pivotArea type="origin" dataOnly="0" labelOnly="1" outline="0" fieldPosition="0"/>
    </format>
    <format dxfId="7625">
      <pivotArea field="3" type="button" dataOnly="0" labelOnly="1" outline="0" axis="axisRow" fieldPosition="0"/>
    </format>
    <format dxfId="7624">
      <pivotArea type="topRight" dataOnly="0" labelOnly="1" outline="0" fieldPosition="0"/>
    </format>
    <format dxfId="7623">
      <pivotArea field="0" type="button" dataOnly="0" labelOnly="1" outline="0" axis="axisRow" fieldPosition="2"/>
    </format>
    <format dxfId="7622">
      <pivotArea field="1" type="button" dataOnly="0" labelOnly="1" outline="0" axis="axisRow" fieldPosition="3"/>
    </format>
    <format dxfId="7621">
      <pivotArea field="6" type="button" dataOnly="0" labelOnly="1" outline="0" axis="axisRow" fieldPosition="1"/>
    </format>
    <format dxfId="7620">
      <pivotArea field="10" type="button" dataOnly="0" labelOnly="1" outline="0" axis="axisRow" fieldPosition="4"/>
    </format>
    <format dxfId="7619">
      <pivotArea dataOnly="0" labelOnly="1" outline="0" fieldPosition="0">
        <references count="1">
          <reference field="3" count="0"/>
        </references>
      </pivotArea>
    </format>
    <format dxfId="7618">
      <pivotArea type="origin" dataOnly="0" labelOnly="1" outline="0" fieldPosition="0"/>
    </format>
    <format dxfId="7617">
      <pivotArea field="3" type="button" dataOnly="0" labelOnly="1" outline="0" axis="axisRow" fieldPosition="0"/>
    </format>
    <format dxfId="7616">
      <pivotArea type="topRight" dataOnly="0" labelOnly="1" outline="0" fieldPosition="0"/>
    </format>
    <format dxfId="7615">
      <pivotArea field="0" type="button" dataOnly="0" labelOnly="1" outline="0" axis="axisRow" fieldPosition="2"/>
    </format>
    <format dxfId="7614">
      <pivotArea field="1" type="button" dataOnly="0" labelOnly="1" outline="0" axis="axisRow" fieldPosition="3"/>
    </format>
    <format dxfId="7613">
      <pivotArea field="6" type="button" dataOnly="0" labelOnly="1" outline="0" axis="axisRow" fieldPosition="1"/>
    </format>
    <format dxfId="7612">
      <pivotArea field="10" type="button" dataOnly="0" labelOnly="1" outline="0" axis="axisRow" fieldPosition="4"/>
    </format>
    <format dxfId="7611">
      <pivotArea dataOnly="0" labelOnly="1" outline="0" fieldPosition="0">
        <references count="1">
          <reference field="3" count="0"/>
        </references>
      </pivotArea>
    </format>
    <format dxfId="7610">
      <pivotArea type="origin" dataOnly="0" labelOnly="1" outline="0" fieldPosition="0"/>
    </format>
    <format dxfId="7609">
      <pivotArea field="3" type="button" dataOnly="0" labelOnly="1" outline="0" axis="axisRow" fieldPosition="0"/>
    </format>
    <format dxfId="7608">
      <pivotArea type="topRight" dataOnly="0" labelOnly="1" outline="0" fieldPosition="0"/>
    </format>
    <format dxfId="7607">
      <pivotArea field="0" type="button" dataOnly="0" labelOnly="1" outline="0" axis="axisRow" fieldPosition="2"/>
    </format>
    <format dxfId="7606">
      <pivotArea field="1" type="button" dataOnly="0" labelOnly="1" outline="0" axis="axisRow" fieldPosition="3"/>
    </format>
    <format dxfId="7605">
      <pivotArea field="6" type="button" dataOnly="0" labelOnly="1" outline="0" axis="axisRow" fieldPosition="1"/>
    </format>
    <format dxfId="7604">
      <pivotArea field="10" type="button" dataOnly="0" labelOnly="1" outline="0" axis="axisRow" fieldPosition="4"/>
    </format>
    <format dxfId="7603">
      <pivotArea dataOnly="0" labelOnly="1" outline="0" fieldPosition="0">
        <references count="1">
          <reference field="3" count="0"/>
        </references>
      </pivotArea>
    </format>
    <format dxfId="7602">
      <pivotArea type="origin" dataOnly="0" labelOnly="1" outline="0" fieldPosition="0"/>
    </format>
    <format dxfId="7601">
      <pivotArea field="3" type="button" dataOnly="0" labelOnly="1" outline="0" axis="axisRow" fieldPosition="0"/>
    </format>
    <format dxfId="7600">
      <pivotArea type="topRight" dataOnly="0" labelOnly="1" outline="0" fieldPosition="0"/>
    </format>
    <format dxfId="7599">
      <pivotArea field="0" type="button" dataOnly="0" labelOnly="1" outline="0" axis="axisRow" fieldPosition="2"/>
    </format>
    <format dxfId="7598">
      <pivotArea field="1" type="button" dataOnly="0" labelOnly="1" outline="0" axis="axisRow" fieldPosition="3"/>
    </format>
    <format dxfId="7597">
      <pivotArea field="6" type="button" dataOnly="0" labelOnly="1" outline="0" axis="axisRow" fieldPosition="1"/>
    </format>
    <format dxfId="7596">
      <pivotArea field="10" type="button" dataOnly="0" labelOnly="1" outline="0" axis="axisRow" fieldPosition="4"/>
    </format>
    <format dxfId="7595">
      <pivotArea dataOnly="0" labelOnly="1" outline="0" fieldPosition="0">
        <references count="1">
          <reference field="3" count="0"/>
        </references>
      </pivotArea>
    </format>
    <format dxfId="7594">
      <pivotArea type="origin" dataOnly="0" labelOnly="1" outline="0" fieldPosition="0"/>
    </format>
    <format dxfId="7593">
      <pivotArea field="3" type="button" dataOnly="0" labelOnly="1" outline="0" axis="axisRow" fieldPosition="0"/>
    </format>
    <format dxfId="7592">
      <pivotArea type="topRight" dataOnly="0" labelOnly="1" outline="0" fieldPosition="0"/>
    </format>
    <format dxfId="7591">
      <pivotArea field="0" type="button" dataOnly="0" labelOnly="1" outline="0" axis="axisRow" fieldPosition="2"/>
    </format>
    <format dxfId="7590">
      <pivotArea field="1" type="button" dataOnly="0" labelOnly="1" outline="0" axis="axisRow" fieldPosition="3"/>
    </format>
    <format dxfId="7589">
      <pivotArea field="6" type="button" dataOnly="0" labelOnly="1" outline="0" axis="axisRow" fieldPosition="1"/>
    </format>
    <format dxfId="7588">
      <pivotArea field="10" type="button" dataOnly="0" labelOnly="1" outline="0" axis="axisRow" fieldPosition="4"/>
    </format>
    <format dxfId="7587">
      <pivotArea dataOnly="0" labelOnly="1" outline="0" fieldPosition="0">
        <references count="1">
          <reference field="3" count="0"/>
        </references>
      </pivotArea>
    </format>
    <format dxfId="7586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0"/>
          </reference>
          <reference field="10" count="1">
            <x v="224"/>
          </reference>
        </references>
      </pivotArea>
    </format>
    <format dxfId="7585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3"/>
          </reference>
          <reference field="10" count="1">
            <x v="224"/>
          </reference>
        </references>
      </pivotArea>
    </format>
    <format dxfId="7584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0"/>
          </reference>
          <reference field="10" count="0"/>
        </references>
      </pivotArea>
    </format>
    <format dxfId="7583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3"/>
          </reference>
          <reference field="10" count="0"/>
        </references>
      </pivotArea>
    </format>
    <format dxfId="7582">
      <pivotArea type="origin" dataOnly="0" labelOnly="1" outline="0" fieldPosition="0"/>
    </format>
    <format dxfId="7581">
      <pivotArea type="origin" dataOnly="0" labelOnly="1" outline="0" fieldPosition="0"/>
    </format>
    <format dxfId="7580">
      <pivotArea type="origin" dataOnly="0" labelOnly="1" outline="0" fieldPosition="0"/>
    </format>
    <format dxfId="7579">
      <pivotArea field="6" type="button" dataOnly="0" labelOnly="1" outline="0" axis="axisRow" fieldPosition="1"/>
    </format>
    <format dxfId="7578">
      <pivotArea dataOnly="0" labelOnly="1" outline="0" fieldPosition="0">
        <references count="1">
          <reference field="6" count="0"/>
        </references>
      </pivotArea>
    </format>
    <format dxfId="7577">
      <pivotArea type="origin" dataOnly="0" labelOnly="1" outline="0" fieldPosition="0"/>
    </format>
    <format dxfId="7576">
      <pivotArea field="6" type="button" dataOnly="0" labelOnly="1" outline="0" axis="axisRow" fieldPosition="1"/>
    </format>
    <format dxfId="7575">
      <pivotArea field="0" type="button" dataOnly="0" labelOnly="1" outline="0" axis="axisRow" fieldPosition="2"/>
    </format>
    <format dxfId="7574">
      <pivotArea field="1" type="button" dataOnly="0" labelOnly="1" outline="0" axis="axisRow" fieldPosition="3"/>
    </format>
    <format dxfId="7573">
      <pivotArea field="10" type="button" dataOnly="0" labelOnly="1" outline="0" axis="axisRow" fieldPosition="4"/>
    </format>
    <format dxfId="7572">
      <pivotArea dataOnly="0" labelOnly="1" outline="0" fieldPosition="0">
        <references count="1">
          <reference field="3" count="5">
            <x v="0"/>
            <x v="1"/>
            <x v="2"/>
            <x v="3"/>
            <x v="4"/>
          </reference>
        </references>
      </pivotArea>
    </format>
    <format dxfId="7571">
      <pivotArea dataOnly="0" outline="0" fieldPosition="0">
        <references count="1">
          <reference field="3" count="0" defaultSubtotal="1"/>
        </references>
      </pivotArea>
    </format>
  </formats>
  <pivotTableStyleInfo name="PivotStyleLight22" showRowHeaders="1" showColHeaders="1" showRowStripes="0" showColStripes="0" showLastColumn="1"/>
  <filters count="1">
    <filter fld="10" type="captionNotContains" evalOrder="-1" id="1" stringValue1="(en blanco)">
      <autoFilter ref="A1">
        <filterColumn colId="0">
          <customFilters>
            <customFilter operator="notEqual" val="*(en blanco)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6AA4EA-AD0E-4B6A-BABC-D653E0F0D9E5}" name="TablaDinámica1" cacheId="2" applyNumberFormats="0" applyBorderFormats="0" applyFontFormats="0" applyPatternFormats="0" applyAlignmentFormats="0" applyWidthHeightFormats="1" dataCaption="Valores" updatedVersion="8" minRefreshableVersion="3" showDrill="0" itemPrintTitles="1" createdVersion="8" indent="0" compact="0" compactData="0" multipleFieldFilters="0">
  <location ref="A3:F22" firstHeaderRow="1" firstDataRow="1" firstDataCol="6"/>
  <pivotFields count="22">
    <pivotField axis="axisRow" compact="0" outline="0" showAll="0" defaultSubtotal="0">
      <items count="340">
        <item m="1" x="293"/>
        <item m="1" x="323"/>
        <item x="164"/>
        <item m="1" x="312"/>
        <item x="87"/>
        <item m="1" x="320"/>
        <item x="11"/>
        <item x="1"/>
        <item x="248"/>
        <item x="137"/>
        <item x="139"/>
        <item x="96"/>
        <item x="116"/>
        <item m="1" x="297"/>
        <item x="109"/>
        <item m="1" x="304"/>
        <item x="108"/>
        <item x="216"/>
        <item x="105"/>
        <item x="256"/>
        <item x="259"/>
        <item x="260"/>
        <item x="239"/>
        <item x="173"/>
        <item x="230"/>
        <item x="122"/>
        <item x="170"/>
        <item m="1" x="300"/>
        <item m="1" x="294"/>
        <item m="1" x="326"/>
        <item x="227"/>
        <item m="1" x="309"/>
        <item m="1" x="315"/>
        <item x="204"/>
        <item x="38"/>
        <item x="198"/>
        <item x="85"/>
        <item x="202"/>
        <item x="86"/>
        <item x="94"/>
        <item x="123"/>
        <item x="262"/>
        <item x="159"/>
        <item x="172"/>
        <item m="1" x="288"/>
        <item x="144"/>
        <item x="95"/>
        <item x="34"/>
        <item m="1" x="316"/>
        <item x="171"/>
        <item x="191"/>
        <item x="101"/>
        <item x="62"/>
        <item x="142"/>
        <item x="270"/>
        <item x="68"/>
        <item m="1" x="303"/>
        <item x="15"/>
        <item x="251"/>
        <item x="50"/>
        <item x="177"/>
        <item m="1" x="318"/>
        <item x="205"/>
        <item m="1" x="331"/>
        <item x="223"/>
        <item x="44"/>
        <item x="196"/>
        <item x="149"/>
        <item x="117"/>
        <item x="126"/>
        <item x="81"/>
        <item x="23"/>
        <item x="4"/>
        <item x="64"/>
        <item x="150"/>
        <item x="212"/>
        <item x="21"/>
        <item x="151"/>
        <item x="168"/>
        <item m="1" x="298"/>
        <item x="82"/>
        <item x="48"/>
        <item x="58"/>
        <item x="22"/>
        <item x="194"/>
        <item m="1" x="306"/>
        <item x="143"/>
        <item x="138"/>
        <item x="26"/>
        <item x="210"/>
        <item x="112"/>
        <item x="56"/>
        <item m="1" x="338"/>
        <item x="241"/>
        <item x="129"/>
        <item m="1" x="328"/>
        <item x="2"/>
        <item x="158"/>
        <item x="131"/>
        <item x="199"/>
        <item x="193"/>
        <item x="203"/>
        <item x="7"/>
        <item x="250"/>
        <item x="125"/>
        <item m="1" x="286"/>
        <item x="197"/>
        <item m="1" x="289"/>
        <item x="40"/>
        <item x="235"/>
        <item x="224"/>
        <item x="247"/>
        <item x="233"/>
        <item m="1" x="295"/>
        <item m="1" x="325"/>
        <item x="119"/>
        <item x="266"/>
        <item x="222"/>
        <item x="67"/>
        <item x="225"/>
        <item x="32"/>
        <item x="141"/>
        <item x="31"/>
        <item x="93"/>
        <item m="1" x="333"/>
        <item x="124"/>
        <item x="272"/>
        <item x="97"/>
        <item x="145"/>
        <item x="146"/>
        <item m="1" x="302"/>
        <item m="1" x="305"/>
        <item x="46"/>
        <item x="217"/>
        <item x="36"/>
        <item x="157"/>
        <item x="128"/>
        <item x="69"/>
        <item x="41"/>
        <item x="42"/>
        <item m="1" x="314"/>
        <item m="1" x="311"/>
        <item x="178"/>
        <item x="274"/>
        <item m="1" x="334"/>
        <item x="214"/>
        <item x="200"/>
        <item x="281"/>
        <item x="75"/>
        <item x="186"/>
        <item x="28"/>
        <item x="45"/>
        <item x="135"/>
        <item x="255"/>
        <item x="240"/>
        <item x="156"/>
        <item x="89"/>
        <item x="176"/>
        <item x="12"/>
        <item x="103"/>
        <item m="1" x="313"/>
        <item x="162"/>
        <item x="169"/>
        <item x="114"/>
        <item x="219"/>
        <item x="25"/>
        <item x="182"/>
        <item x="18"/>
        <item x="51"/>
        <item x="100"/>
        <item x="115"/>
        <item x="167"/>
        <item x="91"/>
        <item x="201"/>
        <item x="74"/>
        <item x="220"/>
        <item m="1" x="327"/>
        <item x="136"/>
        <item x="19"/>
        <item x="265"/>
        <item x="209"/>
        <item x="66"/>
        <item x="237"/>
        <item x="211"/>
        <item x="55"/>
        <item x="271"/>
        <item x="102"/>
        <item x="218"/>
        <item x="181"/>
        <item m="1" x="332"/>
        <item x="229"/>
        <item x="83"/>
        <item x="188"/>
        <item m="1" x="283"/>
        <item x="8"/>
        <item x="73"/>
        <item x="52"/>
        <item x="0"/>
        <item x="185"/>
        <item m="1" x="301"/>
        <item m="1" x="284"/>
        <item x="71"/>
        <item x="213"/>
        <item x="179"/>
        <item x="79"/>
        <item x="84"/>
        <item m="1" x="310"/>
        <item x="118"/>
        <item x="267"/>
        <item x="78"/>
        <item x="133"/>
        <item x="92"/>
        <item x="127"/>
        <item x="24"/>
        <item x="140"/>
        <item x="215"/>
        <item x="192"/>
        <item x="20"/>
        <item x="57"/>
        <item x="29"/>
        <item x="195"/>
        <item x="3"/>
        <item x="106"/>
        <item x="98"/>
        <item x="152"/>
        <item x="88"/>
        <item x="35"/>
        <item x="99"/>
        <item m="1" x="319"/>
        <item x="190"/>
        <item x="153"/>
        <item x="39"/>
        <item x="104"/>
        <item x="207"/>
        <item m="1" x="339"/>
        <item x="27"/>
        <item x="160"/>
        <item x="258"/>
        <item x="268"/>
        <item x="221"/>
        <item x="228"/>
        <item x="175"/>
        <item x="65"/>
        <item m="1" x="336"/>
        <item x="147"/>
        <item m="1" x="335"/>
        <item m="1" x="282"/>
        <item x="16"/>
        <item x="165"/>
        <item x="63"/>
        <item x="76"/>
        <item x="70"/>
        <item x="33"/>
        <item m="1" x="321"/>
        <item m="1" x="322"/>
        <item x="47"/>
        <item m="1" x="291"/>
        <item x="184"/>
        <item x="134"/>
        <item x="174"/>
        <item x="80"/>
        <item x="269"/>
        <item x="264"/>
        <item x="263"/>
        <item m="1" x="324"/>
        <item m="1" x="292"/>
        <item m="1" x="285"/>
        <item x="60"/>
        <item x="61"/>
        <item x="120"/>
        <item x="206"/>
        <item x="236"/>
        <item x="59"/>
        <item x="49"/>
        <item x="10"/>
        <item x="163"/>
        <item x="113"/>
        <item x="155"/>
        <item x="249"/>
        <item m="1" x="287"/>
        <item x="161"/>
        <item x="90"/>
        <item x="121"/>
        <item x="132"/>
        <item x="166"/>
        <item m="1" x="299"/>
        <item x="54"/>
        <item x="148"/>
        <item m="1" x="317"/>
        <item m="1" x="296"/>
        <item x="37"/>
        <item x="243"/>
        <item m="1" x="329"/>
        <item x="53"/>
        <item m="1" x="337"/>
        <item x="261"/>
        <item x="30"/>
        <item x="232"/>
        <item m="1" x="330"/>
        <item x="275"/>
        <item x="107"/>
        <item x="9"/>
        <item x="180"/>
        <item x="13"/>
        <item m="1" x="308"/>
        <item x="43"/>
        <item x="5"/>
        <item x="14"/>
        <item x="72"/>
        <item x="110"/>
        <item x="130"/>
        <item m="1" x="307"/>
        <item x="234"/>
        <item x="244"/>
        <item x="246"/>
        <item x="253"/>
        <item x="254"/>
        <item m="1" x="290"/>
        <item x="154"/>
        <item x="273"/>
        <item x="183"/>
        <item x="242"/>
        <item x="276"/>
        <item x="277"/>
        <item x="278"/>
        <item x="279"/>
        <item x="280"/>
        <item x="17"/>
        <item x="77"/>
        <item x="6"/>
        <item x="187"/>
        <item x="208"/>
        <item x="226"/>
        <item x="245"/>
        <item x="252"/>
        <item x="257"/>
        <item x="189"/>
        <item x="231"/>
        <item x="111"/>
        <item x="23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2">
        <item x="11"/>
        <item x="32"/>
        <item x="9"/>
        <item x="34"/>
        <item x="12"/>
        <item x="14"/>
        <item x="21"/>
        <item x="6"/>
        <item x="7"/>
        <item x="28"/>
        <item x="35"/>
        <item x="19"/>
        <item x="40"/>
        <item x="22"/>
        <item x="5"/>
        <item x="8"/>
        <item x="30"/>
        <item x="13"/>
        <item x="17"/>
        <item x="2"/>
        <item x="0"/>
        <item x="10"/>
        <item x="24"/>
        <item x="25"/>
        <item x="15"/>
        <item x="31"/>
        <item x="26"/>
        <item x="18"/>
        <item x="20"/>
        <item x="23"/>
        <item x="33"/>
        <item x="3"/>
        <item x="27"/>
        <item x="1"/>
        <item x="29"/>
        <item x="4"/>
        <item x="39"/>
        <item x="38"/>
        <item x="37"/>
        <item x="41"/>
        <item x="36"/>
        <item x="1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77">
        <item h="1" m="1" x="72"/>
        <item h="1" x="28"/>
        <item h="1" x="49"/>
        <item h="1" m="1" x="62"/>
        <item h="1" x="14"/>
        <item h="1" x="46"/>
        <item h="1" x="7"/>
        <item h="1" m="1" x="71"/>
        <item h="1" m="1" x="73"/>
        <item h="1" x="3"/>
        <item h="1" x="36"/>
        <item h="1" x="47"/>
        <item h="1" m="1" x="64"/>
        <item h="1" m="1" x="55"/>
        <item h="1" m="1" x="74"/>
        <item h="1" x="39"/>
        <item h="1" x="1"/>
        <item h="1" x="13"/>
        <item h="1" x="31"/>
        <item h="1" m="1" x="59"/>
        <item h="1" x="12"/>
        <item h="1" x="21"/>
        <item h="1" x="22"/>
        <item h="1" x="44"/>
        <item h="1" x="18"/>
        <item h="1" x="42"/>
        <item h="1" x="0"/>
        <item h="1" m="1" x="67"/>
        <item h="1" m="1" x="53"/>
        <item h="1" x="9"/>
        <item h="1" x="40"/>
        <item h="1" x="37"/>
        <item h="1" x="25"/>
        <item h="1" x="2"/>
        <item h="1" x="8"/>
        <item h="1" x="4"/>
        <item h="1" m="1" x="65"/>
        <item h="1" x="16"/>
        <item h="1" x="43"/>
        <item h="1" x="51"/>
        <item h="1" m="1" x="70"/>
        <item h="1" x="20"/>
        <item h="1" m="1" x="75"/>
        <item h="1" x="27"/>
        <item h="1" x="41"/>
        <item h="1" m="1" x="66"/>
        <item h="1" x="24"/>
        <item h="1" x="32"/>
        <item h="1" x="38"/>
        <item h="1" m="1" x="58"/>
        <item h="1" m="1" x="63"/>
        <item h="1" m="1" x="61"/>
        <item h="1" m="1" x="57"/>
        <item h="1" x="6"/>
        <item h="1" x="5"/>
        <item h="1" x="23"/>
        <item h="1" x="48"/>
        <item h="1" m="1" x="76"/>
        <item h="1" x="45"/>
        <item h="1" x="11"/>
        <item h="1" x="52"/>
        <item h="1" x="35"/>
        <item h="1" x="29"/>
        <item h="1" m="1" x="56"/>
        <item h="1" m="1" x="68"/>
        <item h="1" m="1" x="69"/>
        <item h="1" x="26"/>
        <item h="1" x="30"/>
        <item h="1" x="17"/>
        <item x="15"/>
        <item h="1" x="34"/>
        <item h="1" x="50"/>
        <item h="1" m="1" x="54"/>
        <item h="1" m="1" x="60"/>
        <item h="1" x="33"/>
        <item h="1" x="19"/>
        <item h="1"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h="1" x="1"/>
        <item h="1" x="0"/>
        <item h="1" x="3"/>
        <item x="4"/>
        <item h="1" x="2"/>
        <item h="1"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0">
        <item x="8"/>
        <item x="11"/>
        <item m="1" x="19"/>
        <item x="12"/>
        <item m="1" x="15"/>
        <item x="5"/>
        <item x="10"/>
        <item x="9"/>
        <item x="13"/>
        <item x="14"/>
        <item x="0"/>
        <item m="1" x="16"/>
        <item x="1"/>
        <item m="1" x="17"/>
        <item x="6"/>
        <item m="1" x="18"/>
        <item x="2"/>
        <item x="3"/>
        <item x="4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15">
        <item x="13"/>
        <item x="203"/>
        <item x="271"/>
        <item x="209"/>
        <item m="1" x="311"/>
        <item x="236"/>
        <item x="107"/>
        <item x="106"/>
        <item x="159"/>
        <item x="260"/>
        <item x="268"/>
        <item x="216"/>
        <item x="247"/>
        <item m="1" x="284"/>
        <item x="229"/>
        <item x="207"/>
        <item x="259"/>
        <item x="176"/>
        <item x="157"/>
        <item x="156"/>
        <item x="171"/>
        <item x="164"/>
        <item x="173"/>
        <item x="202"/>
        <item x="196"/>
        <item m="1" x="280"/>
        <item m="1" x="286"/>
        <item x="197"/>
        <item x="177"/>
        <item m="1" x="291"/>
        <item x="144"/>
        <item x="73"/>
        <item x="91"/>
        <item x="33"/>
        <item x="5"/>
        <item m="1" x="314"/>
        <item x="147"/>
        <item x="199"/>
        <item x="258"/>
        <item x="168"/>
        <item x="220"/>
        <item x="62"/>
        <item m="1" x="282"/>
        <item x="10"/>
        <item x="224"/>
        <item x="115"/>
        <item x="222"/>
        <item x="264"/>
        <item x="278"/>
        <item x="132"/>
        <item x="263"/>
        <item x="52"/>
        <item x="227"/>
        <item x="244"/>
        <item x="174"/>
        <item x="187"/>
        <item x="198"/>
        <item x="194"/>
        <item m="1" x="312"/>
        <item x="237"/>
        <item x="200"/>
        <item x="169"/>
        <item x="221"/>
        <item x="48"/>
        <item x="234"/>
        <item x="86"/>
        <item x="166"/>
        <item x="162"/>
        <item x="272"/>
        <item x="40"/>
        <item m="1" x="309"/>
        <item x="57"/>
        <item x="95"/>
        <item m="1" x="300"/>
        <item x="92"/>
        <item x="85"/>
        <item x="44"/>
        <item x="149"/>
        <item x="189"/>
        <item x="7"/>
        <item x="118"/>
        <item m="1" x="285"/>
        <item x="81"/>
        <item x="175"/>
        <item m="1" x="293"/>
        <item m="1" x="298"/>
        <item x="101"/>
        <item x="210"/>
        <item x="119"/>
        <item x="0"/>
        <item x="154"/>
        <item m="1" x="295"/>
        <item x="218"/>
        <item m="1" x="289"/>
        <item x="116"/>
        <item x="249"/>
        <item x="70"/>
        <item x="193"/>
        <item x="191"/>
        <item m="1" x="303"/>
        <item x="233"/>
        <item x="213"/>
        <item x="195"/>
        <item x="201"/>
        <item x="114"/>
        <item m="1" x="307"/>
        <item x="155"/>
        <item x="160"/>
        <item x="82"/>
        <item x="98"/>
        <item x="20"/>
        <item x="192"/>
        <item x="190"/>
        <item x="79"/>
        <item x="208"/>
        <item x="129"/>
        <item x="146"/>
        <item x="128"/>
        <item x="267"/>
        <item x="42"/>
        <item x="269"/>
        <item m="1" x="296"/>
        <item x="9"/>
        <item m="1" x="302"/>
        <item x="226"/>
        <item x="167"/>
        <item x="19"/>
        <item x="31"/>
        <item x="265"/>
        <item x="181"/>
        <item m="1" x="297"/>
        <item m="1" x="279"/>
        <item x="178"/>
        <item x="232"/>
        <item x="141"/>
        <item x="188"/>
        <item x="55"/>
        <item x="238"/>
        <item x="246"/>
        <item x="230"/>
        <item x="87"/>
        <item x="102"/>
        <item x="217"/>
        <item x="131"/>
        <item x="214"/>
        <item x="39"/>
        <item x="46"/>
        <item x="27"/>
        <item x="35"/>
        <item m="1" x="313"/>
        <item x="26"/>
        <item x="212"/>
        <item x="145"/>
        <item x="225"/>
        <item x="219"/>
        <item x="17"/>
        <item x="170"/>
        <item x="262"/>
        <item x="134"/>
        <item x="206"/>
        <item m="1" x="301"/>
        <item x="41"/>
        <item x="37"/>
        <item x="182"/>
        <item m="1" x="306"/>
        <item x="133"/>
        <item x="123"/>
        <item x="74"/>
        <item x="45"/>
        <item x="15"/>
        <item x="63"/>
        <item x="89"/>
        <item x="105"/>
        <item x="137"/>
        <item x="152"/>
        <item x="18"/>
        <item x="103"/>
        <item x="122"/>
        <item x="54"/>
        <item m="1" x="283"/>
        <item x="67"/>
        <item x="60"/>
        <item x="21"/>
        <item x="64"/>
        <item x="211"/>
        <item x="65"/>
        <item x="153"/>
        <item x="75"/>
        <item x="266"/>
        <item x="61"/>
        <item x="148"/>
        <item x="78"/>
        <item x="66"/>
        <item x="2"/>
        <item x="34"/>
        <item x="110"/>
        <item x="43"/>
        <item x="1"/>
        <item x="25"/>
        <item x="58"/>
        <item x="90"/>
        <item x="138"/>
        <item x="59"/>
        <item x="14"/>
        <item x="158"/>
        <item x="47"/>
        <item x="28"/>
        <item m="1" x="288"/>
        <item x="130"/>
        <item m="1" x="305"/>
        <item x="108"/>
        <item x="50"/>
        <item x="84"/>
        <item x="88"/>
        <item x="104"/>
        <item x="8"/>
        <item x="83"/>
        <item x="38"/>
        <item x="256"/>
        <item x="80"/>
        <item x="121"/>
        <item m="1" x="304"/>
        <item x="51"/>
        <item m="1" x="290"/>
        <item x="140"/>
        <item x="142"/>
        <item x="143"/>
        <item x="124"/>
        <item x="96"/>
        <item x="252"/>
        <item x="100"/>
        <item x="255"/>
        <item x="11"/>
        <item m="1" x="281"/>
        <item x="69"/>
        <item x="32"/>
        <item x="126"/>
        <item x="72"/>
        <item x="248"/>
        <item x="120"/>
        <item x="93"/>
        <item x="23"/>
        <item x="165"/>
        <item m="1" x="294"/>
        <item x="24"/>
        <item x="30"/>
        <item x="36"/>
        <item x="185"/>
        <item x="29"/>
        <item x="125"/>
        <item x="117"/>
        <item x="99"/>
        <item x="172"/>
        <item x="261"/>
        <item x="4"/>
        <item x="12"/>
        <item x="109"/>
        <item x="253"/>
        <item x="22"/>
        <item x="94"/>
        <item x="179"/>
        <item x="183"/>
        <item x="136"/>
        <item x="161"/>
        <item x="245"/>
        <item x="150"/>
        <item m="1" x="308"/>
        <item x="3"/>
        <item x="135"/>
        <item x="68"/>
        <item x="163"/>
        <item x="257"/>
        <item x="112"/>
        <item x="97"/>
        <item x="56"/>
        <item m="1" x="310"/>
        <item x="49"/>
        <item x="111"/>
        <item x="204"/>
        <item x="77"/>
        <item x="215"/>
        <item x="53"/>
        <item x="71"/>
        <item x="113"/>
        <item x="127"/>
        <item x="139"/>
        <item m="1" x="292"/>
        <item x="231"/>
        <item x="241"/>
        <item x="243"/>
        <item m="1" x="299"/>
        <item x="251"/>
        <item m="1" x="287"/>
        <item x="151"/>
        <item x="270"/>
        <item x="180"/>
        <item x="239"/>
        <item x="273"/>
        <item x="274"/>
        <item x="275"/>
        <item x="276"/>
        <item x="277"/>
        <item x="16"/>
        <item x="76"/>
        <item x="6"/>
        <item x="184"/>
        <item x="205"/>
        <item x="223"/>
        <item x="242"/>
        <item x="250"/>
        <item x="254"/>
        <item x="186"/>
        <item x="228"/>
        <item x="240"/>
        <item x="23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6"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x="0"/>
        <item x="1"/>
        <item x="2"/>
        <item x="3"/>
        <item x="4"/>
        <item x="5"/>
        <item x="6"/>
        <item x="7"/>
        <item x="8"/>
        <item x="9"/>
        <item x="10"/>
        <item x="25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7"/>
    <field x="0"/>
    <field x="2"/>
    <field x="20"/>
    <field x="8"/>
    <field x="9"/>
  </rowFields>
  <rowItems count="19">
    <i>
      <x v="69"/>
      <x v="25"/>
      <x v="20"/>
      <x v="88"/>
      <x v="3"/>
      <x/>
    </i>
    <i r="1">
      <x v="33"/>
      <x v="33"/>
      <x v="103"/>
      <x v="3"/>
      <x v="12"/>
    </i>
    <i r="1">
      <x v="37"/>
      <x v="17"/>
      <x v="37"/>
      <x v="3"/>
      <x v="6"/>
    </i>
    <i r="1">
      <x v="42"/>
      <x v="33"/>
      <x v="19"/>
      <x v="3"/>
      <x v="1"/>
    </i>
    <i r="1">
      <x v="69"/>
      <x v="20"/>
      <x v="166"/>
      <x v="3"/>
      <x v="3"/>
    </i>
    <i r="1">
      <x v="98"/>
      <x v="4"/>
      <x v="117"/>
      <x v="3"/>
      <x v="14"/>
    </i>
    <i r="1">
      <x v="102"/>
      <x v="7"/>
      <x v="79"/>
      <x v="3"/>
      <x v="12"/>
    </i>
    <i r="1">
      <x v="116"/>
      <x v="35"/>
      <x v="50"/>
      <x v="3"/>
      <x v="3"/>
    </i>
    <i r="1">
      <x v="120"/>
      <x v="20"/>
      <x v="127"/>
      <x v="3"/>
      <x v="16"/>
    </i>
    <i r="1">
      <x v="151"/>
      <x v="28"/>
      <x v="76"/>
      <x v="3"/>
      <x v="17"/>
    </i>
    <i r="1">
      <x v="152"/>
      <x v="35"/>
      <x v="49"/>
      <x v="3"/>
      <x v="18"/>
    </i>
    <i r="1">
      <x v="153"/>
      <x v="6"/>
      <x v="229"/>
      <x v="3"/>
      <x v="9"/>
    </i>
    <i r="1">
      <x v="173"/>
      <x v="35"/>
      <x v="56"/>
      <x v="3"/>
      <x/>
    </i>
    <i r="1">
      <x v="225"/>
      <x v="33"/>
      <x v="140"/>
      <x v="3"/>
      <x v="14"/>
    </i>
    <i r="1">
      <x v="276"/>
      <x v="21"/>
      <x v="195"/>
      <x v="3"/>
      <x v="3"/>
    </i>
    <i r="1">
      <x v="316"/>
      <x v="21"/>
      <x v="291"/>
      <x v="3"/>
      <x v="7"/>
    </i>
    <i r="1">
      <x v="328"/>
      <x v="33"/>
      <x v="303"/>
      <x v="3"/>
      <x v="5"/>
    </i>
    <i r="1">
      <x v="335"/>
      <x v="20"/>
      <x v="310"/>
      <x v="3"/>
      <x v="10"/>
    </i>
    <i t="grand">
      <x/>
    </i>
  </rowItems>
  <colItems count="1">
    <i/>
  </colItems>
  <formats count="7553">
    <format dxfId="7570">
      <pivotArea type="all" dataOnly="0" outline="0" fieldPosition="0"/>
    </format>
    <format dxfId="7569">
      <pivotArea field="7" type="button" dataOnly="0" labelOnly="1" outline="0" axis="axisRow" fieldPosition="0"/>
    </format>
    <format dxfId="7568">
      <pivotArea field="0" type="button" dataOnly="0" labelOnly="1" outline="0" axis="axisRow" fieldPosition="1"/>
    </format>
    <format dxfId="7567">
      <pivotArea field="20" type="button" dataOnly="0" labelOnly="1" outline="0" axis="axisRow" fieldPosition="3"/>
    </format>
    <format dxfId="7566">
      <pivotArea field="8" type="button" dataOnly="0" labelOnly="1" outline="0" axis="axisRow" fieldPosition="4"/>
    </format>
    <format dxfId="7565">
      <pivotArea field="9" type="button" dataOnly="0" labelOnly="1" outline="0" axis="axisRow" fieldPosition="5"/>
    </format>
    <format dxfId="7564">
      <pivotArea dataOnly="0" labelOnly="1" outline="0" fieldPosition="0">
        <references count="1">
          <reference field="7" count="50">
            <x v="1"/>
            <x v="2"/>
            <x v="4"/>
            <x v="5"/>
            <x v="6"/>
            <x v="9"/>
            <x v="10"/>
            <x v="11"/>
            <x v="13"/>
            <x v="16"/>
            <x v="17"/>
            <x v="18"/>
            <x v="20"/>
            <x v="21"/>
            <x v="22"/>
            <x v="23"/>
            <x v="24"/>
            <x v="25"/>
            <x v="26"/>
            <x v="28"/>
            <x v="29"/>
            <x v="30"/>
            <x v="31"/>
            <x v="32"/>
            <x v="33"/>
            <x v="34"/>
            <x v="37"/>
            <x v="38"/>
            <x v="39"/>
            <x v="41"/>
            <x v="43"/>
            <x v="44"/>
            <x v="46"/>
            <x v="47"/>
            <x v="48"/>
            <x v="52"/>
            <x v="54"/>
            <x v="55"/>
            <x v="56"/>
            <x v="58"/>
            <x v="59"/>
            <x v="60"/>
            <x v="61"/>
            <x v="62"/>
            <x v="63"/>
            <x v="66"/>
            <x v="68"/>
            <x v="69"/>
            <x v="70"/>
            <x v="71"/>
          </reference>
        </references>
      </pivotArea>
    </format>
    <format dxfId="7563">
      <pivotArea dataOnly="0" labelOnly="1" outline="0" fieldPosition="0">
        <references count="1">
          <reference field="7" count="3">
            <x v="72"/>
            <x v="74"/>
            <x v="76"/>
          </reference>
        </references>
      </pivotArea>
    </format>
    <format dxfId="7562">
      <pivotArea dataOnly="0" labelOnly="1" grandRow="1" outline="0" fieldPosition="0"/>
    </format>
    <format dxfId="7561">
      <pivotArea dataOnly="0" labelOnly="1" outline="0" fieldPosition="0">
        <references count="2">
          <reference field="0" count="16">
            <x v="27"/>
            <x v="48"/>
            <x v="55"/>
            <x v="105"/>
            <x v="117"/>
            <x v="155"/>
            <x v="158"/>
            <x v="166"/>
            <x v="167"/>
            <x v="184"/>
            <x v="221"/>
            <x v="239"/>
            <x v="241"/>
            <x v="272"/>
            <x v="277"/>
            <x v="299"/>
          </reference>
          <reference field="7" count="1" selected="0">
            <x v="1"/>
          </reference>
        </references>
      </pivotArea>
    </format>
    <format dxfId="7560">
      <pivotArea dataOnly="0" labelOnly="1" outline="0" fieldPosition="0">
        <references count="2">
          <reference field="0" count="32">
            <x v="6"/>
            <x v="19"/>
            <x v="24"/>
            <x v="26"/>
            <x v="30"/>
            <x v="57"/>
            <x v="65"/>
            <x v="72"/>
            <x v="73"/>
            <x v="80"/>
            <x v="98"/>
            <x v="105"/>
            <x v="117"/>
            <x v="127"/>
            <x v="132"/>
            <x v="134"/>
            <x v="140"/>
            <x v="142"/>
            <x v="147"/>
            <x v="148"/>
            <x v="160"/>
            <x v="162"/>
            <x v="167"/>
            <x v="198"/>
            <x v="204"/>
            <x v="210"/>
            <x v="239"/>
            <x v="247"/>
            <x v="252"/>
            <x v="262"/>
            <x v="287"/>
            <x v="296"/>
          </reference>
          <reference field="7" count="1" selected="0">
            <x v="2"/>
          </reference>
        </references>
      </pivotArea>
    </format>
    <format dxfId="7559">
      <pivotArea dataOnly="0" labelOnly="1" outline="0" fieldPosition="0">
        <references count="2">
          <reference field="0" count="4">
            <x v="76"/>
            <x v="194"/>
            <x v="200"/>
            <x v="246"/>
          </reference>
          <reference field="7" count="1" selected="0">
            <x v="4"/>
          </reference>
        </references>
      </pivotArea>
    </format>
    <format dxfId="7558">
      <pivotArea dataOnly="0" labelOnly="1" outline="0" fieldPosition="0">
        <references count="2">
          <reference field="0" count="28">
            <x v="42"/>
            <x v="50"/>
            <x v="59"/>
            <x v="75"/>
            <x v="84"/>
            <x v="89"/>
            <x v="116"/>
            <x v="137"/>
            <x v="158"/>
            <x v="163"/>
            <x v="180"/>
            <x v="185"/>
            <x v="190"/>
            <x v="193"/>
            <x v="203"/>
            <x v="205"/>
            <x v="213"/>
            <x v="218"/>
            <x v="233"/>
            <x v="236"/>
            <x v="259"/>
            <x v="263"/>
            <x v="270"/>
            <x v="278"/>
            <x v="279"/>
            <x v="283"/>
            <x v="300"/>
            <x v="302"/>
          </reference>
          <reference field="7" count="1" selected="0">
            <x v="5"/>
          </reference>
        </references>
      </pivotArea>
    </format>
    <format dxfId="7557">
      <pivotArea dataOnly="0" labelOnly="1" outline="0" fieldPosition="0">
        <references count="2">
          <reference field="0" count="23">
            <x v="13"/>
            <x v="47"/>
            <x v="54"/>
            <x v="66"/>
            <x v="71"/>
            <x v="83"/>
            <x v="88"/>
            <x v="102"/>
            <x v="103"/>
            <x v="120"/>
            <x v="122"/>
            <x v="150"/>
            <x v="165"/>
            <x v="182"/>
            <x v="213"/>
            <x v="217"/>
            <x v="226"/>
            <x v="235"/>
            <x v="252"/>
            <x v="265"/>
            <x v="285"/>
            <x v="291"/>
            <x v="296"/>
          </reference>
          <reference field="7" count="1" selected="0">
            <x v="6"/>
          </reference>
        </references>
      </pivotArea>
    </format>
    <format dxfId="7556">
      <pivotArea dataOnly="0" labelOnly="1" outline="0" fieldPosition="0">
        <references count="2">
          <reference field="0" count="28">
            <x v="34"/>
            <x v="58"/>
            <x v="59"/>
            <x v="65"/>
            <x v="81"/>
            <x v="98"/>
            <x v="108"/>
            <x v="132"/>
            <x v="134"/>
            <x v="138"/>
            <x v="139"/>
            <x v="147"/>
            <x v="151"/>
            <x v="153"/>
            <x v="158"/>
            <x v="174"/>
            <x v="196"/>
            <x v="221"/>
            <x v="231"/>
            <x v="238"/>
            <x v="246"/>
            <x v="252"/>
            <x v="255"/>
            <x v="258"/>
            <x v="273"/>
            <x v="286"/>
            <x v="293"/>
            <x v="305"/>
          </reference>
          <reference field="7" count="1" selected="0">
            <x v="9"/>
          </reference>
        </references>
      </pivotArea>
    </format>
    <format dxfId="7555">
      <pivotArea dataOnly="0" labelOnly="1" outline="0" fieldPosition="0">
        <references count="2">
          <reference field="0" count="24">
            <x v="3"/>
            <x v="15"/>
            <x v="44"/>
            <x v="84"/>
            <x v="87"/>
            <x v="106"/>
            <x v="159"/>
            <x v="168"/>
            <x v="174"/>
            <x v="183"/>
            <x v="184"/>
            <x v="191"/>
            <x v="200"/>
            <x v="206"/>
            <x v="212"/>
            <x v="217"/>
            <x v="220"/>
            <x v="232"/>
            <x v="237"/>
            <x v="240"/>
            <x v="272"/>
            <x v="285"/>
            <x v="293"/>
            <x v="299"/>
          </reference>
          <reference field="7" count="1" selected="0">
            <x v="10"/>
          </reference>
        </references>
      </pivotArea>
    </format>
    <format dxfId="7554">
      <pivotArea dataOnly="0" labelOnly="1" outline="0" fieldPosition="0">
        <references count="2">
          <reference field="0" count="26">
            <x v="0"/>
            <x v="9"/>
            <x v="10"/>
            <x v="14"/>
            <x v="17"/>
            <x v="31"/>
            <x v="37"/>
            <x v="46"/>
            <x v="53"/>
            <x v="68"/>
            <x v="71"/>
            <x v="87"/>
            <x v="93"/>
            <x v="115"/>
            <x v="133"/>
            <x v="141"/>
            <x v="164"/>
            <x v="173"/>
            <x v="187"/>
            <x v="192"/>
            <x v="207"/>
            <x v="236"/>
            <x v="270"/>
            <x v="273"/>
            <x v="276"/>
            <x v="293"/>
          </reference>
          <reference field="7" count="1" selected="0">
            <x v="11"/>
          </reference>
        </references>
      </pivotArea>
    </format>
    <format dxfId="7553">
      <pivotArea dataOnly="0" labelOnly="1" outline="0" fieldPosition="0">
        <references count="2">
          <reference field="0" count="18">
            <x v="13"/>
            <x v="45"/>
            <x v="90"/>
            <x v="113"/>
            <x v="116"/>
            <x v="149"/>
            <x v="179"/>
            <x v="185"/>
            <x v="208"/>
            <x v="211"/>
            <x v="214"/>
            <x v="219"/>
            <x v="233"/>
            <x v="237"/>
            <x v="256"/>
            <x v="263"/>
            <x v="289"/>
            <x v="295"/>
          </reference>
          <reference field="7" count="1" selected="0">
            <x v="13"/>
          </reference>
        </references>
      </pivotArea>
    </format>
    <format dxfId="7552">
      <pivotArea dataOnly="0" labelOnly="1" outline="0" fieldPosition="0">
        <references count="2">
          <reference field="0" count="32">
            <x v="7"/>
            <x v="26"/>
            <x v="52"/>
            <x v="55"/>
            <x v="56"/>
            <x v="57"/>
            <x v="73"/>
            <x v="79"/>
            <x v="82"/>
            <x v="85"/>
            <x v="90"/>
            <x v="91"/>
            <x v="100"/>
            <x v="108"/>
            <x v="118"/>
            <x v="137"/>
            <x v="165"/>
            <x v="168"/>
            <x v="178"/>
            <x v="181"/>
            <x v="184"/>
            <x v="212"/>
            <x v="218"/>
            <x v="219"/>
            <x v="225"/>
            <x v="227"/>
            <x v="237"/>
            <x v="242"/>
            <x v="249"/>
            <x v="268"/>
            <x v="272"/>
            <x v="274"/>
          </reference>
          <reference field="7" count="1" selected="0">
            <x v="16"/>
          </reference>
        </references>
      </pivotArea>
    </format>
    <format dxfId="7551">
      <pivotArea dataOnly="0" labelOnly="1" outline="0" fieldPosition="0">
        <references count="2">
          <reference field="0" count="19">
            <x v="4"/>
            <x v="20"/>
            <x v="44"/>
            <x v="48"/>
            <x v="54"/>
            <x v="56"/>
            <x v="64"/>
            <x v="76"/>
            <x v="111"/>
            <x v="153"/>
            <x v="167"/>
            <x v="178"/>
            <x v="200"/>
            <x v="202"/>
            <x v="227"/>
            <x v="233"/>
            <x v="267"/>
            <x v="279"/>
            <x v="281"/>
          </reference>
          <reference field="7" count="1" selected="0">
            <x v="17"/>
          </reference>
        </references>
      </pivotArea>
    </format>
    <format dxfId="7550">
      <pivotArea dataOnly="0" labelOnly="1" outline="0" fieldPosition="0">
        <references count="2">
          <reference field="0" count="30">
            <x v="4"/>
            <x v="15"/>
            <x v="47"/>
            <x v="49"/>
            <x v="56"/>
            <x v="78"/>
            <x v="82"/>
            <x v="91"/>
            <x v="117"/>
            <x v="119"/>
            <x v="126"/>
            <x v="130"/>
            <x v="135"/>
            <x v="145"/>
            <x v="166"/>
            <x v="167"/>
            <x v="172"/>
            <x v="175"/>
            <x v="186"/>
            <x v="198"/>
            <x v="199"/>
            <x v="202"/>
            <x v="209"/>
            <x v="220"/>
            <x v="227"/>
            <x v="248"/>
            <x v="249"/>
            <x v="250"/>
            <x v="277"/>
            <x v="283"/>
          </reference>
          <reference field="7" count="1" selected="0">
            <x v="18"/>
          </reference>
        </references>
      </pivotArea>
    </format>
    <format dxfId="7549">
      <pivotArea dataOnly="0" labelOnly="1" outline="0" fieldPosition="0">
        <references count="2">
          <reference field="0" count="13">
            <x v="12"/>
            <x v="16"/>
            <x v="22"/>
            <x v="59"/>
            <x v="113"/>
            <x v="141"/>
            <x v="161"/>
            <x v="163"/>
            <x v="192"/>
            <x v="196"/>
            <x v="213"/>
            <x v="256"/>
            <x v="278"/>
          </reference>
          <reference field="7" count="1" selected="0">
            <x v="20"/>
          </reference>
        </references>
      </pivotArea>
    </format>
    <format dxfId="7548">
      <pivotArea dataOnly="0" labelOnly="1" outline="0" fieldPosition="0">
        <references count="2">
          <reference field="0" count="18">
            <x v="36"/>
            <x v="38"/>
            <x v="55"/>
            <x v="64"/>
            <x v="76"/>
            <x v="79"/>
            <x v="111"/>
            <x v="112"/>
            <x v="145"/>
            <x v="156"/>
            <x v="178"/>
            <x v="188"/>
            <x v="194"/>
            <x v="225"/>
            <x v="246"/>
            <x v="266"/>
            <x v="281"/>
            <x v="290"/>
          </reference>
          <reference field="7" count="1" selected="0">
            <x v="21"/>
          </reference>
        </references>
      </pivotArea>
    </format>
    <format dxfId="7547">
      <pivotArea dataOnly="0" labelOnly="1" outline="0" fieldPosition="0">
        <references count="2">
          <reference field="0" count="15">
            <x v="7"/>
            <x v="32"/>
            <x v="36"/>
            <x v="38"/>
            <x v="70"/>
            <x v="72"/>
            <x v="94"/>
            <x v="96"/>
            <x v="137"/>
            <x v="156"/>
            <x v="195"/>
            <x v="204"/>
            <x v="218"/>
            <x v="231"/>
            <x v="250"/>
          </reference>
          <reference field="7" count="1" selected="0">
            <x v="22"/>
          </reference>
        </references>
      </pivotArea>
    </format>
    <format dxfId="7546">
      <pivotArea dataOnly="0" labelOnly="1" outline="0" fieldPosition="0">
        <references count="2">
          <reference field="0" count="12">
            <x v="15"/>
            <x v="51"/>
            <x v="62"/>
            <x v="74"/>
            <x v="101"/>
            <x v="110"/>
            <x v="175"/>
            <x v="201"/>
            <x v="217"/>
            <x v="223"/>
            <x v="290"/>
            <x v="305"/>
          </reference>
          <reference field="7" count="1" selected="0">
            <x v="23"/>
          </reference>
        </references>
      </pivotArea>
    </format>
    <format dxfId="7545">
      <pivotArea dataOnly="0" labelOnly="1" outline="0" fieldPosition="0">
        <references count="2">
          <reference field="0" count="35">
            <x v="12"/>
            <x v="16"/>
            <x v="22"/>
            <x v="25"/>
            <x v="26"/>
            <x v="30"/>
            <x v="49"/>
            <x v="88"/>
            <x v="104"/>
            <x v="105"/>
            <x v="107"/>
            <x v="109"/>
            <x v="122"/>
            <x v="123"/>
            <x v="125"/>
            <x v="135"/>
            <x v="140"/>
            <x v="148"/>
            <x v="156"/>
            <x v="159"/>
            <x v="161"/>
            <x v="163"/>
            <x v="169"/>
            <x v="172"/>
            <x v="197"/>
            <x v="216"/>
            <x v="230"/>
            <x v="231"/>
            <x v="252"/>
            <x v="255"/>
            <x v="257"/>
            <x v="261"/>
            <x v="265"/>
            <x v="275"/>
            <x v="280"/>
          </reference>
          <reference field="7" count="1" selected="0">
            <x v="24"/>
          </reference>
        </references>
      </pivotArea>
    </format>
    <format dxfId="7544">
      <pivotArea dataOnly="0" labelOnly="1" outline="0" fieldPosition="0">
        <references count="2">
          <reference field="0" count="10">
            <x v="52"/>
            <x v="122"/>
            <x v="126"/>
            <x v="139"/>
            <x v="142"/>
            <x v="169"/>
            <x v="230"/>
            <x v="258"/>
            <x v="275"/>
            <x v="296"/>
          </reference>
          <reference field="7" count="1" selected="0">
            <x v="25"/>
          </reference>
        </references>
      </pivotArea>
    </format>
    <format dxfId="7543">
      <pivotArea dataOnly="0" labelOnly="1" outline="0" fieldPosition="0">
        <references count="2">
          <reference field="0" count="44">
            <x v="3"/>
            <x v="6"/>
            <x v="8"/>
            <x v="27"/>
            <x v="28"/>
            <x v="30"/>
            <x v="33"/>
            <x v="35"/>
            <x v="36"/>
            <x v="38"/>
            <x v="50"/>
            <x v="60"/>
            <x v="75"/>
            <x v="82"/>
            <x v="91"/>
            <x v="98"/>
            <x v="99"/>
            <x v="110"/>
            <x v="119"/>
            <x v="127"/>
            <x v="134"/>
            <x v="136"/>
            <x v="151"/>
            <x v="155"/>
            <x v="171"/>
            <x v="177"/>
            <x v="182"/>
            <x v="183"/>
            <x v="193"/>
            <x v="196"/>
            <x v="204"/>
            <x v="209"/>
            <x v="215"/>
            <x v="222"/>
            <x v="229"/>
            <x v="232"/>
            <x v="235"/>
            <x v="241"/>
            <x v="244"/>
            <x v="246"/>
            <x v="248"/>
            <x v="271"/>
            <x v="282"/>
            <x v="299"/>
          </reference>
          <reference field="7" count="1" selected="0">
            <x v="26"/>
          </reference>
        </references>
      </pivotArea>
    </format>
    <format dxfId="7542">
      <pivotArea dataOnly="0" labelOnly="1" outline="0" fieldPosition="0">
        <references count="2">
          <reference field="0" count="17">
            <x v="8"/>
            <x v="21"/>
            <x v="32"/>
            <x v="54"/>
            <x v="72"/>
            <x v="80"/>
            <x v="105"/>
            <x v="115"/>
            <x v="141"/>
            <x v="148"/>
            <x v="149"/>
            <x v="173"/>
            <x v="195"/>
            <x v="201"/>
            <x v="250"/>
            <x v="267"/>
            <x v="290"/>
          </reference>
          <reference field="7" count="1" selected="0">
            <x v="28"/>
          </reference>
        </references>
      </pivotArea>
    </format>
    <format dxfId="7541">
      <pivotArea dataOnly="0" labelOnly="1" outline="0" fieldPosition="0">
        <references count="2">
          <reference field="0" count="19">
            <x v="33"/>
            <x v="52"/>
            <x v="65"/>
            <x v="70"/>
            <x v="77"/>
            <x v="78"/>
            <x v="100"/>
            <x v="131"/>
            <x v="175"/>
            <x v="199"/>
            <x v="204"/>
            <x v="220"/>
            <x v="221"/>
            <x v="225"/>
            <x v="238"/>
            <x v="242"/>
            <x v="250"/>
            <x v="252"/>
            <x v="268"/>
          </reference>
          <reference field="7" count="1" selected="0">
            <x v="29"/>
          </reference>
        </references>
      </pivotArea>
    </format>
    <format dxfId="7540">
      <pivotArea dataOnly="0" labelOnly="1" outline="0" fieldPosition="0">
        <references count="2">
          <reference field="0" count="14">
            <x v="9"/>
            <x v="10"/>
            <x v="45"/>
            <x v="85"/>
            <x v="86"/>
            <x v="87"/>
            <x v="121"/>
            <x v="129"/>
            <x v="159"/>
            <x v="170"/>
            <x v="177"/>
            <x v="179"/>
            <x v="222"/>
            <x v="226"/>
          </reference>
          <reference field="7" count="1" selected="0">
            <x v="30"/>
          </reference>
        </references>
      </pivotArea>
    </format>
    <format dxfId="7539">
      <pivotArea dataOnly="0" labelOnly="1" outline="0" fieldPosition="0">
        <references count="2">
          <reference field="0" count="20">
            <x v="7"/>
            <x v="11"/>
            <x v="32"/>
            <x v="34"/>
            <x v="67"/>
            <x v="89"/>
            <x v="91"/>
            <x v="108"/>
            <x v="120"/>
            <x v="145"/>
            <x v="158"/>
            <x v="174"/>
            <x v="190"/>
            <x v="195"/>
            <x v="210"/>
            <x v="240"/>
            <x v="248"/>
            <x v="249"/>
            <x v="267"/>
            <x v="291"/>
          </reference>
          <reference field="7" count="1" selected="0">
            <x v="31"/>
          </reference>
        </references>
      </pivotArea>
    </format>
    <format dxfId="7538">
      <pivotArea dataOnly="0" labelOnly="1" outline="0" fieldPosition="0">
        <references count="2">
          <reference field="0" count="34">
            <x v="13"/>
            <x v="33"/>
            <x v="43"/>
            <x v="51"/>
            <x v="56"/>
            <x v="74"/>
            <x v="93"/>
            <x v="97"/>
            <x v="110"/>
            <x v="118"/>
            <x v="121"/>
            <x v="129"/>
            <x v="133"/>
            <x v="137"/>
            <x v="155"/>
            <x v="158"/>
            <x v="165"/>
            <x v="175"/>
            <x v="181"/>
            <x v="192"/>
            <x v="197"/>
            <x v="199"/>
            <x v="208"/>
            <x v="226"/>
            <x v="231"/>
            <x v="241"/>
            <x v="251"/>
            <x v="255"/>
            <x v="258"/>
            <x v="265"/>
            <x v="267"/>
            <x v="275"/>
            <x v="280"/>
            <x v="304"/>
          </reference>
          <reference field="7" count="1" selected="0">
            <x v="32"/>
          </reference>
        </references>
      </pivotArea>
    </format>
    <format dxfId="7537">
      <pivotArea dataOnly="0" labelOnly="1" outline="0" fieldPosition="0">
        <references count="2">
          <reference field="0" count="16">
            <x v="4"/>
            <x v="36"/>
            <x v="38"/>
            <x v="48"/>
            <x v="70"/>
            <x v="96"/>
            <x v="156"/>
            <x v="167"/>
            <x v="168"/>
            <x v="191"/>
            <x v="204"/>
            <x v="205"/>
            <x v="217"/>
            <x v="260"/>
            <x v="281"/>
            <x v="299"/>
          </reference>
          <reference field="7" count="1" selected="0">
            <x v="33"/>
          </reference>
        </references>
      </pivotArea>
    </format>
    <format dxfId="7536">
      <pivotArea dataOnly="0" labelOnly="1" outline="0" fieldPosition="0">
        <references count="2">
          <reference field="0" count="33">
            <x v="6"/>
            <x v="14"/>
            <x v="16"/>
            <x v="18"/>
            <x v="19"/>
            <x v="20"/>
            <x v="31"/>
            <x v="39"/>
            <x v="46"/>
            <x v="51"/>
            <x v="62"/>
            <x v="103"/>
            <x v="123"/>
            <x v="127"/>
            <x v="148"/>
            <x v="157"/>
            <x v="159"/>
            <x v="169"/>
            <x v="179"/>
            <x v="186"/>
            <x v="194"/>
            <x v="199"/>
            <x v="209"/>
            <x v="211"/>
            <x v="214"/>
            <x v="222"/>
            <x v="223"/>
            <x v="226"/>
            <x v="232"/>
            <x v="242"/>
            <x v="256"/>
            <x v="261"/>
            <x v="300"/>
          </reference>
          <reference field="7" count="1" selected="0">
            <x v="34"/>
          </reference>
        </references>
      </pivotArea>
    </format>
    <format dxfId="7535">
      <pivotArea dataOnly="0" labelOnly="1" outline="0" fieldPosition="0">
        <references count="2">
          <reference field="0" count="23">
            <x v="0"/>
            <x v="8"/>
            <x v="17"/>
            <x v="18"/>
            <x v="53"/>
            <x v="66"/>
            <x v="71"/>
            <x v="81"/>
            <x v="83"/>
            <x v="93"/>
            <x v="125"/>
            <x v="128"/>
            <x v="133"/>
            <x v="192"/>
            <x v="219"/>
            <x v="232"/>
            <x v="235"/>
            <x v="251"/>
            <x v="256"/>
            <x v="257"/>
            <x v="276"/>
            <x v="280"/>
            <x v="285"/>
          </reference>
          <reference field="7" count="1" selected="0">
            <x v="37"/>
          </reference>
        </references>
      </pivotArea>
    </format>
    <format dxfId="7534">
      <pivotArea dataOnly="0" labelOnly="1" outline="0" fieldPosition="0">
        <references count="2">
          <reference field="0" count="17">
            <x v="13"/>
            <x v="31"/>
            <x v="40"/>
            <x v="78"/>
            <x v="103"/>
            <x v="104"/>
            <x v="121"/>
            <x v="149"/>
            <x v="192"/>
            <x v="205"/>
            <x v="223"/>
            <x v="242"/>
            <x v="261"/>
            <x v="284"/>
            <x v="287"/>
            <x v="291"/>
            <x v="301"/>
          </reference>
          <reference field="7" count="1" selected="0">
            <x v="38"/>
          </reference>
        </references>
      </pivotArea>
    </format>
    <format dxfId="7533">
      <pivotArea dataOnly="0" labelOnly="1" outline="0" fieldPosition="0">
        <references count="2">
          <reference field="0" count="2">
            <x v="20"/>
            <x v="21"/>
          </reference>
          <reference field="7" count="1" selected="0">
            <x v="39"/>
          </reference>
        </references>
      </pivotArea>
    </format>
    <format dxfId="7532">
      <pivotArea dataOnly="0" labelOnly="1" outline="0" fieldPosition="0">
        <references count="2">
          <reference field="0" count="21">
            <x v="8"/>
            <x v="12"/>
            <x v="18"/>
            <x v="25"/>
            <x v="40"/>
            <x v="58"/>
            <x v="68"/>
            <x v="69"/>
            <x v="104"/>
            <x v="115"/>
            <x v="125"/>
            <x v="133"/>
            <x v="163"/>
            <x v="170"/>
            <x v="196"/>
            <x v="207"/>
            <x v="232"/>
            <x v="251"/>
            <x v="269"/>
            <x v="276"/>
            <x v="282"/>
          </reference>
          <reference field="7" count="1" selected="0">
            <x v="41"/>
          </reference>
        </references>
      </pivotArea>
    </format>
    <format dxfId="7531">
      <pivotArea dataOnly="0" labelOnly="1" outline="0" fieldPosition="0">
        <references count="2">
          <reference field="0" count="21">
            <x v="10"/>
            <x v="18"/>
            <x v="39"/>
            <x v="45"/>
            <x v="53"/>
            <x v="83"/>
            <x v="88"/>
            <x v="104"/>
            <x v="109"/>
            <x v="149"/>
            <x v="150"/>
            <x v="170"/>
            <x v="177"/>
            <x v="207"/>
            <x v="214"/>
            <x v="215"/>
            <x v="219"/>
            <x v="257"/>
            <x v="276"/>
            <x v="289"/>
            <x v="295"/>
          </reference>
          <reference field="7" count="1" selected="0">
            <x v="43"/>
          </reference>
        </references>
      </pivotArea>
    </format>
    <format dxfId="7530">
      <pivotArea dataOnly="0" labelOnly="1" outline="0" fieldPosition="0">
        <references count="2">
          <reference field="0" count="12">
            <x v="19"/>
            <x v="20"/>
            <x v="51"/>
            <x v="96"/>
            <x v="136"/>
            <x v="160"/>
            <x v="168"/>
            <x v="181"/>
            <x v="195"/>
            <x v="197"/>
            <x v="238"/>
            <x v="262"/>
          </reference>
          <reference field="7" count="1" selected="0">
            <x v="44"/>
          </reference>
        </references>
      </pivotArea>
    </format>
    <format dxfId="7529">
      <pivotArea dataOnly="0" labelOnly="1" outline="0" fieldPosition="0">
        <references count="2">
          <reference field="0" count="12">
            <x v="47"/>
            <x v="49"/>
            <x v="50"/>
            <x v="110"/>
            <x v="136"/>
            <x v="171"/>
            <x v="172"/>
            <x v="190"/>
            <x v="203"/>
            <x v="223"/>
            <x v="244"/>
            <x v="302"/>
          </reference>
          <reference field="7" count="1" selected="0">
            <x v="46"/>
          </reference>
        </references>
      </pivotArea>
    </format>
    <format dxfId="7528">
      <pivotArea dataOnly="0" labelOnly="1" outline="0" fieldPosition="0">
        <references count="2">
          <reference field="0" count="27">
            <x v="2"/>
            <x v="6"/>
            <x v="34"/>
            <x v="48"/>
            <x v="54"/>
            <x v="57"/>
            <x v="72"/>
            <x v="77"/>
            <x v="90"/>
            <x v="118"/>
            <x v="128"/>
            <x v="148"/>
            <x v="155"/>
            <x v="156"/>
            <x v="168"/>
            <x v="181"/>
            <x v="194"/>
            <x v="198"/>
            <x v="200"/>
            <x v="210"/>
            <x v="212"/>
            <x v="219"/>
            <x v="221"/>
            <x v="227"/>
            <x v="231"/>
            <x v="233"/>
            <x v="237"/>
          </reference>
          <reference field="7" count="1" selected="0">
            <x v="47"/>
          </reference>
        </references>
      </pivotArea>
    </format>
    <format dxfId="7527">
      <pivotArea dataOnly="0" labelOnly="1" outline="0" fieldPosition="0">
        <references count="2">
          <reference field="0" count="15">
            <x v="10"/>
            <x v="14"/>
            <x v="39"/>
            <x v="46"/>
            <x v="59"/>
            <x v="68"/>
            <x v="88"/>
            <x v="123"/>
            <x v="129"/>
            <x v="196"/>
            <x v="226"/>
            <x v="235"/>
            <x v="257"/>
            <x v="269"/>
            <x v="285"/>
          </reference>
          <reference field="7" count="1" selected="0">
            <x v="48"/>
          </reference>
        </references>
      </pivotArea>
    </format>
    <format dxfId="7526">
      <pivotArea dataOnly="0" labelOnly="1" outline="0" fieldPosition="0">
        <references count="2">
          <reference field="0" count="2">
            <x v="20"/>
            <x v="47"/>
          </reference>
          <reference field="7" count="1" selected="0">
            <x v="52"/>
          </reference>
        </references>
      </pivotArea>
    </format>
    <format dxfId="7525">
      <pivotArea dataOnly="0" labelOnly="1" outline="0" fieldPosition="0">
        <references count="2">
          <reference field="0" count="37">
            <x v="12"/>
            <x v="18"/>
            <x v="24"/>
            <x v="40"/>
            <x v="42"/>
            <x v="55"/>
            <x v="58"/>
            <x v="69"/>
            <x v="72"/>
            <x v="79"/>
            <x v="81"/>
            <x v="83"/>
            <x v="96"/>
            <x v="102"/>
            <x v="103"/>
            <x v="106"/>
            <x v="112"/>
            <x v="129"/>
            <x v="139"/>
            <x v="146"/>
            <x v="150"/>
            <x v="157"/>
            <x v="162"/>
            <x v="212"/>
            <x v="251"/>
            <x v="259"/>
            <x v="266"/>
            <x v="269"/>
            <x v="278"/>
            <x v="281"/>
            <x v="284"/>
            <x v="285"/>
            <x v="286"/>
            <x v="287"/>
            <x v="296"/>
            <x v="297"/>
            <x v="304"/>
          </reference>
          <reference field="7" count="1" selected="0">
            <x v="54"/>
          </reference>
        </references>
      </pivotArea>
    </format>
    <format dxfId="7524">
      <pivotArea dataOnly="0" labelOnly="1" outline="0" fieldPosition="0">
        <references count="2">
          <reference field="0" count="16">
            <x v="55"/>
            <x v="72"/>
            <x v="76"/>
            <x v="136"/>
            <x v="155"/>
            <x v="166"/>
            <x v="194"/>
            <x v="198"/>
            <x v="199"/>
            <x v="200"/>
            <x v="229"/>
            <x v="246"/>
            <x v="250"/>
            <x v="272"/>
            <x v="277"/>
            <x v="283"/>
          </reference>
          <reference field="7" count="1" selected="0">
            <x v="55"/>
          </reference>
        </references>
      </pivotArea>
    </format>
    <format dxfId="7523">
      <pivotArea dataOnly="0" labelOnly="1" outline="0" fieldPosition="0">
        <references count="2">
          <reference field="0" count="23">
            <x v="2"/>
            <x v="19"/>
            <x v="38"/>
            <x v="55"/>
            <x v="70"/>
            <x v="73"/>
            <x v="84"/>
            <x v="100"/>
            <x v="117"/>
            <x v="126"/>
            <x v="152"/>
            <x v="168"/>
            <x v="180"/>
            <x v="181"/>
            <x v="198"/>
            <x v="202"/>
            <x v="216"/>
            <x v="224"/>
            <x v="239"/>
            <x v="242"/>
            <x v="258"/>
            <x v="262"/>
            <x v="277"/>
          </reference>
          <reference field="7" count="1" selected="0">
            <x v="56"/>
          </reference>
        </references>
      </pivotArea>
    </format>
    <format dxfId="7522">
      <pivotArea dataOnly="0" labelOnly="1" outline="0" fieldPosition="0">
        <references count="2">
          <reference field="0" count="26">
            <x v="8"/>
            <x v="14"/>
            <x v="17"/>
            <x v="23"/>
            <x v="25"/>
            <x v="40"/>
            <x v="46"/>
            <x v="58"/>
            <x v="68"/>
            <x v="71"/>
            <x v="86"/>
            <x v="90"/>
            <x v="103"/>
            <x v="115"/>
            <x v="128"/>
            <x v="154"/>
            <x v="173"/>
            <x v="179"/>
            <x v="187"/>
            <x v="211"/>
            <x v="213"/>
            <x v="235"/>
            <x v="261"/>
            <x v="269"/>
            <x v="271"/>
            <x v="273"/>
          </reference>
          <reference field="7" count="1" selected="0">
            <x v="58"/>
          </reference>
        </references>
      </pivotArea>
    </format>
    <format dxfId="7521">
      <pivotArea dataOnly="0" labelOnly="1" outline="0" fieldPosition="0">
        <references count="2">
          <reference field="0" count="19">
            <x v="11"/>
            <x v="20"/>
            <x v="21"/>
            <x v="94"/>
            <x v="96"/>
            <x v="126"/>
            <x v="130"/>
            <x v="133"/>
            <x v="152"/>
            <x v="160"/>
            <x v="201"/>
            <x v="205"/>
            <x v="210"/>
            <x v="221"/>
            <x v="225"/>
            <x v="262"/>
            <x v="267"/>
            <x v="283"/>
            <x v="301"/>
          </reference>
          <reference field="7" count="1" selected="0">
            <x v="59"/>
          </reference>
        </references>
      </pivotArea>
    </format>
    <format dxfId="7520">
      <pivotArea dataOnly="0" labelOnly="1" outline="0" fieldPosition="0">
        <references count="2">
          <reference field="0" count="17">
            <x v="19"/>
            <x v="21"/>
            <x v="24"/>
            <x v="35"/>
            <x v="41"/>
            <x v="47"/>
            <x v="62"/>
            <x v="84"/>
            <x v="94"/>
            <x v="100"/>
            <x v="107"/>
            <x v="137"/>
            <x v="139"/>
            <x v="153"/>
            <x v="169"/>
            <x v="193"/>
            <x v="205"/>
          </reference>
          <reference field="7" count="1" selected="0">
            <x v="60"/>
          </reference>
        </references>
      </pivotArea>
    </format>
    <format dxfId="7519">
      <pivotArea dataOnly="0" labelOnly="1" outline="0" fieldPosition="0">
        <references count="2">
          <reference field="0" count="39">
            <x v="23"/>
            <x v="43"/>
            <x v="47"/>
            <x v="57"/>
            <x v="59"/>
            <x v="60"/>
            <x v="66"/>
            <x v="80"/>
            <x v="85"/>
            <x v="86"/>
            <x v="94"/>
            <x v="118"/>
            <x v="120"/>
            <x v="121"/>
            <x v="130"/>
            <x v="132"/>
            <x v="138"/>
            <x v="142"/>
            <x v="147"/>
            <x v="154"/>
            <x v="160"/>
            <x v="166"/>
            <x v="170"/>
            <x v="184"/>
            <x v="188"/>
            <x v="191"/>
            <x v="194"/>
            <x v="203"/>
            <x v="206"/>
            <x v="213"/>
            <x v="215"/>
            <x v="218"/>
            <x v="226"/>
            <x v="247"/>
            <x v="260"/>
            <x v="272"/>
            <x v="274"/>
            <x v="301"/>
            <x v="302"/>
          </reference>
          <reference field="7" count="1" selected="0">
            <x v="61"/>
          </reference>
        </references>
      </pivotArea>
    </format>
    <format dxfId="7518">
      <pivotArea dataOnly="0" labelOnly="1" outline="0" fieldPosition="0">
        <references count="2">
          <reference field="0" count="28">
            <x v="2"/>
            <x v="7"/>
            <x v="34"/>
            <x v="35"/>
            <x v="48"/>
            <x v="52"/>
            <x v="54"/>
            <x v="67"/>
            <x v="70"/>
            <x v="77"/>
            <x v="82"/>
            <x v="94"/>
            <x v="101"/>
            <x v="108"/>
            <x v="122"/>
            <x v="153"/>
            <x v="166"/>
            <x v="180"/>
            <x v="195"/>
            <x v="209"/>
            <x v="221"/>
            <x v="230"/>
            <x v="238"/>
            <x v="242"/>
            <x v="250"/>
            <x v="260"/>
            <x v="277"/>
            <x v="301"/>
          </reference>
          <reference field="7" count="1" selected="0">
            <x v="62"/>
          </reference>
        </references>
      </pivotArea>
    </format>
    <format dxfId="7517">
      <pivotArea dataOnly="0" labelOnly="1" outline="0" fieldPosition="0">
        <references count="2">
          <reference field="0" count="16">
            <x v="16"/>
            <x v="28"/>
            <x v="75"/>
            <x v="106"/>
            <x v="113"/>
            <x v="116"/>
            <x v="150"/>
            <x v="159"/>
            <x v="183"/>
            <x v="233"/>
            <x v="236"/>
            <x v="259"/>
            <x v="270"/>
            <x v="279"/>
            <x v="289"/>
            <x v="300"/>
          </reference>
          <reference field="7" count="1" selected="0">
            <x v="63"/>
          </reference>
        </references>
      </pivotArea>
    </format>
    <format dxfId="7516">
      <pivotArea dataOnly="0" labelOnly="1" outline="0" fieldPosition="0">
        <references count="2">
          <reference field="0" count="10">
            <x v="19"/>
            <x v="35"/>
            <x v="94"/>
            <x v="153"/>
            <x v="169"/>
            <x v="175"/>
            <x v="218"/>
            <x v="223"/>
            <x v="244"/>
            <x v="283"/>
          </reference>
          <reference field="7" count="1" selected="0">
            <x v="66"/>
          </reference>
        </references>
      </pivotArea>
    </format>
    <format dxfId="7515">
      <pivotArea dataOnly="0" labelOnly="1" outline="0" fieldPosition="0">
        <references count="2">
          <reference field="0" count="21">
            <x v="0"/>
            <x v="9"/>
            <x v="10"/>
            <x v="14"/>
            <x v="31"/>
            <x v="45"/>
            <x v="53"/>
            <x v="86"/>
            <x v="87"/>
            <x v="104"/>
            <x v="121"/>
            <x v="128"/>
            <x v="129"/>
            <x v="149"/>
            <x v="159"/>
            <x v="177"/>
            <x v="214"/>
            <x v="222"/>
            <x v="256"/>
            <x v="265"/>
            <x v="285"/>
          </reference>
          <reference field="7" count="1" selected="0">
            <x v="68"/>
          </reference>
        </references>
      </pivotArea>
    </format>
    <format dxfId="7514">
      <pivotArea dataOnly="0" labelOnly="1" outline="0" fieldPosition="0">
        <references count="2">
          <reference field="0" count="37">
            <x v="11"/>
            <x v="13"/>
            <x v="25"/>
            <x v="26"/>
            <x v="33"/>
            <x v="35"/>
            <x v="37"/>
            <x v="39"/>
            <x v="42"/>
            <x v="60"/>
            <x v="66"/>
            <x v="67"/>
            <x v="68"/>
            <x v="69"/>
            <x v="79"/>
            <x v="98"/>
            <x v="99"/>
            <x v="101"/>
            <x v="102"/>
            <x v="116"/>
            <x v="120"/>
            <x v="131"/>
            <x v="146"/>
            <x v="151"/>
            <x v="152"/>
            <x v="153"/>
            <x v="157"/>
            <x v="165"/>
            <x v="173"/>
            <x v="179"/>
            <x v="182"/>
            <x v="224"/>
            <x v="225"/>
            <x v="268"/>
            <x v="276"/>
            <x v="282"/>
            <x v="305"/>
          </reference>
          <reference field="7" count="1" selected="0">
            <x v="69"/>
          </reference>
        </references>
      </pivotArea>
    </format>
    <format dxfId="7513">
      <pivotArea dataOnly="0" labelOnly="1" outline="0" fieldPosition="0">
        <references count="2">
          <reference field="0" count="20">
            <x v="6"/>
            <x v="7"/>
            <x v="50"/>
            <x v="52"/>
            <x v="65"/>
            <x v="84"/>
            <x v="89"/>
            <x v="100"/>
            <x v="108"/>
            <x v="180"/>
            <x v="201"/>
            <x v="216"/>
            <x v="218"/>
            <x v="229"/>
            <x v="244"/>
            <x v="246"/>
            <x v="247"/>
            <x v="260"/>
            <x v="267"/>
            <x v="290"/>
          </reference>
          <reference field="7" count="1" selected="0">
            <x v="70"/>
          </reference>
        </references>
      </pivotArea>
    </format>
    <format dxfId="7512">
      <pivotArea dataOnly="0" labelOnly="1" outline="0" fieldPosition="0">
        <references count="2">
          <reference field="0" count="15">
            <x v="22"/>
            <x v="39"/>
            <x v="42"/>
            <x v="103"/>
            <x v="113"/>
            <x v="116"/>
            <x v="143"/>
            <x v="164"/>
            <x v="165"/>
            <x v="185"/>
            <x v="259"/>
            <x v="263"/>
            <x v="270"/>
            <x v="286"/>
            <x v="297"/>
          </reference>
          <reference field="7" count="1" selected="0">
            <x v="71"/>
          </reference>
        </references>
      </pivotArea>
    </format>
    <format dxfId="7511">
      <pivotArea dataOnly="0" labelOnly="1" outline="0" fieldPosition="0">
        <references count="2">
          <reference field="0" count="19">
            <x v="15"/>
            <x v="48"/>
            <x v="67"/>
            <x v="74"/>
            <x v="77"/>
            <x v="97"/>
            <x v="99"/>
            <x v="131"/>
            <x v="135"/>
            <x v="155"/>
            <x v="158"/>
            <x v="224"/>
            <x v="227"/>
            <x v="230"/>
            <x v="241"/>
            <x v="266"/>
            <x v="277"/>
            <x v="287"/>
            <x v="290"/>
          </reference>
          <reference field="7" count="1" selected="0">
            <x v="72"/>
          </reference>
        </references>
      </pivotArea>
    </format>
    <format dxfId="7510">
      <pivotArea dataOnly="0" labelOnly="1" outline="0" fieldPosition="0">
        <references count="2">
          <reference field="0" count="31">
            <x v="2"/>
            <x v="16"/>
            <x v="23"/>
            <x v="42"/>
            <x v="43"/>
            <x v="51"/>
            <x v="71"/>
            <x v="75"/>
            <x v="78"/>
            <x v="85"/>
            <x v="97"/>
            <x v="125"/>
            <x v="137"/>
            <x v="143"/>
            <x v="150"/>
            <x v="161"/>
            <x v="162"/>
            <x v="181"/>
            <x v="186"/>
            <x v="231"/>
            <x v="236"/>
            <x v="238"/>
            <x v="241"/>
            <x v="247"/>
            <x v="248"/>
            <x v="259"/>
            <x v="275"/>
            <x v="279"/>
            <x v="280"/>
            <x v="284"/>
            <x v="300"/>
          </reference>
          <reference field="7" count="1" selected="0">
            <x v="74"/>
          </reference>
        </references>
      </pivotArea>
    </format>
    <format dxfId="7509">
      <pivotArea dataOnly="0" labelOnly="1" outline="0" fieldPosition="0">
        <references count="2">
          <reference field="0" count="1">
            <x v="303"/>
          </reference>
          <reference field="7" count="1" selected="0">
            <x v="76"/>
          </reference>
        </references>
      </pivotArea>
    </format>
    <format dxfId="7508">
      <pivotArea dataOnly="0" labelOnly="1" outline="0" fieldPosition="0">
        <references count="3">
          <reference field="0" count="1" selected="0">
            <x v="27"/>
          </reference>
          <reference field="7" count="1" selected="0">
            <x v="1"/>
          </reference>
          <reference field="20" count="1">
            <x v="130"/>
          </reference>
        </references>
      </pivotArea>
    </format>
    <format dxfId="7507">
      <pivotArea dataOnly="0" labelOnly="1" outline="0" fieldPosition="0">
        <references count="3">
          <reference field="0" count="1" selected="0">
            <x v="48"/>
          </reference>
          <reference field="7" count="1" selected="0">
            <x v="1"/>
          </reference>
          <reference field="20" count="1">
            <x v="0"/>
          </reference>
        </references>
      </pivotArea>
    </format>
    <format dxfId="7506">
      <pivotArea dataOnly="0" labelOnly="1" outline="0" fieldPosition="0">
        <references count="3">
          <reference field="0" count="1" selected="0">
            <x v="55"/>
          </reference>
          <reference field="7" count="1" selected="0">
            <x v="1"/>
          </reference>
          <reference field="20" count="1">
            <x v="180"/>
          </reference>
        </references>
      </pivotArea>
    </format>
    <format dxfId="7505">
      <pivotArea dataOnly="0" labelOnly="1" outline="0" fieldPosition="0">
        <references count="3">
          <reference field="0" count="1" selected="0">
            <x v="105"/>
          </reference>
          <reference field="7" count="1" selected="0">
            <x v="1"/>
          </reference>
          <reference field="20" count="1">
            <x v="179"/>
          </reference>
        </references>
      </pivotArea>
    </format>
    <format dxfId="7504">
      <pivotArea dataOnly="0" labelOnly="1" outline="0" fieldPosition="0">
        <references count="3">
          <reference field="0" count="1" selected="0">
            <x v="117"/>
          </reference>
          <reference field="7" count="1" selected="0">
            <x v="1"/>
          </reference>
          <reference field="20" count="1">
            <x v="154"/>
          </reference>
        </references>
      </pivotArea>
    </format>
    <format dxfId="7503">
      <pivotArea dataOnly="0" labelOnly="1" outline="0" fieldPosition="0">
        <references count="3">
          <reference field="0" count="1" selected="0">
            <x v="155"/>
          </reference>
          <reference field="7" count="1" selected="0">
            <x v="1"/>
          </reference>
          <reference field="20" count="1">
            <x v="186"/>
          </reference>
        </references>
      </pivotArea>
    </format>
    <format dxfId="7502">
      <pivotArea dataOnly="0" labelOnly="1" outline="0" fieldPosition="0">
        <references count="3">
          <reference field="0" count="1" selected="0">
            <x v="158"/>
          </reference>
          <reference field="7" count="1" selected="0">
            <x v="1"/>
          </reference>
          <reference field="20" count="1">
            <x v="255"/>
          </reference>
        </references>
      </pivotArea>
    </format>
    <format dxfId="7501">
      <pivotArea dataOnly="0" labelOnly="1" outline="0" fieldPosition="0">
        <references count="3">
          <reference field="0" count="1" selected="0">
            <x v="166"/>
          </reference>
          <reference field="7" count="1" selected="0">
            <x v="1"/>
          </reference>
          <reference field="20" count="1">
            <x v="260"/>
          </reference>
        </references>
      </pivotArea>
    </format>
    <format dxfId="7500">
      <pivotArea dataOnly="0" labelOnly="1" outline="0" fieldPosition="0">
        <references count="3">
          <reference field="0" count="1" selected="0">
            <x v="167"/>
          </reference>
          <reference field="7" count="1" selected="0">
            <x v="1"/>
          </reference>
          <reference field="20" count="1">
            <x v="155"/>
          </reference>
        </references>
      </pivotArea>
    </format>
    <format dxfId="7499">
      <pivotArea dataOnly="0" labelOnly="1" outline="0" fieldPosition="0">
        <references count="3">
          <reference field="0" count="1" selected="0">
            <x v="184"/>
          </reference>
          <reference field="7" count="1" selected="0">
            <x v="1"/>
          </reference>
          <reference field="20" count="1">
            <x v="178"/>
          </reference>
        </references>
      </pivotArea>
    </format>
    <format dxfId="7498">
      <pivotArea dataOnly="0" labelOnly="1" outline="0" fieldPosition="0">
        <references count="3">
          <reference field="0" count="1" selected="0">
            <x v="221"/>
          </reference>
          <reference field="7" count="1" selected="0">
            <x v="1"/>
          </reference>
          <reference field="20" count="1">
            <x v="267"/>
          </reference>
        </references>
      </pivotArea>
    </format>
    <format dxfId="7497">
      <pivotArea dataOnly="0" labelOnly="1" outline="0" fieldPosition="0">
        <references count="3">
          <reference field="0" count="1" selected="0">
            <x v="239"/>
          </reference>
          <reference field="7" count="1" selected="0">
            <x v="1"/>
          </reference>
          <reference field="20" count="1">
            <x v="92"/>
          </reference>
        </references>
      </pivotArea>
    </format>
    <format dxfId="7496">
      <pivotArea dataOnly="0" labelOnly="1" outline="0" fieldPosition="0">
        <references count="3">
          <reference field="0" count="1" selected="0">
            <x v="241"/>
          </reference>
          <reference field="7" count="1" selected="0">
            <x v="1"/>
          </reference>
          <reference field="20" count="1">
            <x v="252"/>
          </reference>
        </references>
      </pivotArea>
    </format>
    <format dxfId="7495">
      <pivotArea dataOnly="0" labelOnly="1" outline="0" fieldPosition="0">
        <references count="3">
          <reference field="0" count="1" selected="0">
            <x v="272"/>
          </reference>
          <reference field="7" count="1" selected="0">
            <x v="1"/>
          </reference>
          <reference field="20" count="1">
            <x v="199"/>
          </reference>
        </references>
      </pivotArea>
    </format>
    <format dxfId="7494">
      <pivotArea dataOnly="0" labelOnly="1" outline="0" fieldPosition="0">
        <references count="3">
          <reference field="0" count="1" selected="0">
            <x v="277"/>
          </reference>
          <reference field="7" count="1" selected="0">
            <x v="1"/>
          </reference>
          <reference field="20" count="1">
            <x v="174"/>
          </reference>
        </references>
      </pivotArea>
    </format>
    <format dxfId="7493">
      <pivotArea dataOnly="0" labelOnly="1" outline="0" fieldPosition="0">
        <references count="3">
          <reference field="0" count="1" selected="0">
            <x v="299"/>
          </reference>
          <reference field="7" count="1" selected="0">
            <x v="1"/>
          </reference>
          <reference field="20" count="1">
            <x v="68"/>
          </reference>
        </references>
      </pivotArea>
    </format>
    <format dxfId="7492">
      <pivotArea dataOnly="0" labelOnly="1" outline="0" fieldPosition="0">
        <references count="3">
          <reference field="0" count="1" selected="0">
            <x v="6"/>
          </reference>
          <reference field="7" count="1" selected="0">
            <x v="2"/>
          </reference>
          <reference field="20" count="1">
            <x v="232"/>
          </reference>
        </references>
      </pivotArea>
    </format>
    <format dxfId="7491">
      <pivotArea dataOnly="0" labelOnly="1" outline="0" fieldPosition="0">
        <references count="3">
          <reference field="0" count="1" selected="0">
            <x v="19"/>
          </reference>
          <reference field="7" count="1" selected="0">
            <x v="2"/>
          </reference>
          <reference field="20" count="1">
            <x v="257"/>
          </reference>
        </references>
      </pivotArea>
    </format>
    <format dxfId="7490">
      <pivotArea dataOnly="0" labelOnly="1" outline="0" fieldPosition="0">
        <references count="3">
          <reference field="0" count="1" selected="0">
            <x v="24"/>
          </reference>
          <reference field="7" count="1" selected="0">
            <x v="2"/>
          </reference>
          <reference field="20" count="1">
            <x v="52"/>
          </reference>
        </references>
      </pivotArea>
    </format>
    <format dxfId="7489">
      <pivotArea dataOnly="0" labelOnly="1" outline="0" fieldPosition="0">
        <references count="3">
          <reference field="0" count="1" selected="0">
            <x v="26"/>
          </reference>
          <reference field="7" count="1" selected="0">
            <x v="2"/>
          </reference>
          <reference field="20" count="1">
            <x v="125"/>
          </reference>
        </references>
      </pivotArea>
    </format>
    <format dxfId="7488">
      <pivotArea dataOnly="0" labelOnly="1" outline="0" fieldPosition="0">
        <references count="3">
          <reference field="0" count="1" selected="0">
            <x v="30"/>
          </reference>
          <reference field="7" count="1" selected="0">
            <x v="2"/>
          </reference>
          <reference field="20" count="1">
            <x v="44"/>
          </reference>
        </references>
      </pivotArea>
    </format>
    <format dxfId="7487">
      <pivotArea dataOnly="0" labelOnly="1" outline="0" fieldPosition="0">
        <references count="3">
          <reference field="0" count="1" selected="0">
            <x v="57"/>
          </reference>
          <reference field="7" count="1" selected="0">
            <x v="2"/>
          </reference>
          <reference field="20" count="1">
            <x v="203"/>
          </reference>
        </references>
      </pivotArea>
    </format>
    <format dxfId="7486">
      <pivotArea dataOnly="0" labelOnly="1" outline="0" fieldPosition="0">
        <references count="3">
          <reference field="0" count="1" selected="0">
            <x v="65"/>
          </reference>
          <reference field="7" count="1" selected="0">
            <x v="2"/>
          </reference>
          <reference field="20" count="1">
            <x v="196"/>
          </reference>
        </references>
      </pivotArea>
    </format>
    <format dxfId="7485">
      <pivotArea dataOnly="0" labelOnly="1" outline="0" fieldPosition="0">
        <references count="3">
          <reference field="0" count="1" selected="0">
            <x v="72"/>
          </reference>
          <reference field="7" count="1" selected="0">
            <x v="2"/>
          </reference>
          <reference field="20" count="1">
            <x v="254"/>
          </reference>
        </references>
      </pivotArea>
    </format>
    <format dxfId="7484">
      <pivotArea dataOnly="0" labelOnly="1" outline="0" fieldPosition="0">
        <references count="3">
          <reference field="0" count="1" selected="0">
            <x v="73"/>
          </reference>
          <reference field="7" count="1" selected="0">
            <x v="2"/>
          </reference>
          <reference field="20" count="1">
            <x v="170"/>
          </reference>
        </references>
      </pivotArea>
    </format>
    <format dxfId="7483">
      <pivotArea dataOnly="0" labelOnly="1" outline="0" fieldPosition="0">
        <references count="3">
          <reference field="0" count="1" selected="0">
            <x v="80"/>
          </reference>
          <reference field="7" count="1" selected="0">
            <x v="2"/>
          </reference>
          <reference field="20" count="1">
            <x v="82"/>
          </reference>
        </references>
      </pivotArea>
    </format>
    <format dxfId="7482">
      <pivotArea dataOnly="0" labelOnly="1" outline="0" fieldPosition="0">
        <references count="3">
          <reference field="0" count="1" selected="0">
            <x v="98"/>
          </reference>
          <reference field="7" count="1" selected="0">
            <x v="2"/>
          </reference>
          <reference field="20" count="1">
            <x v="117"/>
          </reference>
        </references>
      </pivotArea>
    </format>
    <format dxfId="7481">
      <pivotArea dataOnly="0" labelOnly="1" outline="0" fieldPosition="0">
        <references count="3">
          <reference field="0" count="1" selected="0">
            <x v="105"/>
          </reference>
          <reference field="7" count="1" selected="0">
            <x v="2"/>
          </reference>
          <reference field="20" count="1">
            <x v="179"/>
          </reference>
        </references>
      </pivotArea>
    </format>
    <format dxfId="7480">
      <pivotArea dataOnly="0" labelOnly="1" outline="0" fieldPosition="0">
        <references count="3">
          <reference field="0" count="1" selected="0">
            <x v="117"/>
          </reference>
          <reference field="7" count="1" selected="0">
            <x v="2"/>
          </reference>
          <reference field="20" count="1">
            <x v="154"/>
          </reference>
        </references>
      </pivotArea>
    </format>
    <format dxfId="7479">
      <pivotArea dataOnly="0" labelOnly="1" outline="0" fieldPosition="0">
        <references count="3">
          <reference field="0" count="1" selected="0">
            <x v="127"/>
          </reference>
          <reference field="7" count="1" selected="0">
            <x v="2"/>
          </reference>
          <reference field="20" count="1">
            <x v="228"/>
          </reference>
        </references>
      </pivotArea>
    </format>
    <format dxfId="7478">
      <pivotArea dataOnly="0" labelOnly="1" outline="0" fieldPosition="0">
        <references count="3">
          <reference field="0" count="1" selected="0">
            <x v="132"/>
          </reference>
          <reference field="7" count="1" selected="0">
            <x v="2"/>
          </reference>
          <reference field="20" count="1">
            <x v="168"/>
          </reference>
        </references>
      </pivotArea>
    </format>
    <format dxfId="7477">
      <pivotArea dataOnly="0" labelOnly="1" outline="0" fieldPosition="0">
        <references count="3">
          <reference field="0" count="1" selected="0">
            <x v="134"/>
          </reference>
          <reference field="7" count="1" selected="0">
            <x v="2"/>
          </reference>
          <reference field="20" count="1">
            <x v="148"/>
          </reference>
        </references>
      </pivotArea>
    </format>
    <format dxfId="7476">
      <pivotArea dataOnly="0" labelOnly="1" outline="0" fieldPosition="0">
        <references count="3">
          <reference field="0" count="1" selected="0">
            <x v="140"/>
          </reference>
          <reference field="7" count="1" selected="0">
            <x v="2"/>
          </reference>
          <reference field="20" count="1">
            <x v="35"/>
          </reference>
        </references>
      </pivotArea>
    </format>
    <format dxfId="7475">
      <pivotArea dataOnly="0" labelOnly="1" outline="0" fieldPosition="0">
        <references count="3">
          <reference field="0" count="1" selected="0">
            <x v="142"/>
          </reference>
          <reference field="7" count="1" selected="0">
            <x v="2"/>
          </reference>
          <reference field="20" count="1">
            <x v="83"/>
          </reference>
        </references>
      </pivotArea>
    </format>
    <format dxfId="7474">
      <pivotArea dataOnly="0" labelOnly="1" outline="0" fieldPosition="0">
        <references count="3">
          <reference field="0" count="1" selected="0">
            <x v="147"/>
          </reference>
          <reference field="7" count="1" selected="0">
            <x v="2"/>
          </reference>
          <reference field="20" count="1">
            <x v="48"/>
          </reference>
        </references>
      </pivotArea>
    </format>
    <format dxfId="7473">
      <pivotArea dataOnly="0" labelOnly="1" outline="0" fieldPosition="0">
        <references count="3">
          <reference field="0" count="1" selected="0">
            <x v="148"/>
          </reference>
          <reference field="7" count="1" selected="0">
            <x v="2"/>
          </reference>
          <reference field="20" count="1">
            <x v="167"/>
          </reference>
        </references>
      </pivotArea>
    </format>
    <format dxfId="7472">
      <pivotArea dataOnly="0" labelOnly="1" outline="0" fieldPosition="0">
        <references count="3">
          <reference field="0" count="1" selected="0">
            <x v="160"/>
          </reference>
          <reference field="7" count="1" selected="0">
            <x v="2"/>
          </reference>
          <reference field="20" count="1">
            <x v="149"/>
          </reference>
        </references>
      </pivotArea>
    </format>
    <format dxfId="7471">
      <pivotArea dataOnly="0" labelOnly="1" outline="0" fieldPosition="0">
        <references count="3">
          <reference field="0" count="1" selected="0">
            <x v="162"/>
          </reference>
          <reference field="7" count="1" selected="0">
            <x v="2"/>
          </reference>
          <reference field="20" count="1">
            <x v="66"/>
          </reference>
        </references>
      </pivotArea>
    </format>
    <format dxfId="7470">
      <pivotArea dataOnly="0" labelOnly="1" outline="0" fieldPosition="0">
        <references count="3">
          <reference field="0" count="1" selected="0">
            <x v="167"/>
          </reference>
          <reference field="7" count="1" selected="0">
            <x v="2"/>
          </reference>
          <reference field="20" count="1">
            <x v="155"/>
          </reference>
        </references>
      </pivotArea>
    </format>
    <format dxfId="7469">
      <pivotArea dataOnly="0" labelOnly="1" outline="0" fieldPosition="0">
        <references count="3">
          <reference field="0" count="1" selected="0">
            <x v="198"/>
          </reference>
          <reference field="7" count="1" selected="0">
            <x v="2"/>
          </reference>
          <reference field="20" count="1">
            <x v="163"/>
          </reference>
        </references>
      </pivotArea>
    </format>
    <format dxfId="7468">
      <pivotArea dataOnly="0" labelOnly="1" outline="0" fieldPosition="0">
        <references count="3">
          <reference field="0" count="1" selected="0">
            <x v="204"/>
          </reference>
          <reference field="7" count="1" selected="0">
            <x v="2"/>
          </reference>
          <reference field="20" count="1">
            <x v="191"/>
          </reference>
        </references>
      </pivotArea>
    </format>
    <format dxfId="7467">
      <pivotArea dataOnly="0" labelOnly="1" outline="0" fieldPosition="0">
        <references count="3">
          <reference field="0" count="1" selected="0">
            <x v="210"/>
          </reference>
          <reference field="7" count="1" selected="0">
            <x v="2"/>
          </reference>
          <reference field="20" count="1">
            <x v="208"/>
          </reference>
        </references>
      </pivotArea>
    </format>
    <format dxfId="7466">
      <pivotArea dataOnly="0" labelOnly="1" outline="0" fieldPosition="0">
        <references count="3">
          <reference field="0" count="1" selected="0">
            <x v="239"/>
          </reference>
          <reference field="7" count="1" selected="0">
            <x v="2"/>
          </reference>
          <reference field="20" count="1">
            <x v="92"/>
          </reference>
        </references>
      </pivotArea>
    </format>
    <format dxfId="7465">
      <pivotArea dataOnly="0" labelOnly="1" outline="0" fieldPosition="0">
        <references count="3">
          <reference field="0" count="1" selected="0">
            <x v="247"/>
          </reference>
          <reference field="7" count="1" selected="0">
            <x v="2"/>
          </reference>
          <reference field="20" count="1">
            <x v="169"/>
          </reference>
        </references>
      </pivotArea>
    </format>
    <format dxfId="7464">
      <pivotArea dataOnly="0" labelOnly="1" outline="0" fieldPosition="0">
        <references count="3">
          <reference field="0" count="1" selected="0">
            <x v="252"/>
          </reference>
          <reference field="7" count="1" selected="0">
            <x v="2"/>
          </reference>
          <reference field="20" count="1">
            <x v="235"/>
          </reference>
        </references>
      </pivotArea>
    </format>
    <format dxfId="7463">
      <pivotArea dataOnly="0" labelOnly="1" outline="0" fieldPosition="0">
        <references count="3">
          <reference field="0" count="1" selected="0">
            <x v="262"/>
          </reference>
          <reference field="7" count="1" selected="0">
            <x v="2"/>
          </reference>
          <reference field="20" count="1">
            <x v="253"/>
          </reference>
        </references>
      </pivotArea>
    </format>
    <format dxfId="7462">
      <pivotArea dataOnly="0" labelOnly="1" outline="0" fieldPosition="0">
        <references count="3">
          <reference field="0" count="1" selected="0">
            <x v="287"/>
          </reference>
          <reference field="7" count="1" selected="0">
            <x v="2"/>
          </reference>
          <reference field="20" count="1">
            <x v="152"/>
          </reference>
        </references>
      </pivotArea>
    </format>
    <format dxfId="7461">
      <pivotArea dataOnly="0" labelOnly="1" outline="0" fieldPosition="0">
        <references count="3">
          <reference field="0" count="1" selected="0">
            <x v="296"/>
          </reference>
          <reference field="7" count="1" selected="0">
            <x v="2"/>
          </reference>
          <reference field="20" count="1">
            <x v="248"/>
          </reference>
        </references>
      </pivotArea>
    </format>
    <format dxfId="7460">
      <pivotArea dataOnly="0" labelOnly="1" outline="0" fieldPosition="0">
        <references count="3">
          <reference field="0" count="1" selected="0">
            <x v="76"/>
          </reference>
          <reference field="7" count="1" selected="0">
            <x v="4"/>
          </reference>
          <reference field="20" count="1">
            <x v="110"/>
          </reference>
        </references>
      </pivotArea>
    </format>
    <format dxfId="7459">
      <pivotArea dataOnly="0" labelOnly="1" outline="0" fieldPosition="0">
        <references count="3">
          <reference field="0" count="1" selected="0">
            <x v="194"/>
          </reference>
          <reference field="7" count="1" selected="0">
            <x v="4"/>
          </reference>
          <reference field="20" count="1">
            <x v="215"/>
          </reference>
        </references>
      </pivotArea>
    </format>
    <format dxfId="7458">
      <pivotArea dataOnly="0" labelOnly="1" outline="0" fieldPosition="0">
        <references count="3">
          <reference field="0" count="1" selected="0">
            <x v="200"/>
          </reference>
          <reference field="7" count="1" selected="0">
            <x v="4"/>
          </reference>
          <reference field="20" count="1">
            <x v="233"/>
          </reference>
        </references>
      </pivotArea>
    </format>
    <format dxfId="7457">
      <pivotArea dataOnly="0" labelOnly="1" outline="0" fieldPosition="0">
        <references count="3">
          <reference field="0" count="1" selected="0">
            <x v="246"/>
          </reference>
          <reference field="7" count="1" selected="0">
            <x v="4"/>
          </reference>
          <reference field="20" count="1">
            <x v="131"/>
          </reference>
        </references>
      </pivotArea>
    </format>
    <format dxfId="7456">
      <pivotArea dataOnly="0" labelOnly="1" outline="0" fieldPosition="0">
        <references count="3">
          <reference field="0" count="1" selected="0">
            <x v="42"/>
          </reference>
          <reference field="7" count="1" selected="0">
            <x v="5"/>
          </reference>
          <reference field="20" count="1">
            <x v="19"/>
          </reference>
        </references>
      </pivotArea>
    </format>
    <format dxfId="7455">
      <pivotArea dataOnly="0" labelOnly="1" outline="0" fieldPosition="0">
        <references count="3">
          <reference field="0" count="1" selected="0">
            <x v="50"/>
          </reference>
          <reference field="7" count="1" selected="0">
            <x v="5"/>
          </reference>
          <reference field="20" count="1">
            <x v="135"/>
          </reference>
        </references>
      </pivotArea>
    </format>
    <format dxfId="7454">
      <pivotArea dataOnly="0" labelOnly="1" outline="0" fieldPosition="0">
        <references count="3">
          <reference field="0" count="1" selected="0">
            <x v="59"/>
          </reference>
          <reference field="7" count="1" selected="0">
            <x v="5"/>
          </reference>
          <reference field="20" count="1">
            <x v="276"/>
          </reference>
        </references>
      </pivotArea>
    </format>
    <format dxfId="7453">
      <pivotArea dataOnly="0" labelOnly="1" outline="0" fieldPosition="0">
        <references count="3">
          <reference field="0" count="1" selected="0">
            <x v="75"/>
          </reference>
          <reference field="7" count="1" selected="0">
            <x v="5"/>
          </reference>
          <reference field="20" count="1">
            <x v="3"/>
          </reference>
        </references>
      </pivotArea>
    </format>
    <format dxfId="7452">
      <pivotArea dataOnly="0" labelOnly="1" outline="0" fieldPosition="0">
        <references count="3">
          <reference field="0" count="1" selected="0">
            <x v="84"/>
          </reference>
          <reference field="7" count="1" selected="0">
            <x v="5"/>
          </reference>
          <reference field="20" count="1">
            <x v="98"/>
          </reference>
        </references>
      </pivotArea>
    </format>
    <format dxfId="7451">
      <pivotArea dataOnly="0" labelOnly="1" outline="0" fieldPosition="0">
        <references count="3">
          <reference field="0" count="1" selected="0">
            <x v="89"/>
          </reference>
          <reference field="7" count="1" selected="0">
            <x v="5"/>
          </reference>
          <reference field="20" count="1">
            <x v="15"/>
          </reference>
        </references>
      </pivotArea>
    </format>
    <format dxfId="7450">
      <pivotArea dataOnly="0" labelOnly="1" outline="0" fieldPosition="0">
        <references count="3">
          <reference field="0" count="1" selected="0">
            <x v="116"/>
          </reference>
          <reference field="7" count="1" selected="0">
            <x v="5"/>
          </reference>
          <reference field="20" count="1">
            <x v="50"/>
          </reference>
        </references>
      </pivotArea>
    </format>
    <format dxfId="7449">
      <pivotArea dataOnly="0" labelOnly="1" outline="0" fieldPosition="0">
        <references count="3">
          <reference field="0" count="1" selected="0">
            <x v="137"/>
          </reference>
          <reference field="7" count="1" selected="0">
            <x v="5"/>
          </reference>
          <reference field="20" count="1">
            <x v="269"/>
          </reference>
        </references>
      </pivotArea>
    </format>
    <format dxfId="7448">
      <pivotArea dataOnly="0" labelOnly="1" outline="0" fieldPosition="0">
        <references count="3">
          <reference field="0" count="1" selected="0">
            <x v="158"/>
          </reference>
          <reference field="7" count="1" selected="0">
            <x v="5"/>
          </reference>
          <reference field="20" count="1">
            <x v="255"/>
          </reference>
        </references>
      </pivotArea>
    </format>
    <format dxfId="7447">
      <pivotArea dataOnly="0" labelOnly="1" outline="0" fieldPosition="0">
        <references count="3">
          <reference field="0" count="1" selected="0">
            <x v="163"/>
          </reference>
          <reference field="7" count="1" selected="0">
            <x v="5"/>
          </reference>
          <reference field="20" count="1">
            <x v="277"/>
          </reference>
        </references>
      </pivotArea>
    </format>
    <format dxfId="7446">
      <pivotArea dataOnly="0" labelOnly="1" outline="0" fieldPosition="0">
        <references count="3">
          <reference field="0" count="1" selected="0">
            <x v="180"/>
          </reference>
          <reference field="7" count="1" selected="0">
            <x v="5"/>
          </reference>
          <reference field="20" count="1">
            <x v="159"/>
          </reference>
        </references>
      </pivotArea>
    </format>
    <format dxfId="7445">
      <pivotArea dataOnly="0" labelOnly="1" outline="0" fieldPosition="0">
        <references count="3">
          <reference field="0" count="1" selected="0">
            <x v="185"/>
          </reference>
          <reference field="7" count="1" selected="0">
            <x v="5"/>
          </reference>
          <reference field="20" count="1">
            <x v="10"/>
          </reference>
        </references>
      </pivotArea>
    </format>
    <format dxfId="7444">
      <pivotArea dataOnly="0" labelOnly="1" outline="0" fieldPosition="0">
        <references count="3">
          <reference field="0" count="1" selected="0">
            <x v="190"/>
          </reference>
          <reference field="7" count="1" selected="0">
            <x v="5"/>
          </reference>
          <reference field="20" count="1">
            <x v="124"/>
          </reference>
        </references>
      </pivotArea>
    </format>
    <format dxfId="7443">
      <pivotArea dataOnly="0" labelOnly="1" outline="0" fieldPosition="0">
        <references count="3">
          <reference field="0" count="1" selected="0">
            <x v="193"/>
          </reference>
          <reference field="7" count="1" selected="0">
            <x v="5"/>
          </reference>
          <reference field="20" count="1">
            <x v="25"/>
          </reference>
        </references>
      </pivotArea>
    </format>
    <format dxfId="7442">
      <pivotArea dataOnly="0" labelOnly="1" outline="0" fieldPosition="0">
        <references count="3">
          <reference field="0" count="1" selected="0">
            <x v="203"/>
          </reference>
          <reference field="7" count="1" selected="0">
            <x v="5"/>
          </reference>
          <reference field="20" count="1">
            <x v="17"/>
          </reference>
        </references>
      </pivotArea>
    </format>
    <format dxfId="7441">
      <pivotArea dataOnly="0" labelOnly="1" outline="0" fieldPosition="0">
        <references count="3">
          <reference field="0" count="1" selected="0">
            <x v="205"/>
          </reference>
          <reference field="7" count="1" selected="0">
            <x v="5"/>
          </reference>
          <reference field="20" count="1">
            <x v="216"/>
          </reference>
        </references>
      </pivotArea>
    </format>
    <format dxfId="7440">
      <pivotArea dataOnly="0" labelOnly="1" outline="0" fieldPosition="0">
        <references count="3">
          <reference field="0" count="1" selected="0">
            <x v="213"/>
          </reference>
          <reference field="7" count="1" selected="0">
            <x v="5"/>
          </reference>
          <reference field="20" count="1">
            <x v="241"/>
          </reference>
        </references>
      </pivotArea>
    </format>
    <format dxfId="7439">
      <pivotArea dataOnly="0" labelOnly="1" outline="0" fieldPosition="0">
        <references count="3">
          <reference field="0" count="1" selected="0">
            <x v="218"/>
          </reference>
          <reference field="7" count="1" selected="0">
            <x v="5"/>
          </reference>
          <reference field="20" count="1">
            <x v="274"/>
          </reference>
        </references>
      </pivotArea>
    </format>
    <format dxfId="7438">
      <pivotArea dataOnly="0" labelOnly="1" outline="0" fieldPosition="0">
        <references count="3">
          <reference field="0" count="1" selected="0">
            <x v="233"/>
          </reference>
          <reference field="7" count="1" selected="0">
            <x v="5"/>
          </reference>
          <reference field="20" count="1">
            <x v="278"/>
          </reference>
        </references>
      </pivotArea>
    </format>
    <format dxfId="7437">
      <pivotArea dataOnly="0" labelOnly="1" outline="0" fieldPosition="0">
        <references count="3">
          <reference field="0" count="1" selected="0">
            <x v="236"/>
          </reference>
          <reference field="7" count="1" selected="0">
            <x v="5"/>
          </reference>
          <reference field="20" count="1">
            <x v="18"/>
          </reference>
        </references>
      </pivotArea>
    </format>
    <format dxfId="7436">
      <pivotArea dataOnly="0" labelOnly="1" outline="0" fieldPosition="0">
        <references count="3">
          <reference field="0" count="1" selected="0">
            <x v="259"/>
          </reference>
          <reference field="7" count="1" selected="0">
            <x v="5"/>
          </reference>
          <reference field="20" count="1">
            <x v="20"/>
          </reference>
        </references>
      </pivotArea>
    </format>
    <format dxfId="7435">
      <pivotArea dataOnly="0" labelOnly="1" outline="0" fieldPosition="0">
        <references count="3">
          <reference field="0" count="1" selected="0">
            <x v="263"/>
          </reference>
          <reference field="7" count="1" selected="0">
            <x v="5"/>
          </reference>
          <reference field="20" count="1">
            <x v="9"/>
          </reference>
        </references>
      </pivotArea>
    </format>
    <format dxfId="7434">
      <pivotArea dataOnly="0" labelOnly="1" outline="0" fieldPosition="0">
        <references count="3">
          <reference field="0" count="1" selected="0">
            <x v="270"/>
          </reference>
          <reference field="7" count="1" selected="0">
            <x v="5"/>
          </reference>
          <reference field="20" count="1">
            <x v="1"/>
          </reference>
        </references>
      </pivotArea>
    </format>
    <format dxfId="7433">
      <pivotArea dataOnly="0" labelOnly="1" outline="0" fieldPosition="0">
        <references count="3">
          <reference field="0" count="1" selected="0">
            <x v="278"/>
          </reference>
          <reference field="7" count="1" selected="0">
            <x v="5"/>
          </reference>
          <reference field="20" count="1">
            <x v="12"/>
          </reference>
        </references>
      </pivotArea>
    </format>
    <format dxfId="7432">
      <pivotArea dataOnly="0" labelOnly="1" outline="0" fieldPosition="0">
        <references count="3">
          <reference field="0" count="1" selected="0">
            <x v="279"/>
          </reference>
          <reference field="7" count="1" selected="0">
            <x v="5"/>
          </reference>
          <reference field="20" count="1">
            <x v="13"/>
          </reference>
        </references>
      </pivotArea>
    </format>
    <format dxfId="7431">
      <pivotArea dataOnly="0" labelOnly="1" outline="0" fieldPosition="0">
        <references count="3">
          <reference field="0" count="1" selected="0">
            <x v="283"/>
          </reference>
          <reference field="7" count="1" selected="0">
            <x v="5"/>
          </reference>
          <reference field="20" count="1">
            <x v="115"/>
          </reference>
        </references>
      </pivotArea>
    </format>
    <format dxfId="7430">
      <pivotArea dataOnly="0" labelOnly="1" outline="0" fieldPosition="0">
        <references count="3">
          <reference field="0" count="1" selected="0">
            <x v="300"/>
          </reference>
          <reference field="7" count="1" selected="0">
            <x v="5"/>
          </reference>
          <reference field="20" count="1">
            <x v="7"/>
          </reference>
        </references>
      </pivotArea>
    </format>
    <format dxfId="7429">
      <pivotArea dataOnly="0" labelOnly="1" outline="0" fieldPosition="0">
        <references count="3">
          <reference field="0" count="1" selected="0">
            <x v="302"/>
          </reference>
          <reference field="7" count="1" selected="0">
            <x v="5"/>
          </reference>
          <reference field="20" count="1">
            <x v="28"/>
          </reference>
        </references>
      </pivotArea>
    </format>
    <format dxfId="7428">
      <pivotArea dataOnly="0" labelOnly="1" outline="0" fieldPosition="0">
        <references count="3">
          <reference field="0" count="1" selected="0">
            <x v="13"/>
          </reference>
          <reference field="7" count="1" selected="0">
            <x v="6"/>
          </reference>
          <reference field="20" count="1">
            <x v="243"/>
          </reference>
        </references>
      </pivotArea>
    </format>
    <format dxfId="7427">
      <pivotArea dataOnly="0" labelOnly="1" outline="0" fieldPosition="0">
        <references count="3">
          <reference field="0" count="1" selected="0">
            <x v="47"/>
          </reference>
          <reference field="7" count="1" selected="0">
            <x v="6"/>
          </reference>
          <reference field="20" count="1">
            <x v="33"/>
          </reference>
        </references>
      </pivotArea>
    </format>
    <format dxfId="7426">
      <pivotArea dataOnly="0" labelOnly="1" outline="0" fieldPosition="0">
        <references count="3">
          <reference field="0" count="1" selected="0">
            <x v="54"/>
          </reference>
          <reference field="7" count="1" selected="0">
            <x v="6"/>
          </reference>
          <reference field="20" count="1">
            <x v="118"/>
          </reference>
        </references>
      </pivotArea>
    </format>
    <format dxfId="7425">
      <pivotArea dataOnly="0" labelOnly="1" outline="0" fieldPosition="0">
        <references count="3">
          <reference field="0" count="1" selected="0">
            <x v="66"/>
          </reference>
          <reference field="7" count="1" selected="0">
            <x v="6"/>
          </reference>
          <reference field="20" count="1">
            <x v="97"/>
          </reference>
        </references>
      </pivotArea>
    </format>
    <format dxfId="7424">
      <pivotArea dataOnly="0" labelOnly="1" outline="0" fieldPosition="0">
        <references count="3">
          <reference field="0" count="1" selected="0">
            <x v="71"/>
          </reference>
          <reference field="7" count="1" selected="0">
            <x v="6"/>
          </reference>
          <reference field="20" count="1">
            <x v="258"/>
          </reference>
        </references>
      </pivotArea>
    </format>
    <format dxfId="7423">
      <pivotArea dataOnly="0" labelOnly="1" outline="0" fieldPosition="0">
        <references count="3">
          <reference field="0" count="1" selected="0">
            <x v="83"/>
          </reference>
          <reference field="7" count="1" selected="0">
            <x v="6"/>
          </reference>
          <reference field="20" count="1">
            <x v="182"/>
          </reference>
        </references>
      </pivotArea>
    </format>
    <format dxfId="7422">
      <pivotArea dataOnly="0" labelOnly="1" outline="0" fieldPosition="0">
        <references count="3">
          <reference field="0" count="1" selected="0">
            <x v="88"/>
          </reference>
          <reference field="7" count="1" selected="0">
            <x v="6"/>
          </reference>
          <reference field="20" count="1">
            <x v="198"/>
          </reference>
        </references>
      </pivotArea>
    </format>
    <format dxfId="7421">
      <pivotArea dataOnly="0" labelOnly="1" outline="0" fieldPosition="0">
        <references count="3">
          <reference field="0" count="1" selected="0">
            <x v="102"/>
          </reference>
          <reference field="7" count="1" selected="0">
            <x v="6"/>
          </reference>
          <reference field="20" count="1">
            <x v="79"/>
          </reference>
        </references>
      </pivotArea>
    </format>
    <format dxfId="7420">
      <pivotArea dataOnly="0" labelOnly="1" outline="0" fieldPosition="0">
        <references count="3">
          <reference field="0" count="1" selected="0">
            <x v="103"/>
          </reference>
          <reference field="7" count="1" selected="0">
            <x v="6"/>
          </reference>
          <reference field="20" count="1">
            <x v="238"/>
          </reference>
        </references>
      </pivotArea>
    </format>
    <format dxfId="7419">
      <pivotArea dataOnly="0" labelOnly="1" outline="0" fieldPosition="0">
        <references count="3">
          <reference field="0" count="1" selected="0">
            <x v="120"/>
          </reference>
          <reference field="7" count="1" selected="0">
            <x v="6"/>
          </reference>
          <reference field="20" count="1">
            <x v="127"/>
          </reference>
        </references>
      </pivotArea>
    </format>
    <format dxfId="7418">
      <pivotArea dataOnly="0" labelOnly="1" outline="0" fieldPosition="0">
        <references count="3">
          <reference field="0" count="1" selected="0">
            <x v="122"/>
          </reference>
          <reference field="7" count="1" selected="0">
            <x v="6"/>
          </reference>
          <reference field="20" count="1">
            <x v="245"/>
          </reference>
        </references>
      </pivotArea>
    </format>
    <format dxfId="7417">
      <pivotArea dataOnly="0" labelOnly="1" outline="0" fieldPosition="0">
        <references count="3">
          <reference field="0" count="1" selected="0">
            <x v="150"/>
          </reference>
          <reference field="7" count="1" selected="0">
            <x v="6"/>
          </reference>
          <reference field="20" count="1">
            <x v="147"/>
          </reference>
        </references>
      </pivotArea>
    </format>
    <format dxfId="7416">
      <pivotArea dataOnly="0" labelOnly="1" outline="0" fieldPosition="0">
        <references count="3">
          <reference field="0" count="1" selected="0">
            <x v="165"/>
          </reference>
          <reference field="7" count="1" selected="0">
            <x v="6"/>
          </reference>
          <reference field="20" count="1">
            <x v="244"/>
          </reference>
        </references>
      </pivotArea>
    </format>
    <format dxfId="7415">
      <pivotArea dataOnly="0" labelOnly="1" outline="0" fieldPosition="0">
        <references count="3">
          <reference field="0" count="1" selected="0">
            <x v="182"/>
          </reference>
          <reference field="7" count="1" selected="0">
            <x v="6"/>
          </reference>
          <reference field="20" count="1">
            <x v="64"/>
          </reference>
        </references>
      </pivotArea>
    </format>
    <format dxfId="7414">
      <pivotArea dataOnly="0" labelOnly="1" outline="0" fieldPosition="0">
        <references count="3">
          <reference field="0" count="1" selected="0">
            <x v="213"/>
          </reference>
          <reference field="7" count="1" selected="0">
            <x v="6"/>
          </reference>
          <reference field="20" count="1">
            <x v="241"/>
          </reference>
        </references>
      </pivotArea>
    </format>
    <format dxfId="7413">
      <pivotArea dataOnly="0" labelOnly="1" outline="0" fieldPosition="0">
        <references count="3">
          <reference field="0" count="1" selected="0">
            <x v="217"/>
          </reference>
          <reference field="7" count="1" selected="0">
            <x v="6"/>
          </reference>
          <reference field="20" count="1">
            <x v="126"/>
          </reference>
        </references>
      </pivotArea>
    </format>
    <format dxfId="7412">
      <pivotArea dataOnly="0" labelOnly="1" outline="0" fieldPosition="0">
        <references count="3">
          <reference field="0" count="1" selected="0">
            <x v="226"/>
          </reference>
          <reference field="7" count="1" selected="0">
            <x v="6"/>
          </reference>
          <reference field="20" count="1">
            <x v="194"/>
          </reference>
        </references>
      </pivotArea>
    </format>
    <format dxfId="7411">
      <pivotArea dataOnly="0" labelOnly="1" outline="0" fieldPosition="0">
        <references count="3">
          <reference field="0" count="1" selected="0">
            <x v="235"/>
          </reference>
          <reference field="7" count="1" selected="0">
            <x v="6"/>
          </reference>
          <reference field="20" count="1">
            <x v="150"/>
          </reference>
        </references>
      </pivotArea>
    </format>
    <format dxfId="7410">
      <pivotArea dataOnly="0" labelOnly="1" outline="0" fieldPosition="0">
        <references count="3">
          <reference field="0" count="1" selected="0">
            <x v="252"/>
          </reference>
          <reference field="7" count="1" selected="0">
            <x v="6"/>
          </reference>
          <reference field="20" count="1">
            <x v="235"/>
          </reference>
        </references>
      </pivotArea>
    </format>
    <format dxfId="7409">
      <pivotArea dataOnly="0" labelOnly="1" outline="0" fieldPosition="0">
        <references count="3">
          <reference field="0" count="1" selected="0">
            <x v="265"/>
          </reference>
          <reference field="7" count="1" selected="0">
            <x v="6"/>
          </reference>
          <reference field="20" count="1">
            <x v="93"/>
          </reference>
        </references>
      </pivotArea>
    </format>
    <format dxfId="7408">
      <pivotArea dataOnly="0" labelOnly="1" outline="0" fieldPosition="0">
        <references count="3">
          <reference field="0" count="1" selected="0">
            <x v="285"/>
          </reference>
          <reference field="7" count="1" selected="0">
            <x v="6"/>
          </reference>
          <reference field="20" count="1">
            <x v="121"/>
          </reference>
        </references>
      </pivotArea>
    </format>
    <format dxfId="7407">
      <pivotArea dataOnly="0" labelOnly="1" outline="0" fieldPosition="0">
        <references count="3">
          <reference field="0" count="1" selected="0">
            <x v="291"/>
          </reference>
          <reference field="7" count="1" selected="0">
            <x v="6"/>
          </reference>
          <reference field="20" count="1">
            <x v="264"/>
          </reference>
        </references>
      </pivotArea>
    </format>
    <format dxfId="7406">
      <pivotArea dataOnly="0" labelOnly="1" outline="0" fieldPosition="0">
        <references count="3">
          <reference field="0" count="1" selected="0">
            <x v="296"/>
          </reference>
          <reference field="7" count="1" selected="0">
            <x v="6"/>
          </reference>
          <reference field="20" count="1">
            <x v="248"/>
          </reference>
        </references>
      </pivotArea>
    </format>
    <format dxfId="7405">
      <pivotArea dataOnly="0" labelOnly="1" outline="0" fieldPosition="0">
        <references count="3">
          <reference field="0" count="1" selected="0">
            <x v="34"/>
          </reference>
          <reference field="7" count="1" selected="0">
            <x v="9"/>
          </reference>
          <reference field="20" count="1">
            <x v="162"/>
          </reference>
        </references>
      </pivotArea>
    </format>
    <format dxfId="7404">
      <pivotArea dataOnly="0" labelOnly="1" outline="0" fieldPosition="0">
        <references count="3">
          <reference field="0" count="1" selected="0">
            <x v="58"/>
          </reference>
          <reference field="7" count="1" selected="0">
            <x v="9"/>
          </reference>
          <reference field="20" count="1">
            <x v="95"/>
          </reference>
        </references>
      </pivotArea>
    </format>
    <format dxfId="7403">
      <pivotArea dataOnly="0" labelOnly="1" outline="0" fieldPosition="0">
        <references count="3">
          <reference field="0" count="1" selected="0">
            <x v="59"/>
          </reference>
          <reference field="7" count="1" selected="0">
            <x v="9"/>
          </reference>
          <reference field="20" count="1">
            <x v="276"/>
          </reference>
        </references>
      </pivotArea>
    </format>
    <format dxfId="7402">
      <pivotArea dataOnly="0" labelOnly="1" outline="0" fieldPosition="0">
        <references count="3">
          <reference field="0" count="1" selected="0">
            <x v="65"/>
          </reference>
          <reference field="7" count="1" selected="0">
            <x v="9"/>
          </reference>
          <reference field="20" count="1">
            <x v="196"/>
          </reference>
        </references>
      </pivotArea>
    </format>
    <format dxfId="7401">
      <pivotArea dataOnly="0" labelOnly="1" outline="0" fieldPosition="0">
        <references count="3">
          <reference field="0" count="1" selected="0">
            <x v="81"/>
          </reference>
          <reference field="7" count="1" selected="0">
            <x v="9"/>
          </reference>
          <reference field="20" count="1">
            <x v="205"/>
          </reference>
        </references>
      </pivotArea>
    </format>
    <format dxfId="7400">
      <pivotArea dataOnly="0" labelOnly="1" outline="0" fieldPosition="0">
        <references count="3">
          <reference field="0" count="1" selected="0">
            <x v="98"/>
          </reference>
          <reference field="7" count="1" selected="0">
            <x v="9"/>
          </reference>
          <reference field="20" count="1">
            <x v="117"/>
          </reference>
        </references>
      </pivotArea>
    </format>
    <format dxfId="7399">
      <pivotArea dataOnly="0" labelOnly="1" outline="0" fieldPosition="0">
        <references count="3">
          <reference field="0" count="1" selected="0">
            <x v="108"/>
          </reference>
          <reference field="7" count="1" selected="0">
            <x v="9"/>
          </reference>
          <reference field="20" count="1">
            <x v="145"/>
          </reference>
        </references>
      </pivotArea>
    </format>
    <format dxfId="7398">
      <pivotArea dataOnly="0" labelOnly="1" outline="0" fieldPosition="0">
        <references count="3">
          <reference field="0" count="1" selected="0">
            <x v="132"/>
          </reference>
          <reference field="7" count="1" selected="0">
            <x v="9"/>
          </reference>
          <reference field="20" count="1">
            <x v="168"/>
          </reference>
        </references>
      </pivotArea>
    </format>
    <format dxfId="7397">
      <pivotArea dataOnly="0" labelOnly="1" outline="0" fieldPosition="0">
        <references count="3">
          <reference field="0" count="1" selected="0">
            <x v="134"/>
          </reference>
          <reference field="7" count="1" selected="0">
            <x v="9"/>
          </reference>
          <reference field="20" count="1">
            <x v="148"/>
          </reference>
        </references>
      </pivotArea>
    </format>
    <format dxfId="7396">
      <pivotArea dataOnly="0" labelOnly="1" outline="0" fieldPosition="0">
        <references count="3">
          <reference field="0" count="1" selected="0">
            <x v="138"/>
          </reference>
          <reference field="7" count="1" selected="0">
            <x v="9"/>
          </reference>
          <reference field="20" count="1">
            <x v="69"/>
          </reference>
        </references>
      </pivotArea>
    </format>
    <format dxfId="7395">
      <pivotArea dataOnly="0" labelOnly="1" outline="0" fieldPosition="0">
        <references count="3">
          <reference field="0" count="1" selected="0">
            <x v="139"/>
          </reference>
          <reference field="7" count="1" selected="0">
            <x v="9"/>
          </reference>
          <reference field="20" count="1">
            <x v="161"/>
          </reference>
        </references>
      </pivotArea>
    </format>
    <format dxfId="7394">
      <pivotArea dataOnly="0" labelOnly="1" outline="0" fieldPosition="0">
        <references count="3">
          <reference field="0" count="1" selected="0">
            <x v="147"/>
          </reference>
          <reference field="7" count="1" selected="0">
            <x v="9"/>
          </reference>
          <reference field="20" count="1">
            <x v="48"/>
          </reference>
        </references>
      </pivotArea>
    </format>
    <format dxfId="7393">
      <pivotArea dataOnly="0" labelOnly="1" outline="0" fieldPosition="0">
        <references count="3">
          <reference field="0" count="1" selected="0">
            <x v="151"/>
          </reference>
          <reference field="7" count="1" selected="0">
            <x v="9"/>
          </reference>
          <reference field="20" count="1">
            <x v="76"/>
          </reference>
        </references>
      </pivotArea>
    </format>
    <format dxfId="7392">
      <pivotArea dataOnly="0" labelOnly="1" outline="0" fieldPosition="0">
        <references count="3">
          <reference field="0" count="1" selected="0">
            <x v="153"/>
          </reference>
          <reference field="7" count="1" selected="0">
            <x v="9"/>
          </reference>
          <reference field="20" count="1">
            <x v="229"/>
          </reference>
        </references>
      </pivotArea>
    </format>
    <format dxfId="7391">
      <pivotArea dataOnly="0" labelOnly="1" outline="0" fieldPosition="0">
        <references count="3">
          <reference field="0" count="1" selected="0">
            <x v="158"/>
          </reference>
          <reference field="7" count="1" selected="0">
            <x v="9"/>
          </reference>
          <reference field="20" count="1">
            <x v="255"/>
          </reference>
        </references>
      </pivotArea>
    </format>
    <format dxfId="7390">
      <pivotArea dataOnly="0" labelOnly="1" outline="0" fieldPosition="0">
        <references count="3">
          <reference field="0" count="1" selected="0">
            <x v="174"/>
          </reference>
          <reference field="7" count="1" selected="0">
            <x v="9"/>
          </reference>
          <reference field="20" count="1">
            <x v="31"/>
          </reference>
        </references>
      </pivotArea>
    </format>
    <format dxfId="7389">
      <pivotArea dataOnly="0" labelOnly="1" outline="0" fieldPosition="0">
        <references count="3">
          <reference field="0" count="1" selected="0">
            <x v="196"/>
          </reference>
          <reference field="7" count="1" selected="0">
            <x v="9"/>
          </reference>
          <reference field="20" count="1">
            <x v="222"/>
          </reference>
        </references>
      </pivotArea>
    </format>
    <format dxfId="7388">
      <pivotArea dataOnly="0" labelOnly="1" outline="0" fieldPosition="0">
        <references count="3">
          <reference field="0" count="1" selected="0">
            <x v="221"/>
          </reference>
          <reference field="7" count="1" selected="0">
            <x v="9"/>
          </reference>
          <reference field="20" count="1">
            <x v="267"/>
          </reference>
        </references>
      </pivotArea>
    </format>
    <format dxfId="7387">
      <pivotArea dataOnly="0" labelOnly="1" outline="0" fieldPosition="0">
        <references count="3">
          <reference field="0" count="1" selected="0">
            <x v="231"/>
          </reference>
          <reference field="7" count="1" selected="0">
            <x v="9"/>
          </reference>
          <reference field="20" count="1">
            <x v="217"/>
          </reference>
        </references>
      </pivotArea>
    </format>
    <format dxfId="7386">
      <pivotArea dataOnly="0" labelOnly="1" outline="0" fieldPosition="0">
        <references count="3">
          <reference field="0" count="1" selected="0">
            <x v="238"/>
          </reference>
          <reference field="7" count="1" selected="0">
            <x v="9"/>
          </reference>
          <reference field="20" count="1">
            <x v="128"/>
          </reference>
        </references>
      </pivotArea>
    </format>
    <format dxfId="7385">
      <pivotArea dataOnly="0" labelOnly="1" outline="0" fieldPosition="0">
        <references count="3">
          <reference field="0" count="1" selected="0">
            <x v="246"/>
          </reference>
          <reference field="7" count="1" selected="0">
            <x v="9"/>
          </reference>
          <reference field="20" count="1">
            <x v="131"/>
          </reference>
        </references>
      </pivotArea>
    </format>
    <format dxfId="7384">
      <pivotArea dataOnly="0" labelOnly="1" outline="0" fieldPosition="0">
        <references count="3">
          <reference field="0" count="1" selected="0">
            <x v="252"/>
          </reference>
          <reference field="7" count="1" selected="0">
            <x v="9"/>
          </reference>
          <reference field="20" count="1">
            <x v="235"/>
          </reference>
        </references>
      </pivotArea>
    </format>
    <format dxfId="7383">
      <pivotArea dataOnly="0" labelOnly="1" outline="0" fieldPosition="0">
        <references count="3">
          <reference field="0" count="1" selected="0">
            <x v="255"/>
          </reference>
          <reference field="7" count="1" selected="0">
            <x v="9"/>
          </reference>
          <reference field="20" count="1">
            <x v="146"/>
          </reference>
        </references>
      </pivotArea>
    </format>
    <format dxfId="7382">
      <pivotArea dataOnly="0" labelOnly="1" outline="0" fieldPosition="0">
        <references count="3">
          <reference field="0" count="1" selected="0">
            <x v="258"/>
          </reference>
          <reference field="7" count="1" selected="0">
            <x v="9"/>
          </reference>
          <reference field="20" count="1">
            <x v="143"/>
          </reference>
        </references>
      </pivotArea>
    </format>
    <format dxfId="7381">
      <pivotArea dataOnly="0" labelOnly="1" outline="0" fieldPosition="0">
        <references count="3">
          <reference field="0" count="1" selected="0">
            <x v="273"/>
          </reference>
          <reference field="7" count="1" selected="0">
            <x v="9"/>
          </reference>
          <reference field="20" count="1">
            <x v="63"/>
          </reference>
        </references>
      </pivotArea>
    </format>
    <format dxfId="7380">
      <pivotArea dataOnly="0" labelOnly="1" outline="0" fieldPosition="0">
        <references count="3">
          <reference field="0" count="1" selected="0">
            <x v="286"/>
          </reference>
          <reference field="7" count="1" selected="0">
            <x v="9"/>
          </reference>
          <reference field="20" count="1">
            <x v="209"/>
          </reference>
        </references>
      </pivotArea>
    </format>
    <format dxfId="7379">
      <pivotArea dataOnly="0" labelOnly="1" outline="0" fieldPosition="0">
        <references count="3">
          <reference field="0" count="1" selected="0">
            <x v="293"/>
          </reference>
          <reference field="7" count="1" selected="0">
            <x v="9"/>
          </reference>
          <reference field="20" count="1">
            <x v="51"/>
          </reference>
        </references>
      </pivotArea>
    </format>
    <format dxfId="7378">
      <pivotArea dataOnly="0" labelOnly="1" outline="0" fieldPosition="0">
        <references count="3">
          <reference field="0" count="1" selected="0">
            <x v="305"/>
          </reference>
          <reference field="7" count="1" selected="0">
            <x v="9"/>
          </reference>
          <reference field="20" count="1">
            <x v="119"/>
          </reference>
        </references>
      </pivotArea>
    </format>
    <format dxfId="7377">
      <pivotArea dataOnly="0" labelOnly="1" outline="0" fieldPosition="0">
        <references count="3">
          <reference field="0" count="1" selected="0">
            <x v="3"/>
          </reference>
          <reference field="7" count="1" selected="0">
            <x v="10"/>
          </reference>
          <reference field="20" count="1">
            <x v="58"/>
          </reference>
        </references>
      </pivotArea>
    </format>
    <format dxfId="7376">
      <pivotArea dataOnly="0" labelOnly="1" outline="0" fieldPosition="0">
        <references count="3">
          <reference field="0" count="1" selected="0">
            <x v="15"/>
          </reference>
          <reference field="7" count="1" selected="0">
            <x v="10"/>
          </reference>
          <reference field="20" count="1">
            <x v="123"/>
          </reference>
        </references>
      </pivotArea>
    </format>
    <format dxfId="7375">
      <pivotArea dataOnly="0" labelOnly="1" outline="0" fieldPosition="0">
        <references count="3">
          <reference field="0" count="1" selected="0">
            <x v="44"/>
          </reference>
          <reference field="7" count="1" selected="0">
            <x v="10"/>
          </reference>
          <reference field="20" count="1">
            <x v="81"/>
          </reference>
        </references>
      </pivotArea>
    </format>
    <format dxfId="7374">
      <pivotArea dataOnly="0" labelOnly="1" outline="0" fieldPosition="0">
        <references count="3">
          <reference field="0" count="1" selected="0">
            <x v="84"/>
          </reference>
          <reference field="7" count="1" selected="0">
            <x v="10"/>
          </reference>
          <reference field="20" count="1">
            <x v="98"/>
          </reference>
        </references>
      </pivotArea>
    </format>
    <format dxfId="7373">
      <pivotArea dataOnly="0" labelOnly="1" outline="0" fieldPosition="0">
        <references count="3">
          <reference field="0" count="1" selected="0">
            <x v="87"/>
          </reference>
          <reference field="7" count="1" selected="0">
            <x v="10"/>
          </reference>
          <reference field="20" count="1">
            <x v="268"/>
          </reference>
        </references>
      </pivotArea>
    </format>
    <format dxfId="7372">
      <pivotArea dataOnly="0" labelOnly="1" outline="0" fieldPosition="0">
        <references count="3">
          <reference field="0" count="1" selected="0">
            <x v="106"/>
          </reference>
          <reference field="7" count="1" selected="0">
            <x v="10"/>
          </reference>
          <reference field="20" count="1">
            <x v="57"/>
          </reference>
        </references>
      </pivotArea>
    </format>
    <format dxfId="7371">
      <pivotArea dataOnly="0" labelOnly="1" outline="0" fieldPosition="0">
        <references count="3">
          <reference field="0" count="1" selected="0">
            <x v="159"/>
          </reference>
          <reference field="7" count="1" selected="0">
            <x v="10"/>
          </reference>
          <reference field="20" count="1">
            <x v="141"/>
          </reference>
        </references>
      </pivotArea>
    </format>
    <format dxfId="7370">
      <pivotArea dataOnly="0" labelOnly="1" outline="0" fieldPosition="0">
        <references count="3">
          <reference field="0" count="1" selected="0">
            <x v="168"/>
          </reference>
          <reference field="7" count="1" selected="0">
            <x v="10"/>
          </reference>
          <reference field="20" count="1">
            <x v="211"/>
          </reference>
        </references>
      </pivotArea>
    </format>
    <format dxfId="7369">
      <pivotArea dataOnly="0" labelOnly="1" outline="0" fieldPosition="0">
        <references count="3">
          <reference field="0" count="1" selected="0">
            <x v="174"/>
          </reference>
          <reference field="7" count="1" selected="0">
            <x v="10"/>
          </reference>
          <reference field="20" count="1">
            <x v="31"/>
          </reference>
        </references>
      </pivotArea>
    </format>
    <format dxfId="7368">
      <pivotArea dataOnly="0" labelOnly="1" outline="0" fieldPosition="0">
        <references count="3">
          <reference field="0" count="1" selected="0">
            <x v="183"/>
          </reference>
          <reference field="7" count="1" selected="0">
            <x v="10"/>
          </reference>
          <reference field="20" count="1">
            <x v="114"/>
          </reference>
        </references>
      </pivotArea>
    </format>
    <format dxfId="7367">
      <pivotArea dataOnly="0" labelOnly="1" outline="0" fieldPosition="0">
        <references count="3">
          <reference field="0" count="1" selected="0">
            <x v="184"/>
          </reference>
          <reference field="7" count="1" selected="0">
            <x v="10"/>
          </reference>
          <reference field="20" count="1">
            <x v="178"/>
          </reference>
        </references>
      </pivotArea>
    </format>
    <format dxfId="7366">
      <pivotArea dataOnly="0" labelOnly="1" outline="0" fieldPosition="0">
        <references count="3">
          <reference field="0" count="1" selected="0">
            <x v="191"/>
          </reference>
          <reference field="7" count="1" selected="0">
            <x v="10"/>
          </reference>
          <reference field="20" count="1">
            <x v="108"/>
          </reference>
        </references>
      </pivotArea>
    </format>
    <format dxfId="7365">
      <pivotArea dataOnly="0" labelOnly="1" outline="0" fieldPosition="0">
        <references count="3">
          <reference field="0" count="1" selected="0">
            <x v="200"/>
          </reference>
          <reference field="7" count="1" selected="0">
            <x v="10"/>
          </reference>
          <reference field="20" count="1">
            <x v="233"/>
          </reference>
        </references>
      </pivotArea>
    </format>
    <format dxfId="7364">
      <pivotArea dataOnly="0" labelOnly="1" outline="0" fieldPosition="0">
        <references count="3">
          <reference field="0" count="1" selected="0">
            <x v="206"/>
          </reference>
          <reference field="7" count="1" selected="0">
            <x v="10"/>
          </reference>
          <reference field="20" count="1">
            <x v="70"/>
          </reference>
        </references>
      </pivotArea>
    </format>
    <format dxfId="7363">
      <pivotArea dataOnly="0" labelOnly="1" outline="0" fieldPosition="0">
        <references count="3">
          <reference field="0" count="1" selected="0">
            <x v="212"/>
          </reference>
          <reference field="7" count="1" selected="0">
            <x v="10"/>
          </reference>
          <reference field="20" count="1">
            <x v="227"/>
          </reference>
        </references>
      </pivotArea>
    </format>
    <format dxfId="7362">
      <pivotArea dataOnly="0" labelOnly="1" outline="0" fieldPosition="0">
        <references count="3">
          <reference field="0" count="1" selected="0">
            <x v="217"/>
          </reference>
          <reference field="7" count="1" selected="0">
            <x v="10"/>
          </reference>
          <reference field="20" count="1">
            <x v="126"/>
          </reference>
        </references>
      </pivotArea>
    </format>
    <format dxfId="7361">
      <pivotArea dataOnly="0" labelOnly="1" outline="0" fieldPosition="0">
        <references count="3">
          <reference field="0" count="1" selected="0">
            <x v="220"/>
          </reference>
          <reference field="7" count="1" selected="0">
            <x v="10"/>
          </reference>
          <reference field="20" count="1">
            <x v="111"/>
          </reference>
        </references>
      </pivotArea>
    </format>
    <format dxfId="7360">
      <pivotArea dataOnly="0" labelOnly="1" outline="0" fieldPosition="0">
        <references count="3">
          <reference field="0" count="1" selected="0">
            <x v="232"/>
          </reference>
          <reference field="7" count="1" selected="0">
            <x v="10"/>
          </reference>
          <reference field="20" count="1">
            <x v="176"/>
          </reference>
        </references>
      </pivotArea>
    </format>
    <format dxfId="7359">
      <pivotArea dataOnly="0" labelOnly="1" outline="0" fieldPosition="0">
        <references count="3">
          <reference field="0" count="1" selected="0">
            <x v="237"/>
          </reference>
          <reference field="7" count="1" selected="0">
            <x v="10"/>
          </reference>
          <reference field="20" count="1">
            <x v="231"/>
          </reference>
        </references>
      </pivotArea>
    </format>
    <format dxfId="7358">
      <pivotArea dataOnly="0" labelOnly="1" outline="0" fieldPosition="0">
        <references count="3">
          <reference field="0" count="1" selected="0">
            <x v="240"/>
          </reference>
          <reference field="7" count="1" selected="0">
            <x v="10"/>
          </reference>
          <reference field="20" count="1">
            <x v="153"/>
          </reference>
        </references>
      </pivotArea>
    </format>
    <format dxfId="7357">
      <pivotArea dataOnly="0" labelOnly="1" outline="0" fieldPosition="0">
        <references count="3">
          <reference field="0" count="1" selected="0">
            <x v="272"/>
          </reference>
          <reference field="7" count="1" selected="0">
            <x v="10"/>
          </reference>
          <reference field="20" count="1">
            <x v="199"/>
          </reference>
        </references>
      </pivotArea>
    </format>
    <format dxfId="7356">
      <pivotArea dataOnly="0" labelOnly="1" outline="0" fieldPosition="0">
        <references count="3">
          <reference field="0" count="1" selected="0">
            <x v="285"/>
          </reference>
          <reference field="7" count="1" selected="0">
            <x v="10"/>
          </reference>
          <reference field="20" count="1">
            <x v="121"/>
          </reference>
        </references>
      </pivotArea>
    </format>
    <format dxfId="7355">
      <pivotArea dataOnly="0" labelOnly="1" outline="0" fieldPosition="0">
        <references count="3">
          <reference field="0" count="1" selected="0">
            <x v="293"/>
          </reference>
          <reference field="7" count="1" selected="0">
            <x v="10"/>
          </reference>
          <reference field="20" count="1">
            <x v="51"/>
          </reference>
        </references>
      </pivotArea>
    </format>
    <format dxfId="7354">
      <pivotArea dataOnly="0" labelOnly="1" outline="0" fieldPosition="0">
        <references count="3">
          <reference field="0" count="1" selected="0">
            <x v="299"/>
          </reference>
          <reference field="7" count="1" selected="0">
            <x v="10"/>
          </reference>
          <reference field="20" count="1">
            <x v="68"/>
          </reference>
        </references>
      </pivotArea>
    </format>
    <format dxfId="7353">
      <pivotArea dataOnly="0" labelOnly="1" outline="0" fieldPosition="0">
        <references count="3">
          <reference field="0" count="1" selected="0">
            <x v="0"/>
          </reference>
          <reference field="7" count="1" selected="0">
            <x v="11"/>
          </reference>
          <reference field="20" count="1">
            <x v="223"/>
          </reference>
        </references>
      </pivotArea>
    </format>
    <format dxfId="7352">
      <pivotArea dataOnly="0" labelOnly="1" outline="0" fieldPosition="0">
        <references count="3">
          <reference field="0" count="1" selected="0">
            <x v="9"/>
          </reference>
          <reference field="7" count="1" selected="0">
            <x v="11"/>
          </reference>
          <reference field="20" count="1">
            <x v="158"/>
          </reference>
        </references>
      </pivotArea>
    </format>
    <format dxfId="7351">
      <pivotArea dataOnly="0" labelOnly="1" outline="0" fieldPosition="0">
        <references count="3">
          <reference field="0" count="1" selected="0">
            <x v="10"/>
          </reference>
          <reference field="7" count="1" selected="0">
            <x v="11"/>
          </reference>
          <reference field="20" count="1">
            <x v="262"/>
          </reference>
        </references>
      </pivotArea>
    </format>
    <format dxfId="7350">
      <pivotArea dataOnly="0" labelOnly="1" outline="0" fieldPosition="0">
        <references count="3">
          <reference field="0" count="1" selected="0">
            <x v="14"/>
          </reference>
          <reference field="7" count="1" selected="0">
            <x v="11"/>
          </reference>
          <reference field="20" count="1">
            <x v="210"/>
          </reference>
        </references>
      </pivotArea>
    </format>
    <format dxfId="7349">
      <pivotArea dataOnly="0" labelOnly="1" outline="0" fieldPosition="0">
        <references count="3">
          <reference field="0" count="1" selected="0">
            <x v="17"/>
          </reference>
          <reference field="7" count="1" selected="0">
            <x v="11"/>
          </reference>
          <reference field="20" count="1">
            <x v="101"/>
          </reference>
        </references>
      </pivotArea>
    </format>
    <format dxfId="7348">
      <pivotArea dataOnly="0" labelOnly="1" outline="0" fieldPosition="0">
        <references count="3">
          <reference field="0" count="1" selected="0">
            <x v="31"/>
          </reference>
          <reference field="7" count="1" selected="0">
            <x v="11"/>
          </reference>
          <reference field="20" count="1">
            <x v="164"/>
          </reference>
        </references>
      </pivotArea>
    </format>
    <format dxfId="7347">
      <pivotArea dataOnly="0" labelOnly="1" outline="0" fieldPosition="0">
        <references count="3">
          <reference field="0" count="1" selected="0">
            <x v="37"/>
          </reference>
          <reference field="7" count="1" selected="0">
            <x v="11"/>
          </reference>
          <reference field="20" count="1">
            <x v="37"/>
          </reference>
        </references>
      </pivotArea>
    </format>
    <format dxfId="7346">
      <pivotArea dataOnly="0" labelOnly="1" outline="0" fieldPosition="0">
        <references count="3">
          <reference field="0" count="1" selected="0">
            <x v="46"/>
          </reference>
          <reference field="7" count="1" selected="0">
            <x v="11"/>
          </reference>
          <reference field="20" count="1">
            <x v="259"/>
          </reference>
        </references>
      </pivotArea>
    </format>
    <format dxfId="7345">
      <pivotArea dataOnly="0" labelOnly="1" outline="0" fieldPosition="0">
        <references count="3">
          <reference field="0" count="1" selected="0">
            <x v="53"/>
          </reference>
          <reference field="7" count="1" selected="0">
            <x v="11"/>
          </reference>
          <reference field="20" count="1">
            <x v="266"/>
          </reference>
        </references>
      </pivotArea>
    </format>
    <format dxfId="7344">
      <pivotArea dataOnly="0" labelOnly="1" outline="0" fieldPosition="0">
        <references count="3">
          <reference field="0" count="1" selected="0">
            <x v="68"/>
          </reference>
          <reference field="7" count="1" selected="0">
            <x v="11"/>
          </reference>
          <reference field="20" count="1">
            <x v="104"/>
          </reference>
        </references>
      </pivotArea>
    </format>
    <format dxfId="7343">
      <pivotArea dataOnly="0" labelOnly="1" outline="0" fieldPosition="0">
        <references count="3">
          <reference field="0" count="1" selected="0">
            <x v="71"/>
          </reference>
          <reference field="7" count="1" selected="0">
            <x v="11"/>
          </reference>
          <reference field="20" count="1">
            <x v="258"/>
          </reference>
        </references>
      </pivotArea>
    </format>
    <format dxfId="7342">
      <pivotArea dataOnly="0" labelOnly="1" outline="0" fieldPosition="0">
        <references count="3">
          <reference field="0" count="1" selected="0">
            <x v="87"/>
          </reference>
          <reference field="7" count="1" selected="0">
            <x v="11"/>
          </reference>
          <reference field="20" count="1">
            <x v="268"/>
          </reference>
        </references>
      </pivotArea>
    </format>
    <format dxfId="7341">
      <pivotArea dataOnly="0" labelOnly="1" outline="0" fieldPosition="0">
        <references count="3">
          <reference field="0" count="1" selected="0">
            <x v="93"/>
          </reference>
          <reference field="7" count="1" selected="0">
            <x v="11"/>
          </reference>
          <reference field="20" count="1">
            <x v="137"/>
          </reference>
        </references>
      </pivotArea>
    </format>
    <format dxfId="7340">
      <pivotArea dataOnly="0" labelOnly="1" outline="0" fieldPosition="0">
        <references count="3">
          <reference field="0" count="1" selected="0">
            <x v="115"/>
          </reference>
          <reference field="7" count="1" selected="0">
            <x v="11"/>
          </reference>
          <reference field="20" count="1">
            <x v="94"/>
          </reference>
        </references>
      </pivotArea>
    </format>
    <format dxfId="7339">
      <pivotArea dataOnly="0" labelOnly="1" outline="0" fieldPosition="0">
        <references count="3">
          <reference field="0" count="1" selected="0">
            <x v="133"/>
          </reference>
          <reference field="7" count="1" selected="0">
            <x v="11"/>
          </reference>
          <reference field="20" count="1">
            <x v="144"/>
          </reference>
        </references>
      </pivotArea>
    </format>
    <format dxfId="7338">
      <pivotArea dataOnly="0" labelOnly="1" outline="0" fieldPosition="0">
        <references count="3">
          <reference field="0" count="1" selected="0">
            <x v="141"/>
          </reference>
          <reference field="7" count="1" selected="0">
            <x v="11"/>
          </reference>
          <reference field="20" count="1">
            <x v="4"/>
          </reference>
        </references>
      </pivotArea>
    </format>
    <format dxfId="7337">
      <pivotArea dataOnly="0" labelOnly="1" outline="0" fieldPosition="0">
        <references count="3">
          <reference field="0" count="1" selected="0">
            <x v="164"/>
          </reference>
          <reference field="7" count="1" selected="0">
            <x v="11"/>
          </reference>
          <reference field="20" count="1">
            <x v="11"/>
          </reference>
        </references>
      </pivotArea>
    </format>
    <format dxfId="7336">
      <pivotArea dataOnly="0" labelOnly="1" outline="0" fieldPosition="0">
        <references count="3">
          <reference field="0" count="1" selected="0">
            <x v="173"/>
          </reference>
          <reference field="7" count="1" selected="0">
            <x v="11"/>
          </reference>
          <reference field="20" count="1">
            <x v="56"/>
          </reference>
        </references>
      </pivotArea>
    </format>
    <format dxfId="7335">
      <pivotArea dataOnly="0" labelOnly="1" outline="0" fieldPosition="0">
        <references count="3">
          <reference field="0" count="1" selected="0">
            <x v="187"/>
          </reference>
          <reference field="7" count="1" selected="0">
            <x v="11"/>
          </reference>
          <reference field="20" count="1">
            <x v="280"/>
          </reference>
        </references>
      </pivotArea>
    </format>
    <format dxfId="7334">
      <pivotArea dataOnly="0" labelOnly="1" outline="0" fieldPosition="0">
        <references count="3">
          <reference field="0" count="1" selected="0">
            <x v="192"/>
          </reference>
          <reference field="7" count="1" selected="0">
            <x v="11"/>
          </reference>
          <reference field="20" count="1">
            <x v="247"/>
          </reference>
        </references>
      </pivotArea>
    </format>
    <format dxfId="7333">
      <pivotArea dataOnly="0" labelOnly="1" outline="0" fieldPosition="0">
        <references count="3">
          <reference field="0" count="1" selected="0">
            <x v="207"/>
          </reference>
          <reference field="7" count="1" selected="0">
            <x v="11"/>
          </reference>
          <reference field="20" count="1">
            <x v="45"/>
          </reference>
        </references>
      </pivotArea>
    </format>
    <format dxfId="7332">
      <pivotArea dataOnly="0" labelOnly="1" outline="0" fieldPosition="0">
        <references count="3">
          <reference field="0" count="1" selected="0">
            <x v="236"/>
          </reference>
          <reference field="7" count="1" selected="0">
            <x v="11"/>
          </reference>
          <reference field="20" count="1">
            <x v="18"/>
          </reference>
        </references>
      </pivotArea>
    </format>
    <format dxfId="7331">
      <pivotArea dataOnly="0" labelOnly="1" outline="0" fieldPosition="0">
        <references count="3">
          <reference field="0" count="1" selected="0">
            <x v="270"/>
          </reference>
          <reference field="7" count="1" selected="0">
            <x v="11"/>
          </reference>
          <reference field="20" count="1">
            <x v="1"/>
          </reference>
        </references>
      </pivotArea>
    </format>
    <format dxfId="7330">
      <pivotArea dataOnly="0" labelOnly="1" outline="0" fieldPosition="0">
        <references count="3">
          <reference field="0" count="1" selected="0">
            <x v="273"/>
          </reference>
          <reference field="7" count="1" selected="0">
            <x v="11"/>
          </reference>
          <reference field="20" count="1">
            <x v="63"/>
          </reference>
        </references>
      </pivotArea>
    </format>
    <format dxfId="7329">
      <pivotArea dataOnly="0" labelOnly="1" outline="0" fieldPosition="0">
        <references count="3">
          <reference field="0" count="1" selected="0">
            <x v="276"/>
          </reference>
          <reference field="7" count="1" selected="0">
            <x v="11"/>
          </reference>
          <reference field="20" count="1">
            <x v="195"/>
          </reference>
        </references>
      </pivotArea>
    </format>
    <format dxfId="7328">
      <pivotArea dataOnly="0" labelOnly="1" outline="0" fieldPosition="0">
        <references count="3">
          <reference field="0" count="1" selected="0">
            <x v="293"/>
          </reference>
          <reference field="7" count="1" selected="0">
            <x v="11"/>
          </reference>
          <reference field="20" count="1">
            <x v="51"/>
          </reference>
        </references>
      </pivotArea>
    </format>
    <format dxfId="7327">
      <pivotArea dataOnly="0" labelOnly="1" outline="0" fieldPosition="0">
        <references count="3">
          <reference field="0" count="1" selected="0">
            <x v="13"/>
          </reference>
          <reference field="7" count="1" selected="0">
            <x v="13"/>
          </reference>
          <reference field="20" count="1">
            <x v="243"/>
          </reference>
        </references>
      </pivotArea>
    </format>
    <format dxfId="7326">
      <pivotArea dataOnly="0" labelOnly="1" outline="0" fieldPosition="0">
        <references count="3">
          <reference field="0" count="1" selected="0">
            <x v="45"/>
          </reference>
          <reference field="7" count="1" selected="0">
            <x v="13"/>
          </reference>
          <reference field="20" count="1">
            <x v="134"/>
          </reference>
        </references>
      </pivotArea>
    </format>
    <format dxfId="7325">
      <pivotArea dataOnly="0" labelOnly="1" outline="0" fieldPosition="0">
        <references count="3">
          <reference field="0" count="1" selected="0">
            <x v="90"/>
          </reference>
          <reference field="7" count="1" selected="0">
            <x v="13"/>
          </reference>
          <reference field="20" count="1">
            <x v="256"/>
          </reference>
        </references>
      </pivotArea>
    </format>
    <format dxfId="7324">
      <pivotArea dataOnly="0" labelOnly="1" outline="0" fieldPosition="0">
        <references count="3">
          <reference field="0" count="1" selected="0">
            <x v="113"/>
          </reference>
          <reference field="7" count="1" selected="0">
            <x v="13"/>
          </reference>
          <reference field="20" count="1">
            <x v="275"/>
          </reference>
        </references>
      </pivotArea>
    </format>
    <format dxfId="7323">
      <pivotArea dataOnly="0" labelOnly="1" outline="0" fieldPosition="0">
        <references count="3">
          <reference field="0" count="1" selected="0">
            <x v="116"/>
          </reference>
          <reference field="7" count="1" selected="0">
            <x v="13"/>
          </reference>
          <reference field="20" count="1">
            <x v="50"/>
          </reference>
        </references>
      </pivotArea>
    </format>
    <format dxfId="7322">
      <pivotArea dataOnly="0" labelOnly="1" outline="0" fieldPosition="0">
        <references count="3">
          <reference field="0" count="1" selected="0">
            <x v="149"/>
          </reference>
          <reference field="7" count="1" selected="0">
            <x v="13"/>
          </reference>
          <reference field="20" count="1">
            <x v="261"/>
          </reference>
        </references>
      </pivotArea>
    </format>
    <format dxfId="7321">
      <pivotArea dataOnly="0" labelOnly="1" outline="0" fieldPosition="0">
        <references count="3">
          <reference field="0" count="1" selected="0">
            <x v="179"/>
          </reference>
          <reference field="7" count="1" selected="0">
            <x v="13"/>
          </reference>
          <reference field="20" count="1">
            <x v="157"/>
          </reference>
        </references>
      </pivotArea>
    </format>
    <format dxfId="7320">
      <pivotArea dataOnly="0" labelOnly="1" outline="0" fieldPosition="0">
        <references count="3">
          <reference field="0" count="1" selected="0">
            <x v="185"/>
          </reference>
          <reference field="7" count="1" selected="0">
            <x v="13"/>
          </reference>
          <reference field="20" count="1">
            <x v="10"/>
          </reference>
        </references>
      </pivotArea>
    </format>
    <format dxfId="7319">
      <pivotArea dataOnly="0" labelOnly="1" outline="0" fieldPosition="0">
        <references count="3">
          <reference field="0" count="1" selected="0">
            <x v="208"/>
          </reference>
          <reference field="7" count="1" selected="0">
            <x v="13"/>
          </reference>
          <reference field="20" count="1">
            <x v="47"/>
          </reference>
        </references>
      </pivotArea>
    </format>
    <format dxfId="7318">
      <pivotArea dataOnly="0" labelOnly="1" outline="0" fieldPosition="0">
        <references count="3">
          <reference field="0" count="1" selected="0">
            <x v="211"/>
          </reference>
          <reference field="7" count="1" selected="0">
            <x v="13"/>
          </reference>
          <reference field="20" count="1">
            <x v="32"/>
          </reference>
        </references>
      </pivotArea>
    </format>
    <format dxfId="7317">
      <pivotArea dataOnly="0" labelOnly="1" outline="0" fieldPosition="0">
        <references count="3">
          <reference field="0" count="1" selected="0">
            <x v="214"/>
          </reference>
          <reference field="7" count="1" selected="0">
            <x v="13"/>
          </reference>
          <reference field="20" count="1">
            <x v="173"/>
          </reference>
        </references>
      </pivotArea>
    </format>
    <format dxfId="7316">
      <pivotArea dataOnly="0" labelOnly="1" outline="0" fieldPosition="0">
        <references count="3">
          <reference field="0" count="1" selected="0">
            <x v="219"/>
          </reference>
          <reference field="7" count="1" selected="0">
            <x v="13"/>
          </reference>
          <reference field="20" count="1">
            <x v="206"/>
          </reference>
        </references>
      </pivotArea>
    </format>
    <format dxfId="7315">
      <pivotArea dataOnly="0" labelOnly="1" outline="0" fieldPosition="0">
        <references count="3">
          <reference field="0" count="1" selected="0">
            <x v="233"/>
          </reference>
          <reference field="7" count="1" selected="0">
            <x v="13"/>
          </reference>
          <reference field="20" count="1">
            <x v="278"/>
          </reference>
        </references>
      </pivotArea>
    </format>
    <format dxfId="7314">
      <pivotArea dataOnly="0" labelOnly="1" outline="0" fieldPosition="0">
        <references count="3">
          <reference field="0" count="1" selected="0">
            <x v="237"/>
          </reference>
          <reference field="7" count="1" selected="0">
            <x v="13"/>
          </reference>
          <reference field="20" count="1">
            <x v="231"/>
          </reference>
        </references>
      </pivotArea>
    </format>
    <format dxfId="7313">
      <pivotArea dataOnly="0" labelOnly="1" outline="0" fieldPosition="0">
        <references count="3">
          <reference field="0" count="1" selected="0">
            <x v="256"/>
          </reference>
          <reference field="7" count="1" selected="0">
            <x v="13"/>
          </reference>
          <reference field="20" count="1">
            <x v="207"/>
          </reference>
        </references>
      </pivotArea>
    </format>
    <format dxfId="7312">
      <pivotArea dataOnly="0" labelOnly="1" outline="0" fieldPosition="0">
        <references count="3">
          <reference field="0" count="1" selected="0">
            <x v="263"/>
          </reference>
          <reference field="7" count="1" selected="0">
            <x v="13"/>
          </reference>
          <reference field="20" count="1">
            <x v="9"/>
          </reference>
        </references>
      </pivotArea>
    </format>
    <format dxfId="7311">
      <pivotArea dataOnly="0" labelOnly="1" outline="0" fieldPosition="0">
        <references count="3">
          <reference field="0" count="1" selected="0">
            <x v="289"/>
          </reference>
          <reference field="7" count="1" selected="0">
            <x v="13"/>
          </reference>
          <reference field="20" count="1">
            <x v="84"/>
          </reference>
        </references>
      </pivotArea>
    </format>
    <format dxfId="7310">
      <pivotArea dataOnly="0" labelOnly="1" outline="0" fieldPosition="0">
        <references count="3">
          <reference field="0" count="1" selected="0">
            <x v="295"/>
          </reference>
          <reference field="7" count="1" selected="0">
            <x v="13"/>
          </reference>
          <reference field="20" count="1">
            <x v="38"/>
          </reference>
        </references>
      </pivotArea>
    </format>
    <format dxfId="7309">
      <pivotArea dataOnly="0" labelOnly="1" outline="0" fieldPosition="0">
        <references count="3">
          <reference field="0" count="1" selected="0">
            <x v="7"/>
          </reference>
          <reference field="7" count="1" selected="0">
            <x v="16"/>
          </reference>
          <reference field="20" count="1">
            <x v="197"/>
          </reference>
        </references>
      </pivotArea>
    </format>
    <format dxfId="7308">
      <pivotArea dataOnly="0" labelOnly="1" outline="0" fieldPosition="0">
        <references count="3">
          <reference field="0" count="1" selected="0">
            <x v="26"/>
          </reference>
          <reference field="7" count="1" selected="0">
            <x v="16"/>
          </reference>
          <reference field="20" count="1">
            <x v="125"/>
          </reference>
        </references>
      </pivotArea>
    </format>
    <format dxfId="7307">
      <pivotArea dataOnly="0" labelOnly="1" outline="0" fieldPosition="0">
        <references count="3">
          <reference field="0" count="1" selected="0">
            <x v="52"/>
          </reference>
          <reference field="7" count="1" selected="0">
            <x v="16"/>
          </reference>
          <reference field="20" count="1">
            <x v="189"/>
          </reference>
        </references>
      </pivotArea>
    </format>
    <format dxfId="7306">
      <pivotArea dataOnly="0" labelOnly="1" outline="0" fieldPosition="0">
        <references count="3">
          <reference field="0" count="1" selected="0">
            <x v="55"/>
          </reference>
          <reference field="7" count="1" selected="0">
            <x v="16"/>
          </reference>
          <reference field="20" count="1">
            <x v="180"/>
          </reference>
        </references>
      </pivotArea>
    </format>
    <format dxfId="7305">
      <pivotArea dataOnly="0" labelOnly="1" outline="0" fieldPosition="0">
        <references count="3">
          <reference field="0" count="1" selected="0">
            <x v="56"/>
          </reference>
          <reference field="7" count="1" selected="0">
            <x v="16"/>
          </reference>
          <reference field="20" count="1">
            <x v="160"/>
          </reference>
        </references>
      </pivotArea>
    </format>
    <format dxfId="7304">
      <pivotArea dataOnly="0" labelOnly="1" outline="0" fieldPosition="0">
        <references count="3">
          <reference field="0" count="1" selected="0">
            <x v="57"/>
          </reference>
          <reference field="7" count="1" selected="0">
            <x v="16"/>
          </reference>
          <reference field="20" count="1">
            <x v="203"/>
          </reference>
        </references>
      </pivotArea>
    </format>
    <format dxfId="7303">
      <pivotArea dataOnly="0" labelOnly="1" outline="0" fieldPosition="0">
        <references count="3">
          <reference field="0" count="1" selected="0">
            <x v="73"/>
          </reference>
          <reference field="7" count="1" selected="0">
            <x v="16"/>
          </reference>
          <reference field="20" count="1">
            <x v="170"/>
          </reference>
        </references>
      </pivotArea>
    </format>
    <format dxfId="7302">
      <pivotArea dataOnly="0" labelOnly="1" outline="0" fieldPosition="0">
        <references count="3">
          <reference field="0" count="1" selected="0">
            <x v="79"/>
          </reference>
          <reference field="7" count="1" selected="0">
            <x v="16"/>
          </reference>
          <reference field="20" count="1">
            <x v="91"/>
          </reference>
        </references>
      </pivotArea>
    </format>
    <format dxfId="7301">
      <pivotArea dataOnly="0" labelOnly="1" outline="0" fieldPosition="0">
        <references count="3">
          <reference field="0" count="1" selected="0">
            <x v="82"/>
          </reference>
          <reference field="7" count="1" selected="0">
            <x v="16"/>
          </reference>
          <reference field="20" count="1">
            <x v="71"/>
          </reference>
        </references>
      </pivotArea>
    </format>
    <format dxfId="7300">
      <pivotArea dataOnly="0" labelOnly="1" outline="0" fieldPosition="0">
        <references count="3">
          <reference field="0" count="1" selected="0">
            <x v="85"/>
          </reference>
          <reference field="7" count="1" selected="0">
            <x v="16"/>
          </reference>
          <reference field="20" count="1">
            <x v="221"/>
          </reference>
        </references>
      </pivotArea>
    </format>
    <format dxfId="7299">
      <pivotArea dataOnly="0" labelOnly="1" outline="0" fieldPosition="0">
        <references count="3">
          <reference field="0" count="1" selected="0">
            <x v="90"/>
          </reference>
          <reference field="7" count="1" selected="0">
            <x v="16"/>
          </reference>
          <reference field="20" count="1">
            <x v="256"/>
          </reference>
        </references>
      </pivotArea>
    </format>
    <format dxfId="7298">
      <pivotArea dataOnly="0" labelOnly="1" outline="0" fieldPosition="0">
        <references count="3">
          <reference field="0" count="1" selected="0">
            <x v="91"/>
          </reference>
          <reference field="7" count="1" selected="0">
            <x v="16"/>
          </reference>
          <reference field="20" count="1">
            <x v="136"/>
          </reference>
        </references>
      </pivotArea>
    </format>
    <format dxfId="7297">
      <pivotArea dataOnly="0" labelOnly="1" outline="0" fieldPosition="0">
        <references count="3">
          <reference field="0" count="1" selected="0">
            <x v="100"/>
          </reference>
          <reference field="7" count="1" selected="0">
            <x v="16"/>
          </reference>
          <reference field="20" count="1">
            <x v="112"/>
          </reference>
        </references>
      </pivotArea>
    </format>
    <format dxfId="7296">
      <pivotArea dataOnly="0" labelOnly="1" outline="0" fieldPosition="0">
        <references count="3">
          <reference field="0" count="1" selected="0">
            <x v="108"/>
          </reference>
          <reference field="7" count="1" selected="0">
            <x v="16"/>
          </reference>
          <reference field="20" count="1">
            <x v="145"/>
          </reference>
        </references>
      </pivotArea>
    </format>
    <format dxfId="7295">
      <pivotArea dataOnly="0" labelOnly="1" outline="0" fieldPosition="0">
        <references count="3">
          <reference field="0" count="1" selected="0">
            <x v="118"/>
          </reference>
          <reference field="7" count="1" selected="0">
            <x v="16"/>
          </reference>
          <reference field="20" count="1">
            <x v="192"/>
          </reference>
        </references>
      </pivotArea>
    </format>
    <format dxfId="7294">
      <pivotArea dataOnly="0" labelOnly="1" outline="0" fieldPosition="0">
        <references count="3">
          <reference field="0" count="1" selected="0">
            <x v="137"/>
          </reference>
          <reference field="7" count="1" selected="0">
            <x v="16"/>
          </reference>
          <reference field="20" count="1">
            <x v="269"/>
          </reference>
        </references>
      </pivotArea>
    </format>
    <format dxfId="7293">
      <pivotArea dataOnly="0" labelOnly="1" outline="0" fieldPosition="0">
        <references count="3">
          <reference field="0" count="1" selected="0">
            <x v="165"/>
          </reference>
          <reference field="7" count="1" selected="0">
            <x v="16"/>
          </reference>
          <reference field="20" count="1">
            <x v="244"/>
          </reference>
        </references>
      </pivotArea>
    </format>
    <format dxfId="7292">
      <pivotArea dataOnly="0" labelOnly="1" outline="0" fieldPosition="0">
        <references count="3">
          <reference field="0" count="1" selected="0">
            <x v="168"/>
          </reference>
          <reference field="7" count="1" selected="0">
            <x v="16"/>
          </reference>
          <reference field="20" count="1">
            <x v="211"/>
          </reference>
        </references>
      </pivotArea>
    </format>
    <format dxfId="7291">
      <pivotArea dataOnly="0" labelOnly="1" outline="0" fieldPosition="0">
        <references count="3">
          <reference field="0" count="1" selected="0">
            <x v="178"/>
          </reference>
          <reference field="7" count="1" selected="0">
            <x v="16"/>
          </reference>
          <reference field="20" count="1">
            <x v="175"/>
          </reference>
        </references>
      </pivotArea>
    </format>
    <format dxfId="7290">
      <pivotArea dataOnly="0" labelOnly="1" outline="0" fieldPosition="0">
        <references count="3">
          <reference field="0" count="1" selected="0">
            <x v="181"/>
          </reference>
          <reference field="7" count="1" selected="0">
            <x v="16"/>
          </reference>
          <reference field="20" count="1">
            <x v="185"/>
          </reference>
        </references>
      </pivotArea>
    </format>
    <format dxfId="7289">
      <pivotArea dataOnly="0" labelOnly="1" outline="0" fieldPosition="0">
        <references count="3">
          <reference field="0" count="1" selected="0">
            <x v="184"/>
          </reference>
          <reference field="7" count="1" selected="0">
            <x v="16"/>
          </reference>
          <reference field="20" count="1">
            <x v="178"/>
          </reference>
        </references>
      </pivotArea>
    </format>
    <format dxfId="7288">
      <pivotArea dataOnly="0" labelOnly="1" outline="0" fieldPosition="0">
        <references count="3">
          <reference field="0" count="1" selected="0">
            <x v="212"/>
          </reference>
          <reference field="7" count="1" selected="0">
            <x v="16"/>
          </reference>
          <reference field="20" count="1">
            <x v="227"/>
          </reference>
        </references>
      </pivotArea>
    </format>
    <format dxfId="7287">
      <pivotArea dataOnly="0" labelOnly="1" outline="0" fieldPosition="0">
        <references count="3">
          <reference field="0" count="1" selected="0">
            <x v="218"/>
          </reference>
          <reference field="7" count="1" selected="0">
            <x v="16"/>
          </reference>
          <reference field="20" count="1">
            <x v="274"/>
          </reference>
        </references>
      </pivotArea>
    </format>
    <format dxfId="7286">
      <pivotArea dataOnly="0" labelOnly="1" outline="0" fieldPosition="0">
        <references count="3">
          <reference field="0" count="1" selected="0">
            <x v="219"/>
          </reference>
          <reference field="7" count="1" selected="0">
            <x v="16"/>
          </reference>
          <reference field="20" count="1">
            <x v="206"/>
          </reference>
        </references>
      </pivotArea>
    </format>
    <format dxfId="7285">
      <pivotArea dataOnly="0" labelOnly="1" outline="0" fieldPosition="0">
        <references count="3">
          <reference field="0" count="1" selected="0">
            <x v="225"/>
          </reference>
          <reference field="7" count="1" selected="0">
            <x v="16"/>
          </reference>
          <reference field="20" count="1">
            <x v="140"/>
          </reference>
        </references>
      </pivotArea>
    </format>
    <format dxfId="7284">
      <pivotArea dataOnly="0" labelOnly="1" outline="0" fieldPosition="0">
        <references count="3">
          <reference field="0" count="1" selected="0">
            <x v="227"/>
          </reference>
          <reference field="7" count="1" selected="0">
            <x v="16"/>
          </reference>
          <reference field="20" count="1">
            <x v="109"/>
          </reference>
        </references>
      </pivotArea>
    </format>
    <format dxfId="7283">
      <pivotArea dataOnly="0" labelOnly="1" outline="0" fieldPosition="0">
        <references count="3">
          <reference field="0" count="1" selected="0">
            <x v="237"/>
          </reference>
          <reference field="7" count="1" selected="0">
            <x v="16"/>
          </reference>
          <reference field="20" count="1">
            <x v="231"/>
          </reference>
        </references>
      </pivotArea>
    </format>
    <format dxfId="7282">
      <pivotArea dataOnly="0" labelOnly="1" outline="0" fieldPosition="0">
        <references count="3">
          <reference field="0" count="1" selected="0">
            <x v="242"/>
          </reference>
          <reference field="7" count="1" selected="0">
            <x v="16"/>
          </reference>
          <reference field="20" count="1">
            <x v="183"/>
          </reference>
        </references>
      </pivotArea>
    </format>
    <format dxfId="7281">
      <pivotArea dataOnly="0" labelOnly="1" outline="0" fieldPosition="0">
        <references count="3">
          <reference field="0" count="1" selected="0">
            <x v="249"/>
          </reference>
          <reference field="7" count="1" selected="0">
            <x v="16"/>
          </reference>
          <reference field="20" count="1">
            <x v="41"/>
          </reference>
        </references>
      </pivotArea>
    </format>
    <format dxfId="7280">
      <pivotArea dataOnly="0" labelOnly="1" outline="0" fieldPosition="0">
        <references count="3">
          <reference field="0" count="1" selected="0">
            <x v="268"/>
          </reference>
          <reference field="7" count="1" selected="0">
            <x v="16"/>
          </reference>
          <reference field="20" count="1">
            <x v="181"/>
          </reference>
        </references>
      </pivotArea>
    </format>
    <format dxfId="7279">
      <pivotArea dataOnly="0" labelOnly="1" outline="0" fieldPosition="0">
        <references count="3">
          <reference field="0" count="1" selected="0">
            <x v="272"/>
          </reference>
          <reference field="7" count="1" selected="0">
            <x v="16"/>
          </reference>
          <reference field="20" count="1">
            <x v="199"/>
          </reference>
        </references>
      </pivotArea>
    </format>
    <format dxfId="7278">
      <pivotArea dataOnly="0" labelOnly="1" outline="0" fieldPosition="0">
        <references count="3">
          <reference field="0" count="1" selected="0">
            <x v="274"/>
          </reference>
          <reference field="7" count="1" selected="0">
            <x v="16"/>
          </reference>
          <reference field="20" count="1">
            <x v="43"/>
          </reference>
        </references>
      </pivotArea>
    </format>
    <format dxfId="7277">
      <pivotArea dataOnly="0" labelOnly="1" outline="0" fieldPosition="0">
        <references count="3">
          <reference field="0" count="1" selected="0">
            <x v="4"/>
          </reference>
          <reference field="7" count="1" selected="0">
            <x v="17"/>
          </reference>
          <reference field="20" count="1">
            <x v="65"/>
          </reference>
        </references>
      </pivotArea>
    </format>
    <format dxfId="7276">
      <pivotArea dataOnly="0" labelOnly="1" outline="0" fieldPosition="0">
        <references count="3">
          <reference field="0" count="1" selected="0">
            <x v="20"/>
          </reference>
          <reference field="7" count="1" selected="0">
            <x v="17"/>
          </reference>
          <reference field="20" count="1">
            <x v="218"/>
          </reference>
        </references>
      </pivotArea>
    </format>
    <format dxfId="7275">
      <pivotArea dataOnly="0" labelOnly="1" outline="0" fieldPosition="0">
        <references count="3">
          <reference field="0" count="1" selected="0">
            <x v="44"/>
          </reference>
          <reference field="7" count="1" selected="0">
            <x v="17"/>
          </reference>
          <reference field="20" count="1">
            <x v="81"/>
          </reference>
        </references>
      </pivotArea>
    </format>
    <format dxfId="7274">
      <pivotArea dataOnly="0" labelOnly="1" outline="0" fieldPosition="0">
        <references count="3">
          <reference field="0" count="1" selected="0">
            <x v="48"/>
          </reference>
          <reference field="7" count="1" selected="0">
            <x v="17"/>
          </reference>
          <reference field="20" count="1">
            <x v="0"/>
          </reference>
        </references>
      </pivotArea>
    </format>
    <format dxfId="7273">
      <pivotArea dataOnly="0" labelOnly="1" outline="0" fieldPosition="0">
        <references count="3">
          <reference field="0" count="1" selected="0">
            <x v="54"/>
          </reference>
          <reference field="7" count="1" selected="0">
            <x v="17"/>
          </reference>
          <reference field="20" count="1">
            <x v="118"/>
          </reference>
        </references>
      </pivotArea>
    </format>
    <format dxfId="7272">
      <pivotArea dataOnly="0" labelOnly="1" outline="0" fieldPosition="0">
        <references count="3">
          <reference field="0" count="1" selected="0">
            <x v="56"/>
          </reference>
          <reference field="7" count="1" selected="0">
            <x v="17"/>
          </reference>
          <reference field="20" count="1">
            <x v="160"/>
          </reference>
        </references>
      </pivotArea>
    </format>
    <format dxfId="7271">
      <pivotArea dataOnly="0" labelOnly="1" outline="0" fieldPosition="0">
        <references count="3">
          <reference field="0" count="1" selected="0">
            <x v="64"/>
          </reference>
          <reference field="7" count="1" selected="0">
            <x v="17"/>
          </reference>
          <reference field="20" count="1">
            <x v="40"/>
          </reference>
        </references>
      </pivotArea>
    </format>
    <format dxfId="7270">
      <pivotArea dataOnly="0" labelOnly="1" outline="0" fieldPosition="0">
        <references count="3">
          <reference field="0" count="1" selected="0">
            <x v="76"/>
          </reference>
          <reference field="7" count="1" selected="0">
            <x v="17"/>
          </reference>
          <reference field="20" count="1">
            <x v="110"/>
          </reference>
        </references>
      </pivotArea>
    </format>
    <format dxfId="7269">
      <pivotArea dataOnly="0" labelOnly="1" outline="0" fieldPosition="0">
        <references count="3">
          <reference field="0" count="1" selected="0">
            <x v="111"/>
          </reference>
          <reference field="7" count="1" selected="0">
            <x v="17"/>
          </reference>
          <reference field="20" count="1">
            <x v="53"/>
          </reference>
        </references>
      </pivotArea>
    </format>
    <format dxfId="7268">
      <pivotArea dataOnly="0" labelOnly="1" outline="0" fieldPosition="0">
        <references count="3">
          <reference field="0" count="1" selected="0">
            <x v="153"/>
          </reference>
          <reference field="7" count="1" selected="0">
            <x v="17"/>
          </reference>
          <reference field="20" count="1">
            <x v="229"/>
          </reference>
        </references>
      </pivotArea>
    </format>
    <format dxfId="7267">
      <pivotArea dataOnly="0" labelOnly="1" outline="0" fieldPosition="0">
        <references count="3">
          <reference field="0" count="1" selected="0">
            <x v="167"/>
          </reference>
          <reference field="7" count="1" selected="0">
            <x v="17"/>
          </reference>
          <reference field="20" count="1">
            <x v="155"/>
          </reference>
        </references>
      </pivotArea>
    </format>
    <format dxfId="7266">
      <pivotArea dataOnly="0" labelOnly="1" outline="0" fieldPosition="0">
        <references count="3">
          <reference field="0" count="1" selected="0">
            <x v="178"/>
          </reference>
          <reference field="7" count="1" selected="0">
            <x v="17"/>
          </reference>
          <reference field="20" count="1">
            <x v="175"/>
          </reference>
        </references>
      </pivotArea>
    </format>
    <format dxfId="7265">
      <pivotArea dataOnly="0" labelOnly="1" outline="0" fieldPosition="0">
        <references count="3">
          <reference field="0" count="1" selected="0">
            <x v="200"/>
          </reference>
          <reference field="7" count="1" selected="0">
            <x v="17"/>
          </reference>
          <reference field="20" count="1">
            <x v="233"/>
          </reference>
        </references>
      </pivotArea>
    </format>
    <format dxfId="7264">
      <pivotArea dataOnly="0" labelOnly="1" outline="0" fieldPosition="0">
        <references count="3">
          <reference field="0" count="1" selected="0">
            <x v="202"/>
          </reference>
          <reference field="7" count="1" selected="0">
            <x v="17"/>
          </reference>
          <reference field="20" count="1">
            <x v="87"/>
          </reference>
        </references>
      </pivotArea>
    </format>
    <format dxfId="7263">
      <pivotArea dataOnly="0" labelOnly="1" outline="0" fieldPosition="0">
        <references count="3">
          <reference field="0" count="1" selected="0">
            <x v="227"/>
          </reference>
          <reference field="7" count="1" selected="0">
            <x v="17"/>
          </reference>
          <reference field="20" count="1">
            <x v="109"/>
          </reference>
        </references>
      </pivotArea>
    </format>
    <format dxfId="7262">
      <pivotArea dataOnly="0" labelOnly="1" outline="0" fieldPosition="0">
        <references count="3">
          <reference field="0" count="1" selected="0">
            <x v="233"/>
          </reference>
          <reference field="7" count="1" selected="0">
            <x v="17"/>
          </reference>
          <reference field="20" count="1">
            <x v="278"/>
          </reference>
        </references>
      </pivotArea>
    </format>
    <format dxfId="7261">
      <pivotArea dataOnly="0" labelOnly="1" outline="0" fieldPosition="0">
        <references count="3">
          <reference field="0" count="1" selected="0">
            <x v="267"/>
          </reference>
          <reference field="7" count="1" selected="0">
            <x v="17"/>
          </reference>
          <reference field="20" count="1">
            <x v="202"/>
          </reference>
        </references>
      </pivotArea>
    </format>
    <format dxfId="7260">
      <pivotArea dataOnly="0" labelOnly="1" outline="0" fieldPosition="0">
        <references count="3">
          <reference field="0" count="1" selected="0">
            <x v="279"/>
          </reference>
          <reference field="7" count="1" selected="0">
            <x v="17"/>
          </reference>
          <reference field="20" count="1">
            <x v="13"/>
          </reference>
        </references>
      </pivotArea>
    </format>
    <format dxfId="7259">
      <pivotArea dataOnly="0" labelOnly="1" outline="0" fieldPosition="0">
        <references count="3">
          <reference field="0" count="1" selected="0">
            <x v="281"/>
          </reference>
          <reference field="7" count="1" selected="0">
            <x v="17"/>
          </reference>
          <reference field="20" count="1">
            <x v="171"/>
          </reference>
        </references>
      </pivotArea>
    </format>
    <format dxfId="7258">
      <pivotArea dataOnly="0" labelOnly="1" outline="0" fieldPosition="0">
        <references count="3">
          <reference field="0" count="1" selected="0">
            <x v="4"/>
          </reference>
          <reference field="7" count="1" selected="0">
            <x v="18"/>
          </reference>
          <reference field="20" count="1">
            <x v="65"/>
          </reference>
        </references>
      </pivotArea>
    </format>
    <format dxfId="7257">
      <pivotArea dataOnly="0" labelOnly="1" outline="0" fieldPosition="0">
        <references count="3">
          <reference field="0" count="1" selected="0">
            <x v="15"/>
          </reference>
          <reference field="7" count="1" selected="0">
            <x v="18"/>
          </reference>
          <reference field="20" count="1">
            <x v="123"/>
          </reference>
        </references>
      </pivotArea>
    </format>
    <format dxfId="7256">
      <pivotArea dataOnly="0" labelOnly="1" outline="0" fieldPosition="0">
        <references count="3">
          <reference field="0" count="1" selected="0">
            <x v="47"/>
          </reference>
          <reference field="7" count="1" selected="0">
            <x v="18"/>
          </reference>
          <reference field="20" count="1">
            <x v="33"/>
          </reference>
        </references>
      </pivotArea>
    </format>
    <format dxfId="7255">
      <pivotArea dataOnly="0" labelOnly="1" outline="0" fieldPosition="0">
        <references count="3">
          <reference field="0" count="1" selected="0">
            <x v="49"/>
          </reference>
          <reference field="7" count="1" selected="0">
            <x v="18"/>
          </reference>
          <reference field="20" count="1">
            <x v="39"/>
          </reference>
        </references>
      </pivotArea>
    </format>
    <format dxfId="7254">
      <pivotArea dataOnly="0" labelOnly="1" outline="0" fieldPosition="0">
        <references count="3">
          <reference field="0" count="1" selected="0">
            <x v="56"/>
          </reference>
          <reference field="7" count="1" selected="0">
            <x v="18"/>
          </reference>
          <reference field="20" count="1">
            <x v="160"/>
          </reference>
        </references>
      </pivotArea>
    </format>
    <format dxfId="7253">
      <pivotArea dataOnly="0" labelOnly="1" outline="0" fieldPosition="0">
        <references count="3">
          <reference field="0" count="1" selected="0">
            <x v="78"/>
          </reference>
          <reference field="7" count="1" selected="0">
            <x v="18"/>
          </reference>
          <reference field="20" count="1">
            <x v="242"/>
          </reference>
        </references>
      </pivotArea>
    </format>
    <format dxfId="7252">
      <pivotArea dataOnly="0" labelOnly="1" outline="0" fieldPosition="0">
        <references count="3">
          <reference field="0" count="1" selected="0">
            <x v="82"/>
          </reference>
          <reference field="7" count="1" selected="0">
            <x v="18"/>
          </reference>
          <reference field="20" count="1">
            <x v="71"/>
          </reference>
        </references>
      </pivotArea>
    </format>
    <format dxfId="7251">
      <pivotArea dataOnly="0" labelOnly="1" outline="0" fieldPosition="0">
        <references count="3">
          <reference field="0" count="1" selected="0">
            <x v="91"/>
          </reference>
          <reference field="7" count="1" selected="0">
            <x v="18"/>
          </reference>
          <reference field="20" count="1">
            <x v="136"/>
          </reference>
        </references>
      </pivotArea>
    </format>
    <format dxfId="7250">
      <pivotArea dataOnly="0" labelOnly="1" outline="0" fieldPosition="0">
        <references count="3">
          <reference field="0" count="1" selected="0">
            <x v="117"/>
          </reference>
          <reference field="7" count="1" selected="0">
            <x v="18"/>
          </reference>
          <reference field="20" count="1">
            <x v="154"/>
          </reference>
        </references>
      </pivotArea>
    </format>
    <format dxfId="7249">
      <pivotArea dataOnly="0" labelOnly="1" outline="0" fieldPosition="0">
        <references count="3">
          <reference field="0" count="1" selected="0">
            <x v="119"/>
          </reference>
          <reference field="7" count="1" selected="0">
            <x v="18"/>
          </reference>
          <reference field="20" count="1">
            <x v="46"/>
          </reference>
        </references>
      </pivotArea>
    </format>
    <format dxfId="7248">
      <pivotArea dataOnly="0" labelOnly="1" outline="0" fieldPosition="0">
        <references count="3">
          <reference field="0" count="1" selected="0">
            <x v="126"/>
          </reference>
          <reference field="7" count="1" selected="0">
            <x v="18"/>
          </reference>
          <reference field="20" count="1">
            <x v="120"/>
          </reference>
        </references>
      </pivotArea>
    </format>
    <format dxfId="7247">
      <pivotArea dataOnly="0" labelOnly="1" outline="0" fieldPosition="0">
        <references count="3">
          <reference field="0" count="1" selected="0">
            <x v="130"/>
          </reference>
          <reference field="7" count="1" selected="0">
            <x v="18"/>
          </reference>
          <reference field="20" count="1">
            <x v="73"/>
          </reference>
        </references>
      </pivotArea>
    </format>
    <format dxfId="7246">
      <pivotArea dataOnly="0" labelOnly="1" outline="0" fieldPosition="0">
        <references count="3">
          <reference field="0" count="1" selected="0">
            <x v="135"/>
          </reference>
          <reference field="7" count="1" selected="0">
            <x v="18"/>
          </reference>
          <reference field="20" count="1">
            <x v="90"/>
          </reference>
        </references>
      </pivotArea>
    </format>
    <format dxfId="7245">
      <pivotArea dataOnly="0" labelOnly="1" outline="0" fieldPosition="0">
        <references count="3">
          <reference field="0" count="1" selected="0">
            <x v="145"/>
          </reference>
          <reference field="7" count="1" selected="0">
            <x v="18"/>
          </reference>
          <reference field="20" count="1">
            <x v="184"/>
          </reference>
        </references>
      </pivotArea>
    </format>
    <format dxfId="7244">
      <pivotArea dataOnly="0" labelOnly="1" outline="0" fieldPosition="0">
        <references count="3">
          <reference field="0" count="1" selected="0">
            <x v="166"/>
          </reference>
          <reference field="7" count="1" selected="0">
            <x v="18"/>
          </reference>
          <reference field="20" count="1">
            <x v="260"/>
          </reference>
        </references>
      </pivotArea>
    </format>
    <format dxfId="7243">
      <pivotArea dataOnly="0" labelOnly="1" outline="0" fieldPosition="0">
        <references count="3">
          <reference field="0" count="1" selected="0">
            <x v="167"/>
          </reference>
          <reference field="7" count="1" selected="0">
            <x v="18"/>
          </reference>
          <reference field="20" count="1">
            <x v="155"/>
          </reference>
        </references>
      </pivotArea>
    </format>
    <format dxfId="7242">
      <pivotArea dataOnly="0" labelOnly="1" outline="0" fieldPosition="0">
        <references count="3">
          <reference field="0" count="1" selected="0">
            <x v="172"/>
          </reference>
          <reference field="7" count="1" selected="0">
            <x v="18"/>
          </reference>
          <reference field="20" count="1">
            <x v="200"/>
          </reference>
        </references>
      </pivotArea>
    </format>
    <format dxfId="7241">
      <pivotArea dataOnly="0" labelOnly="1" outline="0" fieldPosition="0">
        <references count="3">
          <reference field="0" count="1" selected="0">
            <x v="175"/>
          </reference>
          <reference field="7" count="1" selected="0">
            <x v="18"/>
          </reference>
          <reference field="20" count="1">
            <x v="142"/>
          </reference>
        </references>
      </pivotArea>
    </format>
    <format dxfId="7240">
      <pivotArea dataOnly="0" labelOnly="1" outline="0" fieldPosition="0">
        <references count="3">
          <reference field="0" count="1" selected="0">
            <x v="186"/>
          </reference>
          <reference field="7" count="1" selected="0">
            <x v="18"/>
          </reference>
          <reference field="20" count="1">
            <x v="86"/>
          </reference>
        </references>
      </pivotArea>
    </format>
    <format dxfId="7239">
      <pivotArea dataOnly="0" labelOnly="1" outline="0" fieldPosition="0">
        <references count="3">
          <reference field="0" count="1" selected="0">
            <x v="198"/>
          </reference>
          <reference field="7" count="1" selected="0">
            <x v="18"/>
          </reference>
          <reference field="20" count="1">
            <x v="163"/>
          </reference>
        </references>
      </pivotArea>
    </format>
    <format dxfId="7238">
      <pivotArea dataOnly="0" labelOnly="1" outline="0" fieldPosition="0">
        <references count="3">
          <reference field="0" count="1" selected="0">
            <x v="199"/>
          </reference>
          <reference field="7" count="1" selected="0">
            <x v="18"/>
          </reference>
          <reference field="20" count="1">
            <x v="85"/>
          </reference>
        </references>
      </pivotArea>
    </format>
    <format dxfId="7237">
      <pivotArea dataOnly="0" labelOnly="1" outline="0" fieldPosition="0">
        <references count="3">
          <reference field="0" count="1" selected="0">
            <x v="202"/>
          </reference>
          <reference field="7" count="1" selected="0">
            <x v="18"/>
          </reference>
          <reference field="20" count="1">
            <x v="87"/>
          </reference>
        </references>
      </pivotArea>
    </format>
    <format dxfId="7236">
      <pivotArea dataOnly="0" labelOnly="1" outline="0" fieldPosition="0">
        <references count="3">
          <reference field="0" count="1" selected="0">
            <x v="209"/>
          </reference>
          <reference field="7" count="1" selected="0">
            <x v="18"/>
          </reference>
          <reference field="20" count="1">
            <x v="279"/>
          </reference>
        </references>
      </pivotArea>
    </format>
    <format dxfId="7235">
      <pivotArea dataOnly="0" labelOnly="1" outline="0" fieldPosition="0">
        <references count="3">
          <reference field="0" count="1" selected="0">
            <x v="220"/>
          </reference>
          <reference field="7" count="1" selected="0">
            <x v="18"/>
          </reference>
          <reference field="20" count="1">
            <x v="111"/>
          </reference>
        </references>
      </pivotArea>
    </format>
    <format dxfId="7234">
      <pivotArea dataOnly="0" labelOnly="1" outline="0" fieldPosition="0">
        <references count="3">
          <reference field="0" count="1" selected="0">
            <x v="227"/>
          </reference>
          <reference field="7" count="1" selected="0">
            <x v="18"/>
          </reference>
          <reference field="20" count="1">
            <x v="109"/>
          </reference>
        </references>
      </pivotArea>
    </format>
    <format dxfId="7233">
      <pivotArea dataOnly="0" labelOnly="1" outline="0" fieldPosition="0">
        <references count="3">
          <reference field="0" count="1" selected="0">
            <x v="248"/>
          </reference>
          <reference field="7" count="1" selected="0">
            <x v="18"/>
          </reference>
          <reference field="20" count="1">
            <x v="67"/>
          </reference>
        </references>
      </pivotArea>
    </format>
    <format dxfId="7232">
      <pivotArea dataOnly="0" labelOnly="1" outline="0" fieldPosition="0">
        <references count="3">
          <reference field="0" count="1" selected="0">
            <x v="249"/>
          </reference>
          <reference field="7" count="1" selected="0">
            <x v="18"/>
          </reference>
          <reference field="20" count="1">
            <x v="41"/>
          </reference>
        </references>
      </pivotArea>
    </format>
    <format dxfId="7231">
      <pivotArea dataOnly="0" labelOnly="1" outline="0" fieldPosition="0">
        <references count="3">
          <reference field="0" count="1" selected="0">
            <x v="250"/>
          </reference>
          <reference field="7" count="1" selected="0">
            <x v="18"/>
          </reference>
          <reference field="20" count="1">
            <x v="187"/>
          </reference>
        </references>
      </pivotArea>
    </format>
    <format dxfId="7230">
      <pivotArea dataOnly="0" labelOnly="1" outline="0" fieldPosition="0">
        <references count="3">
          <reference field="0" count="1" selected="0">
            <x v="277"/>
          </reference>
          <reference field="7" count="1" selected="0">
            <x v="18"/>
          </reference>
          <reference field="20" count="1">
            <x v="174"/>
          </reference>
        </references>
      </pivotArea>
    </format>
    <format dxfId="7229">
      <pivotArea dataOnly="0" labelOnly="1" outline="0" fieldPosition="0">
        <references count="3">
          <reference field="0" count="1" selected="0">
            <x v="283"/>
          </reference>
          <reference field="7" count="1" selected="0">
            <x v="18"/>
          </reference>
          <reference field="20" count="1">
            <x v="115"/>
          </reference>
        </references>
      </pivotArea>
    </format>
    <format dxfId="7228">
      <pivotArea dataOnly="0" labelOnly="1" outline="0" fieldPosition="0">
        <references count="3">
          <reference field="0" count="1" selected="0">
            <x v="12"/>
          </reference>
          <reference field="7" count="1" selected="0">
            <x v="20"/>
          </reference>
          <reference field="20" count="1">
            <x v="105"/>
          </reference>
        </references>
      </pivotArea>
    </format>
    <format dxfId="7227">
      <pivotArea dataOnly="0" labelOnly="1" outline="0" fieldPosition="0">
        <references count="3">
          <reference field="0" count="1" selected="0">
            <x v="16"/>
          </reference>
          <reference field="7" count="1" selected="0">
            <x v="20"/>
          </reference>
          <reference field="20" count="1">
            <x v="6"/>
          </reference>
        </references>
      </pivotArea>
    </format>
    <format dxfId="7226">
      <pivotArea dataOnly="0" labelOnly="1" outline="0" fieldPosition="0">
        <references count="3">
          <reference field="0" count="1" selected="0">
            <x v="22"/>
          </reference>
          <reference field="7" count="1" selected="0">
            <x v="20"/>
          </reference>
          <reference field="20" count="1">
            <x v="5"/>
          </reference>
        </references>
      </pivotArea>
    </format>
    <format dxfId="7225">
      <pivotArea dataOnly="0" labelOnly="1" outline="0" fieldPosition="0">
        <references count="3">
          <reference field="0" count="1" selected="0">
            <x v="59"/>
          </reference>
          <reference field="7" count="1" selected="0">
            <x v="20"/>
          </reference>
          <reference field="20" count="1">
            <x v="276"/>
          </reference>
        </references>
      </pivotArea>
    </format>
    <format dxfId="7224">
      <pivotArea dataOnly="0" labelOnly="1" outline="0" fieldPosition="0">
        <references count="3">
          <reference field="0" count="1" selected="0">
            <x v="113"/>
          </reference>
          <reference field="7" count="1" selected="0">
            <x v="20"/>
          </reference>
          <reference field="20" count="1">
            <x v="275"/>
          </reference>
        </references>
      </pivotArea>
    </format>
    <format dxfId="7223">
      <pivotArea dataOnly="0" labelOnly="1" outline="0" fieldPosition="0">
        <references count="3">
          <reference field="0" count="1" selected="0">
            <x v="141"/>
          </reference>
          <reference field="7" count="1" selected="0">
            <x v="20"/>
          </reference>
          <reference field="20" count="1">
            <x v="4"/>
          </reference>
        </references>
      </pivotArea>
    </format>
    <format dxfId="7222">
      <pivotArea dataOnly="0" labelOnly="1" outline="0" fieldPosition="0">
        <references count="3">
          <reference field="0" count="1" selected="0">
            <x v="161"/>
          </reference>
          <reference field="7" count="1" selected="0">
            <x v="20"/>
          </reference>
          <reference field="20" count="1">
            <x v="8"/>
          </reference>
        </references>
      </pivotArea>
    </format>
    <format dxfId="7221">
      <pivotArea dataOnly="0" labelOnly="1" outline="0" fieldPosition="0">
        <references count="3">
          <reference field="0" count="1" selected="0">
            <x v="163"/>
          </reference>
          <reference field="7" count="1" selected="0">
            <x v="20"/>
          </reference>
          <reference field="20" count="1">
            <x v="277"/>
          </reference>
        </references>
      </pivotArea>
    </format>
    <format dxfId="7220">
      <pivotArea dataOnly="0" labelOnly="1" outline="0" fieldPosition="0">
        <references count="3">
          <reference field="0" count="1" selected="0">
            <x v="192"/>
          </reference>
          <reference field="7" count="1" selected="0">
            <x v="20"/>
          </reference>
          <reference field="20" count="1">
            <x v="247"/>
          </reference>
        </references>
      </pivotArea>
    </format>
    <format dxfId="7219">
      <pivotArea dataOnly="0" labelOnly="1" outline="0" fieldPosition="0">
        <references count="3">
          <reference field="0" count="1" selected="0">
            <x v="196"/>
          </reference>
          <reference field="7" count="1" selected="0">
            <x v="20"/>
          </reference>
          <reference field="20" count="1">
            <x v="222"/>
          </reference>
        </references>
      </pivotArea>
    </format>
    <format dxfId="7218">
      <pivotArea dataOnly="0" labelOnly="1" outline="0" fieldPosition="0">
        <references count="3">
          <reference field="0" count="1" selected="0">
            <x v="213"/>
          </reference>
          <reference field="7" count="1" selected="0">
            <x v="20"/>
          </reference>
          <reference field="20" count="1">
            <x v="241"/>
          </reference>
        </references>
      </pivotArea>
    </format>
    <format dxfId="7217">
      <pivotArea dataOnly="0" labelOnly="1" outline="0" fieldPosition="0">
        <references count="3">
          <reference field="0" count="1" selected="0">
            <x v="256"/>
          </reference>
          <reference field="7" count="1" selected="0">
            <x v="20"/>
          </reference>
          <reference field="20" count="1">
            <x v="207"/>
          </reference>
        </references>
      </pivotArea>
    </format>
    <format dxfId="7216">
      <pivotArea dataOnly="0" labelOnly="1" outline="0" fieldPosition="0">
        <references count="3">
          <reference field="0" count="1" selected="0">
            <x v="278"/>
          </reference>
          <reference field="7" count="1" selected="0">
            <x v="20"/>
          </reference>
          <reference field="20" count="1">
            <x v="12"/>
          </reference>
        </references>
      </pivotArea>
    </format>
    <format dxfId="7215">
      <pivotArea dataOnly="0" labelOnly="1" outline="0" fieldPosition="0">
        <references count="3">
          <reference field="0" count="1" selected="0">
            <x v="36"/>
          </reference>
          <reference field="7" count="1" selected="0">
            <x v="21"/>
          </reference>
          <reference field="20" count="1">
            <x v="212"/>
          </reference>
        </references>
      </pivotArea>
    </format>
    <format dxfId="7214">
      <pivotArea dataOnly="0" labelOnly="1" outline="0" fieldPosition="0">
        <references count="3">
          <reference field="0" count="1" selected="0">
            <x v="38"/>
          </reference>
          <reference field="7" count="1" selected="0">
            <x v="21"/>
          </reference>
          <reference field="20" count="1">
            <x v="75"/>
          </reference>
        </references>
      </pivotArea>
    </format>
    <format dxfId="7213">
      <pivotArea dataOnly="0" labelOnly="1" outline="0" fieldPosition="0">
        <references count="3">
          <reference field="0" count="1" selected="0">
            <x v="55"/>
          </reference>
          <reference field="7" count="1" selected="0">
            <x v="21"/>
          </reference>
          <reference field="20" count="1">
            <x v="180"/>
          </reference>
        </references>
      </pivotArea>
    </format>
    <format dxfId="7212">
      <pivotArea dataOnly="0" labelOnly="1" outline="0" fieldPosition="0">
        <references count="3">
          <reference field="0" count="1" selected="0">
            <x v="64"/>
          </reference>
          <reference field="7" count="1" selected="0">
            <x v="21"/>
          </reference>
          <reference field="20" count="1">
            <x v="40"/>
          </reference>
        </references>
      </pivotArea>
    </format>
    <format dxfId="7211">
      <pivotArea dataOnly="0" labelOnly="1" outline="0" fieldPosition="0">
        <references count="3">
          <reference field="0" count="1" selected="0">
            <x v="76"/>
          </reference>
          <reference field="7" count="1" selected="0">
            <x v="21"/>
          </reference>
          <reference field="20" count="1">
            <x v="110"/>
          </reference>
        </references>
      </pivotArea>
    </format>
    <format dxfId="7210">
      <pivotArea dataOnly="0" labelOnly="1" outline="0" fieldPosition="0">
        <references count="3">
          <reference field="0" count="1" selected="0">
            <x v="79"/>
          </reference>
          <reference field="7" count="1" selected="0">
            <x v="21"/>
          </reference>
          <reference field="20" count="1">
            <x v="91"/>
          </reference>
        </references>
      </pivotArea>
    </format>
    <format dxfId="7209">
      <pivotArea dataOnly="0" labelOnly="1" outline="0" fieldPosition="0">
        <references count="3">
          <reference field="0" count="1" selected="0">
            <x v="111"/>
          </reference>
          <reference field="7" count="1" selected="0">
            <x v="21"/>
          </reference>
          <reference field="20" count="1">
            <x v="53"/>
          </reference>
        </references>
      </pivotArea>
    </format>
    <format dxfId="7208">
      <pivotArea dataOnly="0" labelOnly="1" outline="0" fieldPosition="0">
        <references count="3">
          <reference field="0" count="1" selected="0">
            <x v="112"/>
          </reference>
          <reference field="7" count="1" selected="0">
            <x v="21"/>
          </reference>
          <reference field="20" count="1">
            <x v="139"/>
          </reference>
        </references>
      </pivotArea>
    </format>
    <format dxfId="7207">
      <pivotArea dataOnly="0" labelOnly="1" outline="0" fieldPosition="0">
        <references count="3">
          <reference field="0" count="1" selected="0">
            <x v="145"/>
          </reference>
          <reference field="7" count="1" selected="0">
            <x v="21"/>
          </reference>
          <reference field="20" count="1">
            <x v="184"/>
          </reference>
        </references>
      </pivotArea>
    </format>
    <format dxfId="7206">
      <pivotArea dataOnly="0" labelOnly="1" outline="0" fieldPosition="0">
        <references count="3">
          <reference field="0" count="1" selected="0">
            <x v="156"/>
          </reference>
          <reference field="7" count="1" selected="0">
            <x v="21"/>
          </reference>
          <reference field="20" count="1">
            <x v="213"/>
          </reference>
        </references>
      </pivotArea>
    </format>
    <format dxfId="7205">
      <pivotArea dataOnly="0" labelOnly="1" outline="0" fieldPosition="0">
        <references count="3">
          <reference field="0" count="1" selected="0">
            <x v="178"/>
          </reference>
          <reference field="7" count="1" selected="0">
            <x v="21"/>
          </reference>
          <reference field="20" count="1">
            <x v="175"/>
          </reference>
        </references>
      </pivotArea>
    </format>
    <format dxfId="7204">
      <pivotArea dataOnly="0" labelOnly="1" outline="0" fieldPosition="0">
        <references count="3">
          <reference field="0" count="1" selected="0">
            <x v="188"/>
          </reference>
          <reference field="7" count="1" selected="0">
            <x v="21"/>
          </reference>
          <reference field="20" count="1">
            <x v="132"/>
          </reference>
        </references>
      </pivotArea>
    </format>
    <format dxfId="7203">
      <pivotArea dataOnly="0" labelOnly="1" outline="0" fieldPosition="0">
        <references count="3">
          <reference field="0" count="1" selected="0">
            <x v="194"/>
          </reference>
          <reference field="7" count="1" selected="0">
            <x v="21"/>
          </reference>
          <reference field="20" count="1">
            <x v="215"/>
          </reference>
        </references>
      </pivotArea>
    </format>
    <format dxfId="7202">
      <pivotArea dataOnly="0" labelOnly="1" outline="0" fieldPosition="0">
        <references count="3">
          <reference field="0" count="1" selected="0">
            <x v="225"/>
          </reference>
          <reference field="7" count="1" selected="0">
            <x v="21"/>
          </reference>
          <reference field="20" count="1">
            <x v="140"/>
          </reference>
        </references>
      </pivotArea>
    </format>
    <format dxfId="7201">
      <pivotArea dataOnly="0" labelOnly="1" outline="0" fieldPosition="0">
        <references count="3">
          <reference field="0" count="1" selected="0">
            <x v="246"/>
          </reference>
          <reference field="7" count="1" selected="0">
            <x v="21"/>
          </reference>
          <reference field="20" count="1">
            <x v="131"/>
          </reference>
        </references>
      </pivotArea>
    </format>
    <format dxfId="7200">
      <pivotArea dataOnly="0" labelOnly="1" outline="0" fieldPosition="0">
        <references count="3">
          <reference field="0" count="1" selected="0">
            <x v="266"/>
          </reference>
          <reference field="7" count="1" selected="0">
            <x v="21"/>
          </reference>
          <reference field="20" count="1">
            <x v="42"/>
          </reference>
        </references>
      </pivotArea>
    </format>
    <format dxfId="7199">
      <pivotArea dataOnly="0" labelOnly="1" outline="0" fieldPosition="0">
        <references count="3">
          <reference field="0" count="1" selected="0">
            <x v="281"/>
          </reference>
          <reference field="7" count="1" selected="0">
            <x v="21"/>
          </reference>
          <reference field="20" count="1">
            <x v="171"/>
          </reference>
        </references>
      </pivotArea>
    </format>
    <format dxfId="7198">
      <pivotArea dataOnly="0" labelOnly="1" outline="0" fieldPosition="0">
        <references count="3">
          <reference field="0" count="1" selected="0">
            <x v="290"/>
          </reference>
          <reference field="7" count="1" selected="0">
            <x v="21"/>
          </reference>
          <reference field="20" count="1">
            <x v="246"/>
          </reference>
        </references>
      </pivotArea>
    </format>
    <format dxfId="7197">
      <pivotArea dataOnly="0" labelOnly="1" outline="0" fieldPosition="0">
        <references count="3">
          <reference field="0" count="1" selected="0">
            <x v="7"/>
          </reference>
          <reference field="7" count="1" selected="0">
            <x v="22"/>
          </reference>
          <reference field="20" count="1">
            <x v="197"/>
          </reference>
        </references>
      </pivotArea>
    </format>
    <format dxfId="7196">
      <pivotArea dataOnly="0" labelOnly="1" outline="0" fieldPosition="0">
        <references count="3">
          <reference field="0" count="1" selected="0">
            <x v="32"/>
          </reference>
          <reference field="7" count="1" selected="0">
            <x v="22"/>
          </reference>
          <reference field="20" count="1">
            <x v="0"/>
          </reference>
        </references>
      </pivotArea>
    </format>
    <format dxfId="7195">
      <pivotArea dataOnly="0" labelOnly="1" outline="0" fieldPosition="0">
        <references count="3">
          <reference field="0" count="1" selected="0">
            <x v="36"/>
          </reference>
          <reference field="7" count="1" selected="0">
            <x v="22"/>
          </reference>
          <reference field="20" count="1">
            <x v="212"/>
          </reference>
        </references>
      </pivotArea>
    </format>
    <format dxfId="7194">
      <pivotArea dataOnly="0" labelOnly="1" outline="0" fieldPosition="0">
        <references count="3">
          <reference field="0" count="1" selected="0">
            <x v="38"/>
          </reference>
          <reference field="7" count="1" selected="0">
            <x v="22"/>
          </reference>
          <reference field="20" count="1">
            <x v="75"/>
          </reference>
        </references>
      </pivotArea>
    </format>
    <format dxfId="7193">
      <pivotArea dataOnly="0" labelOnly="1" outline="0" fieldPosition="0">
        <references count="3">
          <reference field="0" count="1" selected="0">
            <x v="70"/>
          </reference>
          <reference field="7" count="1" selected="0">
            <x v="22"/>
          </reference>
          <reference field="20" count="1">
            <x v="219"/>
          </reference>
        </references>
      </pivotArea>
    </format>
    <format dxfId="7192">
      <pivotArea dataOnly="0" labelOnly="1" outline="0" fieldPosition="0">
        <references count="3">
          <reference field="0" count="1" selected="0">
            <x v="72"/>
          </reference>
          <reference field="7" count="1" selected="0">
            <x v="22"/>
          </reference>
          <reference field="20" count="1">
            <x v="254"/>
          </reference>
        </references>
      </pivotArea>
    </format>
    <format dxfId="7191">
      <pivotArea dataOnly="0" labelOnly="1" outline="0" fieldPosition="0">
        <references count="3">
          <reference field="0" count="1" selected="0">
            <x v="94"/>
          </reference>
          <reference field="7" count="1" selected="0">
            <x v="22"/>
          </reference>
          <reference field="20" count="1">
            <x v="236"/>
          </reference>
        </references>
      </pivotArea>
    </format>
    <format dxfId="7190">
      <pivotArea dataOnly="0" labelOnly="1" outline="0" fieldPosition="0">
        <references count="3">
          <reference field="0" count="1" selected="0">
            <x v="96"/>
          </reference>
          <reference field="7" count="1" selected="0">
            <x v="22"/>
          </reference>
          <reference field="20" count="1">
            <x v="193"/>
          </reference>
        </references>
      </pivotArea>
    </format>
    <format dxfId="7189">
      <pivotArea dataOnly="0" labelOnly="1" outline="0" fieldPosition="0">
        <references count="3">
          <reference field="0" count="1" selected="0">
            <x v="137"/>
          </reference>
          <reference field="7" count="1" selected="0">
            <x v="22"/>
          </reference>
          <reference field="20" count="1">
            <x v="269"/>
          </reference>
        </references>
      </pivotArea>
    </format>
    <format dxfId="7188">
      <pivotArea dataOnly="0" labelOnly="1" outline="0" fieldPosition="0">
        <references count="3">
          <reference field="0" count="1" selected="0">
            <x v="156"/>
          </reference>
          <reference field="7" count="1" selected="0">
            <x v="22"/>
          </reference>
          <reference field="20" count="1">
            <x v="213"/>
          </reference>
        </references>
      </pivotArea>
    </format>
    <format dxfId="7187">
      <pivotArea dataOnly="0" labelOnly="1" outline="0" fieldPosition="0">
        <references count="3">
          <reference field="0" count="1" selected="0">
            <x v="195"/>
          </reference>
          <reference field="7" count="1" selected="0">
            <x v="22"/>
          </reference>
          <reference field="20" count="1">
            <x v="237"/>
          </reference>
        </references>
      </pivotArea>
    </format>
    <format dxfId="7186">
      <pivotArea dataOnly="0" labelOnly="1" outline="0" fieldPosition="0">
        <references count="3">
          <reference field="0" count="1" selected="0">
            <x v="204"/>
          </reference>
          <reference field="7" count="1" selected="0">
            <x v="22"/>
          </reference>
          <reference field="20" count="1">
            <x v="191"/>
          </reference>
        </references>
      </pivotArea>
    </format>
    <format dxfId="7185">
      <pivotArea dataOnly="0" labelOnly="1" outline="0" fieldPosition="0">
        <references count="3">
          <reference field="0" count="1" selected="0">
            <x v="218"/>
          </reference>
          <reference field="7" count="1" selected="0">
            <x v="22"/>
          </reference>
          <reference field="20" count="1">
            <x v="274"/>
          </reference>
        </references>
      </pivotArea>
    </format>
    <format dxfId="7184">
      <pivotArea dataOnly="0" labelOnly="1" outline="0" fieldPosition="0">
        <references count="3">
          <reference field="0" count="1" selected="0">
            <x v="231"/>
          </reference>
          <reference field="7" count="1" selected="0">
            <x v="22"/>
          </reference>
          <reference field="20" count="1">
            <x v="217"/>
          </reference>
        </references>
      </pivotArea>
    </format>
    <format dxfId="7183">
      <pivotArea dataOnly="0" labelOnly="1" outline="0" fieldPosition="0">
        <references count="3">
          <reference field="0" count="1" selected="0">
            <x v="250"/>
          </reference>
          <reference field="7" count="1" selected="0">
            <x v="22"/>
          </reference>
          <reference field="20" count="1">
            <x v="187"/>
          </reference>
        </references>
      </pivotArea>
    </format>
    <format dxfId="7182">
      <pivotArea dataOnly="0" labelOnly="1" outline="0" fieldPosition="0">
        <references count="3">
          <reference field="0" count="1" selected="0">
            <x v="15"/>
          </reference>
          <reference field="7" count="1" selected="0">
            <x v="23"/>
          </reference>
          <reference field="20" count="1">
            <x v="123"/>
          </reference>
        </references>
      </pivotArea>
    </format>
    <format dxfId="7181">
      <pivotArea dataOnly="0" labelOnly="1" outline="0" fieldPosition="0">
        <references count="3">
          <reference field="0" count="1" selected="0">
            <x v="51"/>
          </reference>
          <reference field="7" count="1" selected="0">
            <x v="23"/>
          </reference>
          <reference field="20" count="1">
            <x v="230"/>
          </reference>
        </references>
      </pivotArea>
    </format>
    <format dxfId="7180">
      <pivotArea dataOnly="0" labelOnly="1" outline="0" fieldPosition="0">
        <references count="3">
          <reference field="0" count="1" selected="0">
            <x v="62"/>
          </reference>
          <reference field="7" count="1" selected="0">
            <x v="23"/>
          </reference>
          <reference field="20" count="1">
            <x v="23"/>
          </reference>
        </references>
      </pivotArea>
    </format>
    <format dxfId="7179">
      <pivotArea dataOnly="0" labelOnly="1" outline="0" fieldPosition="0">
        <references count="3">
          <reference field="0" count="1" selected="0">
            <x v="74"/>
          </reference>
          <reference field="7" count="1" selected="0">
            <x v="23"/>
          </reference>
          <reference field="20" count="1">
            <x v="36"/>
          </reference>
        </references>
      </pivotArea>
    </format>
    <format dxfId="7178">
      <pivotArea dataOnly="0" labelOnly="1" outline="0" fieldPosition="0">
        <references count="3">
          <reference field="0" count="1" selected="0">
            <x v="101"/>
          </reference>
          <reference field="7" count="1" selected="0">
            <x v="23"/>
          </reference>
          <reference field="20" count="1">
            <x v="60"/>
          </reference>
        </references>
      </pivotArea>
    </format>
    <format dxfId="7177">
      <pivotArea dataOnly="0" labelOnly="1" outline="0" fieldPosition="0">
        <references count="3">
          <reference field="0" count="1" selected="0">
            <x v="110"/>
          </reference>
          <reference field="7" count="1" selected="0">
            <x v="23"/>
          </reference>
          <reference field="20" count="1">
            <x v="62"/>
          </reference>
        </references>
      </pivotArea>
    </format>
    <format dxfId="7176">
      <pivotArea dataOnly="0" labelOnly="1" outline="0" fieldPosition="0">
        <references count="3">
          <reference field="0" count="1" selected="0">
            <x v="175"/>
          </reference>
          <reference field="7" count="1" selected="0">
            <x v="23"/>
          </reference>
          <reference field="20" count="1">
            <x v="142"/>
          </reference>
        </references>
      </pivotArea>
    </format>
    <format dxfId="7175">
      <pivotArea dataOnly="0" labelOnly="1" outline="0" fieldPosition="0">
        <references count="3">
          <reference field="0" count="1" selected="0">
            <x v="201"/>
          </reference>
          <reference field="7" count="1" selected="0">
            <x v="23"/>
          </reference>
          <reference field="20" count="1">
            <x v="96"/>
          </reference>
        </references>
      </pivotArea>
    </format>
    <format dxfId="7174">
      <pivotArea dataOnly="0" labelOnly="1" outline="0" fieldPosition="0">
        <references count="3">
          <reference field="0" count="1" selected="0">
            <x v="217"/>
          </reference>
          <reference field="7" count="1" selected="0">
            <x v="23"/>
          </reference>
          <reference field="20" count="1">
            <x v="126"/>
          </reference>
        </references>
      </pivotArea>
    </format>
    <format dxfId="7173">
      <pivotArea dataOnly="0" labelOnly="1" outline="0" fieldPosition="0">
        <references count="3">
          <reference field="0" count="1" selected="0">
            <x v="223"/>
          </reference>
          <reference field="7" count="1" selected="0">
            <x v="23"/>
          </reference>
          <reference field="20" count="1">
            <x v="273"/>
          </reference>
        </references>
      </pivotArea>
    </format>
    <format dxfId="7172">
      <pivotArea dataOnly="0" labelOnly="1" outline="0" fieldPosition="0">
        <references count="3">
          <reference field="0" count="1" selected="0">
            <x v="290"/>
          </reference>
          <reference field="7" count="1" selected="0">
            <x v="23"/>
          </reference>
          <reference field="20" count="1">
            <x v="246"/>
          </reference>
        </references>
      </pivotArea>
    </format>
    <format dxfId="7171">
      <pivotArea dataOnly="0" labelOnly="1" outline="0" fieldPosition="0">
        <references count="3">
          <reference field="0" count="1" selected="0">
            <x v="305"/>
          </reference>
          <reference field="7" count="1" selected="0">
            <x v="23"/>
          </reference>
          <reference field="20" count="1">
            <x v="119"/>
          </reference>
        </references>
      </pivotArea>
    </format>
    <format dxfId="7170">
      <pivotArea dataOnly="0" labelOnly="1" outline="0" fieldPosition="0">
        <references count="3">
          <reference field="0" count="1" selected="0">
            <x v="12"/>
          </reference>
          <reference field="7" count="1" selected="0">
            <x v="24"/>
          </reference>
          <reference field="20" count="1">
            <x v="105"/>
          </reference>
        </references>
      </pivotArea>
    </format>
    <format dxfId="7169">
      <pivotArea dataOnly="0" labelOnly="1" outline="0" fieldPosition="0">
        <references count="3">
          <reference field="0" count="1" selected="0">
            <x v="16"/>
          </reference>
          <reference field="7" count="1" selected="0">
            <x v="24"/>
          </reference>
          <reference field="20" count="1">
            <x v="6"/>
          </reference>
        </references>
      </pivotArea>
    </format>
    <format dxfId="7168">
      <pivotArea dataOnly="0" labelOnly="1" outline="0" fieldPosition="0">
        <references count="3">
          <reference field="0" count="1" selected="0">
            <x v="22"/>
          </reference>
          <reference field="7" count="1" selected="0">
            <x v="24"/>
          </reference>
          <reference field="20" count="1">
            <x v="5"/>
          </reference>
        </references>
      </pivotArea>
    </format>
    <format dxfId="7167">
      <pivotArea dataOnly="0" labelOnly="1" outline="0" fieldPosition="0">
        <references count="3">
          <reference field="0" count="1" selected="0">
            <x v="25"/>
          </reference>
          <reference field="7" count="1" selected="0">
            <x v="24"/>
          </reference>
          <reference field="20" count="1">
            <x v="88"/>
          </reference>
        </references>
      </pivotArea>
    </format>
    <format dxfId="7166">
      <pivotArea dataOnly="0" labelOnly="1" outline="0" fieldPosition="0">
        <references count="3">
          <reference field="0" count="1" selected="0">
            <x v="26"/>
          </reference>
          <reference field="7" count="1" selected="0">
            <x v="24"/>
          </reference>
          <reference field="20" count="1">
            <x v="125"/>
          </reference>
        </references>
      </pivotArea>
    </format>
    <format dxfId="7165">
      <pivotArea dataOnly="0" labelOnly="1" outline="0" fieldPosition="0">
        <references count="3">
          <reference field="0" count="1" selected="0">
            <x v="30"/>
          </reference>
          <reference field="7" count="1" selected="0">
            <x v="24"/>
          </reference>
          <reference field="20" count="1">
            <x v="44"/>
          </reference>
        </references>
      </pivotArea>
    </format>
    <format dxfId="7164">
      <pivotArea dataOnly="0" labelOnly="1" outline="0" fieldPosition="0">
        <references count="3">
          <reference field="0" count="1" selected="0">
            <x v="49"/>
          </reference>
          <reference field="7" count="1" selected="0">
            <x v="24"/>
          </reference>
          <reference field="20" count="1">
            <x v="39"/>
          </reference>
        </references>
      </pivotArea>
    </format>
    <format dxfId="7163">
      <pivotArea dataOnly="0" labelOnly="1" outline="0" fieldPosition="0">
        <references count="3">
          <reference field="0" count="1" selected="0">
            <x v="88"/>
          </reference>
          <reference field="7" count="1" selected="0">
            <x v="24"/>
          </reference>
          <reference field="20" count="1">
            <x v="198"/>
          </reference>
        </references>
      </pivotArea>
    </format>
    <format dxfId="7162">
      <pivotArea dataOnly="0" labelOnly="1" outline="0" fieldPosition="0">
        <references count="3">
          <reference field="0" count="1" selected="0">
            <x v="104"/>
          </reference>
          <reference field="7" count="1" selected="0">
            <x v="24"/>
          </reference>
          <reference field="20" count="1">
            <x v="177"/>
          </reference>
        </references>
      </pivotArea>
    </format>
    <format dxfId="7161">
      <pivotArea dataOnly="0" labelOnly="1" outline="0" fieldPosition="0">
        <references count="3">
          <reference field="0" count="1" selected="0">
            <x v="105"/>
          </reference>
          <reference field="7" count="1" selected="0">
            <x v="24"/>
          </reference>
          <reference field="20" count="1">
            <x v="179"/>
          </reference>
        </references>
      </pivotArea>
    </format>
    <format dxfId="7160">
      <pivotArea dataOnly="0" labelOnly="1" outline="0" fieldPosition="0">
        <references count="3">
          <reference field="0" count="1" selected="0">
            <x v="107"/>
          </reference>
          <reference field="7" count="1" selected="0">
            <x v="24"/>
          </reference>
          <reference field="20" count="1">
            <x v="26"/>
          </reference>
        </references>
      </pivotArea>
    </format>
    <format dxfId="7159">
      <pivotArea dataOnly="0" labelOnly="1" outline="0" fieldPosition="0">
        <references count="3">
          <reference field="0" count="1" selected="0">
            <x v="109"/>
          </reference>
          <reference field="7" count="1" selected="0">
            <x v="24"/>
          </reference>
          <reference field="20" count="1">
            <x v="133"/>
          </reference>
        </references>
      </pivotArea>
    </format>
    <format dxfId="7158">
      <pivotArea dataOnly="0" labelOnly="1" outline="0" fieldPosition="0">
        <references count="3">
          <reference field="0" count="1" selected="0">
            <x v="122"/>
          </reference>
          <reference field="7" count="1" selected="0">
            <x v="24"/>
          </reference>
          <reference field="20" count="1">
            <x v="245"/>
          </reference>
        </references>
      </pivotArea>
    </format>
    <format dxfId="7157">
      <pivotArea dataOnly="0" labelOnly="1" outline="0" fieldPosition="0">
        <references count="3">
          <reference field="0" count="1" selected="0">
            <x v="123"/>
          </reference>
          <reference field="7" count="1" selected="0">
            <x v="24"/>
          </reference>
          <reference field="20" count="1">
            <x v="74"/>
          </reference>
        </references>
      </pivotArea>
    </format>
    <format dxfId="7156">
      <pivotArea dataOnly="0" labelOnly="1" outline="0" fieldPosition="0">
        <references count="3">
          <reference field="0" count="1" selected="0">
            <x v="125"/>
          </reference>
          <reference field="7" count="1" selected="0">
            <x v="24"/>
          </reference>
          <reference field="20" count="1">
            <x v="220"/>
          </reference>
        </references>
      </pivotArea>
    </format>
    <format dxfId="7155">
      <pivotArea dataOnly="0" labelOnly="1" outline="0" fieldPosition="0">
        <references count="3">
          <reference field="0" count="1" selected="0">
            <x v="135"/>
          </reference>
          <reference field="7" count="1" selected="0">
            <x v="24"/>
          </reference>
          <reference field="20" count="1">
            <x v="90"/>
          </reference>
        </references>
      </pivotArea>
    </format>
    <format dxfId="7154">
      <pivotArea dataOnly="0" labelOnly="1" outline="0" fieldPosition="0">
        <references count="3">
          <reference field="0" count="1" selected="0">
            <x v="140"/>
          </reference>
          <reference field="7" count="1" selected="0">
            <x v="24"/>
          </reference>
          <reference field="20" count="1">
            <x v="35"/>
          </reference>
        </references>
      </pivotArea>
    </format>
    <format dxfId="7153">
      <pivotArea dataOnly="0" labelOnly="1" outline="0" fieldPosition="0">
        <references count="3">
          <reference field="0" count="1" selected="0">
            <x v="148"/>
          </reference>
          <reference field="7" count="1" selected="0">
            <x v="24"/>
          </reference>
          <reference field="20" count="1">
            <x v="167"/>
          </reference>
        </references>
      </pivotArea>
    </format>
    <format dxfId="7152">
      <pivotArea dataOnly="0" labelOnly="1" outline="0" fieldPosition="0">
        <references count="3">
          <reference field="0" count="1" selected="0">
            <x v="156"/>
          </reference>
          <reference field="7" count="1" selected="0">
            <x v="24"/>
          </reference>
          <reference field="20" count="1">
            <x v="213"/>
          </reference>
        </references>
      </pivotArea>
    </format>
    <format dxfId="7151">
      <pivotArea dataOnly="0" labelOnly="1" outline="0" fieldPosition="0">
        <references count="3">
          <reference field="0" count="1" selected="0">
            <x v="159"/>
          </reference>
          <reference field="7" count="1" selected="0">
            <x v="24"/>
          </reference>
          <reference field="20" count="1">
            <x v="141"/>
          </reference>
        </references>
      </pivotArea>
    </format>
    <format dxfId="7150">
      <pivotArea dataOnly="0" labelOnly="1" outline="0" fieldPosition="0">
        <references count="3">
          <reference field="0" count="1" selected="0">
            <x v="161"/>
          </reference>
          <reference field="7" count="1" selected="0">
            <x v="24"/>
          </reference>
          <reference field="20" count="1">
            <x v="8"/>
          </reference>
        </references>
      </pivotArea>
    </format>
    <format dxfId="7149">
      <pivotArea dataOnly="0" labelOnly="1" outline="0" fieldPosition="0">
        <references count="3">
          <reference field="0" count="1" selected="0">
            <x v="163"/>
          </reference>
          <reference field="7" count="1" selected="0">
            <x v="24"/>
          </reference>
          <reference field="20" count="1">
            <x v="277"/>
          </reference>
        </references>
      </pivotArea>
    </format>
    <format dxfId="7148">
      <pivotArea dataOnly="0" labelOnly="1" outline="0" fieldPosition="0">
        <references count="3">
          <reference field="0" count="1" selected="0">
            <x v="169"/>
          </reference>
          <reference field="7" count="1" selected="0">
            <x v="24"/>
          </reference>
          <reference field="20" count="1">
            <x v="251"/>
          </reference>
        </references>
      </pivotArea>
    </format>
    <format dxfId="7147">
      <pivotArea dataOnly="0" labelOnly="1" outline="0" fieldPosition="0">
        <references count="3">
          <reference field="0" count="1" selected="0">
            <x v="172"/>
          </reference>
          <reference field="7" count="1" selected="0">
            <x v="24"/>
          </reference>
          <reference field="20" count="1">
            <x v="200"/>
          </reference>
        </references>
      </pivotArea>
    </format>
    <format dxfId="7146">
      <pivotArea dataOnly="0" labelOnly="1" outline="0" fieldPosition="0">
        <references count="3">
          <reference field="0" count="1" selected="0">
            <x v="197"/>
          </reference>
          <reference field="7" count="1" selected="0">
            <x v="24"/>
          </reference>
          <reference field="20" count="1">
            <x v="89"/>
          </reference>
        </references>
      </pivotArea>
    </format>
    <format dxfId="7145">
      <pivotArea dataOnly="0" labelOnly="1" outline="0" fieldPosition="0">
        <references count="3">
          <reference field="0" count="1" selected="0">
            <x v="216"/>
          </reference>
          <reference field="7" count="1" selected="0">
            <x v="24"/>
          </reference>
          <reference field="20" count="1">
            <x v="78"/>
          </reference>
        </references>
      </pivotArea>
    </format>
    <format dxfId="7144">
      <pivotArea dataOnly="0" labelOnly="1" outline="0" fieldPosition="0">
        <references count="3">
          <reference field="0" count="1" selected="0">
            <x v="230"/>
          </reference>
          <reference field="7" count="1" selected="0">
            <x v="24"/>
          </reference>
          <reference field="20" count="1">
            <x v="265"/>
          </reference>
        </references>
      </pivotArea>
    </format>
    <format dxfId="7143">
      <pivotArea dataOnly="0" labelOnly="1" outline="0" fieldPosition="0">
        <references count="3">
          <reference field="0" count="1" selected="0">
            <x v="231"/>
          </reference>
          <reference field="7" count="1" selected="0">
            <x v="24"/>
          </reference>
          <reference field="20" count="1">
            <x v="217"/>
          </reference>
        </references>
      </pivotArea>
    </format>
    <format dxfId="7142">
      <pivotArea dataOnly="0" labelOnly="1" outline="0" fieldPosition="0">
        <references count="3">
          <reference field="0" count="1" selected="0">
            <x v="252"/>
          </reference>
          <reference field="7" count="1" selected="0">
            <x v="24"/>
          </reference>
          <reference field="20" count="1">
            <x v="235"/>
          </reference>
        </references>
      </pivotArea>
    </format>
    <format dxfId="7141">
      <pivotArea dataOnly="0" labelOnly="1" outline="0" fieldPosition="0">
        <references count="3">
          <reference field="0" count="1" selected="0">
            <x v="255"/>
          </reference>
          <reference field="7" count="1" selected="0">
            <x v="24"/>
          </reference>
          <reference field="20" count="1">
            <x v="146"/>
          </reference>
        </references>
      </pivotArea>
    </format>
    <format dxfId="7140">
      <pivotArea dataOnly="0" labelOnly="1" outline="0" fieldPosition="0">
        <references count="3">
          <reference field="0" count="1" selected="0">
            <x v="257"/>
          </reference>
          <reference field="7" count="1" selected="0">
            <x v="24"/>
          </reference>
          <reference field="20" count="1">
            <x v="129"/>
          </reference>
        </references>
      </pivotArea>
    </format>
    <format dxfId="7139">
      <pivotArea dataOnly="0" labelOnly="1" outline="0" fieldPosition="0">
        <references count="3">
          <reference field="0" count="1" selected="0">
            <x v="261"/>
          </reference>
          <reference field="7" count="1" selected="0">
            <x v="24"/>
          </reference>
          <reference field="20" count="1">
            <x v="188"/>
          </reference>
        </references>
      </pivotArea>
    </format>
    <format dxfId="7138">
      <pivotArea dataOnly="0" labelOnly="1" outline="0" fieldPosition="0">
        <references count="3">
          <reference field="0" count="1" selected="0">
            <x v="265"/>
          </reference>
          <reference field="7" count="1" selected="0">
            <x v="24"/>
          </reference>
          <reference field="20" count="1">
            <x v="93"/>
          </reference>
        </references>
      </pivotArea>
    </format>
    <format dxfId="7137">
      <pivotArea dataOnly="0" labelOnly="1" outline="0" fieldPosition="0">
        <references count="3">
          <reference field="0" count="1" selected="0">
            <x v="275"/>
          </reference>
          <reference field="7" count="1" selected="0">
            <x v="24"/>
          </reference>
          <reference field="20" count="1">
            <x v="107"/>
          </reference>
        </references>
      </pivotArea>
    </format>
    <format dxfId="7136">
      <pivotArea dataOnly="0" labelOnly="1" outline="0" fieldPosition="0">
        <references count="3">
          <reference field="0" count="1" selected="0">
            <x v="280"/>
          </reference>
          <reference field="7" count="1" selected="0">
            <x v="24"/>
          </reference>
          <reference field="20" count="1">
            <x v="204"/>
          </reference>
        </references>
      </pivotArea>
    </format>
    <format dxfId="7135">
      <pivotArea dataOnly="0" labelOnly="1" outline="0" fieldPosition="0">
        <references count="3">
          <reference field="0" count="1" selected="0">
            <x v="52"/>
          </reference>
          <reference field="7" count="1" selected="0">
            <x v="25"/>
          </reference>
          <reference field="20" count="1">
            <x v="189"/>
          </reference>
        </references>
      </pivotArea>
    </format>
    <format dxfId="7134">
      <pivotArea dataOnly="0" labelOnly="1" outline="0" fieldPosition="0">
        <references count="3">
          <reference field="0" count="1" selected="0">
            <x v="122"/>
          </reference>
          <reference field="7" count="1" selected="0">
            <x v="25"/>
          </reference>
          <reference field="20" count="1">
            <x v="245"/>
          </reference>
        </references>
      </pivotArea>
    </format>
    <format dxfId="7133">
      <pivotArea dataOnly="0" labelOnly="1" outline="0" fieldPosition="0">
        <references count="3">
          <reference field="0" count="1" selected="0">
            <x v="126"/>
          </reference>
          <reference field="7" count="1" selected="0">
            <x v="25"/>
          </reference>
          <reference field="20" count="1">
            <x v="120"/>
          </reference>
        </references>
      </pivotArea>
    </format>
    <format dxfId="7132">
      <pivotArea dataOnly="0" labelOnly="1" outline="0" fieldPosition="0">
        <references count="3">
          <reference field="0" count="1" selected="0">
            <x v="139"/>
          </reference>
          <reference field="7" count="1" selected="0">
            <x v="25"/>
          </reference>
          <reference field="20" count="1">
            <x v="161"/>
          </reference>
        </references>
      </pivotArea>
    </format>
    <format dxfId="7131">
      <pivotArea dataOnly="0" labelOnly="1" outline="0" fieldPosition="0">
        <references count="3">
          <reference field="0" count="1" selected="0">
            <x v="142"/>
          </reference>
          <reference field="7" count="1" selected="0">
            <x v="25"/>
          </reference>
          <reference field="20" count="1">
            <x v="83"/>
          </reference>
        </references>
      </pivotArea>
    </format>
    <format dxfId="7130">
      <pivotArea dataOnly="0" labelOnly="1" outline="0" fieldPosition="0">
        <references count="3">
          <reference field="0" count="1" selected="0">
            <x v="169"/>
          </reference>
          <reference field="7" count="1" selected="0">
            <x v="25"/>
          </reference>
          <reference field="20" count="1">
            <x v="251"/>
          </reference>
        </references>
      </pivotArea>
    </format>
    <format dxfId="7129">
      <pivotArea dataOnly="0" labelOnly="1" outline="0" fieldPosition="0">
        <references count="3">
          <reference field="0" count="1" selected="0">
            <x v="230"/>
          </reference>
          <reference field="7" count="1" selected="0">
            <x v="25"/>
          </reference>
          <reference field="20" count="1">
            <x v="265"/>
          </reference>
        </references>
      </pivotArea>
    </format>
    <format dxfId="7128">
      <pivotArea dataOnly="0" labelOnly="1" outline="0" fieldPosition="0">
        <references count="3">
          <reference field="0" count="1" selected="0">
            <x v="258"/>
          </reference>
          <reference field="7" count="1" selected="0">
            <x v="25"/>
          </reference>
          <reference field="20" count="1">
            <x v="143"/>
          </reference>
        </references>
      </pivotArea>
    </format>
    <format dxfId="7127">
      <pivotArea dataOnly="0" labelOnly="1" outline="0" fieldPosition="0">
        <references count="3">
          <reference field="0" count="1" selected="0">
            <x v="275"/>
          </reference>
          <reference field="7" count="1" selected="0">
            <x v="25"/>
          </reference>
          <reference field="20" count="1">
            <x v="107"/>
          </reference>
        </references>
      </pivotArea>
    </format>
    <format dxfId="7126">
      <pivotArea dataOnly="0" labelOnly="1" outline="0" fieldPosition="0">
        <references count="3">
          <reference field="0" count="1" selected="0">
            <x v="296"/>
          </reference>
          <reference field="7" count="1" selected="0">
            <x v="25"/>
          </reference>
          <reference field="20" count="1">
            <x v="248"/>
          </reference>
        </references>
      </pivotArea>
    </format>
    <format dxfId="7125">
      <pivotArea dataOnly="0" labelOnly="1" outline="0" fieldPosition="0">
        <references count="3">
          <reference field="0" count="1" selected="0">
            <x v="3"/>
          </reference>
          <reference field="7" count="1" selected="0">
            <x v="26"/>
          </reference>
          <reference field="20" count="1">
            <x v="58"/>
          </reference>
        </references>
      </pivotArea>
    </format>
    <format dxfId="7124">
      <pivotArea dataOnly="0" labelOnly="1" outline="0" fieldPosition="0">
        <references count="3">
          <reference field="0" count="1" selected="0">
            <x v="6"/>
          </reference>
          <reference field="7" count="1" selected="0">
            <x v="26"/>
          </reference>
          <reference field="20" count="1">
            <x v="232"/>
          </reference>
        </references>
      </pivotArea>
    </format>
    <format dxfId="7123">
      <pivotArea dataOnly="0" labelOnly="1" outline="0" fieldPosition="0">
        <references count="3">
          <reference field="0" count="1" selected="0">
            <x v="8"/>
          </reference>
          <reference field="7" count="1" selected="0">
            <x v="26"/>
          </reference>
          <reference field="20" count="1">
            <x v="138"/>
          </reference>
        </references>
      </pivotArea>
    </format>
    <format dxfId="7122">
      <pivotArea dataOnly="0" labelOnly="1" outline="0" fieldPosition="0">
        <references count="3">
          <reference field="0" count="1" selected="0">
            <x v="27"/>
          </reference>
          <reference field="7" count="1" selected="0">
            <x v="26"/>
          </reference>
          <reference field="20" count="1">
            <x v="130"/>
          </reference>
        </references>
      </pivotArea>
    </format>
    <format dxfId="7121">
      <pivotArea dataOnly="0" labelOnly="1" outline="0" fieldPosition="0">
        <references count="3">
          <reference field="0" count="1" selected="0">
            <x v="28"/>
          </reference>
          <reference field="7" count="1" selected="0">
            <x v="26"/>
          </reference>
          <reference field="20" count="1">
            <x v="29"/>
          </reference>
        </references>
      </pivotArea>
    </format>
    <format dxfId="7120">
      <pivotArea dataOnly="0" labelOnly="1" outline="0" fieldPosition="0">
        <references count="3">
          <reference field="0" count="1" selected="0">
            <x v="30"/>
          </reference>
          <reference field="7" count="1" selected="0">
            <x v="26"/>
          </reference>
          <reference field="20" count="1">
            <x v="44"/>
          </reference>
        </references>
      </pivotArea>
    </format>
    <format dxfId="7119">
      <pivotArea dataOnly="0" labelOnly="1" outline="0" fieldPosition="0">
        <references count="3">
          <reference field="0" count="1" selected="0">
            <x v="33"/>
          </reference>
          <reference field="7" count="1" selected="0">
            <x v="26"/>
          </reference>
          <reference field="20" count="1">
            <x v="103"/>
          </reference>
        </references>
      </pivotArea>
    </format>
    <format dxfId="7118">
      <pivotArea dataOnly="0" labelOnly="1" outline="0" fieldPosition="0">
        <references count="3">
          <reference field="0" count="1" selected="0">
            <x v="35"/>
          </reference>
          <reference field="7" count="1" selected="0">
            <x v="26"/>
          </reference>
          <reference field="20" count="1">
            <x v="102"/>
          </reference>
        </references>
      </pivotArea>
    </format>
    <format dxfId="7117">
      <pivotArea dataOnly="0" labelOnly="1" outline="0" fieldPosition="0">
        <references count="3">
          <reference field="0" count="1" selected="0">
            <x v="36"/>
          </reference>
          <reference field="7" count="1" selected="0">
            <x v="26"/>
          </reference>
          <reference field="20" count="1">
            <x v="212"/>
          </reference>
        </references>
      </pivotArea>
    </format>
    <format dxfId="7116">
      <pivotArea dataOnly="0" labelOnly="1" outline="0" fieldPosition="0">
        <references count="3">
          <reference field="0" count="1" selected="0">
            <x v="38"/>
          </reference>
          <reference field="7" count="1" selected="0">
            <x v="26"/>
          </reference>
          <reference field="20" count="1">
            <x v="75"/>
          </reference>
        </references>
      </pivotArea>
    </format>
    <format dxfId="7115">
      <pivotArea dataOnly="0" labelOnly="1" outline="0" fieldPosition="0">
        <references count="3">
          <reference field="0" count="1" selected="0">
            <x v="50"/>
          </reference>
          <reference field="7" count="1" selected="0">
            <x v="26"/>
          </reference>
          <reference field="20" count="1">
            <x v="135"/>
          </reference>
        </references>
      </pivotArea>
    </format>
    <format dxfId="7114">
      <pivotArea dataOnly="0" labelOnly="1" outline="0" fieldPosition="0">
        <references count="3">
          <reference field="0" count="1" selected="0">
            <x v="60"/>
          </reference>
          <reference field="7" count="1" selected="0">
            <x v="26"/>
          </reference>
          <reference field="20" count="1">
            <x v="54"/>
          </reference>
        </references>
      </pivotArea>
    </format>
    <format dxfId="7113">
      <pivotArea dataOnly="0" labelOnly="1" outline="0" fieldPosition="0">
        <references count="3">
          <reference field="0" count="1" selected="0">
            <x v="75"/>
          </reference>
          <reference field="7" count="1" selected="0">
            <x v="26"/>
          </reference>
          <reference field="20" count="1">
            <x v="3"/>
          </reference>
        </references>
      </pivotArea>
    </format>
    <format dxfId="7112">
      <pivotArea dataOnly="0" labelOnly="1" outline="0" fieldPosition="0">
        <references count="3">
          <reference field="0" count="1" selected="0">
            <x v="82"/>
          </reference>
          <reference field="7" count="1" selected="0">
            <x v="26"/>
          </reference>
          <reference field="20" count="1">
            <x v="71"/>
          </reference>
        </references>
      </pivotArea>
    </format>
    <format dxfId="7111">
      <pivotArea dataOnly="0" labelOnly="1" outline="0" fieldPosition="0">
        <references count="3">
          <reference field="0" count="1" selected="0">
            <x v="91"/>
          </reference>
          <reference field="7" count="1" selected="0">
            <x v="26"/>
          </reference>
          <reference field="20" count="1">
            <x v="136"/>
          </reference>
        </references>
      </pivotArea>
    </format>
    <format dxfId="7110">
      <pivotArea dataOnly="0" labelOnly="1" outline="0" fieldPosition="0">
        <references count="3">
          <reference field="0" count="1" selected="0">
            <x v="98"/>
          </reference>
          <reference field="7" count="1" selected="0">
            <x v="26"/>
          </reference>
          <reference field="20" count="1">
            <x v="117"/>
          </reference>
        </references>
      </pivotArea>
    </format>
    <format dxfId="7109">
      <pivotArea dataOnly="0" labelOnly="1" outline="0" fieldPosition="0">
        <references count="3">
          <reference field="0" count="1" selected="0">
            <x v="99"/>
          </reference>
          <reference field="7" count="1" selected="0">
            <x v="26"/>
          </reference>
          <reference field="20" count="1">
            <x v="24"/>
          </reference>
        </references>
      </pivotArea>
    </format>
    <format dxfId="7108">
      <pivotArea dataOnly="0" labelOnly="1" outline="0" fieldPosition="0">
        <references count="3">
          <reference field="0" count="1" selected="0">
            <x v="110"/>
          </reference>
          <reference field="7" count="1" selected="0">
            <x v="26"/>
          </reference>
          <reference field="20" count="1">
            <x v="62"/>
          </reference>
        </references>
      </pivotArea>
    </format>
    <format dxfId="7107">
      <pivotArea dataOnly="0" labelOnly="1" outline="0" fieldPosition="0">
        <references count="3">
          <reference field="0" count="1" selected="0">
            <x v="119"/>
          </reference>
          <reference field="7" count="1" selected="0">
            <x v="26"/>
          </reference>
          <reference field="20" count="1">
            <x v="46"/>
          </reference>
        </references>
      </pivotArea>
    </format>
    <format dxfId="7106">
      <pivotArea dataOnly="0" labelOnly="1" outline="0" fieldPosition="0">
        <references count="3">
          <reference field="0" count="1" selected="0">
            <x v="127"/>
          </reference>
          <reference field="7" count="1" selected="0">
            <x v="26"/>
          </reference>
          <reference field="20" count="1">
            <x v="228"/>
          </reference>
        </references>
      </pivotArea>
    </format>
    <format dxfId="7105">
      <pivotArea dataOnly="0" labelOnly="1" outline="0" fieldPosition="0">
        <references count="3">
          <reference field="0" count="1" selected="0">
            <x v="134"/>
          </reference>
          <reference field="7" count="1" selected="0">
            <x v="26"/>
          </reference>
          <reference field="20" count="1">
            <x v="148"/>
          </reference>
        </references>
      </pivotArea>
    </format>
    <format dxfId="7104">
      <pivotArea dataOnly="0" labelOnly="1" outline="0" fieldPosition="0">
        <references count="3">
          <reference field="0" count="1" selected="0">
            <x v="136"/>
          </reference>
          <reference field="7" count="1" selected="0">
            <x v="26"/>
          </reference>
          <reference field="20" count="1">
            <x v="249"/>
          </reference>
        </references>
      </pivotArea>
    </format>
    <format dxfId="7103">
      <pivotArea dataOnly="0" labelOnly="1" outline="0" fieldPosition="0">
        <references count="3">
          <reference field="0" count="1" selected="0">
            <x v="151"/>
          </reference>
          <reference field="7" count="1" selected="0">
            <x v="26"/>
          </reference>
          <reference field="20" count="1">
            <x v="76"/>
          </reference>
        </references>
      </pivotArea>
    </format>
    <format dxfId="7102">
      <pivotArea dataOnly="0" labelOnly="1" outline="0" fieldPosition="0">
        <references count="3">
          <reference field="0" count="1" selected="0">
            <x v="155"/>
          </reference>
          <reference field="7" count="1" selected="0">
            <x v="26"/>
          </reference>
          <reference field="20" count="1">
            <x v="186"/>
          </reference>
        </references>
      </pivotArea>
    </format>
    <format dxfId="7101">
      <pivotArea dataOnly="0" labelOnly="1" outline="0" fieldPosition="0">
        <references count="3">
          <reference field="0" count="1" selected="0">
            <x v="171"/>
          </reference>
          <reference field="7" count="1" selected="0">
            <x v="26"/>
          </reference>
          <reference field="20" count="1">
            <x v="21"/>
          </reference>
        </references>
      </pivotArea>
    </format>
    <format dxfId="7100">
      <pivotArea dataOnly="0" labelOnly="1" outline="0" fieldPosition="0">
        <references count="3">
          <reference field="0" count="1" selected="0">
            <x v="177"/>
          </reference>
          <reference field="7" count="1" selected="0">
            <x v="26"/>
          </reference>
          <reference field="20" count="1">
            <x v="165"/>
          </reference>
        </references>
      </pivotArea>
    </format>
    <format dxfId="7099">
      <pivotArea dataOnly="0" labelOnly="1" outline="0" fieldPosition="0">
        <references count="3">
          <reference field="0" count="1" selected="0">
            <x v="182"/>
          </reference>
          <reference field="7" count="1" selected="0">
            <x v="26"/>
          </reference>
          <reference field="20" count="1">
            <x v="64"/>
          </reference>
        </references>
      </pivotArea>
    </format>
    <format dxfId="7098">
      <pivotArea dataOnly="0" labelOnly="1" outline="0" fieldPosition="0">
        <references count="3">
          <reference field="0" count="1" selected="0">
            <x v="183"/>
          </reference>
          <reference field="7" count="1" selected="0">
            <x v="26"/>
          </reference>
          <reference field="20" count="1">
            <x v="114"/>
          </reference>
        </references>
      </pivotArea>
    </format>
    <format dxfId="7097">
      <pivotArea dataOnly="0" labelOnly="1" outline="0" fieldPosition="0">
        <references count="3">
          <reference field="0" count="1" selected="0">
            <x v="193"/>
          </reference>
          <reference field="7" count="1" selected="0">
            <x v="26"/>
          </reference>
          <reference field="20" count="1">
            <x v="25"/>
          </reference>
        </references>
      </pivotArea>
    </format>
    <format dxfId="7096">
      <pivotArea dataOnly="0" labelOnly="1" outline="0" fieldPosition="0">
        <references count="3">
          <reference field="0" count="1" selected="0">
            <x v="196"/>
          </reference>
          <reference field="7" count="1" selected="0">
            <x v="26"/>
          </reference>
          <reference field="20" count="1">
            <x v="222"/>
          </reference>
        </references>
      </pivotArea>
    </format>
    <format dxfId="7095">
      <pivotArea dataOnly="0" labelOnly="1" outline="0" fieldPosition="0">
        <references count="3">
          <reference field="0" count="1" selected="0">
            <x v="204"/>
          </reference>
          <reference field="7" count="1" selected="0">
            <x v="26"/>
          </reference>
          <reference field="20" count="1">
            <x v="191"/>
          </reference>
        </references>
      </pivotArea>
    </format>
    <format dxfId="7094">
      <pivotArea dataOnly="0" labelOnly="1" outline="0" fieldPosition="0">
        <references count="3">
          <reference field="0" count="1" selected="0">
            <x v="209"/>
          </reference>
          <reference field="7" count="1" selected="0">
            <x v="26"/>
          </reference>
          <reference field="20" count="1">
            <x v="279"/>
          </reference>
        </references>
      </pivotArea>
    </format>
    <format dxfId="7093">
      <pivotArea dataOnly="0" labelOnly="1" outline="0" fieldPosition="0">
        <references count="3">
          <reference field="0" count="1" selected="0">
            <x v="215"/>
          </reference>
          <reference field="7" count="1" selected="0">
            <x v="26"/>
          </reference>
          <reference field="20" count="1">
            <x v="151"/>
          </reference>
        </references>
      </pivotArea>
    </format>
    <format dxfId="7092">
      <pivotArea dataOnly="0" labelOnly="1" outline="0" fieldPosition="0">
        <references count="3">
          <reference field="0" count="1" selected="0">
            <x v="222"/>
          </reference>
          <reference field="7" count="1" selected="0">
            <x v="26"/>
          </reference>
          <reference field="20" count="1">
            <x v="172"/>
          </reference>
        </references>
      </pivotArea>
    </format>
    <format dxfId="7091">
      <pivotArea dataOnly="0" labelOnly="1" outline="0" fieldPosition="0">
        <references count="3">
          <reference field="0" count="1" selected="0">
            <x v="229"/>
          </reference>
          <reference field="7" count="1" selected="0">
            <x v="26"/>
          </reference>
          <reference field="20" count="1">
            <x v="55"/>
          </reference>
        </references>
      </pivotArea>
    </format>
    <format dxfId="7090">
      <pivotArea dataOnly="0" labelOnly="1" outline="0" fieldPosition="0">
        <references count="3">
          <reference field="0" count="1" selected="0">
            <x v="232"/>
          </reference>
          <reference field="7" count="1" selected="0">
            <x v="26"/>
          </reference>
          <reference field="20" count="1">
            <x v="176"/>
          </reference>
        </references>
      </pivotArea>
    </format>
    <format dxfId="7089">
      <pivotArea dataOnly="0" labelOnly="1" outline="0" fieldPosition="0">
        <references count="3">
          <reference field="0" count="1" selected="0">
            <x v="235"/>
          </reference>
          <reference field="7" count="1" selected="0">
            <x v="26"/>
          </reference>
          <reference field="20" count="1">
            <x v="150"/>
          </reference>
        </references>
      </pivotArea>
    </format>
    <format dxfId="7088">
      <pivotArea dataOnly="0" labelOnly="1" outline="0" fieldPosition="0">
        <references count="3">
          <reference field="0" count="1" selected="0">
            <x v="241"/>
          </reference>
          <reference field="7" count="1" selected="0">
            <x v="26"/>
          </reference>
          <reference field="20" count="1">
            <x v="252"/>
          </reference>
        </references>
      </pivotArea>
    </format>
    <format dxfId="7087">
      <pivotArea dataOnly="0" labelOnly="1" outline="0" fieldPosition="0">
        <references count="3">
          <reference field="0" count="1" selected="0">
            <x v="244"/>
          </reference>
          <reference field="7" count="1" selected="0">
            <x v="26"/>
          </reference>
          <reference field="20" count="1">
            <x v="30"/>
          </reference>
        </references>
      </pivotArea>
    </format>
    <format dxfId="7086">
      <pivotArea dataOnly="0" labelOnly="1" outline="0" fieldPosition="0">
        <references count="3">
          <reference field="0" count="1" selected="0">
            <x v="246"/>
          </reference>
          <reference field="7" count="1" selected="0">
            <x v="26"/>
          </reference>
          <reference field="20" count="1">
            <x v="131"/>
          </reference>
        </references>
      </pivotArea>
    </format>
    <format dxfId="7085">
      <pivotArea dataOnly="0" labelOnly="1" outline="0" fieldPosition="0">
        <references count="3">
          <reference field="0" count="1" selected="0">
            <x v="248"/>
          </reference>
          <reference field="7" count="1" selected="0">
            <x v="26"/>
          </reference>
          <reference field="20" count="1">
            <x v="67"/>
          </reference>
        </references>
      </pivotArea>
    </format>
    <format dxfId="7084">
      <pivotArea dataOnly="0" labelOnly="1" outline="0" fieldPosition="0">
        <references count="3">
          <reference field="0" count="1" selected="0">
            <x v="271"/>
          </reference>
          <reference field="7" count="1" selected="0">
            <x v="26"/>
          </reference>
          <reference field="20" count="1">
            <x v="100"/>
          </reference>
        </references>
      </pivotArea>
    </format>
    <format dxfId="7083">
      <pivotArea dataOnly="0" labelOnly="1" outline="0" fieldPosition="0">
        <references count="3">
          <reference field="0" count="1" selected="0">
            <x v="282"/>
          </reference>
          <reference field="7" count="1" selected="0">
            <x v="26"/>
          </reference>
          <reference field="20" count="1">
            <x v="80"/>
          </reference>
        </references>
      </pivotArea>
    </format>
    <format dxfId="7082">
      <pivotArea dataOnly="0" labelOnly="1" outline="0" fieldPosition="0">
        <references count="3">
          <reference field="0" count="1" selected="0">
            <x v="299"/>
          </reference>
          <reference field="7" count="1" selected="0">
            <x v="26"/>
          </reference>
          <reference field="20" count="1">
            <x v="68"/>
          </reference>
        </references>
      </pivotArea>
    </format>
    <format dxfId="7081">
      <pivotArea dataOnly="0" labelOnly="1" outline="0" fieldPosition="0">
        <references count="3">
          <reference field="0" count="1" selected="0">
            <x v="8"/>
          </reference>
          <reference field="7" count="1" selected="0">
            <x v="28"/>
          </reference>
          <reference field="20" count="1">
            <x v="138"/>
          </reference>
        </references>
      </pivotArea>
    </format>
    <format dxfId="7080">
      <pivotArea dataOnly="0" labelOnly="1" outline="0" fieldPosition="0">
        <references count="3">
          <reference field="0" count="1" selected="0">
            <x v="21"/>
          </reference>
          <reference field="7" count="1" selected="0">
            <x v="28"/>
          </reference>
          <reference field="20" count="1">
            <x v="271"/>
          </reference>
        </references>
      </pivotArea>
    </format>
    <format dxfId="7079">
      <pivotArea dataOnly="0" labelOnly="1" outline="0" fieldPosition="0">
        <references count="3">
          <reference field="0" count="1" selected="0">
            <x v="32"/>
          </reference>
          <reference field="7" count="1" selected="0">
            <x v="28"/>
          </reference>
          <reference field="20" count="1">
            <x v="0"/>
          </reference>
        </references>
      </pivotArea>
    </format>
    <format dxfId="7078">
      <pivotArea dataOnly="0" labelOnly="1" outline="0" fieldPosition="0">
        <references count="3">
          <reference field="0" count="1" selected="0">
            <x v="54"/>
          </reference>
          <reference field="7" count="1" selected="0">
            <x v="28"/>
          </reference>
          <reference field="20" count="1">
            <x v="118"/>
          </reference>
        </references>
      </pivotArea>
    </format>
    <format dxfId="7077">
      <pivotArea dataOnly="0" labelOnly="1" outline="0" fieldPosition="0">
        <references count="3">
          <reference field="0" count="1" selected="0">
            <x v="72"/>
          </reference>
          <reference field="7" count="1" selected="0">
            <x v="28"/>
          </reference>
          <reference field="20" count="1">
            <x v="254"/>
          </reference>
        </references>
      </pivotArea>
    </format>
    <format dxfId="7076">
      <pivotArea dataOnly="0" labelOnly="1" outline="0" fieldPosition="0">
        <references count="3">
          <reference field="0" count="1" selected="0">
            <x v="80"/>
          </reference>
          <reference field="7" count="1" selected="0">
            <x v="28"/>
          </reference>
          <reference field="20" count="1">
            <x v="82"/>
          </reference>
        </references>
      </pivotArea>
    </format>
    <format dxfId="7075">
      <pivotArea dataOnly="0" labelOnly="1" outline="0" fieldPosition="0">
        <references count="3">
          <reference field="0" count="1" selected="0">
            <x v="105"/>
          </reference>
          <reference field="7" count="1" selected="0">
            <x v="28"/>
          </reference>
          <reference field="20" count="1">
            <x v="179"/>
          </reference>
        </references>
      </pivotArea>
    </format>
    <format dxfId="7074">
      <pivotArea dataOnly="0" labelOnly="1" outline="0" fieldPosition="0">
        <references count="3">
          <reference field="0" count="1" selected="0">
            <x v="115"/>
          </reference>
          <reference field="7" count="1" selected="0">
            <x v="28"/>
          </reference>
          <reference field="20" count="1">
            <x v="94"/>
          </reference>
        </references>
      </pivotArea>
    </format>
    <format dxfId="7073">
      <pivotArea dataOnly="0" labelOnly="1" outline="0" fieldPosition="0">
        <references count="3">
          <reference field="0" count="1" selected="0">
            <x v="141"/>
          </reference>
          <reference field="7" count="1" selected="0">
            <x v="28"/>
          </reference>
          <reference field="20" count="1">
            <x v="4"/>
          </reference>
        </references>
      </pivotArea>
    </format>
    <format dxfId="7072">
      <pivotArea dataOnly="0" labelOnly="1" outline="0" fieldPosition="0">
        <references count="3">
          <reference field="0" count="1" selected="0">
            <x v="148"/>
          </reference>
          <reference field="7" count="1" selected="0">
            <x v="28"/>
          </reference>
          <reference field="20" count="1">
            <x v="167"/>
          </reference>
        </references>
      </pivotArea>
    </format>
    <format dxfId="7071">
      <pivotArea dataOnly="0" labelOnly="1" outline="0" fieldPosition="0">
        <references count="3">
          <reference field="0" count="1" selected="0">
            <x v="149"/>
          </reference>
          <reference field="7" count="1" selected="0">
            <x v="28"/>
          </reference>
          <reference field="20" count="1">
            <x v="261"/>
          </reference>
        </references>
      </pivotArea>
    </format>
    <format dxfId="7070">
      <pivotArea dataOnly="0" labelOnly="1" outline="0" fieldPosition="0">
        <references count="3">
          <reference field="0" count="1" selected="0">
            <x v="173"/>
          </reference>
          <reference field="7" count="1" selected="0">
            <x v="28"/>
          </reference>
          <reference field="20" count="1">
            <x v="56"/>
          </reference>
        </references>
      </pivotArea>
    </format>
    <format dxfId="7069">
      <pivotArea dataOnly="0" labelOnly="1" outline="0" fieldPosition="0">
        <references count="3">
          <reference field="0" count="1" selected="0">
            <x v="195"/>
          </reference>
          <reference field="7" count="1" selected="0">
            <x v="28"/>
          </reference>
          <reference field="20" count="1">
            <x v="237"/>
          </reference>
        </references>
      </pivotArea>
    </format>
    <format dxfId="7068">
      <pivotArea dataOnly="0" labelOnly="1" outline="0" fieldPosition="0">
        <references count="3">
          <reference field="0" count="1" selected="0">
            <x v="201"/>
          </reference>
          <reference field="7" count="1" selected="0">
            <x v="28"/>
          </reference>
          <reference field="20" count="1">
            <x v="96"/>
          </reference>
        </references>
      </pivotArea>
    </format>
    <format dxfId="7067">
      <pivotArea dataOnly="0" labelOnly="1" outline="0" fieldPosition="0">
        <references count="3">
          <reference field="0" count="1" selected="0">
            <x v="250"/>
          </reference>
          <reference field="7" count="1" selected="0">
            <x v="28"/>
          </reference>
          <reference field="20" count="1">
            <x v="187"/>
          </reference>
        </references>
      </pivotArea>
    </format>
    <format dxfId="7066">
      <pivotArea dataOnly="0" labelOnly="1" outline="0" fieldPosition="0">
        <references count="3">
          <reference field="0" count="1" selected="0">
            <x v="267"/>
          </reference>
          <reference field="7" count="1" selected="0">
            <x v="28"/>
          </reference>
          <reference field="20" count="1">
            <x v="202"/>
          </reference>
        </references>
      </pivotArea>
    </format>
    <format dxfId="7065">
      <pivotArea dataOnly="0" labelOnly="1" outline="0" fieldPosition="0">
        <references count="3">
          <reference field="0" count="1" selected="0">
            <x v="290"/>
          </reference>
          <reference field="7" count="1" selected="0">
            <x v="28"/>
          </reference>
          <reference field="20" count="1">
            <x v="246"/>
          </reference>
        </references>
      </pivotArea>
    </format>
    <format dxfId="7064">
      <pivotArea dataOnly="0" labelOnly="1" outline="0" fieldPosition="0">
        <references count="3">
          <reference field="0" count="1" selected="0">
            <x v="33"/>
          </reference>
          <reference field="7" count="1" selected="0">
            <x v="29"/>
          </reference>
          <reference field="20" count="1">
            <x v="103"/>
          </reference>
        </references>
      </pivotArea>
    </format>
    <format dxfId="7063">
      <pivotArea dataOnly="0" labelOnly="1" outline="0" fieldPosition="0">
        <references count="3">
          <reference field="0" count="1" selected="0">
            <x v="52"/>
          </reference>
          <reference field="7" count="1" selected="0">
            <x v="29"/>
          </reference>
          <reference field="20" count="1">
            <x v="189"/>
          </reference>
        </references>
      </pivotArea>
    </format>
    <format dxfId="7062">
      <pivotArea dataOnly="0" labelOnly="1" outline="0" fieldPosition="0">
        <references count="3">
          <reference field="0" count="1" selected="0">
            <x v="65"/>
          </reference>
          <reference field="7" count="1" selected="0">
            <x v="29"/>
          </reference>
          <reference field="20" count="1">
            <x v="196"/>
          </reference>
        </references>
      </pivotArea>
    </format>
    <format dxfId="7061">
      <pivotArea dataOnly="0" labelOnly="1" outline="0" fieldPosition="0">
        <references count="3">
          <reference field="0" count="1" selected="0">
            <x v="70"/>
          </reference>
          <reference field="7" count="1" selected="0">
            <x v="29"/>
          </reference>
          <reference field="20" count="1">
            <x v="219"/>
          </reference>
        </references>
      </pivotArea>
    </format>
    <format dxfId="7060">
      <pivotArea dataOnly="0" labelOnly="1" outline="0" fieldPosition="0">
        <references count="3">
          <reference field="0" count="1" selected="0">
            <x v="77"/>
          </reference>
          <reference field="7" count="1" selected="0">
            <x v="29"/>
          </reference>
          <reference field="20" count="1">
            <x v="190"/>
          </reference>
        </references>
      </pivotArea>
    </format>
    <format dxfId="7059">
      <pivotArea dataOnly="0" labelOnly="1" outline="0" fieldPosition="0">
        <references count="3">
          <reference field="0" count="1" selected="0">
            <x v="78"/>
          </reference>
          <reference field="7" count="1" selected="0">
            <x v="29"/>
          </reference>
          <reference field="20" count="1">
            <x v="242"/>
          </reference>
        </references>
      </pivotArea>
    </format>
    <format dxfId="7058">
      <pivotArea dataOnly="0" labelOnly="1" outline="0" fieldPosition="0">
        <references count="3">
          <reference field="0" count="1" selected="0">
            <x v="100"/>
          </reference>
          <reference field="7" count="1" selected="0">
            <x v="29"/>
          </reference>
          <reference field="20" count="1">
            <x v="112"/>
          </reference>
        </references>
      </pivotArea>
    </format>
    <format dxfId="7057">
      <pivotArea dataOnly="0" labelOnly="1" outline="0" fieldPosition="0">
        <references count="3">
          <reference field="0" count="1" selected="0">
            <x v="131"/>
          </reference>
          <reference field="7" count="1" selected="0">
            <x v="29"/>
          </reference>
          <reference field="20" count="1">
            <x v="99"/>
          </reference>
        </references>
      </pivotArea>
    </format>
    <format dxfId="7056">
      <pivotArea dataOnly="0" labelOnly="1" outline="0" fieldPosition="0">
        <references count="3">
          <reference field="0" count="1" selected="0">
            <x v="175"/>
          </reference>
          <reference field="7" count="1" selected="0">
            <x v="29"/>
          </reference>
          <reference field="20" count="1">
            <x v="142"/>
          </reference>
        </references>
      </pivotArea>
    </format>
    <format dxfId="7055">
      <pivotArea dataOnly="0" labelOnly="1" outline="0" fieldPosition="0">
        <references count="3">
          <reference field="0" count="1" selected="0">
            <x v="199"/>
          </reference>
          <reference field="7" count="1" selected="0">
            <x v="29"/>
          </reference>
          <reference field="20" count="1">
            <x v="85"/>
          </reference>
        </references>
      </pivotArea>
    </format>
    <format dxfId="7054">
      <pivotArea dataOnly="0" labelOnly="1" outline="0" fieldPosition="0">
        <references count="3">
          <reference field="0" count="1" selected="0">
            <x v="204"/>
          </reference>
          <reference field="7" count="1" selected="0">
            <x v="29"/>
          </reference>
          <reference field="20" count="1">
            <x v="191"/>
          </reference>
        </references>
      </pivotArea>
    </format>
    <format dxfId="7053">
      <pivotArea dataOnly="0" labelOnly="1" outline="0" fieldPosition="0">
        <references count="3">
          <reference field="0" count="1" selected="0">
            <x v="220"/>
          </reference>
          <reference field="7" count="1" selected="0">
            <x v="29"/>
          </reference>
          <reference field="20" count="1">
            <x v="111"/>
          </reference>
        </references>
      </pivotArea>
    </format>
    <format dxfId="7052">
      <pivotArea dataOnly="0" labelOnly="1" outline="0" fieldPosition="0">
        <references count="3">
          <reference field="0" count="1" selected="0">
            <x v="221"/>
          </reference>
          <reference field="7" count="1" selected="0">
            <x v="29"/>
          </reference>
          <reference field="20" count="1">
            <x v="267"/>
          </reference>
        </references>
      </pivotArea>
    </format>
    <format dxfId="7051">
      <pivotArea dataOnly="0" labelOnly="1" outline="0" fieldPosition="0">
        <references count="3">
          <reference field="0" count="1" selected="0">
            <x v="225"/>
          </reference>
          <reference field="7" count="1" selected="0">
            <x v="29"/>
          </reference>
          <reference field="20" count="1">
            <x v="140"/>
          </reference>
        </references>
      </pivotArea>
    </format>
    <format dxfId="7050">
      <pivotArea dataOnly="0" labelOnly="1" outline="0" fieldPosition="0">
        <references count="3">
          <reference field="0" count="1" selected="0">
            <x v="238"/>
          </reference>
          <reference field="7" count="1" selected="0">
            <x v="29"/>
          </reference>
          <reference field="20" count="1">
            <x v="128"/>
          </reference>
        </references>
      </pivotArea>
    </format>
    <format dxfId="7049">
      <pivotArea dataOnly="0" labelOnly="1" outline="0" fieldPosition="0">
        <references count="3">
          <reference field="0" count="1" selected="0">
            <x v="242"/>
          </reference>
          <reference field="7" count="1" selected="0">
            <x v="29"/>
          </reference>
          <reference field="20" count="1">
            <x v="183"/>
          </reference>
        </references>
      </pivotArea>
    </format>
    <format dxfId="7048">
      <pivotArea dataOnly="0" labelOnly="1" outline="0" fieldPosition="0">
        <references count="3">
          <reference field="0" count="1" selected="0">
            <x v="250"/>
          </reference>
          <reference field="7" count="1" selected="0">
            <x v="29"/>
          </reference>
          <reference field="20" count="1">
            <x v="187"/>
          </reference>
        </references>
      </pivotArea>
    </format>
    <format dxfId="7047">
      <pivotArea dataOnly="0" labelOnly="1" outline="0" fieldPosition="0">
        <references count="3">
          <reference field="0" count="1" selected="0">
            <x v="252"/>
          </reference>
          <reference field="7" count="1" selected="0">
            <x v="29"/>
          </reference>
          <reference field="20" count="1">
            <x v="235"/>
          </reference>
        </references>
      </pivotArea>
    </format>
    <format dxfId="7046">
      <pivotArea dataOnly="0" labelOnly="1" outline="0" fieldPosition="0">
        <references count="3">
          <reference field="0" count="1" selected="0">
            <x v="268"/>
          </reference>
          <reference field="7" count="1" selected="0">
            <x v="29"/>
          </reference>
          <reference field="20" count="1">
            <x v="181"/>
          </reference>
        </references>
      </pivotArea>
    </format>
    <format dxfId="7045">
      <pivotArea dataOnly="0" labelOnly="1" outline="0" fieldPosition="0">
        <references count="3">
          <reference field="0" count="1" selected="0">
            <x v="9"/>
          </reference>
          <reference field="7" count="1" selected="0">
            <x v="30"/>
          </reference>
          <reference field="20" count="1">
            <x v="158"/>
          </reference>
        </references>
      </pivotArea>
    </format>
    <format dxfId="7044">
      <pivotArea dataOnly="0" labelOnly="1" outline="0" fieldPosition="0">
        <references count="3">
          <reference field="0" count="1" selected="0">
            <x v="10"/>
          </reference>
          <reference field="7" count="1" selected="0">
            <x v="30"/>
          </reference>
          <reference field="20" count="1">
            <x v="262"/>
          </reference>
        </references>
      </pivotArea>
    </format>
    <format dxfId="7043">
      <pivotArea dataOnly="0" labelOnly="1" outline="0" fieldPosition="0">
        <references count="3">
          <reference field="0" count="1" selected="0">
            <x v="45"/>
          </reference>
          <reference field="7" count="1" selected="0">
            <x v="30"/>
          </reference>
          <reference field="20" count="1">
            <x v="134"/>
          </reference>
        </references>
      </pivotArea>
    </format>
    <format dxfId="7042">
      <pivotArea dataOnly="0" labelOnly="1" outline="0" fieldPosition="0">
        <references count="3">
          <reference field="0" count="1" selected="0">
            <x v="85"/>
          </reference>
          <reference field="7" count="1" selected="0">
            <x v="30"/>
          </reference>
          <reference field="20" count="1">
            <x v="221"/>
          </reference>
        </references>
      </pivotArea>
    </format>
    <format dxfId="7041">
      <pivotArea dataOnly="0" labelOnly="1" outline="0" fieldPosition="0">
        <references count="3">
          <reference field="0" count="1" selected="0">
            <x v="86"/>
          </reference>
          <reference field="7" count="1" selected="0">
            <x v="30"/>
          </reference>
          <reference field="20" count="1">
            <x v="224"/>
          </reference>
        </references>
      </pivotArea>
    </format>
    <format dxfId="7040">
      <pivotArea dataOnly="0" labelOnly="1" outline="0" fieldPosition="0">
        <references count="3">
          <reference field="0" count="1" selected="0">
            <x v="87"/>
          </reference>
          <reference field="7" count="1" selected="0">
            <x v="30"/>
          </reference>
          <reference field="20" count="1">
            <x v="268"/>
          </reference>
        </references>
      </pivotArea>
    </format>
    <format dxfId="7039">
      <pivotArea dataOnly="0" labelOnly="1" outline="0" fieldPosition="0">
        <references count="3">
          <reference field="0" count="1" selected="0">
            <x v="121"/>
          </reference>
          <reference field="7" count="1" selected="0">
            <x v="30"/>
          </reference>
          <reference field="20" count="1">
            <x v="201"/>
          </reference>
        </references>
      </pivotArea>
    </format>
    <format dxfId="7038">
      <pivotArea dataOnly="0" labelOnly="1" outline="0" fieldPosition="0">
        <references count="3">
          <reference field="0" count="1" selected="0">
            <x v="129"/>
          </reference>
          <reference field="7" count="1" selected="0">
            <x v="30"/>
          </reference>
          <reference field="20" count="1">
            <x v="226"/>
          </reference>
        </references>
      </pivotArea>
    </format>
    <format dxfId="7037">
      <pivotArea dataOnly="0" labelOnly="1" outline="0" fieldPosition="0">
        <references count="3">
          <reference field="0" count="1" selected="0">
            <x v="159"/>
          </reference>
          <reference field="7" count="1" selected="0">
            <x v="30"/>
          </reference>
          <reference field="20" count="1">
            <x v="141"/>
          </reference>
        </references>
      </pivotArea>
    </format>
    <format dxfId="7036">
      <pivotArea dataOnly="0" labelOnly="1" outline="0" fieldPosition="0">
        <references count="3">
          <reference field="0" count="1" selected="0">
            <x v="170"/>
          </reference>
          <reference field="7" count="1" selected="0">
            <x v="30"/>
          </reference>
          <reference field="20" count="1">
            <x v="272"/>
          </reference>
        </references>
      </pivotArea>
    </format>
    <format dxfId="7035">
      <pivotArea dataOnly="0" labelOnly="1" outline="0" fieldPosition="0">
        <references count="3">
          <reference field="0" count="1" selected="0">
            <x v="177"/>
          </reference>
          <reference field="7" count="1" selected="0">
            <x v="30"/>
          </reference>
          <reference field="20" count="1">
            <x v="165"/>
          </reference>
        </references>
      </pivotArea>
    </format>
    <format dxfId="7034">
      <pivotArea dataOnly="0" labelOnly="1" outline="0" fieldPosition="0">
        <references count="3">
          <reference field="0" count="1" selected="0">
            <x v="179"/>
          </reference>
          <reference field="7" count="1" selected="0">
            <x v="30"/>
          </reference>
          <reference field="20" count="1">
            <x v="157"/>
          </reference>
        </references>
      </pivotArea>
    </format>
    <format dxfId="7033">
      <pivotArea dataOnly="0" labelOnly="1" outline="0" fieldPosition="0">
        <references count="3">
          <reference field="0" count="1" selected="0">
            <x v="222"/>
          </reference>
          <reference field="7" count="1" selected="0">
            <x v="30"/>
          </reference>
          <reference field="20" count="1">
            <x v="172"/>
          </reference>
        </references>
      </pivotArea>
    </format>
    <format dxfId="7032">
      <pivotArea dataOnly="0" labelOnly="1" outline="0" fieldPosition="0">
        <references count="3">
          <reference field="0" count="1" selected="0">
            <x v="226"/>
          </reference>
          <reference field="7" count="1" selected="0">
            <x v="30"/>
          </reference>
          <reference field="20" count="1">
            <x v="194"/>
          </reference>
        </references>
      </pivotArea>
    </format>
    <format dxfId="7031">
      <pivotArea dataOnly="0" labelOnly="1" outline="0" fieldPosition="0">
        <references count="3">
          <reference field="0" count="1" selected="0">
            <x v="7"/>
          </reference>
          <reference field="7" count="1" selected="0">
            <x v="31"/>
          </reference>
          <reference field="20" count="1">
            <x v="197"/>
          </reference>
        </references>
      </pivotArea>
    </format>
    <format dxfId="7030">
      <pivotArea dataOnly="0" labelOnly="1" outline="0" fieldPosition="0">
        <references count="3">
          <reference field="0" count="1" selected="0">
            <x v="11"/>
          </reference>
          <reference field="7" count="1" selected="0">
            <x v="31"/>
          </reference>
          <reference field="20" count="1">
            <x v="72"/>
          </reference>
        </references>
      </pivotArea>
    </format>
    <format dxfId="7029">
      <pivotArea dataOnly="0" labelOnly="1" outline="0" fieldPosition="0">
        <references count="3">
          <reference field="0" count="1" selected="0">
            <x v="32"/>
          </reference>
          <reference field="7" count="1" selected="0">
            <x v="31"/>
          </reference>
          <reference field="20" count="1">
            <x v="0"/>
          </reference>
        </references>
      </pivotArea>
    </format>
    <format dxfId="7028">
      <pivotArea dataOnly="0" labelOnly="1" outline="0" fieldPosition="0">
        <references count="3">
          <reference field="0" count="1" selected="0">
            <x v="34"/>
          </reference>
          <reference field="7" count="1" selected="0">
            <x v="31"/>
          </reference>
          <reference field="20" count="1">
            <x v="162"/>
          </reference>
        </references>
      </pivotArea>
    </format>
    <format dxfId="7027">
      <pivotArea dataOnly="0" labelOnly="1" outline="0" fieldPosition="0">
        <references count="3">
          <reference field="0" count="1" selected="0">
            <x v="67"/>
          </reference>
          <reference field="7" count="1" selected="0">
            <x v="31"/>
          </reference>
          <reference field="20" count="1">
            <x v="116"/>
          </reference>
        </references>
      </pivotArea>
    </format>
    <format dxfId="7026">
      <pivotArea dataOnly="0" labelOnly="1" outline="0" fieldPosition="0">
        <references count="3">
          <reference field="0" count="1" selected="0">
            <x v="89"/>
          </reference>
          <reference field="7" count="1" selected="0">
            <x v="31"/>
          </reference>
          <reference field="20" count="1">
            <x v="15"/>
          </reference>
        </references>
      </pivotArea>
    </format>
    <format dxfId="7025">
      <pivotArea dataOnly="0" labelOnly="1" outline="0" fieldPosition="0">
        <references count="3">
          <reference field="0" count="1" selected="0">
            <x v="91"/>
          </reference>
          <reference field="7" count="1" selected="0">
            <x v="31"/>
          </reference>
          <reference field="20" count="1">
            <x v="136"/>
          </reference>
        </references>
      </pivotArea>
    </format>
    <format dxfId="7024">
      <pivotArea dataOnly="0" labelOnly="1" outline="0" fieldPosition="0">
        <references count="3">
          <reference field="0" count="1" selected="0">
            <x v="108"/>
          </reference>
          <reference field="7" count="1" selected="0">
            <x v="31"/>
          </reference>
          <reference field="20" count="1">
            <x v="145"/>
          </reference>
        </references>
      </pivotArea>
    </format>
    <format dxfId="7023">
      <pivotArea dataOnly="0" labelOnly="1" outline="0" fieldPosition="0">
        <references count="3">
          <reference field="0" count="1" selected="0">
            <x v="120"/>
          </reference>
          <reference field="7" count="1" selected="0">
            <x v="31"/>
          </reference>
          <reference field="20" count="1">
            <x v="127"/>
          </reference>
        </references>
      </pivotArea>
    </format>
    <format dxfId="7022">
      <pivotArea dataOnly="0" labelOnly="1" outline="0" fieldPosition="0">
        <references count="3">
          <reference field="0" count="1" selected="0">
            <x v="145"/>
          </reference>
          <reference field="7" count="1" selected="0">
            <x v="31"/>
          </reference>
          <reference field="20" count="1">
            <x v="184"/>
          </reference>
        </references>
      </pivotArea>
    </format>
    <format dxfId="7021">
      <pivotArea dataOnly="0" labelOnly="1" outline="0" fieldPosition="0">
        <references count="3">
          <reference field="0" count="1" selected="0">
            <x v="158"/>
          </reference>
          <reference field="7" count="1" selected="0">
            <x v="31"/>
          </reference>
          <reference field="20" count="1">
            <x v="255"/>
          </reference>
        </references>
      </pivotArea>
    </format>
    <format dxfId="7020">
      <pivotArea dataOnly="0" labelOnly="1" outline="0" fieldPosition="0">
        <references count="3">
          <reference field="0" count="1" selected="0">
            <x v="174"/>
          </reference>
          <reference field="7" count="1" selected="0">
            <x v="31"/>
          </reference>
          <reference field="20" count="1">
            <x v="31"/>
          </reference>
        </references>
      </pivotArea>
    </format>
    <format dxfId="7019">
      <pivotArea dataOnly="0" labelOnly="1" outline="0" fieldPosition="0">
        <references count="3">
          <reference field="0" count="1" selected="0">
            <x v="190"/>
          </reference>
          <reference field="7" count="1" selected="0">
            <x v="31"/>
          </reference>
          <reference field="20" count="1">
            <x v="124"/>
          </reference>
        </references>
      </pivotArea>
    </format>
    <format dxfId="7018">
      <pivotArea dataOnly="0" labelOnly="1" outline="0" fieldPosition="0">
        <references count="3">
          <reference field="0" count="1" selected="0">
            <x v="195"/>
          </reference>
          <reference field="7" count="1" selected="0">
            <x v="31"/>
          </reference>
          <reference field="20" count="1">
            <x v="237"/>
          </reference>
        </references>
      </pivotArea>
    </format>
    <format dxfId="7017">
      <pivotArea dataOnly="0" labelOnly="1" outline="0" fieldPosition="0">
        <references count="3">
          <reference field="0" count="1" selected="0">
            <x v="210"/>
          </reference>
          <reference field="7" count="1" selected="0">
            <x v="31"/>
          </reference>
          <reference field="20" count="1">
            <x v="208"/>
          </reference>
        </references>
      </pivotArea>
    </format>
    <format dxfId="7016">
      <pivotArea dataOnly="0" labelOnly="1" outline="0" fieldPosition="0">
        <references count="3">
          <reference field="0" count="1" selected="0">
            <x v="240"/>
          </reference>
          <reference field="7" count="1" selected="0">
            <x v="31"/>
          </reference>
          <reference field="20" count="1">
            <x v="153"/>
          </reference>
        </references>
      </pivotArea>
    </format>
    <format dxfId="7015">
      <pivotArea dataOnly="0" labelOnly="1" outline="0" fieldPosition="0">
        <references count="3">
          <reference field="0" count="1" selected="0">
            <x v="248"/>
          </reference>
          <reference field="7" count="1" selected="0">
            <x v="31"/>
          </reference>
          <reference field="20" count="1">
            <x v="67"/>
          </reference>
        </references>
      </pivotArea>
    </format>
    <format dxfId="7014">
      <pivotArea dataOnly="0" labelOnly="1" outline="0" fieldPosition="0">
        <references count="3">
          <reference field="0" count="1" selected="0">
            <x v="249"/>
          </reference>
          <reference field="7" count="1" selected="0">
            <x v="31"/>
          </reference>
          <reference field="20" count="1">
            <x v="41"/>
          </reference>
        </references>
      </pivotArea>
    </format>
    <format dxfId="7013">
      <pivotArea dataOnly="0" labelOnly="1" outline="0" fieldPosition="0">
        <references count="3">
          <reference field="0" count="1" selected="0">
            <x v="267"/>
          </reference>
          <reference field="7" count="1" selected="0">
            <x v="31"/>
          </reference>
          <reference field="20" count="1">
            <x v="202"/>
          </reference>
        </references>
      </pivotArea>
    </format>
    <format dxfId="7012">
      <pivotArea dataOnly="0" labelOnly="1" outline="0" fieldPosition="0">
        <references count="3">
          <reference field="0" count="1" selected="0">
            <x v="291"/>
          </reference>
          <reference field="7" count="1" selected="0">
            <x v="31"/>
          </reference>
          <reference field="20" count="1">
            <x v="264"/>
          </reference>
        </references>
      </pivotArea>
    </format>
    <format dxfId="7011">
      <pivotArea dataOnly="0" labelOnly="1" outline="0" fieldPosition="0">
        <references count="3">
          <reference field="0" count="1" selected="0">
            <x v="13"/>
          </reference>
          <reference field="7" count="1" selected="0">
            <x v="32"/>
          </reference>
          <reference field="20" count="1">
            <x v="243"/>
          </reference>
        </references>
      </pivotArea>
    </format>
    <format dxfId="7010">
      <pivotArea dataOnly="0" labelOnly="1" outline="0" fieldPosition="0">
        <references count="3">
          <reference field="0" count="1" selected="0">
            <x v="33"/>
          </reference>
          <reference field="7" count="1" selected="0">
            <x v="32"/>
          </reference>
          <reference field="20" count="1">
            <x v="103"/>
          </reference>
        </references>
      </pivotArea>
    </format>
    <format dxfId="7009">
      <pivotArea dataOnly="0" labelOnly="1" outline="0" fieldPosition="0">
        <references count="3">
          <reference field="0" count="1" selected="0">
            <x v="43"/>
          </reference>
          <reference field="7" count="1" selected="0">
            <x v="32"/>
          </reference>
          <reference field="20" count="1">
            <x v="61"/>
          </reference>
        </references>
      </pivotArea>
    </format>
    <format dxfId="7008">
      <pivotArea dataOnly="0" labelOnly="1" outline="0" fieldPosition="0">
        <references count="3">
          <reference field="0" count="1" selected="0">
            <x v="51"/>
          </reference>
          <reference field="7" count="1" selected="0">
            <x v="32"/>
          </reference>
          <reference field="20" count="1">
            <x v="230"/>
          </reference>
        </references>
      </pivotArea>
    </format>
    <format dxfId="7007">
      <pivotArea dataOnly="0" labelOnly="1" outline="0" fieldPosition="0">
        <references count="3">
          <reference field="0" count="1" selected="0">
            <x v="56"/>
          </reference>
          <reference field="7" count="1" selected="0">
            <x v="32"/>
          </reference>
          <reference field="20" count="1">
            <x v="160"/>
          </reference>
        </references>
      </pivotArea>
    </format>
    <format dxfId="7006">
      <pivotArea dataOnly="0" labelOnly="1" outline="0" fieldPosition="0">
        <references count="3">
          <reference field="0" count="1" selected="0">
            <x v="74"/>
          </reference>
          <reference field="7" count="1" selected="0">
            <x v="32"/>
          </reference>
          <reference field="20" count="1">
            <x v="36"/>
          </reference>
        </references>
      </pivotArea>
    </format>
    <format dxfId="7005">
      <pivotArea dataOnly="0" labelOnly="1" outline="0" fieldPosition="0">
        <references count="3">
          <reference field="0" count="1" selected="0">
            <x v="93"/>
          </reference>
          <reference field="7" count="1" selected="0">
            <x v="32"/>
          </reference>
          <reference field="20" count="1">
            <x v="137"/>
          </reference>
        </references>
      </pivotArea>
    </format>
    <format dxfId="7004">
      <pivotArea dataOnly="0" labelOnly="1" outline="0" fieldPosition="0">
        <references count="3">
          <reference field="0" count="1" selected="0">
            <x v="97"/>
          </reference>
          <reference field="7" count="1" selected="0">
            <x v="32"/>
          </reference>
          <reference field="20" count="1">
            <x v="106"/>
          </reference>
        </references>
      </pivotArea>
    </format>
    <format dxfId="7003">
      <pivotArea dataOnly="0" labelOnly="1" outline="0" fieldPosition="0">
        <references count="3">
          <reference field="0" count="1" selected="0">
            <x v="110"/>
          </reference>
          <reference field="7" count="1" selected="0">
            <x v="32"/>
          </reference>
          <reference field="20" count="1">
            <x v="62"/>
          </reference>
        </references>
      </pivotArea>
    </format>
    <format dxfId="7002">
      <pivotArea dataOnly="0" labelOnly="1" outline="0" fieldPosition="0">
        <references count="3">
          <reference field="0" count="1" selected="0">
            <x v="118"/>
          </reference>
          <reference field="7" count="1" selected="0">
            <x v="32"/>
          </reference>
          <reference field="20" count="1">
            <x v="192"/>
          </reference>
        </references>
      </pivotArea>
    </format>
    <format dxfId="7001">
      <pivotArea dataOnly="0" labelOnly="1" outline="0" fieldPosition="0">
        <references count="3">
          <reference field="0" count="1" selected="0">
            <x v="121"/>
          </reference>
          <reference field="7" count="1" selected="0">
            <x v="32"/>
          </reference>
          <reference field="20" count="1">
            <x v="201"/>
          </reference>
        </references>
      </pivotArea>
    </format>
    <format dxfId="7000">
      <pivotArea dataOnly="0" labelOnly="1" outline="0" fieldPosition="0">
        <references count="3">
          <reference field="0" count="1" selected="0">
            <x v="129"/>
          </reference>
          <reference field="7" count="1" selected="0">
            <x v="32"/>
          </reference>
          <reference field="20" count="1">
            <x v="226"/>
          </reference>
        </references>
      </pivotArea>
    </format>
    <format dxfId="6999">
      <pivotArea dataOnly="0" labelOnly="1" outline="0" fieldPosition="0">
        <references count="3">
          <reference field="0" count="1" selected="0">
            <x v="133"/>
          </reference>
          <reference field="7" count="1" selected="0">
            <x v="32"/>
          </reference>
          <reference field="20" count="1">
            <x v="144"/>
          </reference>
        </references>
      </pivotArea>
    </format>
    <format dxfId="6998">
      <pivotArea dataOnly="0" labelOnly="1" outline="0" fieldPosition="0">
        <references count="3">
          <reference field="0" count="1" selected="0">
            <x v="137"/>
          </reference>
          <reference field="7" count="1" selected="0">
            <x v="32"/>
          </reference>
          <reference field="20" count="1">
            <x v="269"/>
          </reference>
        </references>
      </pivotArea>
    </format>
    <format dxfId="6997">
      <pivotArea dataOnly="0" labelOnly="1" outline="0" fieldPosition="0">
        <references count="3">
          <reference field="0" count="1" selected="0">
            <x v="155"/>
          </reference>
          <reference field="7" count="1" selected="0">
            <x v="32"/>
          </reference>
          <reference field="20" count="1">
            <x v="186"/>
          </reference>
        </references>
      </pivotArea>
    </format>
    <format dxfId="6996">
      <pivotArea dataOnly="0" labelOnly="1" outline="0" fieldPosition="0">
        <references count="3">
          <reference field="0" count="1" selected="0">
            <x v="158"/>
          </reference>
          <reference field="7" count="1" selected="0">
            <x v="32"/>
          </reference>
          <reference field="20" count="1">
            <x v="255"/>
          </reference>
        </references>
      </pivotArea>
    </format>
    <format dxfId="6995">
      <pivotArea dataOnly="0" labelOnly="1" outline="0" fieldPosition="0">
        <references count="3">
          <reference field="0" count="1" selected="0">
            <x v="165"/>
          </reference>
          <reference field="7" count="1" selected="0">
            <x v="32"/>
          </reference>
          <reference field="20" count="1">
            <x v="244"/>
          </reference>
        </references>
      </pivotArea>
    </format>
    <format dxfId="6994">
      <pivotArea dataOnly="0" labelOnly="1" outline="0" fieldPosition="0">
        <references count="3">
          <reference field="0" count="1" selected="0">
            <x v="175"/>
          </reference>
          <reference field="7" count="1" selected="0">
            <x v="32"/>
          </reference>
          <reference field="20" count="1">
            <x v="142"/>
          </reference>
        </references>
      </pivotArea>
    </format>
    <format dxfId="6993">
      <pivotArea dataOnly="0" labelOnly="1" outline="0" fieldPosition="0">
        <references count="3">
          <reference field="0" count="1" selected="0">
            <x v="181"/>
          </reference>
          <reference field="7" count="1" selected="0">
            <x v="32"/>
          </reference>
          <reference field="20" count="1">
            <x v="185"/>
          </reference>
        </references>
      </pivotArea>
    </format>
    <format dxfId="6992">
      <pivotArea dataOnly="0" labelOnly="1" outline="0" fieldPosition="0">
        <references count="3">
          <reference field="0" count="1" selected="0">
            <x v="192"/>
          </reference>
          <reference field="7" count="1" selected="0">
            <x v="32"/>
          </reference>
          <reference field="20" count="1">
            <x v="247"/>
          </reference>
        </references>
      </pivotArea>
    </format>
    <format dxfId="6991">
      <pivotArea dataOnly="0" labelOnly="1" outline="0" fieldPosition="0">
        <references count="3">
          <reference field="0" count="1" selected="0">
            <x v="197"/>
          </reference>
          <reference field="7" count="1" selected="0">
            <x v="32"/>
          </reference>
          <reference field="20" count="1">
            <x v="89"/>
          </reference>
        </references>
      </pivotArea>
    </format>
    <format dxfId="6990">
      <pivotArea dataOnly="0" labelOnly="1" outline="0" fieldPosition="0">
        <references count="3">
          <reference field="0" count="1" selected="0">
            <x v="199"/>
          </reference>
          <reference field="7" count="1" selected="0">
            <x v="32"/>
          </reference>
          <reference field="20" count="1">
            <x v="85"/>
          </reference>
        </references>
      </pivotArea>
    </format>
    <format dxfId="6989">
      <pivotArea dataOnly="0" labelOnly="1" outline="0" fieldPosition="0">
        <references count="3">
          <reference field="0" count="1" selected="0">
            <x v="208"/>
          </reference>
          <reference field="7" count="1" selected="0">
            <x v="32"/>
          </reference>
          <reference field="20" count="1">
            <x v="47"/>
          </reference>
        </references>
      </pivotArea>
    </format>
    <format dxfId="6988">
      <pivotArea dataOnly="0" labelOnly="1" outline="0" fieldPosition="0">
        <references count="3">
          <reference field="0" count="1" selected="0">
            <x v="226"/>
          </reference>
          <reference field="7" count="1" selected="0">
            <x v="32"/>
          </reference>
          <reference field="20" count="1">
            <x v="194"/>
          </reference>
        </references>
      </pivotArea>
    </format>
    <format dxfId="6987">
      <pivotArea dataOnly="0" labelOnly="1" outline="0" fieldPosition="0">
        <references count="3">
          <reference field="0" count="1" selected="0">
            <x v="231"/>
          </reference>
          <reference field="7" count="1" selected="0">
            <x v="32"/>
          </reference>
          <reference field="20" count="1">
            <x v="217"/>
          </reference>
        </references>
      </pivotArea>
    </format>
    <format dxfId="6986">
      <pivotArea dataOnly="0" labelOnly="1" outline="0" fieldPosition="0">
        <references count="3">
          <reference field="0" count="1" selected="0">
            <x v="241"/>
          </reference>
          <reference field="7" count="1" selected="0">
            <x v="32"/>
          </reference>
          <reference field="20" count="1">
            <x v="252"/>
          </reference>
        </references>
      </pivotArea>
    </format>
    <format dxfId="6985">
      <pivotArea dataOnly="0" labelOnly="1" outline="0" fieldPosition="0">
        <references count="3">
          <reference field="0" count="1" selected="0">
            <x v="251"/>
          </reference>
          <reference field="7" count="1" selected="0">
            <x v="32"/>
          </reference>
          <reference field="20" count="1">
            <x v="234"/>
          </reference>
        </references>
      </pivotArea>
    </format>
    <format dxfId="6984">
      <pivotArea dataOnly="0" labelOnly="1" outline="0" fieldPosition="0">
        <references count="3">
          <reference field="0" count="1" selected="0">
            <x v="255"/>
          </reference>
          <reference field="7" count="1" selected="0">
            <x v="32"/>
          </reference>
          <reference field="20" count="1">
            <x v="146"/>
          </reference>
        </references>
      </pivotArea>
    </format>
    <format dxfId="6983">
      <pivotArea dataOnly="0" labelOnly="1" outline="0" fieldPosition="0">
        <references count="3">
          <reference field="0" count="1" selected="0">
            <x v="258"/>
          </reference>
          <reference field="7" count="1" selected="0">
            <x v="32"/>
          </reference>
          <reference field="20" count="1">
            <x v="143"/>
          </reference>
        </references>
      </pivotArea>
    </format>
    <format dxfId="6982">
      <pivotArea dataOnly="0" labelOnly="1" outline="0" fieldPosition="0">
        <references count="3">
          <reference field="0" count="1" selected="0">
            <x v="265"/>
          </reference>
          <reference field="7" count="1" selected="0">
            <x v="32"/>
          </reference>
          <reference field="20" count="1">
            <x v="93"/>
          </reference>
        </references>
      </pivotArea>
    </format>
    <format dxfId="6981">
      <pivotArea dataOnly="0" labelOnly="1" outline="0" fieldPosition="0">
        <references count="3">
          <reference field="0" count="1" selected="0">
            <x v="267"/>
          </reference>
          <reference field="7" count="1" selected="0">
            <x v="32"/>
          </reference>
          <reference field="20" count="1">
            <x v="202"/>
          </reference>
        </references>
      </pivotArea>
    </format>
    <format dxfId="6980">
      <pivotArea dataOnly="0" labelOnly="1" outline="0" fieldPosition="0">
        <references count="3">
          <reference field="0" count="1" selected="0">
            <x v="275"/>
          </reference>
          <reference field="7" count="1" selected="0">
            <x v="32"/>
          </reference>
          <reference field="20" count="1">
            <x v="107"/>
          </reference>
        </references>
      </pivotArea>
    </format>
    <format dxfId="6979">
      <pivotArea dataOnly="0" labelOnly="1" outline="0" fieldPosition="0">
        <references count="3">
          <reference field="0" count="1" selected="0">
            <x v="280"/>
          </reference>
          <reference field="7" count="1" selected="0">
            <x v="32"/>
          </reference>
          <reference field="20" count="1">
            <x v="204"/>
          </reference>
        </references>
      </pivotArea>
    </format>
    <format dxfId="6978">
      <pivotArea dataOnly="0" labelOnly="1" outline="0" fieldPosition="0">
        <references count="3">
          <reference field="0" count="1" selected="0">
            <x v="304"/>
          </reference>
          <reference field="7" count="1" selected="0">
            <x v="32"/>
          </reference>
          <reference field="20" count="1">
            <x v="34"/>
          </reference>
        </references>
      </pivotArea>
    </format>
    <format dxfId="6977">
      <pivotArea dataOnly="0" labelOnly="1" outline="0" fieldPosition="0">
        <references count="3">
          <reference field="0" count="1" selected="0">
            <x v="4"/>
          </reference>
          <reference field="7" count="1" selected="0">
            <x v="33"/>
          </reference>
          <reference field="20" count="1">
            <x v="65"/>
          </reference>
        </references>
      </pivotArea>
    </format>
    <format dxfId="6976">
      <pivotArea dataOnly="0" labelOnly="1" outline="0" fieldPosition="0">
        <references count="3">
          <reference field="0" count="1" selected="0">
            <x v="36"/>
          </reference>
          <reference field="7" count="1" selected="0">
            <x v="33"/>
          </reference>
          <reference field="20" count="1">
            <x v="212"/>
          </reference>
        </references>
      </pivotArea>
    </format>
    <format dxfId="6975">
      <pivotArea dataOnly="0" labelOnly="1" outline="0" fieldPosition="0">
        <references count="3">
          <reference field="0" count="1" selected="0">
            <x v="38"/>
          </reference>
          <reference field="7" count="1" selected="0">
            <x v="33"/>
          </reference>
          <reference field="20" count="1">
            <x v="75"/>
          </reference>
        </references>
      </pivotArea>
    </format>
    <format dxfId="6974">
      <pivotArea dataOnly="0" labelOnly="1" outline="0" fieldPosition="0">
        <references count="3">
          <reference field="0" count="1" selected="0">
            <x v="48"/>
          </reference>
          <reference field="7" count="1" selected="0">
            <x v="33"/>
          </reference>
          <reference field="20" count="1">
            <x v="0"/>
          </reference>
        </references>
      </pivotArea>
    </format>
    <format dxfId="6973">
      <pivotArea dataOnly="0" labelOnly="1" outline="0" fieldPosition="0">
        <references count="3">
          <reference field="0" count="1" selected="0">
            <x v="70"/>
          </reference>
          <reference field="7" count="1" selected="0">
            <x v="33"/>
          </reference>
          <reference field="20" count="1">
            <x v="219"/>
          </reference>
        </references>
      </pivotArea>
    </format>
    <format dxfId="6972">
      <pivotArea dataOnly="0" labelOnly="1" outline="0" fieldPosition="0">
        <references count="3">
          <reference field="0" count="1" selected="0">
            <x v="96"/>
          </reference>
          <reference field="7" count="1" selected="0">
            <x v="33"/>
          </reference>
          <reference field="20" count="1">
            <x v="193"/>
          </reference>
        </references>
      </pivotArea>
    </format>
    <format dxfId="6971">
      <pivotArea dataOnly="0" labelOnly="1" outline="0" fieldPosition="0">
        <references count="3">
          <reference field="0" count="1" selected="0">
            <x v="156"/>
          </reference>
          <reference field="7" count="1" selected="0">
            <x v="33"/>
          </reference>
          <reference field="20" count="1">
            <x v="213"/>
          </reference>
        </references>
      </pivotArea>
    </format>
    <format dxfId="6970">
      <pivotArea dataOnly="0" labelOnly="1" outline="0" fieldPosition="0">
        <references count="3">
          <reference field="0" count="1" selected="0">
            <x v="167"/>
          </reference>
          <reference field="7" count="1" selected="0">
            <x v="33"/>
          </reference>
          <reference field="20" count="1">
            <x v="155"/>
          </reference>
        </references>
      </pivotArea>
    </format>
    <format dxfId="6969">
      <pivotArea dataOnly="0" labelOnly="1" outline="0" fieldPosition="0">
        <references count="3">
          <reference field="0" count="1" selected="0">
            <x v="168"/>
          </reference>
          <reference field="7" count="1" selected="0">
            <x v="33"/>
          </reference>
          <reference field="20" count="1">
            <x v="211"/>
          </reference>
        </references>
      </pivotArea>
    </format>
    <format dxfId="6968">
      <pivotArea dataOnly="0" labelOnly="1" outline="0" fieldPosition="0">
        <references count="3">
          <reference field="0" count="1" selected="0">
            <x v="191"/>
          </reference>
          <reference field="7" count="1" selected="0">
            <x v="33"/>
          </reference>
          <reference field="20" count="1">
            <x v="108"/>
          </reference>
        </references>
      </pivotArea>
    </format>
    <format dxfId="6967">
      <pivotArea dataOnly="0" labelOnly="1" outline="0" fieldPosition="0">
        <references count="3">
          <reference field="0" count="1" selected="0">
            <x v="204"/>
          </reference>
          <reference field="7" count="1" selected="0">
            <x v="33"/>
          </reference>
          <reference field="20" count="1">
            <x v="191"/>
          </reference>
        </references>
      </pivotArea>
    </format>
    <format dxfId="6966">
      <pivotArea dataOnly="0" labelOnly="1" outline="0" fieldPosition="0">
        <references count="3">
          <reference field="0" count="1" selected="0">
            <x v="205"/>
          </reference>
          <reference field="7" count="1" selected="0">
            <x v="33"/>
          </reference>
          <reference field="20" count="1">
            <x v="216"/>
          </reference>
        </references>
      </pivotArea>
    </format>
    <format dxfId="6965">
      <pivotArea dataOnly="0" labelOnly="1" outline="0" fieldPosition="0">
        <references count="3">
          <reference field="0" count="1" selected="0">
            <x v="217"/>
          </reference>
          <reference field="7" count="1" selected="0">
            <x v="33"/>
          </reference>
          <reference field="20" count="1">
            <x v="126"/>
          </reference>
        </references>
      </pivotArea>
    </format>
    <format dxfId="6964">
      <pivotArea dataOnly="0" labelOnly="1" outline="0" fieldPosition="0">
        <references count="3">
          <reference field="0" count="1" selected="0">
            <x v="260"/>
          </reference>
          <reference field="7" count="1" selected="0">
            <x v="33"/>
          </reference>
          <reference field="20" count="1">
            <x v="113"/>
          </reference>
        </references>
      </pivotArea>
    </format>
    <format dxfId="6963">
      <pivotArea dataOnly="0" labelOnly="1" outline="0" fieldPosition="0">
        <references count="3">
          <reference field="0" count="1" selected="0">
            <x v="281"/>
          </reference>
          <reference field="7" count="1" selected="0">
            <x v="33"/>
          </reference>
          <reference field="20" count="1">
            <x v="171"/>
          </reference>
        </references>
      </pivotArea>
    </format>
    <format dxfId="6962">
      <pivotArea dataOnly="0" labelOnly="1" outline="0" fieldPosition="0">
        <references count="3">
          <reference field="0" count="1" selected="0">
            <x v="299"/>
          </reference>
          <reference field="7" count="1" selected="0">
            <x v="33"/>
          </reference>
          <reference field="20" count="1">
            <x v="68"/>
          </reference>
        </references>
      </pivotArea>
    </format>
    <format dxfId="6961">
      <pivotArea dataOnly="0" labelOnly="1" outline="0" fieldPosition="0">
        <references count="3">
          <reference field="0" count="1" selected="0">
            <x v="6"/>
          </reference>
          <reference field="7" count="1" selected="0">
            <x v="34"/>
          </reference>
          <reference field="20" count="1">
            <x v="232"/>
          </reference>
        </references>
      </pivotArea>
    </format>
    <format dxfId="6960">
      <pivotArea dataOnly="0" labelOnly="1" outline="0" fieldPosition="0">
        <references count="3">
          <reference field="0" count="1" selected="0">
            <x v="14"/>
          </reference>
          <reference field="7" count="1" selected="0">
            <x v="34"/>
          </reference>
          <reference field="20" count="1">
            <x v="210"/>
          </reference>
        </references>
      </pivotArea>
    </format>
    <format dxfId="6959">
      <pivotArea dataOnly="0" labelOnly="1" outline="0" fieldPosition="0">
        <references count="3">
          <reference field="0" count="1" selected="0">
            <x v="16"/>
          </reference>
          <reference field="7" count="1" selected="0">
            <x v="34"/>
          </reference>
          <reference field="20" count="1">
            <x v="6"/>
          </reference>
        </references>
      </pivotArea>
    </format>
    <format dxfId="6958">
      <pivotArea dataOnly="0" labelOnly="1" outline="0" fieldPosition="0">
        <references count="3">
          <reference field="0" count="1" selected="0">
            <x v="18"/>
          </reference>
          <reference field="7" count="1" selected="0">
            <x v="34"/>
          </reference>
          <reference field="20" count="1">
            <x v="214"/>
          </reference>
        </references>
      </pivotArea>
    </format>
    <format dxfId="6957">
      <pivotArea dataOnly="0" labelOnly="1" outline="0" fieldPosition="0">
        <references count="3">
          <reference field="0" count="1" selected="0">
            <x v="19"/>
          </reference>
          <reference field="7" count="1" selected="0">
            <x v="34"/>
          </reference>
          <reference field="20" count="1">
            <x v="257"/>
          </reference>
        </references>
      </pivotArea>
    </format>
    <format dxfId="6956">
      <pivotArea dataOnly="0" labelOnly="1" outline="0" fieldPosition="0">
        <references count="3">
          <reference field="0" count="1" selected="0">
            <x v="20"/>
          </reference>
          <reference field="7" count="1" selected="0">
            <x v="34"/>
          </reference>
          <reference field="20" count="1">
            <x v="218"/>
          </reference>
        </references>
      </pivotArea>
    </format>
    <format dxfId="6955">
      <pivotArea dataOnly="0" labelOnly="1" outline="0" fieldPosition="0">
        <references count="3">
          <reference field="0" count="1" selected="0">
            <x v="31"/>
          </reference>
          <reference field="7" count="1" selected="0">
            <x v="34"/>
          </reference>
          <reference field="20" count="1">
            <x v="164"/>
          </reference>
        </references>
      </pivotArea>
    </format>
    <format dxfId="6954">
      <pivotArea dataOnly="0" labelOnly="1" outline="0" fieldPosition="0">
        <references count="3">
          <reference field="0" count="1" selected="0">
            <x v="39"/>
          </reference>
          <reference field="7" count="1" selected="0">
            <x v="34"/>
          </reference>
          <reference field="20" count="1">
            <x v="240"/>
          </reference>
        </references>
      </pivotArea>
    </format>
    <format dxfId="6953">
      <pivotArea dataOnly="0" labelOnly="1" outline="0" fieldPosition="0">
        <references count="3">
          <reference field="0" count="1" selected="0">
            <x v="46"/>
          </reference>
          <reference field="7" count="1" selected="0">
            <x v="34"/>
          </reference>
          <reference field="20" count="1">
            <x v="259"/>
          </reference>
        </references>
      </pivotArea>
    </format>
    <format dxfId="6952">
      <pivotArea dataOnly="0" labelOnly="1" outline="0" fieldPosition="0">
        <references count="3">
          <reference field="0" count="1" selected="0">
            <x v="51"/>
          </reference>
          <reference field="7" count="1" selected="0">
            <x v="34"/>
          </reference>
          <reference field="20" count="1">
            <x v="230"/>
          </reference>
        </references>
      </pivotArea>
    </format>
    <format dxfId="6951">
      <pivotArea dataOnly="0" labelOnly="1" outline="0" fieldPosition="0">
        <references count="3">
          <reference field="0" count="1" selected="0">
            <x v="62"/>
          </reference>
          <reference field="7" count="1" selected="0">
            <x v="34"/>
          </reference>
          <reference field="20" count="1">
            <x v="23"/>
          </reference>
        </references>
      </pivotArea>
    </format>
    <format dxfId="6950">
      <pivotArea dataOnly="0" labelOnly="1" outline="0" fieldPosition="0">
        <references count="3">
          <reference field="0" count="1" selected="0">
            <x v="103"/>
          </reference>
          <reference field="7" count="1" selected="0">
            <x v="34"/>
          </reference>
          <reference field="20" count="1">
            <x v="238"/>
          </reference>
        </references>
      </pivotArea>
    </format>
    <format dxfId="6949">
      <pivotArea dataOnly="0" labelOnly="1" outline="0" fieldPosition="0">
        <references count="3">
          <reference field="0" count="1" selected="0">
            <x v="123"/>
          </reference>
          <reference field="7" count="1" selected="0">
            <x v="34"/>
          </reference>
          <reference field="20" count="1">
            <x v="74"/>
          </reference>
        </references>
      </pivotArea>
    </format>
    <format dxfId="6948">
      <pivotArea dataOnly="0" labelOnly="1" outline="0" fieldPosition="0">
        <references count="3">
          <reference field="0" count="1" selected="0">
            <x v="127"/>
          </reference>
          <reference field="7" count="1" selected="0">
            <x v="34"/>
          </reference>
          <reference field="20" count="1">
            <x v="228"/>
          </reference>
        </references>
      </pivotArea>
    </format>
    <format dxfId="6947">
      <pivotArea dataOnly="0" labelOnly="1" outline="0" fieldPosition="0">
        <references count="3">
          <reference field="0" count="1" selected="0">
            <x v="148"/>
          </reference>
          <reference field="7" count="1" selected="0">
            <x v="34"/>
          </reference>
          <reference field="20" count="1">
            <x v="167"/>
          </reference>
        </references>
      </pivotArea>
    </format>
    <format dxfId="6946">
      <pivotArea dataOnly="0" labelOnly="1" outline="0" fieldPosition="0">
        <references count="3">
          <reference field="0" count="1" selected="0">
            <x v="157"/>
          </reference>
          <reference field="7" count="1" selected="0">
            <x v="34"/>
          </reference>
          <reference field="20" count="1">
            <x v="22"/>
          </reference>
        </references>
      </pivotArea>
    </format>
    <format dxfId="6945">
      <pivotArea dataOnly="0" labelOnly="1" outline="0" fieldPosition="0">
        <references count="3">
          <reference field="0" count="1" selected="0">
            <x v="159"/>
          </reference>
          <reference field="7" count="1" selected="0">
            <x v="34"/>
          </reference>
          <reference field="20" count="1">
            <x v="141"/>
          </reference>
        </references>
      </pivotArea>
    </format>
    <format dxfId="6944">
      <pivotArea dataOnly="0" labelOnly="1" outline="0" fieldPosition="0">
        <references count="3">
          <reference field="0" count="1" selected="0">
            <x v="169"/>
          </reference>
          <reference field="7" count="1" selected="0">
            <x v="34"/>
          </reference>
          <reference field="20" count="1">
            <x v="251"/>
          </reference>
        </references>
      </pivotArea>
    </format>
    <format dxfId="6943">
      <pivotArea dataOnly="0" labelOnly="1" outline="0" fieldPosition="0">
        <references count="3">
          <reference field="0" count="1" selected="0">
            <x v="179"/>
          </reference>
          <reference field="7" count="1" selected="0">
            <x v="34"/>
          </reference>
          <reference field="20" count="1">
            <x v="157"/>
          </reference>
        </references>
      </pivotArea>
    </format>
    <format dxfId="6942">
      <pivotArea dataOnly="0" labelOnly="1" outline="0" fieldPosition="0">
        <references count="3">
          <reference field="0" count="1" selected="0">
            <x v="186"/>
          </reference>
          <reference field="7" count="1" selected="0">
            <x v="34"/>
          </reference>
          <reference field="20" count="1">
            <x v="86"/>
          </reference>
        </references>
      </pivotArea>
    </format>
    <format dxfId="6941">
      <pivotArea dataOnly="0" labelOnly="1" outline="0" fieldPosition="0">
        <references count="3">
          <reference field="0" count="1" selected="0">
            <x v="194"/>
          </reference>
          <reference field="7" count="1" selected="0">
            <x v="34"/>
          </reference>
          <reference field="20" count="1">
            <x v="215"/>
          </reference>
        </references>
      </pivotArea>
    </format>
    <format dxfId="6940">
      <pivotArea dataOnly="0" labelOnly="1" outline="0" fieldPosition="0">
        <references count="3">
          <reference field="0" count="1" selected="0">
            <x v="199"/>
          </reference>
          <reference field="7" count="1" selected="0">
            <x v="34"/>
          </reference>
          <reference field="20" count="1">
            <x v="85"/>
          </reference>
        </references>
      </pivotArea>
    </format>
    <format dxfId="6939">
      <pivotArea dataOnly="0" labelOnly="1" outline="0" fieldPosition="0">
        <references count="3">
          <reference field="0" count="1" selected="0">
            <x v="209"/>
          </reference>
          <reference field="7" count="1" selected="0">
            <x v="34"/>
          </reference>
          <reference field="20" count="1">
            <x v="279"/>
          </reference>
        </references>
      </pivotArea>
    </format>
    <format dxfId="6938">
      <pivotArea dataOnly="0" labelOnly="1" outline="0" fieldPosition="0">
        <references count="3">
          <reference field="0" count="1" selected="0">
            <x v="211"/>
          </reference>
          <reference field="7" count="1" selected="0">
            <x v="34"/>
          </reference>
          <reference field="20" count="1">
            <x v="32"/>
          </reference>
        </references>
      </pivotArea>
    </format>
    <format dxfId="6937">
      <pivotArea dataOnly="0" labelOnly="1" outline="0" fieldPosition="0">
        <references count="3">
          <reference field="0" count="1" selected="0">
            <x v="214"/>
          </reference>
          <reference field="7" count="1" selected="0">
            <x v="34"/>
          </reference>
          <reference field="20" count="1">
            <x v="173"/>
          </reference>
        </references>
      </pivotArea>
    </format>
    <format dxfId="6936">
      <pivotArea dataOnly="0" labelOnly="1" outline="0" fieldPosition="0">
        <references count="3">
          <reference field="0" count="1" selected="0">
            <x v="222"/>
          </reference>
          <reference field="7" count="1" selected="0">
            <x v="34"/>
          </reference>
          <reference field="20" count="1">
            <x v="172"/>
          </reference>
        </references>
      </pivotArea>
    </format>
    <format dxfId="6935">
      <pivotArea dataOnly="0" labelOnly="1" outline="0" fieldPosition="0">
        <references count="3">
          <reference field="0" count="1" selected="0">
            <x v="223"/>
          </reference>
          <reference field="7" count="1" selected="0">
            <x v="34"/>
          </reference>
          <reference field="20" count="1">
            <x v="273"/>
          </reference>
        </references>
      </pivotArea>
    </format>
    <format dxfId="6934">
      <pivotArea dataOnly="0" labelOnly="1" outline="0" fieldPosition="0">
        <references count="3">
          <reference field="0" count="1" selected="0">
            <x v="226"/>
          </reference>
          <reference field="7" count="1" selected="0">
            <x v="34"/>
          </reference>
          <reference field="20" count="1">
            <x v="194"/>
          </reference>
        </references>
      </pivotArea>
    </format>
    <format dxfId="6933">
      <pivotArea dataOnly="0" labelOnly="1" outline="0" fieldPosition="0">
        <references count="3">
          <reference field="0" count="1" selected="0">
            <x v="232"/>
          </reference>
          <reference field="7" count="1" selected="0">
            <x v="34"/>
          </reference>
          <reference field="20" count="1">
            <x v="176"/>
          </reference>
        </references>
      </pivotArea>
    </format>
    <format dxfId="6932">
      <pivotArea dataOnly="0" labelOnly="1" outline="0" fieldPosition="0">
        <references count="3">
          <reference field="0" count="1" selected="0">
            <x v="242"/>
          </reference>
          <reference field="7" count="1" selected="0">
            <x v="34"/>
          </reference>
          <reference field="20" count="1">
            <x v="183"/>
          </reference>
        </references>
      </pivotArea>
    </format>
    <format dxfId="6931">
      <pivotArea dataOnly="0" labelOnly="1" outline="0" fieldPosition="0">
        <references count="3">
          <reference field="0" count="1" selected="0">
            <x v="256"/>
          </reference>
          <reference field="7" count="1" selected="0">
            <x v="34"/>
          </reference>
          <reference field="20" count="1">
            <x v="207"/>
          </reference>
        </references>
      </pivotArea>
    </format>
    <format dxfId="6930">
      <pivotArea dataOnly="0" labelOnly="1" outline="0" fieldPosition="0">
        <references count="3">
          <reference field="0" count="1" selected="0">
            <x v="261"/>
          </reference>
          <reference field="7" count="1" selected="0">
            <x v="34"/>
          </reference>
          <reference field="20" count="1">
            <x v="188"/>
          </reference>
        </references>
      </pivotArea>
    </format>
    <format dxfId="6929">
      <pivotArea dataOnly="0" labelOnly="1" outline="0" fieldPosition="0">
        <references count="3">
          <reference field="0" count="1" selected="0">
            <x v="300"/>
          </reference>
          <reference field="7" count="1" selected="0">
            <x v="34"/>
          </reference>
          <reference field="20" count="1">
            <x v="7"/>
          </reference>
        </references>
      </pivotArea>
    </format>
    <format dxfId="6928">
      <pivotArea dataOnly="0" labelOnly="1" outline="0" fieldPosition="0">
        <references count="3">
          <reference field="0" count="1" selected="0">
            <x v="0"/>
          </reference>
          <reference field="7" count="1" selected="0">
            <x v="37"/>
          </reference>
          <reference field="20" count="1">
            <x v="223"/>
          </reference>
        </references>
      </pivotArea>
    </format>
    <format dxfId="6927">
      <pivotArea dataOnly="0" labelOnly="1" outline="0" fieldPosition="0">
        <references count="3">
          <reference field="0" count="1" selected="0">
            <x v="8"/>
          </reference>
          <reference field="7" count="1" selected="0">
            <x v="37"/>
          </reference>
          <reference field="20" count="1">
            <x v="138"/>
          </reference>
        </references>
      </pivotArea>
    </format>
    <format dxfId="6926">
      <pivotArea dataOnly="0" labelOnly="1" outline="0" fieldPosition="0">
        <references count="3">
          <reference field="0" count="1" selected="0">
            <x v="17"/>
          </reference>
          <reference field="7" count="1" selected="0">
            <x v="37"/>
          </reference>
          <reference field="20" count="1">
            <x v="101"/>
          </reference>
        </references>
      </pivotArea>
    </format>
    <format dxfId="6925">
      <pivotArea dataOnly="0" labelOnly="1" outline="0" fieldPosition="0">
        <references count="3">
          <reference field="0" count="1" selected="0">
            <x v="18"/>
          </reference>
          <reference field="7" count="1" selected="0">
            <x v="37"/>
          </reference>
          <reference field="20" count="1">
            <x v="214"/>
          </reference>
        </references>
      </pivotArea>
    </format>
    <format dxfId="6924">
      <pivotArea dataOnly="0" labelOnly="1" outline="0" fieldPosition="0">
        <references count="3">
          <reference field="0" count="1" selected="0">
            <x v="53"/>
          </reference>
          <reference field="7" count="1" selected="0">
            <x v="37"/>
          </reference>
          <reference field="20" count="1">
            <x v="266"/>
          </reference>
        </references>
      </pivotArea>
    </format>
    <format dxfId="6923">
      <pivotArea dataOnly="0" labelOnly="1" outline="0" fieldPosition="0">
        <references count="3">
          <reference field="0" count="1" selected="0">
            <x v="66"/>
          </reference>
          <reference field="7" count="1" selected="0">
            <x v="37"/>
          </reference>
          <reference field="20" count="1">
            <x v="97"/>
          </reference>
        </references>
      </pivotArea>
    </format>
    <format dxfId="6922">
      <pivotArea dataOnly="0" labelOnly="1" outline="0" fieldPosition="0">
        <references count="3">
          <reference field="0" count="1" selected="0">
            <x v="71"/>
          </reference>
          <reference field="7" count="1" selected="0">
            <x v="37"/>
          </reference>
          <reference field="20" count="1">
            <x v="258"/>
          </reference>
        </references>
      </pivotArea>
    </format>
    <format dxfId="6921">
      <pivotArea dataOnly="0" labelOnly="1" outline="0" fieldPosition="0">
        <references count="3">
          <reference field="0" count="1" selected="0">
            <x v="81"/>
          </reference>
          <reference field="7" count="1" selected="0">
            <x v="37"/>
          </reference>
          <reference field="20" count="1">
            <x v="205"/>
          </reference>
        </references>
      </pivotArea>
    </format>
    <format dxfId="6920">
      <pivotArea dataOnly="0" labelOnly="1" outline="0" fieldPosition="0">
        <references count="3">
          <reference field="0" count="1" selected="0">
            <x v="83"/>
          </reference>
          <reference field="7" count="1" selected="0">
            <x v="37"/>
          </reference>
          <reference field="20" count="1">
            <x v="182"/>
          </reference>
        </references>
      </pivotArea>
    </format>
    <format dxfId="6919">
      <pivotArea dataOnly="0" labelOnly="1" outline="0" fieldPosition="0">
        <references count="3">
          <reference field="0" count="1" selected="0">
            <x v="93"/>
          </reference>
          <reference field="7" count="1" selected="0">
            <x v="37"/>
          </reference>
          <reference field="20" count="1">
            <x v="137"/>
          </reference>
        </references>
      </pivotArea>
    </format>
    <format dxfId="6918">
      <pivotArea dataOnly="0" labelOnly="1" outline="0" fieldPosition="0">
        <references count="3">
          <reference field="0" count="1" selected="0">
            <x v="125"/>
          </reference>
          <reference field="7" count="1" selected="0">
            <x v="37"/>
          </reference>
          <reference field="20" count="1">
            <x v="220"/>
          </reference>
        </references>
      </pivotArea>
    </format>
    <format dxfId="6917">
      <pivotArea dataOnly="0" labelOnly="1" outline="0" fieldPosition="0">
        <references count="3">
          <reference field="0" count="1" selected="0">
            <x v="128"/>
          </reference>
          <reference field="7" count="1" selected="0">
            <x v="37"/>
          </reference>
          <reference field="20" count="1">
            <x v="225"/>
          </reference>
        </references>
      </pivotArea>
    </format>
    <format dxfId="6916">
      <pivotArea dataOnly="0" labelOnly="1" outline="0" fieldPosition="0">
        <references count="3">
          <reference field="0" count="1" selected="0">
            <x v="133"/>
          </reference>
          <reference field="7" count="1" selected="0">
            <x v="37"/>
          </reference>
          <reference field="20" count="1">
            <x v="144"/>
          </reference>
        </references>
      </pivotArea>
    </format>
    <format dxfId="6915">
      <pivotArea dataOnly="0" labelOnly="1" outline="0" fieldPosition="0">
        <references count="3">
          <reference field="0" count="1" selected="0">
            <x v="192"/>
          </reference>
          <reference field="7" count="1" selected="0">
            <x v="37"/>
          </reference>
          <reference field="20" count="1">
            <x v="247"/>
          </reference>
        </references>
      </pivotArea>
    </format>
    <format dxfId="6914">
      <pivotArea dataOnly="0" labelOnly="1" outline="0" fieldPosition="0">
        <references count="3">
          <reference field="0" count="1" selected="0">
            <x v="219"/>
          </reference>
          <reference field="7" count="1" selected="0">
            <x v="37"/>
          </reference>
          <reference field="20" count="1">
            <x v="206"/>
          </reference>
        </references>
      </pivotArea>
    </format>
    <format dxfId="6913">
      <pivotArea dataOnly="0" labelOnly="1" outline="0" fieldPosition="0">
        <references count="3">
          <reference field="0" count="1" selected="0">
            <x v="232"/>
          </reference>
          <reference field="7" count="1" selected="0">
            <x v="37"/>
          </reference>
          <reference field="20" count="1">
            <x v="176"/>
          </reference>
        </references>
      </pivotArea>
    </format>
    <format dxfId="6912">
      <pivotArea dataOnly="0" labelOnly="1" outline="0" fieldPosition="0">
        <references count="3">
          <reference field="0" count="1" selected="0">
            <x v="235"/>
          </reference>
          <reference field="7" count="1" selected="0">
            <x v="37"/>
          </reference>
          <reference field="20" count="1">
            <x v="150"/>
          </reference>
        </references>
      </pivotArea>
    </format>
    <format dxfId="6911">
      <pivotArea dataOnly="0" labelOnly="1" outline="0" fieldPosition="0">
        <references count="3">
          <reference field="0" count="1" selected="0">
            <x v="251"/>
          </reference>
          <reference field="7" count="1" selected="0">
            <x v="37"/>
          </reference>
          <reference field="20" count="1">
            <x v="234"/>
          </reference>
        </references>
      </pivotArea>
    </format>
    <format dxfId="6910">
      <pivotArea dataOnly="0" labelOnly="1" outline="0" fieldPosition="0">
        <references count="3">
          <reference field="0" count="1" selected="0">
            <x v="256"/>
          </reference>
          <reference field="7" count="1" selected="0">
            <x v="37"/>
          </reference>
          <reference field="20" count="1">
            <x v="207"/>
          </reference>
        </references>
      </pivotArea>
    </format>
    <format dxfId="6909">
      <pivotArea dataOnly="0" labelOnly="1" outline="0" fieldPosition="0">
        <references count="3">
          <reference field="0" count="1" selected="0">
            <x v="257"/>
          </reference>
          <reference field="7" count="1" selected="0">
            <x v="37"/>
          </reference>
          <reference field="20" count="1">
            <x v="129"/>
          </reference>
        </references>
      </pivotArea>
    </format>
    <format dxfId="6908">
      <pivotArea dataOnly="0" labelOnly="1" outline="0" fieldPosition="0">
        <references count="3">
          <reference field="0" count="1" selected="0">
            <x v="276"/>
          </reference>
          <reference field="7" count="1" selected="0">
            <x v="37"/>
          </reference>
          <reference field="20" count="1">
            <x v="195"/>
          </reference>
        </references>
      </pivotArea>
    </format>
    <format dxfId="6907">
      <pivotArea dataOnly="0" labelOnly="1" outline="0" fieldPosition="0">
        <references count="3">
          <reference field="0" count="1" selected="0">
            <x v="280"/>
          </reference>
          <reference field="7" count="1" selected="0">
            <x v="37"/>
          </reference>
          <reference field="20" count="1">
            <x v="204"/>
          </reference>
        </references>
      </pivotArea>
    </format>
    <format dxfId="6906">
      <pivotArea dataOnly="0" labelOnly="1" outline="0" fieldPosition="0">
        <references count="3">
          <reference field="0" count="1" selected="0">
            <x v="285"/>
          </reference>
          <reference field="7" count="1" selected="0">
            <x v="37"/>
          </reference>
          <reference field="20" count="1">
            <x v="121"/>
          </reference>
        </references>
      </pivotArea>
    </format>
    <format dxfId="6905">
      <pivotArea dataOnly="0" labelOnly="1" outline="0" fieldPosition="0">
        <references count="3">
          <reference field="0" count="1" selected="0">
            <x v="13"/>
          </reference>
          <reference field="7" count="1" selected="0">
            <x v="38"/>
          </reference>
          <reference field="20" count="1">
            <x v="243"/>
          </reference>
        </references>
      </pivotArea>
    </format>
    <format dxfId="6904">
      <pivotArea dataOnly="0" labelOnly="1" outline="0" fieldPosition="0">
        <references count="3">
          <reference field="0" count="1" selected="0">
            <x v="31"/>
          </reference>
          <reference field="7" count="1" selected="0">
            <x v="38"/>
          </reference>
          <reference field="20" count="1">
            <x v="164"/>
          </reference>
        </references>
      </pivotArea>
    </format>
    <format dxfId="6903">
      <pivotArea dataOnly="0" labelOnly="1" outline="0" fieldPosition="0">
        <references count="3">
          <reference field="0" count="1" selected="0">
            <x v="40"/>
          </reference>
          <reference field="7" count="1" selected="0">
            <x v="38"/>
          </reference>
          <reference field="20" count="1">
            <x v="239"/>
          </reference>
        </references>
      </pivotArea>
    </format>
    <format dxfId="6902">
      <pivotArea dataOnly="0" labelOnly="1" outline="0" fieldPosition="0">
        <references count="3">
          <reference field="0" count="1" selected="0">
            <x v="78"/>
          </reference>
          <reference field="7" count="1" selected="0">
            <x v="38"/>
          </reference>
          <reference field="20" count="1">
            <x v="242"/>
          </reference>
        </references>
      </pivotArea>
    </format>
    <format dxfId="6901">
      <pivotArea dataOnly="0" labelOnly="1" outline="0" fieldPosition="0">
        <references count="3">
          <reference field="0" count="1" selected="0">
            <x v="103"/>
          </reference>
          <reference field="7" count="1" selected="0">
            <x v="38"/>
          </reference>
          <reference field="20" count="1">
            <x v="238"/>
          </reference>
        </references>
      </pivotArea>
    </format>
    <format dxfId="6900">
      <pivotArea dataOnly="0" labelOnly="1" outline="0" fieldPosition="0">
        <references count="3">
          <reference field="0" count="1" selected="0">
            <x v="104"/>
          </reference>
          <reference field="7" count="1" selected="0">
            <x v="38"/>
          </reference>
          <reference field="20" count="1">
            <x v="177"/>
          </reference>
        </references>
      </pivotArea>
    </format>
    <format dxfId="6899">
      <pivotArea dataOnly="0" labelOnly="1" outline="0" fieldPosition="0">
        <references count="3">
          <reference field="0" count="1" selected="0">
            <x v="121"/>
          </reference>
          <reference field="7" count="1" selected="0">
            <x v="38"/>
          </reference>
          <reference field="20" count="1">
            <x v="201"/>
          </reference>
        </references>
      </pivotArea>
    </format>
    <format dxfId="6898">
      <pivotArea dataOnly="0" labelOnly="1" outline="0" fieldPosition="0">
        <references count="3">
          <reference field="0" count="1" selected="0">
            <x v="149"/>
          </reference>
          <reference field="7" count="1" selected="0">
            <x v="38"/>
          </reference>
          <reference field="20" count="1">
            <x v="261"/>
          </reference>
        </references>
      </pivotArea>
    </format>
    <format dxfId="6897">
      <pivotArea dataOnly="0" labelOnly="1" outline="0" fieldPosition="0">
        <references count="3">
          <reference field="0" count="1" selected="0">
            <x v="192"/>
          </reference>
          <reference field="7" count="1" selected="0">
            <x v="38"/>
          </reference>
          <reference field="20" count="1">
            <x v="247"/>
          </reference>
        </references>
      </pivotArea>
    </format>
    <format dxfId="6896">
      <pivotArea dataOnly="0" labelOnly="1" outline="0" fieldPosition="0">
        <references count="3">
          <reference field="0" count="1" selected="0">
            <x v="205"/>
          </reference>
          <reference field="7" count="1" selected="0">
            <x v="38"/>
          </reference>
          <reference field="20" count="1">
            <x v="216"/>
          </reference>
        </references>
      </pivotArea>
    </format>
    <format dxfId="6895">
      <pivotArea dataOnly="0" labelOnly="1" outline="0" fieldPosition="0">
        <references count="3">
          <reference field="0" count="1" selected="0">
            <x v="223"/>
          </reference>
          <reference field="7" count="1" selected="0">
            <x v="38"/>
          </reference>
          <reference field="20" count="1">
            <x v="273"/>
          </reference>
        </references>
      </pivotArea>
    </format>
    <format dxfId="6894">
      <pivotArea dataOnly="0" labelOnly="1" outline="0" fieldPosition="0">
        <references count="3">
          <reference field="0" count="1" selected="0">
            <x v="242"/>
          </reference>
          <reference field="7" count="1" selected="0">
            <x v="38"/>
          </reference>
          <reference field="20" count="1">
            <x v="183"/>
          </reference>
        </references>
      </pivotArea>
    </format>
    <format dxfId="6893">
      <pivotArea dataOnly="0" labelOnly="1" outline="0" fieldPosition="0">
        <references count="3">
          <reference field="0" count="1" selected="0">
            <x v="261"/>
          </reference>
          <reference field="7" count="1" selected="0">
            <x v="38"/>
          </reference>
          <reference field="20" count="1">
            <x v="188"/>
          </reference>
        </references>
      </pivotArea>
    </format>
    <format dxfId="6892">
      <pivotArea dataOnly="0" labelOnly="1" outline="0" fieldPosition="0">
        <references count="3">
          <reference field="0" count="1" selected="0">
            <x v="284"/>
          </reference>
          <reference field="7" count="1" selected="0">
            <x v="38"/>
          </reference>
          <reference field="20" count="1">
            <x v="270"/>
          </reference>
        </references>
      </pivotArea>
    </format>
    <format dxfId="6891">
      <pivotArea dataOnly="0" labelOnly="1" outline="0" fieldPosition="0">
        <references count="3">
          <reference field="0" count="1" selected="0">
            <x v="287"/>
          </reference>
          <reference field="7" count="1" selected="0">
            <x v="38"/>
          </reference>
          <reference field="20" count="1">
            <x v="152"/>
          </reference>
        </references>
      </pivotArea>
    </format>
    <format dxfId="6890">
      <pivotArea dataOnly="0" labelOnly="1" outline="0" fieldPosition="0">
        <references count="3">
          <reference field="0" count="1" selected="0">
            <x v="291"/>
          </reference>
          <reference field="7" count="1" selected="0">
            <x v="38"/>
          </reference>
          <reference field="20" count="1">
            <x v="264"/>
          </reference>
        </references>
      </pivotArea>
    </format>
    <format dxfId="6889">
      <pivotArea dataOnly="0" labelOnly="1" outline="0" fieldPosition="0">
        <references count="3">
          <reference field="0" count="1" selected="0">
            <x v="301"/>
          </reference>
          <reference field="7" count="1" selected="0">
            <x v="38"/>
          </reference>
          <reference field="20" count="1">
            <x v="122"/>
          </reference>
        </references>
      </pivotArea>
    </format>
    <format dxfId="6888">
      <pivotArea dataOnly="0" labelOnly="1" outline="0" fieldPosition="0">
        <references count="3">
          <reference field="0" count="1" selected="0">
            <x v="20"/>
          </reference>
          <reference field="7" count="1" selected="0">
            <x v="39"/>
          </reference>
          <reference field="20" count="1">
            <x v="218"/>
          </reference>
        </references>
      </pivotArea>
    </format>
    <format dxfId="6887">
      <pivotArea dataOnly="0" labelOnly="1" outline="0" fieldPosition="0">
        <references count="3">
          <reference field="0" count="1" selected="0">
            <x v="21"/>
          </reference>
          <reference field="7" count="1" selected="0">
            <x v="39"/>
          </reference>
          <reference field="20" count="1">
            <x v="271"/>
          </reference>
        </references>
      </pivotArea>
    </format>
    <format dxfId="6886">
      <pivotArea dataOnly="0" labelOnly="1" outline="0" fieldPosition="0">
        <references count="3">
          <reference field="0" count="1" selected="0">
            <x v="8"/>
          </reference>
          <reference field="7" count="1" selected="0">
            <x v="41"/>
          </reference>
          <reference field="20" count="1">
            <x v="138"/>
          </reference>
        </references>
      </pivotArea>
    </format>
    <format dxfId="6885">
      <pivotArea dataOnly="0" labelOnly="1" outline="0" fieldPosition="0">
        <references count="3">
          <reference field="0" count="1" selected="0">
            <x v="12"/>
          </reference>
          <reference field="7" count="1" selected="0">
            <x v="41"/>
          </reference>
          <reference field="20" count="1">
            <x v="105"/>
          </reference>
        </references>
      </pivotArea>
    </format>
    <format dxfId="6884">
      <pivotArea dataOnly="0" labelOnly="1" outline="0" fieldPosition="0">
        <references count="3">
          <reference field="0" count="1" selected="0">
            <x v="18"/>
          </reference>
          <reference field="7" count="1" selected="0">
            <x v="41"/>
          </reference>
          <reference field="20" count="1">
            <x v="214"/>
          </reference>
        </references>
      </pivotArea>
    </format>
    <format dxfId="6883">
      <pivotArea dataOnly="0" labelOnly="1" outline="0" fieldPosition="0">
        <references count="3">
          <reference field="0" count="1" selected="0">
            <x v="25"/>
          </reference>
          <reference field="7" count="1" selected="0">
            <x v="41"/>
          </reference>
          <reference field="20" count="1">
            <x v="88"/>
          </reference>
        </references>
      </pivotArea>
    </format>
    <format dxfId="6882">
      <pivotArea dataOnly="0" labelOnly="1" outline="0" fieldPosition="0">
        <references count="3">
          <reference field="0" count="1" selected="0">
            <x v="40"/>
          </reference>
          <reference field="7" count="1" selected="0">
            <x v="41"/>
          </reference>
          <reference field="20" count="1">
            <x v="239"/>
          </reference>
        </references>
      </pivotArea>
    </format>
    <format dxfId="6881">
      <pivotArea dataOnly="0" labelOnly="1" outline="0" fieldPosition="0">
        <references count="3">
          <reference field="0" count="1" selected="0">
            <x v="58"/>
          </reference>
          <reference field="7" count="1" selected="0">
            <x v="41"/>
          </reference>
          <reference field="20" count="1">
            <x v="95"/>
          </reference>
        </references>
      </pivotArea>
    </format>
    <format dxfId="6880">
      <pivotArea dataOnly="0" labelOnly="1" outline="0" fieldPosition="0">
        <references count="3">
          <reference field="0" count="1" selected="0">
            <x v="68"/>
          </reference>
          <reference field="7" count="1" selected="0">
            <x v="41"/>
          </reference>
          <reference field="20" count="1">
            <x v="104"/>
          </reference>
        </references>
      </pivotArea>
    </format>
    <format dxfId="6879">
      <pivotArea dataOnly="0" labelOnly="1" outline="0" fieldPosition="0">
        <references count="3">
          <reference field="0" count="1" selected="0">
            <x v="69"/>
          </reference>
          <reference field="7" count="1" selected="0">
            <x v="41"/>
          </reference>
          <reference field="20" count="1">
            <x v="166"/>
          </reference>
        </references>
      </pivotArea>
    </format>
    <format dxfId="6878">
      <pivotArea dataOnly="0" labelOnly="1" outline="0" fieldPosition="0">
        <references count="3">
          <reference field="0" count="1" selected="0">
            <x v="104"/>
          </reference>
          <reference field="7" count="1" selected="0">
            <x v="41"/>
          </reference>
          <reference field="20" count="1">
            <x v="177"/>
          </reference>
        </references>
      </pivotArea>
    </format>
    <format dxfId="6877">
      <pivotArea dataOnly="0" labelOnly="1" outline="0" fieldPosition="0">
        <references count="3">
          <reference field="0" count="1" selected="0">
            <x v="115"/>
          </reference>
          <reference field="7" count="1" selected="0">
            <x v="41"/>
          </reference>
          <reference field="20" count="1">
            <x v="94"/>
          </reference>
        </references>
      </pivotArea>
    </format>
    <format dxfId="6876">
      <pivotArea dataOnly="0" labelOnly="1" outline="0" fieldPosition="0">
        <references count="3">
          <reference field="0" count="1" selected="0">
            <x v="125"/>
          </reference>
          <reference field="7" count="1" selected="0">
            <x v="41"/>
          </reference>
          <reference field="20" count="1">
            <x v="220"/>
          </reference>
        </references>
      </pivotArea>
    </format>
    <format dxfId="6875">
      <pivotArea dataOnly="0" labelOnly="1" outline="0" fieldPosition="0">
        <references count="3">
          <reference field="0" count="1" selected="0">
            <x v="133"/>
          </reference>
          <reference field="7" count="1" selected="0">
            <x v="41"/>
          </reference>
          <reference field="20" count="1">
            <x v="144"/>
          </reference>
        </references>
      </pivotArea>
    </format>
    <format dxfId="6874">
      <pivotArea dataOnly="0" labelOnly="1" outline="0" fieldPosition="0">
        <references count="3">
          <reference field="0" count="1" selected="0">
            <x v="163"/>
          </reference>
          <reference field="7" count="1" selected="0">
            <x v="41"/>
          </reference>
          <reference field="20" count="1">
            <x v="277"/>
          </reference>
        </references>
      </pivotArea>
    </format>
    <format dxfId="6873">
      <pivotArea dataOnly="0" labelOnly="1" outline="0" fieldPosition="0">
        <references count="3">
          <reference field="0" count="1" selected="0">
            <x v="170"/>
          </reference>
          <reference field="7" count="1" selected="0">
            <x v="41"/>
          </reference>
          <reference field="20" count="1">
            <x v="272"/>
          </reference>
        </references>
      </pivotArea>
    </format>
    <format dxfId="6872">
      <pivotArea dataOnly="0" labelOnly="1" outline="0" fieldPosition="0">
        <references count="3">
          <reference field="0" count="1" selected="0">
            <x v="196"/>
          </reference>
          <reference field="7" count="1" selected="0">
            <x v="41"/>
          </reference>
          <reference field="20" count="1">
            <x v="222"/>
          </reference>
        </references>
      </pivotArea>
    </format>
    <format dxfId="6871">
      <pivotArea dataOnly="0" labelOnly="1" outline="0" fieldPosition="0">
        <references count="3">
          <reference field="0" count="1" selected="0">
            <x v="207"/>
          </reference>
          <reference field="7" count="1" selected="0">
            <x v="41"/>
          </reference>
          <reference field="20" count="1">
            <x v="45"/>
          </reference>
        </references>
      </pivotArea>
    </format>
    <format dxfId="6870">
      <pivotArea dataOnly="0" labelOnly="1" outline="0" fieldPosition="0">
        <references count="3">
          <reference field="0" count="1" selected="0">
            <x v="232"/>
          </reference>
          <reference field="7" count="1" selected="0">
            <x v="41"/>
          </reference>
          <reference field="20" count="1">
            <x v="176"/>
          </reference>
        </references>
      </pivotArea>
    </format>
    <format dxfId="6869">
      <pivotArea dataOnly="0" labelOnly="1" outline="0" fieldPosition="0">
        <references count="3">
          <reference field="0" count="1" selected="0">
            <x v="251"/>
          </reference>
          <reference field="7" count="1" selected="0">
            <x v="41"/>
          </reference>
          <reference field="20" count="1">
            <x v="234"/>
          </reference>
        </references>
      </pivotArea>
    </format>
    <format dxfId="6868">
      <pivotArea dataOnly="0" labelOnly="1" outline="0" fieldPosition="0">
        <references count="3">
          <reference field="0" count="1" selected="0">
            <x v="269"/>
          </reference>
          <reference field="7" count="1" selected="0">
            <x v="41"/>
          </reference>
          <reference field="20" count="1">
            <x v="250"/>
          </reference>
        </references>
      </pivotArea>
    </format>
    <format dxfId="6867">
      <pivotArea dataOnly="0" labelOnly="1" outline="0" fieldPosition="0">
        <references count="3">
          <reference field="0" count="1" selected="0">
            <x v="276"/>
          </reference>
          <reference field="7" count="1" selected="0">
            <x v="41"/>
          </reference>
          <reference field="20" count="1">
            <x v="195"/>
          </reference>
        </references>
      </pivotArea>
    </format>
    <format dxfId="6866">
      <pivotArea dataOnly="0" labelOnly="1" outline="0" fieldPosition="0">
        <references count="3">
          <reference field="0" count="1" selected="0">
            <x v="282"/>
          </reference>
          <reference field="7" count="1" selected="0">
            <x v="41"/>
          </reference>
          <reference field="20" count="1">
            <x v="80"/>
          </reference>
        </references>
      </pivotArea>
    </format>
    <format dxfId="6865">
      <pivotArea dataOnly="0" labelOnly="1" outline="0" fieldPosition="0">
        <references count="3">
          <reference field="0" count="1" selected="0">
            <x v="10"/>
          </reference>
          <reference field="7" count="1" selected="0">
            <x v="43"/>
          </reference>
          <reference field="20" count="1">
            <x v="262"/>
          </reference>
        </references>
      </pivotArea>
    </format>
    <format dxfId="6864">
      <pivotArea dataOnly="0" labelOnly="1" outline="0" fieldPosition="0">
        <references count="3">
          <reference field="0" count="1" selected="0">
            <x v="18"/>
          </reference>
          <reference field="7" count="1" selected="0">
            <x v="43"/>
          </reference>
          <reference field="20" count="1">
            <x v="214"/>
          </reference>
        </references>
      </pivotArea>
    </format>
    <format dxfId="6863">
      <pivotArea dataOnly="0" labelOnly="1" outline="0" fieldPosition="0">
        <references count="3">
          <reference field="0" count="1" selected="0">
            <x v="39"/>
          </reference>
          <reference field="7" count="1" selected="0">
            <x v="43"/>
          </reference>
          <reference field="20" count="1">
            <x v="240"/>
          </reference>
        </references>
      </pivotArea>
    </format>
    <format dxfId="6862">
      <pivotArea dataOnly="0" labelOnly="1" outline="0" fieldPosition="0">
        <references count="3">
          <reference field="0" count="1" selected="0">
            <x v="45"/>
          </reference>
          <reference field="7" count="1" selected="0">
            <x v="43"/>
          </reference>
          <reference field="20" count="1">
            <x v="134"/>
          </reference>
        </references>
      </pivotArea>
    </format>
    <format dxfId="6861">
      <pivotArea dataOnly="0" labelOnly="1" outline="0" fieldPosition="0">
        <references count="3">
          <reference field="0" count="1" selected="0">
            <x v="53"/>
          </reference>
          <reference field="7" count="1" selected="0">
            <x v="43"/>
          </reference>
          <reference field="20" count="1">
            <x v="266"/>
          </reference>
        </references>
      </pivotArea>
    </format>
    <format dxfId="6860">
      <pivotArea dataOnly="0" labelOnly="1" outline="0" fieldPosition="0">
        <references count="3">
          <reference field="0" count="1" selected="0">
            <x v="83"/>
          </reference>
          <reference field="7" count="1" selected="0">
            <x v="43"/>
          </reference>
          <reference field="20" count="1">
            <x v="182"/>
          </reference>
        </references>
      </pivotArea>
    </format>
    <format dxfId="6859">
      <pivotArea dataOnly="0" labelOnly="1" outline="0" fieldPosition="0">
        <references count="3">
          <reference field="0" count="1" selected="0">
            <x v="88"/>
          </reference>
          <reference field="7" count="1" selected="0">
            <x v="43"/>
          </reference>
          <reference field="20" count="1">
            <x v="198"/>
          </reference>
        </references>
      </pivotArea>
    </format>
    <format dxfId="6858">
      <pivotArea dataOnly="0" labelOnly="1" outline="0" fieldPosition="0">
        <references count="3">
          <reference field="0" count="1" selected="0">
            <x v="104"/>
          </reference>
          <reference field="7" count="1" selected="0">
            <x v="43"/>
          </reference>
          <reference field="20" count="1">
            <x v="177"/>
          </reference>
        </references>
      </pivotArea>
    </format>
    <format dxfId="6857">
      <pivotArea dataOnly="0" labelOnly="1" outline="0" fieldPosition="0">
        <references count="3">
          <reference field="0" count="1" selected="0">
            <x v="109"/>
          </reference>
          <reference field="7" count="1" selected="0">
            <x v="43"/>
          </reference>
          <reference field="20" count="1">
            <x v="133"/>
          </reference>
        </references>
      </pivotArea>
    </format>
    <format dxfId="6856">
      <pivotArea dataOnly="0" labelOnly="1" outline="0" fieldPosition="0">
        <references count="3">
          <reference field="0" count="1" selected="0">
            <x v="149"/>
          </reference>
          <reference field="7" count="1" selected="0">
            <x v="43"/>
          </reference>
          <reference field="20" count="1">
            <x v="261"/>
          </reference>
        </references>
      </pivotArea>
    </format>
    <format dxfId="6855">
      <pivotArea dataOnly="0" labelOnly="1" outline="0" fieldPosition="0">
        <references count="3">
          <reference field="0" count="1" selected="0">
            <x v="150"/>
          </reference>
          <reference field="7" count="1" selected="0">
            <x v="43"/>
          </reference>
          <reference field="20" count="1">
            <x v="147"/>
          </reference>
        </references>
      </pivotArea>
    </format>
    <format dxfId="6854">
      <pivotArea dataOnly="0" labelOnly="1" outline="0" fieldPosition="0">
        <references count="3">
          <reference field="0" count="1" selected="0">
            <x v="170"/>
          </reference>
          <reference field="7" count="1" selected="0">
            <x v="43"/>
          </reference>
          <reference field="20" count="1">
            <x v="272"/>
          </reference>
        </references>
      </pivotArea>
    </format>
    <format dxfId="6853">
      <pivotArea dataOnly="0" labelOnly="1" outline="0" fieldPosition="0">
        <references count="3">
          <reference field="0" count="1" selected="0">
            <x v="177"/>
          </reference>
          <reference field="7" count="1" selected="0">
            <x v="43"/>
          </reference>
          <reference field="20" count="1">
            <x v="165"/>
          </reference>
        </references>
      </pivotArea>
    </format>
    <format dxfId="6852">
      <pivotArea dataOnly="0" labelOnly="1" outline="0" fieldPosition="0">
        <references count="3">
          <reference field="0" count="1" selected="0">
            <x v="207"/>
          </reference>
          <reference field="7" count="1" selected="0">
            <x v="43"/>
          </reference>
          <reference field="20" count="1">
            <x v="45"/>
          </reference>
        </references>
      </pivotArea>
    </format>
    <format dxfId="6851">
      <pivotArea dataOnly="0" labelOnly="1" outline="0" fieldPosition="0">
        <references count="3">
          <reference field="0" count="1" selected="0">
            <x v="214"/>
          </reference>
          <reference field="7" count="1" selected="0">
            <x v="43"/>
          </reference>
          <reference field="20" count="1">
            <x v="173"/>
          </reference>
        </references>
      </pivotArea>
    </format>
    <format dxfId="6850">
      <pivotArea dataOnly="0" labelOnly="1" outline="0" fieldPosition="0">
        <references count="3">
          <reference field="0" count="1" selected="0">
            <x v="215"/>
          </reference>
          <reference field="7" count="1" selected="0">
            <x v="43"/>
          </reference>
          <reference field="20" count="1">
            <x v="151"/>
          </reference>
        </references>
      </pivotArea>
    </format>
    <format dxfId="6849">
      <pivotArea dataOnly="0" labelOnly="1" outline="0" fieldPosition="0">
        <references count="3">
          <reference field="0" count="1" selected="0">
            <x v="219"/>
          </reference>
          <reference field="7" count="1" selected="0">
            <x v="43"/>
          </reference>
          <reference field="20" count="1">
            <x v="206"/>
          </reference>
        </references>
      </pivotArea>
    </format>
    <format dxfId="6848">
      <pivotArea dataOnly="0" labelOnly="1" outline="0" fieldPosition="0">
        <references count="3">
          <reference field="0" count="1" selected="0">
            <x v="257"/>
          </reference>
          <reference field="7" count="1" selected="0">
            <x v="43"/>
          </reference>
          <reference field="20" count="1">
            <x v="129"/>
          </reference>
        </references>
      </pivotArea>
    </format>
    <format dxfId="6847">
      <pivotArea dataOnly="0" labelOnly="1" outline="0" fieldPosition="0">
        <references count="3">
          <reference field="0" count="1" selected="0">
            <x v="276"/>
          </reference>
          <reference field="7" count="1" selected="0">
            <x v="43"/>
          </reference>
          <reference field="20" count="1">
            <x v="195"/>
          </reference>
        </references>
      </pivotArea>
    </format>
    <format dxfId="6846">
      <pivotArea dataOnly="0" labelOnly="1" outline="0" fieldPosition="0">
        <references count="3">
          <reference field="0" count="1" selected="0">
            <x v="289"/>
          </reference>
          <reference field="7" count="1" selected="0">
            <x v="43"/>
          </reference>
          <reference field="20" count="1">
            <x v="84"/>
          </reference>
        </references>
      </pivotArea>
    </format>
    <format dxfId="6845">
      <pivotArea dataOnly="0" labelOnly="1" outline="0" fieldPosition="0">
        <references count="3">
          <reference field="0" count="1" selected="0">
            <x v="295"/>
          </reference>
          <reference field="7" count="1" selected="0">
            <x v="43"/>
          </reference>
          <reference field="20" count="1">
            <x v="38"/>
          </reference>
        </references>
      </pivotArea>
    </format>
    <format dxfId="6844">
      <pivotArea dataOnly="0" labelOnly="1" outline="0" fieldPosition="0">
        <references count="3">
          <reference field="0" count="1" selected="0">
            <x v="19"/>
          </reference>
          <reference field="7" count="1" selected="0">
            <x v="44"/>
          </reference>
          <reference field="20" count="1">
            <x v="257"/>
          </reference>
        </references>
      </pivotArea>
    </format>
    <format dxfId="6843">
      <pivotArea dataOnly="0" labelOnly="1" outline="0" fieldPosition="0">
        <references count="3">
          <reference field="0" count="1" selected="0">
            <x v="20"/>
          </reference>
          <reference field="7" count="1" selected="0">
            <x v="44"/>
          </reference>
          <reference field="20" count="1">
            <x v="218"/>
          </reference>
        </references>
      </pivotArea>
    </format>
    <format dxfId="6842">
      <pivotArea dataOnly="0" labelOnly="1" outline="0" fieldPosition="0">
        <references count="3">
          <reference field="0" count="1" selected="0">
            <x v="51"/>
          </reference>
          <reference field="7" count="1" selected="0">
            <x v="44"/>
          </reference>
          <reference field="20" count="1">
            <x v="230"/>
          </reference>
        </references>
      </pivotArea>
    </format>
    <format dxfId="6841">
      <pivotArea dataOnly="0" labelOnly="1" outline="0" fieldPosition="0">
        <references count="3">
          <reference field="0" count="1" selected="0">
            <x v="96"/>
          </reference>
          <reference field="7" count="1" selected="0">
            <x v="44"/>
          </reference>
          <reference field="20" count="1">
            <x v="193"/>
          </reference>
        </references>
      </pivotArea>
    </format>
    <format dxfId="6840">
      <pivotArea dataOnly="0" labelOnly="1" outline="0" fieldPosition="0">
        <references count="3">
          <reference field="0" count="1" selected="0">
            <x v="136"/>
          </reference>
          <reference field="7" count="1" selected="0">
            <x v="44"/>
          </reference>
          <reference field="20" count="1">
            <x v="249"/>
          </reference>
        </references>
      </pivotArea>
    </format>
    <format dxfId="6839">
      <pivotArea dataOnly="0" labelOnly="1" outline="0" fieldPosition="0">
        <references count="3">
          <reference field="0" count="1" selected="0">
            <x v="160"/>
          </reference>
          <reference field="7" count="1" selected="0">
            <x v="44"/>
          </reference>
          <reference field="20" count="1">
            <x v="149"/>
          </reference>
        </references>
      </pivotArea>
    </format>
    <format dxfId="6838">
      <pivotArea dataOnly="0" labelOnly="1" outline="0" fieldPosition="0">
        <references count="3">
          <reference field="0" count="1" selected="0">
            <x v="168"/>
          </reference>
          <reference field="7" count="1" selected="0">
            <x v="44"/>
          </reference>
          <reference field="20" count="1">
            <x v="211"/>
          </reference>
        </references>
      </pivotArea>
    </format>
    <format dxfId="6837">
      <pivotArea dataOnly="0" labelOnly="1" outline="0" fieldPosition="0">
        <references count="3">
          <reference field="0" count="1" selected="0">
            <x v="181"/>
          </reference>
          <reference field="7" count="1" selected="0">
            <x v="44"/>
          </reference>
          <reference field="20" count="1">
            <x v="185"/>
          </reference>
        </references>
      </pivotArea>
    </format>
    <format dxfId="6836">
      <pivotArea dataOnly="0" labelOnly="1" outline="0" fieldPosition="0">
        <references count="3">
          <reference field="0" count="1" selected="0">
            <x v="195"/>
          </reference>
          <reference field="7" count="1" selected="0">
            <x v="44"/>
          </reference>
          <reference field="20" count="1">
            <x v="237"/>
          </reference>
        </references>
      </pivotArea>
    </format>
    <format dxfId="6835">
      <pivotArea dataOnly="0" labelOnly="1" outline="0" fieldPosition="0">
        <references count="3">
          <reference field="0" count="1" selected="0">
            <x v="197"/>
          </reference>
          <reference field="7" count="1" selected="0">
            <x v="44"/>
          </reference>
          <reference field="20" count="1">
            <x v="89"/>
          </reference>
        </references>
      </pivotArea>
    </format>
    <format dxfId="6834">
      <pivotArea dataOnly="0" labelOnly="1" outline="0" fieldPosition="0">
        <references count="3">
          <reference field="0" count="1" selected="0">
            <x v="238"/>
          </reference>
          <reference field="7" count="1" selected="0">
            <x v="44"/>
          </reference>
          <reference field="20" count="1">
            <x v="128"/>
          </reference>
        </references>
      </pivotArea>
    </format>
    <format dxfId="6833">
      <pivotArea dataOnly="0" labelOnly="1" outline="0" fieldPosition="0">
        <references count="3">
          <reference field="0" count="1" selected="0">
            <x v="262"/>
          </reference>
          <reference field="7" count="1" selected="0">
            <x v="44"/>
          </reference>
          <reference field="20" count="1">
            <x v="253"/>
          </reference>
        </references>
      </pivotArea>
    </format>
    <format dxfId="6832">
      <pivotArea dataOnly="0" labelOnly="1" outline="0" fieldPosition="0">
        <references count="3">
          <reference field="0" count="1" selected="0">
            <x v="47"/>
          </reference>
          <reference field="7" count="1" selected="0">
            <x v="46"/>
          </reference>
          <reference field="20" count="1">
            <x v="33"/>
          </reference>
        </references>
      </pivotArea>
    </format>
    <format dxfId="6831">
      <pivotArea dataOnly="0" labelOnly="1" outline="0" fieldPosition="0">
        <references count="3">
          <reference field="0" count="1" selected="0">
            <x v="49"/>
          </reference>
          <reference field="7" count="1" selected="0">
            <x v="46"/>
          </reference>
          <reference field="20" count="1">
            <x v="39"/>
          </reference>
        </references>
      </pivotArea>
    </format>
    <format dxfId="6830">
      <pivotArea dataOnly="0" labelOnly="1" outline="0" fieldPosition="0">
        <references count="3">
          <reference field="0" count="1" selected="0">
            <x v="50"/>
          </reference>
          <reference field="7" count="1" selected="0">
            <x v="46"/>
          </reference>
          <reference field="20" count="1">
            <x v="135"/>
          </reference>
        </references>
      </pivotArea>
    </format>
    <format dxfId="6829">
      <pivotArea dataOnly="0" labelOnly="1" outline="0" fieldPosition="0">
        <references count="3">
          <reference field="0" count="1" selected="0">
            <x v="110"/>
          </reference>
          <reference field="7" count="1" selected="0">
            <x v="46"/>
          </reference>
          <reference field="20" count="1">
            <x v="62"/>
          </reference>
        </references>
      </pivotArea>
    </format>
    <format dxfId="6828">
      <pivotArea dataOnly="0" labelOnly="1" outline="0" fieldPosition="0">
        <references count="3">
          <reference field="0" count="1" selected="0">
            <x v="136"/>
          </reference>
          <reference field="7" count="1" selected="0">
            <x v="46"/>
          </reference>
          <reference field="20" count="1">
            <x v="249"/>
          </reference>
        </references>
      </pivotArea>
    </format>
    <format dxfId="6827">
      <pivotArea dataOnly="0" labelOnly="1" outline="0" fieldPosition="0">
        <references count="3">
          <reference field="0" count="1" selected="0">
            <x v="171"/>
          </reference>
          <reference field="7" count="1" selected="0">
            <x v="46"/>
          </reference>
          <reference field="20" count="1">
            <x v="21"/>
          </reference>
        </references>
      </pivotArea>
    </format>
    <format dxfId="6826">
      <pivotArea dataOnly="0" labelOnly="1" outline="0" fieldPosition="0">
        <references count="3">
          <reference field="0" count="1" selected="0">
            <x v="172"/>
          </reference>
          <reference field="7" count="1" selected="0">
            <x v="46"/>
          </reference>
          <reference field="20" count="1">
            <x v="200"/>
          </reference>
        </references>
      </pivotArea>
    </format>
    <format dxfId="6825">
      <pivotArea dataOnly="0" labelOnly="1" outline="0" fieldPosition="0">
        <references count="3">
          <reference field="0" count="1" selected="0">
            <x v="190"/>
          </reference>
          <reference field="7" count="1" selected="0">
            <x v="46"/>
          </reference>
          <reference field="20" count="1">
            <x v="124"/>
          </reference>
        </references>
      </pivotArea>
    </format>
    <format dxfId="6824">
      <pivotArea dataOnly="0" labelOnly="1" outline="0" fieldPosition="0">
        <references count="3">
          <reference field="0" count="1" selected="0">
            <x v="203"/>
          </reference>
          <reference field="7" count="1" selected="0">
            <x v="46"/>
          </reference>
          <reference field="20" count="1">
            <x v="17"/>
          </reference>
        </references>
      </pivotArea>
    </format>
    <format dxfId="6823">
      <pivotArea dataOnly="0" labelOnly="1" outline="0" fieldPosition="0">
        <references count="3">
          <reference field="0" count="1" selected="0">
            <x v="223"/>
          </reference>
          <reference field="7" count="1" selected="0">
            <x v="46"/>
          </reference>
          <reference field="20" count="1">
            <x v="273"/>
          </reference>
        </references>
      </pivotArea>
    </format>
    <format dxfId="6822">
      <pivotArea dataOnly="0" labelOnly="1" outline="0" fieldPosition="0">
        <references count="3">
          <reference field="0" count="1" selected="0">
            <x v="244"/>
          </reference>
          <reference field="7" count="1" selected="0">
            <x v="46"/>
          </reference>
          <reference field="20" count="1">
            <x v="30"/>
          </reference>
        </references>
      </pivotArea>
    </format>
    <format dxfId="6821">
      <pivotArea dataOnly="0" labelOnly="1" outline="0" fieldPosition="0">
        <references count="3">
          <reference field="0" count="1" selected="0">
            <x v="302"/>
          </reference>
          <reference field="7" count="1" selected="0">
            <x v="46"/>
          </reference>
          <reference field="20" count="1">
            <x v="28"/>
          </reference>
        </references>
      </pivotArea>
    </format>
    <format dxfId="6820">
      <pivotArea dataOnly="0" labelOnly="1" outline="0" fieldPosition="0">
        <references count="3">
          <reference field="0" count="1" selected="0">
            <x v="2"/>
          </reference>
          <reference field="7" count="1" selected="0">
            <x v="47"/>
          </reference>
          <reference field="20" count="1">
            <x v="263"/>
          </reference>
        </references>
      </pivotArea>
    </format>
    <format dxfId="6819">
      <pivotArea dataOnly="0" labelOnly="1" outline="0" fieldPosition="0">
        <references count="3">
          <reference field="0" count="1" selected="0">
            <x v="6"/>
          </reference>
          <reference field="7" count="1" selected="0">
            <x v="47"/>
          </reference>
          <reference field="20" count="1">
            <x v="232"/>
          </reference>
        </references>
      </pivotArea>
    </format>
    <format dxfId="6818">
      <pivotArea dataOnly="0" labelOnly="1" outline="0" fieldPosition="0">
        <references count="3">
          <reference field="0" count="1" selected="0">
            <x v="34"/>
          </reference>
          <reference field="7" count="1" selected="0">
            <x v="47"/>
          </reference>
          <reference field="20" count="1">
            <x v="162"/>
          </reference>
        </references>
      </pivotArea>
    </format>
    <format dxfId="6817">
      <pivotArea dataOnly="0" labelOnly="1" outline="0" fieldPosition="0">
        <references count="3">
          <reference field="0" count="1" selected="0">
            <x v="48"/>
          </reference>
          <reference field="7" count="1" selected="0">
            <x v="47"/>
          </reference>
          <reference field="20" count="1">
            <x v="0"/>
          </reference>
        </references>
      </pivotArea>
    </format>
    <format dxfId="6816">
      <pivotArea dataOnly="0" labelOnly="1" outline="0" fieldPosition="0">
        <references count="3">
          <reference field="0" count="1" selected="0">
            <x v="54"/>
          </reference>
          <reference field="7" count="1" selected="0">
            <x v="47"/>
          </reference>
          <reference field="20" count="1">
            <x v="118"/>
          </reference>
        </references>
      </pivotArea>
    </format>
    <format dxfId="6815">
      <pivotArea dataOnly="0" labelOnly="1" outline="0" fieldPosition="0">
        <references count="3">
          <reference field="0" count="1" selected="0">
            <x v="57"/>
          </reference>
          <reference field="7" count="1" selected="0">
            <x v="47"/>
          </reference>
          <reference field="20" count="1">
            <x v="203"/>
          </reference>
        </references>
      </pivotArea>
    </format>
    <format dxfId="6814">
      <pivotArea dataOnly="0" labelOnly="1" outline="0" fieldPosition="0">
        <references count="3">
          <reference field="0" count="1" selected="0">
            <x v="72"/>
          </reference>
          <reference field="7" count="1" selected="0">
            <x v="47"/>
          </reference>
          <reference field="20" count="1">
            <x v="254"/>
          </reference>
        </references>
      </pivotArea>
    </format>
    <format dxfId="6813">
      <pivotArea dataOnly="0" labelOnly="1" outline="0" fieldPosition="0">
        <references count="3">
          <reference field="0" count="1" selected="0">
            <x v="77"/>
          </reference>
          <reference field="7" count="1" selected="0">
            <x v="47"/>
          </reference>
          <reference field="20" count="1">
            <x v="190"/>
          </reference>
        </references>
      </pivotArea>
    </format>
    <format dxfId="6812">
      <pivotArea dataOnly="0" labelOnly="1" outline="0" fieldPosition="0">
        <references count="3">
          <reference field="0" count="1" selected="0">
            <x v="90"/>
          </reference>
          <reference field="7" count="1" selected="0">
            <x v="47"/>
          </reference>
          <reference field="20" count="1">
            <x v="256"/>
          </reference>
        </references>
      </pivotArea>
    </format>
    <format dxfId="6811">
      <pivotArea dataOnly="0" labelOnly="1" outline="0" fieldPosition="0">
        <references count="3">
          <reference field="0" count="1" selected="0">
            <x v="118"/>
          </reference>
          <reference field="7" count="1" selected="0">
            <x v="47"/>
          </reference>
          <reference field="20" count="1">
            <x v="192"/>
          </reference>
        </references>
      </pivotArea>
    </format>
    <format dxfId="6810">
      <pivotArea dataOnly="0" labelOnly="1" outline="0" fieldPosition="0">
        <references count="3">
          <reference field="0" count="1" selected="0">
            <x v="128"/>
          </reference>
          <reference field="7" count="1" selected="0">
            <x v="47"/>
          </reference>
          <reference field="20" count="1">
            <x v="225"/>
          </reference>
        </references>
      </pivotArea>
    </format>
    <format dxfId="6809">
      <pivotArea dataOnly="0" labelOnly="1" outline="0" fieldPosition="0">
        <references count="3">
          <reference field="0" count="1" selected="0">
            <x v="148"/>
          </reference>
          <reference field="7" count="1" selected="0">
            <x v="47"/>
          </reference>
          <reference field="20" count="1">
            <x v="167"/>
          </reference>
        </references>
      </pivotArea>
    </format>
    <format dxfId="6808">
      <pivotArea dataOnly="0" labelOnly="1" outline="0" fieldPosition="0">
        <references count="3">
          <reference field="0" count="1" selected="0">
            <x v="155"/>
          </reference>
          <reference field="7" count="1" selected="0">
            <x v="47"/>
          </reference>
          <reference field="20" count="1">
            <x v="186"/>
          </reference>
        </references>
      </pivotArea>
    </format>
    <format dxfId="6807">
      <pivotArea dataOnly="0" labelOnly="1" outline="0" fieldPosition="0">
        <references count="3">
          <reference field="0" count="1" selected="0">
            <x v="156"/>
          </reference>
          <reference field="7" count="1" selected="0">
            <x v="47"/>
          </reference>
          <reference field="20" count="1">
            <x v="213"/>
          </reference>
        </references>
      </pivotArea>
    </format>
    <format dxfId="6806">
      <pivotArea dataOnly="0" labelOnly="1" outline="0" fieldPosition="0">
        <references count="3">
          <reference field="0" count="1" selected="0">
            <x v="168"/>
          </reference>
          <reference field="7" count="1" selected="0">
            <x v="47"/>
          </reference>
          <reference field="20" count="1">
            <x v="211"/>
          </reference>
        </references>
      </pivotArea>
    </format>
    <format dxfId="6805">
      <pivotArea dataOnly="0" labelOnly="1" outline="0" fieldPosition="0">
        <references count="3">
          <reference field="0" count="1" selected="0">
            <x v="181"/>
          </reference>
          <reference field="7" count="1" selected="0">
            <x v="47"/>
          </reference>
          <reference field="20" count="1">
            <x v="185"/>
          </reference>
        </references>
      </pivotArea>
    </format>
    <format dxfId="6804">
      <pivotArea dataOnly="0" labelOnly="1" outline="0" fieldPosition="0">
        <references count="3">
          <reference field="0" count="1" selected="0">
            <x v="194"/>
          </reference>
          <reference field="7" count="1" selected="0">
            <x v="47"/>
          </reference>
          <reference field="20" count="1">
            <x v="215"/>
          </reference>
        </references>
      </pivotArea>
    </format>
    <format dxfId="6803">
      <pivotArea dataOnly="0" labelOnly="1" outline="0" fieldPosition="0">
        <references count="3">
          <reference field="0" count="1" selected="0">
            <x v="198"/>
          </reference>
          <reference field="7" count="1" selected="0">
            <x v="47"/>
          </reference>
          <reference field="20" count="1">
            <x v="163"/>
          </reference>
        </references>
      </pivotArea>
    </format>
    <format dxfId="6802">
      <pivotArea dataOnly="0" labelOnly="1" outline="0" fieldPosition="0">
        <references count="3">
          <reference field="0" count="1" selected="0">
            <x v="200"/>
          </reference>
          <reference field="7" count="1" selected="0">
            <x v="47"/>
          </reference>
          <reference field="20" count="1">
            <x v="233"/>
          </reference>
        </references>
      </pivotArea>
    </format>
    <format dxfId="6801">
      <pivotArea dataOnly="0" labelOnly="1" outline="0" fieldPosition="0">
        <references count="3">
          <reference field="0" count="1" selected="0">
            <x v="210"/>
          </reference>
          <reference field="7" count="1" selected="0">
            <x v="47"/>
          </reference>
          <reference field="20" count="1">
            <x v="208"/>
          </reference>
        </references>
      </pivotArea>
    </format>
    <format dxfId="6800">
      <pivotArea dataOnly="0" labelOnly="1" outline="0" fieldPosition="0">
        <references count="3">
          <reference field="0" count="1" selected="0">
            <x v="212"/>
          </reference>
          <reference field="7" count="1" selected="0">
            <x v="47"/>
          </reference>
          <reference field="20" count="1">
            <x v="227"/>
          </reference>
        </references>
      </pivotArea>
    </format>
    <format dxfId="6799">
      <pivotArea dataOnly="0" labelOnly="1" outline="0" fieldPosition="0">
        <references count="3">
          <reference field="0" count="1" selected="0">
            <x v="219"/>
          </reference>
          <reference field="7" count="1" selected="0">
            <x v="47"/>
          </reference>
          <reference field="20" count="1">
            <x v="206"/>
          </reference>
        </references>
      </pivotArea>
    </format>
    <format dxfId="6798">
      <pivotArea dataOnly="0" labelOnly="1" outline="0" fieldPosition="0">
        <references count="3">
          <reference field="0" count="1" selected="0">
            <x v="221"/>
          </reference>
          <reference field="7" count="1" selected="0">
            <x v="47"/>
          </reference>
          <reference field="20" count="1">
            <x v="267"/>
          </reference>
        </references>
      </pivotArea>
    </format>
    <format dxfId="6797">
      <pivotArea dataOnly="0" labelOnly="1" outline="0" fieldPosition="0">
        <references count="3">
          <reference field="0" count="1" selected="0">
            <x v="227"/>
          </reference>
          <reference field="7" count="1" selected="0">
            <x v="47"/>
          </reference>
          <reference field="20" count="1">
            <x v="109"/>
          </reference>
        </references>
      </pivotArea>
    </format>
    <format dxfId="6796">
      <pivotArea dataOnly="0" labelOnly="1" outline="0" fieldPosition="0">
        <references count="3">
          <reference field="0" count="1" selected="0">
            <x v="231"/>
          </reference>
          <reference field="7" count="1" selected="0">
            <x v="47"/>
          </reference>
          <reference field="20" count="1">
            <x v="217"/>
          </reference>
        </references>
      </pivotArea>
    </format>
    <format dxfId="6795">
      <pivotArea dataOnly="0" labelOnly="1" outline="0" fieldPosition="0">
        <references count="3">
          <reference field="0" count="1" selected="0">
            <x v="233"/>
          </reference>
          <reference field="7" count="1" selected="0">
            <x v="47"/>
          </reference>
          <reference field="20" count="1">
            <x v="278"/>
          </reference>
        </references>
      </pivotArea>
    </format>
    <format dxfId="6794">
      <pivotArea dataOnly="0" labelOnly="1" outline="0" fieldPosition="0">
        <references count="3">
          <reference field="0" count="1" selected="0">
            <x v="237"/>
          </reference>
          <reference field="7" count="1" selected="0">
            <x v="47"/>
          </reference>
          <reference field="20" count="1">
            <x v="231"/>
          </reference>
        </references>
      </pivotArea>
    </format>
    <format dxfId="6793">
      <pivotArea dataOnly="0" labelOnly="1" outline="0" fieldPosition="0">
        <references count="3">
          <reference field="0" count="1" selected="0">
            <x v="10"/>
          </reference>
          <reference field="7" count="1" selected="0">
            <x v="48"/>
          </reference>
          <reference field="20" count="1">
            <x v="262"/>
          </reference>
        </references>
      </pivotArea>
    </format>
    <format dxfId="6792">
      <pivotArea dataOnly="0" labelOnly="1" outline="0" fieldPosition="0">
        <references count="3">
          <reference field="0" count="1" selected="0">
            <x v="14"/>
          </reference>
          <reference field="7" count="1" selected="0">
            <x v="48"/>
          </reference>
          <reference field="20" count="1">
            <x v="210"/>
          </reference>
        </references>
      </pivotArea>
    </format>
    <format dxfId="6791">
      <pivotArea dataOnly="0" labelOnly="1" outline="0" fieldPosition="0">
        <references count="3">
          <reference field="0" count="1" selected="0">
            <x v="39"/>
          </reference>
          <reference field="7" count="1" selected="0">
            <x v="48"/>
          </reference>
          <reference field="20" count="1">
            <x v="240"/>
          </reference>
        </references>
      </pivotArea>
    </format>
    <format dxfId="6790">
      <pivotArea dataOnly="0" labelOnly="1" outline="0" fieldPosition="0">
        <references count="3">
          <reference field="0" count="1" selected="0">
            <x v="46"/>
          </reference>
          <reference field="7" count="1" selected="0">
            <x v="48"/>
          </reference>
          <reference field="20" count="1">
            <x v="259"/>
          </reference>
        </references>
      </pivotArea>
    </format>
    <format dxfId="6789">
      <pivotArea dataOnly="0" labelOnly="1" outline="0" fieldPosition="0">
        <references count="3">
          <reference field="0" count="1" selected="0">
            <x v="59"/>
          </reference>
          <reference field="7" count="1" selected="0">
            <x v="48"/>
          </reference>
          <reference field="20" count="1">
            <x v="276"/>
          </reference>
        </references>
      </pivotArea>
    </format>
    <format dxfId="6788">
      <pivotArea dataOnly="0" labelOnly="1" outline="0" fieldPosition="0">
        <references count="3">
          <reference field="0" count="1" selected="0">
            <x v="68"/>
          </reference>
          <reference field="7" count="1" selected="0">
            <x v="48"/>
          </reference>
          <reference field="20" count="1">
            <x v="104"/>
          </reference>
        </references>
      </pivotArea>
    </format>
    <format dxfId="6787">
      <pivotArea dataOnly="0" labelOnly="1" outline="0" fieldPosition="0">
        <references count="3">
          <reference field="0" count="1" selected="0">
            <x v="88"/>
          </reference>
          <reference field="7" count="1" selected="0">
            <x v="48"/>
          </reference>
          <reference field="20" count="1">
            <x v="198"/>
          </reference>
        </references>
      </pivotArea>
    </format>
    <format dxfId="6786">
      <pivotArea dataOnly="0" labelOnly="1" outline="0" fieldPosition="0">
        <references count="3">
          <reference field="0" count="1" selected="0">
            <x v="123"/>
          </reference>
          <reference field="7" count="1" selected="0">
            <x v="48"/>
          </reference>
          <reference field="20" count="1">
            <x v="74"/>
          </reference>
        </references>
      </pivotArea>
    </format>
    <format dxfId="6785">
      <pivotArea dataOnly="0" labelOnly="1" outline="0" fieldPosition="0">
        <references count="3">
          <reference field="0" count="1" selected="0">
            <x v="129"/>
          </reference>
          <reference field="7" count="1" selected="0">
            <x v="48"/>
          </reference>
          <reference field="20" count="1">
            <x v="226"/>
          </reference>
        </references>
      </pivotArea>
    </format>
    <format dxfId="6784">
      <pivotArea dataOnly="0" labelOnly="1" outline="0" fieldPosition="0">
        <references count="3">
          <reference field="0" count="1" selected="0">
            <x v="196"/>
          </reference>
          <reference field="7" count="1" selected="0">
            <x v="48"/>
          </reference>
          <reference field="20" count="1">
            <x v="222"/>
          </reference>
        </references>
      </pivotArea>
    </format>
    <format dxfId="6783">
      <pivotArea dataOnly="0" labelOnly="1" outline="0" fieldPosition="0">
        <references count="3">
          <reference field="0" count="1" selected="0">
            <x v="226"/>
          </reference>
          <reference field="7" count="1" selected="0">
            <x v="48"/>
          </reference>
          <reference field="20" count="1">
            <x v="194"/>
          </reference>
        </references>
      </pivotArea>
    </format>
    <format dxfId="6782">
      <pivotArea dataOnly="0" labelOnly="1" outline="0" fieldPosition="0">
        <references count="3">
          <reference field="0" count="1" selected="0">
            <x v="235"/>
          </reference>
          <reference field="7" count="1" selected="0">
            <x v="48"/>
          </reference>
          <reference field="20" count="1">
            <x v="150"/>
          </reference>
        </references>
      </pivotArea>
    </format>
    <format dxfId="6781">
      <pivotArea dataOnly="0" labelOnly="1" outline="0" fieldPosition="0">
        <references count="3">
          <reference field="0" count="1" selected="0">
            <x v="257"/>
          </reference>
          <reference field="7" count="1" selected="0">
            <x v="48"/>
          </reference>
          <reference field="20" count="1">
            <x v="129"/>
          </reference>
        </references>
      </pivotArea>
    </format>
    <format dxfId="6780">
      <pivotArea dataOnly="0" labelOnly="1" outline="0" fieldPosition="0">
        <references count="3">
          <reference field="0" count="1" selected="0">
            <x v="269"/>
          </reference>
          <reference field="7" count="1" selected="0">
            <x v="48"/>
          </reference>
          <reference field="20" count="1">
            <x v="250"/>
          </reference>
        </references>
      </pivotArea>
    </format>
    <format dxfId="6779">
      <pivotArea dataOnly="0" labelOnly="1" outline="0" fieldPosition="0">
        <references count="3">
          <reference field="0" count="1" selected="0">
            <x v="285"/>
          </reference>
          <reference field="7" count="1" selected="0">
            <x v="48"/>
          </reference>
          <reference field="20" count="1">
            <x v="121"/>
          </reference>
        </references>
      </pivotArea>
    </format>
    <format dxfId="6778">
      <pivotArea dataOnly="0" labelOnly="1" outline="0" fieldPosition="0">
        <references count="3">
          <reference field="0" count="1" selected="0">
            <x v="20"/>
          </reference>
          <reference field="7" count="1" selected="0">
            <x v="52"/>
          </reference>
          <reference field="20" count="1">
            <x v="218"/>
          </reference>
        </references>
      </pivotArea>
    </format>
    <format dxfId="6777">
      <pivotArea dataOnly="0" labelOnly="1" outline="0" fieldPosition="0">
        <references count="3">
          <reference field="0" count="1" selected="0">
            <x v="47"/>
          </reference>
          <reference field="7" count="1" selected="0">
            <x v="52"/>
          </reference>
          <reference field="20" count="1">
            <x v="33"/>
          </reference>
        </references>
      </pivotArea>
    </format>
    <format dxfId="6776">
      <pivotArea dataOnly="0" labelOnly="1" outline="0" fieldPosition="0">
        <references count="3">
          <reference field="0" count="1" selected="0">
            <x v="12"/>
          </reference>
          <reference field="7" count="1" selected="0">
            <x v="54"/>
          </reference>
          <reference field="20" count="1">
            <x v="105"/>
          </reference>
        </references>
      </pivotArea>
    </format>
    <format dxfId="6775">
      <pivotArea dataOnly="0" labelOnly="1" outline="0" fieldPosition="0">
        <references count="3">
          <reference field="0" count="1" selected="0">
            <x v="18"/>
          </reference>
          <reference field="7" count="1" selected="0">
            <x v="54"/>
          </reference>
          <reference field="20" count="1">
            <x v="214"/>
          </reference>
        </references>
      </pivotArea>
    </format>
    <format dxfId="6774">
      <pivotArea dataOnly="0" labelOnly="1" outline="0" fieldPosition="0">
        <references count="3">
          <reference field="0" count="1" selected="0">
            <x v="24"/>
          </reference>
          <reference field="7" count="1" selected="0">
            <x v="54"/>
          </reference>
          <reference field="20" count="1">
            <x v="52"/>
          </reference>
        </references>
      </pivotArea>
    </format>
    <format dxfId="6773">
      <pivotArea dataOnly="0" labelOnly="1" outline="0" fieldPosition="0">
        <references count="3">
          <reference field="0" count="1" selected="0">
            <x v="40"/>
          </reference>
          <reference field="7" count="1" selected="0">
            <x v="54"/>
          </reference>
          <reference field="20" count="1">
            <x v="239"/>
          </reference>
        </references>
      </pivotArea>
    </format>
    <format dxfId="6772">
      <pivotArea dataOnly="0" labelOnly="1" outline="0" fieldPosition="0">
        <references count="3">
          <reference field="0" count="1" selected="0">
            <x v="42"/>
          </reference>
          <reference field="7" count="1" selected="0">
            <x v="54"/>
          </reference>
          <reference field="20" count="1">
            <x v="19"/>
          </reference>
        </references>
      </pivotArea>
    </format>
    <format dxfId="6771">
      <pivotArea dataOnly="0" labelOnly="1" outline="0" fieldPosition="0">
        <references count="3">
          <reference field="0" count="1" selected="0">
            <x v="55"/>
          </reference>
          <reference field="7" count="1" selected="0">
            <x v="54"/>
          </reference>
          <reference field="20" count="1">
            <x v="180"/>
          </reference>
        </references>
      </pivotArea>
    </format>
    <format dxfId="6770">
      <pivotArea dataOnly="0" labelOnly="1" outline="0" fieldPosition="0">
        <references count="3">
          <reference field="0" count="1" selected="0">
            <x v="58"/>
          </reference>
          <reference field="7" count="1" selected="0">
            <x v="54"/>
          </reference>
          <reference field="20" count="1">
            <x v="95"/>
          </reference>
        </references>
      </pivotArea>
    </format>
    <format dxfId="6769">
      <pivotArea dataOnly="0" labelOnly="1" outline="0" fieldPosition="0">
        <references count="3">
          <reference field="0" count="1" selected="0">
            <x v="69"/>
          </reference>
          <reference field="7" count="1" selected="0">
            <x v="54"/>
          </reference>
          <reference field="20" count="1">
            <x v="166"/>
          </reference>
        </references>
      </pivotArea>
    </format>
    <format dxfId="6768">
      <pivotArea dataOnly="0" labelOnly="1" outline="0" fieldPosition="0">
        <references count="3">
          <reference field="0" count="1" selected="0">
            <x v="72"/>
          </reference>
          <reference field="7" count="1" selected="0">
            <x v="54"/>
          </reference>
          <reference field="20" count="1">
            <x v="254"/>
          </reference>
        </references>
      </pivotArea>
    </format>
    <format dxfId="6767">
      <pivotArea dataOnly="0" labelOnly="1" outline="0" fieldPosition="0">
        <references count="3">
          <reference field="0" count="1" selected="0">
            <x v="79"/>
          </reference>
          <reference field="7" count="1" selected="0">
            <x v="54"/>
          </reference>
          <reference field="20" count="1">
            <x v="91"/>
          </reference>
        </references>
      </pivotArea>
    </format>
    <format dxfId="6766">
      <pivotArea dataOnly="0" labelOnly="1" outline="0" fieldPosition="0">
        <references count="3">
          <reference field="0" count="1" selected="0">
            <x v="81"/>
          </reference>
          <reference field="7" count="1" selected="0">
            <x v="54"/>
          </reference>
          <reference field="20" count="1">
            <x v="205"/>
          </reference>
        </references>
      </pivotArea>
    </format>
    <format dxfId="6765">
      <pivotArea dataOnly="0" labelOnly="1" outline="0" fieldPosition="0">
        <references count="3">
          <reference field="0" count="1" selected="0">
            <x v="83"/>
          </reference>
          <reference field="7" count="1" selected="0">
            <x v="54"/>
          </reference>
          <reference field="20" count="1">
            <x v="182"/>
          </reference>
        </references>
      </pivotArea>
    </format>
    <format dxfId="6764">
      <pivotArea dataOnly="0" labelOnly="1" outline="0" fieldPosition="0">
        <references count="3">
          <reference field="0" count="1" selected="0">
            <x v="96"/>
          </reference>
          <reference field="7" count="1" selected="0">
            <x v="54"/>
          </reference>
          <reference field="20" count="1">
            <x v="193"/>
          </reference>
        </references>
      </pivotArea>
    </format>
    <format dxfId="6763">
      <pivotArea dataOnly="0" labelOnly="1" outline="0" fieldPosition="0">
        <references count="3">
          <reference field="0" count="1" selected="0">
            <x v="102"/>
          </reference>
          <reference field="7" count="1" selected="0">
            <x v="54"/>
          </reference>
          <reference field="20" count="1">
            <x v="79"/>
          </reference>
        </references>
      </pivotArea>
    </format>
    <format dxfId="6762">
      <pivotArea dataOnly="0" labelOnly="1" outline="0" fieldPosition="0">
        <references count="3">
          <reference field="0" count="1" selected="0">
            <x v="103"/>
          </reference>
          <reference field="7" count="1" selected="0">
            <x v="54"/>
          </reference>
          <reference field="20" count="1">
            <x v="238"/>
          </reference>
        </references>
      </pivotArea>
    </format>
    <format dxfId="6761">
      <pivotArea dataOnly="0" labelOnly="1" outline="0" fieldPosition="0">
        <references count="3">
          <reference field="0" count="1" selected="0">
            <x v="106"/>
          </reference>
          <reference field="7" count="1" selected="0">
            <x v="54"/>
          </reference>
          <reference field="20" count="1">
            <x v="57"/>
          </reference>
        </references>
      </pivotArea>
    </format>
    <format dxfId="6760">
      <pivotArea dataOnly="0" labelOnly="1" outline="0" fieldPosition="0">
        <references count="3">
          <reference field="0" count="1" selected="0">
            <x v="112"/>
          </reference>
          <reference field="7" count="1" selected="0">
            <x v="54"/>
          </reference>
          <reference field="20" count="1">
            <x v="139"/>
          </reference>
        </references>
      </pivotArea>
    </format>
    <format dxfId="6759">
      <pivotArea dataOnly="0" labelOnly="1" outline="0" fieldPosition="0">
        <references count="3">
          <reference field="0" count="1" selected="0">
            <x v="129"/>
          </reference>
          <reference field="7" count="1" selected="0">
            <x v="54"/>
          </reference>
          <reference field="20" count="1">
            <x v="226"/>
          </reference>
        </references>
      </pivotArea>
    </format>
    <format dxfId="6758">
      <pivotArea dataOnly="0" labelOnly="1" outline="0" fieldPosition="0">
        <references count="3">
          <reference field="0" count="1" selected="0">
            <x v="139"/>
          </reference>
          <reference field="7" count="1" selected="0">
            <x v="54"/>
          </reference>
          <reference field="20" count="1">
            <x v="161"/>
          </reference>
        </references>
      </pivotArea>
    </format>
    <format dxfId="6757">
      <pivotArea dataOnly="0" labelOnly="1" outline="0" fieldPosition="0">
        <references count="3">
          <reference field="0" count="1" selected="0">
            <x v="146"/>
          </reference>
          <reference field="7" count="1" selected="0">
            <x v="54"/>
          </reference>
          <reference field="20" count="1">
            <x v="27"/>
          </reference>
        </references>
      </pivotArea>
    </format>
    <format dxfId="6756">
      <pivotArea dataOnly="0" labelOnly="1" outline="0" fieldPosition="0">
        <references count="3">
          <reference field="0" count="1" selected="0">
            <x v="150"/>
          </reference>
          <reference field="7" count="1" selected="0">
            <x v="54"/>
          </reference>
          <reference field="20" count="1">
            <x v="147"/>
          </reference>
        </references>
      </pivotArea>
    </format>
    <format dxfId="6755">
      <pivotArea dataOnly="0" labelOnly="1" outline="0" fieldPosition="0">
        <references count="3">
          <reference field="0" count="1" selected="0">
            <x v="157"/>
          </reference>
          <reference field="7" count="1" selected="0">
            <x v="54"/>
          </reference>
          <reference field="20" count="1">
            <x v="22"/>
          </reference>
        </references>
      </pivotArea>
    </format>
    <format dxfId="6754">
      <pivotArea dataOnly="0" labelOnly="1" outline="0" fieldPosition="0">
        <references count="3">
          <reference field="0" count="1" selected="0">
            <x v="162"/>
          </reference>
          <reference field="7" count="1" selected="0">
            <x v="54"/>
          </reference>
          <reference field="20" count="1">
            <x v="66"/>
          </reference>
        </references>
      </pivotArea>
    </format>
    <format dxfId="6753">
      <pivotArea dataOnly="0" labelOnly="1" outline="0" fieldPosition="0">
        <references count="3">
          <reference field="0" count="1" selected="0">
            <x v="212"/>
          </reference>
          <reference field="7" count="1" selected="0">
            <x v="54"/>
          </reference>
          <reference field="20" count="1">
            <x v="227"/>
          </reference>
        </references>
      </pivotArea>
    </format>
    <format dxfId="6752">
      <pivotArea dataOnly="0" labelOnly="1" outline="0" fieldPosition="0">
        <references count="3">
          <reference field="0" count="1" selected="0">
            <x v="251"/>
          </reference>
          <reference field="7" count="1" selected="0">
            <x v="54"/>
          </reference>
          <reference field="20" count="1">
            <x v="234"/>
          </reference>
        </references>
      </pivotArea>
    </format>
    <format dxfId="6751">
      <pivotArea dataOnly="0" labelOnly="1" outline="0" fieldPosition="0">
        <references count="3">
          <reference field="0" count="1" selected="0">
            <x v="259"/>
          </reference>
          <reference field="7" count="1" selected="0">
            <x v="54"/>
          </reference>
          <reference field="20" count="1">
            <x v="20"/>
          </reference>
        </references>
      </pivotArea>
    </format>
    <format dxfId="6750">
      <pivotArea dataOnly="0" labelOnly="1" outline="0" fieldPosition="0">
        <references count="3">
          <reference field="0" count="1" selected="0">
            <x v="266"/>
          </reference>
          <reference field="7" count="1" selected="0">
            <x v="54"/>
          </reference>
          <reference field="20" count="1">
            <x v="42"/>
          </reference>
        </references>
      </pivotArea>
    </format>
    <format dxfId="6749">
      <pivotArea dataOnly="0" labelOnly="1" outline="0" fieldPosition="0">
        <references count="3">
          <reference field="0" count="1" selected="0">
            <x v="269"/>
          </reference>
          <reference field="7" count="1" selected="0">
            <x v="54"/>
          </reference>
          <reference field="20" count="1">
            <x v="250"/>
          </reference>
        </references>
      </pivotArea>
    </format>
    <format dxfId="6748">
      <pivotArea dataOnly="0" labelOnly="1" outline="0" fieldPosition="0">
        <references count="3">
          <reference field="0" count="1" selected="0">
            <x v="278"/>
          </reference>
          <reference field="7" count="1" selected="0">
            <x v="54"/>
          </reference>
          <reference field="20" count="1">
            <x v="12"/>
          </reference>
        </references>
      </pivotArea>
    </format>
    <format dxfId="6747">
      <pivotArea dataOnly="0" labelOnly="1" outline="0" fieldPosition="0">
        <references count="3">
          <reference field="0" count="1" selected="0">
            <x v="281"/>
          </reference>
          <reference field="7" count="1" selected="0">
            <x v="54"/>
          </reference>
          <reference field="20" count="1">
            <x v="171"/>
          </reference>
        </references>
      </pivotArea>
    </format>
    <format dxfId="6746">
      <pivotArea dataOnly="0" labelOnly="1" outline="0" fieldPosition="0">
        <references count="3">
          <reference field="0" count="1" selected="0">
            <x v="284"/>
          </reference>
          <reference field="7" count="1" selected="0">
            <x v="54"/>
          </reference>
          <reference field="20" count="1">
            <x v="270"/>
          </reference>
        </references>
      </pivotArea>
    </format>
    <format dxfId="6745">
      <pivotArea dataOnly="0" labelOnly="1" outline="0" fieldPosition="0">
        <references count="3">
          <reference field="0" count="1" selected="0">
            <x v="285"/>
          </reference>
          <reference field="7" count="1" selected="0">
            <x v="54"/>
          </reference>
          <reference field="20" count="1">
            <x v="121"/>
          </reference>
        </references>
      </pivotArea>
    </format>
    <format dxfId="6744">
      <pivotArea dataOnly="0" labelOnly="1" outline="0" fieldPosition="0">
        <references count="3">
          <reference field="0" count="1" selected="0">
            <x v="286"/>
          </reference>
          <reference field="7" count="1" selected="0">
            <x v="54"/>
          </reference>
          <reference field="20" count="1">
            <x v="209"/>
          </reference>
        </references>
      </pivotArea>
    </format>
    <format dxfId="6743">
      <pivotArea dataOnly="0" labelOnly="1" outline="0" fieldPosition="0">
        <references count="3">
          <reference field="0" count="1" selected="0">
            <x v="287"/>
          </reference>
          <reference field="7" count="1" selected="0">
            <x v="54"/>
          </reference>
          <reference field="20" count="1">
            <x v="152"/>
          </reference>
        </references>
      </pivotArea>
    </format>
    <format dxfId="6742">
      <pivotArea dataOnly="0" labelOnly="1" outline="0" fieldPosition="0">
        <references count="3">
          <reference field="0" count="1" selected="0">
            <x v="296"/>
          </reference>
          <reference field="7" count="1" selected="0">
            <x v="54"/>
          </reference>
          <reference field="20" count="1">
            <x v="248"/>
          </reference>
        </references>
      </pivotArea>
    </format>
    <format dxfId="6741">
      <pivotArea dataOnly="0" labelOnly="1" outline="0" fieldPosition="0">
        <references count="3">
          <reference field="0" count="1" selected="0">
            <x v="297"/>
          </reference>
          <reference field="7" count="1" selected="0">
            <x v="54"/>
          </reference>
          <reference field="20" count="1">
            <x v="14"/>
          </reference>
        </references>
      </pivotArea>
    </format>
    <format dxfId="6740">
      <pivotArea dataOnly="0" labelOnly="1" outline="0" fieldPosition="0">
        <references count="3">
          <reference field="0" count="1" selected="0">
            <x v="304"/>
          </reference>
          <reference field="7" count="1" selected="0">
            <x v="54"/>
          </reference>
          <reference field="20" count="1">
            <x v="34"/>
          </reference>
        </references>
      </pivotArea>
    </format>
    <format dxfId="6739">
      <pivotArea dataOnly="0" labelOnly="1" outline="0" fieldPosition="0">
        <references count="3">
          <reference field="0" count="1" selected="0">
            <x v="55"/>
          </reference>
          <reference field="7" count="1" selected="0">
            <x v="55"/>
          </reference>
          <reference field="20" count="1">
            <x v="180"/>
          </reference>
        </references>
      </pivotArea>
    </format>
    <format dxfId="6738">
      <pivotArea dataOnly="0" labelOnly="1" outline="0" fieldPosition="0">
        <references count="3">
          <reference field="0" count="1" selected="0">
            <x v="72"/>
          </reference>
          <reference field="7" count="1" selected="0">
            <x v="55"/>
          </reference>
          <reference field="20" count="1">
            <x v="254"/>
          </reference>
        </references>
      </pivotArea>
    </format>
    <format dxfId="6737">
      <pivotArea dataOnly="0" labelOnly="1" outline="0" fieldPosition="0">
        <references count="3">
          <reference field="0" count="1" selected="0">
            <x v="76"/>
          </reference>
          <reference field="7" count="1" selected="0">
            <x v="55"/>
          </reference>
          <reference field="20" count="1">
            <x v="110"/>
          </reference>
        </references>
      </pivotArea>
    </format>
    <format dxfId="6736">
      <pivotArea dataOnly="0" labelOnly="1" outline="0" fieldPosition="0">
        <references count="3">
          <reference field="0" count="1" selected="0">
            <x v="136"/>
          </reference>
          <reference field="7" count="1" selected="0">
            <x v="55"/>
          </reference>
          <reference field="20" count="1">
            <x v="249"/>
          </reference>
        </references>
      </pivotArea>
    </format>
    <format dxfId="6735">
      <pivotArea dataOnly="0" labelOnly="1" outline="0" fieldPosition="0">
        <references count="3">
          <reference field="0" count="1" selected="0">
            <x v="155"/>
          </reference>
          <reference field="7" count="1" selected="0">
            <x v="55"/>
          </reference>
          <reference field="20" count="1">
            <x v="186"/>
          </reference>
        </references>
      </pivotArea>
    </format>
    <format dxfId="6734">
      <pivotArea dataOnly="0" labelOnly="1" outline="0" fieldPosition="0">
        <references count="3">
          <reference field="0" count="1" selected="0">
            <x v="166"/>
          </reference>
          <reference field="7" count="1" selected="0">
            <x v="55"/>
          </reference>
          <reference field="20" count="1">
            <x v="260"/>
          </reference>
        </references>
      </pivotArea>
    </format>
    <format dxfId="6733">
      <pivotArea dataOnly="0" labelOnly="1" outline="0" fieldPosition="0">
        <references count="3">
          <reference field="0" count="1" selected="0">
            <x v="194"/>
          </reference>
          <reference field="7" count="1" selected="0">
            <x v="55"/>
          </reference>
          <reference field="20" count="1">
            <x v="215"/>
          </reference>
        </references>
      </pivotArea>
    </format>
    <format dxfId="6732">
      <pivotArea dataOnly="0" labelOnly="1" outline="0" fieldPosition="0">
        <references count="3">
          <reference field="0" count="1" selected="0">
            <x v="198"/>
          </reference>
          <reference field="7" count="1" selected="0">
            <x v="55"/>
          </reference>
          <reference field="20" count="1">
            <x v="163"/>
          </reference>
        </references>
      </pivotArea>
    </format>
    <format dxfId="6731">
      <pivotArea dataOnly="0" labelOnly="1" outline="0" fieldPosition="0">
        <references count="3">
          <reference field="0" count="1" selected="0">
            <x v="199"/>
          </reference>
          <reference field="7" count="1" selected="0">
            <x v="55"/>
          </reference>
          <reference field="20" count="1">
            <x v="85"/>
          </reference>
        </references>
      </pivotArea>
    </format>
    <format dxfId="6730">
      <pivotArea dataOnly="0" labelOnly="1" outline="0" fieldPosition="0">
        <references count="3">
          <reference field="0" count="1" selected="0">
            <x v="200"/>
          </reference>
          <reference field="7" count="1" selected="0">
            <x v="55"/>
          </reference>
          <reference field="20" count="1">
            <x v="233"/>
          </reference>
        </references>
      </pivotArea>
    </format>
    <format dxfId="6729">
      <pivotArea dataOnly="0" labelOnly="1" outline="0" fieldPosition="0">
        <references count="3">
          <reference field="0" count="1" selected="0">
            <x v="229"/>
          </reference>
          <reference field="7" count="1" selected="0">
            <x v="55"/>
          </reference>
          <reference field="20" count="1">
            <x v="55"/>
          </reference>
        </references>
      </pivotArea>
    </format>
    <format dxfId="6728">
      <pivotArea dataOnly="0" labelOnly="1" outline="0" fieldPosition="0">
        <references count="3">
          <reference field="0" count="1" selected="0">
            <x v="246"/>
          </reference>
          <reference field="7" count="1" selected="0">
            <x v="55"/>
          </reference>
          <reference field="20" count="1">
            <x v="131"/>
          </reference>
        </references>
      </pivotArea>
    </format>
    <format dxfId="6727">
      <pivotArea dataOnly="0" labelOnly="1" outline="0" fieldPosition="0">
        <references count="3">
          <reference field="0" count="1" selected="0">
            <x v="250"/>
          </reference>
          <reference field="7" count="1" selected="0">
            <x v="55"/>
          </reference>
          <reference field="20" count="1">
            <x v="187"/>
          </reference>
        </references>
      </pivotArea>
    </format>
    <format dxfId="6726">
      <pivotArea dataOnly="0" labelOnly="1" outline="0" fieldPosition="0">
        <references count="3">
          <reference field="0" count="1" selected="0">
            <x v="272"/>
          </reference>
          <reference field="7" count="1" selected="0">
            <x v="55"/>
          </reference>
          <reference field="20" count="1">
            <x v="199"/>
          </reference>
        </references>
      </pivotArea>
    </format>
    <format dxfId="6725">
      <pivotArea dataOnly="0" labelOnly="1" outline="0" fieldPosition="0">
        <references count="3">
          <reference field="0" count="1" selected="0">
            <x v="277"/>
          </reference>
          <reference field="7" count="1" selected="0">
            <x v="55"/>
          </reference>
          <reference field="20" count="1">
            <x v="174"/>
          </reference>
        </references>
      </pivotArea>
    </format>
    <format dxfId="6724">
      <pivotArea dataOnly="0" labelOnly="1" outline="0" fieldPosition="0">
        <references count="3">
          <reference field="0" count="1" selected="0">
            <x v="283"/>
          </reference>
          <reference field="7" count="1" selected="0">
            <x v="55"/>
          </reference>
          <reference field="20" count="1">
            <x v="115"/>
          </reference>
        </references>
      </pivotArea>
    </format>
    <format dxfId="6723">
      <pivotArea dataOnly="0" labelOnly="1" outline="0" fieldPosition="0">
        <references count="3">
          <reference field="0" count="1" selected="0">
            <x v="2"/>
          </reference>
          <reference field="7" count="1" selected="0">
            <x v="56"/>
          </reference>
          <reference field="20" count="1">
            <x v="263"/>
          </reference>
        </references>
      </pivotArea>
    </format>
    <format dxfId="6722">
      <pivotArea dataOnly="0" labelOnly="1" outline="0" fieldPosition="0">
        <references count="3">
          <reference field="0" count="1" selected="0">
            <x v="19"/>
          </reference>
          <reference field="7" count="1" selected="0">
            <x v="56"/>
          </reference>
          <reference field="20" count="1">
            <x v="257"/>
          </reference>
        </references>
      </pivotArea>
    </format>
    <format dxfId="6721">
      <pivotArea dataOnly="0" labelOnly="1" outline="0" fieldPosition="0">
        <references count="3">
          <reference field="0" count="1" selected="0">
            <x v="38"/>
          </reference>
          <reference field="7" count="1" selected="0">
            <x v="56"/>
          </reference>
          <reference field="20" count="1">
            <x v="75"/>
          </reference>
        </references>
      </pivotArea>
    </format>
    <format dxfId="6720">
      <pivotArea dataOnly="0" labelOnly="1" outline="0" fieldPosition="0">
        <references count="3">
          <reference field="0" count="1" selected="0">
            <x v="55"/>
          </reference>
          <reference field="7" count="1" selected="0">
            <x v="56"/>
          </reference>
          <reference field="20" count="1">
            <x v="180"/>
          </reference>
        </references>
      </pivotArea>
    </format>
    <format dxfId="6719">
      <pivotArea dataOnly="0" labelOnly="1" outline="0" fieldPosition="0">
        <references count="3">
          <reference field="0" count="1" selected="0">
            <x v="70"/>
          </reference>
          <reference field="7" count="1" selected="0">
            <x v="56"/>
          </reference>
          <reference field="20" count="1">
            <x v="219"/>
          </reference>
        </references>
      </pivotArea>
    </format>
    <format dxfId="6718">
      <pivotArea dataOnly="0" labelOnly="1" outline="0" fieldPosition="0">
        <references count="3">
          <reference field="0" count="1" selected="0">
            <x v="73"/>
          </reference>
          <reference field="7" count="1" selected="0">
            <x v="56"/>
          </reference>
          <reference field="20" count="1">
            <x v="170"/>
          </reference>
        </references>
      </pivotArea>
    </format>
    <format dxfId="6717">
      <pivotArea dataOnly="0" labelOnly="1" outline="0" fieldPosition="0">
        <references count="3">
          <reference field="0" count="1" selected="0">
            <x v="84"/>
          </reference>
          <reference field="7" count="1" selected="0">
            <x v="56"/>
          </reference>
          <reference field="20" count="1">
            <x v="98"/>
          </reference>
        </references>
      </pivotArea>
    </format>
    <format dxfId="6716">
      <pivotArea dataOnly="0" labelOnly="1" outline="0" fieldPosition="0">
        <references count="3">
          <reference field="0" count="1" selected="0">
            <x v="100"/>
          </reference>
          <reference field="7" count="1" selected="0">
            <x v="56"/>
          </reference>
          <reference field="20" count="1">
            <x v="112"/>
          </reference>
        </references>
      </pivotArea>
    </format>
    <format dxfId="6715">
      <pivotArea dataOnly="0" labelOnly="1" outline="0" fieldPosition="0">
        <references count="3">
          <reference field="0" count="1" selected="0">
            <x v="117"/>
          </reference>
          <reference field="7" count="1" selected="0">
            <x v="56"/>
          </reference>
          <reference field="20" count="1">
            <x v="154"/>
          </reference>
        </references>
      </pivotArea>
    </format>
    <format dxfId="6714">
      <pivotArea dataOnly="0" labelOnly="1" outline="0" fieldPosition="0">
        <references count="3">
          <reference field="0" count="1" selected="0">
            <x v="126"/>
          </reference>
          <reference field="7" count="1" selected="0">
            <x v="56"/>
          </reference>
          <reference field="20" count="1">
            <x v="120"/>
          </reference>
        </references>
      </pivotArea>
    </format>
    <format dxfId="6713">
      <pivotArea dataOnly="0" labelOnly="1" outline="0" fieldPosition="0">
        <references count="3">
          <reference field="0" count="1" selected="0">
            <x v="152"/>
          </reference>
          <reference field="7" count="1" selected="0">
            <x v="56"/>
          </reference>
          <reference field="20" count="1">
            <x v="49"/>
          </reference>
        </references>
      </pivotArea>
    </format>
    <format dxfId="6712">
      <pivotArea dataOnly="0" labelOnly="1" outline="0" fieldPosition="0">
        <references count="3">
          <reference field="0" count="1" selected="0">
            <x v="168"/>
          </reference>
          <reference field="7" count="1" selected="0">
            <x v="56"/>
          </reference>
          <reference field="20" count="1">
            <x v="211"/>
          </reference>
        </references>
      </pivotArea>
    </format>
    <format dxfId="6711">
      <pivotArea dataOnly="0" labelOnly="1" outline="0" fieldPosition="0">
        <references count="3">
          <reference field="0" count="1" selected="0">
            <x v="180"/>
          </reference>
          <reference field="7" count="1" selected="0">
            <x v="56"/>
          </reference>
          <reference field="20" count="1">
            <x v="159"/>
          </reference>
        </references>
      </pivotArea>
    </format>
    <format dxfId="6710">
      <pivotArea dataOnly="0" labelOnly="1" outline="0" fieldPosition="0">
        <references count="3">
          <reference field="0" count="1" selected="0">
            <x v="181"/>
          </reference>
          <reference field="7" count="1" selected="0">
            <x v="56"/>
          </reference>
          <reference field="20" count="1">
            <x v="185"/>
          </reference>
        </references>
      </pivotArea>
    </format>
    <format dxfId="6709">
      <pivotArea dataOnly="0" labelOnly="1" outline="0" fieldPosition="0">
        <references count="3">
          <reference field="0" count="1" selected="0">
            <x v="198"/>
          </reference>
          <reference field="7" count="1" selected="0">
            <x v="56"/>
          </reference>
          <reference field="20" count="1">
            <x v="163"/>
          </reference>
        </references>
      </pivotArea>
    </format>
    <format dxfId="6708">
      <pivotArea dataOnly="0" labelOnly="1" outline="0" fieldPosition="0">
        <references count="3">
          <reference field="0" count="1" selected="0">
            <x v="202"/>
          </reference>
          <reference field="7" count="1" selected="0">
            <x v="56"/>
          </reference>
          <reference field="20" count="1">
            <x v="87"/>
          </reference>
        </references>
      </pivotArea>
    </format>
    <format dxfId="6707">
      <pivotArea dataOnly="0" labelOnly="1" outline="0" fieldPosition="0">
        <references count="3">
          <reference field="0" count="1" selected="0">
            <x v="216"/>
          </reference>
          <reference field="7" count="1" selected="0">
            <x v="56"/>
          </reference>
          <reference field="20" count="1">
            <x v="78"/>
          </reference>
        </references>
      </pivotArea>
    </format>
    <format dxfId="6706">
      <pivotArea dataOnly="0" labelOnly="1" outline="0" fieldPosition="0">
        <references count="3">
          <reference field="0" count="1" selected="0">
            <x v="224"/>
          </reference>
          <reference field="7" count="1" selected="0">
            <x v="56"/>
          </reference>
          <reference field="20" count="1">
            <x v="77"/>
          </reference>
        </references>
      </pivotArea>
    </format>
    <format dxfId="6705">
      <pivotArea dataOnly="0" labelOnly="1" outline="0" fieldPosition="0">
        <references count="3">
          <reference field="0" count="1" selected="0">
            <x v="239"/>
          </reference>
          <reference field="7" count="1" selected="0">
            <x v="56"/>
          </reference>
          <reference field="20" count="1">
            <x v="92"/>
          </reference>
        </references>
      </pivotArea>
    </format>
    <format dxfId="6704">
      <pivotArea dataOnly="0" labelOnly="1" outline="0" fieldPosition="0">
        <references count="3">
          <reference field="0" count="1" selected="0">
            <x v="242"/>
          </reference>
          <reference field="7" count="1" selected="0">
            <x v="56"/>
          </reference>
          <reference field="20" count="1">
            <x v="183"/>
          </reference>
        </references>
      </pivotArea>
    </format>
    <format dxfId="6703">
      <pivotArea dataOnly="0" labelOnly="1" outline="0" fieldPosition="0">
        <references count="3">
          <reference field="0" count="1" selected="0">
            <x v="258"/>
          </reference>
          <reference field="7" count="1" selected="0">
            <x v="56"/>
          </reference>
          <reference field="20" count="1">
            <x v="143"/>
          </reference>
        </references>
      </pivotArea>
    </format>
    <format dxfId="6702">
      <pivotArea dataOnly="0" labelOnly="1" outline="0" fieldPosition="0">
        <references count="3">
          <reference field="0" count="1" selected="0">
            <x v="262"/>
          </reference>
          <reference field="7" count="1" selected="0">
            <x v="56"/>
          </reference>
          <reference field="20" count="1">
            <x v="253"/>
          </reference>
        </references>
      </pivotArea>
    </format>
    <format dxfId="6701">
      <pivotArea dataOnly="0" labelOnly="1" outline="0" fieldPosition="0">
        <references count="3">
          <reference field="0" count="1" selected="0">
            <x v="277"/>
          </reference>
          <reference field="7" count="1" selected="0">
            <x v="56"/>
          </reference>
          <reference field="20" count="1">
            <x v="174"/>
          </reference>
        </references>
      </pivotArea>
    </format>
    <format dxfId="6700">
      <pivotArea dataOnly="0" labelOnly="1" outline="0" fieldPosition="0">
        <references count="3">
          <reference field="0" count="1" selected="0">
            <x v="8"/>
          </reference>
          <reference field="7" count="1" selected="0">
            <x v="58"/>
          </reference>
          <reference field="20" count="1">
            <x v="138"/>
          </reference>
        </references>
      </pivotArea>
    </format>
    <format dxfId="6699">
      <pivotArea dataOnly="0" labelOnly="1" outline="0" fieldPosition="0">
        <references count="3">
          <reference field="0" count="1" selected="0">
            <x v="14"/>
          </reference>
          <reference field="7" count="1" selected="0">
            <x v="58"/>
          </reference>
          <reference field="20" count="1">
            <x v="210"/>
          </reference>
        </references>
      </pivotArea>
    </format>
    <format dxfId="6698">
      <pivotArea dataOnly="0" labelOnly="1" outline="0" fieldPosition="0">
        <references count="3">
          <reference field="0" count="1" selected="0">
            <x v="17"/>
          </reference>
          <reference field="7" count="1" selected="0">
            <x v="58"/>
          </reference>
          <reference field="20" count="1">
            <x v="101"/>
          </reference>
        </references>
      </pivotArea>
    </format>
    <format dxfId="6697">
      <pivotArea dataOnly="0" labelOnly="1" outline="0" fieldPosition="0">
        <references count="3">
          <reference field="0" count="1" selected="0">
            <x v="23"/>
          </reference>
          <reference field="7" count="1" selected="0">
            <x v="58"/>
          </reference>
          <reference field="20" count="1">
            <x v="156"/>
          </reference>
        </references>
      </pivotArea>
    </format>
    <format dxfId="6696">
      <pivotArea dataOnly="0" labelOnly="1" outline="0" fieldPosition="0">
        <references count="3">
          <reference field="0" count="1" selected="0">
            <x v="25"/>
          </reference>
          <reference field="7" count="1" selected="0">
            <x v="58"/>
          </reference>
          <reference field="20" count="1">
            <x v="88"/>
          </reference>
        </references>
      </pivotArea>
    </format>
    <format dxfId="6695">
      <pivotArea dataOnly="0" labelOnly="1" outline="0" fieldPosition="0">
        <references count="3">
          <reference field="0" count="1" selected="0">
            <x v="40"/>
          </reference>
          <reference field="7" count="1" selected="0">
            <x v="58"/>
          </reference>
          <reference field="20" count="1">
            <x v="239"/>
          </reference>
        </references>
      </pivotArea>
    </format>
    <format dxfId="6694">
      <pivotArea dataOnly="0" labelOnly="1" outline="0" fieldPosition="0">
        <references count="3">
          <reference field="0" count="1" selected="0">
            <x v="46"/>
          </reference>
          <reference field="7" count="1" selected="0">
            <x v="58"/>
          </reference>
          <reference field="20" count="1">
            <x v="259"/>
          </reference>
        </references>
      </pivotArea>
    </format>
    <format dxfId="6693">
      <pivotArea dataOnly="0" labelOnly="1" outline="0" fieldPosition="0">
        <references count="3">
          <reference field="0" count="1" selected="0">
            <x v="58"/>
          </reference>
          <reference field="7" count="1" selected="0">
            <x v="58"/>
          </reference>
          <reference field="20" count="1">
            <x v="95"/>
          </reference>
        </references>
      </pivotArea>
    </format>
    <format dxfId="6692">
      <pivotArea dataOnly="0" labelOnly="1" outline="0" fieldPosition="0">
        <references count="3">
          <reference field="0" count="1" selected="0">
            <x v="68"/>
          </reference>
          <reference field="7" count="1" selected="0">
            <x v="58"/>
          </reference>
          <reference field="20" count="1">
            <x v="104"/>
          </reference>
        </references>
      </pivotArea>
    </format>
    <format dxfId="6691">
      <pivotArea dataOnly="0" labelOnly="1" outline="0" fieldPosition="0">
        <references count="3">
          <reference field="0" count="1" selected="0">
            <x v="71"/>
          </reference>
          <reference field="7" count="1" selected="0">
            <x v="58"/>
          </reference>
          <reference field="20" count="1">
            <x v="258"/>
          </reference>
        </references>
      </pivotArea>
    </format>
    <format dxfId="6690">
      <pivotArea dataOnly="0" labelOnly="1" outline="0" fieldPosition="0">
        <references count="3">
          <reference field="0" count="1" selected="0">
            <x v="86"/>
          </reference>
          <reference field="7" count="1" selected="0">
            <x v="58"/>
          </reference>
          <reference field="20" count="1">
            <x v="224"/>
          </reference>
        </references>
      </pivotArea>
    </format>
    <format dxfId="6689">
      <pivotArea dataOnly="0" labelOnly="1" outline="0" fieldPosition="0">
        <references count="3">
          <reference field="0" count="1" selected="0">
            <x v="90"/>
          </reference>
          <reference field="7" count="1" selected="0">
            <x v="58"/>
          </reference>
          <reference field="20" count="1">
            <x v="256"/>
          </reference>
        </references>
      </pivotArea>
    </format>
    <format dxfId="6688">
      <pivotArea dataOnly="0" labelOnly="1" outline="0" fieldPosition="0">
        <references count="3">
          <reference field="0" count="1" selected="0">
            <x v="103"/>
          </reference>
          <reference field="7" count="1" selected="0">
            <x v="58"/>
          </reference>
          <reference field="20" count="1">
            <x v="238"/>
          </reference>
        </references>
      </pivotArea>
    </format>
    <format dxfId="6687">
      <pivotArea dataOnly="0" labelOnly="1" outline="0" fieldPosition="0">
        <references count="3">
          <reference field="0" count="1" selected="0">
            <x v="115"/>
          </reference>
          <reference field="7" count="1" selected="0">
            <x v="58"/>
          </reference>
          <reference field="20" count="1">
            <x v="94"/>
          </reference>
        </references>
      </pivotArea>
    </format>
    <format dxfId="6686">
      <pivotArea dataOnly="0" labelOnly="1" outline="0" fieldPosition="0">
        <references count="3">
          <reference field="0" count="1" selected="0">
            <x v="128"/>
          </reference>
          <reference field="7" count="1" selected="0">
            <x v="58"/>
          </reference>
          <reference field="20" count="1">
            <x v="225"/>
          </reference>
        </references>
      </pivotArea>
    </format>
    <format dxfId="6685">
      <pivotArea dataOnly="0" labelOnly="1" outline="0" fieldPosition="0">
        <references count="3">
          <reference field="0" count="1" selected="0">
            <x v="154"/>
          </reference>
          <reference field="7" count="1" selected="0">
            <x v="58"/>
          </reference>
          <reference field="20" count="1">
            <x v="59"/>
          </reference>
        </references>
      </pivotArea>
    </format>
    <format dxfId="6684">
      <pivotArea dataOnly="0" labelOnly="1" outline="0" fieldPosition="0">
        <references count="3">
          <reference field="0" count="1" selected="0">
            <x v="173"/>
          </reference>
          <reference field="7" count="1" selected="0">
            <x v="58"/>
          </reference>
          <reference field="20" count="1">
            <x v="56"/>
          </reference>
        </references>
      </pivotArea>
    </format>
    <format dxfId="6683">
      <pivotArea dataOnly="0" labelOnly="1" outline="0" fieldPosition="0">
        <references count="3">
          <reference field="0" count="1" selected="0">
            <x v="179"/>
          </reference>
          <reference field="7" count="1" selected="0">
            <x v="58"/>
          </reference>
          <reference field="20" count="1">
            <x v="157"/>
          </reference>
        </references>
      </pivotArea>
    </format>
    <format dxfId="6682">
      <pivotArea dataOnly="0" labelOnly="1" outline="0" fieldPosition="0">
        <references count="3">
          <reference field="0" count="1" selected="0">
            <x v="187"/>
          </reference>
          <reference field="7" count="1" selected="0">
            <x v="58"/>
          </reference>
          <reference field="20" count="1">
            <x v="280"/>
          </reference>
        </references>
      </pivotArea>
    </format>
    <format dxfId="6681">
      <pivotArea dataOnly="0" labelOnly="1" outline="0" fieldPosition="0">
        <references count="3">
          <reference field="0" count="1" selected="0">
            <x v="211"/>
          </reference>
          <reference field="7" count="1" selected="0">
            <x v="58"/>
          </reference>
          <reference field="20" count="1">
            <x v="32"/>
          </reference>
        </references>
      </pivotArea>
    </format>
    <format dxfId="6680">
      <pivotArea dataOnly="0" labelOnly="1" outline="0" fieldPosition="0">
        <references count="3">
          <reference field="0" count="1" selected="0">
            <x v="213"/>
          </reference>
          <reference field="7" count="1" selected="0">
            <x v="58"/>
          </reference>
          <reference field="20" count="1">
            <x v="241"/>
          </reference>
        </references>
      </pivotArea>
    </format>
    <format dxfId="6679">
      <pivotArea dataOnly="0" labelOnly="1" outline="0" fieldPosition="0">
        <references count="3">
          <reference field="0" count="1" selected="0">
            <x v="235"/>
          </reference>
          <reference field="7" count="1" selected="0">
            <x v="58"/>
          </reference>
          <reference field="20" count="1">
            <x v="150"/>
          </reference>
        </references>
      </pivotArea>
    </format>
    <format dxfId="6678">
      <pivotArea dataOnly="0" labelOnly="1" outline="0" fieldPosition="0">
        <references count="3">
          <reference field="0" count="1" selected="0">
            <x v="261"/>
          </reference>
          <reference field="7" count="1" selected="0">
            <x v="58"/>
          </reference>
          <reference field="20" count="1">
            <x v="188"/>
          </reference>
        </references>
      </pivotArea>
    </format>
    <format dxfId="6677">
      <pivotArea dataOnly="0" labelOnly="1" outline="0" fieldPosition="0">
        <references count="3">
          <reference field="0" count="1" selected="0">
            <x v="269"/>
          </reference>
          <reference field="7" count="1" selected="0">
            <x v="58"/>
          </reference>
          <reference field="20" count="1">
            <x v="250"/>
          </reference>
        </references>
      </pivotArea>
    </format>
    <format dxfId="6676">
      <pivotArea dataOnly="0" labelOnly="1" outline="0" fieldPosition="0">
        <references count="3">
          <reference field="0" count="1" selected="0">
            <x v="271"/>
          </reference>
          <reference field="7" count="1" selected="0">
            <x v="58"/>
          </reference>
          <reference field="20" count="1">
            <x v="100"/>
          </reference>
        </references>
      </pivotArea>
    </format>
    <format dxfId="6675">
      <pivotArea dataOnly="0" labelOnly="1" outline="0" fieldPosition="0">
        <references count="3">
          <reference field="0" count="1" selected="0">
            <x v="273"/>
          </reference>
          <reference field="7" count="1" selected="0">
            <x v="58"/>
          </reference>
          <reference field="20" count="1">
            <x v="63"/>
          </reference>
        </references>
      </pivotArea>
    </format>
    <format dxfId="6674">
      <pivotArea dataOnly="0" labelOnly="1" outline="0" fieldPosition="0">
        <references count="3">
          <reference field="0" count="1" selected="0">
            <x v="11"/>
          </reference>
          <reference field="7" count="1" selected="0">
            <x v="59"/>
          </reference>
          <reference field="20" count="1">
            <x v="72"/>
          </reference>
        </references>
      </pivotArea>
    </format>
    <format dxfId="6673">
      <pivotArea dataOnly="0" labelOnly="1" outline="0" fieldPosition="0">
        <references count="3">
          <reference field="0" count="1" selected="0">
            <x v="20"/>
          </reference>
          <reference field="7" count="1" selected="0">
            <x v="59"/>
          </reference>
          <reference field="20" count="1">
            <x v="218"/>
          </reference>
        </references>
      </pivotArea>
    </format>
    <format dxfId="6672">
      <pivotArea dataOnly="0" labelOnly="1" outline="0" fieldPosition="0">
        <references count="3">
          <reference field="0" count="1" selected="0">
            <x v="21"/>
          </reference>
          <reference field="7" count="1" selected="0">
            <x v="59"/>
          </reference>
          <reference field="20" count="1">
            <x v="271"/>
          </reference>
        </references>
      </pivotArea>
    </format>
    <format dxfId="6671">
      <pivotArea dataOnly="0" labelOnly="1" outline="0" fieldPosition="0">
        <references count="3">
          <reference field="0" count="1" selected="0">
            <x v="94"/>
          </reference>
          <reference field="7" count="1" selected="0">
            <x v="59"/>
          </reference>
          <reference field="20" count="1">
            <x v="236"/>
          </reference>
        </references>
      </pivotArea>
    </format>
    <format dxfId="6670">
      <pivotArea dataOnly="0" labelOnly="1" outline="0" fieldPosition="0">
        <references count="3">
          <reference field="0" count="1" selected="0">
            <x v="96"/>
          </reference>
          <reference field="7" count="1" selected="0">
            <x v="59"/>
          </reference>
          <reference field="20" count="1">
            <x v="193"/>
          </reference>
        </references>
      </pivotArea>
    </format>
    <format dxfId="6669">
      <pivotArea dataOnly="0" labelOnly="1" outline="0" fieldPosition="0">
        <references count="3">
          <reference field="0" count="1" selected="0">
            <x v="126"/>
          </reference>
          <reference field="7" count="1" selected="0">
            <x v="59"/>
          </reference>
          <reference field="20" count="1">
            <x v="120"/>
          </reference>
        </references>
      </pivotArea>
    </format>
    <format dxfId="6668">
      <pivotArea dataOnly="0" labelOnly="1" outline="0" fieldPosition="0">
        <references count="3">
          <reference field="0" count="1" selected="0">
            <x v="130"/>
          </reference>
          <reference field="7" count="1" selected="0">
            <x v="59"/>
          </reference>
          <reference field="20" count="1">
            <x v="73"/>
          </reference>
        </references>
      </pivotArea>
    </format>
    <format dxfId="6667">
      <pivotArea dataOnly="0" labelOnly="1" outline="0" fieldPosition="0">
        <references count="3">
          <reference field="0" count="1" selected="0">
            <x v="133"/>
          </reference>
          <reference field="7" count="1" selected="0">
            <x v="59"/>
          </reference>
          <reference field="20" count="1">
            <x v="144"/>
          </reference>
        </references>
      </pivotArea>
    </format>
    <format dxfId="6666">
      <pivotArea dataOnly="0" labelOnly="1" outline="0" fieldPosition="0">
        <references count="3">
          <reference field="0" count="1" selected="0">
            <x v="152"/>
          </reference>
          <reference field="7" count="1" selected="0">
            <x v="59"/>
          </reference>
          <reference field="20" count="1">
            <x v="49"/>
          </reference>
        </references>
      </pivotArea>
    </format>
    <format dxfId="6665">
      <pivotArea dataOnly="0" labelOnly="1" outline="0" fieldPosition="0">
        <references count="3">
          <reference field="0" count="1" selected="0">
            <x v="160"/>
          </reference>
          <reference field="7" count="1" selected="0">
            <x v="59"/>
          </reference>
          <reference field="20" count="1">
            <x v="149"/>
          </reference>
        </references>
      </pivotArea>
    </format>
    <format dxfId="6664">
      <pivotArea dataOnly="0" labelOnly="1" outline="0" fieldPosition="0">
        <references count="3">
          <reference field="0" count="1" selected="0">
            <x v="201"/>
          </reference>
          <reference field="7" count="1" selected="0">
            <x v="59"/>
          </reference>
          <reference field="20" count="1">
            <x v="96"/>
          </reference>
        </references>
      </pivotArea>
    </format>
    <format dxfId="6663">
      <pivotArea dataOnly="0" labelOnly="1" outline="0" fieldPosition="0">
        <references count="3">
          <reference field="0" count="1" selected="0">
            <x v="205"/>
          </reference>
          <reference field="7" count="1" selected="0">
            <x v="59"/>
          </reference>
          <reference field="20" count="1">
            <x v="216"/>
          </reference>
        </references>
      </pivotArea>
    </format>
    <format dxfId="6662">
      <pivotArea dataOnly="0" labelOnly="1" outline="0" fieldPosition="0">
        <references count="3">
          <reference field="0" count="1" selected="0">
            <x v="210"/>
          </reference>
          <reference field="7" count="1" selected="0">
            <x v="59"/>
          </reference>
          <reference field="20" count="1">
            <x v="208"/>
          </reference>
        </references>
      </pivotArea>
    </format>
    <format dxfId="6661">
      <pivotArea dataOnly="0" labelOnly="1" outline="0" fieldPosition="0">
        <references count="3">
          <reference field="0" count="1" selected="0">
            <x v="221"/>
          </reference>
          <reference field="7" count="1" selected="0">
            <x v="59"/>
          </reference>
          <reference field="20" count="1">
            <x v="267"/>
          </reference>
        </references>
      </pivotArea>
    </format>
    <format dxfId="6660">
      <pivotArea dataOnly="0" labelOnly="1" outline="0" fieldPosition="0">
        <references count="3">
          <reference field="0" count="1" selected="0">
            <x v="225"/>
          </reference>
          <reference field="7" count="1" selected="0">
            <x v="59"/>
          </reference>
          <reference field="20" count="1">
            <x v="140"/>
          </reference>
        </references>
      </pivotArea>
    </format>
    <format dxfId="6659">
      <pivotArea dataOnly="0" labelOnly="1" outline="0" fieldPosition="0">
        <references count="3">
          <reference field="0" count="1" selected="0">
            <x v="262"/>
          </reference>
          <reference field="7" count="1" selected="0">
            <x v="59"/>
          </reference>
          <reference field="20" count="1">
            <x v="253"/>
          </reference>
        </references>
      </pivotArea>
    </format>
    <format dxfId="6658">
      <pivotArea dataOnly="0" labelOnly="1" outline="0" fieldPosition="0">
        <references count="3">
          <reference field="0" count="1" selected="0">
            <x v="267"/>
          </reference>
          <reference field="7" count="1" selected="0">
            <x v="59"/>
          </reference>
          <reference field="20" count="1">
            <x v="202"/>
          </reference>
        </references>
      </pivotArea>
    </format>
    <format dxfId="6657">
      <pivotArea dataOnly="0" labelOnly="1" outline="0" fieldPosition="0">
        <references count="3">
          <reference field="0" count="1" selected="0">
            <x v="283"/>
          </reference>
          <reference field="7" count="1" selected="0">
            <x v="59"/>
          </reference>
          <reference field="20" count="1">
            <x v="115"/>
          </reference>
        </references>
      </pivotArea>
    </format>
    <format dxfId="6656">
      <pivotArea dataOnly="0" labelOnly="1" outline="0" fieldPosition="0">
        <references count="3">
          <reference field="0" count="1" selected="0">
            <x v="301"/>
          </reference>
          <reference field="7" count="1" selected="0">
            <x v="59"/>
          </reference>
          <reference field="20" count="1">
            <x v="122"/>
          </reference>
        </references>
      </pivotArea>
    </format>
    <format dxfId="6655">
      <pivotArea dataOnly="0" labelOnly="1" outline="0" fieldPosition="0">
        <references count="3">
          <reference field="0" count="1" selected="0">
            <x v="19"/>
          </reference>
          <reference field="7" count="1" selected="0">
            <x v="60"/>
          </reference>
          <reference field="20" count="1">
            <x v="257"/>
          </reference>
        </references>
      </pivotArea>
    </format>
    <format dxfId="6654">
      <pivotArea dataOnly="0" labelOnly="1" outline="0" fieldPosition="0">
        <references count="3">
          <reference field="0" count="1" selected="0">
            <x v="21"/>
          </reference>
          <reference field="7" count="1" selected="0">
            <x v="60"/>
          </reference>
          <reference field="20" count="1">
            <x v="271"/>
          </reference>
        </references>
      </pivotArea>
    </format>
    <format dxfId="6653">
      <pivotArea dataOnly="0" labelOnly="1" outline="0" fieldPosition="0">
        <references count="3">
          <reference field="0" count="1" selected="0">
            <x v="24"/>
          </reference>
          <reference field="7" count="1" selected="0">
            <x v="60"/>
          </reference>
          <reference field="20" count="1">
            <x v="52"/>
          </reference>
        </references>
      </pivotArea>
    </format>
    <format dxfId="6652">
      <pivotArea dataOnly="0" labelOnly="1" outline="0" fieldPosition="0">
        <references count="3">
          <reference field="0" count="1" selected="0">
            <x v="35"/>
          </reference>
          <reference field="7" count="1" selected="0">
            <x v="60"/>
          </reference>
          <reference field="20" count="1">
            <x v="102"/>
          </reference>
        </references>
      </pivotArea>
    </format>
    <format dxfId="6651">
      <pivotArea dataOnly="0" labelOnly="1" outline="0" fieldPosition="0">
        <references count="3">
          <reference field="0" count="1" selected="0">
            <x v="41"/>
          </reference>
          <reference field="7" count="1" selected="0">
            <x v="60"/>
          </reference>
          <reference field="20" count="1">
            <x v="16"/>
          </reference>
        </references>
      </pivotArea>
    </format>
    <format dxfId="6650">
      <pivotArea dataOnly="0" labelOnly="1" outline="0" fieldPosition="0">
        <references count="3">
          <reference field="0" count="1" selected="0">
            <x v="47"/>
          </reference>
          <reference field="7" count="1" selected="0">
            <x v="60"/>
          </reference>
          <reference field="20" count="1">
            <x v="33"/>
          </reference>
        </references>
      </pivotArea>
    </format>
    <format dxfId="6649">
      <pivotArea dataOnly="0" labelOnly="1" outline="0" fieldPosition="0">
        <references count="3">
          <reference field="0" count="1" selected="0">
            <x v="62"/>
          </reference>
          <reference field="7" count="1" selected="0">
            <x v="60"/>
          </reference>
          <reference field="20" count="1">
            <x v="23"/>
          </reference>
        </references>
      </pivotArea>
    </format>
    <format dxfId="6648">
      <pivotArea dataOnly="0" labelOnly="1" outline="0" fieldPosition="0">
        <references count="3">
          <reference field="0" count="1" selected="0">
            <x v="84"/>
          </reference>
          <reference field="7" count="1" selected="0">
            <x v="60"/>
          </reference>
          <reference field="20" count="1">
            <x v="98"/>
          </reference>
        </references>
      </pivotArea>
    </format>
    <format dxfId="6647">
      <pivotArea dataOnly="0" labelOnly="1" outline="0" fieldPosition="0">
        <references count="3">
          <reference field="0" count="1" selected="0">
            <x v="94"/>
          </reference>
          <reference field="7" count="1" selected="0">
            <x v="60"/>
          </reference>
          <reference field="20" count="1">
            <x v="236"/>
          </reference>
        </references>
      </pivotArea>
    </format>
    <format dxfId="6646">
      <pivotArea dataOnly="0" labelOnly="1" outline="0" fieldPosition="0">
        <references count="3">
          <reference field="0" count="1" selected="0">
            <x v="100"/>
          </reference>
          <reference field="7" count="1" selected="0">
            <x v="60"/>
          </reference>
          <reference field="20" count="1">
            <x v="112"/>
          </reference>
        </references>
      </pivotArea>
    </format>
    <format dxfId="6645">
      <pivotArea dataOnly="0" labelOnly="1" outline="0" fieldPosition="0">
        <references count="3">
          <reference field="0" count="1" selected="0">
            <x v="107"/>
          </reference>
          <reference field="7" count="1" selected="0">
            <x v="60"/>
          </reference>
          <reference field="20" count="1">
            <x v="26"/>
          </reference>
        </references>
      </pivotArea>
    </format>
    <format dxfId="6644">
      <pivotArea dataOnly="0" labelOnly="1" outline="0" fieldPosition="0">
        <references count="3">
          <reference field="0" count="1" selected="0">
            <x v="137"/>
          </reference>
          <reference field="7" count="1" selected="0">
            <x v="60"/>
          </reference>
          <reference field="20" count="1">
            <x v="269"/>
          </reference>
        </references>
      </pivotArea>
    </format>
    <format dxfId="6643">
      <pivotArea dataOnly="0" labelOnly="1" outline="0" fieldPosition="0">
        <references count="3">
          <reference field="0" count="1" selected="0">
            <x v="139"/>
          </reference>
          <reference field="7" count="1" selected="0">
            <x v="60"/>
          </reference>
          <reference field="20" count="1">
            <x v="161"/>
          </reference>
        </references>
      </pivotArea>
    </format>
    <format dxfId="6642">
      <pivotArea dataOnly="0" labelOnly="1" outline="0" fieldPosition="0">
        <references count="3">
          <reference field="0" count="1" selected="0">
            <x v="153"/>
          </reference>
          <reference field="7" count="1" selected="0">
            <x v="60"/>
          </reference>
          <reference field="20" count="1">
            <x v="229"/>
          </reference>
        </references>
      </pivotArea>
    </format>
    <format dxfId="6641">
      <pivotArea dataOnly="0" labelOnly="1" outline="0" fieldPosition="0">
        <references count="3">
          <reference field="0" count="1" selected="0">
            <x v="169"/>
          </reference>
          <reference field="7" count="1" selected="0">
            <x v="60"/>
          </reference>
          <reference field="20" count="1">
            <x v="251"/>
          </reference>
        </references>
      </pivotArea>
    </format>
    <format dxfId="6640">
      <pivotArea dataOnly="0" labelOnly="1" outline="0" fieldPosition="0">
        <references count="3">
          <reference field="0" count="1" selected="0">
            <x v="193"/>
          </reference>
          <reference field="7" count="1" selected="0">
            <x v="60"/>
          </reference>
          <reference field="20" count="1">
            <x v="25"/>
          </reference>
        </references>
      </pivotArea>
    </format>
    <format dxfId="6639">
      <pivotArea dataOnly="0" labelOnly="1" outline="0" fieldPosition="0">
        <references count="3">
          <reference field="0" count="1" selected="0">
            <x v="205"/>
          </reference>
          <reference field="7" count="1" selected="0">
            <x v="60"/>
          </reference>
          <reference field="20" count="1">
            <x v="216"/>
          </reference>
        </references>
      </pivotArea>
    </format>
    <format dxfId="6638">
      <pivotArea dataOnly="0" labelOnly="1" outline="0" fieldPosition="0">
        <references count="3">
          <reference field="0" count="1" selected="0">
            <x v="23"/>
          </reference>
          <reference field="7" count="1" selected="0">
            <x v="61"/>
          </reference>
          <reference field="20" count="1">
            <x v="156"/>
          </reference>
        </references>
      </pivotArea>
    </format>
    <format dxfId="6637">
      <pivotArea dataOnly="0" labelOnly="1" outline="0" fieldPosition="0">
        <references count="3">
          <reference field="0" count="1" selected="0">
            <x v="43"/>
          </reference>
          <reference field="7" count="1" selected="0">
            <x v="61"/>
          </reference>
          <reference field="20" count="1">
            <x v="61"/>
          </reference>
        </references>
      </pivotArea>
    </format>
    <format dxfId="6636">
      <pivotArea dataOnly="0" labelOnly="1" outline="0" fieldPosition="0">
        <references count="3">
          <reference field="0" count="1" selected="0">
            <x v="47"/>
          </reference>
          <reference field="7" count="1" selected="0">
            <x v="61"/>
          </reference>
          <reference field="20" count="1">
            <x v="33"/>
          </reference>
        </references>
      </pivotArea>
    </format>
    <format dxfId="6635">
      <pivotArea dataOnly="0" labelOnly="1" outline="0" fieldPosition="0">
        <references count="3">
          <reference field="0" count="1" selected="0">
            <x v="57"/>
          </reference>
          <reference field="7" count="1" selected="0">
            <x v="61"/>
          </reference>
          <reference field="20" count="1">
            <x v="203"/>
          </reference>
        </references>
      </pivotArea>
    </format>
    <format dxfId="6634">
      <pivotArea dataOnly="0" labelOnly="1" outline="0" fieldPosition="0">
        <references count="3">
          <reference field="0" count="1" selected="0">
            <x v="59"/>
          </reference>
          <reference field="7" count="1" selected="0">
            <x v="61"/>
          </reference>
          <reference field="20" count="1">
            <x v="276"/>
          </reference>
        </references>
      </pivotArea>
    </format>
    <format dxfId="6633">
      <pivotArea dataOnly="0" labelOnly="1" outline="0" fieldPosition="0">
        <references count="3">
          <reference field="0" count="1" selected="0">
            <x v="60"/>
          </reference>
          <reference field="7" count="1" selected="0">
            <x v="61"/>
          </reference>
          <reference field="20" count="1">
            <x v="54"/>
          </reference>
        </references>
      </pivotArea>
    </format>
    <format dxfId="6632">
      <pivotArea dataOnly="0" labelOnly="1" outline="0" fieldPosition="0">
        <references count="3">
          <reference field="0" count="1" selected="0">
            <x v="66"/>
          </reference>
          <reference field="7" count="1" selected="0">
            <x v="61"/>
          </reference>
          <reference field="20" count="1">
            <x v="97"/>
          </reference>
        </references>
      </pivotArea>
    </format>
    <format dxfId="6631">
      <pivotArea dataOnly="0" labelOnly="1" outline="0" fieldPosition="0">
        <references count="3">
          <reference field="0" count="1" selected="0">
            <x v="80"/>
          </reference>
          <reference field="7" count="1" selected="0">
            <x v="61"/>
          </reference>
          <reference field="20" count="1">
            <x v="82"/>
          </reference>
        </references>
      </pivotArea>
    </format>
    <format dxfId="6630">
      <pivotArea dataOnly="0" labelOnly="1" outline="0" fieldPosition="0">
        <references count="3">
          <reference field="0" count="1" selected="0">
            <x v="85"/>
          </reference>
          <reference field="7" count="1" selected="0">
            <x v="61"/>
          </reference>
          <reference field="20" count="1">
            <x v="221"/>
          </reference>
        </references>
      </pivotArea>
    </format>
    <format dxfId="6629">
      <pivotArea dataOnly="0" labelOnly="1" outline="0" fieldPosition="0">
        <references count="3">
          <reference field="0" count="1" selected="0">
            <x v="86"/>
          </reference>
          <reference field="7" count="1" selected="0">
            <x v="61"/>
          </reference>
          <reference field="20" count="1">
            <x v="224"/>
          </reference>
        </references>
      </pivotArea>
    </format>
    <format dxfId="6628">
      <pivotArea dataOnly="0" labelOnly="1" outline="0" fieldPosition="0">
        <references count="3">
          <reference field="0" count="1" selected="0">
            <x v="94"/>
          </reference>
          <reference field="7" count="1" selected="0">
            <x v="61"/>
          </reference>
          <reference field="20" count="1">
            <x v="236"/>
          </reference>
        </references>
      </pivotArea>
    </format>
    <format dxfId="6627">
      <pivotArea dataOnly="0" labelOnly="1" outline="0" fieldPosition="0">
        <references count="3">
          <reference field="0" count="1" selected="0">
            <x v="118"/>
          </reference>
          <reference field="7" count="1" selected="0">
            <x v="61"/>
          </reference>
          <reference field="20" count="1">
            <x v="192"/>
          </reference>
        </references>
      </pivotArea>
    </format>
    <format dxfId="6626">
      <pivotArea dataOnly="0" labelOnly="1" outline="0" fieldPosition="0">
        <references count="3">
          <reference field="0" count="1" selected="0">
            <x v="120"/>
          </reference>
          <reference field="7" count="1" selected="0">
            <x v="61"/>
          </reference>
          <reference field="20" count="1">
            <x v="127"/>
          </reference>
        </references>
      </pivotArea>
    </format>
    <format dxfId="6625">
      <pivotArea dataOnly="0" labelOnly="1" outline="0" fieldPosition="0">
        <references count="3">
          <reference field="0" count="1" selected="0">
            <x v="121"/>
          </reference>
          <reference field="7" count="1" selected="0">
            <x v="61"/>
          </reference>
          <reference field="20" count="1">
            <x v="201"/>
          </reference>
        </references>
      </pivotArea>
    </format>
    <format dxfId="6624">
      <pivotArea dataOnly="0" labelOnly="1" outline="0" fieldPosition="0">
        <references count="3">
          <reference field="0" count="1" selected="0">
            <x v="130"/>
          </reference>
          <reference field="7" count="1" selected="0">
            <x v="61"/>
          </reference>
          <reference field="20" count="1">
            <x v="73"/>
          </reference>
        </references>
      </pivotArea>
    </format>
    <format dxfId="6623">
      <pivotArea dataOnly="0" labelOnly="1" outline="0" fieldPosition="0">
        <references count="3">
          <reference field="0" count="1" selected="0">
            <x v="132"/>
          </reference>
          <reference field="7" count="1" selected="0">
            <x v="61"/>
          </reference>
          <reference field="20" count="1">
            <x v="168"/>
          </reference>
        </references>
      </pivotArea>
    </format>
    <format dxfId="6622">
      <pivotArea dataOnly="0" labelOnly="1" outline="0" fieldPosition="0">
        <references count="3">
          <reference field="0" count="1" selected="0">
            <x v="138"/>
          </reference>
          <reference field="7" count="1" selected="0">
            <x v="61"/>
          </reference>
          <reference field="20" count="1">
            <x v="69"/>
          </reference>
        </references>
      </pivotArea>
    </format>
    <format dxfId="6621">
      <pivotArea dataOnly="0" labelOnly="1" outline="0" fieldPosition="0">
        <references count="3">
          <reference field="0" count="1" selected="0">
            <x v="142"/>
          </reference>
          <reference field="7" count="1" selected="0">
            <x v="61"/>
          </reference>
          <reference field="20" count="1">
            <x v="83"/>
          </reference>
        </references>
      </pivotArea>
    </format>
    <format dxfId="6620">
      <pivotArea dataOnly="0" labelOnly="1" outline="0" fieldPosition="0">
        <references count="3">
          <reference field="0" count="1" selected="0">
            <x v="147"/>
          </reference>
          <reference field="7" count="1" selected="0">
            <x v="61"/>
          </reference>
          <reference field="20" count="1">
            <x v="48"/>
          </reference>
        </references>
      </pivotArea>
    </format>
    <format dxfId="6619">
      <pivotArea dataOnly="0" labelOnly="1" outline="0" fieldPosition="0">
        <references count="3">
          <reference field="0" count="1" selected="0">
            <x v="154"/>
          </reference>
          <reference field="7" count="1" selected="0">
            <x v="61"/>
          </reference>
          <reference field="20" count="1">
            <x v="59"/>
          </reference>
        </references>
      </pivotArea>
    </format>
    <format dxfId="6618">
      <pivotArea dataOnly="0" labelOnly="1" outline="0" fieldPosition="0">
        <references count="3">
          <reference field="0" count="1" selected="0">
            <x v="160"/>
          </reference>
          <reference field="7" count="1" selected="0">
            <x v="61"/>
          </reference>
          <reference field="20" count="1">
            <x v="149"/>
          </reference>
        </references>
      </pivotArea>
    </format>
    <format dxfId="6617">
      <pivotArea dataOnly="0" labelOnly="1" outline="0" fieldPosition="0">
        <references count="3">
          <reference field="0" count="1" selected="0">
            <x v="166"/>
          </reference>
          <reference field="7" count="1" selected="0">
            <x v="61"/>
          </reference>
          <reference field="20" count="1">
            <x v="260"/>
          </reference>
        </references>
      </pivotArea>
    </format>
    <format dxfId="6616">
      <pivotArea dataOnly="0" labelOnly="1" outline="0" fieldPosition="0">
        <references count="3">
          <reference field="0" count="1" selected="0">
            <x v="170"/>
          </reference>
          <reference field="7" count="1" selected="0">
            <x v="61"/>
          </reference>
          <reference field="20" count="1">
            <x v="272"/>
          </reference>
        </references>
      </pivotArea>
    </format>
    <format dxfId="6615">
      <pivotArea dataOnly="0" labelOnly="1" outline="0" fieldPosition="0">
        <references count="3">
          <reference field="0" count="1" selected="0">
            <x v="184"/>
          </reference>
          <reference field="7" count="1" selected="0">
            <x v="61"/>
          </reference>
          <reference field="20" count="1">
            <x v="178"/>
          </reference>
        </references>
      </pivotArea>
    </format>
    <format dxfId="6614">
      <pivotArea dataOnly="0" labelOnly="1" outline="0" fieldPosition="0">
        <references count="3">
          <reference field="0" count="1" selected="0">
            <x v="188"/>
          </reference>
          <reference field="7" count="1" selected="0">
            <x v="61"/>
          </reference>
          <reference field="20" count="1">
            <x v="132"/>
          </reference>
        </references>
      </pivotArea>
    </format>
    <format dxfId="6613">
      <pivotArea dataOnly="0" labelOnly="1" outline="0" fieldPosition="0">
        <references count="3">
          <reference field="0" count="1" selected="0">
            <x v="191"/>
          </reference>
          <reference field="7" count="1" selected="0">
            <x v="61"/>
          </reference>
          <reference field="20" count="1">
            <x v="108"/>
          </reference>
        </references>
      </pivotArea>
    </format>
    <format dxfId="6612">
      <pivotArea dataOnly="0" labelOnly="1" outline="0" fieldPosition="0">
        <references count="3">
          <reference field="0" count="1" selected="0">
            <x v="194"/>
          </reference>
          <reference field="7" count="1" selected="0">
            <x v="61"/>
          </reference>
          <reference field="20" count="1">
            <x v="215"/>
          </reference>
        </references>
      </pivotArea>
    </format>
    <format dxfId="6611">
      <pivotArea dataOnly="0" labelOnly="1" outline="0" fieldPosition="0">
        <references count="3">
          <reference field="0" count="1" selected="0">
            <x v="203"/>
          </reference>
          <reference field="7" count="1" selected="0">
            <x v="61"/>
          </reference>
          <reference field="20" count="1">
            <x v="17"/>
          </reference>
        </references>
      </pivotArea>
    </format>
    <format dxfId="6610">
      <pivotArea dataOnly="0" labelOnly="1" outline="0" fieldPosition="0">
        <references count="3">
          <reference field="0" count="1" selected="0">
            <x v="206"/>
          </reference>
          <reference field="7" count="1" selected="0">
            <x v="61"/>
          </reference>
          <reference field="20" count="1">
            <x v="70"/>
          </reference>
        </references>
      </pivotArea>
    </format>
    <format dxfId="6609">
      <pivotArea dataOnly="0" labelOnly="1" outline="0" fieldPosition="0">
        <references count="3">
          <reference field="0" count="1" selected="0">
            <x v="213"/>
          </reference>
          <reference field="7" count="1" selected="0">
            <x v="61"/>
          </reference>
          <reference field="20" count="1">
            <x v="241"/>
          </reference>
        </references>
      </pivotArea>
    </format>
    <format dxfId="6608">
      <pivotArea dataOnly="0" labelOnly="1" outline="0" fieldPosition="0">
        <references count="3">
          <reference field="0" count="1" selected="0">
            <x v="215"/>
          </reference>
          <reference field="7" count="1" selected="0">
            <x v="61"/>
          </reference>
          <reference field="20" count="1">
            <x v="151"/>
          </reference>
        </references>
      </pivotArea>
    </format>
    <format dxfId="6607">
      <pivotArea dataOnly="0" labelOnly="1" outline="0" fieldPosition="0">
        <references count="3">
          <reference field="0" count="1" selected="0">
            <x v="218"/>
          </reference>
          <reference field="7" count="1" selected="0">
            <x v="61"/>
          </reference>
          <reference field="20" count="1">
            <x v="274"/>
          </reference>
        </references>
      </pivotArea>
    </format>
    <format dxfId="6606">
      <pivotArea dataOnly="0" labelOnly="1" outline="0" fieldPosition="0">
        <references count="3">
          <reference field="0" count="1" selected="0">
            <x v="226"/>
          </reference>
          <reference field="7" count="1" selected="0">
            <x v="61"/>
          </reference>
          <reference field="20" count="1">
            <x v="194"/>
          </reference>
        </references>
      </pivotArea>
    </format>
    <format dxfId="6605">
      <pivotArea dataOnly="0" labelOnly="1" outline="0" fieldPosition="0">
        <references count="3">
          <reference field="0" count="1" selected="0">
            <x v="247"/>
          </reference>
          <reference field="7" count="1" selected="0">
            <x v="61"/>
          </reference>
          <reference field="20" count="1">
            <x v="169"/>
          </reference>
        </references>
      </pivotArea>
    </format>
    <format dxfId="6604">
      <pivotArea dataOnly="0" labelOnly="1" outline="0" fieldPosition="0">
        <references count="3">
          <reference field="0" count="1" selected="0">
            <x v="260"/>
          </reference>
          <reference field="7" count="1" selected="0">
            <x v="61"/>
          </reference>
          <reference field="20" count="1">
            <x v="113"/>
          </reference>
        </references>
      </pivotArea>
    </format>
    <format dxfId="6603">
      <pivotArea dataOnly="0" labelOnly="1" outline="0" fieldPosition="0">
        <references count="3">
          <reference field="0" count="1" selected="0">
            <x v="272"/>
          </reference>
          <reference field="7" count="1" selected="0">
            <x v="61"/>
          </reference>
          <reference field="20" count="1">
            <x v="199"/>
          </reference>
        </references>
      </pivotArea>
    </format>
    <format dxfId="6602">
      <pivotArea dataOnly="0" labelOnly="1" outline="0" fieldPosition="0">
        <references count="3">
          <reference field="0" count="1" selected="0">
            <x v="274"/>
          </reference>
          <reference field="7" count="1" selected="0">
            <x v="61"/>
          </reference>
          <reference field="20" count="1">
            <x v="43"/>
          </reference>
        </references>
      </pivotArea>
    </format>
    <format dxfId="6601">
      <pivotArea dataOnly="0" labelOnly="1" outline="0" fieldPosition="0">
        <references count="3">
          <reference field="0" count="1" selected="0">
            <x v="301"/>
          </reference>
          <reference field="7" count="1" selected="0">
            <x v="61"/>
          </reference>
          <reference field="20" count="1">
            <x v="122"/>
          </reference>
        </references>
      </pivotArea>
    </format>
    <format dxfId="6600">
      <pivotArea dataOnly="0" labelOnly="1" outline="0" fieldPosition="0">
        <references count="3">
          <reference field="0" count="1" selected="0">
            <x v="302"/>
          </reference>
          <reference field="7" count="1" selected="0">
            <x v="61"/>
          </reference>
          <reference field="20" count="1">
            <x v="28"/>
          </reference>
        </references>
      </pivotArea>
    </format>
    <format dxfId="6599">
      <pivotArea dataOnly="0" labelOnly="1" outline="0" fieldPosition="0">
        <references count="3">
          <reference field="0" count="1" selected="0">
            <x v="2"/>
          </reference>
          <reference field="7" count="1" selected="0">
            <x v="62"/>
          </reference>
          <reference field="20" count="1">
            <x v="263"/>
          </reference>
        </references>
      </pivotArea>
    </format>
    <format dxfId="6598">
      <pivotArea dataOnly="0" labelOnly="1" outline="0" fieldPosition="0">
        <references count="3">
          <reference field="0" count="1" selected="0">
            <x v="7"/>
          </reference>
          <reference field="7" count="1" selected="0">
            <x v="62"/>
          </reference>
          <reference field="20" count="1">
            <x v="197"/>
          </reference>
        </references>
      </pivotArea>
    </format>
    <format dxfId="6597">
      <pivotArea dataOnly="0" labelOnly="1" outline="0" fieldPosition="0">
        <references count="3">
          <reference field="0" count="1" selected="0">
            <x v="34"/>
          </reference>
          <reference field="7" count="1" selected="0">
            <x v="62"/>
          </reference>
          <reference field="20" count="1">
            <x v="162"/>
          </reference>
        </references>
      </pivotArea>
    </format>
    <format dxfId="6596">
      <pivotArea dataOnly="0" labelOnly="1" outline="0" fieldPosition="0">
        <references count="3">
          <reference field="0" count="1" selected="0">
            <x v="35"/>
          </reference>
          <reference field="7" count="1" selected="0">
            <x v="62"/>
          </reference>
          <reference field="20" count="1">
            <x v="102"/>
          </reference>
        </references>
      </pivotArea>
    </format>
    <format dxfId="6595">
      <pivotArea dataOnly="0" labelOnly="1" outline="0" fieldPosition="0">
        <references count="3">
          <reference field="0" count="1" selected="0">
            <x v="48"/>
          </reference>
          <reference field="7" count="1" selected="0">
            <x v="62"/>
          </reference>
          <reference field="20" count="1">
            <x v="0"/>
          </reference>
        </references>
      </pivotArea>
    </format>
    <format dxfId="6594">
      <pivotArea dataOnly="0" labelOnly="1" outline="0" fieldPosition="0">
        <references count="3">
          <reference field="0" count="1" selected="0">
            <x v="52"/>
          </reference>
          <reference field="7" count="1" selected="0">
            <x v="62"/>
          </reference>
          <reference field="20" count="1">
            <x v="189"/>
          </reference>
        </references>
      </pivotArea>
    </format>
    <format dxfId="6593">
      <pivotArea dataOnly="0" labelOnly="1" outline="0" fieldPosition="0">
        <references count="3">
          <reference field="0" count="1" selected="0">
            <x v="54"/>
          </reference>
          <reference field="7" count="1" selected="0">
            <x v="62"/>
          </reference>
          <reference field="20" count="1">
            <x v="118"/>
          </reference>
        </references>
      </pivotArea>
    </format>
    <format dxfId="6592">
      <pivotArea dataOnly="0" labelOnly="1" outline="0" fieldPosition="0">
        <references count="3">
          <reference field="0" count="1" selected="0">
            <x v="67"/>
          </reference>
          <reference field="7" count="1" selected="0">
            <x v="62"/>
          </reference>
          <reference field="20" count="1">
            <x v="116"/>
          </reference>
        </references>
      </pivotArea>
    </format>
    <format dxfId="6591">
      <pivotArea dataOnly="0" labelOnly="1" outline="0" fieldPosition="0">
        <references count="3">
          <reference field="0" count="1" selected="0">
            <x v="70"/>
          </reference>
          <reference field="7" count="1" selected="0">
            <x v="62"/>
          </reference>
          <reference field="20" count="1">
            <x v="219"/>
          </reference>
        </references>
      </pivotArea>
    </format>
    <format dxfId="6590">
      <pivotArea dataOnly="0" labelOnly="1" outline="0" fieldPosition="0">
        <references count="3">
          <reference field="0" count="1" selected="0">
            <x v="77"/>
          </reference>
          <reference field="7" count="1" selected="0">
            <x v="62"/>
          </reference>
          <reference field="20" count="1">
            <x v="190"/>
          </reference>
        </references>
      </pivotArea>
    </format>
    <format dxfId="6589">
      <pivotArea dataOnly="0" labelOnly="1" outline="0" fieldPosition="0">
        <references count="3">
          <reference field="0" count="1" selected="0">
            <x v="82"/>
          </reference>
          <reference field="7" count="1" selected="0">
            <x v="62"/>
          </reference>
          <reference field="20" count="1">
            <x v="71"/>
          </reference>
        </references>
      </pivotArea>
    </format>
    <format dxfId="6588">
      <pivotArea dataOnly="0" labelOnly="1" outline="0" fieldPosition="0">
        <references count="3">
          <reference field="0" count="1" selected="0">
            <x v="94"/>
          </reference>
          <reference field="7" count="1" selected="0">
            <x v="62"/>
          </reference>
          <reference field="20" count="1">
            <x v="236"/>
          </reference>
        </references>
      </pivotArea>
    </format>
    <format dxfId="6587">
      <pivotArea dataOnly="0" labelOnly="1" outline="0" fieldPosition="0">
        <references count="3">
          <reference field="0" count="1" selected="0">
            <x v="101"/>
          </reference>
          <reference field="7" count="1" selected="0">
            <x v="62"/>
          </reference>
          <reference field="20" count="1">
            <x v="60"/>
          </reference>
        </references>
      </pivotArea>
    </format>
    <format dxfId="6586">
      <pivotArea dataOnly="0" labelOnly="1" outline="0" fieldPosition="0">
        <references count="3">
          <reference field="0" count="1" selected="0">
            <x v="108"/>
          </reference>
          <reference field="7" count="1" selected="0">
            <x v="62"/>
          </reference>
          <reference field="20" count="1">
            <x v="145"/>
          </reference>
        </references>
      </pivotArea>
    </format>
    <format dxfId="6585">
      <pivotArea dataOnly="0" labelOnly="1" outline="0" fieldPosition="0">
        <references count="3">
          <reference field="0" count="1" selected="0">
            <x v="122"/>
          </reference>
          <reference field="7" count="1" selected="0">
            <x v="62"/>
          </reference>
          <reference field="20" count="1">
            <x v="245"/>
          </reference>
        </references>
      </pivotArea>
    </format>
    <format dxfId="6584">
      <pivotArea dataOnly="0" labelOnly="1" outline="0" fieldPosition="0">
        <references count="3">
          <reference field="0" count="1" selected="0">
            <x v="153"/>
          </reference>
          <reference field="7" count="1" selected="0">
            <x v="62"/>
          </reference>
          <reference field="20" count="1">
            <x v="229"/>
          </reference>
        </references>
      </pivotArea>
    </format>
    <format dxfId="6583">
      <pivotArea dataOnly="0" labelOnly="1" outline="0" fieldPosition="0">
        <references count="3">
          <reference field="0" count="1" selected="0">
            <x v="166"/>
          </reference>
          <reference field="7" count="1" selected="0">
            <x v="62"/>
          </reference>
          <reference field="20" count="1">
            <x v="260"/>
          </reference>
        </references>
      </pivotArea>
    </format>
    <format dxfId="6582">
      <pivotArea dataOnly="0" labelOnly="1" outline="0" fieldPosition="0">
        <references count="3">
          <reference field="0" count="1" selected="0">
            <x v="180"/>
          </reference>
          <reference field="7" count="1" selected="0">
            <x v="62"/>
          </reference>
          <reference field="20" count="1">
            <x v="159"/>
          </reference>
        </references>
      </pivotArea>
    </format>
    <format dxfId="6581">
      <pivotArea dataOnly="0" labelOnly="1" outline="0" fieldPosition="0">
        <references count="3">
          <reference field="0" count="1" selected="0">
            <x v="195"/>
          </reference>
          <reference field="7" count="1" selected="0">
            <x v="62"/>
          </reference>
          <reference field="20" count="1">
            <x v="237"/>
          </reference>
        </references>
      </pivotArea>
    </format>
    <format dxfId="6580">
      <pivotArea dataOnly="0" labelOnly="1" outline="0" fieldPosition="0">
        <references count="3">
          <reference field="0" count="1" selected="0">
            <x v="209"/>
          </reference>
          <reference field="7" count="1" selected="0">
            <x v="62"/>
          </reference>
          <reference field="20" count="1">
            <x v="279"/>
          </reference>
        </references>
      </pivotArea>
    </format>
    <format dxfId="6579">
      <pivotArea dataOnly="0" labelOnly="1" outline="0" fieldPosition="0">
        <references count="3">
          <reference field="0" count="1" selected="0">
            <x v="221"/>
          </reference>
          <reference field="7" count="1" selected="0">
            <x v="62"/>
          </reference>
          <reference field="20" count="1">
            <x v="267"/>
          </reference>
        </references>
      </pivotArea>
    </format>
    <format dxfId="6578">
      <pivotArea dataOnly="0" labelOnly="1" outline="0" fieldPosition="0">
        <references count="3">
          <reference field="0" count="1" selected="0">
            <x v="230"/>
          </reference>
          <reference field="7" count="1" selected="0">
            <x v="62"/>
          </reference>
          <reference field="20" count="1">
            <x v="265"/>
          </reference>
        </references>
      </pivotArea>
    </format>
    <format dxfId="6577">
      <pivotArea dataOnly="0" labelOnly="1" outline="0" fieldPosition="0">
        <references count="3">
          <reference field="0" count="1" selected="0">
            <x v="238"/>
          </reference>
          <reference field="7" count="1" selected="0">
            <x v="62"/>
          </reference>
          <reference field="20" count="1">
            <x v="128"/>
          </reference>
        </references>
      </pivotArea>
    </format>
    <format dxfId="6576">
      <pivotArea dataOnly="0" labelOnly="1" outline="0" fieldPosition="0">
        <references count="3">
          <reference field="0" count="1" selected="0">
            <x v="242"/>
          </reference>
          <reference field="7" count="1" selected="0">
            <x v="62"/>
          </reference>
          <reference field="20" count="1">
            <x v="183"/>
          </reference>
        </references>
      </pivotArea>
    </format>
    <format dxfId="6575">
      <pivotArea dataOnly="0" labelOnly="1" outline="0" fieldPosition="0">
        <references count="3">
          <reference field="0" count="1" selected="0">
            <x v="250"/>
          </reference>
          <reference field="7" count="1" selected="0">
            <x v="62"/>
          </reference>
          <reference field="20" count="1">
            <x v="187"/>
          </reference>
        </references>
      </pivotArea>
    </format>
    <format dxfId="6574">
      <pivotArea dataOnly="0" labelOnly="1" outline="0" fieldPosition="0">
        <references count="3">
          <reference field="0" count="1" selected="0">
            <x v="260"/>
          </reference>
          <reference field="7" count="1" selected="0">
            <x v="62"/>
          </reference>
          <reference field="20" count="1">
            <x v="113"/>
          </reference>
        </references>
      </pivotArea>
    </format>
    <format dxfId="6573">
      <pivotArea dataOnly="0" labelOnly="1" outline="0" fieldPosition="0">
        <references count="3">
          <reference field="0" count="1" selected="0">
            <x v="277"/>
          </reference>
          <reference field="7" count="1" selected="0">
            <x v="62"/>
          </reference>
          <reference field="20" count="1">
            <x v="174"/>
          </reference>
        </references>
      </pivotArea>
    </format>
    <format dxfId="6572">
      <pivotArea dataOnly="0" labelOnly="1" outline="0" fieldPosition="0">
        <references count="3">
          <reference field="0" count="1" selected="0">
            <x v="301"/>
          </reference>
          <reference field="7" count="1" selected="0">
            <x v="62"/>
          </reference>
          <reference field="20" count="1">
            <x v="122"/>
          </reference>
        </references>
      </pivotArea>
    </format>
    <format dxfId="6571">
      <pivotArea dataOnly="0" labelOnly="1" outline="0" fieldPosition="0">
        <references count="3">
          <reference field="0" count="1" selected="0">
            <x v="16"/>
          </reference>
          <reference field="7" count="1" selected="0">
            <x v="63"/>
          </reference>
          <reference field="20" count="1">
            <x v="6"/>
          </reference>
        </references>
      </pivotArea>
    </format>
    <format dxfId="6570">
      <pivotArea dataOnly="0" labelOnly="1" outline="0" fieldPosition="0">
        <references count="3">
          <reference field="0" count="1" selected="0">
            <x v="28"/>
          </reference>
          <reference field="7" count="1" selected="0">
            <x v="63"/>
          </reference>
          <reference field="20" count="1">
            <x v="29"/>
          </reference>
        </references>
      </pivotArea>
    </format>
    <format dxfId="6569">
      <pivotArea dataOnly="0" labelOnly="1" outline="0" fieldPosition="0">
        <references count="3">
          <reference field="0" count="1" selected="0">
            <x v="75"/>
          </reference>
          <reference field="7" count="1" selected="0">
            <x v="63"/>
          </reference>
          <reference field="20" count="1">
            <x v="3"/>
          </reference>
        </references>
      </pivotArea>
    </format>
    <format dxfId="6568">
      <pivotArea dataOnly="0" labelOnly="1" outline="0" fieldPosition="0">
        <references count="3">
          <reference field="0" count="1" selected="0">
            <x v="106"/>
          </reference>
          <reference field="7" count="1" selected="0">
            <x v="63"/>
          </reference>
          <reference field="20" count="1">
            <x v="57"/>
          </reference>
        </references>
      </pivotArea>
    </format>
    <format dxfId="6567">
      <pivotArea dataOnly="0" labelOnly="1" outline="0" fieldPosition="0">
        <references count="3">
          <reference field="0" count="1" selected="0">
            <x v="113"/>
          </reference>
          <reference field="7" count="1" selected="0">
            <x v="63"/>
          </reference>
          <reference field="20" count="1">
            <x v="275"/>
          </reference>
        </references>
      </pivotArea>
    </format>
    <format dxfId="6566">
      <pivotArea dataOnly="0" labelOnly="1" outline="0" fieldPosition="0">
        <references count="3">
          <reference field="0" count="1" selected="0">
            <x v="116"/>
          </reference>
          <reference field="7" count="1" selected="0">
            <x v="63"/>
          </reference>
          <reference field="20" count="1">
            <x v="50"/>
          </reference>
        </references>
      </pivotArea>
    </format>
    <format dxfId="6565">
      <pivotArea dataOnly="0" labelOnly="1" outline="0" fieldPosition="0">
        <references count="3">
          <reference field="0" count="1" selected="0">
            <x v="150"/>
          </reference>
          <reference field="7" count="1" selected="0">
            <x v="63"/>
          </reference>
          <reference field="20" count="1">
            <x v="147"/>
          </reference>
        </references>
      </pivotArea>
    </format>
    <format dxfId="6564">
      <pivotArea dataOnly="0" labelOnly="1" outline="0" fieldPosition="0">
        <references count="3">
          <reference field="0" count="1" selected="0">
            <x v="159"/>
          </reference>
          <reference field="7" count="1" selected="0">
            <x v="63"/>
          </reference>
          <reference field="20" count="1">
            <x v="141"/>
          </reference>
        </references>
      </pivotArea>
    </format>
    <format dxfId="6563">
      <pivotArea dataOnly="0" labelOnly="1" outline="0" fieldPosition="0">
        <references count="3">
          <reference field="0" count="1" selected="0">
            <x v="183"/>
          </reference>
          <reference field="7" count="1" selected="0">
            <x v="63"/>
          </reference>
          <reference field="20" count="1">
            <x v="114"/>
          </reference>
        </references>
      </pivotArea>
    </format>
    <format dxfId="6562">
      <pivotArea dataOnly="0" labelOnly="1" outline="0" fieldPosition="0">
        <references count="3">
          <reference field="0" count="1" selected="0">
            <x v="233"/>
          </reference>
          <reference field="7" count="1" selected="0">
            <x v="63"/>
          </reference>
          <reference field="20" count="1">
            <x v="278"/>
          </reference>
        </references>
      </pivotArea>
    </format>
    <format dxfId="6561">
      <pivotArea dataOnly="0" labelOnly="1" outline="0" fieldPosition="0">
        <references count="3">
          <reference field="0" count="1" selected="0">
            <x v="236"/>
          </reference>
          <reference field="7" count="1" selected="0">
            <x v="63"/>
          </reference>
          <reference field="20" count="1">
            <x v="18"/>
          </reference>
        </references>
      </pivotArea>
    </format>
    <format dxfId="6560">
      <pivotArea dataOnly="0" labelOnly="1" outline="0" fieldPosition="0">
        <references count="3">
          <reference field="0" count="1" selected="0">
            <x v="259"/>
          </reference>
          <reference field="7" count="1" selected="0">
            <x v="63"/>
          </reference>
          <reference field="20" count="1">
            <x v="20"/>
          </reference>
        </references>
      </pivotArea>
    </format>
    <format dxfId="6559">
      <pivotArea dataOnly="0" labelOnly="1" outline="0" fieldPosition="0">
        <references count="3">
          <reference field="0" count="1" selected="0">
            <x v="270"/>
          </reference>
          <reference field="7" count="1" selected="0">
            <x v="63"/>
          </reference>
          <reference field="20" count="1">
            <x v="1"/>
          </reference>
        </references>
      </pivotArea>
    </format>
    <format dxfId="6558">
      <pivotArea dataOnly="0" labelOnly="1" outline="0" fieldPosition="0">
        <references count="3">
          <reference field="0" count="1" selected="0">
            <x v="279"/>
          </reference>
          <reference field="7" count="1" selected="0">
            <x v="63"/>
          </reference>
          <reference field="20" count="1">
            <x v="13"/>
          </reference>
        </references>
      </pivotArea>
    </format>
    <format dxfId="6557">
      <pivotArea dataOnly="0" labelOnly="1" outline="0" fieldPosition="0">
        <references count="3">
          <reference field="0" count="1" selected="0">
            <x v="289"/>
          </reference>
          <reference field="7" count="1" selected="0">
            <x v="63"/>
          </reference>
          <reference field="20" count="1">
            <x v="84"/>
          </reference>
        </references>
      </pivotArea>
    </format>
    <format dxfId="6556">
      <pivotArea dataOnly="0" labelOnly="1" outline="0" fieldPosition="0">
        <references count="3">
          <reference field="0" count="1" selected="0">
            <x v="300"/>
          </reference>
          <reference field="7" count="1" selected="0">
            <x v="63"/>
          </reference>
          <reference field="20" count="1">
            <x v="7"/>
          </reference>
        </references>
      </pivotArea>
    </format>
    <format dxfId="6555">
      <pivotArea dataOnly="0" labelOnly="1" outline="0" fieldPosition="0">
        <references count="3">
          <reference field="0" count="1" selected="0">
            <x v="19"/>
          </reference>
          <reference field="7" count="1" selected="0">
            <x v="66"/>
          </reference>
          <reference field="20" count="1">
            <x v="257"/>
          </reference>
        </references>
      </pivotArea>
    </format>
    <format dxfId="6554">
      <pivotArea dataOnly="0" labelOnly="1" outline="0" fieldPosition="0">
        <references count="3">
          <reference field="0" count="1" selected="0">
            <x v="35"/>
          </reference>
          <reference field="7" count="1" selected="0">
            <x v="66"/>
          </reference>
          <reference field="20" count="1">
            <x v="102"/>
          </reference>
        </references>
      </pivotArea>
    </format>
    <format dxfId="6553">
      <pivotArea dataOnly="0" labelOnly="1" outline="0" fieldPosition="0">
        <references count="3">
          <reference field="0" count="1" selected="0">
            <x v="94"/>
          </reference>
          <reference field="7" count="1" selected="0">
            <x v="66"/>
          </reference>
          <reference field="20" count="1">
            <x v="236"/>
          </reference>
        </references>
      </pivotArea>
    </format>
    <format dxfId="6552">
      <pivotArea dataOnly="0" labelOnly="1" outline="0" fieldPosition="0">
        <references count="3">
          <reference field="0" count="1" selected="0">
            <x v="153"/>
          </reference>
          <reference field="7" count="1" selected="0">
            <x v="66"/>
          </reference>
          <reference field="20" count="1">
            <x v="229"/>
          </reference>
        </references>
      </pivotArea>
    </format>
    <format dxfId="6551">
      <pivotArea dataOnly="0" labelOnly="1" outline="0" fieldPosition="0">
        <references count="3">
          <reference field="0" count="1" selected="0">
            <x v="169"/>
          </reference>
          <reference field="7" count="1" selected="0">
            <x v="66"/>
          </reference>
          <reference field="20" count="1">
            <x v="251"/>
          </reference>
        </references>
      </pivotArea>
    </format>
    <format dxfId="6550">
      <pivotArea dataOnly="0" labelOnly="1" outline="0" fieldPosition="0">
        <references count="3">
          <reference field="0" count="1" selected="0">
            <x v="175"/>
          </reference>
          <reference field="7" count="1" selected="0">
            <x v="66"/>
          </reference>
          <reference field="20" count="1">
            <x v="142"/>
          </reference>
        </references>
      </pivotArea>
    </format>
    <format dxfId="6549">
      <pivotArea dataOnly="0" labelOnly="1" outline="0" fieldPosition="0">
        <references count="3">
          <reference field="0" count="1" selected="0">
            <x v="218"/>
          </reference>
          <reference field="7" count="1" selected="0">
            <x v="66"/>
          </reference>
          <reference field="20" count="1">
            <x v="274"/>
          </reference>
        </references>
      </pivotArea>
    </format>
    <format dxfId="6548">
      <pivotArea dataOnly="0" labelOnly="1" outline="0" fieldPosition="0">
        <references count="3">
          <reference field="0" count="1" selected="0">
            <x v="223"/>
          </reference>
          <reference field="7" count="1" selected="0">
            <x v="66"/>
          </reference>
          <reference field="20" count="1">
            <x v="273"/>
          </reference>
        </references>
      </pivotArea>
    </format>
    <format dxfId="6547">
      <pivotArea dataOnly="0" labelOnly="1" outline="0" fieldPosition="0">
        <references count="3">
          <reference field="0" count="1" selected="0">
            <x v="244"/>
          </reference>
          <reference field="7" count="1" selected="0">
            <x v="66"/>
          </reference>
          <reference field="20" count="1">
            <x v="30"/>
          </reference>
        </references>
      </pivotArea>
    </format>
    <format dxfId="6546">
      <pivotArea dataOnly="0" labelOnly="1" outline="0" fieldPosition="0">
        <references count="3">
          <reference field="0" count="1" selected="0">
            <x v="283"/>
          </reference>
          <reference field="7" count="1" selected="0">
            <x v="66"/>
          </reference>
          <reference field="20" count="1">
            <x v="115"/>
          </reference>
        </references>
      </pivotArea>
    </format>
    <format dxfId="6545">
      <pivotArea dataOnly="0" labelOnly="1" outline="0" fieldPosition="0">
        <references count="3">
          <reference field="0" count="1" selected="0">
            <x v="0"/>
          </reference>
          <reference field="7" count="1" selected="0">
            <x v="68"/>
          </reference>
          <reference field="20" count="1">
            <x v="223"/>
          </reference>
        </references>
      </pivotArea>
    </format>
    <format dxfId="6544">
      <pivotArea dataOnly="0" labelOnly="1" outline="0" fieldPosition="0">
        <references count="3">
          <reference field="0" count="1" selected="0">
            <x v="9"/>
          </reference>
          <reference field="7" count="1" selected="0">
            <x v="68"/>
          </reference>
          <reference field="20" count="1">
            <x v="158"/>
          </reference>
        </references>
      </pivotArea>
    </format>
    <format dxfId="6543">
      <pivotArea dataOnly="0" labelOnly="1" outline="0" fieldPosition="0">
        <references count="3">
          <reference field="0" count="1" selected="0">
            <x v="10"/>
          </reference>
          <reference field="7" count="1" selected="0">
            <x v="68"/>
          </reference>
          <reference field="20" count="1">
            <x v="262"/>
          </reference>
        </references>
      </pivotArea>
    </format>
    <format dxfId="6542">
      <pivotArea dataOnly="0" labelOnly="1" outline="0" fieldPosition="0">
        <references count="3">
          <reference field="0" count="1" selected="0">
            <x v="14"/>
          </reference>
          <reference field="7" count="1" selected="0">
            <x v="68"/>
          </reference>
          <reference field="20" count="1">
            <x v="210"/>
          </reference>
        </references>
      </pivotArea>
    </format>
    <format dxfId="6541">
      <pivotArea dataOnly="0" labelOnly="1" outline="0" fieldPosition="0">
        <references count="3">
          <reference field="0" count="1" selected="0">
            <x v="31"/>
          </reference>
          <reference field="7" count="1" selected="0">
            <x v="68"/>
          </reference>
          <reference field="20" count="1">
            <x v="164"/>
          </reference>
        </references>
      </pivotArea>
    </format>
    <format dxfId="6540">
      <pivotArea dataOnly="0" labelOnly="1" outline="0" fieldPosition="0">
        <references count="3">
          <reference field="0" count="1" selected="0">
            <x v="45"/>
          </reference>
          <reference field="7" count="1" selected="0">
            <x v="68"/>
          </reference>
          <reference field="20" count="1">
            <x v="134"/>
          </reference>
        </references>
      </pivotArea>
    </format>
    <format dxfId="6539">
      <pivotArea dataOnly="0" labelOnly="1" outline="0" fieldPosition="0">
        <references count="3">
          <reference field="0" count="1" selected="0">
            <x v="53"/>
          </reference>
          <reference field="7" count="1" selected="0">
            <x v="68"/>
          </reference>
          <reference field="20" count="1">
            <x v="266"/>
          </reference>
        </references>
      </pivotArea>
    </format>
    <format dxfId="6538">
      <pivotArea dataOnly="0" labelOnly="1" outline="0" fieldPosition="0">
        <references count="3">
          <reference field="0" count="1" selected="0">
            <x v="86"/>
          </reference>
          <reference field="7" count="1" selected="0">
            <x v="68"/>
          </reference>
          <reference field="20" count="1">
            <x v="224"/>
          </reference>
        </references>
      </pivotArea>
    </format>
    <format dxfId="6537">
      <pivotArea dataOnly="0" labelOnly="1" outline="0" fieldPosition="0">
        <references count="3">
          <reference field="0" count="1" selected="0">
            <x v="87"/>
          </reference>
          <reference field="7" count="1" selected="0">
            <x v="68"/>
          </reference>
          <reference field="20" count="1">
            <x v="268"/>
          </reference>
        </references>
      </pivotArea>
    </format>
    <format dxfId="6536">
      <pivotArea dataOnly="0" labelOnly="1" outline="0" fieldPosition="0">
        <references count="3">
          <reference field="0" count="1" selected="0">
            <x v="104"/>
          </reference>
          <reference field="7" count="1" selected="0">
            <x v="68"/>
          </reference>
          <reference field="20" count="1">
            <x v="177"/>
          </reference>
        </references>
      </pivotArea>
    </format>
    <format dxfId="6535">
      <pivotArea dataOnly="0" labelOnly="1" outline="0" fieldPosition="0">
        <references count="3">
          <reference field="0" count="1" selected="0">
            <x v="121"/>
          </reference>
          <reference field="7" count="1" selected="0">
            <x v="68"/>
          </reference>
          <reference field="20" count="1">
            <x v="201"/>
          </reference>
        </references>
      </pivotArea>
    </format>
    <format dxfId="6534">
      <pivotArea dataOnly="0" labelOnly="1" outline="0" fieldPosition="0">
        <references count="3">
          <reference field="0" count="1" selected="0">
            <x v="128"/>
          </reference>
          <reference field="7" count="1" selected="0">
            <x v="68"/>
          </reference>
          <reference field="20" count="1">
            <x v="225"/>
          </reference>
        </references>
      </pivotArea>
    </format>
    <format dxfId="6533">
      <pivotArea dataOnly="0" labelOnly="1" outline="0" fieldPosition="0">
        <references count="3">
          <reference field="0" count="1" selected="0">
            <x v="129"/>
          </reference>
          <reference field="7" count="1" selected="0">
            <x v="68"/>
          </reference>
          <reference field="20" count="1">
            <x v="226"/>
          </reference>
        </references>
      </pivotArea>
    </format>
    <format dxfId="6532">
      <pivotArea dataOnly="0" labelOnly="1" outline="0" fieldPosition="0">
        <references count="3">
          <reference field="0" count="1" selected="0">
            <x v="149"/>
          </reference>
          <reference field="7" count="1" selected="0">
            <x v="68"/>
          </reference>
          <reference field="20" count="1">
            <x v="261"/>
          </reference>
        </references>
      </pivotArea>
    </format>
    <format dxfId="6531">
      <pivotArea dataOnly="0" labelOnly="1" outline="0" fieldPosition="0">
        <references count="3">
          <reference field="0" count="1" selected="0">
            <x v="159"/>
          </reference>
          <reference field="7" count="1" selected="0">
            <x v="68"/>
          </reference>
          <reference field="20" count="1">
            <x v="141"/>
          </reference>
        </references>
      </pivotArea>
    </format>
    <format dxfId="6530">
      <pivotArea dataOnly="0" labelOnly="1" outline="0" fieldPosition="0">
        <references count="3">
          <reference field="0" count="1" selected="0">
            <x v="177"/>
          </reference>
          <reference field="7" count="1" selected="0">
            <x v="68"/>
          </reference>
          <reference field="20" count="1">
            <x v="165"/>
          </reference>
        </references>
      </pivotArea>
    </format>
    <format dxfId="6529">
      <pivotArea dataOnly="0" labelOnly="1" outline="0" fieldPosition="0">
        <references count="3">
          <reference field="0" count="1" selected="0">
            <x v="214"/>
          </reference>
          <reference field="7" count="1" selected="0">
            <x v="68"/>
          </reference>
          <reference field="20" count="1">
            <x v="173"/>
          </reference>
        </references>
      </pivotArea>
    </format>
    <format dxfId="6528">
      <pivotArea dataOnly="0" labelOnly="1" outline="0" fieldPosition="0">
        <references count="3">
          <reference field="0" count="1" selected="0">
            <x v="222"/>
          </reference>
          <reference field="7" count="1" selected="0">
            <x v="68"/>
          </reference>
          <reference field="20" count="1">
            <x v="172"/>
          </reference>
        </references>
      </pivotArea>
    </format>
    <format dxfId="6527">
      <pivotArea dataOnly="0" labelOnly="1" outline="0" fieldPosition="0">
        <references count="3">
          <reference field="0" count="1" selected="0">
            <x v="256"/>
          </reference>
          <reference field="7" count="1" selected="0">
            <x v="68"/>
          </reference>
          <reference field="20" count="1">
            <x v="207"/>
          </reference>
        </references>
      </pivotArea>
    </format>
    <format dxfId="6526">
      <pivotArea dataOnly="0" labelOnly="1" outline="0" fieldPosition="0">
        <references count="3">
          <reference field="0" count="1" selected="0">
            <x v="265"/>
          </reference>
          <reference field="7" count="1" selected="0">
            <x v="68"/>
          </reference>
          <reference field="20" count="1">
            <x v="93"/>
          </reference>
        </references>
      </pivotArea>
    </format>
    <format dxfId="6525">
      <pivotArea dataOnly="0" labelOnly="1" outline="0" fieldPosition="0">
        <references count="3">
          <reference field="0" count="1" selected="0">
            <x v="285"/>
          </reference>
          <reference field="7" count="1" selected="0">
            <x v="68"/>
          </reference>
          <reference field="20" count="1">
            <x v="121"/>
          </reference>
        </references>
      </pivotArea>
    </format>
    <format dxfId="6524">
      <pivotArea dataOnly="0" labelOnly="1" outline="0" fieldPosition="0">
        <references count="3">
          <reference field="0" count="1" selected="0">
            <x v="11"/>
          </reference>
          <reference field="7" count="1" selected="0">
            <x v="69"/>
          </reference>
          <reference field="20" count="1">
            <x v="72"/>
          </reference>
        </references>
      </pivotArea>
    </format>
    <format dxfId="6523">
      <pivotArea dataOnly="0" labelOnly="1" outline="0" fieldPosition="0">
        <references count="3">
          <reference field="0" count="1" selected="0">
            <x v="13"/>
          </reference>
          <reference field="7" count="1" selected="0">
            <x v="69"/>
          </reference>
          <reference field="20" count="1">
            <x v="243"/>
          </reference>
        </references>
      </pivotArea>
    </format>
    <format dxfId="6522">
      <pivotArea dataOnly="0" labelOnly="1" outline="0" fieldPosition="0">
        <references count="3">
          <reference field="0" count="1" selected="0">
            <x v="25"/>
          </reference>
          <reference field="7" count="1" selected="0">
            <x v="69"/>
          </reference>
          <reference field="20" count="1">
            <x v="88"/>
          </reference>
        </references>
      </pivotArea>
    </format>
    <format dxfId="6521">
      <pivotArea dataOnly="0" labelOnly="1" outline="0" fieldPosition="0">
        <references count="3">
          <reference field="0" count="1" selected="0">
            <x v="26"/>
          </reference>
          <reference field="7" count="1" selected="0">
            <x v="69"/>
          </reference>
          <reference field="20" count="1">
            <x v="125"/>
          </reference>
        </references>
      </pivotArea>
    </format>
    <format dxfId="6520">
      <pivotArea dataOnly="0" labelOnly="1" outline="0" fieldPosition="0">
        <references count="3">
          <reference field="0" count="1" selected="0">
            <x v="33"/>
          </reference>
          <reference field="7" count="1" selected="0">
            <x v="69"/>
          </reference>
          <reference field="20" count="1">
            <x v="103"/>
          </reference>
        </references>
      </pivotArea>
    </format>
    <format dxfId="6519">
      <pivotArea dataOnly="0" labelOnly="1" outline="0" fieldPosition="0">
        <references count="3">
          <reference field="0" count="1" selected="0">
            <x v="35"/>
          </reference>
          <reference field="7" count="1" selected="0">
            <x v="69"/>
          </reference>
          <reference field="20" count="1">
            <x v="102"/>
          </reference>
        </references>
      </pivotArea>
    </format>
    <format dxfId="6518">
      <pivotArea dataOnly="0" labelOnly="1" outline="0" fieldPosition="0">
        <references count="3">
          <reference field="0" count="1" selected="0">
            <x v="37"/>
          </reference>
          <reference field="7" count="1" selected="0">
            <x v="69"/>
          </reference>
          <reference field="20" count="1">
            <x v="37"/>
          </reference>
        </references>
      </pivotArea>
    </format>
    <format dxfId="6517">
      <pivotArea dataOnly="0" labelOnly="1" outline="0" fieldPosition="0">
        <references count="3">
          <reference field="0" count="1" selected="0">
            <x v="39"/>
          </reference>
          <reference field="7" count="1" selected="0">
            <x v="69"/>
          </reference>
          <reference field="20" count="1">
            <x v="240"/>
          </reference>
        </references>
      </pivotArea>
    </format>
    <format dxfId="6516">
      <pivotArea dataOnly="0" labelOnly="1" outline="0" fieldPosition="0">
        <references count="3">
          <reference field="0" count="1" selected="0">
            <x v="42"/>
          </reference>
          <reference field="7" count="1" selected="0">
            <x v="69"/>
          </reference>
          <reference field="20" count="1">
            <x v="19"/>
          </reference>
        </references>
      </pivotArea>
    </format>
    <format dxfId="6515">
      <pivotArea dataOnly="0" labelOnly="1" outline="0" fieldPosition="0">
        <references count="3">
          <reference field="0" count="1" selected="0">
            <x v="60"/>
          </reference>
          <reference field="7" count="1" selected="0">
            <x v="69"/>
          </reference>
          <reference field="20" count="1">
            <x v="54"/>
          </reference>
        </references>
      </pivotArea>
    </format>
    <format dxfId="6514">
      <pivotArea dataOnly="0" labelOnly="1" outline="0" fieldPosition="0">
        <references count="3">
          <reference field="0" count="1" selected="0">
            <x v="66"/>
          </reference>
          <reference field="7" count="1" selected="0">
            <x v="69"/>
          </reference>
          <reference field="20" count="1">
            <x v="97"/>
          </reference>
        </references>
      </pivotArea>
    </format>
    <format dxfId="6513">
      <pivotArea dataOnly="0" labelOnly="1" outline="0" fieldPosition="0">
        <references count="3">
          <reference field="0" count="1" selected="0">
            <x v="67"/>
          </reference>
          <reference field="7" count="1" selected="0">
            <x v="69"/>
          </reference>
          <reference field="20" count="1">
            <x v="116"/>
          </reference>
        </references>
      </pivotArea>
    </format>
    <format dxfId="6512">
      <pivotArea dataOnly="0" labelOnly="1" outline="0" fieldPosition="0">
        <references count="3">
          <reference field="0" count="1" selected="0">
            <x v="68"/>
          </reference>
          <reference field="7" count="1" selected="0">
            <x v="69"/>
          </reference>
          <reference field="20" count="1">
            <x v="104"/>
          </reference>
        </references>
      </pivotArea>
    </format>
    <format dxfId="6511">
      <pivotArea dataOnly="0" labelOnly="1" outline="0" fieldPosition="0">
        <references count="3">
          <reference field="0" count="1" selected="0">
            <x v="69"/>
          </reference>
          <reference field="7" count="1" selected="0">
            <x v="69"/>
          </reference>
          <reference field="20" count="1">
            <x v="166"/>
          </reference>
        </references>
      </pivotArea>
    </format>
    <format dxfId="6510">
      <pivotArea dataOnly="0" labelOnly="1" outline="0" fieldPosition="0">
        <references count="3">
          <reference field="0" count="1" selected="0">
            <x v="79"/>
          </reference>
          <reference field="7" count="1" selected="0">
            <x v="69"/>
          </reference>
          <reference field="20" count="1">
            <x v="91"/>
          </reference>
        </references>
      </pivotArea>
    </format>
    <format dxfId="6509">
      <pivotArea dataOnly="0" labelOnly="1" outline="0" fieldPosition="0">
        <references count="3">
          <reference field="0" count="1" selected="0">
            <x v="98"/>
          </reference>
          <reference field="7" count="1" selected="0">
            <x v="69"/>
          </reference>
          <reference field="20" count="1">
            <x v="117"/>
          </reference>
        </references>
      </pivotArea>
    </format>
    <format dxfId="6508">
      <pivotArea dataOnly="0" labelOnly="1" outline="0" fieldPosition="0">
        <references count="3">
          <reference field="0" count="1" selected="0">
            <x v="99"/>
          </reference>
          <reference field="7" count="1" selected="0">
            <x v="69"/>
          </reference>
          <reference field="20" count="1">
            <x v="24"/>
          </reference>
        </references>
      </pivotArea>
    </format>
    <format dxfId="6507">
      <pivotArea dataOnly="0" labelOnly="1" outline="0" fieldPosition="0">
        <references count="3">
          <reference field="0" count="1" selected="0">
            <x v="101"/>
          </reference>
          <reference field="7" count="1" selected="0">
            <x v="69"/>
          </reference>
          <reference field="20" count="1">
            <x v="60"/>
          </reference>
        </references>
      </pivotArea>
    </format>
    <format dxfId="6506">
      <pivotArea dataOnly="0" labelOnly="1" outline="0" fieldPosition="0">
        <references count="3">
          <reference field="0" count="1" selected="0">
            <x v="102"/>
          </reference>
          <reference field="7" count="1" selected="0">
            <x v="69"/>
          </reference>
          <reference field="20" count="1">
            <x v="79"/>
          </reference>
        </references>
      </pivotArea>
    </format>
    <format dxfId="6505">
      <pivotArea dataOnly="0" labelOnly="1" outline="0" fieldPosition="0">
        <references count="3">
          <reference field="0" count="1" selected="0">
            <x v="116"/>
          </reference>
          <reference field="7" count="1" selected="0">
            <x v="69"/>
          </reference>
          <reference field="20" count="1">
            <x v="50"/>
          </reference>
        </references>
      </pivotArea>
    </format>
    <format dxfId="6504">
      <pivotArea dataOnly="0" labelOnly="1" outline="0" fieldPosition="0">
        <references count="3">
          <reference field="0" count="1" selected="0">
            <x v="120"/>
          </reference>
          <reference field="7" count="1" selected="0">
            <x v="69"/>
          </reference>
          <reference field="20" count="1">
            <x v="127"/>
          </reference>
        </references>
      </pivotArea>
    </format>
    <format dxfId="6503">
      <pivotArea dataOnly="0" labelOnly="1" outline="0" fieldPosition="0">
        <references count="3">
          <reference field="0" count="1" selected="0">
            <x v="131"/>
          </reference>
          <reference field="7" count="1" selected="0">
            <x v="69"/>
          </reference>
          <reference field="20" count="1">
            <x v="99"/>
          </reference>
        </references>
      </pivotArea>
    </format>
    <format dxfId="6502">
      <pivotArea dataOnly="0" labelOnly="1" outline="0" fieldPosition="0">
        <references count="3">
          <reference field="0" count="1" selected="0">
            <x v="146"/>
          </reference>
          <reference field="7" count="1" selected="0">
            <x v="69"/>
          </reference>
          <reference field="20" count="1">
            <x v="27"/>
          </reference>
        </references>
      </pivotArea>
    </format>
    <format dxfId="6501">
      <pivotArea dataOnly="0" labelOnly="1" outline="0" fieldPosition="0">
        <references count="3">
          <reference field="0" count="1" selected="0">
            <x v="151"/>
          </reference>
          <reference field="7" count="1" selected="0">
            <x v="69"/>
          </reference>
          <reference field="20" count="1">
            <x v="76"/>
          </reference>
        </references>
      </pivotArea>
    </format>
    <format dxfId="6500">
      <pivotArea dataOnly="0" labelOnly="1" outline="0" fieldPosition="0">
        <references count="3">
          <reference field="0" count="1" selected="0">
            <x v="152"/>
          </reference>
          <reference field="7" count="1" selected="0">
            <x v="69"/>
          </reference>
          <reference field="20" count="1">
            <x v="49"/>
          </reference>
        </references>
      </pivotArea>
    </format>
    <format dxfId="6499">
      <pivotArea dataOnly="0" labelOnly="1" outline="0" fieldPosition="0">
        <references count="3">
          <reference field="0" count="1" selected="0">
            <x v="153"/>
          </reference>
          <reference field="7" count="1" selected="0">
            <x v="69"/>
          </reference>
          <reference field="20" count="1">
            <x v="229"/>
          </reference>
        </references>
      </pivotArea>
    </format>
    <format dxfId="6498">
      <pivotArea dataOnly="0" labelOnly="1" outline="0" fieldPosition="0">
        <references count="3">
          <reference field="0" count="1" selected="0">
            <x v="157"/>
          </reference>
          <reference field="7" count="1" selected="0">
            <x v="69"/>
          </reference>
          <reference field="20" count="1">
            <x v="22"/>
          </reference>
        </references>
      </pivotArea>
    </format>
    <format dxfId="6497">
      <pivotArea dataOnly="0" labelOnly="1" outline="0" fieldPosition="0">
        <references count="3">
          <reference field="0" count="1" selected="0">
            <x v="165"/>
          </reference>
          <reference field="7" count="1" selected="0">
            <x v="69"/>
          </reference>
          <reference field="20" count="1">
            <x v="244"/>
          </reference>
        </references>
      </pivotArea>
    </format>
    <format dxfId="6496">
      <pivotArea dataOnly="0" labelOnly="1" outline="0" fieldPosition="0">
        <references count="3">
          <reference field="0" count="1" selected="0">
            <x v="173"/>
          </reference>
          <reference field="7" count="1" selected="0">
            <x v="69"/>
          </reference>
          <reference field="20" count="1">
            <x v="56"/>
          </reference>
        </references>
      </pivotArea>
    </format>
    <format dxfId="6495">
      <pivotArea dataOnly="0" labelOnly="1" outline="0" fieldPosition="0">
        <references count="3">
          <reference field="0" count="1" selected="0">
            <x v="179"/>
          </reference>
          <reference field="7" count="1" selected="0">
            <x v="69"/>
          </reference>
          <reference field="20" count="1">
            <x v="157"/>
          </reference>
        </references>
      </pivotArea>
    </format>
    <format dxfId="6494">
      <pivotArea dataOnly="0" labelOnly="1" outline="0" fieldPosition="0">
        <references count="3">
          <reference field="0" count="1" selected="0">
            <x v="182"/>
          </reference>
          <reference field="7" count="1" selected="0">
            <x v="69"/>
          </reference>
          <reference field="20" count="1">
            <x v="64"/>
          </reference>
        </references>
      </pivotArea>
    </format>
    <format dxfId="6493">
      <pivotArea dataOnly="0" labelOnly="1" outline="0" fieldPosition="0">
        <references count="3">
          <reference field="0" count="1" selected="0">
            <x v="224"/>
          </reference>
          <reference field="7" count="1" selected="0">
            <x v="69"/>
          </reference>
          <reference field="20" count="1">
            <x v="77"/>
          </reference>
        </references>
      </pivotArea>
    </format>
    <format dxfId="6492">
      <pivotArea dataOnly="0" labelOnly="1" outline="0" fieldPosition="0">
        <references count="3">
          <reference field="0" count="1" selected="0">
            <x v="225"/>
          </reference>
          <reference field="7" count="1" selected="0">
            <x v="69"/>
          </reference>
          <reference field="20" count="1">
            <x v="140"/>
          </reference>
        </references>
      </pivotArea>
    </format>
    <format dxfId="6491">
      <pivotArea dataOnly="0" labelOnly="1" outline="0" fieldPosition="0">
        <references count="3">
          <reference field="0" count="1" selected="0">
            <x v="268"/>
          </reference>
          <reference field="7" count="1" selected="0">
            <x v="69"/>
          </reference>
          <reference field="20" count="1">
            <x v="181"/>
          </reference>
        </references>
      </pivotArea>
    </format>
    <format dxfId="6490">
      <pivotArea dataOnly="0" labelOnly="1" outline="0" fieldPosition="0">
        <references count="3">
          <reference field="0" count="1" selected="0">
            <x v="276"/>
          </reference>
          <reference field="7" count="1" selected="0">
            <x v="69"/>
          </reference>
          <reference field="20" count="1">
            <x v="195"/>
          </reference>
        </references>
      </pivotArea>
    </format>
    <format dxfId="6489">
      <pivotArea dataOnly="0" labelOnly="1" outline="0" fieldPosition="0">
        <references count="3">
          <reference field="0" count="1" selected="0">
            <x v="282"/>
          </reference>
          <reference field="7" count="1" selected="0">
            <x v="69"/>
          </reference>
          <reference field="20" count="1">
            <x v="80"/>
          </reference>
        </references>
      </pivotArea>
    </format>
    <format dxfId="6488">
      <pivotArea dataOnly="0" labelOnly="1" outline="0" fieldPosition="0">
        <references count="3">
          <reference field="0" count="1" selected="0">
            <x v="305"/>
          </reference>
          <reference field="7" count="1" selected="0">
            <x v="69"/>
          </reference>
          <reference field="20" count="1">
            <x v="119"/>
          </reference>
        </references>
      </pivotArea>
    </format>
    <format dxfId="6487">
      <pivotArea dataOnly="0" labelOnly="1" outline="0" fieldPosition="0">
        <references count="3">
          <reference field="0" count="1" selected="0">
            <x v="6"/>
          </reference>
          <reference field="7" count="1" selected="0">
            <x v="70"/>
          </reference>
          <reference field="20" count="1">
            <x v="232"/>
          </reference>
        </references>
      </pivotArea>
    </format>
    <format dxfId="6486">
      <pivotArea dataOnly="0" labelOnly="1" outline="0" fieldPosition="0">
        <references count="3">
          <reference field="0" count="1" selected="0">
            <x v="7"/>
          </reference>
          <reference field="7" count="1" selected="0">
            <x v="70"/>
          </reference>
          <reference field="20" count="1">
            <x v="197"/>
          </reference>
        </references>
      </pivotArea>
    </format>
    <format dxfId="6485">
      <pivotArea dataOnly="0" labelOnly="1" outline="0" fieldPosition="0">
        <references count="3">
          <reference field="0" count="1" selected="0">
            <x v="50"/>
          </reference>
          <reference field="7" count="1" selected="0">
            <x v="70"/>
          </reference>
          <reference field="20" count="1">
            <x v="135"/>
          </reference>
        </references>
      </pivotArea>
    </format>
    <format dxfId="6484">
      <pivotArea dataOnly="0" labelOnly="1" outline="0" fieldPosition="0">
        <references count="3">
          <reference field="0" count="1" selected="0">
            <x v="52"/>
          </reference>
          <reference field="7" count="1" selected="0">
            <x v="70"/>
          </reference>
          <reference field="20" count="1">
            <x v="189"/>
          </reference>
        </references>
      </pivotArea>
    </format>
    <format dxfId="6483">
      <pivotArea dataOnly="0" labelOnly="1" outline="0" fieldPosition="0">
        <references count="3">
          <reference field="0" count="1" selected="0">
            <x v="65"/>
          </reference>
          <reference field="7" count="1" selected="0">
            <x v="70"/>
          </reference>
          <reference field="20" count="1">
            <x v="196"/>
          </reference>
        </references>
      </pivotArea>
    </format>
    <format dxfId="6482">
      <pivotArea dataOnly="0" labelOnly="1" outline="0" fieldPosition="0">
        <references count="3">
          <reference field="0" count="1" selected="0">
            <x v="84"/>
          </reference>
          <reference field="7" count="1" selected="0">
            <x v="70"/>
          </reference>
          <reference field="20" count="1">
            <x v="98"/>
          </reference>
        </references>
      </pivotArea>
    </format>
    <format dxfId="6481">
      <pivotArea dataOnly="0" labelOnly="1" outline="0" fieldPosition="0">
        <references count="3">
          <reference field="0" count="1" selected="0">
            <x v="89"/>
          </reference>
          <reference field="7" count="1" selected="0">
            <x v="70"/>
          </reference>
          <reference field="20" count="1">
            <x v="15"/>
          </reference>
        </references>
      </pivotArea>
    </format>
    <format dxfId="6480">
      <pivotArea dataOnly="0" labelOnly="1" outline="0" fieldPosition="0">
        <references count="3">
          <reference field="0" count="1" selected="0">
            <x v="100"/>
          </reference>
          <reference field="7" count="1" selected="0">
            <x v="70"/>
          </reference>
          <reference field="20" count="1">
            <x v="112"/>
          </reference>
        </references>
      </pivotArea>
    </format>
    <format dxfId="6479">
      <pivotArea dataOnly="0" labelOnly="1" outline="0" fieldPosition="0">
        <references count="3">
          <reference field="0" count="1" selected="0">
            <x v="108"/>
          </reference>
          <reference field="7" count="1" selected="0">
            <x v="70"/>
          </reference>
          <reference field="20" count="1">
            <x v="145"/>
          </reference>
        </references>
      </pivotArea>
    </format>
    <format dxfId="6478">
      <pivotArea dataOnly="0" labelOnly="1" outline="0" fieldPosition="0">
        <references count="3">
          <reference field="0" count="1" selected="0">
            <x v="180"/>
          </reference>
          <reference field="7" count="1" selected="0">
            <x v="70"/>
          </reference>
          <reference field="20" count="1">
            <x v="159"/>
          </reference>
        </references>
      </pivotArea>
    </format>
    <format dxfId="6477">
      <pivotArea dataOnly="0" labelOnly="1" outline="0" fieldPosition="0">
        <references count="3">
          <reference field="0" count="1" selected="0">
            <x v="201"/>
          </reference>
          <reference field="7" count="1" selected="0">
            <x v="70"/>
          </reference>
          <reference field="20" count="1">
            <x v="96"/>
          </reference>
        </references>
      </pivotArea>
    </format>
    <format dxfId="6476">
      <pivotArea dataOnly="0" labelOnly="1" outline="0" fieldPosition="0">
        <references count="3">
          <reference field="0" count="1" selected="0">
            <x v="216"/>
          </reference>
          <reference field="7" count="1" selected="0">
            <x v="70"/>
          </reference>
          <reference field="20" count="1">
            <x v="78"/>
          </reference>
        </references>
      </pivotArea>
    </format>
    <format dxfId="6475">
      <pivotArea dataOnly="0" labelOnly="1" outline="0" fieldPosition="0">
        <references count="3">
          <reference field="0" count="1" selected="0">
            <x v="218"/>
          </reference>
          <reference field="7" count="1" selected="0">
            <x v="70"/>
          </reference>
          <reference field="20" count="1">
            <x v="274"/>
          </reference>
        </references>
      </pivotArea>
    </format>
    <format dxfId="6474">
      <pivotArea dataOnly="0" labelOnly="1" outline="0" fieldPosition="0">
        <references count="3">
          <reference field="0" count="1" selected="0">
            <x v="229"/>
          </reference>
          <reference field="7" count="1" selected="0">
            <x v="70"/>
          </reference>
          <reference field="20" count="1">
            <x v="55"/>
          </reference>
        </references>
      </pivotArea>
    </format>
    <format dxfId="6473">
      <pivotArea dataOnly="0" labelOnly="1" outline="0" fieldPosition="0">
        <references count="3">
          <reference field="0" count="1" selected="0">
            <x v="244"/>
          </reference>
          <reference field="7" count="1" selected="0">
            <x v="70"/>
          </reference>
          <reference field="20" count="1">
            <x v="30"/>
          </reference>
        </references>
      </pivotArea>
    </format>
    <format dxfId="6472">
      <pivotArea dataOnly="0" labelOnly="1" outline="0" fieldPosition="0">
        <references count="3">
          <reference field="0" count="1" selected="0">
            <x v="246"/>
          </reference>
          <reference field="7" count="1" selected="0">
            <x v="70"/>
          </reference>
          <reference field="20" count="1">
            <x v="131"/>
          </reference>
        </references>
      </pivotArea>
    </format>
    <format dxfId="6471">
      <pivotArea dataOnly="0" labelOnly="1" outline="0" fieldPosition="0">
        <references count="3">
          <reference field="0" count="1" selected="0">
            <x v="247"/>
          </reference>
          <reference field="7" count="1" selected="0">
            <x v="70"/>
          </reference>
          <reference field="20" count="1">
            <x v="169"/>
          </reference>
        </references>
      </pivotArea>
    </format>
    <format dxfId="6470">
      <pivotArea dataOnly="0" labelOnly="1" outline="0" fieldPosition="0">
        <references count="3">
          <reference field="0" count="1" selected="0">
            <x v="260"/>
          </reference>
          <reference field="7" count="1" selected="0">
            <x v="70"/>
          </reference>
          <reference field="20" count="1">
            <x v="113"/>
          </reference>
        </references>
      </pivotArea>
    </format>
    <format dxfId="6469">
      <pivotArea dataOnly="0" labelOnly="1" outline="0" fieldPosition="0">
        <references count="3">
          <reference field="0" count="1" selected="0">
            <x v="267"/>
          </reference>
          <reference field="7" count="1" selected="0">
            <x v="70"/>
          </reference>
          <reference field="20" count="1">
            <x v="202"/>
          </reference>
        </references>
      </pivotArea>
    </format>
    <format dxfId="6468">
      <pivotArea dataOnly="0" labelOnly="1" outline="0" fieldPosition="0">
        <references count="3">
          <reference field="0" count="1" selected="0">
            <x v="290"/>
          </reference>
          <reference field="7" count="1" selected="0">
            <x v="70"/>
          </reference>
          <reference field="20" count="1">
            <x v="246"/>
          </reference>
        </references>
      </pivotArea>
    </format>
    <format dxfId="6467">
      <pivotArea dataOnly="0" labelOnly="1" outline="0" fieldPosition="0">
        <references count="3">
          <reference field="0" count="1" selected="0">
            <x v="22"/>
          </reference>
          <reference field="7" count="1" selected="0">
            <x v="71"/>
          </reference>
          <reference field="20" count="1">
            <x v="5"/>
          </reference>
        </references>
      </pivotArea>
    </format>
    <format dxfId="6466">
      <pivotArea dataOnly="0" labelOnly="1" outline="0" fieldPosition="0">
        <references count="3">
          <reference field="0" count="1" selected="0">
            <x v="39"/>
          </reference>
          <reference field="7" count="1" selected="0">
            <x v="71"/>
          </reference>
          <reference field="20" count="1">
            <x v="240"/>
          </reference>
        </references>
      </pivotArea>
    </format>
    <format dxfId="6465">
      <pivotArea dataOnly="0" labelOnly="1" outline="0" fieldPosition="0">
        <references count="3">
          <reference field="0" count="1" selected="0">
            <x v="42"/>
          </reference>
          <reference field="7" count="1" selected="0">
            <x v="71"/>
          </reference>
          <reference field="20" count="1">
            <x v="19"/>
          </reference>
        </references>
      </pivotArea>
    </format>
    <format dxfId="6464">
      <pivotArea dataOnly="0" labelOnly="1" outline="0" fieldPosition="0">
        <references count="3">
          <reference field="0" count="1" selected="0">
            <x v="103"/>
          </reference>
          <reference field="7" count="1" selected="0">
            <x v="71"/>
          </reference>
          <reference field="20" count="1">
            <x v="238"/>
          </reference>
        </references>
      </pivotArea>
    </format>
    <format dxfId="6463">
      <pivotArea dataOnly="0" labelOnly="1" outline="0" fieldPosition="0">
        <references count="3">
          <reference field="0" count="1" selected="0">
            <x v="113"/>
          </reference>
          <reference field="7" count="1" selected="0">
            <x v="71"/>
          </reference>
          <reference field="20" count="1">
            <x v="275"/>
          </reference>
        </references>
      </pivotArea>
    </format>
    <format dxfId="6462">
      <pivotArea dataOnly="0" labelOnly="1" outline="0" fieldPosition="0">
        <references count="3">
          <reference field="0" count="1" selected="0">
            <x v="116"/>
          </reference>
          <reference field="7" count="1" selected="0">
            <x v="71"/>
          </reference>
          <reference field="20" count="1">
            <x v="50"/>
          </reference>
        </references>
      </pivotArea>
    </format>
    <format dxfId="6461">
      <pivotArea dataOnly="0" labelOnly="1" outline="0" fieldPosition="0">
        <references count="3">
          <reference field="0" count="1" selected="0">
            <x v="143"/>
          </reference>
          <reference field="7" count="1" selected="0">
            <x v="71"/>
          </reference>
          <reference field="20" count="1">
            <x v="2"/>
          </reference>
        </references>
      </pivotArea>
    </format>
    <format dxfId="6460">
      <pivotArea dataOnly="0" labelOnly="1" outline="0" fieldPosition="0">
        <references count="3">
          <reference field="0" count="1" selected="0">
            <x v="164"/>
          </reference>
          <reference field="7" count="1" selected="0">
            <x v="71"/>
          </reference>
          <reference field="20" count="1">
            <x v="11"/>
          </reference>
        </references>
      </pivotArea>
    </format>
    <format dxfId="6459">
      <pivotArea dataOnly="0" labelOnly="1" outline="0" fieldPosition="0">
        <references count="3">
          <reference field="0" count="1" selected="0">
            <x v="165"/>
          </reference>
          <reference field="7" count="1" selected="0">
            <x v="71"/>
          </reference>
          <reference field="20" count="1">
            <x v="244"/>
          </reference>
        </references>
      </pivotArea>
    </format>
    <format dxfId="6458">
      <pivotArea dataOnly="0" labelOnly="1" outline="0" fieldPosition="0">
        <references count="3">
          <reference field="0" count="1" selected="0">
            <x v="185"/>
          </reference>
          <reference field="7" count="1" selected="0">
            <x v="71"/>
          </reference>
          <reference field="20" count="1">
            <x v="10"/>
          </reference>
        </references>
      </pivotArea>
    </format>
    <format dxfId="6457">
      <pivotArea dataOnly="0" labelOnly="1" outline="0" fieldPosition="0">
        <references count="3">
          <reference field="0" count="1" selected="0">
            <x v="259"/>
          </reference>
          <reference field="7" count="1" selected="0">
            <x v="71"/>
          </reference>
          <reference field="20" count="1">
            <x v="20"/>
          </reference>
        </references>
      </pivotArea>
    </format>
    <format dxfId="6456">
      <pivotArea dataOnly="0" labelOnly="1" outline="0" fieldPosition="0">
        <references count="3">
          <reference field="0" count="1" selected="0">
            <x v="263"/>
          </reference>
          <reference field="7" count="1" selected="0">
            <x v="71"/>
          </reference>
          <reference field="20" count="1">
            <x v="9"/>
          </reference>
        </references>
      </pivotArea>
    </format>
    <format dxfId="6455">
      <pivotArea dataOnly="0" labelOnly="1" outline="0" fieldPosition="0">
        <references count="3">
          <reference field="0" count="1" selected="0">
            <x v="270"/>
          </reference>
          <reference field="7" count="1" selected="0">
            <x v="71"/>
          </reference>
          <reference field="20" count="1">
            <x v="1"/>
          </reference>
        </references>
      </pivotArea>
    </format>
    <format dxfId="6454">
      <pivotArea dataOnly="0" labelOnly="1" outline="0" fieldPosition="0">
        <references count="3">
          <reference field="0" count="1" selected="0">
            <x v="286"/>
          </reference>
          <reference field="7" count="1" selected="0">
            <x v="71"/>
          </reference>
          <reference field="20" count="1">
            <x v="209"/>
          </reference>
        </references>
      </pivotArea>
    </format>
    <format dxfId="6453">
      <pivotArea dataOnly="0" labelOnly="1" outline="0" fieldPosition="0">
        <references count="3">
          <reference field="0" count="1" selected="0">
            <x v="297"/>
          </reference>
          <reference field="7" count="1" selected="0">
            <x v="71"/>
          </reference>
          <reference field="20" count="1">
            <x v="14"/>
          </reference>
        </references>
      </pivotArea>
    </format>
    <format dxfId="6452">
      <pivotArea dataOnly="0" labelOnly="1" outline="0" fieldPosition="0">
        <references count="3">
          <reference field="0" count="1" selected="0">
            <x v="15"/>
          </reference>
          <reference field="7" count="1" selected="0">
            <x v="72"/>
          </reference>
          <reference field="20" count="1">
            <x v="123"/>
          </reference>
        </references>
      </pivotArea>
    </format>
    <format dxfId="6451">
      <pivotArea dataOnly="0" labelOnly="1" outline="0" fieldPosition="0">
        <references count="3">
          <reference field="0" count="1" selected="0">
            <x v="48"/>
          </reference>
          <reference field="7" count="1" selected="0">
            <x v="72"/>
          </reference>
          <reference field="20" count="1">
            <x v="0"/>
          </reference>
        </references>
      </pivotArea>
    </format>
    <format dxfId="6450">
      <pivotArea dataOnly="0" labelOnly="1" outline="0" fieldPosition="0">
        <references count="3">
          <reference field="0" count="1" selected="0">
            <x v="67"/>
          </reference>
          <reference field="7" count="1" selected="0">
            <x v="72"/>
          </reference>
          <reference field="20" count="1">
            <x v="116"/>
          </reference>
        </references>
      </pivotArea>
    </format>
    <format dxfId="6449">
      <pivotArea dataOnly="0" labelOnly="1" outline="0" fieldPosition="0">
        <references count="3">
          <reference field="0" count="1" selected="0">
            <x v="74"/>
          </reference>
          <reference field="7" count="1" selected="0">
            <x v="72"/>
          </reference>
          <reference field="20" count="1">
            <x v="36"/>
          </reference>
        </references>
      </pivotArea>
    </format>
    <format dxfId="6448">
      <pivotArea dataOnly="0" labelOnly="1" outline="0" fieldPosition="0">
        <references count="3">
          <reference field="0" count="1" selected="0">
            <x v="77"/>
          </reference>
          <reference field="7" count="1" selected="0">
            <x v="72"/>
          </reference>
          <reference field="20" count="1">
            <x v="190"/>
          </reference>
        </references>
      </pivotArea>
    </format>
    <format dxfId="6447">
      <pivotArea dataOnly="0" labelOnly="1" outline="0" fieldPosition="0">
        <references count="3">
          <reference field="0" count="1" selected="0">
            <x v="97"/>
          </reference>
          <reference field="7" count="1" selected="0">
            <x v="72"/>
          </reference>
          <reference field="20" count="1">
            <x v="106"/>
          </reference>
        </references>
      </pivotArea>
    </format>
    <format dxfId="6446">
      <pivotArea dataOnly="0" labelOnly="1" outline="0" fieldPosition="0">
        <references count="3">
          <reference field="0" count="1" selected="0">
            <x v="99"/>
          </reference>
          <reference field="7" count="1" selected="0">
            <x v="72"/>
          </reference>
          <reference field="20" count="1">
            <x v="24"/>
          </reference>
        </references>
      </pivotArea>
    </format>
    <format dxfId="6445">
      <pivotArea dataOnly="0" labelOnly="1" outline="0" fieldPosition="0">
        <references count="3">
          <reference field="0" count="1" selected="0">
            <x v="131"/>
          </reference>
          <reference field="7" count="1" selected="0">
            <x v="72"/>
          </reference>
          <reference field="20" count="1">
            <x v="99"/>
          </reference>
        </references>
      </pivotArea>
    </format>
    <format dxfId="6444">
      <pivotArea dataOnly="0" labelOnly="1" outline="0" fieldPosition="0">
        <references count="3">
          <reference field="0" count="1" selected="0">
            <x v="135"/>
          </reference>
          <reference field="7" count="1" selected="0">
            <x v="72"/>
          </reference>
          <reference field="20" count="1">
            <x v="90"/>
          </reference>
        </references>
      </pivotArea>
    </format>
    <format dxfId="6443">
      <pivotArea dataOnly="0" labelOnly="1" outline="0" fieldPosition="0">
        <references count="3">
          <reference field="0" count="1" selected="0">
            <x v="155"/>
          </reference>
          <reference field="7" count="1" selected="0">
            <x v="72"/>
          </reference>
          <reference field="20" count="1">
            <x v="186"/>
          </reference>
        </references>
      </pivotArea>
    </format>
    <format dxfId="6442">
      <pivotArea dataOnly="0" labelOnly="1" outline="0" fieldPosition="0">
        <references count="3">
          <reference field="0" count="1" selected="0">
            <x v="158"/>
          </reference>
          <reference field="7" count="1" selected="0">
            <x v="72"/>
          </reference>
          <reference field="20" count="1">
            <x v="255"/>
          </reference>
        </references>
      </pivotArea>
    </format>
    <format dxfId="6441">
      <pivotArea dataOnly="0" labelOnly="1" outline="0" fieldPosition="0">
        <references count="3">
          <reference field="0" count="1" selected="0">
            <x v="224"/>
          </reference>
          <reference field="7" count="1" selected="0">
            <x v="72"/>
          </reference>
          <reference field="20" count="1">
            <x v="77"/>
          </reference>
        </references>
      </pivotArea>
    </format>
    <format dxfId="6440">
      <pivotArea dataOnly="0" labelOnly="1" outline="0" fieldPosition="0">
        <references count="3">
          <reference field="0" count="1" selected="0">
            <x v="227"/>
          </reference>
          <reference field="7" count="1" selected="0">
            <x v="72"/>
          </reference>
          <reference field="20" count="1">
            <x v="109"/>
          </reference>
        </references>
      </pivotArea>
    </format>
    <format dxfId="6439">
      <pivotArea dataOnly="0" labelOnly="1" outline="0" fieldPosition="0">
        <references count="3">
          <reference field="0" count="1" selected="0">
            <x v="230"/>
          </reference>
          <reference field="7" count="1" selected="0">
            <x v="72"/>
          </reference>
          <reference field="20" count="1">
            <x v="265"/>
          </reference>
        </references>
      </pivotArea>
    </format>
    <format dxfId="6438">
      <pivotArea dataOnly="0" labelOnly="1" outline="0" fieldPosition="0">
        <references count="3">
          <reference field="0" count="1" selected="0">
            <x v="241"/>
          </reference>
          <reference field="7" count="1" selected="0">
            <x v="72"/>
          </reference>
          <reference field="20" count="1">
            <x v="252"/>
          </reference>
        </references>
      </pivotArea>
    </format>
    <format dxfId="6437">
      <pivotArea dataOnly="0" labelOnly="1" outline="0" fieldPosition="0">
        <references count="3">
          <reference field="0" count="1" selected="0">
            <x v="266"/>
          </reference>
          <reference field="7" count="1" selected="0">
            <x v="72"/>
          </reference>
          <reference field="20" count="1">
            <x v="42"/>
          </reference>
        </references>
      </pivotArea>
    </format>
    <format dxfId="6436">
      <pivotArea dataOnly="0" labelOnly="1" outline="0" fieldPosition="0">
        <references count="3">
          <reference field="0" count="1" selected="0">
            <x v="277"/>
          </reference>
          <reference field="7" count="1" selected="0">
            <x v="72"/>
          </reference>
          <reference field="20" count="1">
            <x v="174"/>
          </reference>
        </references>
      </pivotArea>
    </format>
    <format dxfId="6435">
      <pivotArea dataOnly="0" labelOnly="1" outline="0" fieldPosition="0">
        <references count="3">
          <reference field="0" count="1" selected="0">
            <x v="287"/>
          </reference>
          <reference field="7" count="1" selected="0">
            <x v="72"/>
          </reference>
          <reference field="20" count="1">
            <x v="152"/>
          </reference>
        </references>
      </pivotArea>
    </format>
    <format dxfId="6434">
      <pivotArea dataOnly="0" labelOnly="1" outline="0" fieldPosition="0">
        <references count="3">
          <reference field="0" count="1" selected="0">
            <x v="290"/>
          </reference>
          <reference field="7" count="1" selected="0">
            <x v="72"/>
          </reference>
          <reference field="20" count="1">
            <x v="246"/>
          </reference>
        </references>
      </pivotArea>
    </format>
    <format dxfId="6433">
      <pivotArea dataOnly="0" labelOnly="1" outline="0" fieldPosition="0">
        <references count="3">
          <reference field="0" count="1" selected="0">
            <x v="2"/>
          </reference>
          <reference field="7" count="1" selected="0">
            <x v="74"/>
          </reference>
          <reference field="20" count="1">
            <x v="263"/>
          </reference>
        </references>
      </pivotArea>
    </format>
    <format dxfId="6432">
      <pivotArea dataOnly="0" labelOnly="1" outline="0" fieldPosition="0">
        <references count="3">
          <reference field="0" count="1" selected="0">
            <x v="16"/>
          </reference>
          <reference field="7" count="1" selected="0">
            <x v="74"/>
          </reference>
          <reference field="20" count="1">
            <x v="6"/>
          </reference>
        </references>
      </pivotArea>
    </format>
    <format dxfId="6431">
      <pivotArea dataOnly="0" labelOnly="1" outline="0" fieldPosition="0">
        <references count="3">
          <reference field="0" count="1" selected="0">
            <x v="23"/>
          </reference>
          <reference field="7" count="1" selected="0">
            <x v="74"/>
          </reference>
          <reference field="20" count="1">
            <x v="156"/>
          </reference>
        </references>
      </pivotArea>
    </format>
    <format dxfId="6430">
      <pivotArea dataOnly="0" labelOnly="1" outline="0" fieldPosition="0">
        <references count="3">
          <reference field="0" count="1" selected="0">
            <x v="42"/>
          </reference>
          <reference field="7" count="1" selected="0">
            <x v="74"/>
          </reference>
          <reference field="20" count="1">
            <x v="19"/>
          </reference>
        </references>
      </pivotArea>
    </format>
    <format dxfId="6429">
      <pivotArea dataOnly="0" labelOnly="1" outline="0" fieldPosition="0">
        <references count="3">
          <reference field="0" count="1" selected="0">
            <x v="43"/>
          </reference>
          <reference field="7" count="1" selected="0">
            <x v="74"/>
          </reference>
          <reference field="20" count="1">
            <x v="61"/>
          </reference>
        </references>
      </pivotArea>
    </format>
    <format dxfId="6428">
      <pivotArea dataOnly="0" labelOnly="1" outline="0" fieldPosition="0">
        <references count="3">
          <reference field="0" count="1" selected="0">
            <x v="51"/>
          </reference>
          <reference field="7" count="1" selected="0">
            <x v="74"/>
          </reference>
          <reference field="20" count="1">
            <x v="230"/>
          </reference>
        </references>
      </pivotArea>
    </format>
    <format dxfId="6427">
      <pivotArea dataOnly="0" labelOnly="1" outline="0" fieldPosition="0">
        <references count="3">
          <reference field="0" count="1" selected="0">
            <x v="71"/>
          </reference>
          <reference field="7" count="1" selected="0">
            <x v="74"/>
          </reference>
          <reference field="20" count="1">
            <x v="258"/>
          </reference>
        </references>
      </pivotArea>
    </format>
    <format dxfId="6426">
      <pivotArea dataOnly="0" labelOnly="1" outline="0" fieldPosition="0">
        <references count="3">
          <reference field="0" count="1" selected="0">
            <x v="75"/>
          </reference>
          <reference field="7" count="1" selected="0">
            <x v="74"/>
          </reference>
          <reference field="20" count="1">
            <x v="3"/>
          </reference>
        </references>
      </pivotArea>
    </format>
    <format dxfId="6425">
      <pivotArea dataOnly="0" labelOnly="1" outline="0" fieldPosition="0">
        <references count="3">
          <reference field="0" count="1" selected="0">
            <x v="78"/>
          </reference>
          <reference field="7" count="1" selected="0">
            <x v="74"/>
          </reference>
          <reference field="20" count="1">
            <x v="242"/>
          </reference>
        </references>
      </pivotArea>
    </format>
    <format dxfId="6424">
      <pivotArea dataOnly="0" labelOnly="1" outline="0" fieldPosition="0">
        <references count="3">
          <reference field="0" count="1" selected="0">
            <x v="85"/>
          </reference>
          <reference field="7" count="1" selected="0">
            <x v="74"/>
          </reference>
          <reference field="20" count="1">
            <x v="221"/>
          </reference>
        </references>
      </pivotArea>
    </format>
    <format dxfId="6423">
      <pivotArea dataOnly="0" labelOnly="1" outline="0" fieldPosition="0">
        <references count="3">
          <reference field="0" count="1" selected="0">
            <x v="97"/>
          </reference>
          <reference field="7" count="1" selected="0">
            <x v="74"/>
          </reference>
          <reference field="20" count="1">
            <x v="106"/>
          </reference>
        </references>
      </pivotArea>
    </format>
    <format dxfId="6422">
      <pivotArea dataOnly="0" labelOnly="1" outline="0" fieldPosition="0">
        <references count="3">
          <reference field="0" count="1" selected="0">
            <x v="125"/>
          </reference>
          <reference field="7" count="1" selected="0">
            <x v="74"/>
          </reference>
          <reference field="20" count="1">
            <x v="220"/>
          </reference>
        </references>
      </pivotArea>
    </format>
    <format dxfId="6421">
      <pivotArea dataOnly="0" labelOnly="1" outline="0" fieldPosition="0">
        <references count="3">
          <reference field="0" count="1" selected="0">
            <x v="137"/>
          </reference>
          <reference field="7" count="1" selected="0">
            <x v="74"/>
          </reference>
          <reference field="20" count="1">
            <x v="269"/>
          </reference>
        </references>
      </pivotArea>
    </format>
    <format dxfId="6420">
      <pivotArea dataOnly="0" labelOnly="1" outline="0" fieldPosition="0">
        <references count="3">
          <reference field="0" count="1" selected="0">
            <x v="143"/>
          </reference>
          <reference field="7" count="1" selected="0">
            <x v="74"/>
          </reference>
          <reference field="20" count="1">
            <x v="2"/>
          </reference>
        </references>
      </pivotArea>
    </format>
    <format dxfId="6419">
      <pivotArea dataOnly="0" labelOnly="1" outline="0" fieldPosition="0">
        <references count="3">
          <reference field="0" count="1" selected="0">
            <x v="150"/>
          </reference>
          <reference field="7" count="1" selected="0">
            <x v="74"/>
          </reference>
          <reference field="20" count="1">
            <x v="147"/>
          </reference>
        </references>
      </pivotArea>
    </format>
    <format dxfId="6418">
      <pivotArea dataOnly="0" labelOnly="1" outline="0" fieldPosition="0">
        <references count="3">
          <reference field="0" count="1" selected="0">
            <x v="161"/>
          </reference>
          <reference field="7" count="1" selected="0">
            <x v="74"/>
          </reference>
          <reference field="20" count="1">
            <x v="8"/>
          </reference>
        </references>
      </pivotArea>
    </format>
    <format dxfId="6417">
      <pivotArea dataOnly="0" labelOnly="1" outline="0" fieldPosition="0">
        <references count="3">
          <reference field="0" count="1" selected="0">
            <x v="162"/>
          </reference>
          <reference field="7" count="1" selected="0">
            <x v="74"/>
          </reference>
          <reference field="20" count="1">
            <x v="66"/>
          </reference>
        </references>
      </pivotArea>
    </format>
    <format dxfId="6416">
      <pivotArea dataOnly="0" labelOnly="1" outline="0" fieldPosition="0">
        <references count="3">
          <reference field="0" count="1" selected="0">
            <x v="181"/>
          </reference>
          <reference field="7" count="1" selected="0">
            <x v="74"/>
          </reference>
          <reference field="20" count="1">
            <x v="185"/>
          </reference>
        </references>
      </pivotArea>
    </format>
    <format dxfId="6415">
      <pivotArea dataOnly="0" labelOnly="1" outline="0" fieldPosition="0">
        <references count="3">
          <reference field="0" count="1" selected="0">
            <x v="186"/>
          </reference>
          <reference field="7" count="1" selected="0">
            <x v="74"/>
          </reference>
          <reference field="20" count="1">
            <x v="86"/>
          </reference>
        </references>
      </pivotArea>
    </format>
    <format dxfId="6414">
      <pivotArea dataOnly="0" labelOnly="1" outline="0" fieldPosition="0">
        <references count="3">
          <reference field="0" count="1" selected="0">
            <x v="231"/>
          </reference>
          <reference field="7" count="1" selected="0">
            <x v="74"/>
          </reference>
          <reference field="20" count="1">
            <x v="217"/>
          </reference>
        </references>
      </pivotArea>
    </format>
    <format dxfId="6413">
      <pivotArea dataOnly="0" labelOnly="1" outline="0" fieldPosition="0">
        <references count="3">
          <reference field="0" count="1" selected="0">
            <x v="236"/>
          </reference>
          <reference field="7" count="1" selected="0">
            <x v="74"/>
          </reference>
          <reference field="20" count="1">
            <x v="18"/>
          </reference>
        </references>
      </pivotArea>
    </format>
    <format dxfId="6412">
      <pivotArea dataOnly="0" labelOnly="1" outline="0" fieldPosition="0">
        <references count="3">
          <reference field="0" count="1" selected="0">
            <x v="238"/>
          </reference>
          <reference field="7" count="1" selected="0">
            <x v="74"/>
          </reference>
          <reference field="20" count="1">
            <x v="128"/>
          </reference>
        </references>
      </pivotArea>
    </format>
    <format dxfId="6411">
      <pivotArea dataOnly="0" labelOnly="1" outline="0" fieldPosition="0">
        <references count="3">
          <reference field="0" count="1" selected="0">
            <x v="241"/>
          </reference>
          <reference field="7" count="1" selected="0">
            <x v="74"/>
          </reference>
          <reference field="20" count="1">
            <x v="252"/>
          </reference>
        </references>
      </pivotArea>
    </format>
    <format dxfId="6410">
      <pivotArea dataOnly="0" labelOnly="1" outline="0" fieldPosition="0">
        <references count="3">
          <reference field="0" count="1" selected="0">
            <x v="247"/>
          </reference>
          <reference field="7" count="1" selected="0">
            <x v="74"/>
          </reference>
          <reference field="20" count="1">
            <x v="169"/>
          </reference>
        </references>
      </pivotArea>
    </format>
    <format dxfId="6409">
      <pivotArea dataOnly="0" labelOnly="1" outline="0" fieldPosition="0">
        <references count="3">
          <reference field="0" count="1" selected="0">
            <x v="248"/>
          </reference>
          <reference field="7" count="1" selected="0">
            <x v="74"/>
          </reference>
          <reference field="20" count="1">
            <x v="67"/>
          </reference>
        </references>
      </pivotArea>
    </format>
    <format dxfId="6408">
      <pivotArea dataOnly="0" labelOnly="1" outline="0" fieldPosition="0">
        <references count="3">
          <reference field="0" count="1" selected="0">
            <x v="259"/>
          </reference>
          <reference field="7" count="1" selected="0">
            <x v="74"/>
          </reference>
          <reference field="20" count="1">
            <x v="20"/>
          </reference>
        </references>
      </pivotArea>
    </format>
    <format dxfId="6407">
      <pivotArea dataOnly="0" labelOnly="1" outline="0" fieldPosition="0">
        <references count="3">
          <reference field="0" count="1" selected="0">
            <x v="275"/>
          </reference>
          <reference field="7" count="1" selected="0">
            <x v="74"/>
          </reference>
          <reference field="20" count="1">
            <x v="107"/>
          </reference>
        </references>
      </pivotArea>
    </format>
    <format dxfId="6406">
      <pivotArea dataOnly="0" labelOnly="1" outline="0" fieldPosition="0">
        <references count="3">
          <reference field="0" count="1" selected="0">
            <x v="279"/>
          </reference>
          <reference field="7" count="1" selected="0">
            <x v="74"/>
          </reference>
          <reference field="20" count="1">
            <x v="13"/>
          </reference>
        </references>
      </pivotArea>
    </format>
    <format dxfId="6405">
      <pivotArea dataOnly="0" labelOnly="1" outline="0" fieldPosition="0">
        <references count="3">
          <reference field="0" count="1" selected="0">
            <x v="280"/>
          </reference>
          <reference field="7" count="1" selected="0">
            <x v="74"/>
          </reference>
          <reference field="20" count="1">
            <x v="204"/>
          </reference>
        </references>
      </pivotArea>
    </format>
    <format dxfId="6404">
      <pivotArea dataOnly="0" labelOnly="1" outline="0" fieldPosition="0">
        <references count="3">
          <reference field="0" count="1" selected="0">
            <x v="284"/>
          </reference>
          <reference field="7" count="1" selected="0">
            <x v="74"/>
          </reference>
          <reference field="20" count="1">
            <x v="270"/>
          </reference>
        </references>
      </pivotArea>
    </format>
    <format dxfId="6403">
      <pivotArea dataOnly="0" labelOnly="1" outline="0" fieldPosition="0">
        <references count="3">
          <reference field="0" count="1" selected="0">
            <x v="300"/>
          </reference>
          <reference field="7" count="1" selected="0">
            <x v="74"/>
          </reference>
          <reference field="20" count="1">
            <x v="7"/>
          </reference>
        </references>
      </pivotArea>
    </format>
    <format dxfId="6402">
      <pivotArea dataOnly="0" labelOnly="1" outline="0" fieldPosition="0">
        <references count="3">
          <reference field="0" count="1" selected="0">
            <x v="303"/>
          </reference>
          <reference field="7" count="1" selected="0">
            <x v="76"/>
          </reference>
          <reference field="20" count="1">
            <x v="0"/>
          </reference>
        </references>
      </pivotArea>
    </format>
    <format dxfId="6401">
      <pivotArea dataOnly="0" labelOnly="1" outline="0" fieldPosition="0">
        <references count="4">
          <reference field="0" count="1" selected="0">
            <x v="27"/>
          </reference>
          <reference field="7" count="1" selected="0">
            <x v="1"/>
          </reference>
          <reference field="8" count="1">
            <x v="4"/>
          </reference>
          <reference field="20" count="1" selected="0">
            <x v="130"/>
          </reference>
        </references>
      </pivotArea>
    </format>
    <format dxfId="6400">
      <pivotArea dataOnly="0" labelOnly="1" outline="0" fieldPosition="0">
        <references count="4">
          <reference field="0" count="1" selected="0">
            <x v="48"/>
          </reference>
          <reference field="7" count="1" selected="0">
            <x v="1"/>
          </reference>
          <reference field="8" count="1">
            <x v="2"/>
          </reference>
          <reference field="20" count="1" selected="0">
            <x v="0"/>
          </reference>
        </references>
      </pivotArea>
    </format>
    <format dxfId="6399">
      <pivotArea dataOnly="0" labelOnly="1" outline="0" fieldPosition="0">
        <references count="4">
          <reference field="0" count="1" selected="0">
            <x v="55"/>
          </reference>
          <reference field="7" count="1" selected="0">
            <x v="1"/>
          </reference>
          <reference field="8" count="1">
            <x v="4"/>
          </reference>
          <reference field="20" count="1" selected="0">
            <x v="180"/>
          </reference>
        </references>
      </pivotArea>
    </format>
    <format dxfId="6398">
      <pivotArea dataOnly="0" labelOnly="1" outline="0" fieldPosition="0">
        <references count="4">
          <reference field="0" count="1" selected="0">
            <x v="105"/>
          </reference>
          <reference field="7" count="1" selected="0">
            <x v="1"/>
          </reference>
          <reference field="8" count="1">
            <x v="0"/>
          </reference>
          <reference field="20" count="1" selected="0">
            <x v="179"/>
          </reference>
        </references>
      </pivotArea>
    </format>
    <format dxfId="6397">
      <pivotArea dataOnly="0" labelOnly="1" outline="0" fieldPosition="0">
        <references count="4">
          <reference field="0" count="1" selected="0">
            <x v="117"/>
          </reference>
          <reference field="7" count="1" selected="0">
            <x v="1"/>
          </reference>
          <reference field="8" count="1">
            <x v="4"/>
          </reference>
          <reference field="20" count="1" selected="0">
            <x v="154"/>
          </reference>
        </references>
      </pivotArea>
    </format>
    <format dxfId="6396">
      <pivotArea dataOnly="0" labelOnly="1" outline="0" fieldPosition="0">
        <references count="4">
          <reference field="0" count="1" selected="0">
            <x v="155"/>
          </reference>
          <reference field="7" count="1" selected="0">
            <x v="1"/>
          </reference>
          <reference field="8" count="1">
            <x v="0"/>
          </reference>
          <reference field="20" count="1" selected="0">
            <x v="186"/>
          </reference>
        </references>
      </pivotArea>
    </format>
    <format dxfId="6395">
      <pivotArea dataOnly="0" labelOnly="1" outline="0" fieldPosition="0">
        <references count="4">
          <reference field="0" count="1" selected="0">
            <x v="166"/>
          </reference>
          <reference field="7" count="1" selected="0">
            <x v="1"/>
          </reference>
          <reference field="8" count="1">
            <x v="2"/>
          </reference>
          <reference field="20" count="1" selected="0">
            <x v="260"/>
          </reference>
        </references>
      </pivotArea>
    </format>
    <format dxfId="6394">
      <pivotArea dataOnly="0" labelOnly="1" outline="0" fieldPosition="0">
        <references count="4">
          <reference field="0" count="1" selected="0">
            <x v="184"/>
          </reference>
          <reference field="7" count="1" selected="0">
            <x v="1"/>
          </reference>
          <reference field="8" count="2">
            <x v="0"/>
            <x v="4"/>
          </reference>
          <reference field="20" count="1" selected="0">
            <x v="178"/>
          </reference>
        </references>
      </pivotArea>
    </format>
    <format dxfId="6393">
      <pivotArea dataOnly="0" labelOnly="1" outline="0" fieldPosition="0">
        <references count="4">
          <reference field="0" count="1" selected="0">
            <x v="221"/>
          </reference>
          <reference field="7" count="1" selected="0">
            <x v="1"/>
          </reference>
          <reference field="8" count="1">
            <x v="0"/>
          </reference>
          <reference field="20" count="1" selected="0">
            <x v="267"/>
          </reference>
        </references>
      </pivotArea>
    </format>
    <format dxfId="6392">
      <pivotArea dataOnly="0" labelOnly="1" outline="0" fieldPosition="0">
        <references count="4">
          <reference field="0" count="1" selected="0">
            <x v="241"/>
          </reference>
          <reference field="7" count="1" selected="0">
            <x v="1"/>
          </reference>
          <reference field="8" count="1">
            <x v="4"/>
          </reference>
          <reference field="20" count="1" selected="0">
            <x v="252"/>
          </reference>
        </references>
      </pivotArea>
    </format>
    <format dxfId="6391">
      <pivotArea dataOnly="0" labelOnly="1" outline="0" fieldPosition="0">
        <references count="4">
          <reference field="0" count="1" selected="0">
            <x v="272"/>
          </reference>
          <reference field="7" count="1" selected="0">
            <x v="1"/>
          </reference>
          <reference field="8" count="2">
            <x v="0"/>
            <x v="4"/>
          </reference>
          <reference field="20" count="1" selected="0">
            <x v="199"/>
          </reference>
        </references>
      </pivotArea>
    </format>
    <format dxfId="6390">
      <pivotArea dataOnly="0" labelOnly="1" outline="0" fieldPosition="0">
        <references count="4">
          <reference field="0" count="1" selected="0">
            <x v="277"/>
          </reference>
          <reference field="7" count="1" selected="0">
            <x v="1"/>
          </reference>
          <reference field="8" count="1">
            <x v="0"/>
          </reference>
          <reference field="20" count="1" selected="0">
            <x v="174"/>
          </reference>
        </references>
      </pivotArea>
    </format>
    <format dxfId="6389">
      <pivotArea dataOnly="0" labelOnly="1" outline="0" fieldPosition="0">
        <references count="4">
          <reference field="0" count="1" selected="0">
            <x v="299"/>
          </reference>
          <reference field="7" count="1" selected="0">
            <x v="1"/>
          </reference>
          <reference field="8" count="1">
            <x v="2"/>
          </reference>
          <reference field="20" count="1" selected="0">
            <x v="68"/>
          </reference>
        </references>
      </pivotArea>
    </format>
    <format dxfId="6388">
      <pivotArea dataOnly="0" labelOnly="1" outline="0" fieldPosition="0">
        <references count="4">
          <reference field="0" count="1" selected="0">
            <x v="6"/>
          </reference>
          <reference field="7" count="1" selected="0">
            <x v="2"/>
          </reference>
          <reference field="8" count="1">
            <x v="1"/>
          </reference>
          <reference field="20" count="1" selected="0">
            <x v="232"/>
          </reference>
        </references>
      </pivotArea>
    </format>
    <format dxfId="6387">
      <pivotArea dataOnly="0" labelOnly="1" outline="0" fieldPosition="0">
        <references count="4">
          <reference field="0" count="1" selected="0">
            <x v="19"/>
          </reference>
          <reference field="7" count="1" selected="0">
            <x v="2"/>
          </reference>
          <reference field="8" count="1">
            <x v="3"/>
          </reference>
          <reference field="20" count="1" selected="0">
            <x v="257"/>
          </reference>
        </references>
      </pivotArea>
    </format>
    <format dxfId="6386">
      <pivotArea dataOnly="0" labelOnly="1" outline="0" fieldPosition="0">
        <references count="4">
          <reference field="0" count="1" selected="0">
            <x v="24"/>
          </reference>
          <reference field="7" count="1" selected="0">
            <x v="2"/>
          </reference>
          <reference field="8" count="1">
            <x v="1"/>
          </reference>
          <reference field="20" count="1" selected="0">
            <x v="52"/>
          </reference>
        </references>
      </pivotArea>
    </format>
    <format dxfId="6385">
      <pivotArea dataOnly="0" labelOnly="1" outline="0" fieldPosition="0">
        <references count="4">
          <reference field="0" count="1" selected="0">
            <x v="57"/>
          </reference>
          <reference field="7" count="1" selected="0">
            <x v="2"/>
          </reference>
          <reference field="8" count="1">
            <x v="2"/>
          </reference>
          <reference field="20" count="1" selected="0">
            <x v="203"/>
          </reference>
        </references>
      </pivotArea>
    </format>
    <format dxfId="6384">
      <pivotArea dataOnly="0" labelOnly="1" outline="0" fieldPosition="0">
        <references count="4">
          <reference field="0" count="1" selected="0">
            <x v="65"/>
          </reference>
          <reference field="7" count="1" selected="0">
            <x v="2"/>
          </reference>
          <reference field="8" count="1">
            <x v="1"/>
          </reference>
          <reference field="20" count="1" selected="0">
            <x v="196"/>
          </reference>
        </references>
      </pivotArea>
    </format>
    <format dxfId="6383">
      <pivotArea dataOnly="0" labelOnly="1" outline="0" fieldPosition="0">
        <references count="4">
          <reference field="0" count="1" selected="0">
            <x v="72"/>
          </reference>
          <reference field="7" count="1" selected="0">
            <x v="2"/>
          </reference>
          <reference field="8" count="1">
            <x v="0"/>
          </reference>
          <reference field="20" count="1" selected="0">
            <x v="254"/>
          </reference>
        </references>
      </pivotArea>
    </format>
    <format dxfId="6382">
      <pivotArea dataOnly="0" labelOnly="1" outline="0" fieldPosition="0">
        <references count="4">
          <reference field="0" count="1" selected="0">
            <x v="73"/>
          </reference>
          <reference field="7" count="1" selected="0">
            <x v="2"/>
          </reference>
          <reference field="8" count="1">
            <x v="1"/>
          </reference>
          <reference field="20" count="1" selected="0">
            <x v="170"/>
          </reference>
        </references>
      </pivotArea>
    </format>
    <format dxfId="6381">
      <pivotArea dataOnly="0" labelOnly="1" outline="0" fieldPosition="0">
        <references count="4">
          <reference field="0" count="1" selected="0">
            <x v="80"/>
          </reference>
          <reference field="7" count="1" selected="0">
            <x v="2"/>
          </reference>
          <reference field="8" count="1">
            <x v="0"/>
          </reference>
          <reference field="20" count="1" selected="0">
            <x v="82"/>
          </reference>
        </references>
      </pivotArea>
    </format>
    <format dxfId="6380">
      <pivotArea dataOnly="0" labelOnly="1" outline="0" fieldPosition="0">
        <references count="4">
          <reference field="0" count="1" selected="0">
            <x v="98"/>
          </reference>
          <reference field="7" count="1" selected="0">
            <x v="2"/>
          </reference>
          <reference field="8" count="1">
            <x v="3"/>
          </reference>
          <reference field="20" count="1" selected="0">
            <x v="117"/>
          </reference>
        </references>
      </pivotArea>
    </format>
    <format dxfId="6379">
      <pivotArea dataOnly="0" labelOnly="1" outline="0" fieldPosition="0">
        <references count="4">
          <reference field="0" count="1" selected="0">
            <x v="105"/>
          </reference>
          <reference field="7" count="1" selected="0">
            <x v="2"/>
          </reference>
          <reference field="8" count="1">
            <x v="2"/>
          </reference>
          <reference field="20" count="1" selected="0">
            <x v="179"/>
          </reference>
        </references>
      </pivotArea>
    </format>
    <format dxfId="6378">
      <pivotArea dataOnly="0" labelOnly="1" outline="0" fieldPosition="0">
        <references count="4">
          <reference field="0" count="1" selected="0">
            <x v="117"/>
          </reference>
          <reference field="7" count="1" selected="0">
            <x v="2"/>
          </reference>
          <reference field="8" count="1">
            <x v="1"/>
          </reference>
          <reference field="20" count="1" selected="0">
            <x v="154"/>
          </reference>
        </references>
      </pivotArea>
    </format>
    <format dxfId="6377">
      <pivotArea dataOnly="0" labelOnly="1" outline="0" fieldPosition="0">
        <references count="4">
          <reference field="0" count="1" selected="0">
            <x v="127"/>
          </reference>
          <reference field="7" count="1" selected="0">
            <x v="2"/>
          </reference>
          <reference field="8" count="1">
            <x v="3"/>
          </reference>
          <reference field="20" count="1" selected="0">
            <x v="228"/>
          </reference>
        </references>
      </pivotArea>
    </format>
    <format dxfId="6376">
      <pivotArea dataOnly="0" labelOnly="1" outline="0" fieldPosition="0">
        <references count="4">
          <reference field="0" count="1" selected="0">
            <x v="134"/>
          </reference>
          <reference field="7" count="1" selected="0">
            <x v="2"/>
          </reference>
          <reference field="8" count="1">
            <x v="0"/>
          </reference>
          <reference field="20" count="1" selected="0">
            <x v="148"/>
          </reference>
        </references>
      </pivotArea>
    </format>
    <format dxfId="6375">
      <pivotArea dataOnly="0" labelOnly="1" outline="0" fieldPosition="0">
        <references count="4">
          <reference field="0" count="1" selected="0">
            <x v="142"/>
          </reference>
          <reference field="7" count="1" selected="0">
            <x v="2"/>
          </reference>
          <reference field="8" count="1">
            <x v="3"/>
          </reference>
          <reference field="20" count="1" selected="0">
            <x v="83"/>
          </reference>
        </references>
      </pivotArea>
    </format>
    <format dxfId="6374">
      <pivotArea dataOnly="0" labelOnly="1" outline="0" fieldPosition="0">
        <references count="4">
          <reference field="0" count="1" selected="0">
            <x v="147"/>
          </reference>
          <reference field="7" count="1" selected="0">
            <x v="2"/>
          </reference>
          <reference field="8" count="1">
            <x v="0"/>
          </reference>
          <reference field="20" count="1" selected="0">
            <x v="48"/>
          </reference>
        </references>
      </pivotArea>
    </format>
    <format dxfId="6373">
      <pivotArea dataOnly="0" labelOnly="1" outline="0" fieldPosition="0">
        <references count="4">
          <reference field="0" count="1" selected="0">
            <x v="148"/>
          </reference>
          <reference field="7" count="1" selected="0">
            <x v="2"/>
          </reference>
          <reference field="8" count="1">
            <x v="2"/>
          </reference>
          <reference field="20" count="1" selected="0">
            <x v="167"/>
          </reference>
        </references>
      </pivotArea>
    </format>
    <format dxfId="6372">
      <pivotArea dataOnly="0" labelOnly="1" outline="0" fieldPosition="0">
        <references count="4">
          <reference field="0" count="1" selected="0">
            <x v="160"/>
          </reference>
          <reference field="7" count="1" selected="0">
            <x v="2"/>
          </reference>
          <reference field="8" count="1">
            <x v="1"/>
          </reference>
          <reference field="20" count="1" selected="0">
            <x v="149"/>
          </reference>
        </references>
      </pivotArea>
    </format>
    <format dxfId="6371">
      <pivotArea dataOnly="0" labelOnly="1" outline="0" fieldPosition="0">
        <references count="4">
          <reference field="0" count="1" selected="0">
            <x v="162"/>
          </reference>
          <reference field="7" count="1" selected="0">
            <x v="2"/>
          </reference>
          <reference field="8" count="1">
            <x v="2"/>
          </reference>
          <reference field="20" count="1" selected="0">
            <x v="66"/>
          </reference>
        </references>
      </pivotArea>
    </format>
    <format dxfId="6370">
      <pivotArea dataOnly="0" labelOnly="1" outline="0" fieldPosition="0">
        <references count="4">
          <reference field="0" count="1" selected="0">
            <x v="204"/>
          </reference>
          <reference field="7" count="1" selected="0">
            <x v="2"/>
          </reference>
          <reference field="8" count="1">
            <x v="0"/>
          </reference>
          <reference field="20" count="1" selected="0">
            <x v="191"/>
          </reference>
        </references>
      </pivotArea>
    </format>
    <format dxfId="6369">
      <pivotArea dataOnly="0" labelOnly="1" outline="0" fieldPosition="0">
        <references count="4">
          <reference field="0" count="1" selected="0">
            <x v="210"/>
          </reference>
          <reference field="7" count="1" selected="0">
            <x v="2"/>
          </reference>
          <reference field="8" count="1">
            <x v="3"/>
          </reference>
          <reference field="20" count="1" selected="0">
            <x v="208"/>
          </reference>
        </references>
      </pivotArea>
    </format>
    <format dxfId="6368">
      <pivotArea dataOnly="0" labelOnly="1" outline="0" fieldPosition="0">
        <references count="4">
          <reference field="0" count="1" selected="0">
            <x v="239"/>
          </reference>
          <reference field="7" count="1" selected="0">
            <x v="2"/>
          </reference>
          <reference field="8" count="1">
            <x v="0"/>
          </reference>
          <reference field="20" count="1" selected="0">
            <x v="92"/>
          </reference>
        </references>
      </pivotArea>
    </format>
    <format dxfId="6367">
      <pivotArea dataOnly="0" labelOnly="1" outline="0" fieldPosition="0">
        <references count="4">
          <reference field="0" count="1" selected="0">
            <x v="247"/>
          </reference>
          <reference field="7" count="1" selected="0">
            <x v="2"/>
          </reference>
          <reference field="8" count="1">
            <x v="3"/>
          </reference>
          <reference field="20" count="1" selected="0">
            <x v="169"/>
          </reference>
        </references>
      </pivotArea>
    </format>
    <format dxfId="6366">
      <pivotArea dataOnly="0" labelOnly="1" outline="0" fieldPosition="0">
        <references count="4">
          <reference field="0" count="1" selected="0">
            <x v="252"/>
          </reference>
          <reference field="7" count="1" selected="0">
            <x v="2"/>
          </reference>
          <reference field="8" count="2">
            <x v="1"/>
            <x v="3"/>
          </reference>
          <reference field="20" count="1" selected="0">
            <x v="235"/>
          </reference>
        </references>
      </pivotArea>
    </format>
    <format dxfId="6365">
      <pivotArea dataOnly="0" labelOnly="1" outline="0" fieldPosition="0">
        <references count="4">
          <reference field="0" count="1" selected="0">
            <x v="262"/>
          </reference>
          <reference field="7" count="1" selected="0">
            <x v="2"/>
          </reference>
          <reference field="8" count="1">
            <x v="2"/>
          </reference>
          <reference field="20" count="1" selected="0">
            <x v="253"/>
          </reference>
        </references>
      </pivotArea>
    </format>
    <format dxfId="6364">
      <pivotArea dataOnly="0" labelOnly="1" outline="0" fieldPosition="0">
        <references count="4">
          <reference field="0" count="1" selected="0">
            <x v="287"/>
          </reference>
          <reference field="7" count="1" selected="0">
            <x v="2"/>
          </reference>
          <reference field="8" count="1">
            <x v="1"/>
          </reference>
          <reference field="20" count="1" selected="0">
            <x v="152"/>
          </reference>
        </references>
      </pivotArea>
    </format>
    <format dxfId="6363">
      <pivotArea dataOnly="0" labelOnly="1" outline="0" fieldPosition="0">
        <references count="4">
          <reference field="0" count="1" selected="0">
            <x v="296"/>
          </reference>
          <reference field="7" count="1" selected="0">
            <x v="2"/>
          </reference>
          <reference field="8" count="1">
            <x v="3"/>
          </reference>
          <reference field="20" count="1" selected="0">
            <x v="248"/>
          </reference>
        </references>
      </pivotArea>
    </format>
    <format dxfId="6362">
      <pivotArea dataOnly="0" labelOnly="1" outline="0" fieldPosition="0">
        <references count="4">
          <reference field="0" count="1" selected="0">
            <x v="76"/>
          </reference>
          <reference field="7" count="1" selected="0">
            <x v="4"/>
          </reference>
          <reference field="8" count="1">
            <x v="4"/>
          </reference>
          <reference field="20" count="1" selected="0">
            <x v="110"/>
          </reference>
        </references>
      </pivotArea>
    </format>
    <format dxfId="6361">
      <pivotArea dataOnly="0" labelOnly="1" outline="0" fieldPosition="0">
        <references count="4">
          <reference field="0" count="1" selected="0">
            <x v="200"/>
          </reference>
          <reference field="7" count="1" selected="0">
            <x v="4"/>
          </reference>
          <reference field="8" count="2">
            <x v="0"/>
            <x v="2"/>
          </reference>
          <reference field="20" count="1" selected="0">
            <x v="233"/>
          </reference>
        </references>
      </pivotArea>
    </format>
    <format dxfId="6360">
      <pivotArea dataOnly="0" labelOnly="1" outline="0" fieldPosition="0">
        <references count="4">
          <reference field="0" count="1" selected="0">
            <x v="246"/>
          </reference>
          <reference field="7" count="1" selected="0">
            <x v="4"/>
          </reference>
          <reference field="8" count="1">
            <x v="4"/>
          </reference>
          <reference field="20" count="1" selected="0">
            <x v="131"/>
          </reference>
        </references>
      </pivotArea>
    </format>
    <format dxfId="6359">
      <pivotArea dataOnly="0" labelOnly="1" outline="0" fieldPosition="0">
        <references count="4">
          <reference field="0" count="1" selected="0">
            <x v="42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19"/>
          </reference>
        </references>
      </pivotArea>
    </format>
    <format dxfId="6358">
      <pivotArea dataOnly="0" labelOnly="1" outline="0" fieldPosition="0">
        <references count="4">
          <reference field="0" count="1" selected="0">
            <x v="50"/>
          </reference>
          <reference field="7" count="1" selected="0">
            <x v="5"/>
          </reference>
          <reference field="8" count="1">
            <x v="2"/>
          </reference>
          <reference field="20" count="1" selected="0">
            <x v="135"/>
          </reference>
        </references>
      </pivotArea>
    </format>
    <format dxfId="6357">
      <pivotArea dataOnly="0" labelOnly="1" outline="0" fieldPosition="0">
        <references count="4">
          <reference field="0" count="1" selected="0">
            <x v="59"/>
          </reference>
          <reference field="7" count="1" selected="0">
            <x v="5"/>
          </reference>
          <reference field="8" count="1">
            <x v="4"/>
          </reference>
          <reference field="20" count="1" selected="0">
            <x v="276"/>
          </reference>
        </references>
      </pivotArea>
    </format>
    <format dxfId="6356">
      <pivotArea dataOnly="0" labelOnly="1" outline="0" fieldPosition="0">
        <references count="4">
          <reference field="0" count="1" selected="0">
            <x v="75"/>
          </reference>
          <reference field="7" count="1" selected="0">
            <x v="5"/>
          </reference>
          <reference field="8" count="2">
            <x v="0"/>
            <x v="2"/>
          </reference>
          <reference field="20" count="1" selected="0">
            <x v="3"/>
          </reference>
        </references>
      </pivotArea>
    </format>
    <format dxfId="6355">
      <pivotArea dataOnly="0" labelOnly="1" outline="0" fieldPosition="0">
        <references count="4">
          <reference field="0" count="1" selected="0">
            <x v="89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15"/>
          </reference>
        </references>
      </pivotArea>
    </format>
    <format dxfId="6354">
      <pivotArea dataOnly="0" labelOnly="1" outline="0" fieldPosition="0">
        <references count="4">
          <reference field="0" count="1" selected="0">
            <x v="137"/>
          </reference>
          <reference field="7" count="1" selected="0">
            <x v="5"/>
          </reference>
          <reference field="8" count="1">
            <x v="2"/>
          </reference>
          <reference field="20" count="1" selected="0">
            <x v="269"/>
          </reference>
        </references>
      </pivotArea>
    </format>
    <format dxfId="6353">
      <pivotArea dataOnly="0" labelOnly="1" outline="0" fieldPosition="0">
        <references count="4">
          <reference field="0" count="1" selected="0">
            <x v="163"/>
          </reference>
          <reference field="7" count="1" selected="0">
            <x v="5"/>
          </reference>
          <reference field="8" count="1">
            <x v="4"/>
          </reference>
          <reference field="20" count="1" selected="0">
            <x v="277"/>
          </reference>
        </references>
      </pivotArea>
    </format>
    <format dxfId="6352">
      <pivotArea dataOnly="0" labelOnly="1" outline="0" fieldPosition="0">
        <references count="4">
          <reference field="0" count="1" selected="0">
            <x v="180"/>
          </reference>
          <reference field="7" count="1" selected="0">
            <x v="5"/>
          </reference>
          <reference field="8" count="2">
            <x v="0"/>
            <x v="2"/>
          </reference>
          <reference field="20" count="1" selected="0">
            <x v="159"/>
          </reference>
        </references>
      </pivotArea>
    </format>
    <format dxfId="6351">
      <pivotArea dataOnly="0" labelOnly="1" outline="0" fieldPosition="0">
        <references count="4">
          <reference field="0" count="1" selected="0">
            <x v="203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17"/>
          </reference>
        </references>
      </pivotArea>
    </format>
    <format dxfId="6350">
      <pivotArea dataOnly="0" labelOnly="1" outline="0" fieldPosition="0">
        <references count="4">
          <reference field="0" count="1" selected="0">
            <x v="213"/>
          </reference>
          <reference field="7" count="1" selected="0">
            <x v="5"/>
          </reference>
          <reference field="8" count="1">
            <x v="4"/>
          </reference>
          <reference field="20" count="1" selected="0">
            <x v="241"/>
          </reference>
        </references>
      </pivotArea>
    </format>
    <format dxfId="6349">
      <pivotArea dataOnly="0" labelOnly="1" outline="0" fieldPosition="0">
        <references count="4">
          <reference field="0" count="1" selected="0">
            <x v="218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274"/>
          </reference>
        </references>
      </pivotArea>
    </format>
    <format dxfId="6348">
      <pivotArea dataOnly="0" labelOnly="1" outline="0" fieldPosition="0">
        <references count="4">
          <reference field="0" count="1" selected="0">
            <x v="233"/>
          </reference>
          <reference field="7" count="1" selected="0">
            <x v="5"/>
          </reference>
          <reference field="8" count="1">
            <x v="2"/>
          </reference>
          <reference field="20" count="1" selected="0">
            <x v="278"/>
          </reference>
        </references>
      </pivotArea>
    </format>
    <format dxfId="6347">
      <pivotArea dataOnly="0" labelOnly="1" outline="0" fieldPosition="0">
        <references count="4">
          <reference field="0" count="1" selected="0">
            <x v="236"/>
          </reference>
          <reference field="7" count="1" selected="0">
            <x v="5"/>
          </reference>
          <reference field="8" count="2">
            <x v="0"/>
            <x v="4"/>
          </reference>
          <reference field="20" count="1" selected="0">
            <x v="18"/>
          </reference>
        </references>
      </pivotArea>
    </format>
    <format dxfId="6346">
      <pivotArea dataOnly="0" labelOnly="1" outline="0" fieldPosition="0">
        <references count="4">
          <reference field="0" count="1" selected="0">
            <x v="259"/>
          </reference>
          <reference field="7" count="1" selected="0">
            <x v="5"/>
          </reference>
          <reference field="8" count="1">
            <x v="2"/>
          </reference>
          <reference field="20" count="1" selected="0">
            <x v="20"/>
          </reference>
        </references>
      </pivotArea>
    </format>
    <format dxfId="6345">
      <pivotArea dataOnly="0" labelOnly="1" outline="0" fieldPosition="0">
        <references count="4">
          <reference field="0" count="1" selected="0">
            <x v="263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9"/>
          </reference>
        </references>
      </pivotArea>
    </format>
    <format dxfId="6344">
      <pivotArea dataOnly="0" labelOnly="1" outline="0" fieldPosition="0">
        <references count="4">
          <reference field="0" count="1" selected="0">
            <x v="278"/>
          </reference>
          <reference field="7" count="1" selected="0">
            <x v="5"/>
          </reference>
          <reference field="8" count="1">
            <x v="2"/>
          </reference>
          <reference field="20" count="1" selected="0">
            <x v="12"/>
          </reference>
        </references>
      </pivotArea>
    </format>
    <format dxfId="6343">
      <pivotArea dataOnly="0" labelOnly="1" outline="0" fieldPosition="0">
        <references count="4">
          <reference field="0" count="1" selected="0">
            <x v="279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13"/>
          </reference>
        </references>
      </pivotArea>
    </format>
    <format dxfId="6342">
      <pivotArea dataOnly="0" labelOnly="1" outline="0" fieldPosition="0">
        <references count="4">
          <reference field="0" count="1" selected="0">
            <x v="283"/>
          </reference>
          <reference field="7" count="1" selected="0">
            <x v="5"/>
          </reference>
          <reference field="8" count="1">
            <x v="2"/>
          </reference>
          <reference field="20" count="1" selected="0">
            <x v="115"/>
          </reference>
        </references>
      </pivotArea>
    </format>
    <format dxfId="6341">
      <pivotArea dataOnly="0" labelOnly="1" outline="0" fieldPosition="0">
        <references count="4">
          <reference field="0" count="1" selected="0">
            <x v="300"/>
          </reference>
          <reference field="7" count="1" selected="0">
            <x v="5"/>
          </reference>
          <reference field="8" count="2">
            <x v="0"/>
            <x v="2"/>
          </reference>
          <reference field="20" count="1" selected="0">
            <x v="7"/>
          </reference>
        </references>
      </pivotArea>
    </format>
    <format dxfId="6340">
      <pivotArea dataOnly="0" labelOnly="1" outline="0" fieldPosition="0">
        <references count="4">
          <reference field="0" count="1" selected="0">
            <x v="302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28"/>
          </reference>
        </references>
      </pivotArea>
    </format>
    <format dxfId="6339">
      <pivotArea dataOnly="0" labelOnly="1" outline="0" fieldPosition="0">
        <references count="4">
          <reference field="0" count="1" selected="0">
            <x v="13"/>
          </reference>
          <reference field="7" count="1" selected="0">
            <x v="6"/>
          </reference>
          <reference field="8" count="2">
            <x v="1"/>
            <x v="4"/>
          </reference>
          <reference field="20" count="1" selected="0">
            <x v="243"/>
          </reference>
        </references>
      </pivotArea>
    </format>
    <format dxfId="6338">
      <pivotArea dataOnly="0" labelOnly="1" outline="0" fieldPosition="0">
        <references count="4">
          <reference field="0" count="1" selected="0">
            <x v="47"/>
          </reference>
          <reference field="7" count="1" selected="0">
            <x v="6"/>
          </reference>
          <reference field="8" count="1">
            <x v="3"/>
          </reference>
          <reference field="20" count="1" selected="0">
            <x v="33"/>
          </reference>
        </references>
      </pivotArea>
    </format>
    <format dxfId="6337">
      <pivotArea dataOnly="0" labelOnly="1" outline="0" fieldPosition="0">
        <references count="4">
          <reference field="0" count="1" selected="0">
            <x v="54"/>
          </reference>
          <reference field="7" count="1" selected="0">
            <x v="6"/>
          </reference>
          <reference field="8" count="1">
            <x v="1"/>
          </reference>
          <reference field="20" count="1" selected="0">
            <x v="118"/>
          </reference>
        </references>
      </pivotArea>
    </format>
    <format dxfId="6336">
      <pivotArea dataOnly="0" labelOnly="1" outline="0" fieldPosition="0">
        <references count="4">
          <reference field="0" count="1" selected="0">
            <x v="66"/>
          </reference>
          <reference field="7" count="1" selected="0">
            <x v="6"/>
          </reference>
          <reference field="8" count="1">
            <x v="4"/>
          </reference>
          <reference field="20" count="1" selected="0">
            <x v="97"/>
          </reference>
        </references>
      </pivotArea>
    </format>
    <format dxfId="6335">
      <pivotArea dataOnly="0" labelOnly="1" outline="0" fieldPosition="0">
        <references count="4">
          <reference field="0" count="1" selected="0">
            <x v="71"/>
          </reference>
          <reference field="7" count="1" selected="0">
            <x v="6"/>
          </reference>
          <reference field="8" count="1">
            <x v="1"/>
          </reference>
          <reference field="20" count="1" selected="0">
            <x v="258"/>
          </reference>
        </references>
      </pivotArea>
    </format>
    <format dxfId="6334">
      <pivotArea dataOnly="0" labelOnly="1" outline="0" fieldPosition="0">
        <references count="4">
          <reference field="0" count="1" selected="0">
            <x v="83"/>
          </reference>
          <reference field="7" count="1" selected="0">
            <x v="6"/>
          </reference>
          <reference field="8" count="1">
            <x v="4"/>
          </reference>
          <reference field="20" count="1" selected="0">
            <x v="182"/>
          </reference>
        </references>
      </pivotArea>
    </format>
    <format dxfId="6333">
      <pivotArea dataOnly="0" labelOnly="1" outline="0" fieldPosition="0">
        <references count="4">
          <reference field="0" count="1" selected="0">
            <x v="88"/>
          </reference>
          <reference field="7" count="1" selected="0">
            <x v="6"/>
          </reference>
          <reference field="8" count="1">
            <x v="1"/>
          </reference>
          <reference field="20" count="1" selected="0">
            <x v="198"/>
          </reference>
        </references>
      </pivotArea>
    </format>
    <format dxfId="6332">
      <pivotArea dataOnly="0" labelOnly="1" outline="0" fieldPosition="0">
        <references count="4">
          <reference field="0" count="1" selected="0">
            <x v="102"/>
          </reference>
          <reference field="7" count="1" selected="0">
            <x v="6"/>
          </reference>
          <reference field="8" count="1">
            <x v="3"/>
          </reference>
          <reference field="20" count="1" selected="0">
            <x v="79"/>
          </reference>
        </references>
      </pivotArea>
    </format>
    <format dxfId="6331">
      <pivotArea dataOnly="0" labelOnly="1" outline="0" fieldPosition="0">
        <references count="4">
          <reference field="0" count="1" selected="0">
            <x v="103"/>
          </reference>
          <reference field="7" count="1" selected="0">
            <x v="6"/>
          </reference>
          <reference field="8" count="1">
            <x v="1"/>
          </reference>
          <reference field="20" count="1" selected="0">
            <x v="238"/>
          </reference>
        </references>
      </pivotArea>
    </format>
    <format dxfId="6330">
      <pivotArea dataOnly="0" labelOnly="1" outline="0" fieldPosition="0">
        <references count="4">
          <reference field="0" count="1" selected="0">
            <x v="120"/>
          </reference>
          <reference field="7" count="1" selected="0">
            <x v="6"/>
          </reference>
          <reference field="8" count="1">
            <x v="3"/>
          </reference>
          <reference field="20" count="1" selected="0">
            <x v="127"/>
          </reference>
        </references>
      </pivotArea>
    </format>
    <format dxfId="6329">
      <pivotArea dataOnly="0" labelOnly="1" outline="0" fieldPosition="0">
        <references count="4">
          <reference field="0" count="1" selected="0">
            <x v="122"/>
          </reference>
          <reference field="7" count="1" selected="0">
            <x v="6"/>
          </reference>
          <reference field="8" count="2">
            <x v="1"/>
            <x v="3"/>
          </reference>
          <reference field="20" count="1" selected="0">
            <x v="245"/>
          </reference>
        </references>
      </pivotArea>
    </format>
    <format dxfId="6328">
      <pivotArea dataOnly="0" labelOnly="1" outline="0" fieldPosition="0">
        <references count="4">
          <reference field="0" count="1" selected="0">
            <x v="150"/>
          </reference>
          <reference field="7" count="1" selected="0">
            <x v="6"/>
          </reference>
          <reference field="8" count="1">
            <x v="4"/>
          </reference>
          <reference field="20" count="1" selected="0">
            <x v="147"/>
          </reference>
        </references>
      </pivotArea>
    </format>
    <format dxfId="6327">
      <pivotArea dataOnly="0" labelOnly="1" outline="0" fieldPosition="0">
        <references count="4">
          <reference field="0" count="1" selected="0">
            <x v="165"/>
          </reference>
          <reference field="7" count="1" selected="0">
            <x v="6"/>
          </reference>
          <reference field="8" count="1">
            <x v="1"/>
          </reference>
          <reference field="20" count="1" selected="0">
            <x v="244"/>
          </reference>
        </references>
      </pivotArea>
    </format>
    <format dxfId="6326">
      <pivotArea dataOnly="0" labelOnly="1" outline="0" fieldPosition="0">
        <references count="4">
          <reference field="0" count="1" selected="0">
            <x v="213"/>
          </reference>
          <reference field="7" count="1" selected="0">
            <x v="6"/>
          </reference>
          <reference field="8" count="1">
            <x v="4"/>
          </reference>
          <reference field="20" count="1" selected="0">
            <x v="241"/>
          </reference>
        </references>
      </pivotArea>
    </format>
    <format dxfId="6325">
      <pivotArea dataOnly="0" labelOnly="1" outline="0" fieldPosition="0">
        <references count="4">
          <reference field="0" count="1" selected="0">
            <x v="217"/>
          </reference>
          <reference field="7" count="1" selected="0">
            <x v="6"/>
          </reference>
          <reference field="8" count="1">
            <x v="1"/>
          </reference>
          <reference field="20" count="1" selected="0">
            <x v="126"/>
          </reference>
        </references>
      </pivotArea>
    </format>
    <format dxfId="6324">
      <pivotArea dataOnly="0" labelOnly="1" outline="0" fieldPosition="0">
        <references count="4">
          <reference field="0" count="1" selected="0">
            <x v="226"/>
          </reference>
          <reference field="7" count="1" selected="0">
            <x v="6"/>
          </reference>
          <reference field="8" count="1">
            <x v="4"/>
          </reference>
          <reference field="20" count="1" selected="0">
            <x v="194"/>
          </reference>
        </references>
      </pivotArea>
    </format>
    <format dxfId="6323">
      <pivotArea dataOnly="0" labelOnly="1" outline="0" fieldPosition="0">
        <references count="4">
          <reference field="0" count="1" selected="0">
            <x v="235"/>
          </reference>
          <reference field="7" count="1" selected="0">
            <x v="6"/>
          </reference>
          <reference field="8" count="2">
            <x v="1"/>
            <x v="4"/>
          </reference>
          <reference field="20" count="1" selected="0">
            <x v="150"/>
          </reference>
        </references>
      </pivotArea>
    </format>
    <format dxfId="6322">
      <pivotArea dataOnly="0" labelOnly="1" outline="0" fieldPosition="0">
        <references count="4">
          <reference field="0" count="1" selected="0">
            <x v="252"/>
          </reference>
          <reference field="7" count="1" selected="0">
            <x v="6"/>
          </reference>
          <reference field="8" count="1">
            <x v="3"/>
          </reference>
          <reference field="20" count="1" selected="0">
            <x v="235"/>
          </reference>
        </references>
      </pivotArea>
    </format>
    <format dxfId="6321">
      <pivotArea dataOnly="0" labelOnly="1" outline="0" fieldPosition="0">
        <references count="4">
          <reference field="0" count="1" selected="0">
            <x v="265"/>
          </reference>
          <reference field="7" count="1" selected="0">
            <x v="6"/>
          </reference>
          <reference field="8" count="1">
            <x v="4"/>
          </reference>
          <reference field="20" count="1" selected="0">
            <x v="93"/>
          </reference>
        </references>
      </pivotArea>
    </format>
    <format dxfId="6320">
      <pivotArea dataOnly="0" labelOnly="1" outline="0" fieldPosition="0">
        <references count="4">
          <reference field="0" count="1" selected="0">
            <x v="291"/>
          </reference>
          <reference field="7" count="1" selected="0">
            <x v="6"/>
          </reference>
          <reference field="8" count="2">
            <x v="1"/>
            <x v="3"/>
          </reference>
          <reference field="20" count="1" selected="0">
            <x v="264"/>
          </reference>
        </references>
      </pivotArea>
    </format>
    <format dxfId="6319">
      <pivotArea dataOnly="0" labelOnly="1" outline="0" fieldPosition="0">
        <references count="4">
          <reference field="0" count="1" selected="0">
            <x v="296"/>
          </reference>
          <reference field="7" count="1" selected="0">
            <x v="6"/>
          </reference>
          <reference field="8" count="2">
            <x v="1"/>
            <x v="3"/>
          </reference>
          <reference field="20" count="1" selected="0">
            <x v="248"/>
          </reference>
        </references>
      </pivotArea>
    </format>
    <format dxfId="6318">
      <pivotArea dataOnly="0" labelOnly="1" outline="0" fieldPosition="0">
        <references count="4">
          <reference field="0" count="1" selected="0">
            <x v="34"/>
          </reference>
          <reference field="7" count="1" selected="0">
            <x v="9"/>
          </reference>
          <reference field="8" count="2">
            <x v="0"/>
            <x v="3"/>
          </reference>
          <reference field="20" count="1" selected="0">
            <x v="162"/>
          </reference>
        </references>
      </pivotArea>
    </format>
    <format dxfId="6317">
      <pivotArea dataOnly="0" labelOnly="1" outline="0" fieldPosition="0">
        <references count="4">
          <reference field="0" count="1" selected="0">
            <x v="58"/>
          </reference>
          <reference field="7" count="1" selected="0">
            <x v="9"/>
          </reference>
          <reference field="8" count="1">
            <x v="2"/>
          </reference>
          <reference field="20" count="1" selected="0">
            <x v="95"/>
          </reference>
        </references>
      </pivotArea>
    </format>
    <format dxfId="6316">
      <pivotArea dataOnly="0" labelOnly="1" outline="0" fieldPosition="0">
        <references count="4">
          <reference field="0" count="1" selected="0">
            <x v="59"/>
          </reference>
          <reference field="7" count="1" selected="0">
            <x v="9"/>
          </reference>
          <reference field="8" count="1">
            <x v="4"/>
          </reference>
          <reference field="20" count="1" selected="0">
            <x v="276"/>
          </reference>
        </references>
      </pivotArea>
    </format>
    <format dxfId="6315">
      <pivotArea dataOnly="0" labelOnly="1" outline="0" fieldPosition="0">
        <references count="4">
          <reference field="0" count="1" selected="0">
            <x v="65"/>
          </reference>
          <reference field="7" count="1" selected="0">
            <x v="9"/>
          </reference>
          <reference field="8" count="1">
            <x v="1"/>
          </reference>
          <reference field="20" count="1" selected="0">
            <x v="196"/>
          </reference>
        </references>
      </pivotArea>
    </format>
    <format dxfId="6314">
      <pivotArea dataOnly="0" labelOnly="1" outline="0" fieldPosition="0">
        <references count="4">
          <reference field="0" count="1" selected="0">
            <x v="81"/>
          </reference>
          <reference field="7" count="1" selected="0">
            <x v="9"/>
          </reference>
          <reference field="8" count="2">
            <x v="2"/>
            <x v="4"/>
          </reference>
          <reference field="20" count="1" selected="0">
            <x v="205"/>
          </reference>
        </references>
      </pivotArea>
    </format>
    <format dxfId="6313">
      <pivotArea dataOnly="0" labelOnly="1" outline="0" fieldPosition="0">
        <references count="4">
          <reference field="0" count="1" selected="0">
            <x v="98"/>
          </reference>
          <reference field="7" count="1" selected="0">
            <x v="9"/>
          </reference>
          <reference field="8" count="1">
            <x v="3"/>
          </reference>
          <reference field="20" count="1" selected="0">
            <x v="117"/>
          </reference>
        </references>
      </pivotArea>
    </format>
    <format dxfId="6312">
      <pivotArea dataOnly="0" labelOnly="1" outline="0" fieldPosition="0">
        <references count="4">
          <reference field="0" count="1" selected="0">
            <x v="108"/>
          </reference>
          <reference field="7" count="1" selected="0">
            <x v="9"/>
          </reference>
          <reference field="8" count="1">
            <x v="1"/>
          </reference>
          <reference field="20" count="1" selected="0">
            <x v="145"/>
          </reference>
        </references>
      </pivotArea>
    </format>
    <format dxfId="6311">
      <pivotArea dataOnly="0" labelOnly="1" outline="0" fieldPosition="0">
        <references count="4">
          <reference field="0" count="1" selected="0">
            <x v="132"/>
          </reference>
          <reference field="7" count="1" selected="0">
            <x v="9"/>
          </reference>
          <reference field="8" count="1">
            <x v="3"/>
          </reference>
          <reference field="20" count="1" selected="0">
            <x v="168"/>
          </reference>
        </references>
      </pivotArea>
    </format>
    <format dxfId="6310">
      <pivotArea dataOnly="0" labelOnly="1" outline="0" fieldPosition="0">
        <references count="4">
          <reference field="0" count="1" selected="0">
            <x v="134"/>
          </reference>
          <reference field="7" count="1" selected="0">
            <x v="9"/>
          </reference>
          <reference field="8" count="1">
            <x v="0"/>
          </reference>
          <reference field="20" count="1" selected="0">
            <x v="148"/>
          </reference>
        </references>
      </pivotArea>
    </format>
    <format dxfId="6309">
      <pivotArea dataOnly="0" labelOnly="1" outline="0" fieldPosition="0">
        <references count="4">
          <reference field="0" count="1" selected="0">
            <x v="139"/>
          </reference>
          <reference field="7" count="1" selected="0">
            <x v="9"/>
          </reference>
          <reference field="8" count="1">
            <x v="1"/>
          </reference>
          <reference field="20" count="1" selected="0">
            <x v="161"/>
          </reference>
        </references>
      </pivotArea>
    </format>
    <format dxfId="6308">
      <pivotArea dataOnly="0" labelOnly="1" outline="0" fieldPosition="0">
        <references count="4">
          <reference field="0" count="1" selected="0">
            <x v="147"/>
          </reference>
          <reference field="7" count="1" selected="0">
            <x v="9"/>
          </reference>
          <reference field="8" count="1">
            <x v="0"/>
          </reference>
          <reference field="20" count="1" selected="0">
            <x v="48"/>
          </reference>
        </references>
      </pivotArea>
    </format>
    <format dxfId="6307">
      <pivotArea dataOnly="0" labelOnly="1" outline="0" fieldPosition="0">
        <references count="4">
          <reference field="0" count="1" selected="0">
            <x v="151"/>
          </reference>
          <reference field="7" count="1" selected="0">
            <x v="9"/>
          </reference>
          <reference field="8" count="2">
            <x v="1"/>
            <x v="3"/>
          </reference>
          <reference field="20" count="1" selected="0">
            <x v="76"/>
          </reference>
        </references>
      </pivotArea>
    </format>
    <format dxfId="6306">
      <pivotArea dataOnly="0" labelOnly="1" outline="0" fieldPosition="0">
        <references count="4">
          <reference field="0" count="1" selected="0">
            <x v="153"/>
          </reference>
          <reference field="7" count="1" selected="0">
            <x v="9"/>
          </reference>
          <reference field="8" count="1">
            <x v="1"/>
          </reference>
          <reference field="20" count="1" selected="0">
            <x v="229"/>
          </reference>
        </references>
      </pivotArea>
    </format>
    <format dxfId="6305">
      <pivotArea dataOnly="0" labelOnly="1" outline="0" fieldPosition="0">
        <references count="4">
          <reference field="0" count="1" selected="0">
            <x v="158"/>
          </reference>
          <reference field="7" count="1" selected="0">
            <x v="9"/>
          </reference>
          <reference field="8" count="1">
            <x v="0"/>
          </reference>
          <reference field="20" count="1" selected="0">
            <x v="255"/>
          </reference>
        </references>
      </pivotArea>
    </format>
    <format dxfId="6304">
      <pivotArea dataOnly="0" labelOnly="1" outline="0" fieldPosition="0">
        <references count="4">
          <reference field="0" count="1" selected="0">
            <x v="196"/>
          </reference>
          <reference field="7" count="1" selected="0">
            <x v="9"/>
          </reference>
          <reference field="8" count="1">
            <x v="2"/>
          </reference>
          <reference field="20" count="1" selected="0">
            <x v="222"/>
          </reference>
        </references>
      </pivotArea>
    </format>
    <format dxfId="6303">
      <pivotArea dataOnly="0" labelOnly="1" outline="0" fieldPosition="0">
        <references count="4">
          <reference field="0" count="1" selected="0">
            <x v="221"/>
          </reference>
          <reference field="7" count="1" selected="0">
            <x v="9"/>
          </reference>
          <reference field="8" count="1">
            <x v="0"/>
          </reference>
          <reference field="20" count="1" selected="0">
            <x v="267"/>
          </reference>
        </references>
      </pivotArea>
    </format>
    <format dxfId="6302">
      <pivotArea dataOnly="0" labelOnly="1" outline="0" fieldPosition="0">
        <references count="4">
          <reference field="0" count="1" selected="0">
            <x v="238"/>
          </reference>
          <reference field="7" count="1" selected="0">
            <x v="9"/>
          </reference>
          <reference field="8" count="1">
            <x v="3"/>
          </reference>
          <reference field="20" count="1" selected="0">
            <x v="128"/>
          </reference>
        </references>
      </pivotArea>
    </format>
    <format dxfId="6301">
      <pivotArea dataOnly="0" labelOnly="1" outline="0" fieldPosition="0">
        <references count="4">
          <reference field="0" count="1" selected="0">
            <x v="246"/>
          </reference>
          <reference field="7" count="1" selected="0">
            <x v="9"/>
          </reference>
          <reference field="8" count="1">
            <x v="1"/>
          </reference>
          <reference field="20" count="1" selected="0">
            <x v="131"/>
          </reference>
        </references>
      </pivotArea>
    </format>
    <format dxfId="6300">
      <pivotArea dataOnly="0" labelOnly="1" outline="0" fieldPosition="0">
        <references count="4">
          <reference field="0" count="1" selected="0">
            <x v="252"/>
          </reference>
          <reference field="7" count="1" selected="0">
            <x v="9"/>
          </reference>
          <reference field="8" count="1">
            <x v="0"/>
          </reference>
          <reference field="20" count="1" selected="0">
            <x v="235"/>
          </reference>
        </references>
      </pivotArea>
    </format>
    <format dxfId="6299">
      <pivotArea dataOnly="0" labelOnly="1" outline="0" fieldPosition="0">
        <references count="4">
          <reference field="0" count="1" selected="0">
            <x v="255"/>
          </reference>
          <reference field="7" count="1" selected="0">
            <x v="9"/>
          </reference>
          <reference field="8" count="1">
            <x v="3"/>
          </reference>
          <reference field="20" count="1" selected="0">
            <x v="146"/>
          </reference>
        </references>
      </pivotArea>
    </format>
    <format dxfId="6298">
      <pivotArea dataOnly="0" labelOnly="1" outline="0" fieldPosition="0">
        <references count="4">
          <reference field="0" count="1" selected="0">
            <x v="273"/>
          </reference>
          <reference field="7" count="1" selected="0">
            <x v="9"/>
          </reference>
          <reference field="8" count="2">
            <x v="2"/>
            <x v="4"/>
          </reference>
          <reference field="20" count="1" selected="0">
            <x v="63"/>
          </reference>
        </references>
      </pivotArea>
    </format>
    <format dxfId="6297">
      <pivotArea dataOnly="0" labelOnly="1" outline="0" fieldPosition="0">
        <references count="4">
          <reference field="0" count="1" selected="0">
            <x v="286"/>
          </reference>
          <reference field="7" count="1" selected="0">
            <x v="9"/>
          </reference>
          <reference field="8" count="1">
            <x v="2"/>
          </reference>
          <reference field="20" count="1" selected="0">
            <x v="209"/>
          </reference>
        </references>
      </pivotArea>
    </format>
    <format dxfId="6296">
      <pivotArea dataOnly="0" labelOnly="1" outline="0" fieldPosition="0">
        <references count="4">
          <reference field="0" count="1" selected="0">
            <x v="305"/>
          </reference>
          <reference field="7" count="1" selected="0">
            <x v="9"/>
          </reference>
          <reference field="8" count="1">
            <x v="1"/>
          </reference>
          <reference field="20" count="1" selected="0">
            <x v="119"/>
          </reference>
        </references>
      </pivotArea>
    </format>
    <format dxfId="6295">
      <pivotArea dataOnly="0" labelOnly="1" outline="0" fieldPosition="0">
        <references count="4">
          <reference field="0" count="1" selected="0">
            <x v="3"/>
          </reference>
          <reference field="7" count="1" selected="0">
            <x v="10"/>
          </reference>
          <reference field="8" count="1">
            <x v="2"/>
          </reference>
          <reference field="20" count="1" selected="0">
            <x v="58"/>
          </reference>
        </references>
      </pivotArea>
    </format>
    <format dxfId="6294">
      <pivotArea dataOnly="0" labelOnly="1" outline="0" fieldPosition="0">
        <references count="4">
          <reference field="0" count="1" selected="0">
            <x v="15"/>
          </reference>
          <reference field="7" count="1" selected="0">
            <x v="10"/>
          </reference>
          <reference field="8" count="1">
            <x v="4"/>
          </reference>
          <reference field="20" count="1" selected="0">
            <x v="123"/>
          </reference>
        </references>
      </pivotArea>
    </format>
    <format dxfId="6293">
      <pivotArea dataOnly="0" labelOnly="1" outline="0" fieldPosition="0">
        <references count="4">
          <reference field="0" count="1" selected="0">
            <x v="87"/>
          </reference>
          <reference field="7" count="1" selected="0">
            <x v="10"/>
          </reference>
          <reference field="8" count="1">
            <x v="2"/>
          </reference>
          <reference field="20" count="1" selected="0">
            <x v="268"/>
          </reference>
        </references>
      </pivotArea>
    </format>
    <format dxfId="6292">
      <pivotArea dataOnly="0" labelOnly="1" outline="0" fieldPosition="0">
        <references count="4">
          <reference field="0" count="1" selected="0">
            <x v="168"/>
          </reference>
          <reference field="7" count="1" selected="0">
            <x v="10"/>
          </reference>
          <reference field="8" count="1">
            <x v="4"/>
          </reference>
          <reference field="20" count="1" selected="0">
            <x v="211"/>
          </reference>
        </references>
      </pivotArea>
    </format>
    <format dxfId="6291">
      <pivotArea dataOnly="0" labelOnly="1" outline="0" fieldPosition="0">
        <references count="4">
          <reference field="0" count="1" selected="0">
            <x v="174"/>
          </reference>
          <reference field="7" count="1" selected="0">
            <x v="10"/>
          </reference>
          <reference field="8" count="1">
            <x v="0"/>
          </reference>
          <reference field="20" count="1" selected="0">
            <x v="31"/>
          </reference>
        </references>
      </pivotArea>
    </format>
    <format dxfId="6290">
      <pivotArea dataOnly="0" labelOnly="1" outline="0" fieldPosition="0">
        <references count="4">
          <reference field="0" count="1" selected="0">
            <x v="183"/>
          </reference>
          <reference field="7" count="1" selected="0">
            <x v="10"/>
          </reference>
          <reference field="8" count="1">
            <x v="2"/>
          </reference>
          <reference field="20" count="1" selected="0">
            <x v="114"/>
          </reference>
        </references>
      </pivotArea>
    </format>
    <format dxfId="6289">
      <pivotArea dataOnly="0" labelOnly="1" outline="0" fieldPosition="0">
        <references count="4">
          <reference field="0" count="1" selected="0">
            <x v="184"/>
          </reference>
          <reference field="7" count="1" selected="0">
            <x v="10"/>
          </reference>
          <reference field="8" count="1">
            <x v="0"/>
          </reference>
          <reference field="20" count="1" selected="0">
            <x v="178"/>
          </reference>
        </references>
      </pivotArea>
    </format>
    <format dxfId="6288">
      <pivotArea dataOnly="0" labelOnly="1" outline="0" fieldPosition="0">
        <references count="4">
          <reference field="0" count="1" selected="0">
            <x v="191"/>
          </reference>
          <reference field="7" count="1" selected="0">
            <x v="10"/>
          </reference>
          <reference field="8" count="1">
            <x v="4"/>
          </reference>
          <reference field="20" count="1" selected="0">
            <x v="108"/>
          </reference>
        </references>
      </pivotArea>
    </format>
    <format dxfId="6287">
      <pivotArea dataOnly="0" labelOnly="1" outline="0" fieldPosition="0">
        <references count="4">
          <reference field="0" count="1" selected="0">
            <x v="200"/>
          </reference>
          <reference field="7" count="1" selected="0">
            <x v="10"/>
          </reference>
          <reference field="8" count="1">
            <x v="0"/>
          </reference>
          <reference field="20" count="1" selected="0">
            <x v="233"/>
          </reference>
        </references>
      </pivotArea>
    </format>
    <format dxfId="6286">
      <pivotArea dataOnly="0" labelOnly="1" outline="0" fieldPosition="0">
        <references count="4">
          <reference field="0" count="1" selected="0">
            <x v="206"/>
          </reference>
          <reference field="7" count="1" selected="0">
            <x v="10"/>
          </reference>
          <reference field="8" count="1">
            <x v="4"/>
          </reference>
          <reference field="20" count="1" selected="0">
            <x v="70"/>
          </reference>
        </references>
      </pivotArea>
    </format>
    <format dxfId="6285">
      <pivotArea dataOnly="0" labelOnly="1" outline="0" fieldPosition="0">
        <references count="4">
          <reference field="0" count="1" selected="0">
            <x v="212"/>
          </reference>
          <reference field="7" count="1" selected="0">
            <x v="10"/>
          </reference>
          <reference field="8" count="1">
            <x v="2"/>
          </reference>
          <reference field="20" count="1" selected="0">
            <x v="227"/>
          </reference>
        </references>
      </pivotArea>
    </format>
    <format dxfId="6284">
      <pivotArea dataOnly="0" labelOnly="1" outline="0" fieldPosition="0">
        <references count="4">
          <reference field="0" count="1" selected="0">
            <x v="217"/>
          </reference>
          <reference field="7" count="1" selected="0">
            <x v="10"/>
          </reference>
          <reference field="8" count="1">
            <x v="4"/>
          </reference>
          <reference field="20" count="1" selected="0">
            <x v="126"/>
          </reference>
        </references>
      </pivotArea>
    </format>
    <format dxfId="6283">
      <pivotArea dataOnly="0" labelOnly="1" outline="0" fieldPosition="0">
        <references count="4">
          <reference field="0" count="1" selected="0">
            <x v="220"/>
          </reference>
          <reference field="7" count="1" selected="0">
            <x v="10"/>
          </reference>
          <reference field="8" count="1">
            <x v="0"/>
          </reference>
          <reference field="20" count="1" selected="0">
            <x v="111"/>
          </reference>
        </references>
      </pivotArea>
    </format>
    <format dxfId="6282">
      <pivotArea dataOnly="0" labelOnly="1" outline="0" fieldPosition="0">
        <references count="4">
          <reference field="0" count="1" selected="0">
            <x v="232"/>
          </reference>
          <reference field="7" count="1" selected="0">
            <x v="10"/>
          </reference>
          <reference field="8" count="1">
            <x v="2"/>
          </reference>
          <reference field="20" count="1" selected="0">
            <x v="176"/>
          </reference>
        </references>
      </pivotArea>
    </format>
    <format dxfId="6281">
      <pivotArea dataOnly="0" labelOnly="1" outline="0" fieldPosition="0">
        <references count="4">
          <reference field="0" count="1" selected="0">
            <x v="240"/>
          </reference>
          <reference field="7" count="1" selected="0">
            <x v="10"/>
          </reference>
          <reference field="8" count="1">
            <x v="0"/>
          </reference>
          <reference field="20" count="1" selected="0">
            <x v="153"/>
          </reference>
        </references>
      </pivotArea>
    </format>
    <format dxfId="6280">
      <pivotArea dataOnly="0" labelOnly="1" outline="0" fieldPosition="0">
        <references count="4">
          <reference field="0" count="1" selected="0">
            <x v="285"/>
          </reference>
          <reference field="7" count="1" selected="0">
            <x v="10"/>
          </reference>
          <reference field="8" count="1">
            <x v="2"/>
          </reference>
          <reference field="20" count="1" selected="0">
            <x v="121"/>
          </reference>
        </references>
      </pivotArea>
    </format>
    <format dxfId="6279">
      <pivotArea dataOnly="0" labelOnly="1" outline="0" fieldPosition="0">
        <references count="4">
          <reference field="0" count="1" selected="0">
            <x v="299"/>
          </reference>
          <reference field="7" count="1" selected="0">
            <x v="10"/>
          </reference>
          <reference field="8" count="1">
            <x v="4"/>
          </reference>
          <reference field="20" count="1" selected="0">
            <x v="68"/>
          </reference>
        </references>
      </pivotArea>
    </format>
    <format dxfId="6278">
      <pivotArea dataOnly="0" labelOnly="1" outline="0" fieldPosition="0">
        <references count="4">
          <reference field="0" count="1" selected="0">
            <x v="0"/>
          </reference>
          <reference field="7" count="1" selected="0">
            <x v="11"/>
          </reference>
          <reference field="8" count="1">
            <x v="2"/>
          </reference>
          <reference field="20" count="1" selected="0">
            <x v="223"/>
          </reference>
        </references>
      </pivotArea>
    </format>
    <format dxfId="6277">
      <pivotArea dataOnly="0" labelOnly="1" outline="0" fieldPosition="0">
        <references count="4">
          <reference field="0" count="1" selected="0">
            <x v="14"/>
          </reference>
          <reference field="7" count="1" selected="0">
            <x v="11"/>
          </reference>
          <reference field="8" count="1">
            <x v="1"/>
          </reference>
          <reference field="20" count="1" selected="0">
            <x v="210"/>
          </reference>
        </references>
      </pivotArea>
    </format>
    <format dxfId="6276">
      <pivotArea dataOnly="0" labelOnly="1" outline="0" fieldPosition="0">
        <references count="4">
          <reference field="0" count="1" selected="0">
            <x v="31"/>
          </reference>
          <reference field="7" count="1" selected="0">
            <x v="11"/>
          </reference>
          <reference field="8" count="1">
            <x v="3"/>
          </reference>
          <reference field="20" count="1" selected="0">
            <x v="164"/>
          </reference>
        </references>
      </pivotArea>
    </format>
    <format dxfId="6275">
      <pivotArea dataOnly="0" labelOnly="1" outline="0" fieldPosition="0">
        <references count="4">
          <reference field="0" count="1" selected="0">
            <x v="46"/>
          </reference>
          <reference field="7" count="1" selected="0">
            <x v="11"/>
          </reference>
          <reference field="8" count="1">
            <x v="1"/>
          </reference>
          <reference field="20" count="1" selected="0">
            <x v="259"/>
          </reference>
        </references>
      </pivotArea>
    </format>
    <format dxfId="6274">
      <pivotArea dataOnly="0" labelOnly="1" outline="0" fieldPosition="0">
        <references count="4">
          <reference field="0" count="1" selected="0">
            <x v="68"/>
          </reference>
          <reference field="7" count="1" selected="0">
            <x v="11"/>
          </reference>
          <reference field="8" count="1">
            <x v="3"/>
          </reference>
          <reference field="20" count="1" selected="0">
            <x v="104"/>
          </reference>
        </references>
      </pivotArea>
    </format>
    <format dxfId="6273">
      <pivotArea dataOnly="0" labelOnly="1" outline="0" fieldPosition="0">
        <references count="4">
          <reference field="0" count="1" selected="0">
            <x v="71"/>
          </reference>
          <reference field="7" count="1" selected="0">
            <x v="11"/>
          </reference>
          <reference field="8" count="1">
            <x v="1"/>
          </reference>
          <reference field="20" count="1" selected="0">
            <x v="258"/>
          </reference>
        </references>
      </pivotArea>
    </format>
    <format dxfId="6272">
      <pivotArea dataOnly="0" labelOnly="1" outline="0" fieldPosition="0">
        <references count="4">
          <reference field="0" count="1" selected="0">
            <x v="87"/>
          </reference>
          <reference field="7" count="1" selected="0">
            <x v="11"/>
          </reference>
          <reference field="8" count="1">
            <x v="2"/>
          </reference>
          <reference field="20" count="1" selected="0">
            <x v="268"/>
          </reference>
        </references>
      </pivotArea>
    </format>
    <format dxfId="6271">
      <pivotArea dataOnly="0" labelOnly="1" outline="0" fieldPosition="0">
        <references count="4">
          <reference field="0" count="1" selected="0">
            <x v="93"/>
          </reference>
          <reference field="7" count="1" selected="0">
            <x v="11"/>
          </reference>
          <reference field="8" count="1">
            <x v="3"/>
          </reference>
          <reference field="20" count="1" selected="0">
            <x v="137"/>
          </reference>
        </references>
      </pivotArea>
    </format>
    <format dxfId="6270">
      <pivotArea dataOnly="0" labelOnly="1" outline="0" fieldPosition="0">
        <references count="4">
          <reference field="0" count="1" selected="0">
            <x v="115"/>
          </reference>
          <reference field="7" count="1" selected="0">
            <x v="11"/>
          </reference>
          <reference field="8" count="1">
            <x v="1"/>
          </reference>
          <reference field="20" count="1" selected="0">
            <x v="94"/>
          </reference>
        </references>
      </pivotArea>
    </format>
    <format dxfId="6269">
      <pivotArea dataOnly="0" labelOnly="1" outline="0" fieldPosition="0">
        <references count="4">
          <reference field="0" count="1" selected="0">
            <x v="164"/>
          </reference>
          <reference field="7" count="1" selected="0">
            <x v="11"/>
          </reference>
          <reference field="8" count="1">
            <x v="3"/>
          </reference>
          <reference field="20" count="1" selected="0">
            <x v="11"/>
          </reference>
        </references>
      </pivotArea>
    </format>
    <format dxfId="6268">
      <pivotArea dataOnly="0" labelOnly="1" outline="0" fieldPosition="0">
        <references count="4">
          <reference field="0" count="1" selected="0">
            <x v="207"/>
          </reference>
          <reference field="7" count="1" selected="0">
            <x v="11"/>
          </reference>
          <reference field="8" count="1">
            <x v="1"/>
          </reference>
          <reference field="20" count="1" selected="0">
            <x v="45"/>
          </reference>
        </references>
      </pivotArea>
    </format>
    <format dxfId="6267">
      <pivotArea dataOnly="0" labelOnly="1" outline="0" fieldPosition="0">
        <references count="4">
          <reference field="0" count="1" selected="0">
            <x v="236"/>
          </reference>
          <reference field="7" count="1" selected="0">
            <x v="11"/>
          </reference>
          <reference field="8" count="1">
            <x v="2"/>
          </reference>
          <reference field="20" count="1" selected="0">
            <x v="18"/>
          </reference>
        </references>
      </pivotArea>
    </format>
    <format dxfId="6266">
      <pivotArea dataOnly="0" labelOnly="1" outline="0" fieldPosition="0">
        <references count="4">
          <reference field="0" count="1" selected="0">
            <x v="276"/>
          </reference>
          <reference field="7" count="1" selected="0">
            <x v="11"/>
          </reference>
          <reference field="8" count="1">
            <x v="3"/>
          </reference>
          <reference field="20" count="1" selected="0">
            <x v="195"/>
          </reference>
        </references>
      </pivotArea>
    </format>
    <format dxfId="6265">
      <pivotArea dataOnly="0" labelOnly="1" outline="0" fieldPosition="0">
        <references count="4">
          <reference field="0" count="1" selected="0">
            <x v="293"/>
          </reference>
          <reference field="7" count="1" selected="0">
            <x v="11"/>
          </reference>
          <reference field="8" count="1">
            <x v="2"/>
          </reference>
          <reference field="20" count="1" selected="0">
            <x v="51"/>
          </reference>
        </references>
      </pivotArea>
    </format>
    <format dxfId="6264">
      <pivotArea dataOnly="0" labelOnly="1" outline="0" fieldPosition="0">
        <references count="4">
          <reference field="0" count="1" selected="0">
            <x v="13"/>
          </reference>
          <reference field="7" count="1" selected="0">
            <x v="13"/>
          </reference>
          <reference field="8" count="1">
            <x v="1"/>
          </reference>
          <reference field="20" count="1" selected="0">
            <x v="243"/>
          </reference>
        </references>
      </pivotArea>
    </format>
    <format dxfId="6263">
      <pivotArea dataOnly="0" labelOnly="1" outline="0" fieldPosition="0">
        <references count="4">
          <reference field="0" count="1" selected="0">
            <x v="45"/>
          </reference>
          <reference field="7" count="1" selected="0">
            <x v="13"/>
          </reference>
          <reference field="8" count="1">
            <x v="0"/>
          </reference>
          <reference field="20" count="1" selected="0">
            <x v="134"/>
          </reference>
        </references>
      </pivotArea>
    </format>
    <format dxfId="6262">
      <pivotArea dataOnly="0" labelOnly="1" outline="0" fieldPosition="0">
        <references count="4">
          <reference field="0" count="1" selected="0">
            <x v="90"/>
          </reference>
          <reference field="7" count="1" selected="0">
            <x v="13"/>
          </reference>
          <reference field="8" count="1">
            <x v="4"/>
          </reference>
          <reference field="20" count="1" selected="0">
            <x v="256"/>
          </reference>
        </references>
      </pivotArea>
    </format>
    <format dxfId="6261">
      <pivotArea dataOnly="0" labelOnly="1" outline="0" fieldPosition="0">
        <references count="4">
          <reference field="0" count="1" selected="0">
            <x v="113"/>
          </reference>
          <reference field="7" count="1" selected="0">
            <x v="13"/>
          </reference>
          <reference field="8" count="1">
            <x v="0"/>
          </reference>
          <reference field="20" count="1" selected="0">
            <x v="275"/>
          </reference>
        </references>
      </pivotArea>
    </format>
    <format dxfId="6260">
      <pivotArea dataOnly="0" labelOnly="1" outline="0" fieldPosition="0">
        <references count="4">
          <reference field="0" count="1" selected="0">
            <x v="149"/>
          </reference>
          <reference field="7" count="1" selected="0">
            <x v="13"/>
          </reference>
          <reference field="8" count="1">
            <x v="1"/>
          </reference>
          <reference field="20" count="1" selected="0">
            <x v="261"/>
          </reference>
        </references>
      </pivotArea>
    </format>
    <format dxfId="6259">
      <pivotArea dataOnly="0" labelOnly="1" outline="0" fieldPosition="0">
        <references count="4">
          <reference field="0" count="1" selected="0">
            <x v="179"/>
          </reference>
          <reference field="7" count="1" selected="0">
            <x v="13"/>
          </reference>
          <reference field="8" count="1">
            <x v="4"/>
          </reference>
          <reference field="20" count="1" selected="0">
            <x v="157"/>
          </reference>
        </references>
      </pivotArea>
    </format>
    <format dxfId="6258">
      <pivotArea dataOnly="0" labelOnly="1" outline="0" fieldPosition="0">
        <references count="4">
          <reference field="0" count="1" selected="0">
            <x v="211"/>
          </reference>
          <reference field="7" count="1" selected="0">
            <x v="13"/>
          </reference>
          <reference field="8" count="1">
            <x v="1"/>
          </reference>
          <reference field="20" count="1" selected="0">
            <x v="32"/>
          </reference>
        </references>
      </pivotArea>
    </format>
    <format dxfId="6257">
      <pivotArea dataOnly="0" labelOnly="1" outline="0" fieldPosition="0">
        <references count="4">
          <reference field="0" count="1" selected="0">
            <x v="219"/>
          </reference>
          <reference field="7" count="1" selected="0">
            <x v="13"/>
          </reference>
          <reference field="8" count="1">
            <x v="4"/>
          </reference>
          <reference field="20" count="1" selected="0">
            <x v="206"/>
          </reference>
        </references>
      </pivotArea>
    </format>
    <format dxfId="6256">
      <pivotArea dataOnly="0" labelOnly="1" outline="0" fieldPosition="0">
        <references count="4">
          <reference field="0" count="1" selected="0">
            <x v="233"/>
          </reference>
          <reference field="7" count="1" selected="0">
            <x v="13"/>
          </reference>
          <reference field="8" count="1">
            <x v="0"/>
          </reference>
          <reference field="20" count="1" selected="0">
            <x v="278"/>
          </reference>
        </references>
      </pivotArea>
    </format>
    <format dxfId="6255">
      <pivotArea dataOnly="0" labelOnly="1" outline="0" fieldPosition="0">
        <references count="4">
          <reference field="0" count="1" selected="0">
            <x v="237"/>
          </reference>
          <reference field="7" count="1" selected="0">
            <x v="13"/>
          </reference>
          <reference field="8" count="1">
            <x v="4"/>
          </reference>
          <reference field="20" count="1" selected="0">
            <x v="231"/>
          </reference>
        </references>
      </pivotArea>
    </format>
    <format dxfId="6254">
      <pivotArea dataOnly="0" labelOnly="1" outline="0" fieldPosition="0">
        <references count="4">
          <reference field="0" count="1" selected="0">
            <x v="256"/>
          </reference>
          <reference field="7" count="1" selected="0">
            <x v="13"/>
          </reference>
          <reference field="8" count="1">
            <x v="1"/>
          </reference>
          <reference field="20" count="1" selected="0">
            <x v="207"/>
          </reference>
        </references>
      </pivotArea>
    </format>
    <format dxfId="6253">
      <pivotArea dataOnly="0" labelOnly="1" outline="0" fieldPosition="0">
        <references count="4">
          <reference field="0" count="1" selected="0">
            <x v="263"/>
          </reference>
          <reference field="7" count="1" selected="0">
            <x v="13"/>
          </reference>
          <reference field="8" count="1">
            <x v="4"/>
          </reference>
          <reference field="20" count="1" selected="0">
            <x v="9"/>
          </reference>
        </references>
      </pivotArea>
    </format>
    <format dxfId="6252">
      <pivotArea dataOnly="0" labelOnly="1" outline="0" fieldPosition="0">
        <references count="4">
          <reference field="0" count="1" selected="0">
            <x v="289"/>
          </reference>
          <reference field="7" count="1" selected="0">
            <x v="13"/>
          </reference>
          <reference field="8" count="1">
            <x v="0"/>
          </reference>
          <reference field="20" count="1" selected="0">
            <x v="84"/>
          </reference>
        </references>
      </pivotArea>
    </format>
    <format dxfId="6251">
      <pivotArea dataOnly="0" labelOnly="1" outline="0" fieldPosition="0">
        <references count="4">
          <reference field="0" count="1" selected="0">
            <x v="7"/>
          </reference>
          <reference field="7" count="1" selected="0">
            <x v="16"/>
          </reference>
          <reference field="8" count="1">
            <x v="2"/>
          </reference>
          <reference field="20" count="1" selected="0">
            <x v="197"/>
          </reference>
        </references>
      </pivotArea>
    </format>
    <format dxfId="6250">
      <pivotArea dataOnly="0" labelOnly="1" outline="0" fieldPosition="0">
        <references count="4">
          <reference field="0" count="1" selected="0">
            <x v="26"/>
          </reference>
          <reference field="7" count="1" selected="0">
            <x v="16"/>
          </reference>
          <reference field="8" count="1">
            <x v="1"/>
          </reference>
          <reference field="20" count="1" selected="0">
            <x v="125"/>
          </reference>
        </references>
      </pivotArea>
    </format>
    <format dxfId="6249">
      <pivotArea dataOnly="0" labelOnly="1" outline="0" fieldPosition="0">
        <references count="4">
          <reference field="0" count="1" selected="0">
            <x v="52"/>
          </reference>
          <reference field="7" count="1" selected="0">
            <x v="16"/>
          </reference>
          <reference field="8" count="1">
            <x v="3"/>
          </reference>
          <reference field="20" count="1" selected="0">
            <x v="189"/>
          </reference>
        </references>
      </pivotArea>
    </format>
    <format dxfId="6248">
      <pivotArea dataOnly="0" labelOnly="1" outline="0" fieldPosition="0">
        <references count="4">
          <reference field="0" count="1" selected="0">
            <x v="55"/>
          </reference>
          <reference field="7" count="1" selected="0">
            <x v="16"/>
          </reference>
          <reference field="8" count="1">
            <x v="4"/>
          </reference>
          <reference field="20" count="1" selected="0">
            <x v="180"/>
          </reference>
        </references>
      </pivotArea>
    </format>
    <format dxfId="6247">
      <pivotArea dataOnly="0" labelOnly="1" outline="0" fieldPosition="0">
        <references count="4">
          <reference field="0" count="1" selected="0">
            <x v="56"/>
          </reference>
          <reference field="7" count="1" selected="0">
            <x v="16"/>
          </reference>
          <reference field="8" count="2">
            <x v="0"/>
            <x v="4"/>
          </reference>
          <reference field="20" count="1" selected="0">
            <x v="160"/>
          </reference>
        </references>
      </pivotArea>
    </format>
    <format dxfId="6246">
      <pivotArea dataOnly="0" labelOnly="1" outline="0" fieldPosition="0">
        <references count="4">
          <reference field="0" count="1" selected="0">
            <x v="57"/>
          </reference>
          <reference field="7" count="1" selected="0">
            <x v="16"/>
          </reference>
          <reference field="8" count="1">
            <x v="2"/>
          </reference>
          <reference field="20" count="1" selected="0">
            <x v="203"/>
          </reference>
        </references>
      </pivotArea>
    </format>
    <format dxfId="6245">
      <pivotArea dataOnly="0" labelOnly="1" outline="0" fieldPosition="0">
        <references count="4">
          <reference field="0" count="1" selected="0">
            <x v="73"/>
          </reference>
          <reference field="7" count="1" selected="0">
            <x v="16"/>
          </reference>
          <reference field="8" count="1">
            <x v="1"/>
          </reference>
          <reference field="20" count="1" selected="0">
            <x v="170"/>
          </reference>
        </references>
      </pivotArea>
    </format>
    <format dxfId="6244">
      <pivotArea dataOnly="0" labelOnly="1" outline="0" fieldPosition="0">
        <references count="4">
          <reference field="0" count="1" selected="0">
            <x v="79"/>
          </reference>
          <reference field="7" count="1" selected="0">
            <x v="16"/>
          </reference>
          <reference field="8" count="1">
            <x v="4"/>
          </reference>
          <reference field="20" count="1" selected="0">
            <x v="91"/>
          </reference>
        </references>
      </pivotArea>
    </format>
    <format dxfId="6243">
      <pivotArea dataOnly="0" labelOnly="1" outline="0" fieldPosition="0">
        <references count="4">
          <reference field="0" count="1" selected="0">
            <x v="82"/>
          </reference>
          <reference field="7" count="1" selected="0">
            <x v="16"/>
          </reference>
          <reference field="8" count="2">
            <x v="0"/>
            <x v="4"/>
          </reference>
          <reference field="20" count="1" selected="0">
            <x v="71"/>
          </reference>
        </references>
      </pivotArea>
    </format>
    <format dxfId="6242">
      <pivotArea dataOnly="0" labelOnly="1" outline="0" fieldPosition="0">
        <references count="4">
          <reference field="0" count="1" selected="0">
            <x v="85"/>
          </reference>
          <reference field="7" count="1" selected="0">
            <x v="16"/>
          </reference>
          <reference field="8" count="1">
            <x v="2"/>
          </reference>
          <reference field="20" count="1" selected="0">
            <x v="221"/>
          </reference>
        </references>
      </pivotArea>
    </format>
    <format dxfId="6241">
      <pivotArea dataOnly="0" labelOnly="1" outline="0" fieldPosition="0">
        <references count="4">
          <reference field="0" count="1" selected="0">
            <x v="90"/>
          </reference>
          <reference field="7" count="1" selected="0">
            <x v="16"/>
          </reference>
          <reference field="8" count="1">
            <x v="4"/>
          </reference>
          <reference field="20" count="1" selected="0">
            <x v="256"/>
          </reference>
        </references>
      </pivotArea>
    </format>
    <format dxfId="6240">
      <pivotArea dataOnly="0" labelOnly="1" outline="0" fieldPosition="0">
        <references count="4">
          <reference field="0" count="1" selected="0">
            <x v="91"/>
          </reference>
          <reference field="7" count="1" selected="0">
            <x v="16"/>
          </reference>
          <reference field="8" count="2">
            <x v="0"/>
            <x v="2"/>
          </reference>
          <reference field="20" count="1" selected="0">
            <x v="136"/>
          </reference>
        </references>
      </pivotArea>
    </format>
    <format dxfId="6239">
      <pivotArea dataOnly="0" labelOnly="1" outline="0" fieldPosition="0">
        <references count="4">
          <reference field="0" count="1" selected="0">
            <x v="100"/>
          </reference>
          <reference field="7" count="1" selected="0">
            <x v="16"/>
          </reference>
          <reference field="8" count="1">
            <x v="4"/>
          </reference>
          <reference field="20" count="1" selected="0">
            <x v="112"/>
          </reference>
        </references>
      </pivotArea>
    </format>
    <format dxfId="6238">
      <pivotArea dataOnly="0" labelOnly="1" outline="0" fieldPosition="0">
        <references count="4">
          <reference field="0" count="1" selected="0">
            <x v="108"/>
          </reference>
          <reference field="7" count="1" selected="0">
            <x v="16"/>
          </reference>
          <reference field="8" count="1">
            <x v="0"/>
          </reference>
          <reference field="20" count="1" selected="0">
            <x v="145"/>
          </reference>
        </references>
      </pivotArea>
    </format>
    <format dxfId="6237">
      <pivotArea dataOnly="0" labelOnly="1" outline="0" fieldPosition="0">
        <references count="4">
          <reference field="0" count="1" selected="0">
            <x v="118"/>
          </reference>
          <reference field="7" count="1" selected="0">
            <x v="16"/>
          </reference>
          <reference field="8" count="2">
            <x v="2"/>
            <x v="4"/>
          </reference>
          <reference field="20" count="1" selected="0">
            <x v="192"/>
          </reference>
        </references>
      </pivotArea>
    </format>
    <format dxfId="6236">
      <pivotArea dataOnly="0" labelOnly="1" outline="0" fieldPosition="0">
        <references count="4">
          <reference field="0" count="1" selected="0">
            <x v="168"/>
          </reference>
          <reference field="7" count="1" selected="0">
            <x v="16"/>
          </reference>
          <reference field="8" count="1">
            <x v="2"/>
          </reference>
          <reference field="20" count="1" selected="0">
            <x v="211"/>
          </reference>
        </references>
      </pivotArea>
    </format>
    <format dxfId="6235">
      <pivotArea dataOnly="0" labelOnly="1" outline="0" fieldPosition="0">
        <references count="4">
          <reference field="0" count="1" selected="0">
            <x v="181"/>
          </reference>
          <reference field="7" count="1" selected="0">
            <x v="16"/>
          </reference>
          <reference field="8" count="1">
            <x v="3"/>
          </reference>
          <reference field="20" count="1" selected="0">
            <x v="185"/>
          </reference>
        </references>
      </pivotArea>
    </format>
    <format dxfId="6234">
      <pivotArea dataOnly="0" labelOnly="1" outline="0" fieldPosition="0">
        <references count="4">
          <reference field="0" count="1" selected="0">
            <x v="184"/>
          </reference>
          <reference field="7" count="1" selected="0">
            <x v="16"/>
          </reference>
          <reference field="8" count="2">
            <x v="0"/>
            <x v="4"/>
          </reference>
          <reference field="20" count="1" selected="0">
            <x v="178"/>
          </reference>
        </references>
      </pivotArea>
    </format>
    <format dxfId="6233">
      <pivotArea dataOnly="0" labelOnly="1" outline="0" fieldPosition="0">
        <references count="4">
          <reference field="0" count="1" selected="0">
            <x v="212"/>
          </reference>
          <reference field="7" count="1" selected="0">
            <x v="16"/>
          </reference>
          <reference field="8" count="2">
            <x v="2"/>
            <x v="4"/>
          </reference>
          <reference field="20" count="1" selected="0">
            <x v="227"/>
          </reference>
        </references>
      </pivotArea>
    </format>
    <format dxfId="6232">
      <pivotArea dataOnly="0" labelOnly="1" outline="0" fieldPosition="0">
        <references count="4">
          <reference field="0" count="1" selected="0">
            <x v="218"/>
          </reference>
          <reference field="7" count="1" selected="0">
            <x v="16"/>
          </reference>
          <reference field="8" count="1">
            <x v="0"/>
          </reference>
          <reference field="20" count="1" selected="0">
            <x v="274"/>
          </reference>
        </references>
      </pivotArea>
    </format>
    <format dxfId="6231">
      <pivotArea dataOnly="0" labelOnly="1" outline="0" fieldPosition="0">
        <references count="4">
          <reference field="0" count="1" selected="0">
            <x v="219"/>
          </reference>
          <reference field="7" count="1" selected="0">
            <x v="16"/>
          </reference>
          <reference field="8" count="2">
            <x v="2"/>
            <x v="4"/>
          </reference>
          <reference field="20" count="1" selected="0">
            <x v="206"/>
          </reference>
        </references>
      </pivotArea>
    </format>
    <format dxfId="6230">
      <pivotArea dataOnly="0" labelOnly="1" outline="0" fieldPosition="0">
        <references count="4">
          <reference field="0" count="1" selected="0">
            <x v="225"/>
          </reference>
          <reference field="7" count="1" selected="0">
            <x v="16"/>
          </reference>
          <reference field="8" count="1">
            <x v="3"/>
          </reference>
          <reference field="20" count="1" selected="0">
            <x v="140"/>
          </reference>
        </references>
      </pivotArea>
    </format>
    <format dxfId="6229">
      <pivotArea dataOnly="0" labelOnly="1" outline="0" fieldPosition="0">
        <references count="4">
          <reference field="0" count="1" selected="0">
            <x v="227"/>
          </reference>
          <reference field="7" count="1" selected="0">
            <x v="16"/>
          </reference>
          <reference field="8" count="1">
            <x v="2"/>
          </reference>
          <reference field="20" count="1" selected="0">
            <x v="109"/>
          </reference>
        </references>
      </pivotArea>
    </format>
    <format dxfId="6228">
      <pivotArea dataOnly="0" labelOnly="1" outline="0" fieldPosition="0">
        <references count="4">
          <reference field="0" count="1" selected="0">
            <x v="237"/>
          </reference>
          <reference field="7" count="1" selected="0">
            <x v="16"/>
          </reference>
          <reference field="8" count="1">
            <x v="4"/>
          </reference>
          <reference field="20" count="1" selected="0">
            <x v="231"/>
          </reference>
        </references>
      </pivotArea>
    </format>
    <format dxfId="6227">
      <pivotArea dataOnly="0" labelOnly="1" outline="0" fieldPosition="0">
        <references count="4">
          <reference field="0" count="1" selected="0">
            <x v="242"/>
          </reference>
          <reference field="7" count="1" selected="0">
            <x v="16"/>
          </reference>
          <reference field="8" count="1">
            <x v="2"/>
          </reference>
          <reference field="20" count="1" selected="0">
            <x v="183"/>
          </reference>
        </references>
      </pivotArea>
    </format>
    <format dxfId="6226">
      <pivotArea dataOnly="0" labelOnly="1" outline="0" fieldPosition="0">
        <references count="4">
          <reference field="0" count="1" selected="0">
            <x v="249"/>
          </reference>
          <reference field="7" count="1" selected="0">
            <x v="16"/>
          </reference>
          <reference field="8" count="2">
            <x v="1"/>
            <x v="4"/>
          </reference>
          <reference field="20" count="1" selected="0">
            <x v="41"/>
          </reference>
        </references>
      </pivotArea>
    </format>
    <format dxfId="6225">
      <pivotArea dataOnly="0" labelOnly="1" outline="0" fieldPosition="0">
        <references count="4">
          <reference field="0" count="1" selected="0">
            <x v="268"/>
          </reference>
          <reference field="7" count="1" selected="0">
            <x v="16"/>
          </reference>
          <reference field="8" count="2">
            <x v="1"/>
            <x v="3"/>
          </reference>
          <reference field="20" count="1" selected="0">
            <x v="181"/>
          </reference>
        </references>
      </pivotArea>
    </format>
    <format dxfId="6224">
      <pivotArea dataOnly="0" labelOnly="1" outline="0" fieldPosition="0">
        <references count="4">
          <reference field="0" count="1" selected="0">
            <x v="272"/>
          </reference>
          <reference field="7" count="1" selected="0">
            <x v="16"/>
          </reference>
          <reference field="8" count="1">
            <x v="0"/>
          </reference>
          <reference field="20" count="1" selected="0">
            <x v="199"/>
          </reference>
        </references>
      </pivotArea>
    </format>
    <format dxfId="6223">
      <pivotArea dataOnly="0" labelOnly="1" outline="0" fieldPosition="0">
        <references count="4">
          <reference field="0" count="1" selected="0">
            <x v="274"/>
          </reference>
          <reference field="7" count="1" selected="0">
            <x v="16"/>
          </reference>
          <reference field="8" count="2">
            <x v="1"/>
            <x v="3"/>
          </reference>
          <reference field="20" count="1" selected="0">
            <x v="43"/>
          </reference>
        </references>
      </pivotArea>
    </format>
    <format dxfId="6222">
      <pivotArea dataOnly="0" labelOnly="1" outline="0" fieldPosition="0">
        <references count="4">
          <reference field="0" count="1" selected="0">
            <x v="4"/>
          </reference>
          <reference field="7" count="1" selected="0">
            <x v="17"/>
          </reference>
          <reference field="8" count="1">
            <x v="2"/>
          </reference>
          <reference field="20" count="1" selected="0">
            <x v="65"/>
          </reference>
        </references>
      </pivotArea>
    </format>
    <format dxfId="6221">
      <pivotArea dataOnly="0" labelOnly="1" outline="0" fieldPosition="0">
        <references count="4">
          <reference field="0" count="1" selected="0">
            <x v="20"/>
          </reference>
          <reference field="7" count="1" selected="0">
            <x v="17"/>
          </reference>
          <reference field="8" count="1">
            <x v="1"/>
          </reference>
          <reference field="20" count="1" selected="0">
            <x v="218"/>
          </reference>
        </references>
      </pivotArea>
    </format>
    <format dxfId="6220">
      <pivotArea dataOnly="0" labelOnly="1" outline="0" fieldPosition="0">
        <references count="4">
          <reference field="0" count="1" selected="0">
            <x v="44"/>
          </reference>
          <reference field="7" count="1" selected="0">
            <x v="17"/>
          </reference>
          <reference field="8" count="1">
            <x v="4"/>
          </reference>
          <reference field="20" count="1" selected="0">
            <x v="81"/>
          </reference>
        </references>
      </pivotArea>
    </format>
    <format dxfId="6219">
      <pivotArea dataOnly="0" labelOnly="1" outline="0" fieldPosition="0">
        <references count="4">
          <reference field="0" count="1" selected="0">
            <x v="54"/>
          </reference>
          <reference field="7" count="1" selected="0">
            <x v="17"/>
          </reference>
          <reference field="8" count="1">
            <x v="1"/>
          </reference>
          <reference field="20" count="1" selected="0">
            <x v="118"/>
          </reference>
        </references>
      </pivotArea>
    </format>
    <format dxfId="6218">
      <pivotArea dataOnly="0" labelOnly="1" outline="0" fieldPosition="0">
        <references count="4">
          <reference field="0" count="1" selected="0">
            <x v="56"/>
          </reference>
          <reference field="7" count="1" selected="0">
            <x v="17"/>
          </reference>
          <reference field="8" count="1">
            <x v="4"/>
          </reference>
          <reference field="20" count="1" selected="0">
            <x v="160"/>
          </reference>
        </references>
      </pivotArea>
    </format>
    <format dxfId="6217">
      <pivotArea dataOnly="0" labelOnly="1" outline="0" fieldPosition="0">
        <references count="4">
          <reference field="0" count="1" selected="0">
            <x v="111"/>
          </reference>
          <reference field="7" count="1" selected="0">
            <x v="17"/>
          </reference>
          <reference field="8" count="1">
            <x v="2"/>
          </reference>
          <reference field="20" count="1" selected="0">
            <x v="53"/>
          </reference>
        </references>
      </pivotArea>
    </format>
    <format dxfId="6216">
      <pivotArea dataOnly="0" labelOnly="1" outline="0" fieldPosition="0">
        <references count="4">
          <reference field="0" count="1" selected="0">
            <x v="153"/>
          </reference>
          <reference field="7" count="1" selected="0">
            <x v="17"/>
          </reference>
          <reference field="8" count="1">
            <x v="1"/>
          </reference>
          <reference field="20" count="1" selected="0">
            <x v="229"/>
          </reference>
        </references>
      </pivotArea>
    </format>
    <format dxfId="6215">
      <pivotArea dataOnly="0" labelOnly="1" outline="0" fieldPosition="0">
        <references count="4">
          <reference field="0" count="1" selected="0">
            <x v="167"/>
          </reference>
          <reference field="7" count="1" selected="0">
            <x v="17"/>
          </reference>
          <reference field="8" count="1">
            <x v="4"/>
          </reference>
          <reference field="20" count="1" selected="0">
            <x v="155"/>
          </reference>
        </references>
      </pivotArea>
    </format>
    <format dxfId="6214">
      <pivotArea dataOnly="0" labelOnly="1" outline="0" fieldPosition="0">
        <references count="4">
          <reference field="0" count="1" selected="0">
            <x v="200"/>
          </reference>
          <reference field="7" count="1" selected="0">
            <x v="17"/>
          </reference>
          <reference field="8" count="1">
            <x v="2"/>
          </reference>
          <reference field="20" count="1" selected="0">
            <x v="233"/>
          </reference>
        </references>
      </pivotArea>
    </format>
    <format dxfId="6213">
      <pivotArea dataOnly="0" labelOnly="1" outline="0" fieldPosition="0">
        <references count="4">
          <reference field="0" count="1" selected="0">
            <x v="227"/>
          </reference>
          <reference field="7" count="1" selected="0">
            <x v="17"/>
          </reference>
          <reference field="8" count="1">
            <x v="1"/>
          </reference>
          <reference field="20" count="1" selected="0">
            <x v="109"/>
          </reference>
        </references>
      </pivotArea>
    </format>
    <format dxfId="6212">
      <pivotArea dataOnly="0" labelOnly="1" outline="0" fieldPosition="0">
        <references count="4">
          <reference field="0" count="1" selected="0">
            <x v="233"/>
          </reference>
          <reference field="7" count="1" selected="0">
            <x v="17"/>
          </reference>
          <reference field="8" count="1">
            <x v="4"/>
          </reference>
          <reference field="20" count="1" selected="0">
            <x v="278"/>
          </reference>
        </references>
      </pivotArea>
    </format>
    <format dxfId="6211">
      <pivotArea dataOnly="0" labelOnly="1" outline="0" fieldPosition="0">
        <references count="4">
          <reference field="0" count="1" selected="0">
            <x v="267"/>
          </reference>
          <reference field="7" count="1" selected="0">
            <x v="17"/>
          </reference>
          <reference field="8" count="1">
            <x v="1"/>
          </reference>
          <reference field="20" count="1" selected="0">
            <x v="202"/>
          </reference>
        </references>
      </pivotArea>
    </format>
    <format dxfId="6210">
      <pivotArea dataOnly="0" labelOnly="1" outline="0" fieldPosition="0">
        <references count="4">
          <reference field="0" count="1" selected="0">
            <x v="279"/>
          </reference>
          <reference field="7" count="1" selected="0">
            <x v="17"/>
          </reference>
          <reference field="8" count="1">
            <x v="2"/>
          </reference>
          <reference field="20" count="1" selected="0">
            <x v="13"/>
          </reference>
        </references>
      </pivotArea>
    </format>
    <format dxfId="6209">
      <pivotArea dataOnly="0" labelOnly="1" outline="0" fieldPosition="0">
        <references count="4">
          <reference field="0" count="1" selected="0">
            <x v="15"/>
          </reference>
          <reference field="7" count="1" selected="0">
            <x v="18"/>
          </reference>
          <reference field="8" count="1">
            <x v="4"/>
          </reference>
          <reference field="20" count="1" selected="0">
            <x v="123"/>
          </reference>
        </references>
      </pivotArea>
    </format>
    <format dxfId="6208">
      <pivotArea dataOnly="0" labelOnly="1" outline="0" fieldPosition="0">
        <references count="4">
          <reference field="0" count="1" selected="0">
            <x v="47"/>
          </reference>
          <reference field="7" count="1" selected="0">
            <x v="18"/>
          </reference>
          <reference field="8" count="1">
            <x v="3"/>
          </reference>
          <reference field="20" count="1" selected="0">
            <x v="33"/>
          </reference>
        </references>
      </pivotArea>
    </format>
    <format dxfId="6207">
      <pivotArea dataOnly="0" labelOnly="1" outline="0" fieldPosition="0">
        <references count="4">
          <reference field="0" count="1" selected="0">
            <x v="49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39"/>
          </reference>
        </references>
      </pivotArea>
    </format>
    <format dxfId="6206">
      <pivotArea dataOnly="0" labelOnly="1" outline="0" fieldPosition="0">
        <references count="4">
          <reference field="0" count="1" selected="0">
            <x v="78"/>
          </reference>
          <reference field="7" count="1" selected="0">
            <x v="18"/>
          </reference>
          <reference field="8" count="1">
            <x v="3"/>
          </reference>
          <reference field="20" count="1" selected="0">
            <x v="242"/>
          </reference>
        </references>
      </pivotArea>
    </format>
    <format dxfId="6205">
      <pivotArea dataOnly="0" labelOnly="1" outline="0" fieldPosition="0">
        <references count="4">
          <reference field="0" count="1" selected="0">
            <x v="82"/>
          </reference>
          <reference field="7" count="1" selected="0">
            <x v="18"/>
          </reference>
          <reference field="8" count="1">
            <x v="4"/>
          </reference>
          <reference field="20" count="1" selected="0">
            <x v="71"/>
          </reference>
        </references>
      </pivotArea>
    </format>
    <format dxfId="6204">
      <pivotArea dataOnly="0" labelOnly="1" outline="0" fieldPosition="0">
        <references count="4">
          <reference field="0" count="1" selected="0">
            <x v="91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136"/>
          </reference>
        </references>
      </pivotArea>
    </format>
    <format dxfId="6203">
      <pivotArea dataOnly="0" labelOnly="1" outline="0" fieldPosition="0">
        <references count="4">
          <reference field="0" count="1" selected="0">
            <x v="117"/>
          </reference>
          <reference field="7" count="1" selected="0">
            <x v="18"/>
          </reference>
          <reference field="8" count="1">
            <x v="4"/>
          </reference>
          <reference field="20" count="1" selected="0">
            <x v="154"/>
          </reference>
        </references>
      </pivotArea>
    </format>
    <format dxfId="6202">
      <pivotArea dataOnly="0" labelOnly="1" outline="0" fieldPosition="0">
        <references count="4">
          <reference field="0" count="1" selected="0">
            <x v="119"/>
          </reference>
          <reference field="7" count="1" selected="0">
            <x v="18"/>
          </reference>
          <reference field="8" count="1">
            <x v="3"/>
          </reference>
          <reference field="20" count="1" selected="0">
            <x v="46"/>
          </reference>
        </references>
      </pivotArea>
    </format>
    <format dxfId="6201">
      <pivotArea dataOnly="0" labelOnly="1" outline="0" fieldPosition="0">
        <references count="4">
          <reference field="0" count="1" selected="0">
            <x v="145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184"/>
          </reference>
        </references>
      </pivotArea>
    </format>
    <format dxfId="6200">
      <pivotArea dataOnly="0" labelOnly="1" outline="0" fieldPosition="0">
        <references count="4">
          <reference field="0" count="1" selected="0">
            <x v="166"/>
          </reference>
          <reference field="7" count="1" selected="0">
            <x v="18"/>
          </reference>
          <reference field="8" count="1">
            <x v="4"/>
          </reference>
          <reference field="20" count="1" selected="0">
            <x v="260"/>
          </reference>
        </references>
      </pivotArea>
    </format>
    <format dxfId="6199">
      <pivotArea dataOnly="0" labelOnly="1" outline="0" fieldPosition="0">
        <references count="4">
          <reference field="0" count="1" selected="0">
            <x v="172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200"/>
          </reference>
        </references>
      </pivotArea>
    </format>
    <format dxfId="6198">
      <pivotArea dataOnly="0" labelOnly="1" outline="0" fieldPosition="0">
        <references count="4">
          <reference field="0" count="1" selected="0">
            <x v="175"/>
          </reference>
          <reference field="7" count="1" selected="0">
            <x v="18"/>
          </reference>
          <reference field="8" count="1">
            <x v="3"/>
          </reference>
          <reference field="20" count="1" selected="0">
            <x v="142"/>
          </reference>
        </references>
      </pivotArea>
    </format>
    <format dxfId="6197">
      <pivotArea dataOnly="0" labelOnly="1" outline="0" fieldPosition="0">
        <references count="4">
          <reference field="0" count="1" selected="0">
            <x v="198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163"/>
          </reference>
        </references>
      </pivotArea>
    </format>
    <format dxfId="6196">
      <pivotArea dataOnly="0" labelOnly="1" outline="0" fieldPosition="0">
        <references count="4">
          <reference field="0" count="1" selected="0">
            <x v="199"/>
          </reference>
          <reference field="7" count="1" selected="0">
            <x v="18"/>
          </reference>
          <reference field="8" count="1">
            <x v="4"/>
          </reference>
          <reference field="20" count="1" selected="0">
            <x v="85"/>
          </reference>
        </references>
      </pivotArea>
    </format>
    <format dxfId="6195">
      <pivotArea dataOnly="0" labelOnly="1" outline="0" fieldPosition="0">
        <references count="4">
          <reference field="0" count="1" selected="0">
            <x v="202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87"/>
          </reference>
        </references>
      </pivotArea>
    </format>
    <format dxfId="6194">
      <pivotArea dataOnly="0" labelOnly="1" outline="0" fieldPosition="0">
        <references count="4">
          <reference field="0" count="1" selected="0">
            <x v="227"/>
          </reference>
          <reference field="7" count="1" selected="0">
            <x v="18"/>
          </reference>
          <reference field="8" count="1">
            <x v="3"/>
          </reference>
          <reference field="20" count="1" selected="0">
            <x v="109"/>
          </reference>
        </references>
      </pivotArea>
    </format>
    <format dxfId="6193">
      <pivotArea dataOnly="0" labelOnly="1" outline="0" fieldPosition="0">
        <references count="4">
          <reference field="0" count="1" selected="0">
            <x v="248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67"/>
          </reference>
        </references>
      </pivotArea>
    </format>
    <format dxfId="6192">
      <pivotArea dataOnly="0" labelOnly="1" outline="0" fieldPosition="0">
        <references count="4">
          <reference field="0" count="1" selected="0">
            <x v="249"/>
          </reference>
          <reference field="7" count="1" selected="0">
            <x v="18"/>
          </reference>
          <reference field="8" count="1">
            <x v="4"/>
          </reference>
          <reference field="20" count="1" selected="0">
            <x v="41"/>
          </reference>
        </references>
      </pivotArea>
    </format>
    <format dxfId="6191">
      <pivotArea dataOnly="0" labelOnly="1" outline="0" fieldPosition="0">
        <references count="4">
          <reference field="0" count="1" selected="0">
            <x v="250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187"/>
          </reference>
        </references>
      </pivotArea>
    </format>
    <format dxfId="6190">
      <pivotArea dataOnly="0" labelOnly="1" outline="0" fieldPosition="0">
        <references count="4">
          <reference field="0" count="1" selected="0">
            <x v="12"/>
          </reference>
          <reference field="7" count="1" selected="0">
            <x v="20"/>
          </reference>
          <reference field="8" count="2">
            <x v="0"/>
            <x v="3"/>
          </reference>
          <reference field="20" count="1" selected="0">
            <x v="105"/>
          </reference>
        </references>
      </pivotArea>
    </format>
    <format dxfId="6189">
      <pivotArea dataOnly="0" labelOnly="1" outline="0" fieldPosition="0">
        <references count="4">
          <reference field="0" count="1" selected="0">
            <x v="16"/>
          </reference>
          <reference field="7" count="1" selected="0">
            <x v="20"/>
          </reference>
          <reference field="8" count="2">
            <x v="0"/>
            <x v="3"/>
          </reference>
          <reference field="20" count="1" selected="0">
            <x v="6"/>
          </reference>
        </references>
      </pivotArea>
    </format>
    <format dxfId="6188">
      <pivotArea dataOnly="0" labelOnly="1" outline="0" fieldPosition="0">
        <references count="4">
          <reference field="0" count="1" selected="0">
            <x v="22"/>
          </reference>
          <reference field="7" count="1" selected="0">
            <x v="20"/>
          </reference>
          <reference field="8" count="1">
            <x v="1"/>
          </reference>
          <reference field="20" count="1" selected="0">
            <x v="5"/>
          </reference>
        </references>
      </pivotArea>
    </format>
    <format dxfId="6187">
      <pivotArea dataOnly="0" labelOnly="1" outline="0" fieldPosition="0">
        <references count="4">
          <reference field="0" count="1" selected="0">
            <x v="113"/>
          </reference>
          <reference field="7" count="1" selected="0">
            <x v="20"/>
          </reference>
          <reference field="8" count="1">
            <x v="0"/>
          </reference>
          <reference field="20" count="1" selected="0">
            <x v="275"/>
          </reference>
        </references>
      </pivotArea>
    </format>
    <format dxfId="6186">
      <pivotArea dataOnly="0" labelOnly="1" outline="0" fieldPosition="0">
        <references count="4">
          <reference field="0" count="1" selected="0">
            <x v="141"/>
          </reference>
          <reference field="7" count="1" selected="0">
            <x v="20"/>
          </reference>
          <reference field="8" count="2">
            <x v="1"/>
            <x v="3"/>
          </reference>
          <reference field="20" count="1" selected="0">
            <x v="4"/>
          </reference>
        </references>
      </pivotArea>
    </format>
    <format dxfId="6185">
      <pivotArea dataOnly="0" labelOnly="1" outline="0" fieldPosition="0">
        <references count="4">
          <reference field="0" count="1" selected="0">
            <x v="161"/>
          </reference>
          <reference field="7" count="1" selected="0">
            <x v="20"/>
          </reference>
          <reference field="8" count="1">
            <x v="0"/>
          </reference>
          <reference field="20" count="1" selected="0">
            <x v="8"/>
          </reference>
        </references>
      </pivotArea>
    </format>
    <format dxfId="6184">
      <pivotArea dataOnly="0" labelOnly="1" outline="0" fieldPosition="0">
        <references count="4">
          <reference field="0" count="1" selected="0">
            <x v="192"/>
          </reference>
          <reference field="7" count="1" selected="0">
            <x v="20"/>
          </reference>
          <reference field="8" count="2">
            <x v="1"/>
            <x v="3"/>
          </reference>
          <reference field="20" count="1" selected="0">
            <x v="247"/>
          </reference>
        </references>
      </pivotArea>
    </format>
    <format dxfId="6183">
      <pivotArea dataOnly="0" labelOnly="1" outline="0" fieldPosition="0">
        <references count="4">
          <reference field="0" count="1" selected="0">
            <x v="196"/>
          </reference>
          <reference field="7" count="1" selected="0">
            <x v="20"/>
          </reference>
          <reference field="8" count="1">
            <x v="0"/>
          </reference>
          <reference field="20" count="1" selected="0">
            <x v="222"/>
          </reference>
        </references>
      </pivotArea>
    </format>
    <format dxfId="6182">
      <pivotArea dataOnly="0" labelOnly="1" outline="0" fieldPosition="0">
        <references count="4">
          <reference field="0" count="1" selected="0">
            <x v="213"/>
          </reference>
          <reference field="7" count="1" selected="0">
            <x v="20"/>
          </reference>
          <reference field="8" count="1">
            <x v="1"/>
          </reference>
          <reference field="20" count="1" selected="0">
            <x v="241"/>
          </reference>
        </references>
      </pivotArea>
    </format>
    <format dxfId="6181">
      <pivotArea dataOnly="0" labelOnly="1" outline="0" fieldPosition="0">
        <references count="4">
          <reference field="0" count="1" selected="0">
            <x v="278"/>
          </reference>
          <reference field="7" count="1" selected="0">
            <x v="20"/>
          </reference>
          <reference field="8" count="1">
            <x v="0"/>
          </reference>
          <reference field="20" count="1" selected="0">
            <x v="12"/>
          </reference>
        </references>
      </pivotArea>
    </format>
    <format dxfId="6180">
      <pivotArea dataOnly="0" labelOnly="1" outline="0" fieldPosition="0">
        <references count="4">
          <reference field="0" count="1" selected="0">
            <x v="36"/>
          </reference>
          <reference field="7" count="1" selected="0">
            <x v="21"/>
          </reference>
          <reference field="8" count="1">
            <x v="4"/>
          </reference>
          <reference field="20" count="1" selected="0">
            <x v="212"/>
          </reference>
        </references>
      </pivotArea>
    </format>
    <format dxfId="6179">
      <pivotArea dataOnly="0" labelOnly="1" outline="0" fieldPosition="0">
        <references count="4">
          <reference field="0" count="1" selected="0">
            <x v="38"/>
          </reference>
          <reference field="7" count="1" selected="0">
            <x v="21"/>
          </reference>
          <reference field="8" count="1">
            <x v="2"/>
          </reference>
          <reference field="20" count="1" selected="0">
            <x v="75"/>
          </reference>
        </references>
      </pivotArea>
    </format>
    <format dxfId="6178">
      <pivotArea dataOnly="0" labelOnly="1" outline="0" fieldPosition="0">
        <references count="4">
          <reference field="0" count="1" selected="0">
            <x v="55"/>
          </reference>
          <reference field="7" count="1" selected="0">
            <x v="21"/>
          </reference>
          <reference field="8" count="1">
            <x v="4"/>
          </reference>
          <reference field="20" count="1" selected="0">
            <x v="180"/>
          </reference>
        </references>
      </pivotArea>
    </format>
    <format dxfId="6177">
      <pivotArea dataOnly="0" labelOnly="1" outline="0" fieldPosition="0">
        <references count="4">
          <reference field="0" count="1" selected="0">
            <x v="111"/>
          </reference>
          <reference field="7" count="1" selected="0">
            <x v="21"/>
          </reference>
          <reference field="8" count="1">
            <x v="2"/>
          </reference>
          <reference field="20" count="1" selected="0">
            <x v="53"/>
          </reference>
        </references>
      </pivotArea>
    </format>
    <format dxfId="6176">
      <pivotArea dataOnly="0" labelOnly="1" outline="0" fieldPosition="0">
        <references count="4">
          <reference field="0" count="1" selected="0">
            <x v="188"/>
          </reference>
          <reference field="7" count="1" selected="0">
            <x v="21"/>
          </reference>
          <reference field="8" count="1">
            <x v="4"/>
          </reference>
          <reference field="20" count="1" selected="0">
            <x v="132"/>
          </reference>
        </references>
      </pivotArea>
    </format>
    <format dxfId="6175">
      <pivotArea dataOnly="0" labelOnly="1" outline="0" fieldPosition="0">
        <references count="4">
          <reference field="0" count="1" selected="0">
            <x v="225"/>
          </reference>
          <reference field="7" count="1" selected="0">
            <x v="21"/>
          </reference>
          <reference field="8" count="1">
            <x v="2"/>
          </reference>
          <reference field="20" count="1" selected="0">
            <x v="140"/>
          </reference>
        </references>
      </pivotArea>
    </format>
    <format dxfId="6174">
      <pivotArea dataOnly="0" labelOnly="1" outline="0" fieldPosition="0">
        <references count="4">
          <reference field="0" count="1" selected="0">
            <x v="246"/>
          </reference>
          <reference field="7" count="1" selected="0">
            <x v="21"/>
          </reference>
          <reference field="8" count="1">
            <x v="4"/>
          </reference>
          <reference field="20" count="1" selected="0">
            <x v="131"/>
          </reference>
        </references>
      </pivotArea>
    </format>
    <format dxfId="6173">
      <pivotArea dataOnly="0" labelOnly="1" outline="0" fieldPosition="0">
        <references count="4">
          <reference field="0" count="1" selected="0">
            <x v="266"/>
          </reference>
          <reference field="7" count="1" selected="0">
            <x v="21"/>
          </reference>
          <reference field="8" count="1">
            <x v="2"/>
          </reference>
          <reference field="20" count="1" selected="0">
            <x v="42"/>
          </reference>
        </references>
      </pivotArea>
    </format>
    <format dxfId="6172">
      <pivotArea dataOnly="0" labelOnly="1" outline="0" fieldPosition="0">
        <references count="4">
          <reference field="0" count="1" selected="0">
            <x v="281"/>
          </reference>
          <reference field="7" count="1" selected="0">
            <x v="21"/>
          </reference>
          <reference field="8" count="1">
            <x v="4"/>
          </reference>
          <reference field="20" count="1" selected="0">
            <x v="171"/>
          </reference>
        </references>
      </pivotArea>
    </format>
    <format dxfId="6171">
      <pivotArea dataOnly="0" labelOnly="1" outline="0" fieldPosition="0">
        <references count="4">
          <reference field="0" count="1" selected="0">
            <x v="290"/>
          </reference>
          <reference field="7" count="1" selected="0">
            <x v="21"/>
          </reference>
          <reference field="8" count="1">
            <x v="2"/>
          </reference>
          <reference field="20" count="1" selected="0">
            <x v="246"/>
          </reference>
        </references>
      </pivotArea>
    </format>
    <format dxfId="6170">
      <pivotArea dataOnly="0" labelOnly="1" outline="0" fieldPosition="0">
        <references count="4">
          <reference field="0" count="1" selected="0">
            <x v="32"/>
          </reference>
          <reference field="7" count="1" selected="0">
            <x v="22"/>
          </reference>
          <reference field="8" count="2">
            <x v="0"/>
            <x v="2"/>
          </reference>
          <reference field="20" count="1" selected="0">
            <x v="0"/>
          </reference>
        </references>
      </pivotArea>
    </format>
    <format dxfId="6169">
      <pivotArea dataOnly="0" labelOnly="1" outline="0" fieldPosition="0">
        <references count="4">
          <reference field="0" count="1" selected="0">
            <x v="36"/>
          </reference>
          <reference field="7" count="1" selected="0">
            <x v="22"/>
          </reference>
          <reference field="8" count="1">
            <x v="4"/>
          </reference>
          <reference field="20" count="1" selected="0">
            <x v="212"/>
          </reference>
        </references>
      </pivotArea>
    </format>
    <format dxfId="6168">
      <pivotArea dataOnly="0" labelOnly="1" outline="0" fieldPosition="0">
        <references count="4">
          <reference field="0" count="1" selected="0">
            <x v="70"/>
          </reference>
          <reference field="7" count="1" selected="0">
            <x v="22"/>
          </reference>
          <reference field="8" count="1">
            <x v="0"/>
          </reference>
          <reference field="20" count="1" selected="0">
            <x v="219"/>
          </reference>
        </references>
      </pivotArea>
    </format>
    <format dxfId="6167">
      <pivotArea dataOnly="0" labelOnly="1" outline="0" fieldPosition="0">
        <references count="4">
          <reference field="0" count="1" selected="0">
            <x v="72"/>
          </reference>
          <reference field="7" count="1" selected="0">
            <x v="22"/>
          </reference>
          <reference field="8" count="1">
            <x v="2"/>
          </reference>
          <reference field="20" count="1" selected="0">
            <x v="254"/>
          </reference>
        </references>
      </pivotArea>
    </format>
    <format dxfId="6166">
      <pivotArea dataOnly="0" labelOnly="1" outline="0" fieldPosition="0">
        <references count="4">
          <reference field="0" count="1" selected="0">
            <x v="94"/>
          </reference>
          <reference field="7" count="1" selected="0">
            <x v="22"/>
          </reference>
          <reference field="8" count="1">
            <x v="4"/>
          </reference>
          <reference field="20" count="1" selected="0">
            <x v="236"/>
          </reference>
        </references>
      </pivotArea>
    </format>
    <format dxfId="6165">
      <pivotArea dataOnly="0" labelOnly="1" outline="0" fieldPosition="0">
        <references count="4">
          <reference field="0" count="1" selected="0">
            <x v="96"/>
          </reference>
          <reference field="7" count="1" selected="0">
            <x v="22"/>
          </reference>
          <reference field="8" count="1">
            <x v="0"/>
          </reference>
          <reference field="20" count="1" selected="0">
            <x v="193"/>
          </reference>
        </references>
      </pivotArea>
    </format>
    <format dxfId="6164">
      <pivotArea dataOnly="0" labelOnly="1" outline="0" fieldPosition="0">
        <references count="4">
          <reference field="0" count="1" selected="0">
            <x v="137"/>
          </reference>
          <reference field="7" count="1" selected="0">
            <x v="22"/>
          </reference>
          <reference field="8" count="2">
            <x v="2"/>
            <x v="4"/>
          </reference>
          <reference field="20" count="1" selected="0">
            <x v="269"/>
          </reference>
        </references>
      </pivotArea>
    </format>
    <format dxfId="6163">
      <pivotArea dataOnly="0" labelOnly="1" outline="0" fieldPosition="0">
        <references count="4">
          <reference field="0" count="1" selected="0">
            <x v="156"/>
          </reference>
          <reference field="7" count="1" selected="0">
            <x v="22"/>
          </reference>
          <reference field="8" count="1">
            <x v="0"/>
          </reference>
          <reference field="20" count="1" selected="0">
            <x v="213"/>
          </reference>
        </references>
      </pivotArea>
    </format>
    <format dxfId="6162">
      <pivotArea dataOnly="0" labelOnly="1" outline="0" fieldPosition="0">
        <references count="4">
          <reference field="0" count="1" selected="0">
            <x v="204"/>
          </reference>
          <reference field="7" count="1" selected="0">
            <x v="22"/>
          </reference>
          <reference field="8" count="1">
            <x v="2"/>
          </reference>
          <reference field="20" count="1" selected="0">
            <x v="191"/>
          </reference>
        </references>
      </pivotArea>
    </format>
    <format dxfId="6161">
      <pivotArea dataOnly="0" labelOnly="1" outline="0" fieldPosition="0">
        <references count="4">
          <reference field="0" count="1" selected="0">
            <x v="218"/>
          </reference>
          <reference field="7" count="1" selected="0">
            <x v="22"/>
          </reference>
          <reference field="8" count="1">
            <x v="4"/>
          </reference>
          <reference field="20" count="1" selected="0">
            <x v="274"/>
          </reference>
        </references>
      </pivotArea>
    </format>
    <format dxfId="6160">
      <pivotArea dataOnly="0" labelOnly="1" outline="0" fieldPosition="0">
        <references count="4">
          <reference field="0" count="1" selected="0">
            <x v="231"/>
          </reference>
          <reference field="7" count="1" selected="0">
            <x v="22"/>
          </reference>
          <reference field="8" count="1">
            <x v="2"/>
          </reference>
          <reference field="20" count="1" selected="0">
            <x v="217"/>
          </reference>
        </references>
      </pivotArea>
    </format>
    <format dxfId="6159">
      <pivotArea dataOnly="0" labelOnly="1" outline="0" fieldPosition="0">
        <references count="4">
          <reference field="0" count="1" selected="0">
            <x v="250"/>
          </reference>
          <reference field="7" count="1" selected="0">
            <x v="22"/>
          </reference>
          <reference field="8" count="1">
            <x v="0"/>
          </reference>
          <reference field="20" count="1" selected="0">
            <x v="187"/>
          </reference>
        </references>
      </pivotArea>
    </format>
    <format dxfId="6158">
      <pivotArea dataOnly="0" labelOnly="1" outline="0" fieldPosition="0">
        <references count="4">
          <reference field="0" count="1" selected="0">
            <x v="15"/>
          </reference>
          <reference field="7" count="1" selected="0">
            <x v="23"/>
          </reference>
          <reference field="8" count="1">
            <x v="3"/>
          </reference>
          <reference field="20" count="1" selected="0">
            <x v="123"/>
          </reference>
        </references>
      </pivotArea>
    </format>
    <format dxfId="6157">
      <pivotArea dataOnly="0" labelOnly="1" outline="0" fieldPosition="0">
        <references count="4">
          <reference field="0" count="1" selected="0">
            <x v="74"/>
          </reference>
          <reference field="7" count="1" selected="0">
            <x v="23"/>
          </reference>
          <reference field="8" count="1">
            <x v="1"/>
          </reference>
          <reference field="20" count="1" selected="0">
            <x v="36"/>
          </reference>
        </references>
      </pivotArea>
    </format>
    <format dxfId="6156">
      <pivotArea dataOnly="0" labelOnly="1" outline="0" fieldPosition="0">
        <references count="4">
          <reference field="0" count="1" selected="0">
            <x v="101"/>
          </reference>
          <reference field="7" count="1" selected="0">
            <x v="23"/>
          </reference>
          <reference field="8" count="1">
            <x v="3"/>
          </reference>
          <reference field="20" count="1" selected="0">
            <x v="60"/>
          </reference>
        </references>
      </pivotArea>
    </format>
    <format dxfId="6155">
      <pivotArea dataOnly="0" labelOnly="1" outline="0" fieldPosition="0">
        <references count="4">
          <reference field="0" count="1" selected="0">
            <x v="217"/>
          </reference>
          <reference field="7" count="1" selected="0">
            <x v="23"/>
          </reference>
          <reference field="8" count="1">
            <x v="1"/>
          </reference>
          <reference field="20" count="1" selected="0">
            <x v="126"/>
          </reference>
        </references>
      </pivotArea>
    </format>
    <format dxfId="6154">
      <pivotArea dataOnly="0" labelOnly="1" outline="0" fieldPosition="0">
        <references count="4">
          <reference field="0" count="1" selected="0">
            <x v="12"/>
          </reference>
          <reference field="7" count="1" selected="0">
            <x v="24"/>
          </reference>
          <reference field="8" count="1">
            <x v="3"/>
          </reference>
          <reference field="20" count="1" selected="0">
            <x v="105"/>
          </reference>
        </references>
      </pivotArea>
    </format>
    <format dxfId="6153">
      <pivotArea dataOnly="0" labelOnly="1" outline="0" fieldPosition="0">
        <references count="4">
          <reference field="0" count="1" selected="0">
            <x v="26"/>
          </reference>
          <reference field="7" count="1" selected="0">
            <x v="24"/>
          </reference>
          <reference field="8" count="1">
            <x v="1"/>
          </reference>
          <reference field="20" count="1" selected="0">
            <x v="125"/>
          </reference>
        </references>
      </pivotArea>
    </format>
    <format dxfId="6152">
      <pivotArea dataOnly="0" labelOnly="1" outline="0" fieldPosition="0">
        <references count="4">
          <reference field="0" count="1" selected="0">
            <x v="49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39"/>
          </reference>
        </references>
      </pivotArea>
    </format>
    <format dxfId="6151">
      <pivotArea dataOnly="0" labelOnly="1" outline="0" fieldPosition="0">
        <references count="4">
          <reference field="0" count="1" selected="0">
            <x v="88"/>
          </reference>
          <reference field="7" count="1" selected="0">
            <x v="24"/>
          </reference>
          <reference field="8" count="1">
            <x v="3"/>
          </reference>
          <reference field="20" count="1" selected="0">
            <x v="198"/>
          </reference>
        </references>
      </pivotArea>
    </format>
    <format dxfId="6150">
      <pivotArea dataOnly="0" labelOnly="1" outline="0" fieldPosition="0">
        <references count="4">
          <reference field="0" count="1" selected="0">
            <x v="105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179"/>
          </reference>
        </references>
      </pivotArea>
    </format>
    <format dxfId="6149">
      <pivotArea dataOnly="0" labelOnly="1" outline="0" fieldPosition="0">
        <references count="4">
          <reference field="0" count="1" selected="0">
            <x v="107"/>
          </reference>
          <reference field="7" count="1" selected="0">
            <x v="24"/>
          </reference>
          <reference field="8" count="1">
            <x v="3"/>
          </reference>
          <reference field="20" count="1" selected="0">
            <x v="26"/>
          </reference>
        </references>
      </pivotArea>
    </format>
    <format dxfId="6148">
      <pivotArea dataOnly="0" labelOnly="1" outline="0" fieldPosition="0">
        <references count="4">
          <reference field="0" count="1" selected="0">
            <x v="109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133"/>
          </reference>
        </references>
      </pivotArea>
    </format>
    <format dxfId="6147">
      <pivotArea dataOnly="0" labelOnly="1" outline="0" fieldPosition="0">
        <references count="4">
          <reference field="0" count="1" selected="0">
            <x v="122"/>
          </reference>
          <reference field="7" count="1" selected="0">
            <x v="24"/>
          </reference>
          <reference field="8" count="1">
            <x v="1"/>
          </reference>
          <reference field="20" count="1" selected="0">
            <x v="245"/>
          </reference>
        </references>
      </pivotArea>
    </format>
    <format dxfId="6146">
      <pivotArea dataOnly="0" labelOnly="1" outline="0" fieldPosition="0">
        <references count="4">
          <reference field="0" count="1" selected="0">
            <x v="123"/>
          </reference>
          <reference field="7" count="1" selected="0">
            <x v="24"/>
          </reference>
          <reference field="8" count="1">
            <x v="3"/>
          </reference>
          <reference field="20" count="1" selected="0">
            <x v="74"/>
          </reference>
        </references>
      </pivotArea>
    </format>
    <format dxfId="6145">
      <pivotArea dataOnly="0" labelOnly="1" outline="0" fieldPosition="0">
        <references count="4">
          <reference field="0" count="1" selected="0">
            <x v="125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220"/>
          </reference>
        </references>
      </pivotArea>
    </format>
    <format dxfId="6144">
      <pivotArea dataOnly="0" labelOnly="1" outline="0" fieldPosition="0">
        <references count="4">
          <reference field="0" count="1" selected="0">
            <x v="135"/>
          </reference>
          <reference field="7" count="1" selected="0">
            <x v="24"/>
          </reference>
          <reference field="8" count="1">
            <x v="3"/>
          </reference>
          <reference field="20" count="1" selected="0">
            <x v="90"/>
          </reference>
        </references>
      </pivotArea>
    </format>
    <format dxfId="6143">
      <pivotArea dataOnly="0" labelOnly="1" outline="0" fieldPosition="0">
        <references count="4">
          <reference field="0" count="1" selected="0">
            <x v="140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35"/>
          </reference>
        </references>
      </pivotArea>
    </format>
    <format dxfId="6142">
      <pivotArea dataOnly="0" labelOnly="1" outline="0" fieldPosition="0">
        <references count="4">
          <reference field="0" count="1" selected="0">
            <x v="148"/>
          </reference>
          <reference field="7" count="1" selected="0">
            <x v="24"/>
          </reference>
          <reference field="8" count="1">
            <x v="3"/>
          </reference>
          <reference field="20" count="1" selected="0">
            <x v="167"/>
          </reference>
        </references>
      </pivotArea>
    </format>
    <format dxfId="6141">
      <pivotArea dataOnly="0" labelOnly="1" outline="0" fieldPosition="0">
        <references count="4">
          <reference field="0" count="1" selected="0">
            <x v="156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213"/>
          </reference>
        </references>
      </pivotArea>
    </format>
    <format dxfId="6140">
      <pivotArea dataOnly="0" labelOnly="1" outline="0" fieldPosition="0">
        <references count="4">
          <reference field="0" count="1" selected="0">
            <x v="169"/>
          </reference>
          <reference field="7" count="1" selected="0">
            <x v="24"/>
          </reference>
          <reference field="8" count="1">
            <x v="1"/>
          </reference>
          <reference field="20" count="1" selected="0">
            <x v="251"/>
          </reference>
        </references>
      </pivotArea>
    </format>
    <format dxfId="6139">
      <pivotArea dataOnly="0" labelOnly="1" outline="0" fieldPosition="0">
        <references count="4">
          <reference field="0" count="1" selected="0">
            <x v="172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200"/>
          </reference>
        </references>
      </pivotArea>
    </format>
    <format dxfId="6138">
      <pivotArea dataOnly="0" labelOnly="1" outline="0" fieldPosition="0">
        <references count="4">
          <reference field="0" count="1" selected="0">
            <x v="197"/>
          </reference>
          <reference field="7" count="1" selected="0">
            <x v="24"/>
          </reference>
          <reference field="8" count="1">
            <x v="1"/>
          </reference>
          <reference field="20" count="1" selected="0">
            <x v="89"/>
          </reference>
        </references>
      </pivotArea>
    </format>
    <format dxfId="6137">
      <pivotArea dataOnly="0" labelOnly="1" outline="0" fieldPosition="0">
        <references count="4">
          <reference field="0" count="1" selected="0">
            <x v="216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78"/>
          </reference>
        </references>
      </pivotArea>
    </format>
    <format dxfId="6136">
      <pivotArea dataOnly="0" labelOnly="1" outline="0" fieldPosition="0">
        <references count="4">
          <reference field="0" count="1" selected="0">
            <x v="230"/>
          </reference>
          <reference field="7" count="1" selected="0">
            <x v="24"/>
          </reference>
          <reference field="8" count="1">
            <x v="1"/>
          </reference>
          <reference field="20" count="1" selected="0">
            <x v="265"/>
          </reference>
        </references>
      </pivotArea>
    </format>
    <format dxfId="6135">
      <pivotArea dataOnly="0" labelOnly="1" outline="0" fieldPosition="0">
        <references count="4">
          <reference field="0" count="1" selected="0">
            <x v="231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217"/>
          </reference>
        </references>
      </pivotArea>
    </format>
    <format dxfId="6134">
      <pivotArea dataOnly="0" labelOnly="1" outline="0" fieldPosition="0">
        <references count="4">
          <reference field="0" count="1" selected="0">
            <x v="255"/>
          </reference>
          <reference field="7" count="1" selected="0">
            <x v="24"/>
          </reference>
          <reference field="8" count="1">
            <x v="3"/>
          </reference>
          <reference field="20" count="1" selected="0">
            <x v="146"/>
          </reference>
        </references>
      </pivotArea>
    </format>
    <format dxfId="6133">
      <pivotArea dataOnly="0" labelOnly="1" outline="0" fieldPosition="0">
        <references count="4">
          <reference field="0" count="1" selected="0">
            <x v="265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93"/>
          </reference>
        </references>
      </pivotArea>
    </format>
    <format dxfId="6132">
      <pivotArea dataOnly="0" labelOnly="1" outline="0" fieldPosition="0">
        <references count="4">
          <reference field="0" count="1" selected="0">
            <x v="275"/>
          </reference>
          <reference field="7" count="1" selected="0">
            <x v="24"/>
          </reference>
          <reference field="8" count="1">
            <x v="3"/>
          </reference>
          <reference field="20" count="1" selected="0">
            <x v="107"/>
          </reference>
        </references>
      </pivotArea>
    </format>
    <format dxfId="6131">
      <pivotArea dataOnly="0" labelOnly="1" outline="0" fieldPosition="0">
        <references count="4">
          <reference field="0" count="1" selected="0">
            <x v="280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204"/>
          </reference>
        </references>
      </pivotArea>
    </format>
    <format dxfId="6130">
      <pivotArea dataOnly="0" labelOnly="1" outline="0" fieldPosition="0">
        <references count="4">
          <reference field="0" count="1" selected="0">
            <x v="52"/>
          </reference>
          <reference field="7" count="1" selected="0">
            <x v="25"/>
          </reference>
          <reference field="8" count="1">
            <x v="1"/>
          </reference>
          <reference field="20" count="1" selected="0">
            <x v="189"/>
          </reference>
        </references>
      </pivotArea>
    </format>
    <format dxfId="6129">
      <pivotArea dataOnly="0" labelOnly="1" outline="0" fieldPosition="0">
        <references count="4">
          <reference field="0" count="1" selected="0">
            <x v="122"/>
          </reference>
          <reference field="7" count="1" selected="0">
            <x v="25"/>
          </reference>
          <reference field="8" count="1">
            <x v="3"/>
          </reference>
          <reference field="20" count="1" selected="0">
            <x v="245"/>
          </reference>
        </references>
      </pivotArea>
    </format>
    <format dxfId="6128">
      <pivotArea dataOnly="0" labelOnly="1" outline="0" fieldPosition="0">
        <references count="4">
          <reference field="0" count="1" selected="0">
            <x v="126"/>
          </reference>
          <reference field="7" count="1" selected="0">
            <x v="25"/>
          </reference>
          <reference field="8" count="1">
            <x v="1"/>
          </reference>
          <reference field="20" count="1" selected="0">
            <x v="120"/>
          </reference>
        </references>
      </pivotArea>
    </format>
    <format dxfId="6127">
      <pivotArea dataOnly="0" labelOnly="1" outline="0" fieldPosition="0">
        <references count="4">
          <reference field="0" count="1" selected="0">
            <x v="139"/>
          </reference>
          <reference field="7" count="1" selected="0">
            <x v="25"/>
          </reference>
          <reference field="8" count="1">
            <x v="3"/>
          </reference>
          <reference field="20" count="1" selected="0">
            <x v="161"/>
          </reference>
        </references>
      </pivotArea>
    </format>
    <format dxfId="6126">
      <pivotArea dataOnly="0" labelOnly="1" outline="0" fieldPosition="0">
        <references count="4">
          <reference field="0" count="1" selected="0">
            <x v="230"/>
          </reference>
          <reference field="7" count="1" selected="0">
            <x v="25"/>
          </reference>
          <reference field="8" count="2">
            <x v="1"/>
            <x v="3"/>
          </reference>
          <reference field="20" count="1" selected="0">
            <x v="265"/>
          </reference>
        </references>
      </pivotArea>
    </format>
    <format dxfId="6125">
      <pivotArea dataOnly="0" labelOnly="1" outline="0" fieldPosition="0">
        <references count="4">
          <reference field="0" count="1" selected="0">
            <x v="275"/>
          </reference>
          <reference field="7" count="1" selected="0">
            <x v="25"/>
          </reference>
          <reference field="8" count="1">
            <x v="1"/>
          </reference>
          <reference field="20" count="1" selected="0">
            <x v="107"/>
          </reference>
        </references>
      </pivotArea>
    </format>
    <format dxfId="6124">
      <pivotArea dataOnly="0" labelOnly="1" outline="0" fieldPosition="0">
        <references count="4">
          <reference field="0" count="1" selected="0">
            <x v="296"/>
          </reference>
          <reference field="7" count="1" selected="0">
            <x v="25"/>
          </reference>
          <reference field="8" count="1">
            <x v="3"/>
          </reference>
          <reference field="20" count="1" selected="0">
            <x v="248"/>
          </reference>
        </references>
      </pivotArea>
    </format>
    <format dxfId="6123">
      <pivotArea dataOnly="0" labelOnly="1" outline="0" fieldPosition="0">
        <references count="4">
          <reference field="0" count="1" selected="0">
            <x v="3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58"/>
          </reference>
        </references>
      </pivotArea>
    </format>
    <format dxfId="6122">
      <pivotArea dataOnly="0" labelOnly="1" outline="0" fieldPosition="0">
        <references count="4">
          <reference field="0" count="1" selected="0">
            <x v="6"/>
          </reference>
          <reference field="7" count="1" selected="0">
            <x v="26"/>
          </reference>
          <reference field="8" count="1">
            <x v="3"/>
          </reference>
          <reference field="20" count="1" selected="0">
            <x v="232"/>
          </reference>
        </references>
      </pivotArea>
    </format>
    <format dxfId="6121">
      <pivotArea dataOnly="0" labelOnly="1" outline="0" fieldPosition="0">
        <references count="4">
          <reference field="0" count="1" selected="0">
            <x v="8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138"/>
          </reference>
        </references>
      </pivotArea>
    </format>
    <format dxfId="6120">
      <pivotArea dataOnly="0" labelOnly="1" outline="0" fieldPosition="0">
        <references count="4">
          <reference field="0" count="1" selected="0">
            <x v="27"/>
          </reference>
          <reference field="7" count="1" selected="0">
            <x v="26"/>
          </reference>
          <reference field="8" count="2">
            <x v="3"/>
            <x v="4"/>
          </reference>
          <reference field="20" count="1" selected="0">
            <x v="130"/>
          </reference>
        </references>
      </pivotArea>
    </format>
    <format dxfId="6119">
      <pivotArea dataOnly="0" labelOnly="1" outline="0" fieldPosition="0">
        <references count="4">
          <reference field="0" count="1" selected="0">
            <x v="28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29"/>
          </reference>
        </references>
      </pivotArea>
    </format>
    <format dxfId="6118">
      <pivotArea dataOnly="0" labelOnly="1" outline="0" fieldPosition="0">
        <references count="4">
          <reference field="0" count="1" selected="0">
            <x v="30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44"/>
          </reference>
        </references>
      </pivotArea>
    </format>
    <format dxfId="6117">
      <pivotArea dataOnly="0" labelOnly="1" outline="0" fieldPosition="0">
        <references count="4">
          <reference field="0" count="1" selected="0">
            <x v="33"/>
          </reference>
          <reference field="7" count="1" selected="0">
            <x v="26"/>
          </reference>
          <reference field="8" count="1">
            <x v="3"/>
          </reference>
          <reference field="20" count="1" selected="0">
            <x v="103"/>
          </reference>
        </references>
      </pivotArea>
    </format>
    <format dxfId="6116">
      <pivotArea dataOnly="0" labelOnly="1" outline="0" fieldPosition="0">
        <references count="4">
          <reference field="0" count="1" selected="0">
            <x v="36"/>
          </reference>
          <reference field="7" count="1" selected="0">
            <x v="26"/>
          </reference>
          <reference field="8" count="1">
            <x v="4"/>
          </reference>
          <reference field="20" count="1" selected="0">
            <x v="212"/>
          </reference>
        </references>
      </pivotArea>
    </format>
    <format dxfId="6115">
      <pivotArea dataOnly="0" labelOnly="1" outline="0" fieldPosition="0">
        <references count="4">
          <reference field="0" count="1" selected="0">
            <x v="50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135"/>
          </reference>
        </references>
      </pivotArea>
    </format>
    <format dxfId="6114">
      <pivotArea dataOnly="0" labelOnly="1" outline="0" fieldPosition="0">
        <references count="4">
          <reference field="0" count="1" selected="0">
            <x v="60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54"/>
          </reference>
        </references>
      </pivotArea>
    </format>
    <format dxfId="6113">
      <pivotArea dataOnly="0" labelOnly="1" outline="0" fieldPosition="0">
        <references count="4">
          <reference field="0" count="1" selected="0">
            <x v="75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3"/>
          </reference>
        </references>
      </pivotArea>
    </format>
    <format dxfId="6112">
      <pivotArea dataOnly="0" labelOnly="1" outline="0" fieldPosition="0">
        <references count="4">
          <reference field="0" count="1" selected="0">
            <x v="82"/>
          </reference>
          <reference field="7" count="1" selected="0">
            <x v="26"/>
          </reference>
          <reference field="8" count="1">
            <x v="0"/>
          </reference>
          <reference field="20" count="1" selected="0">
            <x v="71"/>
          </reference>
        </references>
      </pivotArea>
    </format>
    <format dxfId="6111">
      <pivotArea dataOnly="0" labelOnly="1" outline="0" fieldPosition="0">
        <references count="4">
          <reference field="0" count="1" selected="0">
            <x v="98"/>
          </reference>
          <reference field="7" count="1" selected="0">
            <x v="26"/>
          </reference>
          <reference field="8" count="1">
            <x v="3"/>
          </reference>
          <reference field="20" count="1" selected="0">
            <x v="117"/>
          </reference>
        </references>
      </pivotArea>
    </format>
    <format dxfId="6110">
      <pivotArea dataOnly="0" labelOnly="1" outline="0" fieldPosition="0">
        <references count="4">
          <reference field="0" count="1" selected="0">
            <x v="99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24"/>
          </reference>
        </references>
      </pivotArea>
    </format>
    <format dxfId="6109">
      <pivotArea dataOnly="0" labelOnly="1" outline="0" fieldPosition="0">
        <references count="4">
          <reference field="0" count="1" selected="0">
            <x v="110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62"/>
          </reference>
        </references>
      </pivotArea>
    </format>
    <format dxfId="6108">
      <pivotArea dataOnly="0" labelOnly="1" outline="0" fieldPosition="0">
        <references count="4">
          <reference field="0" count="1" selected="0">
            <x v="119"/>
          </reference>
          <reference field="7" count="1" selected="0">
            <x v="26"/>
          </reference>
          <reference field="8" count="1">
            <x v="3"/>
          </reference>
          <reference field="20" count="1" selected="0">
            <x v="46"/>
          </reference>
        </references>
      </pivotArea>
    </format>
    <format dxfId="6107">
      <pivotArea dataOnly="0" labelOnly="1" outline="0" fieldPosition="0">
        <references count="4">
          <reference field="0" count="1" selected="0">
            <x v="127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228"/>
          </reference>
        </references>
      </pivotArea>
    </format>
    <format dxfId="6106">
      <pivotArea dataOnly="0" labelOnly="1" outline="0" fieldPosition="0">
        <references count="4">
          <reference field="0" count="1" selected="0">
            <x v="134"/>
          </reference>
          <reference field="7" count="1" selected="0">
            <x v="26"/>
          </reference>
          <reference field="8" count="1">
            <x v="0"/>
          </reference>
          <reference field="20" count="1" selected="0">
            <x v="148"/>
          </reference>
        </references>
      </pivotArea>
    </format>
    <format dxfId="6105">
      <pivotArea dataOnly="0" labelOnly="1" outline="0" fieldPosition="0">
        <references count="4">
          <reference field="0" count="1" selected="0">
            <x v="136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249"/>
          </reference>
        </references>
      </pivotArea>
    </format>
    <format dxfId="6104">
      <pivotArea dataOnly="0" labelOnly="1" outline="0" fieldPosition="0">
        <references count="4">
          <reference field="0" count="1" selected="0">
            <x v="151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76"/>
          </reference>
        </references>
      </pivotArea>
    </format>
    <format dxfId="6103">
      <pivotArea dataOnly="0" labelOnly="1" outline="0" fieldPosition="0">
        <references count="4">
          <reference field="0" count="1" selected="0">
            <x v="155"/>
          </reference>
          <reference field="7" count="1" selected="0">
            <x v="26"/>
          </reference>
          <reference field="8" count="1">
            <x v="0"/>
          </reference>
          <reference field="20" count="1" selected="0">
            <x v="186"/>
          </reference>
        </references>
      </pivotArea>
    </format>
    <format dxfId="6102">
      <pivotArea dataOnly="0" labelOnly="1" outline="0" fieldPosition="0">
        <references count="4">
          <reference field="0" count="1" selected="0">
            <x v="177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165"/>
          </reference>
        </references>
      </pivotArea>
    </format>
    <format dxfId="6101">
      <pivotArea dataOnly="0" labelOnly="1" outline="0" fieldPosition="0">
        <references count="4">
          <reference field="0" count="1" selected="0">
            <x v="182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64"/>
          </reference>
        </references>
      </pivotArea>
    </format>
    <format dxfId="6100">
      <pivotArea dataOnly="0" labelOnly="1" outline="0" fieldPosition="0">
        <references count="4">
          <reference field="0" count="1" selected="0">
            <x v="183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114"/>
          </reference>
        </references>
      </pivotArea>
    </format>
    <format dxfId="6099">
      <pivotArea dataOnly="0" labelOnly="1" outline="0" fieldPosition="0">
        <references count="4">
          <reference field="0" count="1" selected="0">
            <x v="193"/>
          </reference>
          <reference field="7" count="1" selected="0">
            <x v="26"/>
          </reference>
          <reference field="8" count="1">
            <x v="4"/>
          </reference>
          <reference field="20" count="1" selected="0">
            <x v="25"/>
          </reference>
        </references>
      </pivotArea>
    </format>
    <format dxfId="6098">
      <pivotArea dataOnly="0" labelOnly="1" outline="0" fieldPosition="0">
        <references count="4">
          <reference field="0" count="1" selected="0">
            <x v="196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222"/>
          </reference>
        </references>
      </pivotArea>
    </format>
    <format dxfId="6097">
      <pivotArea dataOnly="0" labelOnly="1" outline="0" fieldPosition="0">
        <references count="4">
          <reference field="0" count="1" selected="0">
            <x v="215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151"/>
          </reference>
        </references>
      </pivotArea>
    </format>
    <format dxfId="6096">
      <pivotArea dataOnly="0" labelOnly="1" outline="0" fieldPosition="0">
        <references count="4">
          <reference field="0" count="1" selected="0">
            <x v="222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172"/>
          </reference>
        </references>
      </pivotArea>
    </format>
    <format dxfId="6095">
      <pivotArea dataOnly="0" labelOnly="1" outline="0" fieldPosition="0">
        <references count="4">
          <reference field="0" count="1" selected="0">
            <x v="229"/>
          </reference>
          <reference field="7" count="1" selected="0">
            <x v="26"/>
          </reference>
          <reference field="8" count="1">
            <x v="0"/>
          </reference>
          <reference field="20" count="1" selected="0">
            <x v="55"/>
          </reference>
        </references>
      </pivotArea>
    </format>
    <format dxfId="6094">
      <pivotArea dataOnly="0" labelOnly="1" outline="0" fieldPosition="0">
        <references count="4">
          <reference field="0" count="1" selected="0">
            <x v="232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176"/>
          </reference>
        </references>
      </pivotArea>
    </format>
    <format dxfId="6093">
      <pivotArea dataOnly="0" labelOnly="1" outline="0" fieldPosition="0">
        <references count="4">
          <reference field="0" count="1" selected="0">
            <x v="235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150"/>
          </reference>
        </references>
      </pivotArea>
    </format>
    <format dxfId="6092">
      <pivotArea dataOnly="0" labelOnly="1" outline="0" fieldPosition="0">
        <references count="4">
          <reference field="0" count="1" selected="0">
            <x v="241"/>
          </reference>
          <reference field="7" count="1" selected="0">
            <x v="26"/>
          </reference>
          <reference field="8" count="1">
            <x v="4"/>
          </reference>
          <reference field="20" count="1" selected="0">
            <x v="252"/>
          </reference>
        </references>
      </pivotArea>
    </format>
    <format dxfId="6091">
      <pivotArea dataOnly="0" labelOnly="1" outline="0" fieldPosition="0">
        <references count="4">
          <reference field="0" count="1" selected="0">
            <x v="244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30"/>
          </reference>
        </references>
      </pivotArea>
    </format>
    <format dxfId="6090">
      <pivotArea dataOnly="0" labelOnly="1" outline="0" fieldPosition="0">
        <references count="4">
          <reference field="0" count="1" selected="0">
            <x v="246"/>
          </reference>
          <reference field="7" count="1" selected="0">
            <x v="26"/>
          </reference>
          <reference field="8" count="1">
            <x v="4"/>
          </reference>
          <reference field="20" count="1" selected="0">
            <x v="131"/>
          </reference>
        </references>
      </pivotArea>
    </format>
    <format dxfId="6089">
      <pivotArea dataOnly="0" labelOnly="1" outline="0" fieldPosition="0">
        <references count="4">
          <reference field="0" count="1" selected="0">
            <x v="248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67"/>
          </reference>
        </references>
      </pivotArea>
    </format>
    <format dxfId="6088">
      <pivotArea dataOnly="0" labelOnly="1" outline="0" fieldPosition="0">
        <references count="4">
          <reference field="0" count="1" selected="0">
            <x v="271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100"/>
          </reference>
        </references>
      </pivotArea>
    </format>
    <format dxfId="6087">
      <pivotArea dataOnly="0" labelOnly="1" outline="0" fieldPosition="0">
        <references count="4">
          <reference field="0" count="1" selected="0">
            <x v="299"/>
          </reference>
          <reference field="7" count="1" selected="0">
            <x v="26"/>
          </reference>
          <reference field="8" count="1">
            <x v="4"/>
          </reference>
          <reference field="20" count="1" selected="0">
            <x v="68"/>
          </reference>
        </references>
      </pivotArea>
    </format>
    <format dxfId="6086">
      <pivotArea dataOnly="0" labelOnly="1" outline="0" fieldPosition="0">
        <references count="4">
          <reference field="0" count="1" selected="0">
            <x v="8"/>
          </reference>
          <reference field="7" count="1" selected="0">
            <x v="28"/>
          </reference>
          <reference field="8" count="1">
            <x v="3"/>
          </reference>
          <reference field="20" count="1" selected="0">
            <x v="138"/>
          </reference>
        </references>
      </pivotArea>
    </format>
    <format dxfId="6085">
      <pivotArea dataOnly="0" labelOnly="1" outline="0" fieldPosition="0">
        <references count="4">
          <reference field="0" count="1" selected="0">
            <x v="32"/>
          </reference>
          <reference field="7" count="1" selected="0">
            <x v="28"/>
          </reference>
          <reference field="8" count="2">
            <x v="0"/>
            <x v="2"/>
          </reference>
          <reference field="20" count="1" selected="0">
            <x v="0"/>
          </reference>
        </references>
      </pivotArea>
    </format>
    <format dxfId="6084">
      <pivotArea dataOnly="0" labelOnly="1" outline="0" fieldPosition="0">
        <references count="4">
          <reference field="0" count="1" selected="0">
            <x v="54"/>
          </reference>
          <reference field="7" count="1" selected="0">
            <x v="28"/>
          </reference>
          <reference field="8" count="1">
            <x v="3"/>
          </reference>
          <reference field="20" count="1" selected="0">
            <x v="118"/>
          </reference>
        </references>
      </pivotArea>
    </format>
    <format dxfId="6083">
      <pivotArea dataOnly="0" labelOnly="1" outline="0" fieldPosition="0">
        <references count="4">
          <reference field="0" count="1" selected="0">
            <x v="72"/>
          </reference>
          <reference field="7" count="1" selected="0">
            <x v="28"/>
          </reference>
          <reference field="8" count="2">
            <x v="0"/>
            <x v="2"/>
          </reference>
          <reference field="20" count="1" selected="0">
            <x v="254"/>
          </reference>
        </references>
      </pivotArea>
    </format>
    <format dxfId="6082">
      <pivotArea dataOnly="0" labelOnly="1" outline="0" fieldPosition="0">
        <references count="4">
          <reference field="0" count="1" selected="0">
            <x v="80"/>
          </reference>
          <reference field="7" count="1" selected="0">
            <x v="28"/>
          </reference>
          <reference field="8" count="1">
            <x v="0"/>
          </reference>
          <reference field="20" count="1" selected="0">
            <x v="82"/>
          </reference>
        </references>
      </pivotArea>
    </format>
    <format dxfId="6081">
      <pivotArea dataOnly="0" labelOnly="1" outline="0" fieldPosition="0">
        <references count="4">
          <reference field="0" count="1" selected="0">
            <x v="105"/>
          </reference>
          <reference field="7" count="1" selected="0">
            <x v="28"/>
          </reference>
          <reference field="8" count="1">
            <x v="2"/>
          </reference>
          <reference field="20" count="1" selected="0">
            <x v="179"/>
          </reference>
        </references>
      </pivotArea>
    </format>
    <format dxfId="6080">
      <pivotArea dataOnly="0" labelOnly="1" outline="0" fieldPosition="0">
        <references count="4">
          <reference field="0" count="1" selected="0">
            <x v="115"/>
          </reference>
          <reference field="7" count="1" selected="0">
            <x v="28"/>
          </reference>
          <reference field="8" count="1">
            <x v="3"/>
          </reference>
          <reference field="20" count="1" selected="0">
            <x v="94"/>
          </reference>
        </references>
      </pivotArea>
    </format>
    <format dxfId="6079">
      <pivotArea dataOnly="0" labelOnly="1" outline="0" fieldPosition="0">
        <references count="4">
          <reference field="0" count="1" selected="0">
            <x v="148"/>
          </reference>
          <reference field="7" count="1" selected="0">
            <x v="28"/>
          </reference>
          <reference field="8" count="1">
            <x v="2"/>
          </reference>
          <reference field="20" count="1" selected="0">
            <x v="167"/>
          </reference>
        </references>
      </pivotArea>
    </format>
    <format dxfId="6078">
      <pivotArea dataOnly="0" labelOnly="1" outline="0" fieldPosition="0">
        <references count="4">
          <reference field="0" count="1" selected="0">
            <x v="149"/>
          </reference>
          <reference field="7" count="1" selected="0">
            <x v="28"/>
          </reference>
          <reference field="8" count="1">
            <x v="3"/>
          </reference>
          <reference field="20" count="1" selected="0">
            <x v="261"/>
          </reference>
        </references>
      </pivotArea>
    </format>
    <format dxfId="6077">
      <pivotArea dataOnly="0" labelOnly="1" outline="0" fieldPosition="0">
        <references count="4">
          <reference field="0" count="1" selected="0">
            <x v="195"/>
          </reference>
          <reference field="7" count="1" selected="0">
            <x v="28"/>
          </reference>
          <reference field="8" count="2">
            <x v="0"/>
            <x v="2"/>
          </reference>
          <reference field="20" count="1" selected="0">
            <x v="237"/>
          </reference>
        </references>
      </pivotArea>
    </format>
    <format dxfId="6076">
      <pivotArea dataOnly="0" labelOnly="1" outline="0" fieldPosition="0">
        <references count="4">
          <reference field="0" count="1" selected="0">
            <x v="201"/>
          </reference>
          <reference field="7" count="1" selected="0">
            <x v="28"/>
          </reference>
          <reference field="8" count="1">
            <x v="0"/>
          </reference>
          <reference field="20" count="1" selected="0">
            <x v="96"/>
          </reference>
        </references>
      </pivotArea>
    </format>
    <format dxfId="6075">
      <pivotArea dataOnly="0" labelOnly="1" outline="0" fieldPosition="0">
        <references count="4">
          <reference field="0" count="1" selected="0">
            <x v="250"/>
          </reference>
          <reference field="7" count="1" selected="0">
            <x v="28"/>
          </reference>
          <reference field="8" count="1">
            <x v="2"/>
          </reference>
          <reference field="20" count="1" selected="0">
            <x v="187"/>
          </reference>
        </references>
      </pivotArea>
    </format>
    <format dxfId="6074">
      <pivotArea dataOnly="0" labelOnly="1" outline="0" fieldPosition="0">
        <references count="4">
          <reference field="0" count="1" selected="0">
            <x v="290"/>
          </reference>
          <reference field="7" count="1" selected="0">
            <x v="28"/>
          </reference>
          <reference field="8" count="1">
            <x v="0"/>
          </reference>
          <reference field="20" count="1" selected="0">
            <x v="246"/>
          </reference>
        </references>
      </pivotArea>
    </format>
    <format dxfId="6073">
      <pivotArea dataOnly="0" labelOnly="1" outline="0" fieldPosition="0">
        <references count="4">
          <reference field="0" count="1" selected="0">
            <x v="33"/>
          </reference>
          <reference field="7" count="1" selected="0">
            <x v="29"/>
          </reference>
          <reference field="8" count="1">
            <x v="3"/>
          </reference>
          <reference field="20" count="1" selected="0">
            <x v="103"/>
          </reference>
        </references>
      </pivotArea>
    </format>
    <format dxfId="6072">
      <pivotArea dataOnly="0" labelOnly="1" outline="0" fieldPosition="0">
        <references count="4">
          <reference field="0" count="1" selected="0">
            <x v="65"/>
          </reference>
          <reference field="7" count="1" selected="0">
            <x v="29"/>
          </reference>
          <reference field="8" count="1">
            <x v="1"/>
          </reference>
          <reference field="20" count="1" selected="0">
            <x v="196"/>
          </reference>
        </references>
      </pivotArea>
    </format>
    <format dxfId="6071">
      <pivotArea dataOnly="0" labelOnly="1" outline="0" fieldPosition="0">
        <references count="4">
          <reference field="0" count="1" selected="0">
            <x v="70"/>
          </reference>
          <reference field="7" count="1" selected="0">
            <x v="29"/>
          </reference>
          <reference field="8" count="1">
            <x v="2"/>
          </reference>
          <reference field="20" count="1" selected="0">
            <x v="219"/>
          </reference>
        </references>
      </pivotArea>
    </format>
    <format dxfId="6070">
      <pivotArea dataOnly="0" labelOnly="1" outline="0" fieldPosition="0">
        <references count="4">
          <reference field="0" count="1" selected="0">
            <x v="77"/>
          </reference>
          <reference field="7" count="1" selected="0">
            <x v="29"/>
          </reference>
          <reference field="8" count="1">
            <x v="1"/>
          </reference>
          <reference field="20" count="1" selected="0">
            <x v="190"/>
          </reference>
        </references>
      </pivotArea>
    </format>
    <format dxfId="6069">
      <pivotArea dataOnly="0" labelOnly="1" outline="0" fieldPosition="0">
        <references count="4">
          <reference field="0" count="1" selected="0">
            <x v="78"/>
          </reference>
          <reference field="7" count="1" selected="0">
            <x v="29"/>
          </reference>
          <reference field="8" count="1">
            <x v="3"/>
          </reference>
          <reference field="20" count="1" selected="0">
            <x v="242"/>
          </reference>
        </references>
      </pivotArea>
    </format>
    <format dxfId="6068">
      <pivotArea dataOnly="0" labelOnly="1" outline="0" fieldPosition="0">
        <references count="4">
          <reference field="0" count="1" selected="0">
            <x v="100"/>
          </reference>
          <reference field="7" count="1" selected="0">
            <x v="29"/>
          </reference>
          <reference field="8" count="1">
            <x v="1"/>
          </reference>
          <reference field="20" count="1" selected="0">
            <x v="112"/>
          </reference>
        </references>
      </pivotArea>
    </format>
    <format dxfId="6067">
      <pivotArea dataOnly="0" labelOnly="1" outline="0" fieldPosition="0">
        <references count="4">
          <reference field="0" count="1" selected="0">
            <x v="175"/>
          </reference>
          <reference field="7" count="1" selected="0">
            <x v="29"/>
          </reference>
          <reference field="8" count="1">
            <x v="3"/>
          </reference>
          <reference field="20" count="1" selected="0">
            <x v="142"/>
          </reference>
        </references>
      </pivotArea>
    </format>
    <format dxfId="6066">
      <pivotArea dataOnly="0" labelOnly="1" outline="0" fieldPosition="0">
        <references count="4">
          <reference field="0" count="1" selected="0">
            <x v="199"/>
          </reference>
          <reference field="7" count="1" selected="0">
            <x v="29"/>
          </reference>
          <reference field="8" count="1">
            <x v="1"/>
          </reference>
          <reference field="20" count="1" selected="0">
            <x v="85"/>
          </reference>
        </references>
      </pivotArea>
    </format>
    <format dxfId="6065">
      <pivotArea dataOnly="0" labelOnly="1" outline="0" fieldPosition="0">
        <references count="4">
          <reference field="0" count="1" selected="0">
            <x v="204"/>
          </reference>
          <reference field="7" count="1" selected="0">
            <x v="29"/>
          </reference>
          <reference field="8" count="1">
            <x v="2"/>
          </reference>
          <reference field="20" count="1" selected="0">
            <x v="191"/>
          </reference>
        </references>
      </pivotArea>
    </format>
    <format dxfId="6064">
      <pivotArea dataOnly="0" labelOnly="1" outline="0" fieldPosition="0">
        <references count="4">
          <reference field="0" count="1" selected="0">
            <x v="238"/>
          </reference>
          <reference field="7" count="1" selected="0">
            <x v="29"/>
          </reference>
          <reference field="8" count="1">
            <x v="3"/>
          </reference>
          <reference field="20" count="1" selected="0">
            <x v="128"/>
          </reference>
        </references>
      </pivotArea>
    </format>
    <format dxfId="6063">
      <pivotArea dataOnly="0" labelOnly="1" outline="0" fieldPosition="0">
        <references count="4">
          <reference field="0" count="1" selected="0">
            <x v="242"/>
          </reference>
          <reference field="7" count="1" selected="0">
            <x v="29"/>
          </reference>
          <reference field="8" count="1">
            <x v="2"/>
          </reference>
          <reference field="20" count="1" selected="0">
            <x v="183"/>
          </reference>
        </references>
      </pivotArea>
    </format>
    <format dxfId="6062">
      <pivotArea dataOnly="0" labelOnly="1" outline="0" fieldPosition="0">
        <references count="4">
          <reference field="0" count="1" selected="0">
            <x v="252"/>
          </reference>
          <reference field="7" count="1" selected="0">
            <x v="29"/>
          </reference>
          <reference field="8" count="1">
            <x v="1"/>
          </reference>
          <reference field="20" count="1" selected="0">
            <x v="235"/>
          </reference>
        </references>
      </pivotArea>
    </format>
    <format dxfId="6061">
      <pivotArea dataOnly="0" labelOnly="1" outline="0" fieldPosition="0">
        <references count="4">
          <reference field="0" count="1" selected="0">
            <x v="268"/>
          </reference>
          <reference field="7" count="1" selected="0">
            <x v="29"/>
          </reference>
          <reference field="8" count="1">
            <x v="3"/>
          </reference>
          <reference field="20" count="1" selected="0">
            <x v="181"/>
          </reference>
        </references>
      </pivotArea>
    </format>
    <format dxfId="6060">
      <pivotArea dataOnly="0" labelOnly="1" outline="0" fieldPosition="0">
        <references count="4">
          <reference field="0" count="1" selected="0">
            <x v="9"/>
          </reference>
          <reference field="7" count="1" selected="0">
            <x v="30"/>
          </reference>
          <reference field="8" count="2">
            <x v="0"/>
            <x v="2"/>
          </reference>
          <reference field="20" count="1" selected="0">
            <x v="158"/>
          </reference>
        </references>
      </pivotArea>
    </format>
    <format dxfId="6059">
      <pivotArea dataOnly="0" labelOnly="1" outline="0" fieldPosition="0">
        <references count="4">
          <reference field="0" count="1" selected="0">
            <x v="10"/>
          </reference>
          <reference field="7" count="1" selected="0">
            <x v="30"/>
          </reference>
          <reference field="8" count="1">
            <x v="0"/>
          </reference>
          <reference field="20" count="1" selected="0">
            <x v="262"/>
          </reference>
        </references>
      </pivotArea>
    </format>
    <format dxfId="6058">
      <pivotArea dataOnly="0" labelOnly="1" outline="0" fieldPosition="0">
        <references count="4">
          <reference field="0" count="1" selected="0">
            <x v="45"/>
          </reference>
          <reference field="7" count="1" selected="0">
            <x v="30"/>
          </reference>
          <reference field="8" count="2">
            <x v="2"/>
            <x v="4"/>
          </reference>
          <reference field="20" count="1" selected="0">
            <x v="134"/>
          </reference>
        </references>
      </pivotArea>
    </format>
    <format dxfId="6057">
      <pivotArea dataOnly="0" labelOnly="1" outline="0" fieldPosition="0">
        <references count="4">
          <reference field="0" count="1" selected="0">
            <x v="85"/>
          </reference>
          <reference field="7" count="1" selected="0">
            <x v="30"/>
          </reference>
          <reference field="8" count="2">
            <x v="2"/>
            <x v="4"/>
          </reference>
          <reference field="20" count="1" selected="0">
            <x v="221"/>
          </reference>
        </references>
      </pivotArea>
    </format>
    <format dxfId="6056">
      <pivotArea dataOnly="0" labelOnly="1" outline="0" fieldPosition="0">
        <references count="4">
          <reference field="0" count="1" selected="0">
            <x v="86"/>
          </reference>
          <reference field="7" count="1" selected="0">
            <x v="30"/>
          </reference>
          <reference field="8" count="2">
            <x v="2"/>
            <x v="4"/>
          </reference>
          <reference field="20" count="1" selected="0">
            <x v="224"/>
          </reference>
        </references>
      </pivotArea>
    </format>
    <format dxfId="6055">
      <pivotArea dataOnly="0" labelOnly="1" outline="0" fieldPosition="0">
        <references count="4">
          <reference field="0" count="1" selected="0">
            <x v="87"/>
          </reference>
          <reference field="7" count="1" selected="0">
            <x v="30"/>
          </reference>
          <reference field="8" count="2">
            <x v="0"/>
            <x v="2"/>
          </reference>
          <reference field="20" count="1" selected="0">
            <x v="268"/>
          </reference>
        </references>
      </pivotArea>
    </format>
    <format dxfId="6054">
      <pivotArea dataOnly="0" labelOnly="1" outline="0" fieldPosition="0">
        <references count="4">
          <reference field="0" count="1" selected="0">
            <x v="121"/>
          </reference>
          <reference field="7" count="1" selected="0">
            <x v="30"/>
          </reference>
          <reference field="8" count="1">
            <x v="4"/>
          </reference>
          <reference field="20" count="1" selected="0">
            <x v="201"/>
          </reference>
        </references>
      </pivotArea>
    </format>
    <format dxfId="6053">
      <pivotArea dataOnly="0" labelOnly="1" outline="0" fieldPosition="0">
        <references count="4">
          <reference field="0" count="1" selected="0">
            <x v="159"/>
          </reference>
          <reference field="7" count="1" selected="0">
            <x v="30"/>
          </reference>
          <reference field="8" count="1">
            <x v="0"/>
          </reference>
          <reference field="20" count="1" selected="0">
            <x v="141"/>
          </reference>
        </references>
      </pivotArea>
    </format>
    <format dxfId="6052">
      <pivotArea dataOnly="0" labelOnly="1" outline="0" fieldPosition="0">
        <references count="4">
          <reference field="0" count="1" selected="0">
            <x v="170"/>
          </reference>
          <reference field="7" count="1" selected="0">
            <x v="30"/>
          </reference>
          <reference field="8" count="1">
            <x v="4"/>
          </reference>
          <reference field="20" count="1" selected="0">
            <x v="272"/>
          </reference>
        </references>
      </pivotArea>
    </format>
    <format dxfId="6051">
      <pivotArea dataOnly="0" labelOnly="1" outline="0" fieldPosition="0">
        <references count="4">
          <reference field="0" count="1" selected="0">
            <x v="177"/>
          </reference>
          <reference field="7" count="1" selected="0">
            <x v="30"/>
          </reference>
          <reference field="8" count="2">
            <x v="0"/>
            <x v="2"/>
          </reference>
          <reference field="20" count="1" selected="0">
            <x v="165"/>
          </reference>
        </references>
      </pivotArea>
    </format>
    <format dxfId="6050">
      <pivotArea dataOnly="0" labelOnly="1" outline="0" fieldPosition="0">
        <references count="4">
          <reference field="0" count="1" selected="0">
            <x v="179"/>
          </reference>
          <reference field="7" count="1" selected="0">
            <x v="30"/>
          </reference>
          <reference field="8" count="1">
            <x v="4"/>
          </reference>
          <reference field="20" count="1" selected="0">
            <x v="157"/>
          </reference>
        </references>
      </pivotArea>
    </format>
    <format dxfId="6049">
      <pivotArea dataOnly="0" labelOnly="1" outline="0" fieldPosition="0">
        <references count="4">
          <reference field="0" count="1" selected="0">
            <x v="222"/>
          </reference>
          <reference field="7" count="1" selected="0">
            <x v="30"/>
          </reference>
          <reference field="8" count="2">
            <x v="0"/>
            <x v="2"/>
          </reference>
          <reference field="20" count="1" selected="0">
            <x v="172"/>
          </reference>
        </references>
      </pivotArea>
    </format>
    <format dxfId="6048">
      <pivotArea dataOnly="0" labelOnly="1" outline="0" fieldPosition="0">
        <references count="4">
          <reference field="0" count="1" selected="0">
            <x v="226"/>
          </reference>
          <reference field="7" count="1" selected="0">
            <x v="30"/>
          </reference>
          <reference field="8" count="1">
            <x v="4"/>
          </reference>
          <reference field="20" count="1" selected="0">
            <x v="194"/>
          </reference>
        </references>
      </pivotArea>
    </format>
    <format dxfId="6047">
      <pivotArea dataOnly="0" labelOnly="1" outline="0" fieldPosition="0">
        <references count="4">
          <reference field="0" count="1" selected="0">
            <x v="7"/>
          </reference>
          <reference field="7" count="1" selected="0">
            <x v="31"/>
          </reference>
          <reference field="8" count="1">
            <x v="0"/>
          </reference>
          <reference field="20" count="1" selected="0">
            <x v="197"/>
          </reference>
        </references>
      </pivotArea>
    </format>
    <format dxfId="6046">
      <pivotArea dataOnly="0" labelOnly="1" outline="0" fieldPosition="0">
        <references count="4">
          <reference field="0" count="1" selected="0">
            <x v="11"/>
          </reference>
          <reference field="7" count="1" selected="0">
            <x v="31"/>
          </reference>
          <reference field="8" count="1">
            <x v="1"/>
          </reference>
          <reference field="20" count="1" selected="0">
            <x v="72"/>
          </reference>
        </references>
      </pivotArea>
    </format>
    <format dxfId="6045">
      <pivotArea dataOnly="0" labelOnly="1" outline="0" fieldPosition="0">
        <references count="4">
          <reference field="0" count="1" selected="0">
            <x v="32"/>
          </reference>
          <reference field="7" count="1" selected="0">
            <x v="31"/>
          </reference>
          <reference field="8" count="1">
            <x v="2"/>
          </reference>
          <reference field="20" count="1" selected="0">
            <x v="0"/>
          </reference>
        </references>
      </pivotArea>
    </format>
    <format dxfId="6044">
      <pivotArea dataOnly="0" labelOnly="1" outline="0" fieldPosition="0">
        <references count="4">
          <reference field="0" count="1" selected="0">
            <x v="34"/>
          </reference>
          <reference field="7" count="1" selected="0">
            <x v="31"/>
          </reference>
          <reference field="8" count="1">
            <x v="0"/>
          </reference>
          <reference field="20" count="1" selected="0">
            <x v="162"/>
          </reference>
        </references>
      </pivotArea>
    </format>
    <format dxfId="6043">
      <pivotArea dataOnly="0" labelOnly="1" outline="0" fieldPosition="0">
        <references count="4">
          <reference field="0" count="1" selected="0">
            <x v="67"/>
          </reference>
          <reference field="7" count="1" selected="0">
            <x v="31"/>
          </reference>
          <reference field="8" count="1">
            <x v="1"/>
          </reference>
          <reference field="20" count="1" selected="0">
            <x v="116"/>
          </reference>
        </references>
      </pivotArea>
    </format>
    <format dxfId="6042">
      <pivotArea dataOnly="0" labelOnly="1" outline="0" fieldPosition="0">
        <references count="4">
          <reference field="0" count="1" selected="0">
            <x v="89"/>
          </reference>
          <reference field="7" count="1" selected="0">
            <x v="31"/>
          </reference>
          <reference field="8" count="1">
            <x v="0"/>
          </reference>
          <reference field="20" count="1" selected="0">
            <x v="15"/>
          </reference>
        </references>
      </pivotArea>
    </format>
    <format dxfId="6041">
      <pivotArea dataOnly="0" labelOnly="1" outline="0" fieldPosition="0">
        <references count="4">
          <reference field="0" count="1" selected="0">
            <x v="120"/>
          </reference>
          <reference field="7" count="1" selected="0">
            <x v="31"/>
          </reference>
          <reference field="8" count="1">
            <x v="1"/>
          </reference>
          <reference field="20" count="1" selected="0">
            <x v="127"/>
          </reference>
        </references>
      </pivotArea>
    </format>
    <format dxfId="6040">
      <pivotArea dataOnly="0" labelOnly="1" outline="0" fieldPosition="0">
        <references count="4">
          <reference field="0" count="1" selected="0">
            <x v="145"/>
          </reference>
          <reference field="7" count="1" selected="0">
            <x v="31"/>
          </reference>
          <reference field="8" count="1">
            <x v="2"/>
          </reference>
          <reference field="20" count="1" selected="0">
            <x v="184"/>
          </reference>
        </references>
      </pivotArea>
    </format>
    <format dxfId="6039">
      <pivotArea dataOnly="0" labelOnly="1" outline="0" fieldPosition="0">
        <references count="4">
          <reference field="0" count="1" selected="0">
            <x v="174"/>
          </reference>
          <reference field="7" count="1" selected="0">
            <x v="31"/>
          </reference>
          <reference field="8" count="1">
            <x v="0"/>
          </reference>
          <reference field="20" count="1" selected="0">
            <x v="31"/>
          </reference>
        </references>
      </pivotArea>
    </format>
    <format dxfId="6038">
      <pivotArea dataOnly="0" labelOnly="1" outline="0" fieldPosition="0">
        <references count="4">
          <reference field="0" count="1" selected="0">
            <x v="190"/>
          </reference>
          <reference field="7" count="1" selected="0">
            <x v="31"/>
          </reference>
          <reference field="8" count="1">
            <x v="2"/>
          </reference>
          <reference field="20" count="1" selected="0">
            <x v="124"/>
          </reference>
        </references>
      </pivotArea>
    </format>
    <format dxfId="6037">
      <pivotArea dataOnly="0" labelOnly="1" outline="0" fieldPosition="0">
        <references count="4">
          <reference field="0" count="1" selected="0">
            <x v="240"/>
          </reference>
          <reference field="7" count="1" selected="0">
            <x v="31"/>
          </reference>
          <reference field="8" count="1">
            <x v="0"/>
          </reference>
          <reference field="20" count="1" selected="0">
            <x v="153"/>
          </reference>
        </references>
      </pivotArea>
    </format>
    <format dxfId="6036">
      <pivotArea dataOnly="0" labelOnly="1" outline="0" fieldPosition="0">
        <references count="4">
          <reference field="0" count="1" selected="0">
            <x v="248"/>
          </reference>
          <reference field="7" count="1" selected="0">
            <x v="31"/>
          </reference>
          <reference field="8" count="1">
            <x v="1"/>
          </reference>
          <reference field="20" count="1" selected="0">
            <x v="67"/>
          </reference>
        </references>
      </pivotArea>
    </format>
    <format dxfId="6035">
      <pivotArea dataOnly="0" labelOnly="1" outline="0" fieldPosition="0">
        <references count="4">
          <reference field="0" count="1" selected="0">
            <x v="13"/>
          </reference>
          <reference field="7" count="1" selected="0">
            <x v="32"/>
          </reference>
          <reference field="8" count="1">
            <x v="3"/>
          </reference>
          <reference field="20" count="1" selected="0">
            <x v="243"/>
          </reference>
        </references>
      </pivotArea>
    </format>
    <format dxfId="6034">
      <pivotArea dataOnly="0" labelOnly="1" outline="0" fieldPosition="0">
        <references count="4">
          <reference field="0" count="1" selected="0">
            <x v="43"/>
          </reference>
          <reference field="7" count="1" selected="0">
            <x v="32"/>
          </reference>
          <reference field="8" count="1">
            <x v="4"/>
          </reference>
          <reference field="20" count="1" selected="0">
            <x v="61"/>
          </reference>
        </references>
      </pivotArea>
    </format>
    <format dxfId="6033">
      <pivotArea dataOnly="0" labelOnly="1" outline="0" fieldPosition="0">
        <references count="4">
          <reference field="0" count="1" selected="0">
            <x v="51"/>
          </reference>
          <reference field="7" count="1" selected="0">
            <x v="32"/>
          </reference>
          <reference field="8" count="1">
            <x v="1"/>
          </reference>
          <reference field="20" count="1" selected="0">
            <x v="230"/>
          </reference>
        </references>
      </pivotArea>
    </format>
    <format dxfId="6032">
      <pivotArea dataOnly="0" labelOnly="1" outline="0" fieldPosition="0">
        <references count="4">
          <reference field="0" count="1" selected="0">
            <x v="56"/>
          </reference>
          <reference field="7" count="1" selected="0">
            <x v="32"/>
          </reference>
          <reference field="8" count="1">
            <x v="2"/>
          </reference>
          <reference field="20" count="1" selected="0">
            <x v="160"/>
          </reference>
        </references>
      </pivotArea>
    </format>
    <format dxfId="6031">
      <pivotArea dataOnly="0" labelOnly="1" outline="0" fieldPosition="0">
        <references count="4">
          <reference field="0" count="1" selected="0">
            <x v="74"/>
          </reference>
          <reference field="7" count="1" selected="0">
            <x v="32"/>
          </reference>
          <reference field="8" count="1">
            <x v="1"/>
          </reference>
          <reference field="20" count="1" selected="0">
            <x v="36"/>
          </reference>
        </references>
      </pivotArea>
    </format>
    <format dxfId="6030">
      <pivotArea dataOnly="0" labelOnly="1" outline="0" fieldPosition="0">
        <references count="4">
          <reference field="0" count="1" selected="0">
            <x v="93"/>
          </reference>
          <reference field="7" count="1" selected="0">
            <x v="32"/>
          </reference>
          <reference field="8" count="1">
            <x v="3"/>
          </reference>
          <reference field="20" count="1" selected="0">
            <x v="137"/>
          </reference>
        </references>
      </pivotArea>
    </format>
    <format dxfId="6029">
      <pivotArea dataOnly="0" labelOnly="1" outline="0" fieldPosition="0">
        <references count="4">
          <reference field="0" count="1" selected="0">
            <x v="97"/>
          </reference>
          <reference field="7" count="1" selected="0">
            <x v="32"/>
          </reference>
          <reference field="8" count="2">
            <x v="1"/>
            <x v="3"/>
          </reference>
          <reference field="20" count="1" selected="0">
            <x v="106"/>
          </reference>
        </references>
      </pivotArea>
    </format>
    <format dxfId="6028">
      <pivotArea dataOnly="0" labelOnly="1" outline="0" fieldPosition="0">
        <references count="4">
          <reference field="0" count="1" selected="0">
            <x v="118"/>
          </reference>
          <reference field="7" count="1" selected="0">
            <x v="32"/>
          </reference>
          <reference field="8" count="1">
            <x v="2"/>
          </reference>
          <reference field="20" count="1" selected="0">
            <x v="192"/>
          </reference>
        </references>
      </pivotArea>
    </format>
    <format dxfId="6027">
      <pivotArea dataOnly="0" labelOnly="1" outline="0" fieldPosition="0">
        <references count="4">
          <reference field="0" count="1" selected="0">
            <x v="121"/>
          </reference>
          <reference field="7" count="1" selected="0">
            <x v="32"/>
          </reference>
          <reference field="8" count="1">
            <x v="4"/>
          </reference>
          <reference field="20" count="1" selected="0">
            <x v="201"/>
          </reference>
        </references>
      </pivotArea>
    </format>
    <format dxfId="6026">
      <pivotArea dataOnly="0" labelOnly="1" outline="0" fieldPosition="0">
        <references count="4">
          <reference field="0" count="1" selected="0">
            <x v="133"/>
          </reference>
          <reference field="7" count="1" selected="0">
            <x v="32"/>
          </reference>
          <reference field="8" count="1">
            <x v="3"/>
          </reference>
          <reference field="20" count="1" selected="0">
            <x v="144"/>
          </reference>
        </references>
      </pivotArea>
    </format>
    <format dxfId="6025">
      <pivotArea dataOnly="0" labelOnly="1" outline="0" fieldPosition="0">
        <references count="4">
          <reference field="0" count="1" selected="0">
            <x v="137"/>
          </reference>
          <reference field="7" count="1" selected="0">
            <x v="32"/>
          </reference>
          <reference field="8" count="1">
            <x v="2"/>
          </reference>
          <reference field="20" count="1" selected="0">
            <x v="269"/>
          </reference>
        </references>
      </pivotArea>
    </format>
    <format dxfId="6024">
      <pivotArea dataOnly="0" labelOnly="1" outline="0" fieldPosition="0">
        <references count="4">
          <reference field="0" count="1" selected="0">
            <x v="165"/>
          </reference>
          <reference field="7" count="1" selected="0">
            <x v="32"/>
          </reference>
          <reference field="8" count="1">
            <x v="4"/>
          </reference>
          <reference field="20" count="1" selected="0">
            <x v="244"/>
          </reference>
        </references>
      </pivotArea>
    </format>
    <format dxfId="6023">
      <pivotArea dataOnly="0" labelOnly="1" outline="0" fieldPosition="0">
        <references count="4">
          <reference field="0" count="1" selected="0">
            <x v="175"/>
          </reference>
          <reference field="7" count="1" selected="0">
            <x v="32"/>
          </reference>
          <reference field="8" count="1">
            <x v="1"/>
          </reference>
          <reference field="20" count="1" selected="0">
            <x v="142"/>
          </reference>
        </references>
      </pivotArea>
    </format>
    <format dxfId="6022">
      <pivotArea dataOnly="0" labelOnly="1" outline="0" fieldPosition="0">
        <references count="4">
          <reference field="0" count="1" selected="0">
            <x v="192"/>
          </reference>
          <reference field="7" count="1" selected="0">
            <x v="32"/>
          </reference>
          <reference field="8" count="1">
            <x v="3"/>
          </reference>
          <reference field="20" count="1" selected="0">
            <x v="247"/>
          </reference>
        </references>
      </pivotArea>
    </format>
    <format dxfId="6021">
      <pivotArea dataOnly="0" labelOnly="1" outline="0" fieldPosition="0">
        <references count="4">
          <reference field="0" count="1" selected="0">
            <x v="199"/>
          </reference>
          <reference field="7" count="1" selected="0">
            <x v="32"/>
          </reference>
          <reference field="8" count="1">
            <x v="1"/>
          </reference>
          <reference field="20" count="1" selected="0">
            <x v="85"/>
          </reference>
        </references>
      </pivotArea>
    </format>
    <format dxfId="6020">
      <pivotArea dataOnly="0" labelOnly="1" outline="0" fieldPosition="0">
        <references count="4">
          <reference field="0" count="1" selected="0">
            <x v="208"/>
          </reference>
          <reference field="7" count="1" selected="0">
            <x v="32"/>
          </reference>
          <reference field="8" count="1">
            <x v="4"/>
          </reference>
          <reference field="20" count="1" selected="0">
            <x v="47"/>
          </reference>
        </references>
      </pivotArea>
    </format>
    <format dxfId="6019">
      <pivotArea dataOnly="0" labelOnly="1" outline="0" fieldPosition="0">
        <references count="4">
          <reference field="0" count="1" selected="0">
            <x v="231"/>
          </reference>
          <reference field="7" count="1" selected="0">
            <x v="32"/>
          </reference>
          <reference field="8" count="1">
            <x v="3"/>
          </reference>
          <reference field="20" count="1" selected="0">
            <x v="217"/>
          </reference>
        </references>
      </pivotArea>
    </format>
    <format dxfId="6018">
      <pivotArea dataOnly="0" labelOnly="1" outline="0" fieldPosition="0">
        <references count="4">
          <reference field="0" count="1" selected="0">
            <x v="258"/>
          </reference>
          <reference field="7" count="1" selected="0">
            <x v="32"/>
          </reference>
          <reference field="8" count="1">
            <x v="1"/>
          </reference>
          <reference field="20" count="1" selected="0">
            <x v="143"/>
          </reference>
        </references>
      </pivotArea>
    </format>
    <format dxfId="6017">
      <pivotArea dataOnly="0" labelOnly="1" outline="0" fieldPosition="0">
        <references count="4">
          <reference field="0" count="1" selected="0">
            <x v="265"/>
          </reference>
          <reference field="7" count="1" selected="0">
            <x v="32"/>
          </reference>
          <reference field="8" count="1">
            <x v="4"/>
          </reference>
          <reference field="20" count="1" selected="0">
            <x v="93"/>
          </reference>
        </references>
      </pivotArea>
    </format>
    <format dxfId="6016">
      <pivotArea dataOnly="0" labelOnly="1" outline="0" fieldPosition="0">
        <references count="4">
          <reference field="0" count="1" selected="0">
            <x v="267"/>
          </reference>
          <reference field="7" count="1" selected="0">
            <x v="32"/>
          </reference>
          <reference field="8" count="1">
            <x v="2"/>
          </reference>
          <reference field="20" count="1" selected="0">
            <x v="202"/>
          </reference>
        </references>
      </pivotArea>
    </format>
    <format dxfId="6015">
      <pivotArea dataOnly="0" labelOnly="1" outline="0" fieldPosition="0">
        <references count="4">
          <reference field="0" count="1" selected="0">
            <x v="275"/>
          </reference>
          <reference field="7" count="1" selected="0">
            <x v="32"/>
          </reference>
          <reference field="8" count="1">
            <x v="1"/>
          </reference>
          <reference field="20" count="1" selected="0">
            <x v="107"/>
          </reference>
        </references>
      </pivotArea>
    </format>
    <format dxfId="6014">
      <pivotArea dataOnly="0" labelOnly="1" outline="0" fieldPosition="0">
        <references count="4">
          <reference field="0" count="1" selected="0">
            <x v="280"/>
          </reference>
          <reference field="7" count="1" selected="0">
            <x v="32"/>
          </reference>
          <reference field="8" count="1">
            <x v="4"/>
          </reference>
          <reference field="20" count="1" selected="0">
            <x v="204"/>
          </reference>
        </references>
      </pivotArea>
    </format>
    <format dxfId="6013">
      <pivotArea dataOnly="0" labelOnly="1" outline="0" fieldPosition="0">
        <references count="4">
          <reference field="0" count="1" selected="0">
            <x v="4"/>
          </reference>
          <reference field="7" count="1" selected="0">
            <x v="33"/>
          </reference>
          <reference field="8" count="1">
            <x v="2"/>
          </reference>
          <reference field="20" count="1" selected="0">
            <x v="65"/>
          </reference>
        </references>
      </pivotArea>
    </format>
    <format dxfId="6012">
      <pivotArea dataOnly="0" labelOnly="1" outline="0" fieldPosition="0">
        <references count="4">
          <reference field="0" count="1" selected="0">
            <x v="36"/>
          </reference>
          <reference field="7" count="1" selected="0">
            <x v="33"/>
          </reference>
          <reference field="8" count="1">
            <x v="4"/>
          </reference>
          <reference field="20" count="1" selected="0">
            <x v="212"/>
          </reference>
        </references>
      </pivotArea>
    </format>
    <format dxfId="6011">
      <pivotArea dataOnly="0" labelOnly="1" outline="0" fieldPosition="0">
        <references count="4">
          <reference field="0" count="1" selected="0">
            <x v="38"/>
          </reference>
          <reference field="7" count="1" selected="0">
            <x v="33"/>
          </reference>
          <reference field="8" count="2">
            <x v="2"/>
            <x v="4"/>
          </reference>
          <reference field="20" count="1" selected="0">
            <x v="75"/>
          </reference>
        </references>
      </pivotArea>
    </format>
    <format dxfId="6010">
      <pivotArea dataOnly="0" labelOnly="1" outline="0" fieldPosition="0">
        <references count="4">
          <reference field="0" count="1" selected="0">
            <x v="70"/>
          </reference>
          <reference field="7" count="1" selected="0">
            <x v="33"/>
          </reference>
          <reference field="8" count="2">
            <x v="0"/>
            <x v="2"/>
          </reference>
          <reference field="20" count="1" selected="0">
            <x v="219"/>
          </reference>
        </references>
      </pivotArea>
    </format>
    <format dxfId="6009">
      <pivotArea dataOnly="0" labelOnly="1" outline="0" fieldPosition="0">
        <references count="4">
          <reference field="0" count="1" selected="0">
            <x v="96"/>
          </reference>
          <reference field="7" count="1" selected="0">
            <x v="33"/>
          </reference>
          <reference field="8" count="1">
            <x v="0"/>
          </reference>
          <reference field="20" count="1" selected="0">
            <x v="193"/>
          </reference>
        </references>
      </pivotArea>
    </format>
    <format dxfId="6008">
      <pivotArea dataOnly="0" labelOnly="1" outline="0" fieldPosition="0">
        <references count="4">
          <reference field="0" count="1" selected="0">
            <x v="156"/>
          </reference>
          <reference field="7" count="1" selected="0">
            <x v="33"/>
          </reference>
          <reference field="8" count="2">
            <x v="2"/>
            <x v="4"/>
          </reference>
          <reference field="20" count="1" selected="0">
            <x v="213"/>
          </reference>
        </references>
      </pivotArea>
    </format>
    <format dxfId="6007">
      <pivotArea dataOnly="0" labelOnly="1" outline="0" fieldPosition="0">
        <references count="4">
          <reference field="0" count="1" selected="0">
            <x v="167"/>
          </reference>
          <reference field="7" count="1" selected="0">
            <x v="33"/>
          </reference>
          <reference field="8" count="2">
            <x v="2"/>
            <x v="4"/>
          </reference>
          <reference field="20" count="1" selected="0">
            <x v="155"/>
          </reference>
        </references>
      </pivotArea>
    </format>
    <format dxfId="6006">
      <pivotArea dataOnly="0" labelOnly="1" outline="0" fieldPosition="0">
        <references count="4">
          <reference field="0" count="1" selected="0">
            <x v="191"/>
          </reference>
          <reference field="7" count="1" selected="0">
            <x v="33"/>
          </reference>
          <reference field="8" count="2">
            <x v="0"/>
            <x v="4"/>
          </reference>
          <reference field="20" count="1" selected="0">
            <x v="108"/>
          </reference>
        </references>
      </pivotArea>
    </format>
    <format dxfId="6005">
      <pivotArea dataOnly="0" labelOnly="1" outline="0" fieldPosition="0">
        <references count="4">
          <reference field="0" count="1" selected="0">
            <x v="204"/>
          </reference>
          <reference field="7" count="1" selected="0">
            <x v="33"/>
          </reference>
          <reference field="8" count="1">
            <x v="0"/>
          </reference>
          <reference field="20" count="1" selected="0">
            <x v="191"/>
          </reference>
        </references>
      </pivotArea>
    </format>
    <format dxfId="6004">
      <pivotArea dataOnly="0" labelOnly="1" outline="0" fieldPosition="0">
        <references count="4">
          <reference field="0" count="1" selected="0">
            <x v="217"/>
          </reference>
          <reference field="7" count="1" selected="0">
            <x v="33"/>
          </reference>
          <reference field="8" count="1">
            <x v="4"/>
          </reference>
          <reference field="20" count="1" selected="0">
            <x v="126"/>
          </reference>
        </references>
      </pivotArea>
    </format>
    <format dxfId="6003">
      <pivotArea dataOnly="0" labelOnly="1" outline="0" fieldPosition="0">
        <references count="4">
          <reference field="0" count="1" selected="0">
            <x v="260"/>
          </reference>
          <reference field="7" count="1" selected="0">
            <x v="33"/>
          </reference>
          <reference field="8" count="2">
            <x v="0"/>
            <x v="2"/>
          </reference>
          <reference field="20" count="1" selected="0">
            <x v="113"/>
          </reference>
        </references>
      </pivotArea>
    </format>
    <format dxfId="6002">
      <pivotArea dataOnly="0" labelOnly="1" outline="0" fieldPosition="0">
        <references count="4">
          <reference field="0" count="1" selected="0">
            <x v="281"/>
          </reference>
          <reference field="7" count="1" selected="0">
            <x v="33"/>
          </reference>
          <reference field="8" count="1">
            <x v="4"/>
          </reference>
          <reference field="20" count="1" selected="0">
            <x v="171"/>
          </reference>
        </references>
      </pivotArea>
    </format>
    <format dxfId="6001">
      <pivotArea dataOnly="0" labelOnly="1" outline="0" fieldPosition="0">
        <references count="4">
          <reference field="0" count="1" selected="0">
            <x v="299"/>
          </reference>
          <reference field="7" count="1" selected="0">
            <x v="33"/>
          </reference>
          <reference field="8" count="2">
            <x v="0"/>
            <x v="2"/>
          </reference>
          <reference field="20" count="1" selected="0">
            <x v="68"/>
          </reference>
        </references>
      </pivotArea>
    </format>
    <format dxfId="6000">
      <pivotArea dataOnly="0" labelOnly="1" outline="0" fieldPosition="0">
        <references count="4">
          <reference field="0" count="1" selected="0">
            <x v="6"/>
          </reference>
          <reference field="7" count="1" selected="0">
            <x v="34"/>
          </reference>
          <reference field="8" count="2">
            <x v="1"/>
            <x v="3"/>
          </reference>
          <reference field="20" count="1" selected="0">
            <x v="232"/>
          </reference>
        </references>
      </pivotArea>
    </format>
    <format dxfId="5999">
      <pivotArea dataOnly="0" labelOnly="1" outline="0" fieldPosition="0">
        <references count="4">
          <reference field="0" count="1" selected="0">
            <x v="16"/>
          </reference>
          <reference field="7" count="1" selected="0">
            <x v="34"/>
          </reference>
          <reference field="8" count="1">
            <x v="2"/>
          </reference>
          <reference field="20" count="1" selected="0">
            <x v="6"/>
          </reference>
        </references>
      </pivotArea>
    </format>
    <format dxfId="5998">
      <pivotArea dataOnly="0" labelOnly="1" outline="0" fieldPosition="0">
        <references count="4">
          <reference field="0" count="1" selected="0">
            <x v="19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257"/>
          </reference>
        </references>
      </pivotArea>
    </format>
    <format dxfId="5997">
      <pivotArea dataOnly="0" labelOnly="1" outline="0" fieldPosition="0">
        <references count="4">
          <reference field="0" count="1" selected="0">
            <x v="31"/>
          </reference>
          <reference field="7" count="1" selected="0">
            <x v="34"/>
          </reference>
          <reference field="8" count="1">
            <x v="3"/>
          </reference>
          <reference field="20" count="1" selected="0">
            <x v="164"/>
          </reference>
        </references>
      </pivotArea>
    </format>
    <format dxfId="5996">
      <pivotArea dataOnly="0" labelOnly="1" outline="0" fieldPosition="0">
        <references count="4">
          <reference field="0" count="1" selected="0">
            <x v="39"/>
          </reference>
          <reference field="7" count="1" selected="0">
            <x v="34"/>
          </reference>
          <reference field="8" count="2">
            <x v="1"/>
            <x v="3"/>
          </reference>
          <reference field="20" count="1" selected="0">
            <x v="240"/>
          </reference>
        </references>
      </pivotArea>
    </format>
    <format dxfId="5995">
      <pivotArea dataOnly="0" labelOnly="1" outline="0" fieldPosition="0">
        <references count="4">
          <reference field="0" count="1" selected="0">
            <x v="46"/>
          </reference>
          <reference field="7" count="1" selected="0">
            <x v="34"/>
          </reference>
          <reference field="8" count="2">
            <x v="1"/>
            <x v="3"/>
          </reference>
          <reference field="20" count="1" selected="0">
            <x v="259"/>
          </reference>
        </references>
      </pivotArea>
    </format>
    <format dxfId="5994">
      <pivotArea dataOnly="0" labelOnly="1" outline="0" fieldPosition="0">
        <references count="4">
          <reference field="0" count="1" selected="0">
            <x v="51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230"/>
          </reference>
        </references>
      </pivotArea>
    </format>
    <format dxfId="5993">
      <pivotArea dataOnly="0" labelOnly="1" outline="0" fieldPosition="0">
        <references count="4">
          <reference field="0" count="1" selected="0">
            <x v="62"/>
          </reference>
          <reference field="7" count="1" selected="0">
            <x v="34"/>
          </reference>
          <reference field="8" count="1">
            <x v="3"/>
          </reference>
          <reference field="20" count="1" selected="0">
            <x v="23"/>
          </reference>
        </references>
      </pivotArea>
    </format>
    <format dxfId="5992">
      <pivotArea dataOnly="0" labelOnly="1" outline="0" fieldPosition="0">
        <references count="4">
          <reference field="0" count="1" selected="0">
            <x v="123"/>
          </reference>
          <reference field="7" count="1" selected="0">
            <x v="34"/>
          </reference>
          <reference field="8" count="2">
            <x v="1"/>
            <x v="3"/>
          </reference>
          <reference field="20" count="1" selected="0">
            <x v="74"/>
          </reference>
        </references>
      </pivotArea>
    </format>
    <format dxfId="5991">
      <pivotArea dataOnly="0" labelOnly="1" outline="0" fieldPosition="0">
        <references count="4">
          <reference field="0" count="1" selected="0">
            <x v="127"/>
          </reference>
          <reference field="7" count="1" selected="0">
            <x v="34"/>
          </reference>
          <reference field="8" count="2">
            <x v="1"/>
            <x v="3"/>
          </reference>
          <reference field="20" count="1" selected="0">
            <x v="228"/>
          </reference>
        </references>
      </pivotArea>
    </format>
    <format dxfId="5990">
      <pivotArea dataOnly="0" labelOnly="1" outline="0" fieldPosition="0">
        <references count="4">
          <reference field="0" count="1" selected="0">
            <x v="157"/>
          </reference>
          <reference field="7" count="1" selected="0">
            <x v="34"/>
          </reference>
          <reference field="8" count="2">
            <x v="1"/>
            <x v="2"/>
          </reference>
          <reference field="20" count="1" selected="0">
            <x v="22"/>
          </reference>
        </references>
      </pivotArea>
    </format>
    <format dxfId="5989">
      <pivotArea dataOnly="0" labelOnly="1" outline="0" fieldPosition="0">
        <references count="4">
          <reference field="0" count="1" selected="0">
            <x v="169"/>
          </reference>
          <reference field="7" count="1" selected="0">
            <x v="34"/>
          </reference>
          <reference field="8" count="2">
            <x v="1"/>
            <x v="3"/>
          </reference>
          <reference field="20" count="1" selected="0">
            <x v="251"/>
          </reference>
        </references>
      </pivotArea>
    </format>
    <format dxfId="5988">
      <pivotArea dataOnly="0" labelOnly="1" outline="0" fieldPosition="0">
        <references count="4">
          <reference field="0" count="1" selected="0">
            <x v="179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157"/>
          </reference>
        </references>
      </pivotArea>
    </format>
    <format dxfId="5987">
      <pivotArea dataOnly="0" labelOnly="1" outline="0" fieldPosition="0">
        <references count="4">
          <reference field="0" count="1" selected="0">
            <x v="186"/>
          </reference>
          <reference field="7" count="1" selected="0">
            <x v="34"/>
          </reference>
          <reference field="8" count="1">
            <x v="3"/>
          </reference>
          <reference field="20" count="1" selected="0">
            <x v="86"/>
          </reference>
        </references>
      </pivotArea>
    </format>
    <format dxfId="5986">
      <pivotArea dataOnly="0" labelOnly="1" outline="0" fieldPosition="0">
        <references count="4">
          <reference field="0" count="1" selected="0">
            <x v="194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215"/>
          </reference>
        </references>
      </pivotArea>
    </format>
    <format dxfId="5985">
      <pivotArea dataOnly="0" labelOnly="1" outline="0" fieldPosition="0">
        <references count="4">
          <reference field="0" count="1" selected="0">
            <x v="209"/>
          </reference>
          <reference field="7" count="1" selected="0">
            <x v="34"/>
          </reference>
          <reference field="8" count="1">
            <x v="3"/>
          </reference>
          <reference field="20" count="1" selected="0">
            <x v="279"/>
          </reference>
        </references>
      </pivotArea>
    </format>
    <format dxfId="5984">
      <pivotArea dataOnly="0" labelOnly="1" outline="0" fieldPosition="0">
        <references count="4">
          <reference field="0" count="1" selected="0">
            <x v="211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32"/>
          </reference>
        </references>
      </pivotArea>
    </format>
    <format dxfId="5983">
      <pivotArea dataOnly="0" labelOnly="1" outline="0" fieldPosition="0">
        <references count="4">
          <reference field="0" count="1" selected="0">
            <x v="222"/>
          </reference>
          <reference field="7" count="1" selected="0">
            <x v="34"/>
          </reference>
          <reference field="8" count="1">
            <x v="2"/>
          </reference>
          <reference field="20" count="1" selected="0">
            <x v="172"/>
          </reference>
        </references>
      </pivotArea>
    </format>
    <format dxfId="5982">
      <pivotArea dataOnly="0" labelOnly="1" outline="0" fieldPosition="0">
        <references count="4">
          <reference field="0" count="1" selected="0">
            <x v="223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273"/>
          </reference>
        </references>
      </pivotArea>
    </format>
    <format dxfId="5981">
      <pivotArea dataOnly="0" labelOnly="1" outline="0" fieldPosition="0">
        <references count="4">
          <reference field="0" count="1" selected="0">
            <x v="226"/>
          </reference>
          <reference field="7" count="1" selected="0">
            <x v="34"/>
          </reference>
          <reference field="8" count="1">
            <x v="2"/>
          </reference>
          <reference field="20" count="1" selected="0">
            <x v="194"/>
          </reference>
        </references>
      </pivotArea>
    </format>
    <format dxfId="5980">
      <pivotArea dataOnly="0" labelOnly="1" outline="0" fieldPosition="0">
        <references count="4">
          <reference field="0" count="1" selected="0">
            <x v="242"/>
          </reference>
          <reference field="7" count="1" selected="0">
            <x v="34"/>
          </reference>
          <reference field="8" count="1">
            <x v="3"/>
          </reference>
          <reference field="20" count="1" selected="0">
            <x v="183"/>
          </reference>
        </references>
      </pivotArea>
    </format>
    <format dxfId="5979">
      <pivotArea dataOnly="0" labelOnly="1" outline="0" fieldPosition="0">
        <references count="4">
          <reference field="0" count="1" selected="0">
            <x v="261"/>
          </reference>
          <reference field="7" count="1" selected="0">
            <x v="34"/>
          </reference>
          <reference field="8" count="2">
            <x v="1"/>
            <x v="3"/>
          </reference>
          <reference field="20" count="1" selected="0">
            <x v="188"/>
          </reference>
        </references>
      </pivotArea>
    </format>
    <format dxfId="5978">
      <pivotArea dataOnly="0" labelOnly="1" outline="0" fieldPosition="0">
        <references count="4">
          <reference field="0" count="1" selected="0">
            <x v="300"/>
          </reference>
          <reference field="7" count="1" selected="0">
            <x v="34"/>
          </reference>
          <reference field="8" count="1">
            <x v="2"/>
          </reference>
          <reference field="20" count="1" selected="0">
            <x v="7"/>
          </reference>
        </references>
      </pivotArea>
    </format>
    <format dxfId="5977">
      <pivotArea dataOnly="0" labelOnly="1" outline="0" fieldPosition="0">
        <references count="4">
          <reference field="0" count="1" selected="0">
            <x v="0"/>
          </reference>
          <reference field="7" count="1" selected="0">
            <x v="37"/>
          </reference>
          <reference field="8" count="2">
            <x v="0"/>
            <x v="2"/>
          </reference>
          <reference field="20" count="1" selected="0">
            <x v="223"/>
          </reference>
        </references>
      </pivotArea>
    </format>
    <format dxfId="5976">
      <pivotArea dataOnly="0" labelOnly="1" outline="0" fieldPosition="0">
        <references count="4">
          <reference field="0" count="1" selected="0">
            <x v="8"/>
          </reference>
          <reference field="7" count="1" selected="0">
            <x v="37"/>
          </reference>
          <reference field="8" count="2">
            <x v="1"/>
            <x v="3"/>
          </reference>
          <reference field="20" count="1" selected="0">
            <x v="138"/>
          </reference>
        </references>
      </pivotArea>
    </format>
    <format dxfId="5975">
      <pivotArea dataOnly="0" labelOnly="1" outline="0" fieldPosition="0">
        <references count="4">
          <reference field="0" count="1" selected="0">
            <x v="17"/>
          </reference>
          <reference field="7" count="1" selected="0">
            <x v="37"/>
          </reference>
          <reference field="8" count="1">
            <x v="1"/>
          </reference>
          <reference field="20" count="1" selected="0">
            <x v="101"/>
          </reference>
        </references>
      </pivotArea>
    </format>
    <format dxfId="5974">
      <pivotArea dataOnly="0" labelOnly="1" outline="0" fieldPosition="0">
        <references count="4">
          <reference field="0" count="1" selected="0">
            <x v="18"/>
          </reference>
          <reference field="7" count="1" selected="0">
            <x v="37"/>
          </reference>
          <reference field="8" count="2">
            <x v="2"/>
            <x v="4"/>
          </reference>
          <reference field="20" count="1" selected="0">
            <x v="214"/>
          </reference>
        </references>
      </pivotArea>
    </format>
    <format dxfId="5973">
      <pivotArea dataOnly="0" labelOnly="1" outline="0" fieldPosition="0">
        <references count="4">
          <reference field="0" count="1" selected="0">
            <x v="53"/>
          </reference>
          <reference field="7" count="1" selected="0">
            <x v="37"/>
          </reference>
          <reference field="8" count="1">
            <x v="1"/>
          </reference>
          <reference field="20" count="1" selected="0">
            <x v="266"/>
          </reference>
        </references>
      </pivotArea>
    </format>
    <format dxfId="5972">
      <pivotArea dataOnly="0" labelOnly="1" outline="0" fieldPosition="0">
        <references count="4">
          <reference field="0" count="1" selected="0">
            <x v="66"/>
          </reference>
          <reference field="7" count="1" selected="0">
            <x v="37"/>
          </reference>
          <reference field="8" count="1">
            <x v="4"/>
          </reference>
          <reference field="20" count="1" selected="0">
            <x v="97"/>
          </reference>
        </references>
      </pivotArea>
    </format>
    <format dxfId="5971">
      <pivotArea dataOnly="0" labelOnly="1" outline="0" fieldPosition="0">
        <references count="4">
          <reference field="0" count="1" selected="0">
            <x v="71"/>
          </reference>
          <reference field="7" count="1" selected="0">
            <x v="37"/>
          </reference>
          <reference field="8" count="2">
            <x v="1"/>
            <x v="4"/>
          </reference>
          <reference field="20" count="1" selected="0">
            <x v="258"/>
          </reference>
        </references>
      </pivotArea>
    </format>
    <format dxfId="5970">
      <pivotArea dataOnly="0" labelOnly="1" outline="0" fieldPosition="0">
        <references count="4">
          <reference field="0" count="1" selected="0">
            <x v="81"/>
          </reference>
          <reference field="7" count="1" selected="0">
            <x v="37"/>
          </reference>
          <reference field="8" count="2">
            <x v="2"/>
            <x v="4"/>
          </reference>
          <reference field="20" count="1" selected="0">
            <x v="205"/>
          </reference>
        </references>
      </pivotArea>
    </format>
    <format dxfId="5969">
      <pivotArea dataOnly="0" labelOnly="1" outline="0" fieldPosition="0">
        <references count="4">
          <reference field="0" count="1" selected="0">
            <x v="83"/>
          </reference>
          <reference field="7" count="1" selected="0">
            <x v="37"/>
          </reference>
          <reference field="8" count="2">
            <x v="1"/>
            <x v="4"/>
          </reference>
          <reference field="20" count="1" selected="0">
            <x v="182"/>
          </reference>
        </references>
      </pivotArea>
    </format>
    <format dxfId="5968">
      <pivotArea dataOnly="0" labelOnly="1" outline="0" fieldPosition="0">
        <references count="4">
          <reference field="0" count="1" selected="0">
            <x v="93"/>
          </reference>
          <reference field="7" count="1" selected="0">
            <x v="37"/>
          </reference>
          <reference field="8" count="1">
            <x v="3"/>
          </reference>
          <reference field="20" count="1" selected="0">
            <x v="137"/>
          </reference>
        </references>
      </pivotArea>
    </format>
    <format dxfId="5967">
      <pivotArea dataOnly="0" labelOnly="1" outline="0" fieldPosition="0">
        <references count="4">
          <reference field="0" count="1" selected="0">
            <x v="125"/>
          </reference>
          <reference field="7" count="1" selected="0">
            <x v="37"/>
          </reference>
          <reference field="8" count="2">
            <x v="0"/>
            <x v="3"/>
          </reference>
          <reference field="20" count="1" selected="0">
            <x v="220"/>
          </reference>
        </references>
      </pivotArea>
    </format>
    <format dxfId="5966">
      <pivotArea dataOnly="0" labelOnly="1" outline="0" fieldPosition="0">
        <references count="4">
          <reference field="0" count="1" selected="0">
            <x v="128"/>
          </reference>
          <reference field="7" count="1" selected="0">
            <x v="37"/>
          </reference>
          <reference field="8" count="1">
            <x v="2"/>
          </reference>
          <reference field="20" count="1" selected="0">
            <x v="225"/>
          </reference>
        </references>
      </pivotArea>
    </format>
    <format dxfId="5965">
      <pivotArea dataOnly="0" labelOnly="1" outline="0" fieldPosition="0">
        <references count="4">
          <reference field="0" count="1" selected="0">
            <x v="133"/>
          </reference>
          <reference field="7" count="1" selected="0">
            <x v="37"/>
          </reference>
          <reference field="8" count="1">
            <x v="3"/>
          </reference>
          <reference field="20" count="1" selected="0">
            <x v="144"/>
          </reference>
        </references>
      </pivotArea>
    </format>
    <format dxfId="5964">
      <pivotArea dataOnly="0" labelOnly="1" outline="0" fieldPosition="0">
        <references count="4">
          <reference field="0" count="1" selected="0">
            <x v="192"/>
          </reference>
          <reference field="7" count="1" selected="0">
            <x v="37"/>
          </reference>
          <reference field="8" count="1">
            <x v="1"/>
          </reference>
          <reference field="20" count="1" selected="0">
            <x v="247"/>
          </reference>
        </references>
      </pivotArea>
    </format>
    <format dxfId="5963">
      <pivotArea dataOnly="0" labelOnly="1" outline="0" fieldPosition="0">
        <references count="4">
          <reference field="0" count="1" selected="0">
            <x v="219"/>
          </reference>
          <reference field="7" count="1" selected="0">
            <x v="37"/>
          </reference>
          <reference field="8" count="1">
            <x v="2"/>
          </reference>
          <reference field="20" count="1" selected="0">
            <x v="206"/>
          </reference>
        </references>
      </pivotArea>
    </format>
    <format dxfId="5962">
      <pivotArea dataOnly="0" labelOnly="1" outline="0" fieldPosition="0">
        <references count="4">
          <reference field="0" count="1" selected="0">
            <x v="232"/>
          </reference>
          <reference field="7" count="1" selected="0">
            <x v="37"/>
          </reference>
          <reference field="8" count="2">
            <x v="0"/>
            <x v="2"/>
          </reference>
          <reference field="20" count="1" selected="0">
            <x v="176"/>
          </reference>
        </references>
      </pivotArea>
    </format>
    <format dxfId="5961">
      <pivotArea dataOnly="0" labelOnly="1" outline="0" fieldPosition="0">
        <references count="4">
          <reference field="0" count="1" selected="0">
            <x v="235"/>
          </reference>
          <reference field="7" count="1" selected="0">
            <x v="37"/>
          </reference>
          <reference field="8" count="1">
            <x v="4"/>
          </reference>
          <reference field="20" count="1" selected="0">
            <x v="150"/>
          </reference>
        </references>
      </pivotArea>
    </format>
    <format dxfId="5960">
      <pivotArea dataOnly="0" labelOnly="1" outline="0" fieldPosition="0">
        <references count="4">
          <reference field="0" count="1" selected="0">
            <x v="251"/>
          </reference>
          <reference field="7" count="1" selected="0">
            <x v="37"/>
          </reference>
          <reference field="8" count="2">
            <x v="0"/>
            <x v="3"/>
          </reference>
          <reference field="20" count="1" selected="0">
            <x v="234"/>
          </reference>
        </references>
      </pivotArea>
    </format>
    <format dxfId="5959">
      <pivotArea dataOnly="0" labelOnly="1" outline="0" fieldPosition="0">
        <references count="4">
          <reference field="0" count="1" selected="0">
            <x v="257"/>
          </reference>
          <reference field="7" count="1" selected="0">
            <x v="37"/>
          </reference>
          <reference field="8" count="1">
            <x v="4"/>
          </reference>
          <reference field="20" count="1" selected="0">
            <x v="129"/>
          </reference>
        </references>
      </pivotArea>
    </format>
    <format dxfId="5958">
      <pivotArea dataOnly="0" labelOnly="1" outline="0" fieldPosition="0">
        <references count="4">
          <reference field="0" count="1" selected="0">
            <x v="276"/>
          </reference>
          <reference field="7" count="1" selected="0">
            <x v="37"/>
          </reference>
          <reference field="8" count="1">
            <x v="0"/>
          </reference>
          <reference field="20" count="1" selected="0">
            <x v="195"/>
          </reference>
        </references>
      </pivotArea>
    </format>
    <format dxfId="5957">
      <pivotArea dataOnly="0" labelOnly="1" outline="0" fieldPosition="0">
        <references count="4">
          <reference field="0" count="1" selected="0">
            <x v="280"/>
          </reference>
          <reference field="7" count="1" selected="0">
            <x v="37"/>
          </reference>
          <reference field="8" count="1">
            <x v="4"/>
          </reference>
          <reference field="20" count="1" selected="0">
            <x v="204"/>
          </reference>
        </references>
      </pivotArea>
    </format>
    <format dxfId="5956">
      <pivotArea dataOnly="0" labelOnly="1" outline="0" fieldPosition="0">
        <references count="4">
          <reference field="0" count="1" selected="0">
            <x v="13"/>
          </reference>
          <reference field="7" count="1" selected="0">
            <x v="38"/>
          </reference>
          <reference field="8" count="1">
            <x v="3"/>
          </reference>
          <reference field="20" count="1" selected="0">
            <x v="243"/>
          </reference>
        </references>
      </pivotArea>
    </format>
    <format dxfId="5955">
      <pivotArea dataOnly="0" labelOnly="1" outline="0" fieldPosition="0">
        <references count="4">
          <reference field="0" count="1" selected="0">
            <x v="31"/>
          </reference>
          <reference field="7" count="1" selected="0">
            <x v="38"/>
          </reference>
          <reference field="8" count="2">
            <x v="1"/>
            <x v="3"/>
          </reference>
          <reference field="20" count="1" selected="0">
            <x v="164"/>
          </reference>
        </references>
      </pivotArea>
    </format>
    <format dxfId="5954">
      <pivotArea dataOnly="0" labelOnly="1" outline="0" fieldPosition="0">
        <references count="4">
          <reference field="0" count="1" selected="0">
            <x v="40"/>
          </reference>
          <reference field="7" count="1" selected="0">
            <x v="38"/>
          </reference>
          <reference field="8" count="2">
            <x v="1"/>
            <x v="3"/>
          </reference>
          <reference field="20" count="1" selected="0">
            <x v="239"/>
          </reference>
        </references>
      </pivotArea>
    </format>
    <format dxfId="5953">
      <pivotArea dataOnly="0" labelOnly="1" outline="0" fieldPosition="0">
        <references count="4">
          <reference field="0" count="1" selected="0">
            <x v="78"/>
          </reference>
          <reference field="7" count="1" selected="0">
            <x v="38"/>
          </reference>
          <reference field="8" count="1">
            <x v="1"/>
          </reference>
          <reference field="20" count="1" selected="0">
            <x v="242"/>
          </reference>
        </references>
      </pivotArea>
    </format>
    <format dxfId="5952">
      <pivotArea dataOnly="0" labelOnly="1" outline="0" fieldPosition="0">
        <references count="4">
          <reference field="0" count="1" selected="0">
            <x v="104"/>
          </reference>
          <reference field="7" count="1" selected="0">
            <x v="38"/>
          </reference>
          <reference field="8" count="1">
            <x v="3"/>
          </reference>
          <reference field="20" count="1" selected="0">
            <x v="177"/>
          </reference>
        </references>
      </pivotArea>
    </format>
    <format dxfId="5951">
      <pivotArea dataOnly="0" labelOnly="1" outline="0" fieldPosition="0">
        <references count="4">
          <reference field="0" count="1" selected="0">
            <x v="121"/>
          </reference>
          <reference field="7" count="1" selected="0">
            <x v="38"/>
          </reference>
          <reference field="8" count="1">
            <x v="1"/>
          </reference>
          <reference field="20" count="1" selected="0">
            <x v="201"/>
          </reference>
        </references>
      </pivotArea>
    </format>
    <format dxfId="5950">
      <pivotArea dataOnly="0" labelOnly="1" outline="0" fieldPosition="0">
        <references count="4">
          <reference field="0" count="1" selected="0">
            <x v="149"/>
          </reference>
          <reference field="7" count="1" selected="0">
            <x v="38"/>
          </reference>
          <reference field="8" count="1">
            <x v="3"/>
          </reference>
          <reference field="20" count="1" selected="0">
            <x v="261"/>
          </reference>
        </references>
      </pivotArea>
    </format>
    <format dxfId="5949">
      <pivotArea dataOnly="0" labelOnly="1" outline="0" fieldPosition="0">
        <references count="4">
          <reference field="0" count="1" selected="0">
            <x v="261"/>
          </reference>
          <reference field="7" count="1" selected="0">
            <x v="38"/>
          </reference>
          <reference field="8" count="2">
            <x v="1"/>
            <x v="3"/>
          </reference>
          <reference field="20" count="1" selected="0">
            <x v="188"/>
          </reference>
        </references>
      </pivotArea>
    </format>
    <format dxfId="5948">
      <pivotArea dataOnly="0" labelOnly="1" outline="0" fieldPosition="0">
        <references count="4">
          <reference field="0" count="1" selected="0">
            <x v="284"/>
          </reference>
          <reference field="7" count="1" selected="0">
            <x v="38"/>
          </reference>
          <reference field="8" count="1">
            <x v="1"/>
          </reference>
          <reference field="20" count="1" selected="0">
            <x v="270"/>
          </reference>
        </references>
      </pivotArea>
    </format>
    <format dxfId="5947">
      <pivotArea dataOnly="0" labelOnly="1" outline="0" fieldPosition="0">
        <references count="4">
          <reference field="0" count="1" selected="0">
            <x v="291"/>
          </reference>
          <reference field="7" count="1" selected="0">
            <x v="38"/>
          </reference>
          <reference field="8" count="1">
            <x v="3"/>
          </reference>
          <reference field="20" count="1" selected="0">
            <x v="264"/>
          </reference>
        </references>
      </pivotArea>
    </format>
    <format dxfId="5946">
      <pivotArea dataOnly="0" labelOnly="1" outline="0" fieldPosition="0">
        <references count="4">
          <reference field="0" count="1" selected="0">
            <x v="301"/>
          </reference>
          <reference field="7" count="1" selected="0">
            <x v="38"/>
          </reference>
          <reference field="8" count="1">
            <x v="1"/>
          </reference>
          <reference field="20" count="1" selected="0">
            <x v="122"/>
          </reference>
        </references>
      </pivotArea>
    </format>
    <format dxfId="5945">
      <pivotArea dataOnly="0" labelOnly="1" outline="0" fieldPosition="0">
        <references count="4">
          <reference field="0" count="1" selected="0">
            <x v="20"/>
          </reference>
          <reference field="7" count="1" selected="0">
            <x v="39"/>
          </reference>
          <reference field="8" count="1">
            <x v="3"/>
          </reference>
          <reference field="20" count="1" selected="0">
            <x v="218"/>
          </reference>
        </references>
      </pivotArea>
    </format>
    <format dxfId="5944">
      <pivotArea dataOnly="0" labelOnly="1" outline="0" fieldPosition="0">
        <references count="4">
          <reference field="0" count="1" selected="0">
            <x v="21"/>
          </reference>
          <reference field="7" count="1" selected="0">
            <x v="39"/>
          </reference>
          <reference field="8" count="1">
            <x v="1"/>
          </reference>
          <reference field="20" count="1" selected="0">
            <x v="271"/>
          </reference>
        </references>
      </pivotArea>
    </format>
    <format dxfId="5943">
      <pivotArea dataOnly="0" labelOnly="1" outline="0" fieldPosition="0">
        <references count="4">
          <reference field="0" count="1" selected="0">
            <x v="12"/>
          </reference>
          <reference field="7" count="1" selected="0">
            <x v="41"/>
          </reference>
          <reference field="8" count="1">
            <x v="0"/>
          </reference>
          <reference field="20" count="1" selected="0">
            <x v="105"/>
          </reference>
        </references>
      </pivotArea>
    </format>
    <format dxfId="5942">
      <pivotArea dataOnly="0" labelOnly="1" outline="0" fieldPosition="0">
        <references count="4">
          <reference field="0" count="1" selected="0">
            <x v="18"/>
          </reference>
          <reference field="7" count="1" selected="0">
            <x v="41"/>
          </reference>
          <reference field="8" count="1">
            <x v="4"/>
          </reference>
          <reference field="20" count="1" selected="0">
            <x v="214"/>
          </reference>
        </references>
      </pivotArea>
    </format>
    <format dxfId="5941">
      <pivotArea dataOnly="0" labelOnly="1" outline="0" fieldPosition="0">
        <references count="4">
          <reference field="0" count="1" selected="0">
            <x v="25"/>
          </reference>
          <reference field="7" count="1" selected="0">
            <x v="41"/>
          </reference>
          <reference field="8" count="1">
            <x v="1"/>
          </reference>
          <reference field="20" count="1" selected="0">
            <x v="88"/>
          </reference>
        </references>
      </pivotArea>
    </format>
    <format dxfId="5940">
      <pivotArea dataOnly="0" labelOnly="1" outline="0" fieldPosition="0">
        <references count="4">
          <reference field="0" count="1" selected="0">
            <x v="40"/>
          </reference>
          <reference field="7" count="1" selected="0">
            <x v="41"/>
          </reference>
          <reference field="8" count="1">
            <x v="3"/>
          </reference>
          <reference field="20" count="1" selected="0">
            <x v="239"/>
          </reference>
        </references>
      </pivotArea>
    </format>
    <format dxfId="5939">
      <pivotArea dataOnly="0" labelOnly="1" outline="0" fieldPosition="0">
        <references count="4">
          <reference field="0" count="1" selected="0">
            <x v="58"/>
          </reference>
          <reference field="7" count="1" selected="0">
            <x v="41"/>
          </reference>
          <reference field="8" count="1">
            <x v="4"/>
          </reference>
          <reference field="20" count="1" selected="0">
            <x v="95"/>
          </reference>
        </references>
      </pivotArea>
    </format>
    <format dxfId="5938">
      <pivotArea dataOnly="0" labelOnly="1" outline="0" fieldPosition="0">
        <references count="4">
          <reference field="0" count="1" selected="0">
            <x v="68"/>
          </reference>
          <reference field="7" count="1" selected="0">
            <x v="41"/>
          </reference>
          <reference field="8" count="1">
            <x v="1"/>
          </reference>
          <reference field="20" count="1" selected="0">
            <x v="104"/>
          </reference>
        </references>
      </pivotArea>
    </format>
    <format dxfId="5937">
      <pivotArea dataOnly="0" labelOnly="1" outline="0" fieldPosition="0">
        <references count="4">
          <reference field="0" count="1" selected="0">
            <x v="69"/>
          </reference>
          <reference field="7" count="1" selected="0">
            <x v="41"/>
          </reference>
          <reference field="8" count="1">
            <x v="3"/>
          </reference>
          <reference field="20" count="1" selected="0">
            <x v="166"/>
          </reference>
        </references>
      </pivotArea>
    </format>
    <format dxfId="5936">
      <pivotArea dataOnly="0" labelOnly="1" outline="0" fieldPosition="0">
        <references count="4">
          <reference field="0" count="1" selected="0">
            <x v="115"/>
          </reference>
          <reference field="7" count="1" selected="0">
            <x v="41"/>
          </reference>
          <reference field="8" count="1">
            <x v="1"/>
          </reference>
          <reference field="20" count="1" selected="0">
            <x v="94"/>
          </reference>
        </references>
      </pivotArea>
    </format>
    <format dxfId="5935">
      <pivotArea dataOnly="0" labelOnly="1" outline="0" fieldPosition="0">
        <references count="4">
          <reference field="0" count="1" selected="0">
            <x v="125"/>
          </reference>
          <reference field="7" count="1" selected="0">
            <x v="41"/>
          </reference>
          <reference field="8" count="1">
            <x v="3"/>
          </reference>
          <reference field="20" count="1" selected="0">
            <x v="220"/>
          </reference>
        </references>
      </pivotArea>
    </format>
    <format dxfId="5934">
      <pivotArea dataOnly="0" labelOnly="1" outline="0" fieldPosition="0">
        <references count="4">
          <reference field="0" count="1" selected="0">
            <x v="133"/>
          </reference>
          <reference field="7" count="1" selected="0">
            <x v="41"/>
          </reference>
          <reference field="8" count="1">
            <x v="1"/>
          </reference>
          <reference field="20" count="1" selected="0">
            <x v="144"/>
          </reference>
        </references>
      </pivotArea>
    </format>
    <format dxfId="5933">
      <pivotArea dataOnly="0" labelOnly="1" outline="0" fieldPosition="0">
        <references count="4">
          <reference field="0" count="1" selected="0">
            <x v="163"/>
          </reference>
          <reference field="7" count="1" selected="0">
            <x v="41"/>
          </reference>
          <reference field="8" count="2">
            <x v="0"/>
            <x v="4"/>
          </reference>
          <reference field="20" count="1" selected="0">
            <x v="277"/>
          </reference>
        </references>
      </pivotArea>
    </format>
    <format dxfId="5932">
      <pivotArea dataOnly="0" labelOnly="1" outline="0" fieldPosition="0">
        <references count="4">
          <reference field="0" count="1" selected="0">
            <x v="170"/>
          </reference>
          <reference field="7" count="1" selected="0">
            <x v="41"/>
          </reference>
          <reference field="8" count="2">
            <x v="0"/>
            <x v="4"/>
          </reference>
          <reference field="20" count="1" selected="0">
            <x v="272"/>
          </reference>
        </references>
      </pivotArea>
    </format>
    <format dxfId="5931">
      <pivotArea dataOnly="0" labelOnly="1" outline="0" fieldPosition="0">
        <references count="4">
          <reference field="0" count="1" selected="0">
            <x v="196"/>
          </reference>
          <reference field="7" count="1" selected="0">
            <x v="41"/>
          </reference>
          <reference field="8" count="1">
            <x v="0"/>
          </reference>
          <reference field="20" count="1" selected="0">
            <x v="222"/>
          </reference>
        </references>
      </pivotArea>
    </format>
    <format dxfId="5930">
      <pivotArea dataOnly="0" labelOnly="1" outline="0" fieldPosition="0">
        <references count="4">
          <reference field="0" count="1" selected="0">
            <x v="207"/>
          </reference>
          <reference field="7" count="1" selected="0">
            <x v="41"/>
          </reference>
          <reference field="8" count="1">
            <x v="1"/>
          </reference>
          <reference field="20" count="1" selected="0">
            <x v="45"/>
          </reference>
        </references>
      </pivotArea>
    </format>
    <format dxfId="5929">
      <pivotArea dataOnly="0" labelOnly="1" outline="0" fieldPosition="0">
        <references count="4">
          <reference field="0" count="1" selected="0">
            <x v="232"/>
          </reference>
          <reference field="7" count="1" selected="0">
            <x v="41"/>
          </reference>
          <reference field="8" count="1">
            <x v="0"/>
          </reference>
          <reference field="20" count="1" selected="0">
            <x v="176"/>
          </reference>
        </references>
      </pivotArea>
    </format>
    <format dxfId="5928">
      <pivotArea dataOnly="0" labelOnly="1" outline="0" fieldPosition="0">
        <references count="4">
          <reference field="0" count="1" selected="0">
            <x v="251"/>
          </reference>
          <reference field="7" count="1" selected="0">
            <x v="41"/>
          </reference>
          <reference field="8" count="1">
            <x v="3"/>
          </reference>
          <reference field="20" count="1" selected="0">
            <x v="234"/>
          </reference>
        </references>
      </pivotArea>
    </format>
    <format dxfId="5927">
      <pivotArea dataOnly="0" labelOnly="1" outline="0" fieldPosition="0">
        <references count="4">
          <reference field="0" count="1" selected="0">
            <x v="269"/>
          </reference>
          <reference field="7" count="1" selected="0">
            <x v="41"/>
          </reference>
          <reference field="8" count="2">
            <x v="1"/>
            <x v="3"/>
          </reference>
          <reference field="20" count="1" selected="0">
            <x v="250"/>
          </reference>
        </references>
      </pivotArea>
    </format>
    <format dxfId="5926">
      <pivotArea dataOnly="0" labelOnly="1" outline="0" fieldPosition="0">
        <references count="4">
          <reference field="0" count="1" selected="0">
            <x v="276"/>
          </reference>
          <reference field="7" count="1" selected="0">
            <x v="41"/>
          </reference>
          <reference field="8" count="2">
            <x v="0"/>
            <x v="3"/>
          </reference>
          <reference field="20" count="1" selected="0">
            <x v="195"/>
          </reference>
        </references>
      </pivotArea>
    </format>
    <format dxfId="5925">
      <pivotArea dataOnly="0" labelOnly="1" outline="0" fieldPosition="0">
        <references count="4">
          <reference field="0" count="1" selected="0">
            <x v="282"/>
          </reference>
          <reference field="7" count="1" selected="0">
            <x v="41"/>
          </reference>
          <reference field="8" count="1">
            <x v="1"/>
          </reference>
          <reference field="20" count="1" selected="0">
            <x v="80"/>
          </reference>
        </references>
      </pivotArea>
    </format>
    <format dxfId="5924">
      <pivotArea dataOnly="0" labelOnly="1" outline="0" fieldPosition="0">
        <references count="4">
          <reference field="0" count="1" selected="0">
            <x v="10"/>
          </reference>
          <reference field="7" count="1" selected="0">
            <x v="43"/>
          </reference>
          <reference field="8" count="1">
            <x v="0"/>
          </reference>
          <reference field="20" count="1" selected="0">
            <x v="262"/>
          </reference>
        </references>
      </pivotArea>
    </format>
    <format dxfId="5923">
      <pivotArea dataOnly="0" labelOnly="1" outline="0" fieldPosition="0">
        <references count="4">
          <reference field="0" count="1" selected="0">
            <x v="18"/>
          </reference>
          <reference field="7" count="1" selected="0">
            <x v="43"/>
          </reference>
          <reference field="8" count="1">
            <x v="4"/>
          </reference>
          <reference field="20" count="1" selected="0">
            <x v="214"/>
          </reference>
        </references>
      </pivotArea>
    </format>
    <format dxfId="5922">
      <pivotArea dataOnly="0" labelOnly="1" outline="0" fieldPosition="0">
        <references count="4">
          <reference field="0" count="1" selected="0">
            <x v="39"/>
          </reference>
          <reference field="7" count="1" selected="0">
            <x v="43"/>
          </reference>
          <reference field="8" count="1">
            <x v="1"/>
          </reference>
          <reference field="20" count="1" selected="0">
            <x v="240"/>
          </reference>
        </references>
      </pivotArea>
    </format>
    <format dxfId="5921">
      <pivotArea dataOnly="0" labelOnly="1" outline="0" fieldPosition="0">
        <references count="4">
          <reference field="0" count="1" selected="0">
            <x v="45"/>
          </reference>
          <reference field="7" count="1" selected="0">
            <x v="43"/>
          </reference>
          <reference field="8" count="1">
            <x v="0"/>
          </reference>
          <reference field="20" count="1" selected="0">
            <x v="134"/>
          </reference>
        </references>
      </pivotArea>
    </format>
    <format dxfId="5920">
      <pivotArea dataOnly="0" labelOnly="1" outline="0" fieldPosition="0">
        <references count="4">
          <reference field="0" count="1" selected="0">
            <x v="53"/>
          </reference>
          <reference field="7" count="1" selected="0">
            <x v="43"/>
          </reference>
          <reference field="8" count="1">
            <x v="4"/>
          </reference>
          <reference field="20" count="1" selected="0">
            <x v="266"/>
          </reference>
        </references>
      </pivotArea>
    </format>
    <format dxfId="5919">
      <pivotArea dataOnly="0" labelOnly="1" outline="0" fieldPosition="0">
        <references count="4">
          <reference field="0" count="1" selected="0">
            <x v="88"/>
          </reference>
          <reference field="7" count="1" selected="0">
            <x v="43"/>
          </reference>
          <reference field="8" count="1">
            <x v="1"/>
          </reference>
          <reference field="20" count="1" selected="0">
            <x v="198"/>
          </reference>
        </references>
      </pivotArea>
    </format>
    <format dxfId="5918">
      <pivotArea dataOnly="0" labelOnly="1" outline="0" fieldPosition="0">
        <references count="4">
          <reference field="0" count="1" selected="0">
            <x v="109"/>
          </reference>
          <reference field="7" count="1" selected="0">
            <x v="43"/>
          </reference>
          <reference field="8" count="1">
            <x v="0"/>
          </reference>
          <reference field="20" count="1" selected="0">
            <x v="133"/>
          </reference>
        </references>
      </pivotArea>
    </format>
    <format dxfId="5917">
      <pivotArea dataOnly="0" labelOnly="1" outline="0" fieldPosition="0">
        <references count="4">
          <reference field="0" count="1" selected="0">
            <x v="149"/>
          </reference>
          <reference field="7" count="1" selected="0">
            <x v="43"/>
          </reference>
          <reference field="8" count="1">
            <x v="1"/>
          </reference>
          <reference field="20" count="1" selected="0">
            <x v="261"/>
          </reference>
        </references>
      </pivotArea>
    </format>
    <format dxfId="5916">
      <pivotArea dataOnly="0" labelOnly="1" outline="0" fieldPosition="0">
        <references count="4">
          <reference field="0" count="1" selected="0">
            <x v="150"/>
          </reference>
          <reference field="7" count="1" selected="0">
            <x v="43"/>
          </reference>
          <reference field="8" count="1">
            <x v="4"/>
          </reference>
          <reference field="20" count="1" selected="0">
            <x v="147"/>
          </reference>
        </references>
      </pivotArea>
    </format>
    <format dxfId="5915">
      <pivotArea dataOnly="0" labelOnly="1" outline="0" fieldPosition="0">
        <references count="4">
          <reference field="0" count="1" selected="0">
            <x v="170"/>
          </reference>
          <reference field="7" count="1" selected="0">
            <x v="43"/>
          </reference>
          <reference field="8" count="1">
            <x v="0"/>
          </reference>
          <reference field="20" count="1" selected="0">
            <x v="272"/>
          </reference>
        </references>
      </pivotArea>
    </format>
    <format dxfId="5914">
      <pivotArea dataOnly="0" labelOnly="1" outline="0" fieldPosition="0">
        <references count="4">
          <reference field="0" count="1" selected="0">
            <x v="207"/>
          </reference>
          <reference field="7" count="1" selected="0">
            <x v="43"/>
          </reference>
          <reference field="8" count="1">
            <x v="1"/>
          </reference>
          <reference field="20" count="1" selected="0">
            <x v="45"/>
          </reference>
        </references>
      </pivotArea>
    </format>
    <format dxfId="5913">
      <pivotArea dataOnly="0" labelOnly="1" outline="0" fieldPosition="0">
        <references count="4">
          <reference field="0" count="1" selected="0">
            <x v="214"/>
          </reference>
          <reference field="7" count="1" selected="0">
            <x v="43"/>
          </reference>
          <reference field="8" count="1">
            <x v="4"/>
          </reference>
          <reference field="20" count="1" selected="0">
            <x v="173"/>
          </reference>
        </references>
      </pivotArea>
    </format>
    <format dxfId="5912">
      <pivotArea dataOnly="0" labelOnly="1" outline="0" fieldPosition="0">
        <references count="4">
          <reference field="0" count="1" selected="0">
            <x v="215"/>
          </reference>
          <reference field="7" count="1" selected="0">
            <x v="43"/>
          </reference>
          <reference field="8" count="2">
            <x v="1"/>
            <x v="4"/>
          </reference>
          <reference field="20" count="1" selected="0">
            <x v="151"/>
          </reference>
        </references>
      </pivotArea>
    </format>
    <format dxfId="5911">
      <pivotArea dataOnly="0" labelOnly="1" outline="0" fieldPosition="0">
        <references count="4">
          <reference field="0" count="1" selected="0">
            <x v="219"/>
          </reference>
          <reference field="7" count="1" selected="0">
            <x v="43"/>
          </reference>
          <reference field="8" count="1">
            <x v="0"/>
          </reference>
          <reference field="20" count="1" selected="0">
            <x v="206"/>
          </reference>
        </references>
      </pivotArea>
    </format>
    <format dxfId="5910">
      <pivotArea dataOnly="0" labelOnly="1" outline="0" fieldPosition="0">
        <references count="4">
          <reference field="0" count="1" selected="0">
            <x v="257"/>
          </reference>
          <reference field="7" count="1" selected="0">
            <x v="43"/>
          </reference>
          <reference field="8" count="1">
            <x v="4"/>
          </reference>
          <reference field="20" count="1" selected="0">
            <x v="129"/>
          </reference>
        </references>
      </pivotArea>
    </format>
    <format dxfId="5909">
      <pivotArea dataOnly="0" labelOnly="1" outline="0" fieldPosition="0">
        <references count="4">
          <reference field="0" count="1" selected="0">
            <x v="276"/>
          </reference>
          <reference field="7" count="1" selected="0">
            <x v="43"/>
          </reference>
          <reference field="8" count="1">
            <x v="0"/>
          </reference>
          <reference field="20" count="1" selected="0">
            <x v="195"/>
          </reference>
        </references>
      </pivotArea>
    </format>
    <format dxfId="5908">
      <pivotArea dataOnly="0" labelOnly="1" outline="0" fieldPosition="0">
        <references count="4">
          <reference field="0" count="1" selected="0">
            <x v="19"/>
          </reference>
          <reference field="7" count="1" selected="0">
            <x v="44"/>
          </reference>
          <reference field="8" count="1">
            <x v="3"/>
          </reference>
          <reference field="20" count="1" selected="0">
            <x v="257"/>
          </reference>
        </references>
      </pivotArea>
    </format>
    <format dxfId="5907">
      <pivotArea dataOnly="0" labelOnly="1" outline="0" fieldPosition="0">
        <references count="4">
          <reference field="0" count="1" selected="0">
            <x v="20"/>
          </reference>
          <reference field="7" count="1" selected="0">
            <x v="44"/>
          </reference>
          <reference field="8" count="1">
            <x v="1"/>
          </reference>
          <reference field="20" count="1" selected="0">
            <x v="218"/>
          </reference>
        </references>
      </pivotArea>
    </format>
    <format dxfId="5906">
      <pivotArea dataOnly="0" labelOnly="1" outline="0" fieldPosition="0">
        <references count="4">
          <reference field="0" count="1" selected="0">
            <x v="51"/>
          </reference>
          <reference field="7" count="1" selected="0">
            <x v="44"/>
          </reference>
          <reference field="8" count="1">
            <x v="3"/>
          </reference>
          <reference field="20" count="1" selected="0">
            <x v="230"/>
          </reference>
        </references>
      </pivotArea>
    </format>
    <format dxfId="5905">
      <pivotArea dataOnly="0" labelOnly="1" outline="0" fieldPosition="0">
        <references count="4">
          <reference field="0" count="1" selected="0">
            <x v="96"/>
          </reference>
          <reference field="7" count="1" selected="0">
            <x v="44"/>
          </reference>
          <reference field="8" count="1">
            <x v="2"/>
          </reference>
          <reference field="20" count="1" selected="0">
            <x v="193"/>
          </reference>
        </references>
      </pivotArea>
    </format>
    <format dxfId="5904">
      <pivotArea dataOnly="0" labelOnly="1" outline="0" fieldPosition="0">
        <references count="4">
          <reference field="0" count="1" selected="0">
            <x v="160"/>
          </reference>
          <reference field="7" count="1" selected="0">
            <x v="44"/>
          </reference>
          <reference field="8" count="2">
            <x v="1"/>
            <x v="3"/>
          </reference>
          <reference field="20" count="1" selected="0">
            <x v="149"/>
          </reference>
        </references>
      </pivotArea>
    </format>
    <format dxfId="5903">
      <pivotArea dataOnly="0" labelOnly="1" outline="0" fieldPosition="0">
        <references count="4">
          <reference field="0" count="1" selected="0">
            <x v="168"/>
          </reference>
          <reference field="7" count="1" selected="0">
            <x v="44"/>
          </reference>
          <reference field="8" count="1">
            <x v="2"/>
          </reference>
          <reference field="20" count="1" selected="0">
            <x v="211"/>
          </reference>
        </references>
      </pivotArea>
    </format>
    <format dxfId="5902">
      <pivotArea dataOnly="0" labelOnly="1" outline="0" fieldPosition="0">
        <references count="4">
          <reference field="0" count="1" selected="0">
            <x v="181"/>
          </reference>
          <reference field="7" count="1" selected="0">
            <x v="44"/>
          </reference>
          <reference field="8" count="1">
            <x v="1"/>
          </reference>
          <reference field="20" count="1" selected="0">
            <x v="185"/>
          </reference>
        </references>
      </pivotArea>
    </format>
    <format dxfId="5901">
      <pivotArea dataOnly="0" labelOnly="1" outline="0" fieldPosition="0">
        <references count="4">
          <reference field="0" count="1" selected="0">
            <x v="195"/>
          </reference>
          <reference field="7" count="1" selected="0">
            <x v="44"/>
          </reference>
          <reference field="8" count="1">
            <x v="2"/>
          </reference>
          <reference field="20" count="1" selected="0">
            <x v="237"/>
          </reference>
        </references>
      </pivotArea>
    </format>
    <format dxfId="5900">
      <pivotArea dataOnly="0" labelOnly="1" outline="0" fieldPosition="0">
        <references count="4">
          <reference field="0" count="1" selected="0">
            <x v="197"/>
          </reference>
          <reference field="7" count="1" selected="0">
            <x v="44"/>
          </reference>
          <reference field="8" count="2">
            <x v="1"/>
            <x v="3"/>
          </reference>
          <reference field="20" count="1" selected="0">
            <x v="89"/>
          </reference>
        </references>
      </pivotArea>
    </format>
    <format dxfId="5899">
      <pivotArea dataOnly="0" labelOnly="1" outline="0" fieldPosition="0">
        <references count="4">
          <reference field="0" count="1" selected="0">
            <x v="238"/>
          </reference>
          <reference field="7" count="1" selected="0">
            <x v="44"/>
          </reference>
          <reference field="8" count="1">
            <x v="1"/>
          </reference>
          <reference field="20" count="1" selected="0">
            <x v="128"/>
          </reference>
        </references>
      </pivotArea>
    </format>
    <format dxfId="5898">
      <pivotArea dataOnly="0" labelOnly="1" outline="0" fieldPosition="0">
        <references count="4">
          <reference field="0" count="1" selected="0">
            <x v="262"/>
          </reference>
          <reference field="7" count="1" selected="0">
            <x v="44"/>
          </reference>
          <reference field="8" count="2">
            <x v="2"/>
            <x v="3"/>
          </reference>
          <reference field="20" count="1" selected="0">
            <x v="253"/>
          </reference>
        </references>
      </pivotArea>
    </format>
    <format dxfId="5897">
      <pivotArea dataOnly="0" labelOnly="1" outline="0" fieldPosition="0">
        <references count="4">
          <reference field="0" count="1" selected="0">
            <x v="49"/>
          </reference>
          <reference field="7" count="1" selected="0">
            <x v="46"/>
          </reference>
          <reference field="8" count="2">
            <x v="0"/>
            <x v="2"/>
          </reference>
          <reference field="20" count="1" selected="0">
            <x v="39"/>
          </reference>
        </references>
      </pivotArea>
    </format>
    <format dxfId="5896">
      <pivotArea dataOnly="0" labelOnly="1" outline="0" fieldPosition="0">
        <references count="4">
          <reference field="0" count="1" selected="0">
            <x v="50"/>
          </reference>
          <reference field="7" count="1" selected="0">
            <x v="46"/>
          </reference>
          <reference field="8" count="1">
            <x v="0"/>
          </reference>
          <reference field="20" count="1" selected="0">
            <x v="135"/>
          </reference>
        </references>
      </pivotArea>
    </format>
    <format dxfId="5895">
      <pivotArea dataOnly="0" labelOnly="1" outline="0" fieldPosition="0">
        <references count="4">
          <reference field="0" count="1" selected="0">
            <x v="110"/>
          </reference>
          <reference field="7" count="1" selected="0">
            <x v="46"/>
          </reference>
          <reference field="8" count="1">
            <x v="3"/>
          </reference>
          <reference field="20" count="1" selected="0">
            <x v="62"/>
          </reference>
        </references>
      </pivotArea>
    </format>
    <format dxfId="5894">
      <pivotArea dataOnly="0" labelOnly="1" outline="0" fieldPosition="0">
        <references count="4">
          <reference field="0" count="1" selected="0">
            <x v="136"/>
          </reference>
          <reference field="7" count="1" selected="0">
            <x v="46"/>
          </reference>
          <reference field="8" count="1">
            <x v="2"/>
          </reference>
          <reference field="20" count="1" selected="0">
            <x v="249"/>
          </reference>
        </references>
      </pivotArea>
    </format>
    <format dxfId="5893">
      <pivotArea dataOnly="0" labelOnly="1" outline="0" fieldPosition="0">
        <references count="4">
          <reference field="0" count="1" selected="0">
            <x v="171"/>
          </reference>
          <reference field="7" count="1" selected="0">
            <x v="46"/>
          </reference>
          <reference field="8" count="2">
            <x v="0"/>
            <x v="2"/>
          </reference>
          <reference field="20" count="1" selected="0">
            <x v="21"/>
          </reference>
        </references>
      </pivotArea>
    </format>
    <format dxfId="5892">
      <pivotArea dataOnly="0" labelOnly="1" outline="0" fieldPosition="0">
        <references count="4">
          <reference field="0" count="1" selected="0">
            <x v="172"/>
          </reference>
          <reference field="7" count="1" selected="0">
            <x v="46"/>
          </reference>
          <reference field="8" count="2">
            <x v="0"/>
            <x v="2"/>
          </reference>
          <reference field="20" count="1" selected="0">
            <x v="200"/>
          </reference>
        </references>
      </pivotArea>
    </format>
    <format dxfId="5891">
      <pivotArea dataOnly="0" labelOnly="1" outline="0" fieldPosition="0">
        <references count="4">
          <reference field="0" count="1" selected="0">
            <x v="190"/>
          </reference>
          <reference field="7" count="1" selected="0">
            <x v="46"/>
          </reference>
          <reference field="8" count="1">
            <x v="0"/>
          </reference>
          <reference field="20" count="1" selected="0">
            <x v="124"/>
          </reference>
        </references>
      </pivotArea>
    </format>
    <format dxfId="5890">
      <pivotArea dataOnly="0" labelOnly="1" outline="0" fieldPosition="0">
        <references count="4">
          <reference field="0" count="1" selected="0">
            <x v="203"/>
          </reference>
          <reference field="7" count="1" selected="0">
            <x v="46"/>
          </reference>
          <reference field="8" count="1">
            <x v="3"/>
          </reference>
          <reference field="20" count="1" selected="0">
            <x v="17"/>
          </reference>
        </references>
      </pivotArea>
    </format>
    <format dxfId="5889">
      <pivotArea dataOnly="0" labelOnly="1" outline="0" fieldPosition="0">
        <references count="4">
          <reference field="0" count="1" selected="0">
            <x v="244"/>
          </reference>
          <reference field="7" count="1" selected="0">
            <x v="46"/>
          </reference>
          <reference field="8" count="2">
            <x v="2"/>
            <x v="3"/>
          </reference>
          <reference field="20" count="1" selected="0">
            <x v="30"/>
          </reference>
        </references>
      </pivotArea>
    </format>
    <format dxfId="5888">
      <pivotArea dataOnly="0" labelOnly="1" outline="0" fieldPosition="0">
        <references count="4">
          <reference field="0" count="1" selected="0">
            <x v="6"/>
          </reference>
          <reference field="7" count="1" selected="0">
            <x v="47"/>
          </reference>
          <reference field="8" count="1">
            <x v="1"/>
          </reference>
          <reference field="20" count="1" selected="0">
            <x v="232"/>
          </reference>
        </references>
      </pivotArea>
    </format>
    <format dxfId="5887">
      <pivotArea dataOnly="0" labelOnly="1" outline="0" fieldPosition="0">
        <references count="4">
          <reference field="0" count="1" selected="0">
            <x v="34"/>
          </reference>
          <reference field="7" count="1" selected="0">
            <x v="47"/>
          </reference>
          <reference field="8" count="1">
            <x v="3"/>
          </reference>
          <reference field="20" count="1" selected="0">
            <x v="162"/>
          </reference>
        </references>
      </pivotArea>
    </format>
    <format dxfId="5886">
      <pivotArea dataOnly="0" labelOnly="1" outline="0" fieldPosition="0">
        <references count="4">
          <reference field="0" count="1" selected="0">
            <x v="48"/>
          </reference>
          <reference field="7" count="1" selected="0">
            <x v="47"/>
          </reference>
          <reference field="8" count="1">
            <x v="4"/>
          </reference>
          <reference field="20" count="1" selected="0">
            <x v="0"/>
          </reference>
        </references>
      </pivotArea>
    </format>
    <format dxfId="5885">
      <pivotArea dataOnly="0" labelOnly="1" outline="0" fieldPosition="0">
        <references count="4">
          <reference field="0" count="1" selected="0">
            <x v="54"/>
          </reference>
          <reference field="7" count="1" selected="0">
            <x v="47"/>
          </reference>
          <reference field="8" count="2">
            <x v="1"/>
            <x v="3"/>
          </reference>
          <reference field="20" count="1" selected="0">
            <x v="118"/>
          </reference>
        </references>
      </pivotArea>
    </format>
    <format dxfId="5884">
      <pivotArea dataOnly="0" labelOnly="1" outline="0" fieldPosition="0">
        <references count="4">
          <reference field="0" count="1" selected="0">
            <x v="57"/>
          </reference>
          <reference field="7" count="1" selected="0">
            <x v="47"/>
          </reference>
          <reference field="8" count="1">
            <x v="0"/>
          </reference>
          <reference field="20" count="1" selected="0">
            <x v="203"/>
          </reference>
        </references>
      </pivotArea>
    </format>
    <format dxfId="5883">
      <pivotArea dataOnly="0" labelOnly="1" outline="0" fieldPosition="0">
        <references count="4">
          <reference field="0" count="1" selected="0">
            <x v="77"/>
          </reference>
          <reference field="7" count="1" selected="0">
            <x v="47"/>
          </reference>
          <reference field="8" count="1">
            <x v="1"/>
          </reference>
          <reference field="20" count="1" selected="0">
            <x v="190"/>
          </reference>
        </references>
      </pivotArea>
    </format>
    <format dxfId="5882">
      <pivotArea dataOnly="0" labelOnly="1" outline="0" fieldPosition="0">
        <references count="4">
          <reference field="0" count="1" selected="0">
            <x v="90"/>
          </reference>
          <reference field="7" count="1" selected="0">
            <x v="47"/>
          </reference>
          <reference field="8" count="2">
            <x v="2"/>
            <x v="4"/>
          </reference>
          <reference field="20" count="1" selected="0">
            <x v="256"/>
          </reference>
        </references>
      </pivotArea>
    </format>
    <format dxfId="5881">
      <pivotArea dataOnly="0" labelOnly="1" outline="0" fieldPosition="0">
        <references count="4">
          <reference field="0" count="1" selected="0">
            <x v="118"/>
          </reference>
          <reference field="7" count="1" selected="0">
            <x v="47"/>
          </reference>
          <reference field="8" count="2">
            <x v="2"/>
            <x v="4"/>
          </reference>
          <reference field="20" count="1" selected="0">
            <x v="192"/>
          </reference>
        </references>
      </pivotArea>
    </format>
    <format dxfId="5880">
      <pivotArea dataOnly="0" labelOnly="1" outline="0" fieldPosition="0">
        <references count="4">
          <reference field="0" count="1" selected="0">
            <x v="148"/>
          </reference>
          <reference field="7" count="1" selected="0">
            <x v="47"/>
          </reference>
          <reference field="8" count="2">
            <x v="2"/>
            <x v="3"/>
          </reference>
          <reference field="20" count="1" selected="0">
            <x v="167"/>
          </reference>
        </references>
      </pivotArea>
    </format>
    <format dxfId="5879">
      <pivotArea dataOnly="0" labelOnly="1" outline="0" fieldPosition="0">
        <references count="4">
          <reference field="0" count="1" selected="0">
            <x v="155"/>
          </reference>
          <reference field="7" count="1" selected="0">
            <x v="47"/>
          </reference>
          <reference field="8" count="1">
            <x v="4"/>
          </reference>
          <reference field="20" count="1" selected="0">
            <x v="186"/>
          </reference>
        </references>
      </pivotArea>
    </format>
    <format dxfId="5878">
      <pivotArea dataOnly="0" labelOnly="1" outline="0" fieldPosition="0">
        <references count="4">
          <reference field="0" count="1" selected="0">
            <x v="181"/>
          </reference>
          <reference field="7" count="1" selected="0">
            <x v="47"/>
          </reference>
          <reference field="8" count="1">
            <x v="3"/>
          </reference>
          <reference field="20" count="1" selected="0">
            <x v="185"/>
          </reference>
        </references>
      </pivotArea>
    </format>
    <format dxfId="5877">
      <pivotArea dataOnly="0" labelOnly="1" outline="0" fieldPosition="0">
        <references count="4">
          <reference field="0" count="1" selected="0">
            <x v="194"/>
          </reference>
          <reference field="7" count="1" selected="0">
            <x v="47"/>
          </reference>
          <reference field="8" count="2">
            <x v="1"/>
            <x v="4"/>
          </reference>
          <reference field="20" count="1" selected="0">
            <x v="215"/>
          </reference>
        </references>
      </pivotArea>
    </format>
    <format dxfId="5876">
      <pivotArea dataOnly="0" labelOnly="1" outline="0" fieldPosition="0">
        <references count="4">
          <reference field="0" count="1" selected="0">
            <x v="198"/>
          </reference>
          <reference field="7" count="1" selected="0">
            <x v="47"/>
          </reference>
          <reference field="8" count="1">
            <x v="0"/>
          </reference>
          <reference field="20" count="1" selected="0">
            <x v="163"/>
          </reference>
        </references>
      </pivotArea>
    </format>
    <format dxfId="5875">
      <pivotArea dataOnly="0" labelOnly="1" outline="0" fieldPosition="0">
        <references count="4">
          <reference field="0" count="1" selected="0">
            <x v="200"/>
          </reference>
          <reference field="7" count="1" selected="0">
            <x v="47"/>
          </reference>
          <reference field="8" count="1">
            <x v="2"/>
          </reference>
          <reference field="20" count="1" selected="0">
            <x v="233"/>
          </reference>
        </references>
      </pivotArea>
    </format>
    <format dxfId="5874">
      <pivotArea dataOnly="0" labelOnly="1" outline="0" fieldPosition="0">
        <references count="4">
          <reference field="0" count="1" selected="0">
            <x v="210"/>
          </reference>
          <reference field="7" count="1" selected="0">
            <x v="47"/>
          </reference>
          <reference field="8" count="1">
            <x v="3"/>
          </reference>
          <reference field="20" count="1" selected="0">
            <x v="208"/>
          </reference>
        </references>
      </pivotArea>
    </format>
    <format dxfId="5873">
      <pivotArea dataOnly="0" labelOnly="1" outline="0" fieldPosition="0">
        <references count="4">
          <reference field="0" count="1" selected="0">
            <x v="212"/>
          </reference>
          <reference field="7" count="1" selected="0">
            <x v="47"/>
          </reference>
          <reference field="8" count="2">
            <x v="2"/>
            <x v="4"/>
          </reference>
          <reference field="20" count="1" selected="0">
            <x v="227"/>
          </reference>
        </references>
      </pivotArea>
    </format>
    <format dxfId="5872">
      <pivotArea dataOnly="0" labelOnly="1" outline="0" fieldPosition="0">
        <references count="4">
          <reference field="0" count="1" selected="0">
            <x v="221"/>
          </reference>
          <reference field="7" count="1" selected="0">
            <x v="47"/>
          </reference>
          <reference field="8" count="1">
            <x v="2"/>
          </reference>
          <reference field="20" count="1" selected="0">
            <x v="267"/>
          </reference>
        </references>
      </pivotArea>
    </format>
    <format dxfId="5871">
      <pivotArea dataOnly="0" labelOnly="1" outline="0" fieldPosition="0">
        <references count="4">
          <reference field="0" count="1" selected="0">
            <x v="227"/>
          </reference>
          <reference field="7" count="1" selected="0">
            <x v="47"/>
          </reference>
          <reference field="8" count="1">
            <x v="3"/>
          </reference>
          <reference field="20" count="1" selected="0">
            <x v="109"/>
          </reference>
        </references>
      </pivotArea>
    </format>
    <format dxfId="5870">
      <pivotArea dataOnly="0" labelOnly="1" outline="0" fieldPosition="0">
        <references count="4">
          <reference field="0" count="1" selected="0">
            <x v="231"/>
          </reference>
          <reference field="7" count="1" selected="0">
            <x v="47"/>
          </reference>
          <reference field="8" count="1">
            <x v="0"/>
          </reference>
          <reference field="20" count="1" selected="0">
            <x v="217"/>
          </reference>
        </references>
      </pivotArea>
    </format>
    <format dxfId="5869">
      <pivotArea dataOnly="0" labelOnly="1" outline="0" fieldPosition="0">
        <references count="4">
          <reference field="0" count="1" selected="0">
            <x v="233"/>
          </reference>
          <reference field="7" count="1" selected="0">
            <x v="47"/>
          </reference>
          <reference field="8" count="1">
            <x v="2"/>
          </reference>
          <reference field="20" count="1" selected="0">
            <x v="278"/>
          </reference>
        </references>
      </pivotArea>
    </format>
    <format dxfId="5868">
      <pivotArea dataOnly="0" labelOnly="1" outline="0" fieldPosition="0">
        <references count="4">
          <reference field="0" count="1" selected="0">
            <x v="237"/>
          </reference>
          <reference field="7" count="1" selected="0">
            <x v="47"/>
          </reference>
          <reference field="8" count="1">
            <x v="4"/>
          </reference>
          <reference field="20" count="1" selected="0">
            <x v="231"/>
          </reference>
        </references>
      </pivotArea>
    </format>
    <format dxfId="5867">
      <pivotArea dataOnly="0" labelOnly="1" outline="0" fieldPosition="0">
        <references count="4">
          <reference field="0" count="1" selected="0">
            <x v="10"/>
          </reference>
          <reference field="7" count="1" selected="0">
            <x v="48"/>
          </reference>
          <reference field="8" count="1">
            <x v="2"/>
          </reference>
          <reference field="20" count="1" selected="0">
            <x v="262"/>
          </reference>
        </references>
      </pivotArea>
    </format>
    <format dxfId="5866">
      <pivotArea dataOnly="0" labelOnly="1" outline="0" fieldPosition="0">
        <references count="4">
          <reference field="0" count="1" selected="0">
            <x v="14"/>
          </reference>
          <reference field="7" count="1" selected="0">
            <x v="48"/>
          </reference>
          <reference field="8" count="2">
            <x v="1"/>
            <x v="3"/>
          </reference>
          <reference field="20" count="1" selected="0">
            <x v="210"/>
          </reference>
        </references>
      </pivotArea>
    </format>
    <format dxfId="5865">
      <pivotArea dataOnly="0" labelOnly="1" outline="0" fieldPosition="0">
        <references count="4">
          <reference field="0" count="1" selected="0">
            <x v="46"/>
          </reference>
          <reference field="7" count="1" selected="0">
            <x v="48"/>
          </reference>
          <reference field="8" count="2">
            <x v="1"/>
            <x v="3"/>
          </reference>
          <reference field="20" count="1" selected="0">
            <x v="259"/>
          </reference>
        </references>
      </pivotArea>
    </format>
    <format dxfId="5864">
      <pivotArea dataOnly="0" labelOnly="1" outline="0" fieldPosition="0">
        <references count="4">
          <reference field="0" count="1" selected="0">
            <x v="59"/>
          </reference>
          <reference field="7" count="1" selected="0">
            <x v="48"/>
          </reference>
          <reference field="8" count="1">
            <x v="1"/>
          </reference>
          <reference field="20" count="1" selected="0">
            <x v="276"/>
          </reference>
        </references>
      </pivotArea>
    </format>
    <format dxfId="5863">
      <pivotArea dataOnly="0" labelOnly="1" outline="0" fieldPosition="0">
        <references count="4">
          <reference field="0" count="1" selected="0">
            <x v="68"/>
          </reference>
          <reference field="7" count="1" selected="0">
            <x v="48"/>
          </reference>
          <reference field="8" count="1">
            <x v="3"/>
          </reference>
          <reference field="20" count="1" selected="0">
            <x v="104"/>
          </reference>
        </references>
      </pivotArea>
    </format>
    <format dxfId="5862">
      <pivotArea dataOnly="0" labelOnly="1" outline="0" fieldPosition="0">
        <references count="4">
          <reference field="0" count="1" selected="0">
            <x v="123"/>
          </reference>
          <reference field="7" count="1" selected="0">
            <x v="48"/>
          </reference>
          <reference field="8" count="2">
            <x v="1"/>
            <x v="3"/>
          </reference>
          <reference field="20" count="1" selected="0">
            <x v="74"/>
          </reference>
        </references>
      </pivotArea>
    </format>
    <format dxfId="5861">
      <pivotArea dataOnly="0" labelOnly="1" outline="0" fieldPosition="0">
        <references count="4">
          <reference field="0" count="1" selected="0">
            <x v="129"/>
          </reference>
          <reference field="7" count="1" selected="0">
            <x v="48"/>
          </reference>
          <reference field="8" count="1">
            <x v="2"/>
          </reference>
          <reference field="20" count="1" selected="0">
            <x v="226"/>
          </reference>
        </references>
      </pivotArea>
    </format>
    <format dxfId="5860">
      <pivotArea dataOnly="0" labelOnly="1" outline="0" fieldPosition="0">
        <references count="4">
          <reference field="0" count="1" selected="0">
            <x v="235"/>
          </reference>
          <reference field="7" count="1" selected="0">
            <x v="48"/>
          </reference>
          <reference field="8" count="1">
            <x v="1"/>
          </reference>
          <reference field="20" count="1" selected="0">
            <x v="150"/>
          </reference>
        </references>
      </pivotArea>
    </format>
    <format dxfId="5859">
      <pivotArea dataOnly="0" labelOnly="1" outline="0" fieldPosition="0">
        <references count="4">
          <reference field="0" count="1" selected="0">
            <x v="257"/>
          </reference>
          <reference field="7" count="1" selected="0">
            <x v="48"/>
          </reference>
          <reference field="8" count="1">
            <x v="3"/>
          </reference>
          <reference field="20" count="1" selected="0">
            <x v="129"/>
          </reference>
        </references>
      </pivotArea>
    </format>
    <format dxfId="5858">
      <pivotArea dataOnly="0" labelOnly="1" outline="0" fieldPosition="0">
        <references count="4">
          <reference field="0" count="1" selected="0">
            <x v="269"/>
          </reference>
          <reference field="7" count="1" selected="0">
            <x v="48"/>
          </reference>
          <reference field="8" count="2">
            <x v="1"/>
            <x v="3"/>
          </reference>
          <reference field="20" count="1" selected="0">
            <x v="250"/>
          </reference>
        </references>
      </pivotArea>
    </format>
    <format dxfId="5857">
      <pivotArea dataOnly="0" labelOnly="1" outline="0" fieldPosition="0">
        <references count="4">
          <reference field="0" count="1" selected="0">
            <x v="285"/>
          </reference>
          <reference field="7" count="1" selected="0">
            <x v="48"/>
          </reference>
          <reference field="8" count="1">
            <x v="2"/>
          </reference>
          <reference field="20" count="1" selected="0">
            <x v="121"/>
          </reference>
        </references>
      </pivotArea>
    </format>
    <format dxfId="5856">
      <pivotArea dataOnly="0" labelOnly="1" outline="0" fieldPosition="0">
        <references count="4">
          <reference field="0" count="1" selected="0">
            <x v="20"/>
          </reference>
          <reference field="7" count="1" selected="0">
            <x v="52"/>
          </reference>
          <reference field="8" count="1">
            <x v="3"/>
          </reference>
          <reference field="20" count="1" selected="0">
            <x v="218"/>
          </reference>
        </references>
      </pivotArea>
    </format>
    <format dxfId="5855">
      <pivotArea dataOnly="0" labelOnly="1" outline="0" fieldPosition="0">
        <references count="4">
          <reference field="0" count="1" selected="0">
            <x v="47"/>
          </reference>
          <reference field="7" count="1" selected="0">
            <x v="52"/>
          </reference>
          <reference field="8" count="1">
            <x v="1"/>
          </reference>
          <reference field="20" count="1" selected="0">
            <x v="33"/>
          </reference>
        </references>
      </pivotArea>
    </format>
    <format dxfId="5854">
      <pivotArea dataOnly="0" labelOnly="1" outline="0" fieldPosition="0">
        <references count="4">
          <reference field="0" count="1" selected="0">
            <x v="12"/>
          </reference>
          <reference field="7" count="1" selected="0">
            <x v="54"/>
          </reference>
          <reference field="8" count="1">
            <x v="3"/>
          </reference>
          <reference field="20" count="1" selected="0">
            <x v="105"/>
          </reference>
        </references>
      </pivotArea>
    </format>
    <format dxfId="5853">
      <pivotArea dataOnly="0" labelOnly="1" outline="0" fieldPosition="0">
        <references count="4">
          <reference field="0" count="1" selected="0">
            <x v="18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214"/>
          </reference>
        </references>
      </pivotArea>
    </format>
    <format dxfId="5852">
      <pivotArea dataOnly="0" labelOnly="1" outline="0" fieldPosition="0">
        <references count="4">
          <reference field="0" count="1" selected="0">
            <x v="24"/>
          </reference>
          <reference field="7" count="1" selected="0">
            <x v="54"/>
          </reference>
          <reference field="8" count="1">
            <x v="1"/>
          </reference>
          <reference field="20" count="1" selected="0">
            <x v="52"/>
          </reference>
        </references>
      </pivotArea>
    </format>
    <format dxfId="5851">
      <pivotArea dataOnly="0" labelOnly="1" outline="0" fieldPosition="0">
        <references count="4">
          <reference field="0" count="1" selected="0">
            <x v="40"/>
          </reference>
          <reference field="7" count="1" selected="0">
            <x v="54"/>
          </reference>
          <reference field="8" count="1">
            <x v="3"/>
          </reference>
          <reference field="20" count="1" selected="0">
            <x v="239"/>
          </reference>
        </references>
      </pivotArea>
    </format>
    <format dxfId="5850">
      <pivotArea dataOnly="0" labelOnly="1" outline="0" fieldPosition="0">
        <references count="4">
          <reference field="0" count="1" selected="0">
            <x v="55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180"/>
          </reference>
        </references>
      </pivotArea>
    </format>
    <format dxfId="5849">
      <pivotArea dataOnly="0" labelOnly="1" outline="0" fieldPosition="0">
        <references count="4">
          <reference field="0" count="1" selected="0">
            <x v="58"/>
          </reference>
          <reference field="7" count="1" selected="0">
            <x v="54"/>
          </reference>
          <reference field="8" count="1">
            <x v="4"/>
          </reference>
          <reference field="20" count="1" selected="0">
            <x v="95"/>
          </reference>
        </references>
      </pivotArea>
    </format>
    <format dxfId="5848">
      <pivotArea dataOnly="0" labelOnly="1" outline="0" fieldPosition="0">
        <references count="4">
          <reference field="0" count="1" selected="0">
            <x v="69"/>
          </reference>
          <reference field="7" count="1" selected="0">
            <x v="54"/>
          </reference>
          <reference field="8" count="1">
            <x v="3"/>
          </reference>
          <reference field="20" count="1" selected="0">
            <x v="166"/>
          </reference>
        </references>
      </pivotArea>
    </format>
    <format dxfId="5847">
      <pivotArea dataOnly="0" labelOnly="1" outline="0" fieldPosition="0">
        <references count="4">
          <reference field="0" count="1" selected="0">
            <x v="72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254"/>
          </reference>
        </references>
      </pivotArea>
    </format>
    <format dxfId="5846">
      <pivotArea dataOnly="0" labelOnly="1" outline="0" fieldPosition="0">
        <references count="4">
          <reference field="0" count="1" selected="0">
            <x v="79"/>
          </reference>
          <reference field="7" count="1" selected="0">
            <x v="54"/>
          </reference>
          <reference field="8" count="1">
            <x v="1"/>
          </reference>
          <reference field="20" count="1" selected="0">
            <x v="91"/>
          </reference>
        </references>
      </pivotArea>
    </format>
    <format dxfId="5845">
      <pivotArea dataOnly="0" labelOnly="1" outline="0" fieldPosition="0">
        <references count="4">
          <reference field="0" count="1" selected="0">
            <x v="81"/>
          </reference>
          <reference field="7" count="1" selected="0">
            <x v="54"/>
          </reference>
          <reference field="8" count="1">
            <x v="4"/>
          </reference>
          <reference field="20" count="1" selected="0">
            <x v="205"/>
          </reference>
        </references>
      </pivotArea>
    </format>
    <format dxfId="5844">
      <pivotArea dataOnly="0" labelOnly="1" outline="0" fieldPosition="0">
        <references count="4">
          <reference field="0" count="1" selected="0">
            <x v="96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193"/>
          </reference>
        </references>
      </pivotArea>
    </format>
    <format dxfId="5843">
      <pivotArea dataOnly="0" labelOnly="1" outline="0" fieldPosition="0">
        <references count="4">
          <reference field="0" count="1" selected="0">
            <x v="102"/>
          </reference>
          <reference field="7" count="1" selected="0">
            <x v="54"/>
          </reference>
          <reference field="8" count="1">
            <x v="1"/>
          </reference>
          <reference field="20" count="1" selected="0">
            <x v="79"/>
          </reference>
        </references>
      </pivotArea>
    </format>
    <format dxfId="5842">
      <pivotArea dataOnly="0" labelOnly="1" outline="0" fieldPosition="0">
        <references count="4">
          <reference field="0" count="1" selected="0">
            <x v="103"/>
          </reference>
          <reference field="7" count="1" selected="0">
            <x v="54"/>
          </reference>
          <reference field="8" count="1">
            <x v="3"/>
          </reference>
          <reference field="20" count="1" selected="0">
            <x v="238"/>
          </reference>
        </references>
      </pivotArea>
    </format>
    <format dxfId="5841">
      <pivotArea dataOnly="0" labelOnly="1" outline="0" fieldPosition="0">
        <references count="4">
          <reference field="0" count="1" selected="0">
            <x v="106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57"/>
          </reference>
        </references>
      </pivotArea>
    </format>
    <format dxfId="5840">
      <pivotArea dataOnly="0" labelOnly="1" outline="0" fieldPosition="0">
        <references count="4">
          <reference field="0" count="1" selected="0">
            <x v="139"/>
          </reference>
          <reference field="7" count="1" selected="0">
            <x v="54"/>
          </reference>
          <reference field="8" count="1">
            <x v="1"/>
          </reference>
          <reference field="20" count="1" selected="0">
            <x v="161"/>
          </reference>
        </references>
      </pivotArea>
    </format>
    <format dxfId="5839">
      <pivotArea dataOnly="0" labelOnly="1" outline="0" fieldPosition="0">
        <references count="4">
          <reference field="0" count="1" selected="0">
            <x v="150"/>
          </reference>
          <reference field="7" count="1" selected="0">
            <x v="54"/>
          </reference>
          <reference field="8" count="1">
            <x v="4"/>
          </reference>
          <reference field="20" count="1" selected="0">
            <x v="147"/>
          </reference>
        </references>
      </pivotArea>
    </format>
    <format dxfId="5838">
      <pivotArea dataOnly="0" labelOnly="1" outline="0" fieldPosition="0">
        <references count="4">
          <reference field="0" count="1" selected="0">
            <x v="157"/>
          </reference>
          <reference field="7" count="1" selected="0">
            <x v="54"/>
          </reference>
          <reference field="8" count="2">
            <x v="2"/>
            <x v="3"/>
          </reference>
          <reference field="20" count="1" selected="0">
            <x v="22"/>
          </reference>
        </references>
      </pivotArea>
    </format>
    <format dxfId="5837">
      <pivotArea dataOnly="0" labelOnly="1" outline="0" fieldPosition="0">
        <references count="4">
          <reference field="0" count="1" selected="0">
            <x v="162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66"/>
          </reference>
        </references>
      </pivotArea>
    </format>
    <format dxfId="5836">
      <pivotArea dataOnly="0" labelOnly="1" outline="0" fieldPosition="0">
        <references count="4">
          <reference field="0" count="1" selected="0">
            <x v="212"/>
          </reference>
          <reference field="7" count="1" selected="0">
            <x v="54"/>
          </reference>
          <reference field="8" count="1">
            <x v="4"/>
          </reference>
          <reference field="20" count="1" selected="0">
            <x v="227"/>
          </reference>
        </references>
      </pivotArea>
    </format>
    <format dxfId="5835">
      <pivotArea dataOnly="0" labelOnly="1" outline="0" fieldPosition="0">
        <references count="4">
          <reference field="0" count="1" selected="0">
            <x v="251"/>
          </reference>
          <reference field="7" count="1" selected="0">
            <x v="54"/>
          </reference>
          <reference field="8" count="1">
            <x v="3"/>
          </reference>
          <reference field="20" count="1" selected="0">
            <x v="234"/>
          </reference>
        </references>
      </pivotArea>
    </format>
    <format dxfId="5834">
      <pivotArea dataOnly="0" labelOnly="1" outline="0" fieldPosition="0">
        <references count="4">
          <reference field="0" count="1" selected="0">
            <x v="259"/>
          </reference>
          <reference field="7" count="1" selected="0">
            <x v="54"/>
          </reference>
          <reference field="8" count="1">
            <x v="4"/>
          </reference>
          <reference field="20" count="1" selected="0">
            <x v="20"/>
          </reference>
        </references>
      </pivotArea>
    </format>
    <format dxfId="5833">
      <pivotArea dataOnly="0" labelOnly="1" outline="0" fieldPosition="0">
        <references count="4">
          <reference field="0" count="1" selected="0">
            <x v="266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42"/>
          </reference>
        </references>
      </pivotArea>
    </format>
    <format dxfId="5832">
      <pivotArea dataOnly="0" labelOnly="1" outline="0" fieldPosition="0">
        <references count="4">
          <reference field="0" count="1" selected="0">
            <x v="269"/>
          </reference>
          <reference field="7" count="1" selected="0">
            <x v="54"/>
          </reference>
          <reference field="8" count="1">
            <x v="3"/>
          </reference>
          <reference field="20" count="1" selected="0">
            <x v="250"/>
          </reference>
        </references>
      </pivotArea>
    </format>
    <format dxfId="5831">
      <pivotArea dataOnly="0" labelOnly="1" outline="0" fieldPosition="0">
        <references count="4">
          <reference field="0" count="1" selected="0">
            <x v="278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12"/>
          </reference>
        </references>
      </pivotArea>
    </format>
    <format dxfId="5830">
      <pivotArea dataOnly="0" labelOnly="1" outline="0" fieldPosition="0">
        <references count="4">
          <reference field="0" count="1" selected="0">
            <x v="284"/>
          </reference>
          <reference field="7" count="1" selected="0">
            <x v="54"/>
          </reference>
          <reference field="8" count="1">
            <x v="1"/>
          </reference>
          <reference field="20" count="1" selected="0">
            <x v="270"/>
          </reference>
        </references>
      </pivotArea>
    </format>
    <format dxfId="5829">
      <pivotArea dataOnly="0" labelOnly="1" outline="0" fieldPosition="0">
        <references count="4">
          <reference field="0" count="1" selected="0">
            <x v="285"/>
          </reference>
          <reference field="7" count="1" selected="0">
            <x v="54"/>
          </reference>
          <reference field="8" count="1">
            <x v="4"/>
          </reference>
          <reference field="20" count="1" selected="0">
            <x v="121"/>
          </reference>
        </references>
      </pivotArea>
    </format>
    <format dxfId="5828">
      <pivotArea dataOnly="0" labelOnly="1" outline="0" fieldPosition="0">
        <references count="4">
          <reference field="0" count="1" selected="0">
            <x v="286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209"/>
          </reference>
        </references>
      </pivotArea>
    </format>
    <format dxfId="5827">
      <pivotArea dataOnly="0" labelOnly="1" outline="0" fieldPosition="0">
        <references count="4">
          <reference field="0" count="1" selected="0">
            <x v="287"/>
          </reference>
          <reference field="7" count="1" selected="0">
            <x v="54"/>
          </reference>
          <reference field="8" count="1">
            <x v="1"/>
          </reference>
          <reference field="20" count="1" selected="0">
            <x v="152"/>
          </reference>
        </references>
      </pivotArea>
    </format>
    <format dxfId="5826">
      <pivotArea dataOnly="0" labelOnly="1" outline="0" fieldPosition="0">
        <references count="4">
          <reference field="0" count="1" selected="0">
            <x v="297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14"/>
          </reference>
        </references>
      </pivotArea>
    </format>
    <format dxfId="5825">
      <pivotArea dataOnly="0" labelOnly="1" outline="0" fieldPosition="0">
        <references count="4">
          <reference field="0" count="1" selected="0">
            <x v="304"/>
          </reference>
          <reference field="7" count="1" selected="0">
            <x v="54"/>
          </reference>
          <reference field="8" count="1">
            <x v="4"/>
          </reference>
          <reference field="20" count="1" selected="0">
            <x v="34"/>
          </reference>
        </references>
      </pivotArea>
    </format>
    <format dxfId="5824">
      <pivotArea dataOnly="0" labelOnly="1" outline="0" fieldPosition="0">
        <references count="4">
          <reference field="0" count="1" selected="0">
            <x v="55"/>
          </reference>
          <reference field="7" count="1" selected="0">
            <x v="55"/>
          </reference>
          <reference field="8" count="1">
            <x v="2"/>
          </reference>
          <reference field="20" count="1" selected="0">
            <x v="180"/>
          </reference>
        </references>
      </pivotArea>
    </format>
    <format dxfId="5823">
      <pivotArea dataOnly="0" labelOnly="1" outline="0" fieldPosition="0">
        <references count="4">
          <reference field="0" count="1" selected="0">
            <x v="76"/>
          </reference>
          <reference field="7" count="1" selected="0">
            <x v="55"/>
          </reference>
          <reference field="8" count="1">
            <x v="4"/>
          </reference>
          <reference field="20" count="1" selected="0">
            <x v="110"/>
          </reference>
        </references>
      </pivotArea>
    </format>
    <format dxfId="5822">
      <pivotArea dataOnly="0" labelOnly="1" outline="0" fieldPosition="0">
        <references count="4">
          <reference field="0" count="1" selected="0">
            <x v="136"/>
          </reference>
          <reference field="7" count="1" selected="0">
            <x v="55"/>
          </reference>
          <reference field="8" count="2">
            <x v="0"/>
            <x v="2"/>
          </reference>
          <reference field="20" count="1" selected="0">
            <x v="249"/>
          </reference>
        </references>
      </pivotArea>
    </format>
    <format dxfId="5821">
      <pivotArea dataOnly="0" labelOnly="1" outline="0" fieldPosition="0">
        <references count="4">
          <reference field="0" count="1" selected="0">
            <x v="155"/>
          </reference>
          <reference field="7" count="1" selected="0">
            <x v="55"/>
          </reference>
          <reference field="8" count="1">
            <x v="4"/>
          </reference>
          <reference field="20" count="1" selected="0">
            <x v="186"/>
          </reference>
        </references>
      </pivotArea>
    </format>
    <format dxfId="5820">
      <pivotArea dataOnly="0" labelOnly="1" outline="0" fieldPosition="0">
        <references count="4">
          <reference field="0" count="1" selected="0">
            <x v="166"/>
          </reference>
          <reference field="7" count="1" selected="0">
            <x v="55"/>
          </reference>
          <reference field="8" count="2">
            <x v="2"/>
            <x v="4"/>
          </reference>
          <reference field="20" count="1" selected="0">
            <x v="260"/>
          </reference>
        </references>
      </pivotArea>
    </format>
    <format dxfId="5819">
      <pivotArea dataOnly="0" labelOnly="1" outline="0" fieldPosition="0">
        <references count="4">
          <reference field="0" count="1" selected="0">
            <x v="198"/>
          </reference>
          <reference field="7" count="1" selected="0">
            <x v="55"/>
          </reference>
          <reference field="8" count="2">
            <x v="0"/>
            <x v="2"/>
          </reference>
          <reference field="20" count="1" selected="0">
            <x v="163"/>
          </reference>
        </references>
      </pivotArea>
    </format>
    <format dxfId="5818">
      <pivotArea dataOnly="0" labelOnly="1" outline="0" fieldPosition="0">
        <references count="4">
          <reference field="0" count="1" selected="0">
            <x v="199"/>
          </reference>
          <reference field="7" count="1" selected="0">
            <x v="55"/>
          </reference>
          <reference field="8" count="1">
            <x v="4"/>
          </reference>
          <reference field="20" count="1" selected="0">
            <x v="85"/>
          </reference>
        </references>
      </pivotArea>
    </format>
    <format dxfId="5817">
      <pivotArea dataOnly="0" labelOnly="1" outline="0" fieldPosition="0">
        <references count="4">
          <reference field="0" count="1" selected="0">
            <x v="200"/>
          </reference>
          <reference field="7" count="1" selected="0">
            <x v="55"/>
          </reference>
          <reference field="8" count="2">
            <x v="0"/>
            <x v="2"/>
          </reference>
          <reference field="20" count="1" selected="0">
            <x v="233"/>
          </reference>
        </references>
      </pivotArea>
    </format>
    <format dxfId="5816">
      <pivotArea dataOnly="0" labelOnly="1" outline="0" fieldPosition="0">
        <references count="4">
          <reference field="0" count="1" selected="0">
            <x v="229"/>
          </reference>
          <reference field="7" count="1" selected="0">
            <x v="55"/>
          </reference>
          <reference field="8" count="1">
            <x v="0"/>
          </reference>
          <reference field="20" count="1" selected="0">
            <x v="55"/>
          </reference>
        </references>
      </pivotArea>
    </format>
    <format dxfId="5815">
      <pivotArea dataOnly="0" labelOnly="1" outline="0" fieldPosition="0">
        <references count="4">
          <reference field="0" count="1" selected="0">
            <x v="246"/>
          </reference>
          <reference field="7" count="1" selected="0">
            <x v="55"/>
          </reference>
          <reference field="8" count="1">
            <x v="4"/>
          </reference>
          <reference field="20" count="1" selected="0">
            <x v="131"/>
          </reference>
        </references>
      </pivotArea>
    </format>
    <format dxfId="5814">
      <pivotArea dataOnly="0" labelOnly="1" outline="0" fieldPosition="0">
        <references count="4">
          <reference field="0" count="1" selected="0">
            <x v="250"/>
          </reference>
          <reference field="7" count="1" selected="0">
            <x v="55"/>
          </reference>
          <reference field="8" count="1">
            <x v="0"/>
          </reference>
          <reference field="20" count="1" selected="0">
            <x v="187"/>
          </reference>
        </references>
      </pivotArea>
    </format>
    <format dxfId="5813">
      <pivotArea dataOnly="0" labelOnly="1" outline="0" fieldPosition="0">
        <references count="4">
          <reference field="0" count="1" selected="0">
            <x v="272"/>
          </reference>
          <reference field="7" count="1" selected="0">
            <x v="55"/>
          </reference>
          <reference field="8" count="1">
            <x v="4"/>
          </reference>
          <reference field="20" count="1" selected="0">
            <x v="199"/>
          </reference>
        </references>
      </pivotArea>
    </format>
    <format dxfId="5812">
      <pivotArea dataOnly="0" labelOnly="1" outline="0" fieldPosition="0">
        <references count="4">
          <reference field="0" count="1" selected="0">
            <x v="277"/>
          </reference>
          <reference field="7" count="1" selected="0">
            <x v="55"/>
          </reference>
          <reference field="8" count="1">
            <x v="0"/>
          </reference>
          <reference field="20" count="1" selected="0">
            <x v="174"/>
          </reference>
        </references>
      </pivotArea>
    </format>
    <format dxfId="5811">
      <pivotArea dataOnly="0" labelOnly="1" outline="0" fieldPosition="0">
        <references count="4">
          <reference field="0" count="1" selected="0">
            <x v="283"/>
          </reference>
          <reference field="7" count="1" selected="0">
            <x v="55"/>
          </reference>
          <reference field="8" count="1">
            <x v="4"/>
          </reference>
          <reference field="20" count="1" selected="0">
            <x v="115"/>
          </reference>
        </references>
      </pivotArea>
    </format>
    <format dxfId="5810">
      <pivotArea dataOnly="0" labelOnly="1" outline="0" fieldPosition="0">
        <references count="4">
          <reference field="0" count="1" selected="0">
            <x v="2"/>
          </reference>
          <reference field="7" count="1" selected="0">
            <x v="56"/>
          </reference>
          <reference field="8" count="1">
            <x v="3"/>
          </reference>
          <reference field="20" count="1" selected="0">
            <x v="263"/>
          </reference>
        </references>
      </pivotArea>
    </format>
    <format dxfId="5809">
      <pivotArea dataOnly="0" labelOnly="1" outline="0" fieldPosition="0">
        <references count="4">
          <reference field="0" count="1" selected="0">
            <x v="19"/>
          </reference>
          <reference field="7" count="1" selected="0">
            <x v="56"/>
          </reference>
          <reference field="8" count="1">
            <x v="1"/>
          </reference>
          <reference field="20" count="1" selected="0">
            <x v="257"/>
          </reference>
        </references>
      </pivotArea>
    </format>
    <format dxfId="5808">
      <pivotArea dataOnly="0" labelOnly="1" outline="0" fieldPosition="0">
        <references count="4">
          <reference field="0" count="1" selected="0">
            <x v="38"/>
          </reference>
          <reference field="7" count="1" selected="0">
            <x v="56"/>
          </reference>
          <reference field="8" count="1">
            <x v="2"/>
          </reference>
          <reference field="20" count="1" selected="0">
            <x v="75"/>
          </reference>
        </references>
      </pivotArea>
    </format>
    <format dxfId="5807">
      <pivotArea dataOnly="0" labelOnly="1" outline="0" fieldPosition="0">
        <references count="4">
          <reference field="0" count="1" selected="0">
            <x v="70"/>
          </reference>
          <reference field="7" count="1" selected="0">
            <x v="56"/>
          </reference>
          <reference field="8" count="1">
            <x v="0"/>
          </reference>
          <reference field="20" count="1" selected="0">
            <x v="219"/>
          </reference>
        </references>
      </pivotArea>
    </format>
    <format dxfId="5806">
      <pivotArea dataOnly="0" labelOnly="1" outline="0" fieldPosition="0">
        <references count="4">
          <reference field="0" count="1" selected="0">
            <x v="73"/>
          </reference>
          <reference field="7" count="1" selected="0">
            <x v="56"/>
          </reference>
          <reference field="8" count="1">
            <x v="1"/>
          </reference>
          <reference field="20" count="1" selected="0">
            <x v="170"/>
          </reference>
        </references>
      </pivotArea>
    </format>
    <format dxfId="5805">
      <pivotArea dataOnly="0" labelOnly="1" outline="0" fieldPosition="0">
        <references count="4">
          <reference field="0" count="1" selected="0">
            <x v="84"/>
          </reference>
          <reference field="7" count="1" selected="0">
            <x v="56"/>
          </reference>
          <reference field="8" count="1">
            <x v="2"/>
          </reference>
          <reference field="20" count="1" selected="0">
            <x v="98"/>
          </reference>
        </references>
      </pivotArea>
    </format>
    <format dxfId="5804">
      <pivotArea dataOnly="0" labelOnly="1" outline="0" fieldPosition="0">
        <references count="4">
          <reference field="0" count="1" selected="0">
            <x v="100"/>
          </reference>
          <reference field="7" count="1" selected="0">
            <x v="56"/>
          </reference>
          <reference field="8" count="1">
            <x v="1"/>
          </reference>
          <reference field="20" count="1" selected="0">
            <x v="112"/>
          </reference>
        </references>
      </pivotArea>
    </format>
    <format dxfId="5803">
      <pivotArea dataOnly="0" labelOnly="1" outline="0" fieldPosition="0">
        <references count="4">
          <reference field="0" count="1" selected="0">
            <x v="126"/>
          </reference>
          <reference field="7" count="1" selected="0">
            <x v="56"/>
          </reference>
          <reference field="8" count="1">
            <x v="3"/>
          </reference>
          <reference field="20" count="1" selected="0">
            <x v="120"/>
          </reference>
        </references>
      </pivotArea>
    </format>
    <format dxfId="5802">
      <pivotArea dataOnly="0" labelOnly="1" outline="0" fieldPosition="0">
        <references count="4">
          <reference field="0" count="1" selected="0">
            <x v="168"/>
          </reference>
          <reference field="7" count="1" selected="0">
            <x v="56"/>
          </reference>
          <reference field="8" count="1">
            <x v="2"/>
          </reference>
          <reference field="20" count="1" selected="0">
            <x v="211"/>
          </reference>
        </references>
      </pivotArea>
    </format>
    <format dxfId="5801">
      <pivotArea dataOnly="0" labelOnly="1" outline="0" fieldPosition="0">
        <references count="4">
          <reference field="0" count="1" selected="0">
            <x v="180"/>
          </reference>
          <reference field="7" count="1" selected="0">
            <x v="56"/>
          </reference>
          <reference field="8" count="1">
            <x v="0"/>
          </reference>
          <reference field="20" count="1" selected="0">
            <x v="159"/>
          </reference>
        </references>
      </pivotArea>
    </format>
    <format dxfId="5800">
      <pivotArea dataOnly="0" labelOnly="1" outline="0" fieldPosition="0">
        <references count="4">
          <reference field="0" count="1" selected="0">
            <x v="181"/>
          </reference>
          <reference field="7" count="1" selected="0">
            <x v="56"/>
          </reference>
          <reference field="8" count="1">
            <x v="3"/>
          </reference>
          <reference field="20" count="1" selected="0">
            <x v="185"/>
          </reference>
        </references>
      </pivotArea>
    </format>
    <format dxfId="5799">
      <pivotArea dataOnly="0" labelOnly="1" outline="0" fieldPosition="0">
        <references count="4">
          <reference field="0" count="1" selected="0">
            <x v="198"/>
          </reference>
          <reference field="7" count="1" selected="0">
            <x v="56"/>
          </reference>
          <reference field="8" count="1">
            <x v="0"/>
          </reference>
          <reference field="20" count="1" selected="0">
            <x v="163"/>
          </reference>
        </references>
      </pivotArea>
    </format>
    <format dxfId="5798">
      <pivotArea dataOnly="0" labelOnly="1" outline="0" fieldPosition="0">
        <references count="4">
          <reference field="0" count="1" selected="0">
            <x v="202"/>
          </reference>
          <reference field="7" count="1" selected="0">
            <x v="56"/>
          </reference>
          <reference field="8" count="1">
            <x v="2"/>
          </reference>
          <reference field="20" count="1" selected="0">
            <x v="87"/>
          </reference>
        </references>
      </pivotArea>
    </format>
    <format dxfId="5797">
      <pivotArea dataOnly="0" labelOnly="1" outline="0" fieldPosition="0">
        <references count="4">
          <reference field="0" count="1" selected="0">
            <x v="216"/>
          </reference>
          <reference field="7" count="1" selected="0">
            <x v="56"/>
          </reference>
          <reference field="8" count="1">
            <x v="0"/>
          </reference>
          <reference field="20" count="1" selected="0">
            <x v="78"/>
          </reference>
        </references>
      </pivotArea>
    </format>
    <format dxfId="5796">
      <pivotArea dataOnly="0" labelOnly="1" outline="0" fieldPosition="0">
        <references count="4">
          <reference field="0" count="1" selected="0">
            <x v="224"/>
          </reference>
          <reference field="7" count="1" selected="0">
            <x v="56"/>
          </reference>
          <reference field="8" count="1">
            <x v="3"/>
          </reference>
          <reference field="20" count="1" selected="0">
            <x v="77"/>
          </reference>
        </references>
      </pivotArea>
    </format>
    <format dxfId="5795">
      <pivotArea dataOnly="0" labelOnly="1" outline="0" fieldPosition="0">
        <references count="4">
          <reference field="0" count="1" selected="0">
            <x v="239"/>
          </reference>
          <reference field="7" count="1" selected="0">
            <x v="56"/>
          </reference>
          <reference field="8" count="1">
            <x v="0"/>
          </reference>
          <reference field="20" count="1" selected="0">
            <x v="92"/>
          </reference>
        </references>
      </pivotArea>
    </format>
    <format dxfId="5794">
      <pivotArea dataOnly="0" labelOnly="1" outline="0" fieldPosition="0">
        <references count="4">
          <reference field="0" count="1" selected="0">
            <x v="242"/>
          </reference>
          <reference field="7" count="1" selected="0">
            <x v="56"/>
          </reference>
          <reference field="8" count="1">
            <x v="2"/>
          </reference>
          <reference field="20" count="1" selected="0">
            <x v="183"/>
          </reference>
        </references>
      </pivotArea>
    </format>
    <format dxfId="5793">
      <pivotArea dataOnly="0" labelOnly="1" outline="0" fieldPosition="0">
        <references count="4">
          <reference field="0" count="1" selected="0">
            <x v="258"/>
          </reference>
          <reference field="7" count="1" selected="0">
            <x v="56"/>
          </reference>
          <reference field="8" count="1">
            <x v="1"/>
          </reference>
          <reference field="20" count="1" selected="0">
            <x v="143"/>
          </reference>
        </references>
      </pivotArea>
    </format>
    <format dxfId="5792">
      <pivotArea dataOnly="0" labelOnly="1" outline="0" fieldPosition="0">
        <references count="4">
          <reference field="0" count="1" selected="0">
            <x v="262"/>
          </reference>
          <reference field="7" count="1" selected="0">
            <x v="56"/>
          </reference>
          <reference field="8" count="1">
            <x v="3"/>
          </reference>
          <reference field="20" count="1" selected="0">
            <x v="253"/>
          </reference>
        </references>
      </pivotArea>
    </format>
    <format dxfId="5791">
      <pivotArea dataOnly="0" labelOnly="1" outline="0" fieldPosition="0">
        <references count="4">
          <reference field="0" count="1" selected="0">
            <x v="277"/>
          </reference>
          <reference field="7" count="1" selected="0">
            <x v="56"/>
          </reference>
          <reference field="8" count="1">
            <x v="0"/>
          </reference>
          <reference field="20" count="1" selected="0">
            <x v="174"/>
          </reference>
        </references>
      </pivotArea>
    </format>
    <format dxfId="5790">
      <pivotArea dataOnly="0" labelOnly="1" outline="0" fieldPosition="0">
        <references count="4">
          <reference field="0" count="1" selected="0">
            <x v="8"/>
          </reference>
          <reference field="7" count="1" selected="0">
            <x v="58"/>
          </reference>
          <reference field="8" count="1">
            <x v="3"/>
          </reference>
          <reference field="20" count="1" selected="0">
            <x v="138"/>
          </reference>
        </references>
      </pivotArea>
    </format>
    <format dxfId="5789">
      <pivotArea dataOnly="0" labelOnly="1" outline="0" fieldPosition="0">
        <references count="4">
          <reference field="0" count="1" selected="0">
            <x v="14"/>
          </reference>
          <reference field="7" count="1" selected="0">
            <x v="58"/>
          </reference>
          <reference field="8" count="1">
            <x v="1"/>
          </reference>
          <reference field="20" count="1" selected="0">
            <x v="210"/>
          </reference>
        </references>
      </pivotArea>
    </format>
    <format dxfId="5788">
      <pivotArea dataOnly="0" labelOnly="1" outline="0" fieldPosition="0">
        <references count="4">
          <reference field="0" count="1" selected="0">
            <x v="23"/>
          </reference>
          <reference field="7" count="1" selected="0">
            <x v="58"/>
          </reference>
          <reference field="8" count="1">
            <x v="4"/>
          </reference>
          <reference field="20" count="1" selected="0">
            <x v="156"/>
          </reference>
        </references>
      </pivotArea>
    </format>
    <format dxfId="5787">
      <pivotArea dataOnly="0" labelOnly="1" outline="0" fieldPosition="0">
        <references count="4">
          <reference field="0" count="1" selected="0">
            <x v="25"/>
          </reference>
          <reference field="7" count="1" selected="0">
            <x v="58"/>
          </reference>
          <reference field="8" count="1">
            <x v="3"/>
          </reference>
          <reference field="20" count="1" selected="0">
            <x v="88"/>
          </reference>
        </references>
      </pivotArea>
    </format>
    <format dxfId="5786">
      <pivotArea dataOnly="0" labelOnly="1" outline="0" fieldPosition="0">
        <references count="4">
          <reference field="0" count="1" selected="0">
            <x v="40"/>
          </reference>
          <reference field="7" count="1" selected="0">
            <x v="58"/>
          </reference>
          <reference field="8" count="1">
            <x v="1"/>
          </reference>
          <reference field="20" count="1" selected="0">
            <x v="239"/>
          </reference>
        </references>
      </pivotArea>
    </format>
    <format dxfId="5785">
      <pivotArea dataOnly="0" labelOnly="1" outline="0" fieldPosition="0">
        <references count="4">
          <reference field="0" count="1" selected="0">
            <x v="46"/>
          </reference>
          <reference field="7" count="1" selected="0">
            <x v="58"/>
          </reference>
          <reference field="8" count="1">
            <x v="3"/>
          </reference>
          <reference field="20" count="1" selected="0">
            <x v="259"/>
          </reference>
        </references>
      </pivotArea>
    </format>
    <format dxfId="5784">
      <pivotArea dataOnly="0" labelOnly="1" outline="0" fieldPosition="0">
        <references count="4">
          <reference field="0" count="1" selected="0">
            <x v="58"/>
          </reference>
          <reference field="7" count="1" selected="0">
            <x v="58"/>
          </reference>
          <reference field="8" count="1">
            <x v="4"/>
          </reference>
          <reference field="20" count="1" selected="0">
            <x v="95"/>
          </reference>
        </references>
      </pivotArea>
    </format>
    <format dxfId="5783">
      <pivotArea dataOnly="0" labelOnly="1" outline="0" fieldPosition="0">
        <references count="4">
          <reference field="0" count="1" selected="0">
            <x v="68"/>
          </reference>
          <reference field="7" count="1" selected="0">
            <x v="58"/>
          </reference>
          <reference field="8" count="1">
            <x v="3"/>
          </reference>
          <reference field="20" count="1" selected="0">
            <x v="104"/>
          </reference>
        </references>
      </pivotArea>
    </format>
    <format dxfId="5782">
      <pivotArea dataOnly="0" labelOnly="1" outline="0" fieldPosition="0">
        <references count="4">
          <reference field="0" count="1" selected="0">
            <x v="71"/>
          </reference>
          <reference field="7" count="1" selected="0">
            <x v="58"/>
          </reference>
          <reference field="8" count="1">
            <x v="1"/>
          </reference>
          <reference field="20" count="1" selected="0">
            <x v="258"/>
          </reference>
        </references>
      </pivotArea>
    </format>
    <format dxfId="5781">
      <pivotArea dataOnly="0" labelOnly="1" outline="0" fieldPosition="0">
        <references count="4">
          <reference field="0" count="1" selected="0">
            <x v="86"/>
          </reference>
          <reference field="7" count="1" selected="0">
            <x v="58"/>
          </reference>
          <reference field="8" count="1">
            <x v="4"/>
          </reference>
          <reference field="20" count="1" selected="0">
            <x v="224"/>
          </reference>
        </references>
      </pivotArea>
    </format>
    <format dxfId="5780">
      <pivotArea dataOnly="0" labelOnly="1" outline="0" fieldPosition="0">
        <references count="4">
          <reference field="0" count="1" selected="0">
            <x v="103"/>
          </reference>
          <reference field="7" count="1" selected="0">
            <x v="58"/>
          </reference>
          <reference field="8" count="1">
            <x v="3"/>
          </reference>
          <reference field="20" count="1" selected="0">
            <x v="238"/>
          </reference>
        </references>
      </pivotArea>
    </format>
    <format dxfId="5779">
      <pivotArea dataOnly="0" labelOnly="1" outline="0" fieldPosition="0">
        <references count="4">
          <reference field="0" count="1" selected="0">
            <x v="128"/>
          </reference>
          <reference field="7" count="1" selected="0">
            <x v="58"/>
          </reference>
          <reference field="8" count="1">
            <x v="4"/>
          </reference>
          <reference field="20" count="1" selected="0">
            <x v="225"/>
          </reference>
        </references>
      </pivotArea>
    </format>
    <format dxfId="5778">
      <pivotArea dataOnly="0" labelOnly="1" outline="0" fieldPosition="0">
        <references count="4">
          <reference field="0" count="1" selected="0">
            <x v="173"/>
          </reference>
          <reference field="7" count="1" selected="0">
            <x v="58"/>
          </reference>
          <reference field="8" count="1">
            <x v="3"/>
          </reference>
          <reference field="20" count="1" selected="0">
            <x v="56"/>
          </reference>
        </references>
      </pivotArea>
    </format>
    <format dxfId="5777">
      <pivotArea dataOnly="0" labelOnly="1" outline="0" fieldPosition="0">
        <references count="4">
          <reference field="0" count="1" selected="0">
            <x v="179"/>
          </reference>
          <reference field="7" count="1" selected="0">
            <x v="58"/>
          </reference>
          <reference field="8" count="2">
            <x v="1"/>
            <x v="4"/>
          </reference>
          <reference field="20" count="1" selected="0">
            <x v="157"/>
          </reference>
        </references>
      </pivotArea>
    </format>
    <format dxfId="5776">
      <pivotArea dataOnly="0" labelOnly="1" outline="0" fieldPosition="0">
        <references count="4">
          <reference field="0" count="1" selected="0">
            <x v="187"/>
          </reference>
          <reference field="7" count="1" selected="0">
            <x v="58"/>
          </reference>
          <reference field="8" count="1">
            <x v="3"/>
          </reference>
          <reference field="20" count="1" selected="0">
            <x v="280"/>
          </reference>
        </references>
      </pivotArea>
    </format>
    <format dxfId="5775">
      <pivotArea dataOnly="0" labelOnly="1" outline="0" fieldPosition="0">
        <references count="4">
          <reference field="0" count="1" selected="0">
            <x v="211"/>
          </reference>
          <reference field="7" count="1" selected="0">
            <x v="58"/>
          </reference>
          <reference field="8" count="1">
            <x v="1"/>
          </reference>
          <reference field="20" count="1" selected="0">
            <x v="32"/>
          </reference>
        </references>
      </pivotArea>
    </format>
    <format dxfId="5774">
      <pivotArea dataOnly="0" labelOnly="1" outline="0" fieldPosition="0">
        <references count="4">
          <reference field="0" count="1" selected="0">
            <x v="235"/>
          </reference>
          <reference field="7" count="1" selected="0">
            <x v="58"/>
          </reference>
          <reference field="8" count="1">
            <x v="4"/>
          </reference>
          <reference field="20" count="1" selected="0">
            <x v="150"/>
          </reference>
        </references>
      </pivotArea>
    </format>
    <format dxfId="5773">
      <pivotArea dataOnly="0" labelOnly="1" outline="0" fieldPosition="0">
        <references count="4">
          <reference field="0" count="1" selected="0">
            <x v="261"/>
          </reference>
          <reference field="7" count="1" selected="0">
            <x v="58"/>
          </reference>
          <reference field="8" count="1">
            <x v="1"/>
          </reference>
          <reference field="20" count="1" selected="0">
            <x v="188"/>
          </reference>
        </references>
      </pivotArea>
    </format>
    <format dxfId="5772">
      <pivotArea dataOnly="0" labelOnly="1" outline="0" fieldPosition="0">
        <references count="4">
          <reference field="0" count="1" selected="0">
            <x v="273"/>
          </reference>
          <reference field="7" count="1" selected="0">
            <x v="58"/>
          </reference>
          <reference field="8" count="1">
            <x v="4"/>
          </reference>
          <reference field="20" count="1" selected="0">
            <x v="63"/>
          </reference>
        </references>
      </pivotArea>
    </format>
    <format dxfId="5771">
      <pivotArea dataOnly="0" labelOnly="1" outline="0" fieldPosition="0">
        <references count="4">
          <reference field="0" count="1" selected="0">
            <x v="11"/>
          </reference>
          <reference field="7" count="1" selected="0">
            <x v="59"/>
          </reference>
          <reference field="8" count="1">
            <x v="1"/>
          </reference>
          <reference field="20" count="1" selected="0">
            <x v="72"/>
          </reference>
        </references>
      </pivotArea>
    </format>
    <format dxfId="5770">
      <pivotArea dataOnly="0" labelOnly="1" outline="0" fieldPosition="0">
        <references count="4">
          <reference field="0" count="1" selected="0">
            <x v="20"/>
          </reference>
          <reference field="7" count="1" selected="0">
            <x v="59"/>
          </reference>
          <reference field="8" count="1">
            <x v="3"/>
          </reference>
          <reference field="20" count="1" selected="0">
            <x v="218"/>
          </reference>
        </references>
      </pivotArea>
    </format>
    <format dxfId="5769">
      <pivotArea dataOnly="0" labelOnly="1" outline="0" fieldPosition="0">
        <references count="4">
          <reference field="0" count="1" selected="0">
            <x v="21"/>
          </reference>
          <reference field="7" count="1" selected="0">
            <x v="59"/>
          </reference>
          <reference field="8" count="1">
            <x v="1"/>
          </reference>
          <reference field="20" count="1" selected="0">
            <x v="271"/>
          </reference>
        </references>
      </pivotArea>
    </format>
    <format dxfId="5768">
      <pivotArea dataOnly="0" labelOnly="1" outline="0" fieldPosition="0">
        <references count="4">
          <reference field="0" count="1" selected="0">
            <x v="96"/>
          </reference>
          <reference field="7" count="1" selected="0">
            <x v="59"/>
          </reference>
          <reference field="8" count="1">
            <x v="2"/>
          </reference>
          <reference field="20" count="1" selected="0">
            <x v="193"/>
          </reference>
        </references>
      </pivotArea>
    </format>
    <format dxfId="5767">
      <pivotArea dataOnly="0" labelOnly="1" outline="0" fieldPosition="0">
        <references count="4">
          <reference field="0" count="1" selected="0">
            <x v="126"/>
          </reference>
          <reference field="7" count="1" selected="0">
            <x v="59"/>
          </reference>
          <reference field="8" count="2">
            <x v="1"/>
            <x v="3"/>
          </reference>
          <reference field="20" count="1" selected="0">
            <x v="120"/>
          </reference>
        </references>
      </pivotArea>
    </format>
    <format dxfId="5766">
      <pivotArea dataOnly="0" labelOnly="1" outline="0" fieldPosition="0">
        <references count="4">
          <reference field="0" count="1" selected="0">
            <x v="160"/>
          </reference>
          <reference field="7" count="1" selected="0">
            <x v="59"/>
          </reference>
          <reference field="8" count="2">
            <x v="1"/>
            <x v="3"/>
          </reference>
          <reference field="20" count="1" selected="0">
            <x v="149"/>
          </reference>
        </references>
      </pivotArea>
    </format>
    <format dxfId="5765">
      <pivotArea dataOnly="0" labelOnly="1" outline="0" fieldPosition="0">
        <references count="4">
          <reference field="0" count="1" selected="0">
            <x v="205"/>
          </reference>
          <reference field="7" count="1" selected="0">
            <x v="59"/>
          </reference>
          <reference field="8" count="1">
            <x v="1"/>
          </reference>
          <reference field="20" count="1" selected="0">
            <x v="216"/>
          </reference>
        </references>
      </pivotArea>
    </format>
    <format dxfId="5764">
      <pivotArea dataOnly="0" labelOnly="1" outline="0" fieldPosition="0">
        <references count="4">
          <reference field="0" count="1" selected="0">
            <x v="210"/>
          </reference>
          <reference field="7" count="1" selected="0">
            <x v="59"/>
          </reference>
          <reference field="8" count="2">
            <x v="2"/>
            <x v="3"/>
          </reference>
          <reference field="20" count="1" selected="0">
            <x v="208"/>
          </reference>
        </references>
      </pivotArea>
    </format>
    <format dxfId="5763">
      <pivotArea dataOnly="0" labelOnly="1" outline="0" fieldPosition="0">
        <references count="4">
          <reference field="0" count="1" selected="0">
            <x v="221"/>
          </reference>
          <reference field="7" count="1" selected="0">
            <x v="59"/>
          </reference>
          <reference field="8" count="1">
            <x v="2"/>
          </reference>
          <reference field="20" count="1" selected="0">
            <x v="267"/>
          </reference>
        </references>
      </pivotArea>
    </format>
    <format dxfId="5762">
      <pivotArea dataOnly="0" labelOnly="1" outline="0" fieldPosition="0">
        <references count="4">
          <reference field="0" count="1" selected="0">
            <x v="262"/>
          </reference>
          <reference field="7" count="1" selected="0">
            <x v="59"/>
          </reference>
          <reference field="8" count="1">
            <x v="3"/>
          </reference>
          <reference field="20" count="1" selected="0">
            <x v="253"/>
          </reference>
        </references>
      </pivotArea>
    </format>
    <format dxfId="5761">
      <pivotArea dataOnly="0" labelOnly="1" outline="0" fieldPosition="0">
        <references count="4">
          <reference field="0" count="1" selected="0">
            <x v="267"/>
          </reference>
          <reference field="7" count="1" selected="0">
            <x v="59"/>
          </reference>
          <reference field="8" count="1">
            <x v="1"/>
          </reference>
          <reference field="20" count="1" selected="0">
            <x v="202"/>
          </reference>
        </references>
      </pivotArea>
    </format>
    <format dxfId="5760">
      <pivotArea dataOnly="0" labelOnly="1" outline="0" fieldPosition="0">
        <references count="4">
          <reference field="0" count="1" selected="0">
            <x v="283"/>
          </reference>
          <reference field="7" count="1" selected="0">
            <x v="59"/>
          </reference>
          <reference field="8" count="1">
            <x v="2"/>
          </reference>
          <reference field="20" count="1" selected="0">
            <x v="115"/>
          </reference>
        </references>
      </pivotArea>
    </format>
    <format dxfId="5759">
      <pivotArea dataOnly="0" labelOnly="1" outline="0" fieldPosition="0">
        <references count="4">
          <reference field="0" count="1" selected="0">
            <x v="301"/>
          </reference>
          <reference field="7" count="1" selected="0">
            <x v="59"/>
          </reference>
          <reference field="8" count="1">
            <x v="1"/>
          </reference>
          <reference field="20" count="1" selected="0">
            <x v="122"/>
          </reference>
        </references>
      </pivotArea>
    </format>
    <format dxfId="5758">
      <pivotArea dataOnly="0" labelOnly="1" outline="0" fieldPosition="0">
        <references count="4">
          <reference field="0" count="1" selected="0">
            <x v="19"/>
          </reference>
          <reference field="7" count="1" selected="0">
            <x v="60"/>
          </reference>
          <reference field="8" count="1">
            <x v="3"/>
          </reference>
          <reference field="20" count="1" selected="0">
            <x v="257"/>
          </reference>
        </references>
      </pivotArea>
    </format>
    <format dxfId="5757">
      <pivotArea dataOnly="0" labelOnly="1" outline="0" fieldPosition="0">
        <references count="4">
          <reference field="0" count="1" selected="0">
            <x v="21"/>
          </reference>
          <reference field="7" count="1" selected="0">
            <x v="60"/>
          </reference>
          <reference field="8" count="2">
            <x v="1"/>
            <x v="3"/>
          </reference>
          <reference field="20" count="1" selected="0">
            <x v="271"/>
          </reference>
        </references>
      </pivotArea>
    </format>
    <format dxfId="5756">
      <pivotArea dataOnly="0" labelOnly="1" outline="0" fieldPosition="0">
        <references count="4">
          <reference field="0" count="1" selected="0">
            <x v="24"/>
          </reference>
          <reference field="7" count="1" selected="0">
            <x v="60"/>
          </reference>
          <reference field="8" count="1">
            <x v="1"/>
          </reference>
          <reference field="20" count="1" selected="0">
            <x v="52"/>
          </reference>
        </references>
      </pivotArea>
    </format>
    <format dxfId="5755">
      <pivotArea dataOnly="0" labelOnly="1" outline="0" fieldPosition="0">
        <references count="4">
          <reference field="0" count="1" selected="0">
            <x v="35"/>
          </reference>
          <reference field="7" count="1" selected="0">
            <x v="60"/>
          </reference>
          <reference field="8" count="1">
            <x v="3"/>
          </reference>
          <reference field="20" count="1" selected="0">
            <x v="102"/>
          </reference>
        </references>
      </pivotArea>
    </format>
    <format dxfId="5754">
      <pivotArea dataOnly="0" labelOnly="1" outline="0" fieldPosition="0">
        <references count="4">
          <reference field="0" count="1" selected="0">
            <x v="47"/>
          </reference>
          <reference field="7" count="1" selected="0">
            <x v="60"/>
          </reference>
          <reference field="8" count="1">
            <x v="1"/>
          </reference>
          <reference field="20" count="1" selected="0">
            <x v="33"/>
          </reference>
        </references>
      </pivotArea>
    </format>
    <format dxfId="5753">
      <pivotArea dataOnly="0" labelOnly="1" outline="0" fieldPosition="0">
        <references count="4">
          <reference field="0" count="1" selected="0">
            <x v="62"/>
          </reference>
          <reference field="7" count="1" selected="0">
            <x v="60"/>
          </reference>
          <reference field="8" count="1">
            <x v="3"/>
          </reference>
          <reference field="20" count="1" selected="0">
            <x v="23"/>
          </reference>
        </references>
      </pivotArea>
    </format>
    <format dxfId="5752">
      <pivotArea dataOnly="0" labelOnly="1" outline="0" fieldPosition="0">
        <references count="4">
          <reference field="0" count="1" selected="0">
            <x v="84"/>
          </reference>
          <reference field="7" count="1" selected="0">
            <x v="60"/>
          </reference>
          <reference field="8" count="1">
            <x v="4"/>
          </reference>
          <reference field="20" count="1" selected="0">
            <x v="98"/>
          </reference>
        </references>
      </pivotArea>
    </format>
    <format dxfId="5751">
      <pivotArea dataOnly="0" labelOnly="1" outline="0" fieldPosition="0">
        <references count="4">
          <reference field="0" count="1" selected="0">
            <x v="94"/>
          </reference>
          <reference field="7" count="1" selected="0">
            <x v="60"/>
          </reference>
          <reference field="8" count="1">
            <x v="1"/>
          </reference>
          <reference field="20" count="1" selected="0">
            <x v="236"/>
          </reference>
        </references>
      </pivotArea>
    </format>
    <format dxfId="5750">
      <pivotArea dataOnly="0" labelOnly="1" outline="0" fieldPosition="0">
        <references count="4">
          <reference field="0" count="1" selected="0">
            <x v="100"/>
          </reference>
          <reference field="7" count="1" selected="0">
            <x v="60"/>
          </reference>
          <reference field="8" count="1">
            <x v="4"/>
          </reference>
          <reference field="20" count="1" selected="0">
            <x v="112"/>
          </reference>
        </references>
      </pivotArea>
    </format>
    <format dxfId="5749">
      <pivotArea dataOnly="0" labelOnly="1" outline="0" fieldPosition="0">
        <references count="4">
          <reference field="0" count="1" selected="0">
            <x v="107"/>
          </reference>
          <reference field="7" count="1" selected="0">
            <x v="60"/>
          </reference>
          <reference field="8" count="2">
            <x v="1"/>
            <x v="3"/>
          </reference>
          <reference field="20" count="1" selected="0">
            <x v="26"/>
          </reference>
        </references>
      </pivotArea>
    </format>
    <format dxfId="5748">
      <pivotArea dataOnly="0" labelOnly="1" outline="0" fieldPosition="0">
        <references count="4">
          <reference field="0" count="1" selected="0">
            <x v="137"/>
          </reference>
          <reference field="7" count="1" selected="0">
            <x v="60"/>
          </reference>
          <reference field="8" count="1">
            <x v="4"/>
          </reference>
          <reference field="20" count="1" selected="0">
            <x v="269"/>
          </reference>
        </references>
      </pivotArea>
    </format>
    <format dxfId="5747">
      <pivotArea dataOnly="0" labelOnly="1" outline="0" fieldPosition="0">
        <references count="4">
          <reference field="0" count="1" selected="0">
            <x v="139"/>
          </reference>
          <reference field="7" count="1" selected="0">
            <x v="60"/>
          </reference>
          <reference field="8" count="2">
            <x v="1"/>
            <x v="3"/>
          </reference>
          <reference field="20" count="1" selected="0">
            <x v="161"/>
          </reference>
        </references>
      </pivotArea>
    </format>
    <format dxfId="5746">
      <pivotArea dataOnly="0" labelOnly="1" outline="0" fieldPosition="0">
        <references count="4">
          <reference field="0" count="1" selected="0">
            <x v="193"/>
          </reference>
          <reference field="7" count="1" selected="0">
            <x v="60"/>
          </reference>
          <reference field="8" count="1">
            <x v="4"/>
          </reference>
          <reference field="20" count="1" selected="0">
            <x v="25"/>
          </reference>
        </references>
      </pivotArea>
    </format>
    <format dxfId="5745">
      <pivotArea dataOnly="0" labelOnly="1" outline="0" fieldPosition="0">
        <references count="4">
          <reference field="0" count="1" selected="0">
            <x v="205"/>
          </reference>
          <reference field="7" count="1" selected="0">
            <x v="60"/>
          </reference>
          <reference field="8" count="2">
            <x v="1"/>
            <x v="3"/>
          </reference>
          <reference field="20" count="1" selected="0">
            <x v="216"/>
          </reference>
        </references>
      </pivotArea>
    </format>
    <format dxfId="5744">
      <pivotArea dataOnly="0" labelOnly="1" outline="0" fieldPosition="0">
        <references count="4">
          <reference field="0" count="1" selected="0">
            <x v="23"/>
          </reference>
          <reference field="7" count="1" selected="0">
            <x v="61"/>
          </reference>
          <reference field="8" count="1">
            <x v="4"/>
          </reference>
          <reference field="20" count="1" selected="0">
            <x v="156"/>
          </reference>
        </references>
      </pivotArea>
    </format>
    <format dxfId="5743">
      <pivotArea dataOnly="0" labelOnly="1" outline="0" fieldPosition="0">
        <references count="4">
          <reference field="0" count="1" selected="0">
            <x v="47"/>
          </reference>
          <reference field="7" count="1" selected="0">
            <x v="61"/>
          </reference>
          <reference field="8" count="1">
            <x v="1"/>
          </reference>
          <reference field="20" count="1" selected="0">
            <x v="33"/>
          </reference>
        </references>
      </pivotArea>
    </format>
    <format dxfId="5742">
      <pivotArea dataOnly="0" labelOnly="1" outline="0" fieldPosition="0">
        <references count="4">
          <reference field="0" count="1" selected="0">
            <x v="57"/>
          </reference>
          <reference field="7" count="1" selected="0">
            <x v="61"/>
          </reference>
          <reference field="8" count="1">
            <x v="0"/>
          </reference>
          <reference field="20" count="1" selected="0">
            <x v="203"/>
          </reference>
        </references>
      </pivotArea>
    </format>
    <format dxfId="5741">
      <pivotArea dataOnly="0" labelOnly="1" outline="0" fieldPosition="0">
        <references count="4">
          <reference field="0" count="1" selected="0">
            <x v="59"/>
          </reference>
          <reference field="7" count="1" selected="0">
            <x v="61"/>
          </reference>
          <reference field="8" count="1">
            <x v="4"/>
          </reference>
          <reference field="20" count="1" selected="0">
            <x v="276"/>
          </reference>
        </references>
      </pivotArea>
    </format>
    <format dxfId="5740">
      <pivotArea dataOnly="0" labelOnly="1" outline="0" fieldPosition="0">
        <references count="4">
          <reference field="0" count="1" selected="0">
            <x v="60"/>
          </reference>
          <reference field="7" count="1" selected="0">
            <x v="61"/>
          </reference>
          <reference field="8" count="1">
            <x v="1"/>
          </reference>
          <reference field="20" count="1" selected="0">
            <x v="54"/>
          </reference>
        </references>
      </pivotArea>
    </format>
    <format dxfId="5739">
      <pivotArea dataOnly="0" labelOnly="1" outline="0" fieldPosition="0">
        <references count="4">
          <reference field="0" count="1" selected="0">
            <x v="66"/>
          </reference>
          <reference field="7" count="1" selected="0">
            <x v="61"/>
          </reference>
          <reference field="8" count="1">
            <x v="4"/>
          </reference>
          <reference field="20" count="1" selected="0">
            <x v="97"/>
          </reference>
        </references>
      </pivotArea>
    </format>
    <format dxfId="5738">
      <pivotArea dataOnly="0" labelOnly="1" outline="0" fieldPosition="0">
        <references count="4">
          <reference field="0" count="1" selected="0">
            <x v="80"/>
          </reference>
          <reference field="7" count="1" selected="0">
            <x v="61"/>
          </reference>
          <reference field="8" count="1">
            <x v="0"/>
          </reference>
          <reference field="20" count="1" selected="0">
            <x v="82"/>
          </reference>
        </references>
      </pivotArea>
    </format>
    <format dxfId="5737">
      <pivotArea dataOnly="0" labelOnly="1" outline="0" fieldPosition="0">
        <references count="4">
          <reference field="0" count="1" selected="0">
            <x v="85"/>
          </reference>
          <reference field="7" count="1" selected="0">
            <x v="61"/>
          </reference>
          <reference field="8" count="1">
            <x v="4"/>
          </reference>
          <reference field="20" count="1" selected="0">
            <x v="221"/>
          </reference>
        </references>
      </pivotArea>
    </format>
    <format dxfId="5736">
      <pivotArea dataOnly="0" labelOnly="1" outline="0" fieldPosition="0">
        <references count="4">
          <reference field="0" count="1" selected="0">
            <x v="120"/>
          </reference>
          <reference field="7" count="1" selected="0">
            <x v="61"/>
          </reference>
          <reference field="8" count="1">
            <x v="1"/>
          </reference>
          <reference field="20" count="1" selected="0">
            <x v="127"/>
          </reference>
        </references>
      </pivotArea>
    </format>
    <format dxfId="5735">
      <pivotArea dataOnly="0" labelOnly="1" outline="0" fieldPosition="0">
        <references count="4">
          <reference field="0" count="1" selected="0">
            <x v="121"/>
          </reference>
          <reference field="7" count="1" selected="0">
            <x v="61"/>
          </reference>
          <reference field="8" count="1">
            <x v="4"/>
          </reference>
          <reference field="20" count="1" selected="0">
            <x v="201"/>
          </reference>
        </references>
      </pivotArea>
    </format>
    <format dxfId="5734">
      <pivotArea dataOnly="0" labelOnly="1" outline="0" fieldPosition="0">
        <references count="4">
          <reference field="0" count="1" selected="0">
            <x v="130"/>
          </reference>
          <reference field="7" count="1" selected="0">
            <x v="61"/>
          </reference>
          <reference field="8" count="1">
            <x v="3"/>
          </reference>
          <reference field="20" count="1" selected="0">
            <x v="73"/>
          </reference>
        </references>
      </pivotArea>
    </format>
    <format dxfId="5733">
      <pivotArea dataOnly="0" labelOnly="1" outline="0" fieldPosition="0">
        <references count="4">
          <reference field="0" count="1" selected="0">
            <x v="138"/>
          </reference>
          <reference field="7" count="1" selected="0">
            <x v="61"/>
          </reference>
          <reference field="8" count="1">
            <x v="0"/>
          </reference>
          <reference field="20" count="1" selected="0">
            <x v="69"/>
          </reference>
        </references>
      </pivotArea>
    </format>
    <format dxfId="5732">
      <pivotArea dataOnly="0" labelOnly="1" outline="0" fieldPosition="0">
        <references count="4">
          <reference field="0" count="1" selected="0">
            <x v="142"/>
          </reference>
          <reference field="7" count="1" selected="0">
            <x v="61"/>
          </reference>
          <reference field="8" count="1">
            <x v="3"/>
          </reference>
          <reference field="20" count="1" selected="0">
            <x v="83"/>
          </reference>
        </references>
      </pivotArea>
    </format>
    <format dxfId="5731">
      <pivotArea dataOnly="0" labelOnly="1" outline="0" fieldPosition="0">
        <references count="4">
          <reference field="0" count="1" selected="0">
            <x v="147"/>
          </reference>
          <reference field="7" count="1" selected="0">
            <x v="61"/>
          </reference>
          <reference field="8" count="1">
            <x v="0"/>
          </reference>
          <reference field="20" count="1" selected="0">
            <x v="48"/>
          </reference>
        </references>
      </pivotArea>
    </format>
    <format dxfId="5730">
      <pivotArea dataOnly="0" labelOnly="1" outline="0" fieldPosition="0">
        <references count="4">
          <reference field="0" count="1" selected="0">
            <x v="154"/>
          </reference>
          <reference field="7" count="1" selected="0">
            <x v="61"/>
          </reference>
          <reference field="8" count="1">
            <x v="4"/>
          </reference>
          <reference field="20" count="1" selected="0">
            <x v="59"/>
          </reference>
        </references>
      </pivotArea>
    </format>
    <format dxfId="5729">
      <pivotArea dataOnly="0" labelOnly="1" outline="0" fieldPosition="0">
        <references count="4">
          <reference field="0" count="1" selected="0">
            <x v="160"/>
          </reference>
          <reference field="7" count="1" selected="0">
            <x v="61"/>
          </reference>
          <reference field="8" count="1">
            <x v="3"/>
          </reference>
          <reference field="20" count="1" selected="0">
            <x v="149"/>
          </reference>
        </references>
      </pivotArea>
    </format>
    <format dxfId="5728">
      <pivotArea dataOnly="0" labelOnly="1" outline="0" fieldPosition="0">
        <references count="4">
          <reference field="0" count="1" selected="0">
            <x v="166"/>
          </reference>
          <reference field="7" count="1" selected="0">
            <x v="61"/>
          </reference>
          <reference field="8" count="1">
            <x v="4"/>
          </reference>
          <reference field="20" count="1" selected="0">
            <x v="260"/>
          </reference>
        </references>
      </pivotArea>
    </format>
    <format dxfId="5727">
      <pivotArea dataOnly="0" labelOnly="1" outline="0" fieldPosition="0">
        <references count="4">
          <reference field="0" count="1" selected="0">
            <x v="191"/>
          </reference>
          <reference field="7" count="1" selected="0">
            <x v="61"/>
          </reference>
          <reference field="8" count="1">
            <x v="0"/>
          </reference>
          <reference field="20" count="1" selected="0">
            <x v="108"/>
          </reference>
        </references>
      </pivotArea>
    </format>
    <format dxfId="5726">
      <pivotArea dataOnly="0" labelOnly="1" outline="0" fieldPosition="0">
        <references count="4">
          <reference field="0" count="1" selected="0">
            <x v="194"/>
          </reference>
          <reference field="7" count="1" selected="0">
            <x v="61"/>
          </reference>
          <reference field="8" count="1">
            <x v="1"/>
          </reference>
          <reference field="20" count="1" selected="0">
            <x v="215"/>
          </reference>
        </references>
      </pivotArea>
    </format>
    <format dxfId="5725">
      <pivotArea dataOnly="0" labelOnly="1" outline="0" fieldPosition="0">
        <references count="4">
          <reference field="0" count="1" selected="0">
            <x v="203"/>
          </reference>
          <reference field="7" count="1" selected="0">
            <x v="61"/>
          </reference>
          <reference field="8" count="1">
            <x v="3"/>
          </reference>
          <reference field="20" count="1" selected="0">
            <x v="17"/>
          </reference>
        </references>
      </pivotArea>
    </format>
    <format dxfId="5724">
      <pivotArea dataOnly="0" labelOnly="1" outline="0" fieldPosition="0">
        <references count="4">
          <reference field="0" count="1" selected="0">
            <x v="206"/>
          </reference>
          <reference field="7" count="1" selected="0">
            <x v="61"/>
          </reference>
          <reference field="8" count="1">
            <x v="4"/>
          </reference>
          <reference field="20" count="1" selected="0">
            <x v="70"/>
          </reference>
        </references>
      </pivotArea>
    </format>
    <format dxfId="5723">
      <pivotArea dataOnly="0" labelOnly="1" outline="0" fieldPosition="0">
        <references count="4">
          <reference field="0" count="1" selected="0">
            <x v="247"/>
          </reference>
          <reference field="7" count="1" selected="0">
            <x v="61"/>
          </reference>
          <reference field="8" count="1">
            <x v="0"/>
          </reference>
          <reference field="20" count="1" selected="0">
            <x v="169"/>
          </reference>
        </references>
      </pivotArea>
    </format>
    <format dxfId="5722">
      <pivotArea dataOnly="0" labelOnly="1" outline="0" fieldPosition="0">
        <references count="4">
          <reference field="0" count="1" selected="0">
            <x v="272"/>
          </reference>
          <reference field="7" count="1" selected="0">
            <x v="61"/>
          </reference>
          <reference field="8" count="1">
            <x v="4"/>
          </reference>
          <reference field="20" count="1" selected="0">
            <x v="199"/>
          </reference>
        </references>
      </pivotArea>
    </format>
    <format dxfId="5721">
      <pivotArea dataOnly="0" labelOnly="1" outline="0" fieldPosition="0">
        <references count="4">
          <reference field="0" count="1" selected="0">
            <x v="274"/>
          </reference>
          <reference field="7" count="1" selected="0">
            <x v="61"/>
          </reference>
          <reference field="8" count="1">
            <x v="1"/>
          </reference>
          <reference field="20" count="1" selected="0">
            <x v="43"/>
          </reference>
        </references>
      </pivotArea>
    </format>
    <format dxfId="5720">
      <pivotArea dataOnly="0" labelOnly="1" outline="0" fieldPosition="0">
        <references count="4">
          <reference field="0" count="1" selected="0">
            <x v="302"/>
          </reference>
          <reference field="7" count="1" selected="0">
            <x v="61"/>
          </reference>
          <reference field="8" count="1">
            <x v="3"/>
          </reference>
          <reference field="20" count="1" selected="0">
            <x v="28"/>
          </reference>
        </references>
      </pivotArea>
    </format>
    <format dxfId="5719">
      <pivotArea dataOnly="0" labelOnly="1" outline="0" fieldPosition="0">
        <references count="4">
          <reference field="0" count="1" selected="0">
            <x v="2"/>
          </reference>
          <reference field="7" count="1" selected="0">
            <x v="62"/>
          </reference>
          <reference field="8" count="1">
            <x v="1"/>
          </reference>
          <reference field="20" count="1" selected="0">
            <x v="263"/>
          </reference>
        </references>
      </pivotArea>
    </format>
    <format dxfId="5718">
      <pivotArea dataOnly="0" labelOnly="1" outline="0" fieldPosition="0">
        <references count="4">
          <reference field="0" count="1" selected="0">
            <x v="7"/>
          </reference>
          <reference field="7" count="1" selected="0">
            <x v="62"/>
          </reference>
          <reference field="8" count="1">
            <x v="2"/>
          </reference>
          <reference field="20" count="1" selected="0">
            <x v="197"/>
          </reference>
        </references>
      </pivotArea>
    </format>
    <format dxfId="5717">
      <pivotArea dataOnly="0" labelOnly="1" outline="0" fieldPosition="0">
        <references count="4">
          <reference field="0" count="1" selected="0">
            <x v="34"/>
          </reference>
          <reference field="7" count="1" selected="0">
            <x v="62"/>
          </reference>
          <reference field="8" count="2">
            <x v="0"/>
            <x v="3"/>
          </reference>
          <reference field="20" count="1" selected="0">
            <x v="162"/>
          </reference>
        </references>
      </pivotArea>
    </format>
    <format dxfId="5716">
      <pivotArea dataOnly="0" labelOnly="1" outline="0" fieldPosition="0">
        <references count="4">
          <reference field="0" count="1" selected="0">
            <x v="35"/>
          </reference>
          <reference field="7" count="1" selected="0">
            <x v="62"/>
          </reference>
          <reference field="8" count="1">
            <x v="1"/>
          </reference>
          <reference field="20" count="1" selected="0">
            <x v="102"/>
          </reference>
        </references>
      </pivotArea>
    </format>
    <format dxfId="5715">
      <pivotArea dataOnly="0" labelOnly="1" outline="0" fieldPosition="0">
        <references count="4">
          <reference field="0" count="1" selected="0">
            <x v="48"/>
          </reference>
          <reference field="7" count="1" selected="0">
            <x v="62"/>
          </reference>
          <reference field="8" count="1">
            <x v="2"/>
          </reference>
          <reference field="20" count="1" selected="0">
            <x v="0"/>
          </reference>
        </references>
      </pivotArea>
    </format>
    <format dxfId="5714">
      <pivotArea dataOnly="0" labelOnly="1" outline="0" fieldPosition="0">
        <references count="4">
          <reference field="0" count="1" selected="0">
            <x v="52"/>
          </reference>
          <reference field="7" count="1" selected="0">
            <x v="62"/>
          </reference>
          <reference field="8" count="1">
            <x v="3"/>
          </reference>
          <reference field="20" count="1" selected="0">
            <x v="189"/>
          </reference>
        </references>
      </pivotArea>
    </format>
    <format dxfId="5713">
      <pivotArea dataOnly="0" labelOnly="1" outline="0" fieldPosition="0">
        <references count="4">
          <reference field="0" count="1" selected="0">
            <x v="67"/>
          </reference>
          <reference field="7" count="1" selected="0">
            <x v="62"/>
          </reference>
          <reference field="8" count="1">
            <x v="1"/>
          </reference>
          <reference field="20" count="1" selected="0">
            <x v="116"/>
          </reference>
        </references>
      </pivotArea>
    </format>
    <format dxfId="5712">
      <pivotArea dataOnly="0" labelOnly="1" outline="0" fieldPosition="0">
        <references count="4">
          <reference field="0" count="1" selected="0">
            <x v="70"/>
          </reference>
          <reference field="7" count="1" selected="0">
            <x v="62"/>
          </reference>
          <reference field="8" count="1">
            <x v="0"/>
          </reference>
          <reference field="20" count="1" selected="0">
            <x v="219"/>
          </reference>
        </references>
      </pivotArea>
    </format>
    <format dxfId="5711">
      <pivotArea dataOnly="0" labelOnly="1" outline="0" fieldPosition="0">
        <references count="4">
          <reference field="0" count="1" selected="0">
            <x v="77"/>
          </reference>
          <reference field="7" count="1" selected="0">
            <x v="62"/>
          </reference>
          <reference field="8" count="1">
            <x v="3"/>
          </reference>
          <reference field="20" count="1" selected="0">
            <x v="190"/>
          </reference>
        </references>
      </pivotArea>
    </format>
    <format dxfId="5710">
      <pivotArea dataOnly="0" labelOnly="1" outline="0" fieldPosition="0">
        <references count="4">
          <reference field="0" count="1" selected="0">
            <x v="82"/>
          </reference>
          <reference field="7" count="1" selected="0">
            <x v="62"/>
          </reference>
          <reference field="8" count="1">
            <x v="0"/>
          </reference>
          <reference field="20" count="1" selected="0">
            <x v="71"/>
          </reference>
        </references>
      </pivotArea>
    </format>
    <format dxfId="5709">
      <pivotArea dataOnly="0" labelOnly="1" outline="0" fieldPosition="0">
        <references count="4">
          <reference field="0" count="1" selected="0">
            <x v="94"/>
          </reference>
          <reference field="7" count="1" selected="0">
            <x v="62"/>
          </reference>
          <reference field="8" count="1">
            <x v="1"/>
          </reference>
          <reference field="20" count="1" selected="0">
            <x v="236"/>
          </reference>
        </references>
      </pivotArea>
    </format>
    <format dxfId="5708">
      <pivotArea dataOnly="0" labelOnly="1" outline="0" fieldPosition="0">
        <references count="4">
          <reference field="0" count="1" selected="0">
            <x v="101"/>
          </reference>
          <reference field="7" count="1" selected="0">
            <x v="62"/>
          </reference>
          <reference field="8" count="1">
            <x v="3"/>
          </reference>
          <reference field="20" count="1" selected="0">
            <x v="60"/>
          </reference>
        </references>
      </pivotArea>
    </format>
    <format dxfId="5707">
      <pivotArea dataOnly="0" labelOnly="1" outline="0" fieldPosition="0">
        <references count="4">
          <reference field="0" count="1" selected="0">
            <x v="108"/>
          </reference>
          <reference field="7" count="1" selected="0">
            <x v="62"/>
          </reference>
          <reference field="8" count="1">
            <x v="0"/>
          </reference>
          <reference field="20" count="1" selected="0">
            <x v="145"/>
          </reference>
        </references>
      </pivotArea>
    </format>
    <format dxfId="5706">
      <pivotArea dataOnly="0" labelOnly="1" outline="0" fieldPosition="0">
        <references count="4">
          <reference field="0" count="1" selected="0">
            <x v="153"/>
          </reference>
          <reference field="7" count="1" selected="0">
            <x v="62"/>
          </reference>
          <reference field="8" count="1">
            <x v="3"/>
          </reference>
          <reference field="20" count="1" selected="0">
            <x v="229"/>
          </reference>
        </references>
      </pivotArea>
    </format>
    <format dxfId="5705">
      <pivotArea dataOnly="0" labelOnly="1" outline="0" fieldPosition="0">
        <references count="4">
          <reference field="0" count="1" selected="0">
            <x v="166"/>
          </reference>
          <reference field="7" count="1" selected="0">
            <x v="62"/>
          </reference>
          <reference field="8" count="1">
            <x v="2"/>
          </reference>
          <reference field="20" count="1" selected="0">
            <x v="260"/>
          </reference>
        </references>
      </pivotArea>
    </format>
    <format dxfId="5704">
      <pivotArea dataOnly="0" labelOnly="1" outline="0" fieldPosition="0">
        <references count="4">
          <reference field="0" count="1" selected="0">
            <x v="195"/>
          </reference>
          <reference field="7" count="1" selected="0">
            <x v="62"/>
          </reference>
          <reference field="8" count="1">
            <x v="0"/>
          </reference>
          <reference field="20" count="1" selected="0">
            <x v="237"/>
          </reference>
        </references>
      </pivotArea>
    </format>
    <format dxfId="5703">
      <pivotArea dataOnly="0" labelOnly="1" outline="0" fieldPosition="0">
        <references count="4">
          <reference field="0" count="1" selected="0">
            <x v="209"/>
          </reference>
          <reference field="7" count="1" selected="0">
            <x v="62"/>
          </reference>
          <reference field="8" count="1">
            <x v="3"/>
          </reference>
          <reference field="20" count="1" selected="0">
            <x v="279"/>
          </reference>
        </references>
      </pivotArea>
    </format>
    <format dxfId="5702">
      <pivotArea dataOnly="0" labelOnly="1" outline="0" fieldPosition="0">
        <references count="4">
          <reference field="0" count="1" selected="0">
            <x v="221"/>
          </reference>
          <reference field="7" count="1" selected="0">
            <x v="62"/>
          </reference>
          <reference field="8" count="1">
            <x v="2"/>
          </reference>
          <reference field="20" count="1" selected="0">
            <x v="267"/>
          </reference>
        </references>
      </pivotArea>
    </format>
    <format dxfId="5701">
      <pivotArea dataOnly="0" labelOnly="1" outline="0" fieldPosition="0">
        <references count="4">
          <reference field="0" count="1" selected="0">
            <x v="230"/>
          </reference>
          <reference field="7" count="1" selected="0">
            <x v="62"/>
          </reference>
          <reference field="8" count="1">
            <x v="1"/>
          </reference>
          <reference field="20" count="1" selected="0">
            <x v="265"/>
          </reference>
        </references>
      </pivotArea>
    </format>
    <format dxfId="5700">
      <pivotArea dataOnly="0" labelOnly="1" outline="0" fieldPosition="0">
        <references count="4">
          <reference field="0" count="1" selected="0">
            <x v="242"/>
          </reference>
          <reference field="7" count="1" selected="0">
            <x v="62"/>
          </reference>
          <reference field="8" count="1">
            <x v="3"/>
          </reference>
          <reference field="20" count="1" selected="0">
            <x v="183"/>
          </reference>
        </references>
      </pivotArea>
    </format>
    <format dxfId="5699">
      <pivotArea dataOnly="0" labelOnly="1" outline="0" fieldPosition="0">
        <references count="4">
          <reference field="0" count="1" selected="0">
            <x v="250"/>
          </reference>
          <reference field="7" count="1" selected="0">
            <x v="62"/>
          </reference>
          <reference field="8" count="1">
            <x v="0"/>
          </reference>
          <reference field="20" count="1" selected="0">
            <x v="187"/>
          </reference>
        </references>
      </pivotArea>
    </format>
    <format dxfId="5698">
      <pivotArea dataOnly="0" labelOnly="1" outline="0" fieldPosition="0">
        <references count="4">
          <reference field="0" count="1" selected="0">
            <x v="260"/>
          </reference>
          <reference field="7" count="1" selected="0">
            <x v="62"/>
          </reference>
          <reference field="8" count="1">
            <x v="2"/>
          </reference>
          <reference field="20" count="1" selected="0">
            <x v="113"/>
          </reference>
        </references>
      </pivotArea>
    </format>
    <format dxfId="5697">
      <pivotArea dataOnly="0" labelOnly="1" outline="0" fieldPosition="0">
        <references count="4">
          <reference field="0" count="1" selected="0">
            <x v="301"/>
          </reference>
          <reference field="7" count="1" selected="0">
            <x v="62"/>
          </reference>
          <reference field="8" count="1">
            <x v="1"/>
          </reference>
          <reference field="20" count="1" selected="0">
            <x v="122"/>
          </reference>
        </references>
      </pivotArea>
    </format>
    <format dxfId="5696">
      <pivotArea dataOnly="0" labelOnly="1" outline="0" fieldPosition="0">
        <references count="4">
          <reference field="0" count="1" selected="0">
            <x v="16"/>
          </reference>
          <reference field="7" count="1" selected="0">
            <x v="63"/>
          </reference>
          <reference field="8" count="1">
            <x v="2"/>
          </reference>
          <reference field="20" count="1" selected="0">
            <x v="6"/>
          </reference>
        </references>
      </pivotArea>
    </format>
    <format dxfId="5695">
      <pivotArea dataOnly="0" labelOnly="1" outline="0" fieldPosition="0">
        <references count="4">
          <reference field="0" count="1" selected="0">
            <x v="116"/>
          </reference>
          <reference field="7" count="1" selected="0">
            <x v="63"/>
          </reference>
          <reference field="8" count="1">
            <x v="0"/>
          </reference>
          <reference field="20" count="1" selected="0">
            <x v="50"/>
          </reference>
        </references>
      </pivotArea>
    </format>
    <format dxfId="5694">
      <pivotArea dataOnly="0" labelOnly="1" outline="0" fieldPosition="0">
        <references count="4">
          <reference field="0" count="1" selected="0">
            <x v="159"/>
          </reference>
          <reference field="7" count="1" selected="0">
            <x v="63"/>
          </reference>
          <reference field="8" count="1">
            <x v="2"/>
          </reference>
          <reference field="20" count="1" selected="0">
            <x v="141"/>
          </reference>
        </references>
      </pivotArea>
    </format>
    <format dxfId="5693">
      <pivotArea dataOnly="0" labelOnly="1" outline="0" fieldPosition="0">
        <references count="4">
          <reference field="0" count="1" selected="0">
            <x v="233"/>
          </reference>
          <reference field="7" count="1" selected="0">
            <x v="63"/>
          </reference>
          <reference field="8" count="1">
            <x v="0"/>
          </reference>
          <reference field="20" count="1" selected="0">
            <x v="278"/>
          </reference>
        </references>
      </pivotArea>
    </format>
    <format dxfId="5692">
      <pivotArea dataOnly="0" labelOnly="1" outline="0" fieldPosition="0">
        <references count="4">
          <reference field="0" count="1" selected="0">
            <x v="259"/>
          </reference>
          <reference field="7" count="1" selected="0">
            <x v="63"/>
          </reference>
          <reference field="8" count="1">
            <x v="2"/>
          </reference>
          <reference field="20" count="1" selected="0">
            <x v="20"/>
          </reference>
        </references>
      </pivotArea>
    </format>
    <format dxfId="5691">
      <pivotArea dataOnly="0" labelOnly="1" outline="0" fieldPosition="0">
        <references count="4">
          <reference field="0" count="1" selected="0">
            <x v="270"/>
          </reference>
          <reference field="7" count="1" selected="0">
            <x v="63"/>
          </reference>
          <reference field="8" count="2">
            <x v="0"/>
            <x v="2"/>
          </reference>
          <reference field="20" count="1" selected="0">
            <x v="1"/>
          </reference>
        </references>
      </pivotArea>
    </format>
    <format dxfId="5690">
      <pivotArea dataOnly="0" labelOnly="1" outline="0" fieldPosition="0">
        <references count="4">
          <reference field="0" count="1" selected="0">
            <x v="279"/>
          </reference>
          <reference field="7" count="1" selected="0">
            <x v="63"/>
          </reference>
          <reference field="8" count="1">
            <x v="0"/>
          </reference>
          <reference field="20" count="1" selected="0">
            <x v="13"/>
          </reference>
        </references>
      </pivotArea>
    </format>
    <format dxfId="5689">
      <pivotArea dataOnly="0" labelOnly="1" outline="0" fieldPosition="0">
        <references count="4">
          <reference field="0" count="1" selected="0">
            <x v="19"/>
          </reference>
          <reference field="7" count="1" selected="0">
            <x v="66"/>
          </reference>
          <reference field="8" count="1">
            <x v="1"/>
          </reference>
          <reference field="20" count="1" selected="0">
            <x v="257"/>
          </reference>
        </references>
      </pivotArea>
    </format>
    <format dxfId="5688">
      <pivotArea dataOnly="0" labelOnly="1" outline="0" fieldPosition="0">
        <references count="4">
          <reference field="0" count="1" selected="0">
            <x v="94"/>
          </reference>
          <reference field="7" count="1" selected="0">
            <x v="66"/>
          </reference>
          <reference field="8" count="1">
            <x v="4"/>
          </reference>
          <reference field="20" count="1" selected="0">
            <x v="236"/>
          </reference>
        </references>
      </pivotArea>
    </format>
    <format dxfId="5687">
      <pivotArea dataOnly="0" labelOnly="1" outline="0" fieldPosition="0">
        <references count="4">
          <reference field="0" count="1" selected="0">
            <x v="153"/>
          </reference>
          <reference field="7" count="1" selected="0">
            <x v="66"/>
          </reference>
          <reference field="8" count="1">
            <x v="1"/>
          </reference>
          <reference field="20" count="1" selected="0">
            <x v="229"/>
          </reference>
        </references>
      </pivotArea>
    </format>
    <format dxfId="5686">
      <pivotArea dataOnly="0" labelOnly="1" outline="0" fieldPosition="0">
        <references count="4">
          <reference field="0" count="1" selected="0">
            <x v="218"/>
          </reference>
          <reference field="7" count="1" selected="0">
            <x v="66"/>
          </reference>
          <reference field="8" count="1">
            <x v="4"/>
          </reference>
          <reference field="20" count="1" selected="0">
            <x v="274"/>
          </reference>
        </references>
      </pivotArea>
    </format>
    <format dxfId="5685">
      <pivotArea dataOnly="0" labelOnly="1" outline="0" fieldPosition="0">
        <references count="4">
          <reference field="0" count="1" selected="0">
            <x v="223"/>
          </reference>
          <reference field="7" count="1" selected="0">
            <x v="66"/>
          </reference>
          <reference field="8" count="1">
            <x v="1"/>
          </reference>
          <reference field="20" count="1" selected="0">
            <x v="273"/>
          </reference>
        </references>
      </pivotArea>
    </format>
    <format dxfId="5684">
      <pivotArea dataOnly="0" labelOnly="1" outline="0" fieldPosition="0">
        <references count="4">
          <reference field="0" count="1" selected="0">
            <x v="283"/>
          </reference>
          <reference field="7" count="1" selected="0">
            <x v="66"/>
          </reference>
          <reference field="8" count="1">
            <x v="4"/>
          </reference>
          <reference field="20" count="1" selected="0">
            <x v="115"/>
          </reference>
        </references>
      </pivotArea>
    </format>
    <format dxfId="5683">
      <pivotArea dataOnly="0" labelOnly="1" outline="0" fieldPosition="0">
        <references count="4">
          <reference field="0" count="1" selected="0">
            <x v="0"/>
          </reference>
          <reference field="7" count="1" selected="0">
            <x v="68"/>
          </reference>
          <reference field="8" count="2">
            <x v="0"/>
            <x v="2"/>
          </reference>
          <reference field="20" count="1" selected="0">
            <x v="223"/>
          </reference>
        </references>
      </pivotArea>
    </format>
    <format dxfId="5682">
      <pivotArea dataOnly="0" labelOnly="1" outline="0" fieldPosition="0">
        <references count="4">
          <reference field="0" count="1" selected="0">
            <x v="9"/>
          </reference>
          <reference field="7" count="1" selected="0">
            <x v="68"/>
          </reference>
          <reference field="8" count="2">
            <x v="0"/>
            <x v="2"/>
          </reference>
          <reference field="20" count="1" selected="0">
            <x v="158"/>
          </reference>
        </references>
      </pivotArea>
    </format>
    <format dxfId="5681">
      <pivotArea dataOnly="0" labelOnly="1" outline="0" fieldPosition="0">
        <references count="4">
          <reference field="0" count="1" selected="0">
            <x v="10"/>
          </reference>
          <reference field="7" count="1" selected="0">
            <x v="68"/>
          </reference>
          <reference field="8" count="2">
            <x v="0"/>
            <x v="2"/>
          </reference>
          <reference field="20" count="1" selected="0">
            <x v="262"/>
          </reference>
        </references>
      </pivotArea>
    </format>
    <format dxfId="5680">
      <pivotArea dataOnly="0" labelOnly="1" outline="0" fieldPosition="0">
        <references count="4">
          <reference field="0" count="1" selected="0">
            <x v="14"/>
          </reference>
          <reference field="7" count="1" selected="0">
            <x v="68"/>
          </reference>
          <reference field="8" count="1">
            <x v="1"/>
          </reference>
          <reference field="20" count="1" selected="0">
            <x v="210"/>
          </reference>
        </references>
      </pivotArea>
    </format>
    <format dxfId="5679">
      <pivotArea dataOnly="0" labelOnly="1" outline="0" fieldPosition="0">
        <references count="4">
          <reference field="0" count="1" selected="0">
            <x v="45"/>
          </reference>
          <reference field="7" count="1" selected="0">
            <x v="68"/>
          </reference>
          <reference field="8" count="2">
            <x v="2"/>
            <x v="4"/>
          </reference>
          <reference field="20" count="1" selected="0">
            <x v="134"/>
          </reference>
        </references>
      </pivotArea>
    </format>
    <format dxfId="5678">
      <pivotArea dataOnly="0" labelOnly="1" outline="0" fieldPosition="0">
        <references count="4">
          <reference field="0" count="1" selected="0">
            <x v="53"/>
          </reference>
          <reference field="7" count="1" selected="0">
            <x v="68"/>
          </reference>
          <reference field="8" count="2">
            <x v="1"/>
            <x v="4"/>
          </reference>
          <reference field="20" count="1" selected="0">
            <x v="266"/>
          </reference>
        </references>
      </pivotArea>
    </format>
    <format dxfId="5677">
      <pivotArea dataOnly="0" labelOnly="1" outline="0" fieldPosition="0">
        <references count="4">
          <reference field="0" count="1" selected="0">
            <x v="86"/>
          </reference>
          <reference field="7" count="1" selected="0">
            <x v="68"/>
          </reference>
          <reference field="8" count="2">
            <x v="2"/>
            <x v="4"/>
          </reference>
          <reference field="20" count="1" selected="0">
            <x v="224"/>
          </reference>
        </references>
      </pivotArea>
    </format>
    <format dxfId="5676">
      <pivotArea dataOnly="0" labelOnly="1" outline="0" fieldPosition="0">
        <references count="4">
          <reference field="0" count="1" selected="0">
            <x v="87"/>
          </reference>
          <reference field="7" count="1" selected="0">
            <x v="68"/>
          </reference>
          <reference field="8" count="2">
            <x v="0"/>
            <x v="2"/>
          </reference>
          <reference field="20" count="1" selected="0">
            <x v="268"/>
          </reference>
        </references>
      </pivotArea>
    </format>
    <format dxfId="5675">
      <pivotArea dataOnly="0" labelOnly="1" outline="0" fieldPosition="0">
        <references count="4">
          <reference field="0" count="1" selected="0">
            <x v="104"/>
          </reference>
          <reference field="7" count="1" selected="0">
            <x v="68"/>
          </reference>
          <reference field="8" count="1">
            <x v="1"/>
          </reference>
          <reference field="20" count="1" selected="0">
            <x v="177"/>
          </reference>
        </references>
      </pivotArea>
    </format>
    <format dxfId="5674">
      <pivotArea dataOnly="0" labelOnly="1" outline="0" fieldPosition="0">
        <references count="4">
          <reference field="0" count="1" selected="0">
            <x v="121"/>
          </reference>
          <reference field="7" count="1" selected="0">
            <x v="68"/>
          </reference>
          <reference field="8" count="1">
            <x v="4"/>
          </reference>
          <reference field="20" count="1" selected="0">
            <x v="201"/>
          </reference>
        </references>
      </pivotArea>
    </format>
    <format dxfId="5673">
      <pivotArea dataOnly="0" labelOnly="1" outline="0" fieldPosition="0">
        <references count="4">
          <reference field="0" count="1" selected="0">
            <x v="128"/>
          </reference>
          <reference field="7" count="1" selected="0">
            <x v="68"/>
          </reference>
          <reference field="8" count="2">
            <x v="2"/>
            <x v="4"/>
          </reference>
          <reference field="20" count="1" selected="0">
            <x v="225"/>
          </reference>
        </references>
      </pivotArea>
    </format>
    <format dxfId="5672">
      <pivotArea dataOnly="0" labelOnly="1" outline="0" fieldPosition="0">
        <references count="4">
          <reference field="0" count="1" selected="0">
            <x v="129"/>
          </reference>
          <reference field="7" count="1" selected="0">
            <x v="68"/>
          </reference>
          <reference field="8" count="2">
            <x v="2"/>
            <x v="4"/>
          </reference>
          <reference field="20" count="1" selected="0">
            <x v="226"/>
          </reference>
        </references>
      </pivotArea>
    </format>
    <format dxfId="5671">
      <pivotArea dataOnly="0" labelOnly="1" outline="0" fieldPosition="0">
        <references count="4">
          <reference field="0" count="1" selected="0">
            <x v="149"/>
          </reference>
          <reference field="7" count="1" selected="0">
            <x v="68"/>
          </reference>
          <reference field="8" count="1">
            <x v="1"/>
          </reference>
          <reference field="20" count="1" selected="0">
            <x v="261"/>
          </reference>
        </references>
      </pivotArea>
    </format>
    <format dxfId="5670">
      <pivotArea dataOnly="0" labelOnly="1" outline="0" fieldPosition="0">
        <references count="4">
          <reference field="0" count="1" selected="0">
            <x v="159"/>
          </reference>
          <reference field="7" count="1" selected="0">
            <x v="68"/>
          </reference>
          <reference field="8" count="1">
            <x v="0"/>
          </reference>
          <reference field="20" count="1" selected="0">
            <x v="141"/>
          </reference>
        </references>
      </pivotArea>
    </format>
    <format dxfId="5669">
      <pivotArea dataOnly="0" labelOnly="1" outline="0" fieldPosition="0">
        <references count="4">
          <reference field="0" count="1" selected="0">
            <x v="177"/>
          </reference>
          <reference field="7" count="1" selected="0">
            <x v="68"/>
          </reference>
          <reference field="8" count="1">
            <x v="2"/>
          </reference>
          <reference field="20" count="1" selected="0">
            <x v="165"/>
          </reference>
        </references>
      </pivotArea>
    </format>
    <format dxfId="5668">
      <pivotArea dataOnly="0" labelOnly="1" outline="0" fieldPosition="0">
        <references count="4">
          <reference field="0" count="1" selected="0">
            <x v="214"/>
          </reference>
          <reference field="7" count="1" selected="0">
            <x v="68"/>
          </reference>
          <reference field="8" count="1">
            <x v="4"/>
          </reference>
          <reference field="20" count="1" selected="0">
            <x v="173"/>
          </reference>
        </references>
      </pivotArea>
    </format>
    <format dxfId="5667">
      <pivotArea dataOnly="0" labelOnly="1" outline="0" fieldPosition="0">
        <references count="4">
          <reference field="0" count="1" selected="0">
            <x v="222"/>
          </reference>
          <reference field="7" count="1" selected="0">
            <x v="68"/>
          </reference>
          <reference field="8" count="1">
            <x v="0"/>
          </reference>
          <reference field="20" count="1" selected="0">
            <x v="172"/>
          </reference>
        </references>
      </pivotArea>
    </format>
    <format dxfId="5666">
      <pivotArea dataOnly="0" labelOnly="1" outline="0" fieldPosition="0">
        <references count="4">
          <reference field="0" count="1" selected="0">
            <x v="256"/>
          </reference>
          <reference field="7" count="1" selected="0">
            <x v="68"/>
          </reference>
          <reference field="8" count="1">
            <x v="1"/>
          </reference>
          <reference field="20" count="1" selected="0">
            <x v="207"/>
          </reference>
        </references>
      </pivotArea>
    </format>
    <format dxfId="5665">
      <pivotArea dataOnly="0" labelOnly="1" outline="0" fieldPosition="0">
        <references count="4">
          <reference field="0" count="1" selected="0">
            <x v="265"/>
          </reference>
          <reference field="7" count="1" selected="0">
            <x v="68"/>
          </reference>
          <reference field="8" count="1">
            <x v="0"/>
          </reference>
          <reference field="20" count="1" selected="0">
            <x v="93"/>
          </reference>
        </references>
      </pivotArea>
    </format>
    <format dxfId="5664">
      <pivotArea dataOnly="0" labelOnly="1" outline="0" fieldPosition="0">
        <references count="4">
          <reference field="0" count="1" selected="0">
            <x v="285"/>
          </reference>
          <reference field="7" count="1" selected="0">
            <x v="68"/>
          </reference>
          <reference field="8" count="1">
            <x v="2"/>
          </reference>
          <reference field="20" count="1" selected="0">
            <x v="121"/>
          </reference>
        </references>
      </pivotArea>
    </format>
    <format dxfId="5663">
      <pivotArea dataOnly="0" labelOnly="1" outline="0" fieldPosition="0">
        <references count="4">
          <reference field="0" count="1" selected="0">
            <x v="11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72"/>
          </reference>
        </references>
      </pivotArea>
    </format>
    <format dxfId="5662">
      <pivotArea dataOnly="0" labelOnly="1" outline="0" fieldPosition="0">
        <references count="4">
          <reference field="0" count="1" selected="0">
            <x v="13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243"/>
          </reference>
        </references>
      </pivotArea>
    </format>
    <format dxfId="5661">
      <pivotArea dataOnly="0" labelOnly="1" outline="0" fieldPosition="0">
        <references count="4">
          <reference field="0" count="1" selected="0">
            <x v="25"/>
          </reference>
          <reference field="7" count="1" selected="0">
            <x v="69"/>
          </reference>
          <reference field="8" count="2">
            <x v="1"/>
            <x v="3"/>
          </reference>
          <reference field="20" count="1" selected="0">
            <x v="88"/>
          </reference>
        </references>
      </pivotArea>
    </format>
    <format dxfId="5660">
      <pivotArea dataOnly="0" labelOnly="1" outline="0" fieldPosition="0">
        <references count="4">
          <reference field="0" count="1" selected="0">
            <x v="26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125"/>
          </reference>
        </references>
      </pivotArea>
    </format>
    <format dxfId="5659">
      <pivotArea dataOnly="0" labelOnly="1" outline="0" fieldPosition="0">
        <references count="4">
          <reference field="0" count="1" selected="0">
            <x v="33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103"/>
          </reference>
        </references>
      </pivotArea>
    </format>
    <format dxfId="5658">
      <pivotArea dataOnly="0" labelOnly="1" outline="0" fieldPosition="0">
        <references count="4">
          <reference field="0" count="1" selected="0">
            <x v="35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102"/>
          </reference>
        </references>
      </pivotArea>
    </format>
    <format dxfId="5657">
      <pivotArea dataOnly="0" labelOnly="1" outline="0" fieldPosition="0">
        <references count="4">
          <reference field="0" count="1" selected="0">
            <x v="37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37"/>
          </reference>
        </references>
      </pivotArea>
    </format>
    <format dxfId="5656">
      <pivotArea dataOnly="0" labelOnly="1" outline="0" fieldPosition="0">
        <references count="4">
          <reference field="0" count="1" selected="0">
            <x v="39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240"/>
          </reference>
        </references>
      </pivotArea>
    </format>
    <format dxfId="5655">
      <pivotArea dataOnly="0" labelOnly="1" outline="0" fieldPosition="0">
        <references count="4">
          <reference field="0" count="1" selected="0">
            <x v="42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19"/>
          </reference>
        </references>
      </pivotArea>
    </format>
    <format dxfId="5654">
      <pivotArea dataOnly="0" labelOnly="1" outline="0" fieldPosition="0">
        <references count="4">
          <reference field="0" count="1" selected="0">
            <x v="60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54"/>
          </reference>
        </references>
      </pivotArea>
    </format>
    <format dxfId="5653">
      <pivotArea dataOnly="0" labelOnly="1" outline="0" fieldPosition="0">
        <references count="4">
          <reference field="0" count="1" selected="0">
            <x v="69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166"/>
          </reference>
        </references>
      </pivotArea>
    </format>
    <format dxfId="5652">
      <pivotArea dataOnly="0" labelOnly="1" outline="0" fieldPosition="0">
        <references count="4">
          <reference field="0" count="1" selected="0">
            <x v="79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91"/>
          </reference>
        </references>
      </pivotArea>
    </format>
    <format dxfId="5651">
      <pivotArea dataOnly="0" labelOnly="1" outline="0" fieldPosition="0">
        <references count="4">
          <reference field="0" count="1" selected="0">
            <x v="98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117"/>
          </reference>
        </references>
      </pivotArea>
    </format>
    <format dxfId="5650">
      <pivotArea dataOnly="0" labelOnly="1" outline="0" fieldPosition="0">
        <references count="4">
          <reference field="0" count="1" selected="0">
            <x v="99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24"/>
          </reference>
        </references>
      </pivotArea>
    </format>
    <format dxfId="5649">
      <pivotArea dataOnly="0" labelOnly="1" outline="0" fieldPosition="0">
        <references count="4">
          <reference field="0" count="1" selected="0">
            <x v="101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60"/>
          </reference>
        </references>
      </pivotArea>
    </format>
    <format dxfId="5648">
      <pivotArea dataOnly="0" labelOnly="1" outline="0" fieldPosition="0">
        <references count="4">
          <reference field="0" count="1" selected="0">
            <x v="131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99"/>
          </reference>
        </references>
      </pivotArea>
    </format>
    <format dxfId="5647">
      <pivotArea dataOnly="0" labelOnly="1" outline="0" fieldPosition="0">
        <references count="4">
          <reference field="0" count="1" selected="0">
            <x v="151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76"/>
          </reference>
        </references>
      </pivotArea>
    </format>
    <format dxfId="5646">
      <pivotArea dataOnly="0" labelOnly="1" outline="0" fieldPosition="0">
        <references count="4">
          <reference field="0" count="1" selected="0">
            <x v="157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22"/>
          </reference>
        </references>
      </pivotArea>
    </format>
    <format dxfId="5645">
      <pivotArea dataOnly="0" labelOnly="1" outline="0" fieldPosition="0">
        <references count="4">
          <reference field="0" count="1" selected="0">
            <x v="173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56"/>
          </reference>
        </references>
      </pivotArea>
    </format>
    <format dxfId="5644">
      <pivotArea dataOnly="0" labelOnly="1" outline="0" fieldPosition="0">
        <references count="4">
          <reference field="0" count="1" selected="0">
            <x v="179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157"/>
          </reference>
        </references>
      </pivotArea>
    </format>
    <format dxfId="5643">
      <pivotArea dataOnly="0" labelOnly="1" outline="0" fieldPosition="0">
        <references count="4">
          <reference field="0" count="1" selected="0">
            <x v="225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140"/>
          </reference>
        </references>
      </pivotArea>
    </format>
    <format dxfId="5642">
      <pivotArea dataOnly="0" labelOnly="1" outline="0" fieldPosition="0">
        <references count="4">
          <reference field="0" count="1" selected="0">
            <x v="268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181"/>
          </reference>
        </references>
      </pivotArea>
    </format>
    <format dxfId="5641">
      <pivotArea dataOnly="0" labelOnly="1" outline="0" fieldPosition="0">
        <references count="4">
          <reference field="0" count="1" selected="0">
            <x v="276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195"/>
          </reference>
        </references>
      </pivotArea>
    </format>
    <format dxfId="5640">
      <pivotArea dataOnly="0" labelOnly="1" outline="0" fieldPosition="0">
        <references count="4">
          <reference field="0" count="1" selected="0">
            <x v="282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80"/>
          </reference>
        </references>
      </pivotArea>
    </format>
    <format dxfId="5639">
      <pivotArea dataOnly="0" labelOnly="1" outline="0" fieldPosition="0">
        <references count="4">
          <reference field="0" count="1" selected="0">
            <x v="7"/>
          </reference>
          <reference field="7" count="1" selected="0">
            <x v="70"/>
          </reference>
          <reference field="8" count="1">
            <x v="0"/>
          </reference>
          <reference field="20" count="1" selected="0">
            <x v="197"/>
          </reference>
        </references>
      </pivotArea>
    </format>
    <format dxfId="5638">
      <pivotArea dataOnly="0" labelOnly="1" outline="0" fieldPosition="0">
        <references count="4">
          <reference field="0" count="1" selected="0">
            <x v="52"/>
          </reference>
          <reference field="7" count="1" selected="0">
            <x v="70"/>
          </reference>
          <reference field="8" count="1">
            <x v="1"/>
          </reference>
          <reference field="20" count="1" selected="0">
            <x v="189"/>
          </reference>
        </references>
      </pivotArea>
    </format>
    <format dxfId="5637">
      <pivotArea dataOnly="0" labelOnly="1" outline="0" fieldPosition="0">
        <references count="4">
          <reference field="0" count="1" selected="0">
            <x v="84"/>
          </reference>
          <reference field="7" count="1" selected="0">
            <x v="70"/>
          </reference>
          <reference field="8" count="1">
            <x v="2"/>
          </reference>
          <reference field="20" count="1" selected="0">
            <x v="98"/>
          </reference>
        </references>
      </pivotArea>
    </format>
    <format dxfId="5636">
      <pivotArea dataOnly="0" labelOnly="1" outline="0" fieldPosition="0">
        <references count="4">
          <reference field="0" count="1" selected="0">
            <x v="89"/>
          </reference>
          <reference field="7" count="1" selected="0">
            <x v="70"/>
          </reference>
          <reference field="8" count="1">
            <x v="0"/>
          </reference>
          <reference field="20" count="1" selected="0">
            <x v="15"/>
          </reference>
        </references>
      </pivotArea>
    </format>
    <format dxfId="5635">
      <pivotArea dataOnly="0" labelOnly="1" outline="0" fieldPosition="0">
        <references count="4">
          <reference field="0" count="1" selected="0">
            <x v="100"/>
          </reference>
          <reference field="7" count="1" selected="0">
            <x v="70"/>
          </reference>
          <reference field="8" count="1">
            <x v="1"/>
          </reference>
          <reference field="20" count="1" selected="0">
            <x v="112"/>
          </reference>
        </references>
      </pivotArea>
    </format>
    <format dxfId="5634">
      <pivotArea dataOnly="0" labelOnly="1" outline="0" fieldPosition="0">
        <references count="4">
          <reference field="0" count="1" selected="0">
            <x v="180"/>
          </reference>
          <reference field="7" count="1" selected="0">
            <x v="70"/>
          </reference>
          <reference field="8" count="1">
            <x v="0"/>
          </reference>
          <reference field="20" count="1" selected="0">
            <x v="159"/>
          </reference>
        </references>
      </pivotArea>
    </format>
    <format dxfId="5633">
      <pivotArea dataOnly="0" labelOnly="1" outline="0" fieldPosition="0">
        <references count="4">
          <reference field="0" count="1" selected="0">
            <x v="244"/>
          </reference>
          <reference field="7" count="1" selected="0">
            <x v="70"/>
          </reference>
          <reference field="8" count="1">
            <x v="1"/>
          </reference>
          <reference field="20" count="1" selected="0">
            <x v="30"/>
          </reference>
        </references>
      </pivotArea>
    </format>
    <format dxfId="5632">
      <pivotArea dataOnly="0" labelOnly="1" outline="0" fieldPosition="0">
        <references count="4">
          <reference field="0" count="1" selected="0">
            <x v="247"/>
          </reference>
          <reference field="7" count="1" selected="0">
            <x v="70"/>
          </reference>
          <reference field="8" count="1">
            <x v="0"/>
          </reference>
          <reference field="20" count="1" selected="0">
            <x v="169"/>
          </reference>
        </references>
      </pivotArea>
    </format>
    <format dxfId="5631">
      <pivotArea dataOnly="0" labelOnly="1" outline="0" fieldPosition="0">
        <references count="4">
          <reference field="0" count="1" selected="0">
            <x v="267"/>
          </reference>
          <reference field="7" count="1" selected="0">
            <x v="70"/>
          </reference>
          <reference field="8" count="1">
            <x v="1"/>
          </reference>
          <reference field="20" count="1" selected="0">
            <x v="202"/>
          </reference>
        </references>
      </pivotArea>
    </format>
    <format dxfId="5630">
      <pivotArea dataOnly="0" labelOnly="1" outline="0" fieldPosition="0">
        <references count="4">
          <reference field="0" count="1" selected="0">
            <x v="290"/>
          </reference>
          <reference field="7" count="1" selected="0">
            <x v="70"/>
          </reference>
          <reference field="8" count="1">
            <x v="0"/>
          </reference>
          <reference field="20" count="1" selected="0">
            <x v="246"/>
          </reference>
        </references>
      </pivotArea>
    </format>
    <format dxfId="5629">
      <pivotArea dataOnly="0" labelOnly="1" outline="0" fieldPosition="0">
        <references count="4">
          <reference field="0" count="1" selected="0">
            <x v="22"/>
          </reference>
          <reference field="7" count="1" selected="0">
            <x v="71"/>
          </reference>
          <reference field="8" count="1">
            <x v="3"/>
          </reference>
          <reference field="20" count="1" selected="0">
            <x v="5"/>
          </reference>
        </references>
      </pivotArea>
    </format>
    <format dxfId="5628">
      <pivotArea dataOnly="0" labelOnly="1" outline="0" fieldPosition="0">
        <references count="4">
          <reference field="0" count="1" selected="0">
            <x v="113"/>
          </reference>
          <reference field="7" count="1" selected="0">
            <x v="71"/>
          </reference>
          <reference field="8" count="2">
            <x v="2"/>
            <x v="4"/>
          </reference>
          <reference field="20" count="1" selected="0">
            <x v="275"/>
          </reference>
        </references>
      </pivotArea>
    </format>
    <format dxfId="5627">
      <pivotArea dataOnly="0" labelOnly="1" outline="0" fieldPosition="0">
        <references count="4">
          <reference field="0" count="1" selected="0">
            <x v="116"/>
          </reference>
          <reference field="7" count="1" selected="0">
            <x v="71"/>
          </reference>
          <reference field="8" count="1">
            <x v="3"/>
          </reference>
          <reference field="20" count="1" selected="0">
            <x v="50"/>
          </reference>
        </references>
      </pivotArea>
    </format>
    <format dxfId="5626">
      <pivotArea dataOnly="0" labelOnly="1" outline="0" fieldPosition="0">
        <references count="4">
          <reference field="0" count="1" selected="0">
            <x v="143"/>
          </reference>
          <reference field="7" count="1" selected="0">
            <x v="71"/>
          </reference>
          <reference field="8" count="2">
            <x v="2"/>
            <x v="4"/>
          </reference>
          <reference field="20" count="1" selected="0">
            <x v="2"/>
          </reference>
        </references>
      </pivotArea>
    </format>
    <format dxfId="5625">
      <pivotArea dataOnly="0" labelOnly="1" outline="0" fieldPosition="0">
        <references count="4">
          <reference field="0" count="1" selected="0">
            <x v="164"/>
          </reference>
          <reference field="7" count="1" selected="0">
            <x v="71"/>
          </reference>
          <reference field="8" count="1">
            <x v="3"/>
          </reference>
          <reference field="20" count="1" selected="0">
            <x v="11"/>
          </reference>
        </references>
      </pivotArea>
    </format>
    <format dxfId="5624">
      <pivotArea dataOnly="0" labelOnly="1" outline="0" fieldPosition="0">
        <references count="4">
          <reference field="0" count="1" selected="0">
            <x v="165"/>
          </reference>
          <reference field="7" count="1" selected="0">
            <x v="71"/>
          </reference>
          <reference field="8" count="2">
            <x v="2"/>
            <x v="4"/>
          </reference>
          <reference field="20" count="1" selected="0">
            <x v="244"/>
          </reference>
        </references>
      </pivotArea>
    </format>
    <format dxfId="5623">
      <pivotArea dataOnly="0" labelOnly="1" outline="0" fieldPosition="0">
        <references count="4">
          <reference field="0" count="1" selected="0">
            <x v="270"/>
          </reference>
          <reference field="7" count="1" selected="0">
            <x v="71"/>
          </reference>
          <reference field="8" count="2">
            <x v="2"/>
            <x v="4"/>
          </reference>
          <reference field="20" count="1" selected="0">
            <x v="1"/>
          </reference>
        </references>
      </pivotArea>
    </format>
    <format dxfId="5622">
      <pivotArea dataOnly="0" labelOnly="1" outline="0" fieldPosition="0">
        <references count="4">
          <reference field="0" count="1" selected="0">
            <x v="286"/>
          </reference>
          <reference field="7" count="1" selected="0">
            <x v="71"/>
          </reference>
          <reference field="8" count="1">
            <x v="2"/>
          </reference>
          <reference field="20" count="1" selected="0">
            <x v="209"/>
          </reference>
        </references>
      </pivotArea>
    </format>
    <format dxfId="5621">
      <pivotArea dataOnly="0" labelOnly="1" outline="0" fieldPosition="0">
        <references count="4">
          <reference field="0" count="1" selected="0">
            <x v="15"/>
          </reference>
          <reference field="7" count="1" selected="0">
            <x v="72"/>
          </reference>
          <reference field="8" count="1">
            <x v="3"/>
          </reference>
          <reference field="20" count="1" selected="0">
            <x v="123"/>
          </reference>
        </references>
      </pivotArea>
    </format>
    <format dxfId="5620">
      <pivotArea dataOnly="0" labelOnly="1" outline="0" fieldPosition="0">
        <references count="4">
          <reference field="0" count="1" selected="0">
            <x v="48"/>
          </reference>
          <reference field="7" count="1" selected="0">
            <x v="72"/>
          </reference>
          <reference field="8" count="1">
            <x v="2"/>
          </reference>
          <reference field="20" count="1" selected="0">
            <x v="0"/>
          </reference>
        </references>
      </pivotArea>
    </format>
    <format dxfId="5619">
      <pivotArea dataOnly="0" labelOnly="1" outline="0" fieldPosition="0">
        <references count="4">
          <reference field="0" count="1" selected="0">
            <x v="67"/>
          </reference>
          <reference field="7" count="1" selected="0">
            <x v="72"/>
          </reference>
          <reference field="8" count="1">
            <x v="1"/>
          </reference>
          <reference field="20" count="1" selected="0">
            <x v="116"/>
          </reference>
        </references>
      </pivotArea>
    </format>
    <format dxfId="5618">
      <pivotArea dataOnly="0" labelOnly="1" outline="0" fieldPosition="0">
        <references count="4">
          <reference field="0" count="1" selected="0">
            <x v="77"/>
          </reference>
          <reference field="7" count="1" selected="0">
            <x v="72"/>
          </reference>
          <reference field="8" count="1">
            <x v="3"/>
          </reference>
          <reference field="20" count="1" selected="0">
            <x v="190"/>
          </reference>
        </references>
      </pivotArea>
    </format>
    <format dxfId="5617">
      <pivotArea dataOnly="0" labelOnly="1" outline="0" fieldPosition="0">
        <references count="4">
          <reference field="0" count="1" selected="0">
            <x v="99"/>
          </reference>
          <reference field="7" count="1" selected="0">
            <x v="72"/>
          </reference>
          <reference field="8" count="1">
            <x v="1"/>
          </reference>
          <reference field="20" count="1" selected="0">
            <x v="24"/>
          </reference>
        </references>
      </pivotArea>
    </format>
    <format dxfId="5616">
      <pivotArea dataOnly="0" labelOnly="1" outline="0" fieldPosition="0">
        <references count="4">
          <reference field="0" count="1" selected="0">
            <x v="135"/>
          </reference>
          <reference field="7" count="1" selected="0">
            <x v="72"/>
          </reference>
          <reference field="8" count="1">
            <x v="3"/>
          </reference>
          <reference field="20" count="1" selected="0">
            <x v="90"/>
          </reference>
        </references>
      </pivotArea>
    </format>
    <format dxfId="5615">
      <pivotArea dataOnly="0" labelOnly="1" outline="0" fieldPosition="0">
        <references count="4">
          <reference field="0" count="1" selected="0">
            <x v="155"/>
          </reference>
          <reference field="7" count="1" selected="0">
            <x v="72"/>
          </reference>
          <reference field="8" count="1">
            <x v="2"/>
          </reference>
          <reference field="20" count="1" selected="0">
            <x v="186"/>
          </reference>
        </references>
      </pivotArea>
    </format>
    <format dxfId="5614">
      <pivotArea dataOnly="0" labelOnly="1" outline="0" fieldPosition="0">
        <references count="4">
          <reference field="0" count="1" selected="0">
            <x v="224"/>
          </reference>
          <reference field="7" count="1" selected="0">
            <x v="72"/>
          </reference>
          <reference field="8" count="2">
            <x v="1"/>
            <x v="3"/>
          </reference>
          <reference field="20" count="1" selected="0">
            <x v="77"/>
          </reference>
        </references>
      </pivotArea>
    </format>
    <format dxfId="5613">
      <pivotArea dataOnly="0" labelOnly="1" outline="0" fieldPosition="0">
        <references count="4">
          <reference field="0" count="1" selected="0">
            <x v="227"/>
          </reference>
          <reference field="7" count="1" selected="0">
            <x v="72"/>
          </reference>
          <reference field="8" count="1">
            <x v="1"/>
          </reference>
          <reference field="20" count="1" selected="0">
            <x v="109"/>
          </reference>
        </references>
      </pivotArea>
    </format>
    <format dxfId="5612">
      <pivotArea dataOnly="0" labelOnly="1" outline="0" fieldPosition="0">
        <references count="4">
          <reference field="0" count="1" selected="0">
            <x v="230"/>
          </reference>
          <reference field="7" count="1" selected="0">
            <x v="72"/>
          </reference>
          <reference field="8" count="1">
            <x v="3"/>
          </reference>
          <reference field="20" count="1" selected="0">
            <x v="265"/>
          </reference>
        </references>
      </pivotArea>
    </format>
    <format dxfId="5611">
      <pivotArea dataOnly="0" labelOnly="1" outline="0" fieldPosition="0">
        <references count="4">
          <reference field="0" count="1" selected="0">
            <x v="241"/>
          </reference>
          <reference field="7" count="1" selected="0">
            <x v="72"/>
          </reference>
          <reference field="8" count="1">
            <x v="2"/>
          </reference>
          <reference field="20" count="1" selected="0">
            <x v="252"/>
          </reference>
        </references>
      </pivotArea>
    </format>
    <format dxfId="5610">
      <pivotArea dataOnly="0" labelOnly="1" outline="0" fieldPosition="0">
        <references count="4">
          <reference field="0" count="1" selected="0">
            <x v="287"/>
          </reference>
          <reference field="7" count="1" selected="0">
            <x v="72"/>
          </reference>
          <reference field="8" count="1">
            <x v="1"/>
          </reference>
          <reference field="20" count="1" selected="0">
            <x v="152"/>
          </reference>
        </references>
      </pivotArea>
    </format>
    <format dxfId="5609">
      <pivotArea dataOnly="0" labelOnly="1" outline="0" fieldPosition="0">
        <references count="4">
          <reference field="0" count="1" selected="0">
            <x v="290"/>
          </reference>
          <reference field="7" count="1" selected="0">
            <x v="72"/>
          </reference>
          <reference field="8" count="1">
            <x v="2"/>
          </reference>
          <reference field="20" count="1" selected="0">
            <x v="246"/>
          </reference>
        </references>
      </pivotArea>
    </format>
    <format dxfId="5608">
      <pivotArea dataOnly="0" labelOnly="1" outline="0" fieldPosition="0">
        <references count="4">
          <reference field="0" count="1" selected="0">
            <x v="2"/>
          </reference>
          <reference field="7" count="1" selected="0">
            <x v="74"/>
          </reference>
          <reference field="8" count="1">
            <x v="1"/>
          </reference>
          <reference field="20" count="1" selected="0">
            <x v="263"/>
          </reference>
        </references>
      </pivotArea>
    </format>
    <format dxfId="5607">
      <pivotArea dataOnly="0" labelOnly="1" outline="0" fieldPosition="0">
        <references count="4">
          <reference field="0" count="1" selected="0">
            <x v="16"/>
          </reference>
          <reference field="7" count="1" selected="0">
            <x v="74"/>
          </reference>
          <reference field="8" count="1">
            <x v="0"/>
          </reference>
          <reference field="20" count="1" selected="0">
            <x v="6"/>
          </reference>
        </references>
      </pivotArea>
    </format>
    <format dxfId="5606">
      <pivotArea dataOnly="0" labelOnly="1" outline="0" fieldPosition="0">
        <references count="4">
          <reference field="0" count="1" selected="0">
            <x v="23"/>
          </reference>
          <reference field="7" count="1" selected="0">
            <x v="74"/>
          </reference>
          <reference field="8" count="1">
            <x v="4"/>
          </reference>
          <reference field="20" count="1" selected="0">
            <x v="156"/>
          </reference>
        </references>
      </pivotArea>
    </format>
    <format dxfId="5605">
      <pivotArea dataOnly="0" labelOnly="1" outline="0" fieldPosition="0">
        <references count="4">
          <reference field="0" count="1" selected="0">
            <x v="42"/>
          </reference>
          <reference field="7" count="1" selected="0">
            <x v="74"/>
          </reference>
          <reference field="8" count="1">
            <x v="0"/>
          </reference>
          <reference field="20" count="1" selected="0">
            <x v="19"/>
          </reference>
        </references>
      </pivotArea>
    </format>
    <format dxfId="5604">
      <pivotArea dataOnly="0" labelOnly="1" outline="0" fieldPosition="0">
        <references count="4">
          <reference field="0" count="1" selected="0">
            <x v="43"/>
          </reference>
          <reference field="7" count="1" selected="0">
            <x v="74"/>
          </reference>
          <reference field="8" count="1">
            <x v="4"/>
          </reference>
          <reference field="20" count="1" selected="0">
            <x v="61"/>
          </reference>
        </references>
      </pivotArea>
    </format>
    <format dxfId="5603">
      <pivotArea dataOnly="0" labelOnly="1" outline="0" fieldPosition="0">
        <references count="4">
          <reference field="0" count="1" selected="0">
            <x v="51"/>
          </reference>
          <reference field="7" count="1" selected="0">
            <x v="74"/>
          </reference>
          <reference field="8" count="1">
            <x v="3"/>
          </reference>
          <reference field="20" count="1" selected="0">
            <x v="230"/>
          </reference>
        </references>
      </pivotArea>
    </format>
    <format dxfId="5602">
      <pivotArea dataOnly="0" labelOnly="1" outline="0" fieldPosition="0">
        <references count="4">
          <reference field="0" count="1" selected="0">
            <x v="71"/>
          </reference>
          <reference field="7" count="1" selected="0">
            <x v="74"/>
          </reference>
          <reference field="8" count="1">
            <x v="4"/>
          </reference>
          <reference field="20" count="1" selected="0">
            <x v="258"/>
          </reference>
        </references>
      </pivotArea>
    </format>
    <format dxfId="5601">
      <pivotArea dataOnly="0" labelOnly="1" outline="0" fieldPosition="0">
        <references count="4">
          <reference field="0" count="1" selected="0">
            <x v="75"/>
          </reference>
          <reference field="7" count="1" selected="0">
            <x v="74"/>
          </reference>
          <reference field="8" count="1">
            <x v="0"/>
          </reference>
          <reference field="20" count="1" selected="0">
            <x v="3"/>
          </reference>
        </references>
      </pivotArea>
    </format>
    <format dxfId="5600">
      <pivotArea dataOnly="0" labelOnly="1" outline="0" fieldPosition="0">
        <references count="4">
          <reference field="0" count="1" selected="0">
            <x v="78"/>
          </reference>
          <reference field="7" count="1" selected="0">
            <x v="74"/>
          </reference>
          <reference field="8" count="2">
            <x v="1"/>
            <x v="3"/>
          </reference>
          <reference field="20" count="1" selected="0">
            <x v="242"/>
          </reference>
        </references>
      </pivotArea>
    </format>
    <format dxfId="5599">
      <pivotArea dataOnly="0" labelOnly="1" outline="0" fieldPosition="0">
        <references count="4">
          <reference field="0" count="1" selected="0">
            <x v="85"/>
          </reference>
          <reference field="7" count="1" selected="0">
            <x v="74"/>
          </reference>
          <reference field="8" count="1">
            <x v="4"/>
          </reference>
          <reference field="20" count="1" selected="0">
            <x v="221"/>
          </reference>
        </references>
      </pivotArea>
    </format>
    <format dxfId="5598">
      <pivotArea dataOnly="0" labelOnly="1" outline="0" fieldPosition="0">
        <references count="4">
          <reference field="0" count="1" selected="0">
            <x v="97"/>
          </reference>
          <reference field="7" count="1" selected="0">
            <x v="74"/>
          </reference>
          <reference field="8" count="1">
            <x v="1"/>
          </reference>
          <reference field="20" count="1" selected="0">
            <x v="106"/>
          </reference>
        </references>
      </pivotArea>
    </format>
    <format dxfId="5597">
      <pivotArea dataOnly="0" labelOnly="1" outline="0" fieldPosition="0">
        <references count="4">
          <reference field="0" count="1" selected="0">
            <x v="125"/>
          </reference>
          <reference field="7" count="1" selected="0">
            <x v="74"/>
          </reference>
          <reference field="8" count="1">
            <x v="0"/>
          </reference>
          <reference field="20" count="1" selected="0">
            <x v="220"/>
          </reference>
        </references>
      </pivotArea>
    </format>
    <format dxfId="5596">
      <pivotArea dataOnly="0" labelOnly="1" outline="0" fieldPosition="0">
        <references count="4">
          <reference field="0" count="1" selected="0">
            <x v="137"/>
          </reference>
          <reference field="7" count="1" selected="0">
            <x v="74"/>
          </reference>
          <reference field="8" count="1">
            <x v="2"/>
          </reference>
          <reference field="20" count="1" selected="0">
            <x v="269"/>
          </reference>
        </references>
      </pivotArea>
    </format>
    <format dxfId="5595">
      <pivotArea dataOnly="0" labelOnly="1" outline="0" fieldPosition="0">
        <references count="4">
          <reference field="0" count="1" selected="0">
            <x v="143"/>
          </reference>
          <reference field="7" count="1" selected="0">
            <x v="74"/>
          </reference>
          <reference field="8" count="1">
            <x v="4"/>
          </reference>
          <reference field="20" count="1" selected="0">
            <x v="2"/>
          </reference>
        </references>
      </pivotArea>
    </format>
    <format dxfId="5594">
      <pivotArea dataOnly="0" labelOnly="1" outline="0" fieldPosition="0">
        <references count="4">
          <reference field="0" count="1" selected="0">
            <x v="150"/>
          </reference>
          <reference field="7" count="1" selected="0">
            <x v="74"/>
          </reference>
          <reference field="8" count="1">
            <x v="0"/>
          </reference>
          <reference field="20" count="1" selected="0">
            <x v="147"/>
          </reference>
        </references>
      </pivotArea>
    </format>
    <format dxfId="5593">
      <pivotArea dataOnly="0" labelOnly="1" outline="0" fieldPosition="0">
        <references count="4">
          <reference field="0" count="1" selected="0">
            <x v="162"/>
          </reference>
          <reference field="7" count="1" selected="0">
            <x v="74"/>
          </reference>
          <reference field="8" count="1">
            <x v="2"/>
          </reference>
          <reference field="20" count="1" selected="0">
            <x v="66"/>
          </reference>
        </references>
      </pivotArea>
    </format>
    <format dxfId="5592">
      <pivotArea dataOnly="0" labelOnly="1" outline="0" fieldPosition="0">
        <references count="4">
          <reference field="0" count="1" selected="0">
            <x v="181"/>
          </reference>
          <reference field="7" count="1" selected="0">
            <x v="74"/>
          </reference>
          <reference field="8" count="1">
            <x v="1"/>
          </reference>
          <reference field="20" count="1" selected="0">
            <x v="185"/>
          </reference>
        </references>
      </pivotArea>
    </format>
    <format dxfId="5591">
      <pivotArea dataOnly="0" labelOnly="1" outline="0" fieldPosition="0">
        <references count="4">
          <reference field="0" count="1" selected="0">
            <x v="231"/>
          </reference>
          <reference field="7" count="1" selected="0">
            <x v="74"/>
          </reference>
          <reference field="8" count="1">
            <x v="2"/>
          </reference>
          <reference field="20" count="1" selected="0">
            <x v="217"/>
          </reference>
        </references>
      </pivotArea>
    </format>
    <format dxfId="5590">
      <pivotArea dataOnly="0" labelOnly="1" outline="0" fieldPosition="0">
        <references count="4">
          <reference field="0" count="1" selected="0">
            <x v="236"/>
          </reference>
          <reference field="7" count="1" selected="0">
            <x v="74"/>
          </reference>
          <reference field="8" count="2">
            <x v="0"/>
            <x v="4"/>
          </reference>
          <reference field="20" count="1" selected="0">
            <x v="18"/>
          </reference>
        </references>
      </pivotArea>
    </format>
    <format dxfId="5589">
      <pivotArea dataOnly="0" labelOnly="1" outline="0" fieldPosition="0">
        <references count="4">
          <reference field="0" count="1" selected="0">
            <x v="238"/>
          </reference>
          <reference field="7" count="1" selected="0">
            <x v="74"/>
          </reference>
          <reference field="8" count="1">
            <x v="1"/>
          </reference>
          <reference field="20" count="1" selected="0">
            <x v="128"/>
          </reference>
        </references>
      </pivotArea>
    </format>
    <format dxfId="5588">
      <pivotArea dataOnly="0" labelOnly="1" outline="0" fieldPosition="0">
        <references count="4">
          <reference field="0" count="1" selected="0">
            <x v="241"/>
          </reference>
          <reference field="7" count="1" selected="0">
            <x v="74"/>
          </reference>
          <reference field="8" count="1">
            <x v="3"/>
          </reference>
          <reference field="20" count="1" selected="0">
            <x v="252"/>
          </reference>
        </references>
      </pivotArea>
    </format>
    <format dxfId="5587">
      <pivotArea dataOnly="0" labelOnly="1" outline="0" fieldPosition="0">
        <references count="4">
          <reference field="0" count="1" selected="0">
            <x v="248"/>
          </reference>
          <reference field="7" count="1" selected="0">
            <x v="74"/>
          </reference>
          <reference field="8" count="2">
            <x v="1"/>
            <x v="2"/>
          </reference>
          <reference field="20" count="1" selected="0">
            <x v="67"/>
          </reference>
        </references>
      </pivotArea>
    </format>
    <format dxfId="5586">
      <pivotArea dataOnly="0" labelOnly="1" outline="0" fieldPosition="0">
        <references count="4">
          <reference field="0" count="1" selected="0">
            <x v="259"/>
          </reference>
          <reference field="7" count="1" selected="0">
            <x v="74"/>
          </reference>
          <reference field="8" count="1">
            <x v="4"/>
          </reference>
          <reference field="20" count="1" selected="0">
            <x v="20"/>
          </reference>
        </references>
      </pivotArea>
    </format>
    <format dxfId="5585">
      <pivotArea dataOnly="0" labelOnly="1" outline="0" fieldPosition="0">
        <references count="4">
          <reference field="0" count="1" selected="0">
            <x v="275"/>
          </reference>
          <reference field="7" count="1" selected="0">
            <x v="74"/>
          </reference>
          <reference field="8" count="2">
            <x v="1"/>
            <x v="3"/>
          </reference>
          <reference field="20" count="1" selected="0">
            <x v="107"/>
          </reference>
        </references>
      </pivotArea>
    </format>
    <format dxfId="5584">
      <pivotArea dataOnly="0" labelOnly="1" outline="0" fieldPosition="0">
        <references count="4">
          <reference field="0" count="1" selected="0">
            <x v="279"/>
          </reference>
          <reference field="7" count="1" selected="0">
            <x v="74"/>
          </reference>
          <reference field="8" count="1">
            <x v="2"/>
          </reference>
          <reference field="20" count="1" selected="0">
            <x v="13"/>
          </reference>
        </references>
      </pivotArea>
    </format>
    <format dxfId="5583">
      <pivotArea dataOnly="0" labelOnly="1" outline="0" fieldPosition="0">
        <references count="4">
          <reference field="0" count="1" selected="0">
            <x v="280"/>
          </reference>
          <reference field="7" count="1" selected="0">
            <x v="74"/>
          </reference>
          <reference field="8" count="2">
            <x v="0"/>
            <x v="4"/>
          </reference>
          <reference field="20" count="1" selected="0">
            <x v="204"/>
          </reference>
        </references>
      </pivotArea>
    </format>
    <format dxfId="5582">
      <pivotArea dataOnly="0" labelOnly="1" outline="0" fieldPosition="0">
        <references count="4">
          <reference field="0" count="1" selected="0">
            <x v="284"/>
          </reference>
          <reference field="7" count="1" selected="0">
            <x v="74"/>
          </reference>
          <reference field="8" count="1">
            <x v="1"/>
          </reference>
          <reference field="20" count="1" selected="0">
            <x v="270"/>
          </reference>
        </references>
      </pivotArea>
    </format>
    <format dxfId="5581">
      <pivotArea dataOnly="0" labelOnly="1" outline="0" fieldPosition="0">
        <references count="4">
          <reference field="0" count="1" selected="0">
            <x v="300"/>
          </reference>
          <reference field="7" count="1" selected="0">
            <x v="74"/>
          </reference>
          <reference field="8" count="1">
            <x v="0"/>
          </reference>
          <reference field="20" count="1" selected="0">
            <x v="7"/>
          </reference>
        </references>
      </pivotArea>
    </format>
    <format dxfId="5580">
      <pivotArea dataOnly="0" labelOnly="1" outline="0" fieldPosition="0">
        <references count="4">
          <reference field="0" count="1" selected="0">
            <x v="303"/>
          </reference>
          <reference field="7" count="1" selected="0">
            <x v="76"/>
          </reference>
          <reference field="8" count="1">
            <x v="5"/>
          </reference>
          <reference field="20" count="1" selected="0">
            <x v="0"/>
          </reference>
        </references>
      </pivotArea>
    </format>
    <format dxfId="5579">
      <pivotArea dataOnly="0" labelOnly="1" outline="0" fieldPosition="0">
        <references count="5">
          <reference field="0" count="1" selected="0">
            <x v="27"/>
          </reference>
          <reference field="7" count="1" selected="0">
            <x v="1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130"/>
          </reference>
        </references>
      </pivotArea>
    </format>
    <format dxfId="5578">
      <pivotArea dataOnly="0" labelOnly="1" outline="0" fieldPosition="0">
        <references count="5">
          <reference field="0" count="1" selected="0">
            <x v="48"/>
          </reference>
          <reference field="7" count="1" selected="0">
            <x v="1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0"/>
          </reference>
        </references>
      </pivotArea>
    </format>
    <format dxfId="5577">
      <pivotArea dataOnly="0" labelOnly="1" outline="0" fieldPosition="0">
        <references count="5">
          <reference field="0" count="1" selected="0">
            <x v="55"/>
          </reference>
          <reference field="7" count="1" selected="0">
            <x v="1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80"/>
          </reference>
        </references>
      </pivotArea>
    </format>
    <format dxfId="5576">
      <pivotArea dataOnly="0" labelOnly="1" outline="0" fieldPosition="0">
        <references count="5">
          <reference field="0" count="1" selected="0">
            <x v="105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79"/>
          </reference>
        </references>
      </pivotArea>
    </format>
    <format dxfId="5575">
      <pivotArea dataOnly="0" labelOnly="1" outline="0" fieldPosition="0">
        <references count="5">
          <reference field="0" count="1" selected="0">
            <x v="117"/>
          </reference>
          <reference field="7" count="1" selected="0">
            <x v="1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54"/>
          </reference>
        </references>
      </pivotArea>
    </format>
    <format dxfId="5574">
      <pivotArea dataOnly="0" labelOnly="1" outline="0" fieldPosition="0">
        <references count="5">
          <reference field="0" count="1" selected="0">
            <x v="155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186"/>
          </reference>
        </references>
      </pivotArea>
    </format>
    <format dxfId="5573">
      <pivotArea dataOnly="0" labelOnly="1" outline="0" fieldPosition="0">
        <references count="5">
          <reference field="0" count="1" selected="0">
            <x v="158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255"/>
          </reference>
        </references>
      </pivotArea>
    </format>
    <format dxfId="5572">
      <pivotArea dataOnly="0" labelOnly="1" outline="0" fieldPosition="0">
        <references count="5">
          <reference field="0" count="1" selected="0">
            <x v="166"/>
          </reference>
          <reference field="7" count="1" selected="0">
            <x v="1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60"/>
          </reference>
        </references>
      </pivotArea>
    </format>
    <format dxfId="5571">
      <pivotArea dataOnly="0" labelOnly="1" outline="0" fieldPosition="0">
        <references count="5">
          <reference field="0" count="1" selected="0">
            <x v="167"/>
          </reference>
          <reference field="7" count="1" selected="0">
            <x v="1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155"/>
          </reference>
        </references>
      </pivotArea>
    </format>
    <format dxfId="5570">
      <pivotArea dataOnly="0" labelOnly="1" outline="0" fieldPosition="0">
        <references count="5">
          <reference field="0" count="1" selected="0">
            <x v="184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78"/>
          </reference>
        </references>
      </pivotArea>
    </format>
    <format dxfId="5569">
      <pivotArea dataOnly="0" labelOnly="1" outline="0" fieldPosition="0">
        <references count="5">
          <reference field="0" count="1" selected="0">
            <x v="184"/>
          </reference>
          <reference field="7" count="1" selected="0">
            <x v="1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78"/>
          </reference>
        </references>
      </pivotArea>
    </format>
    <format dxfId="5568">
      <pivotArea dataOnly="0" labelOnly="1" outline="0" fieldPosition="0">
        <references count="5">
          <reference field="0" count="1" selected="0">
            <x v="221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67"/>
          </reference>
        </references>
      </pivotArea>
    </format>
    <format dxfId="5567">
      <pivotArea dataOnly="0" labelOnly="1" outline="0" fieldPosition="0">
        <references count="5">
          <reference field="0" count="1" selected="0">
            <x v="239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92"/>
          </reference>
        </references>
      </pivotArea>
    </format>
    <format dxfId="5566">
      <pivotArea dataOnly="0" labelOnly="1" outline="0" fieldPosition="0">
        <references count="5">
          <reference field="0" count="1" selected="0">
            <x v="241"/>
          </reference>
          <reference field="7" count="1" selected="0">
            <x v="1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252"/>
          </reference>
        </references>
      </pivotArea>
    </format>
    <format dxfId="5565">
      <pivotArea dataOnly="0" labelOnly="1" outline="0" fieldPosition="0">
        <references count="5">
          <reference field="0" count="1" selected="0">
            <x v="272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199"/>
          </reference>
        </references>
      </pivotArea>
    </format>
    <format dxfId="5564">
      <pivotArea dataOnly="0" labelOnly="1" outline="0" fieldPosition="0">
        <references count="5">
          <reference field="0" count="1" selected="0">
            <x v="272"/>
          </reference>
          <reference field="7" count="1" selected="0">
            <x v="1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99"/>
          </reference>
        </references>
      </pivotArea>
    </format>
    <format dxfId="5563">
      <pivotArea dataOnly="0" labelOnly="1" outline="0" fieldPosition="0">
        <references count="5">
          <reference field="0" count="1" selected="0">
            <x v="277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174"/>
          </reference>
        </references>
      </pivotArea>
    </format>
    <format dxfId="5562">
      <pivotArea dataOnly="0" labelOnly="1" outline="0" fieldPosition="0">
        <references count="5">
          <reference field="0" count="1" selected="0">
            <x v="299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68"/>
          </reference>
        </references>
      </pivotArea>
    </format>
    <format dxfId="5561">
      <pivotArea dataOnly="0" labelOnly="1" outline="0" fieldPosition="0">
        <references count="5">
          <reference field="0" count="1" selected="0">
            <x v="299"/>
          </reference>
          <reference field="7" count="1" selected="0">
            <x v="1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68"/>
          </reference>
        </references>
      </pivotArea>
    </format>
    <format dxfId="5560">
      <pivotArea dataOnly="0" labelOnly="1" outline="0" fieldPosition="0">
        <references count="5">
          <reference field="0" count="1" selected="0">
            <x v="6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32"/>
          </reference>
        </references>
      </pivotArea>
    </format>
    <format dxfId="5559">
      <pivotArea dataOnly="0" labelOnly="1" outline="0" fieldPosition="0">
        <references count="5">
          <reference field="0" count="1" selected="0">
            <x v="19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257"/>
          </reference>
        </references>
      </pivotArea>
    </format>
    <format dxfId="5558">
      <pivotArea dataOnly="0" labelOnly="1" outline="0" fieldPosition="0">
        <references count="5">
          <reference field="0" count="1" selected="0">
            <x v="24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52"/>
          </reference>
        </references>
      </pivotArea>
    </format>
    <format dxfId="5557">
      <pivotArea dataOnly="0" labelOnly="1" outline="0" fieldPosition="0">
        <references count="5">
          <reference field="0" count="1" selected="0">
            <x v="26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25"/>
          </reference>
        </references>
      </pivotArea>
    </format>
    <format dxfId="5556">
      <pivotArea dataOnly="0" labelOnly="1" outline="0" fieldPosition="0">
        <references count="5">
          <reference field="0" count="1" selected="0">
            <x v="30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44"/>
          </reference>
        </references>
      </pivotArea>
    </format>
    <format dxfId="5555">
      <pivotArea dataOnly="0" labelOnly="1" outline="0" fieldPosition="0">
        <references count="5">
          <reference field="0" count="1" selected="0">
            <x v="57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203"/>
          </reference>
        </references>
      </pivotArea>
    </format>
    <format dxfId="5554">
      <pivotArea dataOnly="0" labelOnly="1" outline="0" fieldPosition="0">
        <references count="5">
          <reference field="0" count="1" selected="0">
            <x v="65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96"/>
          </reference>
        </references>
      </pivotArea>
    </format>
    <format dxfId="5553">
      <pivotArea dataOnly="0" labelOnly="1" outline="0" fieldPosition="0">
        <references count="5">
          <reference field="0" count="1" selected="0">
            <x v="72"/>
          </reference>
          <reference field="7" count="1" selected="0">
            <x v="2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54"/>
          </reference>
        </references>
      </pivotArea>
    </format>
    <format dxfId="5552">
      <pivotArea dataOnly="0" labelOnly="1" outline="0" fieldPosition="0">
        <references count="5">
          <reference field="0" count="1" selected="0">
            <x v="73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70"/>
          </reference>
        </references>
      </pivotArea>
    </format>
    <format dxfId="5551">
      <pivotArea dataOnly="0" labelOnly="1" outline="0" fieldPosition="0">
        <references count="5">
          <reference field="0" count="1" selected="0">
            <x v="80"/>
          </reference>
          <reference field="7" count="1" selected="0">
            <x v="2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82"/>
          </reference>
        </references>
      </pivotArea>
    </format>
    <format dxfId="5550">
      <pivotArea dataOnly="0" labelOnly="1" outline="0" fieldPosition="0">
        <references count="5">
          <reference field="0" count="1" selected="0">
            <x v="98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17"/>
          </reference>
        </references>
      </pivotArea>
    </format>
    <format dxfId="5549">
      <pivotArea dataOnly="0" labelOnly="1" outline="0" fieldPosition="0">
        <references count="5">
          <reference field="0" count="1" selected="0">
            <x v="105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79"/>
          </reference>
        </references>
      </pivotArea>
    </format>
    <format dxfId="5548">
      <pivotArea dataOnly="0" labelOnly="1" outline="0" fieldPosition="0">
        <references count="5">
          <reference field="0" count="1" selected="0">
            <x v="117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54"/>
          </reference>
        </references>
      </pivotArea>
    </format>
    <format dxfId="5547">
      <pivotArea dataOnly="0" labelOnly="1" outline="0" fieldPosition="0">
        <references count="5">
          <reference field="0" count="1" selected="0">
            <x v="127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28"/>
          </reference>
        </references>
      </pivotArea>
    </format>
    <format dxfId="5546">
      <pivotArea dataOnly="0" labelOnly="1" outline="0" fieldPosition="0">
        <references count="5">
          <reference field="0" count="1" selected="0">
            <x v="132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68"/>
          </reference>
        </references>
      </pivotArea>
    </format>
    <format dxfId="5545">
      <pivotArea dataOnly="0" labelOnly="1" outline="0" fieldPosition="0">
        <references count="5">
          <reference field="0" count="1" selected="0">
            <x v="134"/>
          </reference>
          <reference field="7" count="1" selected="0">
            <x v="2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48"/>
          </reference>
        </references>
      </pivotArea>
    </format>
    <format dxfId="5544">
      <pivotArea dataOnly="0" labelOnly="1" outline="0" fieldPosition="0">
        <references count="5">
          <reference field="0" count="1" selected="0">
            <x v="140"/>
          </reference>
          <reference field="7" count="1" selected="0">
            <x v="2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35"/>
          </reference>
        </references>
      </pivotArea>
    </format>
    <format dxfId="5543">
      <pivotArea dataOnly="0" labelOnly="1" outline="0" fieldPosition="0">
        <references count="5">
          <reference field="0" count="1" selected="0">
            <x v="142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83"/>
          </reference>
        </references>
      </pivotArea>
    </format>
    <format dxfId="5542">
      <pivotArea dataOnly="0" labelOnly="1" outline="0" fieldPosition="0">
        <references count="5">
          <reference field="0" count="1" selected="0">
            <x v="147"/>
          </reference>
          <reference field="7" count="1" selected="0">
            <x v="2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48"/>
          </reference>
        </references>
      </pivotArea>
    </format>
    <format dxfId="5541">
      <pivotArea dataOnly="0" labelOnly="1" outline="0" fieldPosition="0">
        <references count="5">
          <reference field="0" count="1" selected="0">
            <x v="148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67"/>
          </reference>
        </references>
      </pivotArea>
    </format>
    <format dxfId="5540">
      <pivotArea dataOnly="0" labelOnly="1" outline="0" fieldPosition="0">
        <references count="5">
          <reference field="0" count="1" selected="0">
            <x v="160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49"/>
          </reference>
        </references>
      </pivotArea>
    </format>
    <format dxfId="5539">
      <pivotArea dataOnly="0" labelOnly="1" outline="0" fieldPosition="0">
        <references count="5">
          <reference field="0" count="1" selected="0">
            <x v="162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66"/>
          </reference>
        </references>
      </pivotArea>
    </format>
    <format dxfId="5538">
      <pivotArea dataOnly="0" labelOnly="1" outline="0" fieldPosition="0">
        <references count="5">
          <reference field="0" count="1" selected="0">
            <x v="167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55"/>
          </reference>
        </references>
      </pivotArea>
    </format>
    <format dxfId="5537">
      <pivotArea dataOnly="0" labelOnly="1" outline="0" fieldPosition="0">
        <references count="5">
          <reference field="0" count="1" selected="0">
            <x v="198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63"/>
          </reference>
        </references>
      </pivotArea>
    </format>
    <format dxfId="5536">
      <pivotArea dataOnly="0" labelOnly="1" outline="0" fieldPosition="0">
        <references count="5">
          <reference field="0" count="1" selected="0">
            <x v="204"/>
          </reference>
          <reference field="7" count="1" selected="0">
            <x v="2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91"/>
          </reference>
        </references>
      </pivotArea>
    </format>
    <format dxfId="5535">
      <pivotArea dataOnly="0" labelOnly="1" outline="0" fieldPosition="0">
        <references count="5">
          <reference field="0" count="1" selected="0">
            <x v="210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08"/>
          </reference>
        </references>
      </pivotArea>
    </format>
    <format dxfId="5534">
      <pivotArea dataOnly="0" labelOnly="1" outline="0" fieldPosition="0">
        <references count="5">
          <reference field="0" count="1" selected="0">
            <x v="239"/>
          </reference>
          <reference field="7" count="1" selected="0">
            <x v="2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92"/>
          </reference>
        </references>
      </pivotArea>
    </format>
    <format dxfId="5533">
      <pivotArea dataOnly="0" labelOnly="1" outline="0" fieldPosition="0">
        <references count="5">
          <reference field="0" count="1" selected="0">
            <x v="247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69"/>
          </reference>
        </references>
      </pivotArea>
    </format>
    <format dxfId="5532">
      <pivotArea dataOnly="0" labelOnly="1" outline="0" fieldPosition="0">
        <references count="5">
          <reference field="0" count="1" selected="0">
            <x v="252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35"/>
          </reference>
        </references>
      </pivotArea>
    </format>
    <format dxfId="5531">
      <pivotArea dataOnly="0" labelOnly="1" outline="0" fieldPosition="0">
        <references count="5">
          <reference field="0" count="1" selected="0">
            <x v="252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35"/>
          </reference>
        </references>
      </pivotArea>
    </format>
    <format dxfId="5530">
      <pivotArea dataOnly="0" labelOnly="1" outline="0" fieldPosition="0">
        <references count="5">
          <reference field="0" count="1" selected="0">
            <x v="262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253"/>
          </reference>
        </references>
      </pivotArea>
    </format>
    <format dxfId="5529">
      <pivotArea dataOnly="0" labelOnly="1" outline="0" fieldPosition="0">
        <references count="5">
          <reference field="0" count="1" selected="0">
            <x v="287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52"/>
          </reference>
        </references>
      </pivotArea>
    </format>
    <format dxfId="5528">
      <pivotArea dataOnly="0" labelOnly="1" outline="0" fieldPosition="0">
        <references count="5">
          <reference field="0" count="1" selected="0">
            <x v="296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248"/>
          </reference>
        </references>
      </pivotArea>
    </format>
    <format dxfId="5527">
      <pivotArea dataOnly="0" labelOnly="1" outline="0" fieldPosition="0">
        <references count="5">
          <reference field="0" count="1" selected="0">
            <x v="76"/>
          </reference>
          <reference field="7" count="1" selected="0">
            <x v="4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10"/>
          </reference>
        </references>
      </pivotArea>
    </format>
    <format dxfId="5526">
      <pivotArea dataOnly="0" labelOnly="1" outline="0" fieldPosition="0">
        <references count="5">
          <reference field="0" count="1" selected="0">
            <x v="194"/>
          </reference>
          <reference field="7" count="1" selected="0">
            <x v="4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215"/>
          </reference>
        </references>
      </pivotArea>
    </format>
    <format dxfId="5525">
      <pivotArea dataOnly="0" labelOnly="1" outline="0" fieldPosition="0">
        <references count="5">
          <reference field="0" count="1" selected="0">
            <x v="200"/>
          </reference>
          <reference field="7" count="1" selected="0">
            <x v="4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233"/>
          </reference>
        </references>
      </pivotArea>
    </format>
    <format dxfId="5524">
      <pivotArea dataOnly="0" labelOnly="1" outline="0" fieldPosition="0">
        <references count="5">
          <reference field="0" count="1" selected="0">
            <x v="200"/>
          </reference>
          <reference field="7" count="1" selected="0">
            <x v="4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233"/>
          </reference>
        </references>
      </pivotArea>
    </format>
    <format dxfId="5523">
      <pivotArea dataOnly="0" labelOnly="1" outline="0" fieldPosition="0">
        <references count="5">
          <reference field="0" count="1" selected="0">
            <x v="246"/>
          </reference>
          <reference field="7" count="1" selected="0">
            <x v="4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31"/>
          </reference>
        </references>
      </pivotArea>
    </format>
    <format dxfId="5522">
      <pivotArea dataOnly="0" labelOnly="1" outline="0" fieldPosition="0">
        <references count="5">
          <reference field="0" count="1" selected="0">
            <x v="42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9"/>
          </reference>
        </references>
      </pivotArea>
    </format>
    <format dxfId="5521">
      <pivotArea dataOnly="0" labelOnly="1" outline="0" fieldPosition="0">
        <references count="5">
          <reference field="0" count="1" selected="0">
            <x v="50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35"/>
          </reference>
        </references>
      </pivotArea>
    </format>
    <format dxfId="5520">
      <pivotArea dataOnly="0" labelOnly="1" outline="0" fieldPosition="0">
        <references count="5">
          <reference field="0" count="1" selected="0">
            <x v="59"/>
          </reference>
          <reference field="7" count="1" selected="0">
            <x v="5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76"/>
          </reference>
        </references>
      </pivotArea>
    </format>
    <format dxfId="5519">
      <pivotArea dataOnly="0" labelOnly="1" outline="0" fieldPosition="0">
        <references count="5">
          <reference field="0" count="1" selected="0">
            <x v="75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3"/>
          </reference>
        </references>
      </pivotArea>
    </format>
    <format dxfId="5518">
      <pivotArea dataOnly="0" labelOnly="1" outline="0" fieldPosition="0">
        <references count="5">
          <reference field="0" count="1" selected="0">
            <x v="75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3"/>
          </reference>
        </references>
      </pivotArea>
    </format>
    <format dxfId="5517">
      <pivotArea dataOnly="0" labelOnly="1" outline="0" fieldPosition="0">
        <references count="5">
          <reference field="0" count="1" selected="0">
            <x v="84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98"/>
          </reference>
        </references>
      </pivotArea>
    </format>
    <format dxfId="5516">
      <pivotArea dataOnly="0" labelOnly="1" outline="0" fieldPosition="0">
        <references count="5">
          <reference field="0" count="1" selected="0">
            <x v="89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5"/>
          </reference>
        </references>
      </pivotArea>
    </format>
    <format dxfId="5515">
      <pivotArea dataOnly="0" labelOnly="1" outline="0" fieldPosition="0">
        <references count="5">
          <reference field="0" count="1" selected="0">
            <x v="116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50"/>
          </reference>
        </references>
      </pivotArea>
    </format>
    <format dxfId="5514">
      <pivotArea dataOnly="0" labelOnly="1" outline="0" fieldPosition="0">
        <references count="5">
          <reference field="0" count="1" selected="0">
            <x v="137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69"/>
          </reference>
        </references>
      </pivotArea>
    </format>
    <format dxfId="5513">
      <pivotArea dataOnly="0" labelOnly="1" outline="0" fieldPosition="0">
        <references count="5">
          <reference field="0" count="1" selected="0">
            <x v="158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255"/>
          </reference>
        </references>
      </pivotArea>
    </format>
    <format dxfId="5512">
      <pivotArea dataOnly="0" labelOnly="1" outline="0" fieldPosition="0">
        <references count="5">
          <reference field="0" count="1" selected="0">
            <x v="163"/>
          </reference>
          <reference field="7" count="1" selected="0">
            <x v="5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77"/>
          </reference>
        </references>
      </pivotArea>
    </format>
    <format dxfId="5511">
      <pivotArea dataOnly="0" labelOnly="1" outline="0" fieldPosition="0">
        <references count="5">
          <reference field="0" count="1" selected="0">
            <x v="180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59"/>
          </reference>
        </references>
      </pivotArea>
    </format>
    <format dxfId="5510">
      <pivotArea dataOnly="0" labelOnly="1" outline="0" fieldPosition="0">
        <references count="5">
          <reference field="0" count="1" selected="0">
            <x v="180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59"/>
          </reference>
        </references>
      </pivotArea>
    </format>
    <format dxfId="5509">
      <pivotArea dataOnly="0" labelOnly="1" outline="0" fieldPosition="0">
        <references count="5">
          <reference field="0" count="1" selected="0">
            <x v="185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0"/>
          </reference>
        </references>
      </pivotArea>
    </format>
    <format dxfId="5508">
      <pivotArea dataOnly="0" labelOnly="1" outline="0" fieldPosition="0">
        <references count="5">
          <reference field="0" count="1" selected="0">
            <x v="190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24"/>
          </reference>
        </references>
      </pivotArea>
    </format>
    <format dxfId="5507">
      <pivotArea dataOnly="0" labelOnly="1" outline="0" fieldPosition="0">
        <references count="5">
          <reference field="0" count="1" selected="0">
            <x v="193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5"/>
          </reference>
        </references>
      </pivotArea>
    </format>
    <format dxfId="5506">
      <pivotArea dataOnly="0" labelOnly="1" outline="0" fieldPosition="0">
        <references count="5">
          <reference field="0" count="1" selected="0">
            <x v="203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7"/>
          </reference>
        </references>
      </pivotArea>
    </format>
    <format dxfId="5505">
      <pivotArea dataOnly="0" labelOnly="1" outline="0" fieldPosition="0">
        <references count="5">
          <reference field="0" count="1" selected="0">
            <x v="205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16"/>
          </reference>
        </references>
      </pivotArea>
    </format>
    <format dxfId="5504">
      <pivotArea dataOnly="0" labelOnly="1" outline="0" fieldPosition="0">
        <references count="5">
          <reference field="0" count="1" selected="0">
            <x v="213"/>
          </reference>
          <reference field="7" count="1" selected="0">
            <x v="5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41"/>
          </reference>
        </references>
      </pivotArea>
    </format>
    <format dxfId="5503">
      <pivotArea dataOnly="0" labelOnly="1" outline="0" fieldPosition="0">
        <references count="5">
          <reference field="0" count="1" selected="0">
            <x v="218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74"/>
          </reference>
        </references>
      </pivotArea>
    </format>
    <format dxfId="5502">
      <pivotArea dataOnly="0" labelOnly="1" outline="0" fieldPosition="0">
        <references count="5">
          <reference field="0" count="1" selected="0">
            <x v="233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78"/>
          </reference>
        </references>
      </pivotArea>
    </format>
    <format dxfId="5501">
      <pivotArea dataOnly="0" labelOnly="1" outline="0" fieldPosition="0">
        <references count="5">
          <reference field="0" count="1" selected="0">
            <x v="233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78"/>
          </reference>
        </references>
      </pivotArea>
    </format>
    <format dxfId="5500">
      <pivotArea dataOnly="0" labelOnly="1" outline="0" fieldPosition="0">
        <references count="5">
          <reference field="0" count="1" selected="0">
            <x v="236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8"/>
          </reference>
        </references>
      </pivotArea>
    </format>
    <format dxfId="5499">
      <pivotArea dataOnly="0" labelOnly="1" outline="0" fieldPosition="0">
        <references count="5">
          <reference field="0" count="1" selected="0">
            <x v="236"/>
          </reference>
          <reference field="7" count="1" selected="0">
            <x v="5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8"/>
          </reference>
        </references>
      </pivotArea>
    </format>
    <format dxfId="5498">
      <pivotArea dataOnly="0" labelOnly="1" outline="0" fieldPosition="0">
        <references count="5">
          <reference field="0" count="1" selected="0">
            <x v="259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0"/>
          </reference>
        </references>
      </pivotArea>
    </format>
    <format dxfId="5497">
      <pivotArea dataOnly="0" labelOnly="1" outline="0" fieldPosition="0">
        <references count="5">
          <reference field="0" count="1" selected="0">
            <x v="263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9"/>
          </reference>
        </references>
      </pivotArea>
    </format>
    <format dxfId="5496">
      <pivotArea dataOnly="0" labelOnly="1" outline="0" fieldPosition="0">
        <references count="5">
          <reference field="0" count="1" selected="0">
            <x v="270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"/>
          </reference>
        </references>
      </pivotArea>
    </format>
    <format dxfId="5495">
      <pivotArea dataOnly="0" labelOnly="1" outline="0" fieldPosition="0">
        <references count="5">
          <reference field="0" count="1" selected="0">
            <x v="278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2"/>
          </reference>
        </references>
      </pivotArea>
    </format>
    <format dxfId="5494">
      <pivotArea dataOnly="0" labelOnly="1" outline="0" fieldPosition="0">
        <references count="5">
          <reference field="0" count="1" selected="0">
            <x v="279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3"/>
          </reference>
        </references>
      </pivotArea>
    </format>
    <format dxfId="5493">
      <pivotArea dataOnly="0" labelOnly="1" outline="0" fieldPosition="0">
        <references count="5">
          <reference field="0" count="1" selected="0">
            <x v="283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15"/>
          </reference>
        </references>
      </pivotArea>
    </format>
    <format dxfId="5492">
      <pivotArea dataOnly="0" labelOnly="1" outline="0" fieldPosition="0">
        <references count="5">
          <reference field="0" count="1" selected="0">
            <x v="300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7"/>
          </reference>
        </references>
      </pivotArea>
    </format>
    <format dxfId="5491">
      <pivotArea dataOnly="0" labelOnly="1" outline="0" fieldPosition="0">
        <references count="5">
          <reference field="0" count="1" selected="0">
            <x v="300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7"/>
          </reference>
        </references>
      </pivotArea>
    </format>
    <format dxfId="5490">
      <pivotArea dataOnly="0" labelOnly="1" outline="0" fieldPosition="0">
        <references count="5">
          <reference field="0" count="1" selected="0">
            <x v="302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28"/>
          </reference>
        </references>
      </pivotArea>
    </format>
    <format dxfId="5489">
      <pivotArea dataOnly="0" labelOnly="1" outline="0" fieldPosition="0">
        <references count="5">
          <reference field="0" count="1" selected="0">
            <x v="13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43"/>
          </reference>
        </references>
      </pivotArea>
    </format>
    <format dxfId="5488">
      <pivotArea dataOnly="0" labelOnly="1" outline="0" fieldPosition="0">
        <references count="5">
          <reference field="0" count="1" selected="0">
            <x v="13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43"/>
          </reference>
        </references>
      </pivotArea>
    </format>
    <format dxfId="5487">
      <pivotArea dataOnly="0" labelOnly="1" outline="0" fieldPosition="0">
        <references count="5">
          <reference field="0" count="1" selected="0">
            <x v="47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33"/>
          </reference>
        </references>
      </pivotArea>
    </format>
    <format dxfId="5486">
      <pivotArea dataOnly="0" labelOnly="1" outline="0" fieldPosition="0">
        <references count="5">
          <reference field="0" count="1" selected="0">
            <x v="54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118"/>
          </reference>
        </references>
      </pivotArea>
    </format>
    <format dxfId="5485">
      <pivotArea dataOnly="0" labelOnly="1" outline="0" fieldPosition="0">
        <references count="5">
          <reference field="0" count="1" selected="0">
            <x v="66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97"/>
          </reference>
        </references>
      </pivotArea>
    </format>
    <format dxfId="5484">
      <pivotArea dataOnly="0" labelOnly="1" outline="0" fieldPosition="0">
        <references count="5">
          <reference field="0" count="1" selected="0">
            <x v="66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97"/>
          </reference>
        </references>
      </pivotArea>
    </format>
    <format dxfId="5483">
      <pivotArea dataOnly="0" labelOnly="1" outline="0" fieldPosition="0">
        <references count="5">
          <reference field="0" count="1" selected="0">
            <x v="71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58"/>
          </reference>
        </references>
      </pivotArea>
    </format>
    <format dxfId="5482">
      <pivotArea dataOnly="0" labelOnly="1" outline="0" fieldPosition="0">
        <references count="5">
          <reference field="0" count="1" selected="0">
            <x v="83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82"/>
          </reference>
        </references>
      </pivotArea>
    </format>
    <format dxfId="5481">
      <pivotArea dataOnly="0" labelOnly="1" outline="0" fieldPosition="0">
        <references count="5">
          <reference field="0" count="1" selected="0">
            <x v="83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82"/>
          </reference>
        </references>
      </pivotArea>
    </format>
    <format dxfId="5480">
      <pivotArea dataOnly="0" labelOnly="1" outline="0" fieldPosition="0">
        <references count="5">
          <reference field="0" count="1" selected="0">
            <x v="88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198"/>
          </reference>
        </references>
      </pivotArea>
    </format>
    <format dxfId="5479">
      <pivotArea dataOnly="0" labelOnly="1" outline="0" fieldPosition="0">
        <references count="5">
          <reference field="0" count="1" selected="0">
            <x v="102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79"/>
          </reference>
        </references>
      </pivotArea>
    </format>
    <format dxfId="5478">
      <pivotArea dataOnly="0" labelOnly="1" outline="0" fieldPosition="0">
        <references count="5">
          <reference field="0" count="1" selected="0">
            <x v="102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79"/>
          </reference>
        </references>
      </pivotArea>
    </format>
    <format dxfId="5477">
      <pivotArea dataOnly="0" labelOnly="1" outline="0" fieldPosition="0">
        <references count="5">
          <reference field="0" count="1" selected="0">
            <x v="103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238"/>
          </reference>
        </references>
      </pivotArea>
    </format>
    <format dxfId="5476">
      <pivotArea dataOnly="0" labelOnly="1" outline="0" fieldPosition="0">
        <references count="5">
          <reference field="0" count="1" selected="0">
            <x v="120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27"/>
          </reference>
        </references>
      </pivotArea>
    </format>
    <format dxfId="5475">
      <pivotArea dataOnly="0" labelOnly="1" outline="0" fieldPosition="0">
        <references count="5">
          <reference field="0" count="1" selected="0">
            <x v="120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27"/>
          </reference>
        </references>
      </pivotArea>
    </format>
    <format dxfId="5474">
      <pivotArea dataOnly="0" labelOnly="1" outline="0" fieldPosition="0">
        <references count="5">
          <reference field="0" count="1" selected="0">
            <x v="122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45"/>
          </reference>
        </references>
      </pivotArea>
    </format>
    <format dxfId="5473">
      <pivotArea dataOnly="0" labelOnly="1" outline="0" fieldPosition="0">
        <references count="5">
          <reference field="0" count="1" selected="0">
            <x v="122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45"/>
          </reference>
        </references>
      </pivotArea>
    </format>
    <format dxfId="5472">
      <pivotArea dataOnly="0" labelOnly="1" outline="0" fieldPosition="0">
        <references count="5">
          <reference field="0" count="1" selected="0">
            <x v="150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147"/>
          </reference>
        </references>
      </pivotArea>
    </format>
    <format dxfId="5471">
      <pivotArea dataOnly="0" labelOnly="1" outline="0" fieldPosition="0">
        <references count="5">
          <reference field="0" count="1" selected="0">
            <x v="165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44"/>
          </reference>
        </references>
      </pivotArea>
    </format>
    <format dxfId="5470">
      <pivotArea dataOnly="0" labelOnly="1" outline="0" fieldPosition="0">
        <references count="5">
          <reference field="0" count="1" selected="0">
            <x v="182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64"/>
          </reference>
        </references>
      </pivotArea>
    </format>
    <format dxfId="5469">
      <pivotArea dataOnly="0" labelOnly="1" outline="0" fieldPosition="0">
        <references count="5">
          <reference field="0" count="1" selected="0">
            <x v="213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41"/>
          </reference>
        </references>
      </pivotArea>
    </format>
    <format dxfId="5468">
      <pivotArea dataOnly="0" labelOnly="1" outline="0" fieldPosition="0">
        <references count="5">
          <reference field="0" count="1" selected="0">
            <x v="213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41"/>
          </reference>
        </references>
      </pivotArea>
    </format>
    <format dxfId="5467">
      <pivotArea dataOnly="0" labelOnly="1" outline="0" fieldPosition="0">
        <references count="5">
          <reference field="0" count="1" selected="0">
            <x v="217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26"/>
          </reference>
        </references>
      </pivotArea>
    </format>
    <format dxfId="5466">
      <pivotArea dataOnly="0" labelOnly="1" outline="0" fieldPosition="0">
        <references count="5">
          <reference field="0" count="1" selected="0">
            <x v="226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94"/>
          </reference>
        </references>
      </pivotArea>
    </format>
    <format dxfId="5465">
      <pivotArea dataOnly="0" labelOnly="1" outline="0" fieldPosition="0">
        <references count="5">
          <reference field="0" count="1" selected="0">
            <x v="235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150"/>
          </reference>
        </references>
      </pivotArea>
    </format>
    <format dxfId="5464">
      <pivotArea dataOnly="0" labelOnly="1" outline="0" fieldPosition="0">
        <references count="5">
          <reference field="0" count="1" selected="0">
            <x v="235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150"/>
          </reference>
        </references>
      </pivotArea>
    </format>
    <format dxfId="5463">
      <pivotArea dataOnly="0" labelOnly="1" outline="0" fieldPosition="0">
        <references count="5">
          <reference field="0" count="1" selected="0">
            <x v="252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235"/>
          </reference>
        </references>
      </pivotArea>
    </format>
    <format dxfId="5462">
      <pivotArea dataOnly="0" labelOnly="1" outline="0" fieldPosition="0">
        <references count="5">
          <reference field="0" count="1" selected="0">
            <x v="265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93"/>
          </reference>
        </references>
      </pivotArea>
    </format>
    <format dxfId="5461">
      <pivotArea dataOnly="0" labelOnly="1" outline="0" fieldPosition="0">
        <references count="5">
          <reference field="0" count="1" selected="0">
            <x v="285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21"/>
          </reference>
        </references>
      </pivotArea>
    </format>
    <format dxfId="5460">
      <pivotArea dataOnly="0" labelOnly="1" outline="0" fieldPosition="0">
        <references count="5">
          <reference field="0" count="1" selected="0">
            <x v="291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64"/>
          </reference>
        </references>
      </pivotArea>
    </format>
    <format dxfId="5459">
      <pivotArea dataOnly="0" labelOnly="1" outline="0" fieldPosition="0">
        <references count="5">
          <reference field="0" count="1" selected="0">
            <x v="291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64"/>
          </reference>
        </references>
      </pivotArea>
    </format>
    <format dxfId="5458">
      <pivotArea dataOnly="0" labelOnly="1" outline="0" fieldPosition="0">
        <references count="5">
          <reference field="0" count="1" selected="0">
            <x v="296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248"/>
          </reference>
        </references>
      </pivotArea>
    </format>
    <format dxfId="5457">
      <pivotArea dataOnly="0" labelOnly="1" outline="0" fieldPosition="0">
        <references count="5">
          <reference field="0" count="1" selected="0">
            <x v="296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248"/>
          </reference>
        </references>
      </pivotArea>
    </format>
    <format dxfId="5456">
      <pivotArea dataOnly="0" labelOnly="1" outline="0" fieldPosition="0">
        <references count="5">
          <reference field="0" count="1" selected="0">
            <x v="34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62"/>
          </reference>
        </references>
      </pivotArea>
    </format>
    <format dxfId="5455">
      <pivotArea dataOnly="0" labelOnly="1" outline="0" fieldPosition="0">
        <references count="5">
          <reference field="0" count="1" selected="0">
            <x v="34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62"/>
          </reference>
        </references>
      </pivotArea>
    </format>
    <format dxfId="5454">
      <pivotArea dataOnly="0" labelOnly="1" outline="0" fieldPosition="0">
        <references count="5">
          <reference field="0" count="1" selected="0">
            <x v="58"/>
          </reference>
          <reference field="7" count="1" selected="0">
            <x v="9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95"/>
          </reference>
        </references>
      </pivotArea>
    </format>
    <format dxfId="5453">
      <pivotArea dataOnly="0" labelOnly="1" outline="0" fieldPosition="0">
        <references count="5">
          <reference field="0" count="1" selected="0">
            <x v="59"/>
          </reference>
          <reference field="7" count="1" selected="0">
            <x v="9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76"/>
          </reference>
        </references>
      </pivotArea>
    </format>
    <format dxfId="5452">
      <pivotArea dataOnly="0" labelOnly="1" outline="0" fieldPosition="0">
        <references count="5">
          <reference field="0" count="1" selected="0">
            <x v="65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96"/>
          </reference>
        </references>
      </pivotArea>
    </format>
    <format dxfId="5451">
      <pivotArea dataOnly="0" labelOnly="1" outline="0" fieldPosition="0">
        <references count="5">
          <reference field="0" count="1" selected="0">
            <x v="81"/>
          </reference>
          <reference field="7" count="1" selected="0">
            <x v="9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05"/>
          </reference>
        </references>
      </pivotArea>
    </format>
    <format dxfId="5450">
      <pivotArea dataOnly="0" labelOnly="1" outline="0" fieldPosition="0">
        <references count="5">
          <reference field="0" count="1" selected="0">
            <x v="81"/>
          </reference>
          <reference field="7" count="1" selected="0">
            <x v="9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05"/>
          </reference>
        </references>
      </pivotArea>
    </format>
    <format dxfId="5449">
      <pivotArea dataOnly="0" labelOnly="1" outline="0" fieldPosition="0">
        <references count="5">
          <reference field="0" count="1" selected="0">
            <x v="98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17"/>
          </reference>
        </references>
      </pivotArea>
    </format>
    <format dxfId="5448">
      <pivotArea dataOnly="0" labelOnly="1" outline="0" fieldPosition="0">
        <references count="5">
          <reference field="0" count="1" selected="0">
            <x v="108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145"/>
          </reference>
        </references>
      </pivotArea>
    </format>
    <format dxfId="5447">
      <pivotArea dataOnly="0" labelOnly="1" outline="0" fieldPosition="0">
        <references count="5">
          <reference field="0" count="1" selected="0">
            <x v="132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68"/>
          </reference>
        </references>
      </pivotArea>
    </format>
    <format dxfId="5446">
      <pivotArea dataOnly="0" labelOnly="1" outline="0" fieldPosition="0">
        <references count="5">
          <reference field="0" count="1" selected="0">
            <x v="134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148"/>
          </reference>
        </references>
      </pivotArea>
    </format>
    <format dxfId="5445">
      <pivotArea dataOnly="0" labelOnly="1" outline="0" fieldPosition="0">
        <references count="5">
          <reference field="0" count="1" selected="0">
            <x v="138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69"/>
          </reference>
        </references>
      </pivotArea>
    </format>
    <format dxfId="5444">
      <pivotArea dataOnly="0" labelOnly="1" outline="0" fieldPosition="0">
        <references count="5">
          <reference field="0" count="1" selected="0">
            <x v="139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161"/>
          </reference>
        </references>
      </pivotArea>
    </format>
    <format dxfId="5443">
      <pivotArea dataOnly="0" labelOnly="1" outline="0" fieldPosition="0">
        <references count="5">
          <reference field="0" count="1" selected="0">
            <x v="147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48"/>
          </reference>
        </references>
      </pivotArea>
    </format>
    <format dxfId="5442">
      <pivotArea dataOnly="0" labelOnly="1" outline="0" fieldPosition="0">
        <references count="5">
          <reference field="0" count="1" selected="0">
            <x v="151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76"/>
          </reference>
        </references>
      </pivotArea>
    </format>
    <format dxfId="5441">
      <pivotArea dataOnly="0" labelOnly="1" outline="0" fieldPosition="0">
        <references count="5">
          <reference field="0" count="1" selected="0">
            <x v="151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76"/>
          </reference>
        </references>
      </pivotArea>
    </format>
    <format dxfId="5440">
      <pivotArea dataOnly="0" labelOnly="1" outline="0" fieldPosition="0">
        <references count="5">
          <reference field="0" count="1" selected="0">
            <x v="153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29"/>
          </reference>
        </references>
      </pivotArea>
    </format>
    <format dxfId="5439">
      <pivotArea dataOnly="0" labelOnly="1" outline="0" fieldPosition="0">
        <references count="5">
          <reference field="0" count="1" selected="0">
            <x v="158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255"/>
          </reference>
        </references>
      </pivotArea>
    </format>
    <format dxfId="5438">
      <pivotArea dataOnly="0" labelOnly="1" outline="0" fieldPosition="0">
        <references count="5">
          <reference field="0" count="1" selected="0">
            <x v="174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31"/>
          </reference>
        </references>
      </pivotArea>
    </format>
    <format dxfId="5437">
      <pivotArea dataOnly="0" labelOnly="1" outline="0" fieldPosition="0">
        <references count="5">
          <reference field="0" count="1" selected="0">
            <x v="196"/>
          </reference>
          <reference field="7" count="1" selected="0">
            <x v="9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22"/>
          </reference>
        </references>
      </pivotArea>
    </format>
    <format dxfId="5436">
      <pivotArea dataOnly="0" labelOnly="1" outline="0" fieldPosition="0">
        <references count="5">
          <reference field="0" count="1" selected="0">
            <x v="221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67"/>
          </reference>
        </references>
      </pivotArea>
    </format>
    <format dxfId="5435">
      <pivotArea dataOnly="0" labelOnly="1" outline="0" fieldPosition="0">
        <references count="5">
          <reference field="0" count="1" selected="0">
            <x v="231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217"/>
          </reference>
        </references>
      </pivotArea>
    </format>
    <format dxfId="5434">
      <pivotArea dataOnly="0" labelOnly="1" outline="0" fieldPosition="0">
        <references count="5">
          <reference field="0" count="1" selected="0">
            <x v="238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28"/>
          </reference>
        </references>
      </pivotArea>
    </format>
    <format dxfId="5433">
      <pivotArea dataOnly="0" labelOnly="1" outline="0" fieldPosition="0">
        <references count="5">
          <reference field="0" count="1" selected="0">
            <x v="246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31"/>
          </reference>
        </references>
      </pivotArea>
    </format>
    <format dxfId="5432">
      <pivotArea dataOnly="0" labelOnly="1" outline="0" fieldPosition="0">
        <references count="5">
          <reference field="0" count="1" selected="0">
            <x v="252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235"/>
          </reference>
        </references>
      </pivotArea>
    </format>
    <format dxfId="5431">
      <pivotArea dataOnly="0" labelOnly="1" outline="0" fieldPosition="0">
        <references count="5">
          <reference field="0" count="1" selected="0">
            <x v="255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146"/>
          </reference>
        </references>
      </pivotArea>
    </format>
    <format dxfId="5430">
      <pivotArea dataOnly="0" labelOnly="1" outline="0" fieldPosition="0">
        <references count="5">
          <reference field="0" count="1" selected="0">
            <x v="258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43"/>
          </reference>
        </references>
      </pivotArea>
    </format>
    <format dxfId="5429">
      <pivotArea dataOnly="0" labelOnly="1" outline="0" fieldPosition="0">
        <references count="5">
          <reference field="0" count="1" selected="0">
            <x v="273"/>
          </reference>
          <reference field="7" count="1" selected="0">
            <x v="9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63"/>
          </reference>
        </references>
      </pivotArea>
    </format>
    <format dxfId="5428">
      <pivotArea dataOnly="0" labelOnly="1" outline="0" fieldPosition="0">
        <references count="5">
          <reference field="0" count="1" selected="0">
            <x v="273"/>
          </reference>
          <reference field="7" count="1" selected="0">
            <x v="9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63"/>
          </reference>
        </references>
      </pivotArea>
    </format>
    <format dxfId="5427">
      <pivotArea dataOnly="0" labelOnly="1" outline="0" fieldPosition="0">
        <references count="5">
          <reference field="0" count="1" selected="0">
            <x v="286"/>
          </reference>
          <reference field="7" count="1" selected="0">
            <x v="9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09"/>
          </reference>
        </references>
      </pivotArea>
    </format>
    <format dxfId="5426">
      <pivotArea dataOnly="0" labelOnly="1" outline="0" fieldPosition="0">
        <references count="5">
          <reference field="0" count="1" selected="0">
            <x v="293"/>
          </reference>
          <reference field="7" count="1" selected="0">
            <x v="9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51"/>
          </reference>
        </references>
      </pivotArea>
    </format>
    <format dxfId="5425">
      <pivotArea dataOnly="0" labelOnly="1" outline="0" fieldPosition="0">
        <references count="5">
          <reference field="0" count="1" selected="0">
            <x v="305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19"/>
          </reference>
        </references>
      </pivotArea>
    </format>
    <format dxfId="5424">
      <pivotArea dataOnly="0" labelOnly="1" outline="0" fieldPosition="0">
        <references count="5">
          <reference field="0" count="1" selected="0">
            <x v="3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58"/>
          </reference>
        </references>
      </pivotArea>
    </format>
    <format dxfId="5423">
      <pivotArea dataOnly="0" labelOnly="1" outline="0" fieldPosition="0">
        <references count="5">
          <reference field="0" count="1" selected="0">
            <x v="15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23"/>
          </reference>
        </references>
      </pivotArea>
    </format>
    <format dxfId="5422">
      <pivotArea dataOnly="0" labelOnly="1" outline="0" fieldPosition="0">
        <references count="5">
          <reference field="0" count="1" selected="0">
            <x v="44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81"/>
          </reference>
        </references>
      </pivotArea>
    </format>
    <format dxfId="5421">
      <pivotArea dataOnly="0" labelOnly="1" outline="0" fieldPosition="0">
        <references count="5">
          <reference field="0" count="1" selected="0">
            <x v="84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98"/>
          </reference>
        </references>
      </pivotArea>
    </format>
    <format dxfId="5420">
      <pivotArea dataOnly="0" labelOnly="1" outline="0" fieldPosition="0">
        <references count="5">
          <reference field="0" count="1" selected="0">
            <x v="87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68"/>
          </reference>
        </references>
      </pivotArea>
    </format>
    <format dxfId="5419">
      <pivotArea dataOnly="0" labelOnly="1" outline="0" fieldPosition="0">
        <references count="5">
          <reference field="0" count="1" selected="0">
            <x v="106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57"/>
          </reference>
        </references>
      </pivotArea>
    </format>
    <format dxfId="5418">
      <pivotArea dataOnly="0" labelOnly="1" outline="0" fieldPosition="0">
        <references count="5">
          <reference field="0" count="1" selected="0">
            <x v="159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41"/>
          </reference>
        </references>
      </pivotArea>
    </format>
    <format dxfId="5417">
      <pivotArea dataOnly="0" labelOnly="1" outline="0" fieldPosition="0">
        <references count="5">
          <reference field="0" count="1" selected="0">
            <x v="168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211"/>
          </reference>
        </references>
      </pivotArea>
    </format>
    <format dxfId="5416">
      <pivotArea dataOnly="0" labelOnly="1" outline="0" fieldPosition="0">
        <references count="5">
          <reference field="0" count="1" selected="0">
            <x v="174"/>
          </reference>
          <reference field="7" count="1" selected="0">
            <x v="10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31"/>
          </reference>
        </references>
      </pivotArea>
    </format>
    <format dxfId="5415">
      <pivotArea dataOnly="0" labelOnly="1" outline="0" fieldPosition="0">
        <references count="5">
          <reference field="0" count="1" selected="0">
            <x v="183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14"/>
          </reference>
        </references>
      </pivotArea>
    </format>
    <format dxfId="5414">
      <pivotArea dataOnly="0" labelOnly="1" outline="0" fieldPosition="0">
        <references count="5">
          <reference field="0" count="1" selected="0">
            <x v="184"/>
          </reference>
          <reference field="7" count="1" selected="0">
            <x v="10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78"/>
          </reference>
        </references>
      </pivotArea>
    </format>
    <format dxfId="5413">
      <pivotArea dataOnly="0" labelOnly="1" outline="0" fieldPosition="0">
        <references count="5">
          <reference field="0" count="1" selected="0">
            <x v="191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08"/>
          </reference>
        </references>
      </pivotArea>
    </format>
    <format dxfId="5412">
      <pivotArea dataOnly="0" labelOnly="1" outline="0" fieldPosition="0">
        <references count="5">
          <reference field="0" count="1" selected="0">
            <x v="200"/>
          </reference>
          <reference field="7" count="1" selected="0">
            <x v="10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233"/>
          </reference>
        </references>
      </pivotArea>
    </format>
    <format dxfId="5411">
      <pivotArea dataOnly="0" labelOnly="1" outline="0" fieldPosition="0">
        <references count="5">
          <reference field="0" count="1" selected="0">
            <x v="206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70"/>
          </reference>
        </references>
      </pivotArea>
    </format>
    <format dxfId="5410">
      <pivotArea dataOnly="0" labelOnly="1" outline="0" fieldPosition="0">
        <references count="5">
          <reference field="0" count="1" selected="0">
            <x v="212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227"/>
          </reference>
        </references>
      </pivotArea>
    </format>
    <format dxfId="5409">
      <pivotArea dataOnly="0" labelOnly="1" outline="0" fieldPosition="0">
        <references count="5">
          <reference field="0" count="1" selected="0">
            <x v="217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26"/>
          </reference>
        </references>
      </pivotArea>
    </format>
    <format dxfId="5408">
      <pivotArea dataOnly="0" labelOnly="1" outline="0" fieldPosition="0">
        <references count="5">
          <reference field="0" count="1" selected="0">
            <x v="220"/>
          </reference>
          <reference field="7" count="1" selected="0">
            <x v="10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111"/>
          </reference>
        </references>
      </pivotArea>
    </format>
    <format dxfId="5407">
      <pivotArea dataOnly="0" labelOnly="1" outline="0" fieldPosition="0">
        <references count="5">
          <reference field="0" count="1" selected="0">
            <x v="232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76"/>
          </reference>
        </references>
      </pivotArea>
    </format>
    <format dxfId="5406">
      <pivotArea dataOnly="0" labelOnly="1" outline="0" fieldPosition="0">
        <references count="5">
          <reference field="0" count="1" selected="0">
            <x v="237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31"/>
          </reference>
        </references>
      </pivotArea>
    </format>
    <format dxfId="5405">
      <pivotArea dataOnly="0" labelOnly="1" outline="0" fieldPosition="0">
        <references count="5">
          <reference field="0" count="1" selected="0">
            <x v="240"/>
          </reference>
          <reference field="7" count="1" selected="0">
            <x v="10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53"/>
          </reference>
        </references>
      </pivotArea>
    </format>
    <format dxfId="5404">
      <pivotArea dataOnly="0" labelOnly="1" outline="0" fieldPosition="0">
        <references count="5">
          <reference field="0" count="1" selected="0">
            <x v="272"/>
          </reference>
          <reference field="7" count="1" selected="0">
            <x v="10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99"/>
          </reference>
        </references>
      </pivotArea>
    </format>
    <format dxfId="5403">
      <pivotArea dataOnly="0" labelOnly="1" outline="0" fieldPosition="0">
        <references count="5">
          <reference field="0" count="1" selected="0">
            <x v="285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21"/>
          </reference>
        </references>
      </pivotArea>
    </format>
    <format dxfId="5402">
      <pivotArea dataOnly="0" labelOnly="1" outline="0" fieldPosition="0">
        <references count="5">
          <reference field="0" count="1" selected="0">
            <x v="293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51"/>
          </reference>
        </references>
      </pivotArea>
    </format>
    <format dxfId="5401">
      <pivotArea dataOnly="0" labelOnly="1" outline="0" fieldPosition="0">
        <references count="5">
          <reference field="0" count="1" selected="0">
            <x v="299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68"/>
          </reference>
        </references>
      </pivotArea>
    </format>
    <format dxfId="5400">
      <pivotArea dataOnly="0" labelOnly="1" outline="0" fieldPosition="0">
        <references count="5">
          <reference field="0" count="1" selected="0">
            <x v="0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23"/>
          </reference>
        </references>
      </pivotArea>
    </format>
    <format dxfId="5399">
      <pivotArea dataOnly="0" labelOnly="1" outline="0" fieldPosition="0">
        <references count="5">
          <reference field="0" count="1" selected="0">
            <x v="9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158"/>
          </reference>
        </references>
      </pivotArea>
    </format>
    <format dxfId="5398">
      <pivotArea dataOnly="0" labelOnly="1" outline="0" fieldPosition="0">
        <references count="5">
          <reference field="0" count="1" selected="0">
            <x v="10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62"/>
          </reference>
        </references>
      </pivotArea>
    </format>
    <format dxfId="5397">
      <pivotArea dataOnly="0" labelOnly="1" outline="0" fieldPosition="0">
        <references count="5">
          <reference field="0" count="1" selected="0">
            <x v="14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210"/>
          </reference>
        </references>
      </pivotArea>
    </format>
    <format dxfId="5396">
      <pivotArea dataOnly="0" labelOnly="1" outline="0" fieldPosition="0">
        <references count="5">
          <reference field="0" count="1" selected="0">
            <x v="17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01"/>
          </reference>
        </references>
      </pivotArea>
    </format>
    <format dxfId="5395">
      <pivotArea dataOnly="0" labelOnly="1" outline="0" fieldPosition="0">
        <references count="5">
          <reference field="0" count="1" selected="0">
            <x v="31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64"/>
          </reference>
        </references>
      </pivotArea>
    </format>
    <format dxfId="5394">
      <pivotArea dataOnly="0" labelOnly="1" outline="0" fieldPosition="0">
        <references count="5">
          <reference field="0" count="1" selected="0">
            <x v="37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37"/>
          </reference>
        </references>
      </pivotArea>
    </format>
    <format dxfId="5393">
      <pivotArea dataOnly="0" labelOnly="1" outline="0" fieldPosition="0">
        <references count="5">
          <reference field="0" count="1" selected="0">
            <x v="46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59"/>
          </reference>
        </references>
      </pivotArea>
    </format>
    <format dxfId="5392">
      <pivotArea dataOnly="0" labelOnly="1" outline="0" fieldPosition="0">
        <references count="5">
          <reference field="0" count="1" selected="0">
            <x v="53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66"/>
          </reference>
        </references>
      </pivotArea>
    </format>
    <format dxfId="5391">
      <pivotArea dataOnly="0" labelOnly="1" outline="0" fieldPosition="0">
        <references count="5">
          <reference field="0" count="1" selected="0">
            <x v="68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04"/>
          </reference>
        </references>
      </pivotArea>
    </format>
    <format dxfId="5390">
      <pivotArea dataOnly="0" labelOnly="1" outline="0" fieldPosition="0">
        <references count="5">
          <reference field="0" count="1" selected="0">
            <x v="71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58"/>
          </reference>
        </references>
      </pivotArea>
    </format>
    <format dxfId="5389">
      <pivotArea dataOnly="0" labelOnly="1" outline="0" fieldPosition="0">
        <references count="5">
          <reference field="0" count="1" selected="0">
            <x v="87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68"/>
          </reference>
        </references>
      </pivotArea>
    </format>
    <format dxfId="5388">
      <pivotArea dataOnly="0" labelOnly="1" outline="0" fieldPosition="0">
        <references count="5">
          <reference field="0" count="1" selected="0">
            <x v="93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37"/>
          </reference>
        </references>
      </pivotArea>
    </format>
    <format dxfId="5387">
      <pivotArea dataOnly="0" labelOnly="1" outline="0" fieldPosition="0">
        <references count="5">
          <reference field="0" count="1" selected="0">
            <x v="115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94"/>
          </reference>
        </references>
      </pivotArea>
    </format>
    <format dxfId="5386">
      <pivotArea dataOnly="0" labelOnly="1" outline="0" fieldPosition="0">
        <references count="5">
          <reference field="0" count="1" selected="0">
            <x v="133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44"/>
          </reference>
        </references>
      </pivotArea>
    </format>
    <format dxfId="5385">
      <pivotArea dataOnly="0" labelOnly="1" outline="0" fieldPosition="0">
        <references count="5">
          <reference field="0" count="1" selected="0">
            <x v="141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4"/>
          </reference>
        </references>
      </pivotArea>
    </format>
    <format dxfId="5384">
      <pivotArea dataOnly="0" labelOnly="1" outline="0" fieldPosition="0">
        <references count="5">
          <reference field="0" count="1" selected="0">
            <x v="164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11"/>
          </reference>
        </references>
      </pivotArea>
    </format>
    <format dxfId="5383">
      <pivotArea dataOnly="0" labelOnly="1" outline="0" fieldPosition="0">
        <references count="5">
          <reference field="0" count="1" selected="0">
            <x v="173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56"/>
          </reference>
        </references>
      </pivotArea>
    </format>
    <format dxfId="5382">
      <pivotArea dataOnly="0" labelOnly="1" outline="0" fieldPosition="0">
        <references count="5">
          <reference field="0" count="1" selected="0">
            <x v="187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80"/>
          </reference>
        </references>
      </pivotArea>
    </format>
    <format dxfId="5381">
      <pivotArea dataOnly="0" labelOnly="1" outline="0" fieldPosition="0">
        <references count="5">
          <reference field="0" count="1" selected="0">
            <x v="192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247"/>
          </reference>
        </references>
      </pivotArea>
    </format>
    <format dxfId="5380">
      <pivotArea dataOnly="0" labelOnly="1" outline="0" fieldPosition="0">
        <references count="5">
          <reference field="0" count="1" selected="0">
            <x v="207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45"/>
          </reference>
        </references>
      </pivotArea>
    </format>
    <format dxfId="5379">
      <pivotArea dataOnly="0" labelOnly="1" outline="0" fieldPosition="0">
        <references count="5">
          <reference field="0" count="1" selected="0">
            <x v="236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8"/>
          </reference>
        </references>
      </pivotArea>
    </format>
    <format dxfId="5378">
      <pivotArea dataOnly="0" labelOnly="1" outline="0" fieldPosition="0">
        <references count="5">
          <reference field="0" count="1" selected="0">
            <x v="270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"/>
          </reference>
        </references>
      </pivotArea>
    </format>
    <format dxfId="5377">
      <pivotArea dataOnly="0" labelOnly="1" outline="0" fieldPosition="0">
        <references count="5">
          <reference field="0" count="1" selected="0">
            <x v="273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63"/>
          </reference>
        </references>
      </pivotArea>
    </format>
    <format dxfId="5376">
      <pivotArea dataOnly="0" labelOnly="1" outline="0" fieldPosition="0">
        <references count="5">
          <reference field="0" count="1" selected="0">
            <x v="276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95"/>
          </reference>
        </references>
      </pivotArea>
    </format>
    <format dxfId="5375">
      <pivotArea dataOnly="0" labelOnly="1" outline="0" fieldPosition="0">
        <references count="5">
          <reference field="0" count="1" selected="0">
            <x v="293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51"/>
          </reference>
        </references>
      </pivotArea>
    </format>
    <format dxfId="5374">
      <pivotArea dataOnly="0" labelOnly="1" outline="0" fieldPosition="0">
        <references count="5">
          <reference field="0" count="1" selected="0">
            <x v="13"/>
          </reference>
          <reference field="7" count="1" selected="0">
            <x v="13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43"/>
          </reference>
        </references>
      </pivotArea>
    </format>
    <format dxfId="5373">
      <pivotArea dataOnly="0" labelOnly="1" outline="0" fieldPosition="0">
        <references count="5">
          <reference field="0" count="1" selected="0">
            <x v="45"/>
          </reference>
          <reference field="7" count="1" selected="0">
            <x v="13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134"/>
          </reference>
        </references>
      </pivotArea>
    </format>
    <format dxfId="5372">
      <pivotArea dataOnly="0" labelOnly="1" outline="0" fieldPosition="0">
        <references count="5">
          <reference field="0" count="1" selected="0">
            <x v="90"/>
          </reference>
          <reference field="7" count="1" selected="0">
            <x v="13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56"/>
          </reference>
        </references>
      </pivotArea>
    </format>
    <format dxfId="5371">
      <pivotArea dataOnly="0" labelOnly="1" outline="0" fieldPosition="0">
        <references count="5">
          <reference field="0" count="1" selected="0">
            <x v="113"/>
          </reference>
          <reference field="7" count="1" selected="0">
            <x v="13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275"/>
          </reference>
        </references>
      </pivotArea>
    </format>
    <format dxfId="5370">
      <pivotArea dataOnly="0" labelOnly="1" outline="0" fieldPosition="0">
        <references count="5">
          <reference field="0" count="1" selected="0">
            <x v="116"/>
          </reference>
          <reference field="7" count="1" selected="0">
            <x v="13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50"/>
          </reference>
        </references>
      </pivotArea>
    </format>
    <format dxfId="5369">
      <pivotArea dataOnly="0" labelOnly="1" outline="0" fieldPosition="0">
        <references count="5">
          <reference field="0" count="1" selected="0">
            <x v="149"/>
          </reference>
          <reference field="7" count="1" selected="0">
            <x v="13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61"/>
          </reference>
        </references>
      </pivotArea>
    </format>
    <format dxfId="5368">
      <pivotArea dataOnly="0" labelOnly="1" outline="0" fieldPosition="0">
        <references count="5">
          <reference field="0" count="1" selected="0">
            <x v="179"/>
          </reference>
          <reference field="7" count="1" selected="0">
            <x v="13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57"/>
          </reference>
        </references>
      </pivotArea>
    </format>
    <format dxfId="5367">
      <pivotArea dataOnly="0" labelOnly="1" outline="0" fieldPosition="0">
        <references count="5">
          <reference field="0" count="1" selected="0">
            <x v="185"/>
          </reference>
          <reference field="7" count="1" selected="0">
            <x v="13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10"/>
          </reference>
        </references>
      </pivotArea>
    </format>
    <format dxfId="5366">
      <pivotArea dataOnly="0" labelOnly="1" outline="0" fieldPosition="0">
        <references count="5">
          <reference field="0" count="1" selected="0">
            <x v="208"/>
          </reference>
          <reference field="7" count="1" selected="0">
            <x v="13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47"/>
          </reference>
        </references>
      </pivotArea>
    </format>
    <format dxfId="5365">
      <pivotArea dataOnly="0" labelOnly="1" outline="0" fieldPosition="0">
        <references count="5">
          <reference field="0" count="1" selected="0">
            <x v="211"/>
          </reference>
          <reference field="7" count="1" selected="0">
            <x v="13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32"/>
          </reference>
        </references>
      </pivotArea>
    </format>
    <format dxfId="5364">
      <pivotArea dataOnly="0" labelOnly="1" outline="0" fieldPosition="0">
        <references count="5">
          <reference field="0" count="1" selected="0">
            <x v="214"/>
          </reference>
          <reference field="7" count="1" selected="0">
            <x v="13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73"/>
          </reference>
        </references>
      </pivotArea>
    </format>
    <format dxfId="5363">
      <pivotArea dataOnly="0" labelOnly="1" outline="0" fieldPosition="0">
        <references count="5">
          <reference field="0" count="1" selected="0">
            <x v="219"/>
          </reference>
          <reference field="7" count="1" selected="0">
            <x v="13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06"/>
          </reference>
        </references>
      </pivotArea>
    </format>
    <format dxfId="5362">
      <pivotArea dataOnly="0" labelOnly="1" outline="0" fieldPosition="0">
        <references count="5">
          <reference field="0" count="1" selected="0">
            <x v="233"/>
          </reference>
          <reference field="7" count="1" selected="0">
            <x v="13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78"/>
          </reference>
        </references>
      </pivotArea>
    </format>
    <format dxfId="5361">
      <pivotArea dataOnly="0" labelOnly="1" outline="0" fieldPosition="0">
        <references count="5">
          <reference field="0" count="1" selected="0">
            <x v="237"/>
          </reference>
          <reference field="7" count="1" selected="0">
            <x v="13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31"/>
          </reference>
        </references>
      </pivotArea>
    </format>
    <format dxfId="5360">
      <pivotArea dataOnly="0" labelOnly="1" outline="0" fieldPosition="0">
        <references count="5">
          <reference field="0" count="1" selected="0">
            <x v="256"/>
          </reference>
          <reference field="7" count="1" selected="0">
            <x v="13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207"/>
          </reference>
        </references>
      </pivotArea>
    </format>
    <format dxfId="5359">
      <pivotArea dataOnly="0" labelOnly="1" outline="0" fieldPosition="0">
        <references count="5">
          <reference field="0" count="1" selected="0">
            <x v="263"/>
          </reference>
          <reference field="7" count="1" selected="0">
            <x v="13"/>
          </reference>
          <reference field="8" count="1" selected="0">
            <x v="4"/>
          </reference>
          <reference field="9" count="1">
            <x v="8"/>
          </reference>
          <reference field="20" count="1" selected="0">
            <x v="9"/>
          </reference>
        </references>
      </pivotArea>
    </format>
    <format dxfId="5358">
      <pivotArea dataOnly="0" labelOnly="1" outline="0" fieldPosition="0">
        <references count="5">
          <reference field="0" count="1" selected="0">
            <x v="289"/>
          </reference>
          <reference field="7" count="1" selected="0">
            <x v="13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84"/>
          </reference>
        </references>
      </pivotArea>
    </format>
    <format dxfId="5357">
      <pivotArea dataOnly="0" labelOnly="1" outline="0" fieldPosition="0">
        <references count="5">
          <reference field="0" count="1" selected="0">
            <x v="295"/>
          </reference>
          <reference field="7" count="1" selected="0">
            <x v="13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38"/>
          </reference>
        </references>
      </pivotArea>
    </format>
    <format dxfId="5356">
      <pivotArea dataOnly="0" labelOnly="1" outline="0" fieldPosition="0">
        <references count="5">
          <reference field="0" count="1" selected="0">
            <x v="7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97"/>
          </reference>
        </references>
      </pivotArea>
    </format>
    <format dxfId="5355">
      <pivotArea dataOnly="0" labelOnly="1" outline="0" fieldPosition="0">
        <references count="5">
          <reference field="0" count="1" selected="0">
            <x v="7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97"/>
          </reference>
        </references>
      </pivotArea>
    </format>
    <format dxfId="5354">
      <pivotArea dataOnly="0" labelOnly="1" outline="0" fieldPosition="0">
        <references count="5">
          <reference field="0" count="1" selected="0">
            <x v="26"/>
          </reference>
          <reference field="7" count="1" selected="0">
            <x v="16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25"/>
          </reference>
        </references>
      </pivotArea>
    </format>
    <format dxfId="5353">
      <pivotArea dataOnly="0" labelOnly="1" outline="0" fieldPosition="0">
        <references count="5">
          <reference field="0" count="1" selected="0">
            <x v="52"/>
          </reference>
          <reference field="7" count="1" selected="0">
            <x v="16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89"/>
          </reference>
        </references>
      </pivotArea>
    </format>
    <format dxfId="5352">
      <pivotArea dataOnly="0" labelOnly="1" outline="0" fieldPosition="0">
        <references count="5">
          <reference field="0" count="1" selected="0">
            <x v="52"/>
          </reference>
          <reference field="7" count="1" selected="0">
            <x v="16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89"/>
          </reference>
        </references>
      </pivotArea>
    </format>
    <format dxfId="5351">
      <pivotArea dataOnly="0" labelOnly="1" outline="0" fieldPosition="0">
        <references count="5">
          <reference field="0" count="1" selected="0">
            <x v="55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180"/>
          </reference>
        </references>
      </pivotArea>
    </format>
    <format dxfId="5350">
      <pivotArea dataOnly="0" labelOnly="1" outline="0" fieldPosition="0">
        <references count="5">
          <reference field="0" count="1" selected="0">
            <x v="56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60"/>
          </reference>
        </references>
      </pivotArea>
    </format>
    <format dxfId="5349">
      <pivotArea dataOnly="0" labelOnly="1" outline="0" fieldPosition="0">
        <references count="5">
          <reference field="0" count="1" selected="0">
            <x v="56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160"/>
          </reference>
        </references>
      </pivotArea>
    </format>
    <format dxfId="5348">
      <pivotArea dataOnly="0" labelOnly="1" outline="0" fieldPosition="0">
        <references count="5">
          <reference field="0" count="1" selected="0">
            <x v="57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03"/>
          </reference>
        </references>
      </pivotArea>
    </format>
    <format dxfId="5347">
      <pivotArea dataOnly="0" labelOnly="1" outline="0" fieldPosition="0">
        <references count="5">
          <reference field="0" count="1" selected="0">
            <x v="73"/>
          </reference>
          <reference field="7" count="1" selected="0">
            <x v="16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170"/>
          </reference>
        </references>
      </pivotArea>
    </format>
    <format dxfId="5346">
      <pivotArea dataOnly="0" labelOnly="1" outline="0" fieldPosition="0">
        <references count="5">
          <reference field="0" count="1" selected="0">
            <x v="79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91"/>
          </reference>
        </references>
      </pivotArea>
    </format>
    <format dxfId="5345">
      <pivotArea dataOnly="0" labelOnly="1" outline="0" fieldPosition="0">
        <references count="5">
          <reference field="0" count="1" selected="0">
            <x v="82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71"/>
          </reference>
        </references>
      </pivotArea>
    </format>
    <format dxfId="5344">
      <pivotArea dataOnly="0" labelOnly="1" outline="0" fieldPosition="0">
        <references count="5">
          <reference field="0" count="1" selected="0">
            <x v="82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71"/>
          </reference>
        </references>
      </pivotArea>
    </format>
    <format dxfId="5343">
      <pivotArea dataOnly="0" labelOnly="1" outline="0" fieldPosition="0">
        <references count="5">
          <reference field="0" count="1" selected="0">
            <x v="85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21"/>
          </reference>
        </references>
      </pivotArea>
    </format>
    <format dxfId="5342">
      <pivotArea dataOnly="0" labelOnly="1" outline="0" fieldPosition="0">
        <references count="5">
          <reference field="0" count="1" selected="0">
            <x v="90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56"/>
          </reference>
        </references>
      </pivotArea>
    </format>
    <format dxfId="5341">
      <pivotArea dataOnly="0" labelOnly="1" outline="0" fieldPosition="0">
        <references count="5">
          <reference field="0" count="1" selected="0">
            <x v="90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56"/>
          </reference>
        </references>
      </pivotArea>
    </format>
    <format dxfId="5340">
      <pivotArea dataOnly="0" labelOnly="1" outline="0" fieldPosition="0">
        <references count="5">
          <reference field="0" count="1" selected="0">
            <x v="91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36"/>
          </reference>
        </references>
      </pivotArea>
    </format>
    <format dxfId="5339">
      <pivotArea dataOnly="0" labelOnly="1" outline="0" fieldPosition="0">
        <references count="5">
          <reference field="0" count="1" selected="0">
            <x v="91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36"/>
          </reference>
        </references>
      </pivotArea>
    </format>
    <format dxfId="5338">
      <pivotArea dataOnly="0" labelOnly="1" outline="0" fieldPosition="0">
        <references count="5">
          <reference field="0" count="1" selected="0">
            <x v="100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12"/>
          </reference>
        </references>
      </pivotArea>
    </format>
    <format dxfId="5337">
      <pivotArea dataOnly="0" labelOnly="1" outline="0" fieldPosition="0">
        <references count="5">
          <reference field="0" count="1" selected="0">
            <x v="108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145"/>
          </reference>
        </references>
      </pivotArea>
    </format>
    <format dxfId="5336">
      <pivotArea dataOnly="0" labelOnly="1" outline="0" fieldPosition="0">
        <references count="5">
          <reference field="0" count="1" selected="0">
            <x v="118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92"/>
          </reference>
        </references>
      </pivotArea>
    </format>
    <format dxfId="5335">
      <pivotArea dataOnly="0" labelOnly="1" outline="0" fieldPosition="0">
        <references count="5">
          <reference field="0" count="1" selected="0">
            <x v="118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192"/>
          </reference>
        </references>
      </pivotArea>
    </format>
    <format dxfId="5334">
      <pivotArea dataOnly="0" labelOnly="1" outline="0" fieldPosition="0">
        <references count="5">
          <reference field="0" count="1" selected="0">
            <x v="137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269"/>
          </reference>
        </references>
      </pivotArea>
    </format>
    <format dxfId="5333">
      <pivotArea dataOnly="0" labelOnly="1" outline="0" fieldPosition="0">
        <references count="5">
          <reference field="0" count="1" selected="0">
            <x v="165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44"/>
          </reference>
        </references>
      </pivotArea>
    </format>
    <format dxfId="5332">
      <pivotArea dataOnly="0" labelOnly="1" outline="0" fieldPosition="0">
        <references count="5">
          <reference field="0" count="1" selected="0">
            <x v="168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211"/>
          </reference>
        </references>
      </pivotArea>
    </format>
    <format dxfId="5331">
      <pivotArea dataOnly="0" labelOnly="1" outline="0" fieldPosition="0">
        <references count="5">
          <reference field="0" count="1" selected="0">
            <x v="178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175"/>
          </reference>
        </references>
      </pivotArea>
    </format>
    <format dxfId="5330">
      <pivotArea dataOnly="0" labelOnly="1" outline="0" fieldPosition="0">
        <references count="5">
          <reference field="0" count="1" selected="0">
            <x v="181"/>
          </reference>
          <reference field="7" count="1" selected="0">
            <x v="16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85"/>
          </reference>
        </references>
      </pivotArea>
    </format>
    <format dxfId="5329">
      <pivotArea dataOnly="0" labelOnly="1" outline="0" fieldPosition="0">
        <references count="5">
          <reference field="0" count="1" selected="0">
            <x v="184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78"/>
          </reference>
        </references>
      </pivotArea>
    </format>
    <format dxfId="5328">
      <pivotArea dataOnly="0" labelOnly="1" outline="0" fieldPosition="0">
        <references count="5">
          <reference field="0" count="1" selected="0">
            <x v="184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78"/>
          </reference>
        </references>
      </pivotArea>
    </format>
    <format dxfId="5327">
      <pivotArea dataOnly="0" labelOnly="1" outline="0" fieldPosition="0">
        <references count="5">
          <reference field="0" count="1" selected="0">
            <x v="212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227"/>
          </reference>
        </references>
      </pivotArea>
    </format>
    <format dxfId="5326">
      <pivotArea dataOnly="0" labelOnly="1" outline="0" fieldPosition="0">
        <references count="5">
          <reference field="0" count="1" selected="0">
            <x v="212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227"/>
          </reference>
        </references>
      </pivotArea>
    </format>
    <format dxfId="5325">
      <pivotArea dataOnly="0" labelOnly="1" outline="0" fieldPosition="0">
        <references count="5">
          <reference field="0" count="1" selected="0">
            <x v="218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274"/>
          </reference>
        </references>
      </pivotArea>
    </format>
    <format dxfId="5324">
      <pivotArea dataOnly="0" labelOnly="1" outline="0" fieldPosition="0">
        <references count="5">
          <reference field="0" count="1" selected="0">
            <x v="219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06"/>
          </reference>
        </references>
      </pivotArea>
    </format>
    <format dxfId="5323">
      <pivotArea dataOnly="0" labelOnly="1" outline="0" fieldPosition="0">
        <references count="5">
          <reference field="0" count="1" selected="0">
            <x v="219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06"/>
          </reference>
        </references>
      </pivotArea>
    </format>
    <format dxfId="5322">
      <pivotArea dataOnly="0" labelOnly="1" outline="0" fieldPosition="0">
        <references count="5">
          <reference field="0" count="1" selected="0">
            <x v="225"/>
          </reference>
          <reference field="7" count="1" selected="0">
            <x v="16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40"/>
          </reference>
        </references>
      </pivotArea>
    </format>
    <format dxfId="5321">
      <pivotArea dataOnly="0" labelOnly="1" outline="0" fieldPosition="0">
        <references count="5">
          <reference field="0" count="1" selected="0">
            <x v="227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09"/>
          </reference>
        </references>
      </pivotArea>
    </format>
    <format dxfId="5320">
      <pivotArea dataOnly="0" labelOnly="1" outline="0" fieldPosition="0">
        <references count="5">
          <reference field="0" count="1" selected="0">
            <x v="237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31"/>
          </reference>
        </references>
      </pivotArea>
    </format>
    <format dxfId="5319">
      <pivotArea dataOnly="0" labelOnly="1" outline="0" fieldPosition="0">
        <references count="5">
          <reference field="0" count="1" selected="0">
            <x v="237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31"/>
          </reference>
        </references>
      </pivotArea>
    </format>
    <format dxfId="5318">
      <pivotArea dataOnly="0" labelOnly="1" outline="0" fieldPosition="0">
        <references count="5">
          <reference field="0" count="1" selected="0">
            <x v="242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83"/>
          </reference>
        </references>
      </pivotArea>
    </format>
    <format dxfId="5317">
      <pivotArea dataOnly="0" labelOnly="1" outline="0" fieldPosition="0">
        <references count="5">
          <reference field="0" count="1" selected="0">
            <x v="249"/>
          </reference>
          <reference field="7" count="1" selected="0">
            <x v="16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41"/>
          </reference>
        </references>
      </pivotArea>
    </format>
    <format dxfId="5316">
      <pivotArea dataOnly="0" labelOnly="1" outline="0" fieldPosition="0">
        <references count="5">
          <reference field="0" count="1" selected="0">
            <x v="249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41"/>
          </reference>
        </references>
      </pivotArea>
    </format>
    <format dxfId="5315">
      <pivotArea dataOnly="0" labelOnly="1" outline="0" fieldPosition="0">
        <references count="5">
          <reference field="0" count="1" selected="0">
            <x v="268"/>
          </reference>
          <reference field="7" count="1" selected="0">
            <x v="16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81"/>
          </reference>
        </references>
      </pivotArea>
    </format>
    <format dxfId="5314">
      <pivotArea dataOnly="0" labelOnly="1" outline="0" fieldPosition="0">
        <references count="5">
          <reference field="0" count="1" selected="0">
            <x v="268"/>
          </reference>
          <reference field="7" count="1" selected="0">
            <x v="16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81"/>
          </reference>
        </references>
      </pivotArea>
    </format>
    <format dxfId="5313">
      <pivotArea dataOnly="0" labelOnly="1" outline="0" fieldPosition="0">
        <references count="5">
          <reference field="0" count="1" selected="0">
            <x v="272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199"/>
          </reference>
        </references>
      </pivotArea>
    </format>
    <format dxfId="5312">
      <pivotArea dataOnly="0" labelOnly="1" outline="0" fieldPosition="0">
        <references count="5">
          <reference field="0" count="1" selected="0">
            <x v="274"/>
          </reference>
          <reference field="7" count="1" selected="0">
            <x v="16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43"/>
          </reference>
        </references>
      </pivotArea>
    </format>
    <format dxfId="5311">
      <pivotArea dataOnly="0" labelOnly="1" outline="0" fieldPosition="0">
        <references count="5">
          <reference field="0" count="1" selected="0">
            <x v="274"/>
          </reference>
          <reference field="7" count="1" selected="0">
            <x v="16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43"/>
          </reference>
        </references>
      </pivotArea>
    </format>
    <format dxfId="5310">
      <pivotArea dataOnly="0" labelOnly="1" outline="0" fieldPosition="0">
        <references count="5">
          <reference field="0" count="1" selected="0">
            <x v="4"/>
          </reference>
          <reference field="7" count="1" selected="0">
            <x v="17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65"/>
          </reference>
        </references>
      </pivotArea>
    </format>
    <format dxfId="5309">
      <pivotArea dataOnly="0" labelOnly="1" outline="0" fieldPosition="0">
        <references count="5">
          <reference field="0" count="1" selected="0">
            <x v="20"/>
          </reference>
          <reference field="7" count="1" selected="0">
            <x v="17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218"/>
          </reference>
        </references>
      </pivotArea>
    </format>
    <format dxfId="5308">
      <pivotArea dataOnly="0" labelOnly="1" outline="0" fieldPosition="0">
        <references count="5">
          <reference field="0" count="1" selected="0">
            <x v="44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81"/>
          </reference>
        </references>
      </pivotArea>
    </format>
    <format dxfId="5307">
      <pivotArea dataOnly="0" labelOnly="1" outline="0" fieldPosition="0">
        <references count="5">
          <reference field="0" count="1" selected="0">
            <x v="48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0"/>
          </reference>
        </references>
      </pivotArea>
    </format>
    <format dxfId="5306">
      <pivotArea dataOnly="0" labelOnly="1" outline="0" fieldPosition="0">
        <references count="5">
          <reference field="0" count="1" selected="0">
            <x v="54"/>
          </reference>
          <reference field="7" count="1" selected="0">
            <x v="17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18"/>
          </reference>
        </references>
      </pivotArea>
    </format>
    <format dxfId="5305">
      <pivotArea dataOnly="0" labelOnly="1" outline="0" fieldPosition="0">
        <references count="5">
          <reference field="0" count="1" selected="0">
            <x v="56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160"/>
          </reference>
        </references>
      </pivotArea>
    </format>
    <format dxfId="5304">
      <pivotArea dataOnly="0" labelOnly="1" outline="0" fieldPosition="0">
        <references count="5">
          <reference field="0" count="1" selected="0">
            <x v="64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40"/>
          </reference>
        </references>
      </pivotArea>
    </format>
    <format dxfId="5303">
      <pivotArea dataOnly="0" labelOnly="1" outline="0" fieldPosition="0">
        <references count="5">
          <reference field="0" count="1" selected="0">
            <x v="76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10"/>
          </reference>
        </references>
      </pivotArea>
    </format>
    <format dxfId="5302">
      <pivotArea dataOnly="0" labelOnly="1" outline="0" fieldPosition="0">
        <references count="5">
          <reference field="0" count="1" selected="0">
            <x v="111"/>
          </reference>
          <reference field="7" count="1" selected="0">
            <x v="17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53"/>
          </reference>
        </references>
      </pivotArea>
    </format>
    <format dxfId="5301">
      <pivotArea dataOnly="0" labelOnly="1" outline="0" fieldPosition="0">
        <references count="5">
          <reference field="0" count="1" selected="0">
            <x v="153"/>
          </reference>
          <reference field="7" count="1" selected="0">
            <x v="17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29"/>
          </reference>
        </references>
      </pivotArea>
    </format>
    <format dxfId="5300">
      <pivotArea dataOnly="0" labelOnly="1" outline="0" fieldPosition="0">
        <references count="5">
          <reference field="0" count="1" selected="0">
            <x v="167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155"/>
          </reference>
        </references>
      </pivotArea>
    </format>
    <format dxfId="5299">
      <pivotArea dataOnly="0" labelOnly="1" outline="0" fieldPosition="0">
        <references count="5">
          <reference field="0" count="1" selected="0">
            <x v="178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175"/>
          </reference>
        </references>
      </pivotArea>
    </format>
    <format dxfId="5298">
      <pivotArea dataOnly="0" labelOnly="1" outline="0" fieldPosition="0">
        <references count="5">
          <reference field="0" count="1" selected="0">
            <x v="200"/>
          </reference>
          <reference field="7" count="1" selected="0">
            <x v="17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233"/>
          </reference>
        </references>
      </pivotArea>
    </format>
    <format dxfId="5297">
      <pivotArea dataOnly="0" labelOnly="1" outline="0" fieldPosition="0">
        <references count="5">
          <reference field="0" count="1" selected="0">
            <x v="202"/>
          </reference>
          <reference field="7" count="1" selected="0">
            <x v="17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87"/>
          </reference>
        </references>
      </pivotArea>
    </format>
    <format dxfId="5296">
      <pivotArea dataOnly="0" labelOnly="1" outline="0" fieldPosition="0">
        <references count="5">
          <reference field="0" count="1" selected="0">
            <x v="227"/>
          </reference>
          <reference field="7" count="1" selected="0">
            <x v="17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09"/>
          </reference>
        </references>
      </pivotArea>
    </format>
    <format dxfId="5295">
      <pivotArea dataOnly="0" labelOnly="1" outline="0" fieldPosition="0">
        <references count="5">
          <reference field="0" count="1" selected="0">
            <x v="233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278"/>
          </reference>
        </references>
      </pivotArea>
    </format>
    <format dxfId="5294">
      <pivotArea dataOnly="0" labelOnly="1" outline="0" fieldPosition="0">
        <references count="5">
          <reference field="0" count="1" selected="0">
            <x v="267"/>
          </reference>
          <reference field="7" count="1" selected="0">
            <x v="17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202"/>
          </reference>
        </references>
      </pivotArea>
    </format>
    <format dxfId="5293">
      <pivotArea dataOnly="0" labelOnly="1" outline="0" fieldPosition="0">
        <references count="5">
          <reference field="0" count="1" selected="0">
            <x v="279"/>
          </reference>
          <reference field="7" count="1" selected="0">
            <x v="17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3"/>
          </reference>
        </references>
      </pivotArea>
    </format>
    <format dxfId="5292">
      <pivotArea dataOnly="0" labelOnly="1" outline="0" fieldPosition="0">
        <references count="5">
          <reference field="0" count="1" selected="0">
            <x v="281"/>
          </reference>
          <reference field="7" count="1" selected="0">
            <x v="17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71"/>
          </reference>
        </references>
      </pivotArea>
    </format>
    <format dxfId="5291">
      <pivotArea dataOnly="0" labelOnly="1" outline="0" fieldPosition="0">
        <references count="5">
          <reference field="0" count="1" selected="0">
            <x v="4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65"/>
          </reference>
        </references>
      </pivotArea>
    </format>
    <format dxfId="5290">
      <pivotArea dataOnly="0" labelOnly="1" outline="0" fieldPosition="0">
        <references count="5">
          <reference field="0" count="1" selected="0">
            <x v="15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123"/>
          </reference>
        </references>
      </pivotArea>
    </format>
    <format dxfId="5289">
      <pivotArea dataOnly="0" labelOnly="1" outline="0" fieldPosition="0">
        <references count="5">
          <reference field="0" count="1" selected="0">
            <x v="47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33"/>
          </reference>
        </references>
      </pivotArea>
    </format>
    <format dxfId="5288">
      <pivotArea dataOnly="0" labelOnly="1" outline="0" fieldPosition="0">
        <references count="5">
          <reference field="0" count="1" selected="0">
            <x v="49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39"/>
          </reference>
        </references>
      </pivotArea>
    </format>
    <format dxfId="5287">
      <pivotArea dataOnly="0" labelOnly="1" outline="0" fieldPosition="0">
        <references count="5">
          <reference field="0" count="1" selected="0">
            <x v="56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60"/>
          </reference>
        </references>
      </pivotArea>
    </format>
    <format dxfId="5286">
      <pivotArea dataOnly="0" labelOnly="1" outline="0" fieldPosition="0">
        <references count="5">
          <reference field="0" count="1" selected="0">
            <x v="78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42"/>
          </reference>
        </references>
      </pivotArea>
    </format>
    <format dxfId="5285">
      <pivotArea dataOnly="0" labelOnly="1" outline="0" fieldPosition="0">
        <references count="5">
          <reference field="0" count="1" selected="0">
            <x v="82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71"/>
          </reference>
        </references>
      </pivotArea>
    </format>
    <format dxfId="5284">
      <pivotArea dataOnly="0" labelOnly="1" outline="0" fieldPosition="0">
        <references count="5">
          <reference field="0" count="1" selected="0">
            <x v="91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36"/>
          </reference>
        </references>
      </pivotArea>
    </format>
    <format dxfId="5283">
      <pivotArea dataOnly="0" labelOnly="1" outline="0" fieldPosition="0">
        <references count="5">
          <reference field="0" count="1" selected="0">
            <x v="117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154"/>
          </reference>
        </references>
      </pivotArea>
    </format>
    <format dxfId="5282">
      <pivotArea dataOnly="0" labelOnly="1" outline="0" fieldPosition="0">
        <references count="5">
          <reference field="0" count="1" selected="0">
            <x v="119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46"/>
          </reference>
        </references>
      </pivotArea>
    </format>
    <format dxfId="5281">
      <pivotArea dataOnly="0" labelOnly="1" outline="0" fieldPosition="0">
        <references count="5">
          <reference field="0" count="1" selected="0">
            <x v="126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20"/>
          </reference>
        </references>
      </pivotArea>
    </format>
    <format dxfId="5280">
      <pivotArea dataOnly="0" labelOnly="1" outline="0" fieldPosition="0">
        <references count="5">
          <reference field="0" count="1" selected="0">
            <x v="130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73"/>
          </reference>
        </references>
      </pivotArea>
    </format>
    <format dxfId="5279">
      <pivotArea dataOnly="0" labelOnly="1" outline="0" fieldPosition="0">
        <references count="5">
          <reference field="0" count="1" selected="0">
            <x v="135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90"/>
          </reference>
        </references>
      </pivotArea>
    </format>
    <format dxfId="5278">
      <pivotArea dataOnly="0" labelOnly="1" outline="0" fieldPosition="0">
        <references count="5">
          <reference field="0" count="1" selected="0">
            <x v="145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84"/>
          </reference>
        </references>
      </pivotArea>
    </format>
    <format dxfId="5277">
      <pivotArea dataOnly="0" labelOnly="1" outline="0" fieldPosition="0">
        <references count="5">
          <reference field="0" count="1" selected="0">
            <x v="166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260"/>
          </reference>
        </references>
      </pivotArea>
    </format>
    <format dxfId="5276">
      <pivotArea dataOnly="0" labelOnly="1" outline="0" fieldPosition="0">
        <references count="5">
          <reference field="0" count="1" selected="0">
            <x v="167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55"/>
          </reference>
        </references>
      </pivotArea>
    </format>
    <format dxfId="5275">
      <pivotArea dataOnly="0" labelOnly="1" outline="0" fieldPosition="0">
        <references count="5">
          <reference field="0" count="1" selected="0">
            <x v="172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00"/>
          </reference>
        </references>
      </pivotArea>
    </format>
    <format dxfId="5274">
      <pivotArea dataOnly="0" labelOnly="1" outline="0" fieldPosition="0">
        <references count="5">
          <reference field="0" count="1" selected="0">
            <x v="175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142"/>
          </reference>
        </references>
      </pivotArea>
    </format>
    <format dxfId="5273">
      <pivotArea dataOnly="0" labelOnly="1" outline="0" fieldPosition="0">
        <references count="5">
          <reference field="0" count="1" selected="0">
            <x v="186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86"/>
          </reference>
        </references>
      </pivotArea>
    </format>
    <format dxfId="5272">
      <pivotArea dataOnly="0" labelOnly="1" outline="0" fieldPosition="0">
        <references count="5">
          <reference field="0" count="1" selected="0">
            <x v="198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63"/>
          </reference>
        </references>
      </pivotArea>
    </format>
    <format dxfId="5271">
      <pivotArea dataOnly="0" labelOnly="1" outline="0" fieldPosition="0">
        <references count="5">
          <reference field="0" count="1" selected="0">
            <x v="199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85"/>
          </reference>
        </references>
      </pivotArea>
    </format>
    <format dxfId="5270">
      <pivotArea dataOnly="0" labelOnly="1" outline="0" fieldPosition="0">
        <references count="5">
          <reference field="0" count="1" selected="0">
            <x v="202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87"/>
          </reference>
        </references>
      </pivotArea>
    </format>
    <format dxfId="5269">
      <pivotArea dataOnly="0" labelOnly="1" outline="0" fieldPosition="0">
        <references count="5">
          <reference field="0" count="1" selected="0">
            <x v="209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79"/>
          </reference>
        </references>
      </pivotArea>
    </format>
    <format dxfId="5268">
      <pivotArea dataOnly="0" labelOnly="1" outline="0" fieldPosition="0">
        <references count="5">
          <reference field="0" count="1" selected="0">
            <x v="220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11"/>
          </reference>
        </references>
      </pivotArea>
    </format>
    <format dxfId="5267">
      <pivotArea dataOnly="0" labelOnly="1" outline="0" fieldPosition="0">
        <references count="5">
          <reference field="0" count="1" selected="0">
            <x v="227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09"/>
          </reference>
        </references>
      </pivotArea>
    </format>
    <format dxfId="5266">
      <pivotArea dataOnly="0" labelOnly="1" outline="0" fieldPosition="0">
        <references count="5">
          <reference field="0" count="1" selected="0">
            <x v="248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67"/>
          </reference>
        </references>
      </pivotArea>
    </format>
    <format dxfId="5265">
      <pivotArea dataOnly="0" labelOnly="1" outline="0" fieldPosition="0">
        <references count="5">
          <reference field="0" count="1" selected="0">
            <x v="249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41"/>
          </reference>
        </references>
      </pivotArea>
    </format>
    <format dxfId="5264">
      <pivotArea dataOnly="0" labelOnly="1" outline="0" fieldPosition="0">
        <references count="5">
          <reference field="0" count="1" selected="0">
            <x v="250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87"/>
          </reference>
        </references>
      </pivotArea>
    </format>
    <format dxfId="5263">
      <pivotArea dataOnly="0" labelOnly="1" outline="0" fieldPosition="0">
        <references count="5">
          <reference field="0" count="1" selected="0">
            <x v="277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74"/>
          </reference>
        </references>
      </pivotArea>
    </format>
    <format dxfId="5262">
      <pivotArea dataOnly="0" labelOnly="1" outline="0" fieldPosition="0">
        <references count="5">
          <reference field="0" count="1" selected="0">
            <x v="283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15"/>
          </reference>
        </references>
      </pivotArea>
    </format>
    <format dxfId="5261">
      <pivotArea dataOnly="0" labelOnly="1" outline="0" fieldPosition="0">
        <references count="5">
          <reference field="0" count="1" selected="0">
            <x v="12"/>
          </reference>
          <reference field="7" count="1" selected="0">
            <x v="20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105"/>
          </reference>
        </references>
      </pivotArea>
    </format>
    <format dxfId="5260">
      <pivotArea dataOnly="0" labelOnly="1" outline="0" fieldPosition="0">
        <references count="5">
          <reference field="0" count="1" selected="0">
            <x v="12"/>
          </reference>
          <reference field="7" count="1" selected="0">
            <x v="20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105"/>
          </reference>
        </references>
      </pivotArea>
    </format>
    <format dxfId="5259">
      <pivotArea dataOnly="0" labelOnly="1" outline="0" fieldPosition="0">
        <references count="5">
          <reference field="0" count="1" selected="0">
            <x v="16"/>
          </reference>
          <reference field="7" count="1" selected="0">
            <x v="20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6"/>
          </reference>
        </references>
      </pivotArea>
    </format>
    <format dxfId="5258">
      <pivotArea dataOnly="0" labelOnly="1" outline="0" fieldPosition="0">
        <references count="5">
          <reference field="0" count="1" selected="0">
            <x v="16"/>
          </reference>
          <reference field="7" count="1" selected="0">
            <x v="20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6"/>
          </reference>
        </references>
      </pivotArea>
    </format>
    <format dxfId="5257">
      <pivotArea dataOnly="0" labelOnly="1" outline="0" fieldPosition="0">
        <references count="5">
          <reference field="0" count="1" selected="0">
            <x v="22"/>
          </reference>
          <reference field="7" count="1" selected="0">
            <x v="20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5"/>
          </reference>
        </references>
      </pivotArea>
    </format>
    <format dxfId="5256">
      <pivotArea dataOnly="0" labelOnly="1" outline="0" fieldPosition="0">
        <references count="5">
          <reference field="0" count="1" selected="0">
            <x v="59"/>
          </reference>
          <reference field="7" count="1" selected="0">
            <x v="20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76"/>
          </reference>
        </references>
      </pivotArea>
    </format>
    <format dxfId="5255">
      <pivotArea dataOnly="0" labelOnly="1" outline="0" fieldPosition="0">
        <references count="5">
          <reference field="0" count="1" selected="0">
            <x v="113"/>
          </reference>
          <reference field="7" count="1" selected="0">
            <x v="20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75"/>
          </reference>
        </references>
      </pivotArea>
    </format>
    <format dxfId="5254">
      <pivotArea dataOnly="0" labelOnly="1" outline="0" fieldPosition="0">
        <references count="5">
          <reference field="0" count="1" selected="0">
            <x v="141"/>
          </reference>
          <reference field="7" count="1" selected="0">
            <x v="20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4"/>
          </reference>
        </references>
      </pivotArea>
    </format>
    <format dxfId="5253">
      <pivotArea dataOnly="0" labelOnly="1" outline="0" fieldPosition="0">
        <references count="5">
          <reference field="0" count="1" selected="0">
            <x v="141"/>
          </reference>
          <reference field="7" count="1" selected="0">
            <x v="20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4"/>
          </reference>
        </references>
      </pivotArea>
    </format>
    <format dxfId="5252">
      <pivotArea dataOnly="0" labelOnly="1" outline="0" fieldPosition="0">
        <references count="5">
          <reference field="0" count="1" selected="0">
            <x v="161"/>
          </reference>
          <reference field="7" count="1" selected="0">
            <x v="20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8"/>
          </reference>
        </references>
      </pivotArea>
    </format>
    <format dxfId="5251">
      <pivotArea dataOnly="0" labelOnly="1" outline="0" fieldPosition="0">
        <references count="5">
          <reference field="0" count="1" selected="0">
            <x v="163"/>
          </reference>
          <reference field="7" count="1" selected="0">
            <x v="20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277"/>
          </reference>
        </references>
      </pivotArea>
    </format>
    <format dxfId="5250">
      <pivotArea dataOnly="0" labelOnly="1" outline="0" fieldPosition="0">
        <references count="5">
          <reference field="0" count="1" selected="0">
            <x v="192"/>
          </reference>
          <reference field="7" count="1" selected="0">
            <x v="20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47"/>
          </reference>
        </references>
      </pivotArea>
    </format>
    <format dxfId="5249">
      <pivotArea dataOnly="0" labelOnly="1" outline="0" fieldPosition="0">
        <references count="5">
          <reference field="0" count="1" selected="0">
            <x v="192"/>
          </reference>
          <reference field="7" count="1" selected="0">
            <x v="20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247"/>
          </reference>
        </references>
      </pivotArea>
    </format>
    <format dxfId="5248">
      <pivotArea dataOnly="0" labelOnly="1" outline="0" fieldPosition="0">
        <references count="5">
          <reference field="0" count="1" selected="0">
            <x v="196"/>
          </reference>
          <reference field="7" count="1" selected="0">
            <x v="20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222"/>
          </reference>
        </references>
      </pivotArea>
    </format>
    <format dxfId="5247">
      <pivotArea dataOnly="0" labelOnly="1" outline="0" fieldPosition="0">
        <references count="5">
          <reference field="0" count="1" selected="0">
            <x v="213"/>
          </reference>
          <reference field="7" count="1" selected="0">
            <x v="20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241"/>
          </reference>
        </references>
      </pivotArea>
    </format>
    <format dxfId="5246">
      <pivotArea dataOnly="0" labelOnly="1" outline="0" fieldPosition="0">
        <references count="5">
          <reference field="0" count="1" selected="0">
            <x v="256"/>
          </reference>
          <reference field="7" count="1" selected="0">
            <x v="20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07"/>
          </reference>
        </references>
      </pivotArea>
    </format>
    <format dxfId="5245">
      <pivotArea dataOnly="0" labelOnly="1" outline="0" fieldPosition="0">
        <references count="5">
          <reference field="0" count="1" selected="0">
            <x v="278"/>
          </reference>
          <reference field="7" count="1" selected="0">
            <x v="20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2"/>
          </reference>
        </references>
      </pivotArea>
    </format>
    <format dxfId="5244">
      <pivotArea dataOnly="0" labelOnly="1" outline="0" fieldPosition="0">
        <references count="5">
          <reference field="0" count="1" selected="0">
            <x v="36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212"/>
          </reference>
        </references>
      </pivotArea>
    </format>
    <format dxfId="5243">
      <pivotArea dataOnly="0" labelOnly="1" outline="0" fieldPosition="0">
        <references count="5">
          <reference field="0" count="1" selected="0">
            <x v="38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75"/>
          </reference>
        </references>
      </pivotArea>
    </format>
    <format dxfId="5242">
      <pivotArea dataOnly="0" labelOnly="1" outline="0" fieldPosition="0">
        <references count="5">
          <reference field="0" count="1" selected="0">
            <x v="55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80"/>
          </reference>
        </references>
      </pivotArea>
    </format>
    <format dxfId="5241">
      <pivotArea dataOnly="0" labelOnly="1" outline="0" fieldPosition="0">
        <references count="5">
          <reference field="0" count="1" selected="0">
            <x v="64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40"/>
          </reference>
        </references>
      </pivotArea>
    </format>
    <format dxfId="5240">
      <pivotArea dataOnly="0" labelOnly="1" outline="0" fieldPosition="0">
        <references count="5">
          <reference field="0" count="1" selected="0">
            <x v="76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110"/>
          </reference>
        </references>
      </pivotArea>
    </format>
    <format dxfId="5239">
      <pivotArea dataOnly="0" labelOnly="1" outline="0" fieldPosition="0">
        <references count="5">
          <reference field="0" count="1" selected="0">
            <x v="79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91"/>
          </reference>
        </references>
      </pivotArea>
    </format>
    <format dxfId="5238">
      <pivotArea dataOnly="0" labelOnly="1" outline="0" fieldPosition="0">
        <references count="5">
          <reference field="0" count="1" selected="0">
            <x v="111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53"/>
          </reference>
        </references>
      </pivotArea>
    </format>
    <format dxfId="5237">
      <pivotArea dataOnly="0" labelOnly="1" outline="0" fieldPosition="0">
        <references count="5">
          <reference field="0" count="1" selected="0">
            <x v="112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39"/>
          </reference>
        </references>
      </pivotArea>
    </format>
    <format dxfId="5236">
      <pivotArea dataOnly="0" labelOnly="1" outline="0" fieldPosition="0">
        <references count="5">
          <reference field="0" count="1" selected="0">
            <x v="145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184"/>
          </reference>
        </references>
      </pivotArea>
    </format>
    <format dxfId="5235">
      <pivotArea dataOnly="0" labelOnly="1" outline="0" fieldPosition="0">
        <references count="5">
          <reference field="0" count="1" selected="0">
            <x v="156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13"/>
          </reference>
        </references>
      </pivotArea>
    </format>
    <format dxfId="5234">
      <pivotArea dataOnly="0" labelOnly="1" outline="0" fieldPosition="0">
        <references count="5">
          <reference field="0" count="1" selected="0">
            <x v="178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75"/>
          </reference>
        </references>
      </pivotArea>
    </format>
    <format dxfId="5233">
      <pivotArea dataOnly="0" labelOnly="1" outline="0" fieldPosition="0">
        <references count="5">
          <reference field="0" count="1" selected="0">
            <x v="188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32"/>
          </reference>
        </references>
      </pivotArea>
    </format>
    <format dxfId="5232">
      <pivotArea dataOnly="0" labelOnly="1" outline="0" fieldPosition="0">
        <references count="5">
          <reference field="0" count="1" selected="0">
            <x v="194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215"/>
          </reference>
        </references>
      </pivotArea>
    </format>
    <format dxfId="5231">
      <pivotArea dataOnly="0" labelOnly="1" outline="0" fieldPosition="0">
        <references count="5">
          <reference field="0" count="1" selected="0">
            <x v="225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40"/>
          </reference>
        </references>
      </pivotArea>
    </format>
    <format dxfId="5230">
      <pivotArea dataOnly="0" labelOnly="1" outline="0" fieldPosition="0">
        <references count="5">
          <reference field="0" count="1" selected="0">
            <x v="246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131"/>
          </reference>
        </references>
      </pivotArea>
    </format>
    <format dxfId="5229">
      <pivotArea dataOnly="0" labelOnly="1" outline="0" fieldPosition="0">
        <references count="5">
          <reference field="0" count="1" selected="0">
            <x v="266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42"/>
          </reference>
        </references>
      </pivotArea>
    </format>
    <format dxfId="5228">
      <pivotArea dataOnly="0" labelOnly="1" outline="0" fieldPosition="0">
        <references count="5">
          <reference field="0" count="1" selected="0">
            <x v="281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71"/>
          </reference>
        </references>
      </pivotArea>
    </format>
    <format dxfId="5227">
      <pivotArea dataOnly="0" labelOnly="1" outline="0" fieldPosition="0">
        <references count="5">
          <reference field="0" count="1" selected="0">
            <x v="290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46"/>
          </reference>
        </references>
      </pivotArea>
    </format>
    <format dxfId="5226">
      <pivotArea dataOnly="0" labelOnly="1" outline="0" fieldPosition="0">
        <references count="5">
          <reference field="0" count="1" selected="0">
            <x v="7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97"/>
          </reference>
        </references>
      </pivotArea>
    </format>
    <format dxfId="5225">
      <pivotArea dataOnly="0" labelOnly="1" outline="0" fieldPosition="0">
        <references count="5">
          <reference field="0" count="1" selected="0">
            <x v="32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0"/>
          </reference>
        </references>
      </pivotArea>
    </format>
    <format dxfId="5224">
      <pivotArea dataOnly="0" labelOnly="1" outline="0" fieldPosition="0">
        <references count="5">
          <reference field="0" count="1" selected="0">
            <x v="32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0"/>
          </reference>
        </references>
      </pivotArea>
    </format>
    <format dxfId="5223">
      <pivotArea dataOnly="0" labelOnly="1" outline="0" fieldPosition="0">
        <references count="5">
          <reference field="0" count="1" selected="0">
            <x v="36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212"/>
          </reference>
        </references>
      </pivotArea>
    </format>
    <format dxfId="5222">
      <pivotArea dataOnly="0" labelOnly="1" outline="0" fieldPosition="0">
        <references count="5">
          <reference field="0" count="1" selected="0">
            <x v="36"/>
          </reference>
          <reference field="7" count="1" selected="0">
            <x v="22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212"/>
          </reference>
        </references>
      </pivotArea>
    </format>
    <format dxfId="5221">
      <pivotArea dataOnly="0" labelOnly="1" outline="0" fieldPosition="0">
        <references count="5">
          <reference field="0" count="1" selected="0">
            <x v="38"/>
          </reference>
          <reference field="7" count="1" selected="0">
            <x v="22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75"/>
          </reference>
        </references>
      </pivotArea>
    </format>
    <format dxfId="5220">
      <pivotArea dataOnly="0" labelOnly="1" outline="0" fieldPosition="0">
        <references count="5">
          <reference field="0" count="1" selected="0">
            <x v="70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219"/>
          </reference>
        </references>
      </pivotArea>
    </format>
    <format dxfId="5219">
      <pivotArea dataOnly="0" labelOnly="1" outline="0" fieldPosition="0">
        <references count="5">
          <reference field="0" count="1" selected="0">
            <x v="72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54"/>
          </reference>
        </references>
      </pivotArea>
    </format>
    <format dxfId="5218">
      <pivotArea dataOnly="0" labelOnly="1" outline="0" fieldPosition="0">
        <references count="5">
          <reference field="0" count="1" selected="0">
            <x v="94"/>
          </reference>
          <reference field="7" count="1" selected="0">
            <x v="22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236"/>
          </reference>
        </references>
      </pivotArea>
    </format>
    <format dxfId="5217">
      <pivotArea dataOnly="0" labelOnly="1" outline="0" fieldPosition="0">
        <references count="5">
          <reference field="0" count="1" selected="0">
            <x v="96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93"/>
          </reference>
        </references>
      </pivotArea>
    </format>
    <format dxfId="5216">
      <pivotArea dataOnly="0" labelOnly="1" outline="0" fieldPosition="0">
        <references count="5">
          <reference field="0" count="1" selected="0">
            <x v="137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269"/>
          </reference>
        </references>
      </pivotArea>
    </format>
    <format dxfId="5215">
      <pivotArea dataOnly="0" labelOnly="1" outline="0" fieldPosition="0">
        <references count="5">
          <reference field="0" count="1" selected="0">
            <x v="137"/>
          </reference>
          <reference field="7" count="1" selected="0">
            <x v="22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269"/>
          </reference>
        </references>
      </pivotArea>
    </format>
    <format dxfId="5214">
      <pivotArea dataOnly="0" labelOnly="1" outline="0" fieldPosition="0">
        <references count="5">
          <reference field="0" count="1" selected="0">
            <x v="156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13"/>
          </reference>
        </references>
      </pivotArea>
    </format>
    <format dxfId="5213">
      <pivotArea dataOnly="0" labelOnly="1" outline="0" fieldPosition="0">
        <references count="5">
          <reference field="0" count="1" selected="0">
            <x v="195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37"/>
          </reference>
        </references>
      </pivotArea>
    </format>
    <format dxfId="5212">
      <pivotArea dataOnly="0" labelOnly="1" outline="0" fieldPosition="0">
        <references count="5">
          <reference field="0" count="1" selected="0">
            <x v="204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191"/>
          </reference>
        </references>
      </pivotArea>
    </format>
    <format dxfId="5211">
      <pivotArea dataOnly="0" labelOnly="1" outline="0" fieldPosition="0">
        <references count="5">
          <reference field="0" count="1" selected="0">
            <x v="204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91"/>
          </reference>
        </references>
      </pivotArea>
    </format>
    <format dxfId="5210">
      <pivotArea dataOnly="0" labelOnly="1" outline="0" fieldPosition="0">
        <references count="5">
          <reference field="0" count="1" selected="0">
            <x v="218"/>
          </reference>
          <reference field="7" count="1" selected="0">
            <x v="22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274"/>
          </reference>
        </references>
      </pivotArea>
    </format>
    <format dxfId="5209">
      <pivotArea dataOnly="0" labelOnly="1" outline="0" fieldPosition="0">
        <references count="5">
          <reference field="0" count="1" selected="0">
            <x v="231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17"/>
          </reference>
        </references>
      </pivotArea>
    </format>
    <format dxfId="5208">
      <pivotArea dataOnly="0" labelOnly="1" outline="0" fieldPosition="0">
        <references count="5">
          <reference field="0" count="1" selected="0">
            <x v="250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187"/>
          </reference>
        </references>
      </pivotArea>
    </format>
    <format dxfId="5207">
      <pivotArea dataOnly="0" labelOnly="1" outline="0" fieldPosition="0">
        <references count="5">
          <reference field="0" count="1" selected="0">
            <x v="15"/>
          </reference>
          <reference field="7" count="1" selected="0">
            <x v="23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23"/>
          </reference>
        </references>
      </pivotArea>
    </format>
    <format dxfId="5206">
      <pivotArea dataOnly="0" labelOnly="1" outline="0" fieldPosition="0">
        <references count="5">
          <reference field="0" count="1" selected="0">
            <x v="51"/>
          </reference>
          <reference field="7" count="1" selected="0">
            <x v="23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30"/>
          </reference>
        </references>
      </pivotArea>
    </format>
    <format dxfId="5205">
      <pivotArea dataOnly="0" labelOnly="1" outline="0" fieldPosition="0">
        <references count="5">
          <reference field="0" count="1" selected="0">
            <x v="62"/>
          </reference>
          <reference field="7" count="1" selected="0">
            <x v="23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3"/>
          </reference>
        </references>
      </pivotArea>
    </format>
    <format dxfId="5204">
      <pivotArea dataOnly="0" labelOnly="1" outline="0" fieldPosition="0">
        <references count="5">
          <reference field="0" count="1" selected="0">
            <x v="74"/>
          </reference>
          <reference field="7" count="1" selected="0">
            <x v="23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36"/>
          </reference>
        </references>
      </pivotArea>
    </format>
    <format dxfId="5203">
      <pivotArea dataOnly="0" labelOnly="1" outline="0" fieldPosition="0">
        <references count="5">
          <reference field="0" count="1" selected="0">
            <x v="101"/>
          </reference>
          <reference field="7" count="1" selected="0">
            <x v="23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60"/>
          </reference>
        </references>
      </pivotArea>
    </format>
    <format dxfId="5202">
      <pivotArea dataOnly="0" labelOnly="1" outline="0" fieldPosition="0">
        <references count="5">
          <reference field="0" count="1" selected="0">
            <x v="110"/>
          </reference>
          <reference field="7" count="1" selected="0">
            <x v="23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62"/>
          </reference>
        </references>
      </pivotArea>
    </format>
    <format dxfId="5201">
      <pivotArea dataOnly="0" labelOnly="1" outline="0" fieldPosition="0">
        <references count="5">
          <reference field="0" count="1" selected="0">
            <x v="175"/>
          </reference>
          <reference field="7" count="1" selected="0">
            <x v="23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142"/>
          </reference>
        </references>
      </pivotArea>
    </format>
    <format dxfId="5200">
      <pivotArea dataOnly="0" labelOnly="1" outline="0" fieldPosition="0">
        <references count="5">
          <reference field="0" count="1" selected="0">
            <x v="201"/>
          </reference>
          <reference field="7" count="1" selected="0">
            <x v="23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96"/>
          </reference>
        </references>
      </pivotArea>
    </format>
    <format dxfId="5199">
      <pivotArea dataOnly="0" labelOnly="1" outline="0" fieldPosition="0">
        <references count="5">
          <reference field="0" count="1" selected="0">
            <x v="217"/>
          </reference>
          <reference field="7" count="1" selected="0">
            <x v="23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26"/>
          </reference>
        </references>
      </pivotArea>
    </format>
    <format dxfId="5198">
      <pivotArea dataOnly="0" labelOnly="1" outline="0" fieldPosition="0">
        <references count="5">
          <reference field="0" count="1" selected="0">
            <x v="223"/>
          </reference>
          <reference field="7" count="1" selected="0">
            <x v="23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73"/>
          </reference>
        </references>
      </pivotArea>
    </format>
    <format dxfId="5197">
      <pivotArea dataOnly="0" labelOnly="1" outline="0" fieldPosition="0">
        <references count="5">
          <reference field="0" count="1" selected="0">
            <x v="290"/>
          </reference>
          <reference field="7" count="1" selected="0">
            <x v="23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46"/>
          </reference>
        </references>
      </pivotArea>
    </format>
    <format dxfId="5196">
      <pivotArea dataOnly="0" labelOnly="1" outline="0" fieldPosition="0">
        <references count="5">
          <reference field="0" count="1" selected="0">
            <x v="305"/>
          </reference>
          <reference field="7" count="1" selected="0">
            <x v="23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19"/>
          </reference>
        </references>
      </pivotArea>
    </format>
    <format dxfId="5195">
      <pivotArea dataOnly="0" labelOnly="1" outline="0" fieldPosition="0">
        <references count="5">
          <reference field="0" count="1" selected="0">
            <x v="12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105"/>
          </reference>
        </references>
      </pivotArea>
    </format>
    <format dxfId="5194">
      <pivotArea dataOnly="0" labelOnly="1" outline="0" fieldPosition="0">
        <references count="5">
          <reference field="0" count="1" selected="0">
            <x v="16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6"/>
          </reference>
        </references>
      </pivotArea>
    </format>
    <format dxfId="5193">
      <pivotArea dataOnly="0" labelOnly="1" outline="0" fieldPosition="0">
        <references count="5">
          <reference field="0" count="1" selected="0">
            <x v="22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5"/>
          </reference>
        </references>
      </pivotArea>
    </format>
    <format dxfId="5192">
      <pivotArea dataOnly="0" labelOnly="1" outline="0" fieldPosition="0">
        <references count="5">
          <reference field="0" count="1" selected="0">
            <x v="25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88"/>
          </reference>
        </references>
      </pivotArea>
    </format>
    <format dxfId="5191">
      <pivotArea dataOnly="0" labelOnly="1" outline="0" fieldPosition="0">
        <references count="5">
          <reference field="0" count="1" selected="0">
            <x v="26"/>
          </reference>
          <reference field="7" count="1" selected="0">
            <x v="24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25"/>
          </reference>
        </references>
      </pivotArea>
    </format>
    <format dxfId="5190">
      <pivotArea dataOnly="0" labelOnly="1" outline="0" fieldPosition="0">
        <references count="5">
          <reference field="0" count="1" selected="0">
            <x v="30"/>
          </reference>
          <reference field="7" count="1" selected="0">
            <x v="24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44"/>
          </reference>
        </references>
      </pivotArea>
    </format>
    <format dxfId="5189">
      <pivotArea dataOnly="0" labelOnly="1" outline="0" fieldPosition="0">
        <references count="5">
          <reference field="0" count="1" selected="0">
            <x v="49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39"/>
          </reference>
        </references>
      </pivotArea>
    </format>
    <format dxfId="5188">
      <pivotArea dataOnly="0" labelOnly="1" outline="0" fieldPosition="0">
        <references count="5">
          <reference field="0" count="1" selected="0">
            <x v="88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98"/>
          </reference>
        </references>
      </pivotArea>
    </format>
    <format dxfId="5187">
      <pivotArea dataOnly="0" labelOnly="1" outline="0" fieldPosition="0">
        <references count="5">
          <reference field="0" count="1" selected="0">
            <x v="104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177"/>
          </reference>
        </references>
      </pivotArea>
    </format>
    <format dxfId="5186">
      <pivotArea dataOnly="0" labelOnly="1" outline="0" fieldPosition="0">
        <references count="5">
          <reference field="0" count="1" selected="0">
            <x v="105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179"/>
          </reference>
        </references>
      </pivotArea>
    </format>
    <format dxfId="5185">
      <pivotArea dataOnly="0" labelOnly="1" outline="0" fieldPosition="0">
        <references count="5">
          <reference field="0" count="1" selected="0">
            <x v="107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6"/>
          </reference>
        </references>
      </pivotArea>
    </format>
    <format dxfId="5184">
      <pivotArea dataOnly="0" labelOnly="1" outline="0" fieldPosition="0">
        <references count="5">
          <reference field="0" count="1" selected="0">
            <x v="109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33"/>
          </reference>
        </references>
      </pivotArea>
    </format>
    <format dxfId="5183">
      <pivotArea dataOnly="0" labelOnly="1" outline="0" fieldPosition="0">
        <references count="5">
          <reference field="0" count="1" selected="0">
            <x v="122"/>
          </reference>
          <reference field="7" count="1" selected="0">
            <x v="24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45"/>
          </reference>
        </references>
      </pivotArea>
    </format>
    <format dxfId="5182">
      <pivotArea dataOnly="0" labelOnly="1" outline="0" fieldPosition="0">
        <references count="5">
          <reference field="0" count="1" selected="0">
            <x v="123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74"/>
          </reference>
        </references>
      </pivotArea>
    </format>
    <format dxfId="5181">
      <pivotArea dataOnly="0" labelOnly="1" outline="0" fieldPosition="0">
        <references count="5">
          <reference field="0" count="1" selected="0">
            <x v="125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220"/>
          </reference>
        </references>
      </pivotArea>
    </format>
    <format dxfId="5180">
      <pivotArea dataOnly="0" labelOnly="1" outline="0" fieldPosition="0">
        <references count="5">
          <reference field="0" count="1" selected="0">
            <x v="135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90"/>
          </reference>
        </references>
      </pivotArea>
    </format>
    <format dxfId="5179">
      <pivotArea dataOnly="0" labelOnly="1" outline="0" fieldPosition="0">
        <references count="5">
          <reference field="0" count="1" selected="0">
            <x v="140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35"/>
          </reference>
        </references>
      </pivotArea>
    </format>
    <format dxfId="5178">
      <pivotArea dataOnly="0" labelOnly="1" outline="0" fieldPosition="0">
        <references count="5">
          <reference field="0" count="1" selected="0">
            <x v="148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67"/>
          </reference>
        </references>
      </pivotArea>
    </format>
    <format dxfId="5177">
      <pivotArea dataOnly="0" labelOnly="1" outline="0" fieldPosition="0">
        <references count="5">
          <reference field="0" count="1" selected="0">
            <x v="156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13"/>
          </reference>
        </references>
      </pivotArea>
    </format>
    <format dxfId="5176">
      <pivotArea dataOnly="0" labelOnly="1" outline="0" fieldPosition="0">
        <references count="5">
          <reference field="0" count="1" selected="0">
            <x v="159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41"/>
          </reference>
        </references>
      </pivotArea>
    </format>
    <format dxfId="5175">
      <pivotArea dataOnly="0" labelOnly="1" outline="0" fieldPosition="0">
        <references count="5">
          <reference field="0" count="1" selected="0">
            <x v="161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8"/>
          </reference>
        </references>
      </pivotArea>
    </format>
    <format dxfId="5174">
      <pivotArea dataOnly="0" labelOnly="1" outline="0" fieldPosition="0">
        <references count="5">
          <reference field="0" count="1" selected="0">
            <x v="163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277"/>
          </reference>
        </references>
      </pivotArea>
    </format>
    <format dxfId="5173">
      <pivotArea dataOnly="0" labelOnly="1" outline="0" fieldPosition="0">
        <references count="5">
          <reference field="0" count="1" selected="0">
            <x v="169"/>
          </reference>
          <reference field="7" count="1" selected="0">
            <x v="24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251"/>
          </reference>
        </references>
      </pivotArea>
    </format>
    <format dxfId="5172">
      <pivotArea dataOnly="0" labelOnly="1" outline="0" fieldPosition="0">
        <references count="5">
          <reference field="0" count="1" selected="0">
            <x v="172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00"/>
          </reference>
        </references>
      </pivotArea>
    </format>
    <format dxfId="5171">
      <pivotArea dataOnly="0" labelOnly="1" outline="0" fieldPosition="0">
        <references count="5">
          <reference field="0" count="1" selected="0">
            <x v="197"/>
          </reference>
          <reference field="7" count="1" selected="0">
            <x v="24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89"/>
          </reference>
        </references>
      </pivotArea>
    </format>
    <format dxfId="5170">
      <pivotArea dataOnly="0" labelOnly="1" outline="0" fieldPosition="0">
        <references count="5">
          <reference field="0" count="1" selected="0">
            <x v="216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78"/>
          </reference>
        </references>
      </pivotArea>
    </format>
    <format dxfId="5169">
      <pivotArea dataOnly="0" labelOnly="1" outline="0" fieldPosition="0">
        <references count="5">
          <reference field="0" count="1" selected="0">
            <x v="230"/>
          </reference>
          <reference field="7" count="1" selected="0">
            <x v="24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65"/>
          </reference>
        </references>
      </pivotArea>
    </format>
    <format dxfId="5168">
      <pivotArea dataOnly="0" labelOnly="1" outline="0" fieldPosition="0">
        <references count="5">
          <reference field="0" count="1" selected="0">
            <x v="231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217"/>
          </reference>
        </references>
      </pivotArea>
    </format>
    <format dxfId="5167">
      <pivotArea dataOnly="0" labelOnly="1" outline="0" fieldPosition="0">
        <references count="5">
          <reference field="0" count="1" selected="0">
            <x v="252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235"/>
          </reference>
        </references>
      </pivotArea>
    </format>
    <format dxfId="5166">
      <pivotArea dataOnly="0" labelOnly="1" outline="0" fieldPosition="0">
        <references count="5">
          <reference field="0" count="1" selected="0">
            <x v="255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46"/>
          </reference>
        </references>
      </pivotArea>
    </format>
    <format dxfId="5165">
      <pivotArea dataOnly="0" labelOnly="1" outline="0" fieldPosition="0">
        <references count="5">
          <reference field="0" count="1" selected="0">
            <x v="257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129"/>
          </reference>
        </references>
      </pivotArea>
    </format>
    <format dxfId="5164">
      <pivotArea dataOnly="0" labelOnly="1" outline="0" fieldPosition="0">
        <references count="5">
          <reference field="0" count="1" selected="0">
            <x v="261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88"/>
          </reference>
        </references>
      </pivotArea>
    </format>
    <format dxfId="5163">
      <pivotArea dataOnly="0" labelOnly="1" outline="0" fieldPosition="0">
        <references count="5">
          <reference field="0" count="1" selected="0">
            <x v="265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93"/>
          </reference>
        </references>
      </pivotArea>
    </format>
    <format dxfId="5162">
      <pivotArea dataOnly="0" labelOnly="1" outline="0" fieldPosition="0">
        <references count="5">
          <reference field="0" count="1" selected="0">
            <x v="275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07"/>
          </reference>
        </references>
      </pivotArea>
    </format>
    <format dxfId="5161">
      <pivotArea dataOnly="0" labelOnly="1" outline="0" fieldPosition="0">
        <references count="5">
          <reference field="0" count="1" selected="0">
            <x v="280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204"/>
          </reference>
        </references>
      </pivotArea>
    </format>
    <format dxfId="5160">
      <pivotArea dataOnly="0" labelOnly="1" outline="0" fieldPosition="0">
        <references count="5">
          <reference field="0" count="1" selected="0">
            <x v="52"/>
          </reference>
          <reference field="7" count="1" selected="0">
            <x v="25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89"/>
          </reference>
        </references>
      </pivotArea>
    </format>
    <format dxfId="5159">
      <pivotArea dataOnly="0" labelOnly="1" outline="0" fieldPosition="0">
        <references count="5">
          <reference field="0" count="1" selected="0">
            <x v="122"/>
          </reference>
          <reference field="7" count="1" selected="0">
            <x v="25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45"/>
          </reference>
        </references>
      </pivotArea>
    </format>
    <format dxfId="5158">
      <pivotArea dataOnly="0" labelOnly="1" outline="0" fieldPosition="0">
        <references count="5">
          <reference field="0" count="1" selected="0">
            <x v="122"/>
          </reference>
          <reference field="7" count="1" selected="0">
            <x v="25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45"/>
          </reference>
        </references>
      </pivotArea>
    </format>
    <format dxfId="5157">
      <pivotArea dataOnly="0" labelOnly="1" outline="0" fieldPosition="0">
        <references count="5">
          <reference field="0" count="1" selected="0">
            <x v="126"/>
          </reference>
          <reference field="7" count="1" selected="0">
            <x v="25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20"/>
          </reference>
        </references>
      </pivotArea>
    </format>
    <format dxfId="5156">
      <pivotArea dataOnly="0" labelOnly="1" outline="0" fieldPosition="0">
        <references count="5">
          <reference field="0" count="1" selected="0">
            <x v="139"/>
          </reference>
          <reference field="7" count="1" selected="0">
            <x v="25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161"/>
          </reference>
        </references>
      </pivotArea>
    </format>
    <format dxfId="5155">
      <pivotArea dataOnly="0" labelOnly="1" outline="0" fieldPosition="0">
        <references count="5">
          <reference field="0" count="1" selected="0">
            <x v="142"/>
          </reference>
          <reference field="7" count="1" selected="0">
            <x v="25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83"/>
          </reference>
        </references>
      </pivotArea>
    </format>
    <format dxfId="5154">
      <pivotArea dataOnly="0" labelOnly="1" outline="0" fieldPosition="0">
        <references count="5">
          <reference field="0" count="1" selected="0">
            <x v="169"/>
          </reference>
          <reference field="7" count="1" selected="0">
            <x v="25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51"/>
          </reference>
        </references>
      </pivotArea>
    </format>
    <format dxfId="5153">
      <pivotArea dataOnly="0" labelOnly="1" outline="0" fieldPosition="0">
        <references count="5">
          <reference field="0" count="1" selected="0">
            <x v="230"/>
          </reference>
          <reference field="7" count="1" selected="0">
            <x v="25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265"/>
          </reference>
        </references>
      </pivotArea>
    </format>
    <format dxfId="5152">
      <pivotArea dataOnly="0" labelOnly="1" outline="0" fieldPosition="0">
        <references count="5">
          <reference field="0" count="1" selected="0">
            <x v="230"/>
          </reference>
          <reference field="7" count="1" selected="0">
            <x v="25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65"/>
          </reference>
        </references>
      </pivotArea>
    </format>
    <format dxfId="5151">
      <pivotArea dataOnly="0" labelOnly="1" outline="0" fieldPosition="0">
        <references count="5">
          <reference field="0" count="1" selected="0">
            <x v="258"/>
          </reference>
          <reference field="7" count="1" selected="0">
            <x v="25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43"/>
          </reference>
        </references>
      </pivotArea>
    </format>
    <format dxfId="5150">
      <pivotArea dataOnly="0" labelOnly="1" outline="0" fieldPosition="0">
        <references count="5">
          <reference field="0" count="1" selected="0">
            <x v="275"/>
          </reference>
          <reference field="7" count="1" selected="0">
            <x v="25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07"/>
          </reference>
        </references>
      </pivotArea>
    </format>
    <format dxfId="5149">
      <pivotArea dataOnly="0" labelOnly="1" outline="0" fieldPosition="0">
        <references count="5">
          <reference field="0" count="1" selected="0">
            <x v="296"/>
          </reference>
          <reference field="7" count="1" selected="0">
            <x v="25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48"/>
          </reference>
        </references>
      </pivotArea>
    </format>
    <format dxfId="5148">
      <pivotArea dataOnly="0" labelOnly="1" outline="0" fieldPosition="0">
        <references count="5">
          <reference field="0" count="1" selected="0">
            <x v="296"/>
          </reference>
          <reference field="7" count="1" selected="0">
            <x v="25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48"/>
          </reference>
        </references>
      </pivotArea>
    </format>
    <format dxfId="5147">
      <pivotArea dataOnly="0" labelOnly="1" outline="0" fieldPosition="0">
        <references count="5">
          <reference field="0" count="1" selected="0">
            <x v="3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58"/>
          </reference>
        </references>
      </pivotArea>
    </format>
    <format dxfId="5146">
      <pivotArea dataOnly="0" labelOnly="1" outline="0" fieldPosition="0">
        <references count="5">
          <reference field="0" count="1" selected="0">
            <x v="6"/>
          </reference>
          <reference field="7" count="1" selected="0">
            <x v="26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32"/>
          </reference>
        </references>
      </pivotArea>
    </format>
    <format dxfId="5145">
      <pivotArea dataOnly="0" labelOnly="1" outline="0" fieldPosition="0">
        <references count="5">
          <reference field="0" count="1" selected="0">
            <x v="8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38"/>
          </reference>
        </references>
      </pivotArea>
    </format>
    <format dxfId="5144">
      <pivotArea dataOnly="0" labelOnly="1" outline="0" fieldPosition="0">
        <references count="5">
          <reference field="0" count="1" selected="0">
            <x v="27"/>
          </reference>
          <reference field="7" count="1" selected="0">
            <x v="26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30"/>
          </reference>
        </references>
      </pivotArea>
    </format>
    <format dxfId="5143">
      <pivotArea dataOnly="0" labelOnly="1" outline="0" fieldPosition="0">
        <references count="5">
          <reference field="0" count="1" selected="0">
            <x v="27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30"/>
          </reference>
        </references>
      </pivotArea>
    </format>
    <format dxfId="5142">
      <pivotArea dataOnly="0" labelOnly="1" outline="0" fieldPosition="0">
        <references count="5">
          <reference field="0" count="1" selected="0">
            <x v="28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9"/>
          </reference>
        </references>
      </pivotArea>
    </format>
    <format dxfId="5141">
      <pivotArea dataOnly="0" labelOnly="1" outline="0" fieldPosition="0">
        <references count="5">
          <reference field="0" count="1" selected="0">
            <x v="30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44"/>
          </reference>
        </references>
      </pivotArea>
    </format>
    <format dxfId="5140">
      <pivotArea dataOnly="0" labelOnly="1" outline="0" fieldPosition="0">
        <references count="5">
          <reference field="0" count="1" selected="0">
            <x v="33"/>
          </reference>
          <reference field="7" count="1" selected="0">
            <x v="26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03"/>
          </reference>
        </references>
      </pivotArea>
    </format>
    <format dxfId="5139">
      <pivotArea dataOnly="0" labelOnly="1" outline="0" fieldPosition="0">
        <references count="5">
          <reference field="0" count="1" selected="0">
            <x v="35"/>
          </reference>
          <reference field="7" count="1" selected="0">
            <x v="26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02"/>
          </reference>
        </references>
      </pivotArea>
    </format>
    <format dxfId="5138">
      <pivotArea dataOnly="0" labelOnly="1" outline="0" fieldPosition="0">
        <references count="5">
          <reference field="0" count="1" selected="0">
            <x v="36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212"/>
          </reference>
        </references>
      </pivotArea>
    </format>
    <format dxfId="5137">
      <pivotArea dataOnly="0" labelOnly="1" outline="0" fieldPosition="0">
        <references count="5">
          <reference field="0" count="1" selected="0">
            <x v="38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75"/>
          </reference>
        </references>
      </pivotArea>
    </format>
    <format dxfId="5136">
      <pivotArea dataOnly="0" labelOnly="1" outline="0" fieldPosition="0">
        <references count="5">
          <reference field="0" count="1" selected="0">
            <x v="50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35"/>
          </reference>
        </references>
      </pivotArea>
    </format>
    <format dxfId="5135">
      <pivotArea dataOnly="0" labelOnly="1" outline="0" fieldPosition="0">
        <references count="5">
          <reference field="0" count="1" selected="0">
            <x v="60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54"/>
          </reference>
        </references>
      </pivotArea>
    </format>
    <format dxfId="5134">
      <pivotArea dataOnly="0" labelOnly="1" outline="0" fieldPosition="0">
        <references count="5">
          <reference field="0" count="1" selected="0">
            <x v="75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3"/>
          </reference>
        </references>
      </pivotArea>
    </format>
    <format dxfId="5133">
      <pivotArea dataOnly="0" labelOnly="1" outline="0" fieldPosition="0">
        <references count="5">
          <reference field="0" count="1" selected="0">
            <x v="82"/>
          </reference>
          <reference field="7" count="1" selected="0">
            <x v="26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71"/>
          </reference>
        </references>
      </pivotArea>
    </format>
    <format dxfId="5132">
      <pivotArea dataOnly="0" labelOnly="1" outline="0" fieldPosition="0">
        <references count="5">
          <reference field="0" count="1" selected="0">
            <x v="91"/>
          </reference>
          <reference field="7" count="1" selected="0">
            <x v="26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36"/>
          </reference>
        </references>
      </pivotArea>
    </format>
    <format dxfId="5131">
      <pivotArea dataOnly="0" labelOnly="1" outline="0" fieldPosition="0">
        <references count="5">
          <reference field="0" count="1" selected="0">
            <x v="98"/>
          </reference>
          <reference field="7" count="1" selected="0">
            <x v="26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117"/>
          </reference>
        </references>
      </pivotArea>
    </format>
    <format dxfId="5130">
      <pivotArea dataOnly="0" labelOnly="1" outline="0" fieldPosition="0">
        <references count="5">
          <reference field="0" count="1" selected="0">
            <x v="99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24"/>
          </reference>
        </references>
      </pivotArea>
    </format>
    <format dxfId="5129">
      <pivotArea dataOnly="0" labelOnly="1" outline="0" fieldPosition="0">
        <references count="5">
          <reference field="0" count="1" selected="0">
            <x v="110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62"/>
          </reference>
        </references>
      </pivotArea>
    </format>
    <format dxfId="5128">
      <pivotArea dataOnly="0" labelOnly="1" outline="0" fieldPosition="0">
        <references count="5">
          <reference field="0" count="1" selected="0">
            <x v="119"/>
          </reference>
          <reference field="7" count="1" selected="0">
            <x v="26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46"/>
          </reference>
        </references>
      </pivotArea>
    </format>
    <format dxfId="5127">
      <pivotArea dataOnly="0" labelOnly="1" outline="0" fieldPosition="0">
        <references count="5">
          <reference field="0" count="1" selected="0">
            <x v="127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28"/>
          </reference>
        </references>
      </pivotArea>
    </format>
    <format dxfId="5126">
      <pivotArea dataOnly="0" labelOnly="1" outline="0" fieldPosition="0">
        <references count="5">
          <reference field="0" count="1" selected="0">
            <x v="134"/>
          </reference>
          <reference field="7" count="1" selected="0">
            <x v="26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48"/>
          </reference>
        </references>
      </pivotArea>
    </format>
    <format dxfId="5125">
      <pivotArea dataOnly="0" labelOnly="1" outline="0" fieldPosition="0">
        <references count="5">
          <reference field="0" count="1" selected="0">
            <x v="136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49"/>
          </reference>
        </references>
      </pivotArea>
    </format>
    <format dxfId="5124">
      <pivotArea dataOnly="0" labelOnly="1" outline="0" fieldPosition="0">
        <references count="5">
          <reference field="0" count="1" selected="0">
            <x v="151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76"/>
          </reference>
        </references>
      </pivotArea>
    </format>
    <format dxfId="5123">
      <pivotArea dataOnly="0" labelOnly="1" outline="0" fieldPosition="0">
        <references count="5">
          <reference field="0" count="1" selected="0">
            <x v="155"/>
          </reference>
          <reference field="7" count="1" selected="0">
            <x v="26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186"/>
          </reference>
        </references>
      </pivotArea>
    </format>
    <format dxfId="5122">
      <pivotArea dataOnly="0" labelOnly="1" outline="0" fieldPosition="0">
        <references count="5">
          <reference field="0" count="1" selected="0">
            <x v="171"/>
          </reference>
          <reference field="7" count="1" selected="0">
            <x v="26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1"/>
          </reference>
        </references>
      </pivotArea>
    </format>
    <format dxfId="5121">
      <pivotArea dataOnly="0" labelOnly="1" outline="0" fieldPosition="0">
        <references count="5">
          <reference field="0" count="1" selected="0">
            <x v="177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65"/>
          </reference>
        </references>
      </pivotArea>
    </format>
    <format dxfId="5120">
      <pivotArea dataOnly="0" labelOnly="1" outline="0" fieldPosition="0">
        <references count="5">
          <reference field="0" count="1" selected="0">
            <x v="182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64"/>
          </reference>
        </references>
      </pivotArea>
    </format>
    <format dxfId="5119">
      <pivotArea dataOnly="0" labelOnly="1" outline="0" fieldPosition="0">
        <references count="5">
          <reference field="0" count="1" selected="0">
            <x v="183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14"/>
          </reference>
        </references>
      </pivotArea>
    </format>
    <format dxfId="5118">
      <pivotArea dataOnly="0" labelOnly="1" outline="0" fieldPosition="0">
        <references count="5">
          <reference field="0" count="1" selected="0">
            <x v="193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25"/>
          </reference>
        </references>
      </pivotArea>
    </format>
    <format dxfId="5117">
      <pivotArea dataOnly="0" labelOnly="1" outline="0" fieldPosition="0">
        <references count="5">
          <reference field="0" count="1" selected="0">
            <x v="196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22"/>
          </reference>
        </references>
      </pivotArea>
    </format>
    <format dxfId="5116">
      <pivotArea dataOnly="0" labelOnly="1" outline="0" fieldPosition="0">
        <references count="5">
          <reference field="0" count="1" selected="0">
            <x v="204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91"/>
          </reference>
        </references>
      </pivotArea>
    </format>
    <format dxfId="5115">
      <pivotArea dataOnly="0" labelOnly="1" outline="0" fieldPosition="0">
        <references count="5">
          <reference field="0" count="1" selected="0">
            <x v="209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79"/>
          </reference>
        </references>
      </pivotArea>
    </format>
    <format dxfId="5114">
      <pivotArea dataOnly="0" labelOnly="1" outline="0" fieldPosition="0">
        <references count="5">
          <reference field="0" count="1" selected="0">
            <x v="215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151"/>
          </reference>
        </references>
      </pivotArea>
    </format>
    <format dxfId="5113">
      <pivotArea dataOnly="0" labelOnly="1" outline="0" fieldPosition="0">
        <references count="5">
          <reference field="0" count="1" selected="0">
            <x v="222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172"/>
          </reference>
        </references>
      </pivotArea>
    </format>
    <format dxfId="5112">
      <pivotArea dataOnly="0" labelOnly="1" outline="0" fieldPosition="0">
        <references count="5">
          <reference field="0" count="1" selected="0">
            <x v="229"/>
          </reference>
          <reference field="7" count="1" selected="0">
            <x v="26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55"/>
          </reference>
        </references>
      </pivotArea>
    </format>
    <format dxfId="5111">
      <pivotArea dataOnly="0" labelOnly="1" outline="0" fieldPosition="0">
        <references count="5">
          <reference field="0" count="1" selected="0">
            <x v="232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76"/>
          </reference>
        </references>
      </pivotArea>
    </format>
    <format dxfId="5110">
      <pivotArea dataOnly="0" labelOnly="1" outline="0" fieldPosition="0">
        <references count="5">
          <reference field="0" count="1" selected="0">
            <x v="235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150"/>
          </reference>
        </references>
      </pivotArea>
    </format>
    <format dxfId="5109">
      <pivotArea dataOnly="0" labelOnly="1" outline="0" fieldPosition="0">
        <references count="5">
          <reference field="0" count="1" selected="0">
            <x v="241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252"/>
          </reference>
        </references>
      </pivotArea>
    </format>
    <format dxfId="5108">
      <pivotArea dataOnly="0" labelOnly="1" outline="0" fieldPosition="0">
        <references count="5">
          <reference field="0" count="1" selected="0">
            <x v="244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30"/>
          </reference>
        </references>
      </pivotArea>
    </format>
    <format dxfId="5107">
      <pivotArea dataOnly="0" labelOnly="1" outline="0" fieldPosition="0">
        <references count="5">
          <reference field="0" count="1" selected="0">
            <x v="246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131"/>
          </reference>
        </references>
      </pivotArea>
    </format>
    <format dxfId="5106">
      <pivotArea dataOnly="0" labelOnly="1" outline="0" fieldPosition="0">
        <references count="5">
          <reference field="0" count="1" selected="0">
            <x v="248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67"/>
          </reference>
        </references>
      </pivotArea>
    </format>
    <format dxfId="5105">
      <pivotArea dataOnly="0" labelOnly="1" outline="0" fieldPosition="0">
        <references count="5">
          <reference field="0" count="1" selected="0">
            <x v="271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00"/>
          </reference>
        </references>
      </pivotArea>
    </format>
    <format dxfId="5104">
      <pivotArea dataOnly="0" labelOnly="1" outline="0" fieldPosition="0">
        <references count="5">
          <reference field="0" count="1" selected="0">
            <x v="282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80"/>
          </reference>
        </references>
      </pivotArea>
    </format>
    <format dxfId="5103">
      <pivotArea dataOnly="0" labelOnly="1" outline="0" fieldPosition="0">
        <references count="5">
          <reference field="0" count="1" selected="0">
            <x v="299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68"/>
          </reference>
        </references>
      </pivotArea>
    </format>
    <format dxfId="5102">
      <pivotArea dataOnly="0" labelOnly="1" outline="0" fieldPosition="0">
        <references count="5">
          <reference field="0" count="1" selected="0">
            <x v="8"/>
          </reference>
          <reference field="7" count="1" selected="0">
            <x v="28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38"/>
          </reference>
        </references>
      </pivotArea>
    </format>
    <format dxfId="5101">
      <pivotArea dataOnly="0" labelOnly="1" outline="0" fieldPosition="0">
        <references count="5">
          <reference field="0" count="1" selected="0">
            <x v="21"/>
          </reference>
          <reference field="7" count="1" selected="0">
            <x v="28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271"/>
          </reference>
        </references>
      </pivotArea>
    </format>
    <format dxfId="5100">
      <pivotArea dataOnly="0" labelOnly="1" outline="0" fieldPosition="0">
        <references count="5">
          <reference field="0" count="1" selected="0">
            <x v="32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0"/>
          </reference>
        </references>
      </pivotArea>
    </format>
    <format dxfId="5099">
      <pivotArea dataOnly="0" labelOnly="1" outline="0" fieldPosition="0">
        <references count="5">
          <reference field="0" count="1" selected="0">
            <x v="32"/>
          </reference>
          <reference field="7" count="1" selected="0">
            <x v="28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0"/>
          </reference>
        </references>
      </pivotArea>
    </format>
    <format dxfId="5098">
      <pivotArea dataOnly="0" labelOnly="1" outline="0" fieldPosition="0">
        <references count="5">
          <reference field="0" count="1" selected="0">
            <x v="54"/>
          </reference>
          <reference field="7" count="1" selected="0">
            <x v="28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18"/>
          </reference>
        </references>
      </pivotArea>
    </format>
    <format dxfId="5097">
      <pivotArea dataOnly="0" labelOnly="1" outline="0" fieldPosition="0">
        <references count="5">
          <reference field="0" count="1" selected="0">
            <x v="72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54"/>
          </reference>
        </references>
      </pivotArea>
    </format>
    <format dxfId="5096">
      <pivotArea dataOnly="0" labelOnly="1" outline="0" fieldPosition="0">
        <references count="5">
          <reference field="0" count="1" selected="0">
            <x v="72"/>
          </reference>
          <reference field="7" count="1" selected="0">
            <x v="28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54"/>
          </reference>
        </references>
      </pivotArea>
    </format>
    <format dxfId="5095">
      <pivotArea dataOnly="0" labelOnly="1" outline="0" fieldPosition="0">
        <references count="5">
          <reference field="0" count="1" selected="0">
            <x v="80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82"/>
          </reference>
        </references>
      </pivotArea>
    </format>
    <format dxfId="5094">
      <pivotArea dataOnly="0" labelOnly="1" outline="0" fieldPosition="0">
        <references count="5">
          <reference field="0" count="1" selected="0">
            <x v="105"/>
          </reference>
          <reference field="7" count="1" selected="0">
            <x v="28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79"/>
          </reference>
        </references>
      </pivotArea>
    </format>
    <format dxfId="5093">
      <pivotArea dataOnly="0" labelOnly="1" outline="0" fieldPosition="0">
        <references count="5">
          <reference field="0" count="1" selected="0">
            <x v="115"/>
          </reference>
          <reference field="7" count="1" selected="0">
            <x v="28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94"/>
          </reference>
        </references>
      </pivotArea>
    </format>
    <format dxfId="5092">
      <pivotArea dataOnly="0" labelOnly="1" outline="0" fieldPosition="0">
        <references count="5">
          <reference field="0" count="1" selected="0">
            <x v="141"/>
          </reference>
          <reference field="7" count="1" selected="0">
            <x v="28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4"/>
          </reference>
        </references>
      </pivotArea>
    </format>
    <format dxfId="5091">
      <pivotArea dataOnly="0" labelOnly="1" outline="0" fieldPosition="0">
        <references count="5">
          <reference field="0" count="1" selected="0">
            <x v="148"/>
          </reference>
          <reference field="7" count="1" selected="0">
            <x v="28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67"/>
          </reference>
        </references>
      </pivotArea>
    </format>
    <format dxfId="5090">
      <pivotArea dataOnly="0" labelOnly="1" outline="0" fieldPosition="0">
        <references count="5">
          <reference field="0" count="1" selected="0">
            <x v="149"/>
          </reference>
          <reference field="7" count="1" selected="0">
            <x v="28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61"/>
          </reference>
        </references>
      </pivotArea>
    </format>
    <format dxfId="5089">
      <pivotArea dataOnly="0" labelOnly="1" outline="0" fieldPosition="0">
        <references count="5">
          <reference field="0" count="1" selected="0">
            <x v="173"/>
          </reference>
          <reference field="7" count="1" selected="0">
            <x v="28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56"/>
          </reference>
        </references>
      </pivotArea>
    </format>
    <format dxfId="5088">
      <pivotArea dataOnly="0" labelOnly="1" outline="0" fieldPosition="0">
        <references count="5">
          <reference field="0" count="1" selected="0">
            <x v="195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37"/>
          </reference>
        </references>
      </pivotArea>
    </format>
    <format dxfId="5087">
      <pivotArea dataOnly="0" labelOnly="1" outline="0" fieldPosition="0">
        <references count="5">
          <reference field="0" count="1" selected="0">
            <x v="195"/>
          </reference>
          <reference field="7" count="1" selected="0">
            <x v="28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37"/>
          </reference>
        </references>
      </pivotArea>
    </format>
    <format dxfId="5086">
      <pivotArea dataOnly="0" labelOnly="1" outline="0" fieldPosition="0">
        <references count="5">
          <reference field="0" count="1" selected="0">
            <x v="201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96"/>
          </reference>
        </references>
      </pivotArea>
    </format>
    <format dxfId="5085">
      <pivotArea dataOnly="0" labelOnly="1" outline="0" fieldPosition="0">
        <references count="5">
          <reference field="0" count="1" selected="0">
            <x v="250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87"/>
          </reference>
        </references>
      </pivotArea>
    </format>
    <format dxfId="5084">
      <pivotArea dataOnly="0" labelOnly="1" outline="0" fieldPosition="0">
        <references count="5">
          <reference field="0" count="1" selected="0">
            <x v="250"/>
          </reference>
          <reference field="7" count="1" selected="0">
            <x v="28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87"/>
          </reference>
        </references>
      </pivotArea>
    </format>
    <format dxfId="5083">
      <pivotArea dataOnly="0" labelOnly="1" outline="0" fieldPosition="0">
        <references count="5">
          <reference field="0" count="1" selected="0">
            <x v="267"/>
          </reference>
          <reference field="7" count="1" selected="0">
            <x v="28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202"/>
          </reference>
        </references>
      </pivotArea>
    </format>
    <format dxfId="5082">
      <pivotArea dataOnly="0" labelOnly="1" outline="0" fieldPosition="0">
        <references count="5">
          <reference field="0" count="1" selected="0">
            <x v="290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246"/>
          </reference>
        </references>
      </pivotArea>
    </format>
    <format dxfId="5081">
      <pivotArea dataOnly="0" labelOnly="1" outline="0" fieldPosition="0">
        <references count="5">
          <reference field="0" count="1" selected="0">
            <x v="33"/>
          </reference>
          <reference field="7" count="1" selected="0">
            <x v="29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03"/>
          </reference>
        </references>
      </pivotArea>
    </format>
    <format dxfId="5080">
      <pivotArea dataOnly="0" labelOnly="1" outline="0" fieldPosition="0">
        <references count="5">
          <reference field="0" count="1" selected="0">
            <x v="52"/>
          </reference>
          <reference field="7" count="1" selected="0">
            <x v="29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89"/>
          </reference>
        </references>
      </pivotArea>
    </format>
    <format dxfId="5079">
      <pivotArea dataOnly="0" labelOnly="1" outline="0" fieldPosition="0">
        <references count="5">
          <reference field="0" count="1" selected="0">
            <x v="65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96"/>
          </reference>
        </references>
      </pivotArea>
    </format>
    <format dxfId="5078">
      <pivotArea dataOnly="0" labelOnly="1" outline="0" fieldPosition="0">
        <references count="5">
          <reference field="0" count="1" selected="0">
            <x v="70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219"/>
          </reference>
        </references>
      </pivotArea>
    </format>
    <format dxfId="5077">
      <pivotArea dataOnly="0" labelOnly="1" outline="0" fieldPosition="0">
        <references count="5">
          <reference field="0" count="1" selected="0">
            <x v="77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90"/>
          </reference>
        </references>
      </pivotArea>
    </format>
    <format dxfId="5076">
      <pivotArea dataOnly="0" labelOnly="1" outline="0" fieldPosition="0">
        <references count="5">
          <reference field="0" count="1" selected="0">
            <x v="78"/>
          </reference>
          <reference field="7" count="1" selected="0">
            <x v="29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42"/>
          </reference>
        </references>
      </pivotArea>
    </format>
    <format dxfId="5075">
      <pivotArea dataOnly="0" labelOnly="1" outline="0" fieldPosition="0">
        <references count="5">
          <reference field="0" count="1" selected="0">
            <x v="100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12"/>
          </reference>
        </references>
      </pivotArea>
    </format>
    <format dxfId="5074">
      <pivotArea dataOnly="0" labelOnly="1" outline="0" fieldPosition="0">
        <references count="5">
          <reference field="0" count="1" selected="0">
            <x v="131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99"/>
          </reference>
        </references>
      </pivotArea>
    </format>
    <format dxfId="5073">
      <pivotArea dataOnly="0" labelOnly="1" outline="0" fieldPosition="0">
        <references count="5">
          <reference field="0" count="1" selected="0">
            <x v="175"/>
          </reference>
          <reference field="7" count="1" selected="0">
            <x v="29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42"/>
          </reference>
        </references>
      </pivotArea>
    </format>
    <format dxfId="5072">
      <pivotArea dataOnly="0" labelOnly="1" outline="0" fieldPosition="0">
        <references count="5">
          <reference field="0" count="1" selected="0">
            <x v="199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85"/>
          </reference>
        </references>
      </pivotArea>
    </format>
    <format dxfId="5071">
      <pivotArea dataOnly="0" labelOnly="1" outline="0" fieldPosition="0">
        <references count="5">
          <reference field="0" count="1" selected="0">
            <x v="204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91"/>
          </reference>
        </references>
      </pivotArea>
    </format>
    <format dxfId="5070">
      <pivotArea dataOnly="0" labelOnly="1" outline="0" fieldPosition="0">
        <references count="5">
          <reference field="0" count="1" selected="0">
            <x v="220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111"/>
          </reference>
        </references>
      </pivotArea>
    </format>
    <format dxfId="5069">
      <pivotArea dataOnly="0" labelOnly="1" outline="0" fieldPosition="0">
        <references count="5">
          <reference field="0" count="1" selected="0">
            <x v="221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67"/>
          </reference>
        </references>
      </pivotArea>
    </format>
    <format dxfId="5068">
      <pivotArea dataOnly="0" labelOnly="1" outline="0" fieldPosition="0">
        <references count="5">
          <reference field="0" count="1" selected="0">
            <x v="225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40"/>
          </reference>
        </references>
      </pivotArea>
    </format>
    <format dxfId="5067">
      <pivotArea dataOnly="0" labelOnly="1" outline="0" fieldPosition="0">
        <references count="5">
          <reference field="0" count="1" selected="0">
            <x v="238"/>
          </reference>
          <reference field="7" count="1" selected="0">
            <x v="29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128"/>
          </reference>
        </references>
      </pivotArea>
    </format>
    <format dxfId="5066">
      <pivotArea dataOnly="0" labelOnly="1" outline="0" fieldPosition="0">
        <references count="5">
          <reference field="0" count="1" selected="0">
            <x v="242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83"/>
          </reference>
        </references>
      </pivotArea>
    </format>
    <format dxfId="5065">
      <pivotArea dataOnly="0" labelOnly="1" outline="0" fieldPosition="0">
        <references count="5">
          <reference field="0" count="1" selected="0">
            <x v="250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87"/>
          </reference>
        </references>
      </pivotArea>
    </format>
    <format dxfId="5064">
      <pivotArea dataOnly="0" labelOnly="1" outline="0" fieldPosition="0">
        <references count="5">
          <reference field="0" count="1" selected="0">
            <x v="252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35"/>
          </reference>
        </references>
      </pivotArea>
    </format>
    <format dxfId="5063">
      <pivotArea dataOnly="0" labelOnly="1" outline="0" fieldPosition="0">
        <references count="5">
          <reference field="0" count="1" selected="0">
            <x v="268"/>
          </reference>
          <reference field="7" count="1" selected="0">
            <x v="29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81"/>
          </reference>
        </references>
      </pivotArea>
    </format>
    <format dxfId="5062">
      <pivotArea dataOnly="0" labelOnly="1" outline="0" fieldPosition="0">
        <references count="5">
          <reference field="0" count="1" selected="0">
            <x v="9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58"/>
          </reference>
        </references>
      </pivotArea>
    </format>
    <format dxfId="5061">
      <pivotArea dataOnly="0" labelOnly="1" outline="0" fieldPosition="0">
        <references count="5">
          <reference field="0" count="1" selected="0">
            <x v="9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58"/>
          </reference>
        </references>
      </pivotArea>
    </format>
    <format dxfId="5060">
      <pivotArea dataOnly="0" labelOnly="1" outline="0" fieldPosition="0">
        <references count="5">
          <reference field="0" count="1" selected="0">
            <x v="10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262"/>
          </reference>
        </references>
      </pivotArea>
    </format>
    <format dxfId="5059">
      <pivotArea dataOnly="0" labelOnly="1" outline="0" fieldPosition="0">
        <references count="5">
          <reference field="0" count="1" selected="0">
            <x v="45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34"/>
          </reference>
        </references>
      </pivotArea>
    </format>
    <format dxfId="5058">
      <pivotArea dataOnly="0" labelOnly="1" outline="0" fieldPosition="0">
        <references count="5">
          <reference field="0" count="1" selected="0">
            <x v="45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34"/>
          </reference>
        </references>
      </pivotArea>
    </format>
    <format dxfId="5057">
      <pivotArea dataOnly="0" labelOnly="1" outline="0" fieldPosition="0">
        <references count="5">
          <reference field="0" count="1" selected="0">
            <x v="85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21"/>
          </reference>
        </references>
      </pivotArea>
    </format>
    <format dxfId="5056">
      <pivotArea dataOnly="0" labelOnly="1" outline="0" fieldPosition="0">
        <references count="5">
          <reference field="0" count="1" selected="0">
            <x v="85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21"/>
          </reference>
        </references>
      </pivotArea>
    </format>
    <format dxfId="5055">
      <pivotArea dataOnly="0" labelOnly="1" outline="0" fieldPosition="0">
        <references count="5">
          <reference field="0" count="1" selected="0">
            <x v="86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24"/>
          </reference>
        </references>
      </pivotArea>
    </format>
    <format dxfId="5054">
      <pivotArea dataOnly="0" labelOnly="1" outline="0" fieldPosition="0">
        <references count="5">
          <reference field="0" count="1" selected="0">
            <x v="86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24"/>
          </reference>
        </references>
      </pivotArea>
    </format>
    <format dxfId="5053">
      <pivotArea dataOnly="0" labelOnly="1" outline="0" fieldPosition="0">
        <references count="5">
          <reference field="0" count="1" selected="0">
            <x v="87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268"/>
          </reference>
        </references>
      </pivotArea>
    </format>
    <format dxfId="5052">
      <pivotArea dataOnly="0" labelOnly="1" outline="0" fieldPosition="0">
        <references count="5">
          <reference field="0" count="1" selected="0">
            <x v="87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68"/>
          </reference>
        </references>
      </pivotArea>
    </format>
    <format dxfId="5051">
      <pivotArea dataOnly="0" labelOnly="1" outline="0" fieldPosition="0">
        <references count="5">
          <reference field="0" count="1" selected="0">
            <x v="121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01"/>
          </reference>
        </references>
      </pivotArea>
    </format>
    <format dxfId="5050">
      <pivotArea dataOnly="0" labelOnly="1" outline="0" fieldPosition="0">
        <references count="5">
          <reference field="0" count="1" selected="0">
            <x v="129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26"/>
          </reference>
        </references>
      </pivotArea>
    </format>
    <format dxfId="5049">
      <pivotArea dataOnly="0" labelOnly="1" outline="0" fieldPosition="0">
        <references count="5">
          <reference field="0" count="1" selected="0">
            <x v="159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41"/>
          </reference>
        </references>
      </pivotArea>
    </format>
    <format dxfId="5048">
      <pivotArea dataOnly="0" labelOnly="1" outline="0" fieldPosition="0">
        <references count="5">
          <reference field="0" count="1" selected="0">
            <x v="170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72"/>
          </reference>
        </references>
      </pivotArea>
    </format>
    <format dxfId="5047">
      <pivotArea dataOnly="0" labelOnly="1" outline="0" fieldPosition="0">
        <references count="5">
          <reference field="0" count="1" selected="0">
            <x v="170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272"/>
          </reference>
        </references>
      </pivotArea>
    </format>
    <format dxfId="5046">
      <pivotArea dataOnly="0" labelOnly="1" outline="0" fieldPosition="0">
        <references count="5">
          <reference field="0" count="1" selected="0">
            <x v="177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65"/>
          </reference>
        </references>
      </pivotArea>
    </format>
    <format dxfId="5045">
      <pivotArea dataOnly="0" labelOnly="1" outline="0" fieldPosition="0">
        <references count="5">
          <reference field="0" count="1" selected="0">
            <x v="177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65"/>
          </reference>
        </references>
      </pivotArea>
    </format>
    <format dxfId="5044">
      <pivotArea dataOnly="0" labelOnly="1" outline="0" fieldPosition="0">
        <references count="5">
          <reference field="0" count="1" selected="0">
            <x v="179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57"/>
          </reference>
        </references>
      </pivotArea>
    </format>
    <format dxfId="5043">
      <pivotArea dataOnly="0" labelOnly="1" outline="0" fieldPosition="0">
        <references count="5">
          <reference field="0" count="1" selected="0">
            <x v="222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72"/>
          </reference>
        </references>
      </pivotArea>
    </format>
    <format dxfId="5042">
      <pivotArea dataOnly="0" labelOnly="1" outline="0" fieldPosition="0">
        <references count="5">
          <reference field="0" count="1" selected="0">
            <x v="222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72"/>
          </reference>
        </references>
      </pivotArea>
    </format>
    <format dxfId="5041">
      <pivotArea dataOnly="0" labelOnly="1" outline="0" fieldPosition="0">
        <references count="5">
          <reference field="0" count="1" selected="0">
            <x v="226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94"/>
          </reference>
        </references>
      </pivotArea>
    </format>
    <format dxfId="5040">
      <pivotArea dataOnly="0" labelOnly="1" outline="0" fieldPosition="0">
        <references count="5">
          <reference field="0" count="1" selected="0">
            <x v="7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97"/>
          </reference>
        </references>
      </pivotArea>
    </format>
    <format dxfId="5039">
      <pivotArea dataOnly="0" labelOnly="1" outline="0" fieldPosition="0">
        <references count="5">
          <reference field="0" count="1" selected="0">
            <x v="11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72"/>
          </reference>
        </references>
      </pivotArea>
    </format>
    <format dxfId="5038">
      <pivotArea dataOnly="0" labelOnly="1" outline="0" fieldPosition="0">
        <references count="5">
          <reference field="0" count="1" selected="0">
            <x v="32"/>
          </reference>
          <reference field="7" count="1" selected="0">
            <x v="31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0"/>
          </reference>
        </references>
      </pivotArea>
    </format>
    <format dxfId="5037">
      <pivotArea dataOnly="0" labelOnly="1" outline="0" fieldPosition="0">
        <references count="5">
          <reference field="0" count="1" selected="0">
            <x v="34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62"/>
          </reference>
        </references>
      </pivotArea>
    </format>
    <format dxfId="5036">
      <pivotArea dataOnly="0" labelOnly="1" outline="0" fieldPosition="0">
        <references count="5">
          <reference field="0" count="1" selected="0">
            <x v="67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16"/>
          </reference>
        </references>
      </pivotArea>
    </format>
    <format dxfId="5035">
      <pivotArea dataOnly="0" labelOnly="1" outline="0" fieldPosition="0">
        <references count="5">
          <reference field="0" count="1" selected="0">
            <x v="89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15"/>
          </reference>
        </references>
      </pivotArea>
    </format>
    <format dxfId="5034">
      <pivotArea dataOnly="0" labelOnly="1" outline="0" fieldPosition="0">
        <references count="5">
          <reference field="0" count="1" selected="0">
            <x v="91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36"/>
          </reference>
        </references>
      </pivotArea>
    </format>
    <format dxfId="5033">
      <pivotArea dataOnly="0" labelOnly="1" outline="0" fieldPosition="0">
        <references count="5">
          <reference field="0" count="1" selected="0">
            <x v="108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145"/>
          </reference>
        </references>
      </pivotArea>
    </format>
    <format dxfId="5032">
      <pivotArea dataOnly="0" labelOnly="1" outline="0" fieldPosition="0">
        <references count="5">
          <reference field="0" count="1" selected="0">
            <x v="120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27"/>
          </reference>
        </references>
      </pivotArea>
    </format>
    <format dxfId="5031">
      <pivotArea dataOnly="0" labelOnly="1" outline="0" fieldPosition="0">
        <references count="5">
          <reference field="0" count="1" selected="0">
            <x v="145"/>
          </reference>
          <reference field="7" count="1" selected="0">
            <x v="31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84"/>
          </reference>
        </references>
      </pivotArea>
    </format>
    <format dxfId="5030">
      <pivotArea dataOnly="0" labelOnly="1" outline="0" fieldPosition="0">
        <references count="5">
          <reference field="0" count="1" selected="0">
            <x v="158"/>
          </reference>
          <reference field="7" count="1" selected="0">
            <x v="31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55"/>
          </reference>
        </references>
      </pivotArea>
    </format>
    <format dxfId="5029">
      <pivotArea dataOnly="0" labelOnly="1" outline="0" fieldPosition="0">
        <references count="5">
          <reference field="0" count="1" selected="0">
            <x v="174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31"/>
          </reference>
        </references>
      </pivotArea>
    </format>
    <format dxfId="5028">
      <pivotArea dataOnly="0" labelOnly="1" outline="0" fieldPosition="0">
        <references count="5">
          <reference field="0" count="1" selected="0">
            <x v="190"/>
          </reference>
          <reference field="7" count="1" selected="0">
            <x v="31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24"/>
          </reference>
        </references>
      </pivotArea>
    </format>
    <format dxfId="5027">
      <pivotArea dataOnly="0" labelOnly="1" outline="0" fieldPosition="0">
        <references count="5">
          <reference field="0" count="1" selected="0">
            <x v="195"/>
          </reference>
          <reference field="7" count="1" selected="0">
            <x v="31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37"/>
          </reference>
        </references>
      </pivotArea>
    </format>
    <format dxfId="5026">
      <pivotArea dataOnly="0" labelOnly="1" outline="0" fieldPosition="0">
        <references count="5">
          <reference field="0" count="1" selected="0">
            <x v="210"/>
          </reference>
          <reference field="7" count="1" selected="0">
            <x v="31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208"/>
          </reference>
        </references>
      </pivotArea>
    </format>
    <format dxfId="5025">
      <pivotArea dataOnly="0" labelOnly="1" outline="0" fieldPosition="0">
        <references count="5">
          <reference field="0" count="1" selected="0">
            <x v="240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153"/>
          </reference>
        </references>
      </pivotArea>
    </format>
    <format dxfId="5024">
      <pivotArea dataOnly="0" labelOnly="1" outline="0" fieldPosition="0">
        <references count="5">
          <reference field="0" count="1" selected="0">
            <x v="248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67"/>
          </reference>
        </references>
      </pivotArea>
    </format>
    <format dxfId="5023">
      <pivotArea dataOnly="0" labelOnly="1" outline="0" fieldPosition="0">
        <references count="5">
          <reference field="0" count="1" selected="0">
            <x v="249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41"/>
          </reference>
        </references>
      </pivotArea>
    </format>
    <format dxfId="5022">
      <pivotArea dataOnly="0" labelOnly="1" outline="0" fieldPosition="0">
        <references count="5">
          <reference field="0" count="1" selected="0">
            <x v="267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02"/>
          </reference>
        </references>
      </pivotArea>
    </format>
    <format dxfId="5021">
      <pivotArea dataOnly="0" labelOnly="1" outline="0" fieldPosition="0">
        <references count="5">
          <reference field="0" count="1" selected="0">
            <x v="291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64"/>
          </reference>
        </references>
      </pivotArea>
    </format>
    <format dxfId="5020">
      <pivotArea dataOnly="0" labelOnly="1" outline="0" fieldPosition="0">
        <references count="5">
          <reference field="0" count="1" selected="0">
            <x v="13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43"/>
          </reference>
        </references>
      </pivotArea>
    </format>
    <format dxfId="5019">
      <pivotArea dataOnly="0" labelOnly="1" outline="0" fieldPosition="0">
        <references count="5">
          <reference field="0" count="1" selected="0">
            <x v="33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03"/>
          </reference>
        </references>
      </pivotArea>
    </format>
    <format dxfId="5018">
      <pivotArea dataOnly="0" labelOnly="1" outline="0" fieldPosition="0">
        <references count="5">
          <reference field="0" count="1" selected="0">
            <x v="43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61"/>
          </reference>
        </references>
      </pivotArea>
    </format>
    <format dxfId="5017">
      <pivotArea dataOnly="0" labelOnly="1" outline="0" fieldPosition="0">
        <references count="5">
          <reference field="0" count="1" selected="0">
            <x v="51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30"/>
          </reference>
        </references>
      </pivotArea>
    </format>
    <format dxfId="5016">
      <pivotArea dataOnly="0" labelOnly="1" outline="0" fieldPosition="0">
        <references count="5">
          <reference field="0" count="1" selected="0">
            <x v="56"/>
          </reference>
          <reference field="7" count="1" selected="0">
            <x v="32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60"/>
          </reference>
        </references>
      </pivotArea>
    </format>
    <format dxfId="5015">
      <pivotArea dataOnly="0" labelOnly="1" outline="0" fieldPosition="0">
        <references count="5">
          <reference field="0" count="1" selected="0">
            <x v="74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36"/>
          </reference>
        </references>
      </pivotArea>
    </format>
    <format dxfId="5014">
      <pivotArea dataOnly="0" labelOnly="1" outline="0" fieldPosition="0">
        <references count="5">
          <reference field="0" count="1" selected="0">
            <x v="93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37"/>
          </reference>
        </references>
      </pivotArea>
    </format>
    <format dxfId="5013">
      <pivotArea dataOnly="0" labelOnly="1" outline="0" fieldPosition="0">
        <references count="5">
          <reference field="0" count="1" selected="0">
            <x v="97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06"/>
          </reference>
        </references>
      </pivotArea>
    </format>
    <format dxfId="5012">
      <pivotArea dataOnly="0" labelOnly="1" outline="0" fieldPosition="0">
        <references count="5">
          <reference field="0" count="1" selected="0">
            <x v="97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06"/>
          </reference>
        </references>
      </pivotArea>
    </format>
    <format dxfId="5011">
      <pivotArea dataOnly="0" labelOnly="1" outline="0" fieldPosition="0">
        <references count="5">
          <reference field="0" count="1" selected="0">
            <x v="110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62"/>
          </reference>
        </references>
      </pivotArea>
    </format>
    <format dxfId="5010">
      <pivotArea dataOnly="0" labelOnly="1" outline="0" fieldPosition="0">
        <references count="5">
          <reference field="0" count="1" selected="0">
            <x v="118"/>
          </reference>
          <reference field="7" count="1" selected="0">
            <x v="32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92"/>
          </reference>
        </references>
      </pivotArea>
    </format>
    <format dxfId="5009">
      <pivotArea dataOnly="0" labelOnly="1" outline="0" fieldPosition="0">
        <references count="5">
          <reference field="0" count="1" selected="0">
            <x v="121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01"/>
          </reference>
        </references>
      </pivotArea>
    </format>
    <format dxfId="5008">
      <pivotArea dataOnly="0" labelOnly="1" outline="0" fieldPosition="0">
        <references count="5">
          <reference field="0" count="1" selected="0">
            <x v="129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26"/>
          </reference>
        </references>
      </pivotArea>
    </format>
    <format dxfId="5007">
      <pivotArea dataOnly="0" labelOnly="1" outline="0" fieldPosition="0">
        <references count="5">
          <reference field="0" count="1" selected="0">
            <x v="133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44"/>
          </reference>
        </references>
      </pivotArea>
    </format>
    <format dxfId="5006">
      <pivotArea dataOnly="0" labelOnly="1" outline="0" fieldPosition="0">
        <references count="5">
          <reference field="0" count="1" selected="0">
            <x v="137"/>
          </reference>
          <reference field="7" count="1" selected="0">
            <x v="32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69"/>
          </reference>
        </references>
      </pivotArea>
    </format>
    <format dxfId="5005">
      <pivotArea dataOnly="0" labelOnly="1" outline="0" fieldPosition="0">
        <references count="5">
          <reference field="0" count="1" selected="0">
            <x v="155"/>
          </reference>
          <reference field="7" count="1" selected="0">
            <x v="32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86"/>
          </reference>
        </references>
      </pivotArea>
    </format>
    <format dxfId="5004">
      <pivotArea dataOnly="0" labelOnly="1" outline="0" fieldPosition="0">
        <references count="5">
          <reference field="0" count="1" selected="0">
            <x v="158"/>
          </reference>
          <reference field="7" count="1" selected="0">
            <x v="32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55"/>
          </reference>
        </references>
      </pivotArea>
    </format>
    <format dxfId="5003">
      <pivotArea dataOnly="0" labelOnly="1" outline="0" fieldPosition="0">
        <references count="5">
          <reference field="0" count="1" selected="0">
            <x v="165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44"/>
          </reference>
        </references>
      </pivotArea>
    </format>
    <format dxfId="5002">
      <pivotArea dataOnly="0" labelOnly="1" outline="0" fieldPosition="0">
        <references count="5">
          <reference field="0" count="1" selected="0">
            <x v="175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42"/>
          </reference>
        </references>
      </pivotArea>
    </format>
    <format dxfId="5001">
      <pivotArea dataOnly="0" labelOnly="1" outline="0" fieldPosition="0">
        <references count="5">
          <reference field="0" count="1" selected="0">
            <x v="181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85"/>
          </reference>
        </references>
      </pivotArea>
    </format>
    <format dxfId="5000">
      <pivotArea dataOnly="0" labelOnly="1" outline="0" fieldPosition="0">
        <references count="5">
          <reference field="0" count="1" selected="0">
            <x v="192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247"/>
          </reference>
        </references>
      </pivotArea>
    </format>
    <format dxfId="4999">
      <pivotArea dataOnly="0" labelOnly="1" outline="0" fieldPosition="0">
        <references count="5">
          <reference field="0" count="1" selected="0">
            <x v="197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89"/>
          </reference>
        </references>
      </pivotArea>
    </format>
    <format dxfId="4998">
      <pivotArea dataOnly="0" labelOnly="1" outline="0" fieldPosition="0">
        <references count="5">
          <reference field="0" count="1" selected="0">
            <x v="199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85"/>
          </reference>
        </references>
      </pivotArea>
    </format>
    <format dxfId="4997">
      <pivotArea dataOnly="0" labelOnly="1" outline="0" fieldPosition="0">
        <references count="5">
          <reference field="0" count="1" selected="0">
            <x v="208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47"/>
          </reference>
        </references>
      </pivotArea>
    </format>
    <format dxfId="4996">
      <pivotArea dataOnly="0" labelOnly="1" outline="0" fieldPosition="0">
        <references count="5">
          <reference field="0" count="1" selected="0">
            <x v="226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94"/>
          </reference>
        </references>
      </pivotArea>
    </format>
    <format dxfId="4995">
      <pivotArea dataOnly="0" labelOnly="1" outline="0" fieldPosition="0">
        <references count="5">
          <reference field="0" count="1" selected="0">
            <x v="231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17"/>
          </reference>
        </references>
      </pivotArea>
    </format>
    <format dxfId="4994">
      <pivotArea dataOnly="0" labelOnly="1" outline="0" fieldPosition="0">
        <references count="5">
          <reference field="0" count="1" selected="0">
            <x v="241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52"/>
          </reference>
        </references>
      </pivotArea>
    </format>
    <format dxfId="4993">
      <pivotArea dataOnly="0" labelOnly="1" outline="0" fieldPosition="0">
        <references count="5">
          <reference field="0" count="1" selected="0">
            <x v="251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234"/>
          </reference>
        </references>
      </pivotArea>
    </format>
    <format dxfId="4992">
      <pivotArea dataOnly="0" labelOnly="1" outline="0" fieldPosition="0">
        <references count="5">
          <reference field="0" count="1" selected="0">
            <x v="255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46"/>
          </reference>
        </references>
      </pivotArea>
    </format>
    <format dxfId="4991">
      <pivotArea dataOnly="0" labelOnly="1" outline="0" fieldPosition="0">
        <references count="5">
          <reference field="0" count="1" selected="0">
            <x v="258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43"/>
          </reference>
        </references>
      </pivotArea>
    </format>
    <format dxfId="4990">
      <pivotArea dataOnly="0" labelOnly="1" outline="0" fieldPosition="0">
        <references count="5">
          <reference field="0" count="1" selected="0">
            <x v="265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93"/>
          </reference>
        </references>
      </pivotArea>
    </format>
    <format dxfId="4989">
      <pivotArea dataOnly="0" labelOnly="1" outline="0" fieldPosition="0">
        <references count="5">
          <reference field="0" count="1" selected="0">
            <x v="267"/>
          </reference>
          <reference field="7" count="1" selected="0">
            <x v="32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202"/>
          </reference>
        </references>
      </pivotArea>
    </format>
    <format dxfId="4988">
      <pivotArea dataOnly="0" labelOnly="1" outline="0" fieldPosition="0">
        <references count="5">
          <reference field="0" count="1" selected="0">
            <x v="275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07"/>
          </reference>
        </references>
      </pivotArea>
    </format>
    <format dxfId="4987">
      <pivotArea dataOnly="0" labelOnly="1" outline="0" fieldPosition="0">
        <references count="5">
          <reference field="0" count="1" selected="0">
            <x v="280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04"/>
          </reference>
        </references>
      </pivotArea>
    </format>
    <format dxfId="4986">
      <pivotArea dataOnly="0" labelOnly="1" outline="0" fieldPosition="0">
        <references count="5">
          <reference field="0" count="1" selected="0">
            <x v="304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34"/>
          </reference>
        </references>
      </pivotArea>
    </format>
    <format dxfId="4985">
      <pivotArea dataOnly="0" labelOnly="1" outline="0" fieldPosition="0">
        <references count="5">
          <reference field="0" count="1" selected="0">
            <x v="4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65"/>
          </reference>
        </references>
      </pivotArea>
    </format>
    <format dxfId="4984">
      <pivotArea dataOnly="0" labelOnly="1" outline="0" fieldPosition="0">
        <references count="5">
          <reference field="0" count="1" selected="0">
            <x v="36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212"/>
          </reference>
        </references>
      </pivotArea>
    </format>
    <format dxfId="4983">
      <pivotArea dataOnly="0" labelOnly="1" outline="0" fieldPosition="0">
        <references count="5">
          <reference field="0" count="1" selected="0">
            <x v="36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212"/>
          </reference>
        </references>
      </pivotArea>
    </format>
    <format dxfId="4982">
      <pivotArea dataOnly="0" labelOnly="1" outline="0" fieldPosition="0">
        <references count="5">
          <reference field="0" count="1" selected="0">
            <x v="38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75"/>
          </reference>
        </references>
      </pivotArea>
    </format>
    <format dxfId="4981">
      <pivotArea dataOnly="0" labelOnly="1" outline="0" fieldPosition="0">
        <references count="5">
          <reference field="0" count="1" selected="0">
            <x v="38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75"/>
          </reference>
        </references>
      </pivotArea>
    </format>
    <format dxfId="4980">
      <pivotArea dataOnly="0" labelOnly="1" outline="0" fieldPosition="0">
        <references count="5">
          <reference field="0" count="1" selected="0">
            <x v="48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0"/>
          </reference>
        </references>
      </pivotArea>
    </format>
    <format dxfId="4979">
      <pivotArea dataOnly="0" labelOnly="1" outline="0" fieldPosition="0">
        <references count="5">
          <reference field="0" count="1" selected="0">
            <x v="70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219"/>
          </reference>
        </references>
      </pivotArea>
    </format>
    <format dxfId="4978">
      <pivotArea dataOnly="0" labelOnly="1" outline="0" fieldPosition="0">
        <references count="5">
          <reference field="0" count="1" selected="0">
            <x v="70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219"/>
          </reference>
        </references>
      </pivotArea>
    </format>
    <format dxfId="4977">
      <pivotArea dataOnly="0" labelOnly="1" outline="0" fieldPosition="0">
        <references count="5">
          <reference field="0" count="1" selected="0">
            <x v="96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93"/>
          </reference>
        </references>
      </pivotArea>
    </format>
    <format dxfId="4976">
      <pivotArea dataOnly="0" labelOnly="1" outline="0" fieldPosition="0">
        <references count="5">
          <reference field="0" count="1" selected="0">
            <x v="156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13"/>
          </reference>
        </references>
      </pivotArea>
    </format>
    <format dxfId="4975">
      <pivotArea dataOnly="0" labelOnly="1" outline="0" fieldPosition="0">
        <references count="5">
          <reference field="0" count="1" selected="0">
            <x v="156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213"/>
          </reference>
        </references>
      </pivotArea>
    </format>
    <format dxfId="4974">
      <pivotArea dataOnly="0" labelOnly="1" outline="0" fieldPosition="0">
        <references count="5">
          <reference field="0" count="1" selected="0">
            <x v="167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55"/>
          </reference>
        </references>
      </pivotArea>
    </format>
    <format dxfId="4973">
      <pivotArea dataOnly="0" labelOnly="1" outline="0" fieldPosition="0">
        <references count="5">
          <reference field="0" count="1" selected="0">
            <x v="167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55"/>
          </reference>
        </references>
      </pivotArea>
    </format>
    <format dxfId="4972">
      <pivotArea dataOnly="0" labelOnly="1" outline="0" fieldPosition="0">
        <references count="5">
          <reference field="0" count="1" selected="0">
            <x v="168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211"/>
          </reference>
        </references>
      </pivotArea>
    </format>
    <format dxfId="4971">
      <pivotArea dataOnly="0" labelOnly="1" outline="0" fieldPosition="0">
        <references count="5">
          <reference field="0" count="1" selected="0">
            <x v="191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108"/>
          </reference>
        </references>
      </pivotArea>
    </format>
    <format dxfId="4970">
      <pivotArea dataOnly="0" labelOnly="1" outline="0" fieldPosition="0">
        <references count="5">
          <reference field="0" count="1" selected="0">
            <x v="191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108"/>
          </reference>
        </references>
      </pivotArea>
    </format>
    <format dxfId="4969">
      <pivotArea dataOnly="0" labelOnly="1" outline="0" fieldPosition="0">
        <references count="5">
          <reference field="0" count="1" selected="0">
            <x v="204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91"/>
          </reference>
        </references>
      </pivotArea>
    </format>
    <format dxfId="4968">
      <pivotArea dataOnly="0" labelOnly="1" outline="0" fieldPosition="0">
        <references count="5">
          <reference field="0" count="1" selected="0">
            <x v="205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16"/>
          </reference>
        </references>
      </pivotArea>
    </format>
    <format dxfId="4967">
      <pivotArea dataOnly="0" labelOnly="1" outline="0" fieldPosition="0">
        <references count="5">
          <reference field="0" count="1" selected="0">
            <x v="217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26"/>
          </reference>
        </references>
      </pivotArea>
    </format>
    <format dxfId="4966">
      <pivotArea dataOnly="0" labelOnly="1" outline="0" fieldPosition="0">
        <references count="5">
          <reference field="0" count="1" selected="0">
            <x v="260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13"/>
          </reference>
        </references>
      </pivotArea>
    </format>
    <format dxfId="4965">
      <pivotArea dataOnly="0" labelOnly="1" outline="0" fieldPosition="0">
        <references count="5">
          <reference field="0" count="1" selected="0">
            <x v="260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13"/>
          </reference>
        </references>
      </pivotArea>
    </format>
    <format dxfId="4964">
      <pivotArea dataOnly="0" labelOnly="1" outline="0" fieldPosition="0">
        <references count="5">
          <reference field="0" count="1" selected="0">
            <x v="281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71"/>
          </reference>
        </references>
      </pivotArea>
    </format>
    <format dxfId="4963">
      <pivotArea dataOnly="0" labelOnly="1" outline="0" fieldPosition="0">
        <references count="5">
          <reference field="0" count="1" selected="0">
            <x v="299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68"/>
          </reference>
        </references>
      </pivotArea>
    </format>
    <format dxfId="4962">
      <pivotArea dataOnly="0" labelOnly="1" outline="0" fieldPosition="0">
        <references count="5">
          <reference field="0" count="1" selected="0">
            <x v="299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68"/>
          </reference>
        </references>
      </pivotArea>
    </format>
    <format dxfId="4961">
      <pivotArea dataOnly="0" labelOnly="1" outline="0" fieldPosition="0">
        <references count="5">
          <reference field="0" count="1" selected="0">
            <x v="6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232"/>
          </reference>
        </references>
      </pivotArea>
    </format>
    <format dxfId="4960">
      <pivotArea dataOnly="0" labelOnly="1" outline="0" fieldPosition="0">
        <references count="5">
          <reference field="0" count="1" selected="0">
            <x v="6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32"/>
          </reference>
        </references>
      </pivotArea>
    </format>
    <format dxfId="4959">
      <pivotArea dataOnly="0" labelOnly="1" outline="0" fieldPosition="0">
        <references count="5">
          <reference field="0" count="1" selected="0">
            <x v="14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210"/>
          </reference>
        </references>
      </pivotArea>
    </format>
    <format dxfId="4958">
      <pivotArea dataOnly="0" labelOnly="1" outline="0" fieldPosition="0">
        <references count="5">
          <reference field="0" count="1" selected="0">
            <x v="16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6"/>
          </reference>
        </references>
      </pivotArea>
    </format>
    <format dxfId="4957">
      <pivotArea dataOnly="0" labelOnly="1" outline="0" fieldPosition="0">
        <references count="5">
          <reference field="0" count="1" selected="0">
            <x v="18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14"/>
          </reference>
        </references>
      </pivotArea>
    </format>
    <format dxfId="4956">
      <pivotArea dataOnly="0" labelOnly="1" outline="0" fieldPosition="0">
        <references count="5">
          <reference field="0" count="1" selected="0">
            <x v="19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57"/>
          </reference>
        </references>
      </pivotArea>
    </format>
    <format dxfId="4955">
      <pivotArea dataOnly="0" labelOnly="1" outline="0" fieldPosition="0">
        <references count="5">
          <reference field="0" count="1" selected="0">
            <x v="20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18"/>
          </reference>
        </references>
      </pivotArea>
    </format>
    <format dxfId="4954">
      <pivotArea dataOnly="0" labelOnly="1" outline="0" fieldPosition="0">
        <references count="5">
          <reference field="0" count="1" selected="0">
            <x v="31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64"/>
          </reference>
        </references>
      </pivotArea>
    </format>
    <format dxfId="4953">
      <pivotArea dataOnly="0" labelOnly="1" outline="0" fieldPosition="0">
        <references count="5">
          <reference field="0" count="1" selected="0">
            <x v="39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40"/>
          </reference>
        </references>
      </pivotArea>
    </format>
    <format dxfId="4952">
      <pivotArea dataOnly="0" labelOnly="1" outline="0" fieldPosition="0">
        <references count="5">
          <reference field="0" count="1" selected="0">
            <x v="39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40"/>
          </reference>
        </references>
      </pivotArea>
    </format>
    <format dxfId="4951">
      <pivotArea dataOnly="0" labelOnly="1" outline="0" fieldPosition="0">
        <references count="5">
          <reference field="0" count="1" selected="0">
            <x v="46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59"/>
          </reference>
        </references>
      </pivotArea>
    </format>
    <format dxfId="4950">
      <pivotArea dataOnly="0" labelOnly="1" outline="0" fieldPosition="0">
        <references count="5">
          <reference field="0" count="1" selected="0">
            <x v="46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259"/>
          </reference>
        </references>
      </pivotArea>
    </format>
    <format dxfId="4949">
      <pivotArea dataOnly="0" labelOnly="1" outline="0" fieldPosition="0">
        <references count="5">
          <reference field="0" count="1" selected="0">
            <x v="51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30"/>
          </reference>
        </references>
      </pivotArea>
    </format>
    <format dxfId="4948">
      <pivotArea dataOnly="0" labelOnly="1" outline="0" fieldPosition="0">
        <references count="5">
          <reference field="0" count="1" selected="0">
            <x v="62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23"/>
          </reference>
        </references>
      </pivotArea>
    </format>
    <format dxfId="4947">
      <pivotArea dataOnly="0" labelOnly="1" outline="0" fieldPosition="0">
        <references count="5">
          <reference field="0" count="1" selected="0">
            <x v="103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238"/>
          </reference>
        </references>
      </pivotArea>
    </format>
    <format dxfId="4946">
      <pivotArea dataOnly="0" labelOnly="1" outline="0" fieldPosition="0">
        <references count="5">
          <reference field="0" count="1" selected="0">
            <x v="123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74"/>
          </reference>
        </references>
      </pivotArea>
    </format>
    <format dxfId="4945">
      <pivotArea dataOnly="0" labelOnly="1" outline="0" fieldPosition="0">
        <references count="5">
          <reference field="0" count="1" selected="0">
            <x v="123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74"/>
          </reference>
        </references>
      </pivotArea>
    </format>
    <format dxfId="4944">
      <pivotArea dataOnly="0" labelOnly="1" outline="0" fieldPosition="0">
        <references count="5">
          <reference field="0" count="1" selected="0">
            <x v="127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28"/>
          </reference>
        </references>
      </pivotArea>
    </format>
    <format dxfId="4943">
      <pivotArea dataOnly="0" labelOnly="1" outline="0" fieldPosition="0">
        <references count="5">
          <reference field="0" count="1" selected="0">
            <x v="127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228"/>
          </reference>
        </references>
      </pivotArea>
    </format>
    <format dxfId="4942">
      <pivotArea dataOnly="0" labelOnly="1" outline="0" fieldPosition="0">
        <references count="5">
          <reference field="0" count="1" selected="0">
            <x v="148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67"/>
          </reference>
        </references>
      </pivotArea>
    </format>
    <format dxfId="4941">
      <pivotArea dataOnly="0" labelOnly="1" outline="0" fieldPosition="0">
        <references count="5">
          <reference field="0" count="1" selected="0">
            <x v="157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22"/>
          </reference>
        </references>
      </pivotArea>
    </format>
    <format dxfId="4940">
      <pivotArea dataOnly="0" labelOnly="1" outline="0" fieldPosition="0">
        <references count="5">
          <reference field="0" count="1" selected="0">
            <x v="157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2"/>
          </reference>
        </references>
      </pivotArea>
    </format>
    <format dxfId="4939">
      <pivotArea dataOnly="0" labelOnly="1" outline="0" fieldPosition="0">
        <references count="5">
          <reference field="0" count="1" selected="0">
            <x v="159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41"/>
          </reference>
        </references>
      </pivotArea>
    </format>
    <format dxfId="4938">
      <pivotArea dataOnly="0" labelOnly="1" outline="0" fieldPosition="0">
        <references count="5">
          <reference field="0" count="1" selected="0">
            <x v="169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51"/>
          </reference>
        </references>
      </pivotArea>
    </format>
    <format dxfId="4937">
      <pivotArea dataOnly="0" labelOnly="1" outline="0" fieldPosition="0">
        <references count="5">
          <reference field="0" count="1" selected="0">
            <x v="169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251"/>
          </reference>
        </references>
      </pivotArea>
    </format>
    <format dxfId="4936">
      <pivotArea dataOnly="0" labelOnly="1" outline="0" fieldPosition="0">
        <references count="5">
          <reference field="0" count="1" selected="0">
            <x v="179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57"/>
          </reference>
        </references>
      </pivotArea>
    </format>
    <format dxfId="4935">
      <pivotArea dataOnly="0" labelOnly="1" outline="0" fieldPosition="0">
        <references count="5">
          <reference field="0" count="1" selected="0">
            <x v="186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86"/>
          </reference>
        </references>
      </pivotArea>
    </format>
    <format dxfId="4934">
      <pivotArea dataOnly="0" labelOnly="1" outline="0" fieldPosition="0">
        <references count="5">
          <reference field="0" count="1" selected="0">
            <x v="194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215"/>
          </reference>
        </references>
      </pivotArea>
    </format>
    <format dxfId="4933">
      <pivotArea dataOnly="0" labelOnly="1" outline="0" fieldPosition="0">
        <references count="5">
          <reference field="0" count="1" selected="0">
            <x v="199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85"/>
          </reference>
        </references>
      </pivotArea>
    </format>
    <format dxfId="4932">
      <pivotArea dataOnly="0" labelOnly="1" outline="0" fieldPosition="0">
        <references count="5">
          <reference field="0" count="1" selected="0">
            <x v="209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79"/>
          </reference>
        </references>
      </pivotArea>
    </format>
    <format dxfId="4931">
      <pivotArea dataOnly="0" labelOnly="1" outline="0" fieldPosition="0">
        <references count="5">
          <reference field="0" count="1" selected="0">
            <x v="211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32"/>
          </reference>
        </references>
      </pivotArea>
    </format>
    <format dxfId="4930">
      <pivotArea dataOnly="0" labelOnly="1" outline="0" fieldPosition="0">
        <references count="5">
          <reference field="0" count="1" selected="0">
            <x v="214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73"/>
          </reference>
        </references>
      </pivotArea>
    </format>
    <format dxfId="4929">
      <pivotArea dataOnly="0" labelOnly="1" outline="0" fieldPosition="0">
        <references count="5">
          <reference field="0" count="1" selected="0">
            <x v="222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172"/>
          </reference>
        </references>
      </pivotArea>
    </format>
    <format dxfId="4928">
      <pivotArea dataOnly="0" labelOnly="1" outline="0" fieldPosition="0">
        <references count="5">
          <reference field="0" count="1" selected="0">
            <x v="223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73"/>
          </reference>
        </references>
      </pivotArea>
    </format>
    <format dxfId="4927">
      <pivotArea dataOnly="0" labelOnly="1" outline="0" fieldPosition="0">
        <references count="5">
          <reference field="0" count="1" selected="0">
            <x v="226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94"/>
          </reference>
        </references>
      </pivotArea>
    </format>
    <format dxfId="4926">
      <pivotArea dataOnly="0" labelOnly="1" outline="0" fieldPosition="0">
        <references count="5">
          <reference field="0" count="1" selected="0">
            <x v="232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76"/>
          </reference>
        </references>
      </pivotArea>
    </format>
    <format dxfId="4925">
      <pivotArea dataOnly="0" labelOnly="1" outline="0" fieldPosition="0">
        <references count="5">
          <reference field="0" count="1" selected="0">
            <x v="242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83"/>
          </reference>
        </references>
      </pivotArea>
    </format>
    <format dxfId="4924">
      <pivotArea dataOnly="0" labelOnly="1" outline="0" fieldPosition="0">
        <references count="5">
          <reference field="0" count="1" selected="0">
            <x v="256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207"/>
          </reference>
        </references>
      </pivotArea>
    </format>
    <format dxfId="4923">
      <pivotArea dataOnly="0" labelOnly="1" outline="0" fieldPosition="0">
        <references count="5">
          <reference field="0" count="1" selected="0">
            <x v="261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88"/>
          </reference>
        </references>
      </pivotArea>
    </format>
    <format dxfId="4922">
      <pivotArea dataOnly="0" labelOnly="1" outline="0" fieldPosition="0">
        <references count="5">
          <reference field="0" count="1" selected="0">
            <x v="261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88"/>
          </reference>
        </references>
      </pivotArea>
    </format>
    <format dxfId="4921">
      <pivotArea dataOnly="0" labelOnly="1" outline="0" fieldPosition="0">
        <references count="5">
          <reference field="0" count="1" selected="0">
            <x v="300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7"/>
          </reference>
        </references>
      </pivotArea>
    </format>
    <format dxfId="4920">
      <pivotArea dataOnly="0" labelOnly="1" outline="0" fieldPosition="0">
        <references count="5">
          <reference field="0" count="1" selected="0">
            <x v="0"/>
          </reference>
          <reference field="7" count="1" selected="0">
            <x v="37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23"/>
          </reference>
        </references>
      </pivotArea>
    </format>
    <format dxfId="4919">
      <pivotArea dataOnly="0" labelOnly="1" outline="0" fieldPosition="0">
        <references count="5">
          <reference field="0" count="1" selected="0">
            <x v="0"/>
          </reference>
          <reference field="7" count="1" selected="0">
            <x v="37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23"/>
          </reference>
        </references>
      </pivotArea>
    </format>
    <format dxfId="4918">
      <pivotArea dataOnly="0" labelOnly="1" outline="0" fieldPosition="0">
        <references count="5">
          <reference field="0" count="1" selected="0">
            <x v="8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138"/>
          </reference>
        </references>
      </pivotArea>
    </format>
    <format dxfId="4917">
      <pivotArea dataOnly="0" labelOnly="1" outline="0" fieldPosition="0">
        <references count="5">
          <reference field="0" count="1" selected="0">
            <x v="8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38"/>
          </reference>
        </references>
      </pivotArea>
    </format>
    <format dxfId="4916">
      <pivotArea dataOnly="0" labelOnly="1" outline="0" fieldPosition="0">
        <references count="5">
          <reference field="0" count="1" selected="0">
            <x v="17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101"/>
          </reference>
        </references>
      </pivotArea>
    </format>
    <format dxfId="4915">
      <pivotArea dataOnly="0" labelOnly="1" outline="0" fieldPosition="0">
        <references count="5">
          <reference field="0" count="1" selected="0">
            <x v="18"/>
          </reference>
          <reference field="7" count="1" selected="0">
            <x v="37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14"/>
          </reference>
        </references>
      </pivotArea>
    </format>
    <format dxfId="4914">
      <pivotArea dataOnly="0" labelOnly="1" outline="0" fieldPosition="0">
        <references count="5">
          <reference field="0" count="1" selected="0">
            <x v="18"/>
          </reference>
          <reference field="7" count="1" selected="0">
            <x v="37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214"/>
          </reference>
        </references>
      </pivotArea>
    </format>
    <format dxfId="4913">
      <pivotArea dataOnly="0" labelOnly="1" outline="0" fieldPosition="0">
        <references count="5">
          <reference field="0" count="1" selected="0">
            <x v="53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66"/>
          </reference>
        </references>
      </pivotArea>
    </format>
    <format dxfId="4912">
      <pivotArea dataOnly="0" labelOnly="1" outline="0" fieldPosition="0">
        <references count="5">
          <reference field="0" count="1" selected="0">
            <x v="66"/>
          </reference>
          <reference field="7" count="1" selected="0">
            <x v="37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97"/>
          </reference>
        </references>
      </pivotArea>
    </format>
    <format dxfId="4911">
      <pivotArea dataOnly="0" labelOnly="1" outline="0" fieldPosition="0">
        <references count="5">
          <reference field="0" count="1" selected="0">
            <x v="71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58"/>
          </reference>
        </references>
      </pivotArea>
    </format>
    <format dxfId="4910">
      <pivotArea dataOnly="0" labelOnly="1" outline="0" fieldPosition="0">
        <references count="5">
          <reference field="0" count="1" selected="0">
            <x v="71"/>
          </reference>
          <reference field="7" count="1" selected="0">
            <x v="37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258"/>
          </reference>
        </references>
      </pivotArea>
    </format>
    <format dxfId="4909">
      <pivotArea dataOnly="0" labelOnly="1" outline="0" fieldPosition="0">
        <references count="5">
          <reference field="0" count="1" selected="0">
            <x v="81"/>
          </reference>
          <reference field="7" count="1" selected="0">
            <x v="37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05"/>
          </reference>
        </references>
      </pivotArea>
    </format>
    <format dxfId="4908">
      <pivotArea dataOnly="0" labelOnly="1" outline="0" fieldPosition="0">
        <references count="5">
          <reference field="0" count="1" selected="0">
            <x v="81"/>
          </reference>
          <reference field="7" count="1" selected="0">
            <x v="37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05"/>
          </reference>
        </references>
      </pivotArea>
    </format>
    <format dxfId="4907">
      <pivotArea dataOnly="0" labelOnly="1" outline="0" fieldPosition="0">
        <references count="5">
          <reference field="0" count="1" selected="0">
            <x v="83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82"/>
          </reference>
        </references>
      </pivotArea>
    </format>
    <format dxfId="4906">
      <pivotArea dataOnly="0" labelOnly="1" outline="0" fieldPosition="0">
        <references count="5">
          <reference field="0" count="1" selected="0">
            <x v="83"/>
          </reference>
          <reference field="7" count="1" selected="0">
            <x v="37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82"/>
          </reference>
        </references>
      </pivotArea>
    </format>
    <format dxfId="4905">
      <pivotArea dataOnly="0" labelOnly="1" outline="0" fieldPosition="0">
        <references count="5">
          <reference field="0" count="1" selected="0">
            <x v="93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37"/>
          </reference>
        </references>
      </pivotArea>
    </format>
    <format dxfId="4904">
      <pivotArea dataOnly="0" labelOnly="1" outline="0" fieldPosition="0">
        <references count="5">
          <reference field="0" count="1" selected="0">
            <x v="125"/>
          </reference>
          <reference field="7" count="1" selected="0">
            <x v="37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220"/>
          </reference>
        </references>
      </pivotArea>
    </format>
    <format dxfId="4903">
      <pivotArea dataOnly="0" labelOnly="1" outline="0" fieldPosition="0">
        <references count="5">
          <reference field="0" count="1" selected="0">
            <x v="125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20"/>
          </reference>
        </references>
      </pivotArea>
    </format>
    <format dxfId="4902">
      <pivotArea dataOnly="0" labelOnly="1" outline="0" fieldPosition="0">
        <references count="5">
          <reference field="0" count="1" selected="0">
            <x v="128"/>
          </reference>
          <reference field="7" count="1" selected="0">
            <x v="37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25"/>
          </reference>
        </references>
      </pivotArea>
    </format>
    <format dxfId="4901">
      <pivotArea dataOnly="0" labelOnly="1" outline="0" fieldPosition="0">
        <references count="5">
          <reference field="0" count="1" selected="0">
            <x v="133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44"/>
          </reference>
        </references>
      </pivotArea>
    </format>
    <format dxfId="4900">
      <pivotArea dataOnly="0" labelOnly="1" outline="0" fieldPosition="0">
        <references count="5">
          <reference field="0" count="1" selected="0">
            <x v="192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247"/>
          </reference>
        </references>
      </pivotArea>
    </format>
    <format dxfId="4899">
      <pivotArea dataOnly="0" labelOnly="1" outline="0" fieldPosition="0">
        <references count="5">
          <reference field="0" count="1" selected="0">
            <x v="219"/>
          </reference>
          <reference field="7" count="1" selected="0">
            <x v="37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06"/>
          </reference>
        </references>
      </pivotArea>
    </format>
    <format dxfId="4898">
      <pivotArea dataOnly="0" labelOnly="1" outline="0" fieldPosition="0">
        <references count="5">
          <reference field="0" count="1" selected="0">
            <x v="232"/>
          </reference>
          <reference field="7" count="1" selected="0">
            <x v="37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76"/>
          </reference>
        </references>
      </pivotArea>
    </format>
    <format dxfId="4897">
      <pivotArea dataOnly="0" labelOnly="1" outline="0" fieldPosition="0">
        <references count="5">
          <reference field="0" count="1" selected="0">
            <x v="232"/>
          </reference>
          <reference field="7" count="1" selected="0">
            <x v="37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76"/>
          </reference>
        </references>
      </pivotArea>
    </format>
    <format dxfId="4896">
      <pivotArea dataOnly="0" labelOnly="1" outline="0" fieldPosition="0">
        <references count="5">
          <reference field="0" count="1" selected="0">
            <x v="235"/>
          </reference>
          <reference field="7" count="1" selected="0">
            <x v="37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150"/>
          </reference>
        </references>
      </pivotArea>
    </format>
    <format dxfId="4895">
      <pivotArea dataOnly="0" labelOnly="1" outline="0" fieldPosition="0">
        <references count="5">
          <reference field="0" count="1" selected="0">
            <x v="251"/>
          </reference>
          <reference field="7" count="1" selected="0">
            <x v="37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234"/>
          </reference>
        </references>
      </pivotArea>
    </format>
    <format dxfId="4894">
      <pivotArea dataOnly="0" labelOnly="1" outline="0" fieldPosition="0">
        <references count="5">
          <reference field="0" count="1" selected="0">
            <x v="251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234"/>
          </reference>
        </references>
      </pivotArea>
    </format>
    <format dxfId="4893">
      <pivotArea dataOnly="0" labelOnly="1" outline="0" fieldPosition="0">
        <references count="5">
          <reference field="0" count="1" selected="0">
            <x v="256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07"/>
          </reference>
        </references>
      </pivotArea>
    </format>
    <format dxfId="4892">
      <pivotArea dataOnly="0" labelOnly="1" outline="0" fieldPosition="0">
        <references count="5">
          <reference field="0" count="1" selected="0">
            <x v="257"/>
          </reference>
          <reference field="7" count="1" selected="0">
            <x v="37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129"/>
          </reference>
        </references>
      </pivotArea>
    </format>
    <format dxfId="4891">
      <pivotArea dataOnly="0" labelOnly="1" outline="0" fieldPosition="0">
        <references count="5">
          <reference field="0" count="1" selected="0">
            <x v="276"/>
          </reference>
          <reference field="7" count="1" selected="0">
            <x v="37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95"/>
          </reference>
        </references>
      </pivotArea>
    </format>
    <format dxfId="4890">
      <pivotArea dataOnly="0" labelOnly="1" outline="0" fieldPosition="0">
        <references count="5">
          <reference field="0" count="1" selected="0">
            <x v="280"/>
          </reference>
          <reference field="7" count="1" selected="0">
            <x v="37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204"/>
          </reference>
        </references>
      </pivotArea>
    </format>
    <format dxfId="4889">
      <pivotArea dataOnly="0" labelOnly="1" outline="0" fieldPosition="0">
        <references count="5">
          <reference field="0" count="1" selected="0">
            <x v="280"/>
          </reference>
          <reference field="7" count="1" selected="0">
            <x v="37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04"/>
          </reference>
        </references>
      </pivotArea>
    </format>
    <format dxfId="4888">
      <pivotArea dataOnly="0" labelOnly="1" outline="0" fieldPosition="0">
        <references count="5">
          <reference field="0" count="1" selected="0">
            <x v="285"/>
          </reference>
          <reference field="7" count="1" selected="0">
            <x v="37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121"/>
          </reference>
        </references>
      </pivotArea>
    </format>
    <format dxfId="4887">
      <pivotArea dataOnly="0" labelOnly="1" outline="0" fieldPosition="0">
        <references count="5">
          <reference field="0" count="1" selected="0">
            <x v="13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43"/>
          </reference>
        </references>
      </pivotArea>
    </format>
    <format dxfId="4886">
      <pivotArea dataOnly="0" labelOnly="1" outline="0" fieldPosition="0">
        <references count="5">
          <reference field="0" count="1" selected="0">
            <x v="31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164"/>
          </reference>
        </references>
      </pivotArea>
    </format>
    <format dxfId="4885">
      <pivotArea dataOnly="0" labelOnly="1" outline="0" fieldPosition="0">
        <references count="5">
          <reference field="0" count="1" selected="0">
            <x v="31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64"/>
          </reference>
        </references>
      </pivotArea>
    </format>
    <format dxfId="4884">
      <pivotArea dataOnly="0" labelOnly="1" outline="0" fieldPosition="0">
        <references count="5">
          <reference field="0" count="1" selected="0">
            <x v="40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39"/>
          </reference>
        </references>
      </pivotArea>
    </format>
    <format dxfId="4883">
      <pivotArea dataOnly="0" labelOnly="1" outline="0" fieldPosition="0">
        <references count="5">
          <reference field="0" count="1" selected="0">
            <x v="40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39"/>
          </reference>
        </references>
      </pivotArea>
    </format>
    <format dxfId="4882">
      <pivotArea dataOnly="0" labelOnly="1" outline="0" fieldPosition="0">
        <references count="5">
          <reference field="0" count="1" selected="0">
            <x v="78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42"/>
          </reference>
        </references>
      </pivotArea>
    </format>
    <format dxfId="4881">
      <pivotArea dataOnly="0" labelOnly="1" outline="0" fieldPosition="0">
        <references count="5">
          <reference field="0" count="1" selected="0">
            <x v="103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38"/>
          </reference>
        </references>
      </pivotArea>
    </format>
    <format dxfId="4880">
      <pivotArea dataOnly="0" labelOnly="1" outline="0" fieldPosition="0">
        <references count="5">
          <reference field="0" count="1" selected="0">
            <x v="104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177"/>
          </reference>
        </references>
      </pivotArea>
    </format>
    <format dxfId="4879">
      <pivotArea dataOnly="0" labelOnly="1" outline="0" fieldPosition="0">
        <references count="5">
          <reference field="0" count="1" selected="0">
            <x v="104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77"/>
          </reference>
        </references>
      </pivotArea>
    </format>
    <format dxfId="4878">
      <pivotArea dataOnly="0" labelOnly="1" outline="0" fieldPosition="0">
        <references count="5">
          <reference field="0" count="1" selected="0">
            <x v="121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01"/>
          </reference>
        </references>
      </pivotArea>
    </format>
    <format dxfId="4877">
      <pivotArea dataOnly="0" labelOnly="1" outline="0" fieldPosition="0">
        <references count="5">
          <reference field="0" count="1" selected="0">
            <x v="149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61"/>
          </reference>
        </references>
      </pivotArea>
    </format>
    <format dxfId="4876">
      <pivotArea dataOnly="0" labelOnly="1" outline="0" fieldPosition="0">
        <references count="5">
          <reference field="0" count="1" selected="0">
            <x v="149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261"/>
          </reference>
        </references>
      </pivotArea>
    </format>
    <format dxfId="4875">
      <pivotArea dataOnly="0" labelOnly="1" outline="0" fieldPosition="0">
        <references count="5">
          <reference field="0" count="1" selected="0">
            <x v="192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247"/>
          </reference>
        </references>
      </pivotArea>
    </format>
    <format dxfId="4874">
      <pivotArea dataOnly="0" labelOnly="1" outline="0" fieldPosition="0">
        <references count="5">
          <reference field="0" count="1" selected="0">
            <x v="205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16"/>
          </reference>
        </references>
      </pivotArea>
    </format>
    <format dxfId="4873">
      <pivotArea dataOnly="0" labelOnly="1" outline="0" fieldPosition="0">
        <references count="5">
          <reference field="0" count="1" selected="0">
            <x v="223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273"/>
          </reference>
        </references>
      </pivotArea>
    </format>
    <format dxfId="4872">
      <pivotArea dataOnly="0" labelOnly="1" outline="0" fieldPosition="0">
        <references count="5">
          <reference field="0" count="1" selected="0">
            <x v="242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83"/>
          </reference>
        </references>
      </pivotArea>
    </format>
    <format dxfId="4871">
      <pivotArea dataOnly="0" labelOnly="1" outline="0" fieldPosition="0">
        <references count="5">
          <reference field="0" count="1" selected="0">
            <x v="261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88"/>
          </reference>
        </references>
      </pivotArea>
    </format>
    <format dxfId="4870">
      <pivotArea dataOnly="0" labelOnly="1" outline="0" fieldPosition="0">
        <references count="5">
          <reference field="0" count="1" selected="0">
            <x v="261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88"/>
          </reference>
        </references>
      </pivotArea>
    </format>
    <format dxfId="4869">
      <pivotArea dataOnly="0" labelOnly="1" outline="0" fieldPosition="0">
        <references count="5">
          <reference field="0" count="1" selected="0">
            <x v="284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70"/>
          </reference>
        </references>
      </pivotArea>
    </format>
    <format dxfId="4868">
      <pivotArea dataOnly="0" labelOnly="1" outline="0" fieldPosition="0">
        <references count="5">
          <reference field="0" count="1" selected="0">
            <x v="287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52"/>
          </reference>
        </references>
      </pivotArea>
    </format>
    <format dxfId="4867">
      <pivotArea dataOnly="0" labelOnly="1" outline="0" fieldPosition="0">
        <references count="5">
          <reference field="0" count="1" selected="0">
            <x v="291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64"/>
          </reference>
        </references>
      </pivotArea>
    </format>
    <format dxfId="4866">
      <pivotArea dataOnly="0" labelOnly="1" outline="0" fieldPosition="0">
        <references count="5">
          <reference field="0" count="1" selected="0">
            <x v="291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264"/>
          </reference>
        </references>
      </pivotArea>
    </format>
    <format dxfId="4865">
      <pivotArea dataOnly="0" labelOnly="1" outline="0" fieldPosition="0">
        <references count="5">
          <reference field="0" count="1" selected="0">
            <x v="301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122"/>
          </reference>
        </references>
      </pivotArea>
    </format>
    <format dxfId="4864">
      <pivotArea dataOnly="0" labelOnly="1" outline="0" fieldPosition="0">
        <references count="5">
          <reference field="0" count="1" selected="0">
            <x v="20"/>
          </reference>
          <reference field="7" count="1" selected="0">
            <x v="39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18"/>
          </reference>
        </references>
      </pivotArea>
    </format>
    <format dxfId="4863">
      <pivotArea dataOnly="0" labelOnly="1" outline="0" fieldPosition="0">
        <references count="5">
          <reference field="0" count="1" selected="0">
            <x v="21"/>
          </reference>
          <reference field="7" count="1" selected="0">
            <x v="39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71"/>
          </reference>
        </references>
      </pivotArea>
    </format>
    <format dxfId="4862">
      <pivotArea dataOnly="0" labelOnly="1" outline="0" fieldPosition="0">
        <references count="5">
          <reference field="0" count="1" selected="0">
            <x v="8"/>
          </reference>
          <reference field="7" count="1" selected="0">
            <x v="41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38"/>
          </reference>
        </references>
      </pivotArea>
    </format>
    <format dxfId="4861">
      <pivotArea dataOnly="0" labelOnly="1" outline="0" fieldPosition="0">
        <references count="5">
          <reference field="0" count="1" selected="0">
            <x v="12"/>
          </reference>
          <reference field="7" count="1" selected="0">
            <x v="41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105"/>
          </reference>
        </references>
      </pivotArea>
    </format>
    <format dxfId="4860">
      <pivotArea dataOnly="0" labelOnly="1" outline="0" fieldPosition="0">
        <references count="5">
          <reference field="0" count="1" selected="0">
            <x v="18"/>
          </reference>
          <reference field="7" count="1" selected="0">
            <x v="41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14"/>
          </reference>
        </references>
      </pivotArea>
    </format>
    <format dxfId="4859">
      <pivotArea dataOnly="0" labelOnly="1" outline="0" fieldPosition="0">
        <references count="5">
          <reference field="0" count="1" selected="0">
            <x v="25"/>
          </reference>
          <reference field="7" count="1" selected="0">
            <x v="41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88"/>
          </reference>
        </references>
      </pivotArea>
    </format>
    <format dxfId="4858">
      <pivotArea dataOnly="0" labelOnly="1" outline="0" fieldPosition="0">
        <references count="5">
          <reference field="0" count="1" selected="0">
            <x v="40"/>
          </reference>
          <reference field="7" count="1" selected="0">
            <x v="41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39"/>
          </reference>
        </references>
      </pivotArea>
    </format>
    <format dxfId="4857">
      <pivotArea dataOnly="0" labelOnly="1" outline="0" fieldPosition="0">
        <references count="5">
          <reference field="0" count="1" selected="0">
            <x v="40"/>
          </reference>
          <reference field="7" count="1" selected="0">
            <x v="41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39"/>
          </reference>
        </references>
      </pivotArea>
    </format>
    <format dxfId="4856">
      <pivotArea dataOnly="0" labelOnly="1" outline="0" fieldPosition="0">
        <references count="5">
          <reference field="0" count="1" selected="0">
            <x v="58"/>
          </reference>
          <reference field="7" count="1" selected="0">
            <x v="41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95"/>
          </reference>
        </references>
      </pivotArea>
    </format>
    <format dxfId="4855">
      <pivotArea dataOnly="0" labelOnly="1" outline="0" fieldPosition="0">
        <references count="5">
          <reference field="0" count="1" selected="0">
            <x v="68"/>
          </reference>
          <reference field="7" count="1" selected="0">
            <x v="41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04"/>
          </reference>
        </references>
      </pivotArea>
    </format>
    <format dxfId="4854">
      <pivotArea dataOnly="0" labelOnly="1" outline="0" fieldPosition="0">
        <references count="5">
          <reference field="0" count="1" selected="0">
            <x v="69"/>
          </reference>
          <reference field="7" count="1" selected="0">
            <x v="41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66"/>
          </reference>
        </references>
      </pivotArea>
    </format>
    <format dxfId="4853">
      <pivotArea dataOnly="0" labelOnly="1" outline="0" fieldPosition="0">
        <references count="5">
          <reference field="0" count="1" selected="0">
            <x v="69"/>
          </reference>
          <reference field="7" count="1" selected="0">
            <x v="41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66"/>
          </reference>
        </references>
      </pivotArea>
    </format>
    <format dxfId="4852">
      <pivotArea dataOnly="0" labelOnly="1" outline="0" fieldPosition="0">
        <references count="5">
          <reference field="0" count="1" selected="0">
            <x v="104"/>
          </reference>
          <reference field="7" count="1" selected="0">
            <x v="41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77"/>
          </reference>
        </references>
      </pivotArea>
    </format>
    <format dxfId="4851">
      <pivotArea dataOnly="0" labelOnly="1" outline="0" fieldPosition="0">
        <references count="5">
          <reference field="0" count="1" selected="0">
            <x v="115"/>
          </reference>
          <reference field="7" count="1" selected="0">
            <x v="41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94"/>
          </reference>
        </references>
      </pivotArea>
    </format>
    <format dxfId="4850">
      <pivotArea dataOnly="0" labelOnly="1" outline="0" fieldPosition="0">
        <references count="5">
          <reference field="0" count="1" selected="0">
            <x v="125"/>
          </reference>
          <reference field="7" count="1" selected="0">
            <x v="41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20"/>
          </reference>
        </references>
      </pivotArea>
    </format>
    <format dxfId="4849">
      <pivotArea dataOnly="0" labelOnly="1" outline="0" fieldPosition="0">
        <references count="5">
          <reference field="0" count="1" selected="0">
            <x v="133"/>
          </reference>
          <reference field="7" count="1" selected="0">
            <x v="41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44"/>
          </reference>
        </references>
      </pivotArea>
    </format>
    <format dxfId="4848">
      <pivotArea dataOnly="0" labelOnly="1" outline="0" fieldPosition="0">
        <references count="5">
          <reference field="0" count="1" selected="0">
            <x v="163"/>
          </reference>
          <reference field="7" count="1" selected="0">
            <x v="41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277"/>
          </reference>
        </references>
      </pivotArea>
    </format>
    <format dxfId="4847">
      <pivotArea dataOnly="0" labelOnly="1" outline="0" fieldPosition="0">
        <references count="5">
          <reference field="0" count="1" selected="0">
            <x v="163"/>
          </reference>
          <reference field="7" count="1" selected="0">
            <x v="41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77"/>
          </reference>
        </references>
      </pivotArea>
    </format>
    <format dxfId="4846">
      <pivotArea dataOnly="0" labelOnly="1" outline="0" fieldPosition="0">
        <references count="5">
          <reference field="0" count="1" selected="0">
            <x v="170"/>
          </reference>
          <reference field="7" count="1" selected="0">
            <x v="41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272"/>
          </reference>
        </references>
      </pivotArea>
    </format>
    <format dxfId="4845">
      <pivotArea dataOnly="0" labelOnly="1" outline="0" fieldPosition="0">
        <references count="5">
          <reference field="0" count="1" selected="0">
            <x v="170"/>
          </reference>
          <reference field="7" count="1" selected="0">
            <x v="41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72"/>
          </reference>
        </references>
      </pivotArea>
    </format>
    <format dxfId="4844">
      <pivotArea dataOnly="0" labelOnly="1" outline="0" fieldPosition="0">
        <references count="5">
          <reference field="0" count="1" selected="0">
            <x v="196"/>
          </reference>
          <reference field="7" count="1" selected="0">
            <x v="41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222"/>
          </reference>
        </references>
      </pivotArea>
    </format>
    <format dxfId="4843">
      <pivotArea dataOnly="0" labelOnly="1" outline="0" fieldPosition="0">
        <references count="5">
          <reference field="0" count="1" selected="0">
            <x v="207"/>
          </reference>
          <reference field="7" count="1" selected="0">
            <x v="41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45"/>
          </reference>
        </references>
      </pivotArea>
    </format>
    <format dxfId="4842">
      <pivotArea dataOnly="0" labelOnly="1" outline="0" fieldPosition="0">
        <references count="5">
          <reference field="0" count="1" selected="0">
            <x v="232"/>
          </reference>
          <reference field="7" count="1" selected="0">
            <x v="41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76"/>
          </reference>
        </references>
      </pivotArea>
    </format>
    <format dxfId="4841">
      <pivotArea dataOnly="0" labelOnly="1" outline="0" fieldPosition="0">
        <references count="5">
          <reference field="0" count="1" selected="0">
            <x v="251"/>
          </reference>
          <reference field="7" count="1" selected="0">
            <x v="41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234"/>
          </reference>
        </references>
      </pivotArea>
    </format>
    <format dxfId="4840">
      <pivotArea dataOnly="0" labelOnly="1" outline="0" fieldPosition="0">
        <references count="5">
          <reference field="0" count="1" selected="0">
            <x v="251"/>
          </reference>
          <reference field="7" count="1" selected="0">
            <x v="41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234"/>
          </reference>
        </references>
      </pivotArea>
    </format>
    <format dxfId="4839">
      <pivotArea dataOnly="0" labelOnly="1" outline="0" fieldPosition="0">
        <references count="5">
          <reference field="0" count="1" selected="0">
            <x v="269"/>
          </reference>
          <reference field="7" count="1" selected="0">
            <x v="41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250"/>
          </reference>
        </references>
      </pivotArea>
    </format>
    <format dxfId="4838">
      <pivotArea dataOnly="0" labelOnly="1" outline="0" fieldPosition="0">
        <references count="5">
          <reference field="0" count="1" selected="0">
            <x v="269"/>
          </reference>
          <reference field="7" count="1" selected="0">
            <x v="41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250"/>
          </reference>
        </references>
      </pivotArea>
    </format>
    <format dxfId="4837">
      <pivotArea dataOnly="0" labelOnly="1" outline="0" fieldPosition="0">
        <references count="5">
          <reference field="0" count="1" selected="0">
            <x v="276"/>
          </reference>
          <reference field="7" count="1" selected="0">
            <x v="41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95"/>
          </reference>
        </references>
      </pivotArea>
    </format>
    <format dxfId="4836">
      <pivotArea dataOnly="0" labelOnly="1" outline="0" fieldPosition="0">
        <references count="5">
          <reference field="0" count="1" selected="0">
            <x v="276"/>
          </reference>
          <reference field="7" count="1" selected="0">
            <x v="41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95"/>
          </reference>
        </references>
      </pivotArea>
    </format>
    <format dxfId="4835">
      <pivotArea dataOnly="0" labelOnly="1" outline="0" fieldPosition="0">
        <references count="5">
          <reference field="0" count="1" selected="0">
            <x v="282"/>
          </reference>
          <reference field="7" count="1" selected="0">
            <x v="41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80"/>
          </reference>
        </references>
      </pivotArea>
    </format>
    <format dxfId="4834">
      <pivotArea dataOnly="0" labelOnly="1" outline="0" fieldPosition="0">
        <references count="5">
          <reference field="0" count="1" selected="0">
            <x v="10"/>
          </reference>
          <reference field="7" count="1" selected="0">
            <x v="43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62"/>
          </reference>
        </references>
      </pivotArea>
    </format>
    <format dxfId="4833">
      <pivotArea dataOnly="0" labelOnly="1" outline="0" fieldPosition="0">
        <references count="5">
          <reference field="0" count="1" selected="0">
            <x v="18"/>
          </reference>
          <reference field="7" count="1" selected="0">
            <x v="43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14"/>
          </reference>
        </references>
      </pivotArea>
    </format>
    <format dxfId="4832">
      <pivotArea dataOnly="0" labelOnly="1" outline="0" fieldPosition="0">
        <references count="5">
          <reference field="0" count="1" selected="0">
            <x v="39"/>
          </reference>
          <reference field="7" count="1" selected="0">
            <x v="43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40"/>
          </reference>
        </references>
      </pivotArea>
    </format>
    <format dxfId="4831">
      <pivotArea dataOnly="0" labelOnly="1" outline="0" fieldPosition="0">
        <references count="5">
          <reference field="0" count="1" selected="0">
            <x v="45"/>
          </reference>
          <reference field="7" count="1" selected="0">
            <x v="43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34"/>
          </reference>
        </references>
      </pivotArea>
    </format>
    <format dxfId="4830">
      <pivotArea dataOnly="0" labelOnly="1" outline="0" fieldPosition="0">
        <references count="5">
          <reference field="0" count="1" selected="0">
            <x v="53"/>
          </reference>
          <reference field="7" count="1" selected="0">
            <x v="43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266"/>
          </reference>
        </references>
      </pivotArea>
    </format>
    <format dxfId="4829">
      <pivotArea dataOnly="0" labelOnly="1" outline="0" fieldPosition="0">
        <references count="5">
          <reference field="0" count="1" selected="0">
            <x v="83"/>
          </reference>
          <reference field="7" count="1" selected="0">
            <x v="43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82"/>
          </reference>
        </references>
      </pivotArea>
    </format>
    <format dxfId="4828">
      <pivotArea dataOnly="0" labelOnly="1" outline="0" fieldPosition="0">
        <references count="5">
          <reference field="0" count="1" selected="0">
            <x v="88"/>
          </reference>
          <reference field="7" count="1" selected="0">
            <x v="43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98"/>
          </reference>
        </references>
      </pivotArea>
    </format>
    <format dxfId="4827">
      <pivotArea dataOnly="0" labelOnly="1" outline="0" fieldPosition="0">
        <references count="5">
          <reference field="0" count="1" selected="0">
            <x v="104"/>
          </reference>
          <reference field="7" count="1" selected="0">
            <x v="43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177"/>
          </reference>
        </references>
      </pivotArea>
    </format>
    <format dxfId="4826">
      <pivotArea dataOnly="0" labelOnly="1" outline="0" fieldPosition="0">
        <references count="5">
          <reference field="0" count="1" selected="0">
            <x v="109"/>
          </reference>
          <reference field="7" count="1" selected="0">
            <x v="43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33"/>
          </reference>
        </references>
      </pivotArea>
    </format>
    <format dxfId="4825">
      <pivotArea dataOnly="0" labelOnly="1" outline="0" fieldPosition="0">
        <references count="5">
          <reference field="0" count="1" selected="0">
            <x v="149"/>
          </reference>
          <reference field="7" count="1" selected="0">
            <x v="43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61"/>
          </reference>
        </references>
      </pivotArea>
    </format>
    <format dxfId="4824">
      <pivotArea dataOnly="0" labelOnly="1" outline="0" fieldPosition="0">
        <references count="5">
          <reference field="0" count="1" selected="0">
            <x v="150"/>
          </reference>
          <reference field="7" count="1" selected="0">
            <x v="43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147"/>
          </reference>
        </references>
      </pivotArea>
    </format>
    <format dxfId="4823">
      <pivotArea dataOnly="0" labelOnly="1" outline="0" fieldPosition="0">
        <references count="5">
          <reference field="0" count="1" selected="0">
            <x v="170"/>
          </reference>
          <reference field="7" count="1" selected="0">
            <x v="43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72"/>
          </reference>
        </references>
      </pivotArea>
    </format>
    <format dxfId="4822">
      <pivotArea dataOnly="0" labelOnly="1" outline="0" fieldPosition="0">
        <references count="5">
          <reference field="0" count="1" selected="0">
            <x v="177"/>
          </reference>
          <reference field="7" count="1" selected="0">
            <x v="43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65"/>
          </reference>
        </references>
      </pivotArea>
    </format>
    <format dxfId="4821">
      <pivotArea dataOnly="0" labelOnly="1" outline="0" fieldPosition="0">
        <references count="5">
          <reference field="0" count="1" selected="0">
            <x v="207"/>
          </reference>
          <reference field="7" count="1" selected="0">
            <x v="43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45"/>
          </reference>
        </references>
      </pivotArea>
    </format>
    <format dxfId="4820">
      <pivotArea dataOnly="0" labelOnly="1" outline="0" fieldPosition="0">
        <references count="5">
          <reference field="0" count="1" selected="0">
            <x v="214"/>
          </reference>
          <reference field="7" count="1" selected="0">
            <x v="43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73"/>
          </reference>
        </references>
      </pivotArea>
    </format>
    <format dxfId="4819">
      <pivotArea dataOnly="0" labelOnly="1" outline="0" fieldPosition="0">
        <references count="5">
          <reference field="0" count="1" selected="0">
            <x v="215"/>
          </reference>
          <reference field="7" count="1" selected="0">
            <x v="43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151"/>
          </reference>
        </references>
      </pivotArea>
    </format>
    <format dxfId="4818">
      <pivotArea dataOnly="0" labelOnly="1" outline="0" fieldPosition="0">
        <references count="5">
          <reference field="0" count="1" selected="0">
            <x v="215"/>
          </reference>
          <reference field="7" count="1" selected="0">
            <x v="43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151"/>
          </reference>
        </references>
      </pivotArea>
    </format>
    <format dxfId="4817">
      <pivotArea dataOnly="0" labelOnly="1" outline="0" fieldPosition="0">
        <references count="5">
          <reference field="0" count="1" selected="0">
            <x v="219"/>
          </reference>
          <reference field="7" count="1" selected="0">
            <x v="43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206"/>
          </reference>
        </references>
      </pivotArea>
    </format>
    <format dxfId="4816">
      <pivotArea dataOnly="0" labelOnly="1" outline="0" fieldPosition="0">
        <references count="5">
          <reference field="0" count="1" selected="0">
            <x v="257"/>
          </reference>
          <reference field="7" count="1" selected="0">
            <x v="43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29"/>
          </reference>
        </references>
      </pivotArea>
    </format>
    <format dxfId="4815">
      <pivotArea dataOnly="0" labelOnly="1" outline="0" fieldPosition="0">
        <references count="5">
          <reference field="0" count="1" selected="0">
            <x v="276"/>
          </reference>
          <reference field="7" count="1" selected="0">
            <x v="43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95"/>
          </reference>
        </references>
      </pivotArea>
    </format>
    <format dxfId="4814">
      <pivotArea dataOnly="0" labelOnly="1" outline="0" fieldPosition="0">
        <references count="5">
          <reference field="0" count="1" selected="0">
            <x v="289"/>
          </reference>
          <reference field="7" count="1" selected="0">
            <x v="43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84"/>
          </reference>
        </references>
      </pivotArea>
    </format>
    <format dxfId="4813">
      <pivotArea dataOnly="0" labelOnly="1" outline="0" fieldPosition="0">
        <references count="5">
          <reference field="0" count="1" selected="0">
            <x v="295"/>
          </reference>
          <reference field="7" count="1" selected="0">
            <x v="43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38"/>
          </reference>
        </references>
      </pivotArea>
    </format>
    <format dxfId="4812">
      <pivotArea dataOnly="0" labelOnly="1" outline="0" fieldPosition="0">
        <references count="5">
          <reference field="0" count="1" selected="0">
            <x v="19"/>
          </reference>
          <reference field="7" count="1" selected="0">
            <x v="44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57"/>
          </reference>
        </references>
      </pivotArea>
    </format>
    <format dxfId="4811">
      <pivotArea dataOnly="0" labelOnly="1" outline="0" fieldPosition="0">
        <references count="5">
          <reference field="0" count="1" selected="0">
            <x v="20"/>
          </reference>
          <reference field="7" count="1" selected="0">
            <x v="44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18"/>
          </reference>
        </references>
      </pivotArea>
    </format>
    <format dxfId="4810">
      <pivotArea dataOnly="0" labelOnly="1" outline="0" fieldPosition="0">
        <references count="5">
          <reference field="0" count="1" selected="0">
            <x v="51"/>
          </reference>
          <reference field="7" count="1" selected="0">
            <x v="44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230"/>
          </reference>
        </references>
      </pivotArea>
    </format>
    <format dxfId="4809">
      <pivotArea dataOnly="0" labelOnly="1" outline="0" fieldPosition="0">
        <references count="5">
          <reference field="0" count="1" selected="0">
            <x v="51"/>
          </reference>
          <reference field="7" count="1" selected="0">
            <x v="44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30"/>
          </reference>
        </references>
      </pivotArea>
    </format>
    <format dxfId="4808">
      <pivotArea dataOnly="0" labelOnly="1" outline="0" fieldPosition="0">
        <references count="5">
          <reference field="0" count="1" selected="0">
            <x v="96"/>
          </reference>
          <reference field="7" count="1" selected="0">
            <x v="44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93"/>
          </reference>
        </references>
      </pivotArea>
    </format>
    <format dxfId="4807">
      <pivotArea dataOnly="0" labelOnly="1" outline="0" fieldPosition="0">
        <references count="5">
          <reference field="0" count="1" selected="0">
            <x v="136"/>
          </reference>
          <reference field="7" count="1" selected="0">
            <x v="44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49"/>
          </reference>
        </references>
      </pivotArea>
    </format>
    <format dxfId="4806">
      <pivotArea dataOnly="0" labelOnly="1" outline="0" fieldPosition="0">
        <references count="5">
          <reference field="0" count="1" selected="0">
            <x v="160"/>
          </reference>
          <reference field="7" count="1" selected="0">
            <x v="44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49"/>
          </reference>
        </references>
      </pivotArea>
    </format>
    <format dxfId="4805">
      <pivotArea dataOnly="0" labelOnly="1" outline="0" fieldPosition="0">
        <references count="5">
          <reference field="0" count="1" selected="0">
            <x v="160"/>
          </reference>
          <reference field="7" count="1" selected="0">
            <x v="44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49"/>
          </reference>
        </references>
      </pivotArea>
    </format>
    <format dxfId="4804">
      <pivotArea dataOnly="0" labelOnly="1" outline="0" fieldPosition="0">
        <references count="5">
          <reference field="0" count="1" selected="0">
            <x v="168"/>
          </reference>
          <reference field="7" count="1" selected="0">
            <x v="44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11"/>
          </reference>
        </references>
      </pivotArea>
    </format>
    <format dxfId="4803">
      <pivotArea dataOnly="0" labelOnly="1" outline="0" fieldPosition="0">
        <references count="5">
          <reference field="0" count="1" selected="0">
            <x v="181"/>
          </reference>
          <reference field="7" count="1" selected="0">
            <x v="44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85"/>
          </reference>
        </references>
      </pivotArea>
    </format>
    <format dxfId="4802">
      <pivotArea dataOnly="0" labelOnly="1" outline="0" fieldPosition="0">
        <references count="5">
          <reference field="0" count="1" selected="0">
            <x v="195"/>
          </reference>
          <reference field="7" count="1" selected="0">
            <x v="44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37"/>
          </reference>
        </references>
      </pivotArea>
    </format>
    <format dxfId="4801">
      <pivotArea dataOnly="0" labelOnly="1" outline="0" fieldPosition="0">
        <references count="5">
          <reference field="0" count="1" selected="0">
            <x v="197"/>
          </reference>
          <reference field="7" count="1" selected="0">
            <x v="44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89"/>
          </reference>
        </references>
      </pivotArea>
    </format>
    <format dxfId="4800">
      <pivotArea dataOnly="0" labelOnly="1" outline="0" fieldPosition="0">
        <references count="5">
          <reference field="0" count="1" selected="0">
            <x v="197"/>
          </reference>
          <reference field="7" count="1" selected="0">
            <x v="44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89"/>
          </reference>
        </references>
      </pivotArea>
    </format>
    <format dxfId="4799">
      <pivotArea dataOnly="0" labelOnly="1" outline="0" fieldPosition="0">
        <references count="5">
          <reference field="0" count="1" selected="0">
            <x v="238"/>
          </reference>
          <reference field="7" count="1" selected="0">
            <x v="44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28"/>
          </reference>
        </references>
      </pivotArea>
    </format>
    <format dxfId="4798">
      <pivotArea dataOnly="0" labelOnly="1" outline="0" fieldPosition="0">
        <references count="5">
          <reference field="0" count="1" selected="0">
            <x v="262"/>
          </reference>
          <reference field="7" count="1" selected="0">
            <x v="44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253"/>
          </reference>
        </references>
      </pivotArea>
    </format>
    <format dxfId="4797">
      <pivotArea dataOnly="0" labelOnly="1" outline="0" fieldPosition="0">
        <references count="5">
          <reference field="0" count="1" selected="0">
            <x v="262"/>
          </reference>
          <reference field="7" count="1" selected="0">
            <x v="44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253"/>
          </reference>
        </references>
      </pivotArea>
    </format>
    <format dxfId="4796">
      <pivotArea dataOnly="0" labelOnly="1" outline="0" fieldPosition="0">
        <references count="5">
          <reference field="0" count="1" selected="0">
            <x v="47"/>
          </reference>
          <reference field="7" count="1" selected="0">
            <x v="46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33"/>
          </reference>
        </references>
      </pivotArea>
    </format>
    <format dxfId="4795">
      <pivotArea dataOnly="0" labelOnly="1" outline="0" fieldPosition="0">
        <references count="5">
          <reference field="0" count="1" selected="0">
            <x v="49"/>
          </reference>
          <reference field="7" count="1" selected="0">
            <x v="46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39"/>
          </reference>
        </references>
      </pivotArea>
    </format>
    <format dxfId="4794">
      <pivotArea dataOnly="0" labelOnly="1" outline="0" fieldPosition="0">
        <references count="5">
          <reference field="0" count="1" selected="0">
            <x v="49"/>
          </reference>
          <reference field="7" count="1" selected="0">
            <x v="46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39"/>
          </reference>
        </references>
      </pivotArea>
    </format>
    <format dxfId="4793">
      <pivotArea dataOnly="0" labelOnly="1" outline="0" fieldPosition="0">
        <references count="5">
          <reference field="0" count="1" selected="0">
            <x v="50"/>
          </reference>
          <reference field="7" count="1" selected="0">
            <x v="46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35"/>
          </reference>
        </references>
      </pivotArea>
    </format>
    <format dxfId="4792">
      <pivotArea dataOnly="0" labelOnly="1" outline="0" fieldPosition="0">
        <references count="5">
          <reference field="0" count="1" selected="0">
            <x v="110"/>
          </reference>
          <reference field="7" count="1" selected="0">
            <x v="46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62"/>
          </reference>
        </references>
      </pivotArea>
    </format>
    <format dxfId="4791">
      <pivotArea dataOnly="0" labelOnly="1" outline="0" fieldPosition="0">
        <references count="5">
          <reference field="0" count="1" selected="0">
            <x v="136"/>
          </reference>
          <reference field="7" count="1" selected="0">
            <x v="46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249"/>
          </reference>
        </references>
      </pivotArea>
    </format>
    <format dxfId="4790">
      <pivotArea dataOnly="0" labelOnly="1" outline="0" fieldPosition="0">
        <references count="5">
          <reference field="0" count="1" selected="0">
            <x v="171"/>
          </reference>
          <reference field="7" count="1" selected="0">
            <x v="46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1"/>
          </reference>
        </references>
      </pivotArea>
    </format>
    <format dxfId="4789">
      <pivotArea dataOnly="0" labelOnly="1" outline="0" fieldPosition="0">
        <references count="5">
          <reference field="0" count="1" selected="0">
            <x v="171"/>
          </reference>
          <reference field="7" count="1" selected="0">
            <x v="46"/>
          </reference>
          <reference field="8" count="1" selected="0">
            <x v="2"/>
          </reference>
          <reference field="9" count="2">
            <x v="17"/>
            <x v="18"/>
          </reference>
          <reference field="20" count="1" selected="0">
            <x v="21"/>
          </reference>
        </references>
      </pivotArea>
    </format>
    <format dxfId="4788">
      <pivotArea dataOnly="0" labelOnly="1" outline="0" fieldPosition="0">
        <references count="5">
          <reference field="0" count="1" selected="0">
            <x v="172"/>
          </reference>
          <reference field="7" count="1" selected="0">
            <x v="46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00"/>
          </reference>
        </references>
      </pivotArea>
    </format>
    <format dxfId="4787">
      <pivotArea dataOnly="0" labelOnly="1" outline="0" fieldPosition="0">
        <references count="5">
          <reference field="0" count="1" selected="0">
            <x v="172"/>
          </reference>
          <reference field="7" count="1" selected="0">
            <x v="46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00"/>
          </reference>
        </references>
      </pivotArea>
    </format>
    <format dxfId="4786">
      <pivotArea dataOnly="0" labelOnly="1" outline="0" fieldPosition="0">
        <references count="5">
          <reference field="0" count="1" selected="0">
            <x v="190"/>
          </reference>
          <reference field="7" count="1" selected="0">
            <x v="46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24"/>
          </reference>
        </references>
      </pivotArea>
    </format>
    <format dxfId="4785">
      <pivotArea dataOnly="0" labelOnly="1" outline="0" fieldPosition="0">
        <references count="5">
          <reference field="0" count="1" selected="0">
            <x v="203"/>
          </reference>
          <reference field="7" count="1" selected="0">
            <x v="46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7"/>
          </reference>
        </references>
      </pivotArea>
    </format>
    <format dxfId="4784">
      <pivotArea dataOnly="0" labelOnly="1" outline="0" fieldPosition="0">
        <references count="5">
          <reference field="0" count="1" selected="0">
            <x v="223"/>
          </reference>
          <reference field="7" count="1" selected="0">
            <x v="46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73"/>
          </reference>
        </references>
      </pivotArea>
    </format>
    <format dxfId="4783">
      <pivotArea dataOnly="0" labelOnly="1" outline="0" fieldPosition="0">
        <references count="5">
          <reference field="0" count="1" selected="0">
            <x v="244"/>
          </reference>
          <reference field="7" count="1" selected="0">
            <x v="46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30"/>
          </reference>
        </references>
      </pivotArea>
    </format>
    <format dxfId="4782">
      <pivotArea dataOnly="0" labelOnly="1" outline="0" fieldPosition="0">
        <references count="5">
          <reference field="0" count="1" selected="0">
            <x v="244"/>
          </reference>
          <reference field="7" count="1" selected="0">
            <x v="46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30"/>
          </reference>
        </references>
      </pivotArea>
    </format>
    <format dxfId="4781">
      <pivotArea dataOnly="0" labelOnly="1" outline="0" fieldPosition="0">
        <references count="5">
          <reference field="0" count="1" selected="0">
            <x v="302"/>
          </reference>
          <reference field="7" count="1" selected="0">
            <x v="46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8"/>
          </reference>
        </references>
      </pivotArea>
    </format>
    <format dxfId="4780">
      <pivotArea dataOnly="0" labelOnly="1" outline="0" fieldPosition="0">
        <references count="5">
          <reference field="0" count="1" selected="0">
            <x v="2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63"/>
          </reference>
        </references>
      </pivotArea>
    </format>
    <format dxfId="4779">
      <pivotArea dataOnly="0" labelOnly="1" outline="0" fieldPosition="0">
        <references count="5">
          <reference field="0" count="1" selected="0">
            <x v="6"/>
          </reference>
          <reference field="7" count="1" selected="0">
            <x v="47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32"/>
          </reference>
        </references>
      </pivotArea>
    </format>
    <format dxfId="4778">
      <pivotArea dataOnly="0" labelOnly="1" outline="0" fieldPosition="0">
        <references count="5">
          <reference field="0" count="1" selected="0">
            <x v="34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62"/>
          </reference>
        </references>
      </pivotArea>
    </format>
    <format dxfId="4777">
      <pivotArea dataOnly="0" labelOnly="1" outline="0" fieldPosition="0">
        <references count="5">
          <reference field="0" count="1" selected="0">
            <x v="48"/>
          </reference>
          <reference field="7" count="1" selected="0">
            <x v="47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0"/>
          </reference>
        </references>
      </pivotArea>
    </format>
    <format dxfId="4776">
      <pivotArea dataOnly="0" labelOnly="1" outline="0" fieldPosition="0">
        <references count="5">
          <reference field="0" count="1" selected="0">
            <x v="54"/>
          </reference>
          <reference field="7" count="1" selected="0">
            <x v="47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18"/>
          </reference>
        </references>
      </pivotArea>
    </format>
    <format dxfId="4775">
      <pivotArea dataOnly="0" labelOnly="1" outline="0" fieldPosition="0">
        <references count="5">
          <reference field="0" count="1" selected="0">
            <x v="54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18"/>
          </reference>
        </references>
      </pivotArea>
    </format>
    <format dxfId="4774">
      <pivotArea dataOnly="0" labelOnly="1" outline="0" fieldPosition="0">
        <references count="5">
          <reference field="0" count="1" selected="0">
            <x v="57"/>
          </reference>
          <reference field="7" count="1" selected="0">
            <x v="47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203"/>
          </reference>
        </references>
      </pivotArea>
    </format>
    <format dxfId="4773">
      <pivotArea dataOnly="0" labelOnly="1" outline="0" fieldPosition="0">
        <references count="5">
          <reference field="0" count="1" selected="0">
            <x v="72"/>
          </reference>
          <reference field="7" count="1" selected="0">
            <x v="47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54"/>
          </reference>
        </references>
      </pivotArea>
    </format>
    <format dxfId="4772">
      <pivotArea dataOnly="0" labelOnly="1" outline="0" fieldPosition="0">
        <references count="5">
          <reference field="0" count="1" selected="0">
            <x v="77"/>
          </reference>
          <reference field="7" count="1" selected="0">
            <x v="47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90"/>
          </reference>
        </references>
      </pivotArea>
    </format>
    <format dxfId="4771">
      <pivotArea dataOnly="0" labelOnly="1" outline="0" fieldPosition="0">
        <references count="5">
          <reference field="0" count="1" selected="0">
            <x v="90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56"/>
          </reference>
        </references>
      </pivotArea>
    </format>
    <format dxfId="4770">
      <pivotArea dataOnly="0" labelOnly="1" outline="0" fieldPosition="0">
        <references count="5">
          <reference field="0" count="1" selected="0">
            <x v="90"/>
          </reference>
          <reference field="7" count="1" selected="0">
            <x v="47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56"/>
          </reference>
        </references>
      </pivotArea>
    </format>
    <format dxfId="4769">
      <pivotArea dataOnly="0" labelOnly="1" outline="0" fieldPosition="0">
        <references count="5">
          <reference field="0" count="1" selected="0">
            <x v="118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92"/>
          </reference>
        </references>
      </pivotArea>
    </format>
    <format dxfId="4768">
      <pivotArea dataOnly="0" labelOnly="1" outline="0" fieldPosition="0">
        <references count="5">
          <reference field="0" count="1" selected="0">
            <x v="118"/>
          </reference>
          <reference field="7" count="1" selected="0">
            <x v="47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192"/>
          </reference>
        </references>
      </pivotArea>
    </format>
    <format dxfId="4767">
      <pivotArea dataOnly="0" labelOnly="1" outline="0" fieldPosition="0">
        <references count="5">
          <reference field="0" count="1" selected="0">
            <x v="128"/>
          </reference>
          <reference field="7" count="1" selected="0">
            <x v="47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25"/>
          </reference>
        </references>
      </pivotArea>
    </format>
    <format dxfId="4766">
      <pivotArea dataOnly="0" labelOnly="1" outline="0" fieldPosition="0">
        <references count="5">
          <reference field="0" count="1" selected="0">
            <x v="148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67"/>
          </reference>
        </references>
      </pivotArea>
    </format>
    <format dxfId="4765">
      <pivotArea dataOnly="0" labelOnly="1" outline="0" fieldPosition="0">
        <references count="5">
          <reference field="0" count="1" selected="0">
            <x v="148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67"/>
          </reference>
        </references>
      </pivotArea>
    </format>
    <format dxfId="4764">
      <pivotArea dataOnly="0" labelOnly="1" outline="0" fieldPosition="0">
        <references count="5">
          <reference field="0" count="1" selected="0">
            <x v="155"/>
          </reference>
          <reference field="7" count="1" selected="0">
            <x v="47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86"/>
          </reference>
        </references>
      </pivotArea>
    </format>
    <format dxfId="4763">
      <pivotArea dataOnly="0" labelOnly="1" outline="0" fieldPosition="0">
        <references count="5">
          <reference field="0" count="1" selected="0">
            <x v="156"/>
          </reference>
          <reference field="7" count="1" selected="0">
            <x v="47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213"/>
          </reference>
        </references>
      </pivotArea>
    </format>
    <format dxfId="4762">
      <pivotArea dataOnly="0" labelOnly="1" outline="0" fieldPosition="0">
        <references count="5">
          <reference field="0" count="1" selected="0">
            <x v="168"/>
          </reference>
          <reference field="7" count="1" selected="0">
            <x v="47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211"/>
          </reference>
        </references>
      </pivotArea>
    </format>
    <format dxfId="4761">
      <pivotArea dataOnly="0" labelOnly="1" outline="0" fieldPosition="0">
        <references count="5">
          <reference field="0" count="1" selected="0">
            <x v="181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85"/>
          </reference>
        </references>
      </pivotArea>
    </format>
    <format dxfId="4760">
      <pivotArea dataOnly="0" labelOnly="1" outline="0" fieldPosition="0">
        <references count="5">
          <reference field="0" count="1" selected="0">
            <x v="194"/>
          </reference>
          <reference field="7" count="1" selected="0">
            <x v="47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15"/>
          </reference>
        </references>
      </pivotArea>
    </format>
    <format dxfId="4759">
      <pivotArea dataOnly="0" labelOnly="1" outline="0" fieldPosition="0">
        <references count="5">
          <reference field="0" count="1" selected="0">
            <x v="194"/>
          </reference>
          <reference field="7" count="1" selected="0">
            <x v="47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215"/>
          </reference>
        </references>
      </pivotArea>
    </format>
    <format dxfId="4758">
      <pivotArea dataOnly="0" labelOnly="1" outline="0" fieldPosition="0">
        <references count="5">
          <reference field="0" count="1" selected="0">
            <x v="198"/>
          </reference>
          <reference field="7" count="1" selected="0">
            <x v="47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63"/>
          </reference>
        </references>
      </pivotArea>
    </format>
    <format dxfId="4757">
      <pivotArea dataOnly="0" labelOnly="1" outline="0" fieldPosition="0">
        <references count="5">
          <reference field="0" count="1" selected="0">
            <x v="200"/>
          </reference>
          <reference field="7" count="1" selected="0">
            <x v="47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233"/>
          </reference>
        </references>
      </pivotArea>
    </format>
    <format dxfId="4756">
      <pivotArea dataOnly="0" labelOnly="1" outline="0" fieldPosition="0">
        <references count="5">
          <reference field="0" count="1" selected="0">
            <x v="200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33"/>
          </reference>
        </references>
      </pivotArea>
    </format>
    <format dxfId="4755">
      <pivotArea dataOnly="0" labelOnly="1" outline="0" fieldPosition="0">
        <references count="5">
          <reference field="0" count="1" selected="0">
            <x v="210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08"/>
          </reference>
        </references>
      </pivotArea>
    </format>
    <format dxfId="4754">
      <pivotArea dataOnly="0" labelOnly="1" outline="0" fieldPosition="0">
        <references count="5">
          <reference field="0" count="1" selected="0">
            <x v="210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08"/>
          </reference>
        </references>
      </pivotArea>
    </format>
    <format dxfId="4753">
      <pivotArea dataOnly="0" labelOnly="1" outline="0" fieldPosition="0">
        <references count="5">
          <reference field="0" count="1" selected="0">
            <x v="212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27"/>
          </reference>
        </references>
      </pivotArea>
    </format>
    <format dxfId="4752">
      <pivotArea dataOnly="0" labelOnly="1" outline="0" fieldPosition="0">
        <references count="5">
          <reference field="0" count="1" selected="0">
            <x v="212"/>
          </reference>
          <reference field="7" count="1" selected="0">
            <x v="47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27"/>
          </reference>
        </references>
      </pivotArea>
    </format>
    <format dxfId="4751">
      <pivotArea dataOnly="0" labelOnly="1" outline="0" fieldPosition="0">
        <references count="5">
          <reference field="0" count="1" selected="0">
            <x v="219"/>
          </reference>
          <reference field="7" count="1" selected="0">
            <x v="47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06"/>
          </reference>
        </references>
      </pivotArea>
    </format>
    <format dxfId="4750">
      <pivotArea dataOnly="0" labelOnly="1" outline="0" fieldPosition="0">
        <references count="5">
          <reference field="0" count="1" selected="0">
            <x v="221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67"/>
          </reference>
        </references>
      </pivotArea>
    </format>
    <format dxfId="4749">
      <pivotArea dataOnly="0" labelOnly="1" outline="0" fieldPosition="0">
        <references count="5">
          <reference field="0" count="1" selected="0">
            <x v="227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109"/>
          </reference>
        </references>
      </pivotArea>
    </format>
    <format dxfId="4748">
      <pivotArea dataOnly="0" labelOnly="1" outline="0" fieldPosition="0">
        <references count="5">
          <reference field="0" count="1" selected="0">
            <x v="231"/>
          </reference>
          <reference field="7" count="1" selected="0">
            <x v="47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217"/>
          </reference>
        </references>
      </pivotArea>
    </format>
    <format dxfId="4747">
      <pivotArea dataOnly="0" labelOnly="1" outline="0" fieldPosition="0">
        <references count="5">
          <reference field="0" count="1" selected="0">
            <x v="233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78"/>
          </reference>
        </references>
      </pivotArea>
    </format>
    <format dxfId="4746">
      <pivotArea dataOnly="0" labelOnly="1" outline="0" fieldPosition="0">
        <references count="5">
          <reference field="0" count="1" selected="0">
            <x v="237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31"/>
          </reference>
        </references>
      </pivotArea>
    </format>
    <format dxfId="4745">
      <pivotArea dataOnly="0" labelOnly="1" outline="0" fieldPosition="0">
        <references count="5">
          <reference field="0" count="1" selected="0">
            <x v="237"/>
          </reference>
          <reference field="7" count="1" selected="0">
            <x v="47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31"/>
          </reference>
        </references>
      </pivotArea>
    </format>
    <format dxfId="4744">
      <pivotArea dataOnly="0" labelOnly="1" outline="0" fieldPosition="0">
        <references count="5">
          <reference field="0" count="1" selected="0">
            <x v="10"/>
          </reference>
          <reference field="7" count="1" selected="0">
            <x v="48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62"/>
          </reference>
        </references>
      </pivotArea>
    </format>
    <format dxfId="4743">
      <pivotArea dataOnly="0" labelOnly="1" outline="0" fieldPosition="0">
        <references count="5">
          <reference field="0" count="1" selected="0">
            <x v="14"/>
          </reference>
          <reference field="7" count="1" selected="0">
            <x v="48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210"/>
          </reference>
        </references>
      </pivotArea>
    </format>
    <format dxfId="4742">
      <pivotArea dataOnly="0" labelOnly="1" outline="0" fieldPosition="0">
        <references count="5">
          <reference field="0" count="1" selected="0">
            <x v="14"/>
          </reference>
          <reference field="7" count="1" selected="0">
            <x v="48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210"/>
          </reference>
        </references>
      </pivotArea>
    </format>
    <format dxfId="4741">
      <pivotArea dataOnly="0" labelOnly="1" outline="0" fieldPosition="0">
        <references count="5">
          <reference field="0" count="1" selected="0">
            <x v="39"/>
          </reference>
          <reference field="7" count="1" selected="0">
            <x v="48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40"/>
          </reference>
        </references>
      </pivotArea>
    </format>
    <format dxfId="4740">
      <pivotArea dataOnly="0" labelOnly="1" outline="0" fieldPosition="0">
        <references count="5">
          <reference field="0" count="1" selected="0">
            <x v="46"/>
          </reference>
          <reference field="7" count="1" selected="0">
            <x v="48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59"/>
          </reference>
        </references>
      </pivotArea>
    </format>
    <format dxfId="4739">
      <pivotArea dataOnly="0" labelOnly="1" outline="0" fieldPosition="0">
        <references count="5">
          <reference field="0" count="1" selected="0">
            <x v="46"/>
          </reference>
          <reference field="7" count="1" selected="0">
            <x v="48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259"/>
          </reference>
        </references>
      </pivotArea>
    </format>
    <format dxfId="4738">
      <pivotArea dataOnly="0" labelOnly="1" outline="0" fieldPosition="0">
        <references count="5">
          <reference field="0" count="1" selected="0">
            <x v="59"/>
          </reference>
          <reference field="7" count="1" selected="0">
            <x v="48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76"/>
          </reference>
        </references>
      </pivotArea>
    </format>
    <format dxfId="4737">
      <pivotArea dataOnly="0" labelOnly="1" outline="0" fieldPosition="0">
        <references count="5">
          <reference field="0" count="1" selected="0">
            <x v="68"/>
          </reference>
          <reference field="7" count="1" selected="0">
            <x v="48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04"/>
          </reference>
        </references>
      </pivotArea>
    </format>
    <format dxfId="4736">
      <pivotArea dataOnly="0" labelOnly="1" outline="0" fieldPosition="0">
        <references count="5">
          <reference field="0" count="1" selected="0">
            <x v="88"/>
          </reference>
          <reference field="7" count="1" selected="0">
            <x v="48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98"/>
          </reference>
        </references>
      </pivotArea>
    </format>
    <format dxfId="4735">
      <pivotArea dataOnly="0" labelOnly="1" outline="0" fieldPosition="0">
        <references count="5">
          <reference field="0" count="1" selected="0">
            <x v="123"/>
          </reference>
          <reference field="7" count="1" selected="0">
            <x v="48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74"/>
          </reference>
        </references>
      </pivotArea>
    </format>
    <format dxfId="4734">
      <pivotArea dataOnly="0" labelOnly="1" outline="0" fieldPosition="0">
        <references count="5">
          <reference field="0" count="1" selected="0">
            <x v="123"/>
          </reference>
          <reference field="7" count="1" selected="0">
            <x v="48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74"/>
          </reference>
        </references>
      </pivotArea>
    </format>
    <format dxfId="4733">
      <pivotArea dataOnly="0" labelOnly="1" outline="0" fieldPosition="0">
        <references count="5">
          <reference field="0" count="1" selected="0">
            <x v="129"/>
          </reference>
          <reference field="7" count="1" selected="0">
            <x v="48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26"/>
          </reference>
        </references>
      </pivotArea>
    </format>
    <format dxfId="4732">
      <pivotArea dataOnly="0" labelOnly="1" outline="0" fieldPosition="0">
        <references count="5">
          <reference field="0" count="1" selected="0">
            <x v="196"/>
          </reference>
          <reference field="7" count="1" selected="0">
            <x v="48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22"/>
          </reference>
        </references>
      </pivotArea>
    </format>
    <format dxfId="4731">
      <pivotArea dataOnly="0" labelOnly="1" outline="0" fieldPosition="0">
        <references count="5">
          <reference field="0" count="1" selected="0">
            <x v="226"/>
          </reference>
          <reference field="7" count="1" selected="0">
            <x v="48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94"/>
          </reference>
        </references>
      </pivotArea>
    </format>
    <format dxfId="4730">
      <pivotArea dataOnly="0" labelOnly="1" outline="0" fieldPosition="0">
        <references count="5">
          <reference field="0" count="1" selected="0">
            <x v="235"/>
          </reference>
          <reference field="7" count="1" selected="0">
            <x v="48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150"/>
          </reference>
        </references>
      </pivotArea>
    </format>
    <format dxfId="4729">
      <pivotArea dataOnly="0" labelOnly="1" outline="0" fieldPosition="0">
        <references count="5">
          <reference field="0" count="1" selected="0">
            <x v="257"/>
          </reference>
          <reference field="7" count="1" selected="0">
            <x v="48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29"/>
          </reference>
        </references>
      </pivotArea>
    </format>
    <format dxfId="4728">
      <pivotArea dataOnly="0" labelOnly="1" outline="0" fieldPosition="0">
        <references count="5">
          <reference field="0" count="1" selected="0">
            <x v="269"/>
          </reference>
          <reference field="7" count="1" selected="0">
            <x v="48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50"/>
          </reference>
        </references>
      </pivotArea>
    </format>
    <format dxfId="4727">
      <pivotArea dataOnly="0" labelOnly="1" outline="0" fieldPosition="0">
        <references count="5">
          <reference field="0" count="1" selected="0">
            <x v="269"/>
          </reference>
          <reference field="7" count="1" selected="0">
            <x v="48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250"/>
          </reference>
        </references>
      </pivotArea>
    </format>
    <format dxfId="4726">
      <pivotArea dataOnly="0" labelOnly="1" outline="0" fieldPosition="0">
        <references count="5">
          <reference field="0" count="1" selected="0">
            <x v="285"/>
          </reference>
          <reference field="7" count="1" selected="0">
            <x v="48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121"/>
          </reference>
        </references>
      </pivotArea>
    </format>
    <format dxfId="4725">
      <pivotArea dataOnly="0" labelOnly="1" outline="0" fieldPosition="0">
        <references count="5">
          <reference field="0" count="1" selected="0">
            <x v="20"/>
          </reference>
          <reference field="7" count="1" selected="0">
            <x v="52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18"/>
          </reference>
        </references>
      </pivotArea>
    </format>
    <format dxfId="4724">
      <pivotArea dataOnly="0" labelOnly="1" outline="0" fieldPosition="0">
        <references count="5">
          <reference field="0" count="1" selected="0">
            <x v="47"/>
          </reference>
          <reference field="7" count="1" selected="0">
            <x v="52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33"/>
          </reference>
        </references>
      </pivotArea>
    </format>
    <format dxfId="4723">
      <pivotArea dataOnly="0" labelOnly="1" outline="0" fieldPosition="0">
        <references count="5">
          <reference field="0" count="1" selected="0">
            <x v="12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105"/>
          </reference>
        </references>
      </pivotArea>
    </format>
    <format dxfId="4722">
      <pivotArea dataOnly="0" labelOnly="1" outline="0" fieldPosition="0">
        <references count="5">
          <reference field="0" count="1" selected="0">
            <x v="18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214"/>
          </reference>
        </references>
      </pivotArea>
    </format>
    <format dxfId="4721">
      <pivotArea dataOnly="0" labelOnly="1" outline="0" fieldPosition="0">
        <references count="5">
          <reference field="0" count="1" selected="0">
            <x v="24"/>
          </reference>
          <reference field="7" count="1" selected="0">
            <x v="54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52"/>
          </reference>
        </references>
      </pivotArea>
    </format>
    <format dxfId="4720">
      <pivotArea dataOnly="0" labelOnly="1" outline="0" fieldPosition="0">
        <references count="5">
          <reference field="0" count="1" selected="0">
            <x v="40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39"/>
          </reference>
        </references>
      </pivotArea>
    </format>
    <format dxfId="4719">
      <pivotArea dataOnly="0" labelOnly="1" outline="0" fieldPosition="0">
        <references count="5">
          <reference field="0" count="1" selected="0">
            <x v="42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9"/>
          </reference>
        </references>
      </pivotArea>
    </format>
    <format dxfId="4718">
      <pivotArea dataOnly="0" labelOnly="1" outline="0" fieldPosition="0">
        <references count="5">
          <reference field="0" count="1" selected="0">
            <x v="55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80"/>
          </reference>
        </references>
      </pivotArea>
    </format>
    <format dxfId="4717">
      <pivotArea dataOnly="0" labelOnly="1" outline="0" fieldPosition="0">
        <references count="5">
          <reference field="0" count="1" selected="0">
            <x v="58"/>
          </reference>
          <reference field="7" count="1" selected="0">
            <x v="54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95"/>
          </reference>
        </references>
      </pivotArea>
    </format>
    <format dxfId="4716">
      <pivotArea dataOnly="0" labelOnly="1" outline="0" fieldPosition="0">
        <references count="5">
          <reference field="0" count="1" selected="0">
            <x v="69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66"/>
          </reference>
        </references>
      </pivotArea>
    </format>
    <format dxfId="4715">
      <pivotArea dataOnly="0" labelOnly="1" outline="0" fieldPosition="0">
        <references count="5">
          <reference field="0" count="1" selected="0">
            <x v="72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54"/>
          </reference>
        </references>
      </pivotArea>
    </format>
    <format dxfId="4714">
      <pivotArea dataOnly="0" labelOnly="1" outline="0" fieldPosition="0">
        <references count="5">
          <reference field="0" count="1" selected="0">
            <x v="79"/>
          </reference>
          <reference field="7" count="1" selected="0">
            <x v="54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91"/>
          </reference>
        </references>
      </pivotArea>
    </format>
    <format dxfId="4713">
      <pivotArea dataOnly="0" labelOnly="1" outline="0" fieldPosition="0">
        <references count="5">
          <reference field="0" count="1" selected="0">
            <x v="81"/>
          </reference>
          <reference field="7" count="1" selected="0">
            <x v="54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05"/>
          </reference>
        </references>
      </pivotArea>
    </format>
    <format dxfId="4712">
      <pivotArea dataOnly="0" labelOnly="1" outline="0" fieldPosition="0">
        <references count="5">
          <reference field="0" count="1" selected="0">
            <x v="83"/>
          </reference>
          <reference field="7" count="1" selected="0">
            <x v="54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82"/>
          </reference>
        </references>
      </pivotArea>
    </format>
    <format dxfId="4711">
      <pivotArea dataOnly="0" labelOnly="1" outline="0" fieldPosition="0">
        <references count="5">
          <reference field="0" count="1" selected="0">
            <x v="96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93"/>
          </reference>
        </references>
      </pivotArea>
    </format>
    <format dxfId="4710">
      <pivotArea dataOnly="0" labelOnly="1" outline="0" fieldPosition="0">
        <references count="5">
          <reference field="0" count="1" selected="0">
            <x v="102"/>
          </reference>
          <reference field="7" count="1" selected="0">
            <x v="54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79"/>
          </reference>
        </references>
      </pivotArea>
    </format>
    <format dxfId="4709">
      <pivotArea dataOnly="0" labelOnly="1" outline="0" fieldPosition="0">
        <references count="5">
          <reference field="0" count="1" selected="0">
            <x v="103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38"/>
          </reference>
        </references>
      </pivotArea>
    </format>
    <format dxfId="4708">
      <pivotArea dataOnly="0" labelOnly="1" outline="0" fieldPosition="0">
        <references count="5">
          <reference field="0" count="1" selected="0">
            <x v="106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57"/>
          </reference>
        </references>
      </pivotArea>
    </format>
    <format dxfId="4707">
      <pivotArea dataOnly="0" labelOnly="1" outline="0" fieldPosition="0">
        <references count="5">
          <reference field="0" count="1" selected="0">
            <x v="112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39"/>
          </reference>
        </references>
      </pivotArea>
    </format>
    <format dxfId="4706">
      <pivotArea dataOnly="0" labelOnly="1" outline="0" fieldPosition="0">
        <references count="5">
          <reference field="0" count="1" selected="0">
            <x v="129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26"/>
          </reference>
        </references>
      </pivotArea>
    </format>
    <format dxfId="4705">
      <pivotArea dataOnly="0" labelOnly="1" outline="0" fieldPosition="0">
        <references count="5">
          <reference field="0" count="1" selected="0">
            <x v="139"/>
          </reference>
          <reference field="7" count="1" selected="0">
            <x v="54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161"/>
          </reference>
        </references>
      </pivotArea>
    </format>
    <format dxfId="4704">
      <pivotArea dataOnly="0" labelOnly="1" outline="0" fieldPosition="0">
        <references count="5">
          <reference field="0" count="1" selected="0">
            <x v="146"/>
          </reference>
          <reference field="7" count="1" selected="0">
            <x v="54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7"/>
          </reference>
        </references>
      </pivotArea>
    </format>
    <format dxfId="4703">
      <pivotArea dataOnly="0" labelOnly="1" outline="0" fieldPosition="0">
        <references count="5">
          <reference field="0" count="1" selected="0">
            <x v="150"/>
          </reference>
          <reference field="7" count="1" selected="0">
            <x v="54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147"/>
          </reference>
        </references>
      </pivotArea>
    </format>
    <format dxfId="4702">
      <pivotArea dataOnly="0" labelOnly="1" outline="0" fieldPosition="0">
        <references count="5">
          <reference field="0" count="1" selected="0">
            <x v="157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2"/>
          </reference>
        </references>
      </pivotArea>
    </format>
    <format dxfId="4701">
      <pivotArea dataOnly="0" labelOnly="1" outline="0" fieldPosition="0">
        <references count="5">
          <reference field="0" count="1" selected="0">
            <x v="157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2"/>
          </reference>
        </references>
      </pivotArea>
    </format>
    <format dxfId="4700">
      <pivotArea dataOnly="0" labelOnly="1" outline="0" fieldPosition="0">
        <references count="5">
          <reference field="0" count="1" selected="0">
            <x v="162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66"/>
          </reference>
        </references>
      </pivotArea>
    </format>
    <format dxfId="4699">
      <pivotArea dataOnly="0" labelOnly="1" outline="0" fieldPosition="0">
        <references count="5">
          <reference field="0" count="1" selected="0">
            <x v="212"/>
          </reference>
          <reference field="7" count="1" selected="0">
            <x v="54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227"/>
          </reference>
        </references>
      </pivotArea>
    </format>
    <format dxfId="4698">
      <pivotArea dataOnly="0" labelOnly="1" outline="0" fieldPosition="0">
        <references count="5">
          <reference field="0" count="1" selected="0">
            <x v="251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234"/>
          </reference>
        </references>
      </pivotArea>
    </format>
    <format dxfId="4697">
      <pivotArea dataOnly="0" labelOnly="1" outline="0" fieldPosition="0">
        <references count="5">
          <reference field="0" count="1" selected="0">
            <x v="259"/>
          </reference>
          <reference field="7" count="1" selected="0">
            <x v="54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0"/>
          </reference>
        </references>
      </pivotArea>
    </format>
    <format dxfId="4696">
      <pivotArea dataOnly="0" labelOnly="1" outline="0" fieldPosition="0">
        <references count="5">
          <reference field="0" count="1" selected="0">
            <x v="266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42"/>
          </reference>
        </references>
      </pivotArea>
    </format>
    <format dxfId="4695">
      <pivotArea dataOnly="0" labelOnly="1" outline="0" fieldPosition="0">
        <references count="5">
          <reference field="0" count="1" selected="0">
            <x v="269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250"/>
          </reference>
        </references>
      </pivotArea>
    </format>
    <format dxfId="4694">
      <pivotArea dataOnly="0" labelOnly="1" outline="0" fieldPosition="0">
        <references count="5">
          <reference field="0" count="1" selected="0">
            <x v="278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2"/>
          </reference>
        </references>
      </pivotArea>
    </format>
    <format dxfId="4693">
      <pivotArea dataOnly="0" labelOnly="1" outline="0" fieldPosition="0">
        <references count="5">
          <reference field="0" count="1" selected="0">
            <x v="281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71"/>
          </reference>
        </references>
      </pivotArea>
    </format>
    <format dxfId="4692">
      <pivotArea dataOnly="0" labelOnly="1" outline="0" fieldPosition="0">
        <references count="5">
          <reference field="0" count="1" selected="0">
            <x v="284"/>
          </reference>
          <reference field="7" count="1" selected="0">
            <x v="54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70"/>
          </reference>
        </references>
      </pivotArea>
    </format>
    <format dxfId="4691">
      <pivotArea dataOnly="0" labelOnly="1" outline="0" fieldPosition="0">
        <references count="5">
          <reference field="0" count="1" selected="0">
            <x v="285"/>
          </reference>
          <reference field="7" count="1" selected="0">
            <x v="54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21"/>
          </reference>
        </references>
      </pivotArea>
    </format>
    <format dxfId="4690">
      <pivotArea dataOnly="0" labelOnly="1" outline="0" fieldPosition="0">
        <references count="5">
          <reference field="0" count="1" selected="0">
            <x v="286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09"/>
          </reference>
        </references>
      </pivotArea>
    </format>
    <format dxfId="4689">
      <pivotArea dataOnly="0" labelOnly="1" outline="0" fieldPosition="0">
        <references count="5">
          <reference field="0" count="1" selected="0">
            <x v="287"/>
          </reference>
          <reference field="7" count="1" selected="0">
            <x v="54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52"/>
          </reference>
        </references>
      </pivotArea>
    </format>
    <format dxfId="4688">
      <pivotArea dataOnly="0" labelOnly="1" outline="0" fieldPosition="0">
        <references count="5">
          <reference field="0" count="1" selected="0">
            <x v="296"/>
          </reference>
          <reference field="7" count="1" selected="0">
            <x v="54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48"/>
          </reference>
        </references>
      </pivotArea>
    </format>
    <format dxfId="4687">
      <pivotArea dataOnly="0" labelOnly="1" outline="0" fieldPosition="0">
        <references count="5">
          <reference field="0" count="1" selected="0">
            <x v="297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14"/>
          </reference>
        </references>
      </pivotArea>
    </format>
    <format dxfId="4686">
      <pivotArea dataOnly="0" labelOnly="1" outline="0" fieldPosition="0">
        <references count="5">
          <reference field="0" count="1" selected="0">
            <x v="304"/>
          </reference>
          <reference field="7" count="1" selected="0">
            <x v="54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34"/>
          </reference>
        </references>
      </pivotArea>
    </format>
    <format dxfId="4685">
      <pivotArea dataOnly="0" labelOnly="1" outline="0" fieldPosition="0">
        <references count="5">
          <reference field="0" count="1" selected="0">
            <x v="55"/>
          </reference>
          <reference field="7" count="1" selected="0">
            <x v="55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80"/>
          </reference>
        </references>
      </pivotArea>
    </format>
    <format dxfId="4684">
      <pivotArea dataOnly="0" labelOnly="1" outline="0" fieldPosition="0">
        <references count="5">
          <reference field="0" count="1" selected="0">
            <x v="72"/>
          </reference>
          <reference field="7" count="1" selected="0">
            <x v="55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54"/>
          </reference>
        </references>
      </pivotArea>
    </format>
    <format dxfId="4683">
      <pivotArea dataOnly="0" labelOnly="1" outline="0" fieldPosition="0">
        <references count="5">
          <reference field="0" count="1" selected="0">
            <x v="76"/>
          </reference>
          <reference field="7" count="1" selected="0">
            <x v="55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10"/>
          </reference>
        </references>
      </pivotArea>
    </format>
    <format dxfId="4682">
      <pivotArea dataOnly="0" labelOnly="1" outline="0" fieldPosition="0">
        <references count="5">
          <reference field="0" count="1" selected="0">
            <x v="136"/>
          </reference>
          <reference field="7" count="1" selected="0">
            <x v="55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49"/>
          </reference>
        </references>
      </pivotArea>
    </format>
    <format dxfId="4681">
      <pivotArea dataOnly="0" labelOnly="1" outline="0" fieldPosition="0">
        <references count="5">
          <reference field="0" count="1" selected="0">
            <x v="136"/>
          </reference>
          <reference field="7" count="1" selected="0">
            <x v="55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49"/>
          </reference>
        </references>
      </pivotArea>
    </format>
    <format dxfId="4680">
      <pivotArea dataOnly="0" labelOnly="1" outline="0" fieldPosition="0">
        <references count="5">
          <reference field="0" count="1" selected="0">
            <x v="155"/>
          </reference>
          <reference field="7" count="1" selected="0">
            <x v="55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186"/>
          </reference>
        </references>
      </pivotArea>
    </format>
    <format dxfId="4679">
      <pivotArea dataOnly="0" labelOnly="1" outline="0" fieldPosition="0">
        <references count="5">
          <reference field="0" count="1" selected="0">
            <x v="166"/>
          </reference>
          <reference field="7" count="1" selected="0">
            <x v="55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260"/>
          </reference>
        </references>
      </pivotArea>
    </format>
    <format dxfId="4678">
      <pivotArea dataOnly="0" labelOnly="1" outline="0" fieldPosition="0">
        <references count="5">
          <reference field="0" count="1" selected="0">
            <x v="166"/>
          </reference>
          <reference field="7" count="1" selected="0">
            <x v="55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260"/>
          </reference>
        </references>
      </pivotArea>
    </format>
    <format dxfId="4677">
      <pivotArea dataOnly="0" labelOnly="1" outline="0" fieldPosition="0">
        <references count="5">
          <reference field="0" count="1" selected="0">
            <x v="194"/>
          </reference>
          <reference field="7" count="1" selected="0">
            <x v="55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215"/>
          </reference>
        </references>
      </pivotArea>
    </format>
    <format dxfId="4676">
      <pivotArea dataOnly="0" labelOnly="1" outline="0" fieldPosition="0">
        <references count="5">
          <reference field="0" count="1" selected="0">
            <x v="198"/>
          </reference>
          <reference field="7" count="1" selected="0">
            <x v="55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63"/>
          </reference>
        </references>
      </pivotArea>
    </format>
    <format dxfId="4675">
      <pivotArea dataOnly="0" labelOnly="1" outline="0" fieldPosition="0">
        <references count="5">
          <reference field="0" count="1" selected="0">
            <x v="198"/>
          </reference>
          <reference field="7" count="1" selected="0">
            <x v="55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63"/>
          </reference>
        </references>
      </pivotArea>
    </format>
    <format dxfId="4674">
      <pivotArea dataOnly="0" labelOnly="1" outline="0" fieldPosition="0">
        <references count="5">
          <reference field="0" count="1" selected="0">
            <x v="199"/>
          </reference>
          <reference field="7" count="1" selected="0">
            <x v="55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85"/>
          </reference>
        </references>
      </pivotArea>
    </format>
    <format dxfId="4673">
      <pivotArea dataOnly="0" labelOnly="1" outline="0" fieldPosition="0">
        <references count="5">
          <reference field="0" count="1" selected="0">
            <x v="200"/>
          </reference>
          <reference field="7" count="1" selected="0">
            <x v="55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233"/>
          </reference>
        </references>
      </pivotArea>
    </format>
    <format dxfId="4672">
      <pivotArea dataOnly="0" labelOnly="1" outline="0" fieldPosition="0">
        <references count="5">
          <reference field="0" count="1" selected="0">
            <x v="200"/>
          </reference>
          <reference field="7" count="1" selected="0">
            <x v="55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233"/>
          </reference>
        </references>
      </pivotArea>
    </format>
    <format dxfId="4671">
      <pivotArea dataOnly="0" labelOnly="1" outline="0" fieldPosition="0">
        <references count="5">
          <reference field="0" count="1" selected="0">
            <x v="229"/>
          </reference>
          <reference field="7" count="1" selected="0">
            <x v="55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55"/>
          </reference>
        </references>
      </pivotArea>
    </format>
    <format dxfId="4670">
      <pivotArea dataOnly="0" labelOnly="1" outline="0" fieldPosition="0">
        <references count="5">
          <reference field="0" count="1" selected="0">
            <x v="246"/>
          </reference>
          <reference field="7" count="1" selected="0">
            <x v="55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31"/>
          </reference>
        </references>
      </pivotArea>
    </format>
    <format dxfId="4669">
      <pivotArea dataOnly="0" labelOnly="1" outline="0" fieldPosition="0">
        <references count="5">
          <reference field="0" count="1" selected="0">
            <x v="250"/>
          </reference>
          <reference field="7" count="1" selected="0">
            <x v="55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87"/>
          </reference>
        </references>
      </pivotArea>
    </format>
    <format dxfId="4668">
      <pivotArea dataOnly="0" labelOnly="1" outline="0" fieldPosition="0">
        <references count="5">
          <reference field="0" count="1" selected="0">
            <x v="272"/>
          </reference>
          <reference field="7" count="1" selected="0">
            <x v="55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99"/>
          </reference>
        </references>
      </pivotArea>
    </format>
    <format dxfId="4667">
      <pivotArea dataOnly="0" labelOnly="1" outline="0" fieldPosition="0">
        <references count="5">
          <reference field="0" count="1" selected="0">
            <x v="277"/>
          </reference>
          <reference field="7" count="1" selected="0">
            <x v="55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74"/>
          </reference>
        </references>
      </pivotArea>
    </format>
    <format dxfId="4666">
      <pivotArea dataOnly="0" labelOnly="1" outline="0" fieldPosition="0">
        <references count="5">
          <reference field="0" count="1" selected="0">
            <x v="283"/>
          </reference>
          <reference field="7" count="1" selected="0">
            <x v="55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115"/>
          </reference>
        </references>
      </pivotArea>
    </format>
    <format dxfId="4665">
      <pivotArea dataOnly="0" labelOnly="1" outline="0" fieldPosition="0">
        <references count="5">
          <reference field="0" count="1" selected="0">
            <x v="2"/>
          </reference>
          <reference field="7" count="1" selected="0">
            <x v="56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63"/>
          </reference>
        </references>
      </pivotArea>
    </format>
    <format dxfId="4664">
      <pivotArea dataOnly="0" labelOnly="1" outline="0" fieldPosition="0">
        <references count="5">
          <reference field="0" count="1" selected="0">
            <x v="19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257"/>
          </reference>
        </references>
      </pivotArea>
    </format>
    <format dxfId="4663">
      <pivotArea dataOnly="0" labelOnly="1" outline="0" fieldPosition="0">
        <references count="5">
          <reference field="0" count="1" selected="0">
            <x v="38"/>
          </reference>
          <reference field="7" count="1" selected="0">
            <x v="56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75"/>
          </reference>
        </references>
      </pivotArea>
    </format>
    <format dxfId="4662">
      <pivotArea dataOnly="0" labelOnly="1" outline="0" fieldPosition="0">
        <references count="5">
          <reference field="0" count="1" selected="0">
            <x v="55"/>
          </reference>
          <reference field="7" count="1" selected="0">
            <x v="56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80"/>
          </reference>
        </references>
      </pivotArea>
    </format>
    <format dxfId="4661">
      <pivotArea dataOnly="0" labelOnly="1" outline="0" fieldPosition="0">
        <references count="5">
          <reference field="0" count="1" selected="0">
            <x v="70"/>
          </reference>
          <reference field="7" count="1" selected="0">
            <x v="56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219"/>
          </reference>
        </references>
      </pivotArea>
    </format>
    <format dxfId="4660">
      <pivotArea dataOnly="0" labelOnly="1" outline="0" fieldPosition="0">
        <references count="5">
          <reference field="0" count="1" selected="0">
            <x v="73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70"/>
          </reference>
        </references>
      </pivotArea>
    </format>
    <format dxfId="4659">
      <pivotArea dataOnly="0" labelOnly="1" outline="0" fieldPosition="0">
        <references count="5">
          <reference field="0" count="1" selected="0">
            <x v="84"/>
          </reference>
          <reference field="7" count="1" selected="0">
            <x v="56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98"/>
          </reference>
        </references>
      </pivotArea>
    </format>
    <format dxfId="4658">
      <pivotArea dataOnly="0" labelOnly="1" outline="0" fieldPosition="0">
        <references count="5">
          <reference field="0" count="1" selected="0">
            <x v="100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12"/>
          </reference>
        </references>
      </pivotArea>
    </format>
    <format dxfId="4657">
      <pivotArea dataOnly="0" labelOnly="1" outline="0" fieldPosition="0">
        <references count="5">
          <reference field="0" count="1" selected="0">
            <x v="117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54"/>
          </reference>
        </references>
      </pivotArea>
    </format>
    <format dxfId="4656">
      <pivotArea dataOnly="0" labelOnly="1" outline="0" fieldPosition="0">
        <references count="5">
          <reference field="0" count="1" selected="0">
            <x v="126"/>
          </reference>
          <reference field="7" count="1" selected="0">
            <x v="56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20"/>
          </reference>
        </references>
      </pivotArea>
    </format>
    <format dxfId="4655">
      <pivotArea dataOnly="0" labelOnly="1" outline="0" fieldPosition="0">
        <references count="5">
          <reference field="0" count="1" selected="0">
            <x v="152"/>
          </reference>
          <reference field="7" count="1" selected="0">
            <x v="56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49"/>
          </reference>
        </references>
      </pivotArea>
    </format>
    <format dxfId="4654">
      <pivotArea dataOnly="0" labelOnly="1" outline="0" fieldPosition="0">
        <references count="5">
          <reference field="0" count="1" selected="0">
            <x v="168"/>
          </reference>
          <reference field="7" count="1" selected="0">
            <x v="56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211"/>
          </reference>
        </references>
      </pivotArea>
    </format>
    <format dxfId="4653">
      <pivotArea dataOnly="0" labelOnly="1" outline="0" fieldPosition="0">
        <references count="5">
          <reference field="0" count="1" selected="0">
            <x v="180"/>
          </reference>
          <reference field="7" count="1" selected="0">
            <x v="56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59"/>
          </reference>
        </references>
      </pivotArea>
    </format>
    <format dxfId="4652">
      <pivotArea dataOnly="0" labelOnly="1" outline="0" fieldPosition="0">
        <references count="5">
          <reference field="0" count="1" selected="0">
            <x v="181"/>
          </reference>
          <reference field="7" count="1" selected="0">
            <x v="56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185"/>
          </reference>
        </references>
      </pivotArea>
    </format>
    <format dxfId="4651">
      <pivotArea dataOnly="0" labelOnly="1" outline="0" fieldPosition="0">
        <references count="5">
          <reference field="0" count="1" selected="0">
            <x v="198"/>
          </reference>
          <reference field="7" count="1" selected="0">
            <x v="56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63"/>
          </reference>
        </references>
      </pivotArea>
    </format>
    <format dxfId="4650">
      <pivotArea dataOnly="0" labelOnly="1" outline="0" fieldPosition="0">
        <references count="5">
          <reference field="0" count="1" selected="0">
            <x v="202"/>
          </reference>
          <reference field="7" count="1" selected="0">
            <x v="56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87"/>
          </reference>
        </references>
      </pivotArea>
    </format>
    <format dxfId="4649">
      <pivotArea dataOnly="0" labelOnly="1" outline="0" fieldPosition="0">
        <references count="5">
          <reference field="0" count="1" selected="0">
            <x v="216"/>
          </reference>
          <reference field="7" count="1" selected="0">
            <x v="56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78"/>
          </reference>
        </references>
      </pivotArea>
    </format>
    <format dxfId="4648">
      <pivotArea dataOnly="0" labelOnly="1" outline="0" fieldPosition="0">
        <references count="5">
          <reference field="0" count="1" selected="0">
            <x v="224"/>
          </reference>
          <reference field="7" count="1" selected="0">
            <x v="56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77"/>
          </reference>
        </references>
      </pivotArea>
    </format>
    <format dxfId="4647">
      <pivotArea dataOnly="0" labelOnly="1" outline="0" fieldPosition="0">
        <references count="5">
          <reference field="0" count="1" selected="0">
            <x v="239"/>
          </reference>
          <reference field="7" count="1" selected="0">
            <x v="56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92"/>
          </reference>
        </references>
      </pivotArea>
    </format>
    <format dxfId="4646">
      <pivotArea dataOnly="0" labelOnly="1" outline="0" fieldPosition="0">
        <references count="5">
          <reference field="0" count="1" selected="0">
            <x v="242"/>
          </reference>
          <reference field="7" count="1" selected="0">
            <x v="56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83"/>
          </reference>
        </references>
      </pivotArea>
    </format>
    <format dxfId="4645">
      <pivotArea dataOnly="0" labelOnly="1" outline="0" fieldPosition="0">
        <references count="5">
          <reference field="0" count="1" selected="0">
            <x v="258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43"/>
          </reference>
        </references>
      </pivotArea>
    </format>
    <format dxfId="4644">
      <pivotArea dataOnly="0" labelOnly="1" outline="0" fieldPosition="0">
        <references count="5">
          <reference field="0" count="1" selected="0">
            <x v="262"/>
          </reference>
          <reference field="7" count="1" selected="0">
            <x v="56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253"/>
          </reference>
        </references>
      </pivotArea>
    </format>
    <format dxfId="4643">
      <pivotArea dataOnly="0" labelOnly="1" outline="0" fieldPosition="0">
        <references count="5">
          <reference field="0" count="1" selected="0">
            <x v="277"/>
          </reference>
          <reference field="7" count="1" selected="0">
            <x v="56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174"/>
          </reference>
        </references>
      </pivotArea>
    </format>
    <format dxfId="4642">
      <pivotArea dataOnly="0" labelOnly="1" outline="0" fieldPosition="0">
        <references count="5">
          <reference field="0" count="1" selected="0">
            <x v="8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38"/>
          </reference>
        </references>
      </pivotArea>
    </format>
    <format dxfId="4641">
      <pivotArea dataOnly="0" labelOnly="1" outline="0" fieldPosition="0">
        <references count="5">
          <reference field="0" count="1" selected="0">
            <x v="14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210"/>
          </reference>
        </references>
      </pivotArea>
    </format>
    <format dxfId="4640">
      <pivotArea dataOnly="0" labelOnly="1" outline="0" fieldPosition="0">
        <references count="5">
          <reference field="0" count="1" selected="0">
            <x v="17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01"/>
          </reference>
        </references>
      </pivotArea>
    </format>
    <format dxfId="4639">
      <pivotArea dataOnly="0" labelOnly="1" outline="0" fieldPosition="0">
        <references count="5">
          <reference field="0" count="1" selected="0">
            <x v="23"/>
          </reference>
          <reference field="7" count="1" selected="0">
            <x v="58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56"/>
          </reference>
        </references>
      </pivotArea>
    </format>
    <format dxfId="4638">
      <pivotArea dataOnly="0" labelOnly="1" outline="0" fieldPosition="0">
        <references count="5">
          <reference field="0" count="1" selected="0">
            <x v="25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88"/>
          </reference>
        </references>
      </pivotArea>
    </format>
    <format dxfId="4637">
      <pivotArea dataOnly="0" labelOnly="1" outline="0" fieldPosition="0">
        <references count="5">
          <reference field="0" count="1" selected="0">
            <x v="40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39"/>
          </reference>
        </references>
      </pivotArea>
    </format>
    <format dxfId="4636">
      <pivotArea dataOnly="0" labelOnly="1" outline="0" fieldPosition="0">
        <references count="5">
          <reference field="0" count="1" selected="0">
            <x v="46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259"/>
          </reference>
        </references>
      </pivotArea>
    </format>
    <format dxfId="4635">
      <pivotArea dataOnly="0" labelOnly="1" outline="0" fieldPosition="0">
        <references count="5">
          <reference field="0" count="1" selected="0">
            <x v="58"/>
          </reference>
          <reference field="7" count="1" selected="0">
            <x v="58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95"/>
          </reference>
        </references>
      </pivotArea>
    </format>
    <format dxfId="4634">
      <pivotArea dataOnly="0" labelOnly="1" outline="0" fieldPosition="0">
        <references count="5">
          <reference field="0" count="1" selected="0">
            <x v="68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04"/>
          </reference>
        </references>
      </pivotArea>
    </format>
    <format dxfId="4633">
      <pivotArea dataOnly="0" labelOnly="1" outline="0" fieldPosition="0">
        <references count="5">
          <reference field="0" count="1" selected="0">
            <x v="71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58"/>
          </reference>
        </references>
      </pivotArea>
    </format>
    <format dxfId="4632">
      <pivotArea dataOnly="0" labelOnly="1" outline="0" fieldPosition="0">
        <references count="5">
          <reference field="0" count="1" selected="0">
            <x v="86"/>
          </reference>
          <reference field="7" count="1" selected="0">
            <x v="58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24"/>
          </reference>
        </references>
      </pivotArea>
    </format>
    <format dxfId="4631">
      <pivotArea dataOnly="0" labelOnly="1" outline="0" fieldPosition="0">
        <references count="5">
          <reference field="0" count="1" selected="0">
            <x v="90"/>
          </reference>
          <reference field="7" count="1" selected="0">
            <x v="58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56"/>
          </reference>
        </references>
      </pivotArea>
    </format>
    <format dxfId="4630">
      <pivotArea dataOnly="0" labelOnly="1" outline="0" fieldPosition="0">
        <references count="5">
          <reference field="0" count="1" selected="0">
            <x v="103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38"/>
          </reference>
        </references>
      </pivotArea>
    </format>
    <format dxfId="4629">
      <pivotArea dataOnly="0" labelOnly="1" outline="0" fieldPosition="0">
        <references count="5">
          <reference field="0" count="1" selected="0">
            <x v="115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94"/>
          </reference>
        </references>
      </pivotArea>
    </format>
    <format dxfId="4628">
      <pivotArea dataOnly="0" labelOnly="1" outline="0" fieldPosition="0">
        <references count="5">
          <reference field="0" count="1" selected="0">
            <x v="128"/>
          </reference>
          <reference field="7" count="1" selected="0">
            <x v="58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25"/>
          </reference>
        </references>
      </pivotArea>
    </format>
    <format dxfId="4627">
      <pivotArea dataOnly="0" labelOnly="1" outline="0" fieldPosition="0">
        <references count="5">
          <reference field="0" count="1" selected="0">
            <x v="154"/>
          </reference>
          <reference field="7" count="1" selected="0">
            <x v="58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59"/>
          </reference>
        </references>
      </pivotArea>
    </format>
    <format dxfId="4626">
      <pivotArea dataOnly="0" labelOnly="1" outline="0" fieldPosition="0">
        <references count="5">
          <reference field="0" count="1" selected="0">
            <x v="173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56"/>
          </reference>
        </references>
      </pivotArea>
    </format>
    <format dxfId="4625">
      <pivotArea dataOnly="0" labelOnly="1" outline="0" fieldPosition="0">
        <references count="5">
          <reference field="0" count="1" selected="0">
            <x v="179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157"/>
          </reference>
        </references>
      </pivotArea>
    </format>
    <format dxfId="4624">
      <pivotArea dataOnly="0" labelOnly="1" outline="0" fieldPosition="0">
        <references count="5">
          <reference field="0" count="1" selected="0">
            <x v="179"/>
          </reference>
          <reference field="7" count="1" selected="0">
            <x v="58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57"/>
          </reference>
        </references>
      </pivotArea>
    </format>
    <format dxfId="4623">
      <pivotArea dataOnly="0" labelOnly="1" outline="0" fieldPosition="0">
        <references count="5">
          <reference field="0" count="1" selected="0">
            <x v="187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80"/>
          </reference>
        </references>
      </pivotArea>
    </format>
    <format dxfId="4622">
      <pivotArea dataOnly="0" labelOnly="1" outline="0" fieldPosition="0">
        <references count="5">
          <reference field="0" count="1" selected="0">
            <x v="211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32"/>
          </reference>
        </references>
      </pivotArea>
    </format>
    <format dxfId="4621">
      <pivotArea dataOnly="0" labelOnly="1" outline="0" fieldPosition="0">
        <references count="5">
          <reference field="0" count="1" selected="0">
            <x v="213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41"/>
          </reference>
        </references>
      </pivotArea>
    </format>
    <format dxfId="4620">
      <pivotArea dataOnly="0" labelOnly="1" outline="0" fieldPosition="0">
        <references count="5">
          <reference field="0" count="1" selected="0">
            <x v="235"/>
          </reference>
          <reference field="7" count="1" selected="0">
            <x v="58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150"/>
          </reference>
        </references>
      </pivotArea>
    </format>
    <format dxfId="4619">
      <pivotArea dataOnly="0" labelOnly="1" outline="0" fieldPosition="0">
        <references count="5">
          <reference field="0" count="1" selected="0">
            <x v="261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188"/>
          </reference>
        </references>
      </pivotArea>
    </format>
    <format dxfId="4618">
      <pivotArea dataOnly="0" labelOnly="1" outline="0" fieldPosition="0">
        <references count="5">
          <reference field="0" count="1" selected="0">
            <x v="269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50"/>
          </reference>
        </references>
      </pivotArea>
    </format>
    <format dxfId="4617">
      <pivotArea dataOnly="0" labelOnly="1" outline="0" fieldPosition="0">
        <references count="5">
          <reference field="0" count="1" selected="0">
            <x v="271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00"/>
          </reference>
        </references>
      </pivotArea>
    </format>
    <format dxfId="4616">
      <pivotArea dataOnly="0" labelOnly="1" outline="0" fieldPosition="0">
        <references count="5">
          <reference field="0" count="1" selected="0">
            <x v="273"/>
          </reference>
          <reference field="7" count="1" selected="0">
            <x v="58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63"/>
          </reference>
        </references>
      </pivotArea>
    </format>
    <format dxfId="4615">
      <pivotArea dataOnly="0" labelOnly="1" outline="0" fieldPosition="0">
        <references count="5">
          <reference field="0" count="1" selected="0">
            <x v="11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72"/>
          </reference>
        </references>
      </pivotArea>
    </format>
    <format dxfId="4614">
      <pivotArea dataOnly="0" labelOnly="1" outline="0" fieldPosition="0">
        <references count="5">
          <reference field="0" count="1" selected="0">
            <x v="20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218"/>
          </reference>
        </references>
      </pivotArea>
    </format>
    <format dxfId="4613">
      <pivotArea dataOnly="0" labelOnly="1" outline="0" fieldPosition="0">
        <references count="5">
          <reference field="0" count="1" selected="0">
            <x v="21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71"/>
          </reference>
        </references>
      </pivotArea>
    </format>
    <format dxfId="4612">
      <pivotArea dataOnly="0" labelOnly="1" outline="0" fieldPosition="0">
        <references count="5">
          <reference field="0" count="1" selected="0">
            <x v="94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36"/>
          </reference>
        </references>
      </pivotArea>
    </format>
    <format dxfId="4611">
      <pivotArea dataOnly="0" labelOnly="1" outline="0" fieldPosition="0">
        <references count="5">
          <reference field="0" count="1" selected="0">
            <x v="96"/>
          </reference>
          <reference field="7" count="1" selected="0">
            <x v="59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93"/>
          </reference>
        </references>
      </pivotArea>
    </format>
    <format dxfId="4610">
      <pivotArea dataOnly="0" labelOnly="1" outline="0" fieldPosition="0">
        <references count="5">
          <reference field="0" count="1" selected="0">
            <x v="126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20"/>
          </reference>
        </references>
      </pivotArea>
    </format>
    <format dxfId="4609">
      <pivotArea dataOnly="0" labelOnly="1" outline="0" fieldPosition="0">
        <references count="5">
          <reference field="0" count="1" selected="0">
            <x v="126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20"/>
          </reference>
        </references>
      </pivotArea>
    </format>
    <format dxfId="4608">
      <pivotArea dataOnly="0" labelOnly="1" outline="0" fieldPosition="0">
        <references count="5">
          <reference field="0" count="1" selected="0">
            <x v="130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73"/>
          </reference>
        </references>
      </pivotArea>
    </format>
    <format dxfId="4607">
      <pivotArea dataOnly="0" labelOnly="1" outline="0" fieldPosition="0">
        <references count="5">
          <reference field="0" count="1" selected="0">
            <x v="133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44"/>
          </reference>
        </references>
      </pivotArea>
    </format>
    <format dxfId="4606">
      <pivotArea dataOnly="0" labelOnly="1" outline="0" fieldPosition="0">
        <references count="5">
          <reference field="0" count="1" selected="0">
            <x v="152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49"/>
          </reference>
        </references>
      </pivotArea>
    </format>
    <format dxfId="4605">
      <pivotArea dataOnly="0" labelOnly="1" outline="0" fieldPosition="0">
        <references count="5">
          <reference field="0" count="1" selected="0">
            <x v="160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49"/>
          </reference>
        </references>
      </pivotArea>
    </format>
    <format dxfId="4604">
      <pivotArea dataOnly="0" labelOnly="1" outline="0" fieldPosition="0">
        <references count="5">
          <reference field="0" count="1" selected="0">
            <x v="160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49"/>
          </reference>
        </references>
      </pivotArea>
    </format>
    <format dxfId="4603">
      <pivotArea dataOnly="0" labelOnly="1" outline="0" fieldPosition="0">
        <references count="5">
          <reference field="0" count="1" selected="0">
            <x v="201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96"/>
          </reference>
        </references>
      </pivotArea>
    </format>
    <format dxfId="4602">
      <pivotArea dataOnly="0" labelOnly="1" outline="0" fieldPosition="0">
        <references count="5">
          <reference field="0" count="1" selected="0">
            <x v="205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216"/>
          </reference>
        </references>
      </pivotArea>
    </format>
    <format dxfId="4601">
      <pivotArea dataOnly="0" labelOnly="1" outline="0" fieldPosition="0">
        <references count="5">
          <reference field="0" count="1" selected="0">
            <x v="210"/>
          </reference>
          <reference field="7" count="1" selected="0">
            <x v="59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08"/>
          </reference>
        </references>
      </pivotArea>
    </format>
    <format dxfId="4600">
      <pivotArea dataOnly="0" labelOnly="1" outline="0" fieldPosition="0">
        <references count="5">
          <reference field="0" count="1" selected="0">
            <x v="210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208"/>
          </reference>
        </references>
      </pivotArea>
    </format>
    <format dxfId="4599">
      <pivotArea dataOnly="0" labelOnly="1" outline="0" fieldPosition="0">
        <references count="5">
          <reference field="0" count="1" selected="0">
            <x v="221"/>
          </reference>
          <reference field="7" count="1" selected="0">
            <x v="59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67"/>
          </reference>
        </references>
      </pivotArea>
    </format>
    <format dxfId="4598">
      <pivotArea dataOnly="0" labelOnly="1" outline="0" fieldPosition="0">
        <references count="5">
          <reference field="0" count="1" selected="0">
            <x v="225"/>
          </reference>
          <reference field="7" count="1" selected="0">
            <x v="59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40"/>
          </reference>
        </references>
      </pivotArea>
    </format>
    <format dxfId="4597">
      <pivotArea dataOnly="0" labelOnly="1" outline="0" fieldPosition="0">
        <references count="5">
          <reference field="0" count="1" selected="0">
            <x v="262"/>
          </reference>
          <reference field="7" count="1" selected="0">
            <x v="59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53"/>
          </reference>
        </references>
      </pivotArea>
    </format>
    <format dxfId="4596">
      <pivotArea dataOnly="0" labelOnly="1" outline="0" fieldPosition="0">
        <references count="5">
          <reference field="0" count="1" selected="0">
            <x v="262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53"/>
          </reference>
        </references>
      </pivotArea>
    </format>
    <format dxfId="4595">
      <pivotArea dataOnly="0" labelOnly="1" outline="0" fieldPosition="0">
        <references count="5">
          <reference field="0" count="1" selected="0">
            <x v="267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202"/>
          </reference>
        </references>
      </pivotArea>
    </format>
    <format dxfId="4594">
      <pivotArea dataOnly="0" labelOnly="1" outline="0" fieldPosition="0">
        <references count="5">
          <reference field="0" count="1" selected="0">
            <x v="283"/>
          </reference>
          <reference field="7" count="1" selected="0">
            <x v="59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15"/>
          </reference>
        </references>
      </pivotArea>
    </format>
    <format dxfId="4593">
      <pivotArea dataOnly="0" labelOnly="1" outline="0" fieldPosition="0">
        <references count="5">
          <reference field="0" count="1" selected="0">
            <x v="301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22"/>
          </reference>
        </references>
      </pivotArea>
    </format>
    <format dxfId="4592">
      <pivotArea dataOnly="0" labelOnly="1" outline="0" fieldPosition="0">
        <references count="5">
          <reference field="0" count="1" selected="0">
            <x v="19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57"/>
          </reference>
        </references>
      </pivotArea>
    </format>
    <format dxfId="4591">
      <pivotArea dataOnly="0" labelOnly="1" outline="0" fieldPosition="0">
        <references count="5">
          <reference field="0" count="1" selected="0">
            <x v="21"/>
          </reference>
          <reference field="7" count="1" selected="0">
            <x v="60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271"/>
          </reference>
        </references>
      </pivotArea>
    </format>
    <format dxfId="4590">
      <pivotArea dataOnly="0" labelOnly="1" outline="0" fieldPosition="0">
        <references count="5">
          <reference field="0" count="1" selected="0">
            <x v="21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71"/>
          </reference>
        </references>
      </pivotArea>
    </format>
    <format dxfId="4589">
      <pivotArea dataOnly="0" labelOnly="1" outline="0" fieldPosition="0">
        <references count="5">
          <reference field="0" count="1" selected="0">
            <x v="24"/>
          </reference>
          <reference field="7" count="1" selected="0">
            <x v="60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52"/>
          </reference>
        </references>
      </pivotArea>
    </format>
    <format dxfId="4588">
      <pivotArea dataOnly="0" labelOnly="1" outline="0" fieldPosition="0">
        <references count="5">
          <reference field="0" count="1" selected="0">
            <x v="35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02"/>
          </reference>
        </references>
      </pivotArea>
    </format>
    <format dxfId="4587">
      <pivotArea dataOnly="0" labelOnly="1" outline="0" fieldPosition="0">
        <references count="5">
          <reference field="0" count="1" selected="0">
            <x v="41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6"/>
          </reference>
        </references>
      </pivotArea>
    </format>
    <format dxfId="4586">
      <pivotArea dataOnly="0" labelOnly="1" outline="0" fieldPosition="0">
        <references count="5">
          <reference field="0" count="1" selected="0">
            <x v="47"/>
          </reference>
          <reference field="7" count="1" selected="0">
            <x v="60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33"/>
          </reference>
        </references>
      </pivotArea>
    </format>
    <format dxfId="4585">
      <pivotArea dataOnly="0" labelOnly="1" outline="0" fieldPosition="0">
        <references count="5">
          <reference field="0" count="1" selected="0">
            <x v="62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23"/>
          </reference>
        </references>
      </pivotArea>
    </format>
    <format dxfId="4584">
      <pivotArea dataOnly="0" labelOnly="1" outline="0" fieldPosition="0">
        <references count="5">
          <reference field="0" count="1" selected="0">
            <x v="84"/>
          </reference>
          <reference field="7" count="1" selected="0">
            <x v="60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98"/>
          </reference>
        </references>
      </pivotArea>
    </format>
    <format dxfId="4583">
      <pivotArea dataOnly="0" labelOnly="1" outline="0" fieldPosition="0">
        <references count="5">
          <reference field="0" count="1" selected="0">
            <x v="94"/>
          </reference>
          <reference field="7" count="1" selected="0">
            <x v="60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36"/>
          </reference>
        </references>
      </pivotArea>
    </format>
    <format dxfId="4582">
      <pivotArea dataOnly="0" labelOnly="1" outline="0" fieldPosition="0">
        <references count="5">
          <reference field="0" count="1" selected="0">
            <x v="100"/>
          </reference>
          <reference field="7" count="1" selected="0">
            <x v="60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112"/>
          </reference>
        </references>
      </pivotArea>
    </format>
    <format dxfId="4581">
      <pivotArea dataOnly="0" labelOnly="1" outline="0" fieldPosition="0">
        <references count="5">
          <reference field="0" count="1" selected="0">
            <x v="107"/>
          </reference>
          <reference field="7" count="1" selected="0">
            <x v="60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6"/>
          </reference>
        </references>
      </pivotArea>
    </format>
    <format dxfId="4580">
      <pivotArea dataOnly="0" labelOnly="1" outline="0" fieldPosition="0">
        <references count="5">
          <reference field="0" count="1" selected="0">
            <x v="107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26"/>
          </reference>
        </references>
      </pivotArea>
    </format>
    <format dxfId="4579">
      <pivotArea dataOnly="0" labelOnly="1" outline="0" fieldPosition="0">
        <references count="5">
          <reference field="0" count="1" selected="0">
            <x v="137"/>
          </reference>
          <reference field="7" count="1" selected="0">
            <x v="60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269"/>
          </reference>
        </references>
      </pivotArea>
    </format>
    <format dxfId="4578">
      <pivotArea dataOnly="0" labelOnly="1" outline="0" fieldPosition="0">
        <references count="5">
          <reference field="0" count="1" selected="0">
            <x v="139"/>
          </reference>
          <reference field="7" count="1" selected="0">
            <x v="60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61"/>
          </reference>
        </references>
      </pivotArea>
    </format>
    <format dxfId="4577">
      <pivotArea dataOnly="0" labelOnly="1" outline="0" fieldPosition="0">
        <references count="5">
          <reference field="0" count="1" selected="0">
            <x v="139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61"/>
          </reference>
        </references>
      </pivotArea>
    </format>
    <format dxfId="4576">
      <pivotArea dataOnly="0" labelOnly="1" outline="0" fieldPosition="0">
        <references count="5">
          <reference field="0" count="1" selected="0">
            <x v="153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29"/>
          </reference>
        </references>
      </pivotArea>
    </format>
    <format dxfId="4575">
      <pivotArea dataOnly="0" labelOnly="1" outline="0" fieldPosition="0">
        <references count="5">
          <reference field="0" count="1" selected="0">
            <x v="169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51"/>
          </reference>
        </references>
      </pivotArea>
    </format>
    <format dxfId="4574">
      <pivotArea dataOnly="0" labelOnly="1" outline="0" fieldPosition="0">
        <references count="5">
          <reference field="0" count="1" selected="0">
            <x v="193"/>
          </reference>
          <reference field="7" count="1" selected="0">
            <x v="60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25"/>
          </reference>
        </references>
      </pivotArea>
    </format>
    <format dxfId="4573">
      <pivotArea dataOnly="0" labelOnly="1" outline="0" fieldPosition="0">
        <references count="5">
          <reference field="0" count="1" selected="0">
            <x v="205"/>
          </reference>
          <reference field="7" count="1" selected="0">
            <x v="60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16"/>
          </reference>
        </references>
      </pivotArea>
    </format>
    <format dxfId="4572">
      <pivotArea dataOnly="0" labelOnly="1" outline="0" fieldPosition="0">
        <references count="5">
          <reference field="0" count="1" selected="0">
            <x v="205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216"/>
          </reference>
        </references>
      </pivotArea>
    </format>
    <format dxfId="4571">
      <pivotArea dataOnly="0" labelOnly="1" outline="0" fieldPosition="0">
        <references count="5">
          <reference field="0" count="1" selected="0">
            <x v="23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56"/>
          </reference>
        </references>
      </pivotArea>
    </format>
    <format dxfId="4570">
      <pivotArea dataOnly="0" labelOnly="1" outline="0" fieldPosition="0">
        <references count="5">
          <reference field="0" count="1" selected="0">
            <x v="43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61"/>
          </reference>
        </references>
      </pivotArea>
    </format>
    <format dxfId="4569">
      <pivotArea dataOnly="0" labelOnly="1" outline="0" fieldPosition="0">
        <references count="5">
          <reference field="0" count="1" selected="0">
            <x v="47"/>
          </reference>
          <reference field="7" count="1" selected="0">
            <x v="61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33"/>
          </reference>
        </references>
      </pivotArea>
    </format>
    <format dxfId="4568">
      <pivotArea dataOnly="0" labelOnly="1" outline="0" fieldPosition="0">
        <references count="5">
          <reference field="0" count="1" selected="0">
            <x v="57"/>
          </reference>
          <reference field="7" count="1" selected="0">
            <x v="61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203"/>
          </reference>
        </references>
      </pivotArea>
    </format>
    <format dxfId="4567">
      <pivotArea dataOnly="0" labelOnly="1" outline="0" fieldPosition="0">
        <references count="5">
          <reference field="0" count="1" selected="0">
            <x v="59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76"/>
          </reference>
        </references>
      </pivotArea>
    </format>
    <format dxfId="4566">
      <pivotArea dataOnly="0" labelOnly="1" outline="0" fieldPosition="0">
        <references count="5">
          <reference field="0" count="1" selected="0">
            <x v="60"/>
          </reference>
          <reference field="7" count="1" selected="0">
            <x v="61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54"/>
          </reference>
        </references>
      </pivotArea>
    </format>
    <format dxfId="4565">
      <pivotArea dataOnly="0" labelOnly="1" outline="0" fieldPosition="0">
        <references count="5">
          <reference field="0" count="1" selected="0">
            <x v="66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97"/>
          </reference>
        </references>
      </pivotArea>
    </format>
    <format dxfId="4564">
      <pivotArea dataOnly="0" labelOnly="1" outline="0" fieldPosition="0">
        <references count="5">
          <reference field="0" count="1" selected="0">
            <x v="80"/>
          </reference>
          <reference field="7" count="1" selected="0">
            <x v="61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82"/>
          </reference>
        </references>
      </pivotArea>
    </format>
    <format dxfId="4563">
      <pivotArea dataOnly="0" labelOnly="1" outline="0" fieldPosition="0">
        <references count="5">
          <reference field="0" count="1" selected="0">
            <x v="85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221"/>
          </reference>
        </references>
      </pivotArea>
    </format>
    <format dxfId="4562">
      <pivotArea dataOnly="0" labelOnly="1" outline="0" fieldPosition="0">
        <references count="5">
          <reference field="0" count="1" selected="0">
            <x v="86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24"/>
          </reference>
        </references>
      </pivotArea>
    </format>
    <format dxfId="4561">
      <pivotArea dataOnly="0" labelOnly="1" outline="0" fieldPosition="0">
        <references count="5">
          <reference field="0" count="1" selected="0">
            <x v="94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236"/>
          </reference>
        </references>
      </pivotArea>
    </format>
    <format dxfId="4560">
      <pivotArea dataOnly="0" labelOnly="1" outline="0" fieldPosition="0">
        <references count="5">
          <reference field="0" count="1" selected="0">
            <x v="118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92"/>
          </reference>
        </references>
      </pivotArea>
    </format>
    <format dxfId="4559">
      <pivotArea dataOnly="0" labelOnly="1" outline="0" fieldPosition="0">
        <references count="5">
          <reference field="0" count="1" selected="0">
            <x v="120"/>
          </reference>
          <reference field="7" count="1" selected="0">
            <x v="61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27"/>
          </reference>
        </references>
      </pivotArea>
    </format>
    <format dxfId="4558">
      <pivotArea dataOnly="0" labelOnly="1" outline="0" fieldPosition="0">
        <references count="5">
          <reference field="0" count="1" selected="0">
            <x v="121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01"/>
          </reference>
        </references>
      </pivotArea>
    </format>
    <format dxfId="4557">
      <pivotArea dataOnly="0" labelOnly="1" outline="0" fieldPosition="0">
        <references count="5">
          <reference field="0" count="1" selected="0">
            <x v="130"/>
          </reference>
          <reference field="7" count="1" selected="0">
            <x v="61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73"/>
          </reference>
        </references>
      </pivotArea>
    </format>
    <format dxfId="4556">
      <pivotArea dataOnly="0" labelOnly="1" outline="0" fieldPosition="0">
        <references count="5">
          <reference field="0" count="1" selected="0">
            <x v="132"/>
          </reference>
          <reference field="7" count="1" selected="0">
            <x v="61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68"/>
          </reference>
        </references>
      </pivotArea>
    </format>
    <format dxfId="4555">
      <pivotArea dataOnly="0" labelOnly="1" outline="0" fieldPosition="0">
        <references count="5">
          <reference field="0" count="1" selected="0">
            <x v="138"/>
          </reference>
          <reference field="7" count="1" selected="0">
            <x v="61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69"/>
          </reference>
        </references>
      </pivotArea>
    </format>
    <format dxfId="4554">
      <pivotArea dataOnly="0" labelOnly="1" outline="0" fieldPosition="0">
        <references count="5">
          <reference field="0" count="1" selected="0">
            <x v="142"/>
          </reference>
          <reference field="7" count="1" selected="0">
            <x v="61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83"/>
          </reference>
        </references>
      </pivotArea>
    </format>
    <format dxfId="4553">
      <pivotArea dataOnly="0" labelOnly="1" outline="0" fieldPosition="0">
        <references count="5">
          <reference field="0" count="1" selected="0">
            <x v="147"/>
          </reference>
          <reference field="7" count="1" selected="0">
            <x v="61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48"/>
          </reference>
        </references>
      </pivotArea>
    </format>
    <format dxfId="4552">
      <pivotArea dataOnly="0" labelOnly="1" outline="0" fieldPosition="0">
        <references count="5">
          <reference field="0" count="1" selected="0">
            <x v="154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59"/>
          </reference>
        </references>
      </pivotArea>
    </format>
    <format dxfId="4551">
      <pivotArea dataOnly="0" labelOnly="1" outline="0" fieldPosition="0">
        <references count="5">
          <reference field="0" count="1" selected="0">
            <x v="160"/>
          </reference>
          <reference field="7" count="1" selected="0">
            <x v="61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49"/>
          </reference>
        </references>
      </pivotArea>
    </format>
    <format dxfId="4550">
      <pivotArea dataOnly="0" labelOnly="1" outline="0" fieldPosition="0">
        <references count="5">
          <reference field="0" count="1" selected="0">
            <x v="166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260"/>
          </reference>
        </references>
      </pivotArea>
    </format>
    <format dxfId="4549">
      <pivotArea dataOnly="0" labelOnly="1" outline="0" fieldPosition="0">
        <references count="5">
          <reference field="0" count="1" selected="0">
            <x v="170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272"/>
          </reference>
        </references>
      </pivotArea>
    </format>
    <format dxfId="4548">
      <pivotArea dataOnly="0" labelOnly="1" outline="0" fieldPosition="0">
        <references count="5">
          <reference field="0" count="1" selected="0">
            <x v="184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178"/>
          </reference>
        </references>
      </pivotArea>
    </format>
    <format dxfId="4547">
      <pivotArea dataOnly="0" labelOnly="1" outline="0" fieldPosition="0">
        <references count="5">
          <reference field="0" count="1" selected="0">
            <x v="188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132"/>
          </reference>
        </references>
      </pivotArea>
    </format>
    <format dxfId="4546">
      <pivotArea dataOnly="0" labelOnly="1" outline="0" fieldPosition="0">
        <references count="5">
          <reference field="0" count="1" selected="0">
            <x v="191"/>
          </reference>
          <reference field="7" count="1" selected="0">
            <x v="61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108"/>
          </reference>
        </references>
      </pivotArea>
    </format>
    <format dxfId="4545">
      <pivotArea dataOnly="0" labelOnly="1" outline="0" fieldPosition="0">
        <references count="5">
          <reference field="0" count="1" selected="0">
            <x v="194"/>
          </reference>
          <reference field="7" count="1" selected="0">
            <x v="61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15"/>
          </reference>
        </references>
      </pivotArea>
    </format>
    <format dxfId="4544">
      <pivotArea dataOnly="0" labelOnly="1" outline="0" fieldPosition="0">
        <references count="5">
          <reference field="0" count="1" selected="0">
            <x v="203"/>
          </reference>
          <reference field="7" count="1" selected="0">
            <x v="61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7"/>
          </reference>
        </references>
      </pivotArea>
    </format>
    <format dxfId="4543">
      <pivotArea dataOnly="0" labelOnly="1" outline="0" fieldPosition="0">
        <references count="5">
          <reference field="0" count="1" selected="0">
            <x v="206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70"/>
          </reference>
        </references>
      </pivotArea>
    </format>
    <format dxfId="4542">
      <pivotArea dataOnly="0" labelOnly="1" outline="0" fieldPosition="0">
        <references count="5">
          <reference field="0" count="1" selected="0">
            <x v="213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41"/>
          </reference>
        </references>
      </pivotArea>
    </format>
    <format dxfId="4541">
      <pivotArea dataOnly="0" labelOnly="1" outline="0" fieldPosition="0">
        <references count="5">
          <reference field="0" count="1" selected="0">
            <x v="215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151"/>
          </reference>
        </references>
      </pivotArea>
    </format>
    <format dxfId="4540">
      <pivotArea dataOnly="0" labelOnly="1" outline="0" fieldPosition="0">
        <references count="5">
          <reference field="0" count="1" selected="0">
            <x v="218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274"/>
          </reference>
        </references>
      </pivotArea>
    </format>
    <format dxfId="4539">
      <pivotArea dataOnly="0" labelOnly="1" outline="0" fieldPosition="0">
        <references count="5">
          <reference field="0" count="1" selected="0">
            <x v="226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94"/>
          </reference>
        </references>
      </pivotArea>
    </format>
    <format dxfId="4538">
      <pivotArea dataOnly="0" labelOnly="1" outline="0" fieldPosition="0">
        <references count="5">
          <reference field="0" count="1" selected="0">
            <x v="247"/>
          </reference>
          <reference field="7" count="1" selected="0">
            <x v="61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69"/>
          </reference>
        </references>
      </pivotArea>
    </format>
    <format dxfId="4537">
      <pivotArea dataOnly="0" labelOnly="1" outline="0" fieldPosition="0">
        <references count="5">
          <reference field="0" count="1" selected="0">
            <x v="260"/>
          </reference>
          <reference field="7" count="1" selected="0">
            <x v="61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13"/>
          </reference>
        </references>
      </pivotArea>
    </format>
    <format dxfId="4536">
      <pivotArea dataOnly="0" labelOnly="1" outline="0" fieldPosition="0">
        <references count="5">
          <reference field="0" count="1" selected="0">
            <x v="272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199"/>
          </reference>
        </references>
      </pivotArea>
    </format>
    <format dxfId="4535">
      <pivotArea dataOnly="0" labelOnly="1" outline="0" fieldPosition="0">
        <references count="5">
          <reference field="0" count="1" selected="0">
            <x v="274"/>
          </reference>
          <reference field="7" count="1" selected="0">
            <x v="61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43"/>
          </reference>
        </references>
      </pivotArea>
    </format>
    <format dxfId="4534">
      <pivotArea dataOnly="0" labelOnly="1" outline="0" fieldPosition="0">
        <references count="5">
          <reference field="0" count="1" selected="0">
            <x v="301"/>
          </reference>
          <reference field="7" count="1" selected="0">
            <x v="61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22"/>
          </reference>
        </references>
      </pivotArea>
    </format>
    <format dxfId="4533">
      <pivotArea dataOnly="0" labelOnly="1" outline="0" fieldPosition="0">
        <references count="5">
          <reference field="0" count="1" selected="0">
            <x v="302"/>
          </reference>
          <reference field="7" count="1" selected="0">
            <x v="61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8"/>
          </reference>
        </references>
      </pivotArea>
    </format>
    <format dxfId="4532">
      <pivotArea dataOnly="0" labelOnly="1" outline="0" fieldPosition="0">
        <references count="5">
          <reference field="0" count="1" selected="0">
            <x v="2"/>
          </reference>
          <reference field="7" count="1" selected="0">
            <x v="62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63"/>
          </reference>
        </references>
      </pivotArea>
    </format>
    <format dxfId="4531">
      <pivotArea dataOnly="0" labelOnly="1" outline="0" fieldPosition="0">
        <references count="5">
          <reference field="0" count="1" selected="0">
            <x v="7"/>
          </reference>
          <reference field="7" count="1" selected="0">
            <x v="62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97"/>
          </reference>
        </references>
      </pivotArea>
    </format>
    <format dxfId="4530">
      <pivotArea dataOnly="0" labelOnly="1" outline="0" fieldPosition="0">
        <references count="5">
          <reference field="0" count="1" selected="0">
            <x v="34"/>
          </reference>
          <reference field="7" count="1" selected="0">
            <x v="62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62"/>
          </reference>
        </references>
      </pivotArea>
    </format>
    <format dxfId="4529">
      <pivotArea dataOnly="0" labelOnly="1" outline="0" fieldPosition="0">
        <references count="5">
          <reference field="0" count="1" selected="0">
            <x v="34"/>
          </reference>
          <reference field="7" count="1" selected="0">
            <x v="62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62"/>
          </reference>
        </references>
      </pivotArea>
    </format>
    <format dxfId="4528">
      <pivotArea dataOnly="0" labelOnly="1" outline="0" fieldPosition="0">
        <references count="5">
          <reference field="0" count="1" selected="0">
            <x v="35"/>
          </reference>
          <reference field="7" count="1" selected="0">
            <x v="62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02"/>
          </reference>
        </references>
      </pivotArea>
    </format>
    <format dxfId="4527">
      <pivotArea dataOnly="0" labelOnly="1" outline="0" fieldPosition="0">
        <references count="5">
          <reference field="0" count="1" selected="0">
            <x v="48"/>
          </reference>
          <reference field="7" count="1" selected="0">
            <x v="62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0"/>
          </reference>
        </references>
      </pivotArea>
    </format>
    <format dxfId="4526">
      <pivotArea dataOnly="0" labelOnly="1" outline="0" fieldPosition="0">
        <references count="5">
          <reference field="0" count="1" selected="0">
            <x v="52"/>
          </reference>
          <reference field="7" count="1" selected="0">
            <x v="62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89"/>
          </reference>
        </references>
      </pivotArea>
    </format>
    <format dxfId="4525">
      <pivotArea dataOnly="0" labelOnly="1" outline="0" fieldPosition="0">
        <references count="5">
          <reference field="0" count="1" selected="0">
            <x v="54"/>
          </reference>
          <reference field="7" count="1" selected="0">
            <x v="62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118"/>
          </reference>
        </references>
      </pivotArea>
    </format>
    <format dxfId="4524">
      <pivotArea dataOnly="0" labelOnly="1" outline="0" fieldPosition="0">
        <references count="5">
          <reference field="0" count="1" selected="0">
            <x v="67"/>
          </reference>
          <reference field="7" count="1" selected="0">
            <x v="62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16"/>
          </reference>
        </references>
      </pivotArea>
    </format>
    <format dxfId="4523">
      <pivotArea dataOnly="0" labelOnly="1" outline="0" fieldPosition="0">
        <references count="5">
          <reference field="0" count="1" selected="0">
            <x v="70"/>
          </reference>
          <reference field="7" count="1" selected="0">
            <x v="62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219"/>
          </reference>
        </references>
      </pivotArea>
    </format>
    <format dxfId="4522">
      <pivotArea dataOnly="0" labelOnly="1" outline="0" fieldPosition="0">
        <references count="5">
          <reference field="0" count="1" selected="0">
            <x v="77"/>
          </reference>
          <reference field="7" count="1" selected="0">
            <x v="62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90"/>
          </reference>
        </references>
      </pivotArea>
    </format>
    <format dxfId="4521">
      <pivotArea dataOnly="0" labelOnly="1" outline="0" fieldPosition="0">
        <references count="5">
          <reference field="0" count="1" selected="0">
            <x v="82"/>
          </reference>
          <reference field="7" count="1" selected="0">
            <x v="62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71"/>
          </reference>
        </references>
      </pivotArea>
    </format>
    <format dxfId="4520">
      <pivotArea dataOnly="0" labelOnly="1" outline="0" fieldPosition="0">
        <references count="5">
          <reference field="0" count="1" selected="0">
            <x v="94"/>
          </reference>
          <reference field="7" count="1" selected="0">
            <x v="62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36"/>
          </reference>
        </references>
      </pivotArea>
    </format>
    <format dxfId="4519">
      <pivotArea dataOnly="0" labelOnly="1" outline="0" fieldPosition="0">
        <references count="5">
          <reference field="0" count="1" selected="0">
            <x v="101"/>
          </reference>
          <reference field="7" count="1" selected="0">
            <x v="62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60"/>
          </reference>
        </references>
      </pivotArea>
    </format>
    <format dxfId="4518">
      <pivotArea dataOnly="0" labelOnly="1" outline="0" fieldPosition="0">
        <references count="5">
          <reference field="0" count="1" selected="0">
            <x v="108"/>
          </reference>
          <reference field="7" count="1" selected="0">
            <x v="62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45"/>
          </reference>
        </references>
      </pivotArea>
    </format>
    <format dxfId="4517">
      <pivotArea dataOnly="0" labelOnly="1" outline="0" fieldPosition="0">
        <references count="5">
          <reference field="0" count="1" selected="0">
            <x v="122"/>
          </reference>
          <reference field="7" count="1" selected="0">
            <x v="62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245"/>
          </reference>
        </references>
      </pivotArea>
    </format>
    <format dxfId="4516">
      <pivotArea dataOnly="0" labelOnly="1" outline="0" fieldPosition="0">
        <references count="5">
          <reference field="0" count="1" selected="0">
            <x v="153"/>
          </reference>
          <reference field="7" count="1" selected="0">
            <x v="62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229"/>
          </reference>
        </references>
      </pivotArea>
    </format>
    <format dxfId="4515">
      <pivotArea dataOnly="0" labelOnly="1" outline="0" fieldPosition="0">
        <references count="5">
          <reference field="0" count="1" selected="0">
            <x v="166"/>
          </reference>
          <reference field="7" count="1" selected="0">
            <x v="62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260"/>
          </reference>
        </references>
      </pivotArea>
    </format>
    <format dxfId="4514">
      <pivotArea dataOnly="0" labelOnly="1" outline="0" fieldPosition="0">
        <references count="5">
          <reference field="0" count="1" selected="0">
            <x v="180"/>
          </reference>
          <reference field="7" count="1" selected="0">
            <x v="62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59"/>
          </reference>
        </references>
      </pivotArea>
    </format>
    <format dxfId="4513">
      <pivotArea dataOnly="0" labelOnly="1" outline="0" fieldPosition="0">
        <references count="5">
          <reference field="0" count="1" selected="0">
            <x v="195"/>
          </reference>
          <reference field="7" count="1" selected="0">
            <x v="62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37"/>
          </reference>
        </references>
      </pivotArea>
    </format>
    <format dxfId="4512">
      <pivotArea dataOnly="0" labelOnly="1" outline="0" fieldPosition="0">
        <references count="5">
          <reference field="0" count="1" selected="0">
            <x v="209"/>
          </reference>
          <reference field="7" count="1" selected="0">
            <x v="62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79"/>
          </reference>
        </references>
      </pivotArea>
    </format>
    <format dxfId="4511">
      <pivotArea dataOnly="0" labelOnly="1" outline="0" fieldPosition="0">
        <references count="5">
          <reference field="0" count="1" selected="0">
            <x v="221"/>
          </reference>
          <reference field="7" count="1" selected="0">
            <x v="62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67"/>
          </reference>
        </references>
      </pivotArea>
    </format>
    <format dxfId="4510">
      <pivotArea dataOnly="0" labelOnly="1" outline="0" fieldPosition="0">
        <references count="5">
          <reference field="0" count="1" selected="0">
            <x v="230"/>
          </reference>
          <reference field="7" count="1" selected="0">
            <x v="62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65"/>
          </reference>
        </references>
      </pivotArea>
    </format>
    <format dxfId="4509">
      <pivotArea dataOnly="0" labelOnly="1" outline="0" fieldPosition="0">
        <references count="5">
          <reference field="0" count="1" selected="0">
            <x v="238"/>
          </reference>
          <reference field="7" count="1" selected="0">
            <x v="62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128"/>
          </reference>
        </references>
      </pivotArea>
    </format>
    <format dxfId="4508">
      <pivotArea dataOnly="0" labelOnly="1" outline="0" fieldPosition="0">
        <references count="5">
          <reference field="0" count="1" selected="0">
            <x v="242"/>
          </reference>
          <reference field="7" count="1" selected="0">
            <x v="62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183"/>
          </reference>
        </references>
      </pivotArea>
    </format>
    <format dxfId="4507">
      <pivotArea dataOnly="0" labelOnly="1" outline="0" fieldPosition="0">
        <references count="5">
          <reference field="0" count="1" selected="0">
            <x v="250"/>
          </reference>
          <reference field="7" count="1" selected="0">
            <x v="62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87"/>
          </reference>
        </references>
      </pivotArea>
    </format>
    <format dxfId="4506">
      <pivotArea dataOnly="0" labelOnly="1" outline="0" fieldPosition="0">
        <references count="5">
          <reference field="0" count="1" selected="0">
            <x v="260"/>
          </reference>
          <reference field="7" count="1" selected="0">
            <x v="62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13"/>
          </reference>
        </references>
      </pivotArea>
    </format>
    <format dxfId="4505">
      <pivotArea dataOnly="0" labelOnly="1" outline="0" fieldPosition="0">
        <references count="5">
          <reference field="0" count="1" selected="0">
            <x v="277"/>
          </reference>
          <reference field="7" count="1" selected="0">
            <x v="62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174"/>
          </reference>
        </references>
      </pivotArea>
    </format>
    <format dxfId="4504">
      <pivotArea dataOnly="0" labelOnly="1" outline="0" fieldPosition="0">
        <references count="5">
          <reference field="0" count="1" selected="0">
            <x v="301"/>
          </reference>
          <reference field="7" count="1" selected="0">
            <x v="62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22"/>
          </reference>
        </references>
      </pivotArea>
    </format>
    <format dxfId="4503">
      <pivotArea dataOnly="0" labelOnly="1" outline="0" fieldPosition="0">
        <references count="5">
          <reference field="0" count="1" selected="0">
            <x v="16"/>
          </reference>
          <reference field="7" count="1" selected="0">
            <x v="63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6"/>
          </reference>
        </references>
      </pivotArea>
    </format>
    <format dxfId="4502">
      <pivotArea dataOnly="0" labelOnly="1" outline="0" fieldPosition="0">
        <references count="5">
          <reference field="0" count="1" selected="0">
            <x v="28"/>
          </reference>
          <reference field="7" count="1" selected="0">
            <x v="63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9"/>
          </reference>
        </references>
      </pivotArea>
    </format>
    <format dxfId="4501">
      <pivotArea dataOnly="0" labelOnly="1" outline="0" fieldPosition="0">
        <references count="5">
          <reference field="0" count="1" selected="0">
            <x v="75"/>
          </reference>
          <reference field="7" count="1" selected="0">
            <x v="63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3"/>
          </reference>
        </references>
      </pivotArea>
    </format>
    <format dxfId="4500">
      <pivotArea dataOnly="0" labelOnly="1" outline="0" fieldPosition="0">
        <references count="5">
          <reference field="0" count="1" selected="0">
            <x v="106"/>
          </reference>
          <reference field="7" count="1" selected="0">
            <x v="63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57"/>
          </reference>
        </references>
      </pivotArea>
    </format>
    <format dxfId="4499">
      <pivotArea dataOnly="0" labelOnly="1" outline="0" fieldPosition="0">
        <references count="5">
          <reference field="0" count="1" selected="0">
            <x v="113"/>
          </reference>
          <reference field="7" count="1" selected="0">
            <x v="63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75"/>
          </reference>
        </references>
      </pivotArea>
    </format>
    <format dxfId="4498">
      <pivotArea dataOnly="0" labelOnly="1" outline="0" fieldPosition="0">
        <references count="5">
          <reference field="0" count="1" selected="0">
            <x v="116"/>
          </reference>
          <reference field="7" count="1" selected="0">
            <x v="63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50"/>
          </reference>
        </references>
      </pivotArea>
    </format>
    <format dxfId="4497">
      <pivotArea dataOnly="0" labelOnly="1" outline="0" fieldPosition="0">
        <references count="5">
          <reference field="0" count="1" selected="0">
            <x v="150"/>
          </reference>
          <reference field="7" count="1" selected="0">
            <x v="63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147"/>
          </reference>
        </references>
      </pivotArea>
    </format>
    <format dxfId="4496">
      <pivotArea dataOnly="0" labelOnly="1" outline="0" fieldPosition="0">
        <references count="5">
          <reference field="0" count="1" selected="0">
            <x v="159"/>
          </reference>
          <reference field="7" count="1" selected="0">
            <x v="63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41"/>
          </reference>
        </references>
      </pivotArea>
    </format>
    <format dxfId="4495">
      <pivotArea dataOnly="0" labelOnly="1" outline="0" fieldPosition="0">
        <references count="5">
          <reference field="0" count="1" selected="0">
            <x v="183"/>
          </reference>
          <reference field="7" count="1" selected="0">
            <x v="63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14"/>
          </reference>
        </references>
      </pivotArea>
    </format>
    <format dxfId="4494">
      <pivotArea dataOnly="0" labelOnly="1" outline="0" fieldPosition="0">
        <references count="5">
          <reference field="0" count="1" selected="0">
            <x v="233"/>
          </reference>
          <reference field="7" count="1" selected="0">
            <x v="63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278"/>
          </reference>
        </references>
      </pivotArea>
    </format>
    <format dxfId="4493">
      <pivotArea dataOnly="0" labelOnly="1" outline="0" fieldPosition="0">
        <references count="5">
          <reference field="0" count="1" selected="0">
            <x v="236"/>
          </reference>
          <reference field="7" count="1" selected="0">
            <x v="63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8"/>
          </reference>
        </references>
      </pivotArea>
    </format>
    <format dxfId="4492">
      <pivotArea dataOnly="0" labelOnly="1" outline="0" fieldPosition="0">
        <references count="5">
          <reference field="0" count="1" selected="0">
            <x v="259"/>
          </reference>
          <reference field="7" count="1" selected="0">
            <x v="63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0"/>
          </reference>
        </references>
      </pivotArea>
    </format>
    <format dxfId="4491">
      <pivotArea dataOnly="0" labelOnly="1" outline="0" fieldPosition="0">
        <references count="5">
          <reference field="0" count="1" selected="0">
            <x v="270"/>
          </reference>
          <reference field="7" count="1" selected="0">
            <x v="63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"/>
          </reference>
        </references>
      </pivotArea>
    </format>
    <format dxfId="4490">
      <pivotArea dataOnly="0" labelOnly="1" outline="0" fieldPosition="0">
        <references count="5">
          <reference field="0" count="1" selected="0">
            <x v="270"/>
          </reference>
          <reference field="7" count="1" selected="0">
            <x v="63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"/>
          </reference>
        </references>
      </pivotArea>
    </format>
    <format dxfId="4489">
      <pivotArea dataOnly="0" labelOnly="1" outline="0" fieldPosition="0">
        <references count="5">
          <reference field="0" count="1" selected="0">
            <x v="279"/>
          </reference>
          <reference field="7" count="1" selected="0">
            <x v="63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13"/>
          </reference>
        </references>
      </pivotArea>
    </format>
    <format dxfId="4488">
      <pivotArea dataOnly="0" labelOnly="1" outline="0" fieldPosition="0">
        <references count="5">
          <reference field="0" count="1" selected="0">
            <x v="289"/>
          </reference>
          <reference field="7" count="1" selected="0">
            <x v="63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84"/>
          </reference>
        </references>
      </pivotArea>
    </format>
    <format dxfId="4487">
      <pivotArea dataOnly="0" labelOnly="1" outline="0" fieldPosition="0">
        <references count="5">
          <reference field="0" count="1" selected="0">
            <x v="300"/>
          </reference>
          <reference field="7" count="1" selected="0">
            <x v="63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7"/>
          </reference>
        </references>
      </pivotArea>
    </format>
    <format dxfId="4486">
      <pivotArea dataOnly="0" labelOnly="1" outline="0" fieldPosition="0">
        <references count="5">
          <reference field="0" count="1" selected="0">
            <x v="19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57"/>
          </reference>
        </references>
      </pivotArea>
    </format>
    <format dxfId="4485">
      <pivotArea dataOnly="0" labelOnly="1" outline="0" fieldPosition="0">
        <references count="5">
          <reference field="0" count="1" selected="0">
            <x v="35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102"/>
          </reference>
        </references>
      </pivotArea>
    </format>
    <format dxfId="4484">
      <pivotArea dataOnly="0" labelOnly="1" outline="0" fieldPosition="0">
        <references count="5">
          <reference field="0" count="1" selected="0">
            <x v="94"/>
          </reference>
          <reference field="7" count="1" selected="0">
            <x v="66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236"/>
          </reference>
        </references>
      </pivotArea>
    </format>
    <format dxfId="4483">
      <pivotArea dataOnly="0" labelOnly="1" outline="0" fieldPosition="0">
        <references count="5">
          <reference field="0" count="1" selected="0">
            <x v="153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29"/>
          </reference>
        </references>
      </pivotArea>
    </format>
    <format dxfId="4482">
      <pivotArea dataOnly="0" labelOnly="1" outline="0" fieldPosition="0">
        <references count="5">
          <reference field="0" count="1" selected="0">
            <x v="169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51"/>
          </reference>
        </references>
      </pivotArea>
    </format>
    <format dxfId="4481">
      <pivotArea dataOnly="0" labelOnly="1" outline="0" fieldPosition="0">
        <references count="5">
          <reference field="0" count="1" selected="0">
            <x v="175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142"/>
          </reference>
        </references>
      </pivotArea>
    </format>
    <format dxfId="4480">
      <pivotArea dataOnly="0" labelOnly="1" outline="0" fieldPosition="0">
        <references count="5">
          <reference field="0" count="1" selected="0">
            <x v="218"/>
          </reference>
          <reference field="7" count="1" selected="0">
            <x v="66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274"/>
          </reference>
        </references>
      </pivotArea>
    </format>
    <format dxfId="4479">
      <pivotArea dataOnly="0" labelOnly="1" outline="0" fieldPosition="0">
        <references count="5">
          <reference field="0" count="1" selected="0">
            <x v="223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73"/>
          </reference>
        </references>
      </pivotArea>
    </format>
    <format dxfId="4478">
      <pivotArea dataOnly="0" labelOnly="1" outline="0" fieldPosition="0">
        <references count="5">
          <reference field="0" count="1" selected="0">
            <x v="244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30"/>
          </reference>
        </references>
      </pivotArea>
    </format>
    <format dxfId="4477">
      <pivotArea dataOnly="0" labelOnly="1" outline="0" fieldPosition="0">
        <references count="5">
          <reference field="0" count="1" selected="0">
            <x v="283"/>
          </reference>
          <reference field="7" count="1" selected="0">
            <x v="66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115"/>
          </reference>
        </references>
      </pivotArea>
    </format>
    <format dxfId="4476">
      <pivotArea dataOnly="0" labelOnly="1" outline="0" fieldPosition="0">
        <references count="5">
          <reference field="0" count="1" selected="0">
            <x v="0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8"/>
          </reference>
          <reference field="20" count="1" selected="0">
            <x v="223"/>
          </reference>
        </references>
      </pivotArea>
    </format>
    <format dxfId="4475">
      <pivotArea dataOnly="0" labelOnly="1" outline="0" fieldPosition="0">
        <references count="5">
          <reference field="0" count="1" selected="0">
            <x v="0"/>
          </reference>
          <reference field="7" count="1" selected="0">
            <x v="68"/>
          </reference>
          <reference field="8" count="1" selected="0">
            <x v="2"/>
          </reference>
          <reference field="9" count="1">
            <x v="8"/>
          </reference>
          <reference field="20" count="1" selected="0">
            <x v="223"/>
          </reference>
        </references>
      </pivotArea>
    </format>
    <format dxfId="4474">
      <pivotArea dataOnly="0" labelOnly="1" outline="0" fieldPosition="0">
        <references count="5">
          <reference field="0" count="1" selected="0">
            <x v="9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158"/>
          </reference>
        </references>
      </pivotArea>
    </format>
    <format dxfId="4473">
      <pivotArea dataOnly="0" labelOnly="1" outline="0" fieldPosition="0">
        <references count="5">
          <reference field="0" count="1" selected="0">
            <x v="9"/>
          </reference>
          <reference field="7" count="1" selected="0">
            <x v="68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158"/>
          </reference>
        </references>
      </pivotArea>
    </format>
    <format dxfId="4472">
      <pivotArea dataOnly="0" labelOnly="1" outline="0" fieldPosition="0">
        <references count="5">
          <reference field="0" count="1" selected="0">
            <x v="10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62"/>
          </reference>
        </references>
      </pivotArea>
    </format>
    <format dxfId="4471">
      <pivotArea dataOnly="0" labelOnly="1" outline="0" fieldPosition="0">
        <references count="5">
          <reference field="0" count="1" selected="0">
            <x v="10"/>
          </reference>
          <reference field="7" count="1" selected="0">
            <x v="68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62"/>
          </reference>
        </references>
      </pivotArea>
    </format>
    <format dxfId="4470">
      <pivotArea dataOnly="0" labelOnly="1" outline="0" fieldPosition="0">
        <references count="5">
          <reference field="0" count="1" selected="0">
            <x v="14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10"/>
          </reference>
        </references>
      </pivotArea>
    </format>
    <format dxfId="4469">
      <pivotArea dataOnly="0" labelOnly="1" outline="0" fieldPosition="0">
        <references count="5">
          <reference field="0" count="1" selected="0">
            <x v="31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64"/>
          </reference>
        </references>
      </pivotArea>
    </format>
    <format dxfId="4468">
      <pivotArea dataOnly="0" labelOnly="1" outline="0" fieldPosition="0">
        <references count="5">
          <reference field="0" count="1" selected="0">
            <x v="45"/>
          </reference>
          <reference field="7" count="1" selected="0">
            <x v="68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34"/>
          </reference>
        </references>
      </pivotArea>
    </format>
    <format dxfId="4467">
      <pivotArea dataOnly="0" labelOnly="1" outline="0" fieldPosition="0">
        <references count="5">
          <reference field="0" count="1" selected="0">
            <x v="45"/>
          </reference>
          <reference field="7" count="1" selected="0">
            <x v="68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34"/>
          </reference>
        </references>
      </pivotArea>
    </format>
    <format dxfId="4466">
      <pivotArea dataOnly="0" labelOnly="1" outline="0" fieldPosition="0">
        <references count="5">
          <reference field="0" count="1" selected="0">
            <x v="53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66"/>
          </reference>
        </references>
      </pivotArea>
    </format>
    <format dxfId="4465">
      <pivotArea dataOnly="0" labelOnly="1" outline="0" fieldPosition="0">
        <references count="5">
          <reference field="0" count="1" selected="0">
            <x v="53"/>
          </reference>
          <reference field="7" count="1" selected="0">
            <x v="68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266"/>
          </reference>
        </references>
      </pivotArea>
    </format>
    <format dxfId="4464">
      <pivotArea dataOnly="0" labelOnly="1" outline="0" fieldPosition="0">
        <references count="5">
          <reference field="0" count="1" selected="0">
            <x v="86"/>
          </reference>
          <reference field="7" count="1" selected="0">
            <x v="68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224"/>
          </reference>
        </references>
      </pivotArea>
    </format>
    <format dxfId="4463">
      <pivotArea dataOnly="0" labelOnly="1" outline="0" fieldPosition="0">
        <references count="5">
          <reference field="0" count="1" selected="0">
            <x v="86"/>
          </reference>
          <reference field="7" count="1" selected="0">
            <x v="68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224"/>
          </reference>
        </references>
      </pivotArea>
    </format>
    <format dxfId="4462">
      <pivotArea dataOnly="0" labelOnly="1" outline="0" fieldPosition="0">
        <references count="5">
          <reference field="0" count="1" selected="0">
            <x v="87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268"/>
          </reference>
        </references>
      </pivotArea>
    </format>
    <format dxfId="4461">
      <pivotArea dataOnly="0" labelOnly="1" outline="0" fieldPosition="0">
        <references count="5">
          <reference field="0" count="1" selected="0">
            <x v="87"/>
          </reference>
          <reference field="7" count="1" selected="0">
            <x v="68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68"/>
          </reference>
        </references>
      </pivotArea>
    </format>
    <format dxfId="4460">
      <pivotArea dataOnly="0" labelOnly="1" outline="0" fieldPosition="0">
        <references count="5">
          <reference field="0" count="1" selected="0">
            <x v="104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77"/>
          </reference>
        </references>
      </pivotArea>
    </format>
    <format dxfId="4459">
      <pivotArea dataOnly="0" labelOnly="1" outline="0" fieldPosition="0">
        <references count="5">
          <reference field="0" count="1" selected="0">
            <x v="121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01"/>
          </reference>
        </references>
      </pivotArea>
    </format>
    <format dxfId="4458">
      <pivotArea dataOnly="0" labelOnly="1" outline="0" fieldPosition="0">
        <references count="5">
          <reference field="0" count="1" selected="0">
            <x v="121"/>
          </reference>
          <reference field="7" count="1" selected="0">
            <x v="68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01"/>
          </reference>
        </references>
      </pivotArea>
    </format>
    <format dxfId="4457">
      <pivotArea dataOnly="0" labelOnly="1" outline="0" fieldPosition="0">
        <references count="5">
          <reference field="0" count="1" selected="0">
            <x v="128"/>
          </reference>
          <reference field="7" count="1" selected="0">
            <x v="68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25"/>
          </reference>
        </references>
      </pivotArea>
    </format>
    <format dxfId="4456">
      <pivotArea dataOnly="0" labelOnly="1" outline="0" fieldPosition="0">
        <references count="5">
          <reference field="0" count="1" selected="0">
            <x v="128"/>
          </reference>
          <reference field="7" count="1" selected="0">
            <x v="68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25"/>
          </reference>
        </references>
      </pivotArea>
    </format>
    <format dxfId="4455">
      <pivotArea dataOnly="0" labelOnly="1" outline="0" fieldPosition="0">
        <references count="5">
          <reference field="0" count="1" selected="0">
            <x v="129"/>
          </reference>
          <reference field="7" count="1" selected="0">
            <x v="68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26"/>
          </reference>
        </references>
      </pivotArea>
    </format>
    <format dxfId="4454">
      <pivotArea dataOnly="0" labelOnly="1" outline="0" fieldPosition="0">
        <references count="5">
          <reference field="0" count="1" selected="0">
            <x v="129"/>
          </reference>
          <reference field="7" count="1" selected="0">
            <x v="68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26"/>
          </reference>
        </references>
      </pivotArea>
    </format>
    <format dxfId="4453">
      <pivotArea dataOnly="0" labelOnly="1" outline="0" fieldPosition="0">
        <references count="5">
          <reference field="0" count="1" selected="0">
            <x v="149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61"/>
          </reference>
        </references>
      </pivotArea>
    </format>
    <format dxfId="4452">
      <pivotArea dataOnly="0" labelOnly="1" outline="0" fieldPosition="0">
        <references count="5">
          <reference field="0" count="1" selected="0">
            <x v="159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41"/>
          </reference>
        </references>
      </pivotArea>
    </format>
    <format dxfId="4451">
      <pivotArea dataOnly="0" labelOnly="1" outline="0" fieldPosition="0">
        <references count="5">
          <reference field="0" count="1" selected="0">
            <x v="177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65"/>
          </reference>
        </references>
      </pivotArea>
    </format>
    <format dxfId="4450">
      <pivotArea dataOnly="0" labelOnly="1" outline="0" fieldPosition="0">
        <references count="5">
          <reference field="0" count="1" selected="0">
            <x v="177"/>
          </reference>
          <reference field="7" count="1" selected="0">
            <x v="68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65"/>
          </reference>
        </references>
      </pivotArea>
    </format>
    <format dxfId="4449">
      <pivotArea dataOnly="0" labelOnly="1" outline="0" fieldPosition="0">
        <references count="5">
          <reference field="0" count="1" selected="0">
            <x v="214"/>
          </reference>
          <reference field="7" count="1" selected="0">
            <x v="68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73"/>
          </reference>
        </references>
      </pivotArea>
    </format>
    <format dxfId="4448">
      <pivotArea dataOnly="0" labelOnly="1" outline="0" fieldPosition="0">
        <references count="5">
          <reference field="0" count="1" selected="0">
            <x v="222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172"/>
          </reference>
        </references>
      </pivotArea>
    </format>
    <format dxfId="4447">
      <pivotArea dataOnly="0" labelOnly="1" outline="0" fieldPosition="0">
        <references count="5">
          <reference field="0" count="1" selected="0">
            <x v="256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207"/>
          </reference>
        </references>
      </pivotArea>
    </format>
    <format dxfId="4446">
      <pivotArea dataOnly="0" labelOnly="1" outline="0" fieldPosition="0">
        <references count="5">
          <reference field="0" count="1" selected="0">
            <x v="265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93"/>
          </reference>
        </references>
      </pivotArea>
    </format>
    <format dxfId="4445">
      <pivotArea dataOnly="0" labelOnly="1" outline="0" fieldPosition="0">
        <references count="5">
          <reference field="0" count="1" selected="0">
            <x v="285"/>
          </reference>
          <reference field="7" count="1" selected="0">
            <x v="68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21"/>
          </reference>
        </references>
      </pivotArea>
    </format>
    <format dxfId="4444">
      <pivotArea dataOnly="0" labelOnly="1" outline="0" fieldPosition="0">
        <references count="5">
          <reference field="0" count="1" selected="0">
            <x v="11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72"/>
          </reference>
        </references>
      </pivotArea>
    </format>
    <format dxfId="4443">
      <pivotArea dataOnly="0" labelOnly="1" outline="0" fieldPosition="0">
        <references count="5">
          <reference field="0" count="1" selected="0">
            <x v="13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43"/>
          </reference>
        </references>
      </pivotArea>
    </format>
    <format dxfId="4442">
      <pivotArea dataOnly="0" labelOnly="1" outline="0" fieldPosition="0">
        <references count="5">
          <reference field="0" count="1" selected="0">
            <x v="25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88"/>
          </reference>
        </references>
      </pivotArea>
    </format>
    <format dxfId="4441">
      <pivotArea dataOnly="0" labelOnly="1" outline="0" fieldPosition="0">
        <references count="5">
          <reference field="0" count="1" selected="0">
            <x v="25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88"/>
          </reference>
        </references>
      </pivotArea>
    </format>
    <format dxfId="4440">
      <pivotArea dataOnly="0" labelOnly="1" outline="0" fieldPosition="0">
        <references count="5">
          <reference field="0" count="1" selected="0">
            <x v="26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25"/>
          </reference>
        </references>
      </pivotArea>
    </format>
    <format dxfId="4439">
      <pivotArea dataOnly="0" labelOnly="1" outline="0" fieldPosition="0">
        <references count="5">
          <reference field="0" count="1" selected="0">
            <x v="33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03"/>
          </reference>
        </references>
      </pivotArea>
    </format>
    <format dxfId="4438">
      <pivotArea dataOnly="0" labelOnly="1" outline="0" fieldPosition="0">
        <references count="5">
          <reference field="0" count="1" selected="0">
            <x v="35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02"/>
          </reference>
        </references>
      </pivotArea>
    </format>
    <format dxfId="4437">
      <pivotArea dataOnly="0" labelOnly="1" outline="0" fieldPosition="0">
        <references count="5">
          <reference field="0" count="1" selected="0">
            <x v="37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37"/>
          </reference>
        </references>
      </pivotArea>
    </format>
    <format dxfId="4436">
      <pivotArea dataOnly="0" labelOnly="1" outline="0" fieldPosition="0">
        <references count="5">
          <reference field="0" count="1" selected="0">
            <x v="39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40"/>
          </reference>
        </references>
      </pivotArea>
    </format>
    <format dxfId="4435">
      <pivotArea dataOnly="0" labelOnly="1" outline="0" fieldPosition="0">
        <references count="5">
          <reference field="0" count="1" selected="0">
            <x v="42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9"/>
          </reference>
        </references>
      </pivotArea>
    </format>
    <format dxfId="4434">
      <pivotArea dataOnly="0" labelOnly="1" outline="0" fieldPosition="0">
        <references count="5">
          <reference field="0" count="1" selected="0">
            <x v="60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54"/>
          </reference>
        </references>
      </pivotArea>
    </format>
    <format dxfId="4433">
      <pivotArea dataOnly="0" labelOnly="1" outline="0" fieldPosition="0">
        <references count="5">
          <reference field="0" count="1" selected="0">
            <x v="66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97"/>
          </reference>
        </references>
      </pivotArea>
    </format>
    <format dxfId="4432">
      <pivotArea dataOnly="0" labelOnly="1" outline="0" fieldPosition="0">
        <references count="5">
          <reference field="0" count="1" selected="0">
            <x v="67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16"/>
          </reference>
        </references>
      </pivotArea>
    </format>
    <format dxfId="4431">
      <pivotArea dataOnly="0" labelOnly="1" outline="0" fieldPosition="0">
        <references count="5">
          <reference field="0" count="1" selected="0">
            <x v="68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04"/>
          </reference>
        </references>
      </pivotArea>
    </format>
    <format dxfId="4430">
      <pivotArea dataOnly="0" labelOnly="1" outline="0" fieldPosition="0">
        <references count="5">
          <reference field="0" count="1" selected="0">
            <x v="69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66"/>
          </reference>
        </references>
      </pivotArea>
    </format>
    <format dxfId="4429">
      <pivotArea dataOnly="0" labelOnly="1" outline="0" fieldPosition="0">
        <references count="5">
          <reference field="0" count="1" selected="0">
            <x v="69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66"/>
          </reference>
        </references>
      </pivotArea>
    </format>
    <format dxfId="4428">
      <pivotArea dataOnly="0" labelOnly="1" outline="0" fieldPosition="0">
        <references count="5">
          <reference field="0" count="1" selected="0">
            <x v="79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91"/>
          </reference>
        </references>
      </pivotArea>
    </format>
    <format dxfId="4427">
      <pivotArea dataOnly="0" labelOnly="1" outline="0" fieldPosition="0">
        <references count="5">
          <reference field="0" count="1" selected="0">
            <x v="98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17"/>
          </reference>
        </references>
      </pivotArea>
    </format>
    <format dxfId="4426">
      <pivotArea dataOnly="0" labelOnly="1" outline="0" fieldPosition="0">
        <references count="5">
          <reference field="0" count="1" selected="0">
            <x v="99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4"/>
          </reference>
        </references>
      </pivotArea>
    </format>
    <format dxfId="4425">
      <pivotArea dataOnly="0" labelOnly="1" outline="0" fieldPosition="0">
        <references count="5">
          <reference field="0" count="1" selected="0">
            <x v="101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60"/>
          </reference>
        </references>
      </pivotArea>
    </format>
    <format dxfId="4424">
      <pivotArea dataOnly="0" labelOnly="1" outline="0" fieldPosition="0">
        <references count="5">
          <reference field="0" count="1" selected="0">
            <x v="102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79"/>
          </reference>
        </references>
      </pivotArea>
    </format>
    <format dxfId="4423">
      <pivotArea dataOnly="0" labelOnly="1" outline="0" fieldPosition="0">
        <references count="5">
          <reference field="0" count="1" selected="0">
            <x v="116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50"/>
          </reference>
        </references>
      </pivotArea>
    </format>
    <format dxfId="4422">
      <pivotArea dataOnly="0" labelOnly="1" outline="0" fieldPosition="0">
        <references count="5">
          <reference field="0" count="1" selected="0">
            <x v="120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27"/>
          </reference>
        </references>
      </pivotArea>
    </format>
    <format dxfId="4421">
      <pivotArea dataOnly="0" labelOnly="1" outline="0" fieldPosition="0">
        <references count="5">
          <reference field="0" count="1" selected="0">
            <x v="131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99"/>
          </reference>
        </references>
      </pivotArea>
    </format>
    <format dxfId="4420">
      <pivotArea dataOnly="0" labelOnly="1" outline="0" fieldPosition="0">
        <references count="5">
          <reference field="0" count="1" selected="0">
            <x v="146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7"/>
          </reference>
        </references>
      </pivotArea>
    </format>
    <format dxfId="4419">
      <pivotArea dataOnly="0" labelOnly="1" outline="0" fieldPosition="0">
        <references count="5">
          <reference field="0" count="1" selected="0">
            <x v="151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76"/>
          </reference>
        </references>
      </pivotArea>
    </format>
    <format dxfId="4418">
      <pivotArea dataOnly="0" labelOnly="1" outline="0" fieldPosition="0">
        <references count="5">
          <reference field="0" count="1" selected="0">
            <x v="151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76"/>
          </reference>
        </references>
      </pivotArea>
    </format>
    <format dxfId="4417">
      <pivotArea dataOnly="0" labelOnly="1" outline="0" fieldPosition="0">
        <references count="5">
          <reference field="0" count="1" selected="0">
            <x v="152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49"/>
          </reference>
        </references>
      </pivotArea>
    </format>
    <format dxfId="4416">
      <pivotArea dataOnly="0" labelOnly="1" outline="0" fieldPosition="0">
        <references count="5">
          <reference field="0" count="1" selected="0">
            <x v="153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229"/>
          </reference>
        </references>
      </pivotArea>
    </format>
    <format dxfId="4415">
      <pivotArea dataOnly="0" labelOnly="1" outline="0" fieldPosition="0">
        <references count="5">
          <reference field="0" count="1" selected="0">
            <x v="157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2"/>
          </reference>
        </references>
      </pivotArea>
    </format>
    <format dxfId="4414">
      <pivotArea dataOnly="0" labelOnly="1" outline="0" fieldPosition="0">
        <references count="5">
          <reference field="0" count="1" selected="0">
            <x v="165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244"/>
          </reference>
        </references>
      </pivotArea>
    </format>
    <format dxfId="4413">
      <pivotArea dataOnly="0" labelOnly="1" outline="0" fieldPosition="0">
        <references count="5">
          <reference field="0" count="1" selected="0">
            <x v="173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56"/>
          </reference>
        </references>
      </pivotArea>
    </format>
    <format dxfId="4412">
      <pivotArea dataOnly="0" labelOnly="1" outline="0" fieldPosition="0">
        <references count="5">
          <reference field="0" count="1" selected="0">
            <x v="179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57"/>
          </reference>
        </references>
      </pivotArea>
    </format>
    <format dxfId="4411">
      <pivotArea dataOnly="0" labelOnly="1" outline="0" fieldPosition="0">
        <references count="5">
          <reference field="0" count="1" selected="0">
            <x v="182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64"/>
          </reference>
        </references>
      </pivotArea>
    </format>
    <format dxfId="4410">
      <pivotArea dataOnly="0" labelOnly="1" outline="0" fieldPosition="0">
        <references count="5">
          <reference field="0" count="1" selected="0">
            <x v="224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77"/>
          </reference>
        </references>
      </pivotArea>
    </format>
    <format dxfId="4409">
      <pivotArea dataOnly="0" labelOnly="1" outline="0" fieldPosition="0">
        <references count="5">
          <reference field="0" count="1" selected="0">
            <x v="225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40"/>
          </reference>
        </references>
      </pivotArea>
    </format>
    <format dxfId="4408">
      <pivotArea dataOnly="0" labelOnly="1" outline="0" fieldPosition="0">
        <references count="5">
          <reference field="0" count="1" selected="0">
            <x v="268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81"/>
          </reference>
        </references>
      </pivotArea>
    </format>
    <format dxfId="4407">
      <pivotArea dataOnly="0" labelOnly="1" outline="0" fieldPosition="0">
        <references count="5">
          <reference field="0" count="1" selected="0">
            <x v="276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95"/>
          </reference>
        </references>
      </pivotArea>
    </format>
    <format dxfId="4406">
      <pivotArea dataOnly="0" labelOnly="1" outline="0" fieldPosition="0">
        <references count="5">
          <reference field="0" count="1" selected="0">
            <x v="282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80"/>
          </reference>
        </references>
      </pivotArea>
    </format>
    <format dxfId="4405">
      <pivotArea dataOnly="0" labelOnly="1" outline="0" fieldPosition="0">
        <references count="5">
          <reference field="0" count="1" selected="0">
            <x v="305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19"/>
          </reference>
        </references>
      </pivotArea>
    </format>
    <format dxfId="4404">
      <pivotArea dataOnly="0" labelOnly="1" outline="0" fieldPosition="0">
        <references count="5">
          <reference field="0" count="1" selected="0">
            <x v="6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232"/>
          </reference>
        </references>
      </pivotArea>
    </format>
    <format dxfId="4403">
      <pivotArea dataOnly="0" labelOnly="1" outline="0" fieldPosition="0">
        <references count="5">
          <reference field="0" count="1" selected="0">
            <x v="7"/>
          </reference>
          <reference field="7" count="1" selected="0">
            <x v="70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97"/>
          </reference>
        </references>
      </pivotArea>
    </format>
    <format dxfId="4402">
      <pivotArea dataOnly="0" labelOnly="1" outline="0" fieldPosition="0">
        <references count="5">
          <reference field="0" count="1" selected="0">
            <x v="50"/>
          </reference>
          <reference field="7" count="1" selected="0">
            <x v="70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35"/>
          </reference>
        </references>
      </pivotArea>
    </format>
    <format dxfId="4401">
      <pivotArea dataOnly="0" labelOnly="1" outline="0" fieldPosition="0">
        <references count="5">
          <reference field="0" count="1" selected="0">
            <x v="52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89"/>
          </reference>
        </references>
      </pivotArea>
    </format>
    <format dxfId="4400">
      <pivotArea dataOnly="0" labelOnly="1" outline="0" fieldPosition="0">
        <references count="5">
          <reference field="0" count="1" selected="0">
            <x v="65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96"/>
          </reference>
        </references>
      </pivotArea>
    </format>
    <format dxfId="4399">
      <pivotArea dataOnly="0" labelOnly="1" outline="0" fieldPosition="0">
        <references count="5">
          <reference field="0" count="1" selected="0">
            <x v="84"/>
          </reference>
          <reference field="7" count="1" selected="0">
            <x v="70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98"/>
          </reference>
        </references>
      </pivotArea>
    </format>
    <format dxfId="4398">
      <pivotArea dataOnly="0" labelOnly="1" outline="0" fieldPosition="0">
        <references count="5">
          <reference field="0" count="1" selected="0">
            <x v="89"/>
          </reference>
          <reference field="7" count="1" selected="0">
            <x v="70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15"/>
          </reference>
        </references>
      </pivotArea>
    </format>
    <format dxfId="4397">
      <pivotArea dataOnly="0" labelOnly="1" outline="0" fieldPosition="0">
        <references count="5">
          <reference field="0" count="1" selected="0">
            <x v="100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12"/>
          </reference>
        </references>
      </pivotArea>
    </format>
    <format dxfId="4396">
      <pivotArea dataOnly="0" labelOnly="1" outline="0" fieldPosition="0">
        <references count="5">
          <reference field="0" count="1" selected="0">
            <x v="108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45"/>
          </reference>
        </references>
      </pivotArea>
    </format>
    <format dxfId="4395">
      <pivotArea dataOnly="0" labelOnly="1" outline="0" fieldPosition="0">
        <references count="5">
          <reference field="0" count="1" selected="0">
            <x v="180"/>
          </reference>
          <reference field="7" count="1" selected="0">
            <x v="70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59"/>
          </reference>
        </references>
      </pivotArea>
    </format>
    <format dxfId="4394">
      <pivotArea dataOnly="0" labelOnly="1" outline="0" fieldPosition="0">
        <references count="5">
          <reference field="0" count="1" selected="0">
            <x v="201"/>
          </reference>
          <reference field="7" count="1" selected="0">
            <x v="70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96"/>
          </reference>
        </references>
      </pivotArea>
    </format>
    <format dxfId="4393">
      <pivotArea dataOnly="0" labelOnly="1" outline="0" fieldPosition="0">
        <references count="5">
          <reference field="0" count="1" selected="0">
            <x v="216"/>
          </reference>
          <reference field="7" count="1" selected="0">
            <x v="70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78"/>
          </reference>
        </references>
      </pivotArea>
    </format>
    <format dxfId="4392">
      <pivotArea dataOnly="0" labelOnly="1" outline="0" fieldPosition="0">
        <references count="5">
          <reference field="0" count="1" selected="0">
            <x v="218"/>
          </reference>
          <reference field="7" count="1" selected="0">
            <x v="70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74"/>
          </reference>
        </references>
      </pivotArea>
    </format>
    <format dxfId="4391">
      <pivotArea dataOnly="0" labelOnly="1" outline="0" fieldPosition="0">
        <references count="5">
          <reference field="0" count="1" selected="0">
            <x v="229"/>
          </reference>
          <reference field="7" count="1" selected="0">
            <x v="70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55"/>
          </reference>
        </references>
      </pivotArea>
    </format>
    <format dxfId="4390">
      <pivotArea dataOnly="0" labelOnly="1" outline="0" fieldPosition="0">
        <references count="5">
          <reference field="0" count="1" selected="0">
            <x v="244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30"/>
          </reference>
        </references>
      </pivotArea>
    </format>
    <format dxfId="4389">
      <pivotArea dataOnly="0" labelOnly="1" outline="0" fieldPosition="0">
        <references count="5">
          <reference field="0" count="1" selected="0">
            <x v="246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31"/>
          </reference>
        </references>
      </pivotArea>
    </format>
    <format dxfId="4388">
      <pivotArea dataOnly="0" labelOnly="1" outline="0" fieldPosition="0">
        <references count="5">
          <reference field="0" count="1" selected="0">
            <x v="247"/>
          </reference>
          <reference field="7" count="1" selected="0">
            <x v="70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69"/>
          </reference>
        </references>
      </pivotArea>
    </format>
    <format dxfId="4387">
      <pivotArea dataOnly="0" labelOnly="1" outline="0" fieldPosition="0">
        <references count="5">
          <reference field="0" count="1" selected="0">
            <x v="260"/>
          </reference>
          <reference field="7" count="1" selected="0">
            <x v="70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13"/>
          </reference>
        </references>
      </pivotArea>
    </format>
    <format dxfId="4386">
      <pivotArea dataOnly="0" labelOnly="1" outline="0" fieldPosition="0">
        <references count="5">
          <reference field="0" count="1" selected="0">
            <x v="267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02"/>
          </reference>
        </references>
      </pivotArea>
    </format>
    <format dxfId="4385">
      <pivotArea dataOnly="0" labelOnly="1" outline="0" fieldPosition="0">
        <references count="5">
          <reference field="0" count="1" selected="0">
            <x v="290"/>
          </reference>
          <reference field="7" count="1" selected="0">
            <x v="70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246"/>
          </reference>
        </references>
      </pivotArea>
    </format>
    <format dxfId="4384">
      <pivotArea dataOnly="0" labelOnly="1" outline="0" fieldPosition="0">
        <references count="5">
          <reference field="0" count="1" selected="0">
            <x v="22"/>
          </reference>
          <reference field="7" count="1" selected="0">
            <x v="71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5"/>
          </reference>
        </references>
      </pivotArea>
    </format>
    <format dxfId="4383">
      <pivotArea dataOnly="0" labelOnly="1" outline="0" fieldPosition="0">
        <references count="5">
          <reference field="0" count="1" selected="0">
            <x v="39"/>
          </reference>
          <reference field="7" count="1" selected="0">
            <x v="71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40"/>
          </reference>
        </references>
      </pivotArea>
    </format>
    <format dxfId="4382">
      <pivotArea dataOnly="0" labelOnly="1" outline="0" fieldPosition="0">
        <references count="5">
          <reference field="0" count="1" selected="0">
            <x v="42"/>
          </reference>
          <reference field="7" count="1" selected="0">
            <x v="71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9"/>
          </reference>
        </references>
      </pivotArea>
    </format>
    <format dxfId="4381">
      <pivotArea dataOnly="0" labelOnly="1" outline="0" fieldPosition="0">
        <references count="5">
          <reference field="0" count="1" selected="0">
            <x v="103"/>
          </reference>
          <reference field="7" count="1" selected="0">
            <x v="71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238"/>
          </reference>
        </references>
      </pivotArea>
    </format>
    <format dxfId="4380">
      <pivotArea dataOnly="0" labelOnly="1" outline="0" fieldPosition="0">
        <references count="5">
          <reference field="0" count="1" selected="0">
            <x v="113"/>
          </reference>
          <reference field="7" count="1" selected="0">
            <x v="71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75"/>
          </reference>
        </references>
      </pivotArea>
    </format>
    <format dxfId="4379">
      <pivotArea dataOnly="0" labelOnly="1" outline="0" fieldPosition="0">
        <references count="5">
          <reference field="0" count="1" selected="0">
            <x v="113"/>
          </reference>
          <reference field="7" count="1" selected="0">
            <x v="71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75"/>
          </reference>
        </references>
      </pivotArea>
    </format>
    <format dxfId="4378">
      <pivotArea dataOnly="0" labelOnly="1" outline="0" fieldPosition="0">
        <references count="5">
          <reference field="0" count="1" selected="0">
            <x v="116"/>
          </reference>
          <reference field="7" count="1" selected="0">
            <x v="71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50"/>
          </reference>
        </references>
      </pivotArea>
    </format>
    <format dxfId="4377">
      <pivotArea dataOnly="0" labelOnly="1" outline="0" fieldPosition="0">
        <references count="5">
          <reference field="0" count="1" selected="0">
            <x v="143"/>
          </reference>
          <reference field="7" count="1" selected="0">
            <x v="71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"/>
          </reference>
        </references>
      </pivotArea>
    </format>
    <format dxfId="4376">
      <pivotArea dataOnly="0" labelOnly="1" outline="0" fieldPosition="0">
        <references count="5">
          <reference field="0" count="1" selected="0">
            <x v="143"/>
          </reference>
          <reference field="7" count="1" selected="0">
            <x v="71"/>
          </reference>
          <reference field="8" count="1" selected="0">
            <x v="4"/>
          </reference>
          <reference field="9" count="1">
            <x v="8"/>
          </reference>
          <reference field="20" count="1" selected="0">
            <x v="2"/>
          </reference>
        </references>
      </pivotArea>
    </format>
    <format dxfId="4375">
      <pivotArea dataOnly="0" labelOnly="1" outline="0" fieldPosition="0">
        <references count="5">
          <reference field="0" count="1" selected="0">
            <x v="164"/>
          </reference>
          <reference field="7" count="1" selected="0">
            <x v="71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11"/>
          </reference>
        </references>
      </pivotArea>
    </format>
    <format dxfId="4374">
      <pivotArea dataOnly="0" labelOnly="1" outline="0" fieldPosition="0">
        <references count="5">
          <reference field="0" count="1" selected="0">
            <x v="165"/>
          </reference>
          <reference field="7" count="1" selected="0">
            <x v="71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44"/>
          </reference>
        </references>
      </pivotArea>
    </format>
    <format dxfId="4373">
      <pivotArea dataOnly="0" labelOnly="1" outline="0" fieldPosition="0">
        <references count="5">
          <reference field="0" count="1" selected="0">
            <x v="165"/>
          </reference>
          <reference field="7" count="1" selected="0">
            <x v="71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44"/>
          </reference>
        </references>
      </pivotArea>
    </format>
    <format dxfId="4372">
      <pivotArea dataOnly="0" labelOnly="1" outline="0" fieldPosition="0">
        <references count="5">
          <reference field="0" count="1" selected="0">
            <x v="185"/>
          </reference>
          <reference field="7" count="1" selected="0">
            <x v="71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10"/>
          </reference>
        </references>
      </pivotArea>
    </format>
    <format dxfId="4371">
      <pivotArea dataOnly="0" labelOnly="1" outline="0" fieldPosition="0">
        <references count="5">
          <reference field="0" count="1" selected="0">
            <x v="259"/>
          </reference>
          <reference field="7" count="1" selected="0">
            <x v="71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20"/>
          </reference>
        </references>
      </pivotArea>
    </format>
    <format dxfId="4370">
      <pivotArea dataOnly="0" labelOnly="1" outline="0" fieldPosition="0">
        <references count="5">
          <reference field="0" count="1" selected="0">
            <x v="263"/>
          </reference>
          <reference field="7" count="1" selected="0">
            <x v="71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9"/>
          </reference>
        </references>
      </pivotArea>
    </format>
    <format dxfId="4369">
      <pivotArea dataOnly="0" labelOnly="1" outline="0" fieldPosition="0">
        <references count="5">
          <reference field="0" count="1" selected="0">
            <x v="270"/>
          </reference>
          <reference field="7" count="1" selected="0">
            <x v="71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"/>
          </reference>
        </references>
      </pivotArea>
    </format>
    <format dxfId="4368">
      <pivotArea dataOnly="0" labelOnly="1" outline="0" fieldPosition="0">
        <references count="5">
          <reference field="0" count="1" selected="0">
            <x v="270"/>
          </reference>
          <reference field="7" count="1" selected="0">
            <x v="71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"/>
          </reference>
        </references>
      </pivotArea>
    </format>
    <format dxfId="4367">
      <pivotArea dataOnly="0" labelOnly="1" outline="0" fieldPosition="0">
        <references count="5">
          <reference field="0" count="1" selected="0">
            <x v="286"/>
          </reference>
          <reference field="7" count="1" selected="0">
            <x v="71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09"/>
          </reference>
        </references>
      </pivotArea>
    </format>
    <format dxfId="4366">
      <pivotArea dataOnly="0" labelOnly="1" outline="0" fieldPosition="0">
        <references count="5">
          <reference field="0" count="1" selected="0">
            <x v="297"/>
          </reference>
          <reference field="7" count="1" selected="0">
            <x v="71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14"/>
          </reference>
        </references>
      </pivotArea>
    </format>
    <format dxfId="4365">
      <pivotArea dataOnly="0" labelOnly="1" outline="0" fieldPosition="0">
        <references count="5">
          <reference field="0" count="1" selected="0">
            <x v="15"/>
          </reference>
          <reference field="7" count="1" selected="0">
            <x v="72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23"/>
          </reference>
        </references>
      </pivotArea>
    </format>
    <format dxfId="4364">
      <pivotArea dataOnly="0" labelOnly="1" outline="0" fieldPosition="0">
        <references count="5">
          <reference field="0" count="1" selected="0">
            <x v="48"/>
          </reference>
          <reference field="7" count="1" selected="0">
            <x v="72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0"/>
          </reference>
        </references>
      </pivotArea>
    </format>
    <format dxfId="4363">
      <pivotArea dataOnly="0" labelOnly="1" outline="0" fieldPosition="0">
        <references count="5">
          <reference field="0" count="1" selected="0">
            <x v="67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16"/>
          </reference>
        </references>
      </pivotArea>
    </format>
    <format dxfId="4362">
      <pivotArea dataOnly="0" labelOnly="1" outline="0" fieldPosition="0">
        <references count="5">
          <reference field="0" count="1" selected="0">
            <x v="74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36"/>
          </reference>
        </references>
      </pivotArea>
    </format>
    <format dxfId="4361">
      <pivotArea dataOnly="0" labelOnly="1" outline="0" fieldPosition="0">
        <references count="5">
          <reference field="0" count="1" selected="0">
            <x v="77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90"/>
          </reference>
        </references>
      </pivotArea>
    </format>
    <format dxfId="4360">
      <pivotArea dataOnly="0" labelOnly="1" outline="0" fieldPosition="0">
        <references count="5">
          <reference field="0" count="1" selected="0">
            <x v="77"/>
          </reference>
          <reference field="7" count="1" selected="0">
            <x v="72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90"/>
          </reference>
        </references>
      </pivotArea>
    </format>
    <format dxfId="4359">
      <pivotArea dataOnly="0" labelOnly="1" outline="0" fieldPosition="0">
        <references count="5">
          <reference field="0" count="1" selected="0">
            <x v="97"/>
          </reference>
          <reference field="7" count="1" selected="0">
            <x v="72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06"/>
          </reference>
        </references>
      </pivotArea>
    </format>
    <format dxfId="4358">
      <pivotArea dataOnly="0" labelOnly="1" outline="0" fieldPosition="0">
        <references count="5">
          <reference field="0" count="1" selected="0">
            <x v="99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4"/>
          </reference>
        </references>
      </pivotArea>
    </format>
    <format dxfId="4357">
      <pivotArea dataOnly="0" labelOnly="1" outline="0" fieldPosition="0">
        <references count="5">
          <reference field="0" count="1" selected="0">
            <x v="131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99"/>
          </reference>
        </references>
      </pivotArea>
    </format>
    <format dxfId="4356">
      <pivotArea dataOnly="0" labelOnly="1" outline="0" fieldPosition="0">
        <references count="5">
          <reference field="0" count="1" selected="0">
            <x v="135"/>
          </reference>
          <reference field="7" count="1" selected="0">
            <x v="72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90"/>
          </reference>
        </references>
      </pivotArea>
    </format>
    <format dxfId="4355">
      <pivotArea dataOnly="0" labelOnly="1" outline="0" fieldPosition="0">
        <references count="5">
          <reference field="0" count="1" selected="0">
            <x v="155"/>
          </reference>
          <reference field="7" count="1" selected="0">
            <x v="72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186"/>
          </reference>
        </references>
      </pivotArea>
    </format>
    <format dxfId="4354">
      <pivotArea dataOnly="0" labelOnly="1" outline="0" fieldPosition="0">
        <references count="5">
          <reference field="0" count="1" selected="0">
            <x v="158"/>
          </reference>
          <reference field="7" count="1" selected="0">
            <x v="72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55"/>
          </reference>
        </references>
      </pivotArea>
    </format>
    <format dxfId="4353">
      <pivotArea dataOnly="0" labelOnly="1" outline="0" fieldPosition="0">
        <references count="5">
          <reference field="0" count="1" selected="0">
            <x v="224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77"/>
          </reference>
        </references>
      </pivotArea>
    </format>
    <format dxfId="4352">
      <pivotArea dataOnly="0" labelOnly="1" outline="0" fieldPosition="0">
        <references count="5">
          <reference field="0" count="1" selected="0">
            <x v="224"/>
          </reference>
          <reference field="7" count="1" selected="0">
            <x v="72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77"/>
          </reference>
        </references>
      </pivotArea>
    </format>
    <format dxfId="4351">
      <pivotArea dataOnly="0" labelOnly="1" outline="0" fieldPosition="0">
        <references count="5">
          <reference field="0" count="1" selected="0">
            <x v="227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109"/>
          </reference>
        </references>
      </pivotArea>
    </format>
    <format dxfId="4350">
      <pivotArea dataOnly="0" labelOnly="1" outline="0" fieldPosition="0">
        <references count="5">
          <reference field="0" count="1" selected="0">
            <x v="230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65"/>
          </reference>
        </references>
      </pivotArea>
    </format>
    <format dxfId="4349">
      <pivotArea dataOnly="0" labelOnly="1" outline="0" fieldPosition="0">
        <references count="5">
          <reference field="0" count="1" selected="0">
            <x v="230"/>
          </reference>
          <reference field="7" count="1" selected="0">
            <x v="72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65"/>
          </reference>
        </references>
      </pivotArea>
    </format>
    <format dxfId="4348">
      <pivotArea dataOnly="0" labelOnly="1" outline="0" fieldPosition="0">
        <references count="5">
          <reference field="0" count="1" selected="0">
            <x v="241"/>
          </reference>
          <reference field="7" count="1" selected="0">
            <x v="72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252"/>
          </reference>
        </references>
      </pivotArea>
    </format>
    <format dxfId="4347">
      <pivotArea dataOnly="0" labelOnly="1" outline="0" fieldPosition="0">
        <references count="5">
          <reference field="0" count="1" selected="0">
            <x v="266"/>
          </reference>
          <reference field="7" count="1" selected="0">
            <x v="72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42"/>
          </reference>
        </references>
      </pivotArea>
    </format>
    <format dxfId="4346">
      <pivotArea dataOnly="0" labelOnly="1" outline="0" fieldPosition="0">
        <references count="5">
          <reference field="0" count="1" selected="0">
            <x v="277"/>
          </reference>
          <reference field="7" count="1" selected="0">
            <x v="72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74"/>
          </reference>
        </references>
      </pivotArea>
    </format>
    <format dxfId="4345">
      <pivotArea dataOnly="0" labelOnly="1" outline="0" fieldPosition="0">
        <references count="5">
          <reference field="0" count="1" selected="0">
            <x v="287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152"/>
          </reference>
        </references>
      </pivotArea>
    </format>
    <format dxfId="4344">
      <pivotArea dataOnly="0" labelOnly="1" outline="0" fieldPosition="0">
        <references count="5">
          <reference field="0" count="1" selected="0">
            <x v="290"/>
          </reference>
          <reference field="7" count="1" selected="0">
            <x v="72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46"/>
          </reference>
        </references>
      </pivotArea>
    </format>
    <format dxfId="4343">
      <pivotArea dataOnly="0" labelOnly="1" outline="0" fieldPosition="0">
        <references count="5">
          <reference field="0" count="1" selected="0">
            <x v="2"/>
          </reference>
          <reference field="7" count="1" selected="0">
            <x v="74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63"/>
          </reference>
        </references>
      </pivotArea>
    </format>
    <format dxfId="4342">
      <pivotArea dataOnly="0" labelOnly="1" outline="0" fieldPosition="0">
        <references count="5">
          <reference field="0" count="1" selected="0">
            <x v="16"/>
          </reference>
          <reference field="7" count="1" selected="0">
            <x v="74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6"/>
          </reference>
        </references>
      </pivotArea>
    </format>
    <format dxfId="4341">
      <pivotArea dataOnly="0" labelOnly="1" outline="0" fieldPosition="0">
        <references count="5">
          <reference field="0" count="1" selected="0">
            <x v="23"/>
          </reference>
          <reference field="7" count="1" selected="0">
            <x v="74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56"/>
          </reference>
        </references>
      </pivotArea>
    </format>
    <format dxfId="4340">
      <pivotArea dataOnly="0" labelOnly="1" outline="0" fieldPosition="0">
        <references count="5">
          <reference field="0" count="1" selected="0">
            <x v="42"/>
          </reference>
          <reference field="7" count="1" selected="0">
            <x v="74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9"/>
          </reference>
        </references>
      </pivotArea>
    </format>
    <format dxfId="4339">
      <pivotArea dataOnly="0" labelOnly="1" outline="0" fieldPosition="0">
        <references count="5">
          <reference field="0" count="1" selected="0">
            <x v="43"/>
          </reference>
          <reference field="7" count="1" selected="0">
            <x v="74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61"/>
          </reference>
        </references>
      </pivotArea>
    </format>
    <format dxfId="4338">
      <pivotArea dataOnly="0" labelOnly="1" outline="0" fieldPosition="0">
        <references count="5">
          <reference field="0" count="1" selected="0">
            <x v="51"/>
          </reference>
          <reference field="7" count="1" selected="0">
            <x v="74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230"/>
          </reference>
        </references>
      </pivotArea>
    </format>
    <format dxfId="4337">
      <pivotArea dataOnly="0" labelOnly="1" outline="0" fieldPosition="0">
        <references count="5">
          <reference field="0" count="1" selected="0">
            <x v="71"/>
          </reference>
          <reference field="7" count="1" selected="0">
            <x v="74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58"/>
          </reference>
        </references>
      </pivotArea>
    </format>
    <format dxfId="4336">
      <pivotArea dataOnly="0" labelOnly="1" outline="0" fieldPosition="0">
        <references count="5">
          <reference field="0" count="1" selected="0">
            <x v="75"/>
          </reference>
          <reference field="7" count="1" selected="0">
            <x v="74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3"/>
          </reference>
        </references>
      </pivotArea>
    </format>
    <format dxfId="4335">
      <pivotArea dataOnly="0" labelOnly="1" outline="0" fieldPosition="0">
        <references count="5">
          <reference field="0" count="1" selected="0">
            <x v="78"/>
          </reference>
          <reference field="7" count="1" selected="0">
            <x v="74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42"/>
          </reference>
        </references>
      </pivotArea>
    </format>
    <format dxfId="4334">
      <pivotArea dataOnly="0" labelOnly="1" outline="0" fieldPosition="0">
        <references count="5">
          <reference field="0" count="1" selected="0">
            <x v="78"/>
          </reference>
          <reference field="7" count="1" selected="0">
            <x v="74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42"/>
          </reference>
        </references>
      </pivotArea>
    </format>
    <format dxfId="4333">
      <pivotArea dataOnly="0" labelOnly="1" outline="0" fieldPosition="0">
        <references count="5">
          <reference field="0" count="1" selected="0">
            <x v="85"/>
          </reference>
          <reference field="7" count="1" selected="0">
            <x v="74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221"/>
          </reference>
        </references>
      </pivotArea>
    </format>
    <format dxfId="4332">
      <pivotArea dataOnly="0" labelOnly="1" outline="0" fieldPosition="0">
        <references count="5">
          <reference field="0" count="1" selected="0">
            <x v="97"/>
          </reference>
          <reference field="7" count="1" selected="0">
            <x v="74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06"/>
          </reference>
        </references>
      </pivotArea>
    </format>
    <format dxfId="4331">
      <pivotArea dataOnly="0" labelOnly="1" outline="0" fieldPosition="0">
        <references count="5">
          <reference field="0" count="1" selected="0">
            <x v="125"/>
          </reference>
          <reference field="7" count="1" selected="0">
            <x v="74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220"/>
          </reference>
        </references>
      </pivotArea>
    </format>
    <format dxfId="4330">
      <pivotArea dataOnly="0" labelOnly="1" outline="0" fieldPosition="0">
        <references count="5">
          <reference field="0" count="1" selected="0">
            <x v="137"/>
          </reference>
          <reference field="7" count="1" selected="0">
            <x v="74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69"/>
          </reference>
        </references>
      </pivotArea>
    </format>
    <format dxfId="4329">
      <pivotArea dataOnly="0" labelOnly="1" outline="0" fieldPosition="0">
        <references count="5">
          <reference field="0" count="1" selected="0">
            <x v="143"/>
          </reference>
          <reference field="7" count="1" selected="0">
            <x v="74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2"/>
          </reference>
        </references>
      </pivotArea>
    </format>
    <format dxfId="4328">
      <pivotArea dataOnly="0" labelOnly="1" outline="0" fieldPosition="0">
        <references count="5">
          <reference field="0" count="1" selected="0">
            <x v="150"/>
          </reference>
          <reference field="7" count="1" selected="0">
            <x v="74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147"/>
          </reference>
        </references>
      </pivotArea>
    </format>
    <format dxfId="4327">
      <pivotArea dataOnly="0" labelOnly="1" outline="0" fieldPosition="0">
        <references count="5">
          <reference field="0" count="1" selected="0">
            <x v="161"/>
          </reference>
          <reference field="7" count="1" selected="0">
            <x v="74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8"/>
          </reference>
        </references>
      </pivotArea>
    </format>
    <format dxfId="4326">
      <pivotArea dataOnly="0" labelOnly="1" outline="0" fieldPosition="0">
        <references count="5">
          <reference field="0" count="1" selected="0">
            <x v="162"/>
          </reference>
          <reference field="7" count="1" selected="0">
            <x v="74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66"/>
          </reference>
        </references>
      </pivotArea>
    </format>
    <format dxfId="4325">
      <pivotArea dataOnly="0" labelOnly="1" outline="0" fieldPosition="0">
        <references count="5">
          <reference field="0" count="1" selected="0">
            <x v="181"/>
          </reference>
          <reference field="7" count="1" selected="0">
            <x v="74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185"/>
          </reference>
        </references>
      </pivotArea>
    </format>
    <format dxfId="4324">
      <pivotArea dataOnly="0" labelOnly="1" outline="0" fieldPosition="0">
        <references count="5">
          <reference field="0" count="1" selected="0">
            <x v="186"/>
          </reference>
          <reference field="7" count="1" selected="0">
            <x v="74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86"/>
          </reference>
        </references>
      </pivotArea>
    </format>
    <format dxfId="4323">
      <pivotArea dataOnly="0" labelOnly="1" outline="0" fieldPosition="0">
        <references count="5">
          <reference field="0" count="1" selected="0">
            <x v="231"/>
          </reference>
          <reference field="7" count="1" selected="0">
            <x v="74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217"/>
          </reference>
        </references>
      </pivotArea>
    </format>
    <format dxfId="4322">
      <pivotArea dataOnly="0" labelOnly="1" outline="0" fieldPosition="0">
        <references count="5">
          <reference field="0" count="1" selected="0">
            <x v="236"/>
          </reference>
          <reference field="7" count="1" selected="0">
            <x v="74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8"/>
          </reference>
        </references>
      </pivotArea>
    </format>
    <format dxfId="4321">
      <pivotArea dataOnly="0" labelOnly="1" outline="0" fieldPosition="0">
        <references count="5">
          <reference field="0" count="1" selected="0">
            <x v="236"/>
          </reference>
          <reference field="7" count="1" selected="0">
            <x v="74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8"/>
          </reference>
        </references>
      </pivotArea>
    </format>
    <format dxfId="4320">
      <pivotArea dataOnly="0" labelOnly="1" outline="0" fieldPosition="0">
        <references count="5">
          <reference field="0" count="1" selected="0">
            <x v="238"/>
          </reference>
          <reference field="7" count="1" selected="0">
            <x v="74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28"/>
          </reference>
        </references>
      </pivotArea>
    </format>
    <format dxfId="4319">
      <pivotArea dataOnly="0" labelOnly="1" outline="0" fieldPosition="0">
        <references count="5">
          <reference field="0" count="1" selected="0">
            <x v="241"/>
          </reference>
          <reference field="7" count="1" selected="0">
            <x v="74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52"/>
          </reference>
        </references>
      </pivotArea>
    </format>
    <format dxfId="4318">
      <pivotArea dataOnly="0" labelOnly="1" outline="0" fieldPosition="0">
        <references count="5">
          <reference field="0" count="1" selected="0">
            <x v="247"/>
          </reference>
          <reference field="7" count="1" selected="0">
            <x v="74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69"/>
          </reference>
        </references>
      </pivotArea>
    </format>
    <format dxfId="4317">
      <pivotArea dataOnly="0" labelOnly="1" outline="0" fieldPosition="0">
        <references count="5">
          <reference field="0" count="1" selected="0">
            <x v="248"/>
          </reference>
          <reference field="7" count="1" selected="0">
            <x v="74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67"/>
          </reference>
        </references>
      </pivotArea>
    </format>
    <format dxfId="4316">
      <pivotArea dataOnly="0" labelOnly="1" outline="0" fieldPosition="0">
        <references count="5">
          <reference field="0" count="1" selected="0">
            <x v="248"/>
          </reference>
          <reference field="7" count="1" selected="0">
            <x v="74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67"/>
          </reference>
        </references>
      </pivotArea>
    </format>
    <format dxfId="4315">
      <pivotArea dataOnly="0" labelOnly="1" outline="0" fieldPosition="0">
        <references count="5">
          <reference field="0" count="1" selected="0">
            <x v="259"/>
          </reference>
          <reference field="7" count="1" selected="0">
            <x v="74"/>
          </reference>
          <reference field="8" count="1" selected="0">
            <x v="4"/>
          </reference>
          <reference field="9" count="1">
            <x v="8"/>
          </reference>
          <reference field="20" count="1" selected="0">
            <x v="20"/>
          </reference>
        </references>
      </pivotArea>
    </format>
    <format dxfId="4314">
      <pivotArea dataOnly="0" labelOnly="1" outline="0" fieldPosition="0">
        <references count="5">
          <reference field="0" count="1" selected="0">
            <x v="275"/>
          </reference>
          <reference field="7" count="1" selected="0">
            <x v="74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107"/>
          </reference>
        </references>
      </pivotArea>
    </format>
    <format dxfId="4313">
      <pivotArea dataOnly="0" labelOnly="1" outline="0" fieldPosition="0">
        <references count="5">
          <reference field="0" count="1" selected="0">
            <x v="275"/>
          </reference>
          <reference field="7" count="1" selected="0">
            <x v="74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107"/>
          </reference>
        </references>
      </pivotArea>
    </format>
    <format dxfId="4312">
      <pivotArea dataOnly="0" labelOnly="1" outline="0" fieldPosition="0">
        <references count="5">
          <reference field="0" count="1" selected="0">
            <x v="279"/>
          </reference>
          <reference field="7" count="1" selected="0">
            <x v="74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3"/>
          </reference>
        </references>
      </pivotArea>
    </format>
    <format dxfId="4311">
      <pivotArea dataOnly="0" labelOnly="1" outline="0" fieldPosition="0">
        <references count="5">
          <reference field="0" count="1" selected="0">
            <x v="280"/>
          </reference>
          <reference field="7" count="1" selected="0">
            <x v="74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204"/>
          </reference>
        </references>
      </pivotArea>
    </format>
    <format dxfId="4310">
      <pivotArea dataOnly="0" labelOnly="1" outline="0" fieldPosition="0">
        <references count="5">
          <reference field="0" count="1" selected="0">
            <x v="280"/>
          </reference>
          <reference field="7" count="1" selected="0">
            <x v="74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04"/>
          </reference>
        </references>
      </pivotArea>
    </format>
    <format dxfId="4309">
      <pivotArea dataOnly="0" labelOnly="1" outline="0" fieldPosition="0">
        <references count="5">
          <reference field="0" count="1" selected="0">
            <x v="284"/>
          </reference>
          <reference field="7" count="1" selected="0">
            <x v="74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270"/>
          </reference>
        </references>
      </pivotArea>
    </format>
    <format dxfId="4308">
      <pivotArea dataOnly="0" labelOnly="1" outline="0" fieldPosition="0">
        <references count="5">
          <reference field="0" count="1" selected="0">
            <x v="300"/>
          </reference>
          <reference field="7" count="1" selected="0">
            <x v="74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7"/>
          </reference>
        </references>
      </pivotArea>
    </format>
    <format dxfId="4307">
      <pivotArea dataOnly="0" labelOnly="1" outline="0" fieldPosition="0">
        <references count="5">
          <reference field="0" count="1" selected="0">
            <x v="303"/>
          </reference>
          <reference field="7" count="1" selected="0">
            <x v="76"/>
          </reference>
          <reference field="8" count="1" selected="0">
            <x v="5"/>
          </reference>
          <reference field="9" count="1">
            <x v="19"/>
          </reference>
          <reference field="20" count="1" selected="0">
            <x v="0"/>
          </reference>
        </references>
      </pivotArea>
    </format>
    <format dxfId="4306">
      <pivotArea type="all" dataOnly="0" outline="0" fieldPosition="0"/>
    </format>
    <format dxfId="4305">
      <pivotArea field="7" type="button" dataOnly="0" labelOnly="1" outline="0" axis="axisRow" fieldPosition="0"/>
    </format>
    <format dxfId="4304">
      <pivotArea field="0" type="button" dataOnly="0" labelOnly="1" outline="0" axis="axisRow" fieldPosition="1"/>
    </format>
    <format dxfId="4303">
      <pivotArea field="2" type="button" dataOnly="0" labelOnly="1" outline="0" axis="axisRow" fieldPosition="2"/>
    </format>
    <format dxfId="4302">
      <pivotArea field="20" type="button" dataOnly="0" labelOnly="1" outline="0" axis="axisRow" fieldPosition="3"/>
    </format>
    <format dxfId="4301">
      <pivotArea field="8" type="button" dataOnly="0" labelOnly="1" outline="0" axis="axisRow" fieldPosition="4"/>
    </format>
    <format dxfId="4300">
      <pivotArea field="9" type="button" dataOnly="0" labelOnly="1" outline="0" axis="axisRow" fieldPosition="5"/>
    </format>
    <format dxfId="4299">
      <pivotArea dataOnly="0" labelOnly="1" outline="0" fieldPosition="0">
        <references count="1">
          <reference field="7" count="50">
            <x v="1"/>
            <x v="2"/>
            <x v="4"/>
            <x v="5"/>
            <x v="6"/>
            <x v="9"/>
            <x v="10"/>
            <x v="11"/>
            <x v="13"/>
            <x v="15"/>
            <x v="16"/>
            <x v="17"/>
            <x v="18"/>
            <x v="20"/>
            <x v="21"/>
            <x v="22"/>
            <x v="23"/>
            <x v="24"/>
            <x v="25"/>
            <x v="26"/>
            <x v="28"/>
            <x v="29"/>
            <x v="30"/>
            <x v="31"/>
            <x v="32"/>
            <x v="33"/>
            <x v="34"/>
            <x v="37"/>
            <x v="38"/>
            <x v="39"/>
            <x v="41"/>
            <x v="43"/>
            <x v="44"/>
            <x v="46"/>
            <x v="47"/>
            <x v="48"/>
            <x v="54"/>
            <x v="55"/>
            <x v="56"/>
            <x v="58"/>
            <x v="59"/>
            <x v="60"/>
            <x v="61"/>
            <x v="62"/>
            <x v="66"/>
            <x v="67"/>
            <x v="68"/>
            <x v="69"/>
            <x v="70"/>
            <x v="71"/>
          </reference>
        </references>
      </pivotArea>
    </format>
    <format dxfId="4298">
      <pivotArea dataOnly="0" labelOnly="1" outline="0" fieldPosition="0">
        <references count="1">
          <reference field="7" count="4">
            <x v="72"/>
            <x v="74"/>
            <x v="75"/>
            <x v="76"/>
          </reference>
        </references>
      </pivotArea>
    </format>
    <format dxfId="4297">
      <pivotArea dataOnly="0" labelOnly="1" grandRow="1" outline="0" fieldPosition="0"/>
    </format>
    <format dxfId="4296">
      <pivotArea dataOnly="0" labelOnly="1" outline="0" fieldPosition="0">
        <references count="2">
          <reference field="0" count="16">
            <x v="27"/>
            <x v="55"/>
            <x v="105"/>
            <x v="117"/>
            <x v="155"/>
            <x v="158"/>
            <x v="166"/>
            <x v="167"/>
            <x v="184"/>
            <x v="221"/>
            <x v="239"/>
            <x v="241"/>
            <x v="272"/>
            <x v="277"/>
            <x v="299"/>
            <x v="319"/>
          </reference>
          <reference field="7" count="1" selected="0">
            <x v="1"/>
          </reference>
        </references>
      </pivotArea>
    </format>
    <format dxfId="4295">
      <pivotArea dataOnly="0" labelOnly="1" outline="0" fieldPosition="0">
        <references count="2">
          <reference field="0" count="27">
            <x v="6"/>
            <x v="24"/>
            <x v="26"/>
            <x v="30"/>
            <x v="57"/>
            <x v="65"/>
            <x v="72"/>
            <x v="80"/>
            <x v="98"/>
            <x v="101"/>
            <x v="117"/>
            <x v="127"/>
            <x v="132"/>
            <x v="134"/>
            <x v="142"/>
            <x v="148"/>
            <x v="162"/>
            <x v="167"/>
            <x v="198"/>
            <x v="204"/>
            <x v="210"/>
            <x v="239"/>
            <x v="247"/>
            <x v="252"/>
            <x v="262"/>
            <x v="287"/>
            <x v="296"/>
          </reference>
          <reference field="7" count="1" selected="0">
            <x v="2"/>
          </reference>
        </references>
      </pivotArea>
    </format>
    <format dxfId="4294">
      <pivotArea dataOnly="0" labelOnly="1" outline="0" fieldPosition="0">
        <references count="2">
          <reference field="0" count="4">
            <x v="76"/>
            <x v="194"/>
            <x v="200"/>
            <x v="246"/>
          </reference>
          <reference field="7" count="1" selected="0">
            <x v="4"/>
          </reference>
        </references>
      </pivotArea>
    </format>
    <format dxfId="4293">
      <pivotArea dataOnly="0" labelOnly="1" outline="0" fieldPosition="0">
        <references count="2">
          <reference field="0" count="29">
            <x v="42"/>
            <x v="50"/>
            <x v="59"/>
            <x v="75"/>
            <x v="84"/>
            <x v="89"/>
            <x v="116"/>
            <x v="137"/>
            <x v="158"/>
            <x v="163"/>
            <x v="180"/>
            <x v="185"/>
            <x v="190"/>
            <x v="193"/>
            <x v="203"/>
            <x v="205"/>
            <x v="213"/>
            <x v="218"/>
            <x v="233"/>
            <x v="236"/>
            <x v="259"/>
            <x v="270"/>
            <x v="278"/>
            <x v="279"/>
            <x v="283"/>
            <x v="300"/>
            <x v="302"/>
            <x v="315"/>
            <x v="317"/>
          </reference>
          <reference field="7" count="1" selected="0">
            <x v="5"/>
          </reference>
        </references>
      </pivotArea>
    </format>
    <format dxfId="4292">
      <pivotArea dataOnly="0" labelOnly="1" outline="0" fieldPosition="0">
        <references count="2">
          <reference field="0" count="23">
            <x v="13"/>
            <x v="23"/>
            <x v="47"/>
            <x v="66"/>
            <x v="71"/>
            <x v="83"/>
            <x v="88"/>
            <x v="102"/>
            <x v="103"/>
            <x v="120"/>
            <x v="122"/>
            <x v="150"/>
            <x v="165"/>
            <x v="182"/>
            <x v="213"/>
            <x v="217"/>
            <x v="226"/>
            <x v="235"/>
            <x v="252"/>
            <x v="285"/>
            <x v="291"/>
            <x v="296"/>
            <x v="317"/>
          </reference>
          <reference field="7" count="1" selected="0">
            <x v="6"/>
          </reference>
        </references>
      </pivotArea>
    </format>
    <format dxfId="4291">
      <pivotArea dataOnly="0" labelOnly="1" outline="0" fieldPosition="0">
        <references count="2">
          <reference field="0" count="30">
            <x v="34"/>
            <x v="58"/>
            <x v="59"/>
            <x v="65"/>
            <x v="73"/>
            <x v="81"/>
            <x v="86"/>
            <x v="98"/>
            <x v="108"/>
            <x v="132"/>
            <x v="134"/>
            <x v="138"/>
            <x v="139"/>
            <x v="151"/>
            <x v="153"/>
            <x v="158"/>
            <x v="165"/>
            <x v="196"/>
            <x v="221"/>
            <x v="231"/>
            <x v="236"/>
            <x v="238"/>
            <x v="246"/>
            <x v="252"/>
            <x v="255"/>
            <x v="258"/>
            <x v="286"/>
            <x v="293"/>
            <x v="305"/>
            <x v="310"/>
          </reference>
          <reference field="7" count="1" selected="0">
            <x v="9"/>
          </reference>
        </references>
      </pivotArea>
    </format>
    <format dxfId="4290">
      <pivotArea dataOnly="0" labelOnly="1" outline="0" fieldPosition="0">
        <references count="2">
          <reference field="0" count="22">
            <x v="15"/>
            <x v="44"/>
            <x v="84"/>
            <x v="87"/>
            <x v="106"/>
            <x v="159"/>
            <x v="168"/>
            <x v="183"/>
            <x v="184"/>
            <x v="188"/>
            <x v="191"/>
            <x v="200"/>
            <x v="212"/>
            <x v="217"/>
            <x v="220"/>
            <x v="237"/>
            <x v="240"/>
            <x v="272"/>
            <x v="285"/>
            <x v="293"/>
            <x v="299"/>
            <x v="314"/>
          </reference>
          <reference field="7" count="1" selected="0">
            <x v="10"/>
          </reference>
        </references>
      </pivotArea>
    </format>
    <format dxfId="4289">
      <pivotArea dataOnly="0" labelOnly="1" outline="0" fieldPosition="0">
        <references count="2">
          <reference field="0" count="26">
            <x v="0"/>
            <x v="9"/>
            <x v="10"/>
            <x v="14"/>
            <x v="17"/>
            <x v="25"/>
            <x v="37"/>
            <x v="46"/>
            <x v="68"/>
            <x v="71"/>
            <x v="87"/>
            <x v="93"/>
            <x v="115"/>
            <x v="133"/>
            <x v="164"/>
            <x v="173"/>
            <x v="187"/>
            <x v="192"/>
            <x v="207"/>
            <x v="236"/>
            <x v="270"/>
            <x v="276"/>
            <x v="293"/>
            <x v="311"/>
            <x v="315"/>
            <x v="316"/>
          </reference>
          <reference field="7" count="1" selected="0">
            <x v="11"/>
          </reference>
        </references>
      </pivotArea>
    </format>
    <format dxfId="4288">
      <pivotArea dataOnly="0" labelOnly="1" outline="0" fieldPosition="0">
        <references count="2">
          <reference field="0" count="20">
            <x v="13"/>
            <x v="43"/>
            <x v="45"/>
            <x v="90"/>
            <x v="113"/>
            <x v="116"/>
            <x v="149"/>
            <x v="179"/>
            <x v="185"/>
            <x v="208"/>
            <x v="211"/>
            <x v="214"/>
            <x v="219"/>
            <x v="233"/>
            <x v="237"/>
            <x v="256"/>
            <x v="263"/>
            <x v="265"/>
            <x v="289"/>
            <x v="295"/>
          </reference>
          <reference field="7" count="1" selected="0">
            <x v="13"/>
          </reference>
        </references>
      </pivotArea>
    </format>
    <format dxfId="4287">
      <pivotArea dataOnly="0" labelOnly="1" outline="0" fieldPosition="0">
        <references count="2">
          <reference field="0" count="15">
            <x v="16"/>
            <x v="28"/>
            <x v="75"/>
            <x v="106"/>
            <x v="113"/>
            <x v="116"/>
            <x v="150"/>
            <x v="159"/>
            <x v="165"/>
            <x v="183"/>
            <x v="233"/>
            <x v="236"/>
            <x v="259"/>
            <x v="270"/>
            <x v="300"/>
          </reference>
          <reference field="7" count="1" selected="0">
            <x v="15"/>
          </reference>
        </references>
      </pivotArea>
    </format>
    <format dxfId="4286">
      <pivotArea dataOnly="0" labelOnly="1" outline="0" fieldPosition="0">
        <references count="2">
          <reference field="0" count="31">
            <x v="7"/>
            <x v="26"/>
            <x v="52"/>
            <x v="55"/>
            <x v="56"/>
            <x v="57"/>
            <x v="79"/>
            <x v="82"/>
            <x v="85"/>
            <x v="90"/>
            <x v="100"/>
            <x v="108"/>
            <x v="118"/>
            <x v="137"/>
            <x v="168"/>
            <x v="178"/>
            <x v="181"/>
            <x v="184"/>
            <x v="212"/>
            <x v="218"/>
            <x v="219"/>
            <x v="225"/>
            <x v="227"/>
            <x v="237"/>
            <x v="242"/>
            <x v="249"/>
            <x v="268"/>
            <x v="272"/>
            <x v="274"/>
            <x v="300"/>
            <x v="309"/>
          </reference>
          <reference field="7" count="1" selected="0">
            <x v="16"/>
          </reference>
        </references>
      </pivotArea>
    </format>
    <format dxfId="4285">
      <pivotArea dataOnly="0" labelOnly="1" outline="0" fieldPosition="0">
        <references count="2">
          <reference field="0" count="19">
            <x v="4"/>
            <x v="20"/>
            <x v="44"/>
            <x v="54"/>
            <x v="56"/>
            <x v="64"/>
            <x v="76"/>
            <x v="111"/>
            <x v="153"/>
            <x v="167"/>
            <x v="178"/>
            <x v="200"/>
            <x v="202"/>
            <x v="227"/>
            <x v="233"/>
            <x v="267"/>
            <x v="279"/>
            <x v="281"/>
            <x v="319"/>
          </reference>
          <reference field="7" count="1" selected="0">
            <x v="17"/>
          </reference>
        </references>
      </pivotArea>
    </format>
    <format dxfId="4284">
      <pivotArea dataOnly="0" labelOnly="1" outline="0" fieldPosition="0">
        <references count="2">
          <reference field="0" count="28">
            <x v="15"/>
            <x v="47"/>
            <x v="49"/>
            <x v="56"/>
            <x v="78"/>
            <x v="82"/>
            <x v="84"/>
            <x v="101"/>
            <x v="117"/>
            <x v="119"/>
            <x v="126"/>
            <x v="130"/>
            <x v="135"/>
            <x v="145"/>
            <x v="166"/>
            <x v="167"/>
            <x v="175"/>
            <x v="186"/>
            <x v="198"/>
            <x v="199"/>
            <x v="202"/>
            <x v="209"/>
            <x v="220"/>
            <x v="227"/>
            <x v="229"/>
            <x v="249"/>
            <x v="250"/>
            <x v="283"/>
          </reference>
          <reference field="7" count="1" selected="0">
            <x v="18"/>
          </reference>
        </references>
      </pivotArea>
    </format>
    <format dxfId="4283">
      <pivotArea dataOnly="0" labelOnly="1" outline="0" fieldPosition="0">
        <references count="2">
          <reference field="0" count="14">
            <x v="12"/>
            <x v="16"/>
            <x v="22"/>
            <x v="59"/>
            <x v="113"/>
            <x v="161"/>
            <x v="163"/>
            <x v="192"/>
            <x v="196"/>
            <x v="213"/>
            <x v="256"/>
            <x v="278"/>
            <x v="307"/>
            <x v="311"/>
          </reference>
          <reference field="7" count="1" selected="0">
            <x v="20"/>
          </reference>
        </references>
      </pivotArea>
    </format>
    <format dxfId="4282">
      <pivotArea dataOnly="0" labelOnly="1" outline="0" fieldPosition="0">
        <references count="2">
          <reference field="0" count="21">
            <x v="36"/>
            <x v="38"/>
            <x v="54"/>
            <x v="55"/>
            <x v="64"/>
            <x v="76"/>
            <x v="79"/>
            <x v="111"/>
            <x v="112"/>
            <x v="145"/>
            <x v="156"/>
            <x v="178"/>
            <x v="194"/>
            <x v="225"/>
            <x v="246"/>
            <x v="266"/>
            <x v="277"/>
            <x v="281"/>
            <x v="290"/>
            <x v="308"/>
            <x v="312"/>
          </reference>
          <reference field="7" count="1" selected="0">
            <x v="21"/>
          </reference>
        </references>
      </pivotArea>
    </format>
    <format dxfId="4281">
      <pivotArea dataOnly="0" labelOnly="1" outline="0" fieldPosition="0">
        <references count="2">
          <reference field="0" count="16">
            <x v="7"/>
            <x v="36"/>
            <x v="38"/>
            <x v="54"/>
            <x v="70"/>
            <x v="72"/>
            <x v="94"/>
            <x v="96"/>
            <x v="137"/>
            <x v="156"/>
            <x v="195"/>
            <x v="204"/>
            <x v="218"/>
            <x v="231"/>
            <x v="250"/>
            <x v="313"/>
          </reference>
          <reference field="7" count="1" selected="0">
            <x v="22"/>
          </reference>
        </references>
      </pivotArea>
    </format>
    <format dxfId="4280">
      <pivotArea dataOnly="0" labelOnly="1" outline="0" fieldPosition="0">
        <references count="2">
          <reference field="0" count="11">
            <x v="15"/>
            <x v="51"/>
            <x v="62"/>
            <x v="74"/>
            <x v="175"/>
            <x v="201"/>
            <x v="217"/>
            <x v="223"/>
            <x v="290"/>
            <x v="305"/>
            <x v="309"/>
          </reference>
          <reference field="7" count="1" selected="0">
            <x v="23"/>
          </reference>
        </references>
      </pivotArea>
    </format>
    <format dxfId="4279">
      <pivotArea dataOnly="0" labelOnly="1" outline="0" fieldPosition="0">
        <references count="2">
          <reference field="0" count="34">
            <x v="12"/>
            <x v="16"/>
            <x v="22"/>
            <x v="26"/>
            <x v="30"/>
            <x v="49"/>
            <x v="53"/>
            <x v="88"/>
            <x v="104"/>
            <x v="105"/>
            <x v="107"/>
            <x v="109"/>
            <x v="110"/>
            <x v="122"/>
            <x v="123"/>
            <x v="125"/>
            <x v="135"/>
            <x v="148"/>
            <x v="156"/>
            <x v="159"/>
            <x v="161"/>
            <x v="163"/>
            <x v="169"/>
            <x v="172"/>
            <x v="197"/>
            <x v="216"/>
            <x v="230"/>
            <x v="231"/>
            <x v="252"/>
            <x v="255"/>
            <x v="257"/>
            <x v="261"/>
            <x v="275"/>
            <x v="280"/>
          </reference>
          <reference field="7" count="1" selected="0">
            <x v="24"/>
          </reference>
        </references>
      </pivotArea>
    </format>
    <format dxfId="4278">
      <pivotArea dataOnly="0" labelOnly="1" outline="0" fieldPosition="0">
        <references count="2">
          <reference field="0" count="11">
            <x v="6"/>
            <x v="52"/>
            <x v="122"/>
            <x v="126"/>
            <x v="142"/>
            <x v="169"/>
            <x v="194"/>
            <x v="230"/>
            <x v="258"/>
            <x v="275"/>
            <x v="296"/>
          </reference>
          <reference field="7" count="1" selected="0">
            <x v="25"/>
          </reference>
        </references>
      </pivotArea>
    </format>
    <format dxfId="4277">
      <pivotArea dataOnly="0" labelOnly="1" outline="0" fieldPosition="0">
        <references count="2">
          <reference field="0" count="44">
            <x v="6"/>
            <x v="8"/>
            <x v="19"/>
            <x v="27"/>
            <x v="28"/>
            <x v="30"/>
            <x v="33"/>
            <x v="35"/>
            <x v="36"/>
            <x v="38"/>
            <x v="50"/>
            <x v="60"/>
            <x v="75"/>
            <x v="98"/>
            <x v="99"/>
            <x v="119"/>
            <x v="127"/>
            <x v="134"/>
            <x v="136"/>
            <x v="151"/>
            <x v="155"/>
            <x v="171"/>
            <x v="177"/>
            <x v="182"/>
            <x v="183"/>
            <x v="193"/>
            <x v="196"/>
            <x v="204"/>
            <x v="209"/>
            <x v="215"/>
            <x v="222"/>
            <x v="232"/>
            <x v="235"/>
            <x v="241"/>
            <x v="244"/>
            <x v="246"/>
            <x v="247"/>
            <x v="248"/>
            <x v="271"/>
            <x v="282"/>
            <x v="299"/>
            <x v="307"/>
            <x v="310"/>
            <x v="314"/>
          </reference>
          <reference field="7" count="1" selected="0">
            <x v="26"/>
          </reference>
        </references>
      </pivotArea>
    </format>
    <format dxfId="4276">
      <pivotArea dataOnly="0" labelOnly="1" outline="0" fieldPosition="0">
        <references count="2">
          <reference field="0" count="13">
            <x v="21"/>
            <x v="72"/>
            <x v="80"/>
            <x v="82"/>
            <x v="105"/>
            <x v="148"/>
            <x v="195"/>
            <x v="201"/>
            <x v="229"/>
            <x v="250"/>
            <x v="267"/>
            <x v="290"/>
            <x v="318"/>
          </reference>
          <reference field="7" count="1" selected="0">
            <x v="28"/>
          </reference>
        </references>
      </pivotArea>
    </format>
    <format dxfId="4275">
      <pivotArea dataOnly="0" labelOnly="1" outline="0" fieldPosition="0">
        <references count="2">
          <reference field="0" count="22">
            <x v="33"/>
            <x v="52"/>
            <x v="65"/>
            <x v="70"/>
            <x v="73"/>
            <x v="77"/>
            <x v="78"/>
            <x v="91"/>
            <x v="100"/>
            <x v="131"/>
            <x v="175"/>
            <x v="199"/>
            <x v="204"/>
            <x v="220"/>
            <x v="221"/>
            <x v="225"/>
            <x v="229"/>
            <x v="238"/>
            <x v="242"/>
            <x v="250"/>
            <x v="252"/>
            <x v="268"/>
          </reference>
          <reference field="7" count="1" selected="0">
            <x v="29"/>
          </reference>
        </references>
      </pivotArea>
    </format>
    <format dxfId="4274">
      <pivotArea dataOnly="0" labelOnly="1" outline="0" fieldPosition="0">
        <references count="2">
          <reference field="0" count="15">
            <x v="9"/>
            <x v="10"/>
            <x v="45"/>
            <x v="85"/>
            <x v="86"/>
            <x v="87"/>
            <x v="121"/>
            <x v="129"/>
            <x v="159"/>
            <x v="170"/>
            <x v="177"/>
            <x v="179"/>
            <x v="222"/>
            <x v="226"/>
            <x v="315"/>
          </reference>
          <reference field="7" count="1" selected="0">
            <x v="30"/>
          </reference>
        </references>
      </pivotArea>
    </format>
    <format dxfId="4273">
      <pivotArea dataOnly="0" labelOnly="1" outline="0" fieldPosition="0">
        <references count="2">
          <reference field="0" count="19">
            <x v="7"/>
            <x v="11"/>
            <x v="34"/>
            <x v="67"/>
            <x v="89"/>
            <x v="108"/>
            <x v="120"/>
            <x v="145"/>
            <x v="158"/>
            <x v="188"/>
            <x v="190"/>
            <x v="195"/>
            <x v="210"/>
            <x v="240"/>
            <x v="248"/>
            <x v="249"/>
            <x v="267"/>
            <x v="291"/>
            <x v="314"/>
          </reference>
          <reference field="7" count="1" selected="0">
            <x v="31"/>
          </reference>
        </references>
      </pivotArea>
    </format>
    <format dxfId="4272">
      <pivotArea dataOnly="0" labelOnly="1" outline="0" fieldPosition="0">
        <references count="2">
          <reference field="0" count="28">
            <x v="13"/>
            <x v="20"/>
            <x v="33"/>
            <x v="51"/>
            <x v="73"/>
            <x v="74"/>
            <x v="93"/>
            <x v="97"/>
            <x v="110"/>
            <x v="121"/>
            <x v="129"/>
            <x v="133"/>
            <x v="165"/>
            <x v="181"/>
            <x v="192"/>
            <x v="197"/>
            <x v="199"/>
            <x v="208"/>
            <x v="226"/>
            <x v="231"/>
            <x v="241"/>
            <x v="255"/>
            <x v="258"/>
            <x v="275"/>
            <x v="280"/>
            <x v="306"/>
            <x v="310"/>
            <x v="311"/>
          </reference>
          <reference field="7" count="1" selected="0">
            <x v="32"/>
          </reference>
        </references>
      </pivotArea>
    </format>
    <format dxfId="4271">
      <pivotArea dataOnly="0" labelOnly="1" outline="0" fieldPosition="0">
        <references count="2">
          <reference field="0" count="18">
            <x v="4"/>
            <x v="36"/>
            <x v="38"/>
            <x v="54"/>
            <x v="70"/>
            <x v="91"/>
            <x v="96"/>
            <x v="156"/>
            <x v="167"/>
            <x v="168"/>
            <x v="191"/>
            <x v="204"/>
            <x v="205"/>
            <x v="217"/>
            <x v="260"/>
            <x v="281"/>
            <x v="299"/>
            <x v="319"/>
          </reference>
          <reference field="7" count="1" selected="0">
            <x v="33"/>
          </reference>
        </references>
      </pivotArea>
    </format>
    <format dxfId="4270">
      <pivotArea dataOnly="0" labelOnly="1" outline="0" fieldPosition="0">
        <references count="2">
          <reference field="0" count="34">
            <x v="6"/>
            <x v="14"/>
            <x v="16"/>
            <x v="18"/>
            <x v="20"/>
            <x v="39"/>
            <x v="46"/>
            <x v="51"/>
            <x v="62"/>
            <x v="91"/>
            <x v="103"/>
            <x v="123"/>
            <x v="127"/>
            <x v="148"/>
            <x v="157"/>
            <x v="159"/>
            <x v="169"/>
            <x v="179"/>
            <x v="186"/>
            <x v="194"/>
            <x v="199"/>
            <x v="209"/>
            <x v="211"/>
            <x v="214"/>
            <x v="222"/>
            <x v="223"/>
            <x v="226"/>
            <x v="232"/>
            <x v="242"/>
            <x v="256"/>
            <x v="259"/>
            <x v="261"/>
            <x v="265"/>
            <x v="311"/>
          </reference>
          <reference field="7" count="1" selected="0">
            <x v="34"/>
          </reference>
        </references>
      </pivotArea>
    </format>
    <format dxfId="4269">
      <pivotArea dataOnly="0" labelOnly="1" outline="0" fieldPosition="0">
        <references count="2">
          <reference field="0" count="26">
            <x v="0"/>
            <x v="8"/>
            <x v="17"/>
            <x v="18"/>
            <x v="53"/>
            <x v="66"/>
            <x v="71"/>
            <x v="81"/>
            <x v="83"/>
            <x v="93"/>
            <x v="125"/>
            <x v="128"/>
            <x v="133"/>
            <x v="192"/>
            <x v="219"/>
            <x v="232"/>
            <x v="235"/>
            <x v="251"/>
            <x v="256"/>
            <x v="257"/>
            <x v="276"/>
            <x v="280"/>
            <x v="285"/>
            <x v="310"/>
            <x v="311"/>
            <x v="316"/>
          </reference>
          <reference field="7" count="1" selected="0">
            <x v="37"/>
          </reference>
        </references>
      </pivotArea>
    </format>
    <format dxfId="4268">
      <pivotArea dataOnly="0" labelOnly="1" outline="0" fieldPosition="0">
        <references count="2">
          <reference field="0" count="19">
            <x v="13"/>
            <x v="40"/>
            <x v="51"/>
            <x v="78"/>
            <x v="103"/>
            <x v="104"/>
            <x v="121"/>
            <x v="139"/>
            <x v="149"/>
            <x v="192"/>
            <x v="205"/>
            <x v="223"/>
            <x v="242"/>
            <x v="261"/>
            <x v="284"/>
            <x v="287"/>
            <x v="291"/>
            <x v="301"/>
            <x v="311"/>
          </reference>
          <reference field="7" count="1" selected="0">
            <x v="38"/>
          </reference>
        </references>
      </pivotArea>
    </format>
    <format dxfId="4267">
      <pivotArea dataOnly="0" labelOnly="1" outline="0" fieldPosition="0">
        <references count="2">
          <reference field="0" count="1">
            <x v="20"/>
          </reference>
          <reference field="7" count="1" selected="0">
            <x v="39"/>
          </reference>
        </references>
      </pivotArea>
    </format>
    <format dxfId="4266">
      <pivotArea dataOnly="0" labelOnly="1" outline="0" fieldPosition="0">
        <references count="2">
          <reference field="0" count="24">
            <x v="8"/>
            <x v="12"/>
            <x v="18"/>
            <x v="25"/>
            <x v="40"/>
            <x v="53"/>
            <x v="58"/>
            <x v="68"/>
            <x v="69"/>
            <x v="104"/>
            <x v="115"/>
            <x v="125"/>
            <x v="133"/>
            <x v="163"/>
            <x v="170"/>
            <x v="207"/>
            <x v="232"/>
            <x v="251"/>
            <x v="269"/>
            <x v="276"/>
            <x v="280"/>
            <x v="282"/>
            <x v="307"/>
            <x v="316"/>
          </reference>
          <reference field="7" count="1" selected="0">
            <x v="41"/>
          </reference>
        </references>
      </pivotArea>
    </format>
    <format dxfId="4265">
      <pivotArea dataOnly="0" labelOnly="1" outline="0" fieldPosition="0">
        <references count="2">
          <reference field="0" count="22">
            <x v="10"/>
            <x v="18"/>
            <x v="39"/>
            <x v="43"/>
            <x v="45"/>
            <x v="53"/>
            <x v="83"/>
            <x v="88"/>
            <x v="104"/>
            <x v="109"/>
            <x v="149"/>
            <x v="150"/>
            <x v="170"/>
            <x v="177"/>
            <x v="207"/>
            <x v="214"/>
            <x v="215"/>
            <x v="219"/>
            <x v="257"/>
            <x v="276"/>
            <x v="295"/>
            <x v="316"/>
          </reference>
          <reference field="7" count="1" selected="0">
            <x v="43"/>
          </reference>
        </references>
      </pivotArea>
    </format>
    <format dxfId="4264">
      <pivotArea dataOnly="0" labelOnly="1" outline="0" fieldPosition="0">
        <references count="2">
          <reference field="0" count="15">
            <x v="19"/>
            <x v="20"/>
            <x v="21"/>
            <x v="51"/>
            <x v="77"/>
            <x v="96"/>
            <x v="122"/>
            <x v="136"/>
            <x v="168"/>
            <x v="181"/>
            <x v="195"/>
            <x v="197"/>
            <x v="238"/>
            <x v="262"/>
            <x v="318"/>
          </reference>
          <reference field="7" count="1" selected="0">
            <x v="44"/>
          </reference>
        </references>
      </pivotArea>
    </format>
    <format dxfId="4263">
      <pivotArea dataOnly="0" labelOnly="1" outline="0" fieldPosition="0">
        <references count="2">
          <reference field="0" count="11">
            <x v="47"/>
            <x v="49"/>
            <x v="50"/>
            <x v="110"/>
            <x v="171"/>
            <x v="172"/>
            <x v="190"/>
            <x v="203"/>
            <x v="223"/>
            <x v="244"/>
            <x v="302"/>
          </reference>
          <reference field="7" count="1" selected="0">
            <x v="46"/>
          </reference>
        </references>
      </pivotArea>
    </format>
    <format dxfId="4262">
      <pivotArea dataOnly="0" labelOnly="1" outline="0" fieldPosition="0">
        <references count="2">
          <reference field="0" count="26">
            <x v="2"/>
            <x v="34"/>
            <x v="57"/>
            <x v="72"/>
            <x v="90"/>
            <x v="118"/>
            <x v="128"/>
            <x v="148"/>
            <x v="155"/>
            <x v="156"/>
            <x v="168"/>
            <x v="181"/>
            <x v="194"/>
            <x v="198"/>
            <x v="200"/>
            <x v="210"/>
            <x v="212"/>
            <x v="219"/>
            <x v="221"/>
            <x v="227"/>
            <x v="231"/>
            <x v="233"/>
            <x v="237"/>
            <x v="310"/>
            <x v="318"/>
            <x v="319"/>
          </reference>
          <reference field="7" count="1" selected="0">
            <x v="47"/>
          </reference>
        </references>
      </pivotArea>
    </format>
    <format dxfId="4261">
      <pivotArea dataOnly="0" labelOnly="1" outline="0" fieldPosition="0">
        <references count="2">
          <reference field="0" count="15">
            <x v="10"/>
            <x v="14"/>
            <x v="39"/>
            <x v="46"/>
            <x v="59"/>
            <x v="68"/>
            <x v="88"/>
            <x v="123"/>
            <x v="129"/>
            <x v="196"/>
            <x v="226"/>
            <x v="235"/>
            <x v="257"/>
            <x v="269"/>
            <x v="285"/>
          </reference>
          <reference field="7" count="1" selected="0">
            <x v="48"/>
          </reference>
        </references>
      </pivotArea>
    </format>
    <format dxfId="4260">
      <pivotArea dataOnly="0" labelOnly="1" outline="0" fieldPosition="0">
        <references count="2">
          <reference field="0" count="37">
            <x v="12"/>
            <x v="18"/>
            <x v="24"/>
            <x v="40"/>
            <x v="42"/>
            <x v="55"/>
            <x v="58"/>
            <x v="69"/>
            <x v="72"/>
            <x v="79"/>
            <x v="81"/>
            <x v="83"/>
            <x v="96"/>
            <x v="102"/>
            <x v="103"/>
            <x v="106"/>
            <x v="112"/>
            <x v="129"/>
            <x v="139"/>
            <x v="146"/>
            <x v="150"/>
            <x v="157"/>
            <x v="162"/>
            <x v="212"/>
            <x v="251"/>
            <x v="259"/>
            <x v="266"/>
            <x v="269"/>
            <x v="278"/>
            <x v="281"/>
            <x v="284"/>
            <x v="285"/>
            <x v="286"/>
            <x v="287"/>
            <x v="296"/>
            <x v="297"/>
            <x v="306"/>
          </reference>
          <reference field="7" count="1" selected="0">
            <x v="54"/>
          </reference>
        </references>
      </pivotArea>
    </format>
    <format dxfId="4259">
      <pivotArea dataOnly="0" labelOnly="1" outline="0" fieldPosition="0">
        <references count="2">
          <reference field="0" count="27">
            <x v="2"/>
            <x v="54"/>
            <x v="55"/>
            <x v="72"/>
            <x v="76"/>
            <x v="78"/>
            <x v="97"/>
            <x v="136"/>
            <x v="137"/>
            <x v="155"/>
            <x v="166"/>
            <x v="181"/>
            <x v="186"/>
            <x v="194"/>
            <x v="198"/>
            <x v="199"/>
            <x v="200"/>
            <x v="238"/>
            <x v="246"/>
            <x v="248"/>
            <x v="250"/>
            <x v="272"/>
            <x v="275"/>
            <x v="277"/>
            <x v="283"/>
            <x v="284"/>
            <x v="309"/>
          </reference>
          <reference field="7" count="1" selected="0">
            <x v="55"/>
          </reference>
        </references>
      </pivotArea>
    </format>
    <format dxfId="4258">
      <pivotArea dataOnly="0" labelOnly="1" outline="0" fieldPosition="0">
        <references count="2">
          <reference field="0" count="27">
            <x v="2"/>
            <x v="38"/>
            <x v="55"/>
            <x v="70"/>
            <x v="82"/>
            <x v="84"/>
            <x v="91"/>
            <x v="100"/>
            <x v="101"/>
            <x v="117"/>
            <x v="126"/>
            <x v="152"/>
            <x v="168"/>
            <x v="180"/>
            <x v="181"/>
            <x v="198"/>
            <x v="202"/>
            <x v="216"/>
            <x v="224"/>
            <x v="239"/>
            <x v="242"/>
            <x v="258"/>
            <x v="262"/>
            <x v="273"/>
            <x v="277"/>
            <x v="308"/>
            <x v="313"/>
          </reference>
          <reference field="7" count="1" selected="0">
            <x v="56"/>
          </reference>
        </references>
      </pivotArea>
    </format>
    <format dxfId="4257">
      <pivotArea dataOnly="0" labelOnly="1" outline="0" fieldPosition="0">
        <references count="2">
          <reference field="0" count="27">
            <x v="8"/>
            <x v="14"/>
            <x v="17"/>
            <x v="23"/>
            <x v="25"/>
            <x v="40"/>
            <x v="46"/>
            <x v="58"/>
            <x v="68"/>
            <x v="71"/>
            <x v="86"/>
            <x v="90"/>
            <x v="103"/>
            <x v="115"/>
            <x v="128"/>
            <x v="154"/>
            <x v="173"/>
            <x v="179"/>
            <x v="187"/>
            <x v="211"/>
            <x v="213"/>
            <x v="235"/>
            <x v="261"/>
            <x v="265"/>
            <x v="269"/>
            <x v="271"/>
            <x v="289"/>
          </reference>
          <reference field="7" count="1" selected="0">
            <x v="58"/>
          </reference>
        </references>
      </pivotArea>
    </format>
    <format dxfId="4256">
      <pivotArea dataOnly="0" labelOnly="1" outline="0" fieldPosition="0">
        <references count="2">
          <reference field="0" count="26">
            <x v="8"/>
            <x v="11"/>
            <x v="19"/>
            <x v="21"/>
            <x v="53"/>
            <x v="94"/>
            <x v="96"/>
            <x v="115"/>
            <x v="126"/>
            <x v="130"/>
            <x v="133"/>
            <x v="136"/>
            <x v="149"/>
            <x v="152"/>
            <x v="173"/>
            <x v="174"/>
            <x v="201"/>
            <x v="205"/>
            <x v="210"/>
            <x v="221"/>
            <x v="225"/>
            <x v="262"/>
            <x v="267"/>
            <x v="273"/>
            <x v="283"/>
            <x v="301"/>
          </reference>
          <reference field="7" count="1" selected="0">
            <x v="59"/>
          </reference>
        </references>
      </pivotArea>
    </format>
    <format dxfId="4255">
      <pivotArea dataOnly="0" labelOnly="1" outline="0" fieldPosition="0">
        <references count="2">
          <reference field="0" count="17">
            <x v="19"/>
            <x v="21"/>
            <x v="24"/>
            <x v="35"/>
            <x v="41"/>
            <x v="47"/>
            <x v="62"/>
            <x v="84"/>
            <x v="94"/>
            <x v="100"/>
            <x v="107"/>
            <x v="137"/>
            <x v="139"/>
            <x v="153"/>
            <x v="169"/>
            <x v="193"/>
            <x v="205"/>
          </reference>
          <reference field="7" count="1" selected="0">
            <x v="60"/>
          </reference>
        </references>
      </pivotArea>
    </format>
    <format dxfId="4254">
      <pivotArea dataOnly="0" labelOnly="1" outline="0" fieldPosition="0">
        <references count="2">
          <reference field="0" count="37">
            <x v="23"/>
            <x v="47"/>
            <x v="57"/>
            <x v="59"/>
            <x v="60"/>
            <x v="66"/>
            <x v="80"/>
            <x v="85"/>
            <x v="86"/>
            <x v="94"/>
            <x v="118"/>
            <x v="120"/>
            <x v="121"/>
            <x v="130"/>
            <x v="132"/>
            <x v="138"/>
            <x v="142"/>
            <x v="154"/>
            <x v="166"/>
            <x v="170"/>
            <x v="174"/>
            <x v="184"/>
            <x v="191"/>
            <x v="194"/>
            <x v="203"/>
            <x v="213"/>
            <x v="215"/>
            <x v="218"/>
            <x v="226"/>
            <x v="247"/>
            <x v="260"/>
            <x v="272"/>
            <x v="274"/>
            <x v="301"/>
            <x v="302"/>
            <x v="312"/>
            <x v="317"/>
          </reference>
          <reference field="7" count="1" selected="0">
            <x v="61"/>
          </reference>
        </references>
      </pivotArea>
    </format>
    <format dxfId="4253">
      <pivotArea dataOnly="0" labelOnly="1" outline="0" fieldPosition="0">
        <references count="2">
          <reference field="0" count="30">
            <x v="2"/>
            <x v="7"/>
            <x v="34"/>
            <x v="35"/>
            <x v="52"/>
            <x v="67"/>
            <x v="70"/>
            <x v="77"/>
            <x v="82"/>
            <x v="94"/>
            <x v="105"/>
            <x v="108"/>
            <x v="118"/>
            <x v="122"/>
            <x v="153"/>
            <x v="166"/>
            <x v="174"/>
            <x v="180"/>
            <x v="195"/>
            <x v="209"/>
            <x v="221"/>
            <x v="230"/>
            <x v="238"/>
            <x v="242"/>
            <x v="250"/>
            <x v="260"/>
            <x v="301"/>
            <x v="309"/>
            <x v="318"/>
            <x v="319"/>
          </reference>
          <reference field="7" count="1" selected="0">
            <x v="62"/>
          </reference>
        </references>
      </pivotArea>
    </format>
    <format dxfId="4252">
      <pivotArea dataOnly="0" labelOnly="1" outline="0" fieldPosition="0">
        <references count="2">
          <reference field="0" count="11">
            <x v="19"/>
            <x v="35"/>
            <x v="94"/>
            <x v="136"/>
            <x v="153"/>
            <x v="169"/>
            <x v="175"/>
            <x v="218"/>
            <x v="223"/>
            <x v="244"/>
            <x v="283"/>
          </reference>
          <reference field="7" count="1" selected="0">
            <x v="66"/>
          </reference>
        </references>
      </pivotArea>
    </format>
    <format dxfId="4251">
      <pivotArea dataOnly="0" labelOnly="1" outline="0" fieldPosition="0">
        <references count="2">
          <reference field="0" count="8">
            <x v="47"/>
            <x v="56"/>
            <x v="137"/>
            <x v="155"/>
            <x v="158"/>
            <x v="267"/>
            <x v="273"/>
            <x v="313"/>
          </reference>
          <reference field="7" count="1" selected="0">
            <x v="67"/>
          </reference>
        </references>
      </pivotArea>
    </format>
    <format dxfId="4250">
      <pivotArea dataOnly="0" labelOnly="1" outline="0" fieldPosition="0">
        <references count="2">
          <reference field="0" count="22">
            <x v="0"/>
            <x v="9"/>
            <x v="10"/>
            <x v="14"/>
            <x v="43"/>
            <x v="45"/>
            <x v="86"/>
            <x v="87"/>
            <x v="104"/>
            <x v="121"/>
            <x v="128"/>
            <x v="129"/>
            <x v="149"/>
            <x v="159"/>
            <x v="177"/>
            <x v="196"/>
            <x v="214"/>
            <x v="222"/>
            <x v="256"/>
            <x v="265"/>
            <x v="285"/>
            <x v="316"/>
          </reference>
          <reference field="7" count="1" selected="0">
            <x v="68"/>
          </reference>
        </references>
      </pivotArea>
    </format>
    <format dxfId="4249">
      <pivotArea dataOnly="0" labelOnly="1" outline="0" fieldPosition="0">
        <references count="2">
          <reference field="0" count="37">
            <x v="11"/>
            <x v="13"/>
            <x v="25"/>
            <x v="26"/>
            <x v="33"/>
            <x v="35"/>
            <x v="37"/>
            <x v="39"/>
            <x v="42"/>
            <x v="60"/>
            <x v="66"/>
            <x v="67"/>
            <x v="68"/>
            <x v="69"/>
            <x v="79"/>
            <x v="98"/>
            <x v="99"/>
            <x v="102"/>
            <x v="116"/>
            <x v="120"/>
            <x v="131"/>
            <x v="146"/>
            <x v="151"/>
            <x v="152"/>
            <x v="153"/>
            <x v="157"/>
            <x v="173"/>
            <x v="179"/>
            <x v="182"/>
            <x v="224"/>
            <x v="225"/>
            <x v="268"/>
            <x v="276"/>
            <x v="282"/>
            <x v="289"/>
            <x v="305"/>
            <x v="316"/>
          </reference>
          <reference field="7" count="1" selected="0">
            <x v="69"/>
          </reference>
        </references>
      </pivotArea>
    </format>
    <format dxfId="4248">
      <pivotArea dataOnly="0" labelOnly="1" outline="0" fieldPosition="0">
        <references count="2">
          <reference field="0" count="17">
            <x v="6"/>
            <x v="7"/>
            <x v="50"/>
            <x v="52"/>
            <x v="65"/>
            <x v="89"/>
            <x v="100"/>
            <x v="108"/>
            <x v="180"/>
            <x v="201"/>
            <x v="216"/>
            <x v="218"/>
            <x v="244"/>
            <x v="246"/>
            <x v="247"/>
            <x v="267"/>
            <x v="290"/>
          </reference>
          <reference field="7" count="1" selected="0">
            <x v="70"/>
          </reference>
        </references>
      </pivotArea>
    </format>
    <format dxfId="4247">
      <pivotArea dataOnly="0" labelOnly="1" outline="0" fieldPosition="0">
        <references count="2">
          <reference field="0" count="15">
            <x v="22"/>
            <x v="39"/>
            <x v="42"/>
            <x v="103"/>
            <x v="113"/>
            <x v="116"/>
            <x v="143"/>
            <x v="164"/>
            <x v="165"/>
            <x v="185"/>
            <x v="259"/>
            <x v="263"/>
            <x v="270"/>
            <x v="286"/>
            <x v="297"/>
          </reference>
          <reference field="7" count="1" selected="0">
            <x v="71"/>
          </reference>
        </references>
      </pivotArea>
    </format>
    <format dxfId="4246">
      <pivotArea dataOnly="0" labelOnly="1" outline="0" fieldPosition="0">
        <references count="2">
          <reference field="0" count="20">
            <x v="15"/>
            <x v="20"/>
            <x v="67"/>
            <x v="74"/>
            <x v="77"/>
            <x v="97"/>
            <x v="99"/>
            <x v="131"/>
            <x v="135"/>
            <x v="155"/>
            <x v="158"/>
            <x v="224"/>
            <x v="227"/>
            <x v="230"/>
            <x v="241"/>
            <x v="266"/>
            <x v="277"/>
            <x v="287"/>
            <x v="290"/>
            <x v="319"/>
          </reference>
          <reference field="7" count="1" selected="0">
            <x v="72"/>
          </reference>
        </references>
      </pivotArea>
    </format>
    <format dxfId="4245">
      <pivotArea dataOnly="0" labelOnly="1" outline="0" fieldPosition="0">
        <references count="2">
          <reference field="0" count="19">
            <x v="16"/>
            <x v="42"/>
            <x v="51"/>
            <x v="78"/>
            <x v="85"/>
            <x v="125"/>
            <x v="143"/>
            <x v="150"/>
            <x v="161"/>
            <x v="162"/>
            <x v="231"/>
            <x v="236"/>
            <x v="241"/>
            <x v="247"/>
            <x v="248"/>
            <x v="275"/>
            <x v="279"/>
            <x v="280"/>
            <x v="300"/>
          </reference>
          <reference field="7" count="1" selected="0">
            <x v="74"/>
          </reference>
        </references>
      </pivotArea>
    </format>
    <format dxfId="4244">
      <pivotArea dataOnly="0" labelOnly="1" outline="0" fieldPosition="0">
        <references count="2">
          <reference field="0" count="7">
            <x v="4"/>
            <x v="91"/>
            <x v="172"/>
            <x v="248"/>
            <x v="260"/>
            <x v="277"/>
            <x v="279"/>
          </reference>
          <reference field="7" count="1" selected="0">
            <x v="75"/>
          </reference>
        </references>
      </pivotArea>
    </format>
    <format dxfId="4243">
      <pivotArea dataOnly="0" labelOnly="1" outline="0" fieldPosition="0">
        <references count="2">
          <reference field="0" count="3">
            <x v="19"/>
            <x v="303"/>
            <x v="318"/>
          </reference>
          <reference field="7" count="1" selected="0">
            <x v="76"/>
          </reference>
        </references>
      </pivotArea>
    </format>
    <format dxfId="4242">
      <pivotArea dataOnly="0" labelOnly="1" outline="0" fieldPosition="0">
        <references count="3">
          <reference field="0" count="1" selected="0">
            <x v="27"/>
          </reference>
          <reference field="2" count="1">
            <x v="26"/>
          </reference>
          <reference field="7" count="1" selected="0">
            <x v="1"/>
          </reference>
        </references>
      </pivotArea>
    </format>
    <format dxfId="4241">
      <pivotArea dataOnly="0" labelOnly="1" outline="0" fieldPosition="0">
        <references count="3">
          <reference field="0" count="1" selected="0">
            <x v="55"/>
          </reference>
          <reference field="2" count="1">
            <x v="21"/>
          </reference>
          <reference field="7" count="1" selected="0">
            <x v="1"/>
          </reference>
        </references>
      </pivotArea>
    </format>
    <format dxfId="4240">
      <pivotArea dataOnly="0" labelOnly="1" outline="0" fieldPosition="0">
        <references count="3">
          <reference field="0" count="1" selected="0">
            <x v="105"/>
          </reference>
          <reference field="2" count="1">
            <x v="20"/>
          </reference>
          <reference field="7" count="1" selected="0">
            <x v="1"/>
          </reference>
        </references>
      </pivotArea>
    </format>
    <format dxfId="4239">
      <pivotArea dataOnly="0" labelOnly="1" outline="0" fieldPosition="0">
        <references count="3">
          <reference field="0" count="1" selected="0">
            <x v="117"/>
          </reference>
          <reference field="2" count="1">
            <x v="33"/>
          </reference>
          <reference field="7" count="1" selected="0">
            <x v="1"/>
          </reference>
        </references>
      </pivotArea>
    </format>
    <format dxfId="4238">
      <pivotArea dataOnly="0" labelOnly="1" outline="0" fieldPosition="0">
        <references count="3">
          <reference field="0" count="1" selected="0">
            <x v="155"/>
          </reference>
          <reference field="2" count="1">
            <x v="21"/>
          </reference>
          <reference field="7" count="1" selected="0">
            <x v="1"/>
          </reference>
        </references>
      </pivotArea>
    </format>
    <format dxfId="4237">
      <pivotArea dataOnly="0" labelOnly="1" outline="0" fieldPosition="0">
        <references count="3">
          <reference field="0" count="1" selected="0">
            <x v="166"/>
          </reference>
          <reference field="2" count="1">
            <x v="35"/>
          </reference>
          <reference field="7" count="1" selected="0">
            <x v="1"/>
          </reference>
        </references>
      </pivotArea>
    </format>
    <format dxfId="4236">
      <pivotArea dataOnly="0" labelOnly="1" outline="0" fieldPosition="0">
        <references count="3">
          <reference field="0" count="1" selected="0">
            <x v="221"/>
          </reference>
          <reference field="2" count="1">
            <x v="31"/>
          </reference>
          <reference field="7" count="1" selected="0">
            <x v="1"/>
          </reference>
        </references>
      </pivotArea>
    </format>
    <format dxfId="4235">
      <pivotArea dataOnly="0" labelOnly="1" outline="0" fieldPosition="0">
        <references count="3">
          <reference field="0" count="1" selected="0">
            <x v="239"/>
          </reference>
          <reference field="2" count="1">
            <x v="4"/>
          </reference>
          <reference field="7" count="1" selected="0">
            <x v="1"/>
          </reference>
        </references>
      </pivotArea>
    </format>
    <format dxfId="4234">
      <pivotArea dataOnly="0" labelOnly="1" outline="0" fieldPosition="0">
        <references count="3">
          <reference field="0" count="1" selected="0">
            <x v="241"/>
          </reference>
          <reference field="2" count="1">
            <x v="3"/>
          </reference>
          <reference field="7" count="1" selected="0">
            <x v="1"/>
          </reference>
        </references>
      </pivotArea>
    </format>
    <format dxfId="4233">
      <pivotArea dataOnly="0" labelOnly="1" outline="0" fieldPosition="0">
        <references count="3">
          <reference field="0" count="1" selected="0">
            <x v="272"/>
          </reference>
          <reference field="2" count="1">
            <x v="20"/>
          </reference>
          <reference field="7" count="1" selected="0">
            <x v="1"/>
          </reference>
        </references>
      </pivotArea>
    </format>
    <format dxfId="4232">
      <pivotArea dataOnly="0" labelOnly="1" outline="0" fieldPosition="0">
        <references count="3">
          <reference field="0" count="1" selected="0">
            <x v="277"/>
          </reference>
          <reference field="2" count="1">
            <x v="35"/>
          </reference>
          <reference field="7" count="1" selected="0">
            <x v="1"/>
          </reference>
        </references>
      </pivotArea>
    </format>
    <format dxfId="4231">
      <pivotArea dataOnly="0" labelOnly="1" outline="0" fieldPosition="0">
        <references count="3">
          <reference field="0" count="1" selected="0">
            <x v="299"/>
          </reference>
          <reference field="2" count="1">
            <x v="3"/>
          </reference>
          <reference field="7" count="1" selected="0">
            <x v="1"/>
          </reference>
        </references>
      </pivotArea>
    </format>
    <format dxfId="4230">
      <pivotArea dataOnly="0" labelOnly="1" outline="0" fieldPosition="0">
        <references count="3">
          <reference field="0" count="1" selected="0">
            <x v="319"/>
          </reference>
          <reference field="2" count="1">
            <x v="38"/>
          </reference>
          <reference field="7" count="1" selected="0">
            <x v="1"/>
          </reference>
        </references>
      </pivotArea>
    </format>
    <format dxfId="4229">
      <pivotArea dataOnly="0" labelOnly="1" outline="0" fieldPosition="0">
        <references count="3">
          <reference field="0" count="1" selected="0">
            <x v="6"/>
          </reference>
          <reference field="2" count="1">
            <x v="2"/>
          </reference>
          <reference field="7" count="1" selected="0">
            <x v="2"/>
          </reference>
        </references>
      </pivotArea>
    </format>
    <format dxfId="4228">
      <pivotArea dataOnly="0" labelOnly="1" outline="0" fieldPosition="0">
        <references count="3">
          <reference field="0" count="1" selected="0">
            <x v="24"/>
          </reference>
          <reference field="2" count="1">
            <x v="35"/>
          </reference>
          <reference field="7" count="1" selected="0">
            <x v="2"/>
          </reference>
        </references>
      </pivotArea>
    </format>
    <format dxfId="4227">
      <pivotArea dataOnly="0" labelOnly="1" outline="0" fieldPosition="0">
        <references count="3">
          <reference field="0" count="1" selected="0">
            <x v="26"/>
          </reference>
          <reference field="2" count="1">
            <x v="33"/>
          </reference>
          <reference field="7" count="1" selected="0">
            <x v="2"/>
          </reference>
        </references>
      </pivotArea>
    </format>
    <format dxfId="4226">
      <pivotArea dataOnly="0" labelOnly="1" outline="0" fieldPosition="0">
        <references count="3">
          <reference field="0" count="1" selected="0">
            <x v="30"/>
          </reference>
          <reference field="2" count="1">
            <x v="20"/>
          </reference>
          <reference field="7" count="1" selected="0">
            <x v="2"/>
          </reference>
        </references>
      </pivotArea>
    </format>
    <format dxfId="4225">
      <pivotArea dataOnly="0" labelOnly="1" outline="0" fieldPosition="0">
        <references count="3">
          <reference field="0" count="1" selected="0">
            <x v="57"/>
          </reference>
          <reference field="2" count="1">
            <x v="4"/>
          </reference>
          <reference field="7" count="1" selected="0">
            <x v="2"/>
          </reference>
        </references>
      </pivotArea>
    </format>
    <format dxfId="4224">
      <pivotArea dataOnly="0" labelOnly="1" outline="0" fieldPosition="0">
        <references count="3">
          <reference field="0" count="1" selected="0">
            <x v="65"/>
          </reference>
          <reference field="2" count="1">
            <x v="21"/>
          </reference>
          <reference field="7" count="1" selected="0">
            <x v="2"/>
          </reference>
        </references>
      </pivotArea>
    </format>
    <format dxfId="4223">
      <pivotArea dataOnly="0" labelOnly="1" outline="0" fieldPosition="0">
        <references count="3">
          <reference field="0" count="1" selected="0">
            <x v="72"/>
          </reference>
          <reference field="2" count="1">
            <x v="33"/>
          </reference>
          <reference field="7" count="1" selected="0">
            <x v="2"/>
          </reference>
        </references>
      </pivotArea>
    </format>
    <format dxfId="4222">
      <pivotArea dataOnly="0" labelOnly="1" outline="0" fieldPosition="0">
        <references count="3">
          <reference field="0" count="1" selected="0">
            <x v="80"/>
          </reference>
          <reference field="2" count="1">
            <x v="14"/>
          </reference>
          <reference field="7" count="1" selected="0">
            <x v="2"/>
          </reference>
        </references>
      </pivotArea>
    </format>
    <format dxfId="4221">
      <pivotArea dataOnly="0" labelOnly="1" outline="0" fieldPosition="0">
        <references count="3">
          <reference field="0" count="1" selected="0">
            <x v="98"/>
          </reference>
          <reference field="2" count="1">
            <x v="4"/>
          </reference>
          <reference field="7" count="1" selected="0">
            <x v="2"/>
          </reference>
        </references>
      </pivotArea>
    </format>
    <format dxfId="4220">
      <pivotArea dataOnly="0" labelOnly="1" outline="0" fieldPosition="0">
        <references count="3">
          <reference field="0" count="1" selected="0">
            <x v="101"/>
          </reference>
          <reference field="2" count="1">
            <x v="35"/>
          </reference>
          <reference field="7" count="1" selected="0">
            <x v="2"/>
          </reference>
        </references>
      </pivotArea>
    </format>
    <format dxfId="4219">
      <pivotArea dataOnly="0" labelOnly="1" outline="0" fieldPosition="0">
        <references count="3">
          <reference field="0" count="1" selected="0">
            <x v="117"/>
          </reference>
          <reference field="2" count="1">
            <x v="33"/>
          </reference>
          <reference field="7" count="1" selected="0">
            <x v="2"/>
          </reference>
        </references>
      </pivotArea>
    </format>
    <format dxfId="4218">
      <pivotArea dataOnly="0" labelOnly="1" outline="0" fieldPosition="0">
        <references count="3">
          <reference field="0" count="1" selected="0">
            <x v="127"/>
          </reference>
          <reference field="2" count="1">
            <x v="4"/>
          </reference>
          <reference field="7" count="1" selected="0">
            <x v="2"/>
          </reference>
        </references>
      </pivotArea>
    </format>
    <format dxfId="4217">
      <pivotArea dataOnly="0" labelOnly="1" outline="0" fieldPosition="0">
        <references count="3">
          <reference field="0" count="1" selected="0">
            <x v="132"/>
          </reference>
          <reference field="2" count="1">
            <x v="6"/>
          </reference>
          <reference field="7" count="1" selected="0">
            <x v="2"/>
          </reference>
        </references>
      </pivotArea>
    </format>
    <format dxfId="4216">
      <pivotArea dataOnly="0" labelOnly="1" outline="0" fieldPosition="0">
        <references count="3">
          <reference field="0" count="1" selected="0">
            <x v="134"/>
          </reference>
          <reference field="2" count="1">
            <x v="17"/>
          </reference>
          <reference field="7" count="1" selected="0">
            <x v="2"/>
          </reference>
        </references>
      </pivotArea>
    </format>
    <format dxfId="4215">
      <pivotArea dataOnly="0" labelOnly="1" outline="0" fieldPosition="0">
        <references count="3">
          <reference field="0" count="1" selected="0">
            <x v="142"/>
          </reference>
          <reference field="2" count="1">
            <x v="31"/>
          </reference>
          <reference field="7" count="1" selected="0">
            <x v="2"/>
          </reference>
        </references>
      </pivotArea>
    </format>
    <format dxfId="4214">
      <pivotArea dataOnly="0" labelOnly="1" outline="0" fieldPosition="0">
        <references count="3">
          <reference field="0" count="1" selected="0">
            <x v="148"/>
          </reference>
          <reference field="2" count="1">
            <x v="20"/>
          </reference>
          <reference field="7" count="1" selected="0">
            <x v="2"/>
          </reference>
        </references>
      </pivotArea>
    </format>
    <format dxfId="4213">
      <pivotArea dataOnly="0" labelOnly="1" outline="0" fieldPosition="0">
        <references count="3">
          <reference field="0" count="1" selected="0">
            <x v="162"/>
          </reference>
          <reference field="2" count="1">
            <x v="17"/>
          </reference>
          <reference field="7" count="1" selected="0">
            <x v="2"/>
          </reference>
        </references>
      </pivotArea>
    </format>
    <format dxfId="4212">
      <pivotArea dataOnly="0" labelOnly="1" outline="0" fieldPosition="0">
        <references count="3">
          <reference field="0" count="1" selected="0">
            <x v="167"/>
          </reference>
          <reference field="2" count="1">
            <x v="35"/>
          </reference>
          <reference field="7" count="1" selected="0">
            <x v="2"/>
          </reference>
        </references>
      </pivotArea>
    </format>
    <format dxfId="4211">
      <pivotArea dataOnly="0" labelOnly="1" outline="0" fieldPosition="0">
        <references count="3">
          <reference field="0" count="1" selected="0">
            <x v="198"/>
          </reference>
          <reference field="2" count="1">
            <x v="7"/>
          </reference>
          <reference field="7" count="1" selected="0">
            <x v="2"/>
          </reference>
        </references>
      </pivotArea>
    </format>
    <format dxfId="4210">
      <pivotArea dataOnly="0" labelOnly="1" outline="0" fieldPosition="0">
        <references count="3">
          <reference field="0" count="1" selected="0">
            <x v="204"/>
          </reference>
          <reference field="2" count="1">
            <x v="26"/>
          </reference>
          <reference field="7" count="1" selected="0">
            <x v="2"/>
          </reference>
        </references>
      </pivotArea>
    </format>
    <format dxfId="4209">
      <pivotArea dataOnly="0" labelOnly="1" outline="0" fieldPosition="0">
        <references count="3">
          <reference field="0" count="1" selected="0">
            <x v="210"/>
          </reference>
          <reference field="2" count="1">
            <x v="35"/>
          </reference>
          <reference field="7" count="1" selected="0">
            <x v="2"/>
          </reference>
        </references>
      </pivotArea>
    </format>
    <format dxfId="4208">
      <pivotArea dataOnly="0" labelOnly="1" outline="0" fieldPosition="0">
        <references count="3">
          <reference field="0" count="1" selected="0">
            <x v="239"/>
          </reference>
          <reference field="2" count="1">
            <x v="4"/>
          </reference>
          <reference field="7" count="1" selected="0">
            <x v="2"/>
          </reference>
        </references>
      </pivotArea>
    </format>
    <format dxfId="4207">
      <pivotArea dataOnly="0" labelOnly="1" outline="0" fieldPosition="0">
        <references count="3">
          <reference field="0" count="1" selected="0">
            <x v="247"/>
          </reference>
          <reference field="2" count="1">
            <x v="33"/>
          </reference>
          <reference field="7" count="1" selected="0">
            <x v="2"/>
          </reference>
        </references>
      </pivotArea>
    </format>
    <format dxfId="4206">
      <pivotArea dataOnly="0" labelOnly="1" outline="0" fieldPosition="0">
        <references count="3">
          <reference field="0" count="1" selected="0">
            <x v="252"/>
          </reference>
          <reference field="2" count="1">
            <x v="4"/>
          </reference>
          <reference field="7" count="1" selected="0">
            <x v="2"/>
          </reference>
        </references>
      </pivotArea>
    </format>
    <format dxfId="4205">
      <pivotArea dataOnly="0" labelOnly="1" outline="0" fieldPosition="0">
        <references count="3">
          <reference field="0" count="1" selected="0">
            <x v="262"/>
          </reference>
          <reference field="2" count="1">
            <x v="12"/>
          </reference>
          <reference field="7" count="1" selected="0">
            <x v="2"/>
          </reference>
        </references>
      </pivotArea>
    </format>
    <format dxfId="4204">
      <pivotArea dataOnly="0" labelOnly="1" outline="0" fieldPosition="0">
        <references count="3">
          <reference field="0" count="1" selected="0">
            <x v="287"/>
          </reference>
          <reference field="2" count="1">
            <x v="19"/>
          </reference>
          <reference field="7" count="1" selected="0">
            <x v="2"/>
          </reference>
        </references>
      </pivotArea>
    </format>
    <format dxfId="4203">
      <pivotArea dataOnly="0" labelOnly="1" outline="0" fieldPosition="0">
        <references count="3">
          <reference field="0" count="1" selected="0">
            <x v="296"/>
          </reference>
          <reference field="2" count="1">
            <x v="21"/>
          </reference>
          <reference field="7" count="1" selected="0">
            <x v="2"/>
          </reference>
        </references>
      </pivotArea>
    </format>
    <format dxfId="4202">
      <pivotArea dataOnly="0" labelOnly="1" outline="0" fieldPosition="0">
        <references count="3">
          <reference field="0" count="1" selected="0">
            <x v="76"/>
          </reference>
          <reference field="2" count="1">
            <x v="20"/>
          </reference>
          <reference field="7" count="1" selected="0">
            <x v="4"/>
          </reference>
        </references>
      </pivotArea>
    </format>
    <format dxfId="4201">
      <pivotArea dataOnly="0" labelOnly="1" outline="0" fieldPosition="0">
        <references count="3">
          <reference field="0" count="1" selected="0">
            <x v="194"/>
          </reference>
          <reference field="2" count="1">
            <x v="8"/>
          </reference>
          <reference field="7" count="1" selected="0">
            <x v="4"/>
          </reference>
        </references>
      </pivotArea>
    </format>
    <format dxfId="4200">
      <pivotArea dataOnly="0" labelOnly="1" outline="0" fieldPosition="0">
        <references count="3">
          <reference field="0" count="1" selected="0">
            <x v="200"/>
          </reference>
          <reference field="2" count="1">
            <x v="17"/>
          </reference>
          <reference field="7" count="1" selected="0">
            <x v="4"/>
          </reference>
        </references>
      </pivotArea>
    </format>
    <format dxfId="4199">
      <pivotArea dataOnly="0" labelOnly="1" outline="0" fieldPosition="0">
        <references count="3">
          <reference field="0" count="1" selected="0">
            <x v="246"/>
          </reference>
          <reference field="2" count="1">
            <x v="33"/>
          </reference>
          <reference field="7" count="1" selected="0">
            <x v="4"/>
          </reference>
        </references>
      </pivotArea>
    </format>
    <format dxfId="4198">
      <pivotArea dataOnly="0" labelOnly="1" outline="0" fieldPosition="0">
        <references count="3">
          <reference field="0" count="1" selected="0">
            <x v="50"/>
          </reference>
          <reference field="2" count="1">
            <x v="20"/>
          </reference>
          <reference field="7" count="1" selected="0">
            <x v="5"/>
          </reference>
        </references>
      </pivotArea>
    </format>
    <format dxfId="4197">
      <pivotArea dataOnly="0" labelOnly="1" outline="0" fieldPosition="0">
        <references count="3">
          <reference field="0" count="1" selected="0">
            <x v="59"/>
          </reference>
          <reference field="2" count="1">
            <x v="21"/>
          </reference>
          <reference field="7" count="1" selected="0">
            <x v="5"/>
          </reference>
        </references>
      </pivotArea>
    </format>
    <format dxfId="4196">
      <pivotArea dataOnly="0" labelOnly="1" outline="0" fieldPosition="0">
        <references count="3">
          <reference field="0" count="1" selected="0">
            <x v="75"/>
          </reference>
          <reference field="2" count="1">
            <x v="4"/>
          </reference>
          <reference field="7" count="1" selected="0">
            <x v="5"/>
          </reference>
        </references>
      </pivotArea>
    </format>
    <format dxfId="4195">
      <pivotArea dataOnly="0" labelOnly="1" outline="0" fieldPosition="0">
        <references count="3">
          <reference field="0" count="1" selected="0">
            <x v="84"/>
          </reference>
          <reference field="2" count="1">
            <x v="20"/>
          </reference>
          <reference field="7" count="1" selected="0">
            <x v="5"/>
          </reference>
        </references>
      </pivotArea>
    </format>
    <format dxfId="4194">
      <pivotArea dataOnly="0" labelOnly="1" outline="0" fieldPosition="0">
        <references count="3">
          <reference field="0" count="1" selected="0">
            <x v="89"/>
          </reference>
          <reference field="2" count="1">
            <x v="7"/>
          </reference>
          <reference field="7" count="1" selected="0">
            <x v="5"/>
          </reference>
        </references>
      </pivotArea>
    </format>
    <format dxfId="4193">
      <pivotArea dataOnly="0" labelOnly="1" outline="0" fieldPosition="0">
        <references count="3">
          <reference field="0" count="1" selected="0">
            <x v="116"/>
          </reference>
          <reference field="2" count="1">
            <x v="35"/>
          </reference>
          <reference field="7" count="1" selected="0">
            <x v="5"/>
          </reference>
        </references>
      </pivotArea>
    </format>
    <format dxfId="4192">
      <pivotArea dataOnly="0" labelOnly="1" outline="0" fieldPosition="0">
        <references count="3">
          <reference field="0" count="1" selected="0">
            <x v="137"/>
          </reference>
          <reference field="2" count="1">
            <x v="33"/>
          </reference>
          <reference field="7" count="1" selected="0">
            <x v="5"/>
          </reference>
        </references>
      </pivotArea>
    </format>
    <format dxfId="4191">
      <pivotArea dataOnly="0" labelOnly="1" outline="0" fieldPosition="0">
        <references count="3">
          <reference field="0" count="1" selected="0">
            <x v="158"/>
          </reference>
          <reference field="2" count="1">
            <x v="21"/>
          </reference>
          <reference field="7" count="1" selected="0">
            <x v="5"/>
          </reference>
        </references>
      </pivotArea>
    </format>
    <format dxfId="4190">
      <pivotArea dataOnly="0" labelOnly="1" outline="0" fieldPosition="0">
        <references count="3">
          <reference field="0" count="1" selected="0">
            <x v="163"/>
          </reference>
          <reference field="2" count="1">
            <x v="20"/>
          </reference>
          <reference field="7" count="1" selected="0">
            <x v="5"/>
          </reference>
        </references>
      </pivotArea>
    </format>
    <format dxfId="4189">
      <pivotArea dataOnly="0" labelOnly="1" outline="0" fieldPosition="0">
        <references count="3">
          <reference field="0" count="1" selected="0">
            <x v="185"/>
          </reference>
          <reference field="2" count="1">
            <x v="4"/>
          </reference>
          <reference field="7" count="1" selected="0">
            <x v="5"/>
          </reference>
        </references>
      </pivotArea>
    </format>
    <format dxfId="4188">
      <pivotArea dataOnly="0" labelOnly="1" outline="0" fieldPosition="0">
        <references count="3">
          <reference field="0" count="1" selected="0">
            <x v="190"/>
          </reference>
          <reference field="2" count="1">
            <x v="20"/>
          </reference>
          <reference field="7" count="1" selected="0">
            <x v="5"/>
          </reference>
        </references>
      </pivotArea>
    </format>
    <format dxfId="4187">
      <pivotArea dataOnly="0" labelOnly="1" outline="0" fieldPosition="0">
        <references count="3">
          <reference field="0" count="1" selected="0">
            <x v="205"/>
          </reference>
          <reference field="2" count="1">
            <x v="32"/>
          </reference>
          <reference field="7" count="1" selected="0">
            <x v="5"/>
          </reference>
        </references>
      </pivotArea>
    </format>
    <format dxfId="4186">
      <pivotArea dataOnly="0" labelOnly="1" outline="0" fieldPosition="0">
        <references count="3">
          <reference field="0" count="1" selected="0">
            <x v="213"/>
          </reference>
          <reference field="2" count="1">
            <x v="17"/>
          </reference>
          <reference field="7" count="1" selected="0">
            <x v="5"/>
          </reference>
        </references>
      </pivotArea>
    </format>
    <format dxfId="4185">
      <pivotArea dataOnly="0" labelOnly="1" outline="0" fieldPosition="0">
        <references count="3">
          <reference field="0" count="1" selected="0">
            <x v="218"/>
          </reference>
          <reference field="2" count="1">
            <x v="20"/>
          </reference>
          <reference field="7" count="1" selected="0">
            <x v="5"/>
          </reference>
        </references>
      </pivotArea>
    </format>
    <format dxfId="4184">
      <pivotArea dataOnly="0" labelOnly="1" outline="0" fieldPosition="0">
        <references count="3">
          <reference field="0" count="1" selected="0">
            <x v="233"/>
          </reference>
          <reference field="2" count="1">
            <x v="21"/>
          </reference>
          <reference field="7" count="1" selected="0">
            <x v="5"/>
          </reference>
        </references>
      </pivotArea>
    </format>
    <format dxfId="4183">
      <pivotArea dataOnly="0" labelOnly="1" outline="0" fieldPosition="0">
        <references count="3">
          <reference field="0" count="1" selected="0">
            <x v="236"/>
          </reference>
          <reference field="2" count="1">
            <x v="6"/>
          </reference>
          <reference field="7" count="1" selected="0">
            <x v="5"/>
          </reference>
        </references>
      </pivotArea>
    </format>
    <format dxfId="4182">
      <pivotArea dataOnly="0" labelOnly="1" outline="0" fieldPosition="0">
        <references count="3">
          <reference field="0" count="1" selected="0">
            <x v="259"/>
          </reference>
          <reference field="2" count="1">
            <x v="35"/>
          </reference>
          <reference field="7" count="1" selected="0">
            <x v="5"/>
          </reference>
        </references>
      </pivotArea>
    </format>
    <format dxfId="4181">
      <pivotArea dataOnly="0" labelOnly="1" outline="0" fieldPosition="0">
        <references count="3">
          <reference field="0" count="1" selected="0">
            <x v="270"/>
          </reference>
          <reference field="2" count="1">
            <x v="20"/>
          </reference>
          <reference field="7" count="1" selected="0">
            <x v="5"/>
          </reference>
        </references>
      </pivotArea>
    </format>
    <format dxfId="4180">
      <pivotArea dataOnly="0" labelOnly="1" outline="0" fieldPosition="0">
        <references count="3">
          <reference field="0" count="1" selected="0">
            <x v="279"/>
          </reference>
          <reference field="2" count="1">
            <x v="35"/>
          </reference>
          <reference field="7" count="1" selected="0">
            <x v="5"/>
          </reference>
        </references>
      </pivotArea>
    </format>
    <format dxfId="4179">
      <pivotArea dataOnly="0" labelOnly="1" outline="0" fieldPosition="0">
        <references count="3">
          <reference field="0" count="1" selected="0">
            <x v="300"/>
          </reference>
          <reference field="2" count="1">
            <x v="1"/>
          </reference>
          <reference field="7" count="1" selected="0">
            <x v="5"/>
          </reference>
        </references>
      </pivotArea>
    </format>
    <format dxfId="4178">
      <pivotArea dataOnly="0" labelOnly="1" outline="0" fieldPosition="0">
        <references count="3">
          <reference field="0" count="1" selected="0">
            <x v="302"/>
          </reference>
          <reference field="2" count="1">
            <x v="35"/>
          </reference>
          <reference field="7" count="1" selected="0">
            <x v="5"/>
          </reference>
        </references>
      </pivotArea>
    </format>
    <format dxfId="4177">
      <pivotArea dataOnly="0" labelOnly="1" outline="0" fieldPosition="0">
        <references count="3">
          <reference field="0" count="1" selected="0">
            <x v="315"/>
          </reference>
          <reference field="2" count="1">
            <x v="36"/>
          </reference>
          <reference field="7" count="1" selected="0">
            <x v="5"/>
          </reference>
        </references>
      </pivotArea>
    </format>
    <format dxfId="4176">
      <pivotArea dataOnly="0" labelOnly="1" outline="0" fieldPosition="0">
        <references count="3">
          <reference field="0" count="1" selected="0">
            <x v="317"/>
          </reference>
          <reference field="2" count="1">
            <x v="4"/>
          </reference>
          <reference field="7" count="1" selected="0">
            <x v="5"/>
          </reference>
        </references>
      </pivotArea>
    </format>
    <format dxfId="4175">
      <pivotArea dataOnly="0" labelOnly="1" outline="0" fieldPosition="0">
        <references count="3">
          <reference field="0" count="1" selected="0">
            <x v="13"/>
          </reference>
          <reference field="2" count="1">
            <x v="20"/>
          </reference>
          <reference field="7" count="1" selected="0">
            <x v="6"/>
          </reference>
        </references>
      </pivotArea>
    </format>
    <format dxfId="4174">
      <pivotArea dataOnly="0" labelOnly="1" outline="0" fieldPosition="0">
        <references count="3">
          <reference field="0" count="1" selected="0">
            <x v="23"/>
          </reference>
          <reference field="2" count="1">
            <x v="21"/>
          </reference>
          <reference field="7" count="1" selected="0">
            <x v="6"/>
          </reference>
        </references>
      </pivotArea>
    </format>
    <format dxfId="4173">
      <pivotArea dataOnly="0" labelOnly="1" outline="0" fieldPosition="0">
        <references count="3">
          <reference field="0" count="1" selected="0">
            <x v="47"/>
          </reference>
          <reference field="2" count="1">
            <x v="31"/>
          </reference>
          <reference field="7" count="1" selected="0">
            <x v="6"/>
          </reference>
        </references>
      </pivotArea>
    </format>
    <format dxfId="4172">
      <pivotArea dataOnly="0" labelOnly="1" outline="0" fieldPosition="0">
        <references count="3">
          <reference field="0" count="1" selected="0">
            <x v="66"/>
          </reference>
          <reference field="2" count="1">
            <x v="10"/>
          </reference>
          <reference field="7" count="1" selected="0">
            <x v="6"/>
          </reference>
        </references>
      </pivotArea>
    </format>
    <format dxfId="4171">
      <pivotArea dataOnly="0" labelOnly="1" outline="0" fieldPosition="0">
        <references count="3">
          <reference field="0" count="1" selected="0">
            <x v="71"/>
          </reference>
          <reference field="2" count="1">
            <x v="33"/>
          </reference>
          <reference field="7" count="1" selected="0">
            <x v="6"/>
          </reference>
        </references>
      </pivotArea>
    </format>
    <format dxfId="4170">
      <pivotArea dataOnly="0" labelOnly="1" outline="0" fieldPosition="0">
        <references count="3">
          <reference field="0" count="1" selected="0">
            <x v="83"/>
          </reference>
          <reference field="2" count="1">
            <x v="21"/>
          </reference>
          <reference field="7" count="1" selected="0">
            <x v="6"/>
          </reference>
        </references>
      </pivotArea>
    </format>
    <format dxfId="4169">
      <pivotArea dataOnly="0" labelOnly="1" outline="0" fieldPosition="0">
        <references count="3">
          <reference field="0" count="1" selected="0">
            <x v="88"/>
          </reference>
          <reference field="2" count="1">
            <x v="20"/>
          </reference>
          <reference field="7" count="1" selected="0">
            <x v="6"/>
          </reference>
        </references>
      </pivotArea>
    </format>
    <format dxfId="4168">
      <pivotArea dataOnly="0" labelOnly="1" outline="0" fieldPosition="0">
        <references count="3">
          <reference field="0" count="1" selected="0">
            <x v="102"/>
          </reference>
          <reference field="2" count="1">
            <x v="7"/>
          </reference>
          <reference field="7" count="1" selected="0">
            <x v="6"/>
          </reference>
        </references>
      </pivotArea>
    </format>
    <format dxfId="4167">
      <pivotArea dataOnly="0" labelOnly="1" outline="0" fieldPosition="0">
        <references count="3">
          <reference field="0" count="1" selected="0">
            <x v="103"/>
          </reference>
          <reference field="2" count="1">
            <x v="20"/>
          </reference>
          <reference field="7" count="1" selected="0">
            <x v="6"/>
          </reference>
        </references>
      </pivotArea>
    </format>
    <format dxfId="4166">
      <pivotArea dataOnly="0" labelOnly="1" outline="0" fieldPosition="0">
        <references count="3">
          <reference field="0" count="1" selected="0">
            <x v="122"/>
          </reference>
          <reference field="2" count="1">
            <x v="18"/>
          </reference>
          <reference field="7" count="1" selected="0">
            <x v="6"/>
          </reference>
        </references>
      </pivotArea>
    </format>
    <format dxfId="4165">
      <pivotArea dataOnly="0" labelOnly="1" outline="0" fieldPosition="0">
        <references count="3">
          <reference field="0" count="1" selected="0">
            <x v="150"/>
          </reference>
          <reference field="2" count="1">
            <x v="33"/>
          </reference>
          <reference field="7" count="1" selected="0">
            <x v="6"/>
          </reference>
        </references>
      </pivotArea>
    </format>
    <format dxfId="4164">
      <pivotArea dataOnly="0" labelOnly="1" outline="0" fieldPosition="0">
        <references count="3">
          <reference field="0" count="1" selected="0">
            <x v="165"/>
          </reference>
          <reference field="2" count="1">
            <x v="5"/>
          </reference>
          <reference field="7" count="1" selected="0">
            <x v="6"/>
          </reference>
        </references>
      </pivotArea>
    </format>
    <format dxfId="4163">
      <pivotArea dataOnly="0" labelOnly="1" outline="0" fieldPosition="0">
        <references count="3">
          <reference field="0" count="1" selected="0">
            <x v="182"/>
          </reference>
          <reference field="2" count="1">
            <x v="35"/>
          </reference>
          <reference field="7" count="1" selected="0">
            <x v="6"/>
          </reference>
        </references>
      </pivotArea>
    </format>
    <format dxfId="4162">
      <pivotArea dataOnly="0" labelOnly="1" outline="0" fieldPosition="0">
        <references count="3">
          <reference field="0" count="1" selected="0">
            <x v="213"/>
          </reference>
          <reference field="2" count="1">
            <x v="17"/>
          </reference>
          <reference field="7" count="1" selected="0">
            <x v="6"/>
          </reference>
        </references>
      </pivotArea>
    </format>
    <format dxfId="4161">
      <pivotArea dataOnly="0" labelOnly="1" outline="0" fieldPosition="0">
        <references count="3">
          <reference field="0" count="1" selected="0">
            <x v="217"/>
          </reference>
          <reference field="2" count="1">
            <x v="4"/>
          </reference>
          <reference field="7" count="1" selected="0">
            <x v="6"/>
          </reference>
        </references>
      </pivotArea>
    </format>
    <format dxfId="4160">
      <pivotArea dataOnly="0" labelOnly="1" outline="0" fieldPosition="0">
        <references count="3">
          <reference field="0" count="1" selected="0">
            <x v="226"/>
          </reference>
          <reference field="2" count="1">
            <x v="33"/>
          </reference>
          <reference field="7" count="1" selected="0">
            <x v="6"/>
          </reference>
        </references>
      </pivotArea>
    </format>
    <format dxfId="4159">
      <pivotArea dataOnly="0" labelOnly="1" outline="0" fieldPosition="0">
        <references count="3">
          <reference field="0" count="1" selected="0">
            <x v="235"/>
          </reference>
          <reference field="2" count="1">
            <x v="24"/>
          </reference>
          <reference field="7" count="1" selected="0">
            <x v="6"/>
          </reference>
        </references>
      </pivotArea>
    </format>
    <format dxfId="4158">
      <pivotArea dataOnly="0" labelOnly="1" outline="0" fieldPosition="0">
        <references count="3">
          <reference field="0" count="1" selected="0">
            <x v="252"/>
          </reference>
          <reference field="2" count="1">
            <x v="4"/>
          </reference>
          <reference field="7" count="1" selected="0">
            <x v="6"/>
          </reference>
        </references>
      </pivotArea>
    </format>
    <format dxfId="4157">
      <pivotArea dataOnly="0" labelOnly="1" outline="0" fieldPosition="0">
        <references count="3">
          <reference field="0" count="1" selected="0">
            <x v="285"/>
          </reference>
          <reference field="2" count="1">
            <x v="21"/>
          </reference>
          <reference field="7" count="1" selected="0">
            <x v="6"/>
          </reference>
        </references>
      </pivotArea>
    </format>
    <format dxfId="4156">
      <pivotArea dataOnly="0" labelOnly="1" outline="0" fieldPosition="0">
        <references count="3">
          <reference field="0" count="1" selected="0">
            <x v="291"/>
          </reference>
          <reference field="2" count="1">
            <x v="20"/>
          </reference>
          <reference field="7" count="1" selected="0">
            <x v="6"/>
          </reference>
        </references>
      </pivotArea>
    </format>
    <format dxfId="4155">
      <pivotArea dataOnly="0" labelOnly="1" outline="0" fieldPosition="0">
        <references count="3">
          <reference field="0" count="1" selected="0">
            <x v="296"/>
          </reference>
          <reference field="2" count="1">
            <x v="21"/>
          </reference>
          <reference field="7" count="1" selected="0">
            <x v="6"/>
          </reference>
        </references>
      </pivotArea>
    </format>
    <format dxfId="4154">
      <pivotArea dataOnly="0" labelOnly="1" outline="0" fieldPosition="0">
        <references count="3">
          <reference field="0" count="1" selected="0">
            <x v="317"/>
          </reference>
          <reference field="2" count="1">
            <x v="4"/>
          </reference>
          <reference field="7" count="1" selected="0">
            <x v="6"/>
          </reference>
        </references>
      </pivotArea>
    </format>
    <format dxfId="4153">
      <pivotArea dataOnly="0" labelOnly="1" outline="0" fieldPosition="0">
        <references count="3">
          <reference field="0" count="1" selected="0">
            <x v="34"/>
          </reference>
          <reference field="2" count="1">
            <x v="33"/>
          </reference>
          <reference field="7" count="1" selected="0">
            <x v="9"/>
          </reference>
        </references>
      </pivotArea>
    </format>
    <format dxfId="4152">
      <pivotArea dataOnly="0" labelOnly="1" outline="0" fieldPosition="0">
        <references count="3">
          <reference field="0" count="1" selected="0">
            <x v="58"/>
          </reference>
          <reference field="2" count="1">
            <x v="28"/>
          </reference>
          <reference field="7" count="1" selected="0">
            <x v="9"/>
          </reference>
        </references>
      </pivotArea>
    </format>
    <format dxfId="4151">
      <pivotArea dataOnly="0" labelOnly="1" outline="0" fieldPosition="0">
        <references count="3">
          <reference field="0" count="1" selected="0">
            <x v="59"/>
          </reference>
          <reference field="2" count="1">
            <x v="21"/>
          </reference>
          <reference field="7" count="1" selected="0">
            <x v="9"/>
          </reference>
        </references>
      </pivotArea>
    </format>
    <format dxfId="4150">
      <pivotArea dataOnly="0" labelOnly="1" outline="0" fieldPosition="0">
        <references count="3">
          <reference field="0" count="1" selected="0">
            <x v="73"/>
          </reference>
          <reference field="2" count="1">
            <x v="35"/>
          </reference>
          <reference field="7" count="1" selected="0">
            <x v="9"/>
          </reference>
        </references>
      </pivotArea>
    </format>
    <format dxfId="4149">
      <pivotArea dataOnly="0" labelOnly="1" outline="0" fieldPosition="0">
        <references count="3">
          <reference field="0" count="1" selected="0">
            <x v="81"/>
          </reference>
          <reference field="2" count="1">
            <x v="13"/>
          </reference>
          <reference field="7" count="1" selected="0">
            <x v="9"/>
          </reference>
        </references>
      </pivotArea>
    </format>
    <format dxfId="4148">
      <pivotArea dataOnly="0" labelOnly="1" outline="0" fieldPosition="0">
        <references count="3">
          <reference field="0" count="1" selected="0">
            <x v="86"/>
          </reference>
          <reference field="2" count="1">
            <x v="20"/>
          </reference>
          <reference field="7" count="1" selected="0">
            <x v="9"/>
          </reference>
        </references>
      </pivotArea>
    </format>
    <format dxfId="4147">
      <pivotArea dataOnly="0" labelOnly="1" outline="0" fieldPosition="0">
        <references count="3">
          <reference field="0" count="1" selected="0">
            <x v="98"/>
          </reference>
          <reference field="2" count="1">
            <x v="4"/>
          </reference>
          <reference field="7" count="1" selected="0">
            <x v="9"/>
          </reference>
        </references>
      </pivotArea>
    </format>
    <format dxfId="4146">
      <pivotArea dataOnly="0" labelOnly="1" outline="0" fieldPosition="0">
        <references count="3">
          <reference field="0" count="1" selected="0">
            <x v="108"/>
          </reference>
          <reference field="2" count="1">
            <x v="20"/>
          </reference>
          <reference field="7" count="1" selected="0">
            <x v="9"/>
          </reference>
        </references>
      </pivotArea>
    </format>
    <format dxfId="4145">
      <pivotArea dataOnly="0" labelOnly="1" outline="0" fieldPosition="0">
        <references count="3">
          <reference field="0" count="1" selected="0">
            <x v="132"/>
          </reference>
          <reference field="2" count="1">
            <x v="6"/>
          </reference>
          <reference field="7" count="1" selected="0">
            <x v="9"/>
          </reference>
        </references>
      </pivotArea>
    </format>
    <format dxfId="4144">
      <pivotArea dataOnly="0" labelOnly="1" outline="0" fieldPosition="0">
        <references count="3">
          <reference field="0" count="1" selected="0">
            <x v="134"/>
          </reference>
          <reference field="2" count="1">
            <x v="17"/>
          </reference>
          <reference field="7" count="1" selected="0">
            <x v="9"/>
          </reference>
        </references>
      </pivotArea>
    </format>
    <format dxfId="4143">
      <pivotArea dataOnly="0" labelOnly="1" outline="0" fieldPosition="0">
        <references count="3">
          <reference field="0" count="1" selected="0">
            <x v="138"/>
          </reference>
          <reference field="2" count="1">
            <x v="35"/>
          </reference>
          <reference field="7" count="1" selected="0">
            <x v="9"/>
          </reference>
        </references>
      </pivotArea>
    </format>
    <format dxfId="4142">
      <pivotArea dataOnly="0" labelOnly="1" outline="0" fieldPosition="0">
        <references count="3">
          <reference field="0" count="1" selected="0">
            <x v="139"/>
          </reference>
          <reference field="2" count="1">
            <x v="27"/>
          </reference>
          <reference field="7" count="1" selected="0">
            <x v="9"/>
          </reference>
        </references>
      </pivotArea>
    </format>
    <format dxfId="4141">
      <pivotArea dataOnly="0" labelOnly="1" outline="0" fieldPosition="0">
        <references count="3">
          <reference field="0" count="1" selected="0">
            <x v="151"/>
          </reference>
          <reference field="2" count="1">
            <x v="28"/>
          </reference>
          <reference field="7" count="1" selected="0">
            <x v="9"/>
          </reference>
        </references>
      </pivotArea>
    </format>
    <format dxfId="4140">
      <pivotArea dataOnly="0" labelOnly="1" outline="0" fieldPosition="0">
        <references count="3">
          <reference field="0" count="1" selected="0">
            <x v="153"/>
          </reference>
          <reference field="2" count="1">
            <x v="6"/>
          </reference>
          <reference field="7" count="1" selected="0">
            <x v="9"/>
          </reference>
        </references>
      </pivotArea>
    </format>
    <format dxfId="4139">
      <pivotArea dataOnly="0" labelOnly="1" outline="0" fieldPosition="0">
        <references count="3">
          <reference field="0" count="1" selected="0">
            <x v="158"/>
          </reference>
          <reference field="2" count="1">
            <x v="21"/>
          </reference>
          <reference field="7" count="1" selected="0">
            <x v="9"/>
          </reference>
        </references>
      </pivotArea>
    </format>
    <format dxfId="4138">
      <pivotArea dataOnly="0" labelOnly="1" outline="0" fieldPosition="0">
        <references count="3">
          <reference field="0" count="1" selected="0">
            <x v="165"/>
          </reference>
          <reference field="2" count="1">
            <x v="5"/>
          </reference>
          <reference field="7" count="1" selected="0">
            <x v="9"/>
          </reference>
        </references>
      </pivotArea>
    </format>
    <format dxfId="4137">
      <pivotArea dataOnly="0" labelOnly="1" outline="0" fieldPosition="0">
        <references count="3">
          <reference field="0" count="1" selected="0">
            <x v="196"/>
          </reference>
          <reference field="2" count="1">
            <x v="21"/>
          </reference>
          <reference field="7" count="1" selected="0">
            <x v="9"/>
          </reference>
        </references>
      </pivotArea>
    </format>
    <format dxfId="4136">
      <pivotArea dataOnly="0" labelOnly="1" outline="0" fieldPosition="0">
        <references count="3">
          <reference field="0" count="1" selected="0">
            <x v="221"/>
          </reference>
          <reference field="2" count="1">
            <x v="31"/>
          </reference>
          <reference field="7" count="1" selected="0">
            <x v="9"/>
          </reference>
        </references>
      </pivotArea>
    </format>
    <format dxfId="4135">
      <pivotArea dataOnly="0" labelOnly="1" outline="0" fieldPosition="0">
        <references count="3">
          <reference field="0" count="1" selected="0">
            <x v="231"/>
          </reference>
          <reference field="2" count="1">
            <x v="21"/>
          </reference>
          <reference field="7" count="1" selected="0">
            <x v="9"/>
          </reference>
        </references>
      </pivotArea>
    </format>
    <format dxfId="4134">
      <pivotArea dataOnly="0" labelOnly="1" outline="0" fieldPosition="0">
        <references count="3">
          <reference field="0" count="1" selected="0">
            <x v="236"/>
          </reference>
          <reference field="2" count="1">
            <x v="6"/>
          </reference>
          <reference field="7" count="1" selected="0">
            <x v="9"/>
          </reference>
        </references>
      </pivotArea>
    </format>
    <format dxfId="4133">
      <pivotArea dataOnly="0" labelOnly="1" outline="0" fieldPosition="0">
        <references count="3">
          <reference field="0" count="1" selected="0">
            <x v="238"/>
          </reference>
          <reference field="2" count="1">
            <x v="18"/>
          </reference>
          <reference field="7" count="1" selected="0">
            <x v="9"/>
          </reference>
        </references>
      </pivotArea>
    </format>
    <format dxfId="4132">
      <pivotArea dataOnly="0" labelOnly="1" outline="0" fieldPosition="0">
        <references count="3">
          <reference field="0" count="1" selected="0">
            <x v="246"/>
          </reference>
          <reference field="2" count="1">
            <x v="33"/>
          </reference>
          <reference field="7" count="1" selected="0">
            <x v="9"/>
          </reference>
        </references>
      </pivotArea>
    </format>
    <format dxfId="4131">
      <pivotArea dataOnly="0" labelOnly="1" outline="0" fieldPosition="0">
        <references count="3">
          <reference field="0" count="1" selected="0">
            <x v="252"/>
          </reference>
          <reference field="2" count="1">
            <x v="4"/>
          </reference>
          <reference field="7" count="1" selected="0">
            <x v="9"/>
          </reference>
        </references>
      </pivotArea>
    </format>
    <format dxfId="4130">
      <pivotArea dataOnly="0" labelOnly="1" outline="0" fieldPosition="0">
        <references count="3">
          <reference field="0" count="1" selected="0">
            <x v="255"/>
          </reference>
          <reference field="2" count="1">
            <x v="21"/>
          </reference>
          <reference field="7" count="1" selected="0">
            <x v="9"/>
          </reference>
        </references>
      </pivotArea>
    </format>
    <format dxfId="4129">
      <pivotArea dataOnly="0" labelOnly="1" outline="0" fieldPosition="0">
        <references count="3">
          <reference field="0" count="1" selected="0">
            <x v="258"/>
          </reference>
          <reference field="2" count="1">
            <x v="4"/>
          </reference>
          <reference field="7" count="1" selected="0">
            <x v="9"/>
          </reference>
        </references>
      </pivotArea>
    </format>
    <format dxfId="4128">
      <pivotArea dataOnly="0" labelOnly="1" outline="0" fieldPosition="0">
        <references count="3">
          <reference field="0" count="1" selected="0">
            <x v="293"/>
          </reference>
          <reference field="2" count="1">
            <x v="20"/>
          </reference>
          <reference field="7" count="1" selected="0">
            <x v="9"/>
          </reference>
        </references>
      </pivotArea>
    </format>
    <format dxfId="4127">
      <pivotArea dataOnly="0" labelOnly="1" outline="0" fieldPosition="0">
        <references count="3">
          <reference field="0" count="1" selected="0">
            <x v="305"/>
          </reference>
          <reference field="2" count="1">
            <x v="11"/>
          </reference>
          <reference field="7" count="1" selected="0">
            <x v="9"/>
          </reference>
        </references>
      </pivotArea>
    </format>
    <format dxfId="4126">
      <pivotArea dataOnly="0" labelOnly="1" outline="0" fieldPosition="0">
        <references count="3">
          <reference field="0" count="1" selected="0">
            <x v="310"/>
          </reference>
          <reference field="2" count="1">
            <x v="31"/>
          </reference>
          <reference field="7" count="1" selected="0">
            <x v="9"/>
          </reference>
        </references>
      </pivotArea>
    </format>
    <format dxfId="4125">
      <pivotArea dataOnly="0" labelOnly="1" outline="0" fieldPosition="0">
        <references count="3">
          <reference field="0" count="1" selected="0">
            <x v="15"/>
          </reference>
          <reference field="2" count="1">
            <x v="33"/>
          </reference>
          <reference field="7" count="1" selected="0">
            <x v="10"/>
          </reference>
        </references>
      </pivotArea>
    </format>
    <format dxfId="4124">
      <pivotArea dataOnly="0" labelOnly="1" outline="0" fieldPosition="0">
        <references count="3">
          <reference field="0" count="1" selected="0">
            <x v="44"/>
          </reference>
          <reference field="2" count="1">
            <x v="32"/>
          </reference>
          <reference field="7" count="1" selected="0">
            <x v="10"/>
          </reference>
        </references>
      </pivotArea>
    </format>
    <format dxfId="4123">
      <pivotArea dataOnly="0" labelOnly="1" outline="0" fieldPosition="0">
        <references count="3">
          <reference field="0" count="1" selected="0">
            <x v="84"/>
          </reference>
          <reference field="2" count="1">
            <x v="20"/>
          </reference>
          <reference field="7" count="1" selected="0">
            <x v="10"/>
          </reference>
        </references>
      </pivotArea>
    </format>
    <format dxfId="4122">
      <pivotArea dataOnly="0" labelOnly="1" outline="0" fieldPosition="0">
        <references count="3">
          <reference field="0" count="1" selected="0">
            <x v="87"/>
          </reference>
          <reference field="2" count="1">
            <x v="35"/>
          </reference>
          <reference field="7" count="1" selected="0">
            <x v="10"/>
          </reference>
        </references>
      </pivotArea>
    </format>
    <format dxfId="4121">
      <pivotArea dataOnly="0" labelOnly="1" outline="0" fieldPosition="0">
        <references count="3">
          <reference field="0" count="1" selected="0">
            <x v="106"/>
          </reference>
          <reference field="2" count="1">
            <x v="31"/>
          </reference>
          <reference field="7" count="1" selected="0">
            <x v="10"/>
          </reference>
        </references>
      </pivotArea>
    </format>
    <format dxfId="4120">
      <pivotArea dataOnly="0" labelOnly="1" outline="0" fieldPosition="0">
        <references count="3">
          <reference field="0" count="1" selected="0">
            <x v="159"/>
          </reference>
          <reference field="2" count="1">
            <x v="20"/>
          </reference>
          <reference field="7" count="1" selected="0">
            <x v="10"/>
          </reference>
        </references>
      </pivotArea>
    </format>
    <format dxfId="4119">
      <pivotArea dataOnly="0" labelOnly="1" outline="0" fieldPosition="0">
        <references count="3">
          <reference field="0" count="1" selected="0">
            <x v="168"/>
          </reference>
          <reference field="2" count="1">
            <x v="18"/>
          </reference>
          <reference field="7" count="1" selected="0">
            <x v="10"/>
          </reference>
        </references>
      </pivotArea>
    </format>
    <format dxfId="4118">
      <pivotArea dataOnly="0" labelOnly="1" outline="0" fieldPosition="0">
        <references count="3">
          <reference field="0" count="1" selected="0">
            <x v="183"/>
          </reference>
          <reference field="2" count="1">
            <x v="35"/>
          </reference>
          <reference field="7" count="1" selected="0">
            <x v="10"/>
          </reference>
        </references>
      </pivotArea>
    </format>
    <format dxfId="4117">
      <pivotArea dataOnly="0" labelOnly="1" outline="0" fieldPosition="0">
        <references count="3">
          <reference field="0" count="1" selected="0">
            <x v="188"/>
          </reference>
          <reference field="2" count="1">
            <x v="21"/>
          </reference>
          <reference field="7" count="1" selected="0">
            <x v="10"/>
          </reference>
        </references>
      </pivotArea>
    </format>
    <format dxfId="4116">
      <pivotArea dataOnly="0" labelOnly="1" outline="0" fieldPosition="0">
        <references count="3">
          <reference field="0" count="1" selected="0">
            <x v="191"/>
          </reference>
          <reference field="2" count="1">
            <x v="20"/>
          </reference>
          <reference field="7" count="1" selected="0">
            <x v="10"/>
          </reference>
        </references>
      </pivotArea>
    </format>
    <format dxfId="4115">
      <pivotArea dataOnly="0" labelOnly="1" outline="0" fieldPosition="0">
        <references count="3">
          <reference field="0" count="1" selected="0">
            <x v="200"/>
          </reference>
          <reference field="2" count="1">
            <x v="17"/>
          </reference>
          <reference field="7" count="1" selected="0">
            <x v="10"/>
          </reference>
        </references>
      </pivotArea>
    </format>
    <format dxfId="4114">
      <pivotArea dataOnly="0" labelOnly="1" outline="0" fieldPosition="0">
        <references count="3">
          <reference field="0" count="1" selected="0">
            <x v="212"/>
          </reference>
          <reference field="2" count="1">
            <x v="33"/>
          </reference>
          <reference field="7" count="1" selected="0">
            <x v="10"/>
          </reference>
        </references>
      </pivotArea>
    </format>
    <format dxfId="4113">
      <pivotArea dataOnly="0" labelOnly="1" outline="0" fieldPosition="0">
        <references count="3">
          <reference field="0" count="1" selected="0">
            <x v="217"/>
          </reference>
          <reference field="2" count="1">
            <x v="4"/>
          </reference>
          <reference field="7" count="1" selected="0">
            <x v="10"/>
          </reference>
        </references>
      </pivotArea>
    </format>
    <format dxfId="4112">
      <pivotArea dataOnly="0" labelOnly="1" outline="0" fieldPosition="0">
        <references count="3">
          <reference field="0" count="1" selected="0">
            <x v="220"/>
          </reference>
          <reference field="2" count="1">
            <x v="33"/>
          </reference>
          <reference field="7" count="1" selected="0">
            <x v="10"/>
          </reference>
        </references>
      </pivotArea>
    </format>
    <format dxfId="4111">
      <pivotArea dataOnly="0" labelOnly="1" outline="0" fieldPosition="0">
        <references count="3">
          <reference field="0" count="1" selected="0">
            <x v="237"/>
          </reference>
          <reference field="2" count="1">
            <x v="18"/>
          </reference>
          <reference field="7" count="1" selected="0">
            <x v="10"/>
          </reference>
        </references>
      </pivotArea>
    </format>
    <format dxfId="4110">
      <pivotArea dataOnly="0" labelOnly="1" outline="0" fieldPosition="0">
        <references count="3">
          <reference field="0" count="1" selected="0">
            <x v="240"/>
          </reference>
          <reference field="2" count="1">
            <x v="4"/>
          </reference>
          <reference field="7" count="1" selected="0">
            <x v="10"/>
          </reference>
        </references>
      </pivotArea>
    </format>
    <format dxfId="4109">
      <pivotArea dataOnly="0" labelOnly="1" outline="0" fieldPosition="0">
        <references count="3">
          <reference field="0" count="1" selected="0">
            <x v="272"/>
          </reference>
          <reference field="2" count="1">
            <x v="20"/>
          </reference>
          <reference field="7" count="1" selected="0">
            <x v="10"/>
          </reference>
        </references>
      </pivotArea>
    </format>
    <format dxfId="4108">
      <pivotArea dataOnly="0" labelOnly="1" outline="0" fieldPosition="0">
        <references count="3">
          <reference field="0" count="1" selected="0">
            <x v="285"/>
          </reference>
          <reference field="2" count="1">
            <x v="21"/>
          </reference>
          <reference field="7" count="1" selected="0">
            <x v="10"/>
          </reference>
        </references>
      </pivotArea>
    </format>
    <format dxfId="4107">
      <pivotArea dataOnly="0" labelOnly="1" outline="0" fieldPosition="0">
        <references count="3">
          <reference field="0" count="1" selected="0">
            <x v="293"/>
          </reference>
          <reference field="2" count="1">
            <x v="20"/>
          </reference>
          <reference field="7" count="1" selected="0">
            <x v="10"/>
          </reference>
        </references>
      </pivotArea>
    </format>
    <format dxfId="4106">
      <pivotArea dataOnly="0" labelOnly="1" outline="0" fieldPosition="0">
        <references count="3">
          <reference field="0" count="1" selected="0">
            <x v="299"/>
          </reference>
          <reference field="2" count="1">
            <x v="3"/>
          </reference>
          <reference field="7" count="1" selected="0">
            <x v="10"/>
          </reference>
        </references>
      </pivotArea>
    </format>
    <format dxfId="4105">
      <pivotArea dataOnly="0" labelOnly="1" outline="0" fieldPosition="0">
        <references count="3">
          <reference field="0" count="1" selected="0">
            <x v="314"/>
          </reference>
          <reference field="2" count="1">
            <x v="4"/>
          </reference>
          <reference field="7" count="1" selected="0">
            <x v="10"/>
          </reference>
        </references>
      </pivotArea>
    </format>
    <format dxfId="4104">
      <pivotArea dataOnly="0" labelOnly="1" outline="0" fieldPosition="0">
        <references count="3">
          <reference field="0" count="1" selected="0">
            <x v="0"/>
          </reference>
          <reference field="2" count="1">
            <x v="33"/>
          </reference>
          <reference field="7" count="1" selected="0">
            <x v="11"/>
          </reference>
        </references>
      </pivotArea>
    </format>
    <format dxfId="4103">
      <pivotArea dataOnly="0" labelOnly="1" outline="0" fieldPosition="0">
        <references count="3">
          <reference field="0" count="1" selected="0">
            <x v="9"/>
          </reference>
          <reference field="2" count="1">
            <x v="20"/>
          </reference>
          <reference field="7" count="1" selected="0">
            <x v="11"/>
          </reference>
        </references>
      </pivotArea>
    </format>
    <format dxfId="4102">
      <pivotArea dataOnly="0" labelOnly="1" outline="0" fieldPosition="0">
        <references count="3">
          <reference field="0" count="1" selected="0">
            <x v="10"/>
          </reference>
          <reference field="2" count="1">
            <x v="33"/>
          </reference>
          <reference field="7" count="1" selected="0">
            <x v="11"/>
          </reference>
        </references>
      </pivotArea>
    </format>
    <format dxfId="4101">
      <pivotArea dataOnly="0" labelOnly="1" outline="0" fieldPosition="0">
        <references count="3">
          <reference field="0" count="1" selected="0">
            <x v="14"/>
          </reference>
          <reference field="2" count="1">
            <x v="20"/>
          </reference>
          <reference field="7" count="1" selected="0">
            <x v="11"/>
          </reference>
        </references>
      </pivotArea>
    </format>
    <format dxfId="4100">
      <pivotArea dataOnly="0" labelOnly="1" outline="0" fieldPosition="0">
        <references count="3">
          <reference field="0" count="1" selected="0">
            <x v="17"/>
          </reference>
          <reference field="2" count="1">
            <x v="33"/>
          </reference>
          <reference field="7" count="1" selected="0">
            <x v="11"/>
          </reference>
        </references>
      </pivotArea>
    </format>
    <format dxfId="4099">
      <pivotArea dataOnly="0" labelOnly="1" outline="0" fieldPosition="0">
        <references count="3">
          <reference field="0" count="1" selected="0">
            <x v="25"/>
          </reference>
          <reference field="2" count="1">
            <x v="20"/>
          </reference>
          <reference field="7" count="1" selected="0">
            <x v="11"/>
          </reference>
        </references>
      </pivotArea>
    </format>
    <format dxfId="4098">
      <pivotArea dataOnly="0" labelOnly="1" outline="0" fieldPosition="0">
        <references count="3">
          <reference field="0" count="1" selected="0">
            <x v="37"/>
          </reference>
          <reference field="2" count="1">
            <x v="17"/>
          </reference>
          <reference field="7" count="1" selected="0">
            <x v="11"/>
          </reference>
        </references>
      </pivotArea>
    </format>
    <format dxfId="4097">
      <pivotArea dataOnly="0" labelOnly="1" outline="0" fieldPosition="0">
        <references count="3">
          <reference field="0" count="1" selected="0">
            <x v="46"/>
          </reference>
          <reference field="2" count="1">
            <x v="8"/>
          </reference>
          <reference field="7" count="1" selected="0">
            <x v="11"/>
          </reference>
        </references>
      </pivotArea>
    </format>
    <format dxfId="4096">
      <pivotArea dataOnly="0" labelOnly="1" outline="0" fieldPosition="0">
        <references count="3">
          <reference field="0" count="1" selected="0">
            <x v="68"/>
          </reference>
          <reference field="2" count="1">
            <x v="20"/>
          </reference>
          <reference field="7" count="1" selected="0">
            <x v="11"/>
          </reference>
        </references>
      </pivotArea>
    </format>
    <format dxfId="4095">
      <pivotArea dataOnly="0" labelOnly="1" outline="0" fieldPosition="0">
        <references count="3">
          <reference field="0" count="1" selected="0">
            <x v="71"/>
          </reference>
          <reference field="2" count="1">
            <x v="33"/>
          </reference>
          <reference field="7" count="1" selected="0">
            <x v="11"/>
          </reference>
        </references>
      </pivotArea>
    </format>
    <format dxfId="4094">
      <pivotArea dataOnly="0" labelOnly="1" outline="0" fieldPosition="0">
        <references count="3">
          <reference field="0" count="1" selected="0">
            <x v="87"/>
          </reference>
          <reference field="2" count="1">
            <x v="35"/>
          </reference>
          <reference field="7" count="1" selected="0">
            <x v="11"/>
          </reference>
        </references>
      </pivotArea>
    </format>
    <format dxfId="4093">
      <pivotArea dataOnly="0" labelOnly="1" outline="0" fieldPosition="0">
        <references count="3">
          <reference field="0" count="1" selected="0">
            <x v="93"/>
          </reference>
          <reference field="2" count="1">
            <x v="14"/>
          </reference>
          <reference field="7" count="1" selected="0">
            <x v="11"/>
          </reference>
        </references>
      </pivotArea>
    </format>
    <format dxfId="4092">
      <pivotArea dataOnly="0" labelOnly="1" outline="0" fieldPosition="0">
        <references count="3">
          <reference field="0" count="1" selected="0">
            <x v="115"/>
          </reference>
          <reference field="2" count="1">
            <x v="17"/>
          </reference>
          <reference field="7" count="1" selected="0">
            <x v="11"/>
          </reference>
        </references>
      </pivotArea>
    </format>
    <format dxfId="4091">
      <pivotArea dataOnly="0" labelOnly="1" outline="0" fieldPosition="0">
        <references count="3">
          <reference field="0" count="1" selected="0">
            <x v="133"/>
          </reference>
          <reference field="2" count="1">
            <x v="20"/>
          </reference>
          <reference field="7" count="1" selected="0">
            <x v="11"/>
          </reference>
        </references>
      </pivotArea>
    </format>
    <format dxfId="4090">
      <pivotArea dataOnly="0" labelOnly="1" outline="0" fieldPosition="0">
        <references count="3">
          <reference field="0" count="1" selected="0">
            <x v="164"/>
          </reference>
          <reference field="2" count="1">
            <x v="21"/>
          </reference>
          <reference field="7" count="1" selected="0">
            <x v="11"/>
          </reference>
        </references>
      </pivotArea>
    </format>
    <format dxfId="4089">
      <pivotArea dataOnly="0" labelOnly="1" outline="0" fieldPosition="0">
        <references count="3">
          <reference field="0" count="1" selected="0">
            <x v="173"/>
          </reference>
          <reference field="2" count="1">
            <x v="35"/>
          </reference>
          <reference field="7" count="1" selected="0">
            <x v="11"/>
          </reference>
        </references>
      </pivotArea>
    </format>
    <format dxfId="4088">
      <pivotArea dataOnly="0" labelOnly="1" outline="0" fieldPosition="0">
        <references count="3">
          <reference field="0" count="1" selected="0">
            <x v="187"/>
          </reference>
          <reference field="2" count="1">
            <x v="20"/>
          </reference>
          <reference field="7" count="1" selected="0">
            <x v="11"/>
          </reference>
        </references>
      </pivotArea>
    </format>
    <format dxfId="4087">
      <pivotArea dataOnly="0" labelOnly="1" outline="0" fieldPosition="0">
        <references count="3">
          <reference field="0" count="1" selected="0">
            <x v="192"/>
          </reference>
          <reference field="2" count="1">
            <x v="28"/>
          </reference>
          <reference field="7" count="1" selected="0">
            <x v="11"/>
          </reference>
        </references>
      </pivotArea>
    </format>
    <format dxfId="4086">
      <pivotArea dataOnly="0" labelOnly="1" outline="0" fieldPosition="0">
        <references count="3">
          <reference field="0" count="1" selected="0">
            <x v="207"/>
          </reference>
          <reference field="2" count="1">
            <x v="20"/>
          </reference>
          <reference field="7" count="1" selected="0">
            <x v="11"/>
          </reference>
        </references>
      </pivotArea>
    </format>
    <format dxfId="4085">
      <pivotArea dataOnly="0" labelOnly="1" outline="0" fieldPosition="0">
        <references count="3">
          <reference field="0" count="1" selected="0">
            <x v="236"/>
          </reference>
          <reference field="2" count="1">
            <x v="6"/>
          </reference>
          <reference field="7" count="1" selected="0">
            <x v="11"/>
          </reference>
        </references>
      </pivotArea>
    </format>
    <format dxfId="4084">
      <pivotArea dataOnly="0" labelOnly="1" outline="0" fieldPosition="0">
        <references count="3">
          <reference field="0" count="1" selected="0">
            <x v="270"/>
          </reference>
          <reference field="2" count="1">
            <x v="20"/>
          </reference>
          <reference field="7" count="1" selected="0">
            <x v="11"/>
          </reference>
        </references>
      </pivotArea>
    </format>
    <format dxfId="4083">
      <pivotArea dataOnly="0" labelOnly="1" outline="0" fieldPosition="0">
        <references count="3">
          <reference field="0" count="1" selected="0">
            <x v="276"/>
          </reference>
          <reference field="2" count="1">
            <x v="21"/>
          </reference>
          <reference field="7" count="1" selected="0">
            <x v="11"/>
          </reference>
        </references>
      </pivotArea>
    </format>
    <format dxfId="4082">
      <pivotArea dataOnly="0" labelOnly="1" outline="0" fieldPosition="0">
        <references count="3">
          <reference field="0" count="1" selected="0">
            <x v="293"/>
          </reference>
          <reference field="2" count="1">
            <x v="20"/>
          </reference>
          <reference field="7" count="1" selected="0">
            <x v="11"/>
          </reference>
        </references>
      </pivotArea>
    </format>
    <format dxfId="4081">
      <pivotArea dataOnly="0" labelOnly="1" outline="0" fieldPosition="0">
        <references count="3">
          <reference field="0" count="1" selected="0">
            <x v="311"/>
          </reference>
          <reference field="2" count="1">
            <x v="0"/>
          </reference>
          <reference field="7" count="1" selected="0">
            <x v="11"/>
          </reference>
        </references>
      </pivotArea>
    </format>
    <format dxfId="4080">
      <pivotArea dataOnly="0" labelOnly="1" outline="0" fieldPosition="0">
        <references count="3">
          <reference field="0" count="1" selected="0">
            <x v="315"/>
          </reference>
          <reference field="2" count="1">
            <x v="36"/>
          </reference>
          <reference field="7" count="1" selected="0">
            <x v="11"/>
          </reference>
        </references>
      </pivotArea>
    </format>
    <format dxfId="4079">
      <pivotArea dataOnly="0" labelOnly="1" outline="0" fieldPosition="0">
        <references count="3">
          <reference field="0" count="1" selected="0">
            <x v="316"/>
          </reference>
          <reference field="2" count="1">
            <x v="21"/>
          </reference>
          <reference field="7" count="1" selected="0">
            <x v="11"/>
          </reference>
        </references>
      </pivotArea>
    </format>
    <format dxfId="4078">
      <pivotArea dataOnly="0" labelOnly="1" outline="0" fieldPosition="0">
        <references count="3">
          <reference field="0" count="1" selected="0">
            <x v="13"/>
          </reference>
          <reference field="2" count="1">
            <x v="20"/>
          </reference>
          <reference field="7" count="1" selected="0">
            <x v="13"/>
          </reference>
        </references>
      </pivotArea>
    </format>
    <format dxfId="4077">
      <pivotArea dataOnly="0" labelOnly="1" outline="0" fieldPosition="0">
        <references count="3">
          <reference field="0" count="1" selected="0">
            <x v="43"/>
          </reference>
          <reference field="2" count="1">
            <x v="35"/>
          </reference>
          <reference field="7" count="1" selected="0">
            <x v="13"/>
          </reference>
        </references>
      </pivotArea>
    </format>
    <format dxfId="4076">
      <pivotArea dataOnly="0" labelOnly="1" outline="0" fieldPosition="0">
        <references count="3">
          <reference field="0" count="1" selected="0">
            <x v="45"/>
          </reference>
          <reference field="2" count="1">
            <x v="17"/>
          </reference>
          <reference field="7" count="1" selected="0">
            <x v="13"/>
          </reference>
        </references>
      </pivotArea>
    </format>
    <format dxfId="4075">
      <pivotArea dataOnly="0" labelOnly="1" outline="0" fieldPosition="0">
        <references count="3">
          <reference field="0" count="1" selected="0">
            <x v="90"/>
          </reference>
          <reference field="2" count="1">
            <x v="21"/>
          </reference>
          <reference field="7" count="1" selected="0">
            <x v="13"/>
          </reference>
        </references>
      </pivotArea>
    </format>
    <format dxfId="4074">
      <pivotArea dataOnly="0" labelOnly="1" outline="0" fieldPosition="0">
        <references count="3">
          <reference field="0" count="1" selected="0">
            <x v="116"/>
          </reference>
          <reference field="2" count="1">
            <x v="35"/>
          </reference>
          <reference field="7" count="1" selected="0">
            <x v="13"/>
          </reference>
        </references>
      </pivotArea>
    </format>
    <format dxfId="4073">
      <pivotArea dataOnly="0" labelOnly="1" outline="0" fieldPosition="0">
        <references count="3">
          <reference field="0" count="1" selected="0">
            <x v="149"/>
          </reference>
          <reference field="2" count="1">
            <x v="8"/>
          </reference>
          <reference field="7" count="1" selected="0">
            <x v="13"/>
          </reference>
        </references>
      </pivotArea>
    </format>
    <format dxfId="4072">
      <pivotArea dataOnly="0" labelOnly="1" outline="0" fieldPosition="0">
        <references count="3">
          <reference field="0" count="1" selected="0">
            <x v="179"/>
          </reference>
          <reference field="2" count="1">
            <x v="31"/>
          </reference>
          <reference field="7" count="1" selected="0">
            <x v="13"/>
          </reference>
        </references>
      </pivotArea>
    </format>
    <format dxfId="4071">
      <pivotArea dataOnly="0" labelOnly="1" outline="0" fieldPosition="0">
        <references count="3">
          <reference field="0" count="1" selected="0">
            <x v="185"/>
          </reference>
          <reference field="2" count="1">
            <x v="4"/>
          </reference>
          <reference field="7" count="1" selected="0">
            <x v="13"/>
          </reference>
        </references>
      </pivotArea>
    </format>
    <format dxfId="4070">
      <pivotArea dataOnly="0" labelOnly="1" outline="0" fieldPosition="0">
        <references count="3">
          <reference field="0" count="1" selected="0">
            <x v="208"/>
          </reference>
          <reference field="2" count="1">
            <x v="10"/>
          </reference>
          <reference field="7" count="1" selected="0">
            <x v="13"/>
          </reference>
        </references>
      </pivotArea>
    </format>
    <format dxfId="4069">
      <pivotArea dataOnly="0" labelOnly="1" outline="0" fieldPosition="0">
        <references count="3">
          <reference field="0" count="1" selected="0">
            <x v="211"/>
          </reference>
          <reference field="2" count="1">
            <x v="34"/>
          </reference>
          <reference field="7" count="1" selected="0">
            <x v="13"/>
          </reference>
        </references>
      </pivotArea>
    </format>
    <format dxfId="4068">
      <pivotArea dataOnly="0" labelOnly="1" outline="0" fieldPosition="0">
        <references count="3">
          <reference field="0" count="1" selected="0">
            <x v="214"/>
          </reference>
          <reference field="2" count="1">
            <x v="31"/>
          </reference>
          <reference field="7" count="1" selected="0">
            <x v="13"/>
          </reference>
        </references>
      </pivotArea>
    </format>
    <format dxfId="4067">
      <pivotArea dataOnly="0" labelOnly="1" outline="0" fieldPosition="0">
        <references count="3">
          <reference field="0" count="1" selected="0">
            <x v="233"/>
          </reference>
          <reference field="2" count="1">
            <x v="21"/>
          </reference>
          <reference field="7" count="1" selected="0">
            <x v="13"/>
          </reference>
        </references>
      </pivotArea>
    </format>
    <format dxfId="4066">
      <pivotArea dataOnly="0" labelOnly="1" outline="0" fieldPosition="0">
        <references count="3">
          <reference field="0" count="1" selected="0">
            <x v="237"/>
          </reference>
          <reference field="2" count="1">
            <x v="18"/>
          </reference>
          <reference field="7" count="1" selected="0">
            <x v="13"/>
          </reference>
        </references>
      </pivotArea>
    </format>
    <format dxfId="4065">
      <pivotArea dataOnly="0" labelOnly="1" outline="0" fieldPosition="0">
        <references count="3">
          <reference field="0" count="1" selected="0">
            <x v="256"/>
          </reference>
          <reference field="2" count="1">
            <x v="21"/>
          </reference>
          <reference field="7" count="1" selected="0">
            <x v="13"/>
          </reference>
        </references>
      </pivotArea>
    </format>
    <format dxfId="4064">
      <pivotArea dataOnly="0" labelOnly="1" outline="0" fieldPosition="0">
        <references count="3">
          <reference field="0" count="1" selected="0">
            <x v="263"/>
          </reference>
          <reference field="2" count="1">
            <x v="4"/>
          </reference>
          <reference field="7" count="1" selected="0">
            <x v="13"/>
          </reference>
        </references>
      </pivotArea>
    </format>
    <format dxfId="4063">
      <pivotArea dataOnly="0" labelOnly="1" outline="0" fieldPosition="0">
        <references count="3">
          <reference field="0" count="1" selected="0">
            <x v="265"/>
          </reference>
          <reference field="2" count="1">
            <x v="26"/>
          </reference>
          <reference field="7" count="1" selected="0">
            <x v="13"/>
          </reference>
        </references>
      </pivotArea>
    </format>
    <format dxfId="4062">
      <pivotArea dataOnly="0" labelOnly="1" outline="0" fieldPosition="0">
        <references count="3">
          <reference field="0" count="1" selected="0">
            <x v="289"/>
          </reference>
          <reference field="2" count="1">
            <x v="32"/>
          </reference>
          <reference field="7" count="1" selected="0">
            <x v="13"/>
          </reference>
        </references>
      </pivotArea>
    </format>
    <format dxfId="4061">
      <pivotArea dataOnly="0" labelOnly="1" outline="0" fieldPosition="0">
        <references count="3">
          <reference field="0" count="1" selected="0">
            <x v="295"/>
          </reference>
          <reference field="2" count="1">
            <x v="35"/>
          </reference>
          <reference field="7" count="1" selected="0">
            <x v="13"/>
          </reference>
        </references>
      </pivotArea>
    </format>
    <format dxfId="4060">
      <pivotArea dataOnly="0" labelOnly="1" outline="0" fieldPosition="0">
        <references count="3">
          <reference field="0" count="1" selected="0">
            <x v="16"/>
          </reference>
          <reference field="2" count="1">
            <x v="1"/>
          </reference>
          <reference field="7" count="1" selected="0">
            <x v="15"/>
          </reference>
        </references>
      </pivotArea>
    </format>
    <format dxfId="4059">
      <pivotArea dataOnly="0" labelOnly="1" outline="0" fieldPosition="0">
        <references count="3">
          <reference field="0" count="1" selected="0">
            <x v="28"/>
          </reference>
          <reference field="2" count="1">
            <x v="35"/>
          </reference>
          <reference field="7" count="1" selected="0">
            <x v="15"/>
          </reference>
        </references>
      </pivotArea>
    </format>
    <format dxfId="4058">
      <pivotArea dataOnly="0" labelOnly="1" outline="0" fieldPosition="0">
        <references count="3">
          <reference field="0" count="1" selected="0">
            <x v="75"/>
          </reference>
          <reference field="2" count="1">
            <x v="4"/>
          </reference>
          <reference field="7" count="1" selected="0">
            <x v="15"/>
          </reference>
        </references>
      </pivotArea>
    </format>
    <format dxfId="4057">
      <pivotArea dataOnly="0" labelOnly="1" outline="0" fieldPosition="0">
        <references count="3">
          <reference field="0" count="1" selected="0">
            <x v="106"/>
          </reference>
          <reference field="2" count="1">
            <x v="31"/>
          </reference>
          <reference field="7" count="1" selected="0">
            <x v="15"/>
          </reference>
        </references>
      </pivotArea>
    </format>
    <format dxfId="4056">
      <pivotArea dataOnly="0" labelOnly="1" outline="0" fieldPosition="0">
        <references count="3">
          <reference field="0" count="1" selected="0">
            <x v="116"/>
          </reference>
          <reference field="2" count="1">
            <x v="35"/>
          </reference>
          <reference field="7" count="1" selected="0">
            <x v="15"/>
          </reference>
        </references>
      </pivotArea>
    </format>
    <format dxfId="4055">
      <pivotArea dataOnly="0" labelOnly="1" outline="0" fieldPosition="0">
        <references count="3">
          <reference field="0" count="1" selected="0">
            <x v="150"/>
          </reference>
          <reference field="2" count="1">
            <x v="33"/>
          </reference>
          <reference field="7" count="1" selected="0">
            <x v="15"/>
          </reference>
        </references>
      </pivotArea>
    </format>
    <format dxfId="4054">
      <pivotArea dataOnly="0" labelOnly="1" outline="0" fieldPosition="0">
        <references count="3">
          <reference field="0" count="1" selected="0">
            <x v="159"/>
          </reference>
          <reference field="2" count="1">
            <x v="20"/>
          </reference>
          <reference field="7" count="1" selected="0">
            <x v="15"/>
          </reference>
        </references>
      </pivotArea>
    </format>
    <format dxfId="4053">
      <pivotArea dataOnly="0" labelOnly="1" outline="0" fieldPosition="0">
        <references count="3">
          <reference field="0" count="1" selected="0">
            <x v="165"/>
          </reference>
          <reference field="2" count="1">
            <x v="5"/>
          </reference>
          <reference field="7" count="1" selected="0">
            <x v="15"/>
          </reference>
        </references>
      </pivotArea>
    </format>
    <format dxfId="4052">
      <pivotArea dataOnly="0" labelOnly="1" outline="0" fieldPosition="0">
        <references count="3">
          <reference field="0" count="1" selected="0">
            <x v="183"/>
          </reference>
          <reference field="2" count="1">
            <x v="35"/>
          </reference>
          <reference field="7" count="1" selected="0">
            <x v="15"/>
          </reference>
        </references>
      </pivotArea>
    </format>
    <format dxfId="4051">
      <pivotArea dataOnly="0" labelOnly="1" outline="0" fieldPosition="0">
        <references count="3">
          <reference field="0" count="1" selected="0">
            <x v="233"/>
          </reference>
          <reference field="2" count="1">
            <x v="21"/>
          </reference>
          <reference field="7" count="1" selected="0">
            <x v="15"/>
          </reference>
        </references>
      </pivotArea>
    </format>
    <format dxfId="4050">
      <pivotArea dataOnly="0" labelOnly="1" outline="0" fieldPosition="0">
        <references count="3">
          <reference field="0" count="1" selected="0">
            <x v="236"/>
          </reference>
          <reference field="2" count="1">
            <x v="6"/>
          </reference>
          <reference field="7" count="1" selected="0">
            <x v="15"/>
          </reference>
        </references>
      </pivotArea>
    </format>
    <format dxfId="4049">
      <pivotArea dataOnly="0" labelOnly="1" outline="0" fieldPosition="0">
        <references count="3">
          <reference field="0" count="1" selected="0">
            <x v="259"/>
          </reference>
          <reference field="2" count="1">
            <x v="35"/>
          </reference>
          <reference field="7" count="1" selected="0">
            <x v="15"/>
          </reference>
        </references>
      </pivotArea>
    </format>
    <format dxfId="4048">
      <pivotArea dataOnly="0" labelOnly="1" outline="0" fieldPosition="0">
        <references count="3">
          <reference field="0" count="1" selected="0">
            <x v="270"/>
          </reference>
          <reference field="2" count="1">
            <x v="20"/>
          </reference>
          <reference field="7" count="1" selected="0">
            <x v="15"/>
          </reference>
        </references>
      </pivotArea>
    </format>
    <format dxfId="4047">
      <pivotArea dataOnly="0" labelOnly="1" outline="0" fieldPosition="0">
        <references count="3">
          <reference field="0" count="1" selected="0">
            <x v="300"/>
          </reference>
          <reference field="2" count="1">
            <x v="1"/>
          </reference>
          <reference field="7" count="1" selected="0">
            <x v="15"/>
          </reference>
        </references>
      </pivotArea>
    </format>
    <format dxfId="4046">
      <pivotArea dataOnly="0" labelOnly="1" outline="0" fieldPosition="0">
        <references count="3">
          <reference field="0" count="1" selected="0">
            <x v="7"/>
          </reference>
          <reference field="2" count="1">
            <x v="33"/>
          </reference>
          <reference field="7" count="1" selected="0">
            <x v="16"/>
          </reference>
        </references>
      </pivotArea>
    </format>
    <format dxfId="4045">
      <pivotArea dataOnly="0" labelOnly="1" outline="0" fieldPosition="0">
        <references count="3">
          <reference field="0" count="1" selected="0">
            <x v="52"/>
          </reference>
          <reference field="2" count="1">
            <x v="21"/>
          </reference>
          <reference field="7" count="1" selected="0">
            <x v="16"/>
          </reference>
        </references>
      </pivotArea>
    </format>
    <format dxfId="4044">
      <pivotArea dataOnly="0" labelOnly="1" outline="0" fieldPosition="0">
        <references count="3">
          <reference field="0" count="1" selected="0">
            <x v="56"/>
          </reference>
          <reference field="2" count="1">
            <x v="7"/>
          </reference>
          <reference field="7" count="1" selected="0">
            <x v="16"/>
          </reference>
        </references>
      </pivotArea>
    </format>
    <format dxfId="4043">
      <pivotArea dataOnly="0" labelOnly="1" outline="0" fieldPosition="0">
        <references count="3">
          <reference field="0" count="1" selected="0">
            <x v="57"/>
          </reference>
          <reference field="2" count="1">
            <x v="4"/>
          </reference>
          <reference field="7" count="1" selected="0">
            <x v="16"/>
          </reference>
        </references>
      </pivotArea>
    </format>
    <format dxfId="4042">
      <pivotArea dataOnly="0" labelOnly="1" outline="0" fieldPosition="0">
        <references count="3">
          <reference field="0" count="1" selected="0">
            <x v="79"/>
          </reference>
          <reference field="2" count="1">
            <x v="33"/>
          </reference>
          <reference field="7" count="1" selected="0">
            <x v="16"/>
          </reference>
        </references>
      </pivotArea>
    </format>
    <format dxfId="4041">
      <pivotArea dataOnly="0" labelOnly="1" outline="0" fieldPosition="0">
        <references count="3">
          <reference field="0" count="1" selected="0">
            <x v="82"/>
          </reference>
          <reference field="2" count="1">
            <x v="35"/>
          </reference>
          <reference field="7" count="1" selected="0">
            <x v="16"/>
          </reference>
        </references>
      </pivotArea>
    </format>
    <format dxfId="4040">
      <pivotArea dataOnly="0" labelOnly="1" outline="0" fieldPosition="0">
        <references count="3">
          <reference field="0" count="1" selected="0">
            <x v="85"/>
          </reference>
          <reference field="2" count="1">
            <x v="17"/>
          </reference>
          <reference field="7" count="1" selected="0">
            <x v="16"/>
          </reference>
        </references>
      </pivotArea>
    </format>
    <format dxfId="4039">
      <pivotArea dataOnly="0" labelOnly="1" outline="0" fieldPosition="0">
        <references count="3">
          <reference field="0" count="1" selected="0">
            <x v="90"/>
          </reference>
          <reference field="2" count="1">
            <x v="21"/>
          </reference>
          <reference field="7" count="1" selected="0">
            <x v="16"/>
          </reference>
        </references>
      </pivotArea>
    </format>
    <format dxfId="4038">
      <pivotArea dataOnly="0" labelOnly="1" outline="0" fieldPosition="0">
        <references count="3">
          <reference field="0" count="1" selected="0">
            <x v="100"/>
          </reference>
          <reference field="2" count="1">
            <x v="17"/>
          </reference>
          <reference field="7" count="1" selected="0">
            <x v="16"/>
          </reference>
        </references>
      </pivotArea>
    </format>
    <format dxfId="4037">
      <pivotArea dataOnly="0" labelOnly="1" outline="0" fieldPosition="0">
        <references count="3">
          <reference field="0" count="1" selected="0">
            <x v="108"/>
          </reference>
          <reference field="2" count="1">
            <x v="20"/>
          </reference>
          <reference field="7" count="1" selected="0">
            <x v="16"/>
          </reference>
        </references>
      </pivotArea>
    </format>
    <format dxfId="4036">
      <pivotArea dataOnly="0" labelOnly="1" outline="0" fieldPosition="0">
        <references count="3">
          <reference field="0" count="1" selected="0">
            <x v="118"/>
          </reference>
          <reference field="2" count="1">
            <x v="8"/>
          </reference>
          <reference field="7" count="1" selected="0">
            <x v="16"/>
          </reference>
        </references>
      </pivotArea>
    </format>
    <format dxfId="4035">
      <pivotArea dataOnly="0" labelOnly="1" outline="0" fieldPosition="0">
        <references count="3">
          <reference field="0" count="1" selected="0">
            <x v="137"/>
          </reference>
          <reference field="2" count="1">
            <x v="33"/>
          </reference>
          <reference field="7" count="1" selected="0">
            <x v="16"/>
          </reference>
        </references>
      </pivotArea>
    </format>
    <format dxfId="4034">
      <pivotArea dataOnly="0" labelOnly="1" outline="0" fieldPosition="0">
        <references count="3">
          <reference field="0" count="1" selected="0">
            <x v="168"/>
          </reference>
          <reference field="2" count="1">
            <x v="18"/>
          </reference>
          <reference field="7" count="1" selected="0">
            <x v="16"/>
          </reference>
        </references>
      </pivotArea>
    </format>
    <format dxfId="4033">
      <pivotArea dataOnly="0" labelOnly="1" outline="0" fieldPosition="0">
        <references count="3">
          <reference field="0" count="1" selected="0">
            <x v="178"/>
          </reference>
          <reference field="2" count="1">
            <x v="4"/>
          </reference>
          <reference field="7" count="1" selected="0">
            <x v="16"/>
          </reference>
        </references>
      </pivotArea>
    </format>
    <format dxfId="4032">
      <pivotArea dataOnly="0" labelOnly="1" outline="0" fieldPosition="0">
        <references count="3">
          <reference field="0" count="1" selected="0">
            <x v="181"/>
          </reference>
          <reference field="2" count="1">
            <x v="33"/>
          </reference>
          <reference field="7" count="1" selected="0">
            <x v="16"/>
          </reference>
        </references>
      </pivotArea>
    </format>
    <format dxfId="4031">
      <pivotArea dataOnly="0" labelOnly="1" outline="0" fieldPosition="0">
        <references count="3">
          <reference field="0" count="1" selected="0">
            <x v="184"/>
          </reference>
          <reference field="2" count="1">
            <x v="35"/>
          </reference>
          <reference field="7" count="1" selected="0">
            <x v="16"/>
          </reference>
        </references>
      </pivotArea>
    </format>
    <format dxfId="4030">
      <pivotArea dataOnly="0" labelOnly="1" outline="0" fieldPosition="0">
        <references count="3">
          <reference field="0" count="1" selected="0">
            <x v="212"/>
          </reference>
          <reference field="2" count="1">
            <x v="33"/>
          </reference>
          <reference field="7" count="1" selected="0">
            <x v="16"/>
          </reference>
        </references>
      </pivotArea>
    </format>
    <format dxfId="4029">
      <pivotArea dataOnly="0" labelOnly="1" outline="0" fieldPosition="0">
        <references count="3">
          <reference field="0" count="1" selected="0">
            <x v="218"/>
          </reference>
          <reference field="2" count="1">
            <x v="20"/>
          </reference>
          <reference field="7" count="1" selected="0">
            <x v="16"/>
          </reference>
        </references>
      </pivotArea>
    </format>
    <format dxfId="4028">
      <pivotArea dataOnly="0" labelOnly="1" outline="0" fieldPosition="0">
        <references count="3">
          <reference field="0" count="1" selected="0">
            <x v="225"/>
          </reference>
          <reference field="2" count="1">
            <x v="33"/>
          </reference>
          <reference field="7" count="1" selected="0">
            <x v="16"/>
          </reference>
        </references>
      </pivotArea>
    </format>
    <format dxfId="4027">
      <pivotArea dataOnly="0" labelOnly="1" outline="0" fieldPosition="0">
        <references count="3">
          <reference field="0" count="1" selected="0">
            <x v="227"/>
          </reference>
          <reference field="2" count="1">
            <x v="20"/>
          </reference>
          <reference field="7" count="1" selected="0">
            <x v="16"/>
          </reference>
        </references>
      </pivotArea>
    </format>
    <format dxfId="4026">
      <pivotArea dataOnly="0" labelOnly="1" outline="0" fieldPosition="0">
        <references count="3">
          <reference field="0" count="1" selected="0">
            <x v="237"/>
          </reference>
          <reference field="2" count="1">
            <x v="18"/>
          </reference>
          <reference field="7" count="1" selected="0">
            <x v="16"/>
          </reference>
        </references>
      </pivotArea>
    </format>
    <format dxfId="4025">
      <pivotArea dataOnly="0" labelOnly="1" outline="0" fieldPosition="0">
        <references count="3">
          <reference field="0" count="1" selected="0">
            <x v="242"/>
          </reference>
          <reference field="2" count="1">
            <x v="31"/>
          </reference>
          <reference field="7" count="1" selected="0">
            <x v="16"/>
          </reference>
        </references>
      </pivotArea>
    </format>
    <format dxfId="4024">
      <pivotArea dataOnly="0" labelOnly="1" outline="0" fieldPosition="0">
        <references count="3">
          <reference field="0" count="1" selected="0">
            <x v="249"/>
          </reference>
          <reference field="2" count="1">
            <x v="35"/>
          </reference>
          <reference field="7" count="1" selected="0">
            <x v="16"/>
          </reference>
        </references>
      </pivotArea>
    </format>
    <format dxfId="4023">
      <pivotArea dataOnly="0" labelOnly="1" outline="0" fieldPosition="0">
        <references count="3">
          <reference field="0" count="1" selected="0">
            <x v="268"/>
          </reference>
          <reference field="2" count="1">
            <x v="21"/>
          </reference>
          <reference field="7" count="1" selected="0">
            <x v="16"/>
          </reference>
        </references>
      </pivotArea>
    </format>
    <format dxfId="4022">
      <pivotArea dataOnly="0" labelOnly="1" outline="0" fieldPosition="0">
        <references count="3">
          <reference field="0" count="1" selected="0">
            <x v="272"/>
          </reference>
          <reference field="2" count="1">
            <x v="20"/>
          </reference>
          <reference field="7" count="1" selected="0">
            <x v="16"/>
          </reference>
        </references>
      </pivotArea>
    </format>
    <format dxfId="4021">
      <pivotArea dataOnly="0" labelOnly="1" outline="0" fieldPosition="0">
        <references count="3">
          <reference field="0" count="1" selected="0">
            <x v="300"/>
          </reference>
          <reference field="2" count="1">
            <x v="1"/>
          </reference>
          <reference field="7" count="1" selected="0">
            <x v="16"/>
          </reference>
        </references>
      </pivotArea>
    </format>
    <format dxfId="4020">
      <pivotArea dataOnly="0" labelOnly="1" outline="0" fieldPosition="0">
        <references count="3">
          <reference field="0" count="1" selected="0">
            <x v="309"/>
          </reference>
          <reference field="2" count="1">
            <x v="0"/>
          </reference>
          <reference field="7" count="1" selected="0">
            <x v="16"/>
          </reference>
        </references>
      </pivotArea>
    </format>
    <format dxfId="4019">
      <pivotArea dataOnly="0" labelOnly="1" outline="0" fieldPosition="0">
        <references count="3">
          <reference field="0" count="1" selected="0">
            <x v="4"/>
          </reference>
          <reference field="2" count="1">
            <x v="35"/>
          </reference>
          <reference field="7" count="1" selected="0">
            <x v="17"/>
          </reference>
        </references>
      </pivotArea>
    </format>
    <format dxfId="4018">
      <pivotArea dataOnly="0" labelOnly="1" outline="0" fieldPosition="0">
        <references count="3">
          <reference field="0" count="1" selected="0">
            <x v="20"/>
          </reference>
          <reference field="2" count="1">
            <x v="37"/>
          </reference>
          <reference field="7" count="1" selected="0">
            <x v="17"/>
          </reference>
        </references>
      </pivotArea>
    </format>
    <format dxfId="4017">
      <pivotArea dataOnly="0" labelOnly="1" outline="0" fieldPosition="0">
        <references count="3">
          <reference field="0" count="1" selected="0">
            <x v="44"/>
          </reference>
          <reference field="2" count="1">
            <x v="32"/>
          </reference>
          <reference field="7" count="1" selected="0">
            <x v="17"/>
          </reference>
        </references>
      </pivotArea>
    </format>
    <format dxfId="4016">
      <pivotArea dataOnly="0" labelOnly="1" outline="0" fieldPosition="0">
        <references count="3">
          <reference field="0" count="1" selected="0">
            <x v="54"/>
          </reference>
          <reference field="2" count="1">
            <x v="35"/>
          </reference>
          <reference field="7" count="1" selected="0">
            <x v="17"/>
          </reference>
        </references>
      </pivotArea>
    </format>
    <format dxfId="4015">
      <pivotArea dataOnly="0" labelOnly="1" outline="0" fieldPosition="0">
        <references count="3">
          <reference field="0" count="1" selected="0">
            <x v="56"/>
          </reference>
          <reference field="2" count="1">
            <x v="7"/>
          </reference>
          <reference field="7" count="1" selected="0">
            <x v="17"/>
          </reference>
        </references>
      </pivotArea>
    </format>
    <format dxfId="4014">
      <pivotArea dataOnly="0" labelOnly="1" outline="0" fieldPosition="0">
        <references count="3">
          <reference field="0" count="1" selected="0">
            <x v="64"/>
          </reference>
          <reference field="2" count="1">
            <x v="30"/>
          </reference>
          <reference field="7" count="1" selected="0">
            <x v="17"/>
          </reference>
        </references>
      </pivotArea>
    </format>
    <format dxfId="4013">
      <pivotArea dataOnly="0" labelOnly="1" outline="0" fieldPosition="0">
        <references count="3">
          <reference field="0" count="1" selected="0">
            <x v="76"/>
          </reference>
          <reference field="2" count="1">
            <x v="20"/>
          </reference>
          <reference field="7" count="1" selected="0">
            <x v="17"/>
          </reference>
        </references>
      </pivotArea>
    </format>
    <format dxfId="4012">
      <pivotArea dataOnly="0" labelOnly="1" outline="0" fieldPosition="0">
        <references count="3">
          <reference field="0" count="1" selected="0">
            <x v="111"/>
          </reference>
          <reference field="2" count="1">
            <x v="30"/>
          </reference>
          <reference field="7" count="1" selected="0">
            <x v="17"/>
          </reference>
        </references>
      </pivotArea>
    </format>
    <format dxfId="4011">
      <pivotArea dataOnly="0" labelOnly="1" outline="0" fieldPosition="0">
        <references count="3">
          <reference field="0" count="1" selected="0">
            <x v="153"/>
          </reference>
          <reference field="2" count="1">
            <x v="6"/>
          </reference>
          <reference field="7" count="1" selected="0">
            <x v="17"/>
          </reference>
        </references>
      </pivotArea>
    </format>
    <format dxfId="4010">
      <pivotArea dataOnly="0" labelOnly="1" outline="0" fieldPosition="0">
        <references count="3">
          <reference field="0" count="1" selected="0">
            <x v="167"/>
          </reference>
          <reference field="2" count="1">
            <x v="35"/>
          </reference>
          <reference field="7" count="1" selected="0">
            <x v="17"/>
          </reference>
        </references>
      </pivotArea>
    </format>
    <format dxfId="4009">
      <pivotArea dataOnly="0" labelOnly="1" outline="0" fieldPosition="0">
        <references count="3">
          <reference field="0" count="1" selected="0">
            <x v="178"/>
          </reference>
          <reference field="2" count="1">
            <x v="4"/>
          </reference>
          <reference field="7" count="1" selected="0">
            <x v="17"/>
          </reference>
        </references>
      </pivotArea>
    </format>
    <format dxfId="4008">
      <pivotArea dataOnly="0" labelOnly="1" outline="0" fieldPosition="0">
        <references count="3">
          <reference field="0" count="1" selected="0">
            <x v="200"/>
          </reference>
          <reference field="2" count="1">
            <x v="17"/>
          </reference>
          <reference field="7" count="1" selected="0">
            <x v="17"/>
          </reference>
        </references>
      </pivotArea>
    </format>
    <format dxfId="4007">
      <pivotArea dataOnly="0" labelOnly="1" outline="0" fieldPosition="0">
        <references count="3">
          <reference field="0" count="1" selected="0">
            <x v="202"/>
          </reference>
          <reference field="2" count="1">
            <x v="20"/>
          </reference>
          <reference field="7" count="1" selected="0">
            <x v="17"/>
          </reference>
        </references>
      </pivotArea>
    </format>
    <format dxfId="4006">
      <pivotArea dataOnly="0" labelOnly="1" outline="0" fieldPosition="0">
        <references count="3">
          <reference field="0" count="1" selected="0">
            <x v="233"/>
          </reference>
          <reference field="2" count="1">
            <x v="21"/>
          </reference>
          <reference field="7" count="1" selected="0">
            <x v="17"/>
          </reference>
        </references>
      </pivotArea>
    </format>
    <format dxfId="4005">
      <pivotArea dataOnly="0" labelOnly="1" outline="0" fieldPosition="0">
        <references count="3">
          <reference field="0" count="1" selected="0">
            <x v="267"/>
          </reference>
          <reference field="2" count="1">
            <x v="22"/>
          </reference>
          <reference field="7" count="1" selected="0">
            <x v="17"/>
          </reference>
        </references>
      </pivotArea>
    </format>
    <format dxfId="4004">
      <pivotArea dataOnly="0" labelOnly="1" outline="0" fieldPosition="0">
        <references count="3">
          <reference field="0" count="1" selected="0">
            <x v="279"/>
          </reference>
          <reference field="2" count="1">
            <x v="35"/>
          </reference>
          <reference field="7" count="1" selected="0">
            <x v="17"/>
          </reference>
        </references>
      </pivotArea>
    </format>
    <format dxfId="4003">
      <pivotArea dataOnly="0" labelOnly="1" outline="0" fieldPosition="0">
        <references count="3">
          <reference field="0" count="1" selected="0">
            <x v="281"/>
          </reference>
          <reference field="2" count="1">
            <x v="4"/>
          </reference>
          <reference field="7" count="1" selected="0">
            <x v="17"/>
          </reference>
        </references>
      </pivotArea>
    </format>
    <format dxfId="4002">
      <pivotArea dataOnly="0" labelOnly="1" outline="0" fieldPosition="0">
        <references count="3">
          <reference field="0" count="1" selected="0">
            <x v="319"/>
          </reference>
          <reference field="2" count="1">
            <x v="38"/>
          </reference>
          <reference field="7" count="1" selected="0">
            <x v="17"/>
          </reference>
        </references>
      </pivotArea>
    </format>
    <format dxfId="4001">
      <pivotArea dataOnly="0" labelOnly="1" outline="0" fieldPosition="0">
        <references count="3">
          <reference field="0" count="1" selected="0">
            <x v="15"/>
          </reference>
          <reference field="2" count="1">
            <x v="33"/>
          </reference>
          <reference field="7" count="1" selected="0">
            <x v="18"/>
          </reference>
        </references>
      </pivotArea>
    </format>
    <format dxfId="4000">
      <pivotArea dataOnly="0" labelOnly="1" outline="0" fieldPosition="0">
        <references count="3">
          <reference field="0" count="1" selected="0">
            <x v="47"/>
          </reference>
          <reference field="2" count="1">
            <x v="31"/>
          </reference>
          <reference field="7" count="1" selected="0">
            <x v="18"/>
          </reference>
        </references>
      </pivotArea>
    </format>
    <format dxfId="3999">
      <pivotArea dataOnly="0" labelOnly="1" outline="0" fieldPosition="0">
        <references count="3">
          <reference field="0" count="1" selected="0">
            <x v="49"/>
          </reference>
          <reference field="2" count="1">
            <x v="20"/>
          </reference>
          <reference field="7" count="1" selected="0">
            <x v="18"/>
          </reference>
        </references>
      </pivotArea>
    </format>
    <format dxfId="3998">
      <pivotArea dataOnly="0" labelOnly="1" outline="0" fieldPosition="0">
        <references count="3">
          <reference field="0" count="1" selected="0">
            <x v="56"/>
          </reference>
          <reference field="2" count="1">
            <x v="7"/>
          </reference>
          <reference field="7" count="1" selected="0">
            <x v="18"/>
          </reference>
        </references>
      </pivotArea>
    </format>
    <format dxfId="3997">
      <pivotArea dataOnly="0" labelOnly="1" outline="0" fieldPosition="0">
        <references count="3">
          <reference field="0" count="1" selected="0">
            <x v="78"/>
          </reference>
          <reference field="2" count="1">
            <x v="19"/>
          </reference>
          <reference field="7" count="1" selected="0">
            <x v="18"/>
          </reference>
        </references>
      </pivotArea>
    </format>
    <format dxfId="3996">
      <pivotArea dataOnly="0" labelOnly="1" outline="0" fieldPosition="0">
        <references count="3">
          <reference field="0" count="1" selected="0">
            <x v="82"/>
          </reference>
          <reference field="2" count="1">
            <x v="35"/>
          </reference>
          <reference field="7" count="1" selected="0">
            <x v="18"/>
          </reference>
        </references>
      </pivotArea>
    </format>
    <format dxfId="3995">
      <pivotArea dataOnly="0" labelOnly="1" outline="0" fieldPosition="0">
        <references count="3">
          <reference field="0" count="1" selected="0">
            <x v="84"/>
          </reference>
          <reference field="2" count="1">
            <x v="20"/>
          </reference>
          <reference field="7" count="1" selected="0">
            <x v="18"/>
          </reference>
        </references>
      </pivotArea>
    </format>
    <format dxfId="3994">
      <pivotArea dataOnly="0" labelOnly="1" outline="0" fieldPosition="0">
        <references count="3">
          <reference field="0" count="1" selected="0">
            <x v="101"/>
          </reference>
          <reference field="2" count="1">
            <x v="35"/>
          </reference>
          <reference field="7" count="1" selected="0">
            <x v="18"/>
          </reference>
        </references>
      </pivotArea>
    </format>
    <format dxfId="3993">
      <pivotArea dataOnly="0" labelOnly="1" outline="0" fieldPosition="0">
        <references count="3">
          <reference field="0" count="1" selected="0">
            <x v="117"/>
          </reference>
          <reference field="2" count="1">
            <x v="33"/>
          </reference>
          <reference field="7" count="1" selected="0">
            <x v="18"/>
          </reference>
        </references>
      </pivotArea>
    </format>
    <format dxfId="3992">
      <pivotArea dataOnly="0" labelOnly="1" outline="0" fieldPosition="0">
        <references count="3">
          <reference field="0" count="1" selected="0">
            <x v="126"/>
          </reference>
          <reference field="2" count="1">
            <x v="20"/>
          </reference>
          <reference field="7" count="1" selected="0">
            <x v="18"/>
          </reference>
        </references>
      </pivotArea>
    </format>
    <format dxfId="3991">
      <pivotArea dataOnly="0" labelOnly="1" outline="0" fieldPosition="0">
        <references count="3">
          <reference field="0" count="1" selected="0">
            <x v="130"/>
          </reference>
          <reference field="2" count="1">
            <x v="35"/>
          </reference>
          <reference field="7" count="1" selected="0">
            <x v="18"/>
          </reference>
        </references>
      </pivotArea>
    </format>
    <format dxfId="3990">
      <pivotArea dataOnly="0" labelOnly="1" outline="0" fieldPosition="0">
        <references count="3">
          <reference field="0" count="1" selected="0">
            <x v="135"/>
          </reference>
          <reference field="2" count="1">
            <x v="4"/>
          </reference>
          <reference field="7" count="1" selected="0">
            <x v="18"/>
          </reference>
        </references>
      </pivotArea>
    </format>
    <format dxfId="3989">
      <pivotArea dataOnly="0" labelOnly="1" outline="0" fieldPosition="0">
        <references count="3">
          <reference field="0" count="1" selected="0">
            <x v="145"/>
          </reference>
          <reference field="2" count="1">
            <x v="33"/>
          </reference>
          <reference field="7" count="1" selected="0">
            <x v="18"/>
          </reference>
        </references>
      </pivotArea>
    </format>
    <format dxfId="3988">
      <pivotArea dataOnly="0" labelOnly="1" outline="0" fieldPosition="0">
        <references count="3">
          <reference field="0" count="1" selected="0">
            <x v="166"/>
          </reference>
          <reference field="2" count="1">
            <x v="35"/>
          </reference>
          <reference field="7" count="1" selected="0">
            <x v="18"/>
          </reference>
        </references>
      </pivotArea>
    </format>
    <format dxfId="3987">
      <pivotArea dataOnly="0" labelOnly="1" outline="0" fieldPosition="0">
        <references count="3">
          <reference field="0" count="1" selected="0">
            <x v="175"/>
          </reference>
          <reference field="2" count="1">
            <x v="20"/>
          </reference>
          <reference field="7" count="1" selected="0">
            <x v="18"/>
          </reference>
        </references>
      </pivotArea>
    </format>
    <format dxfId="3986">
      <pivotArea dataOnly="0" labelOnly="1" outline="0" fieldPosition="0">
        <references count="3">
          <reference field="0" count="1" selected="0">
            <x v="186"/>
          </reference>
          <reference field="2" count="1">
            <x v="25"/>
          </reference>
          <reference field="7" count="1" selected="0">
            <x v="18"/>
          </reference>
        </references>
      </pivotArea>
    </format>
    <format dxfId="3985">
      <pivotArea dataOnly="0" labelOnly="1" outline="0" fieldPosition="0">
        <references count="3">
          <reference field="0" count="1" selected="0">
            <x v="198"/>
          </reference>
          <reference field="2" count="1">
            <x v="7"/>
          </reference>
          <reference field="7" count="1" selected="0">
            <x v="18"/>
          </reference>
        </references>
      </pivotArea>
    </format>
    <format dxfId="3984">
      <pivotArea dataOnly="0" labelOnly="1" outline="0" fieldPosition="0">
        <references count="3">
          <reference field="0" count="1" selected="0">
            <x v="199"/>
          </reference>
          <reference field="2" count="1">
            <x v="2"/>
          </reference>
          <reference field="7" count="1" selected="0">
            <x v="18"/>
          </reference>
        </references>
      </pivotArea>
    </format>
    <format dxfId="3983">
      <pivotArea dataOnly="0" labelOnly="1" outline="0" fieldPosition="0">
        <references count="3">
          <reference field="0" count="1" selected="0">
            <x v="202"/>
          </reference>
          <reference field="2" count="1">
            <x v="20"/>
          </reference>
          <reference field="7" count="1" selected="0">
            <x v="18"/>
          </reference>
        </references>
      </pivotArea>
    </format>
    <format dxfId="3982">
      <pivotArea dataOnly="0" labelOnly="1" outline="0" fieldPosition="0">
        <references count="3">
          <reference field="0" count="1" selected="0">
            <x v="209"/>
          </reference>
          <reference field="2" count="1">
            <x v="35"/>
          </reference>
          <reference field="7" count="1" selected="0">
            <x v="18"/>
          </reference>
        </references>
      </pivotArea>
    </format>
    <format dxfId="3981">
      <pivotArea dataOnly="0" labelOnly="1" outline="0" fieldPosition="0">
        <references count="3">
          <reference field="0" count="1" selected="0">
            <x v="220"/>
          </reference>
          <reference field="2" count="1">
            <x v="33"/>
          </reference>
          <reference field="7" count="1" selected="0">
            <x v="18"/>
          </reference>
        </references>
      </pivotArea>
    </format>
    <format dxfId="3980">
      <pivotArea dataOnly="0" labelOnly="1" outline="0" fieldPosition="0">
        <references count="3">
          <reference field="0" count="1" selected="0">
            <x v="227"/>
          </reference>
          <reference field="2" count="1">
            <x v="20"/>
          </reference>
          <reference field="7" count="1" selected="0">
            <x v="18"/>
          </reference>
        </references>
      </pivotArea>
    </format>
    <format dxfId="3979">
      <pivotArea dataOnly="0" labelOnly="1" outline="0" fieldPosition="0">
        <references count="3">
          <reference field="0" count="1" selected="0">
            <x v="249"/>
          </reference>
          <reference field="2" count="1">
            <x v="35"/>
          </reference>
          <reference field="7" count="1" selected="0">
            <x v="18"/>
          </reference>
        </references>
      </pivotArea>
    </format>
    <format dxfId="3978">
      <pivotArea dataOnly="0" labelOnly="1" outline="0" fieldPosition="0">
        <references count="3">
          <reference field="0" count="1" selected="0">
            <x v="250"/>
          </reference>
          <reference field="2" count="1">
            <x v="20"/>
          </reference>
          <reference field="7" count="1" selected="0">
            <x v="18"/>
          </reference>
        </references>
      </pivotArea>
    </format>
    <format dxfId="3977">
      <pivotArea dataOnly="0" labelOnly="1" outline="0" fieldPosition="0">
        <references count="3">
          <reference field="0" count="1" selected="0">
            <x v="283"/>
          </reference>
          <reference field="2" count="1">
            <x v="35"/>
          </reference>
          <reference field="7" count="1" selected="0">
            <x v="18"/>
          </reference>
        </references>
      </pivotArea>
    </format>
    <format dxfId="3976">
      <pivotArea dataOnly="0" labelOnly="1" outline="0" fieldPosition="0">
        <references count="3">
          <reference field="0" count="1" selected="0">
            <x v="12"/>
          </reference>
          <reference field="2" count="1">
            <x v="9"/>
          </reference>
          <reference field="7" count="1" selected="0">
            <x v="20"/>
          </reference>
        </references>
      </pivotArea>
    </format>
    <format dxfId="3975">
      <pivotArea dataOnly="0" labelOnly="1" outline="0" fieldPosition="0">
        <references count="3">
          <reference field="0" count="1" selected="0">
            <x v="16"/>
          </reference>
          <reference field="2" count="1">
            <x v="1"/>
          </reference>
          <reference field="7" count="1" selected="0">
            <x v="20"/>
          </reference>
        </references>
      </pivotArea>
    </format>
    <format dxfId="3974">
      <pivotArea dataOnly="0" labelOnly="1" outline="0" fieldPosition="0">
        <references count="3">
          <reference field="0" count="1" selected="0">
            <x v="22"/>
          </reference>
          <reference field="2" count="1">
            <x v="28"/>
          </reference>
          <reference field="7" count="1" selected="0">
            <x v="20"/>
          </reference>
        </references>
      </pivotArea>
    </format>
    <format dxfId="3973">
      <pivotArea dataOnly="0" labelOnly="1" outline="0" fieldPosition="0">
        <references count="3">
          <reference field="0" count="1" selected="0">
            <x v="59"/>
          </reference>
          <reference field="2" count="1">
            <x v="21"/>
          </reference>
          <reference field="7" count="1" selected="0">
            <x v="20"/>
          </reference>
        </references>
      </pivotArea>
    </format>
    <format dxfId="3972">
      <pivotArea dataOnly="0" labelOnly="1" outline="0" fieldPosition="0">
        <references count="3">
          <reference field="0" count="1" selected="0">
            <x v="161"/>
          </reference>
          <reference field="2" count="1">
            <x v="4"/>
          </reference>
          <reference field="7" count="1" selected="0">
            <x v="20"/>
          </reference>
        </references>
      </pivotArea>
    </format>
    <format dxfId="3971">
      <pivotArea dataOnly="0" labelOnly="1" outline="0" fieldPosition="0">
        <references count="3">
          <reference field="0" count="1" selected="0">
            <x v="163"/>
          </reference>
          <reference field="2" count="1">
            <x v="20"/>
          </reference>
          <reference field="7" count="1" selected="0">
            <x v="20"/>
          </reference>
        </references>
      </pivotArea>
    </format>
    <format dxfId="3970">
      <pivotArea dataOnly="0" labelOnly="1" outline="0" fieldPosition="0">
        <references count="3">
          <reference field="0" count="1" selected="0">
            <x v="192"/>
          </reference>
          <reference field="2" count="1">
            <x v="28"/>
          </reference>
          <reference field="7" count="1" selected="0">
            <x v="20"/>
          </reference>
        </references>
      </pivotArea>
    </format>
    <format dxfId="3969">
      <pivotArea dataOnly="0" labelOnly="1" outline="0" fieldPosition="0">
        <references count="3">
          <reference field="0" count="1" selected="0">
            <x v="196"/>
          </reference>
          <reference field="2" count="1">
            <x v="21"/>
          </reference>
          <reference field="7" count="1" selected="0">
            <x v="20"/>
          </reference>
        </references>
      </pivotArea>
    </format>
    <format dxfId="3968">
      <pivotArea dataOnly="0" labelOnly="1" outline="0" fieldPosition="0">
        <references count="3">
          <reference field="0" count="1" selected="0">
            <x v="213"/>
          </reference>
          <reference field="2" count="1">
            <x v="17"/>
          </reference>
          <reference field="7" count="1" selected="0">
            <x v="20"/>
          </reference>
        </references>
      </pivotArea>
    </format>
    <format dxfId="3967">
      <pivotArea dataOnly="0" labelOnly="1" outline="0" fieldPosition="0">
        <references count="3">
          <reference field="0" count="1" selected="0">
            <x v="256"/>
          </reference>
          <reference field="2" count="1">
            <x v="21"/>
          </reference>
          <reference field="7" count="1" selected="0">
            <x v="20"/>
          </reference>
        </references>
      </pivotArea>
    </format>
    <format dxfId="3966">
      <pivotArea dataOnly="0" labelOnly="1" outline="0" fieldPosition="0">
        <references count="3">
          <reference field="0" count="1" selected="0">
            <x v="278"/>
          </reference>
          <reference field="2" count="1">
            <x v="20"/>
          </reference>
          <reference field="7" count="1" selected="0">
            <x v="20"/>
          </reference>
        </references>
      </pivotArea>
    </format>
    <format dxfId="3965">
      <pivotArea dataOnly="0" labelOnly="1" outline="0" fieldPosition="0">
        <references count="3">
          <reference field="0" count="1" selected="0">
            <x v="307"/>
          </reference>
          <reference field="2" count="1">
            <x v="0"/>
          </reference>
          <reference field="7" count="1" selected="0">
            <x v="20"/>
          </reference>
        </references>
      </pivotArea>
    </format>
    <format dxfId="3964">
      <pivotArea dataOnly="0" labelOnly="1" outline="0" fieldPosition="0">
        <references count="3">
          <reference field="0" count="1" selected="0">
            <x v="36"/>
          </reference>
          <reference field="2" count="1">
            <x v="31"/>
          </reference>
          <reference field="7" count="1" selected="0">
            <x v="21"/>
          </reference>
        </references>
      </pivotArea>
    </format>
    <format dxfId="3963">
      <pivotArea dataOnly="0" labelOnly="1" outline="0" fieldPosition="0">
        <references count="3">
          <reference field="0" count="1" selected="0">
            <x v="54"/>
          </reference>
          <reference field="2" count="1">
            <x v="35"/>
          </reference>
          <reference field="7" count="1" selected="0">
            <x v="21"/>
          </reference>
        </references>
      </pivotArea>
    </format>
    <format dxfId="3962">
      <pivotArea dataOnly="0" labelOnly="1" outline="0" fieldPosition="0">
        <references count="3">
          <reference field="0" count="1" selected="0">
            <x v="55"/>
          </reference>
          <reference field="2" count="1">
            <x v="21"/>
          </reference>
          <reference field="7" count="1" selected="0">
            <x v="21"/>
          </reference>
        </references>
      </pivotArea>
    </format>
    <format dxfId="3961">
      <pivotArea dataOnly="0" labelOnly="1" outline="0" fieldPosition="0">
        <references count="3">
          <reference field="0" count="1" selected="0">
            <x v="64"/>
          </reference>
          <reference field="2" count="1">
            <x v="30"/>
          </reference>
          <reference field="7" count="1" selected="0">
            <x v="21"/>
          </reference>
        </references>
      </pivotArea>
    </format>
    <format dxfId="3960">
      <pivotArea dataOnly="0" labelOnly="1" outline="0" fieldPosition="0">
        <references count="3">
          <reference field="0" count="1" selected="0">
            <x v="76"/>
          </reference>
          <reference field="2" count="1">
            <x v="20"/>
          </reference>
          <reference field="7" count="1" selected="0">
            <x v="21"/>
          </reference>
        </references>
      </pivotArea>
    </format>
    <format dxfId="3959">
      <pivotArea dataOnly="0" labelOnly="1" outline="0" fieldPosition="0">
        <references count="3">
          <reference field="0" count="1" selected="0">
            <x v="79"/>
          </reference>
          <reference field="2" count="1">
            <x v="33"/>
          </reference>
          <reference field="7" count="1" selected="0">
            <x v="21"/>
          </reference>
        </references>
      </pivotArea>
    </format>
    <format dxfId="3958">
      <pivotArea dataOnly="0" labelOnly="1" outline="0" fieldPosition="0">
        <references count="3">
          <reference field="0" count="1" selected="0">
            <x v="111"/>
          </reference>
          <reference field="2" count="1">
            <x v="30"/>
          </reference>
          <reference field="7" count="1" selected="0">
            <x v="21"/>
          </reference>
        </references>
      </pivotArea>
    </format>
    <format dxfId="3957">
      <pivotArea dataOnly="0" labelOnly="1" outline="0" fieldPosition="0">
        <references count="3">
          <reference field="0" count="1" selected="0">
            <x v="112"/>
          </reference>
          <reference field="2" count="1">
            <x v="33"/>
          </reference>
          <reference field="7" count="1" selected="0">
            <x v="21"/>
          </reference>
        </references>
      </pivotArea>
    </format>
    <format dxfId="3956">
      <pivotArea dataOnly="0" labelOnly="1" outline="0" fieldPosition="0">
        <references count="3">
          <reference field="0" count="1" selected="0">
            <x v="156"/>
          </reference>
          <reference field="2" count="1">
            <x v="21"/>
          </reference>
          <reference field="7" count="1" selected="0">
            <x v="21"/>
          </reference>
        </references>
      </pivotArea>
    </format>
    <format dxfId="3955">
      <pivotArea dataOnly="0" labelOnly="1" outline="0" fieldPosition="0">
        <references count="3">
          <reference field="0" count="1" selected="0">
            <x v="178"/>
          </reference>
          <reference field="2" count="1">
            <x v="4"/>
          </reference>
          <reference field="7" count="1" selected="0">
            <x v="21"/>
          </reference>
        </references>
      </pivotArea>
    </format>
    <format dxfId="3954">
      <pivotArea dataOnly="0" labelOnly="1" outline="0" fieldPosition="0">
        <references count="3">
          <reference field="0" count="1" selected="0">
            <x v="194"/>
          </reference>
          <reference field="2" count="1">
            <x v="8"/>
          </reference>
          <reference field="7" count="1" selected="0">
            <x v="21"/>
          </reference>
        </references>
      </pivotArea>
    </format>
    <format dxfId="3953">
      <pivotArea dataOnly="0" labelOnly="1" outline="0" fieldPosition="0">
        <references count="3">
          <reference field="0" count="1" selected="0">
            <x v="225"/>
          </reference>
          <reference field="2" count="1">
            <x v="33"/>
          </reference>
          <reference field="7" count="1" selected="0">
            <x v="21"/>
          </reference>
        </references>
      </pivotArea>
    </format>
    <format dxfId="3952">
      <pivotArea dataOnly="0" labelOnly="1" outline="0" fieldPosition="0">
        <references count="3">
          <reference field="0" count="1" selected="0">
            <x v="266"/>
          </reference>
          <reference field="2" count="1">
            <x v="21"/>
          </reference>
          <reference field="7" count="1" selected="0">
            <x v="21"/>
          </reference>
        </references>
      </pivotArea>
    </format>
    <format dxfId="3951">
      <pivotArea dataOnly="0" labelOnly="1" outline="0" fieldPosition="0">
        <references count="3">
          <reference field="0" count="1" selected="0">
            <x v="277"/>
          </reference>
          <reference field="2" count="1">
            <x v="35"/>
          </reference>
          <reference field="7" count="1" selected="0">
            <x v="21"/>
          </reference>
        </references>
      </pivotArea>
    </format>
    <format dxfId="3950">
      <pivotArea dataOnly="0" labelOnly="1" outline="0" fieldPosition="0">
        <references count="3">
          <reference field="0" count="1" selected="0">
            <x v="281"/>
          </reference>
          <reference field="2" count="1">
            <x v="4"/>
          </reference>
          <reference field="7" count="1" selected="0">
            <x v="21"/>
          </reference>
        </references>
      </pivotArea>
    </format>
    <format dxfId="3949">
      <pivotArea dataOnly="0" labelOnly="1" outline="0" fieldPosition="0">
        <references count="3">
          <reference field="0" count="1" selected="0">
            <x v="290"/>
          </reference>
          <reference field="2" count="1">
            <x v="33"/>
          </reference>
          <reference field="7" count="1" selected="0">
            <x v="21"/>
          </reference>
        </references>
      </pivotArea>
    </format>
    <format dxfId="3948">
      <pivotArea dataOnly="0" labelOnly="1" outline="0" fieldPosition="0">
        <references count="3">
          <reference field="0" count="1" selected="0">
            <x v="308"/>
          </reference>
          <reference field="2" count="1">
            <x v="26"/>
          </reference>
          <reference field="7" count="1" selected="0">
            <x v="21"/>
          </reference>
        </references>
      </pivotArea>
    </format>
    <format dxfId="3947">
      <pivotArea dataOnly="0" labelOnly="1" outline="0" fieldPosition="0">
        <references count="3">
          <reference field="0" count="1" selected="0">
            <x v="312"/>
          </reference>
          <reference field="2" count="1">
            <x v="4"/>
          </reference>
          <reference field="7" count="1" selected="0">
            <x v="21"/>
          </reference>
        </references>
      </pivotArea>
    </format>
    <format dxfId="3946">
      <pivotArea dataOnly="0" labelOnly="1" outline="0" fieldPosition="0">
        <references count="3">
          <reference field="0" count="1" selected="0">
            <x v="7"/>
          </reference>
          <reference field="2" count="1">
            <x v="33"/>
          </reference>
          <reference field="7" count="1" selected="0">
            <x v="22"/>
          </reference>
        </references>
      </pivotArea>
    </format>
    <format dxfId="3945">
      <pivotArea dataOnly="0" labelOnly="1" outline="0" fieldPosition="0">
        <references count="3">
          <reference field="0" count="1" selected="0">
            <x v="36"/>
          </reference>
          <reference field="2" count="1">
            <x v="31"/>
          </reference>
          <reference field="7" count="1" selected="0">
            <x v="22"/>
          </reference>
        </references>
      </pivotArea>
    </format>
    <format dxfId="3944">
      <pivotArea dataOnly="0" labelOnly="1" outline="0" fieldPosition="0">
        <references count="3">
          <reference field="0" count="1" selected="0">
            <x v="54"/>
          </reference>
          <reference field="2" count="1">
            <x v="35"/>
          </reference>
          <reference field="7" count="1" selected="0">
            <x v="22"/>
          </reference>
        </references>
      </pivotArea>
    </format>
    <format dxfId="3943">
      <pivotArea dataOnly="0" labelOnly="1" outline="0" fieldPosition="0">
        <references count="3">
          <reference field="0" count="1" selected="0">
            <x v="70"/>
          </reference>
          <reference field="2" count="1">
            <x v="26"/>
          </reference>
          <reference field="7" count="1" selected="0">
            <x v="22"/>
          </reference>
        </references>
      </pivotArea>
    </format>
    <format dxfId="3942">
      <pivotArea dataOnly="0" labelOnly="1" outline="0" fieldPosition="0">
        <references count="3">
          <reference field="0" count="1" selected="0">
            <x v="72"/>
          </reference>
          <reference field="2" count="1">
            <x v="33"/>
          </reference>
          <reference field="7" count="1" selected="0">
            <x v="22"/>
          </reference>
        </references>
      </pivotArea>
    </format>
    <format dxfId="3941">
      <pivotArea dataOnly="0" labelOnly="1" outline="0" fieldPosition="0">
        <references count="3">
          <reference field="0" count="1" selected="0">
            <x v="94"/>
          </reference>
          <reference field="2" count="1">
            <x v="35"/>
          </reference>
          <reference field="7" count="1" selected="0">
            <x v="22"/>
          </reference>
        </references>
      </pivotArea>
    </format>
    <format dxfId="3940">
      <pivotArea dataOnly="0" labelOnly="1" outline="0" fieldPosition="0">
        <references count="3">
          <reference field="0" count="1" selected="0">
            <x v="96"/>
          </reference>
          <reference field="2" count="1">
            <x v="19"/>
          </reference>
          <reference field="7" count="1" selected="0">
            <x v="22"/>
          </reference>
        </references>
      </pivotArea>
    </format>
    <format dxfId="3939">
      <pivotArea dataOnly="0" labelOnly="1" outline="0" fieldPosition="0">
        <references count="3">
          <reference field="0" count="1" selected="0">
            <x v="137"/>
          </reference>
          <reference field="2" count="1">
            <x v="33"/>
          </reference>
          <reference field="7" count="1" selected="0">
            <x v="22"/>
          </reference>
        </references>
      </pivotArea>
    </format>
    <format dxfId="3938">
      <pivotArea dataOnly="0" labelOnly="1" outline="0" fieldPosition="0">
        <references count="3">
          <reference field="0" count="1" selected="0">
            <x v="156"/>
          </reference>
          <reference field="2" count="1">
            <x v="21"/>
          </reference>
          <reference field="7" count="1" selected="0">
            <x v="22"/>
          </reference>
        </references>
      </pivotArea>
    </format>
    <format dxfId="3937">
      <pivotArea dataOnly="0" labelOnly="1" outline="0" fieldPosition="0">
        <references count="3">
          <reference field="0" count="1" selected="0">
            <x v="195"/>
          </reference>
          <reference field="2" count="1">
            <x v="33"/>
          </reference>
          <reference field="7" count="1" selected="0">
            <x v="22"/>
          </reference>
        </references>
      </pivotArea>
    </format>
    <format dxfId="3936">
      <pivotArea dataOnly="0" labelOnly="1" outline="0" fieldPosition="0">
        <references count="3">
          <reference field="0" count="1" selected="0">
            <x v="204"/>
          </reference>
          <reference field="2" count="1">
            <x v="26"/>
          </reference>
          <reference field="7" count="1" selected="0">
            <x v="22"/>
          </reference>
        </references>
      </pivotArea>
    </format>
    <format dxfId="3935">
      <pivotArea dataOnly="0" labelOnly="1" outline="0" fieldPosition="0">
        <references count="3">
          <reference field="0" count="1" selected="0">
            <x v="218"/>
          </reference>
          <reference field="2" count="1">
            <x v="20"/>
          </reference>
          <reference field="7" count="1" selected="0">
            <x v="22"/>
          </reference>
        </references>
      </pivotArea>
    </format>
    <format dxfId="3934">
      <pivotArea dataOnly="0" labelOnly="1" outline="0" fieldPosition="0">
        <references count="3">
          <reference field="0" count="1" selected="0">
            <x v="231"/>
          </reference>
          <reference field="2" count="1">
            <x v="21"/>
          </reference>
          <reference field="7" count="1" selected="0">
            <x v="22"/>
          </reference>
        </references>
      </pivotArea>
    </format>
    <format dxfId="3933">
      <pivotArea dataOnly="0" labelOnly="1" outline="0" fieldPosition="0">
        <references count="3">
          <reference field="0" count="1" selected="0">
            <x v="250"/>
          </reference>
          <reference field="2" count="1">
            <x v="20"/>
          </reference>
          <reference field="7" count="1" selected="0">
            <x v="22"/>
          </reference>
        </references>
      </pivotArea>
    </format>
    <format dxfId="3932">
      <pivotArea dataOnly="0" labelOnly="1" outline="0" fieldPosition="0">
        <references count="3">
          <reference field="0" count="1" selected="0">
            <x v="313"/>
          </reference>
          <reference field="2" count="1">
            <x v="4"/>
          </reference>
          <reference field="7" count="1" selected="0">
            <x v="22"/>
          </reference>
        </references>
      </pivotArea>
    </format>
    <format dxfId="3931">
      <pivotArea dataOnly="0" labelOnly="1" outline="0" fieldPosition="0">
        <references count="3">
          <reference field="0" count="1" selected="0">
            <x v="15"/>
          </reference>
          <reference field="2" count="1">
            <x v="33"/>
          </reference>
          <reference field="7" count="1" selected="0">
            <x v="23"/>
          </reference>
        </references>
      </pivotArea>
    </format>
    <format dxfId="3930">
      <pivotArea dataOnly="0" labelOnly="1" outline="0" fieldPosition="0">
        <references count="3">
          <reference field="0" count="1" selected="0">
            <x v="51"/>
          </reference>
          <reference field="2" count="1">
            <x v="35"/>
          </reference>
          <reference field="7" count="1" selected="0">
            <x v="23"/>
          </reference>
        </references>
      </pivotArea>
    </format>
    <format dxfId="3929">
      <pivotArea dataOnly="0" labelOnly="1" outline="0" fieldPosition="0">
        <references count="3">
          <reference field="0" count="1" selected="0">
            <x v="62"/>
          </reference>
          <reference field="2" count="1">
            <x v="4"/>
          </reference>
          <reference field="7" count="1" selected="0">
            <x v="23"/>
          </reference>
        </references>
      </pivotArea>
    </format>
    <format dxfId="3928">
      <pivotArea dataOnly="0" labelOnly="1" outline="0" fieldPosition="0">
        <references count="3">
          <reference field="0" count="1" selected="0">
            <x v="74"/>
          </reference>
          <reference field="2" count="1">
            <x v="30"/>
          </reference>
          <reference field="7" count="1" selected="0">
            <x v="23"/>
          </reference>
        </references>
      </pivotArea>
    </format>
    <format dxfId="3927">
      <pivotArea dataOnly="0" labelOnly="1" outline="0" fieldPosition="0">
        <references count="3">
          <reference field="0" count="1" selected="0">
            <x v="175"/>
          </reference>
          <reference field="2" count="1">
            <x v="20"/>
          </reference>
          <reference field="7" count="1" selected="0">
            <x v="23"/>
          </reference>
        </references>
      </pivotArea>
    </format>
    <format dxfId="3926">
      <pivotArea dataOnly="0" labelOnly="1" outline="0" fieldPosition="0">
        <references count="3">
          <reference field="0" count="1" selected="0">
            <x v="201"/>
          </reference>
          <reference field="2" count="1">
            <x v="23"/>
          </reference>
          <reference field="7" count="1" selected="0">
            <x v="23"/>
          </reference>
        </references>
      </pivotArea>
    </format>
    <format dxfId="3925">
      <pivotArea dataOnly="0" labelOnly="1" outline="0" fieldPosition="0">
        <references count="3">
          <reference field="0" count="1" selected="0">
            <x v="217"/>
          </reference>
          <reference field="2" count="1">
            <x v="4"/>
          </reference>
          <reference field="7" count="1" selected="0">
            <x v="23"/>
          </reference>
        </references>
      </pivotArea>
    </format>
    <format dxfId="3924">
      <pivotArea dataOnly="0" labelOnly="1" outline="0" fieldPosition="0">
        <references count="3">
          <reference field="0" count="1" selected="0">
            <x v="223"/>
          </reference>
          <reference field="2" count="1">
            <x v="20"/>
          </reference>
          <reference field="7" count="1" selected="0">
            <x v="23"/>
          </reference>
        </references>
      </pivotArea>
    </format>
    <format dxfId="3923">
      <pivotArea dataOnly="0" labelOnly="1" outline="0" fieldPosition="0">
        <references count="3">
          <reference field="0" count="1" selected="0">
            <x v="290"/>
          </reference>
          <reference field="2" count="1">
            <x v="33"/>
          </reference>
          <reference field="7" count="1" selected="0">
            <x v="23"/>
          </reference>
        </references>
      </pivotArea>
    </format>
    <format dxfId="3922">
      <pivotArea dataOnly="0" labelOnly="1" outline="0" fieldPosition="0">
        <references count="3">
          <reference field="0" count="1" selected="0">
            <x v="305"/>
          </reference>
          <reference field="2" count="1">
            <x v="11"/>
          </reference>
          <reference field="7" count="1" selected="0">
            <x v="23"/>
          </reference>
        </references>
      </pivotArea>
    </format>
    <format dxfId="3921">
      <pivotArea dataOnly="0" labelOnly="1" outline="0" fieldPosition="0">
        <references count="3">
          <reference field="0" count="1" selected="0">
            <x v="309"/>
          </reference>
          <reference field="2" count="1">
            <x v="0"/>
          </reference>
          <reference field="7" count="1" selected="0">
            <x v="23"/>
          </reference>
        </references>
      </pivotArea>
    </format>
    <format dxfId="3920">
      <pivotArea dataOnly="0" labelOnly="1" outline="0" fieldPosition="0">
        <references count="3">
          <reference field="0" count="1" selected="0">
            <x v="12"/>
          </reference>
          <reference field="2" count="1">
            <x v="9"/>
          </reference>
          <reference field="7" count="1" selected="0">
            <x v="24"/>
          </reference>
        </references>
      </pivotArea>
    </format>
    <format dxfId="3919">
      <pivotArea dataOnly="0" labelOnly="1" outline="0" fieldPosition="0">
        <references count="3">
          <reference field="0" count="1" selected="0">
            <x v="16"/>
          </reference>
          <reference field="2" count="1">
            <x v="1"/>
          </reference>
          <reference field="7" count="1" selected="0">
            <x v="24"/>
          </reference>
        </references>
      </pivotArea>
    </format>
    <format dxfId="3918">
      <pivotArea dataOnly="0" labelOnly="1" outline="0" fieldPosition="0">
        <references count="3">
          <reference field="0" count="1" selected="0">
            <x v="22"/>
          </reference>
          <reference field="2" count="1">
            <x v="28"/>
          </reference>
          <reference field="7" count="1" selected="0">
            <x v="24"/>
          </reference>
        </references>
      </pivotArea>
    </format>
    <format dxfId="3917">
      <pivotArea dataOnly="0" labelOnly="1" outline="0" fieldPosition="0">
        <references count="3">
          <reference field="0" count="1" selected="0">
            <x v="26"/>
          </reference>
          <reference field="2" count="1">
            <x v="33"/>
          </reference>
          <reference field="7" count="1" selected="0">
            <x v="24"/>
          </reference>
        </references>
      </pivotArea>
    </format>
    <format dxfId="3916">
      <pivotArea dataOnly="0" labelOnly="1" outline="0" fieldPosition="0">
        <references count="3">
          <reference field="0" count="1" selected="0">
            <x v="30"/>
          </reference>
          <reference field="2" count="1">
            <x v="20"/>
          </reference>
          <reference field="7" count="1" selected="0">
            <x v="24"/>
          </reference>
        </references>
      </pivotArea>
    </format>
    <format dxfId="3915">
      <pivotArea dataOnly="0" labelOnly="1" outline="0" fieldPosition="0">
        <references count="3">
          <reference field="0" count="1" selected="0">
            <x v="53"/>
          </reference>
          <reference field="2" count="1">
            <x v="4"/>
          </reference>
          <reference field="7" count="1" selected="0">
            <x v="24"/>
          </reference>
        </references>
      </pivotArea>
    </format>
    <format dxfId="3914">
      <pivotArea dataOnly="0" labelOnly="1" outline="0" fieldPosition="0">
        <references count="3">
          <reference field="0" count="1" selected="0">
            <x v="88"/>
          </reference>
          <reference field="2" count="1">
            <x v="20"/>
          </reference>
          <reference field="7" count="1" selected="0">
            <x v="24"/>
          </reference>
        </references>
      </pivotArea>
    </format>
    <format dxfId="3913">
      <pivotArea dataOnly="0" labelOnly="1" outline="0" fieldPosition="0">
        <references count="3">
          <reference field="0" count="1" selected="0">
            <x v="109"/>
          </reference>
          <reference field="2" count="1">
            <x v="20"/>
          </reference>
          <reference field="7" count="1" selected="0">
            <x v="24"/>
          </reference>
        </references>
      </pivotArea>
    </format>
    <format dxfId="3912">
      <pivotArea dataOnly="0" labelOnly="1" outline="0" fieldPosition="0">
        <references count="3">
          <reference field="0" count="1" selected="0">
            <x v="122"/>
          </reference>
          <reference field="2" count="1">
            <x v="18"/>
          </reference>
          <reference field="7" count="1" selected="0">
            <x v="24"/>
          </reference>
        </references>
      </pivotArea>
    </format>
    <format dxfId="3911">
      <pivotArea dataOnly="0" labelOnly="1" outline="0" fieldPosition="0">
        <references count="3">
          <reference field="0" count="1" selected="0">
            <x v="123"/>
          </reference>
          <reference field="2" count="1">
            <x v="35"/>
          </reference>
          <reference field="7" count="1" selected="0">
            <x v="24"/>
          </reference>
        </references>
      </pivotArea>
    </format>
    <format dxfId="3910">
      <pivotArea dataOnly="0" labelOnly="1" outline="0" fieldPosition="0">
        <references count="3">
          <reference field="0" count="1" selected="0">
            <x v="125"/>
          </reference>
          <reference field="2" count="1">
            <x v="18"/>
          </reference>
          <reference field="7" count="1" selected="0">
            <x v="24"/>
          </reference>
        </references>
      </pivotArea>
    </format>
    <format dxfId="3909">
      <pivotArea dataOnly="0" labelOnly="1" outline="0" fieldPosition="0">
        <references count="3">
          <reference field="0" count="1" selected="0">
            <x v="135"/>
          </reference>
          <reference field="2" count="1">
            <x v="4"/>
          </reference>
          <reference field="7" count="1" selected="0">
            <x v="24"/>
          </reference>
        </references>
      </pivotArea>
    </format>
    <format dxfId="3908">
      <pivotArea dataOnly="0" labelOnly="1" outline="0" fieldPosition="0">
        <references count="3">
          <reference field="0" count="1" selected="0">
            <x v="148"/>
          </reference>
          <reference field="2" count="1">
            <x v="20"/>
          </reference>
          <reference field="7" count="1" selected="0">
            <x v="24"/>
          </reference>
        </references>
      </pivotArea>
    </format>
    <format dxfId="3907">
      <pivotArea dataOnly="0" labelOnly="1" outline="0" fieldPosition="0">
        <references count="3">
          <reference field="0" count="1" selected="0">
            <x v="156"/>
          </reference>
          <reference field="2" count="1">
            <x v="21"/>
          </reference>
          <reference field="7" count="1" selected="0">
            <x v="24"/>
          </reference>
        </references>
      </pivotArea>
    </format>
    <format dxfId="3906">
      <pivotArea dataOnly="0" labelOnly="1" outline="0" fieldPosition="0">
        <references count="3">
          <reference field="0" count="1" selected="0">
            <x v="159"/>
          </reference>
          <reference field="2" count="1">
            <x v="20"/>
          </reference>
          <reference field="7" count="1" selected="0">
            <x v="24"/>
          </reference>
        </references>
      </pivotArea>
    </format>
    <format dxfId="3905">
      <pivotArea dataOnly="0" labelOnly="1" outline="0" fieldPosition="0">
        <references count="3">
          <reference field="0" count="1" selected="0">
            <x v="161"/>
          </reference>
          <reference field="2" count="1">
            <x v="4"/>
          </reference>
          <reference field="7" count="1" selected="0">
            <x v="24"/>
          </reference>
        </references>
      </pivotArea>
    </format>
    <format dxfId="3904">
      <pivotArea dataOnly="0" labelOnly="1" outline="0" fieldPosition="0">
        <references count="3">
          <reference field="0" count="1" selected="0">
            <x v="163"/>
          </reference>
          <reference field="2" count="1">
            <x v="20"/>
          </reference>
          <reference field="7" count="1" selected="0">
            <x v="24"/>
          </reference>
        </references>
      </pivotArea>
    </format>
    <format dxfId="3903">
      <pivotArea dataOnly="0" labelOnly="1" outline="0" fieldPosition="0">
        <references count="3">
          <reference field="0" count="1" selected="0">
            <x v="169"/>
          </reference>
          <reference field="2" count="1">
            <x v="33"/>
          </reference>
          <reference field="7" count="1" selected="0">
            <x v="24"/>
          </reference>
        </references>
      </pivotArea>
    </format>
    <format dxfId="3902">
      <pivotArea dataOnly="0" labelOnly="1" outline="0" fieldPosition="0">
        <references count="3">
          <reference field="0" count="1" selected="0">
            <x v="172"/>
          </reference>
          <reference field="2" count="1">
            <x v="9"/>
          </reference>
          <reference field="7" count="1" selected="0">
            <x v="24"/>
          </reference>
        </references>
      </pivotArea>
    </format>
    <format dxfId="3901">
      <pivotArea dataOnly="0" labelOnly="1" outline="0" fieldPosition="0">
        <references count="3">
          <reference field="0" count="1" selected="0">
            <x v="197"/>
          </reference>
          <reference field="2" count="1">
            <x v="20"/>
          </reference>
          <reference field="7" count="1" selected="0">
            <x v="24"/>
          </reference>
        </references>
      </pivotArea>
    </format>
    <format dxfId="3900">
      <pivotArea dataOnly="0" labelOnly="1" outline="0" fieldPosition="0">
        <references count="3">
          <reference field="0" count="1" selected="0">
            <x v="216"/>
          </reference>
          <reference field="2" count="1">
            <x v="33"/>
          </reference>
          <reference field="7" count="1" selected="0">
            <x v="24"/>
          </reference>
        </references>
      </pivotArea>
    </format>
    <format dxfId="3899">
      <pivotArea dataOnly="0" labelOnly="1" outline="0" fieldPosition="0">
        <references count="3">
          <reference field="0" count="1" selected="0">
            <x v="230"/>
          </reference>
          <reference field="2" count="1">
            <x v="21"/>
          </reference>
          <reference field="7" count="1" selected="0">
            <x v="24"/>
          </reference>
        </references>
      </pivotArea>
    </format>
    <format dxfId="3898">
      <pivotArea dataOnly="0" labelOnly="1" outline="0" fieldPosition="0">
        <references count="3">
          <reference field="0" count="1" selected="0">
            <x v="252"/>
          </reference>
          <reference field="2" count="1">
            <x v="4"/>
          </reference>
          <reference field="7" count="1" selected="0">
            <x v="24"/>
          </reference>
        </references>
      </pivotArea>
    </format>
    <format dxfId="3897">
      <pivotArea dataOnly="0" labelOnly="1" outline="0" fieldPosition="0">
        <references count="3">
          <reference field="0" count="1" selected="0">
            <x v="255"/>
          </reference>
          <reference field="2" count="1">
            <x v="21"/>
          </reference>
          <reference field="7" count="1" selected="0">
            <x v="24"/>
          </reference>
        </references>
      </pivotArea>
    </format>
    <format dxfId="3896">
      <pivotArea dataOnly="0" labelOnly="1" outline="0" fieldPosition="0">
        <references count="3">
          <reference field="0" count="1" selected="0">
            <x v="257"/>
          </reference>
          <reference field="2" count="1">
            <x v="32"/>
          </reference>
          <reference field="7" count="1" selected="0">
            <x v="24"/>
          </reference>
        </references>
      </pivotArea>
    </format>
    <format dxfId="3895">
      <pivotArea dataOnly="0" labelOnly="1" outline="0" fieldPosition="0">
        <references count="3">
          <reference field="0" count="1" selected="0">
            <x v="261"/>
          </reference>
          <reference field="2" count="1">
            <x v="30"/>
          </reference>
          <reference field="7" count="1" selected="0">
            <x v="24"/>
          </reference>
        </references>
      </pivotArea>
    </format>
    <format dxfId="3894">
      <pivotArea dataOnly="0" labelOnly="1" outline="0" fieldPosition="0">
        <references count="3">
          <reference field="0" count="1" selected="0">
            <x v="275"/>
          </reference>
          <reference field="2" count="1">
            <x v="21"/>
          </reference>
          <reference field="7" count="1" selected="0">
            <x v="24"/>
          </reference>
        </references>
      </pivotArea>
    </format>
    <format dxfId="3893">
      <pivotArea dataOnly="0" labelOnly="1" outline="0" fieldPosition="0">
        <references count="3">
          <reference field="0" count="1" selected="0">
            <x v="280"/>
          </reference>
          <reference field="2" count="1">
            <x v="33"/>
          </reference>
          <reference field="7" count="1" selected="0">
            <x v="24"/>
          </reference>
        </references>
      </pivotArea>
    </format>
    <format dxfId="3892">
      <pivotArea dataOnly="0" labelOnly="1" outline="0" fieldPosition="0">
        <references count="3">
          <reference field="0" count="1" selected="0">
            <x v="6"/>
          </reference>
          <reference field="2" count="1">
            <x v="2"/>
          </reference>
          <reference field="7" count="1" selected="0">
            <x v="25"/>
          </reference>
        </references>
      </pivotArea>
    </format>
    <format dxfId="3891">
      <pivotArea dataOnly="0" labelOnly="1" outline="0" fieldPosition="0">
        <references count="3">
          <reference field="0" count="1" selected="0">
            <x v="52"/>
          </reference>
          <reference field="2" count="1">
            <x v="21"/>
          </reference>
          <reference field="7" count="1" selected="0">
            <x v="25"/>
          </reference>
        </references>
      </pivotArea>
    </format>
    <format dxfId="3890">
      <pivotArea dataOnly="0" labelOnly="1" outline="0" fieldPosition="0">
        <references count="3">
          <reference field="0" count="1" selected="0">
            <x v="122"/>
          </reference>
          <reference field="2" count="1">
            <x v="18"/>
          </reference>
          <reference field="7" count="1" selected="0">
            <x v="25"/>
          </reference>
        </references>
      </pivotArea>
    </format>
    <format dxfId="3889">
      <pivotArea dataOnly="0" labelOnly="1" outline="0" fieldPosition="0">
        <references count="3">
          <reference field="0" count="1" selected="0">
            <x v="126"/>
          </reference>
          <reference field="2" count="1">
            <x v="20"/>
          </reference>
          <reference field="7" count="1" selected="0">
            <x v="25"/>
          </reference>
        </references>
      </pivotArea>
    </format>
    <format dxfId="3888">
      <pivotArea dataOnly="0" labelOnly="1" outline="0" fieldPosition="0">
        <references count="3">
          <reference field="0" count="1" selected="0">
            <x v="142"/>
          </reference>
          <reference field="2" count="1">
            <x v="31"/>
          </reference>
          <reference field="7" count="1" selected="0">
            <x v="25"/>
          </reference>
        </references>
      </pivotArea>
    </format>
    <format dxfId="3887">
      <pivotArea dataOnly="0" labelOnly="1" outline="0" fieldPosition="0">
        <references count="3">
          <reference field="0" count="1" selected="0">
            <x v="169"/>
          </reference>
          <reference field="2" count="1">
            <x v="33"/>
          </reference>
          <reference field="7" count="1" selected="0">
            <x v="25"/>
          </reference>
        </references>
      </pivotArea>
    </format>
    <format dxfId="3886">
      <pivotArea dataOnly="0" labelOnly="1" outline="0" fieldPosition="0">
        <references count="3">
          <reference field="0" count="1" selected="0">
            <x v="194"/>
          </reference>
          <reference field="2" count="1">
            <x v="8"/>
          </reference>
          <reference field="7" count="1" selected="0">
            <x v="25"/>
          </reference>
        </references>
      </pivotArea>
    </format>
    <format dxfId="3885">
      <pivotArea dataOnly="0" labelOnly="1" outline="0" fieldPosition="0">
        <references count="3">
          <reference field="0" count="1" selected="0">
            <x v="230"/>
          </reference>
          <reference field="2" count="1">
            <x v="21"/>
          </reference>
          <reference field="7" count="1" selected="0">
            <x v="25"/>
          </reference>
        </references>
      </pivotArea>
    </format>
    <format dxfId="3884">
      <pivotArea dataOnly="0" labelOnly="1" outline="0" fieldPosition="0">
        <references count="3">
          <reference field="0" count="1" selected="0">
            <x v="258"/>
          </reference>
          <reference field="2" count="1">
            <x v="4"/>
          </reference>
          <reference field="7" count="1" selected="0">
            <x v="25"/>
          </reference>
        </references>
      </pivotArea>
    </format>
    <format dxfId="3883">
      <pivotArea dataOnly="0" labelOnly="1" outline="0" fieldPosition="0">
        <references count="3">
          <reference field="0" count="1" selected="0">
            <x v="275"/>
          </reference>
          <reference field="2" count="1">
            <x v="21"/>
          </reference>
          <reference field="7" count="1" selected="0">
            <x v="25"/>
          </reference>
        </references>
      </pivotArea>
    </format>
    <format dxfId="3882">
      <pivotArea dataOnly="0" labelOnly="1" outline="0" fieldPosition="0">
        <references count="3">
          <reference field="0" count="1" selected="0">
            <x v="6"/>
          </reference>
          <reference field="2" count="1">
            <x v="2"/>
          </reference>
          <reference field="7" count="1" selected="0">
            <x v="26"/>
          </reference>
        </references>
      </pivotArea>
    </format>
    <format dxfId="3881">
      <pivotArea dataOnly="0" labelOnly="1" outline="0" fieldPosition="0">
        <references count="3">
          <reference field="0" count="1" selected="0">
            <x v="8"/>
          </reference>
          <reference field="2" count="1">
            <x v="7"/>
          </reference>
          <reference field="7" count="1" selected="0">
            <x v="26"/>
          </reference>
        </references>
      </pivotArea>
    </format>
    <format dxfId="3880">
      <pivotArea dataOnly="0" labelOnly="1" outline="0" fieldPosition="0">
        <references count="3">
          <reference field="0" count="1" selected="0">
            <x v="19"/>
          </reference>
          <reference field="2" count="1">
            <x v="37"/>
          </reference>
          <reference field="7" count="1" selected="0">
            <x v="26"/>
          </reference>
        </references>
      </pivotArea>
    </format>
    <format dxfId="3879">
      <pivotArea dataOnly="0" labelOnly="1" outline="0" fieldPosition="0">
        <references count="3">
          <reference field="0" count="1" selected="0">
            <x v="27"/>
          </reference>
          <reference field="2" count="1">
            <x v="26"/>
          </reference>
          <reference field="7" count="1" selected="0">
            <x v="26"/>
          </reference>
        </references>
      </pivotArea>
    </format>
    <format dxfId="3878">
      <pivotArea dataOnly="0" labelOnly="1" outline="0" fieldPosition="0">
        <references count="3">
          <reference field="0" count="1" selected="0">
            <x v="28"/>
          </reference>
          <reference field="2" count="1">
            <x v="35"/>
          </reference>
          <reference field="7" count="1" selected="0">
            <x v="26"/>
          </reference>
        </references>
      </pivotArea>
    </format>
    <format dxfId="3877">
      <pivotArea dataOnly="0" labelOnly="1" outline="0" fieldPosition="0">
        <references count="3">
          <reference field="0" count="1" selected="0">
            <x v="30"/>
          </reference>
          <reference field="2" count="1">
            <x v="20"/>
          </reference>
          <reference field="7" count="1" selected="0">
            <x v="26"/>
          </reference>
        </references>
      </pivotArea>
    </format>
    <format dxfId="3876">
      <pivotArea dataOnly="0" labelOnly="1" outline="0" fieldPosition="0">
        <references count="3">
          <reference field="0" count="1" selected="0">
            <x v="33"/>
          </reference>
          <reference field="2" count="1">
            <x v="33"/>
          </reference>
          <reference field="7" count="1" selected="0">
            <x v="26"/>
          </reference>
        </references>
      </pivotArea>
    </format>
    <format dxfId="3875">
      <pivotArea dataOnly="0" labelOnly="1" outline="0" fieldPosition="0">
        <references count="3">
          <reference field="0" count="1" selected="0">
            <x v="35"/>
          </reference>
          <reference field="2" count="1">
            <x v="7"/>
          </reference>
          <reference field="7" count="1" selected="0">
            <x v="26"/>
          </reference>
        </references>
      </pivotArea>
    </format>
    <format dxfId="3874">
      <pivotArea dataOnly="0" labelOnly="1" outline="0" fieldPosition="0">
        <references count="3">
          <reference field="0" count="1" selected="0">
            <x v="36"/>
          </reference>
          <reference field="2" count="1">
            <x v="31"/>
          </reference>
          <reference field="7" count="1" selected="0">
            <x v="26"/>
          </reference>
        </references>
      </pivotArea>
    </format>
    <format dxfId="3873">
      <pivotArea dataOnly="0" labelOnly="1" outline="0" fieldPosition="0">
        <references count="3">
          <reference field="0" count="1" selected="0">
            <x v="50"/>
          </reference>
          <reference field="2" count="1">
            <x v="20"/>
          </reference>
          <reference field="7" count="1" selected="0">
            <x v="26"/>
          </reference>
        </references>
      </pivotArea>
    </format>
    <format dxfId="3872">
      <pivotArea dataOnly="0" labelOnly="1" outline="0" fieldPosition="0">
        <references count="3">
          <reference field="0" count="1" selected="0">
            <x v="60"/>
          </reference>
          <reference field="2" count="1">
            <x v="11"/>
          </reference>
          <reference field="7" count="1" selected="0">
            <x v="26"/>
          </reference>
        </references>
      </pivotArea>
    </format>
    <format dxfId="3871">
      <pivotArea dataOnly="0" labelOnly="1" outline="0" fieldPosition="0">
        <references count="3">
          <reference field="0" count="1" selected="0">
            <x v="75"/>
          </reference>
          <reference field="2" count="1">
            <x v="4"/>
          </reference>
          <reference field="7" count="1" selected="0">
            <x v="26"/>
          </reference>
        </references>
      </pivotArea>
    </format>
    <format dxfId="3870">
      <pivotArea dataOnly="0" labelOnly="1" outline="0" fieldPosition="0">
        <references count="3">
          <reference field="0" count="1" selected="0">
            <x v="99"/>
          </reference>
          <reference field="2" count="1">
            <x v="9"/>
          </reference>
          <reference field="7" count="1" selected="0">
            <x v="26"/>
          </reference>
        </references>
      </pivotArea>
    </format>
    <format dxfId="3869">
      <pivotArea dataOnly="0" labelOnly="1" outline="0" fieldPosition="0">
        <references count="3">
          <reference field="0" count="1" selected="0">
            <x v="119"/>
          </reference>
          <reference field="2" count="1">
            <x v="33"/>
          </reference>
          <reference field="7" count="1" selected="0">
            <x v="26"/>
          </reference>
        </references>
      </pivotArea>
    </format>
    <format dxfId="3868">
      <pivotArea dataOnly="0" labelOnly="1" outline="0" fieldPosition="0">
        <references count="3">
          <reference field="0" count="1" selected="0">
            <x v="127"/>
          </reference>
          <reference field="2" count="1">
            <x v="4"/>
          </reference>
          <reference field="7" count="1" selected="0">
            <x v="26"/>
          </reference>
        </references>
      </pivotArea>
    </format>
    <format dxfId="3867">
      <pivotArea dataOnly="0" labelOnly="1" outline="0" fieldPosition="0">
        <references count="3">
          <reference field="0" count="1" selected="0">
            <x v="134"/>
          </reference>
          <reference field="2" count="1">
            <x v="17"/>
          </reference>
          <reference field="7" count="1" selected="0">
            <x v="26"/>
          </reference>
        </references>
      </pivotArea>
    </format>
    <format dxfId="3866">
      <pivotArea dataOnly="0" labelOnly="1" outline="0" fieldPosition="0">
        <references count="3">
          <reference field="0" count="1" selected="0">
            <x v="136"/>
          </reference>
          <reference field="2" count="1">
            <x v="30"/>
          </reference>
          <reference field="7" count="1" selected="0">
            <x v="26"/>
          </reference>
        </references>
      </pivotArea>
    </format>
    <format dxfId="3865">
      <pivotArea dataOnly="0" labelOnly="1" outline="0" fieldPosition="0">
        <references count="3">
          <reference field="0" count="1" selected="0">
            <x v="151"/>
          </reference>
          <reference field="2" count="1">
            <x v="28"/>
          </reference>
          <reference field="7" count="1" selected="0">
            <x v="26"/>
          </reference>
        </references>
      </pivotArea>
    </format>
    <format dxfId="3864">
      <pivotArea dataOnly="0" labelOnly="1" outline="0" fieldPosition="0">
        <references count="3">
          <reference field="0" count="1" selected="0">
            <x v="155"/>
          </reference>
          <reference field="2" count="1">
            <x v="21"/>
          </reference>
          <reference field="7" count="1" selected="0">
            <x v="26"/>
          </reference>
        </references>
      </pivotArea>
    </format>
    <format dxfId="3863">
      <pivotArea dataOnly="0" labelOnly="1" outline="0" fieldPosition="0">
        <references count="3">
          <reference field="0" count="1" selected="0">
            <x v="171"/>
          </reference>
          <reference field="2" count="1">
            <x v="9"/>
          </reference>
          <reference field="7" count="1" selected="0">
            <x v="26"/>
          </reference>
        </references>
      </pivotArea>
    </format>
    <format dxfId="3862">
      <pivotArea dataOnly="0" labelOnly="1" outline="0" fieldPosition="0">
        <references count="3">
          <reference field="0" count="1" selected="0">
            <x v="177"/>
          </reference>
          <reference field="2" count="1">
            <x v="20"/>
          </reference>
          <reference field="7" count="1" selected="0">
            <x v="26"/>
          </reference>
        </references>
      </pivotArea>
    </format>
    <format dxfId="3861">
      <pivotArea dataOnly="0" labelOnly="1" outline="0" fieldPosition="0">
        <references count="3">
          <reference field="0" count="1" selected="0">
            <x v="182"/>
          </reference>
          <reference field="2" count="1">
            <x v="35"/>
          </reference>
          <reference field="7" count="1" selected="0">
            <x v="26"/>
          </reference>
        </references>
      </pivotArea>
    </format>
    <format dxfId="3860">
      <pivotArea dataOnly="0" labelOnly="1" outline="0" fieldPosition="0">
        <references count="3">
          <reference field="0" count="1" selected="0">
            <x v="193"/>
          </reference>
          <reference field="2" count="1">
            <x v="20"/>
          </reference>
          <reference field="7" count="1" selected="0">
            <x v="26"/>
          </reference>
        </references>
      </pivotArea>
    </format>
    <format dxfId="3859">
      <pivotArea dataOnly="0" labelOnly="1" outline="0" fieldPosition="0">
        <references count="3">
          <reference field="0" count="1" selected="0">
            <x v="196"/>
          </reference>
          <reference field="2" count="1">
            <x v="21"/>
          </reference>
          <reference field="7" count="1" selected="0">
            <x v="26"/>
          </reference>
        </references>
      </pivotArea>
    </format>
    <format dxfId="3858">
      <pivotArea dataOnly="0" labelOnly="1" outline="0" fieldPosition="0">
        <references count="3">
          <reference field="0" count="1" selected="0">
            <x v="204"/>
          </reference>
          <reference field="2" count="1">
            <x v="26"/>
          </reference>
          <reference field="7" count="1" selected="0">
            <x v="26"/>
          </reference>
        </references>
      </pivotArea>
    </format>
    <format dxfId="3857">
      <pivotArea dataOnly="0" labelOnly="1" outline="0" fieldPosition="0">
        <references count="3">
          <reference field="0" count="1" selected="0">
            <x v="209"/>
          </reference>
          <reference field="2" count="1">
            <x v="35"/>
          </reference>
          <reference field="7" count="1" selected="0">
            <x v="26"/>
          </reference>
        </references>
      </pivotArea>
    </format>
    <format dxfId="3856">
      <pivotArea dataOnly="0" labelOnly="1" outline="0" fieldPosition="0">
        <references count="3">
          <reference field="0" count="1" selected="0">
            <x v="215"/>
          </reference>
          <reference field="2" count="1">
            <x v="18"/>
          </reference>
          <reference field="7" count="1" selected="0">
            <x v="26"/>
          </reference>
        </references>
      </pivotArea>
    </format>
    <format dxfId="3855">
      <pivotArea dataOnly="0" labelOnly="1" outline="0" fieldPosition="0">
        <references count="3">
          <reference field="0" count="1" selected="0">
            <x v="222"/>
          </reference>
          <reference field="2" count="1">
            <x v="20"/>
          </reference>
          <reference field="7" count="1" selected="0">
            <x v="26"/>
          </reference>
        </references>
      </pivotArea>
    </format>
    <format dxfId="3854">
      <pivotArea dataOnly="0" labelOnly="1" outline="0" fieldPosition="0">
        <references count="3">
          <reference field="0" count="1" selected="0">
            <x v="232"/>
          </reference>
          <reference field="2" count="1">
            <x v="21"/>
          </reference>
          <reference field="7" count="1" selected="0">
            <x v="26"/>
          </reference>
        </references>
      </pivotArea>
    </format>
    <format dxfId="3853">
      <pivotArea dataOnly="0" labelOnly="1" outline="0" fieldPosition="0">
        <references count="3">
          <reference field="0" count="1" selected="0">
            <x v="235"/>
          </reference>
          <reference field="2" count="1">
            <x v="24"/>
          </reference>
          <reference field="7" count="1" selected="0">
            <x v="26"/>
          </reference>
        </references>
      </pivotArea>
    </format>
    <format dxfId="3852">
      <pivotArea dataOnly="0" labelOnly="1" outline="0" fieldPosition="0">
        <references count="3">
          <reference field="0" count="1" selected="0">
            <x v="241"/>
          </reference>
          <reference field="2" count="1">
            <x v="3"/>
          </reference>
          <reference field="7" count="1" selected="0">
            <x v="26"/>
          </reference>
        </references>
      </pivotArea>
    </format>
    <format dxfId="3851">
      <pivotArea dataOnly="0" labelOnly="1" outline="0" fieldPosition="0">
        <references count="3">
          <reference field="0" count="1" selected="0">
            <x v="244"/>
          </reference>
          <reference field="2" count="1">
            <x v="34"/>
          </reference>
          <reference field="7" count="1" selected="0">
            <x v="26"/>
          </reference>
        </references>
      </pivotArea>
    </format>
    <format dxfId="3850">
      <pivotArea dataOnly="0" labelOnly="1" outline="0" fieldPosition="0">
        <references count="3">
          <reference field="0" count="1" selected="0">
            <x v="246"/>
          </reference>
          <reference field="2" count="1">
            <x v="33"/>
          </reference>
          <reference field="7" count="1" selected="0">
            <x v="26"/>
          </reference>
        </references>
      </pivotArea>
    </format>
    <format dxfId="3849">
      <pivotArea dataOnly="0" labelOnly="1" outline="0" fieldPosition="0">
        <references count="3">
          <reference field="0" count="1" selected="0">
            <x v="248"/>
          </reference>
          <reference field="2" count="1">
            <x v="20"/>
          </reference>
          <reference field="7" count="1" selected="0">
            <x v="26"/>
          </reference>
        </references>
      </pivotArea>
    </format>
    <format dxfId="3848">
      <pivotArea dataOnly="0" labelOnly="1" outline="0" fieldPosition="0">
        <references count="3">
          <reference field="0" count="1" selected="0">
            <x v="282"/>
          </reference>
          <reference field="2" count="1">
            <x v="33"/>
          </reference>
          <reference field="7" count="1" selected="0">
            <x v="26"/>
          </reference>
        </references>
      </pivotArea>
    </format>
    <format dxfId="3847">
      <pivotArea dataOnly="0" labelOnly="1" outline="0" fieldPosition="0">
        <references count="3">
          <reference field="0" count="1" selected="0">
            <x v="299"/>
          </reference>
          <reference field="2" count="1">
            <x v="3"/>
          </reference>
          <reference field="7" count="1" selected="0">
            <x v="26"/>
          </reference>
        </references>
      </pivotArea>
    </format>
    <format dxfId="3846">
      <pivotArea dataOnly="0" labelOnly="1" outline="0" fieldPosition="0">
        <references count="3">
          <reference field="0" count="1" selected="0">
            <x v="307"/>
          </reference>
          <reference field="2" count="1">
            <x v="0"/>
          </reference>
          <reference field="7" count="1" selected="0">
            <x v="26"/>
          </reference>
        </references>
      </pivotArea>
    </format>
    <format dxfId="3845">
      <pivotArea dataOnly="0" labelOnly="1" outline="0" fieldPosition="0">
        <references count="3">
          <reference field="0" count="1" selected="0">
            <x v="310"/>
          </reference>
          <reference field="2" count="1">
            <x v="31"/>
          </reference>
          <reference field="7" count="1" selected="0">
            <x v="26"/>
          </reference>
        </references>
      </pivotArea>
    </format>
    <format dxfId="3844">
      <pivotArea dataOnly="0" labelOnly="1" outline="0" fieldPosition="0">
        <references count="3">
          <reference field="0" count="1" selected="0">
            <x v="314"/>
          </reference>
          <reference field="2" count="1">
            <x v="4"/>
          </reference>
          <reference field="7" count="1" selected="0">
            <x v="26"/>
          </reference>
        </references>
      </pivotArea>
    </format>
    <format dxfId="3843">
      <pivotArea dataOnly="0" labelOnly="1" outline="0" fieldPosition="0">
        <references count="3">
          <reference field="0" count="1" selected="0">
            <x v="21"/>
          </reference>
          <reference field="2" count="1">
            <x v="37"/>
          </reference>
          <reference field="7" count="1" selected="0">
            <x v="28"/>
          </reference>
        </references>
      </pivotArea>
    </format>
    <format dxfId="3842">
      <pivotArea dataOnly="0" labelOnly="1" outline="0" fieldPosition="0">
        <references count="3">
          <reference field="0" count="1" selected="0">
            <x v="72"/>
          </reference>
          <reference field="2" count="1">
            <x v="33"/>
          </reference>
          <reference field="7" count="1" selected="0">
            <x v="28"/>
          </reference>
        </references>
      </pivotArea>
    </format>
    <format dxfId="3841">
      <pivotArea dataOnly="0" labelOnly="1" outline="0" fieldPosition="0">
        <references count="3">
          <reference field="0" count="1" selected="0">
            <x v="80"/>
          </reference>
          <reference field="2" count="1">
            <x v="14"/>
          </reference>
          <reference field="7" count="1" selected="0">
            <x v="28"/>
          </reference>
        </references>
      </pivotArea>
    </format>
    <format dxfId="3840">
      <pivotArea dataOnly="0" labelOnly="1" outline="0" fieldPosition="0">
        <references count="3">
          <reference field="0" count="1" selected="0">
            <x v="82"/>
          </reference>
          <reference field="2" count="1">
            <x v="35"/>
          </reference>
          <reference field="7" count="1" selected="0">
            <x v="28"/>
          </reference>
        </references>
      </pivotArea>
    </format>
    <format dxfId="3839">
      <pivotArea dataOnly="0" labelOnly="1" outline="0" fieldPosition="0">
        <references count="3">
          <reference field="0" count="1" selected="0">
            <x v="105"/>
          </reference>
          <reference field="2" count="1">
            <x v="20"/>
          </reference>
          <reference field="7" count="1" selected="0">
            <x v="28"/>
          </reference>
        </references>
      </pivotArea>
    </format>
    <format dxfId="3838">
      <pivotArea dataOnly="0" labelOnly="1" outline="0" fieldPosition="0">
        <references count="3">
          <reference field="0" count="1" selected="0">
            <x v="195"/>
          </reference>
          <reference field="2" count="1">
            <x v="33"/>
          </reference>
          <reference field="7" count="1" selected="0">
            <x v="28"/>
          </reference>
        </references>
      </pivotArea>
    </format>
    <format dxfId="3837">
      <pivotArea dataOnly="0" labelOnly="1" outline="0" fieldPosition="0">
        <references count="3">
          <reference field="0" count="1" selected="0">
            <x v="201"/>
          </reference>
          <reference field="2" count="1">
            <x v="23"/>
          </reference>
          <reference field="7" count="1" selected="0">
            <x v="28"/>
          </reference>
        </references>
      </pivotArea>
    </format>
    <format dxfId="3836">
      <pivotArea dataOnly="0" labelOnly="1" outline="0" fieldPosition="0">
        <references count="3">
          <reference field="0" count="1" selected="0">
            <x v="229"/>
          </reference>
          <reference field="2" count="1">
            <x v="20"/>
          </reference>
          <reference field="7" count="1" selected="0">
            <x v="28"/>
          </reference>
        </references>
      </pivotArea>
    </format>
    <format dxfId="3835">
      <pivotArea dataOnly="0" labelOnly="1" outline="0" fieldPosition="0">
        <references count="3">
          <reference field="0" count="1" selected="0">
            <x v="267"/>
          </reference>
          <reference field="2" count="1">
            <x v="22"/>
          </reference>
          <reference field="7" count="1" selected="0">
            <x v="28"/>
          </reference>
        </references>
      </pivotArea>
    </format>
    <format dxfId="3834">
      <pivotArea dataOnly="0" labelOnly="1" outline="0" fieldPosition="0">
        <references count="3">
          <reference field="0" count="1" selected="0">
            <x v="290"/>
          </reference>
          <reference field="2" count="1">
            <x v="33"/>
          </reference>
          <reference field="7" count="1" selected="0">
            <x v="28"/>
          </reference>
        </references>
      </pivotArea>
    </format>
    <format dxfId="3833">
      <pivotArea dataOnly="0" labelOnly="1" outline="0" fieldPosition="0">
        <references count="3">
          <reference field="0" count="1" selected="0">
            <x v="318"/>
          </reference>
          <reference field="2" count="1">
            <x v="20"/>
          </reference>
          <reference field="7" count="1" selected="0">
            <x v="28"/>
          </reference>
        </references>
      </pivotArea>
    </format>
    <format dxfId="3832">
      <pivotArea dataOnly="0" labelOnly="1" outline="0" fieldPosition="0">
        <references count="3">
          <reference field="0" count="1" selected="0">
            <x v="33"/>
          </reference>
          <reference field="2" count="1">
            <x v="33"/>
          </reference>
          <reference field="7" count="1" selected="0">
            <x v="29"/>
          </reference>
        </references>
      </pivotArea>
    </format>
    <format dxfId="3831">
      <pivotArea dataOnly="0" labelOnly="1" outline="0" fieldPosition="0">
        <references count="3">
          <reference field="0" count="1" selected="0">
            <x v="52"/>
          </reference>
          <reference field="2" count="1">
            <x v="21"/>
          </reference>
          <reference field="7" count="1" selected="0">
            <x v="29"/>
          </reference>
        </references>
      </pivotArea>
    </format>
    <format dxfId="3830">
      <pivotArea dataOnly="0" labelOnly="1" outline="0" fieldPosition="0">
        <references count="3">
          <reference field="0" count="1" selected="0">
            <x v="70"/>
          </reference>
          <reference field="2" count="1">
            <x v="26"/>
          </reference>
          <reference field="7" count="1" selected="0">
            <x v="29"/>
          </reference>
        </references>
      </pivotArea>
    </format>
    <format dxfId="3829">
      <pivotArea dataOnly="0" labelOnly="1" outline="0" fieldPosition="0">
        <references count="3">
          <reference field="0" count="1" selected="0">
            <x v="73"/>
          </reference>
          <reference field="2" count="1">
            <x v="35"/>
          </reference>
          <reference field="7" count="1" selected="0">
            <x v="29"/>
          </reference>
        </references>
      </pivotArea>
    </format>
    <format dxfId="3828">
      <pivotArea dataOnly="0" labelOnly="1" outline="0" fieldPosition="0">
        <references count="3">
          <reference field="0" count="1" selected="0">
            <x v="77"/>
          </reference>
          <reference field="2" count="1">
            <x v="4"/>
          </reference>
          <reference field="7" count="1" selected="0">
            <x v="29"/>
          </reference>
        </references>
      </pivotArea>
    </format>
    <format dxfId="3827">
      <pivotArea dataOnly="0" labelOnly="1" outline="0" fieldPosition="0">
        <references count="3">
          <reference field="0" count="1" selected="0">
            <x v="78"/>
          </reference>
          <reference field="2" count="1">
            <x v="19"/>
          </reference>
          <reference field="7" count="1" selected="0">
            <x v="29"/>
          </reference>
        </references>
      </pivotArea>
    </format>
    <format dxfId="3826">
      <pivotArea dataOnly="0" labelOnly="1" outline="0" fieldPosition="0">
        <references count="3">
          <reference field="0" count="1" selected="0">
            <x v="91"/>
          </reference>
          <reference field="2" count="1">
            <x v="29"/>
          </reference>
          <reference field="7" count="1" selected="0">
            <x v="29"/>
          </reference>
        </references>
      </pivotArea>
    </format>
    <format dxfId="3825">
      <pivotArea dataOnly="0" labelOnly="1" outline="0" fieldPosition="0">
        <references count="3">
          <reference field="0" count="1" selected="0">
            <x v="100"/>
          </reference>
          <reference field="2" count="1">
            <x v="17"/>
          </reference>
          <reference field="7" count="1" selected="0">
            <x v="29"/>
          </reference>
        </references>
      </pivotArea>
    </format>
    <format dxfId="3824">
      <pivotArea dataOnly="0" labelOnly="1" outline="0" fieldPosition="0">
        <references count="3">
          <reference field="0" count="1" selected="0">
            <x v="131"/>
          </reference>
          <reference field="2" count="1">
            <x v="35"/>
          </reference>
          <reference field="7" count="1" selected="0">
            <x v="29"/>
          </reference>
        </references>
      </pivotArea>
    </format>
    <format dxfId="3823">
      <pivotArea dataOnly="0" labelOnly="1" outline="0" fieldPosition="0">
        <references count="3">
          <reference field="0" count="1" selected="0">
            <x v="175"/>
          </reference>
          <reference field="2" count="1">
            <x v="20"/>
          </reference>
          <reference field="7" count="1" selected="0">
            <x v="29"/>
          </reference>
        </references>
      </pivotArea>
    </format>
    <format dxfId="3822">
      <pivotArea dataOnly="0" labelOnly="1" outline="0" fieldPosition="0">
        <references count="3">
          <reference field="0" count="1" selected="0">
            <x v="199"/>
          </reference>
          <reference field="2" count="1">
            <x v="2"/>
          </reference>
          <reference field="7" count="1" selected="0">
            <x v="29"/>
          </reference>
        </references>
      </pivotArea>
    </format>
    <format dxfId="3821">
      <pivotArea dataOnly="0" labelOnly="1" outline="0" fieldPosition="0">
        <references count="3">
          <reference field="0" count="1" selected="0">
            <x v="204"/>
          </reference>
          <reference field="2" count="1">
            <x v="26"/>
          </reference>
          <reference field="7" count="1" selected="0">
            <x v="29"/>
          </reference>
        </references>
      </pivotArea>
    </format>
    <format dxfId="3820">
      <pivotArea dataOnly="0" labelOnly="1" outline="0" fieldPosition="0">
        <references count="3">
          <reference field="0" count="1" selected="0">
            <x v="220"/>
          </reference>
          <reference field="2" count="1">
            <x v="33"/>
          </reference>
          <reference field="7" count="1" selected="0">
            <x v="29"/>
          </reference>
        </references>
      </pivotArea>
    </format>
    <format dxfId="3819">
      <pivotArea dataOnly="0" labelOnly="1" outline="0" fieldPosition="0">
        <references count="3">
          <reference field="0" count="1" selected="0">
            <x v="221"/>
          </reference>
          <reference field="2" count="1">
            <x v="31"/>
          </reference>
          <reference field="7" count="1" selected="0">
            <x v="29"/>
          </reference>
        </references>
      </pivotArea>
    </format>
    <format dxfId="3818">
      <pivotArea dataOnly="0" labelOnly="1" outline="0" fieldPosition="0">
        <references count="3">
          <reference field="0" count="1" selected="0">
            <x v="225"/>
          </reference>
          <reference field="2" count="1">
            <x v="33"/>
          </reference>
          <reference field="7" count="1" selected="0">
            <x v="29"/>
          </reference>
        </references>
      </pivotArea>
    </format>
    <format dxfId="3817">
      <pivotArea dataOnly="0" labelOnly="1" outline="0" fieldPosition="0">
        <references count="3">
          <reference field="0" count="1" selected="0">
            <x v="229"/>
          </reference>
          <reference field="2" count="1">
            <x v="20"/>
          </reference>
          <reference field="7" count="1" selected="0">
            <x v="29"/>
          </reference>
        </references>
      </pivotArea>
    </format>
    <format dxfId="3816">
      <pivotArea dataOnly="0" labelOnly="1" outline="0" fieldPosition="0">
        <references count="3">
          <reference field="0" count="1" selected="0">
            <x v="238"/>
          </reference>
          <reference field="2" count="1">
            <x v="18"/>
          </reference>
          <reference field="7" count="1" selected="0">
            <x v="29"/>
          </reference>
        </references>
      </pivotArea>
    </format>
    <format dxfId="3815">
      <pivotArea dataOnly="0" labelOnly="1" outline="0" fieldPosition="0">
        <references count="3">
          <reference field="0" count="1" selected="0">
            <x v="242"/>
          </reference>
          <reference field="2" count="1">
            <x v="31"/>
          </reference>
          <reference field="7" count="1" selected="0">
            <x v="29"/>
          </reference>
        </references>
      </pivotArea>
    </format>
    <format dxfId="3814">
      <pivotArea dataOnly="0" labelOnly="1" outline="0" fieldPosition="0">
        <references count="3">
          <reference field="0" count="1" selected="0">
            <x v="250"/>
          </reference>
          <reference field="2" count="1">
            <x v="20"/>
          </reference>
          <reference field="7" count="1" selected="0">
            <x v="29"/>
          </reference>
        </references>
      </pivotArea>
    </format>
    <format dxfId="3813">
      <pivotArea dataOnly="0" labelOnly="1" outline="0" fieldPosition="0">
        <references count="3">
          <reference field="0" count="1" selected="0">
            <x v="252"/>
          </reference>
          <reference field="2" count="1">
            <x v="4"/>
          </reference>
          <reference field="7" count="1" selected="0">
            <x v="29"/>
          </reference>
        </references>
      </pivotArea>
    </format>
    <format dxfId="3812">
      <pivotArea dataOnly="0" labelOnly="1" outline="0" fieldPosition="0">
        <references count="3">
          <reference field="0" count="1" selected="0">
            <x v="268"/>
          </reference>
          <reference field="2" count="1">
            <x v="21"/>
          </reference>
          <reference field="7" count="1" selected="0">
            <x v="29"/>
          </reference>
        </references>
      </pivotArea>
    </format>
    <format dxfId="3811">
      <pivotArea dataOnly="0" labelOnly="1" outline="0" fieldPosition="0">
        <references count="3">
          <reference field="0" count="1" selected="0">
            <x v="9"/>
          </reference>
          <reference field="2" count="1">
            <x v="20"/>
          </reference>
          <reference field="7" count="1" selected="0">
            <x v="30"/>
          </reference>
        </references>
      </pivotArea>
    </format>
    <format dxfId="3810">
      <pivotArea dataOnly="0" labelOnly="1" outline="0" fieldPosition="0">
        <references count="3">
          <reference field="0" count="1" selected="0">
            <x v="10"/>
          </reference>
          <reference field="2" count="1">
            <x v="33"/>
          </reference>
          <reference field="7" count="1" selected="0">
            <x v="30"/>
          </reference>
        </references>
      </pivotArea>
    </format>
    <format dxfId="3809">
      <pivotArea dataOnly="0" labelOnly="1" outline="0" fieldPosition="0">
        <references count="3">
          <reference field="0" count="1" selected="0">
            <x v="45"/>
          </reference>
          <reference field="2" count="1">
            <x v="17"/>
          </reference>
          <reference field="7" count="1" selected="0">
            <x v="30"/>
          </reference>
        </references>
      </pivotArea>
    </format>
    <format dxfId="3808">
      <pivotArea dataOnly="0" labelOnly="1" outline="0" fieldPosition="0">
        <references count="3">
          <reference field="0" count="1" selected="0">
            <x v="86"/>
          </reference>
          <reference field="2" count="1">
            <x v="20"/>
          </reference>
          <reference field="7" count="1" selected="0">
            <x v="30"/>
          </reference>
        </references>
      </pivotArea>
    </format>
    <format dxfId="3807">
      <pivotArea dataOnly="0" labelOnly="1" outline="0" fieldPosition="0">
        <references count="3">
          <reference field="0" count="1" selected="0">
            <x v="87"/>
          </reference>
          <reference field="2" count="1">
            <x v="35"/>
          </reference>
          <reference field="7" count="1" selected="0">
            <x v="30"/>
          </reference>
        </references>
      </pivotArea>
    </format>
    <format dxfId="3806">
      <pivotArea dataOnly="0" labelOnly="1" outline="0" fieldPosition="0">
        <references count="3">
          <reference field="0" count="1" selected="0">
            <x v="129"/>
          </reference>
          <reference field="2" count="1">
            <x v="33"/>
          </reference>
          <reference field="7" count="1" selected="0">
            <x v="30"/>
          </reference>
        </references>
      </pivotArea>
    </format>
    <format dxfId="3805">
      <pivotArea dataOnly="0" labelOnly="1" outline="0" fieldPosition="0">
        <references count="3">
          <reference field="0" count="1" selected="0">
            <x v="159"/>
          </reference>
          <reference field="2" count="1">
            <x v="20"/>
          </reference>
          <reference field="7" count="1" selected="0">
            <x v="30"/>
          </reference>
        </references>
      </pivotArea>
    </format>
    <format dxfId="3804">
      <pivotArea dataOnly="0" labelOnly="1" outline="0" fieldPosition="0">
        <references count="3">
          <reference field="0" count="1" selected="0">
            <x v="179"/>
          </reference>
          <reference field="2" count="1">
            <x v="31"/>
          </reference>
          <reference field="7" count="1" selected="0">
            <x v="30"/>
          </reference>
        </references>
      </pivotArea>
    </format>
    <format dxfId="3803">
      <pivotArea dataOnly="0" labelOnly="1" outline="0" fieldPosition="0">
        <references count="3">
          <reference field="0" count="1" selected="0">
            <x v="222"/>
          </reference>
          <reference field="2" count="1">
            <x v="20"/>
          </reference>
          <reference field="7" count="1" selected="0">
            <x v="30"/>
          </reference>
        </references>
      </pivotArea>
    </format>
    <format dxfId="3802">
      <pivotArea dataOnly="0" labelOnly="1" outline="0" fieldPosition="0">
        <references count="3">
          <reference field="0" count="1" selected="0">
            <x v="226"/>
          </reference>
          <reference field="2" count="1">
            <x v="33"/>
          </reference>
          <reference field="7" count="1" selected="0">
            <x v="30"/>
          </reference>
        </references>
      </pivotArea>
    </format>
    <format dxfId="3801">
      <pivotArea dataOnly="0" labelOnly="1" outline="0" fieldPosition="0">
        <references count="3">
          <reference field="0" count="1" selected="0">
            <x v="315"/>
          </reference>
          <reference field="2" count="1">
            <x v="36"/>
          </reference>
          <reference field="7" count="1" selected="0">
            <x v="30"/>
          </reference>
        </references>
      </pivotArea>
    </format>
    <format dxfId="3800">
      <pivotArea dataOnly="0" labelOnly="1" outline="0" fieldPosition="0">
        <references count="3">
          <reference field="0" count="1" selected="0">
            <x v="7"/>
          </reference>
          <reference field="2" count="1">
            <x v="33"/>
          </reference>
          <reference field="7" count="1" selected="0">
            <x v="31"/>
          </reference>
        </references>
      </pivotArea>
    </format>
    <format dxfId="3799">
      <pivotArea dataOnly="0" labelOnly="1" outline="0" fieldPosition="0">
        <references count="3">
          <reference field="0" count="1" selected="0">
            <x v="11"/>
          </reference>
          <reference field="2" count="1">
            <x v="7"/>
          </reference>
          <reference field="7" count="1" selected="0">
            <x v="31"/>
          </reference>
        </references>
      </pivotArea>
    </format>
    <format dxfId="3798">
      <pivotArea dataOnly="0" labelOnly="1" outline="0" fieldPosition="0">
        <references count="3">
          <reference field="0" count="1" selected="0">
            <x v="34"/>
          </reference>
          <reference field="2" count="1">
            <x v="33"/>
          </reference>
          <reference field="7" count="1" selected="0">
            <x v="31"/>
          </reference>
        </references>
      </pivotArea>
    </format>
    <format dxfId="3797">
      <pivotArea dataOnly="0" labelOnly="1" outline="0" fieldPosition="0">
        <references count="3">
          <reference field="0" count="1" selected="0">
            <x v="67"/>
          </reference>
          <reference field="2" count="1">
            <x v="30"/>
          </reference>
          <reference field="7" count="1" selected="0">
            <x v="31"/>
          </reference>
        </references>
      </pivotArea>
    </format>
    <format dxfId="3796">
      <pivotArea dataOnly="0" labelOnly="1" outline="0" fieldPosition="0">
        <references count="3">
          <reference field="0" count="1" selected="0">
            <x v="89"/>
          </reference>
          <reference field="2" count="1">
            <x v="7"/>
          </reference>
          <reference field="7" count="1" selected="0">
            <x v="31"/>
          </reference>
        </references>
      </pivotArea>
    </format>
    <format dxfId="3795">
      <pivotArea dataOnly="0" labelOnly="1" outline="0" fieldPosition="0">
        <references count="3">
          <reference field="0" count="1" selected="0">
            <x v="108"/>
          </reference>
          <reference field="2" count="1">
            <x v="20"/>
          </reference>
          <reference field="7" count="1" selected="0">
            <x v="31"/>
          </reference>
        </references>
      </pivotArea>
    </format>
    <format dxfId="3794">
      <pivotArea dataOnly="0" labelOnly="1" outline="0" fieldPosition="0">
        <references count="3">
          <reference field="0" count="1" selected="0">
            <x v="145"/>
          </reference>
          <reference field="2" count="1">
            <x v="33"/>
          </reference>
          <reference field="7" count="1" selected="0">
            <x v="31"/>
          </reference>
        </references>
      </pivotArea>
    </format>
    <format dxfId="3793">
      <pivotArea dataOnly="0" labelOnly="1" outline="0" fieldPosition="0">
        <references count="3">
          <reference field="0" count="1" selected="0">
            <x v="158"/>
          </reference>
          <reference field="2" count="1">
            <x v="21"/>
          </reference>
          <reference field="7" count="1" selected="0">
            <x v="31"/>
          </reference>
        </references>
      </pivotArea>
    </format>
    <format dxfId="3792">
      <pivotArea dataOnly="0" labelOnly="1" outline="0" fieldPosition="0">
        <references count="3">
          <reference field="0" count="1" selected="0">
            <x v="190"/>
          </reference>
          <reference field="2" count="1">
            <x v="20"/>
          </reference>
          <reference field="7" count="1" selected="0">
            <x v="31"/>
          </reference>
        </references>
      </pivotArea>
    </format>
    <format dxfId="3791">
      <pivotArea dataOnly="0" labelOnly="1" outline="0" fieldPosition="0">
        <references count="3">
          <reference field="0" count="1" selected="0">
            <x v="195"/>
          </reference>
          <reference field="2" count="1">
            <x v="33"/>
          </reference>
          <reference field="7" count="1" selected="0">
            <x v="31"/>
          </reference>
        </references>
      </pivotArea>
    </format>
    <format dxfId="3790">
      <pivotArea dataOnly="0" labelOnly="1" outline="0" fieldPosition="0">
        <references count="3">
          <reference field="0" count="1" selected="0">
            <x v="210"/>
          </reference>
          <reference field="2" count="1">
            <x v="35"/>
          </reference>
          <reference field="7" count="1" selected="0">
            <x v="31"/>
          </reference>
        </references>
      </pivotArea>
    </format>
    <format dxfId="3789">
      <pivotArea dataOnly="0" labelOnly="1" outline="0" fieldPosition="0">
        <references count="3">
          <reference field="0" count="1" selected="0">
            <x v="240"/>
          </reference>
          <reference field="2" count="1">
            <x v="4"/>
          </reference>
          <reference field="7" count="1" selected="0">
            <x v="31"/>
          </reference>
        </references>
      </pivotArea>
    </format>
    <format dxfId="3788">
      <pivotArea dataOnly="0" labelOnly="1" outline="0" fieldPosition="0">
        <references count="3">
          <reference field="0" count="1" selected="0">
            <x v="248"/>
          </reference>
          <reference field="2" count="1">
            <x v="20"/>
          </reference>
          <reference field="7" count="1" selected="0">
            <x v="31"/>
          </reference>
        </references>
      </pivotArea>
    </format>
    <format dxfId="3787">
      <pivotArea dataOnly="0" labelOnly="1" outline="0" fieldPosition="0">
        <references count="3">
          <reference field="0" count="1" selected="0">
            <x v="249"/>
          </reference>
          <reference field="2" count="1">
            <x v="35"/>
          </reference>
          <reference field="7" count="1" selected="0">
            <x v="31"/>
          </reference>
        </references>
      </pivotArea>
    </format>
    <format dxfId="3786">
      <pivotArea dataOnly="0" labelOnly="1" outline="0" fieldPosition="0">
        <references count="3">
          <reference field="0" count="1" selected="0">
            <x v="267"/>
          </reference>
          <reference field="2" count="1">
            <x v="22"/>
          </reference>
          <reference field="7" count="1" selected="0">
            <x v="31"/>
          </reference>
        </references>
      </pivotArea>
    </format>
    <format dxfId="3785">
      <pivotArea dataOnly="0" labelOnly="1" outline="0" fieldPosition="0">
        <references count="3">
          <reference field="0" count="1" selected="0">
            <x v="291"/>
          </reference>
          <reference field="2" count="1">
            <x v="20"/>
          </reference>
          <reference field="7" count="1" selected="0">
            <x v="31"/>
          </reference>
        </references>
      </pivotArea>
    </format>
    <format dxfId="3784">
      <pivotArea dataOnly="0" labelOnly="1" outline="0" fieldPosition="0">
        <references count="3">
          <reference field="0" count="1" selected="0">
            <x v="314"/>
          </reference>
          <reference field="2" count="1">
            <x v="4"/>
          </reference>
          <reference field="7" count="1" selected="0">
            <x v="31"/>
          </reference>
        </references>
      </pivotArea>
    </format>
    <format dxfId="3783">
      <pivotArea dataOnly="0" labelOnly="1" outline="0" fieldPosition="0">
        <references count="3">
          <reference field="0" count="1" selected="0">
            <x v="13"/>
          </reference>
          <reference field="2" count="1">
            <x v="20"/>
          </reference>
          <reference field="7" count="1" selected="0">
            <x v="32"/>
          </reference>
        </references>
      </pivotArea>
    </format>
    <format dxfId="3782">
      <pivotArea dataOnly="0" labelOnly="1" outline="0" fieldPosition="0">
        <references count="3">
          <reference field="0" count="1" selected="0">
            <x v="20"/>
          </reference>
          <reference field="2" count="1">
            <x v="37"/>
          </reference>
          <reference field="7" count="1" selected="0">
            <x v="32"/>
          </reference>
        </references>
      </pivotArea>
    </format>
    <format dxfId="3781">
      <pivotArea dataOnly="0" labelOnly="1" outline="0" fieldPosition="0">
        <references count="3">
          <reference field="0" count="1" selected="0">
            <x v="33"/>
          </reference>
          <reference field="2" count="1">
            <x v="33"/>
          </reference>
          <reference field="7" count="1" selected="0">
            <x v="32"/>
          </reference>
        </references>
      </pivotArea>
    </format>
    <format dxfId="3780">
      <pivotArea dataOnly="0" labelOnly="1" outline="0" fieldPosition="0">
        <references count="3">
          <reference field="0" count="1" selected="0">
            <x v="51"/>
          </reference>
          <reference field="2" count="1">
            <x v="35"/>
          </reference>
          <reference field="7" count="1" selected="0">
            <x v="32"/>
          </reference>
        </references>
      </pivotArea>
    </format>
    <format dxfId="3779">
      <pivotArea dataOnly="0" labelOnly="1" outline="0" fieldPosition="0">
        <references count="3">
          <reference field="0" count="1" selected="0">
            <x v="74"/>
          </reference>
          <reference field="2" count="1">
            <x v="30"/>
          </reference>
          <reference field="7" count="1" selected="0">
            <x v="32"/>
          </reference>
        </references>
      </pivotArea>
    </format>
    <format dxfId="3778">
      <pivotArea dataOnly="0" labelOnly="1" outline="0" fieldPosition="0">
        <references count="3">
          <reference field="0" count="1" selected="0">
            <x v="93"/>
          </reference>
          <reference field="2" count="1">
            <x v="14"/>
          </reference>
          <reference field="7" count="1" selected="0">
            <x v="32"/>
          </reference>
        </references>
      </pivotArea>
    </format>
    <format dxfId="3777">
      <pivotArea dataOnly="0" labelOnly="1" outline="0" fieldPosition="0">
        <references count="3">
          <reference field="0" count="1" selected="0">
            <x v="97"/>
          </reference>
          <reference field="2" count="1">
            <x v="19"/>
          </reference>
          <reference field="7" count="1" selected="0">
            <x v="32"/>
          </reference>
        </references>
      </pivotArea>
    </format>
    <format dxfId="3776">
      <pivotArea dataOnly="0" labelOnly="1" outline="0" fieldPosition="0">
        <references count="3">
          <reference field="0" count="1" selected="0">
            <x v="110"/>
          </reference>
          <reference field="2" count="1">
            <x v="20"/>
          </reference>
          <reference field="7" count="1" selected="0">
            <x v="32"/>
          </reference>
        </references>
      </pivotArea>
    </format>
    <format dxfId="3775">
      <pivotArea dataOnly="0" labelOnly="1" outline="0" fieldPosition="0">
        <references count="3">
          <reference field="0" count="1" selected="0">
            <x v="121"/>
          </reference>
          <reference field="2" count="1">
            <x v="35"/>
          </reference>
          <reference field="7" count="1" selected="0">
            <x v="32"/>
          </reference>
        </references>
      </pivotArea>
    </format>
    <format dxfId="3774">
      <pivotArea dataOnly="0" labelOnly="1" outline="0" fieldPosition="0">
        <references count="3">
          <reference field="0" count="1" selected="0">
            <x v="129"/>
          </reference>
          <reference field="2" count="1">
            <x v="33"/>
          </reference>
          <reference field="7" count="1" selected="0">
            <x v="32"/>
          </reference>
        </references>
      </pivotArea>
    </format>
    <format dxfId="3773">
      <pivotArea dataOnly="0" labelOnly="1" outline="0" fieldPosition="0">
        <references count="3">
          <reference field="0" count="1" selected="0">
            <x v="133"/>
          </reference>
          <reference field="2" count="1">
            <x v="20"/>
          </reference>
          <reference field="7" count="1" selected="0">
            <x v="32"/>
          </reference>
        </references>
      </pivotArea>
    </format>
    <format dxfId="3772">
      <pivotArea dataOnly="0" labelOnly="1" outline="0" fieldPosition="0">
        <references count="3">
          <reference field="0" count="1" selected="0">
            <x v="165"/>
          </reference>
          <reference field="2" count="1">
            <x v="5"/>
          </reference>
          <reference field="7" count="1" selected="0">
            <x v="32"/>
          </reference>
        </references>
      </pivotArea>
    </format>
    <format dxfId="3771">
      <pivotArea dataOnly="0" labelOnly="1" outline="0" fieldPosition="0">
        <references count="3">
          <reference field="0" count="1" selected="0">
            <x v="181"/>
          </reference>
          <reference field="2" count="1">
            <x v="33"/>
          </reference>
          <reference field="7" count="1" selected="0">
            <x v="32"/>
          </reference>
        </references>
      </pivotArea>
    </format>
    <format dxfId="3770">
      <pivotArea dataOnly="0" labelOnly="1" outline="0" fieldPosition="0">
        <references count="3">
          <reference field="0" count="1" selected="0">
            <x v="192"/>
          </reference>
          <reference field="2" count="1">
            <x v="28"/>
          </reference>
          <reference field="7" count="1" selected="0">
            <x v="32"/>
          </reference>
        </references>
      </pivotArea>
    </format>
    <format dxfId="3769">
      <pivotArea dataOnly="0" labelOnly="1" outline="0" fieldPosition="0">
        <references count="3">
          <reference field="0" count="1" selected="0">
            <x v="197"/>
          </reference>
          <reference field="2" count="1">
            <x v="20"/>
          </reference>
          <reference field="7" count="1" selected="0">
            <x v="32"/>
          </reference>
        </references>
      </pivotArea>
    </format>
    <format dxfId="3768">
      <pivotArea dataOnly="0" labelOnly="1" outline="0" fieldPosition="0">
        <references count="3">
          <reference field="0" count="1" selected="0">
            <x v="199"/>
          </reference>
          <reference field="2" count="1">
            <x v="2"/>
          </reference>
          <reference field="7" count="1" selected="0">
            <x v="32"/>
          </reference>
        </references>
      </pivotArea>
    </format>
    <format dxfId="3767">
      <pivotArea dataOnly="0" labelOnly="1" outline="0" fieldPosition="0">
        <references count="3">
          <reference field="0" count="1" selected="0">
            <x v="208"/>
          </reference>
          <reference field="2" count="1">
            <x v="10"/>
          </reference>
          <reference field="7" count="1" selected="0">
            <x v="32"/>
          </reference>
        </references>
      </pivotArea>
    </format>
    <format dxfId="3766">
      <pivotArea dataOnly="0" labelOnly="1" outline="0" fieldPosition="0">
        <references count="3">
          <reference field="0" count="1" selected="0">
            <x v="226"/>
          </reference>
          <reference field="2" count="1">
            <x v="33"/>
          </reference>
          <reference field="7" count="1" selected="0">
            <x v="32"/>
          </reference>
        </references>
      </pivotArea>
    </format>
    <format dxfId="3765">
      <pivotArea dataOnly="0" labelOnly="1" outline="0" fieldPosition="0">
        <references count="3">
          <reference field="0" count="1" selected="0">
            <x v="231"/>
          </reference>
          <reference field="2" count="1">
            <x v="21"/>
          </reference>
          <reference field="7" count="1" selected="0">
            <x v="32"/>
          </reference>
        </references>
      </pivotArea>
    </format>
    <format dxfId="3764">
      <pivotArea dataOnly="0" labelOnly="1" outline="0" fieldPosition="0">
        <references count="3">
          <reference field="0" count="1" selected="0">
            <x v="241"/>
          </reference>
          <reference field="2" count="1">
            <x v="3"/>
          </reference>
          <reference field="7" count="1" selected="0">
            <x v="32"/>
          </reference>
        </references>
      </pivotArea>
    </format>
    <format dxfId="3763">
      <pivotArea dataOnly="0" labelOnly="1" outline="0" fieldPosition="0">
        <references count="3">
          <reference field="0" count="1" selected="0">
            <x v="255"/>
          </reference>
          <reference field="2" count="1">
            <x v="21"/>
          </reference>
          <reference field="7" count="1" selected="0">
            <x v="32"/>
          </reference>
        </references>
      </pivotArea>
    </format>
    <format dxfId="3762">
      <pivotArea dataOnly="0" labelOnly="1" outline="0" fieldPosition="0">
        <references count="3">
          <reference field="0" count="1" selected="0">
            <x v="258"/>
          </reference>
          <reference field="2" count="1">
            <x v="4"/>
          </reference>
          <reference field="7" count="1" selected="0">
            <x v="32"/>
          </reference>
        </references>
      </pivotArea>
    </format>
    <format dxfId="3761">
      <pivotArea dataOnly="0" labelOnly="1" outline="0" fieldPosition="0">
        <references count="3">
          <reference field="0" count="1" selected="0">
            <x v="275"/>
          </reference>
          <reference field="2" count="1">
            <x v="21"/>
          </reference>
          <reference field="7" count="1" selected="0">
            <x v="32"/>
          </reference>
        </references>
      </pivotArea>
    </format>
    <format dxfId="3760">
      <pivotArea dataOnly="0" labelOnly="1" outline="0" fieldPosition="0">
        <references count="3">
          <reference field="0" count="1" selected="0">
            <x v="280"/>
          </reference>
          <reference field="2" count="1">
            <x v="33"/>
          </reference>
          <reference field="7" count="1" selected="0">
            <x v="32"/>
          </reference>
        </references>
      </pivotArea>
    </format>
    <format dxfId="3759">
      <pivotArea dataOnly="0" labelOnly="1" outline="0" fieldPosition="0">
        <references count="3">
          <reference field="0" count="1" selected="0">
            <x v="306"/>
          </reference>
          <reference field="2" count="1">
            <x v="35"/>
          </reference>
          <reference field="7" count="1" selected="0">
            <x v="32"/>
          </reference>
        </references>
      </pivotArea>
    </format>
    <format dxfId="3758">
      <pivotArea dataOnly="0" labelOnly="1" outline="0" fieldPosition="0">
        <references count="3">
          <reference field="0" count="1" selected="0">
            <x v="310"/>
          </reference>
          <reference field="2" count="1">
            <x v="31"/>
          </reference>
          <reference field="7" count="1" selected="0">
            <x v="32"/>
          </reference>
        </references>
      </pivotArea>
    </format>
    <format dxfId="3757">
      <pivotArea dataOnly="0" labelOnly="1" outline="0" fieldPosition="0">
        <references count="3">
          <reference field="0" count="1" selected="0">
            <x v="311"/>
          </reference>
          <reference field="2" count="1">
            <x v="0"/>
          </reference>
          <reference field="7" count="1" selected="0">
            <x v="32"/>
          </reference>
        </references>
      </pivotArea>
    </format>
    <format dxfId="3756">
      <pivotArea dataOnly="0" labelOnly="1" outline="0" fieldPosition="0">
        <references count="3">
          <reference field="0" count="1" selected="0">
            <x v="4"/>
          </reference>
          <reference field="2" count="1">
            <x v="35"/>
          </reference>
          <reference field="7" count="1" selected="0">
            <x v="33"/>
          </reference>
        </references>
      </pivotArea>
    </format>
    <format dxfId="3755">
      <pivotArea dataOnly="0" labelOnly="1" outline="0" fieldPosition="0">
        <references count="3">
          <reference field="0" count="1" selected="0">
            <x v="36"/>
          </reference>
          <reference field="2" count="1">
            <x v="31"/>
          </reference>
          <reference field="7" count="1" selected="0">
            <x v="33"/>
          </reference>
        </references>
      </pivotArea>
    </format>
    <format dxfId="3754">
      <pivotArea dataOnly="0" labelOnly="1" outline="0" fieldPosition="0">
        <references count="3">
          <reference field="0" count="1" selected="0">
            <x v="54"/>
          </reference>
          <reference field="2" count="1">
            <x v="35"/>
          </reference>
          <reference field="7" count="1" selected="0">
            <x v="33"/>
          </reference>
        </references>
      </pivotArea>
    </format>
    <format dxfId="3753">
      <pivotArea dataOnly="0" labelOnly="1" outline="0" fieldPosition="0">
        <references count="3">
          <reference field="0" count="1" selected="0">
            <x v="70"/>
          </reference>
          <reference field="2" count="1">
            <x v="26"/>
          </reference>
          <reference field="7" count="1" selected="0">
            <x v="33"/>
          </reference>
        </references>
      </pivotArea>
    </format>
    <format dxfId="3752">
      <pivotArea dataOnly="0" labelOnly="1" outline="0" fieldPosition="0">
        <references count="3">
          <reference field="0" count="1" selected="0">
            <x v="91"/>
          </reference>
          <reference field="2" count="1">
            <x v="29"/>
          </reference>
          <reference field="7" count="1" selected="0">
            <x v="33"/>
          </reference>
        </references>
      </pivotArea>
    </format>
    <format dxfId="3751">
      <pivotArea dataOnly="0" labelOnly="1" outline="0" fieldPosition="0">
        <references count="3">
          <reference field="0" count="1" selected="0">
            <x v="96"/>
          </reference>
          <reference field="2" count="1">
            <x v="19"/>
          </reference>
          <reference field="7" count="1" selected="0">
            <x v="33"/>
          </reference>
        </references>
      </pivotArea>
    </format>
    <format dxfId="3750">
      <pivotArea dataOnly="0" labelOnly="1" outline="0" fieldPosition="0">
        <references count="3">
          <reference field="0" count="1" selected="0">
            <x v="156"/>
          </reference>
          <reference field="2" count="1">
            <x v="21"/>
          </reference>
          <reference field="7" count="1" selected="0">
            <x v="33"/>
          </reference>
        </references>
      </pivotArea>
    </format>
    <format dxfId="3749">
      <pivotArea dataOnly="0" labelOnly="1" outline="0" fieldPosition="0">
        <references count="3">
          <reference field="0" count="1" selected="0">
            <x v="167"/>
          </reference>
          <reference field="2" count="1">
            <x v="35"/>
          </reference>
          <reference field="7" count="1" selected="0">
            <x v="33"/>
          </reference>
        </references>
      </pivotArea>
    </format>
    <format dxfId="3748">
      <pivotArea dataOnly="0" labelOnly="1" outline="0" fieldPosition="0">
        <references count="3">
          <reference field="0" count="1" selected="0">
            <x v="168"/>
          </reference>
          <reference field="2" count="1">
            <x v="18"/>
          </reference>
          <reference field="7" count="1" selected="0">
            <x v="33"/>
          </reference>
        </references>
      </pivotArea>
    </format>
    <format dxfId="3747">
      <pivotArea dataOnly="0" labelOnly="1" outline="0" fieldPosition="0">
        <references count="3">
          <reference field="0" count="1" selected="0">
            <x v="191"/>
          </reference>
          <reference field="2" count="1">
            <x v="20"/>
          </reference>
          <reference field="7" count="1" selected="0">
            <x v="33"/>
          </reference>
        </references>
      </pivotArea>
    </format>
    <format dxfId="3746">
      <pivotArea dataOnly="0" labelOnly="1" outline="0" fieldPosition="0">
        <references count="3">
          <reference field="0" count="1" selected="0">
            <x v="204"/>
          </reference>
          <reference field="2" count="1">
            <x v="26"/>
          </reference>
          <reference field="7" count="1" selected="0">
            <x v="33"/>
          </reference>
        </references>
      </pivotArea>
    </format>
    <format dxfId="3745">
      <pivotArea dataOnly="0" labelOnly="1" outline="0" fieldPosition="0">
        <references count="3">
          <reference field="0" count="1" selected="0">
            <x v="205"/>
          </reference>
          <reference field="2" count="1">
            <x v="32"/>
          </reference>
          <reference field="7" count="1" selected="0">
            <x v="33"/>
          </reference>
        </references>
      </pivotArea>
    </format>
    <format dxfId="3744">
      <pivotArea dataOnly="0" labelOnly="1" outline="0" fieldPosition="0">
        <references count="3">
          <reference field="0" count="1" selected="0">
            <x v="217"/>
          </reference>
          <reference field="2" count="1">
            <x v="4"/>
          </reference>
          <reference field="7" count="1" selected="0">
            <x v="33"/>
          </reference>
        </references>
      </pivotArea>
    </format>
    <format dxfId="3743">
      <pivotArea dataOnly="0" labelOnly="1" outline="0" fieldPosition="0">
        <references count="3">
          <reference field="0" count="1" selected="0">
            <x v="260"/>
          </reference>
          <reference field="2" count="1">
            <x v="20"/>
          </reference>
          <reference field="7" count="1" selected="0">
            <x v="33"/>
          </reference>
        </references>
      </pivotArea>
    </format>
    <format dxfId="3742">
      <pivotArea dataOnly="0" labelOnly="1" outline="0" fieldPosition="0">
        <references count="3">
          <reference field="0" count="1" selected="0">
            <x v="281"/>
          </reference>
          <reference field="2" count="1">
            <x v="4"/>
          </reference>
          <reference field="7" count="1" selected="0">
            <x v="33"/>
          </reference>
        </references>
      </pivotArea>
    </format>
    <format dxfId="3741">
      <pivotArea dataOnly="0" labelOnly="1" outline="0" fieldPosition="0">
        <references count="3">
          <reference field="0" count="1" selected="0">
            <x v="299"/>
          </reference>
          <reference field="2" count="1">
            <x v="3"/>
          </reference>
          <reference field="7" count="1" selected="0">
            <x v="33"/>
          </reference>
        </references>
      </pivotArea>
    </format>
    <format dxfId="3740">
      <pivotArea dataOnly="0" labelOnly="1" outline="0" fieldPosition="0">
        <references count="3">
          <reference field="0" count="1" selected="0">
            <x v="319"/>
          </reference>
          <reference field="2" count="1">
            <x v="38"/>
          </reference>
          <reference field="7" count="1" selected="0">
            <x v="33"/>
          </reference>
        </references>
      </pivotArea>
    </format>
    <format dxfId="3739">
      <pivotArea dataOnly="0" labelOnly="1" outline="0" fieldPosition="0">
        <references count="3">
          <reference field="0" count="1" selected="0">
            <x v="6"/>
          </reference>
          <reference field="2" count="1">
            <x v="2"/>
          </reference>
          <reference field="7" count="1" selected="0">
            <x v="34"/>
          </reference>
        </references>
      </pivotArea>
    </format>
    <format dxfId="3738">
      <pivotArea dataOnly="0" labelOnly="1" outline="0" fieldPosition="0">
        <references count="3">
          <reference field="0" count="1" selected="0">
            <x v="14"/>
          </reference>
          <reference field="2" count="1">
            <x v="20"/>
          </reference>
          <reference field="7" count="1" selected="0">
            <x v="34"/>
          </reference>
        </references>
      </pivotArea>
    </format>
    <format dxfId="3737">
      <pivotArea dataOnly="0" labelOnly="1" outline="0" fieldPosition="0">
        <references count="3">
          <reference field="0" count="1" selected="0">
            <x v="16"/>
          </reference>
          <reference field="2" count="1">
            <x v="1"/>
          </reference>
          <reference field="7" count="1" selected="0">
            <x v="34"/>
          </reference>
        </references>
      </pivotArea>
    </format>
    <format dxfId="3736">
      <pivotArea dataOnly="0" labelOnly="1" outline="0" fieldPosition="0">
        <references count="3">
          <reference field="0" count="1" selected="0">
            <x v="18"/>
          </reference>
          <reference field="2" count="1">
            <x v="21"/>
          </reference>
          <reference field="7" count="1" selected="0">
            <x v="34"/>
          </reference>
        </references>
      </pivotArea>
    </format>
    <format dxfId="3735">
      <pivotArea dataOnly="0" labelOnly="1" outline="0" fieldPosition="0">
        <references count="3">
          <reference field="0" count="1" selected="0">
            <x v="20"/>
          </reference>
          <reference field="2" count="1">
            <x v="37"/>
          </reference>
          <reference field="7" count="1" selected="0">
            <x v="34"/>
          </reference>
        </references>
      </pivotArea>
    </format>
    <format dxfId="3734">
      <pivotArea dataOnly="0" labelOnly="1" outline="0" fieldPosition="0">
        <references count="3">
          <reference field="0" count="1" selected="0">
            <x v="39"/>
          </reference>
          <reference field="2" count="1">
            <x v="16"/>
          </reference>
          <reference field="7" count="1" selected="0">
            <x v="34"/>
          </reference>
        </references>
      </pivotArea>
    </format>
    <format dxfId="3733">
      <pivotArea dataOnly="0" labelOnly="1" outline="0" fieldPosition="0">
        <references count="3">
          <reference field="0" count="1" selected="0">
            <x v="46"/>
          </reference>
          <reference field="2" count="1">
            <x v="8"/>
          </reference>
          <reference field="7" count="1" selected="0">
            <x v="34"/>
          </reference>
        </references>
      </pivotArea>
    </format>
    <format dxfId="3732">
      <pivotArea dataOnly="0" labelOnly="1" outline="0" fieldPosition="0">
        <references count="3">
          <reference field="0" count="1" selected="0">
            <x v="51"/>
          </reference>
          <reference field="2" count="1">
            <x v="35"/>
          </reference>
          <reference field="7" count="1" selected="0">
            <x v="34"/>
          </reference>
        </references>
      </pivotArea>
    </format>
    <format dxfId="3731">
      <pivotArea dataOnly="0" labelOnly="1" outline="0" fieldPosition="0">
        <references count="3">
          <reference field="0" count="1" selected="0">
            <x v="62"/>
          </reference>
          <reference field="2" count="1">
            <x v="4"/>
          </reference>
          <reference field="7" count="1" selected="0">
            <x v="34"/>
          </reference>
        </references>
      </pivotArea>
    </format>
    <format dxfId="3730">
      <pivotArea dataOnly="0" labelOnly="1" outline="0" fieldPosition="0">
        <references count="3">
          <reference field="0" count="1" selected="0">
            <x v="91"/>
          </reference>
          <reference field="2" count="1">
            <x v="29"/>
          </reference>
          <reference field="7" count="1" selected="0">
            <x v="34"/>
          </reference>
        </references>
      </pivotArea>
    </format>
    <format dxfId="3729">
      <pivotArea dataOnly="0" labelOnly="1" outline="0" fieldPosition="0">
        <references count="3">
          <reference field="0" count="1" selected="0">
            <x v="103"/>
          </reference>
          <reference field="2" count="1">
            <x v="20"/>
          </reference>
          <reference field="7" count="1" selected="0">
            <x v="34"/>
          </reference>
        </references>
      </pivotArea>
    </format>
    <format dxfId="3728">
      <pivotArea dataOnly="0" labelOnly="1" outline="0" fieldPosition="0">
        <references count="3">
          <reference field="0" count="1" selected="0">
            <x v="123"/>
          </reference>
          <reference field="2" count="1">
            <x v="35"/>
          </reference>
          <reference field="7" count="1" selected="0">
            <x v="34"/>
          </reference>
        </references>
      </pivotArea>
    </format>
    <format dxfId="3727">
      <pivotArea dataOnly="0" labelOnly="1" outline="0" fieldPosition="0">
        <references count="3">
          <reference field="0" count="1" selected="0">
            <x v="127"/>
          </reference>
          <reference field="2" count="1">
            <x v="4"/>
          </reference>
          <reference field="7" count="1" selected="0">
            <x v="34"/>
          </reference>
        </references>
      </pivotArea>
    </format>
    <format dxfId="3726">
      <pivotArea dataOnly="0" labelOnly="1" outline="0" fieldPosition="0">
        <references count="3">
          <reference field="0" count="1" selected="0">
            <x v="148"/>
          </reference>
          <reference field="2" count="1">
            <x v="20"/>
          </reference>
          <reference field="7" count="1" selected="0">
            <x v="34"/>
          </reference>
        </references>
      </pivotArea>
    </format>
    <format dxfId="3725">
      <pivotArea dataOnly="0" labelOnly="1" outline="0" fieldPosition="0">
        <references count="3">
          <reference field="0" count="1" selected="0">
            <x v="157"/>
          </reference>
          <reference field="2" count="1">
            <x v="33"/>
          </reference>
          <reference field="7" count="1" selected="0">
            <x v="34"/>
          </reference>
        </references>
      </pivotArea>
    </format>
    <format dxfId="3724">
      <pivotArea dataOnly="0" labelOnly="1" outline="0" fieldPosition="0">
        <references count="3">
          <reference field="0" count="1" selected="0">
            <x v="159"/>
          </reference>
          <reference field="2" count="1">
            <x v="20"/>
          </reference>
          <reference field="7" count="1" selected="0">
            <x v="34"/>
          </reference>
        </references>
      </pivotArea>
    </format>
    <format dxfId="3723">
      <pivotArea dataOnly="0" labelOnly="1" outline="0" fieldPosition="0">
        <references count="3">
          <reference field="0" count="1" selected="0">
            <x v="169"/>
          </reference>
          <reference field="2" count="1">
            <x v="33"/>
          </reference>
          <reference field="7" count="1" selected="0">
            <x v="34"/>
          </reference>
        </references>
      </pivotArea>
    </format>
    <format dxfId="3722">
      <pivotArea dataOnly="0" labelOnly="1" outline="0" fieldPosition="0">
        <references count="3">
          <reference field="0" count="1" selected="0">
            <x v="179"/>
          </reference>
          <reference field="2" count="1">
            <x v="31"/>
          </reference>
          <reference field="7" count="1" selected="0">
            <x v="34"/>
          </reference>
        </references>
      </pivotArea>
    </format>
    <format dxfId="3721">
      <pivotArea dataOnly="0" labelOnly="1" outline="0" fieldPosition="0">
        <references count="3">
          <reference field="0" count="1" selected="0">
            <x v="186"/>
          </reference>
          <reference field="2" count="1">
            <x v="25"/>
          </reference>
          <reference field="7" count="1" selected="0">
            <x v="34"/>
          </reference>
        </references>
      </pivotArea>
    </format>
    <format dxfId="3720">
      <pivotArea dataOnly="0" labelOnly="1" outline="0" fieldPosition="0">
        <references count="3">
          <reference field="0" count="1" selected="0">
            <x v="194"/>
          </reference>
          <reference field="2" count="1">
            <x v="8"/>
          </reference>
          <reference field="7" count="1" selected="0">
            <x v="34"/>
          </reference>
        </references>
      </pivotArea>
    </format>
    <format dxfId="3719">
      <pivotArea dataOnly="0" labelOnly="1" outline="0" fieldPosition="0">
        <references count="3">
          <reference field="0" count="1" selected="0">
            <x v="199"/>
          </reference>
          <reference field="2" count="1">
            <x v="2"/>
          </reference>
          <reference field="7" count="1" selected="0">
            <x v="34"/>
          </reference>
        </references>
      </pivotArea>
    </format>
    <format dxfId="3718">
      <pivotArea dataOnly="0" labelOnly="1" outline="0" fieldPosition="0">
        <references count="3">
          <reference field="0" count="1" selected="0">
            <x v="209"/>
          </reference>
          <reference field="2" count="1">
            <x v="35"/>
          </reference>
          <reference field="7" count="1" selected="0">
            <x v="34"/>
          </reference>
        </references>
      </pivotArea>
    </format>
    <format dxfId="3717">
      <pivotArea dataOnly="0" labelOnly="1" outline="0" fieldPosition="0">
        <references count="3">
          <reference field="0" count="1" selected="0">
            <x v="211"/>
          </reference>
          <reference field="2" count="1">
            <x v="34"/>
          </reference>
          <reference field="7" count="1" selected="0">
            <x v="34"/>
          </reference>
        </references>
      </pivotArea>
    </format>
    <format dxfId="3716">
      <pivotArea dataOnly="0" labelOnly="1" outline="0" fieldPosition="0">
        <references count="3">
          <reference field="0" count="1" selected="0">
            <x v="214"/>
          </reference>
          <reference field="2" count="1">
            <x v="31"/>
          </reference>
          <reference field="7" count="1" selected="0">
            <x v="34"/>
          </reference>
        </references>
      </pivotArea>
    </format>
    <format dxfId="3715">
      <pivotArea dataOnly="0" labelOnly="1" outline="0" fieldPosition="0">
        <references count="3">
          <reference field="0" count="1" selected="0">
            <x v="222"/>
          </reference>
          <reference field="2" count="1">
            <x v="20"/>
          </reference>
          <reference field="7" count="1" selected="0">
            <x v="34"/>
          </reference>
        </references>
      </pivotArea>
    </format>
    <format dxfId="3714">
      <pivotArea dataOnly="0" labelOnly="1" outline="0" fieldPosition="0">
        <references count="3">
          <reference field="0" count="1" selected="0">
            <x v="226"/>
          </reference>
          <reference field="2" count="1">
            <x v="33"/>
          </reference>
          <reference field="7" count="1" selected="0">
            <x v="34"/>
          </reference>
        </references>
      </pivotArea>
    </format>
    <format dxfId="3713">
      <pivotArea dataOnly="0" labelOnly="1" outline="0" fieldPosition="0">
        <references count="3">
          <reference field="0" count="1" selected="0">
            <x v="232"/>
          </reference>
          <reference field="2" count="1">
            <x v="21"/>
          </reference>
          <reference field="7" count="1" selected="0">
            <x v="34"/>
          </reference>
        </references>
      </pivotArea>
    </format>
    <format dxfId="3712">
      <pivotArea dataOnly="0" labelOnly="1" outline="0" fieldPosition="0">
        <references count="3">
          <reference field="0" count="1" selected="0">
            <x v="242"/>
          </reference>
          <reference field="2" count="1">
            <x v="31"/>
          </reference>
          <reference field="7" count="1" selected="0">
            <x v="34"/>
          </reference>
        </references>
      </pivotArea>
    </format>
    <format dxfId="3711">
      <pivotArea dataOnly="0" labelOnly="1" outline="0" fieldPosition="0">
        <references count="3">
          <reference field="0" count="1" selected="0">
            <x v="256"/>
          </reference>
          <reference field="2" count="1">
            <x v="21"/>
          </reference>
          <reference field="7" count="1" selected="0">
            <x v="34"/>
          </reference>
        </references>
      </pivotArea>
    </format>
    <format dxfId="3710">
      <pivotArea dataOnly="0" labelOnly="1" outline="0" fieldPosition="0">
        <references count="3">
          <reference field="0" count="1" selected="0">
            <x v="259"/>
          </reference>
          <reference field="2" count="1">
            <x v="35"/>
          </reference>
          <reference field="7" count="1" selected="0">
            <x v="34"/>
          </reference>
        </references>
      </pivotArea>
    </format>
    <format dxfId="3709">
      <pivotArea dataOnly="0" labelOnly="1" outline="0" fieldPosition="0">
        <references count="3">
          <reference field="0" count="1" selected="0">
            <x v="261"/>
          </reference>
          <reference field="2" count="1">
            <x v="30"/>
          </reference>
          <reference field="7" count="1" selected="0">
            <x v="34"/>
          </reference>
        </references>
      </pivotArea>
    </format>
    <format dxfId="3708">
      <pivotArea dataOnly="0" labelOnly="1" outline="0" fieldPosition="0">
        <references count="3">
          <reference field="0" count="1" selected="0">
            <x v="265"/>
          </reference>
          <reference field="2" count="1">
            <x v="26"/>
          </reference>
          <reference field="7" count="1" selected="0">
            <x v="34"/>
          </reference>
        </references>
      </pivotArea>
    </format>
    <format dxfId="3707">
      <pivotArea dataOnly="0" labelOnly="1" outline="0" fieldPosition="0">
        <references count="3">
          <reference field="0" count="1" selected="0">
            <x v="311"/>
          </reference>
          <reference field="2" count="1">
            <x v="0"/>
          </reference>
          <reference field="7" count="1" selected="0">
            <x v="34"/>
          </reference>
        </references>
      </pivotArea>
    </format>
    <format dxfId="3706">
      <pivotArea dataOnly="0" labelOnly="1" outline="0" fieldPosition="0">
        <references count="3">
          <reference field="0" count="1" selected="0">
            <x v="0"/>
          </reference>
          <reference field="2" count="1">
            <x v="33"/>
          </reference>
          <reference field="7" count="1" selected="0">
            <x v="37"/>
          </reference>
        </references>
      </pivotArea>
    </format>
    <format dxfId="3705">
      <pivotArea dataOnly="0" labelOnly="1" outline="0" fieldPosition="0">
        <references count="3">
          <reference field="0" count="1" selected="0">
            <x v="8"/>
          </reference>
          <reference field="2" count="1">
            <x v="7"/>
          </reference>
          <reference field="7" count="1" selected="0">
            <x v="37"/>
          </reference>
        </references>
      </pivotArea>
    </format>
    <format dxfId="3704">
      <pivotArea dataOnly="0" labelOnly="1" outline="0" fieldPosition="0">
        <references count="3">
          <reference field="0" count="1" selected="0">
            <x v="17"/>
          </reference>
          <reference field="2" count="1">
            <x v="33"/>
          </reference>
          <reference field="7" count="1" selected="0">
            <x v="37"/>
          </reference>
        </references>
      </pivotArea>
    </format>
    <format dxfId="3703">
      <pivotArea dataOnly="0" labelOnly="1" outline="0" fieldPosition="0">
        <references count="3">
          <reference field="0" count="1" selected="0">
            <x v="18"/>
          </reference>
          <reference field="2" count="1">
            <x v="21"/>
          </reference>
          <reference field="7" count="1" selected="0">
            <x v="37"/>
          </reference>
        </references>
      </pivotArea>
    </format>
    <format dxfId="3702">
      <pivotArea dataOnly="0" labelOnly="1" outline="0" fieldPosition="0">
        <references count="3">
          <reference field="0" count="1" selected="0">
            <x v="53"/>
          </reference>
          <reference field="2" count="1">
            <x v="4"/>
          </reference>
          <reference field="7" count="1" selected="0">
            <x v="37"/>
          </reference>
        </references>
      </pivotArea>
    </format>
    <format dxfId="3701">
      <pivotArea dataOnly="0" labelOnly="1" outline="0" fieldPosition="0">
        <references count="3">
          <reference field="0" count="1" selected="0">
            <x v="66"/>
          </reference>
          <reference field="2" count="1">
            <x v="10"/>
          </reference>
          <reference field="7" count="1" selected="0">
            <x v="37"/>
          </reference>
        </references>
      </pivotArea>
    </format>
    <format dxfId="3700">
      <pivotArea dataOnly="0" labelOnly="1" outline="0" fieldPosition="0">
        <references count="3">
          <reference field="0" count="1" selected="0">
            <x v="71"/>
          </reference>
          <reference field="2" count="1">
            <x v="33"/>
          </reference>
          <reference field="7" count="1" selected="0">
            <x v="37"/>
          </reference>
        </references>
      </pivotArea>
    </format>
    <format dxfId="3699">
      <pivotArea dataOnly="0" labelOnly="1" outline="0" fieldPosition="0">
        <references count="3">
          <reference field="0" count="1" selected="0">
            <x v="81"/>
          </reference>
          <reference field="2" count="1">
            <x v="13"/>
          </reference>
          <reference field="7" count="1" selected="0">
            <x v="37"/>
          </reference>
        </references>
      </pivotArea>
    </format>
    <format dxfId="3698">
      <pivotArea dataOnly="0" labelOnly="1" outline="0" fieldPosition="0">
        <references count="3">
          <reference field="0" count="1" selected="0">
            <x v="83"/>
          </reference>
          <reference field="2" count="1">
            <x v="21"/>
          </reference>
          <reference field="7" count="1" selected="0">
            <x v="37"/>
          </reference>
        </references>
      </pivotArea>
    </format>
    <format dxfId="3697">
      <pivotArea dataOnly="0" labelOnly="1" outline="0" fieldPosition="0">
        <references count="3">
          <reference field="0" count="1" selected="0">
            <x v="93"/>
          </reference>
          <reference field="2" count="1">
            <x v="14"/>
          </reference>
          <reference field="7" count="1" selected="0">
            <x v="37"/>
          </reference>
        </references>
      </pivotArea>
    </format>
    <format dxfId="3696">
      <pivotArea dataOnly="0" labelOnly="1" outline="0" fieldPosition="0">
        <references count="3">
          <reference field="0" count="1" selected="0">
            <x v="125"/>
          </reference>
          <reference field="2" count="1">
            <x v="18"/>
          </reference>
          <reference field="7" count="1" selected="0">
            <x v="37"/>
          </reference>
        </references>
      </pivotArea>
    </format>
    <format dxfId="3695">
      <pivotArea dataOnly="0" labelOnly="1" outline="0" fieldPosition="0">
        <references count="3">
          <reference field="0" count="1" selected="0">
            <x v="128"/>
          </reference>
          <reference field="2" count="1">
            <x v="33"/>
          </reference>
          <reference field="7" count="1" selected="0">
            <x v="37"/>
          </reference>
        </references>
      </pivotArea>
    </format>
    <format dxfId="3694">
      <pivotArea dataOnly="0" labelOnly="1" outline="0" fieldPosition="0">
        <references count="3">
          <reference field="0" count="1" selected="0">
            <x v="133"/>
          </reference>
          <reference field="2" count="1">
            <x v="20"/>
          </reference>
          <reference field="7" count="1" selected="0">
            <x v="37"/>
          </reference>
        </references>
      </pivotArea>
    </format>
    <format dxfId="3693">
      <pivotArea dataOnly="0" labelOnly="1" outline="0" fieldPosition="0">
        <references count="3">
          <reference field="0" count="1" selected="0">
            <x v="192"/>
          </reference>
          <reference field="2" count="1">
            <x v="28"/>
          </reference>
          <reference field="7" count="1" selected="0">
            <x v="37"/>
          </reference>
        </references>
      </pivotArea>
    </format>
    <format dxfId="3692">
      <pivotArea dataOnly="0" labelOnly="1" outline="0" fieldPosition="0">
        <references count="3">
          <reference field="0" count="1" selected="0">
            <x v="232"/>
          </reference>
          <reference field="2" count="1">
            <x v="21"/>
          </reference>
          <reference field="7" count="1" selected="0">
            <x v="37"/>
          </reference>
        </references>
      </pivotArea>
    </format>
    <format dxfId="3691">
      <pivotArea dataOnly="0" labelOnly="1" outline="0" fieldPosition="0">
        <references count="3">
          <reference field="0" count="1" selected="0">
            <x v="235"/>
          </reference>
          <reference field="2" count="1">
            <x v="24"/>
          </reference>
          <reference field="7" count="1" selected="0">
            <x v="37"/>
          </reference>
        </references>
      </pivotArea>
    </format>
    <format dxfId="3690">
      <pivotArea dataOnly="0" labelOnly="1" outline="0" fieldPosition="0">
        <references count="3">
          <reference field="0" count="1" selected="0">
            <x v="251"/>
          </reference>
          <reference field="2" count="1">
            <x v="28"/>
          </reference>
          <reference field="7" count="1" selected="0">
            <x v="37"/>
          </reference>
        </references>
      </pivotArea>
    </format>
    <format dxfId="3689">
      <pivotArea dataOnly="0" labelOnly="1" outline="0" fieldPosition="0">
        <references count="3">
          <reference field="0" count="1" selected="0">
            <x v="256"/>
          </reference>
          <reference field="2" count="1">
            <x v="21"/>
          </reference>
          <reference field="7" count="1" selected="0">
            <x v="37"/>
          </reference>
        </references>
      </pivotArea>
    </format>
    <format dxfId="3688">
      <pivotArea dataOnly="0" labelOnly="1" outline="0" fieldPosition="0">
        <references count="3">
          <reference field="0" count="1" selected="0">
            <x v="257"/>
          </reference>
          <reference field="2" count="1">
            <x v="32"/>
          </reference>
          <reference field="7" count="1" selected="0">
            <x v="37"/>
          </reference>
        </references>
      </pivotArea>
    </format>
    <format dxfId="3687">
      <pivotArea dataOnly="0" labelOnly="1" outline="0" fieldPosition="0">
        <references count="3">
          <reference field="0" count="1" selected="0">
            <x v="276"/>
          </reference>
          <reference field="2" count="1">
            <x v="21"/>
          </reference>
          <reference field="7" count="1" selected="0">
            <x v="37"/>
          </reference>
        </references>
      </pivotArea>
    </format>
    <format dxfId="3686">
      <pivotArea dataOnly="0" labelOnly="1" outline="0" fieldPosition="0">
        <references count="3">
          <reference field="0" count="1" selected="0">
            <x v="280"/>
          </reference>
          <reference field="2" count="1">
            <x v="33"/>
          </reference>
          <reference field="7" count="1" selected="0">
            <x v="37"/>
          </reference>
        </references>
      </pivotArea>
    </format>
    <format dxfId="3685">
      <pivotArea dataOnly="0" labelOnly="1" outline="0" fieldPosition="0">
        <references count="3">
          <reference field="0" count="1" selected="0">
            <x v="285"/>
          </reference>
          <reference field="2" count="1">
            <x v="21"/>
          </reference>
          <reference field="7" count="1" selected="0">
            <x v="37"/>
          </reference>
        </references>
      </pivotArea>
    </format>
    <format dxfId="3684">
      <pivotArea dataOnly="0" labelOnly="1" outline="0" fieldPosition="0">
        <references count="3">
          <reference field="0" count="1" selected="0">
            <x v="310"/>
          </reference>
          <reference field="2" count="1">
            <x v="31"/>
          </reference>
          <reference field="7" count="1" selected="0">
            <x v="37"/>
          </reference>
        </references>
      </pivotArea>
    </format>
    <format dxfId="3683">
      <pivotArea dataOnly="0" labelOnly="1" outline="0" fieldPosition="0">
        <references count="3">
          <reference field="0" count="1" selected="0">
            <x v="311"/>
          </reference>
          <reference field="2" count="1">
            <x v="0"/>
          </reference>
          <reference field="7" count="1" selected="0">
            <x v="37"/>
          </reference>
        </references>
      </pivotArea>
    </format>
    <format dxfId="3682">
      <pivotArea dataOnly="0" labelOnly="1" outline="0" fieldPosition="0">
        <references count="3">
          <reference field="0" count="1" selected="0">
            <x v="316"/>
          </reference>
          <reference field="2" count="1">
            <x v="21"/>
          </reference>
          <reference field="7" count="1" selected="0">
            <x v="37"/>
          </reference>
        </references>
      </pivotArea>
    </format>
    <format dxfId="3681">
      <pivotArea dataOnly="0" labelOnly="1" outline="0" fieldPosition="0">
        <references count="3">
          <reference field="0" count="1" selected="0">
            <x v="13"/>
          </reference>
          <reference field="2" count="1">
            <x v="20"/>
          </reference>
          <reference field="7" count="1" selected="0">
            <x v="38"/>
          </reference>
        </references>
      </pivotArea>
    </format>
    <format dxfId="3680">
      <pivotArea dataOnly="0" labelOnly="1" outline="0" fieldPosition="0">
        <references count="3">
          <reference field="0" count="1" selected="0">
            <x v="40"/>
          </reference>
          <reference field="2" count="1">
            <x v="16"/>
          </reference>
          <reference field="7" count="1" selected="0">
            <x v="38"/>
          </reference>
        </references>
      </pivotArea>
    </format>
    <format dxfId="3679">
      <pivotArea dataOnly="0" labelOnly="1" outline="0" fieldPosition="0">
        <references count="3">
          <reference field="0" count="1" selected="0">
            <x v="51"/>
          </reference>
          <reference field="2" count="1">
            <x v="35"/>
          </reference>
          <reference field="7" count="1" selected="0">
            <x v="38"/>
          </reference>
        </references>
      </pivotArea>
    </format>
    <format dxfId="3678">
      <pivotArea dataOnly="0" labelOnly="1" outline="0" fieldPosition="0">
        <references count="3">
          <reference field="0" count="1" selected="0">
            <x v="78"/>
          </reference>
          <reference field="2" count="1">
            <x v="19"/>
          </reference>
          <reference field="7" count="1" selected="0">
            <x v="38"/>
          </reference>
        </references>
      </pivotArea>
    </format>
    <format dxfId="3677">
      <pivotArea dataOnly="0" labelOnly="1" outline="0" fieldPosition="0">
        <references count="3">
          <reference field="0" count="1" selected="0">
            <x v="103"/>
          </reference>
          <reference field="2" count="1">
            <x v="20"/>
          </reference>
          <reference field="7" count="1" selected="0">
            <x v="38"/>
          </reference>
        </references>
      </pivotArea>
    </format>
    <format dxfId="3676">
      <pivotArea dataOnly="0" labelOnly="1" outline="0" fieldPosition="0">
        <references count="3">
          <reference field="0" count="1" selected="0">
            <x v="121"/>
          </reference>
          <reference field="2" count="1">
            <x v="35"/>
          </reference>
          <reference field="7" count="1" selected="0">
            <x v="38"/>
          </reference>
        </references>
      </pivotArea>
    </format>
    <format dxfId="3675">
      <pivotArea dataOnly="0" labelOnly="1" outline="0" fieldPosition="0">
        <references count="3">
          <reference field="0" count="1" selected="0">
            <x v="139"/>
          </reference>
          <reference field="2" count="1">
            <x v="27"/>
          </reference>
          <reference field="7" count="1" selected="0">
            <x v="38"/>
          </reference>
        </references>
      </pivotArea>
    </format>
    <format dxfId="3674">
      <pivotArea dataOnly="0" labelOnly="1" outline="0" fieldPosition="0">
        <references count="3">
          <reference field="0" count="1" selected="0">
            <x v="149"/>
          </reference>
          <reference field="2" count="1">
            <x v="8"/>
          </reference>
          <reference field="7" count="1" selected="0">
            <x v="38"/>
          </reference>
        </references>
      </pivotArea>
    </format>
    <format dxfId="3673">
      <pivotArea dataOnly="0" labelOnly="1" outline="0" fieldPosition="0">
        <references count="3">
          <reference field="0" count="1" selected="0">
            <x v="192"/>
          </reference>
          <reference field="2" count="1">
            <x v="28"/>
          </reference>
          <reference field="7" count="1" selected="0">
            <x v="38"/>
          </reference>
        </references>
      </pivotArea>
    </format>
    <format dxfId="3672">
      <pivotArea dataOnly="0" labelOnly="1" outline="0" fieldPosition="0">
        <references count="3">
          <reference field="0" count="1" selected="0">
            <x v="205"/>
          </reference>
          <reference field="2" count="1">
            <x v="32"/>
          </reference>
          <reference field="7" count="1" selected="0">
            <x v="38"/>
          </reference>
        </references>
      </pivotArea>
    </format>
    <format dxfId="3671">
      <pivotArea dataOnly="0" labelOnly="1" outline="0" fieldPosition="0">
        <references count="3">
          <reference field="0" count="1" selected="0">
            <x v="223"/>
          </reference>
          <reference field="2" count="1">
            <x v="20"/>
          </reference>
          <reference field="7" count="1" selected="0">
            <x v="38"/>
          </reference>
        </references>
      </pivotArea>
    </format>
    <format dxfId="3670">
      <pivotArea dataOnly="0" labelOnly="1" outline="0" fieldPosition="0">
        <references count="3">
          <reference field="0" count="1" selected="0">
            <x v="242"/>
          </reference>
          <reference field="2" count="1">
            <x v="31"/>
          </reference>
          <reference field="7" count="1" selected="0">
            <x v="38"/>
          </reference>
        </references>
      </pivotArea>
    </format>
    <format dxfId="3669">
      <pivotArea dataOnly="0" labelOnly="1" outline="0" fieldPosition="0">
        <references count="3">
          <reference field="0" count="1" selected="0">
            <x v="261"/>
          </reference>
          <reference field="2" count="1">
            <x v="30"/>
          </reference>
          <reference field="7" count="1" selected="0">
            <x v="38"/>
          </reference>
        </references>
      </pivotArea>
    </format>
    <format dxfId="3668">
      <pivotArea dataOnly="0" labelOnly="1" outline="0" fieldPosition="0">
        <references count="3">
          <reference field="0" count="1" selected="0">
            <x v="284"/>
          </reference>
          <reference field="2" count="1">
            <x v="20"/>
          </reference>
          <reference field="7" count="1" selected="0">
            <x v="38"/>
          </reference>
        </references>
      </pivotArea>
    </format>
    <format dxfId="3667">
      <pivotArea dataOnly="0" labelOnly="1" outline="0" fieldPosition="0">
        <references count="3">
          <reference field="0" count="1" selected="0">
            <x v="287"/>
          </reference>
          <reference field="2" count="1">
            <x v="19"/>
          </reference>
          <reference field="7" count="1" selected="0">
            <x v="38"/>
          </reference>
        </references>
      </pivotArea>
    </format>
    <format dxfId="3666">
      <pivotArea dataOnly="0" labelOnly="1" outline="0" fieldPosition="0">
        <references count="3">
          <reference field="0" count="1" selected="0">
            <x v="291"/>
          </reference>
          <reference field="2" count="1">
            <x v="20"/>
          </reference>
          <reference field="7" count="1" selected="0">
            <x v="38"/>
          </reference>
        </references>
      </pivotArea>
    </format>
    <format dxfId="3665">
      <pivotArea dataOnly="0" labelOnly="1" outline="0" fieldPosition="0">
        <references count="3">
          <reference field="0" count="1" selected="0">
            <x v="301"/>
          </reference>
          <reference field="2" count="1">
            <x v="15"/>
          </reference>
          <reference field="7" count="1" selected="0">
            <x v="38"/>
          </reference>
        </references>
      </pivotArea>
    </format>
    <format dxfId="3664">
      <pivotArea dataOnly="0" labelOnly="1" outline="0" fieldPosition="0">
        <references count="3">
          <reference field="0" count="1" selected="0">
            <x v="311"/>
          </reference>
          <reference field="2" count="1">
            <x v="0"/>
          </reference>
          <reference field="7" count="1" selected="0">
            <x v="38"/>
          </reference>
        </references>
      </pivotArea>
    </format>
    <format dxfId="3663">
      <pivotArea dataOnly="0" labelOnly="1" outline="0" fieldPosition="0">
        <references count="3">
          <reference field="0" count="1" selected="0">
            <x v="20"/>
          </reference>
          <reference field="2" count="1">
            <x v="37"/>
          </reference>
          <reference field="7" count="1" selected="0">
            <x v="39"/>
          </reference>
        </references>
      </pivotArea>
    </format>
    <format dxfId="3662">
      <pivotArea dataOnly="0" labelOnly="1" outline="0" fieldPosition="0">
        <references count="3">
          <reference field="0" count="1" selected="0">
            <x v="8"/>
          </reference>
          <reference field="2" count="1">
            <x v="7"/>
          </reference>
          <reference field="7" count="1" selected="0">
            <x v="41"/>
          </reference>
        </references>
      </pivotArea>
    </format>
    <format dxfId="3661">
      <pivotArea dataOnly="0" labelOnly="1" outline="0" fieldPosition="0">
        <references count="3">
          <reference field="0" count="1" selected="0">
            <x v="12"/>
          </reference>
          <reference field="2" count="1">
            <x v="9"/>
          </reference>
          <reference field="7" count="1" selected="0">
            <x v="41"/>
          </reference>
        </references>
      </pivotArea>
    </format>
    <format dxfId="3660">
      <pivotArea dataOnly="0" labelOnly="1" outline="0" fieldPosition="0">
        <references count="3">
          <reference field="0" count="1" selected="0">
            <x v="18"/>
          </reference>
          <reference field="2" count="1">
            <x v="21"/>
          </reference>
          <reference field="7" count="1" selected="0">
            <x v="41"/>
          </reference>
        </references>
      </pivotArea>
    </format>
    <format dxfId="3659">
      <pivotArea dataOnly="0" labelOnly="1" outline="0" fieldPosition="0">
        <references count="3">
          <reference field="0" count="1" selected="0">
            <x v="25"/>
          </reference>
          <reference field="2" count="1">
            <x v="20"/>
          </reference>
          <reference field="7" count="1" selected="0">
            <x v="41"/>
          </reference>
        </references>
      </pivotArea>
    </format>
    <format dxfId="3658">
      <pivotArea dataOnly="0" labelOnly="1" outline="0" fieldPosition="0">
        <references count="3">
          <reference field="0" count="1" selected="0">
            <x v="40"/>
          </reference>
          <reference field="2" count="1">
            <x v="16"/>
          </reference>
          <reference field="7" count="1" selected="0">
            <x v="41"/>
          </reference>
        </references>
      </pivotArea>
    </format>
    <format dxfId="3657">
      <pivotArea dataOnly="0" labelOnly="1" outline="0" fieldPosition="0">
        <references count="3">
          <reference field="0" count="1" selected="0">
            <x v="53"/>
          </reference>
          <reference field="2" count="1">
            <x v="4"/>
          </reference>
          <reference field="7" count="1" selected="0">
            <x v="41"/>
          </reference>
        </references>
      </pivotArea>
    </format>
    <format dxfId="3656">
      <pivotArea dataOnly="0" labelOnly="1" outline="0" fieldPosition="0">
        <references count="3">
          <reference field="0" count="1" selected="0">
            <x v="58"/>
          </reference>
          <reference field="2" count="1">
            <x v="28"/>
          </reference>
          <reference field="7" count="1" selected="0">
            <x v="41"/>
          </reference>
        </references>
      </pivotArea>
    </format>
    <format dxfId="3655">
      <pivotArea dataOnly="0" labelOnly="1" outline="0" fieldPosition="0">
        <references count="3">
          <reference field="0" count="1" selected="0">
            <x v="68"/>
          </reference>
          <reference field="2" count="1">
            <x v="20"/>
          </reference>
          <reference field="7" count="1" selected="0">
            <x v="41"/>
          </reference>
        </references>
      </pivotArea>
    </format>
    <format dxfId="3654">
      <pivotArea dataOnly="0" labelOnly="1" outline="0" fieldPosition="0">
        <references count="3">
          <reference field="0" count="1" selected="0">
            <x v="115"/>
          </reference>
          <reference field="2" count="1">
            <x v="17"/>
          </reference>
          <reference field="7" count="1" selected="0">
            <x v="41"/>
          </reference>
        </references>
      </pivotArea>
    </format>
    <format dxfId="3653">
      <pivotArea dataOnly="0" labelOnly="1" outline="0" fieldPosition="0">
        <references count="3">
          <reference field="0" count="1" selected="0">
            <x v="125"/>
          </reference>
          <reference field="2" count="1">
            <x v="18"/>
          </reference>
          <reference field="7" count="1" selected="0">
            <x v="41"/>
          </reference>
        </references>
      </pivotArea>
    </format>
    <format dxfId="3652">
      <pivotArea dataOnly="0" labelOnly="1" outline="0" fieldPosition="0">
        <references count="3">
          <reference field="0" count="1" selected="0">
            <x v="133"/>
          </reference>
          <reference field="2" count="1">
            <x v="20"/>
          </reference>
          <reference field="7" count="1" selected="0">
            <x v="41"/>
          </reference>
        </references>
      </pivotArea>
    </format>
    <format dxfId="3651">
      <pivotArea dataOnly="0" labelOnly="1" outline="0" fieldPosition="0">
        <references count="3">
          <reference field="0" count="1" selected="0">
            <x v="232"/>
          </reference>
          <reference field="2" count="1">
            <x v="21"/>
          </reference>
          <reference field="7" count="1" selected="0">
            <x v="41"/>
          </reference>
        </references>
      </pivotArea>
    </format>
    <format dxfId="3650">
      <pivotArea dataOnly="0" labelOnly="1" outline="0" fieldPosition="0">
        <references count="3">
          <reference field="0" count="1" selected="0">
            <x v="251"/>
          </reference>
          <reference field="2" count="1">
            <x v="28"/>
          </reference>
          <reference field="7" count="1" selected="0">
            <x v="41"/>
          </reference>
        </references>
      </pivotArea>
    </format>
    <format dxfId="3649">
      <pivotArea dataOnly="0" labelOnly="1" outline="0" fieldPosition="0">
        <references count="3">
          <reference field="0" count="1" selected="0">
            <x v="269"/>
          </reference>
          <reference field="2" count="1">
            <x v="33"/>
          </reference>
          <reference field="7" count="1" selected="0">
            <x v="41"/>
          </reference>
        </references>
      </pivotArea>
    </format>
    <format dxfId="3648">
      <pivotArea dataOnly="0" labelOnly="1" outline="0" fieldPosition="0">
        <references count="3">
          <reference field="0" count="1" selected="0">
            <x v="276"/>
          </reference>
          <reference field="2" count="1">
            <x v="21"/>
          </reference>
          <reference field="7" count="1" selected="0">
            <x v="41"/>
          </reference>
        </references>
      </pivotArea>
    </format>
    <format dxfId="3647">
      <pivotArea dataOnly="0" labelOnly="1" outline="0" fieldPosition="0">
        <references count="3">
          <reference field="0" count="1" selected="0">
            <x v="280"/>
          </reference>
          <reference field="2" count="1">
            <x v="33"/>
          </reference>
          <reference field="7" count="1" selected="0">
            <x v="41"/>
          </reference>
        </references>
      </pivotArea>
    </format>
    <format dxfId="3646">
      <pivotArea dataOnly="0" labelOnly="1" outline="0" fieldPosition="0">
        <references count="3">
          <reference field="0" count="1" selected="0">
            <x v="307"/>
          </reference>
          <reference field="2" count="1">
            <x v="0"/>
          </reference>
          <reference field="7" count="1" selected="0">
            <x v="41"/>
          </reference>
        </references>
      </pivotArea>
    </format>
    <format dxfId="3645">
      <pivotArea dataOnly="0" labelOnly="1" outline="0" fieldPosition="0">
        <references count="3">
          <reference field="0" count="1" selected="0">
            <x v="316"/>
          </reference>
          <reference field="2" count="1">
            <x v="21"/>
          </reference>
          <reference field="7" count="1" selected="0">
            <x v="41"/>
          </reference>
        </references>
      </pivotArea>
    </format>
    <format dxfId="3644">
      <pivotArea dataOnly="0" labelOnly="1" outline="0" fieldPosition="0">
        <references count="3">
          <reference field="0" count="1" selected="0">
            <x v="10"/>
          </reference>
          <reference field="2" count="1">
            <x v="33"/>
          </reference>
          <reference field="7" count="1" selected="0">
            <x v="43"/>
          </reference>
        </references>
      </pivotArea>
    </format>
    <format dxfId="3643">
      <pivotArea dataOnly="0" labelOnly="1" outline="0" fieldPosition="0">
        <references count="3">
          <reference field="0" count="1" selected="0">
            <x v="18"/>
          </reference>
          <reference field="2" count="1">
            <x v="21"/>
          </reference>
          <reference field="7" count="1" selected="0">
            <x v="43"/>
          </reference>
        </references>
      </pivotArea>
    </format>
    <format dxfId="3642">
      <pivotArea dataOnly="0" labelOnly="1" outline="0" fieldPosition="0">
        <references count="3">
          <reference field="0" count="1" selected="0">
            <x v="39"/>
          </reference>
          <reference field="2" count="1">
            <x v="16"/>
          </reference>
          <reference field="7" count="1" selected="0">
            <x v="43"/>
          </reference>
        </references>
      </pivotArea>
    </format>
    <format dxfId="3641">
      <pivotArea dataOnly="0" labelOnly="1" outline="0" fieldPosition="0">
        <references count="3">
          <reference field="0" count="1" selected="0">
            <x v="43"/>
          </reference>
          <reference field="2" count="1">
            <x v="35"/>
          </reference>
          <reference field="7" count="1" selected="0">
            <x v="43"/>
          </reference>
        </references>
      </pivotArea>
    </format>
    <format dxfId="3640">
      <pivotArea dataOnly="0" labelOnly="1" outline="0" fieldPosition="0">
        <references count="3">
          <reference field="0" count="1" selected="0">
            <x v="45"/>
          </reference>
          <reference field="2" count="1">
            <x v="17"/>
          </reference>
          <reference field="7" count="1" selected="0">
            <x v="43"/>
          </reference>
        </references>
      </pivotArea>
    </format>
    <format dxfId="3639">
      <pivotArea dataOnly="0" labelOnly="1" outline="0" fieldPosition="0">
        <references count="3">
          <reference field="0" count="1" selected="0">
            <x v="53"/>
          </reference>
          <reference field="2" count="1">
            <x v="4"/>
          </reference>
          <reference field="7" count="1" selected="0">
            <x v="43"/>
          </reference>
        </references>
      </pivotArea>
    </format>
    <format dxfId="3638">
      <pivotArea dataOnly="0" labelOnly="1" outline="0" fieldPosition="0">
        <references count="3">
          <reference field="0" count="1" selected="0">
            <x v="83"/>
          </reference>
          <reference field="2" count="1">
            <x v="21"/>
          </reference>
          <reference field="7" count="1" selected="0">
            <x v="43"/>
          </reference>
        </references>
      </pivotArea>
    </format>
    <format dxfId="3637">
      <pivotArea dataOnly="0" labelOnly="1" outline="0" fieldPosition="0">
        <references count="3">
          <reference field="0" count="1" selected="0">
            <x v="88"/>
          </reference>
          <reference field="2" count="1">
            <x v="20"/>
          </reference>
          <reference field="7" count="1" selected="0">
            <x v="43"/>
          </reference>
        </references>
      </pivotArea>
    </format>
    <format dxfId="3636">
      <pivotArea dataOnly="0" labelOnly="1" outline="0" fieldPosition="0">
        <references count="3">
          <reference field="0" count="1" selected="0">
            <x v="149"/>
          </reference>
          <reference field="2" count="1">
            <x v="8"/>
          </reference>
          <reference field="7" count="1" selected="0">
            <x v="43"/>
          </reference>
        </references>
      </pivotArea>
    </format>
    <format dxfId="3635">
      <pivotArea dataOnly="0" labelOnly="1" outline="0" fieldPosition="0">
        <references count="3">
          <reference field="0" count="1" selected="0">
            <x v="150"/>
          </reference>
          <reference field="2" count="1">
            <x v="33"/>
          </reference>
          <reference field="7" count="1" selected="0">
            <x v="43"/>
          </reference>
        </references>
      </pivotArea>
    </format>
    <format dxfId="3634">
      <pivotArea dataOnly="0" labelOnly="1" outline="0" fieldPosition="0">
        <references count="3">
          <reference field="0" count="1" selected="0">
            <x v="170"/>
          </reference>
          <reference field="2" count="1">
            <x v="20"/>
          </reference>
          <reference field="7" count="1" selected="0">
            <x v="43"/>
          </reference>
        </references>
      </pivotArea>
    </format>
    <format dxfId="3633">
      <pivotArea dataOnly="0" labelOnly="1" outline="0" fieldPosition="0">
        <references count="3">
          <reference field="0" count="1" selected="0">
            <x v="214"/>
          </reference>
          <reference field="2" count="1">
            <x v="31"/>
          </reference>
          <reference field="7" count="1" selected="0">
            <x v="43"/>
          </reference>
        </references>
      </pivotArea>
    </format>
    <format dxfId="3632">
      <pivotArea dataOnly="0" labelOnly="1" outline="0" fieldPosition="0">
        <references count="3">
          <reference field="0" count="1" selected="0">
            <x v="215"/>
          </reference>
          <reference field="2" count="1">
            <x v="18"/>
          </reference>
          <reference field="7" count="1" selected="0">
            <x v="43"/>
          </reference>
        </references>
      </pivotArea>
    </format>
    <format dxfId="3631">
      <pivotArea dataOnly="0" labelOnly="1" outline="0" fieldPosition="0">
        <references count="3">
          <reference field="0" count="1" selected="0">
            <x v="257"/>
          </reference>
          <reference field="2" count="1">
            <x v="32"/>
          </reference>
          <reference field="7" count="1" selected="0">
            <x v="43"/>
          </reference>
        </references>
      </pivotArea>
    </format>
    <format dxfId="3630">
      <pivotArea dataOnly="0" labelOnly="1" outline="0" fieldPosition="0">
        <references count="3">
          <reference field="0" count="1" selected="0">
            <x v="276"/>
          </reference>
          <reference field="2" count="1">
            <x v="21"/>
          </reference>
          <reference field="7" count="1" selected="0">
            <x v="43"/>
          </reference>
        </references>
      </pivotArea>
    </format>
    <format dxfId="3629">
      <pivotArea dataOnly="0" labelOnly="1" outline="0" fieldPosition="0">
        <references count="3">
          <reference field="0" count="1" selected="0">
            <x v="295"/>
          </reference>
          <reference field="2" count="1">
            <x v="35"/>
          </reference>
          <reference field="7" count="1" selected="0">
            <x v="43"/>
          </reference>
        </references>
      </pivotArea>
    </format>
    <format dxfId="3628">
      <pivotArea dataOnly="0" labelOnly="1" outline="0" fieldPosition="0">
        <references count="3">
          <reference field="0" count="1" selected="0">
            <x v="316"/>
          </reference>
          <reference field="2" count="1">
            <x v="21"/>
          </reference>
          <reference field="7" count="1" selected="0">
            <x v="43"/>
          </reference>
        </references>
      </pivotArea>
    </format>
    <format dxfId="3627">
      <pivotArea dataOnly="0" labelOnly="1" outline="0" fieldPosition="0">
        <references count="3">
          <reference field="0" count="1" selected="0">
            <x v="19"/>
          </reference>
          <reference field="2" count="1">
            <x v="37"/>
          </reference>
          <reference field="7" count="1" selected="0">
            <x v="44"/>
          </reference>
        </references>
      </pivotArea>
    </format>
    <format dxfId="3626">
      <pivotArea dataOnly="0" labelOnly="1" outline="0" fieldPosition="0">
        <references count="3">
          <reference field="0" count="1" selected="0">
            <x v="51"/>
          </reference>
          <reference field="2" count="1">
            <x v="35"/>
          </reference>
          <reference field="7" count="1" selected="0">
            <x v="44"/>
          </reference>
        </references>
      </pivotArea>
    </format>
    <format dxfId="3625">
      <pivotArea dataOnly="0" labelOnly="1" outline="0" fieldPosition="0">
        <references count="3">
          <reference field="0" count="1" selected="0">
            <x v="77"/>
          </reference>
          <reference field="2" count="1">
            <x v="4"/>
          </reference>
          <reference field="7" count="1" selected="0">
            <x v="44"/>
          </reference>
        </references>
      </pivotArea>
    </format>
    <format dxfId="3624">
      <pivotArea dataOnly="0" labelOnly="1" outline="0" fieldPosition="0">
        <references count="3">
          <reference field="0" count="1" selected="0">
            <x v="96"/>
          </reference>
          <reference field="2" count="1">
            <x v="19"/>
          </reference>
          <reference field="7" count="1" selected="0">
            <x v="44"/>
          </reference>
        </references>
      </pivotArea>
    </format>
    <format dxfId="3623">
      <pivotArea dataOnly="0" labelOnly="1" outline="0" fieldPosition="0">
        <references count="3">
          <reference field="0" count="1" selected="0">
            <x v="122"/>
          </reference>
          <reference field="2" count="1">
            <x v="18"/>
          </reference>
          <reference field="7" count="1" selected="0">
            <x v="44"/>
          </reference>
        </references>
      </pivotArea>
    </format>
    <format dxfId="3622">
      <pivotArea dataOnly="0" labelOnly="1" outline="0" fieldPosition="0">
        <references count="3">
          <reference field="0" count="1" selected="0">
            <x v="136"/>
          </reference>
          <reference field="2" count="1">
            <x v="30"/>
          </reference>
          <reference field="7" count="1" selected="0">
            <x v="44"/>
          </reference>
        </references>
      </pivotArea>
    </format>
    <format dxfId="3621">
      <pivotArea dataOnly="0" labelOnly="1" outline="0" fieldPosition="0">
        <references count="3">
          <reference field="0" count="1" selected="0">
            <x v="168"/>
          </reference>
          <reference field="2" count="1">
            <x v="18"/>
          </reference>
          <reference field="7" count="1" selected="0">
            <x v="44"/>
          </reference>
        </references>
      </pivotArea>
    </format>
    <format dxfId="3620">
      <pivotArea dataOnly="0" labelOnly="1" outline="0" fieldPosition="0">
        <references count="3">
          <reference field="0" count="1" selected="0">
            <x v="181"/>
          </reference>
          <reference field="2" count="1">
            <x v="33"/>
          </reference>
          <reference field="7" count="1" selected="0">
            <x v="44"/>
          </reference>
        </references>
      </pivotArea>
    </format>
    <format dxfId="3619">
      <pivotArea dataOnly="0" labelOnly="1" outline="0" fieldPosition="0">
        <references count="3">
          <reference field="0" count="1" selected="0">
            <x v="197"/>
          </reference>
          <reference field="2" count="1">
            <x v="20"/>
          </reference>
          <reference field="7" count="1" selected="0">
            <x v="44"/>
          </reference>
        </references>
      </pivotArea>
    </format>
    <format dxfId="3618">
      <pivotArea dataOnly="0" labelOnly="1" outline="0" fieldPosition="0">
        <references count="3">
          <reference field="0" count="1" selected="0">
            <x v="238"/>
          </reference>
          <reference field="2" count="1">
            <x v="18"/>
          </reference>
          <reference field="7" count="1" selected="0">
            <x v="44"/>
          </reference>
        </references>
      </pivotArea>
    </format>
    <format dxfId="3617">
      <pivotArea dataOnly="0" labelOnly="1" outline="0" fieldPosition="0">
        <references count="3">
          <reference field="0" count="1" selected="0">
            <x v="262"/>
          </reference>
          <reference field="2" count="1">
            <x v="12"/>
          </reference>
          <reference field="7" count="1" selected="0">
            <x v="44"/>
          </reference>
        </references>
      </pivotArea>
    </format>
    <format dxfId="3616">
      <pivotArea dataOnly="0" labelOnly="1" outline="0" fieldPosition="0">
        <references count="3">
          <reference field="0" count="1" selected="0">
            <x v="318"/>
          </reference>
          <reference field="2" count="1">
            <x v="20"/>
          </reference>
          <reference field="7" count="1" selected="0">
            <x v="44"/>
          </reference>
        </references>
      </pivotArea>
    </format>
    <format dxfId="3615">
      <pivotArea dataOnly="0" labelOnly="1" outline="0" fieldPosition="0">
        <references count="3">
          <reference field="0" count="1" selected="0">
            <x v="47"/>
          </reference>
          <reference field="2" count="1">
            <x v="31"/>
          </reference>
          <reference field="7" count="1" selected="0">
            <x v="46"/>
          </reference>
        </references>
      </pivotArea>
    </format>
    <format dxfId="3614">
      <pivotArea dataOnly="0" labelOnly="1" outline="0" fieldPosition="0">
        <references count="3">
          <reference field="0" count="1" selected="0">
            <x v="49"/>
          </reference>
          <reference field="2" count="1">
            <x v="20"/>
          </reference>
          <reference field="7" count="1" selected="0">
            <x v="46"/>
          </reference>
        </references>
      </pivotArea>
    </format>
    <format dxfId="3613">
      <pivotArea dataOnly="0" labelOnly="1" outline="0" fieldPosition="0">
        <references count="3">
          <reference field="0" count="1" selected="0">
            <x v="171"/>
          </reference>
          <reference field="2" count="1">
            <x v="9"/>
          </reference>
          <reference field="7" count="1" selected="0">
            <x v="46"/>
          </reference>
        </references>
      </pivotArea>
    </format>
    <format dxfId="3612">
      <pivotArea dataOnly="0" labelOnly="1" outline="0" fieldPosition="0">
        <references count="3">
          <reference field="0" count="1" selected="0">
            <x v="190"/>
          </reference>
          <reference field="2" count="1">
            <x v="20"/>
          </reference>
          <reference field="7" count="1" selected="0">
            <x v="46"/>
          </reference>
        </references>
      </pivotArea>
    </format>
    <format dxfId="3611">
      <pivotArea dataOnly="0" labelOnly="1" outline="0" fieldPosition="0">
        <references count="3">
          <reference field="0" count="1" selected="0">
            <x v="244"/>
          </reference>
          <reference field="2" count="1">
            <x v="34"/>
          </reference>
          <reference field="7" count="1" selected="0">
            <x v="46"/>
          </reference>
        </references>
      </pivotArea>
    </format>
    <format dxfId="3610">
      <pivotArea dataOnly="0" labelOnly="1" outline="0" fieldPosition="0">
        <references count="3">
          <reference field="0" count="1" selected="0">
            <x v="302"/>
          </reference>
          <reference field="2" count="1">
            <x v="35"/>
          </reference>
          <reference field="7" count="1" selected="0">
            <x v="46"/>
          </reference>
        </references>
      </pivotArea>
    </format>
    <format dxfId="3609">
      <pivotArea dataOnly="0" labelOnly="1" outline="0" fieldPosition="0">
        <references count="3">
          <reference field="0" count="1" selected="0">
            <x v="2"/>
          </reference>
          <reference field="2" count="1">
            <x v="20"/>
          </reference>
          <reference field="7" count="1" selected="0">
            <x v="47"/>
          </reference>
        </references>
      </pivotArea>
    </format>
    <format dxfId="3608">
      <pivotArea dataOnly="0" labelOnly="1" outline="0" fieldPosition="0">
        <references count="3">
          <reference field="0" count="1" selected="0">
            <x v="34"/>
          </reference>
          <reference field="2" count="1">
            <x v="33"/>
          </reference>
          <reference field="7" count="1" selected="0">
            <x v="47"/>
          </reference>
        </references>
      </pivotArea>
    </format>
    <format dxfId="3607">
      <pivotArea dataOnly="0" labelOnly="1" outline="0" fieldPosition="0">
        <references count="3">
          <reference field="0" count="1" selected="0">
            <x v="57"/>
          </reference>
          <reference field="2" count="1">
            <x v="4"/>
          </reference>
          <reference field="7" count="1" selected="0">
            <x v="47"/>
          </reference>
        </references>
      </pivotArea>
    </format>
    <format dxfId="3606">
      <pivotArea dataOnly="0" labelOnly="1" outline="0" fieldPosition="0">
        <references count="3">
          <reference field="0" count="1" selected="0">
            <x v="72"/>
          </reference>
          <reference field="2" count="1">
            <x v="33"/>
          </reference>
          <reference field="7" count="1" selected="0">
            <x v="47"/>
          </reference>
        </references>
      </pivotArea>
    </format>
    <format dxfId="3605">
      <pivotArea dataOnly="0" labelOnly="1" outline="0" fieldPosition="0">
        <references count="3">
          <reference field="0" count="1" selected="0">
            <x v="90"/>
          </reference>
          <reference field="2" count="1">
            <x v="21"/>
          </reference>
          <reference field="7" count="1" selected="0">
            <x v="47"/>
          </reference>
        </references>
      </pivotArea>
    </format>
    <format dxfId="3604">
      <pivotArea dataOnly="0" labelOnly="1" outline="0" fieldPosition="0">
        <references count="3">
          <reference field="0" count="1" selected="0">
            <x v="118"/>
          </reference>
          <reference field="2" count="1">
            <x v="8"/>
          </reference>
          <reference field="7" count="1" selected="0">
            <x v="47"/>
          </reference>
        </references>
      </pivotArea>
    </format>
    <format dxfId="3603">
      <pivotArea dataOnly="0" labelOnly="1" outline="0" fieldPosition="0">
        <references count="3">
          <reference field="0" count="1" selected="0">
            <x v="128"/>
          </reference>
          <reference field="2" count="1">
            <x v="33"/>
          </reference>
          <reference field="7" count="1" selected="0">
            <x v="47"/>
          </reference>
        </references>
      </pivotArea>
    </format>
    <format dxfId="3602">
      <pivotArea dataOnly="0" labelOnly="1" outline="0" fieldPosition="0">
        <references count="3">
          <reference field="0" count="1" selected="0">
            <x v="148"/>
          </reference>
          <reference field="2" count="1">
            <x v="20"/>
          </reference>
          <reference field="7" count="1" selected="0">
            <x v="47"/>
          </reference>
        </references>
      </pivotArea>
    </format>
    <format dxfId="3601">
      <pivotArea dataOnly="0" labelOnly="1" outline="0" fieldPosition="0">
        <references count="3">
          <reference field="0" count="1" selected="0">
            <x v="155"/>
          </reference>
          <reference field="2" count="1">
            <x v="21"/>
          </reference>
          <reference field="7" count="1" selected="0">
            <x v="47"/>
          </reference>
        </references>
      </pivotArea>
    </format>
    <format dxfId="3600">
      <pivotArea dataOnly="0" labelOnly="1" outline="0" fieldPosition="0">
        <references count="3">
          <reference field="0" count="1" selected="0">
            <x v="168"/>
          </reference>
          <reference field="2" count="1">
            <x v="18"/>
          </reference>
          <reference field="7" count="1" selected="0">
            <x v="47"/>
          </reference>
        </references>
      </pivotArea>
    </format>
    <format dxfId="3599">
      <pivotArea dataOnly="0" labelOnly="1" outline="0" fieldPosition="0">
        <references count="3">
          <reference field="0" count="1" selected="0">
            <x v="181"/>
          </reference>
          <reference field="2" count="1">
            <x v="33"/>
          </reference>
          <reference field="7" count="1" selected="0">
            <x v="47"/>
          </reference>
        </references>
      </pivotArea>
    </format>
    <format dxfId="3598">
      <pivotArea dataOnly="0" labelOnly="1" outline="0" fieldPosition="0">
        <references count="3">
          <reference field="0" count="1" selected="0">
            <x v="194"/>
          </reference>
          <reference field="2" count="1">
            <x v="8"/>
          </reference>
          <reference field="7" count="1" selected="0">
            <x v="47"/>
          </reference>
        </references>
      </pivotArea>
    </format>
    <format dxfId="3597">
      <pivotArea dataOnly="0" labelOnly="1" outline="0" fieldPosition="0">
        <references count="3">
          <reference field="0" count="1" selected="0">
            <x v="198"/>
          </reference>
          <reference field="2" count="1">
            <x v="7"/>
          </reference>
          <reference field="7" count="1" selected="0">
            <x v="47"/>
          </reference>
        </references>
      </pivotArea>
    </format>
    <format dxfId="3596">
      <pivotArea dataOnly="0" labelOnly="1" outline="0" fieldPosition="0">
        <references count="3">
          <reference field="0" count="1" selected="0">
            <x v="200"/>
          </reference>
          <reference field="2" count="1">
            <x v="17"/>
          </reference>
          <reference field="7" count="1" selected="0">
            <x v="47"/>
          </reference>
        </references>
      </pivotArea>
    </format>
    <format dxfId="3595">
      <pivotArea dataOnly="0" labelOnly="1" outline="0" fieldPosition="0">
        <references count="3">
          <reference field="0" count="1" selected="0">
            <x v="210"/>
          </reference>
          <reference field="2" count="1">
            <x v="35"/>
          </reference>
          <reference field="7" count="1" selected="0">
            <x v="47"/>
          </reference>
        </references>
      </pivotArea>
    </format>
    <format dxfId="3594">
      <pivotArea dataOnly="0" labelOnly="1" outline="0" fieldPosition="0">
        <references count="3">
          <reference field="0" count="1" selected="0">
            <x v="212"/>
          </reference>
          <reference field="2" count="1">
            <x v="33"/>
          </reference>
          <reference field="7" count="1" selected="0">
            <x v="47"/>
          </reference>
        </references>
      </pivotArea>
    </format>
    <format dxfId="3593">
      <pivotArea dataOnly="0" labelOnly="1" outline="0" fieldPosition="0">
        <references count="3">
          <reference field="0" count="1" selected="0">
            <x v="221"/>
          </reference>
          <reference field="2" count="1">
            <x v="31"/>
          </reference>
          <reference field="7" count="1" selected="0">
            <x v="47"/>
          </reference>
        </references>
      </pivotArea>
    </format>
    <format dxfId="3592">
      <pivotArea dataOnly="0" labelOnly="1" outline="0" fieldPosition="0">
        <references count="3">
          <reference field="0" count="1" selected="0">
            <x v="227"/>
          </reference>
          <reference field="2" count="1">
            <x v="20"/>
          </reference>
          <reference field="7" count="1" selected="0">
            <x v="47"/>
          </reference>
        </references>
      </pivotArea>
    </format>
    <format dxfId="3591">
      <pivotArea dataOnly="0" labelOnly="1" outline="0" fieldPosition="0">
        <references count="3">
          <reference field="0" count="1" selected="0">
            <x v="231"/>
          </reference>
          <reference field="2" count="1">
            <x v="21"/>
          </reference>
          <reference field="7" count="1" selected="0">
            <x v="47"/>
          </reference>
        </references>
      </pivotArea>
    </format>
    <format dxfId="3590">
      <pivotArea dataOnly="0" labelOnly="1" outline="0" fieldPosition="0">
        <references count="3">
          <reference field="0" count="1" selected="0">
            <x v="237"/>
          </reference>
          <reference field="2" count="1">
            <x v="18"/>
          </reference>
          <reference field="7" count="1" selected="0">
            <x v="47"/>
          </reference>
        </references>
      </pivotArea>
    </format>
    <format dxfId="3589">
      <pivotArea dataOnly="0" labelOnly="1" outline="0" fieldPosition="0">
        <references count="3">
          <reference field="0" count="1" selected="0">
            <x v="310"/>
          </reference>
          <reference field="2" count="1">
            <x v="31"/>
          </reference>
          <reference field="7" count="1" selected="0">
            <x v="47"/>
          </reference>
        </references>
      </pivotArea>
    </format>
    <format dxfId="3588">
      <pivotArea dataOnly="0" labelOnly="1" outline="0" fieldPosition="0">
        <references count="3">
          <reference field="0" count="1" selected="0">
            <x v="318"/>
          </reference>
          <reference field="2" count="1">
            <x v="20"/>
          </reference>
          <reference field="7" count="1" selected="0">
            <x v="47"/>
          </reference>
        </references>
      </pivotArea>
    </format>
    <format dxfId="3587">
      <pivotArea dataOnly="0" labelOnly="1" outline="0" fieldPosition="0">
        <references count="3">
          <reference field="0" count="1" selected="0">
            <x v="319"/>
          </reference>
          <reference field="2" count="1">
            <x v="38"/>
          </reference>
          <reference field="7" count="1" selected="0">
            <x v="47"/>
          </reference>
        </references>
      </pivotArea>
    </format>
    <format dxfId="3586">
      <pivotArea dataOnly="0" labelOnly="1" outline="0" fieldPosition="0">
        <references count="3">
          <reference field="0" count="1" selected="0">
            <x v="10"/>
          </reference>
          <reference field="2" count="1">
            <x v="33"/>
          </reference>
          <reference field="7" count="1" selected="0">
            <x v="48"/>
          </reference>
        </references>
      </pivotArea>
    </format>
    <format dxfId="3585">
      <pivotArea dataOnly="0" labelOnly="1" outline="0" fieldPosition="0">
        <references count="3">
          <reference field="0" count="1" selected="0">
            <x v="14"/>
          </reference>
          <reference field="2" count="1">
            <x v="20"/>
          </reference>
          <reference field="7" count="1" selected="0">
            <x v="48"/>
          </reference>
        </references>
      </pivotArea>
    </format>
    <format dxfId="3584">
      <pivotArea dataOnly="0" labelOnly="1" outline="0" fieldPosition="0">
        <references count="3">
          <reference field="0" count="1" selected="0">
            <x v="39"/>
          </reference>
          <reference field="2" count="1">
            <x v="16"/>
          </reference>
          <reference field="7" count="1" selected="0">
            <x v="48"/>
          </reference>
        </references>
      </pivotArea>
    </format>
    <format dxfId="3583">
      <pivotArea dataOnly="0" labelOnly="1" outline="0" fieldPosition="0">
        <references count="3">
          <reference field="0" count="1" selected="0">
            <x v="46"/>
          </reference>
          <reference field="2" count="1">
            <x v="8"/>
          </reference>
          <reference field="7" count="1" selected="0">
            <x v="48"/>
          </reference>
        </references>
      </pivotArea>
    </format>
    <format dxfId="3582">
      <pivotArea dataOnly="0" labelOnly="1" outline="0" fieldPosition="0">
        <references count="3">
          <reference field="0" count="1" selected="0">
            <x v="59"/>
          </reference>
          <reference field="2" count="1">
            <x v="21"/>
          </reference>
          <reference field="7" count="1" selected="0">
            <x v="48"/>
          </reference>
        </references>
      </pivotArea>
    </format>
    <format dxfId="3581">
      <pivotArea dataOnly="0" labelOnly="1" outline="0" fieldPosition="0">
        <references count="3">
          <reference field="0" count="1" selected="0">
            <x v="68"/>
          </reference>
          <reference field="2" count="1">
            <x v="20"/>
          </reference>
          <reference field="7" count="1" selected="0">
            <x v="48"/>
          </reference>
        </references>
      </pivotArea>
    </format>
    <format dxfId="3580">
      <pivotArea dataOnly="0" labelOnly="1" outline="0" fieldPosition="0">
        <references count="3">
          <reference field="0" count="1" selected="0">
            <x v="123"/>
          </reference>
          <reference field="2" count="1">
            <x v="35"/>
          </reference>
          <reference field="7" count="1" selected="0">
            <x v="48"/>
          </reference>
        </references>
      </pivotArea>
    </format>
    <format dxfId="3579">
      <pivotArea dataOnly="0" labelOnly="1" outline="0" fieldPosition="0">
        <references count="3">
          <reference field="0" count="1" selected="0">
            <x v="129"/>
          </reference>
          <reference field="2" count="1">
            <x v="33"/>
          </reference>
          <reference field="7" count="1" selected="0">
            <x v="48"/>
          </reference>
        </references>
      </pivotArea>
    </format>
    <format dxfId="3578">
      <pivotArea dataOnly="0" labelOnly="1" outline="0" fieldPosition="0">
        <references count="3">
          <reference field="0" count="1" selected="0">
            <x v="196"/>
          </reference>
          <reference field="2" count="1">
            <x v="21"/>
          </reference>
          <reference field="7" count="1" selected="0">
            <x v="48"/>
          </reference>
        </references>
      </pivotArea>
    </format>
    <format dxfId="3577">
      <pivotArea dataOnly="0" labelOnly="1" outline="0" fieldPosition="0">
        <references count="3">
          <reference field="0" count="1" selected="0">
            <x v="226"/>
          </reference>
          <reference field="2" count="1">
            <x v="33"/>
          </reference>
          <reference field="7" count="1" selected="0">
            <x v="48"/>
          </reference>
        </references>
      </pivotArea>
    </format>
    <format dxfId="3576">
      <pivotArea dataOnly="0" labelOnly="1" outline="0" fieldPosition="0">
        <references count="3">
          <reference field="0" count="1" selected="0">
            <x v="235"/>
          </reference>
          <reference field="2" count="1">
            <x v="24"/>
          </reference>
          <reference field="7" count="1" selected="0">
            <x v="48"/>
          </reference>
        </references>
      </pivotArea>
    </format>
    <format dxfId="3575">
      <pivotArea dataOnly="0" labelOnly="1" outline="0" fieldPosition="0">
        <references count="3">
          <reference field="0" count="1" selected="0">
            <x v="257"/>
          </reference>
          <reference field="2" count="1">
            <x v="32"/>
          </reference>
          <reference field="7" count="1" selected="0">
            <x v="48"/>
          </reference>
        </references>
      </pivotArea>
    </format>
    <format dxfId="3574">
      <pivotArea dataOnly="0" labelOnly="1" outline="0" fieldPosition="0">
        <references count="3">
          <reference field="0" count="1" selected="0">
            <x v="269"/>
          </reference>
          <reference field="2" count="1">
            <x v="33"/>
          </reference>
          <reference field="7" count="1" selected="0">
            <x v="48"/>
          </reference>
        </references>
      </pivotArea>
    </format>
    <format dxfId="3573">
      <pivotArea dataOnly="0" labelOnly="1" outline="0" fieldPosition="0">
        <references count="3">
          <reference field="0" count="1" selected="0">
            <x v="285"/>
          </reference>
          <reference field="2" count="1">
            <x v="21"/>
          </reference>
          <reference field="7" count="1" selected="0">
            <x v="48"/>
          </reference>
        </references>
      </pivotArea>
    </format>
    <format dxfId="3572">
      <pivotArea dataOnly="0" labelOnly="1" outline="0" fieldPosition="0">
        <references count="3">
          <reference field="0" count="1" selected="0">
            <x v="12"/>
          </reference>
          <reference field="2" count="1">
            <x v="9"/>
          </reference>
          <reference field="7" count="1" selected="0">
            <x v="54"/>
          </reference>
        </references>
      </pivotArea>
    </format>
    <format dxfId="3571">
      <pivotArea dataOnly="0" labelOnly="1" outline="0" fieldPosition="0">
        <references count="3">
          <reference field="0" count="1" selected="0">
            <x v="18"/>
          </reference>
          <reference field="2" count="1">
            <x v="21"/>
          </reference>
          <reference field="7" count="1" selected="0">
            <x v="54"/>
          </reference>
        </references>
      </pivotArea>
    </format>
    <format dxfId="3570">
      <pivotArea dataOnly="0" labelOnly="1" outline="0" fieldPosition="0">
        <references count="3">
          <reference field="0" count="1" selected="0">
            <x v="24"/>
          </reference>
          <reference field="2" count="1">
            <x v="35"/>
          </reference>
          <reference field="7" count="1" selected="0">
            <x v="54"/>
          </reference>
        </references>
      </pivotArea>
    </format>
    <format dxfId="3569">
      <pivotArea dataOnly="0" labelOnly="1" outline="0" fieldPosition="0">
        <references count="3">
          <reference field="0" count="1" selected="0">
            <x v="40"/>
          </reference>
          <reference field="2" count="1">
            <x v="16"/>
          </reference>
          <reference field="7" count="1" selected="0">
            <x v="54"/>
          </reference>
        </references>
      </pivotArea>
    </format>
    <format dxfId="3568">
      <pivotArea dataOnly="0" labelOnly="1" outline="0" fieldPosition="0">
        <references count="3">
          <reference field="0" count="1" selected="0">
            <x v="42"/>
          </reference>
          <reference field="2" count="1">
            <x v="33"/>
          </reference>
          <reference field="7" count="1" selected="0">
            <x v="54"/>
          </reference>
        </references>
      </pivotArea>
    </format>
    <format dxfId="3567">
      <pivotArea dataOnly="0" labelOnly="1" outline="0" fieldPosition="0">
        <references count="3">
          <reference field="0" count="1" selected="0">
            <x v="55"/>
          </reference>
          <reference field="2" count="1">
            <x v="21"/>
          </reference>
          <reference field="7" count="1" selected="0">
            <x v="54"/>
          </reference>
        </references>
      </pivotArea>
    </format>
    <format dxfId="3566">
      <pivotArea dataOnly="0" labelOnly="1" outline="0" fieldPosition="0">
        <references count="3">
          <reference field="0" count="1" selected="0">
            <x v="58"/>
          </reference>
          <reference field="2" count="1">
            <x v="28"/>
          </reference>
          <reference field="7" count="1" selected="0">
            <x v="54"/>
          </reference>
        </references>
      </pivotArea>
    </format>
    <format dxfId="3565">
      <pivotArea dataOnly="0" labelOnly="1" outline="0" fieldPosition="0">
        <references count="3">
          <reference field="0" count="1" selected="0">
            <x v="69"/>
          </reference>
          <reference field="2" count="1">
            <x v="20"/>
          </reference>
          <reference field="7" count="1" selected="0">
            <x v="54"/>
          </reference>
        </references>
      </pivotArea>
    </format>
    <format dxfId="3564">
      <pivotArea dataOnly="0" labelOnly="1" outline="0" fieldPosition="0">
        <references count="3">
          <reference field="0" count="1" selected="0">
            <x v="72"/>
          </reference>
          <reference field="2" count="1">
            <x v="33"/>
          </reference>
          <reference field="7" count="1" selected="0">
            <x v="54"/>
          </reference>
        </references>
      </pivotArea>
    </format>
    <format dxfId="3563">
      <pivotArea dataOnly="0" labelOnly="1" outline="0" fieldPosition="0">
        <references count="3">
          <reference field="0" count="1" selected="0">
            <x v="81"/>
          </reference>
          <reference field="2" count="1">
            <x v="13"/>
          </reference>
          <reference field="7" count="1" selected="0">
            <x v="54"/>
          </reference>
        </references>
      </pivotArea>
    </format>
    <format dxfId="3562">
      <pivotArea dataOnly="0" labelOnly="1" outline="0" fieldPosition="0">
        <references count="3">
          <reference field="0" count="1" selected="0">
            <x v="83"/>
          </reference>
          <reference field="2" count="1">
            <x v="21"/>
          </reference>
          <reference field="7" count="1" selected="0">
            <x v="54"/>
          </reference>
        </references>
      </pivotArea>
    </format>
    <format dxfId="3561">
      <pivotArea dataOnly="0" labelOnly="1" outline="0" fieldPosition="0">
        <references count="3">
          <reference field="0" count="1" selected="0">
            <x v="96"/>
          </reference>
          <reference field="2" count="1">
            <x v="19"/>
          </reference>
          <reference field="7" count="1" selected="0">
            <x v="54"/>
          </reference>
        </references>
      </pivotArea>
    </format>
    <format dxfId="3560">
      <pivotArea dataOnly="0" labelOnly="1" outline="0" fieldPosition="0">
        <references count="3">
          <reference field="0" count="1" selected="0">
            <x v="102"/>
          </reference>
          <reference field="2" count="1">
            <x v="7"/>
          </reference>
          <reference field="7" count="1" selected="0">
            <x v="54"/>
          </reference>
        </references>
      </pivotArea>
    </format>
    <format dxfId="3559">
      <pivotArea dataOnly="0" labelOnly="1" outline="0" fieldPosition="0">
        <references count="3">
          <reference field="0" count="1" selected="0">
            <x v="103"/>
          </reference>
          <reference field="2" count="1">
            <x v="20"/>
          </reference>
          <reference field="7" count="1" selected="0">
            <x v="54"/>
          </reference>
        </references>
      </pivotArea>
    </format>
    <format dxfId="3558">
      <pivotArea dataOnly="0" labelOnly="1" outline="0" fieldPosition="0">
        <references count="3">
          <reference field="0" count="1" selected="0">
            <x v="106"/>
          </reference>
          <reference field="2" count="1">
            <x v="31"/>
          </reference>
          <reference field="7" count="1" selected="0">
            <x v="54"/>
          </reference>
        </references>
      </pivotArea>
    </format>
    <format dxfId="3557">
      <pivotArea dataOnly="0" labelOnly="1" outline="0" fieldPosition="0">
        <references count="3">
          <reference field="0" count="1" selected="0">
            <x v="112"/>
          </reference>
          <reference field="2" count="1">
            <x v="33"/>
          </reference>
          <reference field="7" count="1" selected="0">
            <x v="54"/>
          </reference>
        </references>
      </pivotArea>
    </format>
    <format dxfId="3556">
      <pivotArea dataOnly="0" labelOnly="1" outline="0" fieldPosition="0">
        <references count="3">
          <reference field="0" count="1" selected="0">
            <x v="139"/>
          </reference>
          <reference field="2" count="1">
            <x v="27"/>
          </reference>
          <reference field="7" count="1" selected="0">
            <x v="54"/>
          </reference>
        </references>
      </pivotArea>
    </format>
    <format dxfId="3555">
      <pivotArea dataOnly="0" labelOnly="1" outline="0" fieldPosition="0">
        <references count="3">
          <reference field="0" count="1" selected="0">
            <x v="146"/>
          </reference>
          <reference field="2" count="1">
            <x v="35"/>
          </reference>
          <reference field="7" count="1" selected="0">
            <x v="54"/>
          </reference>
        </references>
      </pivotArea>
    </format>
    <format dxfId="3554">
      <pivotArea dataOnly="0" labelOnly="1" outline="0" fieldPosition="0">
        <references count="3">
          <reference field="0" count="1" selected="0">
            <x v="150"/>
          </reference>
          <reference field="2" count="1">
            <x v="33"/>
          </reference>
          <reference field="7" count="1" selected="0">
            <x v="54"/>
          </reference>
        </references>
      </pivotArea>
    </format>
    <format dxfId="3553">
      <pivotArea dataOnly="0" labelOnly="1" outline="0" fieldPosition="0">
        <references count="3">
          <reference field="0" count="1" selected="0">
            <x v="162"/>
          </reference>
          <reference field="2" count="1">
            <x v="17"/>
          </reference>
          <reference field="7" count="1" selected="0">
            <x v="54"/>
          </reference>
        </references>
      </pivotArea>
    </format>
    <format dxfId="3552">
      <pivotArea dataOnly="0" labelOnly="1" outline="0" fieldPosition="0">
        <references count="3">
          <reference field="0" count="1" selected="0">
            <x v="212"/>
          </reference>
          <reference field="2" count="1">
            <x v="33"/>
          </reference>
          <reference field="7" count="1" selected="0">
            <x v="54"/>
          </reference>
        </references>
      </pivotArea>
    </format>
    <format dxfId="3551">
      <pivotArea dataOnly="0" labelOnly="1" outline="0" fieldPosition="0">
        <references count="3">
          <reference field="0" count="1" selected="0">
            <x v="251"/>
          </reference>
          <reference field="2" count="1">
            <x v="28"/>
          </reference>
          <reference field="7" count="1" selected="0">
            <x v="54"/>
          </reference>
        </references>
      </pivotArea>
    </format>
    <format dxfId="3550">
      <pivotArea dataOnly="0" labelOnly="1" outline="0" fieldPosition="0">
        <references count="3">
          <reference field="0" count="1" selected="0">
            <x v="259"/>
          </reference>
          <reference field="2" count="1">
            <x v="35"/>
          </reference>
          <reference field="7" count="1" selected="0">
            <x v="54"/>
          </reference>
        </references>
      </pivotArea>
    </format>
    <format dxfId="3549">
      <pivotArea dataOnly="0" labelOnly="1" outline="0" fieldPosition="0">
        <references count="3">
          <reference field="0" count="1" selected="0">
            <x v="266"/>
          </reference>
          <reference field="2" count="1">
            <x v="21"/>
          </reference>
          <reference field="7" count="1" selected="0">
            <x v="54"/>
          </reference>
        </references>
      </pivotArea>
    </format>
    <format dxfId="3548">
      <pivotArea dataOnly="0" labelOnly="1" outline="0" fieldPosition="0">
        <references count="3">
          <reference field="0" count="1" selected="0">
            <x v="269"/>
          </reference>
          <reference field="2" count="1">
            <x v="33"/>
          </reference>
          <reference field="7" count="1" selected="0">
            <x v="54"/>
          </reference>
        </references>
      </pivotArea>
    </format>
    <format dxfId="3547">
      <pivotArea dataOnly="0" labelOnly="1" outline="0" fieldPosition="0">
        <references count="3">
          <reference field="0" count="1" selected="0">
            <x v="278"/>
          </reference>
          <reference field="2" count="1">
            <x v="20"/>
          </reference>
          <reference field="7" count="1" selected="0">
            <x v="54"/>
          </reference>
        </references>
      </pivotArea>
    </format>
    <format dxfId="3546">
      <pivotArea dataOnly="0" labelOnly="1" outline="0" fieldPosition="0">
        <references count="3">
          <reference field="0" count="1" selected="0">
            <x v="281"/>
          </reference>
          <reference field="2" count="1">
            <x v="4"/>
          </reference>
          <reference field="7" count="1" selected="0">
            <x v="54"/>
          </reference>
        </references>
      </pivotArea>
    </format>
    <format dxfId="3545">
      <pivotArea dataOnly="0" labelOnly="1" outline="0" fieldPosition="0">
        <references count="3">
          <reference field="0" count="1" selected="0">
            <x v="284"/>
          </reference>
          <reference field="2" count="1">
            <x v="20"/>
          </reference>
          <reference field="7" count="1" selected="0">
            <x v="54"/>
          </reference>
        </references>
      </pivotArea>
    </format>
    <format dxfId="3544">
      <pivotArea dataOnly="0" labelOnly="1" outline="0" fieldPosition="0">
        <references count="3">
          <reference field="0" count="1" selected="0">
            <x v="285"/>
          </reference>
          <reference field="2" count="1">
            <x v="21"/>
          </reference>
          <reference field="7" count="1" selected="0">
            <x v="54"/>
          </reference>
        </references>
      </pivotArea>
    </format>
    <format dxfId="3543">
      <pivotArea dataOnly="0" labelOnly="1" outline="0" fieldPosition="0">
        <references count="3">
          <reference field="0" count="1" selected="0">
            <x v="286"/>
          </reference>
          <reference field="2" count="1">
            <x v="4"/>
          </reference>
          <reference field="7" count="1" selected="0">
            <x v="54"/>
          </reference>
        </references>
      </pivotArea>
    </format>
    <format dxfId="3542">
      <pivotArea dataOnly="0" labelOnly="1" outline="0" fieldPosition="0">
        <references count="3">
          <reference field="0" count="1" selected="0">
            <x v="287"/>
          </reference>
          <reference field="2" count="1">
            <x v="19"/>
          </reference>
          <reference field="7" count="1" selected="0">
            <x v="54"/>
          </reference>
        </references>
      </pivotArea>
    </format>
    <format dxfId="3541">
      <pivotArea dataOnly="0" labelOnly="1" outline="0" fieldPosition="0">
        <references count="3">
          <reference field="0" count="1" selected="0">
            <x v="296"/>
          </reference>
          <reference field="2" count="1">
            <x v="21"/>
          </reference>
          <reference field="7" count="1" selected="0">
            <x v="54"/>
          </reference>
        </references>
      </pivotArea>
    </format>
    <format dxfId="3540">
      <pivotArea dataOnly="0" labelOnly="1" outline="0" fieldPosition="0">
        <references count="3">
          <reference field="0" count="1" selected="0">
            <x v="297"/>
          </reference>
          <reference field="2" count="1">
            <x v="35"/>
          </reference>
          <reference field="7" count="1" selected="0">
            <x v="54"/>
          </reference>
        </references>
      </pivotArea>
    </format>
    <format dxfId="3539">
      <pivotArea dataOnly="0" labelOnly="1" outline="0" fieldPosition="0">
        <references count="3">
          <reference field="0" count="1" selected="0">
            <x v="2"/>
          </reference>
          <reference field="2" count="1">
            <x v="20"/>
          </reference>
          <reference field="7" count="1" selected="0">
            <x v="55"/>
          </reference>
        </references>
      </pivotArea>
    </format>
    <format dxfId="3538">
      <pivotArea dataOnly="0" labelOnly="1" outline="0" fieldPosition="0">
        <references count="3">
          <reference field="0" count="1" selected="0">
            <x v="54"/>
          </reference>
          <reference field="2" count="1">
            <x v="35"/>
          </reference>
          <reference field="7" count="1" selected="0">
            <x v="55"/>
          </reference>
        </references>
      </pivotArea>
    </format>
    <format dxfId="3537">
      <pivotArea dataOnly="0" labelOnly="1" outline="0" fieldPosition="0">
        <references count="3">
          <reference field="0" count="1" selected="0">
            <x v="55"/>
          </reference>
          <reference field="2" count="1">
            <x v="21"/>
          </reference>
          <reference field="7" count="1" selected="0">
            <x v="55"/>
          </reference>
        </references>
      </pivotArea>
    </format>
    <format dxfId="3536">
      <pivotArea dataOnly="0" labelOnly="1" outline="0" fieldPosition="0">
        <references count="3">
          <reference field="0" count="1" selected="0">
            <x v="72"/>
          </reference>
          <reference field="2" count="1">
            <x v="33"/>
          </reference>
          <reference field="7" count="1" selected="0">
            <x v="55"/>
          </reference>
        </references>
      </pivotArea>
    </format>
    <format dxfId="3535">
      <pivotArea dataOnly="0" labelOnly="1" outline="0" fieldPosition="0">
        <references count="3">
          <reference field="0" count="1" selected="0">
            <x v="76"/>
          </reference>
          <reference field="2" count="1">
            <x v="20"/>
          </reference>
          <reference field="7" count="1" selected="0">
            <x v="55"/>
          </reference>
        </references>
      </pivotArea>
    </format>
    <format dxfId="3534">
      <pivotArea dataOnly="0" labelOnly="1" outline="0" fieldPosition="0">
        <references count="3">
          <reference field="0" count="1" selected="0">
            <x v="78"/>
          </reference>
          <reference field="2" count="1">
            <x v="19"/>
          </reference>
          <reference field="7" count="1" selected="0">
            <x v="55"/>
          </reference>
        </references>
      </pivotArea>
    </format>
    <format dxfId="3533">
      <pivotArea dataOnly="0" labelOnly="1" outline="0" fieldPosition="0">
        <references count="3">
          <reference field="0" count="1" selected="0">
            <x v="136"/>
          </reference>
          <reference field="2" count="1">
            <x v="30"/>
          </reference>
          <reference field="7" count="1" selected="0">
            <x v="55"/>
          </reference>
        </references>
      </pivotArea>
    </format>
    <format dxfId="3532">
      <pivotArea dataOnly="0" labelOnly="1" outline="0" fieldPosition="0">
        <references count="3">
          <reference field="0" count="1" selected="0">
            <x v="137"/>
          </reference>
          <reference field="2" count="1">
            <x v="33"/>
          </reference>
          <reference field="7" count="1" selected="0">
            <x v="55"/>
          </reference>
        </references>
      </pivotArea>
    </format>
    <format dxfId="3531">
      <pivotArea dataOnly="0" labelOnly="1" outline="0" fieldPosition="0">
        <references count="3">
          <reference field="0" count="1" selected="0">
            <x v="155"/>
          </reference>
          <reference field="2" count="1">
            <x v="21"/>
          </reference>
          <reference field="7" count="1" selected="0">
            <x v="55"/>
          </reference>
        </references>
      </pivotArea>
    </format>
    <format dxfId="3530">
      <pivotArea dataOnly="0" labelOnly="1" outline="0" fieldPosition="0">
        <references count="3">
          <reference field="0" count="1" selected="0">
            <x v="166"/>
          </reference>
          <reference field="2" count="1">
            <x v="35"/>
          </reference>
          <reference field="7" count="1" selected="0">
            <x v="55"/>
          </reference>
        </references>
      </pivotArea>
    </format>
    <format dxfId="3529">
      <pivotArea dataOnly="0" labelOnly="1" outline="0" fieldPosition="0">
        <references count="3">
          <reference field="0" count="1" selected="0">
            <x v="181"/>
          </reference>
          <reference field="2" count="1">
            <x v="33"/>
          </reference>
          <reference field="7" count="1" selected="0">
            <x v="55"/>
          </reference>
        </references>
      </pivotArea>
    </format>
    <format dxfId="3528">
      <pivotArea dataOnly="0" labelOnly="1" outline="0" fieldPosition="0">
        <references count="3">
          <reference field="0" count="1" selected="0">
            <x v="186"/>
          </reference>
          <reference field="2" count="1">
            <x v="25"/>
          </reference>
          <reference field="7" count="1" selected="0">
            <x v="55"/>
          </reference>
        </references>
      </pivotArea>
    </format>
    <format dxfId="3527">
      <pivotArea dataOnly="0" labelOnly="1" outline="0" fieldPosition="0">
        <references count="3">
          <reference field="0" count="1" selected="0">
            <x v="194"/>
          </reference>
          <reference field="2" count="1">
            <x v="8"/>
          </reference>
          <reference field="7" count="1" selected="0">
            <x v="55"/>
          </reference>
        </references>
      </pivotArea>
    </format>
    <format dxfId="3526">
      <pivotArea dataOnly="0" labelOnly="1" outline="0" fieldPosition="0">
        <references count="3">
          <reference field="0" count="1" selected="0">
            <x v="198"/>
          </reference>
          <reference field="2" count="1">
            <x v="7"/>
          </reference>
          <reference field="7" count="1" selected="0">
            <x v="55"/>
          </reference>
        </references>
      </pivotArea>
    </format>
    <format dxfId="3525">
      <pivotArea dataOnly="0" labelOnly="1" outline="0" fieldPosition="0">
        <references count="3">
          <reference field="0" count="1" selected="0">
            <x v="199"/>
          </reference>
          <reference field="2" count="1">
            <x v="2"/>
          </reference>
          <reference field="7" count="1" selected="0">
            <x v="55"/>
          </reference>
        </references>
      </pivotArea>
    </format>
    <format dxfId="3524">
      <pivotArea dataOnly="0" labelOnly="1" outline="0" fieldPosition="0">
        <references count="3">
          <reference field="0" count="1" selected="0">
            <x v="200"/>
          </reference>
          <reference field="2" count="1">
            <x v="17"/>
          </reference>
          <reference field="7" count="1" selected="0">
            <x v="55"/>
          </reference>
        </references>
      </pivotArea>
    </format>
    <format dxfId="3523">
      <pivotArea dataOnly="0" labelOnly="1" outline="0" fieldPosition="0">
        <references count="3">
          <reference field="0" count="1" selected="0">
            <x v="238"/>
          </reference>
          <reference field="2" count="1">
            <x v="18"/>
          </reference>
          <reference field="7" count="1" selected="0">
            <x v="55"/>
          </reference>
        </references>
      </pivotArea>
    </format>
    <format dxfId="3522">
      <pivotArea dataOnly="0" labelOnly="1" outline="0" fieldPosition="0">
        <references count="3">
          <reference field="0" count="1" selected="0">
            <x v="246"/>
          </reference>
          <reference field="2" count="1">
            <x v="33"/>
          </reference>
          <reference field="7" count="1" selected="0">
            <x v="55"/>
          </reference>
        </references>
      </pivotArea>
    </format>
    <format dxfId="3521">
      <pivotArea dataOnly="0" labelOnly="1" outline="0" fieldPosition="0">
        <references count="3">
          <reference field="0" count="1" selected="0">
            <x v="248"/>
          </reference>
          <reference field="2" count="1">
            <x v="20"/>
          </reference>
          <reference field="7" count="1" selected="0">
            <x v="55"/>
          </reference>
        </references>
      </pivotArea>
    </format>
    <format dxfId="3520">
      <pivotArea dataOnly="0" labelOnly="1" outline="0" fieldPosition="0">
        <references count="3">
          <reference field="0" count="1" selected="0">
            <x v="275"/>
          </reference>
          <reference field="2" count="1">
            <x v="21"/>
          </reference>
          <reference field="7" count="1" selected="0">
            <x v="55"/>
          </reference>
        </references>
      </pivotArea>
    </format>
    <format dxfId="3519">
      <pivotArea dataOnly="0" labelOnly="1" outline="0" fieldPosition="0">
        <references count="3">
          <reference field="0" count="1" selected="0">
            <x v="277"/>
          </reference>
          <reference field="2" count="1">
            <x v="35"/>
          </reference>
          <reference field="7" count="1" selected="0">
            <x v="55"/>
          </reference>
        </references>
      </pivotArea>
    </format>
    <format dxfId="3518">
      <pivotArea dataOnly="0" labelOnly="1" outline="0" fieldPosition="0">
        <references count="3">
          <reference field="0" count="1" selected="0">
            <x v="284"/>
          </reference>
          <reference field="2" count="1">
            <x v="20"/>
          </reference>
          <reference field="7" count="1" selected="0">
            <x v="55"/>
          </reference>
        </references>
      </pivotArea>
    </format>
    <format dxfId="3517">
      <pivotArea dataOnly="0" labelOnly="1" outline="0" fieldPosition="0">
        <references count="3">
          <reference field="0" count="1" selected="0">
            <x v="309"/>
          </reference>
          <reference field="2" count="1">
            <x v="0"/>
          </reference>
          <reference field="7" count="1" selected="0">
            <x v="55"/>
          </reference>
        </references>
      </pivotArea>
    </format>
    <format dxfId="3516">
      <pivotArea dataOnly="0" labelOnly="1" outline="0" fieldPosition="0">
        <references count="3">
          <reference field="0" count="1" selected="0">
            <x v="2"/>
          </reference>
          <reference field="2" count="1">
            <x v="20"/>
          </reference>
          <reference field="7" count="1" selected="0">
            <x v="56"/>
          </reference>
        </references>
      </pivotArea>
    </format>
    <format dxfId="3515">
      <pivotArea dataOnly="0" labelOnly="1" outline="0" fieldPosition="0">
        <references count="3">
          <reference field="0" count="1" selected="0">
            <x v="38"/>
          </reference>
          <reference field="2" count="1">
            <x v="31"/>
          </reference>
          <reference field="7" count="1" selected="0">
            <x v="56"/>
          </reference>
        </references>
      </pivotArea>
    </format>
    <format dxfId="3514">
      <pivotArea dataOnly="0" labelOnly="1" outline="0" fieldPosition="0">
        <references count="3">
          <reference field="0" count="1" selected="0">
            <x v="55"/>
          </reference>
          <reference field="2" count="1">
            <x v="21"/>
          </reference>
          <reference field="7" count="1" selected="0">
            <x v="56"/>
          </reference>
        </references>
      </pivotArea>
    </format>
    <format dxfId="3513">
      <pivotArea dataOnly="0" labelOnly="1" outline="0" fieldPosition="0">
        <references count="3">
          <reference field="0" count="1" selected="0">
            <x v="70"/>
          </reference>
          <reference field="2" count="1">
            <x v="26"/>
          </reference>
          <reference field="7" count="1" selected="0">
            <x v="56"/>
          </reference>
        </references>
      </pivotArea>
    </format>
    <format dxfId="3512">
      <pivotArea dataOnly="0" labelOnly="1" outline="0" fieldPosition="0">
        <references count="3">
          <reference field="0" count="1" selected="0">
            <x v="82"/>
          </reference>
          <reference field="2" count="1">
            <x v="35"/>
          </reference>
          <reference field="7" count="1" selected="0">
            <x v="56"/>
          </reference>
        </references>
      </pivotArea>
    </format>
    <format dxfId="3511">
      <pivotArea dataOnly="0" labelOnly="1" outline="0" fieldPosition="0">
        <references count="3">
          <reference field="0" count="1" selected="0">
            <x v="84"/>
          </reference>
          <reference field="2" count="1">
            <x v="20"/>
          </reference>
          <reference field="7" count="1" selected="0">
            <x v="56"/>
          </reference>
        </references>
      </pivotArea>
    </format>
    <format dxfId="3510">
      <pivotArea dataOnly="0" labelOnly="1" outline="0" fieldPosition="0">
        <references count="3">
          <reference field="0" count="1" selected="0">
            <x v="91"/>
          </reference>
          <reference field="2" count="1">
            <x v="29"/>
          </reference>
          <reference field="7" count="1" selected="0">
            <x v="56"/>
          </reference>
        </references>
      </pivotArea>
    </format>
    <format dxfId="3509">
      <pivotArea dataOnly="0" labelOnly="1" outline="0" fieldPosition="0">
        <references count="3">
          <reference field="0" count="1" selected="0">
            <x v="100"/>
          </reference>
          <reference field="2" count="1">
            <x v="17"/>
          </reference>
          <reference field="7" count="1" selected="0">
            <x v="56"/>
          </reference>
        </references>
      </pivotArea>
    </format>
    <format dxfId="3508">
      <pivotArea dataOnly="0" labelOnly="1" outline="0" fieldPosition="0">
        <references count="3">
          <reference field="0" count="1" selected="0">
            <x v="101"/>
          </reference>
          <reference field="2" count="1">
            <x v="35"/>
          </reference>
          <reference field="7" count="1" selected="0">
            <x v="56"/>
          </reference>
        </references>
      </pivotArea>
    </format>
    <format dxfId="3507">
      <pivotArea dataOnly="0" labelOnly="1" outline="0" fieldPosition="0">
        <references count="3">
          <reference field="0" count="1" selected="0">
            <x v="117"/>
          </reference>
          <reference field="2" count="1">
            <x v="33"/>
          </reference>
          <reference field="7" count="1" selected="0">
            <x v="56"/>
          </reference>
        </references>
      </pivotArea>
    </format>
    <format dxfId="3506">
      <pivotArea dataOnly="0" labelOnly="1" outline="0" fieldPosition="0">
        <references count="3">
          <reference field="0" count="1" selected="0">
            <x v="126"/>
          </reference>
          <reference field="2" count="1">
            <x v="20"/>
          </reference>
          <reference field="7" count="1" selected="0">
            <x v="56"/>
          </reference>
        </references>
      </pivotArea>
    </format>
    <format dxfId="3505">
      <pivotArea dataOnly="0" labelOnly="1" outline="0" fieldPosition="0">
        <references count="3">
          <reference field="0" count="1" selected="0">
            <x v="152"/>
          </reference>
          <reference field="2" count="1">
            <x v="35"/>
          </reference>
          <reference field="7" count="1" selected="0">
            <x v="56"/>
          </reference>
        </references>
      </pivotArea>
    </format>
    <format dxfId="3504">
      <pivotArea dataOnly="0" labelOnly="1" outline="0" fieldPosition="0">
        <references count="3">
          <reference field="0" count="1" selected="0">
            <x v="168"/>
          </reference>
          <reference field="2" count="1">
            <x v="18"/>
          </reference>
          <reference field="7" count="1" selected="0">
            <x v="56"/>
          </reference>
        </references>
      </pivotArea>
    </format>
    <format dxfId="3503">
      <pivotArea dataOnly="0" labelOnly="1" outline="0" fieldPosition="0">
        <references count="3">
          <reference field="0" count="1" selected="0">
            <x v="180"/>
          </reference>
          <reference field="2" count="1">
            <x v="20"/>
          </reference>
          <reference field="7" count="1" selected="0">
            <x v="56"/>
          </reference>
        </references>
      </pivotArea>
    </format>
    <format dxfId="3502">
      <pivotArea dataOnly="0" labelOnly="1" outline="0" fieldPosition="0">
        <references count="3">
          <reference field="0" count="1" selected="0">
            <x v="181"/>
          </reference>
          <reference field="2" count="1">
            <x v="33"/>
          </reference>
          <reference field="7" count="1" selected="0">
            <x v="56"/>
          </reference>
        </references>
      </pivotArea>
    </format>
    <format dxfId="3501">
      <pivotArea dataOnly="0" labelOnly="1" outline="0" fieldPosition="0">
        <references count="3">
          <reference field="0" count="1" selected="0">
            <x v="198"/>
          </reference>
          <reference field="2" count="1">
            <x v="7"/>
          </reference>
          <reference field="7" count="1" selected="0">
            <x v="56"/>
          </reference>
        </references>
      </pivotArea>
    </format>
    <format dxfId="3500">
      <pivotArea dataOnly="0" labelOnly="1" outline="0" fieldPosition="0">
        <references count="3">
          <reference field="0" count="1" selected="0">
            <x v="202"/>
          </reference>
          <reference field="2" count="1">
            <x v="20"/>
          </reference>
          <reference field="7" count="1" selected="0">
            <x v="56"/>
          </reference>
        </references>
      </pivotArea>
    </format>
    <format dxfId="3499">
      <pivotArea dataOnly="0" labelOnly="1" outline="0" fieldPosition="0">
        <references count="3">
          <reference field="0" count="1" selected="0">
            <x v="216"/>
          </reference>
          <reference field="2" count="1">
            <x v="33"/>
          </reference>
          <reference field="7" count="1" selected="0">
            <x v="56"/>
          </reference>
        </references>
      </pivotArea>
    </format>
    <format dxfId="3498">
      <pivotArea dataOnly="0" labelOnly="1" outline="0" fieldPosition="0">
        <references count="3">
          <reference field="0" count="1" selected="0">
            <x v="224"/>
          </reference>
          <reference field="2" count="1">
            <x v="35"/>
          </reference>
          <reference field="7" count="1" selected="0">
            <x v="56"/>
          </reference>
        </references>
      </pivotArea>
    </format>
    <format dxfId="3497">
      <pivotArea dataOnly="0" labelOnly="1" outline="0" fieldPosition="0">
        <references count="3">
          <reference field="0" count="1" selected="0">
            <x v="239"/>
          </reference>
          <reference field="2" count="1">
            <x v="4"/>
          </reference>
          <reference field="7" count="1" selected="0">
            <x v="56"/>
          </reference>
        </references>
      </pivotArea>
    </format>
    <format dxfId="3496">
      <pivotArea dataOnly="0" labelOnly="1" outline="0" fieldPosition="0">
        <references count="3">
          <reference field="0" count="1" selected="0">
            <x v="242"/>
          </reference>
          <reference field="2" count="1">
            <x v="31"/>
          </reference>
          <reference field="7" count="1" selected="0">
            <x v="56"/>
          </reference>
        </references>
      </pivotArea>
    </format>
    <format dxfId="3495">
      <pivotArea dataOnly="0" labelOnly="1" outline="0" fieldPosition="0">
        <references count="3">
          <reference field="0" count="1" selected="0">
            <x v="258"/>
          </reference>
          <reference field="2" count="1">
            <x v="4"/>
          </reference>
          <reference field="7" count="1" selected="0">
            <x v="56"/>
          </reference>
        </references>
      </pivotArea>
    </format>
    <format dxfId="3494">
      <pivotArea dataOnly="0" labelOnly="1" outline="0" fieldPosition="0">
        <references count="3">
          <reference field="0" count="1" selected="0">
            <x v="262"/>
          </reference>
          <reference field="2" count="1">
            <x v="12"/>
          </reference>
          <reference field="7" count="1" selected="0">
            <x v="56"/>
          </reference>
        </references>
      </pivotArea>
    </format>
    <format dxfId="3493">
      <pivotArea dataOnly="0" labelOnly="1" outline="0" fieldPosition="0">
        <references count="3">
          <reference field="0" count="1" selected="0">
            <x v="273"/>
          </reference>
          <reference field="2" count="1">
            <x v="20"/>
          </reference>
          <reference field="7" count="1" selected="0">
            <x v="56"/>
          </reference>
        </references>
      </pivotArea>
    </format>
    <format dxfId="3492">
      <pivotArea dataOnly="0" labelOnly="1" outline="0" fieldPosition="0">
        <references count="3">
          <reference field="0" count="1" selected="0">
            <x v="277"/>
          </reference>
          <reference field="2" count="1">
            <x v="35"/>
          </reference>
          <reference field="7" count="1" selected="0">
            <x v="56"/>
          </reference>
        </references>
      </pivotArea>
    </format>
    <format dxfId="3491">
      <pivotArea dataOnly="0" labelOnly="1" outline="0" fieldPosition="0">
        <references count="3">
          <reference field="0" count="1" selected="0">
            <x v="308"/>
          </reference>
          <reference field="2" count="1">
            <x v="26"/>
          </reference>
          <reference field="7" count="1" selected="0">
            <x v="56"/>
          </reference>
        </references>
      </pivotArea>
    </format>
    <format dxfId="3490">
      <pivotArea dataOnly="0" labelOnly="1" outline="0" fieldPosition="0">
        <references count="3">
          <reference field="0" count="1" selected="0">
            <x v="313"/>
          </reference>
          <reference field="2" count="1">
            <x v="4"/>
          </reference>
          <reference field="7" count="1" selected="0">
            <x v="56"/>
          </reference>
        </references>
      </pivotArea>
    </format>
    <format dxfId="3489">
      <pivotArea dataOnly="0" labelOnly="1" outline="0" fieldPosition="0">
        <references count="3">
          <reference field="0" count="1" selected="0">
            <x v="8"/>
          </reference>
          <reference field="2" count="1">
            <x v="7"/>
          </reference>
          <reference field="7" count="1" selected="0">
            <x v="58"/>
          </reference>
        </references>
      </pivotArea>
    </format>
    <format dxfId="3488">
      <pivotArea dataOnly="0" labelOnly="1" outline="0" fieldPosition="0">
        <references count="3">
          <reference field="0" count="1" selected="0">
            <x v="14"/>
          </reference>
          <reference field="2" count="1">
            <x v="20"/>
          </reference>
          <reference field="7" count="1" selected="0">
            <x v="58"/>
          </reference>
        </references>
      </pivotArea>
    </format>
    <format dxfId="3487">
      <pivotArea dataOnly="0" labelOnly="1" outline="0" fieldPosition="0">
        <references count="3">
          <reference field="0" count="1" selected="0">
            <x v="17"/>
          </reference>
          <reference field="2" count="1">
            <x v="33"/>
          </reference>
          <reference field="7" count="1" selected="0">
            <x v="58"/>
          </reference>
        </references>
      </pivotArea>
    </format>
    <format dxfId="3486">
      <pivotArea dataOnly="0" labelOnly="1" outline="0" fieldPosition="0">
        <references count="3">
          <reference field="0" count="1" selected="0">
            <x v="23"/>
          </reference>
          <reference field="2" count="1">
            <x v="21"/>
          </reference>
          <reference field="7" count="1" selected="0">
            <x v="58"/>
          </reference>
        </references>
      </pivotArea>
    </format>
    <format dxfId="3485">
      <pivotArea dataOnly="0" labelOnly="1" outline="0" fieldPosition="0">
        <references count="3">
          <reference field="0" count="1" selected="0">
            <x v="25"/>
          </reference>
          <reference field="2" count="1">
            <x v="20"/>
          </reference>
          <reference field="7" count="1" selected="0">
            <x v="58"/>
          </reference>
        </references>
      </pivotArea>
    </format>
    <format dxfId="3484">
      <pivotArea dataOnly="0" labelOnly="1" outline="0" fieldPosition="0">
        <references count="3">
          <reference field="0" count="1" selected="0">
            <x v="40"/>
          </reference>
          <reference field="2" count="1">
            <x v="16"/>
          </reference>
          <reference field="7" count="1" selected="0">
            <x v="58"/>
          </reference>
        </references>
      </pivotArea>
    </format>
    <format dxfId="3483">
      <pivotArea dataOnly="0" labelOnly="1" outline="0" fieldPosition="0">
        <references count="3">
          <reference field="0" count="1" selected="0">
            <x v="46"/>
          </reference>
          <reference field="2" count="1">
            <x v="8"/>
          </reference>
          <reference field="7" count="1" selected="0">
            <x v="58"/>
          </reference>
        </references>
      </pivotArea>
    </format>
    <format dxfId="3482">
      <pivotArea dataOnly="0" labelOnly="1" outline="0" fieldPosition="0">
        <references count="3">
          <reference field="0" count="1" selected="0">
            <x v="58"/>
          </reference>
          <reference field="2" count="1">
            <x v="28"/>
          </reference>
          <reference field="7" count="1" selected="0">
            <x v="58"/>
          </reference>
        </references>
      </pivotArea>
    </format>
    <format dxfId="3481">
      <pivotArea dataOnly="0" labelOnly="1" outline="0" fieldPosition="0">
        <references count="3">
          <reference field="0" count="1" selected="0">
            <x v="68"/>
          </reference>
          <reference field="2" count="1">
            <x v="20"/>
          </reference>
          <reference field="7" count="1" selected="0">
            <x v="58"/>
          </reference>
        </references>
      </pivotArea>
    </format>
    <format dxfId="3480">
      <pivotArea dataOnly="0" labelOnly="1" outline="0" fieldPosition="0">
        <references count="3">
          <reference field="0" count="1" selected="0">
            <x v="71"/>
          </reference>
          <reference field="2" count="1">
            <x v="33"/>
          </reference>
          <reference field="7" count="1" selected="0">
            <x v="58"/>
          </reference>
        </references>
      </pivotArea>
    </format>
    <format dxfId="3479">
      <pivotArea dataOnly="0" labelOnly="1" outline="0" fieldPosition="0">
        <references count="3">
          <reference field="0" count="1" selected="0">
            <x v="86"/>
          </reference>
          <reference field="2" count="1">
            <x v="20"/>
          </reference>
          <reference field="7" count="1" selected="0">
            <x v="58"/>
          </reference>
        </references>
      </pivotArea>
    </format>
    <format dxfId="3478">
      <pivotArea dataOnly="0" labelOnly="1" outline="0" fieldPosition="0">
        <references count="3">
          <reference field="0" count="1" selected="0">
            <x v="90"/>
          </reference>
          <reference field="2" count="1">
            <x v="21"/>
          </reference>
          <reference field="7" count="1" selected="0">
            <x v="58"/>
          </reference>
        </references>
      </pivotArea>
    </format>
    <format dxfId="3477">
      <pivotArea dataOnly="0" labelOnly="1" outline="0" fieldPosition="0">
        <references count="3">
          <reference field="0" count="1" selected="0">
            <x v="103"/>
          </reference>
          <reference field="2" count="1">
            <x v="20"/>
          </reference>
          <reference field="7" count="1" selected="0">
            <x v="58"/>
          </reference>
        </references>
      </pivotArea>
    </format>
    <format dxfId="3476">
      <pivotArea dataOnly="0" labelOnly="1" outline="0" fieldPosition="0">
        <references count="3">
          <reference field="0" count="1" selected="0">
            <x v="115"/>
          </reference>
          <reference field="2" count="1">
            <x v="17"/>
          </reference>
          <reference field="7" count="1" selected="0">
            <x v="58"/>
          </reference>
        </references>
      </pivotArea>
    </format>
    <format dxfId="3475">
      <pivotArea dataOnly="0" labelOnly="1" outline="0" fieldPosition="0">
        <references count="3">
          <reference field="0" count="1" selected="0">
            <x v="128"/>
          </reference>
          <reference field="2" count="1">
            <x v="33"/>
          </reference>
          <reference field="7" count="1" selected="0">
            <x v="58"/>
          </reference>
        </references>
      </pivotArea>
    </format>
    <format dxfId="3474">
      <pivotArea dataOnly="0" labelOnly="1" outline="0" fieldPosition="0">
        <references count="3">
          <reference field="0" count="1" selected="0">
            <x v="154"/>
          </reference>
          <reference field="2" count="1">
            <x v="35"/>
          </reference>
          <reference field="7" count="1" selected="0">
            <x v="58"/>
          </reference>
        </references>
      </pivotArea>
    </format>
    <format dxfId="3473">
      <pivotArea dataOnly="0" labelOnly="1" outline="0" fieldPosition="0">
        <references count="3">
          <reference field="0" count="1" selected="0">
            <x v="179"/>
          </reference>
          <reference field="2" count="1">
            <x v="31"/>
          </reference>
          <reference field="7" count="1" selected="0">
            <x v="58"/>
          </reference>
        </references>
      </pivotArea>
    </format>
    <format dxfId="3472">
      <pivotArea dataOnly="0" labelOnly="1" outline="0" fieldPosition="0">
        <references count="3">
          <reference field="0" count="1" selected="0">
            <x v="187"/>
          </reference>
          <reference field="2" count="1">
            <x v="20"/>
          </reference>
          <reference field="7" count="1" selected="0">
            <x v="58"/>
          </reference>
        </references>
      </pivotArea>
    </format>
    <format dxfId="3471">
      <pivotArea dataOnly="0" labelOnly="1" outline="0" fieldPosition="0">
        <references count="3">
          <reference field="0" count="1" selected="0">
            <x v="211"/>
          </reference>
          <reference field="2" count="1">
            <x v="34"/>
          </reference>
          <reference field="7" count="1" selected="0">
            <x v="58"/>
          </reference>
        </references>
      </pivotArea>
    </format>
    <format dxfId="3470">
      <pivotArea dataOnly="0" labelOnly="1" outline="0" fieldPosition="0">
        <references count="3">
          <reference field="0" count="1" selected="0">
            <x v="213"/>
          </reference>
          <reference field="2" count="1">
            <x v="17"/>
          </reference>
          <reference field="7" count="1" selected="0">
            <x v="58"/>
          </reference>
        </references>
      </pivotArea>
    </format>
    <format dxfId="3469">
      <pivotArea dataOnly="0" labelOnly="1" outline="0" fieldPosition="0">
        <references count="3">
          <reference field="0" count="1" selected="0">
            <x v="235"/>
          </reference>
          <reference field="2" count="1">
            <x v="24"/>
          </reference>
          <reference field="7" count="1" selected="0">
            <x v="58"/>
          </reference>
        </references>
      </pivotArea>
    </format>
    <format dxfId="3468">
      <pivotArea dataOnly="0" labelOnly="1" outline="0" fieldPosition="0">
        <references count="3">
          <reference field="0" count="1" selected="0">
            <x v="261"/>
          </reference>
          <reference field="2" count="1">
            <x v="30"/>
          </reference>
          <reference field="7" count="1" selected="0">
            <x v="58"/>
          </reference>
        </references>
      </pivotArea>
    </format>
    <format dxfId="3467">
      <pivotArea dataOnly="0" labelOnly="1" outline="0" fieldPosition="0">
        <references count="3">
          <reference field="0" count="1" selected="0">
            <x v="265"/>
          </reference>
          <reference field="2" count="1">
            <x v="26"/>
          </reference>
          <reference field="7" count="1" selected="0">
            <x v="58"/>
          </reference>
        </references>
      </pivotArea>
    </format>
    <format dxfId="3466">
      <pivotArea dataOnly="0" labelOnly="1" outline="0" fieldPosition="0">
        <references count="3">
          <reference field="0" count="1" selected="0">
            <x v="269"/>
          </reference>
          <reference field="2" count="1">
            <x v="33"/>
          </reference>
          <reference field="7" count="1" selected="0">
            <x v="58"/>
          </reference>
        </references>
      </pivotArea>
    </format>
    <format dxfId="3465">
      <pivotArea dataOnly="0" labelOnly="1" outline="0" fieldPosition="0">
        <references count="3">
          <reference field="0" count="1" selected="0">
            <x v="271"/>
          </reference>
          <reference field="2" count="1">
            <x v="20"/>
          </reference>
          <reference field="7" count="1" selected="0">
            <x v="58"/>
          </reference>
        </references>
      </pivotArea>
    </format>
    <format dxfId="3464">
      <pivotArea dataOnly="0" labelOnly="1" outline="0" fieldPosition="0">
        <references count="3">
          <reference field="0" count="1" selected="0">
            <x v="289"/>
          </reference>
          <reference field="2" count="1">
            <x v="32"/>
          </reference>
          <reference field="7" count="1" selected="0">
            <x v="58"/>
          </reference>
        </references>
      </pivotArea>
    </format>
    <format dxfId="3463">
      <pivotArea dataOnly="0" labelOnly="1" outline="0" fieldPosition="0">
        <references count="3">
          <reference field="0" count="1" selected="0">
            <x v="8"/>
          </reference>
          <reference field="2" count="1">
            <x v="7"/>
          </reference>
          <reference field="7" count="1" selected="0">
            <x v="59"/>
          </reference>
        </references>
      </pivotArea>
    </format>
    <format dxfId="3462">
      <pivotArea dataOnly="0" labelOnly="1" outline="0" fieldPosition="0">
        <references count="3">
          <reference field="0" count="1" selected="0">
            <x v="19"/>
          </reference>
          <reference field="2" count="1">
            <x v="37"/>
          </reference>
          <reference field="7" count="1" selected="0">
            <x v="59"/>
          </reference>
        </references>
      </pivotArea>
    </format>
    <format dxfId="3461">
      <pivotArea dataOnly="0" labelOnly="1" outline="0" fieldPosition="0">
        <references count="3">
          <reference field="0" count="1" selected="0">
            <x v="53"/>
          </reference>
          <reference field="2" count="1">
            <x v="4"/>
          </reference>
          <reference field="7" count="1" selected="0">
            <x v="59"/>
          </reference>
        </references>
      </pivotArea>
    </format>
    <format dxfId="3460">
      <pivotArea dataOnly="0" labelOnly="1" outline="0" fieldPosition="0">
        <references count="3">
          <reference field="0" count="1" selected="0">
            <x v="94"/>
          </reference>
          <reference field="2" count="1">
            <x v="35"/>
          </reference>
          <reference field="7" count="1" selected="0">
            <x v="59"/>
          </reference>
        </references>
      </pivotArea>
    </format>
    <format dxfId="3459">
      <pivotArea dataOnly="0" labelOnly="1" outline="0" fieldPosition="0">
        <references count="3">
          <reference field="0" count="1" selected="0">
            <x v="96"/>
          </reference>
          <reference field="2" count="1">
            <x v="19"/>
          </reference>
          <reference field="7" count="1" selected="0">
            <x v="59"/>
          </reference>
        </references>
      </pivotArea>
    </format>
    <format dxfId="3458">
      <pivotArea dataOnly="0" labelOnly="1" outline="0" fieldPosition="0">
        <references count="3">
          <reference field="0" count="1" selected="0">
            <x v="115"/>
          </reference>
          <reference field="2" count="1">
            <x v="17"/>
          </reference>
          <reference field="7" count="1" selected="0">
            <x v="59"/>
          </reference>
        </references>
      </pivotArea>
    </format>
    <format dxfId="3457">
      <pivotArea dataOnly="0" labelOnly="1" outline="0" fieldPosition="0">
        <references count="3">
          <reference field="0" count="1" selected="0">
            <x v="126"/>
          </reference>
          <reference field="2" count="1">
            <x v="20"/>
          </reference>
          <reference field="7" count="1" selected="0">
            <x v="59"/>
          </reference>
        </references>
      </pivotArea>
    </format>
    <format dxfId="3456">
      <pivotArea dataOnly="0" labelOnly="1" outline="0" fieldPosition="0">
        <references count="3">
          <reference field="0" count="1" selected="0">
            <x v="130"/>
          </reference>
          <reference field="2" count="1">
            <x v="35"/>
          </reference>
          <reference field="7" count="1" selected="0">
            <x v="59"/>
          </reference>
        </references>
      </pivotArea>
    </format>
    <format dxfId="3455">
      <pivotArea dataOnly="0" labelOnly="1" outline="0" fieldPosition="0">
        <references count="3">
          <reference field="0" count="1" selected="0">
            <x v="133"/>
          </reference>
          <reference field="2" count="1">
            <x v="20"/>
          </reference>
          <reference field="7" count="1" selected="0">
            <x v="59"/>
          </reference>
        </references>
      </pivotArea>
    </format>
    <format dxfId="3454">
      <pivotArea dataOnly="0" labelOnly="1" outline="0" fieldPosition="0">
        <references count="3">
          <reference field="0" count="1" selected="0">
            <x v="136"/>
          </reference>
          <reference field="2" count="1">
            <x v="30"/>
          </reference>
          <reference field="7" count="1" selected="0">
            <x v="59"/>
          </reference>
        </references>
      </pivotArea>
    </format>
    <format dxfId="3453">
      <pivotArea dataOnly="0" labelOnly="1" outline="0" fieldPosition="0">
        <references count="3">
          <reference field="0" count="1" selected="0">
            <x v="149"/>
          </reference>
          <reference field="2" count="1">
            <x v="8"/>
          </reference>
          <reference field="7" count="1" selected="0">
            <x v="59"/>
          </reference>
        </references>
      </pivotArea>
    </format>
    <format dxfId="3452">
      <pivotArea dataOnly="0" labelOnly="1" outline="0" fieldPosition="0">
        <references count="3">
          <reference field="0" count="1" selected="0">
            <x v="152"/>
          </reference>
          <reference field="2" count="1">
            <x v="35"/>
          </reference>
          <reference field="7" count="1" selected="0">
            <x v="59"/>
          </reference>
        </references>
      </pivotArea>
    </format>
    <format dxfId="3451">
      <pivotArea dataOnly="0" labelOnly="1" outline="0" fieldPosition="0">
        <references count="3">
          <reference field="0" count="1" selected="0">
            <x v="201"/>
          </reference>
          <reference field="2" count="1">
            <x v="23"/>
          </reference>
          <reference field="7" count="1" selected="0">
            <x v="59"/>
          </reference>
        </references>
      </pivotArea>
    </format>
    <format dxfId="3450">
      <pivotArea dataOnly="0" labelOnly="1" outline="0" fieldPosition="0">
        <references count="3">
          <reference field="0" count="1" selected="0">
            <x v="205"/>
          </reference>
          <reference field="2" count="1">
            <x v="32"/>
          </reference>
          <reference field="7" count="1" selected="0">
            <x v="59"/>
          </reference>
        </references>
      </pivotArea>
    </format>
    <format dxfId="3449">
      <pivotArea dataOnly="0" labelOnly="1" outline="0" fieldPosition="0">
        <references count="3">
          <reference field="0" count="1" selected="0">
            <x v="210"/>
          </reference>
          <reference field="2" count="1">
            <x v="35"/>
          </reference>
          <reference field="7" count="1" selected="0">
            <x v="59"/>
          </reference>
        </references>
      </pivotArea>
    </format>
    <format dxfId="3448">
      <pivotArea dataOnly="0" labelOnly="1" outline="0" fieldPosition="0">
        <references count="3">
          <reference field="0" count="1" selected="0">
            <x v="221"/>
          </reference>
          <reference field="2" count="1">
            <x v="31"/>
          </reference>
          <reference field="7" count="1" selected="0">
            <x v="59"/>
          </reference>
        </references>
      </pivotArea>
    </format>
    <format dxfId="3447">
      <pivotArea dataOnly="0" labelOnly="1" outline="0" fieldPosition="0">
        <references count="3">
          <reference field="0" count="1" selected="0">
            <x v="225"/>
          </reference>
          <reference field="2" count="1">
            <x v="33"/>
          </reference>
          <reference field="7" count="1" selected="0">
            <x v="59"/>
          </reference>
        </references>
      </pivotArea>
    </format>
    <format dxfId="3446">
      <pivotArea dataOnly="0" labelOnly="1" outline="0" fieldPosition="0">
        <references count="3">
          <reference field="0" count="1" selected="0">
            <x v="262"/>
          </reference>
          <reference field="2" count="1">
            <x v="12"/>
          </reference>
          <reference field="7" count="1" selected="0">
            <x v="59"/>
          </reference>
        </references>
      </pivotArea>
    </format>
    <format dxfId="3445">
      <pivotArea dataOnly="0" labelOnly="1" outline="0" fieldPosition="0">
        <references count="3">
          <reference field="0" count="1" selected="0">
            <x v="267"/>
          </reference>
          <reference field="2" count="1">
            <x v="22"/>
          </reference>
          <reference field="7" count="1" selected="0">
            <x v="59"/>
          </reference>
        </references>
      </pivotArea>
    </format>
    <format dxfId="3444">
      <pivotArea dataOnly="0" labelOnly="1" outline="0" fieldPosition="0">
        <references count="3">
          <reference field="0" count="1" selected="0">
            <x v="273"/>
          </reference>
          <reference field="2" count="1">
            <x v="20"/>
          </reference>
          <reference field="7" count="1" selected="0">
            <x v="59"/>
          </reference>
        </references>
      </pivotArea>
    </format>
    <format dxfId="3443">
      <pivotArea dataOnly="0" labelOnly="1" outline="0" fieldPosition="0">
        <references count="3">
          <reference field="0" count="1" selected="0">
            <x v="283"/>
          </reference>
          <reference field="2" count="1">
            <x v="35"/>
          </reference>
          <reference field="7" count="1" selected="0">
            <x v="59"/>
          </reference>
        </references>
      </pivotArea>
    </format>
    <format dxfId="3442">
      <pivotArea dataOnly="0" labelOnly="1" outline="0" fieldPosition="0">
        <references count="3">
          <reference field="0" count="1" selected="0">
            <x v="301"/>
          </reference>
          <reference field="2" count="1">
            <x v="15"/>
          </reference>
          <reference field="7" count="1" selected="0">
            <x v="59"/>
          </reference>
        </references>
      </pivotArea>
    </format>
    <format dxfId="3441">
      <pivotArea dataOnly="0" labelOnly="1" outline="0" fieldPosition="0">
        <references count="3">
          <reference field="0" count="1" selected="0">
            <x v="19"/>
          </reference>
          <reference field="2" count="1">
            <x v="37"/>
          </reference>
          <reference field="7" count="1" selected="0">
            <x v="60"/>
          </reference>
        </references>
      </pivotArea>
    </format>
    <format dxfId="3440">
      <pivotArea dataOnly="0" labelOnly="1" outline="0" fieldPosition="0">
        <references count="3">
          <reference field="0" count="1" selected="0">
            <x v="24"/>
          </reference>
          <reference field="2" count="1">
            <x v="35"/>
          </reference>
          <reference field="7" count="1" selected="0">
            <x v="60"/>
          </reference>
        </references>
      </pivotArea>
    </format>
    <format dxfId="3439">
      <pivotArea dataOnly="0" labelOnly="1" outline="0" fieldPosition="0">
        <references count="3">
          <reference field="0" count="1" selected="0">
            <x v="35"/>
          </reference>
          <reference field="2" count="1">
            <x v="7"/>
          </reference>
          <reference field="7" count="1" selected="0">
            <x v="60"/>
          </reference>
        </references>
      </pivotArea>
    </format>
    <format dxfId="3438">
      <pivotArea dataOnly="0" labelOnly="1" outline="0" fieldPosition="0">
        <references count="3">
          <reference field="0" count="1" selected="0">
            <x v="41"/>
          </reference>
          <reference field="2" count="1">
            <x v="36"/>
          </reference>
          <reference field="7" count="1" selected="0">
            <x v="60"/>
          </reference>
        </references>
      </pivotArea>
    </format>
    <format dxfId="3437">
      <pivotArea dataOnly="0" labelOnly="1" outline="0" fieldPosition="0">
        <references count="3">
          <reference field="0" count="1" selected="0">
            <x v="47"/>
          </reference>
          <reference field="2" count="1">
            <x v="31"/>
          </reference>
          <reference field="7" count="1" selected="0">
            <x v="60"/>
          </reference>
        </references>
      </pivotArea>
    </format>
    <format dxfId="3436">
      <pivotArea dataOnly="0" labelOnly="1" outline="0" fieldPosition="0">
        <references count="3">
          <reference field="0" count="1" selected="0">
            <x v="62"/>
          </reference>
          <reference field="2" count="1">
            <x v="4"/>
          </reference>
          <reference field="7" count="1" selected="0">
            <x v="60"/>
          </reference>
        </references>
      </pivotArea>
    </format>
    <format dxfId="3435">
      <pivotArea dataOnly="0" labelOnly="1" outline="0" fieldPosition="0">
        <references count="3">
          <reference field="0" count="1" selected="0">
            <x v="84"/>
          </reference>
          <reference field="2" count="1">
            <x v="20"/>
          </reference>
          <reference field="7" count="1" selected="0">
            <x v="60"/>
          </reference>
        </references>
      </pivotArea>
    </format>
    <format dxfId="3434">
      <pivotArea dataOnly="0" labelOnly="1" outline="0" fieldPosition="0">
        <references count="3">
          <reference field="0" count="1" selected="0">
            <x v="94"/>
          </reference>
          <reference field="2" count="1">
            <x v="35"/>
          </reference>
          <reference field="7" count="1" selected="0">
            <x v="60"/>
          </reference>
        </references>
      </pivotArea>
    </format>
    <format dxfId="3433">
      <pivotArea dataOnly="0" labelOnly="1" outline="0" fieldPosition="0">
        <references count="3">
          <reference field="0" count="1" selected="0">
            <x v="100"/>
          </reference>
          <reference field="2" count="1">
            <x v="17"/>
          </reference>
          <reference field="7" count="1" selected="0">
            <x v="60"/>
          </reference>
        </references>
      </pivotArea>
    </format>
    <format dxfId="3432">
      <pivotArea dataOnly="0" labelOnly="1" outline="0" fieldPosition="0">
        <references count="3">
          <reference field="0" count="1" selected="0">
            <x v="137"/>
          </reference>
          <reference field="2" count="1">
            <x v="33"/>
          </reference>
          <reference field="7" count="1" selected="0">
            <x v="60"/>
          </reference>
        </references>
      </pivotArea>
    </format>
    <format dxfId="3431">
      <pivotArea dataOnly="0" labelOnly="1" outline="0" fieldPosition="0">
        <references count="3">
          <reference field="0" count="1" selected="0">
            <x v="139"/>
          </reference>
          <reference field="2" count="1">
            <x v="27"/>
          </reference>
          <reference field="7" count="1" selected="0">
            <x v="60"/>
          </reference>
        </references>
      </pivotArea>
    </format>
    <format dxfId="3430">
      <pivotArea dataOnly="0" labelOnly="1" outline="0" fieldPosition="0">
        <references count="3">
          <reference field="0" count="1" selected="0">
            <x v="153"/>
          </reference>
          <reference field="2" count="1">
            <x v="6"/>
          </reference>
          <reference field="7" count="1" selected="0">
            <x v="60"/>
          </reference>
        </references>
      </pivotArea>
    </format>
    <format dxfId="3429">
      <pivotArea dataOnly="0" labelOnly="1" outline="0" fieldPosition="0">
        <references count="3">
          <reference field="0" count="1" selected="0">
            <x v="169"/>
          </reference>
          <reference field="2" count="1">
            <x v="33"/>
          </reference>
          <reference field="7" count="1" selected="0">
            <x v="60"/>
          </reference>
        </references>
      </pivotArea>
    </format>
    <format dxfId="3428">
      <pivotArea dataOnly="0" labelOnly="1" outline="0" fieldPosition="0">
        <references count="3">
          <reference field="0" count="1" selected="0">
            <x v="193"/>
          </reference>
          <reference field="2" count="1">
            <x v="20"/>
          </reference>
          <reference field="7" count="1" selected="0">
            <x v="60"/>
          </reference>
        </references>
      </pivotArea>
    </format>
    <format dxfId="3427">
      <pivotArea dataOnly="0" labelOnly="1" outline="0" fieldPosition="0">
        <references count="3">
          <reference field="0" count="1" selected="0">
            <x v="205"/>
          </reference>
          <reference field="2" count="1">
            <x v="32"/>
          </reference>
          <reference field="7" count="1" selected="0">
            <x v="60"/>
          </reference>
        </references>
      </pivotArea>
    </format>
    <format dxfId="3426">
      <pivotArea dataOnly="0" labelOnly="1" outline="0" fieldPosition="0">
        <references count="3">
          <reference field="0" count="1" selected="0">
            <x v="23"/>
          </reference>
          <reference field="2" count="1">
            <x v="21"/>
          </reference>
          <reference field="7" count="1" selected="0">
            <x v="61"/>
          </reference>
        </references>
      </pivotArea>
    </format>
    <format dxfId="3425">
      <pivotArea dataOnly="0" labelOnly="1" outline="0" fieldPosition="0">
        <references count="3">
          <reference field="0" count="1" selected="0">
            <x v="47"/>
          </reference>
          <reference field="2" count="1">
            <x v="31"/>
          </reference>
          <reference field="7" count="1" selected="0">
            <x v="61"/>
          </reference>
        </references>
      </pivotArea>
    </format>
    <format dxfId="3424">
      <pivotArea dataOnly="0" labelOnly="1" outline="0" fieldPosition="0">
        <references count="3">
          <reference field="0" count="1" selected="0">
            <x v="57"/>
          </reference>
          <reference field="2" count="1">
            <x v="4"/>
          </reference>
          <reference field="7" count="1" selected="0">
            <x v="61"/>
          </reference>
        </references>
      </pivotArea>
    </format>
    <format dxfId="3423">
      <pivotArea dataOnly="0" labelOnly="1" outline="0" fieldPosition="0">
        <references count="3">
          <reference field="0" count="1" selected="0">
            <x v="59"/>
          </reference>
          <reference field="2" count="1">
            <x v="21"/>
          </reference>
          <reference field="7" count="1" selected="0">
            <x v="61"/>
          </reference>
        </references>
      </pivotArea>
    </format>
    <format dxfId="3422">
      <pivotArea dataOnly="0" labelOnly="1" outline="0" fieldPosition="0">
        <references count="3">
          <reference field="0" count="1" selected="0">
            <x v="60"/>
          </reference>
          <reference field="2" count="1">
            <x v="11"/>
          </reference>
          <reference field="7" count="1" selected="0">
            <x v="61"/>
          </reference>
        </references>
      </pivotArea>
    </format>
    <format dxfId="3421">
      <pivotArea dataOnly="0" labelOnly="1" outline="0" fieldPosition="0">
        <references count="3">
          <reference field="0" count="1" selected="0">
            <x v="66"/>
          </reference>
          <reference field="2" count="1">
            <x v="10"/>
          </reference>
          <reference field="7" count="1" selected="0">
            <x v="61"/>
          </reference>
        </references>
      </pivotArea>
    </format>
    <format dxfId="3420">
      <pivotArea dataOnly="0" labelOnly="1" outline="0" fieldPosition="0">
        <references count="3">
          <reference field="0" count="1" selected="0">
            <x v="80"/>
          </reference>
          <reference field="2" count="1">
            <x v="14"/>
          </reference>
          <reference field="7" count="1" selected="0">
            <x v="61"/>
          </reference>
        </references>
      </pivotArea>
    </format>
    <format dxfId="3419">
      <pivotArea dataOnly="0" labelOnly="1" outline="0" fieldPosition="0">
        <references count="3">
          <reference field="0" count="1" selected="0">
            <x v="85"/>
          </reference>
          <reference field="2" count="1">
            <x v="17"/>
          </reference>
          <reference field="7" count="1" selected="0">
            <x v="61"/>
          </reference>
        </references>
      </pivotArea>
    </format>
    <format dxfId="3418">
      <pivotArea dataOnly="0" labelOnly="1" outline="0" fieldPosition="0">
        <references count="3">
          <reference field="0" count="1" selected="0">
            <x v="86"/>
          </reference>
          <reference field="2" count="1">
            <x v="20"/>
          </reference>
          <reference field="7" count="1" selected="0">
            <x v="61"/>
          </reference>
        </references>
      </pivotArea>
    </format>
    <format dxfId="3417">
      <pivotArea dataOnly="0" labelOnly="1" outline="0" fieldPosition="0">
        <references count="3">
          <reference field="0" count="1" selected="0">
            <x v="94"/>
          </reference>
          <reference field="2" count="1">
            <x v="35"/>
          </reference>
          <reference field="7" count="1" selected="0">
            <x v="61"/>
          </reference>
        </references>
      </pivotArea>
    </format>
    <format dxfId="3416">
      <pivotArea dataOnly="0" labelOnly="1" outline="0" fieldPosition="0">
        <references count="3">
          <reference field="0" count="1" selected="0">
            <x v="118"/>
          </reference>
          <reference field="2" count="1">
            <x v="8"/>
          </reference>
          <reference field="7" count="1" selected="0">
            <x v="61"/>
          </reference>
        </references>
      </pivotArea>
    </format>
    <format dxfId="3415">
      <pivotArea dataOnly="0" labelOnly="1" outline="0" fieldPosition="0">
        <references count="3">
          <reference field="0" count="1" selected="0">
            <x v="120"/>
          </reference>
          <reference field="2" count="1">
            <x v="20"/>
          </reference>
          <reference field="7" count="1" selected="0">
            <x v="61"/>
          </reference>
        </references>
      </pivotArea>
    </format>
    <format dxfId="3414">
      <pivotArea dataOnly="0" labelOnly="1" outline="0" fieldPosition="0">
        <references count="3">
          <reference field="0" count="1" selected="0">
            <x v="121"/>
          </reference>
          <reference field="2" count="1">
            <x v="35"/>
          </reference>
          <reference field="7" count="1" selected="0">
            <x v="61"/>
          </reference>
        </references>
      </pivotArea>
    </format>
    <format dxfId="3413">
      <pivotArea dataOnly="0" labelOnly="1" outline="0" fieldPosition="0">
        <references count="3">
          <reference field="0" count="1" selected="0">
            <x v="132"/>
          </reference>
          <reference field="2" count="1">
            <x v="6"/>
          </reference>
          <reference field="7" count="1" selected="0">
            <x v="61"/>
          </reference>
        </references>
      </pivotArea>
    </format>
    <format dxfId="3412">
      <pivotArea dataOnly="0" labelOnly="1" outline="0" fieldPosition="0">
        <references count="3">
          <reference field="0" count="1" selected="0">
            <x v="138"/>
          </reference>
          <reference field="2" count="1">
            <x v="35"/>
          </reference>
          <reference field="7" count="1" selected="0">
            <x v="61"/>
          </reference>
        </references>
      </pivotArea>
    </format>
    <format dxfId="3411">
      <pivotArea dataOnly="0" labelOnly="1" outline="0" fieldPosition="0">
        <references count="3">
          <reference field="0" count="1" selected="0">
            <x v="142"/>
          </reference>
          <reference field="2" count="1">
            <x v="31"/>
          </reference>
          <reference field="7" count="1" selected="0">
            <x v="61"/>
          </reference>
        </references>
      </pivotArea>
    </format>
    <format dxfId="3410">
      <pivotArea dataOnly="0" labelOnly="1" outline="0" fieldPosition="0">
        <references count="3">
          <reference field="0" count="1" selected="0">
            <x v="154"/>
          </reference>
          <reference field="2" count="1">
            <x v="35"/>
          </reference>
          <reference field="7" count="1" selected="0">
            <x v="61"/>
          </reference>
        </references>
      </pivotArea>
    </format>
    <format dxfId="3409">
      <pivotArea dataOnly="0" labelOnly="1" outline="0" fieldPosition="0">
        <references count="3">
          <reference field="0" count="1" selected="0">
            <x v="170"/>
          </reference>
          <reference field="2" count="1">
            <x v="20"/>
          </reference>
          <reference field="7" count="1" selected="0">
            <x v="61"/>
          </reference>
        </references>
      </pivotArea>
    </format>
    <format dxfId="3408">
      <pivotArea dataOnly="0" labelOnly="1" outline="0" fieldPosition="0">
        <references count="3">
          <reference field="0" count="1" selected="0">
            <x v="174"/>
          </reference>
          <reference field="2" count="1">
            <x v="35"/>
          </reference>
          <reference field="7" count="1" selected="0">
            <x v="61"/>
          </reference>
        </references>
      </pivotArea>
    </format>
    <format dxfId="3407">
      <pivotArea dataOnly="0" labelOnly="1" outline="0" fieldPosition="0">
        <references count="3">
          <reference field="0" count="1" selected="0">
            <x v="191"/>
          </reference>
          <reference field="2" count="1">
            <x v="20"/>
          </reference>
          <reference field="7" count="1" selected="0">
            <x v="61"/>
          </reference>
        </references>
      </pivotArea>
    </format>
    <format dxfId="3406">
      <pivotArea dataOnly="0" labelOnly="1" outline="0" fieldPosition="0">
        <references count="3">
          <reference field="0" count="1" selected="0">
            <x v="194"/>
          </reference>
          <reference field="2" count="1">
            <x v="8"/>
          </reference>
          <reference field="7" count="1" selected="0">
            <x v="61"/>
          </reference>
        </references>
      </pivotArea>
    </format>
    <format dxfId="3405">
      <pivotArea dataOnly="0" labelOnly="1" outline="0" fieldPosition="0">
        <references count="3">
          <reference field="0" count="1" selected="0">
            <x v="203"/>
          </reference>
          <reference field="2" count="1">
            <x v="20"/>
          </reference>
          <reference field="7" count="1" selected="0">
            <x v="61"/>
          </reference>
        </references>
      </pivotArea>
    </format>
    <format dxfId="3404">
      <pivotArea dataOnly="0" labelOnly="1" outline="0" fieldPosition="0">
        <references count="3">
          <reference field="0" count="1" selected="0">
            <x v="213"/>
          </reference>
          <reference field="2" count="1">
            <x v="17"/>
          </reference>
          <reference field="7" count="1" selected="0">
            <x v="61"/>
          </reference>
        </references>
      </pivotArea>
    </format>
    <format dxfId="3403">
      <pivotArea dataOnly="0" labelOnly="1" outline="0" fieldPosition="0">
        <references count="3">
          <reference field="0" count="1" selected="0">
            <x v="215"/>
          </reference>
          <reference field="2" count="1">
            <x v="18"/>
          </reference>
          <reference field="7" count="1" selected="0">
            <x v="61"/>
          </reference>
        </references>
      </pivotArea>
    </format>
    <format dxfId="3402">
      <pivotArea dataOnly="0" labelOnly="1" outline="0" fieldPosition="0">
        <references count="3">
          <reference field="0" count="1" selected="0">
            <x v="218"/>
          </reference>
          <reference field="2" count="1">
            <x v="20"/>
          </reference>
          <reference field="7" count="1" selected="0">
            <x v="61"/>
          </reference>
        </references>
      </pivotArea>
    </format>
    <format dxfId="3401">
      <pivotArea dataOnly="0" labelOnly="1" outline="0" fieldPosition="0">
        <references count="3">
          <reference field="0" count="1" selected="0">
            <x v="226"/>
          </reference>
          <reference field="2" count="1">
            <x v="33"/>
          </reference>
          <reference field="7" count="1" selected="0">
            <x v="61"/>
          </reference>
        </references>
      </pivotArea>
    </format>
    <format dxfId="3400">
      <pivotArea dataOnly="0" labelOnly="1" outline="0" fieldPosition="0">
        <references count="3">
          <reference field="0" count="1" selected="0">
            <x v="260"/>
          </reference>
          <reference field="2" count="1">
            <x v="20"/>
          </reference>
          <reference field="7" count="1" selected="0">
            <x v="61"/>
          </reference>
        </references>
      </pivotArea>
    </format>
    <format dxfId="3399">
      <pivotArea dataOnly="0" labelOnly="1" outline="0" fieldPosition="0">
        <references count="3">
          <reference field="0" count="1" selected="0">
            <x v="301"/>
          </reference>
          <reference field="2" count="1">
            <x v="15"/>
          </reference>
          <reference field="7" count="1" selected="0">
            <x v="61"/>
          </reference>
        </references>
      </pivotArea>
    </format>
    <format dxfId="3398">
      <pivotArea dataOnly="0" labelOnly="1" outline="0" fieldPosition="0">
        <references count="3">
          <reference field="0" count="1" selected="0">
            <x v="302"/>
          </reference>
          <reference field="2" count="1">
            <x v="35"/>
          </reference>
          <reference field="7" count="1" selected="0">
            <x v="61"/>
          </reference>
        </references>
      </pivotArea>
    </format>
    <format dxfId="3397">
      <pivotArea dataOnly="0" labelOnly="1" outline="0" fieldPosition="0">
        <references count="3">
          <reference field="0" count="1" selected="0">
            <x v="312"/>
          </reference>
          <reference field="2" count="1">
            <x v="4"/>
          </reference>
          <reference field="7" count="1" selected="0">
            <x v="61"/>
          </reference>
        </references>
      </pivotArea>
    </format>
    <format dxfId="3396">
      <pivotArea dataOnly="0" labelOnly="1" outline="0" fieldPosition="0">
        <references count="3">
          <reference field="0" count="1" selected="0">
            <x v="2"/>
          </reference>
          <reference field="2" count="1">
            <x v="20"/>
          </reference>
          <reference field="7" count="1" selected="0">
            <x v="62"/>
          </reference>
        </references>
      </pivotArea>
    </format>
    <format dxfId="3395">
      <pivotArea dataOnly="0" labelOnly="1" outline="0" fieldPosition="0">
        <references count="3">
          <reference field="0" count="1" selected="0">
            <x v="7"/>
          </reference>
          <reference field="2" count="1">
            <x v="33"/>
          </reference>
          <reference field="7" count="1" selected="0">
            <x v="62"/>
          </reference>
        </references>
      </pivotArea>
    </format>
    <format dxfId="3394">
      <pivotArea dataOnly="0" labelOnly="1" outline="0" fieldPosition="0">
        <references count="3">
          <reference field="0" count="1" selected="0">
            <x v="35"/>
          </reference>
          <reference field="2" count="1">
            <x v="7"/>
          </reference>
          <reference field="7" count="1" selected="0">
            <x v="62"/>
          </reference>
        </references>
      </pivotArea>
    </format>
    <format dxfId="3393">
      <pivotArea dataOnly="0" labelOnly="1" outline="0" fieldPosition="0">
        <references count="3">
          <reference field="0" count="1" selected="0">
            <x v="52"/>
          </reference>
          <reference field="2" count="1">
            <x v="21"/>
          </reference>
          <reference field="7" count="1" selected="0">
            <x v="62"/>
          </reference>
        </references>
      </pivotArea>
    </format>
    <format dxfId="3392">
      <pivotArea dataOnly="0" labelOnly="1" outline="0" fieldPosition="0">
        <references count="3">
          <reference field="0" count="1" selected="0">
            <x v="67"/>
          </reference>
          <reference field="2" count="1">
            <x v="30"/>
          </reference>
          <reference field="7" count="1" selected="0">
            <x v="62"/>
          </reference>
        </references>
      </pivotArea>
    </format>
    <format dxfId="3391">
      <pivotArea dataOnly="0" labelOnly="1" outline="0" fieldPosition="0">
        <references count="3">
          <reference field="0" count="1" selected="0">
            <x v="70"/>
          </reference>
          <reference field="2" count="1">
            <x v="26"/>
          </reference>
          <reference field="7" count="1" selected="0">
            <x v="62"/>
          </reference>
        </references>
      </pivotArea>
    </format>
    <format dxfId="3390">
      <pivotArea dataOnly="0" labelOnly="1" outline="0" fieldPosition="0">
        <references count="3">
          <reference field="0" count="1" selected="0">
            <x v="77"/>
          </reference>
          <reference field="2" count="1">
            <x v="4"/>
          </reference>
          <reference field="7" count="1" selected="0">
            <x v="62"/>
          </reference>
        </references>
      </pivotArea>
    </format>
    <format dxfId="3389">
      <pivotArea dataOnly="0" labelOnly="1" outline="0" fieldPosition="0">
        <references count="3">
          <reference field="0" count="1" selected="0">
            <x v="82"/>
          </reference>
          <reference field="2" count="1">
            <x v="35"/>
          </reference>
          <reference field="7" count="1" selected="0">
            <x v="62"/>
          </reference>
        </references>
      </pivotArea>
    </format>
    <format dxfId="3388">
      <pivotArea dataOnly="0" labelOnly="1" outline="0" fieldPosition="0">
        <references count="3">
          <reference field="0" count="1" selected="0">
            <x v="105"/>
          </reference>
          <reference field="2" count="1">
            <x v="20"/>
          </reference>
          <reference field="7" count="1" selected="0">
            <x v="62"/>
          </reference>
        </references>
      </pivotArea>
    </format>
    <format dxfId="3387">
      <pivotArea dataOnly="0" labelOnly="1" outline="0" fieldPosition="0">
        <references count="3">
          <reference field="0" count="1" selected="0">
            <x v="118"/>
          </reference>
          <reference field="2" count="1">
            <x v="8"/>
          </reference>
          <reference field="7" count="1" selected="0">
            <x v="62"/>
          </reference>
        </references>
      </pivotArea>
    </format>
    <format dxfId="3386">
      <pivotArea dataOnly="0" labelOnly="1" outline="0" fieldPosition="0">
        <references count="3">
          <reference field="0" count="1" selected="0">
            <x v="122"/>
          </reference>
          <reference field="2" count="1">
            <x v="18"/>
          </reference>
          <reference field="7" count="1" selected="0">
            <x v="62"/>
          </reference>
        </references>
      </pivotArea>
    </format>
    <format dxfId="3385">
      <pivotArea dataOnly="0" labelOnly="1" outline="0" fieldPosition="0">
        <references count="3">
          <reference field="0" count="1" selected="0">
            <x v="153"/>
          </reference>
          <reference field="2" count="1">
            <x v="6"/>
          </reference>
          <reference field="7" count="1" selected="0">
            <x v="62"/>
          </reference>
        </references>
      </pivotArea>
    </format>
    <format dxfId="3384">
      <pivotArea dataOnly="0" labelOnly="1" outline="0" fieldPosition="0">
        <references count="3">
          <reference field="0" count="1" selected="0">
            <x v="166"/>
          </reference>
          <reference field="2" count="1">
            <x v="35"/>
          </reference>
          <reference field="7" count="1" selected="0">
            <x v="62"/>
          </reference>
        </references>
      </pivotArea>
    </format>
    <format dxfId="3383">
      <pivotArea dataOnly="0" labelOnly="1" outline="0" fieldPosition="0">
        <references count="3">
          <reference field="0" count="1" selected="0">
            <x v="180"/>
          </reference>
          <reference field="2" count="1">
            <x v="20"/>
          </reference>
          <reference field="7" count="1" selected="0">
            <x v="62"/>
          </reference>
        </references>
      </pivotArea>
    </format>
    <format dxfId="3382">
      <pivotArea dataOnly="0" labelOnly="1" outline="0" fieldPosition="0">
        <references count="3">
          <reference field="0" count="1" selected="0">
            <x v="195"/>
          </reference>
          <reference field="2" count="1">
            <x v="33"/>
          </reference>
          <reference field="7" count="1" selected="0">
            <x v="62"/>
          </reference>
        </references>
      </pivotArea>
    </format>
    <format dxfId="3381">
      <pivotArea dataOnly="0" labelOnly="1" outline="0" fieldPosition="0">
        <references count="3">
          <reference field="0" count="1" selected="0">
            <x v="209"/>
          </reference>
          <reference field="2" count="1">
            <x v="35"/>
          </reference>
          <reference field="7" count="1" selected="0">
            <x v="62"/>
          </reference>
        </references>
      </pivotArea>
    </format>
    <format dxfId="3380">
      <pivotArea dataOnly="0" labelOnly="1" outline="0" fieldPosition="0">
        <references count="3">
          <reference field="0" count="1" selected="0">
            <x v="221"/>
          </reference>
          <reference field="2" count="1">
            <x v="31"/>
          </reference>
          <reference field="7" count="1" selected="0">
            <x v="62"/>
          </reference>
        </references>
      </pivotArea>
    </format>
    <format dxfId="3379">
      <pivotArea dataOnly="0" labelOnly="1" outline="0" fieldPosition="0">
        <references count="3">
          <reference field="0" count="1" selected="0">
            <x v="230"/>
          </reference>
          <reference field="2" count="1">
            <x v="21"/>
          </reference>
          <reference field="7" count="1" selected="0">
            <x v="62"/>
          </reference>
        </references>
      </pivotArea>
    </format>
    <format dxfId="3378">
      <pivotArea dataOnly="0" labelOnly="1" outline="0" fieldPosition="0">
        <references count="3">
          <reference field="0" count="1" selected="0">
            <x v="238"/>
          </reference>
          <reference field="2" count="1">
            <x v="18"/>
          </reference>
          <reference field="7" count="1" selected="0">
            <x v="62"/>
          </reference>
        </references>
      </pivotArea>
    </format>
    <format dxfId="3377">
      <pivotArea dataOnly="0" labelOnly="1" outline="0" fieldPosition="0">
        <references count="3">
          <reference field="0" count="1" selected="0">
            <x v="242"/>
          </reference>
          <reference field="2" count="1">
            <x v="31"/>
          </reference>
          <reference field="7" count="1" selected="0">
            <x v="62"/>
          </reference>
        </references>
      </pivotArea>
    </format>
    <format dxfId="3376">
      <pivotArea dataOnly="0" labelOnly="1" outline="0" fieldPosition="0">
        <references count="3">
          <reference field="0" count="1" selected="0">
            <x v="250"/>
          </reference>
          <reference field="2" count="1">
            <x v="20"/>
          </reference>
          <reference field="7" count="1" selected="0">
            <x v="62"/>
          </reference>
        </references>
      </pivotArea>
    </format>
    <format dxfId="3375">
      <pivotArea dataOnly="0" labelOnly="1" outline="0" fieldPosition="0">
        <references count="3">
          <reference field="0" count="1" selected="0">
            <x v="301"/>
          </reference>
          <reference field="2" count="1">
            <x v="15"/>
          </reference>
          <reference field="7" count="1" selected="0">
            <x v="62"/>
          </reference>
        </references>
      </pivotArea>
    </format>
    <format dxfId="3374">
      <pivotArea dataOnly="0" labelOnly="1" outline="0" fieldPosition="0">
        <references count="3">
          <reference field="0" count="1" selected="0">
            <x v="309"/>
          </reference>
          <reference field="2" count="1">
            <x v="0"/>
          </reference>
          <reference field="7" count="1" selected="0">
            <x v="62"/>
          </reference>
        </references>
      </pivotArea>
    </format>
    <format dxfId="3373">
      <pivotArea dataOnly="0" labelOnly="1" outline="0" fieldPosition="0">
        <references count="3">
          <reference field="0" count="1" selected="0">
            <x v="318"/>
          </reference>
          <reference field="2" count="1">
            <x v="20"/>
          </reference>
          <reference field="7" count="1" selected="0">
            <x v="62"/>
          </reference>
        </references>
      </pivotArea>
    </format>
    <format dxfId="3372">
      <pivotArea dataOnly="0" labelOnly="1" outline="0" fieldPosition="0">
        <references count="3">
          <reference field="0" count="1" selected="0">
            <x v="319"/>
          </reference>
          <reference field="2" count="1">
            <x v="38"/>
          </reference>
          <reference field="7" count="1" selected="0">
            <x v="62"/>
          </reference>
        </references>
      </pivotArea>
    </format>
    <format dxfId="3371">
      <pivotArea dataOnly="0" labelOnly="1" outline="0" fieldPosition="0">
        <references count="3">
          <reference field="0" count="1" selected="0">
            <x v="19"/>
          </reference>
          <reference field="2" count="1">
            <x v="37"/>
          </reference>
          <reference field="7" count="1" selected="0">
            <x v="66"/>
          </reference>
        </references>
      </pivotArea>
    </format>
    <format dxfId="3370">
      <pivotArea dataOnly="0" labelOnly="1" outline="0" fieldPosition="0">
        <references count="3">
          <reference field="0" count="1" selected="0">
            <x v="35"/>
          </reference>
          <reference field="2" count="1">
            <x v="7"/>
          </reference>
          <reference field="7" count="1" selected="0">
            <x v="66"/>
          </reference>
        </references>
      </pivotArea>
    </format>
    <format dxfId="3369">
      <pivotArea dataOnly="0" labelOnly="1" outline="0" fieldPosition="0">
        <references count="3">
          <reference field="0" count="1" selected="0">
            <x v="94"/>
          </reference>
          <reference field="2" count="1">
            <x v="35"/>
          </reference>
          <reference field="7" count="1" selected="0">
            <x v="66"/>
          </reference>
        </references>
      </pivotArea>
    </format>
    <format dxfId="3368">
      <pivotArea dataOnly="0" labelOnly="1" outline="0" fieldPosition="0">
        <references count="3">
          <reference field="0" count="1" selected="0">
            <x v="136"/>
          </reference>
          <reference field="2" count="1">
            <x v="30"/>
          </reference>
          <reference field="7" count="1" selected="0">
            <x v="66"/>
          </reference>
        </references>
      </pivotArea>
    </format>
    <format dxfId="3367">
      <pivotArea dataOnly="0" labelOnly="1" outline="0" fieldPosition="0">
        <references count="3">
          <reference field="0" count="1" selected="0">
            <x v="153"/>
          </reference>
          <reference field="2" count="1">
            <x v="6"/>
          </reference>
          <reference field="7" count="1" selected="0">
            <x v="66"/>
          </reference>
        </references>
      </pivotArea>
    </format>
    <format dxfId="3366">
      <pivotArea dataOnly="0" labelOnly="1" outline="0" fieldPosition="0">
        <references count="3">
          <reference field="0" count="1" selected="0">
            <x v="169"/>
          </reference>
          <reference field="2" count="1">
            <x v="33"/>
          </reference>
          <reference field="7" count="1" selected="0">
            <x v="66"/>
          </reference>
        </references>
      </pivotArea>
    </format>
    <format dxfId="3365">
      <pivotArea dataOnly="0" labelOnly="1" outline="0" fieldPosition="0">
        <references count="3">
          <reference field="0" count="1" selected="0">
            <x v="175"/>
          </reference>
          <reference field="2" count="1">
            <x v="20"/>
          </reference>
          <reference field="7" count="1" selected="0">
            <x v="66"/>
          </reference>
        </references>
      </pivotArea>
    </format>
    <format dxfId="3364">
      <pivotArea dataOnly="0" labelOnly="1" outline="0" fieldPosition="0">
        <references count="3">
          <reference field="0" count="1" selected="0">
            <x v="244"/>
          </reference>
          <reference field="2" count="1">
            <x v="34"/>
          </reference>
          <reference field="7" count="1" selected="0">
            <x v="66"/>
          </reference>
        </references>
      </pivotArea>
    </format>
    <format dxfId="3363">
      <pivotArea dataOnly="0" labelOnly="1" outline="0" fieldPosition="0">
        <references count="3">
          <reference field="0" count="1" selected="0">
            <x v="283"/>
          </reference>
          <reference field="2" count="1">
            <x v="35"/>
          </reference>
          <reference field="7" count="1" selected="0">
            <x v="66"/>
          </reference>
        </references>
      </pivotArea>
    </format>
    <format dxfId="3362">
      <pivotArea dataOnly="0" labelOnly="1" outline="0" fieldPosition="0">
        <references count="3">
          <reference field="0" count="1" selected="0">
            <x v="47"/>
          </reference>
          <reference field="2" count="1">
            <x v="31"/>
          </reference>
          <reference field="7" count="1" selected="0">
            <x v="67"/>
          </reference>
        </references>
      </pivotArea>
    </format>
    <format dxfId="3361">
      <pivotArea dataOnly="0" labelOnly="1" outline="0" fieldPosition="0">
        <references count="3">
          <reference field="0" count="1" selected="0">
            <x v="56"/>
          </reference>
          <reference field="2" count="1">
            <x v="7"/>
          </reference>
          <reference field="7" count="1" selected="0">
            <x v="67"/>
          </reference>
        </references>
      </pivotArea>
    </format>
    <format dxfId="3360">
      <pivotArea dataOnly="0" labelOnly="1" outline="0" fieldPosition="0">
        <references count="3">
          <reference field="0" count="1" selected="0">
            <x v="137"/>
          </reference>
          <reference field="2" count="1">
            <x v="33"/>
          </reference>
          <reference field="7" count="1" selected="0">
            <x v="67"/>
          </reference>
        </references>
      </pivotArea>
    </format>
    <format dxfId="3359">
      <pivotArea dataOnly="0" labelOnly="1" outline="0" fieldPosition="0">
        <references count="3">
          <reference field="0" count="1" selected="0">
            <x v="155"/>
          </reference>
          <reference field="2" count="1">
            <x v="21"/>
          </reference>
          <reference field="7" count="1" selected="0">
            <x v="67"/>
          </reference>
        </references>
      </pivotArea>
    </format>
    <format dxfId="3358">
      <pivotArea dataOnly="0" labelOnly="1" outline="0" fieldPosition="0">
        <references count="3">
          <reference field="0" count="1" selected="0">
            <x v="267"/>
          </reference>
          <reference field="2" count="1">
            <x v="22"/>
          </reference>
          <reference field="7" count="1" selected="0">
            <x v="67"/>
          </reference>
        </references>
      </pivotArea>
    </format>
    <format dxfId="3357">
      <pivotArea dataOnly="0" labelOnly="1" outline="0" fieldPosition="0">
        <references count="3">
          <reference field="0" count="1" selected="0">
            <x v="273"/>
          </reference>
          <reference field="2" count="1">
            <x v="20"/>
          </reference>
          <reference field="7" count="1" selected="0">
            <x v="67"/>
          </reference>
        </references>
      </pivotArea>
    </format>
    <format dxfId="3356">
      <pivotArea dataOnly="0" labelOnly="1" outline="0" fieldPosition="0">
        <references count="3">
          <reference field="0" count="1" selected="0">
            <x v="313"/>
          </reference>
          <reference field="2" count="1">
            <x v="4"/>
          </reference>
          <reference field="7" count="1" selected="0">
            <x v="67"/>
          </reference>
        </references>
      </pivotArea>
    </format>
    <format dxfId="3355">
      <pivotArea dataOnly="0" labelOnly="1" outline="0" fieldPosition="0">
        <references count="3">
          <reference field="0" count="1" selected="0">
            <x v="0"/>
          </reference>
          <reference field="2" count="1">
            <x v="33"/>
          </reference>
          <reference field="7" count="1" selected="0">
            <x v="68"/>
          </reference>
        </references>
      </pivotArea>
    </format>
    <format dxfId="3354">
      <pivotArea dataOnly="0" labelOnly="1" outline="0" fieldPosition="0">
        <references count="3">
          <reference field="0" count="1" selected="0">
            <x v="9"/>
          </reference>
          <reference field="2" count="1">
            <x v="20"/>
          </reference>
          <reference field="7" count="1" selected="0">
            <x v="68"/>
          </reference>
        </references>
      </pivotArea>
    </format>
    <format dxfId="3353">
      <pivotArea dataOnly="0" labelOnly="1" outline="0" fieldPosition="0">
        <references count="3">
          <reference field="0" count="1" selected="0">
            <x v="10"/>
          </reference>
          <reference field="2" count="1">
            <x v="33"/>
          </reference>
          <reference field="7" count="1" selected="0">
            <x v="68"/>
          </reference>
        </references>
      </pivotArea>
    </format>
    <format dxfId="3352">
      <pivotArea dataOnly="0" labelOnly="1" outline="0" fieldPosition="0">
        <references count="3">
          <reference field="0" count="1" selected="0">
            <x v="14"/>
          </reference>
          <reference field="2" count="1">
            <x v="20"/>
          </reference>
          <reference field="7" count="1" selected="0">
            <x v="68"/>
          </reference>
        </references>
      </pivotArea>
    </format>
    <format dxfId="3351">
      <pivotArea dataOnly="0" labelOnly="1" outline="0" fieldPosition="0">
        <references count="3">
          <reference field="0" count="1" selected="0">
            <x v="43"/>
          </reference>
          <reference field="2" count="1">
            <x v="35"/>
          </reference>
          <reference field="7" count="1" selected="0">
            <x v="68"/>
          </reference>
        </references>
      </pivotArea>
    </format>
    <format dxfId="3350">
      <pivotArea dataOnly="0" labelOnly="1" outline="0" fieldPosition="0">
        <references count="3">
          <reference field="0" count="1" selected="0">
            <x v="45"/>
          </reference>
          <reference field="2" count="1">
            <x v="17"/>
          </reference>
          <reference field="7" count="1" selected="0">
            <x v="68"/>
          </reference>
        </references>
      </pivotArea>
    </format>
    <format dxfId="3349">
      <pivotArea dataOnly="0" labelOnly="1" outline="0" fieldPosition="0">
        <references count="3">
          <reference field="0" count="1" selected="0">
            <x v="86"/>
          </reference>
          <reference field="2" count="1">
            <x v="20"/>
          </reference>
          <reference field="7" count="1" selected="0">
            <x v="68"/>
          </reference>
        </references>
      </pivotArea>
    </format>
    <format dxfId="3348">
      <pivotArea dataOnly="0" labelOnly="1" outline="0" fieldPosition="0">
        <references count="3">
          <reference field="0" count="1" selected="0">
            <x v="87"/>
          </reference>
          <reference field="2" count="1">
            <x v="35"/>
          </reference>
          <reference field="7" count="1" selected="0">
            <x v="68"/>
          </reference>
        </references>
      </pivotArea>
    </format>
    <format dxfId="3347">
      <pivotArea dataOnly="0" labelOnly="1" outline="0" fieldPosition="0">
        <references count="3">
          <reference field="0" count="1" selected="0">
            <x v="104"/>
          </reference>
          <reference field="2" count="1">
            <x v="20"/>
          </reference>
          <reference field="7" count="1" selected="0">
            <x v="68"/>
          </reference>
        </references>
      </pivotArea>
    </format>
    <format dxfId="3346">
      <pivotArea dataOnly="0" labelOnly="1" outline="0" fieldPosition="0">
        <references count="3">
          <reference field="0" count="1" selected="0">
            <x v="121"/>
          </reference>
          <reference field="2" count="1">
            <x v="35"/>
          </reference>
          <reference field="7" count="1" selected="0">
            <x v="68"/>
          </reference>
        </references>
      </pivotArea>
    </format>
    <format dxfId="3345">
      <pivotArea dataOnly="0" labelOnly="1" outline="0" fieldPosition="0">
        <references count="3">
          <reference field="0" count="1" selected="0">
            <x v="128"/>
          </reference>
          <reference field="2" count="1">
            <x v="33"/>
          </reference>
          <reference field="7" count="1" selected="0">
            <x v="68"/>
          </reference>
        </references>
      </pivotArea>
    </format>
    <format dxfId="3344">
      <pivotArea dataOnly="0" labelOnly="1" outline="0" fieldPosition="0">
        <references count="3">
          <reference field="0" count="1" selected="0">
            <x v="149"/>
          </reference>
          <reference field="2" count="1">
            <x v="8"/>
          </reference>
          <reference field="7" count="1" selected="0">
            <x v="68"/>
          </reference>
        </references>
      </pivotArea>
    </format>
    <format dxfId="3343">
      <pivotArea dataOnly="0" labelOnly="1" outline="0" fieldPosition="0">
        <references count="3">
          <reference field="0" count="1" selected="0">
            <x v="159"/>
          </reference>
          <reference field="2" count="1">
            <x v="20"/>
          </reference>
          <reference field="7" count="1" selected="0">
            <x v="68"/>
          </reference>
        </references>
      </pivotArea>
    </format>
    <format dxfId="3342">
      <pivotArea dataOnly="0" labelOnly="1" outline="0" fieldPosition="0">
        <references count="3">
          <reference field="0" count="1" selected="0">
            <x v="196"/>
          </reference>
          <reference field="2" count="1">
            <x v="21"/>
          </reference>
          <reference field="7" count="1" selected="0">
            <x v="68"/>
          </reference>
        </references>
      </pivotArea>
    </format>
    <format dxfId="3341">
      <pivotArea dataOnly="0" labelOnly="1" outline="0" fieldPosition="0">
        <references count="3">
          <reference field="0" count="1" selected="0">
            <x v="214"/>
          </reference>
          <reference field="2" count="1">
            <x v="31"/>
          </reference>
          <reference field="7" count="1" selected="0">
            <x v="68"/>
          </reference>
        </references>
      </pivotArea>
    </format>
    <format dxfId="3340">
      <pivotArea dataOnly="0" labelOnly="1" outline="0" fieldPosition="0">
        <references count="3">
          <reference field="0" count="1" selected="0">
            <x v="222"/>
          </reference>
          <reference field="2" count="1">
            <x v="20"/>
          </reference>
          <reference field="7" count="1" selected="0">
            <x v="68"/>
          </reference>
        </references>
      </pivotArea>
    </format>
    <format dxfId="3339">
      <pivotArea dataOnly="0" labelOnly="1" outline="0" fieldPosition="0">
        <references count="3">
          <reference field="0" count="1" selected="0">
            <x v="256"/>
          </reference>
          <reference field="2" count="1">
            <x v="21"/>
          </reference>
          <reference field="7" count="1" selected="0">
            <x v="68"/>
          </reference>
        </references>
      </pivotArea>
    </format>
    <format dxfId="3338">
      <pivotArea dataOnly="0" labelOnly="1" outline="0" fieldPosition="0">
        <references count="3">
          <reference field="0" count="1" selected="0">
            <x v="265"/>
          </reference>
          <reference field="2" count="1">
            <x v="26"/>
          </reference>
          <reference field="7" count="1" selected="0">
            <x v="68"/>
          </reference>
        </references>
      </pivotArea>
    </format>
    <format dxfId="3337">
      <pivotArea dataOnly="0" labelOnly="1" outline="0" fieldPosition="0">
        <references count="3">
          <reference field="0" count="1" selected="0">
            <x v="285"/>
          </reference>
          <reference field="2" count="1">
            <x v="21"/>
          </reference>
          <reference field="7" count="1" selected="0">
            <x v="68"/>
          </reference>
        </references>
      </pivotArea>
    </format>
    <format dxfId="3336">
      <pivotArea dataOnly="0" labelOnly="1" outline="0" fieldPosition="0">
        <references count="3">
          <reference field="0" count="1" selected="0">
            <x v="11"/>
          </reference>
          <reference field="2" count="1">
            <x v="7"/>
          </reference>
          <reference field="7" count="1" selected="0">
            <x v="69"/>
          </reference>
        </references>
      </pivotArea>
    </format>
    <format dxfId="3335">
      <pivotArea dataOnly="0" labelOnly="1" outline="0" fieldPosition="0">
        <references count="3">
          <reference field="0" count="1" selected="0">
            <x v="13"/>
          </reference>
          <reference field="2" count="1">
            <x v="20"/>
          </reference>
          <reference field="7" count="1" selected="0">
            <x v="69"/>
          </reference>
        </references>
      </pivotArea>
    </format>
    <format dxfId="3334">
      <pivotArea dataOnly="0" labelOnly="1" outline="0" fieldPosition="0">
        <references count="3">
          <reference field="0" count="1" selected="0">
            <x v="26"/>
          </reference>
          <reference field="2" count="1">
            <x v="33"/>
          </reference>
          <reference field="7" count="1" selected="0">
            <x v="69"/>
          </reference>
        </references>
      </pivotArea>
    </format>
    <format dxfId="3333">
      <pivotArea dataOnly="0" labelOnly="1" outline="0" fieldPosition="0">
        <references count="3">
          <reference field="0" count="1" selected="0">
            <x v="35"/>
          </reference>
          <reference field="2" count="1">
            <x v="7"/>
          </reference>
          <reference field="7" count="1" selected="0">
            <x v="69"/>
          </reference>
        </references>
      </pivotArea>
    </format>
    <format dxfId="3332">
      <pivotArea dataOnly="0" labelOnly="1" outline="0" fieldPosition="0">
        <references count="3">
          <reference field="0" count="1" selected="0">
            <x v="37"/>
          </reference>
          <reference field="2" count="1">
            <x v="17"/>
          </reference>
          <reference field="7" count="1" selected="0">
            <x v="69"/>
          </reference>
        </references>
      </pivotArea>
    </format>
    <format dxfId="3331">
      <pivotArea dataOnly="0" labelOnly="1" outline="0" fieldPosition="0">
        <references count="3">
          <reference field="0" count="1" selected="0">
            <x v="39"/>
          </reference>
          <reference field="2" count="1">
            <x v="16"/>
          </reference>
          <reference field="7" count="1" selected="0">
            <x v="69"/>
          </reference>
        </references>
      </pivotArea>
    </format>
    <format dxfId="3330">
      <pivotArea dataOnly="0" labelOnly="1" outline="0" fieldPosition="0">
        <references count="3">
          <reference field="0" count="1" selected="0">
            <x v="42"/>
          </reference>
          <reference field="2" count="1">
            <x v="33"/>
          </reference>
          <reference field="7" count="1" selected="0">
            <x v="69"/>
          </reference>
        </references>
      </pivotArea>
    </format>
    <format dxfId="3329">
      <pivotArea dataOnly="0" labelOnly="1" outline="0" fieldPosition="0">
        <references count="3">
          <reference field="0" count="1" selected="0">
            <x v="60"/>
          </reference>
          <reference field="2" count="1">
            <x v="11"/>
          </reference>
          <reference field="7" count="1" selected="0">
            <x v="69"/>
          </reference>
        </references>
      </pivotArea>
    </format>
    <format dxfId="3328">
      <pivotArea dataOnly="0" labelOnly="1" outline="0" fieldPosition="0">
        <references count="3">
          <reference field="0" count="1" selected="0">
            <x v="66"/>
          </reference>
          <reference field="2" count="1">
            <x v="10"/>
          </reference>
          <reference field="7" count="1" selected="0">
            <x v="69"/>
          </reference>
        </references>
      </pivotArea>
    </format>
    <format dxfId="3327">
      <pivotArea dataOnly="0" labelOnly="1" outline="0" fieldPosition="0">
        <references count="3">
          <reference field="0" count="1" selected="0">
            <x v="67"/>
          </reference>
          <reference field="2" count="1">
            <x v="30"/>
          </reference>
          <reference field="7" count="1" selected="0">
            <x v="69"/>
          </reference>
        </references>
      </pivotArea>
    </format>
    <format dxfId="3326">
      <pivotArea dataOnly="0" labelOnly="1" outline="0" fieldPosition="0">
        <references count="3">
          <reference field="0" count="1" selected="0">
            <x v="68"/>
          </reference>
          <reference field="2" count="1">
            <x v="20"/>
          </reference>
          <reference field="7" count="1" selected="0">
            <x v="69"/>
          </reference>
        </references>
      </pivotArea>
    </format>
    <format dxfId="3325">
      <pivotArea dataOnly="0" labelOnly="1" outline="0" fieldPosition="0">
        <references count="3">
          <reference field="0" count="1" selected="0">
            <x v="79"/>
          </reference>
          <reference field="2" count="1">
            <x v="33"/>
          </reference>
          <reference field="7" count="1" selected="0">
            <x v="69"/>
          </reference>
        </references>
      </pivotArea>
    </format>
    <format dxfId="3324">
      <pivotArea dataOnly="0" labelOnly="1" outline="0" fieldPosition="0">
        <references count="3">
          <reference field="0" count="1" selected="0">
            <x v="98"/>
          </reference>
          <reference field="2" count="1">
            <x v="4"/>
          </reference>
          <reference field="7" count="1" selected="0">
            <x v="69"/>
          </reference>
        </references>
      </pivotArea>
    </format>
    <format dxfId="3323">
      <pivotArea dataOnly="0" labelOnly="1" outline="0" fieldPosition="0">
        <references count="3">
          <reference field="0" count="1" selected="0">
            <x v="99"/>
          </reference>
          <reference field="2" count="1">
            <x v="9"/>
          </reference>
          <reference field="7" count="1" selected="0">
            <x v="69"/>
          </reference>
        </references>
      </pivotArea>
    </format>
    <format dxfId="3322">
      <pivotArea dataOnly="0" labelOnly="1" outline="0" fieldPosition="0">
        <references count="3">
          <reference field="0" count="1" selected="0">
            <x v="102"/>
          </reference>
          <reference field="2" count="1">
            <x v="7"/>
          </reference>
          <reference field="7" count="1" selected="0">
            <x v="69"/>
          </reference>
        </references>
      </pivotArea>
    </format>
    <format dxfId="3321">
      <pivotArea dataOnly="0" labelOnly="1" outline="0" fieldPosition="0">
        <references count="3">
          <reference field="0" count="1" selected="0">
            <x v="116"/>
          </reference>
          <reference field="2" count="1">
            <x v="35"/>
          </reference>
          <reference field="7" count="1" selected="0">
            <x v="69"/>
          </reference>
        </references>
      </pivotArea>
    </format>
    <format dxfId="3320">
      <pivotArea dataOnly="0" labelOnly="1" outline="0" fieldPosition="0">
        <references count="3">
          <reference field="0" count="1" selected="0">
            <x v="120"/>
          </reference>
          <reference field="2" count="1">
            <x v="20"/>
          </reference>
          <reference field="7" count="1" selected="0">
            <x v="69"/>
          </reference>
        </references>
      </pivotArea>
    </format>
    <format dxfId="3319">
      <pivotArea dataOnly="0" labelOnly="1" outline="0" fieldPosition="0">
        <references count="3">
          <reference field="0" count="1" selected="0">
            <x v="131"/>
          </reference>
          <reference field="2" count="1">
            <x v="35"/>
          </reference>
          <reference field="7" count="1" selected="0">
            <x v="69"/>
          </reference>
        </references>
      </pivotArea>
    </format>
    <format dxfId="3318">
      <pivotArea dataOnly="0" labelOnly="1" outline="0" fieldPosition="0">
        <references count="3">
          <reference field="0" count="1" selected="0">
            <x v="151"/>
          </reference>
          <reference field="2" count="1">
            <x v="28"/>
          </reference>
          <reference field="7" count="1" selected="0">
            <x v="69"/>
          </reference>
        </references>
      </pivotArea>
    </format>
    <format dxfId="3317">
      <pivotArea dataOnly="0" labelOnly="1" outline="0" fieldPosition="0">
        <references count="3">
          <reference field="0" count="1" selected="0">
            <x v="152"/>
          </reference>
          <reference field="2" count="1">
            <x v="35"/>
          </reference>
          <reference field="7" count="1" selected="0">
            <x v="69"/>
          </reference>
        </references>
      </pivotArea>
    </format>
    <format dxfId="3316">
      <pivotArea dataOnly="0" labelOnly="1" outline="0" fieldPosition="0">
        <references count="3">
          <reference field="0" count="1" selected="0">
            <x v="153"/>
          </reference>
          <reference field="2" count="1">
            <x v="6"/>
          </reference>
          <reference field="7" count="1" selected="0">
            <x v="69"/>
          </reference>
        </references>
      </pivotArea>
    </format>
    <format dxfId="3315">
      <pivotArea dataOnly="0" labelOnly="1" outline="0" fieldPosition="0">
        <references count="3">
          <reference field="0" count="1" selected="0">
            <x v="157"/>
          </reference>
          <reference field="2" count="1">
            <x v="33"/>
          </reference>
          <reference field="7" count="1" selected="0">
            <x v="69"/>
          </reference>
        </references>
      </pivotArea>
    </format>
    <format dxfId="3314">
      <pivotArea dataOnly="0" labelOnly="1" outline="0" fieldPosition="0">
        <references count="3">
          <reference field="0" count="1" selected="0">
            <x v="173"/>
          </reference>
          <reference field="2" count="1">
            <x v="35"/>
          </reference>
          <reference field="7" count="1" selected="0">
            <x v="69"/>
          </reference>
        </references>
      </pivotArea>
    </format>
    <format dxfId="3313">
      <pivotArea dataOnly="0" labelOnly="1" outline="0" fieldPosition="0">
        <references count="3">
          <reference field="0" count="1" selected="0">
            <x v="179"/>
          </reference>
          <reference field="2" count="1">
            <x v="31"/>
          </reference>
          <reference field="7" count="1" selected="0">
            <x v="69"/>
          </reference>
        </references>
      </pivotArea>
    </format>
    <format dxfId="3312">
      <pivotArea dataOnly="0" labelOnly="1" outline="0" fieldPosition="0">
        <references count="3">
          <reference field="0" count="1" selected="0">
            <x v="182"/>
          </reference>
          <reference field="2" count="1">
            <x v="35"/>
          </reference>
          <reference field="7" count="1" selected="0">
            <x v="69"/>
          </reference>
        </references>
      </pivotArea>
    </format>
    <format dxfId="3311">
      <pivotArea dataOnly="0" labelOnly="1" outline="0" fieldPosition="0">
        <references count="3">
          <reference field="0" count="1" selected="0">
            <x v="225"/>
          </reference>
          <reference field="2" count="1">
            <x v="33"/>
          </reference>
          <reference field="7" count="1" selected="0">
            <x v="69"/>
          </reference>
        </references>
      </pivotArea>
    </format>
    <format dxfId="3310">
      <pivotArea dataOnly="0" labelOnly="1" outline="0" fieldPosition="0">
        <references count="3">
          <reference field="0" count="1" selected="0">
            <x v="268"/>
          </reference>
          <reference field="2" count="1">
            <x v="21"/>
          </reference>
          <reference field="7" count="1" selected="0">
            <x v="69"/>
          </reference>
        </references>
      </pivotArea>
    </format>
    <format dxfId="3309">
      <pivotArea dataOnly="0" labelOnly="1" outline="0" fieldPosition="0">
        <references count="3">
          <reference field="0" count="1" selected="0">
            <x v="282"/>
          </reference>
          <reference field="2" count="1">
            <x v="33"/>
          </reference>
          <reference field="7" count="1" selected="0">
            <x v="69"/>
          </reference>
        </references>
      </pivotArea>
    </format>
    <format dxfId="3308">
      <pivotArea dataOnly="0" labelOnly="1" outline="0" fieldPosition="0">
        <references count="3">
          <reference field="0" count="1" selected="0">
            <x v="289"/>
          </reference>
          <reference field="2" count="1">
            <x v="32"/>
          </reference>
          <reference field="7" count="1" selected="0">
            <x v="69"/>
          </reference>
        </references>
      </pivotArea>
    </format>
    <format dxfId="3307">
      <pivotArea dataOnly="0" labelOnly="1" outline="0" fieldPosition="0">
        <references count="3">
          <reference field="0" count="1" selected="0">
            <x v="305"/>
          </reference>
          <reference field="2" count="1">
            <x v="11"/>
          </reference>
          <reference field="7" count="1" selected="0">
            <x v="69"/>
          </reference>
        </references>
      </pivotArea>
    </format>
    <format dxfId="3306">
      <pivotArea dataOnly="0" labelOnly="1" outline="0" fieldPosition="0">
        <references count="3">
          <reference field="0" count="1" selected="0">
            <x v="316"/>
          </reference>
          <reference field="2" count="1">
            <x v="21"/>
          </reference>
          <reference field="7" count="1" selected="0">
            <x v="69"/>
          </reference>
        </references>
      </pivotArea>
    </format>
    <format dxfId="3305">
      <pivotArea dataOnly="0" labelOnly="1" outline="0" fieldPosition="0">
        <references count="3">
          <reference field="0" count="1" selected="0">
            <x v="6"/>
          </reference>
          <reference field="2" count="1">
            <x v="2"/>
          </reference>
          <reference field="7" count="1" selected="0">
            <x v="70"/>
          </reference>
        </references>
      </pivotArea>
    </format>
    <format dxfId="3304">
      <pivotArea dataOnly="0" labelOnly="1" outline="0" fieldPosition="0">
        <references count="3">
          <reference field="0" count="1" selected="0">
            <x v="7"/>
          </reference>
          <reference field="2" count="1">
            <x v="33"/>
          </reference>
          <reference field="7" count="1" selected="0">
            <x v="70"/>
          </reference>
        </references>
      </pivotArea>
    </format>
    <format dxfId="3303">
      <pivotArea dataOnly="0" labelOnly="1" outline="0" fieldPosition="0">
        <references count="3">
          <reference field="0" count="1" selected="0">
            <x v="50"/>
          </reference>
          <reference field="2" count="1">
            <x v="20"/>
          </reference>
          <reference field="7" count="1" selected="0">
            <x v="70"/>
          </reference>
        </references>
      </pivotArea>
    </format>
    <format dxfId="3302">
      <pivotArea dataOnly="0" labelOnly="1" outline="0" fieldPosition="0">
        <references count="3">
          <reference field="0" count="1" selected="0">
            <x v="52"/>
          </reference>
          <reference field="2" count="1">
            <x v="21"/>
          </reference>
          <reference field="7" count="1" selected="0">
            <x v="70"/>
          </reference>
        </references>
      </pivotArea>
    </format>
    <format dxfId="3301">
      <pivotArea dataOnly="0" labelOnly="1" outline="0" fieldPosition="0">
        <references count="3">
          <reference field="0" count="1" selected="0">
            <x v="89"/>
          </reference>
          <reference field="2" count="1">
            <x v="7"/>
          </reference>
          <reference field="7" count="1" selected="0">
            <x v="70"/>
          </reference>
        </references>
      </pivotArea>
    </format>
    <format dxfId="3300">
      <pivotArea dataOnly="0" labelOnly="1" outline="0" fieldPosition="0">
        <references count="3">
          <reference field="0" count="1" selected="0">
            <x v="100"/>
          </reference>
          <reference field="2" count="1">
            <x v="17"/>
          </reference>
          <reference field="7" count="1" selected="0">
            <x v="70"/>
          </reference>
        </references>
      </pivotArea>
    </format>
    <format dxfId="3299">
      <pivotArea dataOnly="0" labelOnly="1" outline="0" fieldPosition="0">
        <references count="3">
          <reference field="0" count="1" selected="0">
            <x v="108"/>
          </reference>
          <reference field="2" count="1">
            <x v="20"/>
          </reference>
          <reference field="7" count="1" selected="0">
            <x v="70"/>
          </reference>
        </references>
      </pivotArea>
    </format>
    <format dxfId="3298">
      <pivotArea dataOnly="0" labelOnly="1" outline="0" fieldPosition="0">
        <references count="3">
          <reference field="0" count="1" selected="0">
            <x v="201"/>
          </reference>
          <reference field="2" count="1">
            <x v="23"/>
          </reference>
          <reference field="7" count="1" selected="0">
            <x v="70"/>
          </reference>
        </references>
      </pivotArea>
    </format>
    <format dxfId="3297">
      <pivotArea dataOnly="0" labelOnly="1" outline="0" fieldPosition="0">
        <references count="3">
          <reference field="0" count="1" selected="0">
            <x v="216"/>
          </reference>
          <reference field="2" count="1">
            <x v="33"/>
          </reference>
          <reference field="7" count="1" selected="0">
            <x v="70"/>
          </reference>
        </references>
      </pivotArea>
    </format>
    <format dxfId="3296">
      <pivotArea dataOnly="0" labelOnly="1" outline="0" fieldPosition="0">
        <references count="3">
          <reference field="0" count="1" selected="0">
            <x v="218"/>
          </reference>
          <reference field="2" count="1">
            <x v="20"/>
          </reference>
          <reference field="7" count="1" selected="0">
            <x v="70"/>
          </reference>
        </references>
      </pivotArea>
    </format>
    <format dxfId="3295">
      <pivotArea dataOnly="0" labelOnly="1" outline="0" fieldPosition="0">
        <references count="3">
          <reference field="0" count="1" selected="0">
            <x v="244"/>
          </reference>
          <reference field="2" count="1">
            <x v="34"/>
          </reference>
          <reference field="7" count="1" selected="0">
            <x v="70"/>
          </reference>
        </references>
      </pivotArea>
    </format>
    <format dxfId="3294">
      <pivotArea dataOnly="0" labelOnly="1" outline="0" fieldPosition="0">
        <references count="3">
          <reference field="0" count="1" selected="0">
            <x v="246"/>
          </reference>
          <reference field="2" count="1">
            <x v="33"/>
          </reference>
          <reference field="7" count="1" selected="0">
            <x v="70"/>
          </reference>
        </references>
      </pivotArea>
    </format>
    <format dxfId="3293">
      <pivotArea dataOnly="0" labelOnly="1" outline="0" fieldPosition="0">
        <references count="3">
          <reference field="0" count="1" selected="0">
            <x v="267"/>
          </reference>
          <reference field="2" count="1">
            <x v="22"/>
          </reference>
          <reference field="7" count="1" selected="0">
            <x v="70"/>
          </reference>
        </references>
      </pivotArea>
    </format>
    <format dxfId="3292">
      <pivotArea dataOnly="0" labelOnly="1" outline="0" fieldPosition="0">
        <references count="3">
          <reference field="0" count="1" selected="0">
            <x v="290"/>
          </reference>
          <reference field="2" count="1">
            <x v="33"/>
          </reference>
          <reference field="7" count="1" selected="0">
            <x v="70"/>
          </reference>
        </references>
      </pivotArea>
    </format>
    <format dxfId="3291">
      <pivotArea dataOnly="0" labelOnly="1" outline="0" fieldPosition="0">
        <references count="3">
          <reference field="0" count="1" selected="0">
            <x v="22"/>
          </reference>
          <reference field="2" count="1">
            <x v="28"/>
          </reference>
          <reference field="7" count="1" selected="0">
            <x v="71"/>
          </reference>
        </references>
      </pivotArea>
    </format>
    <format dxfId="3290">
      <pivotArea dataOnly="0" labelOnly="1" outline="0" fieldPosition="0">
        <references count="3">
          <reference field="0" count="1" selected="0">
            <x v="39"/>
          </reference>
          <reference field="2" count="1">
            <x v="16"/>
          </reference>
          <reference field="7" count="1" selected="0">
            <x v="71"/>
          </reference>
        </references>
      </pivotArea>
    </format>
    <format dxfId="3289">
      <pivotArea dataOnly="0" labelOnly="1" outline="0" fieldPosition="0">
        <references count="3">
          <reference field="0" count="1" selected="0">
            <x v="42"/>
          </reference>
          <reference field="2" count="1">
            <x v="33"/>
          </reference>
          <reference field="7" count="1" selected="0">
            <x v="71"/>
          </reference>
        </references>
      </pivotArea>
    </format>
    <format dxfId="3288">
      <pivotArea dataOnly="0" labelOnly="1" outline="0" fieldPosition="0">
        <references count="3">
          <reference field="0" count="1" selected="0">
            <x v="103"/>
          </reference>
          <reference field="2" count="1">
            <x v="20"/>
          </reference>
          <reference field="7" count="1" selected="0">
            <x v="71"/>
          </reference>
        </references>
      </pivotArea>
    </format>
    <format dxfId="3287">
      <pivotArea dataOnly="0" labelOnly="1" outline="0" fieldPosition="0">
        <references count="3">
          <reference field="0" count="1" selected="0">
            <x v="116"/>
          </reference>
          <reference field="2" count="1">
            <x v="35"/>
          </reference>
          <reference field="7" count="1" selected="0">
            <x v="71"/>
          </reference>
        </references>
      </pivotArea>
    </format>
    <format dxfId="3286">
      <pivotArea dataOnly="0" labelOnly="1" outline="0" fieldPosition="0">
        <references count="3">
          <reference field="0" count="1" selected="0">
            <x v="143"/>
          </reference>
          <reference field="2" count="1">
            <x v="4"/>
          </reference>
          <reference field="7" count="1" selected="0">
            <x v="71"/>
          </reference>
        </references>
      </pivotArea>
    </format>
    <format dxfId="3285">
      <pivotArea dataOnly="0" labelOnly="1" outline="0" fieldPosition="0">
        <references count="3">
          <reference field="0" count="1" selected="0">
            <x v="164"/>
          </reference>
          <reference field="2" count="1">
            <x v="21"/>
          </reference>
          <reference field="7" count="1" selected="0">
            <x v="71"/>
          </reference>
        </references>
      </pivotArea>
    </format>
    <format dxfId="3284">
      <pivotArea dataOnly="0" labelOnly="1" outline="0" fieldPosition="0">
        <references count="3">
          <reference field="0" count="1" selected="0">
            <x v="165"/>
          </reference>
          <reference field="2" count="1">
            <x v="5"/>
          </reference>
          <reference field="7" count="1" selected="0">
            <x v="71"/>
          </reference>
        </references>
      </pivotArea>
    </format>
    <format dxfId="3283">
      <pivotArea dataOnly="0" labelOnly="1" outline="0" fieldPosition="0">
        <references count="3">
          <reference field="0" count="1" selected="0">
            <x v="185"/>
          </reference>
          <reference field="2" count="1">
            <x v="4"/>
          </reference>
          <reference field="7" count="1" selected="0">
            <x v="71"/>
          </reference>
        </references>
      </pivotArea>
    </format>
    <format dxfId="3282">
      <pivotArea dataOnly="0" labelOnly="1" outline="0" fieldPosition="0">
        <references count="3">
          <reference field="0" count="1" selected="0">
            <x v="259"/>
          </reference>
          <reference field="2" count="1">
            <x v="35"/>
          </reference>
          <reference field="7" count="1" selected="0">
            <x v="71"/>
          </reference>
        </references>
      </pivotArea>
    </format>
    <format dxfId="3281">
      <pivotArea dataOnly="0" labelOnly="1" outline="0" fieldPosition="0">
        <references count="3">
          <reference field="0" count="1" selected="0">
            <x v="263"/>
          </reference>
          <reference field="2" count="1">
            <x v="4"/>
          </reference>
          <reference field="7" count="1" selected="0">
            <x v="71"/>
          </reference>
        </references>
      </pivotArea>
    </format>
    <format dxfId="3280">
      <pivotArea dataOnly="0" labelOnly="1" outline="0" fieldPosition="0">
        <references count="3">
          <reference field="0" count="1" selected="0">
            <x v="270"/>
          </reference>
          <reference field="2" count="1">
            <x v="20"/>
          </reference>
          <reference field="7" count="1" selected="0">
            <x v="71"/>
          </reference>
        </references>
      </pivotArea>
    </format>
    <format dxfId="3279">
      <pivotArea dataOnly="0" labelOnly="1" outline="0" fieldPosition="0">
        <references count="3">
          <reference field="0" count="1" selected="0">
            <x v="286"/>
          </reference>
          <reference field="2" count="1">
            <x v="4"/>
          </reference>
          <reference field="7" count="1" selected="0">
            <x v="71"/>
          </reference>
        </references>
      </pivotArea>
    </format>
    <format dxfId="3278">
      <pivotArea dataOnly="0" labelOnly="1" outline="0" fieldPosition="0">
        <references count="3">
          <reference field="0" count="1" selected="0">
            <x v="297"/>
          </reference>
          <reference field="2" count="1">
            <x v="35"/>
          </reference>
          <reference field="7" count="1" selected="0">
            <x v="71"/>
          </reference>
        </references>
      </pivotArea>
    </format>
    <format dxfId="3277">
      <pivotArea dataOnly="0" labelOnly="1" outline="0" fieldPosition="0">
        <references count="3">
          <reference field="0" count="1" selected="0">
            <x v="15"/>
          </reference>
          <reference field="2" count="1">
            <x v="33"/>
          </reference>
          <reference field="7" count="1" selected="0">
            <x v="72"/>
          </reference>
        </references>
      </pivotArea>
    </format>
    <format dxfId="3276">
      <pivotArea dataOnly="0" labelOnly="1" outline="0" fieldPosition="0">
        <references count="3">
          <reference field="0" count="1" selected="0">
            <x v="20"/>
          </reference>
          <reference field="2" count="1">
            <x v="37"/>
          </reference>
          <reference field="7" count="1" selected="0">
            <x v="72"/>
          </reference>
        </references>
      </pivotArea>
    </format>
    <format dxfId="3275">
      <pivotArea dataOnly="0" labelOnly="1" outline="0" fieldPosition="0">
        <references count="3">
          <reference field="0" count="1" selected="0">
            <x v="67"/>
          </reference>
          <reference field="2" count="1">
            <x v="30"/>
          </reference>
          <reference field="7" count="1" selected="0">
            <x v="72"/>
          </reference>
        </references>
      </pivotArea>
    </format>
    <format dxfId="3274">
      <pivotArea dataOnly="0" labelOnly="1" outline="0" fieldPosition="0">
        <references count="3">
          <reference field="0" count="1" selected="0">
            <x v="77"/>
          </reference>
          <reference field="2" count="1">
            <x v="4"/>
          </reference>
          <reference field="7" count="1" selected="0">
            <x v="72"/>
          </reference>
        </references>
      </pivotArea>
    </format>
    <format dxfId="3273">
      <pivotArea dataOnly="0" labelOnly="1" outline="0" fieldPosition="0">
        <references count="3">
          <reference field="0" count="1" selected="0">
            <x v="97"/>
          </reference>
          <reference field="2" count="1">
            <x v="19"/>
          </reference>
          <reference field="7" count="1" selected="0">
            <x v="72"/>
          </reference>
        </references>
      </pivotArea>
    </format>
    <format dxfId="3272">
      <pivotArea dataOnly="0" labelOnly="1" outline="0" fieldPosition="0">
        <references count="3">
          <reference field="0" count="1" selected="0">
            <x v="99"/>
          </reference>
          <reference field="2" count="1">
            <x v="9"/>
          </reference>
          <reference field="7" count="1" selected="0">
            <x v="72"/>
          </reference>
        </references>
      </pivotArea>
    </format>
    <format dxfId="3271">
      <pivotArea dataOnly="0" labelOnly="1" outline="0" fieldPosition="0">
        <references count="3">
          <reference field="0" count="1" selected="0">
            <x v="131"/>
          </reference>
          <reference field="2" count="1">
            <x v="35"/>
          </reference>
          <reference field="7" count="1" selected="0">
            <x v="72"/>
          </reference>
        </references>
      </pivotArea>
    </format>
    <format dxfId="3270">
      <pivotArea dataOnly="0" labelOnly="1" outline="0" fieldPosition="0">
        <references count="3">
          <reference field="0" count="1" selected="0">
            <x v="135"/>
          </reference>
          <reference field="2" count="1">
            <x v="4"/>
          </reference>
          <reference field="7" count="1" selected="0">
            <x v="72"/>
          </reference>
        </references>
      </pivotArea>
    </format>
    <format dxfId="3269">
      <pivotArea dataOnly="0" labelOnly="1" outline="0" fieldPosition="0">
        <references count="3">
          <reference field="0" count="1" selected="0">
            <x v="155"/>
          </reference>
          <reference field="2" count="1">
            <x v="21"/>
          </reference>
          <reference field="7" count="1" selected="0">
            <x v="72"/>
          </reference>
        </references>
      </pivotArea>
    </format>
    <format dxfId="3268">
      <pivotArea dataOnly="0" labelOnly="1" outline="0" fieldPosition="0">
        <references count="3">
          <reference field="0" count="1" selected="0">
            <x v="224"/>
          </reference>
          <reference field="2" count="1">
            <x v="35"/>
          </reference>
          <reference field="7" count="1" selected="0">
            <x v="72"/>
          </reference>
        </references>
      </pivotArea>
    </format>
    <format dxfId="3267">
      <pivotArea dataOnly="0" labelOnly="1" outline="0" fieldPosition="0">
        <references count="3">
          <reference field="0" count="1" selected="0">
            <x v="227"/>
          </reference>
          <reference field="2" count="1">
            <x v="20"/>
          </reference>
          <reference field="7" count="1" selected="0">
            <x v="72"/>
          </reference>
        </references>
      </pivotArea>
    </format>
    <format dxfId="3266">
      <pivotArea dataOnly="0" labelOnly="1" outline="0" fieldPosition="0">
        <references count="3">
          <reference field="0" count="1" selected="0">
            <x v="230"/>
          </reference>
          <reference field="2" count="1">
            <x v="21"/>
          </reference>
          <reference field="7" count="1" selected="0">
            <x v="72"/>
          </reference>
        </references>
      </pivotArea>
    </format>
    <format dxfId="3265">
      <pivotArea dataOnly="0" labelOnly="1" outline="0" fieldPosition="0">
        <references count="3">
          <reference field="0" count="1" selected="0">
            <x v="241"/>
          </reference>
          <reference field="2" count="1">
            <x v="3"/>
          </reference>
          <reference field="7" count="1" selected="0">
            <x v="72"/>
          </reference>
        </references>
      </pivotArea>
    </format>
    <format dxfId="3264">
      <pivotArea dataOnly="0" labelOnly="1" outline="0" fieldPosition="0">
        <references count="3">
          <reference field="0" count="1" selected="0">
            <x v="266"/>
          </reference>
          <reference field="2" count="1">
            <x v="21"/>
          </reference>
          <reference field="7" count="1" selected="0">
            <x v="72"/>
          </reference>
        </references>
      </pivotArea>
    </format>
    <format dxfId="3263">
      <pivotArea dataOnly="0" labelOnly="1" outline="0" fieldPosition="0">
        <references count="3">
          <reference field="0" count="1" selected="0">
            <x v="277"/>
          </reference>
          <reference field="2" count="1">
            <x v="35"/>
          </reference>
          <reference field="7" count="1" selected="0">
            <x v="72"/>
          </reference>
        </references>
      </pivotArea>
    </format>
    <format dxfId="3262">
      <pivotArea dataOnly="0" labelOnly="1" outline="0" fieldPosition="0">
        <references count="3">
          <reference field="0" count="1" selected="0">
            <x v="287"/>
          </reference>
          <reference field="2" count="1">
            <x v="19"/>
          </reference>
          <reference field="7" count="1" selected="0">
            <x v="72"/>
          </reference>
        </references>
      </pivotArea>
    </format>
    <format dxfId="3261">
      <pivotArea dataOnly="0" labelOnly="1" outline="0" fieldPosition="0">
        <references count="3">
          <reference field="0" count="1" selected="0">
            <x v="290"/>
          </reference>
          <reference field="2" count="1">
            <x v="33"/>
          </reference>
          <reference field="7" count="1" selected="0">
            <x v="72"/>
          </reference>
        </references>
      </pivotArea>
    </format>
    <format dxfId="3260">
      <pivotArea dataOnly="0" labelOnly="1" outline="0" fieldPosition="0">
        <references count="3">
          <reference field="0" count="1" selected="0">
            <x v="319"/>
          </reference>
          <reference field="2" count="1">
            <x v="38"/>
          </reference>
          <reference field="7" count="1" selected="0">
            <x v="72"/>
          </reference>
        </references>
      </pivotArea>
    </format>
    <format dxfId="3259">
      <pivotArea dataOnly="0" labelOnly="1" outline="0" fieldPosition="0">
        <references count="3">
          <reference field="0" count="1" selected="0">
            <x v="16"/>
          </reference>
          <reference field="2" count="1">
            <x v="1"/>
          </reference>
          <reference field="7" count="1" selected="0">
            <x v="74"/>
          </reference>
        </references>
      </pivotArea>
    </format>
    <format dxfId="3258">
      <pivotArea dataOnly="0" labelOnly="1" outline="0" fieldPosition="0">
        <references count="3">
          <reference field="0" count="1" selected="0">
            <x v="42"/>
          </reference>
          <reference field="2" count="1">
            <x v="33"/>
          </reference>
          <reference field="7" count="1" selected="0">
            <x v="74"/>
          </reference>
        </references>
      </pivotArea>
    </format>
    <format dxfId="3257">
      <pivotArea dataOnly="0" labelOnly="1" outline="0" fieldPosition="0">
        <references count="3">
          <reference field="0" count="1" selected="0">
            <x v="51"/>
          </reference>
          <reference field="2" count="1">
            <x v="35"/>
          </reference>
          <reference field="7" count="1" selected="0">
            <x v="74"/>
          </reference>
        </references>
      </pivotArea>
    </format>
    <format dxfId="3256">
      <pivotArea dataOnly="0" labelOnly="1" outline="0" fieldPosition="0">
        <references count="3">
          <reference field="0" count="1" selected="0">
            <x v="78"/>
          </reference>
          <reference field="2" count="1">
            <x v="19"/>
          </reference>
          <reference field="7" count="1" selected="0">
            <x v="74"/>
          </reference>
        </references>
      </pivotArea>
    </format>
    <format dxfId="3255">
      <pivotArea dataOnly="0" labelOnly="1" outline="0" fieldPosition="0">
        <references count="3">
          <reference field="0" count="1" selected="0">
            <x v="85"/>
          </reference>
          <reference field="2" count="1">
            <x v="17"/>
          </reference>
          <reference field="7" count="1" selected="0">
            <x v="74"/>
          </reference>
        </references>
      </pivotArea>
    </format>
    <format dxfId="3254">
      <pivotArea dataOnly="0" labelOnly="1" outline="0" fieldPosition="0">
        <references count="3">
          <reference field="0" count="1" selected="0">
            <x v="125"/>
          </reference>
          <reference field="2" count="1">
            <x v="18"/>
          </reference>
          <reference field="7" count="1" selected="0">
            <x v="74"/>
          </reference>
        </references>
      </pivotArea>
    </format>
    <format dxfId="3253">
      <pivotArea dataOnly="0" labelOnly="1" outline="0" fieldPosition="0">
        <references count="3">
          <reference field="0" count="1" selected="0">
            <x v="143"/>
          </reference>
          <reference field="2" count="1">
            <x v="4"/>
          </reference>
          <reference field="7" count="1" selected="0">
            <x v="74"/>
          </reference>
        </references>
      </pivotArea>
    </format>
    <format dxfId="3252">
      <pivotArea dataOnly="0" labelOnly="1" outline="0" fieldPosition="0">
        <references count="3">
          <reference field="0" count="1" selected="0">
            <x v="150"/>
          </reference>
          <reference field="2" count="1">
            <x v="33"/>
          </reference>
          <reference field="7" count="1" selected="0">
            <x v="74"/>
          </reference>
        </references>
      </pivotArea>
    </format>
    <format dxfId="3251">
      <pivotArea dataOnly="0" labelOnly="1" outline="0" fieldPosition="0">
        <references count="3">
          <reference field="0" count="1" selected="0">
            <x v="161"/>
          </reference>
          <reference field="2" count="1">
            <x v="4"/>
          </reference>
          <reference field="7" count="1" selected="0">
            <x v="74"/>
          </reference>
        </references>
      </pivotArea>
    </format>
    <format dxfId="3250">
      <pivotArea dataOnly="0" labelOnly="1" outline="0" fieldPosition="0">
        <references count="3">
          <reference field="0" count="1" selected="0">
            <x v="162"/>
          </reference>
          <reference field="2" count="1">
            <x v="17"/>
          </reference>
          <reference field="7" count="1" selected="0">
            <x v="74"/>
          </reference>
        </references>
      </pivotArea>
    </format>
    <format dxfId="3249">
      <pivotArea dataOnly="0" labelOnly="1" outline="0" fieldPosition="0">
        <references count="3">
          <reference field="0" count="1" selected="0">
            <x v="231"/>
          </reference>
          <reference field="2" count="1">
            <x v="21"/>
          </reference>
          <reference field="7" count="1" selected="0">
            <x v="74"/>
          </reference>
        </references>
      </pivotArea>
    </format>
    <format dxfId="3248">
      <pivotArea dataOnly="0" labelOnly="1" outline="0" fieldPosition="0">
        <references count="3">
          <reference field="0" count="1" selected="0">
            <x v="236"/>
          </reference>
          <reference field="2" count="1">
            <x v="6"/>
          </reference>
          <reference field="7" count="1" selected="0">
            <x v="74"/>
          </reference>
        </references>
      </pivotArea>
    </format>
    <format dxfId="3247">
      <pivotArea dataOnly="0" labelOnly="1" outline="0" fieldPosition="0">
        <references count="3">
          <reference field="0" count="1" selected="0">
            <x v="241"/>
          </reference>
          <reference field="2" count="1">
            <x v="3"/>
          </reference>
          <reference field="7" count="1" selected="0">
            <x v="74"/>
          </reference>
        </references>
      </pivotArea>
    </format>
    <format dxfId="3246">
      <pivotArea dataOnly="0" labelOnly="1" outline="0" fieldPosition="0">
        <references count="3">
          <reference field="0" count="1" selected="0">
            <x v="247"/>
          </reference>
          <reference field="2" count="1">
            <x v="33"/>
          </reference>
          <reference field="7" count="1" selected="0">
            <x v="74"/>
          </reference>
        </references>
      </pivotArea>
    </format>
    <format dxfId="3245">
      <pivotArea dataOnly="0" labelOnly="1" outline="0" fieldPosition="0">
        <references count="3">
          <reference field="0" count="1" selected="0">
            <x v="248"/>
          </reference>
          <reference field="2" count="1">
            <x v="20"/>
          </reference>
          <reference field="7" count="1" selected="0">
            <x v="74"/>
          </reference>
        </references>
      </pivotArea>
    </format>
    <format dxfId="3244">
      <pivotArea dataOnly="0" labelOnly="1" outline="0" fieldPosition="0">
        <references count="3">
          <reference field="0" count="1" selected="0">
            <x v="275"/>
          </reference>
          <reference field="2" count="1">
            <x v="21"/>
          </reference>
          <reference field="7" count="1" selected="0">
            <x v="74"/>
          </reference>
        </references>
      </pivotArea>
    </format>
    <format dxfId="3243">
      <pivotArea dataOnly="0" labelOnly="1" outline="0" fieldPosition="0">
        <references count="3">
          <reference field="0" count="1" selected="0">
            <x v="279"/>
          </reference>
          <reference field="2" count="1">
            <x v="35"/>
          </reference>
          <reference field="7" count="1" selected="0">
            <x v="74"/>
          </reference>
        </references>
      </pivotArea>
    </format>
    <format dxfId="3242">
      <pivotArea dataOnly="0" labelOnly="1" outline="0" fieldPosition="0">
        <references count="3">
          <reference field="0" count="1" selected="0">
            <x v="280"/>
          </reference>
          <reference field="2" count="1">
            <x v="33"/>
          </reference>
          <reference field="7" count="1" selected="0">
            <x v="74"/>
          </reference>
        </references>
      </pivotArea>
    </format>
    <format dxfId="3241">
      <pivotArea dataOnly="0" labelOnly="1" outline="0" fieldPosition="0">
        <references count="3">
          <reference field="0" count="1" selected="0">
            <x v="300"/>
          </reference>
          <reference field="2" count="1">
            <x v="1"/>
          </reference>
          <reference field="7" count="1" selected="0">
            <x v="74"/>
          </reference>
        </references>
      </pivotArea>
    </format>
    <format dxfId="3240">
      <pivotArea dataOnly="0" labelOnly="1" outline="0" fieldPosition="0">
        <references count="3">
          <reference field="0" count="1" selected="0">
            <x v="4"/>
          </reference>
          <reference field="2" count="1">
            <x v="35"/>
          </reference>
          <reference field="7" count="1" selected="0">
            <x v="75"/>
          </reference>
        </references>
      </pivotArea>
    </format>
    <format dxfId="3239">
      <pivotArea dataOnly="0" labelOnly="1" outline="0" fieldPosition="0">
        <references count="3">
          <reference field="0" count="1" selected="0">
            <x v="91"/>
          </reference>
          <reference field="2" count="1">
            <x v="29"/>
          </reference>
          <reference field="7" count="1" selected="0">
            <x v="75"/>
          </reference>
        </references>
      </pivotArea>
    </format>
    <format dxfId="3238">
      <pivotArea dataOnly="0" labelOnly="1" outline="0" fieldPosition="0">
        <references count="3">
          <reference field="0" count="1" selected="0">
            <x v="172"/>
          </reference>
          <reference field="2" count="1">
            <x v="9"/>
          </reference>
          <reference field="7" count="1" selected="0">
            <x v="75"/>
          </reference>
        </references>
      </pivotArea>
    </format>
    <format dxfId="3237">
      <pivotArea dataOnly="0" labelOnly="1" outline="0" fieldPosition="0">
        <references count="3">
          <reference field="0" count="1" selected="0">
            <x v="248"/>
          </reference>
          <reference field="2" count="1">
            <x v="20"/>
          </reference>
          <reference field="7" count="1" selected="0">
            <x v="75"/>
          </reference>
        </references>
      </pivotArea>
    </format>
    <format dxfId="3236">
      <pivotArea dataOnly="0" labelOnly="1" outline="0" fieldPosition="0">
        <references count="3">
          <reference field="0" count="1" selected="0">
            <x v="277"/>
          </reference>
          <reference field="2" count="1">
            <x v="35"/>
          </reference>
          <reference field="7" count="1" selected="0">
            <x v="75"/>
          </reference>
        </references>
      </pivotArea>
    </format>
    <format dxfId="3235">
      <pivotArea dataOnly="0" labelOnly="1" outline="0" fieldPosition="0">
        <references count="3">
          <reference field="0" count="1" selected="0">
            <x v="19"/>
          </reference>
          <reference field="2" count="1">
            <x v="37"/>
          </reference>
          <reference field="7" count="1" selected="0">
            <x v="76"/>
          </reference>
        </references>
      </pivotArea>
    </format>
    <format dxfId="3234">
      <pivotArea dataOnly="0" labelOnly="1" outline="0" fieldPosition="0">
        <references count="3">
          <reference field="0" count="1" selected="0">
            <x v="303"/>
          </reference>
          <reference field="2" count="1">
            <x v="0"/>
          </reference>
          <reference field="7" count="1" selected="0">
            <x v="76"/>
          </reference>
        </references>
      </pivotArea>
    </format>
    <format dxfId="3233">
      <pivotArea dataOnly="0" labelOnly="1" outline="0" fieldPosition="0">
        <references count="3">
          <reference field="0" count="1" selected="0">
            <x v="318"/>
          </reference>
          <reference field="2" count="1">
            <x v="20"/>
          </reference>
          <reference field="7" count="1" selected="0">
            <x v="76"/>
          </reference>
        </references>
      </pivotArea>
    </format>
    <format dxfId="3232">
      <pivotArea dataOnly="0" labelOnly="1" outline="0" fieldPosition="0">
        <references count="4">
          <reference field="0" count="1" selected="0">
            <x v="27"/>
          </reference>
          <reference field="2" count="1" selected="0">
            <x v="26"/>
          </reference>
          <reference field="7" count="1" selected="0">
            <x v="1"/>
          </reference>
          <reference field="20" count="1">
            <x v="130"/>
          </reference>
        </references>
      </pivotArea>
    </format>
    <format dxfId="3231">
      <pivotArea dataOnly="0" labelOnly="1" outline="0" fieldPosition="0">
        <references count="4">
          <reference field="0" count="1" selected="0">
            <x v="55"/>
          </reference>
          <reference field="2" count="1" selected="0">
            <x v="21"/>
          </reference>
          <reference field="7" count="1" selected="0">
            <x v="1"/>
          </reference>
          <reference field="20" count="1">
            <x v="180"/>
          </reference>
        </references>
      </pivotArea>
    </format>
    <format dxfId="3230">
      <pivotArea dataOnly="0" labelOnly="1" outline="0" fieldPosition="0">
        <references count="4">
          <reference field="0" count="1" selected="0">
            <x v="105"/>
          </reference>
          <reference field="2" count="1" selected="0">
            <x v="20"/>
          </reference>
          <reference field="7" count="1" selected="0">
            <x v="1"/>
          </reference>
          <reference field="20" count="1">
            <x v="179"/>
          </reference>
        </references>
      </pivotArea>
    </format>
    <format dxfId="3229">
      <pivotArea dataOnly="0" labelOnly="1" outline="0" fieldPosition="0">
        <references count="4">
          <reference field="0" count="1" selected="0">
            <x v="117"/>
          </reference>
          <reference field="2" count="1" selected="0">
            <x v="33"/>
          </reference>
          <reference field="7" count="1" selected="0">
            <x v="1"/>
          </reference>
          <reference field="20" count="1">
            <x v="154"/>
          </reference>
        </references>
      </pivotArea>
    </format>
    <format dxfId="3228">
      <pivotArea dataOnly="0" labelOnly="1" outline="0" fieldPosition="0">
        <references count="4">
          <reference field="0" count="1" selected="0">
            <x v="155"/>
          </reference>
          <reference field="2" count="1" selected="0">
            <x v="21"/>
          </reference>
          <reference field="7" count="1" selected="0">
            <x v="1"/>
          </reference>
          <reference field="20" count="1">
            <x v="186"/>
          </reference>
        </references>
      </pivotArea>
    </format>
    <format dxfId="3227">
      <pivotArea dataOnly="0" labelOnly="1" outline="0" fieldPosition="0">
        <references count="4">
          <reference field="0" count="1" selected="0">
            <x v="158"/>
          </reference>
          <reference field="2" count="1" selected="0">
            <x v="21"/>
          </reference>
          <reference field="7" count="1" selected="0">
            <x v="1"/>
          </reference>
          <reference field="20" count="1">
            <x v="255"/>
          </reference>
        </references>
      </pivotArea>
    </format>
    <format dxfId="3226">
      <pivotArea dataOnly="0" labelOnly="1" outline="0" fieldPosition="0">
        <references count="4">
          <reference field="0" count="1" selected="0">
            <x v="166"/>
          </reference>
          <reference field="2" count="1" selected="0">
            <x v="35"/>
          </reference>
          <reference field="7" count="1" selected="0">
            <x v="1"/>
          </reference>
          <reference field="20" count="1">
            <x v="260"/>
          </reference>
        </references>
      </pivotArea>
    </format>
    <format dxfId="3225">
      <pivotArea dataOnly="0" labelOnly="1" outline="0" fieldPosition="0">
        <references count="4">
          <reference field="0" count="1" selected="0">
            <x v="167"/>
          </reference>
          <reference field="2" count="1" selected="0">
            <x v="35"/>
          </reference>
          <reference field="7" count="1" selected="0">
            <x v="1"/>
          </reference>
          <reference field="20" count="1">
            <x v="155"/>
          </reference>
        </references>
      </pivotArea>
    </format>
    <format dxfId="3224">
      <pivotArea dataOnly="0" labelOnly="1" outline="0" fieldPosition="0">
        <references count="4">
          <reference field="0" count="1" selected="0">
            <x v="184"/>
          </reference>
          <reference field="2" count="1" selected="0">
            <x v="35"/>
          </reference>
          <reference field="7" count="1" selected="0">
            <x v="1"/>
          </reference>
          <reference field="20" count="1">
            <x v="178"/>
          </reference>
        </references>
      </pivotArea>
    </format>
    <format dxfId="3223">
      <pivotArea dataOnly="0" labelOnly="1" outline="0" fieldPosition="0">
        <references count="4">
          <reference field="0" count="1" selected="0">
            <x v="221"/>
          </reference>
          <reference field="2" count="1" selected="0">
            <x v="31"/>
          </reference>
          <reference field="7" count="1" selected="0">
            <x v="1"/>
          </reference>
          <reference field="20" count="1">
            <x v="267"/>
          </reference>
        </references>
      </pivotArea>
    </format>
    <format dxfId="3222">
      <pivotArea dataOnly="0" labelOnly="1" outline="0" fieldPosition="0">
        <references count="4">
          <reference field="0" count="1" selected="0">
            <x v="239"/>
          </reference>
          <reference field="2" count="1" selected="0">
            <x v="4"/>
          </reference>
          <reference field="7" count="1" selected="0">
            <x v="1"/>
          </reference>
          <reference field="20" count="1">
            <x v="92"/>
          </reference>
        </references>
      </pivotArea>
    </format>
    <format dxfId="3221">
      <pivotArea dataOnly="0" labelOnly="1" outline="0" fieldPosition="0">
        <references count="4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1"/>
          </reference>
          <reference field="20" count="1">
            <x v="252"/>
          </reference>
        </references>
      </pivotArea>
    </format>
    <format dxfId="3220">
      <pivotArea dataOnly="0" labelOnly="1" outline="0" fieldPosition="0">
        <references count="4">
          <reference field="0" count="1" selected="0">
            <x v="272"/>
          </reference>
          <reference field="2" count="1" selected="0">
            <x v="20"/>
          </reference>
          <reference field="7" count="1" selected="0">
            <x v="1"/>
          </reference>
          <reference field="20" count="1">
            <x v="199"/>
          </reference>
        </references>
      </pivotArea>
    </format>
    <format dxfId="3219">
      <pivotArea dataOnly="0" labelOnly="1" outline="0" fieldPosition="0">
        <references count="4">
          <reference field="0" count="1" selected="0">
            <x v="277"/>
          </reference>
          <reference field="2" count="1" selected="0">
            <x v="35"/>
          </reference>
          <reference field="7" count="1" selected="0">
            <x v="1"/>
          </reference>
          <reference field="20" count="1">
            <x v="174"/>
          </reference>
        </references>
      </pivotArea>
    </format>
    <format dxfId="3218">
      <pivotArea dataOnly="0" labelOnly="1" outline="0" fieldPosition="0">
        <references count="4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1"/>
          </reference>
          <reference field="20" count="1">
            <x v="68"/>
          </reference>
        </references>
      </pivotArea>
    </format>
    <format dxfId="3217">
      <pivotArea dataOnly="0" labelOnly="1" outline="0" fieldPosition="0">
        <references count="4">
          <reference field="0" count="1" selected="0">
            <x v="319"/>
          </reference>
          <reference field="2" count="1" selected="0">
            <x v="38"/>
          </reference>
          <reference field="7" count="1" selected="0">
            <x v="1"/>
          </reference>
          <reference field="20" count="1">
            <x v="294"/>
          </reference>
        </references>
      </pivotArea>
    </format>
    <format dxfId="3216">
      <pivotArea dataOnly="0" labelOnly="1" outline="0" fieldPosition="0">
        <references count="4">
          <reference field="0" count="1" selected="0">
            <x v="6"/>
          </reference>
          <reference field="2" count="1" selected="0">
            <x v="2"/>
          </reference>
          <reference field="7" count="1" selected="0">
            <x v="2"/>
          </reference>
          <reference field="20" count="1">
            <x v="232"/>
          </reference>
        </references>
      </pivotArea>
    </format>
    <format dxfId="3215">
      <pivotArea dataOnly="0" labelOnly="1" outline="0" fieldPosition="0">
        <references count="4">
          <reference field="0" count="1" selected="0">
            <x v="24"/>
          </reference>
          <reference field="2" count="1" selected="0">
            <x v="35"/>
          </reference>
          <reference field="7" count="1" selected="0">
            <x v="2"/>
          </reference>
          <reference field="20" count="1">
            <x v="52"/>
          </reference>
        </references>
      </pivotArea>
    </format>
    <format dxfId="3214">
      <pivotArea dataOnly="0" labelOnly="1" outline="0" fieldPosition="0">
        <references count="4">
          <reference field="0" count="1" selected="0">
            <x v="26"/>
          </reference>
          <reference field="2" count="1" selected="0">
            <x v="33"/>
          </reference>
          <reference field="7" count="1" selected="0">
            <x v="2"/>
          </reference>
          <reference field="20" count="1">
            <x v="125"/>
          </reference>
        </references>
      </pivotArea>
    </format>
    <format dxfId="3213">
      <pivotArea dataOnly="0" labelOnly="1" outline="0" fieldPosition="0">
        <references count="4">
          <reference field="0" count="1" selected="0">
            <x v="30"/>
          </reference>
          <reference field="2" count="1" selected="0">
            <x v="20"/>
          </reference>
          <reference field="7" count="1" selected="0">
            <x v="2"/>
          </reference>
          <reference field="20" count="1">
            <x v="44"/>
          </reference>
        </references>
      </pivotArea>
    </format>
    <format dxfId="3212">
      <pivotArea dataOnly="0" labelOnly="1" outline="0" fieldPosition="0">
        <references count="4">
          <reference field="0" count="1" selected="0">
            <x v="57"/>
          </reference>
          <reference field="2" count="1" selected="0">
            <x v="4"/>
          </reference>
          <reference field="7" count="1" selected="0">
            <x v="2"/>
          </reference>
          <reference field="20" count="1">
            <x v="203"/>
          </reference>
        </references>
      </pivotArea>
    </format>
    <format dxfId="3211">
      <pivotArea dataOnly="0" labelOnly="1" outline="0" fieldPosition="0">
        <references count="4">
          <reference field="0" count="1" selected="0">
            <x v="65"/>
          </reference>
          <reference field="2" count="1" selected="0">
            <x v="21"/>
          </reference>
          <reference field="7" count="1" selected="0">
            <x v="2"/>
          </reference>
          <reference field="20" count="1">
            <x v="196"/>
          </reference>
        </references>
      </pivotArea>
    </format>
    <format dxfId="3210">
      <pivotArea dataOnly="0" labelOnly="1" outline="0" fieldPosition="0">
        <references count="4">
          <reference field="0" count="1" selected="0">
            <x v="72"/>
          </reference>
          <reference field="2" count="1" selected="0">
            <x v="33"/>
          </reference>
          <reference field="7" count="1" selected="0">
            <x v="2"/>
          </reference>
          <reference field="20" count="1">
            <x v="254"/>
          </reference>
        </references>
      </pivotArea>
    </format>
    <format dxfId="3209">
      <pivotArea dataOnly="0" labelOnly="1" outline="0" fieldPosition="0">
        <references count="4">
          <reference field="0" count="1" selected="0">
            <x v="80"/>
          </reference>
          <reference field="2" count="1" selected="0">
            <x v="14"/>
          </reference>
          <reference field="7" count="1" selected="0">
            <x v="2"/>
          </reference>
          <reference field="20" count="1">
            <x v="82"/>
          </reference>
        </references>
      </pivotArea>
    </format>
    <format dxfId="3208">
      <pivotArea dataOnly="0" labelOnly="1" outline="0" fieldPosition="0">
        <references count="4">
          <reference field="0" count="1" selected="0">
            <x v="98"/>
          </reference>
          <reference field="2" count="1" selected="0">
            <x v="4"/>
          </reference>
          <reference field="7" count="1" selected="0">
            <x v="2"/>
          </reference>
          <reference field="20" count="1">
            <x v="117"/>
          </reference>
        </references>
      </pivotArea>
    </format>
    <format dxfId="3207">
      <pivotArea dataOnly="0" labelOnly="1" outline="0" fieldPosition="0">
        <references count="4">
          <reference field="0" count="1" selected="0">
            <x v="101"/>
          </reference>
          <reference field="2" count="1" selected="0">
            <x v="35"/>
          </reference>
          <reference field="7" count="1" selected="0">
            <x v="2"/>
          </reference>
          <reference field="20" count="1">
            <x v="60"/>
          </reference>
        </references>
      </pivotArea>
    </format>
    <format dxfId="3206">
      <pivotArea dataOnly="0" labelOnly="1" outline="0" fieldPosition="0">
        <references count="4">
          <reference field="0" count="1" selected="0">
            <x v="117"/>
          </reference>
          <reference field="2" count="1" selected="0">
            <x v="33"/>
          </reference>
          <reference field="7" count="1" selected="0">
            <x v="2"/>
          </reference>
          <reference field="20" count="1">
            <x v="154"/>
          </reference>
        </references>
      </pivotArea>
    </format>
    <format dxfId="3205">
      <pivotArea dataOnly="0" labelOnly="1" outline="0" fieldPosition="0">
        <references count="4">
          <reference field="0" count="1" selected="0">
            <x v="127"/>
          </reference>
          <reference field="2" count="1" selected="0">
            <x v="4"/>
          </reference>
          <reference field="7" count="1" selected="0">
            <x v="2"/>
          </reference>
          <reference field="20" count="1">
            <x v="228"/>
          </reference>
        </references>
      </pivotArea>
    </format>
    <format dxfId="3204">
      <pivotArea dataOnly="0" labelOnly="1" outline="0" fieldPosition="0">
        <references count="4">
          <reference field="0" count="1" selected="0">
            <x v="132"/>
          </reference>
          <reference field="2" count="1" selected="0">
            <x v="6"/>
          </reference>
          <reference field="7" count="1" selected="0">
            <x v="2"/>
          </reference>
          <reference field="20" count="1">
            <x v="168"/>
          </reference>
        </references>
      </pivotArea>
    </format>
    <format dxfId="3203">
      <pivotArea dataOnly="0" labelOnly="1" outline="0" fieldPosition="0">
        <references count="4">
          <reference field="0" count="1" selected="0">
            <x v="134"/>
          </reference>
          <reference field="2" count="1" selected="0">
            <x v="17"/>
          </reference>
          <reference field="7" count="1" selected="0">
            <x v="2"/>
          </reference>
          <reference field="20" count="1">
            <x v="148"/>
          </reference>
        </references>
      </pivotArea>
    </format>
    <format dxfId="3202">
      <pivotArea dataOnly="0" labelOnly="1" outline="0" fieldPosition="0">
        <references count="4">
          <reference field="0" count="1" selected="0">
            <x v="142"/>
          </reference>
          <reference field="2" count="1" selected="0">
            <x v="31"/>
          </reference>
          <reference field="7" count="1" selected="0">
            <x v="2"/>
          </reference>
          <reference field="20" count="1">
            <x v="83"/>
          </reference>
        </references>
      </pivotArea>
    </format>
    <format dxfId="3201">
      <pivotArea dataOnly="0" labelOnly="1" outline="0" fieldPosition="0">
        <references count="4">
          <reference field="0" count="1" selected="0">
            <x v="148"/>
          </reference>
          <reference field="2" count="1" selected="0">
            <x v="20"/>
          </reference>
          <reference field="7" count="1" selected="0">
            <x v="2"/>
          </reference>
          <reference field="20" count="1">
            <x v="167"/>
          </reference>
        </references>
      </pivotArea>
    </format>
    <format dxfId="3200">
      <pivotArea dataOnly="0" labelOnly="1" outline="0" fieldPosition="0">
        <references count="4">
          <reference field="0" count="1" selected="0">
            <x v="162"/>
          </reference>
          <reference field="2" count="1" selected="0">
            <x v="17"/>
          </reference>
          <reference field="7" count="1" selected="0">
            <x v="2"/>
          </reference>
          <reference field="20" count="1">
            <x v="66"/>
          </reference>
        </references>
      </pivotArea>
    </format>
    <format dxfId="3199">
      <pivotArea dataOnly="0" labelOnly="1" outline="0" fieldPosition="0">
        <references count="4">
          <reference field="0" count="1" selected="0">
            <x v="167"/>
          </reference>
          <reference field="2" count="1" selected="0">
            <x v="35"/>
          </reference>
          <reference field="7" count="1" selected="0">
            <x v="2"/>
          </reference>
          <reference field="20" count="1">
            <x v="155"/>
          </reference>
        </references>
      </pivotArea>
    </format>
    <format dxfId="3198">
      <pivotArea dataOnly="0" labelOnly="1" outline="0" fieldPosition="0">
        <references count="4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2"/>
          </reference>
          <reference field="20" count="1">
            <x v="163"/>
          </reference>
        </references>
      </pivotArea>
    </format>
    <format dxfId="3197">
      <pivotArea dataOnly="0" labelOnly="1" outline="0" fieldPosition="0">
        <references count="4">
          <reference field="0" count="1" selected="0">
            <x v="204"/>
          </reference>
          <reference field="2" count="1" selected="0">
            <x v="26"/>
          </reference>
          <reference field="7" count="1" selected="0">
            <x v="2"/>
          </reference>
          <reference field="20" count="1">
            <x v="191"/>
          </reference>
        </references>
      </pivotArea>
    </format>
    <format dxfId="3196">
      <pivotArea dataOnly="0" labelOnly="1" outline="0" fieldPosition="0">
        <references count="4">
          <reference field="0" count="1" selected="0">
            <x v="210"/>
          </reference>
          <reference field="2" count="1" selected="0">
            <x v="35"/>
          </reference>
          <reference field="7" count="1" selected="0">
            <x v="2"/>
          </reference>
          <reference field="20" count="1">
            <x v="208"/>
          </reference>
        </references>
      </pivotArea>
    </format>
    <format dxfId="3195">
      <pivotArea dataOnly="0" labelOnly="1" outline="0" fieldPosition="0">
        <references count="4">
          <reference field="0" count="1" selected="0">
            <x v="239"/>
          </reference>
          <reference field="2" count="1" selected="0">
            <x v="4"/>
          </reference>
          <reference field="7" count="1" selected="0">
            <x v="2"/>
          </reference>
          <reference field="20" count="1">
            <x v="92"/>
          </reference>
        </references>
      </pivotArea>
    </format>
    <format dxfId="3194">
      <pivotArea dataOnly="0" labelOnly="1" outline="0" fieldPosition="0">
        <references count="4">
          <reference field="0" count="1" selected="0">
            <x v="247"/>
          </reference>
          <reference field="2" count="1" selected="0">
            <x v="33"/>
          </reference>
          <reference field="7" count="1" selected="0">
            <x v="2"/>
          </reference>
          <reference field="20" count="1">
            <x v="169"/>
          </reference>
        </references>
      </pivotArea>
    </format>
    <format dxfId="3193">
      <pivotArea dataOnly="0" labelOnly="1" outline="0" fieldPosition="0">
        <references count="4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2"/>
          </reference>
          <reference field="20" count="1">
            <x v="235"/>
          </reference>
        </references>
      </pivotArea>
    </format>
    <format dxfId="3192">
      <pivotArea dataOnly="0" labelOnly="1" outline="0" fieldPosition="0">
        <references count="4">
          <reference field="0" count="1" selected="0">
            <x v="262"/>
          </reference>
          <reference field="2" count="1" selected="0">
            <x v="12"/>
          </reference>
          <reference field="7" count="1" selected="0">
            <x v="2"/>
          </reference>
          <reference field="20" count="1">
            <x v="253"/>
          </reference>
        </references>
      </pivotArea>
    </format>
    <format dxfId="3191">
      <pivotArea dataOnly="0" labelOnly="1" outline="0" fieldPosition="0">
        <references count="4">
          <reference field="0" count="1" selected="0">
            <x v="287"/>
          </reference>
          <reference field="2" count="1" selected="0">
            <x v="19"/>
          </reference>
          <reference field="7" count="1" selected="0">
            <x v="2"/>
          </reference>
          <reference field="20" count="1">
            <x v="152"/>
          </reference>
        </references>
      </pivotArea>
    </format>
    <format dxfId="3190">
      <pivotArea dataOnly="0" labelOnly="1" outline="0" fieldPosition="0">
        <references count="4">
          <reference field="0" count="1" selected="0">
            <x v="296"/>
          </reference>
          <reference field="2" count="1" selected="0">
            <x v="21"/>
          </reference>
          <reference field="7" count="1" selected="0">
            <x v="2"/>
          </reference>
          <reference field="20" count="1">
            <x v="248"/>
          </reference>
        </references>
      </pivotArea>
    </format>
    <format dxfId="3189">
      <pivotArea dataOnly="0" labelOnly="1" outline="0" fieldPosition="0">
        <references count="4">
          <reference field="0" count="1" selected="0">
            <x v="76"/>
          </reference>
          <reference field="2" count="1" selected="0">
            <x v="20"/>
          </reference>
          <reference field="7" count="1" selected="0">
            <x v="4"/>
          </reference>
          <reference field="20" count="1">
            <x v="110"/>
          </reference>
        </references>
      </pivotArea>
    </format>
    <format dxfId="3188">
      <pivotArea dataOnly="0" labelOnly="1" outline="0" fieldPosition="0">
        <references count="4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4"/>
          </reference>
          <reference field="20" count="1">
            <x v="215"/>
          </reference>
        </references>
      </pivotArea>
    </format>
    <format dxfId="3187">
      <pivotArea dataOnly="0" labelOnly="1" outline="0" fieldPosition="0">
        <references count="4">
          <reference field="0" count="1" selected="0">
            <x v="200"/>
          </reference>
          <reference field="2" count="1" selected="0">
            <x v="17"/>
          </reference>
          <reference field="7" count="1" selected="0">
            <x v="4"/>
          </reference>
          <reference field="20" count="1">
            <x v="233"/>
          </reference>
        </references>
      </pivotArea>
    </format>
    <format dxfId="3186">
      <pivotArea dataOnly="0" labelOnly="1" outline="0" fieldPosition="0">
        <references count="4">
          <reference field="0" count="1" selected="0">
            <x v="246"/>
          </reference>
          <reference field="2" count="1" selected="0">
            <x v="33"/>
          </reference>
          <reference field="7" count="1" selected="0">
            <x v="4"/>
          </reference>
          <reference field="20" count="1">
            <x v="131"/>
          </reference>
        </references>
      </pivotArea>
    </format>
    <format dxfId="3185">
      <pivotArea dataOnly="0" labelOnly="1" outline="0" fieldPosition="0">
        <references count="4">
          <reference field="0" count="1" selected="0">
            <x v="42"/>
          </reference>
          <reference field="2" count="1" selected="0">
            <x v="33"/>
          </reference>
          <reference field="7" count="1" selected="0">
            <x v="5"/>
          </reference>
          <reference field="20" count="1">
            <x v="19"/>
          </reference>
        </references>
      </pivotArea>
    </format>
    <format dxfId="3184">
      <pivotArea dataOnly="0" labelOnly="1" outline="0" fieldPosition="0">
        <references count="4">
          <reference field="0" count="1" selected="0">
            <x v="50"/>
          </reference>
          <reference field="2" count="1" selected="0">
            <x v="20"/>
          </reference>
          <reference field="7" count="1" selected="0">
            <x v="5"/>
          </reference>
          <reference field="20" count="1">
            <x v="135"/>
          </reference>
        </references>
      </pivotArea>
    </format>
    <format dxfId="3183">
      <pivotArea dataOnly="0" labelOnly="1" outline="0" fieldPosition="0">
        <references count="4">
          <reference field="0" count="1" selected="0">
            <x v="59"/>
          </reference>
          <reference field="2" count="1" selected="0">
            <x v="21"/>
          </reference>
          <reference field="7" count="1" selected="0">
            <x v="5"/>
          </reference>
          <reference field="20" count="1">
            <x v="276"/>
          </reference>
        </references>
      </pivotArea>
    </format>
    <format dxfId="3182">
      <pivotArea dataOnly="0" labelOnly="1" outline="0" fieldPosition="0">
        <references count="4">
          <reference field="0" count="1" selected="0">
            <x v="75"/>
          </reference>
          <reference field="2" count="1" selected="0">
            <x v="4"/>
          </reference>
          <reference field="7" count="1" selected="0">
            <x v="5"/>
          </reference>
          <reference field="20" count="1">
            <x v="3"/>
          </reference>
        </references>
      </pivotArea>
    </format>
    <format dxfId="3181">
      <pivotArea dataOnly="0" labelOnly="1" outline="0" fieldPosition="0">
        <references count="4">
          <reference field="0" count="1" selected="0">
            <x v="84"/>
          </reference>
          <reference field="2" count="1" selected="0">
            <x v="20"/>
          </reference>
          <reference field="7" count="1" selected="0">
            <x v="5"/>
          </reference>
          <reference field="20" count="1">
            <x v="98"/>
          </reference>
        </references>
      </pivotArea>
    </format>
    <format dxfId="3180">
      <pivotArea dataOnly="0" labelOnly="1" outline="0" fieldPosition="0">
        <references count="4">
          <reference field="0" count="1" selected="0">
            <x v="89"/>
          </reference>
          <reference field="2" count="1" selected="0">
            <x v="7"/>
          </reference>
          <reference field="7" count="1" selected="0">
            <x v="5"/>
          </reference>
          <reference field="20" count="1">
            <x v="15"/>
          </reference>
        </references>
      </pivotArea>
    </format>
    <format dxfId="3179">
      <pivotArea dataOnly="0" labelOnly="1" outline="0" fieldPosition="0">
        <references count="4">
          <reference field="0" count="1" selected="0">
            <x v="116"/>
          </reference>
          <reference field="2" count="1" selected="0">
            <x v="35"/>
          </reference>
          <reference field="7" count="1" selected="0">
            <x v="5"/>
          </reference>
          <reference field="20" count="1">
            <x v="50"/>
          </reference>
        </references>
      </pivotArea>
    </format>
    <format dxfId="3178">
      <pivotArea dataOnly="0" labelOnly="1" outline="0" fieldPosition="0">
        <references count="4">
          <reference field="0" count="1" selected="0">
            <x v="137"/>
          </reference>
          <reference field="2" count="1" selected="0">
            <x v="33"/>
          </reference>
          <reference field="7" count="1" selected="0">
            <x v="5"/>
          </reference>
          <reference field="20" count="1">
            <x v="269"/>
          </reference>
        </references>
      </pivotArea>
    </format>
    <format dxfId="3177">
      <pivotArea dataOnly="0" labelOnly="1" outline="0" fieldPosition="0">
        <references count="4">
          <reference field="0" count="1" selected="0">
            <x v="158"/>
          </reference>
          <reference field="2" count="1" selected="0">
            <x v="21"/>
          </reference>
          <reference field="7" count="1" selected="0">
            <x v="5"/>
          </reference>
          <reference field="20" count="1">
            <x v="255"/>
          </reference>
        </references>
      </pivotArea>
    </format>
    <format dxfId="3176">
      <pivotArea dataOnly="0" labelOnly="1" outline="0" fieldPosition="0">
        <references count="4">
          <reference field="0" count="1" selected="0">
            <x v="163"/>
          </reference>
          <reference field="2" count="1" selected="0">
            <x v="20"/>
          </reference>
          <reference field="7" count="1" selected="0">
            <x v="5"/>
          </reference>
          <reference field="20" count="1">
            <x v="277"/>
          </reference>
        </references>
      </pivotArea>
    </format>
    <format dxfId="3175">
      <pivotArea dataOnly="0" labelOnly="1" outline="0" fieldPosition="0">
        <references count="4">
          <reference field="0" count="1" selected="0">
            <x v="180"/>
          </reference>
          <reference field="2" count="1" selected="0">
            <x v="20"/>
          </reference>
          <reference field="7" count="1" selected="0">
            <x v="5"/>
          </reference>
          <reference field="20" count="1">
            <x v="159"/>
          </reference>
        </references>
      </pivotArea>
    </format>
    <format dxfId="3174">
      <pivotArea dataOnly="0" labelOnly="1" outline="0" fieldPosition="0">
        <references count="4">
          <reference field="0" count="1" selected="0">
            <x v="185"/>
          </reference>
          <reference field="2" count="1" selected="0">
            <x v="4"/>
          </reference>
          <reference field="7" count="1" selected="0">
            <x v="5"/>
          </reference>
          <reference field="20" count="1">
            <x v="10"/>
          </reference>
        </references>
      </pivotArea>
    </format>
    <format dxfId="3173">
      <pivotArea dataOnly="0" labelOnly="1" outline="0" fieldPosition="0">
        <references count="4">
          <reference field="0" count="1" selected="0">
            <x v="190"/>
          </reference>
          <reference field="2" count="1" selected="0">
            <x v="20"/>
          </reference>
          <reference field="7" count="1" selected="0">
            <x v="5"/>
          </reference>
          <reference field="20" count="1">
            <x v="124"/>
          </reference>
        </references>
      </pivotArea>
    </format>
    <format dxfId="3172">
      <pivotArea dataOnly="0" labelOnly="1" outline="0" fieldPosition="0">
        <references count="4">
          <reference field="0" count="1" selected="0">
            <x v="193"/>
          </reference>
          <reference field="2" count="1" selected="0">
            <x v="20"/>
          </reference>
          <reference field="7" count="1" selected="0">
            <x v="5"/>
          </reference>
          <reference field="20" count="1">
            <x v="25"/>
          </reference>
        </references>
      </pivotArea>
    </format>
    <format dxfId="3171">
      <pivotArea dataOnly="0" labelOnly="1" outline="0" fieldPosition="0">
        <references count="4">
          <reference field="0" count="1" selected="0">
            <x v="203"/>
          </reference>
          <reference field="2" count="1" selected="0">
            <x v="20"/>
          </reference>
          <reference field="7" count="1" selected="0">
            <x v="5"/>
          </reference>
          <reference field="20" count="1">
            <x v="17"/>
          </reference>
        </references>
      </pivotArea>
    </format>
    <format dxfId="3170">
      <pivotArea dataOnly="0" labelOnly="1" outline="0" fieldPosition="0">
        <references count="4">
          <reference field="0" count="1" selected="0">
            <x v="205"/>
          </reference>
          <reference field="2" count="1" selected="0">
            <x v="32"/>
          </reference>
          <reference field="7" count="1" selected="0">
            <x v="5"/>
          </reference>
          <reference field="20" count="1">
            <x v="216"/>
          </reference>
        </references>
      </pivotArea>
    </format>
    <format dxfId="3169">
      <pivotArea dataOnly="0" labelOnly="1" outline="0" fieldPosition="0">
        <references count="4">
          <reference field="0" count="1" selected="0">
            <x v="213"/>
          </reference>
          <reference field="2" count="1" selected="0">
            <x v="17"/>
          </reference>
          <reference field="7" count="1" selected="0">
            <x v="5"/>
          </reference>
          <reference field="20" count="1">
            <x v="241"/>
          </reference>
        </references>
      </pivotArea>
    </format>
    <format dxfId="3168">
      <pivotArea dataOnly="0" labelOnly="1" outline="0" fieldPosition="0">
        <references count="4">
          <reference field="0" count="1" selected="0">
            <x v="218"/>
          </reference>
          <reference field="2" count="1" selected="0">
            <x v="20"/>
          </reference>
          <reference field="7" count="1" selected="0">
            <x v="5"/>
          </reference>
          <reference field="20" count="1">
            <x v="274"/>
          </reference>
        </references>
      </pivotArea>
    </format>
    <format dxfId="3167">
      <pivotArea dataOnly="0" labelOnly="1" outline="0" fieldPosition="0">
        <references count="4">
          <reference field="0" count="1" selected="0">
            <x v="233"/>
          </reference>
          <reference field="2" count="1" selected="0">
            <x v="21"/>
          </reference>
          <reference field="7" count="1" selected="0">
            <x v="5"/>
          </reference>
          <reference field="20" count="1">
            <x v="278"/>
          </reference>
        </references>
      </pivotArea>
    </format>
    <format dxfId="3166">
      <pivotArea dataOnly="0" labelOnly="1" outline="0" fieldPosition="0">
        <references count="4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5"/>
          </reference>
          <reference field="20" count="1">
            <x v="18"/>
          </reference>
        </references>
      </pivotArea>
    </format>
    <format dxfId="3165">
      <pivotArea dataOnly="0" labelOnly="1" outline="0" fieldPosition="0">
        <references count="4">
          <reference field="0" count="1" selected="0">
            <x v="259"/>
          </reference>
          <reference field="2" count="1" selected="0">
            <x v="35"/>
          </reference>
          <reference field="7" count="1" selected="0">
            <x v="5"/>
          </reference>
          <reference field="20" count="1">
            <x v="20"/>
          </reference>
        </references>
      </pivotArea>
    </format>
    <format dxfId="3164">
      <pivotArea dataOnly="0" labelOnly="1" outline="0" fieldPosition="0">
        <references count="4">
          <reference field="0" count="1" selected="0">
            <x v="270"/>
          </reference>
          <reference field="2" count="1" selected="0">
            <x v="20"/>
          </reference>
          <reference field="7" count="1" selected="0">
            <x v="5"/>
          </reference>
          <reference field="20" count="1">
            <x v="1"/>
          </reference>
        </references>
      </pivotArea>
    </format>
    <format dxfId="3163">
      <pivotArea dataOnly="0" labelOnly="1" outline="0" fieldPosition="0">
        <references count="4">
          <reference field="0" count="1" selected="0">
            <x v="278"/>
          </reference>
          <reference field="2" count="1" selected="0">
            <x v="20"/>
          </reference>
          <reference field="7" count="1" selected="0">
            <x v="5"/>
          </reference>
          <reference field="20" count="1">
            <x v="12"/>
          </reference>
        </references>
      </pivotArea>
    </format>
    <format dxfId="3162">
      <pivotArea dataOnly="0" labelOnly="1" outline="0" fieldPosition="0">
        <references count="4">
          <reference field="0" count="1" selected="0">
            <x v="279"/>
          </reference>
          <reference field="2" count="1" selected="0">
            <x v="35"/>
          </reference>
          <reference field="7" count="1" selected="0">
            <x v="5"/>
          </reference>
          <reference field="20" count="1">
            <x v="13"/>
          </reference>
        </references>
      </pivotArea>
    </format>
    <format dxfId="3161">
      <pivotArea dataOnly="0" labelOnly="1" outline="0" fieldPosition="0">
        <references count="4">
          <reference field="0" count="1" selected="0">
            <x v="283"/>
          </reference>
          <reference field="2" count="1" selected="0">
            <x v="35"/>
          </reference>
          <reference field="7" count="1" selected="0">
            <x v="5"/>
          </reference>
          <reference field="20" count="1">
            <x v="115"/>
          </reference>
        </references>
      </pivotArea>
    </format>
    <format dxfId="3160">
      <pivotArea dataOnly="0" labelOnly="1" outline="0" fieldPosition="0">
        <references count="4">
          <reference field="0" count="1" selected="0">
            <x v="300"/>
          </reference>
          <reference field="2" count="1" selected="0">
            <x v="1"/>
          </reference>
          <reference field="7" count="1" selected="0">
            <x v="5"/>
          </reference>
          <reference field="20" count="1">
            <x v="7"/>
          </reference>
        </references>
      </pivotArea>
    </format>
    <format dxfId="3159">
      <pivotArea dataOnly="0" labelOnly="1" outline="0" fieldPosition="0">
        <references count="4">
          <reference field="0" count="1" selected="0">
            <x v="302"/>
          </reference>
          <reference field="2" count="1" selected="0">
            <x v="35"/>
          </reference>
          <reference field="7" count="1" selected="0">
            <x v="5"/>
          </reference>
          <reference field="20" count="1">
            <x v="28"/>
          </reference>
        </references>
      </pivotArea>
    </format>
    <format dxfId="3158">
      <pivotArea dataOnly="0" labelOnly="1" outline="0" fieldPosition="0">
        <references count="4">
          <reference field="0" count="1" selected="0">
            <x v="315"/>
          </reference>
          <reference field="2" count="1" selected="0">
            <x v="36"/>
          </reference>
          <reference field="7" count="1" selected="0">
            <x v="5"/>
          </reference>
          <reference field="20" count="1">
            <x v="290"/>
          </reference>
        </references>
      </pivotArea>
    </format>
    <format dxfId="3157">
      <pivotArea dataOnly="0" labelOnly="1" outline="0" fieldPosition="0">
        <references count="4">
          <reference field="0" count="1" selected="0">
            <x v="317"/>
          </reference>
          <reference field="2" count="1" selected="0">
            <x v="4"/>
          </reference>
          <reference field="7" count="1" selected="0">
            <x v="5"/>
          </reference>
          <reference field="20" count="1">
            <x v="292"/>
          </reference>
        </references>
      </pivotArea>
    </format>
    <format dxfId="3156">
      <pivotArea dataOnly="0" labelOnly="1" outline="0" fieldPosition="0">
        <references count="4">
          <reference field="0" count="1" selected="0">
            <x v="13"/>
          </reference>
          <reference field="2" count="1" selected="0">
            <x v="20"/>
          </reference>
          <reference field="7" count="1" selected="0">
            <x v="6"/>
          </reference>
          <reference field="20" count="1">
            <x v="243"/>
          </reference>
        </references>
      </pivotArea>
    </format>
    <format dxfId="3155">
      <pivotArea dataOnly="0" labelOnly="1" outline="0" fieldPosition="0">
        <references count="4">
          <reference field="0" count="1" selected="0">
            <x v="23"/>
          </reference>
          <reference field="2" count="1" selected="0">
            <x v="21"/>
          </reference>
          <reference field="7" count="1" selected="0">
            <x v="6"/>
          </reference>
          <reference field="20" count="1">
            <x v="156"/>
          </reference>
        </references>
      </pivotArea>
    </format>
    <format dxfId="3154">
      <pivotArea dataOnly="0" labelOnly="1" outline="0" fieldPosition="0">
        <references count="4">
          <reference field="0" count="1" selected="0">
            <x v="47"/>
          </reference>
          <reference field="2" count="1" selected="0">
            <x v="31"/>
          </reference>
          <reference field="7" count="1" selected="0">
            <x v="6"/>
          </reference>
          <reference field="20" count="1">
            <x v="33"/>
          </reference>
        </references>
      </pivotArea>
    </format>
    <format dxfId="3153">
      <pivotArea dataOnly="0" labelOnly="1" outline="0" fieldPosition="0">
        <references count="4">
          <reference field="0" count="1" selected="0">
            <x v="66"/>
          </reference>
          <reference field="2" count="1" selected="0">
            <x v="10"/>
          </reference>
          <reference field="7" count="1" selected="0">
            <x v="6"/>
          </reference>
          <reference field="20" count="1">
            <x v="97"/>
          </reference>
        </references>
      </pivotArea>
    </format>
    <format dxfId="3152">
      <pivotArea dataOnly="0" labelOnly="1" outline="0" fieldPosition="0">
        <references count="4">
          <reference field="0" count="1" selected="0">
            <x v="71"/>
          </reference>
          <reference field="2" count="1" selected="0">
            <x v="33"/>
          </reference>
          <reference field="7" count="1" selected="0">
            <x v="6"/>
          </reference>
          <reference field="20" count="1">
            <x v="258"/>
          </reference>
        </references>
      </pivotArea>
    </format>
    <format dxfId="3151">
      <pivotArea dataOnly="0" labelOnly="1" outline="0" fieldPosition="0">
        <references count="4">
          <reference field="0" count="1" selected="0">
            <x v="83"/>
          </reference>
          <reference field="2" count="1" selected="0">
            <x v="21"/>
          </reference>
          <reference field="7" count="1" selected="0">
            <x v="6"/>
          </reference>
          <reference field="20" count="1">
            <x v="182"/>
          </reference>
        </references>
      </pivotArea>
    </format>
    <format dxfId="3150">
      <pivotArea dataOnly="0" labelOnly="1" outline="0" fieldPosition="0">
        <references count="4">
          <reference field="0" count="1" selected="0">
            <x v="88"/>
          </reference>
          <reference field="2" count="1" selected="0">
            <x v="20"/>
          </reference>
          <reference field="7" count="1" selected="0">
            <x v="6"/>
          </reference>
          <reference field="20" count="1">
            <x v="198"/>
          </reference>
        </references>
      </pivotArea>
    </format>
    <format dxfId="3149">
      <pivotArea dataOnly="0" labelOnly="1" outline="0" fieldPosition="0">
        <references count="4">
          <reference field="0" count="1" selected="0">
            <x v="102"/>
          </reference>
          <reference field="2" count="1" selected="0">
            <x v="7"/>
          </reference>
          <reference field="7" count="1" selected="0">
            <x v="6"/>
          </reference>
          <reference field="20" count="1">
            <x v="79"/>
          </reference>
        </references>
      </pivotArea>
    </format>
    <format dxfId="3148">
      <pivotArea dataOnly="0" labelOnly="1" outline="0" fieldPosition="0">
        <references count="4">
          <reference field="0" count="1" selected="0">
            <x v="103"/>
          </reference>
          <reference field="2" count="1" selected="0">
            <x v="20"/>
          </reference>
          <reference field="7" count="1" selected="0">
            <x v="6"/>
          </reference>
          <reference field="20" count="1">
            <x v="238"/>
          </reference>
        </references>
      </pivotArea>
    </format>
    <format dxfId="3147">
      <pivotArea dataOnly="0" labelOnly="1" outline="0" fieldPosition="0">
        <references count="4">
          <reference field="0" count="1" selected="0">
            <x v="120"/>
          </reference>
          <reference field="2" count="1" selected="0">
            <x v="20"/>
          </reference>
          <reference field="7" count="1" selected="0">
            <x v="6"/>
          </reference>
          <reference field="20" count="1">
            <x v="127"/>
          </reference>
        </references>
      </pivotArea>
    </format>
    <format dxfId="3146">
      <pivotArea dataOnly="0" labelOnly="1" outline="0" fieldPosition="0">
        <references count="4">
          <reference field="0" count="1" selected="0">
            <x v="122"/>
          </reference>
          <reference field="2" count="1" selected="0">
            <x v="18"/>
          </reference>
          <reference field="7" count="1" selected="0">
            <x v="6"/>
          </reference>
          <reference field="20" count="1">
            <x v="245"/>
          </reference>
        </references>
      </pivotArea>
    </format>
    <format dxfId="3145">
      <pivotArea dataOnly="0" labelOnly="1" outline="0" fieldPosition="0">
        <references count="4">
          <reference field="0" count="1" selected="0">
            <x v="150"/>
          </reference>
          <reference field="2" count="1" selected="0">
            <x v="33"/>
          </reference>
          <reference field="7" count="1" selected="0">
            <x v="6"/>
          </reference>
          <reference field="20" count="1">
            <x v="147"/>
          </reference>
        </references>
      </pivotArea>
    </format>
    <format dxfId="3144">
      <pivotArea dataOnly="0" labelOnly="1" outline="0" fieldPosition="0">
        <references count="4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6"/>
          </reference>
          <reference field="20" count="1">
            <x v="244"/>
          </reference>
        </references>
      </pivotArea>
    </format>
    <format dxfId="3143">
      <pivotArea dataOnly="0" labelOnly="1" outline="0" fieldPosition="0">
        <references count="4">
          <reference field="0" count="1" selected="0">
            <x v="182"/>
          </reference>
          <reference field="2" count="1" selected="0">
            <x v="35"/>
          </reference>
          <reference field="7" count="1" selected="0">
            <x v="6"/>
          </reference>
          <reference field="20" count="1">
            <x v="64"/>
          </reference>
        </references>
      </pivotArea>
    </format>
    <format dxfId="3142">
      <pivotArea dataOnly="0" labelOnly="1" outline="0" fieldPosition="0">
        <references count="4">
          <reference field="0" count="1" selected="0">
            <x v="213"/>
          </reference>
          <reference field="2" count="1" selected="0">
            <x v="17"/>
          </reference>
          <reference field="7" count="1" selected="0">
            <x v="6"/>
          </reference>
          <reference field="20" count="1">
            <x v="241"/>
          </reference>
        </references>
      </pivotArea>
    </format>
    <format dxfId="3141">
      <pivotArea dataOnly="0" labelOnly="1" outline="0" fieldPosition="0">
        <references count="4">
          <reference field="0" count="1" selected="0">
            <x v="217"/>
          </reference>
          <reference field="2" count="1" selected="0">
            <x v="4"/>
          </reference>
          <reference field="7" count="1" selected="0">
            <x v="6"/>
          </reference>
          <reference field="20" count="1">
            <x v="126"/>
          </reference>
        </references>
      </pivotArea>
    </format>
    <format dxfId="3140">
      <pivotArea dataOnly="0" labelOnly="1" outline="0" fieldPosition="0">
        <references count="4">
          <reference field="0" count="1" selected="0">
            <x v="226"/>
          </reference>
          <reference field="2" count="1" selected="0">
            <x v="33"/>
          </reference>
          <reference field="7" count="1" selected="0">
            <x v="6"/>
          </reference>
          <reference field="20" count="1">
            <x v="194"/>
          </reference>
        </references>
      </pivotArea>
    </format>
    <format dxfId="3139">
      <pivotArea dataOnly="0" labelOnly="1" outline="0" fieldPosition="0">
        <references count="4">
          <reference field="0" count="1" selected="0">
            <x v="235"/>
          </reference>
          <reference field="2" count="1" selected="0">
            <x v="24"/>
          </reference>
          <reference field="7" count="1" selected="0">
            <x v="6"/>
          </reference>
          <reference field="20" count="1">
            <x v="150"/>
          </reference>
        </references>
      </pivotArea>
    </format>
    <format dxfId="3138">
      <pivotArea dataOnly="0" labelOnly="1" outline="0" fieldPosition="0">
        <references count="4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6"/>
          </reference>
          <reference field="20" count="1">
            <x v="235"/>
          </reference>
        </references>
      </pivotArea>
    </format>
    <format dxfId="3137">
      <pivotArea dataOnly="0" labelOnly="1" outline="0" fieldPosition="0">
        <references count="4">
          <reference field="0" count="1" selected="0">
            <x v="285"/>
          </reference>
          <reference field="2" count="1" selected="0">
            <x v="21"/>
          </reference>
          <reference field="7" count="1" selected="0">
            <x v="6"/>
          </reference>
          <reference field="20" count="1">
            <x v="121"/>
          </reference>
        </references>
      </pivotArea>
    </format>
    <format dxfId="3136">
      <pivotArea dataOnly="0" labelOnly="1" outline="0" fieldPosition="0">
        <references count="4">
          <reference field="0" count="1" selected="0">
            <x v="291"/>
          </reference>
          <reference field="2" count="1" selected="0">
            <x v="20"/>
          </reference>
          <reference field="7" count="1" selected="0">
            <x v="6"/>
          </reference>
          <reference field="20" count="1">
            <x v="264"/>
          </reference>
        </references>
      </pivotArea>
    </format>
    <format dxfId="3135">
      <pivotArea dataOnly="0" labelOnly="1" outline="0" fieldPosition="0">
        <references count="4">
          <reference field="0" count="1" selected="0">
            <x v="296"/>
          </reference>
          <reference field="2" count="1" selected="0">
            <x v="21"/>
          </reference>
          <reference field="7" count="1" selected="0">
            <x v="6"/>
          </reference>
          <reference field="20" count="1">
            <x v="248"/>
          </reference>
        </references>
      </pivotArea>
    </format>
    <format dxfId="3134">
      <pivotArea dataOnly="0" labelOnly="1" outline="0" fieldPosition="0">
        <references count="4">
          <reference field="0" count="1" selected="0">
            <x v="317"/>
          </reference>
          <reference field="2" count="1" selected="0">
            <x v="4"/>
          </reference>
          <reference field="7" count="1" selected="0">
            <x v="6"/>
          </reference>
          <reference field="20" count="1">
            <x v="292"/>
          </reference>
        </references>
      </pivotArea>
    </format>
    <format dxfId="3133">
      <pivotArea dataOnly="0" labelOnly="1" outline="0" fieldPosition="0">
        <references count="4">
          <reference field="0" count="1" selected="0">
            <x v="34"/>
          </reference>
          <reference field="2" count="1" selected="0">
            <x v="33"/>
          </reference>
          <reference field="7" count="1" selected="0">
            <x v="9"/>
          </reference>
          <reference field="20" count="1">
            <x v="162"/>
          </reference>
        </references>
      </pivotArea>
    </format>
    <format dxfId="3132">
      <pivotArea dataOnly="0" labelOnly="1" outline="0" fieldPosition="0">
        <references count="4">
          <reference field="0" count="1" selected="0">
            <x v="58"/>
          </reference>
          <reference field="2" count="1" selected="0">
            <x v="28"/>
          </reference>
          <reference field="7" count="1" selected="0">
            <x v="9"/>
          </reference>
          <reference field="20" count="1">
            <x v="95"/>
          </reference>
        </references>
      </pivotArea>
    </format>
    <format dxfId="3131">
      <pivotArea dataOnly="0" labelOnly="1" outline="0" fieldPosition="0">
        <references count="4">
          <reference field="0" count="1" selected="0">
            <x v="59"/>
          </reference>
          <reference field="2" count="1" selected="0">
            <x v="21"/>
          </reference>
          <reference field="7" count="1" selected="0">
            <x v="9"/>
          </reference>
          <reference field="20" count="1">
            <x v="276"/>
          </reference>
        </references>
      </pivotArea>
    </format>
    <format dxfId="3130">
      <pivotArea dataOnly="0" labelOnly="1" outline="0" fieldPosition="0">
        <references count="4">
          <reference field="0" count="1" selected="0">
            <x v="65"/>
          </reference>
          <reference field="2" count="1" selected="0">
            <x v="21"/>
          </reference>
          <reference field="7" count="1" selected="0">
            <x v="9"/>
          </reference>
          <reference field="20" count="1">
            <x v="196"/>
          </reference>
        </references>
      </pivotArea>
    </format>
    <format dxfId="3129">
      <pivotArea dataOnly="0" labelOnly="1" outline="0" fieldPosition="0">
        <references count="4">
          <reference field="0" count="1" selected="0">
            <x v="73"/>
          </reference>
          <reference field="2" count="1" selected="0">
            <x v="35"/>
          </reference>
          <reference field="7" count="1" selected="0">
            <x v="9"/>
          </reference>
          <reference field="20" count="1">
            <x v="170"/>
          </reference>
        </references>
      </pivotArea>
    </format>
    <format dxfId="3128">
      <pivotArea dataOnly="0" labelOnly="1" outline="0" fieldPosition="0">
        <references count="4">
          <reference field="0" count="1" selected="0">
            <x v="81"/>
          </reference>
          <reference field="2" count="1" selected="0">
            <x v="13"/>
          </reference>
          <reference field="7" count="1" selected="0">
            <x v="9"/>
          </reference>
          <reference field="20" count="1">
            <x v="205"/>
          </reference>
        </references>
      </pivotArea>
    </format>
    <format dxfId="3127">
      <pivotArea dataOnly="0" labelOnly="1" outline="0" fieldPosition="0">
        <references count="4">
          <reference field="0" count="1" selected="0">
            <x v="86"/>
          </reference>
          <reference field="2" count="1" selected="0">
            <x v="20"/>
          </reference>
          <reference field="7" count="1" selected="0">
            <x v="9"/>
          </reference>
          <reference field="20" count="1">
            <x v="224"/>
          </reference>
        </references>
      </pivotArea>
    </format>
    <format dxfId="3126">
      <pivotArea dataOnly="0" labelOnly="1" outline="0" fieldPosition="0">
        <references count="4">
          <reference field="0" count="1" selected="0">
            <x v="98"/>
          </reference>
          <reference field="2" count="1" selected="0">
            <x v="4"/>
          </reference>
          <reference field="7" count="1" selected="0">
            <x v="9"/>
          </reference>
          <reference field="20" count="1">
            <x v="117"/>
          </reference>
        </references>
      </pivotArea>
    </format>
    <format dxfId="3125">
      <pivotArea dataOnly="0" labelOnly="1" outline="0" fieldPosition="0">
        <references count="4">
          <reference field="0" count="1" selected="0">
            <x v="108"/>
          </reference>
          <reference field="2" count="1" selected="0">
            <x v="20"/>
          </reference>
          <reference field="7" count="1" selected="0">
            <x v="9"/>
          </reference>
          <reference field="20" count="1">
            <x v="145"/>
          </reference>
        </references>
      </pivotArea>
    </format>
    <format dxfId="3124">
      <pivotArea dataOnly="0" labelOnly="1" outline="0" fieldPosition="0">
        <references count="4">
          <reference field="0" count="1" selected="0">
            <x v="132"/>
          </reference>
          <reference field="2" count="1" selected="0">
            <x v="6"/>
          </reference>
          <reference field="7" count="1" selected="0">
            <x v="9"/>
          </reference>
          <reference field="20" count="1">
            <x v="168"/>
          </reference>
        </references>
      </pivotArea>
    </format>
    <format dxfId="3123">
      <pivotArea dataOnly="0" labelOnly="1" outline="0" fieldPosition="0">
        <references count="4">
          <reference field="0" count="1" selected="0">
            <x v="134"/>
          </reference>
          <reference field="2" count="1" selected="0">
            <x v="17"/>
          </reference>
          <reference field="7" count="1" selected="0">
            <x v="9"/>
          </reference>
          <reference field="20" count="1">
            <x v="148"/>
          </reference>
        </references>
      </pivotArea>
    </format>
    <format dxfId="3122">
      <pivotArea dataOnly="0" labelOnly="1" outline="0" fieldPosition="0">
        <references count="4">
          <reference field="0" count="1" selected="0">
            <x v="138"/>
          </reference>
          <reference field="2" count="1" selected="0">
            <x v="35"/>
          </reference>
          <reference field="7" count="1" selected="0">
            <x v="9"/>
          </reference>
          <reference field="20" count="1">
            <x v="69"/>
          </reference>
        </references>
      </pivotArea>
    </format>
    <format dxfId="3121">
      <pivotArea dataOnly="0" labelOnly="1" outline="0" fieldPosition="0">
        <references count="4">
          <reference field="0" count="1" selected="0">
            <x v="139"/>
          </reference>
          <reference field="2" count="1" selected="0">
            <x v="27"/>
          </reference>
          <reference field="7" count="1" selected="0">
            <x v="9"/>
          </reference>
          <reference field="20" count="1">
            <x v="161"/>
          </reference>
        </references>
      </pivotArea>
    </format>
    <format dxfId="3120">
      <pivotArea dataOnly="0" labelOnly="1" outline="0" fieldPosition="0">
        <references count="4">
          <reference field="0" count="1" selected="0">
            <x v="151"/>
          </reference>
          <reference field="2" count="1" selected="0">
            <x v="28"/>
          </reference>
          <reference field="7" count="1" selected="0">
            <x v="9"/>
          </reference>
          <reference field="20" count="1">
            <x v="76"/>
          </reference>
        </references>
      </pivotArea>
    </format>
    <format dxfId="3119">
      <pivotArea dataOnly="0" labelOnly="1" outline="0" fieldPosition="0">
        <references count="4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9"/>
          </reference>
          <reference field="20" count="1">
            <x v="229"/>
          </reference>
        </references>
      </pivotArea>
    </format>
    <format dxfId="3118">
      <pivotArea dataOnly="0" labelOnly="1" outline="0" fieldPosition="0">
        <references count="4">
          <reference field="0" count="1" selected="0">
            <x v="158"/>
          </reference>
          <reference field="2" count="1" selected="0">
            <x v="21"/>
          </reference>
          <reference field="7" count="1" selected="0">
            <x v="9"/>
          </reference>
          <reference field="20" count="1">
            <x v="255"/>
          </reference>
        </references>
      </pivotArea>
    </format>
    <format dxfId="3117">
      <pivotArea dataOnly="0" labelOnly="1" outline="0" fieldPosition="0">
        <references count="4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9"/>
          </reference>
          <reference field="20" count="1">
            <x v="244"/>
          </reference>
        </references>
      </pivotArea>
    </format>
    <format dxfId="3116">
      <pivotArea dataOnly="0" labelOnly="1" outline="0" fieldPosition="0">
        <references count="4">
          <reference field="0" count="1" selected="0">
            <x v="196"/>
          </reference>
          <reference field="2" count="1" selected="0">
            <x v="21"/>
          </reference>
          <reference field="7" count="1" selected="0">
            <x v="9"/>
          </reference>
          <reference field="20" count="1">
            <x v="222"/>
          </reference>
        </references>
      </pivotArea>
    </format>
    <format dxfId="3115">
      <pivotArea dataOnly="0" labelOnly="1" outline="0" fieldPosition="0">
        <references count="4">
          <reference field="0" count="1" selected="0">
            <x v="221"/>
          </reference>
          <reference field="2" count="1" selected="0">
            <x v="31"/>
          </reference>
          <reference field="7" count="1" selected="0">
            <x v="9"/>
          </reference>
          <reference field="20" count="1">
            <x v="267"/>
          </reference>
        </references>
      </pivotArea>
    </format>
    <format dxfId="3114">
      <pivotArea dataOnly="0" labelOnly="1" outline="0" fieldPosition="0">
        <references count="4">
          <reference field="0" count="1" selected="0">
            <x v="231"/>
          </reference>
          <reference field="2" count="1" selected="0">
            <x v="21"/>
          </reference>
          <reference field="7" count="1" selected="0">
            <x v="9"/>
          </reference>
          <reference field="20" count="1">
            <x v="217"/>
          </reference>
        </references>
      </pivotArea>
    </format>
    <format dxfId="3113">
      <pivotArea dataOnly="0" labelOnly="1" outline="0" fieldPosition="0">
        <references count="4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9"/>
          </reference>
          <reference field="20" count="1">
            <x v="18"/>
          </reference>
        </references>
      </pivotArea>
    </format>
    <format dxfId="3112">
      <pivotArea dataOnly="0" labelOnly="1" outline="0" fieldPosition="0">
        <references count="4">
          <reference field="0" count="1" selected="0">
            <x v="238"/>
          </reference>
          <reference field="2" count="1" selected="0">
            <x v="18"/>
          </reference>
          <reference field="7" count="1" selected="0">
            <x v="9"/>
          </reference>
          <reference field="20" count="1">
            <x v="128"/>
          </reference>
        </references>
      </pivotArea>
    </format>
    <format dxfId="3111">
      <pivotArea dataOnly="0" labelOnly="1" outline="0" fieldPosition="0">
        <references count="4">
          <reference field="0" count="1" selected="0">
            <x v="246"/>
          </reference>
          <reference field="2" count="1" selected="0">
            <x v="33"/>
          </reference>
          <reference field="7" count="1" selected="0">
            <x v="9"/>
          </reference>
          <reference field="20" count="1">
            <x v="131"/>
          </reference>
        </references>
      </pivotArea>
    </format>
    <format dxfId="3110">
      <pivotArea dataOnly="0" labelOnly="1" outline="0" fieldPosition="0">
        <references count="4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9"/>
          </reference>
          <reference field="20" count="1">
            <x v="235"/>
          </reference>
        </references>
      </pivotArea>
    </format>
    <format dxfId="3109">
      <pivotArea dataOnly="0" labelOnly="1" outline="0" fieldPosition="0">
        <references count="4">
          <reference field="0" count="1" selected="0">
            <x v="255"/>
          </reference>
          <reference field="2" count="1" selected="0">
            <x v="21"/>
          </reference>
          <reference field="7" count="1" selected="0">
            <x v="9"/>
          </reference>
          <reference field="20" count="1">
            <x v="146"/>
          </reference>
        </references>
      </pivotArea>
    </format>
    <format dxfId="3108">
      <pivotArea dataOnly="0" labelOnly="1" outline="0" fieldPosition="0">
        <references count="4">
          <reference field="0" count="1" selected="0">
            <x v="258"/>
          </reference>
          <reference field="2" count="1" selected="0">
            <x v="4"/>
          </reference>
          <reference field="7" count="1" selected="0">
            <x v="9"/>
          </reference>
          <reference field="20" count="1">
            <x v="143"/>
          </reference>
        </references>
      </pivotArea>
    </format>
    <format dxfId="3107">
      <pivotArea dataOnly="0" labelOnly="1" outline="0" fieldPosition="0">
        <references count="4">
          <reference field="0" count="1" selected="0">
            <x v="286"/>
          </reference>
          <reference field="2" count="1" selected="0">
            <x v="4"/>
          </reference>
          <reference field="7" count="1" selected="0">
            <x v="9"/>
          </reference>
          <reference field="20" count="1">
            <x v="281"/>
          </reference>
        </references>
      </pivotArea>
    </format>
    <format dxfId="3106">
      <pivotArea dataOnly="0" labelOnly="1" outline="0" fieldPosition="0">
        <references count="4">
          <reference field="0" count="1" selected="0">
            <x v="293"/>
          </reference>
          <reference field="2" count="1" selected="0">
            <x v="20"/>
          </reference>
          <reference field="7" count="1" selected="0">
            <x v="9"/>
          </reference>
          <reference field="20" count="1">
            <x v="51"/>
          </reference>
        </references>
      </pivotArea>
    </format>
    <format dxfId="3105">
      <pivotArea dataOnly="0" labelOnly="1" outline="0" fieldPosition="0">
        <references count="4">
          <reference field="0" count="1" selected="0">
            <x v="305"/>
          </reference>
          <reference field="2" count="1" selected="0">
            <x v="11"/>
          </reference>
          <reference field="7" count="1" selected="0">
            <x v="9"/>
          </reference>
          <reference field="20" count="1">
            <x v="119"/>
          </reference>
        </references>
      </pivotArea>
    </format>
    <format dxfId="3104">
      <pivotArea dataOnly="0" labelOnly="1" outline="0" fieldPosition="0">
        <references count="4">
          <reference field="0" count="1" selected="0">
            <x v="310"/>
          </reference>
          <reference field="2" count="1" selected="0">
            <x v="31"/>
          </reference>
          <reference field="7" count="1" selected="0">
            <x v="9"/>
          </reference>
          <reference field="20" count="1">
            <x v="284"/>
          </reference>
        </references>
      </pivotArea>
    </format>
    <format dxfId="3103">
      <pivotArea dataOnly="0" labelOnly="1" outline="0" fieldPosition="0">
        <references count="4">
          <reference field="0" count="1" selected="0">
            <x v="15"/>
          </reference>
          <reference field="2" count="1" selected="0">
            <x v="33"/>
          </reference>
          <reference field="7" count="1" selected="0">
            <x v="10"/>
          </reference>
          <reference field="20" count="1">
            <x v="123"/>
          </reference>
        </references>
      </pivotArea>
    </format>
    <format dxfId="3102">
      <pivotArea dataOnly="0" labelOnly="1" outline="0" fieldPosition="0">
        <references count="4">
          <reference field="0" count="1" selected="0">
            <x v="44"/>
          </reference>
          <reference field="2" count="1" selected="0">
            <x v="32"/>
          </reference>
          <reference field="7" count="1" selected="0">
            <x v="10"/>
          </reference>
          <reference field="20" count="1">
            <x v="81"/>
          </reference>
        </references>
      </pivotArea>
    </format>
    <format dxfId="3101">
      <pivotArea dataOnly="0" labelOnly="1" outline="0" fieldPosition="0">
        <references count="4">
          <reference field="0" count="1" selected="0">
            <x v="84"/>
          </reference>
          <reference field="2" count="1" selected="0">
            <x v="20"/>
          </reference>
          <reference field="7" count="1" selected="0">
            <x v="10"/>
          </reference>
          <reference field="20" count="1">
            <x v="98"/>
          </reference>
        </references>
      </pivotArea>
    </format>
    <format dxfId="3100">
      <pivotArea dataOnly="0" labelOnly="1" outline="0" fieldPosition="0">
        <references count="4">
          <reference field="0" count="1" selected="0">
            <x v="87"/>
          </reference>
          <reference field="2" count="1" selected="0">
            <x v="35"/>
          </reference>
          <reference field="7" count="1" selected="0">
            <x v="10"/>
          </reference>
          <reference field="20" count="1">
            <x v="268"/>
          </reference>
        </references>
      </pivotArea>
    </format>
    <format dxfId="3099">
      <pivotArea dataOnly="0" labelOnly="1" outline="0" fieldPosition="0">
        <references count="4">
          <reference field="0" count="1" selected="0">
            <x v="106"/>
          </reference>
          <reference field="2" count="1" selected="0">
            <x v="31"/>
          </reference>
          <reference field="7" count="1" selected="0">
            <x v="10"/>
          </reference>
          <reference field="20" count="1">
            <x v="57"/>
          </reference>
        </references>
      </pivotArea>
    </format>
    <format dxfId="3098">
      <pivotArea dataOnly="0" labelOnly="1" outline="0" fieldPosition="0">
        <references count="4">
          <reference field="0" count="1" selected="0">
            <x v="159"/>
          </reference>
          <reference field="2" count="1" selected="0">
            <x v="20"/>
          </reference>
          <reference field="7" count="1" selected="0">
            <x v="10"/>
          </reference>
          <reference field="20" count="1">
            <x v="141"/>
          </reference>
        </references>
      </pivotArea>
    </format>
    <format dxfId="3097">
      <pivotArea dataOnly="0" labelOnly="1" outline="0" fieldPosition="0">
        <references count="4">
          <reference field="0" count="1" selected="0">
            <x v="168"/>
          </reference>
          <reference field="2" count="1" selected="0">
            <x v="18"/>
          </reference>
          <reference field="7" count="1" selected="0">
            <x v="10"/>
          </reference>
          <reference field="20" count="1">
            <x v="211"/>
          </reference>
        </references>
      </pivotArea>
    </format>
    <format dxfId="3096">
      <pivotArea dataOnly="0" labelOnly="1" outline="0" fieldPosition="0">
        <references count="4">
          <reference field="0" count="1" selected="0">
            <x v="183"/>
          </reference>
          <reference field="2" count="1" selected="0">
            <x v="35"/>
          </reference>
          <reference field="7" count="1" selected="0">
            <x v="10"/>
          </reference>
          <reference field="20" count="1">
            <x v="114"/>
          </reference>
        </references>
      </pivotArea>
    </format>
    <format dxfId="3095">
      <pivotArea dataOnly="0" labelOnly="1" outline="0" fieldPosition="0">
        <references count="4">
          <reference field="0" count="1" selected="0">
            <x v="184"/>
          </reference>
          <reference field="2" count="1" selected="0">
            <x v="35"/>
          </reference>
          <reference field="7" count="1" selected="0">
            <x v="10"/>
          </reference>
          <reference field="20" count="1">
            <x v="178"/>
          </reference>
        </references>
      </pivotArea>
    </format>
    <format dxfId="3094">
      <pivotArea dataOnly="0" labelOnly="1" outline="0" fieldPosition="0">
        <references count="4">
          <reference field="0" count="1" selected="0">
            <x v="188"/>
          </reference>
          <reference field="2" count="1" selected="0">
            <x v="21"/>
          </reference>
          <reference field="7" count="1" selected="0">
            <x v="10"/>
          </reference>
          <reference field="20" count="1">
            <x v="132"/>
          </reference>
        </references>
      </pivotArea>
    </format>
    <format dxfId="3093">
      <pivotArea dataOnly="0" labelOnly="1" outline="0" fieldPosition="0">
        <references count="4">
          <reference field="0" count="1" selected="0">
            <x v="191"/>
          </reference>
          <reference field="2" count="1" selected="0">
            <x v="20"/>
          </reference>
          <reference field="7" count="1" selected="0">
            <x v="10"/>
          </reference>
          <reference field="20" count="1">
            <x v="108"/>
          </reference>
        </references>
      </pivotArea>
    </format>
    <format dxfId="3092">
      <pivotArea dataOnly="0" labelOnly="1" outline="0" fieldPosition="0">
        <references count="4">
          <reference field="0" count="1" selected="0">
            <x v="200"/>
          </reference>
          <reference field="2" count="1" selected="0">
            <x v="17"/>
          </reference>
          <reference field="7" count="1" selected="0">
            <x v="10"/>
          </reference>
          <reference field="20" count="1">
            <x v="233"/>
          </reference>
        </references>
      </pivotArea>
    </format>
    <format dxfId="3091">
      <pivotArea dataOnly="0" labelOnly="1" outline="0" fieldPosition="0">
        <references count="4">
          <reference field="0" count="1" selected="0">
            <x v="212"/>
          </reference>
          <reference field="2" count="1" selected="0">
            <x v="33"/>
          </reference>
          <reference field="7" count="1" selected="0">
            <x v="10"/>
          </reference>
          <reference field="20" count="1">
            <x v="227"/>
          </reference>
        </references>
      </pivotArea>
    </format>
    <format dxfId="3090">
      <pivotArea dataOnly="0" labelOnly="1" outline="0" fieldPosition="0">
        <references count="4">
          <reference field="0" count="1" selected="0">
            <x v="217"/>
          </reference>
          <reference field="2" count="1" selected="0">
            <x v="4"/>
          </reference>
          <reference field="7" count="1" selected="0">
            <x v="10"/>
          </reference>
          <reference field="20" count="1">
            <x v="126"/>
          </reference>
        </references>
      </pivotArea>
    </format>
    <format dxfId="3089">
      <pivotArea dataOnly="0" labelOnly="1" outline="0" fieldPosition="0">
        <references count="4">
          <reference field="0" count="1" selected="0">
            <x v="220"/>
          </reference>
          <reference field="2" count="1" selected="0">
            <x v="33"/>
          </reference>
          <reference field="7" count="1" selected="0">
            <x v="10"/>
          </reference>
          <reference field="20" count="1">
            <x v="111"/>
          </reference>
        </references>
      </pivotArea>
    </format>
    <format dxfId="3088">
      <pivotArea dataOnly="0" labelOnly="1" outline="0" fieldPosition="0">
        <references count="4">
          <reference field="0" count="1" selected="0">
            <x v="237"/>
          </reference>
          <reference field="2" count="1" selected="0">
            <x v="18"/>
          </reference>
          <reference field="7" count="1" selected="0">
            <x v="10"/>
          </reference>
          <reference field="20" count="1">
            <x v="231"/>
          </reference>
        </references>
      </pivotArea>
    </format>
    <format dxfId="3087">
      <pivotArea dataOnly="0" labelOnly="1" outline="0" fieldPosition="0">
        <references count="4">
          <reference field="0" count="1" selected="0">
            <x v="240"/>
          </reference>
          <reference field="2" count="1" selected="0">
            <x v="4"/>
          </reference>
          <reference field="7" count="1" selected="0">
            <x v="10"/>
          </reference>
          <reference field="20" count="1">
            <x v="153"/>
          </reference>
        </references>
      </pivotArea>
    </format>
    <format dxfId="3086">
      <pivotArea dataOnly="0" labelOnly="1" outline="0" fieldPosition="0">
        <references count="4">
          <reference field="0" count="1" selected="0">
            <x v="272"/>
          </reference>
          <reference field="2" count="1" selected="0">
            <x v="20"/>
          </reference>
          <reference field="7" count="1" selected="0">
            <x v="10"/>
          </reference>
          <reference field="20" count="1">
            <x v="199"/>
          </reference>
        </references>
      </pivotArea>
    </format>
    <format dxfId="3085">
      <pivotArea dataOnly="0" labelOnly="1" outline="0" fieldPosition="0">
        <references count="4">
          <reference field="0" count="1" selected="0">
            <x v="285"/>
          </reference>
          <reference field="2" count="1" selected="0">
            <x v="21"/>
          </reference>
          <reference field="7" count="1" selected="0">
            <x v="10"/>
          </reference>
          <reference field="20" count="1">
            <x v="121"/>
          </reference>
        </references>
      </pivotArea>
    </format>
    <format dxfId="3084">
      <pivotArea dataOnly="0" labelOnly="1" outline="0" fieldPosition="0">
        <references count="4">
          <reference field="0" count="1" selected="0">
            <x v="293"/>
          </reference>
          <reference field="2" count="1" selected="0">
            <x v="20"/>
          </reference>
          <reference field="7" count="1" selected="0">
            <x v="10"/>
          </reference>
          <reference field="20" count="1">
            <x v="51"/>
          </reference>
        </references>
      </pivotArea>
    </format>
    <format dxfId="3083">
      <pivotArea dataOnly="0" labelOnly="1" outline="0" fieldPosition="0">
        <references count="4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10"/>
          </reference>
          <reference field="20" count="1">
            <x v="68"/>
          </reference>
        </references>
      </pivotArea>
    </format>
    <format dxfId="3082">
      <pivotArea dataOnly="0" labelOnly="1" outline="0" fieldPosition="0">
        <references count="4">
          <reference field="0" count="1" selected="0">
            <x v="314"/>
          </reference>
          <reference field="2" count="1" selected="0">
            <x v="4"/>
          </reference>
          <reference field="7" count="1" selected="0">
            <x v="10"/>
          </reference>
          <reference field="20" count="1">
            <x v="289"/>
          </reference>
        </references>
      </pivotArea>
    </format>
    <format dxfId="3081">
      <pivotArea dataOnly="0" labelOnly="1" outline="0" fieldPosition="0">
        <references count="4">
          <reference field="0" count="1" selected="0">
            <x v="0"/>
          </reference>
          <reference field="2" count="1" selected="0">
            <x v="33"/>
          </reference>
          <reference field="7" count="1" selected="0">
            <x v="11"/>
          </reference>
          <reference field="20" count="1">
            <x v="223"/>
          </reference>
        </references>
      </pivotArea>
    </format>
    <format dxfId="3080">
      <pivotArea dataOnly="0" labelOnly="1" outline="0" fieldPosition="0">
        <references count="4">
          <reference field="0" count="1" selected="0">
            <x v="9"/>
          </reference>
          <reference field="2" count="1" selected="0">
            <x v="20"/>
          </reference>
          <reference field="7" count="1" selected="0">
            <x v="11"/>
          </reference>
          <reference field="20" count="1">
            <x v="158"/>
          </reference>
        </references>
      </pivotArea>
    </format>
    <format dxfId="3079">
      <pivotArea dataOnly="0" labelOnly="1" outline="0" fieldPosition="0">
        <references count="4">
          <reference field="0" count="1" selected="0">
            <x v="10"/>
          </reference>
          <reference field="2" count="1" selected="0">
            <x v="33"/>
          </reference>
          <reference field="7" count="1" selected="0">
            <x v="11"/>
          </reference>
          <reference field="20" count="1">
            <x v="262"/>
          </reference>
        </references>
      </pivotArea>
    </format>
    <format dxfId="3078">
      <pivotArea dataOnly="0" labelOnly="1" outline="0" fieldPosition="0">
        <references count="4">
          <reference field="0" count="1" selected="0">
            <x v="14"/>
          </reference>
          <reference field="2" count="1" selected="0">
            <x v="20"/>
          </reference>
          <reference field="7" count="1" selected="0">
            <x v="11"/>
          </reference>
          <reference field="20" count="1">
            <x v="210"/>
          </reference>
        </references>
      </pivotArea>
    </format>
    <format dxfId="3077">
      <pivotArea dataOnly="0" labelOnly="1" outline="0" fieldPosition="0">
        <references count="4">
          <reference field="0" count="1" selected="0">
            <x v="17"/>
          </reference>
          <reference field="2" count="1" selected="0">
            <x v="33"/>
          </reference>
          <reference field="7" count="1" selected="0">
            <x v="11"/>
          </reference>
          <reference field="20" count="1">
            <x v="101"/>
          </reference>
        </references>
      </pivotArea>
    </format>
    <format dxfId="3076">
      <pivotArea dataOnly="0" labelOnly="1" outline="0" fieldPosition="0">
        <references count="4">
          <reference field="0" count="1" selected="0">
            <x v="25"/>
          </reference>
          <reference field="2" count="1" selected="0">
            <x v="20"/>
          </reference>
          <reference field="7" count="1" selected="0">
            <x v="11"/>
          </reference>
          <reference field="20" count="1">
            <x v="88"/>
          </reference>
        </references>
      </pivotArea>
    </format>
    <format dxfId="3075">
      <pivotArea dataOnly="0" labelOnly="1" outline="0" fieldPosition="0">
        <references count="4">
          <reference field="0" count="1" selected="0">
            <x v="37"/>
          </reference>
          <reference field="2" count="1" selected="0">
            <x v="17"/>
          </reference>
          <reference field="7" count="1" selected="0">
            <x v="11"/>
          </reference>
          <reference field="20" count="1">
            <x v="37"/>
          </reference>
        </references>
      </pivotArea>
    </format>
    <format dxfId="3074">
      <pivotArea dataOnly="0" labelOnly="1" outline="0" fieldPosition="0">
        <references count="4">
          <reference field="0" count="1" selected="0">
            <x v="46"/>
          </reference>
          <reference field="2" count="1" selected="0">
            <x v="8"/>
          </reference>
          <reference field="7" count="1" selected="0">
            <x v="11"/>
          </reference>
          <reference field="20" count="1">
            <x v="259"/>
          </reference>
        </references>
      </pivotArea>
    </format>
    <format dxfId="3073">
      <pivotArea dataOnly="0" labelOnly="1" outline="0" fieldPosition="0">
        <references count="4">
          <reference field="0" count="1" selected="0">
            <x v="68"/>
          </reference>
          <reference field="2" count="1" selected="0">
            <x v="20"/>
          </reference>
          <reference field="7" count="1" selected="0">
            <x v="11"/>
          </reference>
          <reference field="20" count="1">
            <x v="104"/>
          </reference>
        </references>
      </pivotArea>
    </format>
    <format dxfId="3072">
      <pivotArea dataOnly="0" labelOnly="1" outline="0" fieldPosition="0">
        <references count="4">
          <reference field="0" count="1" selected="0">
            <x v="71"/>
          </reference>
          <reference field="2" count="1" selected="0">
            <x v="33"/>
          </reference>
          <reference field="7" count="1" selected="0">
            <x v="11"/>
          </reference>
          <reference field="20" count="1">
            <x v="258"/>
          </reference>
        </references>
      </pivotArea>
    </format>
    <format dxfId="3071">
      <pivotArea dataOnly="0" labelOnly="1" outline="0" fieldPosition="0">
        <references count="4">
          <reference field="0" count="1" selected="0">
            <x v="87"/>
          </reference>
          <reference field="2" count="1" selected="0">
            <x v="35"/>
          </reference>
          <reference field="7" count="1" selected="0">
            <x v="11"/>
          </reference>
          <reference field="20" count="1">
            <x v="268"/>
          </reference>
        </references>
      </pivotArea>
    </format>
    <format dxfId="3070">
      <pivotArea dataOnly="0" labelOnly="1" outline="0" fieldPosition="0">
        <references count="4">
          <reference field="0" count="1" selected="0">
            <x v="93"/>
          </reference>
          <reference field="2" count="1" selected="0">
            <x v="14"/>
          </reference>
          <reference field="7" count="1" selected="0">
            <x v="11"/>
          </reference>
          <reference field="20" count="1">
            <x v="137"/>
          </reference>
        </references>
      </pivotArea>
    </format>
    <format dxfId="3069">
      <pivotArea dataOnly="0" labelOnly="1" outline="0" fieldPosition="0">
        <references count="4">
          <reference field="0" count="1" selected="0">
            <x v="115"/>
          </reference>
          <reference field="2" count="1" selected="0">
            <x v="17"/>
          </reference>
          <reference field="7" count="1" selected="0">
            <x v="11"/>
          </reference>
          <reference field="20" count="1">
            <x v="94"/>
          </reference>
        </references>
      </pivotArea>
    </format>
    <format dxfId="3068">
      <pivotArea dataOnly="0" labelOnly="1" outline="0" fieldPosition="0">
        <references count="4">
          <reference field="0" count="1" selected="0">
            <x v="133"/>
          </reference>
          <reference field="2" count="1" selected="0">
            <x v="20"/>
          </reference>
          <reference field="7" count="1" selected="0">
            <x v="11"/>
          </reference>
          <reference field="20" count="1">
            <x v="144"/>
          </reference>
        </references>
      </pivotArea>
    </format>
    <format dxfId="3067">
      <pivotArea dataOnly="0" labelOnly="1" outline="0" fieldPosition="0">
        <references count="4">
          <reference field="0" count="1" selected="0">
            <x v="164"/>
          </reference>
          <reference field="2" count="1" selected="0">
            <x v="21"/>
          </reference>
          <reference field="7" count="1" selected="0">
            <x v="11"/>
          </reference>
          <reference field="20" count="1">
            <x v="11"/>
          </reference>
        </references>
      </pivotArea>
    </format>
    <format dxfId="3066">
      <pivotArea dataOnly="0" labelOnly="1" outline="0" fieldPosition="0">
        <references count="4">
          <reference field="0" count="1" selected="0">
            <x v="173"/>
          </reference>
          <reference field="2" count="1" selected="0">
            <x v="35"/>
          </reference>
          <reference field="7" count="1" selected="0">
            <x v="11"/>
          </reference>
          <reference field="20" count="1">
            <x v="56"/>
          </reference>
        </references>
      </pivotArea>
    </format>
    <format dxfId="3065">
      <pivotArea dataOnly="0" labelOnly="1" outline="0" fieldPosition="0">
        <references count="4">
          <reference field="0" count="1" selected="0">
            <x v="187"/>
          </reference>
          <reference field="2" count="1" selected="0">
            <x v="20"/>
          </reference>
          <reference field="7" count="1" selected="0">
            <x v="11"/>
          </reference>
          <reference field="20" count="1">
            <x v="280"/>
          </reference>
        </references>
      </pivotArea>
    </format>
    <format dxfId="3064">
      <pivotArea dataOnly="0" labelOnly="1" outline="0" fieldPosition="0">
        <references count="4">
          <reference field="0" count="1" selected="0">
            <x v="192"/>
          </reference>
          <reference field="2" count="1" selected="0">
            <x v="28"/>
          </reference>
          <reference field="7" count="1" selected="0">
            <x v="11"/>
          </reference>
          <reference field="20" count="1">
            <x v="247"/>
          </reference>
        </references>
      </pivotArea>
    </format>
    <format dxfId="3063">
      <pivotArea dataOnly="0" labelOnly="1" outline="0" fieldPosition="0">
        <references count="4">
          <reference field="0" count="1" selected="0">
            <x v="207"/>
          </reference>
          <reference field="2" count="1" selected="0">
            <x v="20"/>
          </reference>
          <reference field="7" count="1" selected="0">
            <x v="11"/>
          </reference>
          <reference field="20" count="1">
            <x v="45"/>
          </reference>
        </references>
      </pivotArea>
    </format>
    <format dxfId="3062">
      <pivotArea dataOnly="0" labelOnly="1" outline="0" fieldPosition="0">
        <references count="4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11"/>
          </reference>
          <reference field="20" count="1">
            <x v="18"/>
          </reference>
        </references>
      </pivotArea>
    </format>
    <format dxfId="3061">
      <pivotArea dataOnly="0" labelOnly="1" outline="0" fieldPosition="0">
        <references count="4">
          <reference field="0" count="1" selected="0">
            <x v="270"/>
          </reference>
          <reference field="2" count="1" selected="0">
            <x v="20"/>
          </reference>
          <reference field="7" count="1" selected="0">
            <x v="11"/>
          </reference>
          <reference field="20" count="1">
            <x v="1"/>
          </reference>
        </references>
      </pivotArea>
    </format>
    <format dxfId="3060">
      <pivotArea dataOnly="0" labelOnly="1" outline="0" fieldPosition="0">
        <references count="4">
          <reference field="0" count="1" selected="0">
            <x v="276"/>
          </reference>
          <reference field="2" count="1" selected="0">
            <x v="21"/>
          </reference>
          <reference field="7" count="1" selected="0">
            <x v="11"/>
          </reference>
          <reference field="20" count="1">
            <x v="195"/>
          </reference>
        </references>
      </pivotArea>
    </format>
    <format dxfId="3059">
      <pivotArea dataOnly="0" labelOnly="1" outline="0" fieldPosition="0">
        <references count="4">
          <reference field="0" count="1" selected="0">
            <x v="293"/>
          </reference>
          <reference field="2" count="1" selected="0">
            <x v="20"/>
          </reference>
          <reference field="7" count="1" selected="0">
            <x v="11"/>
          </reference>
          <reference field="20" count="1">
            <x v="51"/>
          </reference>
        </references>
      </pivotArea>
    </format>
    <format dxfId="3058">
      <pivotArea dataOnly="0" labelOnly="1" outline="0" fieldPosition="0">
        <references count="4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11"/>
          </reference>
          <reference field="20" count="1">
            <x v="0"/>
          </reference>
        </references>
      </pivotArea>
    </format>
    <format dxfId="3057">
      <pivotArea dataOnly="0" labelOnly="1" outline="0" fieldPosition="0">
        <references count="4">
          <reference field="0" count="1" selected="0">
            <x v="315"/>
          </reference>
          <reference field="2" count="1" selected="0">
            <x v="36"/>
          </reference>
          <reference field="7" count="1" selected="0">
            <x v="11"/>
          </reference>
          <reference field="20" count="1">
            <x v="290"/>
          </reference>
        </references>
      </pivotArea>
    </format>
    <format dxfId="3056">
      <pivotArea dataOnly="0" labelOnly="1" outline="0" fieldPosition="0">
        <references count="4">
          <reference field="0" count="1" selected="0">
            <x v="316"/>
          </reference>
          <reference field="2" count="1" selected="0">
            <x v="21"/>
          </reference>
          <reference field="7" count="1" selected="0">
            <x v="11"/>
          </reference>
          <reference field="20" count="1">
            <x v="291"/>
          </reference>
        </references>
      </pivotArea>
    </format>
    <format dxfId="3055">
      <pivotArea dataOnly="0" labelOnly="1" outline="0" fieldPosition="0">
        <references count="4">
          <reference field="0" count="1" selected="0">
            <x v="13"/>
          </reference>
          <reference field="2" count="1" selected="0">
            <x v="20"/>
          </reference>
          <reference field="7" count="1" selected="0">
            <x v="13"/>
          </reference>
          <reference field="20" count="1">
            <x v="243"/>
          </reference>
        </references>
      </pivotArea>
    </format>
    <format dxfId="3054">
      <pivotArea dataOnly="0" labelOnly="1" outline="0" fieldPosition="0">
        <references count="4">
          <reference field="0" count="1" selected="0">
            <x v="43"/>
          </reference>
          <reference field="2" count="1" selected="0">
            <x v="35"/>
          </reference>
          <reference field="7" count="1" selected="0">
            <x v="13"/>
          </reference>
          <reference field="20" count="1">
            <x v="61"/>
          </reference>
        </references>
      </pivotArea>
    </format>
    <format dxfId="3053">
      <pivotArea dataOnly="0" labelOnly="1" outline="0" fieldPosition="0">
        <references count="4">
          <reference field="0" count="1" selected="0">
            <x v="45"/>
          </reference>
          <reference field="2" count="1" selected="0">
            <x v="17"/>
          </reference>
          <reference field="7" count="1" selected="0">
            <x v="13"/>
          </reference>
          <reference field="20" count="1">
            <x v="134"/>
          </reference>
        </references>
      </pivotArea>
    </format>
    <format dxfId="3052">
      <pivotArea dataOnly="0" labelOnly="1" outline="0" fieldPosition="0">
        <references count="4">
          <reference field="0" count="1" selected="0">
            <x v="90"/>
          </reference>
          <reference field="2" count="1" selected="0">
            <x v="21"/>
          </reference>
          <reference field="7" count="1" selected="0">
            <x v="13"/>
          </reference>
          <reference field="20" count="1">
            <x v="256"/>
          </reference>
        </references>
      </pivotArea>
    </format>
    <format dxfId="3051">
      <pivotArea dataOnly="0" labelOnly="1" outline="0" fieldPosition="0">
        <references count="4">
          <reference field="0" count="1" selected="0">
            <x v="116"/>
          </reference>
          <reference field="2" count="1" selected="0">
            <x v="35"/>
          </reference>
          <reference field="7" count="1" selected="0">
            <x v="13"/>
          </reference>
          <reference field="20" count="1">
            <x v="50"/>
          </reference>
        </references>
      </pivotArea>
    </format>
    <format dxfId="3050">
      <pivotArea dataOnly="0" labelOnly="1" outline="0" fieldPosition="0">
        <references count="4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13"/>
          </reference>
          <reference field="20" count="1">
            <x v="261"/>
          </reference>
        </references>
      </pivotArea>
    </format>
    <format dxfId="3049">
      <pivotArea dataOnly="0" labelOnly="1" outline="0" fieldPosition="0">
        <references count="4">
          <reference field="0" count="1" selected="0">
            <x v="179"/>
          </reference>
          <reference field="2" count="1" selected="0">
            <x v="31"/>
          </reference>
          <reference field="7" count="1" selected="0">
            <x v="13"/>
          </reference>
          <reference field="20" count="1">
            <x v="157"/>
          </reference>
        </references>
      </pivotArea>
    </format>
    <format dxfId="3048">
      <pivotArea dataOnly="0" labelOnly="1" outline="0" fieldPosition="0">
        <references count="4">
          <reference field="0" count="1" selected="0">
            <x v="185"/>
          </reference>
          <reference field="2" count="1" selected="0">
            <x v="4"/>
          </reference>
          <reference field="7" count="1" selected="0">
            <x v="13"/>
          </reference>
          <reference field="20" count="1">
            <x v="10"/>
          </reference>
        </references>
      </pivotArea>
    </format>
    <format dxfId="3047">
      <pivotArea dataOnly="0" labelOnly="1" outline="0" fieldPosition="0">
        <references count="4">
          <reference field="0" count="1" selected="0">
            <x v="208"/>
          </reference>
          <reference field="2" count="1" selected="0">
            <x v="10"/>
          </reference>
          <reference field="7" count="1" selected="0">
            <x v="13"/>
          </reference>
          <reference field="20" count="1">
            <x v="47"/>
          </reference>
        </references>
      </pivotArea>
    </format>
    <format dxfId="3046">
      <pivotArea dataOnly="0" labelOnly="1" outline="0" fieldPosition="0">
        <references count="4">
          <reference field="0" count="1" selected="0">
            <x v="211"/>
          </reference>
          <reference field="2" count="1" selected="0">
            <x v="34"/>
          </reference>
          <reference field="7" count="1" selected="0">
            <x v="13"/>
          </reference>
          <reference field="20" count="1">
            <x v="32"/>
          </reference>
        </references>
      </pivotArea>
    </format>
    <format dxfId="3045">
      <pivotArea dataOnly="0" labelOnly="1" outline="0" fieldPosition="0">
        <references count="4">
          <reference field="0" count="1" selected="0">
            <x v="214"/>
          </reference>
          <reference field="2" count="1" selected="0">
            <x v="31"/>
          </reference>
          <reference field="7" count="1" selected="0">
            <x v="13"/>
          </reference>
          <reference field="20" count="1">
            <x v="173"/>
          </reference>
        </references>
      </pivotArea>
    </format>
    <format dxfId="3044">
      <pivotArea dataOnly="0" labelOnly="1" outline="0" fieldPosition="0">
        <references count="4">
          <reference field="0" count="1" selected="0">
            <x v="233"/>
          </reference>
          <reference field="2" count="1" selected="0">
            <x v="21"/>
          </reference>
          <reference field="7" count="1" selected="0">
            <x v="13"/>
          </reference>
          <reference field="20" count="1">
            <x v="278"/>
          </reference>
        </references>
      </pivotArea>
    </format>
    <format dxfId="3043">
      <pivotArea dataOnly="0" labelOnly="1" outline="0" fieldPosition="0">
        <references count="4">
          <reference field="0" count="1" selected="0">
            <x v="237"/>
          </reference>
          <reference field="2" count="1" selected="0">
            <x v="18"/>
          </reference>
          <reference field="7" count="1" selected="0">
            <x v="13"/>
          </reference>
          <reference field="20" count="1">
            <x v="231"/>
          </reference>
        </references>
      </pivotArea>
    </format>
    <format dxfId="3042">
      <pivotArea dataOnly="0" labelOnly="1" outline="0" fieldPosition="0">
        <references count="4">
          <reference field="0" count="1" selected="0">
            <x v="256"/>
          </reference>
          <reference field="2" count="1" selected="0">
            <x v="21"/>
          </reference>
          <reference field="7" count="1" selected="0">
            <x v="13"/>
          </reference>
          <reference field="20" count="1">
            <x v="207"/>
          </reference>
        </references>
      </pivotArea>
    </format>
    <format dxfId="3041">
      <pivotArea dataOnly="0" labelOnly="1" outline="0" fieldPosition="0">
        <references count="4">
          <reference field="0" count="1" selected="0">
            <x v="263"/>
          </reference>
          <reference field="2" count="1" selected="0">
            <x v="4"/>
          </reference>
          <reference field="7" count="1" selected="0">
            <x v="13"/>
          </reference>
          <reference field="20" count="1">
            <x v="9"/>
          </reference>
        </references>
      </pivotArea>
    </format>
    <format dxfId="3040">
      <pivotArea dataOnly="0" labelOnly="1" outline="0" fieldPosition="0">
        <references count="4">
          <reference field="0" count="1" selected="0">
            <x v="265"/>
          </reference>
          <reference field="2" count="1" selected="0">
            <x v="26"/>
          </reference>
          <reference field="7" count="1" selected="0">
            <x v="13"/>
          </reference>
          <reference field="20" count="1">
            <x v="93"/>
          </reference>
        </references>
      </pivotArea>
    </format>
    <format dxfId="3039">
      <pivotArea dataOnly="0" labelOnly="1" outline="0" fieldPosition="0">
        <references count="4">
          <reference field="0" count="1" selected="0">
            <x v="289"/>
          </reference>
          <reference field="2" count="1" selected="0">
            <x v="32"/>
          </reference>
          <reference field="7" count="1" selected="0">
            <x v="13"/>
          </reference>
          <reference field="20" count="1">
            <x v="84"/>
          </reference>
        </references>
      </pivotArea>
    </format>
    <format dxfId="3038">
      <pivotArea dataOnly="0" labelOnly="1" outline="0" fieldPosition="0">
        <references count="4">
          <reference field="0" count="1" selected="0">
            <x v="295"/>
          </reference>
          <reference field="2" count="1" selected="0">
            <x v="35"/>
          </reference>
          <reference field="7" count="1" selected="0">
            <x v="13"/>
          </reference>
          <reference field="20" count="1">
            <x v="38"/>
          </reference>
        </references>
      </pivotArea>
    </format>
    <format dxfId="3037">
      <pivotArea dataOnly="0" labelOnly="1" outline="0" fieldPosition="0">
        <references count="4">
          <reference field="0" count="1" selected="0">
            <x v="16"/>
          </reference>
          <reference field="2" count="1" selected="0">
            <x v="1"/>
          </reference>
          <reference field="7" count="1" selected="0">
            <x v="15"/>
          </reference>
          <reference field="20" count="1">
            <x v="6"/>
          </reference>
        </references>
      </pivotArea>
    </format>
    <format dxfId="3036">
      <pivotArea dataOnly="0" labelOnly="1" outline="0" fieldPosition="0">
        <references count="4">
          <reference field="0" count="1" selected="0">
            <x v="28"/>
          </reference>
          <reference field="2" count="1" selected="0">
            <x v="35"/>
          </reference>
          <reference field="7" count="1" selected="0">
            <x v="15"/>
          </reference>
          <reference field="20" count="1">
            <x v="29"/>
          </reference>
        </references>
      </pivotArea>
    </format>
    <format dxfId="3035">
      <pivotArea dataOnly="0" labelOnly="1" outline="0" fieldPosition="0">
        <references count="4">
          <reference field="0" count="1" selected="0">
            <x v="75"/>
          </reference>
          <reference field="2" count="1" selected="0">
            <x v="4"/>
          </reference>
          <reference field="7" count="1" selected="0">
            <x v="15"/>
          </reference>
          <reference field="20" count="1">
            <x v="3"/>
          </reference>
        </references>
      </pivotArea>
    </format>
    <format dxfId="3034">
      <pivotArea dataOnly="0" labelOnly="1" outline="0" fieldPosition="0">
        <references count="4">
          <reference field="0" count="1" selected="0">
            <x v="106"/>
          </reference>
          <reference field="2" count="1" selected="0">
            <x v="31"/>
          </reference>
          <reference field="7" count="1" selected="0">
            <x v="15"/>
          </reference>
          <reference field="20" count="1">
            <x v="57"/>
          </reference>
        </references>
      </pivotArea>
    </format>
    <format dxfId="3033">
      <pivotArea dataOnly="0" labelOnly="1" outline="0" fieldPosition="0">
        <references count="4">
          <reference field="0" count="1" selected="0">
            <x v="116"/>
          </reference>
          <reference field="2" count="1" selected="0">
            <x v="35"/>
          </reference>
          <reference field="7" count="1" selected="0">
            <x v="15"/>
          </reference>
          <reference field="20" count="1">
            <x v="50"/>
          </reference>
        </references>
      </pivotArea>
    </format>
    <format dxfId="3032">
      <pivotArea dataOnly="0" labelOnly="1" outline="0" fieldPosition="0">
        <references count="4">
          <reference field="0" count="1" selected="0">
            <x v="150"/>
          </reference>
          <reference field="2" count="1" selected="0">
            <x v="33"/>
          </reference>
          <reference field="7" count="1" selected="0">
            <x v="15"/>
          </reference>
          <reference field="20" count="1">
            <x v="147"/>
          </reference>
        </references>
      </pivotArea>
    </format>
    <format dxfId="3031">
      <pivotArea dataOnly="0" labelOnly="1" outline="0" fieldPosition="0">
        <references count="4">
          <reference field="0" count="1" selected="0">
            <x v="159"/>
          </reference>
          <reference field="2" count="1" selected="0">
            <x v="20"/>
          </reference>
          <reference field="7" count="1" selected="0">
            <x v="15"/>
          </reference>
          <reference field="20" count="1">
            <x v="141"/>
          </reference>
        </references>
      </pivotArea>
    </format>
    <format dxfId="3030">
      <pivotArea dataOnly="0" labelOnly="1" outline="0" fieldPosition="0">
        <references count="4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15"/>
          </reference>
          <reference field="20" count="1">
            <x v="244"/>
          </reference>
        </references>
      </pivotArea>
    </format>
    <format dxfId="3029">
      <pivotArea dataOnly="0" labelOnly="1" outline="0" fieldPosition="0">
        <references count="4">
          <reference field="0" count="1" selected="0">
            <x v="183"/>
          </reference>
          <reference field="2" count="1" selected="0">
            <x v="35"/>
          </reference>
          <reference field="7" count="1" selected="0">
            <x v="15"/>
          </reference>
          <reference field="20" count="1">
            <x v="114"/>
          </reference>
        </references>
      </pivotArea>
    </format>
    <format dxfId="3028">
      <pivotArea dataOnly="0" labelOnly="1" outline="0" fieldPosition="0">
        <references count="4">
          <reference field="0" count="1" selected="0">
            <x v="233"/>
          </reference>
          <reference field="2" count="1" selected="0">
            <x v="21"/>
          </reference>
          <reference field="7" count="1" selected="0">
            <x v="15"/>
          </reference>
          <reference field="20" count="1">
            <x v="278"/>
          </reference>
        </references>
      </pivotArea>
    </format>
    <format dxfId="3027">
      <pivotArea dataOnly="0" labelOnly="1" outline="0" fieldPosition="0">
        <references count="4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15"/>
          </reference>
          <reference field="20" count="1">
            <x v="18"/>
          </reference>
        </references>
      </pivotArea>
    </format>
    <format dxfId="3026">
      <pivotArea dataOnly="0" labelOnly="1" outline="0" fieldPosition="0">
        <references count="4">
          <reference field="0" count="1" selected="0">
            <x v="259"/>
          </reference>
          <reference field="2" count="1" selected="0">
            <x v="35"/>
          </reference>
          <reference field="7" count="1" selected="0">
            <x v="15"/>
          </reference>
          <reference field="20" count="1">
            <x v="20"/>
          </reference>
        </references>
      </pivotArea>
    </format>
    <format dxfId="3025">
      <pivotArea dataOnly="0" labelOnly="1" outline="0" fieldPosition="0">
        <references count="4">
          <reference field="0" count="1" selected="0">
            <x v="270"/>
          </reference>
          <reference field="2" count="1" selected="0">
            <x v="20"/>
          </reference>
          <reference field="7" count="1" selected="0">
            <x v="15"/>
          </reference>
          <reference field="20" count="1">
            <x v="1"/>
          </reference>
        </references>
      </pivotArea>
    </format>
    <format dxfId="3024">
      <pivotArea dataOnly="0" labelOnly="1" outline="0" fieldPosition="0">
        <references count="4">
          <reference field="0" count="1" selected="0">
            <x v="300"/>
          </reference>
          <reference field="2" count="1" selected="0">
            <x v="1"/>
          </reference>
          <reference field="7" count="1" selected="0">
            <x v="15"/>
          </reference>
          <reference field="20" count="1">
            <x v="7"/>
          </reference>
        </references>
      </pivotArea>
    </format>
    <format dxfId="3023">
      <pivotArea dataOnly="0" labelOnly="1" outline="0" fieldPosition="0">
        <references count="4">
          <reference field="0" count="1" selected="0">
            <x v="7"/>
          </reference>
          <reference field="2" count="1" selected="0">
            <x v="33"/>
          </reference>
          <reference field="7" count="1" selected="0">
            <x v="16"/>
          </reference>
          <reference field="20" count="1">
            <x v="197"/>
          </reference>
        </references>
      </pivotArea>
    </format>
    <format dxfId="3022">
      <pivotArea dataOnly="0" labelOnly="1" outline="0" fieldPosition="0">
        <references count="4">
          <reference field="0" count="1" selected="0">
            <x v="26"/>
          </reference>
          <reference field="2" count="1" selected="0">
            <x v="33"/>
          </reference>
          <reference field="7" count="1" selected="0">
            <x v="16"/>
          </reference>
          <reference field="20" count="1">
            <x v="125"/>
          </reference>
        </references>
      </pivotArea>
    </format>
    <format dxfId="3021">
      <pivotArea dataOnly="0" labelOnly="1" outline="0" fieldPosition="0">
        <references count="4">
          <reference field="0" count="1" selected="0">
            <x v="52"/>
          </reference>
          <reference field="2" count="1" selected="0">
            <x v="21"/>
          </reference>
          <reference field="7" count="1" selected="0">
            <x v="16"/>
          </reference>
          <reference field="20" count="1">
            <x v="189"/>
          </reference>
        </references>
      </pivotArea>
    </format>
    <format dxfId="3020">
      <pivotArea dataOnly="0" labelOnly="1" outline="0" fieldPosition="0">
        <references count="4">
          <reference field="0" count="1" selected="0">
            <x v="55"/>
          </reference>
          <reference field="2" count="1" selected="0">
            <x v="21"/>
          </reference>
          <reference field="7" count="1" selected="0">
            <x v="16"/>
          </reference>
          <reference field="20" count="1">
            <x v="180"/>
          </reference>
        </references>
      </pivotArea>
    </format>
    <format dxfId="3019">
      <pivotArea dataOnly="0" labelOnly="1" outline="0" fieldPosition="0">
        <references count="4">
          <reference field="0" count="1" selected="0">
            <x v="56"/>
          </reference>
          <reference field="2" count="1" selected="0">
            <x v="7"/>
          </reference>
          <reference field="7" count="1" selected="0">
            <x v="16"/>
          </reference>
          <reference field="20" count="1">
            <x v="160"/>
          </reference>
        </references>
      </pivotArea>
    </format>
    <format dxfId="3018">
      <pivotArea dataOnly="0" labelOnly="1" outline="0" fieldPosition="0">
        <references count="4">
          <reference field="0" count="1" selected="0">
            <x v="57"/>
          </reference>
          <reference field="2" count="1" selected="0">
            <x v="4"/>
          </reference>
          <reference field="7" count="1" selected="0">
            <x v="16"/>
          </reference>
          <reference field="20" count="1">
            <x v="203"/>
          </reference>
        </references>
      </pivotArea>
    </format>
    <format dxfId="3017">
      <pivotArea dataOnly="0" labelOnly="1" outline="0" fieldPosition="0">
        <references count="4">
          <reference field="0" count="1" selected="0">
            <x v="79"/>
          </reference>
          <reference field="2" count="1" selected="0">
            <x v="33"/>
          </reference>
          <reference field="7" count="1" selected="0">
            <x v="16"/>
          </reference>
          <reference field="20" count="1">
            <x v="91"/>
          </reference>
        </references>
      </pivotArea>
    </format>
    <format dxfId="3016">
      <pivotArea dataOnly="0" labelOnly="1" outline="0" fieldPosition="0">
        <references count="4">
          <reference field="0" count="1" selected="0">
            <x v="82"/>
          </reference>
          <reference field="2" count="1" selected="0">
            <x v="35"/>
          </reference>
          <reference field="7" count="1" selected="0">
            <x v="16"/>
          </reference>
          <reference field="20" count="1">
            <x v="71"/>
          </reference>
        </references>
      </pivotArea>
    </format>
    <format dxfId="3015">
      <pivotArea dataOnly="0" labelOnly="1" outline="0" fieldPosition="0">
        <references count="4">
          <reference field="0" count="1" selected="0">
            <x v="85"/>
          </reference>
          <reference field="2" count="1" selected="0">
            <x v="17"/>
          </reference>
          <reference field="7" count="1" selected="0">
            <x v="16"/>
          </reference>
          <reference field="20" count="1">
            <x v="221"/>
          </reference>
        </references>
      </pivotArea>
    </format>
    <format dxfId="3014">
      <pivotArea dataOnly="0" labelOnly="1" outline="0" fieldPosition="0">
        <references count="4">
          <reference field="0" count="1" selected="0">
            <x v="90"/>
          </reference>
          <reference field="2" count="1" selected="0">
            <x v="21"/>
          </reference>
          <reference field="7" count="1" selected="0">
            <x v="16"/>
          </reference>
          <reference field="20" count="1">
            <x v="256"/>
          </reference>
        </references>
      </pivotArea>
    </format>
    <format dxfId="3013">
      <pivotArea dataOnly="0" labelOnly="1" outline="0" fieldPosition="0">
        <references count="4">
          <reference field="0" count="1" selected="0">
            <x v="100"/>
          </reference>
          <reference field="2" count="1" selected="0">
            <x v="17"/>
          </reference>
          <reference field="7" count="1" selected="0">
            <x v="16"/>
          </reference>
          <reference field="20" count="1">
            <x v="112"/>
          </reference>
        </references>
      </pivotArea>
    </format>
    <format dxfId="3012">
      <pivotArea dataOnly="0" labelOnly="1" outline="0" fieldPosition="0">
        <references count="4">
          <reference field="0" count="1" selected="0">
            <x v="108"/>
          </reference>
          <reference field="2" count="1" selected="0">
            <x v="20"/>
          </reference>
          <reference field="7" count="1" selected="0">
            <x v="16"/>
          </reference>
          <reference field="20" count="1">
            <x v="145"/>
          </reference>
        </references>
      </pivotArea>
    </format>
    <format dxfId="3011">
      <pivotArea dataOnly="0" labelOnly="1" outline="0" fieldPosition="0">
        <references count="4">
          <reference field="0" count="1" selected="0">
            <x v="118"/>
          </reference>
          <reference field="2" count="1" selected="0">
            <x v="8"/>
          </reference>
          <reference field="7" count="1" selected="0">
            <x v="16"/>
          </reference>
          <reference field="20" count="1">
            <x v="192"/>
          </reference>
        </references>
      </pivotArea>
    </format>
    <format dxfId="3010">
      <pivotArea dataOnly="0" labelOnly="1" outline="0" fieldPosition="0">
        <references count="4">
          <reference field="0" count="1" selected="0">
            <x v="137"/>
          </reference>
          <reference field="2" count="1" selected="0">
            <x v="33"/>
          </reference>
          <reference field="7" count="1" selected="0">
            <x v="16"/>
          </reference>
          <reference field="20" count="1">
            <x v="269"/>
          </reference>
        </references>
      </pivotArea>
    </format>
    <format dxfId="3009">
      <pivotArea dataOnly="0" labelOnly="1" outline="0" fieldPosition="0">
        <references count="4">
          <reference field="0" count="1" selected="0">
            <x v="168"/>
          </reference>
          <reference field="2" count="1" selected="0">
            <x v="18"/>
          </reference>
          <reference field="7" count="1" selected="0">
            <x v="16"/>
          </reference>
          <reference field="20" count="1">
            <x v="211"/>
          </reference>
        </references>
      </pivotArea>
    </format>
    <format dxfId="3008">
      <pivotArea dataOnly="0" labelOnly="1" outline="0" fieldPosition="0">
        <references count="4">
          <reference field="0" count="1" selected="0">
            <x v="178"/>
          </reference>
          <reference field="2" count="1" selected="0">
            <x v="4"/>
          </reference>
          <reference field="7" count="1" selected="0">
            <x v="16"/>
          </reference>
          <reference field="20" count="1">
            <x v="175"/>
          </reference>
        </references>
      </pivotArea>
    </format>
    <format dxfId="3007">
      <pivotArea dataOnly="0" labelOnly="1" outline="0" fieldPosition="0">
        <references count="4">
          <reference field="0" count="1" selected="0">
            <x v="181"/>
          </reference>
          <reference field="2" count="1" selected="0">
            <x v="33"/>
          </reference>
          <reference field="7" count="1" selected="0">
            <x v="16"/>
          </reference>
          <reference field="20" count="1">
            <x v="185"/>
          </reference>
        </references>
      </pivotArea>
    </format>
    <format dxfId="3006">
      <pivotArea dataOnly="0" labelOnly="1" outline="0" fieldPosition="0">
        <references count="4">
          <reference field="0" count="1" selected="0">
            <x v="184"/>
          </reference>
          <reference field="2" count="1" selected="0">
            <x v="35"/>
          </reference>
          <reference field="7" count="1" selected="0">
            <x v="16"/>
          </reference>
          <reference field="20" count="1">
            <x v="178"/>
          </reference>
        </references>
      </pivotArea>
    </format>
    <format dxfId="3005">
      <pivotArea dataOnly="0" labelOnly="1" outline="0" fieldPosition="0">
        <references count="4">
          <reference field="0" count="1" selected="0">
            <x v="212"/>
          </reference>
          <reference field="2" count="1" selected="0">
            <x v="33"/>
          </reference>
          <reference field="7" count="1" selected="0">
            <x v="16"/>
          </reference>
          <reference field="20" count="1">
            <x v="227"/>
          </reference>
        </references>
      </pivotArea>
    </format>
    <format dxfId="3004">
      <pivotArea dataOnly="0" labelOnly="1" outline="0" fieldPosition="0">
        <references count="4">
          <reference field="0" count="1" selected="0">
            <x v="218"/>
          </reference>
          <reference field="2" count="1" selected="0">
            <x v="20"/>
          </reference>
          <reference field="7" count="1" selected="0">
            <x v="16"/>
          </reference>
          <reference field="20" count="1">
            <x v="274"/>
          </reference>
        </references>
      </pivotArea>
    </format>
    <format dxfId="3003">
      <pivotArea dataOnly="0" labelOnly="1" outline="0" fieldPosition="0">
        <references count="4">
          <reference field="0" count="1" selected="0">
            <x v="225"/>
          </reference>
          <reference field="2" count="1" selected="0">
            <x v="33"/>
          </reference>
          <reference field="7" count="1" selected="0">
            <x v="16"/>
          </reference>
          <reference field="20" count="1">
            <x v="140"/>
          </reference>
        </references>
      </pivotArea>
    </format>
    <format dxfId="3002">
      <pivotArea dataOnly="0" labelOnly="1" outline="0" fieldPosition="0">
        <references count="4">
          <reference field="0" count="1" selected="0">
            <x v="227"/>
          </reference>
          <reference field="2" count="1" selected="0">
            <x v="20"/>
          </reference>
          <reference field="7" count="1" selected="0">
            <x v="16"/>
          </reference>
          <reference field="20" count="1">
            <x v="109"/>
          </reference>
        </references>
      </pivotArea>
    </format>
    <format dxfId="3001">
      <pivotArea dataOnly="0" labelOnly="1" outline="0" fieldPosition="0">
        <references count="4">
          <reference field="0" count="1" selected="0">
            <x v="237"/>
          </reference>
          <reference field="2" count="1" selected="0">
            <x v="18"/>
          </reference>
          <reference field="7" count="1" selected="0">
            <x v="16"/>
          </reference>
          <reference field="20" count="1">
            <x v="231"/>
          </reference>
        </references>
      </pivotArea>
    </format>
    <format dxfId="3000">
      <pivotArea dataOnly="0" labelOnly="1" outline="0" fieldPosition="0">
        <references count="4">
          <reference field="0" count="1" selected="0">
            <x v="242"/>
          </reference>
          <reference field="2" count="1" selected="0">
            <x v="31"/>
          </reference>
          <reference field="7" count="1" selected="0">
            <x v="16"/>
          </reference>
          <reference field="20" count="1">
            <x v="183"/>
          </reference>
        </references>
      </pivotArea>
    </format>
    <format dxfId="2999">
      <pivotArea dataOnly="0" labelOnly="1" outline="0" fieldPosition="0">
        <references count="4">
          <reference field="0" count="1" selected="0">
            <x v="249"/>
          </reference>
          <reference field="2" count="1" selected="0">
            <x v="35"/>
          </reference>
          <reference field="7" count="1" selected="0">
            <x v="16"/>
          </reference>
          <reference field="20" count="1">
            <x v="41"/>
          </reference>
        </references>
      </pivotArea>
    </format>
    <format dxfId="2998">
      <pivotArea dataOnly="0" labelOnly="1" outline="0" fieldPosition="0">
        <references count="4">
          <reference field="0" count="1" selected="0">
            <x v="268"/>
          </reference>
          <reference field="2" count="1" selected="0">
            <x v="21"/>
          </reference>
          <reference field="7" count="1" selected="0">
            <x v="16"/>
          </reference>
          <reference field="20" count="1">
            <x v="181"/>
          </reference>
        </references>
      </pivotArea>
    </format>
    <format dxfId="2997">
      <pivotArea dataOnly="0" labelOnly="1" outline="0" fieldPosition="0">
        <references count="4">
          <reference field="0" count="1" selected="0">
            <x v="272"/>
          </reference>
          <reference field="2" count="1" selected="0">
            <x v="20"/>
          </reference>
          <reference field="7" count="1" selected="0">
            <x v="16"/>
          </reference>
          <reference field="20" count="1">
            <x v="199"/>
          </reference>
        </references>
      </pivotArea>
    </format>
    <format dxfId="2996">
      <pivotArea dataOnly="0" labelOnly="1" outline="0" fieldPosition="0">
        <references count="4">
          <reference field="0" count="1" selected="0">
            <x v="274"/>
          </reference>
          <reference field="2" count="1" selected="0">
            <x v="20"/>
          </reference>
          <reference field="7" count="1" selected="0">
            <x v="16"/>
          </reference>
          <reference field="20" count="1">
            <x v="43"/>
          </reference>
        </references>
      </pivotArea>
    </format>
    <format dxfId="2995">
      <pivotArea dataOnly="0" labelOnly="1" outline="0" fieldPosition="0">
        <references count="4">
          <reference field="0" count="1" selected="0">
            <x v="300"/>
          </reference>
          <reference field="2" count="1" selected="0">
            <x v="1"/>
          </reference>
          <reference field="7" count="1" selected="0">
            <x v="16"/>
          </reference>
          <reference field="20" count="1">
            <x v="7"/>
          </reference>
        </references>
      </pivotArea>
    </format>
    <format dxfId="2994">
      <pivotArea dataOnly="0" labelOnly="1" outline="0" fieldPosition="0">
        <references count="4">
          <reference field="0" count="1" selected="0">
            <x v="309"/>
          </reference>
          <reference field="2" count="1" selected="0">
            <x v="0"/>
          </reference>
          <reference field="7" count="1" selected="0">
            <x v="16"/>
          </reference>
          <reference field="20" count="1">
            <x v="0"/>
          </reference>
        </references>
      </pivotArea>
    </format>
    <format dxfId="2993">
      <pivotArea dataOnly="0" labelOnly="1" outline="0" fieldPosition="0">
        <references count="4">
          <reference field="0" count="1" selected="0">
            <x v="4"/>
          </reference>
          <reference field="2" count="1" selected="0">
            <x v="35"/>
          </reference>
          <reference field="7" count="1" selected="0">
            <x v="17"/>
          </reference>
          <reference field="20" count="1">
            <x v="65"/>
          </reference>
        </references>
      </pivotArea>
    </format>
    <format dxfId="2992">
      <pivotArea dataOnly="0" labelOnly="1" outline="0" fieldPosition="0">
        <references count="4">
          <reference field="0" count="1" selected="0">
            <x v="20"/>
          </reference>
          <reference field="2" count="1" selected="0">
            <x v="37"/>
          </reference>
          <reference field="7" count="1" selected="0">
            <x v="17"/>
          </reference>
          <reference field="20" count="1">
            <x v="218"/>
          </reference>
        </references>
      </pivotArea>
    </format>
    <format dxfId="2991">
      <pivotArea dataOnly="0" labelOnly="1" outline="0" fieldPosition="0">
        <references count="4">
          <reference field="0" count="1" selected="0">
            <x v="44"/>
          </reference>
          <reference field="2" count="1" selected="0">
            <x v="32"/>
          </reference>
          <reference field="7" count="1" selected="0">
            <x v="17"/>
          </reference>
          <reference field="20" count="1">
            <x v="81"/>
          </reference>
        </references>
      </pivotArea>
    </format>
    <format dxfId="2990">
      <pivotArea dataOnly="0" labelOnly="1" outline="0" fieldPosition="0">
        <references count="4">
          <reference field="0" count="1" selected="0">
            <x v="54"/>
          </reference>
          <reference field="2" count="1" selected="0">
            <x v="35"/>
          </reference>
          <reference field="7" count="1" selected="0">
            <x v="17"/>
          </reference>
          <reference field="20" count="1">
            <x v="118"/>
          </reference>
        </references>
      </pivotArea>
    </format>
    <format dxfId="2989">
      <pivotArea dataOnly="0" labelOnly="1" outline="0" fieldPosition="0">
        <references count="4">
          <reference field="0" count="1" selected="0">
            <x v="56"/>
          </reference>
          <reference field="2" count="1" selected="0">
            <x v="7"/>
          </reference>
          <reference field="7" count="1" selected="0">
            <x v="17"/>
          </reference>
          <reference field="20" count="1">
            <x v="160"/>
          </reference>
        </references>
      </pivotArea>
    </format>
    <format dxfId="2988">
      <pivotArea dataOnly="0" labelOnly="1" outline="0" fieldPosition="0">
        <references count="4">
          <reference field="0" count="1" selected="0">
            <x v="64"/>
          </reference>
          <reference field="2" count="1" selected="0">
            <x v="30"/>
          </reference>
          <reference field="7" count="1" selected="0">
            <x v="17"/>
          </reference>
          <reference field="20" count="1">
            <x v="40"/>
          </reference>
        </references>
      </pivotArea>
    </format>
    <format dxfId="2987">
      <pivotArea dataOnly="0" labelOnly="1" outline="0" fieldPosition="0">
        <references count="4">
          <reference field="0" count="1" selected="0">
            <x v="76"/>
          </reference>
          <reference field="2" count="1" selected="0">
            <x v="20"/>
          </reference>
          <reference field="7" count="1" selected="0">
            <x v="17"/>
          </reference>
          <reference field="20" count="1">
            <x v="110"/>
          </reference>
        </references>
      </pivotArea>
    </format>
    <format dxfId="2986">
      <pivotArea dataOnly="0" labelOnly="1" outline="0" fieldPosition="0">
        <references count="4">
          <reference field="0" count="1" selected="0">
            <x v="111"/>
          </reference>
          <reference field="2" count="1" selected="0">
            <x v="30"/>
          </reference>
          <reference field="7" count="1" selected="0">
            <x v="17"/>
          </reference>
          <reference field="20" count="1">
            <x v="53"/>
          </reference>
        </references>
      </pivotArea>
    </format>
    <format dxfId="2985">
      <pivotArea dataOnly="0" labelOnly="1" outline="0" fieldPosition="0">
        <references count="4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17"/>
          </reference>
          <reference field="20" count="1">
            <x v="229"/>
          </reference>
        </references>
      </pivotArea>
    </format>
    <format dxfId="2984">
      <pivotArea dataOnly="0" labelOnly="1" outline="0" fieldPosition="0">
        <references count="4">
          <reference field="0" count="1" selected="0">
            <x v="167"/>
          </reference>
          <reference field="2" count="1" selected="0">
            <x v="35"/>
          </reference>
          <reference field="7" count="1" selected="0">
            <x v="17"/>
          </reference>
          <reference field="20" count="1">
            <x v="155"/>
          </reference>
        </references>
      </pivotArea>
    </format>
    <format dxfId="2983">
      <pivotArea dataOnly="0" labelOnly="1" outline="0" fieldPosition="0">
        <references count="4">
          <reference field="0" count="1" selected="0">
            <x v="178"/>
          </reference>
          <reference field="2" count="1" selected="0">
            <x v="4"/>
          </reference>
          <reference field="7" count="1" selected="0">
            <x v="17"/>
          </reference>
          <reference field="20" count="1">
            <x v="175"/>
          </reference>
        </references>
      </pivotArea>
    </format>
    <format dxfId="2982">
      <pivotArea dataOnly="0" labelOnly="1" outline="0" fieldPosition="0">
        <references count="4">
          <reference field="0" count="1" selected="0">
            <x v="200"/>
          </reference>
          <reference field="2" count="1" selected="0">
            <x v="17"/>
          </reference>
          <reference field="7" count="1" selected="0">
            <x v="17"/>
          </reference>
          <reference field="20" count="1">
            <x v="233"/>
          </reference>
        </references>
      </pivotArea>
    </format>
    <format dxfId="2981">
      <pivotArea dataOnly="0" labelOnly="1" outline="0" fieldPosition="0">
        <references count="4">
          <reference field="0" count="1" selected="0">
            <x v="202"/>
          </reference>
          <reference field="2" count="1" selected="0">
            <x v="20"/>
          </reference>
          <reference field="7" count="1" selected="0">
            <x v="17"/>
          </reference>
          <reference field="20" count="1">
            <x v="87"/>
          </reference>
        </references>
      </pivotArea>
    </format>
    <format dxfId="2980">
      <pivotArea dataOnly="0" labelOnly="1" outline="0" fieldPosition="0">
        <references count="4">
          <reference field="0" count="1" selected="0">
            <x v="227"/>
          </reference>
          <reference field="2" count="1" selected="0">
            <x v="20"/>
          </reference>
          <reference field="7" count="1" selected="0">
            <x v="17"/>
          </reference>
          <reference field="20" count="1">
            <x v="109"/>
          </reference>
        </references>
      </pivotArea>
    </format>
    <format dxfId="2979">
      <pivotArea dataOnly="0" labelOnly="1" outline="0" fieldPosition="0">
        <references count="4">
          <reference field="0" count="1" selected="0">
            <x v="233"/>
          </reference>
          <reference field="2" count="1" selected="0">
            <x v="21"/>
          </reference>
          <reference field="7" count="1" selected="0">
            <x v="17"/>
          </reference>
          <reference field="20" count="1">
            <x v="278"/>
          </reference>
        </references>
      </pivotArea>
    </format>
    <format dxfId="2978">
      <pivotArea dataOnly="0" labelOnly="1" outline="0" fieldPosition="0">
        <references count="4">
          <reference field="0" count="1" selected="0">
            <x v="267"/>
          </reference>
          <reference field="2" count="1" selected="0">
            <x v="22"/>
          </reference>
          <reference field="7" count="1" selected="0">
            <x v="17"/>
          </reference>
          <reference field="20" count="1">
            <x v="202"/>
          </reference>
        </references>
      </pivotArea>
    </format>
    <format dxfId="2977">
      <pivotArea dataOnly="0" labelOnly="1" outline="0" fieldPosition="0">
        <references count="4">
          <reference field="0" count="1" selected="0">
            <x v="279"/>
          </reference>
          <reference field="2" count="1" selected="0">
            <x v="35"/>
          </reference>
          <reference field="7" count="1" selected="0">
            <x v="17"/>
          </reference>
          <reference field="20" count="1">
            <x v="13"/>
          </reference>
        </references>
      </pivotArea>
    </format>
    <format dxfId="2976">
      <pivotArea dataOnly="0" labelOnly="1" outline="0" fieldPosition="0">
        <references count="4">
          <reference field="0" count="1" selected="0">
            <x v="281"/>
          </reference>
          <reference field="2" count="1" selected="0">
            <x v="4"/>
          </reference>
          <reference field="7" count="1" selected="0">
            <x v="17"/>
          </reference>
          <reference field="20" count="1">
            <x v="171"/>
          </reference>
        </references>
      </pivotArea>
    </format>
    <format dxfId="2975">
      <pivotArea dataOnly="0" labelOnly="1" outline="0" fieldPosition="0">
        <references count="4">
          <reference field="0" count="1" selected="0">
            <x v="319"/>
          </reference>
          <reference field="2" count="1" selected="0">
            <x v="38"/>
          </reference>
          <reference field="7" count="1" selected="0">
            <x v="17"/>
          </reference>
          <reference field="20" count="1">
            <x v="294"/>
          </reference>
        </references>
      </pivotArea>
    </format>
    <format dxfId="2974">
      <pivotArea dataOnly="0" labelOnly="1" outline="0" fieldPosition="0">
        <references count="4">
          <reference field="0" count="1" selected="0">
            <x v="15"/>
          </reference>
          <reference field="2" count="1" selected="0">
            <x v="33"/>
          </reference>
          <reference field="7" count="1" selected="0">
            <x v="18"/>
          </reference>
          <reference field="20" count="1">
            <x v="123"/>
          </reference>
        </references>
      </pivotArea>
    </format>
    <format dxfId="2973">
      <pivotArea dataOnly="0" labelOnly="1" outline="0" fieldPosition="0">
        <references count="4">
          <reference field="0" count="1" selected="0">
            <x v="47"/>
          </reference>
          <reference field="2" count="1" selected="0">
            <x v="31"/>
          </reference>
          <reference field="7" count="1" selected="0">
            <x v="18"/>
          </reference>
          <reference field="20" count="1">
            <x v="33"/>
          </reference>
        </references>
      </pivotArea>
    </format>
    <format dxfId="2972">
      <pivotArea dataOnly="0" labelOnly="1" outline="0" fieldPosition="0">
        <references count="4">
          <reference field="0" count="1" selected="0">
            <x v="49"/>
          </reference>
          <reference field="2" count="1" selected="0">
            <x v="20"/>
          </reference>
          <reference field="7" count="1" selected="0">
            <x v="18"/>
          </reference>
          <reference field="20" count="1">
            <x v="39"/>
          </reference>
        </references>
      </pivotArea>
    </format>
    <format dxfId="2971">
      <pivotArea dataOnly="0" labelOnly="1" outline="0" fieldPosition="0">
        <references count="4">
          <reference field="0" count="1" selected="0">
            <x v="56"/>
          </reference>
          <reference field="2" count="1" selected="0">
            <x v="7"/>
          </reference>
          <reference field="7" count="1" selected="0">
            <x v="18"/>
          </reference>
          <reference field="20" count="1">
            <x v="160"/>
          </reference>
        </references>
      </pivotArea>
    </format>
    <format dxfId="2970">
      <pivotArea dataOnly="0" labelOnly="1" outline="0" fieldPosition="0">
        <references count="4">
          <reference field="0" count="1" selected="0">
            <x v="78"/>
          </reference>
          <reference field="2" count="1" selected="0">
            <x v="19"/>
          </reference>
          <reference field="7" count="1" selected="0">
            <x v="18"/>
          </reference>
          <reference field="20" count="1">
            <x v="242"/>
          </reference>
        </references>
      </pivotArea>
    </format>
    <format dxfId="2969">
      <pivotArea dataOnly="0" labelOnly="1" outline="0" fieldPosition="0">
        <references count="4">
          <reference field="0" count="1" selected="0">
            <x v="82"/>
          </reference>
          <reference field="2" count="1" selected="0">
            <x v="35"/>
          </reference>
          <reference field="7" count="1" selected="0">
            <x v="18"/>
          </reference>
          <reference field="20" count="1">
            <x v="71"/>
          </reference>
        </references>
      </pivotArea>
    </format>
    <format dxfId="2968">
      <pivotArea dataOnly="0" labelOnly="1" outline="0" fieldPosition="0">
        <references count="4">
          <reference field="0" count="1" selected="0">
            <x v="84"/>
          </reference>
          <reference field="2" count="1" selected="0">
            <x v="20"/>
          </reference>
          <reference field="7" count="1" selected="0">
            <x v="18"/>
          </reference>
          <reference field="20" count="1">
            <x v="98"/>
          </reference>
        </references>
      </pivotArea>
    </format>
    <format dxfId="2967">
      <pivotArea dataOnly="0" labelOnly="1" outline="0" fieldPosition="0">
        <references count="4">
          <reference field="0" count="1" selected="0">
            <x v="101"/>
          </reference>
          <reference field="2" count="1" selected="0">
            <x v="35"/>
          </reference>
          <reference field="7" count="1" selected="0">
            <x v="18"/>
          </reference>
          <reference field="20" count="1">
            <x v="60"/>
          </reference>
        </references>
      </pivotArea>
    </format>
    <format dxfId="2966">
      <pivotArea dataOnly="0" labelOnly="1" outline="0" fieldPosition="0">
        <references count="4">
          <reference field="0" count="1" selected="0">
            <x v="117"/>
          </reference>
          <reference field="2" count="1" selected="0">
            <x v="33"/>
          </reference>
          <reference field="7" count="1" selected="0">
            <x v="18"/>
          </reference>
          <reference field="20" count="1">
            <x v="154"/>
          </reference>
        </references>
      </pivotArea>
    </format>
    <format dxfId="2965">
      <pivotArea dataOnly="0" labelOnly="1" outline="0" fieldPosition="0">
        <references count="4">
          <reference field="0" count="1" selected="0">
            <x v="119"/>
          </reference>
          <reference field="2" count="1" selected="0">
            <x v="33"/>
          </reference>
          <reference field="7" count="1" selected="0">
            <x v="18"/>
          </reference>
          <reference field="20" count="1">
            <x v="46"/>
          </reference>
        </references>
      </pivotArea>
    </format>
    <format dxfId="2964">
      <pivotArea dataOnly="0" labelOnly="1" outline="0" fieldPosition="0">
        <references count="4">
          <reference field="0" count="1" selected="0">
            <x v="126"/>
          </reference>
          <reference field="2" count="1" selected="0">
            <x v="20"/>
          </reference>
          <reference field="7" count="1" selected="0">
            <x v="18"/>
          </reference>
          <reference field="20" count="1">
            <x v="120"/>
          </reference>
        </references>
      </pivotArea>
    </format>
    <format dxfId="2963">
      <pivotArea dataOnly="0" labelOnly="1" outline="0" fieldPosition="0">
        <references count="4">
          <reference field="0" count="1" selected="0">
            <x v="130"/>
          </reference>
          <reference field="2" count="1" selected="0">
            <x v="35"/>
          </reference>
          <reference field="7" count="1" selected="0">
            <x v="18"/>
          </reference>
          <reference field="20" count="1">
            <x v="73"/>
          </reference>
        </references>
      </pivotArea>
    </format>
    <format dxfId="2962">
      <pivotArea dataOnly="0" labelOnly="1" outline="0" fieldPosition="0">
        <references count="4">
          <reference field="0" count="1" selected="0">
            <x v="135"/>
          </reference>
          <reference field="2" count="1" selected="0">
            <x v="4"/>
          </reference>
          <reference field="7" count="1" selected="0">
            <x v="18"/>
          </reference>
          <reference field="20" count="1">
            <x v="90"/>
          </reference>
        </references>
      </pivotArea>
    </format>
    <format dxfId="2961">
      <pivotArea dataOnly="0" labelOnly="1" outline="0" fieldPosition="0">
        <references count="4">
          <reference field="0" count="1" selected="0">
            <x v="145"/>
          </reference>
          <reference field="2" count="1" selected="0">
            <x v="33"/>
          </reference>
          <reference field="7" count="1" selected="0">
            <x v="18"/>
          </reference>
          <reference field="20" count="1">
            <x v="184"/>
          </reference>
        </references>
      </pivotArea>
    </format>
    <format dxfId="2960">
      <pivotArea dataOnly="0" labelOnly="1" outline="0" fieldPosition="0">
        <references count="4">
          <reference field="0" count="1" selected="0">
            <x v="166"/>
          </reference>
          <reference field="2" count="1" selected="0">
            <x v="35"/>
          </reference>
          <reference field="7" count="1" selected="0">
            <x v="18"/>
          </reference>
          <reference field="20" count="1">
            <x v="260"/>
          </reference>
        </references>
      </pivotArea>
    </format>
    <format dxfId="2959">
      <pivotArea dataOnly="0" labelOnly="1" outline="0" fieldPosition="0">
        <references count="4">
          <reference field="0" count="1" selected="0">
            <x v="167"/>
          </reference>
          <reference field="2" count="1" selected="0">
            <x v="35"/>
          </reference>
          <reference field="7" count="1" selected="0">
            <x v="18"/>
          </reference>
          <reference field="20" count="1">
            <x v="155"/>
          </reference>
        </references>
      </pivotArea>
    </format>
    <format dxfId="2958">
      <pivotArea dataOnly="0" labelOnly="1" outline="0" fieldPosition="0">
        <references count="4">
          <reference field="0" count="1" selected="0">
            <x v="175"/>
          </reference>
          <reference field="2" count="1" selected="0">
            <x v="20"/>
          </reference>
          <reference field="7" count="1" selected="0">
            <x v="18"/>
          </reference>
          <reference field="20" count="1">
            <x v="142"/>
          </reference>
        </references>
      </pivotArea>
    </format>
    <format dxfId="2957">
      <pivotArea dataOnly="0" labelOnly="1" outline="0" fieldPosition="0">
        <references count="4">
          <reference field="0" count="1" selected="0">
            <x v="186"/>
          </reference>
          <reference field="2" count="1" selected="0">
            <x v="25"/>
          </reference>
          <reference field="7" count="1" selected="0">
            <x v="18"/>
          </reference>
          <reference field="20" count="1">
            <x v="86"/>
          </reference>
        </references>
      </pivotArea>
    </format>
    <format dxfId="2956">
      <pivotArea dataOnly="0" labelOnly="1" outline="0" fieldPosition="0">
        <references count="4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18"/>
          </reference>
          <reference field="20" count="1">
            <x v="163"/>
          </reference>
        </references>
      </pivotArea>
    </format>
    <format dxfId="2955">
      <pivotArea dataOnly="0" labelOnly="1" outline="0" fieldPosition="0">
        <references count="4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18"/>
          </reference>
          <reference field="20" count="1">
            <x v="85"/>
          </reference>
        </references>
      </pivotArea>
    </format>
    <format dxfId="2954">
      <pivotArea dataOnly="0" labelOnly="1" outline="0" fieldPosition="0">
        <references count="4">
          <reference field="0" count="1" selected="0">
            <x v="202"/>
          </reference>
          <reference field="2" count="1" selected="0">
            <x v="20"/>
          </reference>
          <reference field="7" count="1" selected="0">
            <x v="18"/>
          </reference>
          <reference field="20" count="1">
            <x v="87"/>
          </reference>
        </references>
      </pivotArea>
    </format>
    <format dxfId="2953">
      <pivotArea dataOnly="0" labelOnly="1" outline="0" fieldPosition="0">
        <references count="4">
          <reference field="0" count="1" selected="0">
            <x v="209"/>
          </reference>
          <reference field="2" count="1" selected="0">
            <x v="35"/>
          </reference>
          <reference field="7" count="1" selected="0">
            <x v="18"/>
          </reference>
          <reference field="20" count="1">
            <x v="279"/>
          </reference>
        </references>
      </pivotArea>
    </format>
    <format dxfId="2952">
      <pivotArea dataOnly="0" labelOnly="1" outline="0" fieldPosition="0">
        <references count="4">
          <reference field="0" count="1" selected="0">
            <x v="220"/>
          </reference>
          <reference field="2" count="1" selected="0">
            <x v="33"/>
          </reference>
          <reference field="7" count="1" selected="0">
            <x v="18"/>
          </reference>
          <reference field="20" count="1">
            <x v="111"/>
          </reference>
        </references>
      </pivotArea>
    </format>
    <format dxfId="2951">
      <pivotArea dataOnly="0" labelOnly="1" outline="0" fieldPosition="0">
        <references count="4">
          <reference field="0" count="1" selected="0">
            <x v="227"/>
          </reference>
          <reference field="2" count="1" selected="0">
            <x v="20"/>
          </reference>
          <reference field="7" count="1" selected="0">
            <x v="18"/>
          </reference>
          <reference field="20" count="1">
            <x v="109"/>
          </reference>
        </references>
      </pivotArea>
    </format>
    <format dxfId="2950">
      <pivotArea dataOnly="0" labelOnly="1" outline="0" fieldPosition="0">
        <references count="4">
          <reference field="0" count="1" selected="0">
            <x v="229"/>
          </reference>
          <reference field="2" count="1" selected="0">
            <x v="20"/>
          </reference>
          <reference field="7" count="1" selected="0">
            <x v="18"/>
          </reference>
          <reference field="20" count="1">
            <x v="55"/>
          </reference>
        </references>
      </pivotArea>
    </format>
    <format dxfId="2949">
      <pivotArea dataOnly="0" labelOnly="1" outline="0" fieldPosition="0">
        <references count="4">
          <reference field="0" count="1" selected="0">
            <x v="249"/>
          </reference>
          <reference field="2" count="1" selected="0">
            <x v="35"/>
          </reference>
          <reference field="7" count="1" selected="0">
            <x v="18"/>
          </reference>
          <reference field="20" count="1">
            <x v="41"/>
          </reference>
        </references>
      </pivotArea>
    </format>
    <format dxfId="2948">
      <pivotArea dataOnly="0" labelOnly="1" outline="0" fieldPosition="0">
        <references count="4">
          <reference field="0" count="1" selected="0">
            <x v="250"/>
          </reference>
          <reference field="2" count="1" selected="0">
            <x v="20"/>
          </reference>
          <reference field="7" count="1" selected="0">
            <x v="18"/>
          </reference>
          <reference field="20" count="1">
            <x v="187"/>
          </reference>
        </references>
      </pivotArea>
    </format>
    <format dxfId="2947">
      <pivotArea dataOnly="0" labelOnly="1" outline="0" fieldPosition="0">
        <references count="4">
          <reference field="0" count="1" selected="0">
            <x v="283"/>
          </reference>
          <reference field="2" count="1" selected="0">
            <x v="35"/>
          </reference>
          <reference field="7" count="1" selected="0">
            <x v="18"/>
          </reference>
          <reference field="20" count="1">
            <x v="115"/>
          </reference>
        </references>
      </pivotArea>
    </format>
    <format dxfId="2946">
      <pivotArea dataOnly="0" labelOnly="1" outline="0" fieldPosition="0">
        <references count="4">
          <reference field="0" count="1" selected="0">
            <x v="12"/>
          </reference>
          <reference field="2" count="1" selected="0">
            <x v="9"/>
          </reference>
          <reference field="7" count="1" selected="0">
            <x v="20"/>
          </reference>
          <reference field="20" count="1">
            <x v="283"/>
          </reference>
        </references>
      </pivotArea>
    </format>
    <format dxfId="2945">
      <pivotArea dataOnly="0" labelOnly="1" outline="0" fieldPosition="0">
        <references count="4">
          <reference field="0" count="1" selected="0">
            <x v="16"/>
          </reference>
          <reference field="2" count="1" selected="0">
            <x v="1"/>
          </reference>
          <reference field="7" count="1" selected="0">
            <x v="20"/>
          </reference>
          <reference field="20" count="1">
            <x v="6"/>
          </reference>
        </references>
      </pivotArea>
    </format>
    <format dxfId="2944">
      <pivotArea dataOnly="0" labelOnly="1" outline="0" fieldPosition="0">
        <references count="4">
          <reference field="0" count="1" selected="0">
            <x v="22"/>
          </reference>
          <reference field="2" count="1" selected="0">
            <x v="28"/>
          </reference>
          <reference field="7" count="1" selected="0">
            <x v="20"/>
          </reference>
          <reference field="20" count="1">
            <x v="5"/>
          </reference>
        </references>
      </pivotArea>
    </format>
    <format dxfId="2943">
      <pivotArea dataOnly="0" labelOnly="1" outline="0" fieldPosition="0">
        <references count="4">
          <reference field="0" count="1" selected="0">
            <x v="59"/>
          </reference>
          <reference field="2" count="1" selected="0">
            <x v="21"/>
          </reference>
          <reference field="7" count="1" selected="0">
            <x v="20"/>
          </reference>
          <reference field="20" count="1">
            <x v="276"/>
          </reference>
        </references>
      </pivotArea>
    </format>
    <format dxfId="2942">
      <pivotArea dataOnly="0" labelOnly="1" outline="0" fieldPosition="0">
        <references count="4">
          <reference field="0" count="1" selected="0">
            <x v="161"/>
          </reference>
          <reference field="2" count="1" selected="0">
            <x v="4"/>
          </reference>
          <reference field="7" count="1" selected="0">
            <x v="20"/>
          </reference>
          <reference field="20" count="1">
            <x v="8"/>
          </reference>
        </references>
      </pivotArea>
    </format>
    <format dxfId="2941">
      <pivotArea dataOnly="0" labelOnly="1" outline="0" fieldPosition="0">
        <references count="4">
          <reference field="0" count="1" selected="0">
            <x v="163"/>
          </reference>
          <reference field="2" count="1" selected="0">
            <x v="20"/>
          </reference>
          <reference field="7" count="1" selected="0">
            <x v="20"/>
          </reference>
          <reference field="20" count="1">
            <x v="277"/>
          </reference>
        </references>
      </pivotArea>
    </format>
    <format dxfId="2940">
      <pivotArea dataOnly="0" labelOnly="1" outline="0" fieldPosition="0">
        <references count="4">
          <reference field="0" count="1" selected="0">
            <x v="192"/>
          </reference>
          <reference field="2" count="1" selected="0">
            <x v="28"/>
          </reference>
          <reference field="7" count="1" selected="0">
            <x v="20"/>
          </reference>
          <reference field="20" count="1">
            <x v="247"/>
          </reference>
        </references>
      </pivotArea>
    </format>
    <format dxfId="2939">
      <pivotArea dataOnly="0" labelOnly="1" outline="0" fieldPosition="0">
        <references count="4">
          <reference field="0" count="1" selected="0">
            <x v="196"/>
          </reference>
          <reference field="2" count="1" selected="0">
            <x v="21"/>
          </reference>
          <reference field="7" count="1" selected="0">
            <x v="20"/>
          </reference>
          <reference field="20" count="1">
            <x v="222"/>
          </reference>
        </references>
      </pivotArea>
    </format>
    <format dxfId="2938">
      <pivotArea dataOnly="0" labelOnly="1" outline="0" fieldPosition="0">
        <references count="4">
          <reference field="0" count="1" selected="0">
            <x v="213"/>
          </reference>
          <reference field="2" count="1" selected="0">
            <x v="17"/>
          </reference>
          <reference field="7" count="1" selected="0">
            <x v="20"/>
          </reference>
          <reference field="20" count="1">
            <x v="241"/>
          </reference>
        </references>
      </pivotArea>
    </format>
    <format dxfId="2937">
      <pivotArea dataOnly="0" labelOnly="1" outline="0" fieldPosition="0">
        <references count="4">
          <reference field="0" count="1" selected="0">
            <x v="256"/>
          </reference>
          <reference field="2" count="1" selected="0">
            <x v="21"/>
          </reference>
          <reference field="7" count="1" selected="0">
            <x v="20"/>
          </reference>
          <reference field="20" count="1">
            <x v="207"/>
          </reference>
        </references>
      </pivotArea>
    </format>
    <format dxfId="2936">
      <pivotArea dataOnly="0" labelOnly="1" outline="0" fieldPosition="0">
        <references count="4">
          <reference field="0" count="1" selected="0">
            <x v="278"/>
          </reference>
          <reference field="2" count="1" selected="0">
            <x v="20"/>
          </reference>
          <reference field="7" count="1" selected="0">
            <x v="20"/>
          </reference>
          <reference field="20" count="1">
            <x v="12"/>
          </reference>
        </references>
      </pivotArea>
    </format>
    <format dxfId="2935">
      <pivotArea dataOnly="0" labelOnly="1" outline="0" fieldPosition="0">
        <references count="4">
          <reference field="0" count="1" selected="0">
            <x v="307"/>
          </reference>
          <reference field="2" count="1" selected="0">
            <x v="0"/>
          </reference>
          <reference field="7" count="1" selected="0">
            <x v="20"/>
          </reference>
          <reference field="20" count="1">
            <x v="0"/>
          </reference>
        </references>
      </pivotArea>
    </format>
    <format dxfId="2934">
      <pivotArea dataOnly="0" labelOnly="1" outline="0" fieldPosition="0">
        <references count="4">
          <reference field="0" count="1" selected="0">
            <x v="36"/>
          </reference>
          <reference field="2" count="1" selected="0">
            <x v="31"/>
          </reference>
          <reference field="7" count="1" selected="0">
            <x v="21"/>
          </reference>
          <reference field="20" count="1">
            <x v="212"/>
          </reference>
        </references>
      </pivotArea>
    </format>
    <format dxfId="2933">
      <pivotArea dataOnly="0" labelOnly="1" outline="0" fieldPosition="0">
        <references count="4">
          <reference field="0" count="1" selected="0">
            <x v="38"/>
          </reference>
          <reference field="2" count="1" selected="0">
            <x v="31"/>
          </reference>
          <reference field="7" count="1" selected="0">
            <x v="21"/>
          </reference>
          <reference field="20" count="1">
            <x v="75"/>
          </reference>
        </references>
      </pivotArea>
    </format>
    <format dxfId="2932">
      <pivotArea dataOnly="0" labelOnly="1" outline="0" fieldPosition="0">
        <references count="4">
          <reference field="0" count="1" selected="0">
            <x v="54"/>
          </reference>
          <reference field="2" count="1" selected="0">
            <x v="35"/>
          </reference>
          <reference field="7" count="1" selected="0">
            <x v="21"/>
          </reference>
          <reference field="20" count="1">
            <x v="118"/>
          </reference>
        </references>
      </pivotArea>
    </format>
    <format dxfId="2931">
      <pivotArea dataOnly="0" labelOnly="1" outline="0" fieldPosition="0">
        <references count="4">
          <reference field="0" count="1" selected="0">
            <x v="55"/>
          </reference>
          <reference field="2" count="1" selected="0">
            <x v="21"/>
          </reference>
          <reference field="7" count="1" selected="0">
            <x v="21"/>
          </reference>
          <reference field="20" count="1">
            <x v="180"/>
          </reference>
        </references>
      </pivotArea>
    </format>
    <format dxfId="2930">
      <pivotArea dataOnly="0" labelOnly="1" outline="0" fieldPosition="0">
        <references count="4">
          <reference field="0" count="1" selected="0">
            <x v="64"/>
          </reference>
          <reference field="2" count="1" selected="0">
            <x v="30"/>
          </reference>
          <reference field="7" count="1" selected="0">
            <x v="21"/>
          </reference>
          <reference field="20" count="1">
            <x v="40"/>
          </reference>
        </references>
      </pivotArea>
    </format>
    <format dxfId="2929">
      <pivotArea dataOnly="0" labelOnly="1" outline="0" fieldPosition="0">
        <references count="4">
          <reference field="0" count="1" selected="0">
            <x v="76"/>
          </reference>
          <reference field="2" count="1" selected="0">
            <x v="20"/>
          </reference>
          <reference field="7" count="1" selected="0">
            <x v="21"/>
          </reference>
          <reference field="20" count="1">
            <x v="110"/>
          </reference>
        </references>
      </pivotArea>
    </format>
    <format dxfId="2928">
      <pivotArea dataOnly="0" labelOnly="1" outline="0" fieldPosition="0">
        <references count="4">
          <reference field="0" count="1" selected="0">
            <x v="79"/>
          </reference>
          <reference field="2" count="1" selected="0">
            <x v="33"/>
          </reference>
          <reference field="7" count="1" selected="0">
            <x v="21"/>
          </reference>
          <reference field="20" count="1">
            <x v="91"/>
          </reference>
        </references>
      </pivotArea>
    </format>
    <format dxfId="2927">
      <pivotArea dataOnly="0" labelOnly="1" outline="0" fieldPosition="0">
        <references count="4">
          <reference field="0" count="1" selected="0">
            <x v="111"/>
          </reference>
          <reference field="2" count="1" selected="0">
            <x v="30"/>
          </reference>
          <reference field="7" count="1" selected="0">
            <x v="21"/>
          </reference>
          <reference field="20" count="1">
            <x v="53"/>
          </reference>
        </references>
      </pivotArea>
    </format>
    <format dxfId="2926">
      <pivotArea dataOnly="0" labelOnly="1" outline="0" fieldPosition="0">
        <references count="4">
          <reference field="0" count="1" selected="0">
            <x v="112"/>
          </reference>
          <reference field="2" count="1" selected="0">
            <x v="33"/>
          </reference>
          <reference field="7" count="1" selected="0">
            <x v="21"/>
          </reference>
          <reference field="20" count="1">
            <x v="139"/>
          </reference>
        </references>
      </pivotArea>
    </format>
    <format dxfId="2925">
      <pivotArea dataOnly="0" labelOnly="1" outline="0" fieldPosition="0">
        <references count="4">
          <reference field="0" count="1" selected="0">
            <x v="145"/>
          </reference>
          <reference field="2" count="1" selected="0">
            <x v="33"/>
          </reference>
          <reference field="7" count="1" selected="0">
            <x v="21"/>
          </reference>
          <reference field="20" count="1">
            <x v="184"/>
          </reference>
        </references>
      </pivotArea>
    </format>
    <format dxfId="2924">
      <pivotArea dataOnly="0" labelOnly="1" outline="0" fieldPosition="0">
        <references count="4">
          <reference field="0" count="1" selected="0">
            <x v="156"/>
          </reference>
          <reference field="2" count="1" selected="0">
            <x v="21"/>
          </reference>
          <reference field="7" count="1" selected="0">
            <x v="21"/>
          </reference>
          <reference field="20" count="1">
            <x v="213"/>
          </reference>
        </references>
      </pivotArea>
    </format>
    <format dxfId="2923">
      <pivotArea dataOnly="0" labelOnly="1" outline="0" fieldPosition="0">
        <references count="4">
          <reference field="0" count="1" selected="0">
            <x v="178"/>
          </reference>
          <reference field="2" count="1" selected="0">
            <x v="4"/>
          </reference>
          <reference field="7" count="1" selected="0">
            <x v="21"/>
          </reference>
          <reference field="20" count="1">
            <x v="175"/>
          </reference>
        </references>
      </pivotArea>
    </format>
    <format dxfId="2922">
      <pivotArea dataOnly="0" labelOnly="1" outline="0" fieldPosition="0">
        <references count="4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21"/>
          </reference>
          <reference field="20" count="1">
            <x v="215"/>
          </reference>
        </references>
      </pivotArea>
    </format>
    <format dxfId="2921">
      <pivotArea dataOnly="0" labelOnly="1" outline="0" fieldPosition="0">
        <references count="4">
          <reference field="0" count="1" selected="0">
            <x v="225"/>
          </reference>
          <reference field="2" count="1" selected="0">
            <x v="33"/>
          </reference>
          <reference field="7" count="1" selected="0">
            <x v="21"/>
          </reference>
          <reference field="20" count="1">
            <x v="140"/>
          </reference>
        </references>
      </pivotArea>
    </format>
    <format dxfId="2920">
      <pivotArea dataOnly="0" labelOnly="1" outline="0" fieldPosition="0">
        <references count="4">
          <reference field="0" count="1" selected="0">
            <x v="246"/>
          </reference>
          <reference field="2" count="1" selected="0">
            <x v="33"/>
          </reference>
          <reference field="7" count="1" selected="0">
            <x v="21"/>
          </reference>
          <reference field="20" count="1">
            <x v="131"/>
          </reference>
        </references>
      </pivotArea>
    </format>
    <format dxfId="2919">
      <pivotArea dataOnly="0" labelOnly="1" outline="0" fieldPosition="0">
        <references count="4">
          <reference field="0" count="1" selected="0">
            <x v="266"/>
          </reference>
          <reference field="2" count="1" selected="0">
            <x v="21"/>
          </reference>
          <reference field="7" count="1" selected="0">
            <x v="21"/>
          </reference>
          <reference field="20" count="1">
            <x v="42"/>
          </reference>
        </references>
      </pivotArea>
    </format>
    <format dxfId="2918">
      <pivotArea dataOnly="0" labelOnly="1" outline="0" fieldPosition="0">
        <references count="4">
          <reference field="0" count="1" selected="0">
            <x v="277"/>
          </reference>
          <reference field="2" count="1" selected="0">
            <x v="35"/>
          </reference>
          <reference field="7" count="1" selected="0">
            <x v="21"/>
          </reference>
          <reference field="20" count="1">
            <x v="174"/>
          </reference>
        </references>
      </pivotArea>
    </format>
    <format dxfId="2917">
      <pivotArea dataOnly="0" labelOnly="1" outline="0" fieldPosition="0">
        <references count="4">
          <reference field="0" count="1" selected="0">
            <x v="281"/>
          </reference>
          <reference field="2" count="1" selected="0">
            <x v="4"/>
          </reference>
          <reference field="7" count="1" selected="0">
            <x v="21"/>
          </reference>
          <reference field="20" count="1">
            <x v="171"/>
          </reference>
        </references>
      </pivotArea>
    </format>
    <format dxfId="2916">
      <pivotArea dataOnly="0" labelOnly="1" outline="0" fieldPosition="0">
        <references count="4">
          <reference field="0" count="1" selected="0">
            <x v="290"/>
          </reference>
          <reference field="2" count="1" selected="0">
            <x v="33"/>
          </reference>
          <reference field="7" count="1" selected="0">
            <x v="21"/>
          </reference>
          <reference field="20" count="1">
            <x v="246"/>
          </reference>
        </references>
      </pivotArea>
    </format>
    <format dxfId="2915">
      <pivotArea dataOnly="0" labelOnly="1" outline="0" fieldPosition="0">
        <references count="4">
          <reference field="0" count="1" selected="0">
            <x v="308"/>
          </reference>
          <reference field="2" count="1" selected="0">
            <x v="26"/>
          </reference>
          <reference field="7" count="1" selected="0">
            <x v="21"/>
          </reference>
          <reference field="20" count="1">
            <x v="282"/>
          </reference>
        </references>
      </pivotArea>
    </format>
    <format dxfId="2914">
      <pivotArea dataOnly="0" labelOnly="1" outline="0" fieldPosition="0">
        <references count="4">
          <reference field="0" count="1" selected="0">
            <x v="312"/>
          </reference>
          <reference field="2" count="1" selected="0">
            <x v="4"/>
          </reference>
          <reference field="7" count="1" selected="0">
            <x v="21"/>
          </reference>
          <reference field="20" count="1">
            <x v="287"/>
          </reference>
        </references>
      </pivotArea>
    </format>
    <format dxfId="2913">
      <pivotArea dataOnly="0" labelOnly="1" outline="0" fieldPosition="0">
        <references count="4">
          <reference field="0" count="1" selected="0">
            <x v="7"/>
          </reference>
          <reference field="2" count="1" selected="0">
            <x v="33"/>
          </reference>
          <reference field="7" count="1" selected="0">
            <x v="22"/>
          </reference>
          <reference field="20" count="1">
            <x v="197"/>
          </reference>
        </references>
      </pivotArea>
    </format>
    <format dxfId="2912">
      <pivotArea dataOnly="0" labelOnly="1" outline="0" fieldPosition="0">
        <references count="4">
          <reference field="0" count="1" selected="0">
            <x v="36"/>
          </reference>
          <reference field="2" count="1" selected="0">
            <x v="31"/>
          </reference>
          <reference field="7" count="1" selected="0">
            <x v="22"/>
          </reference>
          <reference field="20" count="1">
            <x v="212"/>
          </reference>
        </references>
      </pivotArea>
    </format>
    <format dxfId="2911">
      <pivotArea dataOnly="0" labelOnly="1" outline="0" fieldPosition="0">
        <references count="4">
          <reference field="0" count="1" selected="0">
            <x v="38"/>
          </reference>
          <reference field="2" count="1" selected="0">
            <x v="31"/>
          </reference>
          <reference field="7" count="1" selected="0">
            <x v="22"/>
          </reference>
          <reference field="20" count="1">
            <x v="75"/>
          </reference>
        </references>
      </pivotArea>
    </format>
    <format dxfId="2910">
      <pivotArea dataOnly="0" labelOnly="1" outline="0" fieldPosition="0">
        <references count="4">
          <reference field="0" count="1" selected="0">
            <x v="54"/>
          </reference>
          <reference field="2" count="1" selected="0">
            <x v="35"/>
          </reference>
          <reference field="7" count="1" selected="0">
            <x v="22"/>
          </reference>
          <reference field="20" count="1">
            <x v="118"/>
          </reference>
        </references>
      </pivotArea>
    </format>
    <format dxfId="2909">
      <pivotArea dataOnly="0" labelOnly="1" outline="0" fieldPosition="0">
        <references count="4">
          <reference field="0" count="1" selected="0">
            <x v="70"/>
          </reference>
          <reference field="2" count="1" selected="0">
            <x v="26"/>
          </reference>
          <reference field="7" count="1" selected="0">
            <x v="22"/>
          </reference>
          <reference field="20" count="1">
            <x v="219"/>
          </reference>
        </references>
      </pivotArea>
    </format>
    <format dxfId="2908">
      <pivotArea dataOnly="0" labelOnly="1" outline="0" fieldPosition="0">
        <references count="4">
          <reference field="0" count="1" selected="0">
            <x v="72"/>
          </reference>
          <reference field="2" count="1" selected="0">
            <x v="33"/>
          </reference>
          <reference field="7" count="1" selected="0">
            <x v="22"/>
          </reference>
          <reference field="20" count="1">
            <x v="254"/>
          </reference>
        </references>
      </pivotArea>
    </format>
    <format dxfId="2907">
      <pivotArea dataOnly="0" labelOnly="1" outline="0" fieldPosition="0">
        <references count="4">
          <reference field="0" count="1" selected="0">
            <x v="94"/>
          </reference>
          <reference field="2" count="1" selected="0">
            <x v="35"/>
          </reference>
          <reference field="7" count="1" selected="0">
            <x v="22"/>
          </reference>
          <reference field="20" count="1">
            <x v="236"/>
          </reference>
        </references>
      </pivotArea>
    </format>
    <format dxfId="2906">
      <pivotArea dataOnly="0" labelOnly="1" outline="0" fieldPosition="0">
        <references count="4">
          <reference field="0" count="1" selected="0">
            <x v="96"/>
          </reference>
          <reference field="2" count="1" selected="0">
            <x v="19"/>
          </reference>
          <reference field="7" count="1" selected="0">
            <x v="22"/>
          </reference>
          <reference field="20" count="1">
            <x v="193"/>
          </reference>
        </references>
      </pivotArea>
    </format>
    <format dxfId="2905">
      <pivotArea dataOnly="0" labelOnly="1" outline="0" fieldPosition="0">
        <references count="4">
          <reference field="0" count="1" selected="0">
            <x v="137"/>
          </reference>
          <reference field="2" count="1" selected="0">
            <x v="33"/>
          </reference>
          <reference field="7" count="1" selected="0">
            <x v="22"/>
          </reference>
          <reference field="20" count="1">
            <x v="269"/>
          </reference>
        </references>
      </pivotArea>
    </format>
    <format dxfId="2904">
      <pivotArea dataOnly="0" labelOnly="1" outline="0" fieldPosition="0">
        <references count="4">
          <reference field="0" count="1" selected="0">
            <x v="156"/>
          </reference>
          <reference field="2" count="1" selected="0">
            <x v="21"/>
          </reference>
          <reference field="7" count="1" selected="0">
            <x v="22"/>
          </reference>
          <reference field="20" count="1">
            <x v="213"/>
          </reference>
        </references>
      </pivotArea>
    </format>
    <format dxfId="2903">
      <pivotArea dataOnly="0" labelOnly="1" outline="0" fieldPosition="0">
        <references count="4">
          <reference field="0" count="1" selected="0">
            <x v="195"/>
          </reference>
          <reference field="2" count="1" selected="0">
            <x v="33"/>
          </reference>
          <reference field="7" count="1" selected="0">
            <x v="22"/>
          </reference>
          <reference field="20" count="1">
            <x v="237"/>
          </reference>
        </references>
      </pivotArea>
    </format>
    <format dxfId="2902">
      <pivotArea dataOnly="0" labelOnly="1" outline="0" fieldPosition="0">
        <references count="4">
          <reference field="0" count="1" selected="0">
            <x v="204"/>
          </reference>
          <reference field="2" count="1" selected="0">
            <x v="26"/>
          </reference>
          <reference field="7" count="1" selected="0">
            <x v="22"/>
          </reference>
          <reference field="20" count="1">
            <x v="191"/>
          </reference>
        </references>
      </pivotArea>
    </format>
    <format dxfId="2901">
      <pivotArea dataOnly="0" labelOnly="1" outline="0" fieldPosition="0">
        <references count="4">
          <reference field="0" count="1" selected="0">
            <x v="218"/>
          </reference>
          <reference field="2" count="1" selected="0">
            <x v="20"/>
          </reference>
          <reference field="7" count="1" selected="0">
            <x v="22"/>
          </reference>
          <reference field="20" count="1">
            <x v="274"/>
          </reference>
        </references>
      </pivotArea>
    </format>
    <format dxfId="2900">
      <pivotArea dataOnly="0" labelOnly="1" outline="0" fieldPosition="0">
        <references count="4">
          <reference field="0" count="1" selected="0">
            <x v="231"/>
          </reference>
          <reference field="2" count="1" selected="0">
            <x v="21"/>
          </reference>
          <reference field="7" count="1" selected="0">
            <x v="22"/>
          </reference>
          <reference field="20" count="1">
            <x v="217"/>
          </reference>
        </references>
      </pivotArea>
    </format>
    <format dxfId="2899">
      <pivotArea dataOnly="0" labelOnly="1" outline="0" fieldPosition="0">
        <references count="4">
          <reference field="0" count="1" selected="0">
            <x v="250"/>
          </reference>
          <reference field="2" count="1" selected="0">
            <x v="20"/>
          </reference>
          <reference field="7" count="1" selected="0">
            <x v="22"/>
          </reference>
          <reference field="20" count="1">
            <x v="187"/>
          </reference>
        </references>
      </pivotArea>
    </format>
    <format dxfId="2898">
      <pivotArea dataOnly="0" labelOnly="1" outline="0" fieldPosition="0">
        <references count="4">
          <reference field="0" count="1" selected="0">
            <x v="313"/>
          </reference>
          <reference field="2" count="1" selected="0">
            <x v="4"/>
          </reference>
          <reference field="7" count="1" selected="0">
            <x v="22"/>
          </reference>
          <reference field="20" count="1">
            <x v="288"/>
          </reference>
        </references>
      </pivotArea>
    </format>
    <format dxfId="2897">
      <pivotArea dataOnly="0" labelOnly="1" outline="0" fieldPosition="0">
        <references count="4">
          <reference field="0" count="1" selected="0">
            <x v="15"/>
          </reference>
          <reference field="2" count="1" selected="0">
            <x v="33"/>
          </reference>
          <reference field="7" count="1" selected="0">
            <x v="23"/>
          </reference>
          <reference field="20" count="1">
            <x v="123"/>
          </reference>
        </references>
      </pivotArea>
    </format>
    <format dxfId="2896">
      <pivotArea dataOnly="0" labelOnly="1" outline="0" fieldPosition="0">
        <references count="4">
          <reference field="0" count="1" selected="0">
            <x v="51"/>
          </reference>
          <reference field="2" count="1" selected="0">
            <x v="35"/>
          </reference>
          <reference field="7" count="1" selected="0">
            <x v="23"/>
          </reference>
          <reference field="20" count="1">
            <x v="230"/>
          </reference>
        </references>
      </pivotArea>
    </format>
    <format dxfId="2895">
      <pivotArea dataOnly="0" labelOnly="1" outline="0" fieldPosition="0">
        <references count="4">
          <reference field="0" count="1" selected="0">
            <x v="62"/>
          </reference>
          <reference field="2" count="1" selected="0">
            <x v="4"/>
          </reference>
          <reference field="7" count="1" selected="0">
            <x v="23"/>
          </reference>
          <reference field="20" count="1">
            <x v="23"/>
          </reference>
        </references>
      </pivotArea>
    </format>
    <format dxfId="2894">
      <pivotArea dataOnly="0" labelOnly="1" outline="0" fieldPosition="0">
        <references count="4">
          <reference field="0" count="1" selected="0">
            <x v="74"/>
          </reference>
          <reference field="2" count="1" selected="0">
            <x v="30"/>
          </reference>
          <reference field="7" count="1" selected="0">
            <x v="23"/>
          </reference>
          <reference field="20" count="1">
            <x v="36"/>
          </reference>
        </references>
      </pivotArea>
    </format>
    <format dxfId="2893">
      <pivotArea dataOnly="0" labelOnly="1" outline="0" fieldPosition="0">
        <references count="4">
          <reference field="0" count="1" selected="0">
            <x v="175"/>
          </reference>
          <reference field="2" count="1" selected="0">
            <x v="20"/>
          </reference>
          <reference field="7" count="1" selected="0">
            <x v="23"/>
          </reference>
          <reference field="20" count="1">
            <x v="142"/>
          </reference>
        </references>
      </pivotArea>
    </format>
    <format dxfId="2892">
      <pivotArea dataOnly="0" labelOnly="1" outline="0" fieldPosition="0">
        <references count="4">
          <reference field="0" count="1" selected="0">
            <x v="201"/>
          </reference>
          <reference field="2" count="1" selected="0">
            <x v="23"/>
          </reference>
          <reference field="7" count="1" selected="0">
            <x v="23"/>
          </reference>
          <reference field="20" count="1">
            <x v="96"/>
          </reference>
        </references>
      </pivotArea>
    </format>
    <format dxfId="2891">
      <pivotArea dataOnly="0" labelOnly="1" outline="0" fieldPosition="0">
        <references count="4">
          <reference field="0" count="1" selected="0">
            <x v="217"/>
          </reference>
          <reference field="2" count="1" selected="0">
            <x v="4"/>
          </reference>
          <reference field="7" count="1" selected="0">
            <x v="23"/>
          </reference>
          <reference field="20" count="1">
            <x v="126"/>
          </reference>
        </references>
      </pivotArea>
    </format>
    <format dxfId="2890">
      <pivotArea dataOnly="0" labelOnly="1" outline="0" fieldPosition="0">
        <references count="4">
          <reference field="0" count="1" selected="0">
            <x v="223"/>
          </reference>
          <reference field="2" count="1" selected="0">
            <x v="20"/>
          </reference>
          <reference field="7" count="1" selected="0">
            <x v="23"/>
          </reference>
          <reference field="20" count="1">
            <x v="273"/>
          </reference>
        </references>
      </pivotArea>
    </format>
    <format dxfId="2889">
      <pivotArea dataOnly="0" labelOnly="1" outline="0" fieldPosition="0">
        <references count="4">
          <reference field="0" count="1" selected="0">
            <x v="290"/>
          </reference>
          <reference field="2" count="1" selected="0">
            <x v="33"/>
          </reference>
          <reference field="7" count="1" selected="0">
            <x v="23"/>
          </reference>
          <reference field="20" count="1">
            <x v="246"/>
          </reference>
        </references>
      </pivotArea>
    </format>
    <format dxfId="2888">
      <pivotArea dataOnly="0" labelOnly="1" outline="0" fieldPosition="0">
        <references count="4">
          <reference field="0" count="1" selected="0">
            <x v="305"/>
          </reference>
          <reference field="2" count="1" selected="0">
            <x v="11"/>
          </reference>
          <reference field="7" count="1" selected="0">
            <x v="23"/>
          </reference>
          <reference field="20" count="1">
            <x v="119"/>
          </reference>
        </references>
      </pivotArea>
    </format>
    <format dxfId="2887">
      <pivotArea dataOnly="0" labelOnly="1" outline="0" fieldPosition="0">
        <references count="4">
          <reference field="0" count="1" selected="0">
            <x v="309"/>
          </reference>
          <reference field="2" count="1" selected="0">
            <x v="0"/>
          </reference>
          <reference field="7" count="1" selected="0">
            <x v="23"/>
          </reference>
          <reference field="20" count="1">
            <x v="0"/>
          </reference>
        </references>
      </pivotArea>
    </format>
    <format dxfId="2886">
      <pivotArea dataOnly="0" labelOnly="1" outline="0" fieldPosition="0">
        <references count="4">
          <reference field="0" count="1" selected="0">
            <x v="12"/>
          </reference>
          <reference field="2" count="1" selected="0">
            <x v="9"/>
          </reference>
          <reference field="7" count="1" selected="0">
            <x v="24"/>
          </reference>
          <reference field="20" count="1">
            <x v="283"/>
          </reference>
        </references>
      </pivotArea>
    </format>
    <format dxfId="2885">
      <pivotArea dataOnly="0" labelOnly="1" outline="0" fieldPosition="0">
        <references count="4">
          <reference field="0" count="1" selected="0">
            <x v="16"/>
          </reference>
          <reference field="2" count="1" selected="0">
            <x v="1"/>
          </reference>
          <reference field="7" count="1" selected="0">
            <x v="24"/>
          </reference>
          <reference field="20" count="1">
            <x v="6"/>
          </reference>
        </references>
      </pivotArea>
    </format>
    <format dxfId="2884">
      <pivotArea dataOnly="0" labelOnly="1" outline="0" fieldPosition="0">
        <references count="4">
          <reference field="0" count="1" selected="0">
            <x v="22"/>
          </reference>
          <reference field="2" count="1" selected="0">
            <x v="28"/>
          </reference>
          <reference field="7" count="1" selected="0">
            <x v="24"/>
          </reference>
          <reference field="20" count="1">
            <x v="5"/>
          </reference>
        </references>
      </pivotArea>
    </format>
    <format dxfId="2883">
      <pivotArea dataOnly="0" labelOnly="1" outline="0" fieldPosition="0">
        <references count="4">
          <reference field="0" count="1" selected="0">
            <x v="26"/>
          </reference>
          <reference field="2" count="1" selected="0">
            <x v="33"/>
          </reference>
          <reference field="7" count="1" selected="0">
            <x v="24"/>
          </reference>
          <reference field="20" count="1">
            <x v="125"/>
          </reference>
        </references>
      </pivotArea>
    </format>
    <format dxfId="2882">
      <pivotArea dataOnly="0" labelOnly="1" outline="0" fieldPosition="0">
        <references count="4">
          <reference field="0" count="1" selected="0">
            <x v="30"/>
          </reference>
          <reference field="2" count="1" selected="0">
            <x v="20"/>
          </reference>
          <reference field="7" count="1" selected="0">
            <x v="24"/>
          </reference>
          <reference field="20" count="1">
            <x v="44"/>
          </reference>
        </references>
      </pivotArea>
    </format>
    <format dxfId="2881">
      <pivotArea dataOnly="0" labelOnly="1" outline="0" fieldPosition="0">
        <references count="4">
          <reference field="0" count="1" selected="0">
            <x v="49"/>
          </reference>
          <reference field="2" count="1" selected="0">
            <x v="20"/>
          </reference>
          <reference field="7" count="1" selected="0">
            <x v="24"/>
          </reference>
          <reference field="20" count="1">
            <x v="39"/>
          </reference>
        </references>
      </pivotArea>
    </format>
    <format dxfId="2880">
      <pivotArea dataOnly="0" labelOnly="1" outline="0" fieldPosition="0">
        <references count="4">
          <reference field="0" count="1" selected="0">
            <x v="53"/>
          </reference>
          <reference field="2" count="1" selected="0">
            <x v="4"/>
          </reference>
          <reference field="7" count="1" selected="0">
            <x v="24"/>
          </reference>
          <reference field="20" count="1">
            <x v="285"/>
          </reference>
        </references>
      </pivotArea>
    </format>
    <format dxfId="2879">
      <pivotArea dataOnly="0" labelOnly="1" outline="0" fieldPosition="0">
        <references count="4">
          <reference field="0" count="1" selected="0">
            <x v="88"/>
          </reference>
          <reference field="2" count="1" selected="0">
            <x v="20"/>
          </reference>
          <reference field="7" count="1" selected="0">
            <x v="24"/>
          </reference>
          <reference field="20" count="1">
            <x v="198"/>
          </reference>
        </references>
      </pivotArea>
    </format>
    <format dxfId="2878">
      <pivotArea dataOnly="0" labelOnly="1" outline="0" fieldPosition="0">
        <references count="4">
          <reference field="0" count="1" selected="0">
            <x v="104"/>
          </reference>
          <reference field="2" count="1" selected="0">
            <x v="20"/>
          </reference>
          <reference field="7" count="1" selected="0">
            <x v="24"/>
          </reference>
          <reference field="20" count="1">
            <x v="177"/>
          </reference>
        </references>
      </pivotArea>
    </format>
    <format dxfId="2877">
      <pivotArea dataOnly="0" labelOnly="1" outline="0" fieldPosition="0">
        <references count="4">
          <reference field="0" count="1" selected="0">
            <x v="105"/>
          </reference>
          <reference field="2" count="1" selected="0">
            <x v="20"/>
          </reference>
          <reference field="7" count="1" selected="0">
            <x v="24"/>
          </reference>
          <reference field="20" count="1">
            <x v="179"/>
          </reference>
        </references>
      </pivotArea>
    </format>
    <format dxfId="2876">
      <pivotArea dataOnly="0" labelOnly="1" outline="0" fieldPosition="0">
        <references count="4">
          <reference field="0" count="1" selected="0">
            <x v="109"/>
          </reference>
          <reference field="2" count="1" selected="0">
            <x v="20"/>
          </reference>
          <reference field="7" count="1" selected="0">
            <x v="24"/>
          </reference>
          <reference field="20" count="1">
            <x v="133"/>
          </reference>
        </references>
      </pivotArea>
    </format>
    <format dxfId="2875">
      <pivotArea dataOnly="0" labelOnly="1" outline="0" fieldPosition="0">
        <references count="4">
          <reference field="0" count="1" selected="0">
            <x v="110"/>
          </reference>
          <reference field="2" count="1" selected="0">
            <x v="20"/>
          </reference>
          <reference field="7" count="1" selected="0">
            <x v="24"/>
          </reference>
          <reference field="20" count="1">
            <x v="62"/>
          </reference>
        </references>
      </pivotArea>
    </format>
    <format dxfId="2874">
      <pivotArea dataOnly="0" labelOnly="1" outline="0" fieldPosition="0">
        <references count="4">
          <reference field="0" count="1" selected="0">
            <x v="122"/>
          </reference>
          <reference field="2" count="1" selected="0">
            <x v="18"/>
          </reference>
          <reference field="7" count="1" selected="0">
            <x v="24"/>
          </reference>
          <reference field="20" count="1">
            <x v="245"/>
          </reference>
        </references>
      </pivotArea>
    </format>
    <format dxfId="2873">
      <pivotArea dataOnly="0" labelOnly="1" outline="0" fieldPosition="0">
        <references count="4">
          <reference field="0" count="1" selected="0">
            <x v="123"/>
          </reference>
          <reference field="2" count="1" selected="0">
            <x v="35"/>
          </reference>
          <reference field="7" count="1" selected="0">
            <x v="24"/>
          </reference>
          <reference field="20" count="1">
            <x v="74"/>
          </reference>
        </references>
      </pivotArea>
    </format>
    <format dxfId="2872">
      <pivotArea dataOnly="0" labelOnly="1" outline="0" fieldPosition="0">
        <references count="4">
          <reference field="0" count="1" selected="0">
            <x v="125"/>
          </reference>
          <reference field="2" count="1" selected="0">
            <x v="18"/>
          </reference>
          <reference field="7" count="1" selected="0">
            <x v="24"/>
          </reference>
          <reference field="20" count="1">
            <x v="220"/>
          </reference>
        </references>
      </pivotArea>
    </format>
    <format dxfId="2871">
      <pivotArea dataOnly="0" labelOnly="1" outline="0" fieldPosition="0">
        <references count="4">
          <reference field="0" count="1" selected="0">
            <x v="135"/>
          </reference>
          <reference field="2" count="1" selected="0">
            <x v="4"/>
          </reference>
          <reference field="7" count="1" selected="0">
            <x v="24"/>
          </reference>
          <reference field="20" count="1">
            <x v="90"/>
          </reference>
        </references>
      </pivotArea>
    </format>
    <format dxfId="2870">
      <pivotArea dataOnly="0" labelOnly="1" outline="0" fieldPosition="0">
        <references count="4">
          <reference field="0" count="1" selected="0">
            <x v="148"/>
          </reference>
          <reference field="2" count="1" selected="0">
            <x v="20"/>
          </reference>
          <reference field="7" count="1" selected="0">
            <x v="24"/>
          </reference>
          <reference field="20" count="1">
            <x v="167"/>
          </reference>
        </references>
      </pivotArea>
    </format>
    <format dxfId="2869">
      <pivotArea dataOnly="0" labelOnly="1" outline="0" fieldPosition="0">
        <references count="4">
          <reference field="0" count="1" selected="0">
            <x v="156"/>
          </reference>
          <reference field="2" count="1" selected="0">
            <x v="21"/>
          </reference>
          <reference field="7" count="1" selected="0">
            <x v="24"/>
          </reference>
          <reference field="20" count="1">
            <x v="213"/>
          </reference>
        </references>
      </pivotArea>
    </format>
    <format dxfId="2868">
      <pivotArea dataOnly="0" labelOnly="1" outline="0" fieldPosition="0">
        <references count="4">
          <reference field="0" count="1" selected="0">
            <x v="159"/>
          </reference>
          <reference field="2" count="1" selected="0">
            <x v="20"/>
          </reference>
          <reference field="7" count="1" selected="0">
            <x v="24"/>
          </reference>
          <reference field="20" count="1">
            <x v="141"/>
          </reference>
        </references>
      </pivotArea>
    </format>
    <format dxfId="2867">
      <pivotArea dataOnly="0" labelOnly="1" outline="0" fieldPosition="0">
        <references count="4">
          <reference field="0" count="1" selected="0">
            <x v="161"/>
          </reference>
          <reference field="2" count="1" selected="0">
            <x v="4"/>
          </reference>
          <reference field="7" count="1" selected="0">
            <x v="24"/>
          </reference>
          <reference field="20" count="1">
            <x v="8"/>
          </reference>
        </references>
      </pivotArea>
    </format>
    <format dxfId="2866">
      <pivotArea dataOnly="0" labelOnly="1" outline="0" fieldPosition="0">
        <references count="4">
          <reference field="0" count="1" selected="0">
            <x v="163"/>
          </reference>
          <reference field="2" count="1" selected="0">
            <x v="20"/>
          </reference>
          <reference field="7" count="1" selected="0">
            <x v="24"/>
          </reference>
          <reference field="20" count="1">
            <x v="277"/>
          </reference>
        </references>
      </pivotArea>
    </format>
    <format dxfId="2865">
      <pivotArea dataOnly="0" labelOnly="1" outline="0" fieldPosition="0">
        <references count="4">
          <reference field="0" count="1" selected="0">
            <x v="169"/>
          </reference>
          <reference field="2" count="1" selected="0">
            <x v="33"/>
          </reference>
          <reference field="7" count="1" selected="0">
            <x v="24"/>
          </reference>
          <reference field="20" count="1">
            <x v="251"/>
          </reference>
        </references>
      </pivotArea>
    </format>
    <format dxfId="2864">
      <pivotArea dataOnly="0" labelOnly="1" outline="0" fieldPosition="0">
        <references count="4">
          <reference field="0" count="1" selected="0">
            <x v="172"/>
          </reference>
          <reference field="2" count="1" selected="0">
            <x v="9"/>
          </reference>
          <reference field="7" count="1" selected="0">
            <x v="24"/>
          </reference>
          <reference field="20" count="1">
            <x v="200"/>
          </reference>
        </references>
      </pivotArea>
    </format>
    <format dxfId="2863">
      <pivotArea dataOnly="0" labelOnly="1" outline="0" fieldPosition="0">
        <references count="4">
          <reference field="0" count="1" selected="0">
            <x v="197"/>
          </reference>
          <reference field="2" count="1" selected="0">
            <x v="20"/>
          </reference>
          <reference field="7" count="1" selected="0">
            <x v="24"/>
          </reference>
          <reference field="20" count="1">
            <x v="89"/>
          </reference>
        </references>
      </pivotArea>
    </format>
    <format dxfId="2862">
      <pivotArea dataOnly="0" labelOnly="1" outline="0" fieldPosition="0">
        <references count="4">
          <reference field="0" count="1" selected="0">
            <x v="216"/>
          </reference>
          <reference field="2" count="1" selected="0">
            <x v="33"/>
          </reference>
          <reference field="7" count="1" selected="0">
            <x v="24"/>
          </reference>
          <reference field="20" count="1">
            <x v="78"/>
          </reference>
        </references>
      </pivotArea>
    </format>
    <format dxfId="2861">
      <pivotArea dataOnly="0" labelOnly="1" outline="0" fieldPosition="0">
        <references count="4">
          <reference field="0" count="1" selected="0">
            <x v="230"/>
          </reference>
          <reference field="2" count="1" selected="0">
            <x v="21"/>
          </reference>
          <reference field="7" count="1" selected="0">
            <x v="24"/>
          </reference>
          <reference field="20" count="1">
            <x v="265"/>
          </reference>
        </references>
      </pivotArea>
    </format>
    <format dxfId="2860">
      <pivotArea dataOnly="0" labelOnly="1" outline="0" fieldPosition="0">
        <references count="4">
          <reference field="0" count="1" selected="0">
            <x v="231"/>
          </reference>
          <reference field="2" count="1" selected="0">
            <x v="21"/>
          </reference>
          <reference field="7" count="1" selected="0">
            <x v="24"/>
          </reference>
          <reference field="20" count="1">
            <x v="217"/>
          </reference>
        </references>
      </pivotArea>
    </format>
    <format dxfId="2859">
      <pivotArea dataOnly="0" labelOnly="1" outline="0" fieldPosition="0">
        <references count="4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24"/>
          </reference>
          <reference field="20" count="1">
            <x v="235"/>
          </reference>
        </references>
      </pivotArea>
    </format>
    <format dxfId="2858">
      <pivotArea dataOnly="0" labelOnly="1" outline="0" fieldPosition="0">
        <references count="4">
          <reference field="0" count="1" selected="0">
            <x v="255"/>
          </reference>
          <reference field="2" count="1" selected="0">
            <x v="21"/>
          </reference>
          <reference field="7" count="1" selected="0">
            <x v="24"/>
          </reference>
          <reference field="20" count="1">
            <x v="146"/>
          </reference>
        </references>
      </pivotArea>
    </format>
    <format dxfId="2857">
      <pivotArea dataOnly="0" labelOnly="1" outline="0" fieldPosition="0">
        <references count="4">
          <reference field="0" count="1" selected="0">
            <x v="257"/>
          </reference>
          <reference field="2" count="1" selected="0">
            <x v="32"/>
          </reference>
          <reference field="7" count="1" selected="0">
            <x v="24"/>
          </reference>
          <reference field="20" count="1">
            <x v="129"/>
          </reference>
        </references>
      </pivotArea>
    </format>
    <format dxfId="2856">
      <pivotArea dataOnly="0" labelOnly="1" outline="0" fieldPosition="0">
        <references count="4">
          <reference field="0" count="1" selected="0">
            <x v="261"/>
          </reference>
          <reference field="2" count="1" selected="0">
            <x v="30"/>
          </reference>
          <reference field="7" count="1" selected="0">
            <x v="24"/>
          </reference>
          <reference field="20" count="1">
            <x v="188"/>
          </reference>
        </references>
      </pivotArea>
    </format>
    <format dxfId="2855">
      <pivotArea dataOnly="0" labelOnly="1" outline="0" fieldPosition="0">
        <references count="4">
          <reference field="0" count="1" selected="0">
            <x v="275"/>
          </reference>
          <reference field="2" count="1" selected="0">
            <x v="21"/>
          </reference>
          <reference field="7" count="1" selected="0">
            <x v="24"/>
          </reference>
          <reference field="20" count="1">
            <x v="107"/>
          </reference>
        </references>
      </pivotArea>
    </format>
    <format dxfId="2854">
      <pivotArea dataOnly="0" labelOnly="1" outline="0" fieldPosition="0">
        <references count="4">
          <reference field="0" count="1" selected="0">
            <x v="280"/>
          </reference>
          <reference field="2" count="1" selected="0">
            <x v="33"/>
          </reference>
          <reference field="7" count="1" selected="0">
            <x v="24"/>
          </reference>
          <reference field="20" count="1">
            <x v="204"/>
          </reference>
        </references>
      </pivotArea>
    </format>
    <format dxfId="2853">
      <pivotArea dataOnly="0" labelOnly="1" outline="0" fieldPosition="0">
        <references count="4">
          <reference field="0" count="1" selected="0">
            <x v="6"/>
          </reference>
          <reference field="2" count="1" selected="0">
            <x v="2"/>
          </reference>
          <reference field="7" count="1" selected="0">
            <x v="25"/>
          </reference>
          <reference field="20" count="1">
            <x v="232"/>
          </reference>
        </references>
      </pivotArea>
    </format>
    <format dxfId="2852">
      <pivotArea dataOnly="0" labelOnly="1" outline="0" fieldPosition="0">
        <references count="4">
          <reference field="0" count="1" selected="0">
            <x v="52"/>
          </reference>
          <reference field="2" count="1" selected="0">
            <x v="21"/>
          </reference>
          <reference field="7" count="1" selected="0">
            <x v="25"/>
          </reference>
          <reference field="20" count="1">
            <x v="189"/>
          </reference>
        </references>
      </pivotArea>
    </format>
    <format dxfId="2851">
      <pivotArea dataOnly="0" labelOnly="1" outline="0" fieldPosition="0">
        <references count="4">
          <reference field="0" count="1" selected="0">
            <x v="122"/>
          </reference>
          <reference field="2" count="1" selected="0">
            <x v="18"/>
          </reference>
          <reference field="7" count="1" selected="0">
            <x v="25"/>
          </reference>
          <reference field="20" count="1">
            <x v="245"/>
          </reference>
        </references>
      </pivotArea>
    </format>
    <format dxfId="2850">
      <pivotArea dataOnly="0" labelOnly="1" outline="0" fieldPosition="0">
        <references count="4">
          <reference field="0" count="1" selected="0">
            <x v="126"/>
          </reference>
          <reference field="2" count="1" selected="0">
            <x v="20"/>
          </reference>
          <reference field="7" count="1" selected="0">
            <x v="25"/>
          </reference>
          <reference field="20" count="1">
            <x v="120"/>
          </reference>
        </references>
      </pivotArea>
    </format>
    <format dxfId="2849">
      <pivotArea dataOnly="0" labelOnly="1" outline="0" fieldPosition="0">
        <references count="4">
          <reference field="0" count="1" selected="0">
            <x v="142"/>
          </reference>
          <reference field="2" count="1" selected="0">
            <x v="31"/>
          </reference>
          <reference field="7" count="1" selected="0">
            <x v="25"/>
          </reference>
          <reference field="20" count="1">
            <x v="83"/>
          </reference>
        </references>
      </pivotArea>
    </format>
    <format dxfId="2848">
      <pivotArea dataOnly="0" labelOnly="1" outline="0" fieldPosition="0">
        <references count="4">
          <reference field="0" count="1" selected="0">
            <x v="169"/>
          </reference>
          <reference field="2" count="1" selected="0">
            <x v="33"/>
          </reference>
          <reference field="7" count="1" selected="0">
            <x v="25"/>
          </reference>
          <reference field="20" count="1">
            <x v="251"/>
          </reference>
        </references>
      </pivotArea>
    </format>
    <format dxfId="2847">
      <pivotArea dataOnly="0" labelOnly="1" outline="0" fieldPosition="0">
        <references count="4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25"/>
          </reference>
          <reference field="20" count="1">
            <x v="215"/>
          </reference>
        </references>
      </pivotArea>
    </format>
    <format dxfId="2846">
      <pivotArea dataOnly="0" labelOnly="1" outline="0" fieldPosition="0">
        <references count="4">
          <reference field="0" count="1" selected="0">
            <x v="230"/>
          </reference>
          <reference field="2" count="1" selected="0">
            <x v="21"/>
          </reference>
          <reference field="7" count="1" selected="0">
            <x v="25"/>
          </reference>
          <reference field="20" count="1">
            <x v="265"/>
          </reference>
        </references>
      </pivotArea>
    </format>
    <format dxfId="2845">
      <pivotArea dataOnly="0" labelOnly="1" outline="0" fieldPosition="0">
        <references count="4">
          <reference field="0" count="1" selected="0">
            <x v="258"/>
          </reference>
          <reference field="2" count="1" selected="0">
            <x v="4"/>
          </reference>
          <reference field="7" count="1" selected="0">
            <x v="25"/>
          </reference>
          <reference field="20" count="1">
            <x v="143"/>
          </reference>
        </references>
      </pivotArea>
    </format>
    <format dxfId="2844">
      <pivotArea dataOnly="0" labelOnly="1" outline="0" fieldPosition="0">
        <references count="4">
          <reference field="0" count="1" selected="0">
            <x v="275"/>
          </reference>
          <reference field="2" count="1" selected="0">
            <x v="21"/>
          </reference>
          <reference field="7" count="1" selected="0">
            <x v="25"/>
          </reference>
          <reference field="20" count="1">
            <x v="107"/>
          </reference>
        </references>
      </pivotArea>
    </format>
    <format dxfId="2843">
      <pivotArea dataOnly="0" labelOnly="1" outline="0" fieldPosition="0">
        <references count="4">
          <reference field="0" count="1" selected="0">
            <x v="296"/>
          </reference>
          <reference field="2" count="1" selected="0">
            <x v="21"/>
          </reference>
          <reference field="7" count="1" selected="0">
            <x v="25"/>
          </reference>
          <reference field="20" count="1">
            <x v="248"/>
          </reference>
        </references>
      </pivotArea>
    </format>
    <format dxfId="2842">
      <pivotArea dataOnly="0" labelOnly="1" outline="0" fieldPosition="0">
        <references count="4">
          <reference field="0" count="1" selected="0">
            <x v="6"/>
          </reference>
          <reference field="2" count="1" selected="0">
            <x v="2"/>
          </reference>
          <reference field="7" count="1" selected="0">
            <x v="26"/>
          </reference>
          <reference field="20" count="1">
            <x v="232"/>
          </reference>
        </references>
      </pivotArea>
    </format>
    <format dxfId="2841">
      <pivotArea dataOnly="0" labelOnly="1" outline="0" fieldPosition="0">
        <references count="4">
          <reference field="0" count="1" selected="0">
            <x v="8"/>
          </reference>
          <reference field="2" count="1" selected="0">
            <x v="7"/>
          </reference>
          <reference field="7" count="1" selected="0">
            <x v="26"/>
          </reference>
          <reference field="20" count="1">
            <x v="138"/>
          </reference>
        </references>
      </pivotArea>
    </format>
    <format dxfId="2840">
      <pivotArea dataOnly="0" labelOnly="1" outline="0" fieldPosition="0">
        <references count="4">
          <reference field="0" count="1" selected="0">
            <x v="19"/>
          </reference>
          <reference field="2" count="1" selected="0">
            <x v="37"/>
          </reference>
          <reference field="7" count="1" selected="0">
            <x v="26"/>
          </reference>
          <reference field="20" count="1">
            <x v="257"/>
          </reference>
        </references>
      </pivotArea>
    </format>
    <format dxfId="2839">
      <pivotArea dataOnly="0" labelOnly="1" outline="0" fieldPosition="0">
        <references count="4">
          <reference field="0" count="1" selected="0">
            <x v="27"/>
          </reference>
          <reference field="2" count="1" selected="0">
            <x v="26"/>
          </reference>
          <reference field="7" count="1" selected="0">
            <x v="26"/>
          </reference>
          <reference field="20" count="1">
            <x v="130"/>
          </reference>
        </references>
      </pivotArea>
    </format>
    <format dxfId="2838">
      <pivotArea dataOnly="0" labelOnly="1" outline="0" fieldPosition="0">
        <references count="4">
          <reference field="0" count="1" selected="0">
            <x v="28"/>
          </reference>
          <reference field="2" count="1" selected="0">
            <x v="35"/>
          </reference>
          <reference field="7" count="1" selected="0">
            <x v="26"/>
          </reference>
          <reference field="20" count="1">
            <x v="29"/>
          </reference>
        </references>
      </pivotArea>
    </format>
    <format dxfId="2837">
      <pivotArea dataOnly="0" labelOnly="1" outline="0" fieldPosition="0">
        <references count="4">
          <reference field="0" count="1" selected="0">
            <x v="30"/>
          </reference>
          <reference field="2" count="1" selected="0">
            <x v="20"/>
          </reference>
          <reference field="7" count="1" selected="0">
            <x v="26"/>
          </reference>
          <reference field="20" count="1">
            <x v="44"/>
          </reference>
        </references>
      </pivotArea>
    </format>
    <format dxfId="2836">
      <pivotArea dataOnly="0" labelOnly="1" outline="0" fieldPosition="0">
        <references count="4">
          <reference field="0" count="1" selected="0">
            <x v="33"/>
          </reference>
          <reference field="2" count="1" selected="0">
            <x v="33"/>
          </reference>
          <reference field="7" count="1" selected="0">
            <x v="26"/>
          </reference>
          <reference field="20" count="1">
            <x v="103"/>
          </reference>
        </references>
      </pivotArea>
    </format>
    <format dxfId="2835">
      <pivotArea dataOnly="0" labelOnly="1" outline="0" fieldPosition="0">
        <references count="4">
          <reference field="0" count="1" selected="0">
            <x v="35"/>
          </reference>
          <reference field="2" count="1" selected="0">
            <x v="7"/>
          </reference>
          <reference field="7" count="1" selected="0">
            <x v="26"/>
          </reference>
          <reference field="20" count="1">
            <x v="102"/>
          </reference>
        </references>
      </pivotArea>
    </format>
    <format dxfId="2834">
      <pivotArea dataOnly="0" labelOnly="1" outline="0" fieldPosition="0">
        <references count="4">
          <reference field="0" count="1" selected="0">
            <x v="36"/>
          </reference>
          <reference field="2" count="1" selected="0">
            <x v="31"/>
          </reference>
          <reference field="7" count="1" selected="0">
            <x v="26"/>
          </reference>
          <reference field="20" count="1">
            <x v="212"/>
          </reference>
        </references>
      </pivotArea>
    </format>
    <format dxfId="2833">
      <pivotArea dataOnly="0" labelOnly="1" outline="0" fieldPosition="0">
        <references count="4">
          <reference field="0" count="1" selected="0">
            <x v="38"/>
          </reference>
          <reference field="2" count="1" selected="0">
            <x v="31"/>
          </reference>
          <reference field="7" count="1" selected="0">
            <x v="26"/>
          </reference>
          <reference field="20" count="1">
            <x v="75"/>
          </reference>
        </references>
      </pivotArea>
    </format>
    <format dxfId="2832">
      <pivotArea dataOnly="0" labelOnly="1" outline="0" fieldPosition="0">
        <references count="4">
          <reference field="0" count="1" selected="0">
            <x v="50"/>
          </reference>
          <reference field="2" count="1" selected="0">
            <x v="20"/>
          </reference>
          <reference field="7" count="1" selected="0">
            <x v="26"/>
          </reference>
          <reference field="20" count="1">
            <x v="135"/>
          </reference>
        </references>
      </pivotArea>
    </format>
    <format dxfId="2831">
      <pivotArea dataOnly="0" labelOnly="1" outline="0" fieldPosition="0">
        <references count="4">
          <reference field="0" count="1" selected="0">
            <x v="60"/>
          </reference>
          <reference field="2" count="1" selected="0">
            <x v="11"/>
          </reference>
          <reference field="7" count="1" selected="0">
            <x v="26"/>
          </reference>
          <reference field="20" count="1">
            <x v="54"/>
          </reference>
        </references>
      </pivotArea>
    </format>
    <format dxfId="2830">
      <pivotArea dataOnly="0" labelOnly="1" outline="0" fieldPosition="0">
        <references count="4">
          <reference field="0" count="1" selected="0">
            <x v="75"/>
          </reference>
          <reference field="2" count="1" selected="0">
            <x v="4"/>
          </reference>
          <reference field="7" count="1" selected="0">
            <x v="26"/>
          </reference>
          <reference field="20" count="1">
            <x v="3"/>
          </reference>
        </references>
      </pivotArea>
    </format>
    <format dxfId="2829">
      <pivotArea dataOnly="0" labelOnly="1" outline="0" fieldPosition="0">
        <references count="4">
          <reference field="0" count="1" selected="0">
            <x v="98"/>
          </reference>
          <reference field="2" count="1" selected="0">
            <x v="4"/>
          </reference>
          <reference field="7" count="1" selected="0">
            <x v="26"/>
          </reference>
          <reference field="20" count="1">
            <x v="117"/>
          </reference>
        </references>
      </pivotArea>
    </format>
    <format dxfId="2828">
      <pivotArea dataOnly="0" labelOnly="1" outline="0" fieldPosition="0">
        <references count="4">
          <reference field="0" count="1" selected="0">
            <x v="99"/>
          </reference>
          <reference field="2" count="1" selected="0">
            <x v="9"/>
          </reference>
          <reference field="7" count="1" selected="0">
            <x v="26"/>
          </reference>
          <reference field="20" count="1">
            <x v="24"/>
          </reference>
        </references>
      </pivotArea>
    </format>
    <format dxfId="2827">
      <pivotArea dataOnly="0" labelOnly="1" outline="0" fieldPosition="0">
        <references count="4">
          <reference field="0" count="1" selected="0">
            <x v="119"/>
          </reference>
          <reference field="2" count="1" selected="0">
            <x v="33"/>
          </reference>
          <reference field="7" count="1" selected="0">
            <x v="26"/>
          </reference>
          <reference field="20" count="1">
            <x v="46"/>
          </reference>
        </references>
      </pivotArea>
    </format>
    <format dxfId="2826">
      <pivotArea dataOnly="0" labelOnly="1" outline="0" fieldPosition="0">
        <references count="4">
          <reference field="0" count="1" selected="0">
            <x v="127"/>
          </reference>
          <reference field="2" count="1" selected="0">
            <x v="4"/>
          </reference>
          <reference field="7" count="1" selected="0">
            <x v="26"/>
          </reference>
          <reference field="20" count="1">
            <x v="228"/>
          </reference>
        </references>
      </pivotArea>
    </format>
    <format dxfId="2825">
      <pivotArea dataOnly="0" labelOnly="1" outline="0" fieldPosition="0">
        <references count="4">
          <reference field="0" count="1" selected="0">
            <x v="134"/>
          </reference>
          <reference field="2" count="1" selected="0">
            <x v="17"/>
          </reference>
          <reference field="7" count="1" selected="0">
            <x v="26"/>
          </reference>
          <reference field="20" count="1">
            <x v="148"/>
          </reference>
        </references>
      </pivotArea>
    </format>
    <format dxfId="2824">
      <pivotArea dataOnly="0" labelOnly="1" outline="0" fieldPosition="0">
        <references count="4">
          <reference field="0" count="1" selected="0">
            <x v="136"/>
          </reference>
          <reference field="2" count="1" selected="0">
            <x v="30"/>
          </reference>
          <reference field="7" count="1" selected="0">
            <x v="26"/>
          </reference>
          <reference field="20" count="1">
            <x v="249"/>
          </reference>
        </references>
      </pivotArea>
    </format>
    <format dxfId="2823">
      <pivotArea dataOnly="0" labelOnly="1" outline="0" fieldPosition="0">
        <references count="4">
          <reference field="0" count="1" selected="0">
            <x v="151"/>
          </reference>
          <reference field="2" count="1" selected="0">
            <x v="28"/>
          </reference>
          <reference field="7" count="1" selected="0">
            <x v="26"/>
          </reference>
          <reference field="20" count="1">
            <x v="76"/>
          </reference>
        </references>
      </pivotArea>
    </format>
    <format dxfId="2822">
      <pivotArea dataOnly="0" labelOnly="1" outline="0" fieldPosition="0">
        <references count="4">
          <reference field="0" count="1" selected="0">
            <x v="155"/>
          </reference>
          <reference field="2" count="1" selected="0">
            <x v="21"/>
          </reference>
          <reference field="7" count="1" selected="0">
            <x v="26"/>
          </reference>
          <reference field="20" count="1">
            <x v="186"/>
          </reference>
        </references>
      </pivotArea>
    </format>
    <format dxfId="2821">
      <pivotArea dataOnly="0" labelOnly="1" outline="0" fieldPosition="0">
        <references count="4">
          <reference field="0" count="1" selected="0">
            <x v="171"/>
          </reference>
          <reference field="2" count="1" selected="0">
            <x v="9"/>
          </reference>
          <reference field="7" count="1" selected="0">
            <x v="26"/>
          </reference>
          <reference field="20" count="1">
            <x v="21"/>
          </reference>
        </references>
      </pivotArea>
    </format>
    <format dxfId="2820">
      <pivotArea dataOnly="0" labelOnly="1" outline="0" fieldPosition="0">
        <references count="4">
          <reference field="0" count="1" selected="0">
            <x v="177"/>
          </reference>
          <reference field="2" count="1" selected="0">
            <x v="20"/>
          </reference>
          <reference field="7" count="1" selected="0">
            <x v="26"/>
          </reference>
          <reference field="20" count="1">
            <x v="165"/>
          </reference>
        </references>
      </pivotArea>
    </format>
    <format dxfId="2819">
      <pivotArea dataOnly="0" labelOnly="1" outline="0" fieldPosition="0">
        <references count="4">
          <reference field="0" count="1" selected="0">
            <x v="182"/>
          </reference>
          <reference field="2" count="1" selected="0">
            <x v="35"/>
          </reference>
          <reference field="7" count="1" selected="0">
            <x v="26"/>
          </reference>
          <reference field="20" count="1">
            <x v="64"/>
          </reference>
        </references>
      </pivotArea>
    </format>
    <format dxfId="2818">
      <pivotArea dataOnly="0" labelOnly="1" outline="0" fieldPosition="0">
        <references count="4">
          <reference field="0" count="1" selected="0">
            <x v="183"/>
          </reference>
          <reference field="2" count="1" selected="0">
            <x v="35"/>
          </reference>
          <reference field="7" count="1" selected="0">
            <x v="26"/>
          </reference>
          <reference field="20" count="1">
            <x v="114"/>
          </reference>
        </references>
      </pivotArea>
    </format>
    <format dxfId="2817">
      <pivotArea dataOnly="0" labelOnly="1" outline="0" fieldPosition="0">
        <references count="4">
          <reference field="0" count="1" selected="0">
            <x v="193"/>
          </reference>
          <reference field="2" count="1" selected="0">
            <x v="20"/>
          </reference>
          <reference field="7" count="1" selected="0">
            <x v="26"/>
          </reference>
          <reference field="20" count="1">
            <x v="25"/>
          </reference>
        </references>
      </pivotArea>
    </format>
    <format dxfId="2816">
      <pivotArea dataOnly="0" labelOnly="1" outline="0" fieldPosition="0">
        <references count="4">
          <reference field="0" count="1" selected="0">
            <x v="196"/>
          </reference>
          <reference field="2" count="1" selected="0">
            <x v="21"/>
          </reference>
          <reference field="7" count="1" selected="0">
            <x v="26"/>
          </reference>
          <reference field="20" count="1">
            <x v="222"/>
          </reference>
        </references>
      </pivotArea>
    </format>
    <format dxfId="2815">
      <pivotArea dataOnly="0" labelOnly="1" outline="0" fieldPosition="0">
        <references count="4">
          <reference field="0" count="1" selected="0">
            <x v="204"/>
          </reference>
          <reference field="2" count="1" selected="0">
            <x v="26"/>
          </reference>
          <reference field="7" count="1" selected="0">
            <x v="26"/>
          </reference>
          <reference field="20" count="1">
            <x v="191"/>
          </reference>
        </references>
      </pivotArea>
    </format>
    <format dxfId="2814">
      <pivotArea dataOnly="0" labelOnly="1" outline="0" fieldPosition="0">
        <references count="4">
          <reference field="0" count="1" selected="0">
            <x v="209"/>
          </reference>
          <reference field="2" count="1" selected="0">
            <x v="35"/>
          </reference>
          <reference field="7" count="1" selected="0">
            <x v="26"/>
          </reference>
          <reference field="20" count="1">
            <x v="279"/>
          </reference>
        </references>
      </pivotArea>
    </format>
    <format dxfId="2813">
      <pivotArea dataOnly="0" labelOnly="1" outline="0" fieldPosition="0">
        <references count="4">
          <reference field="0" count="1" selected="0">
            <x v="215"/>
          </reference>
          <reference field="2" count="1" selected="0">
            <x v="18"/>
          </reference>
          <reference field="7" count="1" selected="0">
            <x v="26"/>
          </reference>
          <reference field="20" count="1">
            <x v="151"/>
          </reference>
        </references>
      </pivotArea>
    </format>
    <format dxfId="2812">
      <pivotArea dataOnly="0" labelOnly="1" outline="0" fieldPosition="0">
        <references count="4">
          <reference field="0" count="1" selected="0">
            <x v="222"/>
          </reference>
          <reference field="2" count="1" selected="0">
            <x v="20"/>
          </reference>
          <reference field="7" count="1" selected="0">
            <x v="26"/>
          </reference>
          <reference field="20" count="1">
            <x v="172"/>
          </reference>
        </references>
      </pivotArea>
    </format>
    <format dxfId="2811">
      <pivotArea dataOnly="0" labelOnly="1" outline="0" fieldPosition="0">
        <references count="4">
          <reference field="0" count="1" selected="0">
            <x v="232"/>
          </reference>
          <reference field="2" count="1" selected="0">
            <x v="21"/>
          </reference>
          <reference field="7" count="1" selected="0">
            <x v="26"/>
          </reference>
          <reference field="20" count="1">
            <x v="176"/>
          </reference>
        </references>
      </pivotArea>
    </format>
    <format dxfId="2810">
      <pivotArea dataOnly="0" labelOnly="1" outline="0" fieldPosition="0">
        <references count="4">
          <reference field="0" count="1" selected="0">
            <x v="235"/>
          </reference>
          <reference field="2" count="1" selected="0">
            <x v="24"/>
          </reference>
          <reference field="7" count="1" selected="0">
            <x v="26"/>
          </reference>
          <reference field="20" count="1">
            <x v="150"/>
          </reference>
        </references>
      </pivotArea>
    </format>
    <format dxfId="2809">
      <pivotArea dataOnly="0" labelOnly="1" outline="0" fieldPosition="0">
        <references count="4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26"/>
          </reference>
          <reference field="20" count="1">
            <x v="252"/>
          </reference>
        </references>
      </pivotArea>
    </format>
    <format dxfId="2808">
      <pivotArea dataOnly="0" labelOnly="1" outline="0" fieldPosition="0">
        <references count="4">
          <reference field="0" count="1" selected="0">
            <x v="244"/>
          </reference>
          <reference field="2" count="1" selected="0">
            <x v="34"/>
          </reference>
          <reference field="7" count="1" selected="0">
            <x v="26"/>
          </reference>
          <reference field="20" count="1">
            <x v="30"/>
          </reference>
        </references>
      </pivotArea>
    </format>
    <format dxfId="2807">
      <pivotArea dataOnly="0" labelOnly="1" outline="0" fieldPosition="0">
        <references count="4">
          <reference field="0" count="1" selected="0">
            <x v="246"/>
          </reference>
          <reference field="2" count="1" selected="0">
            <x v="33"/>
          </reference>
          <reference field="7" count="1" selected="0">
            <x v="26"/>
          </reference>
          <reference field="20" count="1">
            <x v="131"/>
          </reference>
        </references>
      </pivotArea>
    </format>
    <format dxfId="2806">
      <pivotArea dataOnly="0" labelOnly="1" outline="0" fieldPosition="0">
        <references count="4">
          <reference field="0" count="1" selected="0">
            <x v="247"/>
          </reference>
          <reference field="2" count="1" selected="0">
            <x v="33"/>
          </reference>
          <reference field="7" count="1" selected="0">
            <x v="26"/>
          </reference>
          <reference field="20" count="1">
            <x v="169"/>
          </reference>
        </references>
      </pivotArea>
    </format>
    <format dxfId="2805">
      <pivotArea dataOnly="0" labelOnly="1" outline="0" fieldPosition="0">
        <references count="4">
          <reference field="0" count="1" selected="0">
            <x v="248"/>
          </reference>
          <reference field="2" count="1" selected="0">
            <x v="20"/>
          </reference>
          <reference field="7" count="1" selected="0">
            <x v="26"/>
          </reference>
          <reference field="20" count="1">
            <x v="67"/>
          </reference>
        </references>
      </pivotArea>
    </format>
    <format dxfId="2804">
      <pivotArea dataOnly="0" labelOnly="1" outline="0" fieldPosition="0">
        <references count="4">
          <reference field="0" count="1" selected="0">
            <x v="271"/>
          </reference>
          <reference field="2" count="1" selected="0">
            <x v="20"/>
          </reference>
          <reference field="7" count="1" selected="0">
            <x v="26"/>
          </reference>
          <reference field="20" count="1">
            <x v="100"/>
          </reference>
        </references>
      </pivotArea>
    </format>
    <format dxfId="2803">
      <pivotArea dataOnly="0" labelOnly="1" outline="0" fieldPosition="0">
        <references count="4">
          <reference field="0" count="1" selected="0">
            <x v="282"/>
          </reference>
          <reference field="2" count="1" selected="0">
            <x v="33"/>
          </reference>
          <reference field="7" count="1" selected="0">
            <x v="26"/>
          </reference>
          <reference field="20" count="1">
            <x v="80"/>
          </reference>
        </references>
      </pivotArea>
    </format>
    <format dxfId="2802">
      <pivotArea dataOnly="0" labelOnly="1" outline="0" fieldPosition="0">
        <references count="4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26"/>
          </reference>
          <reference field="20" count="1">
            <x v="68"/>
          </reference>
        </references>
      </pivotArea>
    </format>
    <format dxfId="2801">
      <pivotArea dataOnly="0" labelOnly="1" outline="0" fieldPosition="0">
        <references count="4">
          <reference field="0" count="1" selected="0">
            <x v="307"/>
          </reference>
          <reference field="2" count="1" selected="0">
            <x v="0"/>
          </reference>
          <reference field="7" count="1" selected="0">
            <x v="26"/>
          </reference>
          <reference field="20" count="1">
            <x v="0"/>
          </reference>
        </references>
      </pivotArea>
    </format>
    <format dxfId="2800">
      <pivotArea dataOnly="0" labelOnly="1" outline="0" fieldPosition="0">
        <references count="4">
          <reference field="0" count="1" selected="0">
            <x v="310"/>
          </reference>
          <reference field="2" count="1" selected="0">
            <x v="31"/>
          </reference>
          <reference field="7" count="1" selected="0">
            <x v="26"/>
          </reference>
          <reference field="20" count="1">
            <x v="284"/>
          </reference>
        </references>
      </pivotArea>
    </format>
    <format dxfId="2799">
      <pivotArea dataOnly="0" labelOnly="1" outline="0" fieldPosition="0">
        <references count="4">
          <reference field="0" count="1" selected="0">
            <x v="314"/>
          </reference>
          <reference field="2" count="1" selected="0">
            <x v="4"/>
          </reference>
          <reference field="7" count="1" selected="0">
            <x v="26"/>
          </reference>
          <reference field="20" count="1">
            <x v="289"/>
          </reference>
        </references>
      </pivotArea>
    </format>
    <format dxfId="2798">
      <pivotArea dataOnly="0" labelOnly="1" outline="0" fieldPosition="0">
        <references count="4">
          <reference field="0" count="1" selected="0">
            <x v="21"/>
          </reference>
          <reference field="2" count="1" selected="0">
            <x v="37"/>
          </reference>
          <reference field="7" count="1" selected="0">
            <x v="28"/>
          </reference>
          <reference field="20" count="1">
            <x v="271"/>
          </reference>
        </references>
      </pivotArea>
    </format>
    <format dxfId="2797">
      <pivotArea dataOnly="0" labelOnly="1" outline="0" fieldPosition="0">
        <references count="4">
          <reference field="0" count="1" selected="0">
            <x v="72"/>
          </reference>
          <reference field="2" count="1" selected="0">
            <x v="33"/>
          </reference>
          <reference field="7" count="1" selected="0">
            <x v="28"/>
          </reference>
          <reference field="20" count="1">
            <x v="254"/>
          </reference>
        </references>
      </pivotArea>
    </format>
    <format dxfId="2796">
      <pivotArea dataOnly="0" labelOnly="1" outline="0" fieldPosition="0">
        <references count="4">
          <reference field="0" count="1" selected="0">
            <x v="80"/>
          </reference>
          <reference field="2" count="1" selected="0">
            <x v="14"/>
          </reference>
          <reference field="7" count="1" selected="0">
            <x v="28"/>
          </reference>
          <reference field="20" count="1">
            <x v="82"/>
          </reference>
        </references>
      </pivotArea>
    </format>
    <format dxfId="2795">
      <pivotArea dataOnly="0" labelOnly="1" outline="0" fieldPosition="0">
        <references count="4">
          <reference field="0" count="1" selected="0">
            <x v="82"/>
          </reference>
          <reference field="2" count="1" selected="0">
            <x v="35"/>
          </reference>
          <reference field="7" count="1" selected="0">
            <x v="28"/>
          </reference>
          <reference field="20" count="1">
            <x v="71"/>
          </reference>
        </references>
      </pivotArea>
    </format>
    <format dxfId="2794">
      <pivotArea dataOnly="0" labelOnly="1" outline="0" fieldPosition="0">
        <references count="4">
          <reference field="0" count="1" selected="0">
            <x v="105"/>
          </reference>
          <reference field="2" count="1" selected="0">
            <x v="20"/>
          </reference>
          <reference field="7" count="1" selected="0">
            <x v="28"/>
          </reference>
          <reference field="20" count="1">
            <x v="179"/>
          </reference>
        </references>
      </pivotArea>
    </format>
    <format dxfId="2793">
      <pivotArea dataOnly="0" labelOnly="1" outline="0" fieldPosition="0">
        <references count="4">
          <reference field="0" count="1" selected="0">
            <x v="148"/>
          </reference>
          <reference field="2" count="1" selected="0">
            <x v="20"/>
          </reference>
          <reference field="7" count="1" selected="0">
            <x v="28"/>
          </reference>
          <reference field="20" count="1">
            <x v="167"/>
          </reference>
        </references>
      </pivotArea>
    </format>
    <format dxfId="2792">
      <pivotArea dataOnly="0" labelOnly="1" outline="0" fieldPosition="0">
        <references count="4">
          <reference field="0" count="1" selected="0">
            <x v="195"/>
          </reference>
          <reference field="2" count="1" selected="0">
            <x v="33"/>
          </reference>
          <reference field="7" count="1" selected="0">
            <x v="28"/>
          </reference>
          <reference field="20" count="1">
            <x v="237"/>
          </reference>
        </references>
      </pivotArea>
    </format>
    <format dxfId="2791">
      <pivotArea dataOnly="0" labelOnly="1" outline="0" fieldPosition="0">
        <references count="4">
          <reference field="0" count="1" selected="0">
            <x v="201"/>
          </reference>
          <reference field="2" count="1" selected="0">
            <x v="23"/>
          </reference>
          <reference field="7" count="1" selected="0">
            <x v="28"/>
          </reference>
          <reference field="20" count="1">
            <x v="96"/>
          </reference>
        </references>
      </pivotArea>
    </format>
    <format dxfId="2790">
      <pivotArea dataOnly="0" labelOnly="1" outline="0" fieldPosition="0">
        <references count="4">
          <reference field="0" count="1" selected="0">
            <x v="229"/>
          </reference>
          <reference field="2" count="1" selected="0">
            <x v="20"/>
          </reference>
          <reference field="7" count="1" selected="0">
            <x v="28"/>
          </reference>
          <reference field="20" count="1">
            <x v="55"/>
          </reference>
        </references>
      </pivotArea>
    </format>
    <format dxfId="2789">
      <pivotArea dataOnly="0" labelOnly="1" outline="0" fieldPosition="0">
        <references count="4">
          <reference field="0" count="1" selected="0">
            <x v="250"/>
          </reference>
          <reference field="2" count="1" selected="0">
            <x v="20"/>
          </reference>
          <reference field="7" count="1" selected="0">
            <x v="28"/>
          </reference>
          <reference field="20" count="1">
            <x v="187"/>
          </reference>
        </references>
      </pivotArea>
    </format>
    <format dxfId="2788">
      <pivotArea dataOnly="0" labelOnly="1" outline="0" fieldPosition="0">
        <references count="4">
          <reference field="0" count="1" selected="0">
            <x v="267"/>
          </reference>
          <reference field="2" count="1" selected="0">
            <x v="22"/>
          </reference>
          <reference field="7" count="1" selected="0">
            <x v="28"/>
          </reference>
          <reference field="20" count="1">
            <x v="202"/>
          </reference>
        </references>
      </pivotArea>
    </format>
    <format dxfId="2787">
      <pivotArea dataOnly="0" labelOnly="1" outline="0" fieldPosition="0">
        <references count="4">
          <reference field="0" count="1" selected="0">
            <x v="290"/>
          </reference>
          <reference field="2" count="1" selected="0">
            <x v="33"/>
          </reference>
          <reference field="7" count="1" selected="0">
            <x v="28"/>
          </reference>
          <reference field="20" count="1">
            <x v="246"/>
          </reference>
        </references>
      </pivotArea>
    </format>
    <format dxfId="2786">
      <pivotArea dataOnly="0" labelOnly="1" outline="0" fieldPosition="0">
        <references count="4">
          <reference field="0" count="1" selected="0">
            <x v="318"/>
          </reference>
          <reference field="2" count="1" selected="0">
            <x v="20"/>
          </reference>
          <reference field="7" count="1" selected="0">
            <x v="28"/>
          </reference>
          <reference field="20" count="1">
            <x v="293"/>
          </reference>
        </references>
      </pivotArea>
    </format>
    <format dxfId="2785">
      <pivotArea dataOnly="0" labelOnly="1" outline="0" fieldPosition="0">
        <references count="4">
          <reference field="0" count="1" selected="0">
            <x v="33"/>
          </reference>
          <reference field="2" count="1" selected="0">
            <x v="33"/>
          </reference>
          <reference field="7" count="1" selected="0">
            <x v="29"/>
          </reference>
          <reference field="20" count="1">
            <x v="103"/>
          </reference>
        </references>
      </pivotArea>
    </format>
    <format dxfId="2784">
      <pivotArea dataOnly="0" labelOnly="1" outline="0" fieldPosition="0">
        <references count="4">
          <reference field="0" count="1" selected="0">
            <x v="52"/>
          </reference>
          <reference field="2" count="1" selected="0">
            <x v="21"/>
          </reference>
          <reference field="7" count="1" selected="0">
            <x v="29"/>
          </reference>
          <reference field="20" count="1">
            <x v="189"/>
          </reference>
        </references>
      </pivotArea>
    </format>
    <format dxfId="2783">
      <pivotArea dataOnly="0" labelOnly="1" outline="0" fieldPosition="0">
        <references count="4">
          <reference field="0" count="1" selected="0">
            <x v="65"/>
          </reference>
          <reference field="2" count="1" selected="0">
            <x v="21"/>
          </reference>
          <reference field="7" count="1" selected="0">
            <x v="29"/>
          </reference>
          <reference field="20" count="1">
            <x v="196"/>
          </reference>
        </references>
      </pivotArea>
    </format>
    <format dxfId="2782">
      <pivotArea dataOnly="0" labelOnly="1" outline="0" fieldPosition="0">
        <references count="4">
          <reference field="0" count="1" selected="0">
            <x v="70"/>
          </reference>
          <reference field="2" count="1" selected="0">
            <x v="26"/>
          </reference>
          <reference field="7" count="1" selected="0">
            <x v="29"/>
          </reference>
          <reference field="20" count="1">
            <x v="219"/>
          </reference>
        </references>
      </pivotArea>
    </format>
    <format dxfId="2781">
      <pivotArea dataOnly="0" labelOnly="1" outline="0" fieldPosition="0">
        <references count="4">
          <reference field="0" count="1" selected="0">
            <x v="73"/>
          </reference>
          <reference field="2" count="1" selected="0">
            <x v="35"/>
          </reference>
          <reference field="7" count="1" selected="0">
            <x v="29"/>
          </reference>
          <reference field="20" count="1">
            <x v="170"/>
          </reference>
        </references>
      </pivotArea>
    </format>
    <format dxfId="2780">
      <pivotArea dataOnly="0" labelOnly="1" outline="0" fieldPosition="0">
        <references count="4">
          <reference field="0" count="1" selected="0">
            <x v="77"/>
          </reference>
          <reference field="2" count="1" selected="0">
            <x v="4"/>
          </reference>
          <reference field="7" count="1" selected="0">
            <x v="29"/>
          </reference>
          <reference field="20" count="1">
            <x v="190"/>
          </reference>
        </references>
      </pivotArea>
    </format>
    <format dxfId="2779">
      <pivotArea dataOnly="0" labelOnly="1" outline="0" fieldPosition="0">
        <references count="4">
          <reference field="0" count="1" selected="0">
            <x v="78"/>
          </reference>
          <reference field="2" count="1" selected="0">
            <x v="19"/>
          </reference>
          <reference field="7" count="1" selected="0">
            <x v="29"/>
          </reference>
          <reference field="20" count="1">
            <x v="242"/>
          </reference>
        </references>
      </pivotArea>
    </format>
    <format dxfId="2778">
      <pivotArea dataOnly="0" labelOnly="1" outline="0" fieldPosition="0">
        <references count="4">
          <reference field="0" count="1" selected="0">
            <x v="91"/>
          </reference>
          <reference field="2" count="1" selected="0">
            <x v="29"/>
          </reference>
          <reference field="7" count="1" selected="0">
            <x v="29"/>
          </reference>
          <reference field="20" count="1">
            <x v="136"/>
          </reference>
        </references>
      </pivotArea>
    </format>
    <format dxfId="2777">
      <pivotArea dataOnly="0" labelOnly="1" outline="0" fieldPosition="0">
        <references count="4">
          <reference field="0" count="1" selected="0">
            <x v="100"/>
          </reference>
          <reference field="2" count="1" selected="0">
            <x v="17"/>
          </reference>
          <reference field="7" count="1" selected="0">
            <x v="29"/>
          </reference>
          <reference field="20" count="1">
            <x v="112"/>
          </reference>
        </references>
      </pivotArea>
    </format>
    <format dxfId="2776">
      <pivotArea dataOnly="0" labelOnly="1" outline="0" fieldPosition="0">
        <references count="4">
          <reference field="0" count="1" selected="0">
            <x v="131"/>
          </reference>
          <reference field="2" count="1" selected="0">
            <x v="35"/>
          </reference>
          <reference field="7" count="1" selected="0">
            <x v="29"/>
          </reference>
          <reference field="20" count="1">
            <x v="99"/>
          </reference>
        </references>
      </pivotArea>
    </format>
    <format dxfId="2775">
      <pivotArea dataOnly="0" labelOnly="1" outline="0" fieldPosition="0">
        <references count="4">
          <reference field="0" count="1" selected="0">
            <x v="175"/>
          </reference>
          <reference field="2" count="1" selected="0">
            <x v="20"/>
          </reference>
          <reference field="7" count="1" selected="0">
            <x v="29"/>
          </reference>
          <reference field="20" count="1">
            <x v="142"/>
          </reference>
        </references>
      </pivotArea>
    </format>
    <format dxfId="2774">
      <pivotArea dataOnly="0" labelOnly="1" outline="0" fieldPosition="0">
        <references count="4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29"/>
          </reference>
          <reference field="20" count="1">
            <x v="85"/>
          </reference>
        </references>
      </pivotArea>
    </format>
    <format dxfId="2773">
      <pivotArea dataOnly="0" labelOnly="1" outline="0" fieldPosition="0">
        <references count="4">
          <reference field="0" count="1" selected="0">
            <x v="204"/>
          </reference>
          <reference field="2" count="1" selected="0">
            <x v="26"/>
          </reference>
          <reference field="7" count="1" selected="0">
            <x v="29"/>
          </reference>
          <reference field="20" count="1">
            <x v="191"/>
          </reference>
        </references>
      </pivotArea>
    </format>
    <format dxfId="2772">
      <pivotArea dataOnly="0" labelOnly="1" outline="0" fieldPosition="0">
        <references count="4">
          <reference field="0" count="1" selected="0">
            <x v="220"/>
          </reference>
          <reference field="2" count="1" selected="0">
            <x v="33"/>
          </reference>
          <reference field="7" count="1" selected="0">
            <x v="29"/>
          </reference>
          <reference field="20" count="1">
            <x v="111"/>
          </reference>
        </references>
      </pivotArea>
    </format>
    <format dxfId="2771">
      <pivotArea dataOnly="0" labelOnly="1" outline="0" fieldPosition="0">
        <references count="4">
          <reference field="0" count="1" selected="0">
            <x v="221"/>
          </reference>
          <reference field="2" count="1" selected="0">
            <x v="31"/>
          </reference>
          <reference field="7" count="1" selected="0">
            <x v="29"/>
          </reference>
          <reference field="20" count="1">
            <x v="267"/>
          </reference>
        </references>
      </pivotArea>
    </format>
    <format dxfId="2770">
      <pivotArea dataOnly="0" labelOnly="1" outline="0" fieldPosition="0">
        <references count="4">
          <reference field="0" count="1" selected="0">
            <x v="225"/>
          </reference>
          <reference field="2" count="1" selected="0">
            <x v="33"/>
          </reference>
          <reference field="7" count="1" selected="0">
            <x v="29"/>
          </reference>
          <reference field="20" count="1">
            <x v="140"/>
          </reference>
        </references>
      </pivotArea>
    </format>
    <format dxfId="2769">
      <pivotArea dataOnly="0" labelOnly="1" outline="0" fieldPosition="0">
        <references count="4">
          <reference field="0" count="1" selected="0">
            <x v="229"/>
          </reference>
          <reference field="2" count="1" selected="0">
            <x v="20"/>
          </reference>
          <reference field="7" count="1" selected="0">
            <x v="29"/>
          </reference>
          <reference field="20" count="1">
            <x v="55"/>
          </reference>
        </references>
      </pivotArea>
    </format>
    <format dxfId="2768">
      <pivotArea dataOnly="0" labelOnly="1" outline="0" fieldPosition="0">
        <references count="4">
          <reference field="0" count="1" selected="0">
            <x v="238"/>
          </reference>
          <reference field="2" count="1" selected="0">
            <x v="18"/>
          </reference>
          <reference field="7" count="1" selected="0">
            <x v="29"/>
          </reference>
          <reference field="20" count="1">
            <x v="128"/>
          </reference>
        </references>
      </pivotArea>
    </format>
    <format dxfId="2767">
      <pivotArea dataOnly="0" labelOnly="1" outline="0" fieldPosition="0">
        <references count="4">
          <reference field="0" count="1" selected="0">
            <x v="242"/>
          </reference>
          <reference field="2" count="1" selected="0">
            <x v="31"/>
          </reference>
          <reference field="7" count="1" selected="0">
            <x v="29"/>
          </reference>
          <reference field="20" count="1">
            <x v="183"/>
          </reference>
        </references>
      </pivotArea>
    </format>
    <format dxfId="2766">
      <pivotArea dataOnly="0" labelOnly="1" outline="0" fieldPosition="0">
        <references count="4">
          <reference field="0" count="1" selected="0">
            <x v="250"/>
          </reference>
          <reference field="2" count="1" selected="0">
            <x v="20"/>
          </reference>
          <reference field="7" count="1" selected="0">
            <x v="29"/>
          </reference>
          <reference field="20" count="1">
            <x v="187"/>
          </reference>
        </references>
      </pivotArea>
    </format>
    <format dxfId="2765">
      <pivotArea dataOnly="0" labelOnly="1" outline="0" fieldPosition="0">
        <references count="4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29"/>
          </reference>
          <reference field="20" count="1">
            <x v="235"/>
          </reference>
        </references>
      </pivotArea>
    </format>
    <format dxfId="2764">
      <pivotArea dataOnly="0" labelOnly="1" outline="0" fieldPosition="0">
        <references count="4">
          <reference field="0" count="1" selected="0">
            <x v="268"/>
          </reference>
          <reference field="2" count="1" selected="0">
            <x v="21"/>
          </reference>
          <reference field="7" count="1" selected="0">
            <x v="29"/>
          </reference>
          <reference field="20" count="1">
            <x v="181"/>
          </reference>
        </references>
      </pivotArea>
    </format>
    <format dxfId="2763">
      <pivotArea dataOnly="0" labelOnly="1" outline="0" fieldPosition="0">
        <references count="4">
          <reference field="0" count="1" selected="0">
            <x v="9"/>
          </reference>
          <reference field="2" count="1" selected="0">
            <x v="20"/>
          </reference>
          <reference field="7" count="1" selected="0">
            <x v="30"/>
          </reference>
          <reference field="20" count="1">
            <x v="158"/>
          </reference>
        </references>
      </pivotArea>
    </format>
    <format dxfId="2762">
      <pivotArea dataOnly="0" labelOnly="1" outline="0" fieldPosition="0">
        <references count="4">
          <reference field="0" count="1" selected="0">
            <x v="10"/>
          </reference>
          <reference field="2" count="1" selected="0">
            <x v="33"/>
          </reference>
          <reference field="7" count="1" selected="0">
            <x v="30"/>
          </reference>
          <reference field="20" count="1">
            <x v="262"/>
          </reference>
        </references>
      </pivotArea>
    </format>
    <format dxfId="2761">
      <pivotArea dataOnly="0" labelOnly="1" outline="0" fieldPosition="0">
        <references count="4">
          <reference field="0" count="1" selected="0">
            <x v="45"/>
          </reference>
          <reference field="2" count="1" selected="0">
            <x v="17"/>
          </reference>
          <reference field="7" count="1" selected="0">
            <x v="30"/>
          </reference>
          <reference field="20" count="1">
            <x v="134"/>
          </reference>
        </references>
      </pivotArea>
    </format>
    <format dxfId="2760">
      <pivotArea dataOnly="0" labelOnly="1" outline="0" fieldPosition="0">
        <references count="4">
          <reference field="0" count="1" selected="0">
            <x v="85"/>
          </reference>
          <reference field="2" count="1" selected="0">
            <x v="17"/>
          </reference>
          <reference field="7" count="1" selected="0">
            <x v="30"/>
          </reference>
          <reference field="20" count="1">
            <x v="221"/>
          </reference>
        </references>
      </pivotArea>
    </format>
    <format dxfId="2759">
      <pivotArea dataOnly="0" labelOnly="1" outline="0" fieldPosition="0">
        <references count="4">
          <reference field="0" count="1" selected="0">
            <x v="86"/>
          </reference>
          <reference field="2" count="1" selected="0">
            <x v="20"/>
          </reference>
          <reference field="7" count="1" selected="0">
            <x v="30"/>
          </reference>
          <reference field="20" count="1">
            <x v="224"/>
          </reference>
        </references>
      </pivotArea>
    </format>
    <format dxfId="2758">
      <pivotArea dataOnly="0" labelOnly="1" outline="0" fieldPosition="0">
        <references count="4">
          <reference field="0" count="1" selected="0">
            <x v="87"/>
          </reference>
          <reference field="2" count="1" selected="0">
            <x v="35"/>
          </reference>
          <reference field="7" count="1" selected="0">
            <x v="30"/>
          </reference>
          <reference field="20" count="1">
            <x v="268"/>
          </reference>
        </references>
      </pivotArea>
    </format>
    <format dxfId="2757">
      <pivotArea dataOnly="0" labelOnly="1" outline="0" fieldPosition="0">
        <references count="4">
          <reference field="0" count="1" selected="0">
            <x v="121"/>
          </reference>
          <reference field="2" count="1" selected="0">
            <x v="35"/>
          </reference>
          <reference field="7" count="1" selected="0">
            <x v="30"/>
          </reference>
          <reference field="20" count="1">
            <x v="201"/>
          </reference>
        </references>
      </pivotArea>
    </format>
    <format dxfId="2756">
      <pivotArea dataOnly="0" labelOnly="1" outline="0" fieldPosition="0">
        <references count="4">
          <reference field="0" count="1" selected="0">
            <x v="129"/>
          </reference>
          <reference field="2" count="1" selected="0">
            <x v="33"/>
          </reference>
          <reference field="7" count="1" selected="0">
            <x v="30"/>
          </reference>
          <reference field="20" count="1">
            <x v="226"/>
          </reference>
        </references>
      </pivotArea>
    </format>
    <format dxfId="2755">
      <pivotArea dataOnly="0" labelOnly="1" outline="0" fieldPosition="0">
        <references count="4">
          <reference field="0" count="1" selected="0">
            <x v="159"/>
          </reference>
          <reference field="2" count="1" selected="0">
            <x v="20"/>
          </reference>
          <reference field="7" count="1" selected="0">
            <x v="30"/>
          </reference>
          <reference field="20" count="1">
            <x v="141"/>
          </reference>
        </references>
      </pivotArea>
    </format>
    <format dxfId="2754">
      <pivotArea dataOnly="0" labelOnly="1" outline="0" fieldPosition="0">
        <references count="4">
          <reference field="0" count="1" selected="0">
            <x v="170"/>
          </reference>
          <reference field="2" count="1" selected="0">
            <x v="20"/>
          </reference>
          <reference field="7" count="1" selected="0">
            <x v="30"/>
          </reference>
          <reference field="20" count="1">
            <x v="272"/>
          </reference>
        </references>
      </pivotArea>
    </format>
    <format dxfId="2753">
      <pivotArea dataOnly="0" labelOnly="1" outline="0" fieldPosition="0">
        <references count="4">
          <reference field="0" count="1" selected="0">
            <x v="177"/>
          </reference>
          <reference field="2" count="1" selected="0">
            <x v="20"/>
          </reference>
          <reference field="7" count="1" selected="0">
            <x v="30"/>
          </reference>
          <reference field="20" count="1">
            <x v="165"/>
          </reference>
        </references>
      </pivotArea>
    </format>
    <format dxfId="2752">
      <pivotArea dataOnly="0" labelOnly="1" outline="0" fieldPosition="0">
        <references count="4">
          <reference field="0" count="1" selected="0">
            <x v="179"/>
          </reference>
          <reference field="2" count="1" selected="0">
            <x v="31"/>
          </reference>
          <reference field="7" count="1" selected="0">
            <x v="30"/>
          </reference>
          <reference field="20" count="1">
            <x v="157"/>
          </reference>
        </references>
      </pivotArea>
    </format>
    <format dxfId="2751">
      <pivotArea dataOnly="0" labelOnly="1" outline="0" fieldPosition="0">
        <references count="4">
          <reference field="0" count="1" selected="0">
            <x v="222"/>
          </reference>
          <reference field="2" count="1" selected="0">
            <x v="20"/>
          </reference>
          <reference field="7" count="1" selected="0">
            <x v="30"/>
          </reference>
          <reference field="20" count="1">
            <x v="172"/>
          </reference>
        </references>
      </pivotArea>
    </format>
    <format dxfId="2750">
      <pivotArea dataOnly="0" labelOnly="1" outline="0" fieldPosition="0">
        <references count="4">
          <reference field="0" count="1" selected="0">
            <x v="226"/>
          </reference>
          <reference field="2" count="1" selected="0">
            <x v="33"/>
          </reference>
          <reference field="7" count="1" selected="0">
            <x v="30"/>
          </reference>
          <reference field="20" count="1">
            <x v="194"/>
          </reference>
        </references>
      </pivotArea>
    </format>
    <format dxfId="2749">
      <pivotArea dataOnly="0" labelOnly="1" outline="0" fieldPosition="0">
        <references count="4">
          <reference field="0" count="1" selected="0">
            <x v="315"/>
          </reference>
          <reference field="2" count="1" selected="0">
            <x v="36"/>
          </reference>
          <reference field="7" count="1" selected="0">
            <x v="30"/>
          </reference>
          <reference field="20" count="1">
            <x v="290"/>
          </reference>
        </references>
      </pivotArea>
    </format>
    <format dxfId="2748">
      <pivotArea dataOnly="0" labelOnly="1" outline="0" fieldPosition="0">
        <references count="4">
          <reference field="0" count="1" selected="0">
            <x v="7"/>
          </reference>
          <reference field="2" count="1" selected="0">
            <x v="33"/>
          </reference>
          <reference field="7" count="1" selected="0">
            <x v="31"/>
          </reference>
          <reference field="20" count="1">
            <x v="197"/>
          </reference>
        </references>
      </pivotArea>
    </format>
    <format dxfId="2747">
      <pivotArea dataOnly="0" labelOnly="1" outline="0" fieldPosition="0">
        <references count="4">
          <reference field="0" count="1" selected="0">
            <x v="11"/>
          </reference>
          <reference field="2" count="1" selected="0">
            <x v="7"/>
          </reference>
          <reference field="7" count="1" selected="0">
            <x v="31"/>
          </reference>
          <reference field="20" count="1">
            <x v="72"/>
          </reference>
        </references>
      </pivotArea>
    </format>
    <format dxfId="2746">
      <pivotArea dataOnly="0" labelOnly="1" outline="0" fieldPosition="0">
        <references count="4">
          <reference field="0" count="1" selected="0">
            <x v="34"/>
          </reference>
          <reference field="2" count="1" selected="0">
            <x v="33"/>
          </reference>
          <reference field="7" count="1" selected="0">
            <x v="31"/>
          </reference>
          <reference field="20" count="1">
            <x v="162"/>
          </reference>
        </references>
      </pivotArea>
    </format>
    <format dxfId="2745">
      <pivotArea dataOnly="0" labelOnly="1" outline="0" fieldPosition="0">
        <references count="4">
          <reference field="0" count="1" selected="0">
            <x v="67"/>
          </reference>
          <reference field="2" count="1" selected="0">
            <x v="30"/>
          </reference>
          <reference field="7" count="1" selected="0">
            <x v="31"/>
          </reference>
          <reference field="20" count="1">
            <x v="116"/>
          </reference>
        </references>
      </pivotArea>
    </format>
    <format dxfId="2744">
      <pivotArea dataOnly="0" labelOnly="1" outline="0" fieldPosition="0">
        <references count="4">
          <reference field="0" count="1" selected="0">
            <x v="89"/>
          </reference>
          <reference field="2" count="1" selected="0">
            <x v="7"/>
          </reference>
          <reference field="7" count="1" selected="0">
            <x v="31"/>
          </reference>
          <reference field="20" count="1">
            <x v="15"/>
          </reference>
        </references>
      </pivotArea>
    </format>
    <format dxfId="2743">
      <pivotArea dataOnly="0" labelOnly="1" outline="0" fieldPosition="0">
        <references count="4">
          <reference field="0" count="1" selected="0">
            <x v="108"/>
          </reference>
          <reference field="2" count="1" selected="0">
            <x v="20"/>
          </reference>
          <reference field="7" count="1" selected="0">
            <x v="31"/>
          </reference>
          <reference field="20" count="1">
            <x v="145"/>
          </reference>
        </references>
      </pivotArea>
    </format>
    <format dxfId="2742">
      <pivotArea dataOnly="0" labelOnly="1" outline="0" fieldPosition="0">
        <references count="4">
          <reference field="0" count="1" selected="0">
            <x v="120"/>
          </reference>
          <reference field="2" count="1" selected="0">
            <x v="20"/>
          </reference>
          <reference field="7" count="1" selected="0">
            <x v="31"/>
          </reference>
          <reference field="20" count="1">
            <x v="127"/>
          </reference>
        </references>
      </pivotArea>
    </format>
    <format dxfId="2741">
      <pivotArea dataOnly="0" labelOnly="1" outline="0" fieldPosition="0">
        <references count="4">
          <reference field="0" count="1" selected="0">
            <x v="145"/>
          </reference>
          <reference field="2" count="1" selected="0">
            <x v="33"/>
          </reference>
          <reference field="7" count="1" selected="0">
            <x v="31"/>
          </reference>
          <reference field="20" count="1">
            <x v="184"/>
          </reference>
        </references>
      </pivotArea>
    </format>
    <format dxfId="2740">
      <pivotArea dataOnly="0" labelOnly="1" outline="0" fieldPosition="0">
        <references count="4">
          <reference field="0" count="1" selected="0">
            <x v="158"/>
          </reference>
          <reference field="2" count="1" selected="0">
            <x v="21"/>
          </reference>
          <reference field="7" count="1" selected="0">
            <x v="31"/>
          </reference>
          <reference field="20" count="1">
            <x v="255"/>
          </reference>
        </references>
      </pivotArea>
    </format>
    <format dxfId="2739">
      <pivotArea dataOnly="0" labelOnly="1" outline="0" fieldPosition="0">
        <references count="4">
          <reference field="0" count="1" selected="0">
            <x v="188"/>
          </reference>
          <reference field="2" count="1" selected="0">
            <x v="21"/>
          </reference>
          <reference field="7" count="1" selected="0">
            <x v="31"/>
          </reference>
          <reference field="20" count="1">
            <x v="132"/>
          </reference>
        </references>
      </pivotArea>
    </format>
    <format dxfId="2738">
      <pivotArea dataOnly="0" labelOnly="1" outline="0" fieldPosition="0">
        <references count="4">
          <reference field="0" count="1" selected="0">
            <x v="190"/>
          </reference>
          <reference field="2" count="1" selected="0">
            <x v="20"/>
          </reference>
          <reference field="7" count="1" selected="0">
            <x v="31"/>
          </reference>
          <reference field="20" count="1">
            <x v="124"/>
          </reference>
        </references>
      </pivotArea>
    </format>
    <format dxfId="2737">
      <pivotArea dataOnly="0" labelOnly="1" outline="0" fieldPosition="0">
        <references count="4">
          <reference field="0" count="1" selected="0">
            <x v="195"/>
          </reference>
          <reference field="2" count="1" selected="0">
            <x v="33"/>
          </reference>
          <reference field="7" count="1" selected="0">
            <x v="31"/>
          </reference>
          <reference field="20" count="1">
            <x v="237"/>
          </reference>
        </references>
      </pivotArea>
    </format>
    <format dxfId="2736">
      <pivotArea dataOnly="0" labelOnly="1" outline="0" fieldPosition="0">
        <references count="4">
          <reference field="0" count="1" selected="0">
            <x v="210"/>
          </reference>
          <reference field="2" count="1" selected="0">
            <x v="35"/>
          </reference>
          <reference field="7" count="1" selected="0">
            <x v="31"/>
          </reference>
          <reference field="20" count="1">
            <x v="208"/>
          </reference>
        </references>
      </pivotArea>
    </format>
    <format dxfId="2735">
      <pivotArea dataOnly="0" labelOnly="1" outline="0" fieldPosition="0">
        <references count="4">
          <reference field="0" count="1" selected="0">
            <x v="240"/>
          </reference>
          <reference field="2" count="1" selected="0">
            <x v="4"/>
          </reference>
          <reference field="7" count="1" selected="0">
            <x v="31"/>
          </reference>
          <reference field="20" count="1">
            <x v="153"/>
          </reference>
        </references>
      </pivotArea>
    </format>
    <format dxfId="2734">
      <pivotArea dataOnly="0" labelOnly="1" outline="0" fieldPosition="0">
        <references count="4">
          <reference field="0" count="1" selected="0">
            <x v="248"/>
          </reference>
          <reference field="2" count="1" selected="0">
            <x v="20"/>
          </reference>
          <reference field="7" count="1" selected="0">
            <x v="31"/>
          </reference>
          <reference field="20" count="1">
            <x v="67"/>
          </reference>
        </references>
      </pivotArea>
    </format>
    <format dxfId="2733">
      <pivotArea dataOnly="0" labelOnly="1" outline="0" fieldPosition="0">
        <references count="4">
          <reference field="0" count="1" selected="0">
            <x v="249"/>
          </reference>
          <reference field="2" count="1" selected="0">
            <x v="35"/>
          </reference>
          <reference field="7" count="1" selected="0">
            <x v="31"/>
          </reference>
          <reference field="20" count="1">
            <x v="41"/>
          </reference>
        </references>
      </pivotArea>
    </format>
    <format dxfId="2732">
      <pivotArea dataOnly="0" labelOnly="1" outline="0" fieldPosition="0">
        <references count="4">
          <reference field="0" count="1" selected="0">
            <x v="267"/>
          </reference>
          <reference field="2" count="1" selected="0">
            <x v="22"/>
          </reference>
          <reference field="7" count="1" selected="0">
            <x v="31"/>
          </reference>
          <reference field="20" count="1">
            <x v="202"/>
          </reference>
        </references>
      </pivotArea>
    </format>
    <format dxfId="2731">
      <pivotArea dataOnly="0" labelOnly="1" outline="0" fieldPosition="0">
        <references count="4">
          <reference field="0" count="1" selected="0">
            <x v="291"/>
          </reference>
          <reference field="2" count="1" selected="0">
            <x v="20"/>
          </reference>
          <reference field="7" count="1" selected="0">
            <x v="31"/>
          </reference>
          <reference field="20" count="1">
            <x v="264"/>
          </reference>
        </references>
      </pivotArea>
    </format>
    <format dxfId="2730">
      <pivotArea dataOnly="0" labelOnly="1" outline="0" fieldPosition="0">
        <references count="4">
          <reference field="0" count="1" selected="0">
            <x v="314"/>
          </reference>
          <reference field="2" count="1" selected="0">
            <x v="4"/>
          </reference>
          <reference field="7" count="1" selected="0">
            <x v="31"/>
          </reference>
          <reference field="20" count="1">
            <x v="289"/>
          </reference>
        </references>
      </pivotArea>
    </format>
    <format dxfId="2729">
      <pivotArea dataOnly="0" labelOnly="1" outline="0" fieldPosition="0">
        <references count="4">
          <reference field="0" count="1" selected="0">
            <x v="13"/>
          </reference>
          <reference field="2" count="1" selected="0">
            <x v="20"/>
          </reference>
          <reference field="7" count="1" selected="0">
            <x v="32"/>
          </reference>
          <reference field="20" count="1">
            <x v="243"/>
          </reference>
        </references>
      </pivotArea>
    </format>
    <format dxfId="2728">
      <pivotArea dataOnly="0" labelOnly="1" outline="0" fieldPosition="0">
        <references count="4">
          <reference field="0" count="1" selected="0">
            <x v="20"/>
          </reference>
          <reference field="2" count="1" selected="0">
            <x v="37"/>
          </reference>
          <reference field="7" count="1" selected="0">
            <x v="32"/>
          </reference>
          <reference field="20" count="1">
            <x v="218"/>
          </reference>
        </references>
      </pivotArea>
    </format>
    <format dxfId="2727">
      <pivotArea dataOnly="0" labelOnly="1" outline="0" fieldPosition="0">
        <references count="4">
          <reference field="0" count="1" selected="0">
            <x v="33"/>
          </reference>
          <reference field="2" count="1" selected="0">
            <x v="33"/>
          </reference>
          <reference field="7" count="1" selected="0">
            <x v="32"/>
          </reference>
          <reference field="20" count="1">
            <x v="103"/>
          </reference>
        </references>
      </pivotArea>
    </format>
    <format dxfId="2726">
      <pivotArea dataOnly="0" labelOnly="1" outline="0" fieldPosition="0">
        <references count="4">
          <reference field="0" count="1" selected="0">
            <x v="51"/>
          </reference>
          <reference field="2" count="1" selected="0">
            <x v="35"/>
          </reference>
          <reference field="7" count="1" selected="0">
            <x v="32"/>
          </reference>
          <reference field="20" count="1">
            <x v="230"/>
          </reference>
        </references>
      </pivotArea>
    </format>
    <format dxfId="2725">
      <pivotArea dataOnly="0" labelOnly="1" outline="0" fieldPosition="0">
        <references count="4">
          <reference field="0" count="1" selected="0">
            <x v="73"/>
          </reference>
          <reference field="2" count="1" selected="0">
            <x v="35"/>
          </reference>
          <reference field="7" count="1" selected="0">
            <x v="32"/>
          </reference>
          <reference field="20" count="1">
            <x v="170"/>
          </reference>
        </references>
      </pivotArea>
    </format>
    <format dxfId="2724">
      <pivotArea dataOnly="0" labelOnly="1" outline="0" fieldPosition="0">
        <references count="4">
          <reference field="0" count="1" selected="0">
            <x v="74"/>
          </reference>
          <reference field="2" count="1" selected="0">
            <x v="30"/>
          </reference>
          <reference field="7" count="1" selected="0">
            <x v="32"/>
          </reference>
          <reference field="20" count="1">
            <x v="36"/>
          </reference>
        </references>
      </pivotArea>
    </format>
    <format dxfId="2723">
      <pivotArea dataOnly="0" labelOnly="1" outline="0" fieldPosition="0">
        <references count="4">
          <reference field="0" count="1" selected="0">
            <x v="93"/>
          </reference>
          <reference field="2" count="1" selected="0">
            <x v="14"/>
          </reference>
          <reference field="7" count="1" selected="0">
            <x v="32"/>
          </reference>
          <reference field="20" count="1">
            <x v="137"/>
          </reference>
        </references>
      </pivotArea>
    </format>
    <format dxfId="2722">
      <pivotArea dataOnly="0" labelOnly="1" outline="0" fieldPosition="0">
        <references count="4">
          <reference field="0" count="1" selected="0">
            <x v="97"/>
          </reference>
          <reference field="2" count="1" selected="0">
            <x v="19"/>
          </reference>
          <reference field="7" count="1" selected="0">
            <x v="32"/>
          </reference>
          <reference field="20" count="1">
            <x v="106"/>
          </reference>
        </references>
      </pivotArea>
    </format>
    <format dxfId="2721">
      <pivotArea dataOnly="0" labelOnly="1" outline="0" fieldPosition="0">
        <references count="4">
          <reference field="0" count="1" selected="0">
            <x v="110"/>
          </reference>
          <reference field="2" count="1" selected="0">
            <x v="20"/>
          </reference>
          <reference field="7" count="1" selected="0">
            <x v="32"/>
          </reference>
          <reference field="20" count="1">
            <x v="62"/>
          </reference>
        </references>
      </pivotArea>
    </format>
    <format dxfId="2720">
      <pivotArea dataOnly="0" labelOnly="1" outline="0" fieldPosition="0">
        <references count="4">
          <reference field="0" count="1" selected="0">
            <x v="121"/>
          </reference>
          <reference field="2" count="1" selected="0">
            <x v="35"/>
          </reference>
          <reference field="7" count="1" selected="0">
            <x v="32"/>
          </reference>
          <reference field="20" count="1">
            <x v="201"/>
          </reference>
        </references>
      </pivotArea>
    </format>
    <format dxfId="2719">
      <pivotArea dataOnly="0" labelOnly="1" outline="0" fieldPosition="0">
        <references count="4">
          <reference field="0" count="1" selected="0">
            <x v="129"/>
          </reference>
          <reference field="2" count="1" selected="0">
            <x v="33"/>
          </reference>
          <reference field="7" count="1" selected="0">
            <x v="32"/>
          </reference>
          <reference field="20" count="1">
            <x v="226"/>
          </reference>
        </references>
      </pivotArea>
    </format>
    <format dxfId="2718">
      <pivotArea dataOnly="0" labelOnly="1" outline="0" fieldPosition="0">
        <references count="4">
          <reference field="0" count="1" selected="0">
            <x v="133"/>
          </reference>
          <reference field="2" count="1" selected="0">
            <x v="20"/>
          </reference>
          <reference field="7" count="1" selected="0">
            <x v="32"/>
          </reference>
          <reference field="20" count="1">
            <x v="144"/>
          </reference>
        </references>
      </pivotArea>
    </format>
    <format dxfId="2717">
      <pivotArea dataOnly="0" labelOnly="1" outline="0" fieldPosition="0">
        <references count="4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32"/>
          </reference>
          <reference field="20" count="1">
            <x v="244"/>
          </reference>
        </references>
      </pivotArea>
    </format>
    <format dxfId="2716">
      <pivotArea dataOnly="0" labelOnly="1" outline="0" fieldPosition="0">
        <references count="4">
          <reference field="0" count="1" selected="0">
            <x v="181"/>
          </reference>
          <reference field="2" count="1" selected="0">
            <x v="33"/>
          </reference>
          <reference field="7" count="1" selected="0">
            <x v="32"/>
          </reference>
          <reference field="20" count="1">
            <x v="185"/>
          </reference>
        </references>
      </pivotArea>
    </format>
    <format dxfId="2715">
      <pivotArea dataOnly="0" labelOnly="1" outline="0" fieldPosition="0">
        <references count="4">
          <reference field="0" count="1" selected="0">
            <x v="192"/>
          </reference>
          <reference field="2" count="1" selected="0">
            <x v="28"/>
          </reference>
          <reference field="7" count="1" selected="0">
            <x v="32"/>
          </reference>
          <reference field="20" count="1">
            <x v="247"/>
          </reference>
        </references>
      </pivotArea>
    </format>
    <format dxfId="2714">
      <pivotArea dataOnly="0" labelOnly="1" outline="0" fieldPosition="0">
        <references count="4">
          <reference field="0" count="1" selected="0">
            <x v="197"/>
          </reference>
          <reference field="2" count="1" selected="0">
            <x v="20"/>
          </reference>
          <reference field="7" count="1" selected="0">
            <x v="32"/>
          </reference>
          <reference field="20" count="1">
            <x v="89"/>
          </reference>
        </references>
      </pivotArea>
    </format>
    <format dxfId="2713">
      <pivotArea dataOnly="0" labelOnly="1" outline="0" fieldPosition="0">
        <references count="4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32"/>
          </reference>
          <reference field="20" count="1">
            <x v="85"/>
          </reference>
        </references>
      </pivotArea>
    </format>
    <format dxfId="2712">
      <pivotArea dataOnly="0" labelOnly="1" outline="0" fieldPosition="0">
        <references count="4">
          <reference field="0" count="1" selected="0">
            <x v="208"/>
          </reference>
          <reference field="2" count="1" selected="0">
            <x v="10"/>
          </reference>
          <reference field="7" count="1" selected="0">
            <x v="32"/>
          </reference>
          <reference field="20" count="1">
            <x v="47"/>
          </reference>
        </references>
      </pivotArea>
    </format>
    <format dxfId="2711">
      <pivotArea dataOnly="0" labelOnly="1" outline="0" fieldPosition="0">
        <references count="4">
          <reference field="0" count="1" selected="0">
            <x v="226"/>
          </reference>
          <reference field="2" count="1" selected="0">
            <x v="33"/>
          </reference>
          <reference field="7" count="1" selected="0">
            <x v="32"/>
          </reference>
          <reference field="20" count="1">
            <x v="194"/>
          </reference>
        </references>
      </pivotArea>
    </format>
    <format dxfId="2710">
      <pivotArea dataOnly="0" labelOnly="1" outline="0" fieldPosition="0">
        <references count="4">
          <reference field="0" count="1" selected="0">
            <x v="231"/>
          </reference>
          <reference field="2" count="1" selected="0">
            <x v="21"/>
          </reference>
          <reference field="7" count="1" selected="0">
            <x v="32"/>
          </reference>
          <reference field="20" count="1">
            <x v="217"/>
          </reference>
        </references>
      </pivotArea>
    </format>
    <format dxfId="2709">
      <pivotArea dataOnly="0" labelOnly="1" outline="0" fieldPosition="0">
        <references count="4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32"/>
          </reference>
          <reference field="20" count="1">
            <x v="252"/>
          </reference>
        </references>
      </pivotArea>
    </format>
    <format dxfId="2708">
      <pivotArea dataOnly="0" labelOnly="1" outline="0" fieldPosition="0">
        <references count="4">
          <reference field="0" count="1" selected="0">
            <x v="255"/>
          </reference>
          <reference field="2" count="1" selected="0">
            <x v="21"/>
          </reference>
          <reference field="7" count="1" selected="0">
            <x v="32"/>
          </reference>
          <reference field="20" count="1">
            <x v="146"/>
          </reference>
        </references>
      </pivotArea>
    </format>
    <format dxfId="2707">
      <pivotArea dataOnly="0" labelOnly="1" outline="0" fieldPosition="0">
        <references count="4">
          <reference field="0" count="1" selected="0">
            <x v="258"/>
          </reference>
          <reference field="2" count="1" selected="0">
            <x v="4"/>
          </reference>
          <reference field="7" count="1" selected="0">
            <x v="32"/>
          </reference>
          <reference field="20" count="1">
            <x v="143"/>
          </reference>
        </references>
      </pivotArea>
    </format>
    <format dxfId="2706">
      <pivotArea dataOnly="0" labelOnly="1" outline="0" fieldPosition="0">
        <references count="4">
          <reference field="0" count="1" selected="0">
            <x v="275"/>
          </reference>
          <reference field="2" count="1" selected="0">
            <x v="21"/>
          </reference>
          <reference field="7" count="1" selected="0">
            <x v="32"/>
          </reference>
          <reference field="20" count="1">
            <x v="107"/>
          </reference>
        </references>
      </pivotArea>
    </format>
    <format dxfId="2705">
      <pivotArea dataOnly="0" labelOnly="1" outline="0" fieldPosition="0">
        <references count="4">
          <reference field="0" count="1" selected="0">
            <x v="280"/>
          </reference>
          <reference field="2" count="1" selected="0">
            <x v="33"/>
          </reference>
          <reference field="7" count="1" selected="0">
            <x v="32"/>
          </reference>
          <reference field="20" count="1">
            <x v="204"/>
          </reference>
        </references>
      </pivotArea>
    </format>
    <format dxfId="2704">
      <pivotArea dataOnly="0" labelOnly="1" outline="0" fieldPosition="0">
        <references count="4">
          <reference field="0" count="1" selected="0">
            <x v="306"/>
          </reference>
          <reference field="2" count="1" selected="0">
            <x v="35"/>
          </reference>
          <reference field="7" count="1" selected="0">
            <x v="32"/>
          </reference>
          <reference field="20" count="1">
            <x v="34"/>
          </reference>
        </references>
      </pivotArea>
    </format>
    <format dxfId="2703">
      <pivotArea dataOnly="0" labelOnly="1" outline="0" fieldPosition="0">
        <references count="4">
          <reference field="0" count="1" selected="0">
            <x v="310"/>
          </reference>
          <reference field="2" count="1" selected="0">
            <x v="31"/>
          </reference>
          <reference field="7" count="1" selected="0">
            <x v="32"/>
          </reference>
          <reference field="20" count="1">
            <x v="284"/>
          </reference>
        </references>
      </pivotArea>
    </format>
    <format dxfId="2702">
      <pivotArea dataOnly="0" labelOnly="1" outline="0" fieldPosition="0">
        <references count="4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32"/>
          </reference>
          <reference field="20" count="1">
            <x v="0"/>
          </reference>
        </references>
      </pivotArea>
    </format>
    <format dxfId="2701">
      <pivotArea dataOnly="0" labelOnly="1" outline="0" fieldPosition="0">
        <references count="4">
          <reference field="0" count="1" selected="0">
            <x v="4"/>
          </reference>
          <reference field="2" count="1" selected="0">
            <x v="35"/>
          </reference>
          <reference field="7" count="1" selected="0">
            <x v="33"/>
          </reference>
          <reference field="20" count="1">
            <x v="65"/>
          </reference>
        </references>
      </pivotArea>
    </format>
    <format dxfId="2700">
      <pivotArea dataOnly="0" labelOnly="1" outline="0" fieldPosition="0">
        <references count="4">
          <reference field="0" count="1" selected="0">
            <x v="36"/>
          </reference>
          <reference field="2" count="1" selected="0">
            <x v="31"/>
          </reference>
          <reference field="7" count="1" selected="0">
            <x v="33"/>
          </reference>
          <reference field="20" count="1">
            <x v="212"/>
          </reference>
        </references>
      </pivotArea>
    </format>
    <format dxfId="2699">
      <pivotArea dataOnly="0" labelOnly="1" outline="0" fieldPosition="0">
        <references count="4">
          <reference field="0" count="1" selected="0">
            <x v="38"/>
          </reference>
          <reference field="2" count="1" selected="0">
            <x v="31"/>
          </reference>
          <reference field="7" count="1" selected="0">
            <x v="33"/>
          </reference>
          <reference field="20" count="1">
            <x v="75"/>
          </reference>
        </references>
      </pivotArea>
    </format>
    <format dxfId="2698">
      <pivotArea dataOnly="0" labelOnly="1" outline="0" fieldPosition="0">
        <references count="4">
          <reference field="0" count="1" selected="0">
            <x v="54"/>
          </reference>
          <reference field="2" count="1" selected="0">
            <x v="35"/>
          </reference>
          <reference field="7" count="1" selected="0">
            <x v="33"/>
          </reference>
          <reference field="20" count="1">
            <x v="118"/>
          </reference>
        </references>
      </pivotArea>
    </format>
    <format dxfId="2697">
      <pivotArea dataOnly="0" labelOnly="1" outline="0" fieldPosition="0">
        <references count="4">
          <reference field="0" count="1" selected="0">
            <x v="70"/>
          </reference>
          <reference field="2" count="1" selected="0">
            <x v="26"/>
          </reference>
          <reference field="7" count="1" selected="0">
            <x v="33"/>
          </reference>
          <reference field="20" count="1">
            <x v="219"/>
          </reference>
        </references>
      </pivotArea>
    </format>
    <format dxfId="2696">
      <pivotArea dataOnly="0" labelOnly="1" outline="0" fieldPosition="0">
        <references count="4">
          <reference field="0" count="1" selected="0">
            <x v="91"/>
          </reference>
          <reference field="2" count="1" selected="0">
            <x v="29"/>
          </reference>
          <reference field="7" count="1" selected="0">
            <x v="33"/>
          </reference>
          <reference field="20" count="1">
            <x v="136"/>
          </reference>
        </references>
      </pivotArea>
    </format>
    <format dxfId="2695">
      <pivotArea dataOnly="0" labelOnly="1" outline="0" fieldPosition="0">
        <references count="4">
          <reference field="0" count="1" selected="0">
            <x v="96"/>
          </reference>
          <reference field="2" count="1" selected="0">
            <x v="19"/>
          </reference>
          <reference field="7" count="1" selected="0">
            <x v="33"/>
          </reference>
          <reference field="20" count="1">
            <x v="193"/>
          </reference>
        </references>
      </pivotArea>
    </format>
    <format dxfId="2694">
      <pivotArea dataOnly="0" labelOnly="1" outline="0" fieldPosition="0">
        <references count="4">
          <reference field="0" count="1" selected="0">
            <x v="156"/>
          </reference>
          <reference field="2" count="1" selected="0">
            <x v="21"/>
          </reference>
          <reference field="7" count="1" selected="0">
            <x v="33"/>
          </reference>
          <reference field="20" count="1">
            <x v="213"/>
          </reference>
        </references>
      </pivotArea>
    </format>
    <format dxfId="2693">
      <pivotArea dataOnly="0" labelOnly="1" outline="0" fieldPosition="0">
        <references count="4">
          <reference field="0" count="1" selected="0">
            <x v="167"/>
          </reference>
          <reference field="2" count="1" selected="0">
            <x v="35"/>
          </reference>
          <reference field="7" count="1" selected="0">
            <x v="33"/>
          </reference>
          <reference field="20" count="1">
            <x v="155"/>
          </reference>
        </references>
      </pivotArea>
    </format>
    <format dxfId="2692">
      <pivotArea dataOnly="0" labelOnly="1" outline="0" fieldPosition="0">
        <references count="4">
          <reference field="0" count="1" selected="0">
            <x v="168"/>
          </reference>
          <reference field="2" count="1" selected="0">
            <x v="18"/>
          </reference>
          <reference field="7" count="1" selected="0">
            <x v="33"/>
          </reference>
          <reference field="20" count="1">
            <x v="211"/>
          </reference>
        </references>
      </pivotArea>
    </format>
    <format dxfId="2691">
      <pivotArea dataOnly="0" labelOnly="1" outline="0" fieldPosition="0">
        <references count="4">
          <reference field="0" count="1" selected="0">
            <x v="191"/>
          </reference>
          <reference field="2" count="1" selected="0">
            <x v="20"/>
          </reference>
          <reference field="7" count="1" selected="0">
            <x v="33"/>
          </reference>
          <reference field="20" count="1">
            <x v="108"/>
          </reference>
        </references>
      </pivotArea>
    </format>
    <format dxfId="2690">
      <pivotArea dataOnly="0" labelOnly="1" outline="0" fieldPosition="0">
        <references count="4">
          <reference field="0" count="1" selected="0">
            <x v="204"/>
          </reference>
          <reference field="2" count="1" selected="0">
            <x v="26"/>
          </reference>
          <reference field="7" count="1" selected="0">
            <x v="33"/>
          </reference>
          <reference field="20" count="1">
            <x v="191"/>
          </reference>
        </references>
      </pivotArea>
    </format>
    <format dxfId="2689">
      <pivotArea dataOnly="0" labelOnly="1" outline="0" fieldPosition="0">
        <references count="4">
          <reference field="0" count="1" selected="0">
            <x v="205"/>
          </reference>
          <reference field="2" count="1" selected="0">
            <x v="32"/>
          </reference>
          <reference field="7" count="1" selected="0">
            <x v="33"/>
          </reference>
          <reference field="20" count="1">
            <x v="216"/>
          </reference>
        </references>
      </pivotArea>
    </format>
    <format dxfId="2688">
      <pivotArea dataOnly="0" labelOnly="1" outline="0" fieldPosition="0">
        <references count="4">
          <reference field="0" count="1" selected="0">
            <x v="217"/>
          </reference>
          <reference field="2" count="1" selected="0">
            <x v="4"/>
          </reference>
          <reference field="7" count="1" selected="0">
            <x v="33"/>
          </reference>
          <reference field="20" count="1">
            <x v="126"/>
          </reference>
        </references>
      </pivotArea>
    </format>
    <format dxfId="2687">
      <pivotArea dataOnly="0" labelOnly="1" outline="0" fieldPosition="0">
        <references count="4">
          <reference field="0" count="1" selected="0">
            <x v="260"/>
          </reference>
          <reference field="2" count="1" selected="0">
            <x v="20"/>
          </reference>
          <reference field="7" count="1" selected="0">
            <x v="33"/>
          </reference>
          <reference field="20" count="1">
            <x v="113"/>
          </reference>
        </references>
      </pivotArea>
    </format>
    <format dxfId="2686">
      <pivotArea dataOnly="0" labelOnly="1" outline="0" fieldPosition="0">
        <references count="4">
          <reference field="0" count="1" selected="0">
            <x v="281"/>
          </reference>
          <reference field="2" count="1" selected="0">
            <x v="4"/>
          </reference>
          <reference field="7" count="1" selected="0">
            <x v="33"/>
          </reference>
          <reference field="20" count="1">
            <x v="171"/>
          </reference>
        </references>
      </pivotArea>
    </format>
    <format dxfId="2685">
      <pivotArea dataOnly="0" labelOnly="1" outline="0" fieldPosition="0">
        <references count="4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33"/>
          </reference>
          <reference field="20" count="1">
            <x v="68"/>
          </reference>
        </references>
      </pivotArea>
    </format>
    <format dxfId="2684">
      <pivotArea dataOnly="0" labelOnly="1" outline="0" fieldPosition="0">
        <references count="4">
          <reference field="0" count="1" selected="0">
            <x v="319"/>
          </reference>
          <reference field="2" count="1" selected="0">
            <x v="38"/>
          </reference>
          <reference field="7" count="1" selected="0">
            <x v="33"/>
          </reference>
          <reference field="20" count="1">
            <x v="294"/>
          </reference>
        </references>
      </pivotArea>
    </format>
    <format dxfId="2683">
      <pivotArea dataOnly="0" labelOnly="1" outline="0" fieldPosition="0">
        <references count="4">
          <reference field="0" count="1" selected="0">
            <x v="6"/>
          </reference>
          <reference field="2" count="1" selected="0">
            <x v="2"/>
          </reference>
          <reference field="7" count="1" selected="0">
            <x v="34"/>
          </reference>
          <reference field="20" count="1">
            <x v="232"/>
          </reference>
        </references>
      </pivotArea>
    </format>
    <format dxfId="2682">
      <pivotArea dataOnly="0" labelOnly="1" outline="0" fieldPosition="0">
        <references count="4">
          <reference field="0" count="1" selected="0">
            <x v="14"/>
          </reference>
          <reference field="2" count="1" selected="0">
            <x v="20"/>
          </reference>
          <reference field="7" count="1" selected="0">
            <x v="34"/>
          </reference>
          <reference field="20" count="1">
            <x v="210"/>
          </reference>
        </references>
      </pivotArea>
    </format>
    <format dxfId="2681">
      <pivotArea dataOnly="0" labelOnly="1" outline="0" fieldPosition="0">
        <references count="4">
          <reference field="0" count="1" selected="0">
            <x v="16"/>
          </reference>
          <reference field="2" count="1" selected="0">
            <x v="1"/>
          </reference>
          <reference field="7" count="1" selected="0">
            <x v="34"/>
          </reference>
          <reference field="20" count="1">
            <x v="6"/>
          </reference>
        </references>
      </pivotArea>
    </format>
    <format dxfId="2680">
      <pivotArea dataOnly="0" labelOnly="1" outline="0" fieldPosition="0">
        <references count="4">
          <reference field="0" count="1" selected="0">
            <x v="18"/>
          </reference>
          <reference field="2" count="1" selected="0">
            <x v="21"/>
          </reference>
          <reference field="7" count="1" selected="0">
            <x v="34"/>
          </reference>
          <reference field="20" count="1">
            <x v="214"/>
          </reference>
        </references>
      </pivotArea>
    </format>
    <format dxfId="2679">
      <pivotArea dataOnly="0" labelOnly="1" outline="0" fieldPosition="0">
        <references count="4">
          <reference field="0" count="1" selected="0">
            <x v="20"/>
          </reference>
          <reference field="2" count="1" selected="0">
            <x v="37"/>
          </reference>
          <reference field="7" count="1" selected="0">
            <x v="34"/>
          </reference>
          <reference field="20" count="1">
            <x v="218"/>
          </reference>
        </references>
      </pivotArea>
    </format>
    <format dxfId="2678">
      <pivotArea dataOnly="0" labelOnly="1" outline="0" fieldPosition="0">
        <references count="4">
          <reference field="0" count="1" selected="0">
            <x v="39"/>
          </reference>
          <reference field="2" count="1" selected="0">
            <x v="16"/>
          </reference>
          <reference field="7" count="1" selected="0">
            <x v="34"/>
          </reference>
          <reference field="20" count="1">
            <x v="240"/>
          </reference>
        </references>
      </pivotArea>
    </format>
    <format dxfId="2677">
      <pivotArea dataOnly="0" labelOnly="1" outline="0" fieldPosition="0">
        <references count="4">
          <reference field="0" count="1" selected="0">
            <x v="46"/>
          </reference>
          <reference field="2" count="1" selected="0">
            <x v="8"/>
          </reference>
          <reference field="7" count="1" selected="0">
            <x v="34"/>
          </reference>
          <reference field="20" count="1">
            <x v="259"/>
          </reference>
        </references>
      </pivotArea>
    </format>
    <format dxfId="2676">
      <pivotArea dataOnly="0" labelOnly="1" outline="0" fieldPosition="0">
        <references count="4">
          <reference field="0" count="1" selected="0">
            <x v="51"/>
          </reference>
          <reference field="2" count="1" selected="0">
            <x v="35"/>
          </reference>
          <reference field="7" count="1" selected="0">
            <x v="34"/>
          </reference>
          <reference field="20" count="1">
            <x v="230"/>
          </reference>
        </references>
      </pivotArea>
    </format>
    <format dxfId="2675">
      <pivotArea dataOnly="0" labelOnly="1" outline="0" fieldPosition="0">
        <references count="4">
          <reference field="0" count="1" selected="0">
            <x v="62"/>
          </reference>
          <reference field="2" count="1" selected="0">
            <x v="4"/>
          </reference>
          <reference field="7" count="1" selected="0">
            <x v="34"/>
          </reference>
          <reference field="20" count="1">
            <x v="23"/>
          </reference>
        </references>
      </pivotArea>
    </format>
    <format dxfId="2674">
      <pivotArea dataOnly="0" labelOnly="1" outline="0" fieldPosition="0">
        <references count="4">
          <reference field="0" count="1" selected="0">
            <x v="91"/>
          </reference>
          <reference field="2" count="1" selected="0">
            <x v="29"/>
          </reference>
          <reference field="7" count="1" selected="0">
            <x v="34"/>
          </reference>
          <reference field="20" count="1">
            <x v="136"/>
          </reference>
        </references>
      </pivotArea>
    </format>
    <format dxfId="2673">
      <pivotArea dataOnly="0" labelOnly="1" outline="0" fieldPosition="0">
        <references count="4">
          <reference field="0" count="1" selected="0">
            <x v="103"/>
          </reference>
          <reference field="2" count="1" selected="0">
            <x v="20"/>
          </reference>
          <reference field="7" count="1" selected="0">
            <x v="34"/>
          </reference>
          <reference field="20" count="1">
            <x v="238"/>
          </reference>
        </references>
      </pivotArea>
    </format>
    <format dxfId="2672">
      <pivotArea dataOnly="0" labelOnly="1" outline="0" fieldPosition="0">
        <references count="4">
          <reference field="0" count="1" selected="0">
            <x v="123"/>
          </reference>
          <reference field="2" count="1" selected="0">
            <x v="35"/>
          </reference>
          <reference field="7" count="1" selected="0">
            <x v="34"/>
          </reference>
          <reference field="20" count="1">
            <x v="74"/>
          </reference>
        </references>
      </pivotArea>
    </format>
    <format dxfId="2671">
      <pivotArea dataOnly="0" labelOnly="1" outline="0" fieldPosition="0">
        <references count="4">
          <reference field="0" count="1" selected="0">
            <x v="127"/>
          </reference>
          <reference field="2" count="1" selected="0">
            <x v="4"/>
          </reference>
          <reference field="7" count="1" selected="0">
            <x v="34"/>
          </reference>
          <reference field="20" count="1">
            <x v="228"/>
          </reference>
        </references>
      </pivotArea>
    </format>
    <format dxfId="2670">
      <pivotArea dataOnly="0" labelOnly="1" outline="0" fieldPosition="0">
        <references count="4">
          <reference field="0" count="1" selected="0">
            <x v="148"/>
          </reference>
          <reference field="2" count="1" selected="0">
            <x v="20"/>
          </reference>
          <reference field="7" count="1" selected="0">
            <x v="34"/>
          </reference>
          <reference field="20" count="1">
            <x v="167"/>
          </reference>
        </references>
      </pivotArea>
    </format>
    <format dxfId="2669">
      <pivotArea dataOnly="0" labelOnly="1" outline="0" fieldPosition="0">
        <references count="4">
          <reference field="0" count="1" selected="0">
            <x v="157"/>
          </reference>
          <reference field="2" count="1" selected="0">
            <x v="33"/>
          </reference>
          <reference field="7" count="1" selected="0">
            <x v="34"/>
          </reference>
          <reference field="20" count="1">
            <x v="22"/>
          </reference>
        </references>
      </pivotArea>
    </format>
    <format dxfId="2668">
      <pivotArea dataOnly="0" labelOnly="1" outline="0" fieldPosition="0">
        <references count="4">
          <reference field="0" count="1" selected="0">
            <x v="159"/>
          </reference>
          <reference field="2" count="1" selected="0">
            <x v="20"/>
          </reference>
          <reference field="7" count="1" selected="0">
            <x v="34"/>
          </reference>
          <reference field="20" count="1">
            <x v="141"/>
          </reference>
        </references>
      </pivotArea>
    </format>
    <format dxfId="2667">
      <pivotArea dataOnly="0" labelOnly="1" outline="0" fieldPosition="0">
        <references count="4">
          <reference field="0" count="1" selected="0">
            <x v="169"/>
          </reference>
          <reference field="2" count="1" selected="0">
            <x v="33"/>
          </reference>
          <reference field="7" count="1" selected="0">
            <x v="34"/>
          </reference>
          <reference field="20" count="1">
            <x v="251"/>
          </reference>
        </references>
      </pivotArea>
    </format>
    <format dxfId="2666">
      <pivotArea dataOnly="0" labelOnly="1" outline="0" fieldPosition="0">
        <references count="4">
          <reference field="0" count="1" selected="0">
            <x v="179"/>
          </reference>
          <reference field="2" count="1" selected="0">
            <x v="31"/>
          </reference>
          <reference field="7" count="1" selected="0">
            <x v="34"/>
          </reference>
          <reference field="20" count="1">
            <x v="157"/>
          </reference>
        </references>
      </pivotArea>
    </format>
    <format dxfId="2665">
      <pivotArea dataOnly="0" labelOnly="1" outline="0" fieldPosition="0">
        <references count="4">
          <reference field="0" count="1" selected="0">
            <x v="186"/>
          </reference>
          <reference field="2" count="1" selected="0">
            <x v="25"/>
          </reference>
          <reference field="7" count="1" selected="0">
            <x v="34"/>
          </reference>
          <reference field="20" count="1">
            <x v="86"/>
          </reference>
        </references>
      </pivotArea>
    </format>
    <format dxfId="2664">
      <pivotArea dataOnly="0" labelOnly="1" outline="0" fieldPosition="0">
        <references count="4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34"/>
          </reference>
          <reference field="20" count="1">
            <x v="215"/>
          </reference>
        </references>
      </pivotArea>
    </format>
    <format dxfId="2663">
      <pivotArea dataOnly="0" labelOnly="1" outline="0" fieldPosition="0">
        <references count="4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34"/>
          </reference>
          <reference field="20" count="1">
            <x v="85"/>
          </reference>
        </references>
      </pivotArea>
    </format>
    <format dxfId="2662">
      <pivotArea dataOnly="0" labelOnly="1" outline="0" fieldPosition="0">
        <references count="4">
          <reference field="0" count="1" selected="0">
            <x v="209"/>
          </reference>
          <reference field="2" count="1" selected="0">
            <x v="35"/>
          </reference>
          <reference field="7" count="1" selected="0">
            <x v="34"/>
          </reference>
          <reference field="20" count="1">
            <x v="279"/>
          </reference>
        </references>
      </pivotArea>
    </format>
    <format dxfId="2661">
      <pivotArea dataOnly="0" labelOnly="1" outline="0" fieldPosition="0">
        <references count="4">
          <reference field="0" count="1" selected="0">
            <x v="211"/>
          </reference>
          <reference field="2" count="1" selected="0">
            <x v="34"/>
          </reference>
          <reference field="7" count="1" selected="0">
            <x v="34"/>
          </reference>
          <reference field="20" count="1">
            <x v="32"/>
          </reference>
        </references>
      </pivotArea>
    </format>
    <format dxfId="2660">
      <pivotArea dataOnly="0" labelOnly="1" outline="0" fieldPosition="0">
        <references count="4">
          <reference field="0" count="1" selected="0">
            <x v="214"/>
          </reference>
          <reference field="2" count="1" selected="0">
            <x v="31"/>
          </reference>
          <reference field="7" count="1" selected="0">
            <x v="34"/>
          </reference>
          <reference field="20" count="1">
            <x v="173"/>
          </reference>
        </references>
      </pivotArea>
    </format>
    <format dxfId="2659">
      <pivotArea dataOnly="0" labelOnly="1" outline="0" fieldPosition="0">
        <references count="4">
          <reference field="0" count="1" selected="0">
            <x v="222"/>
          </reference>
          <reference field="2" count="1" selected="0">
            <x v="20"/>
          </reference>
          <reference field="7" count="1" selected="0">
            <x v="34"/>
          </reference>
          <reference field="20" count="1">
            <x v="172"/>
          </reference>
        </references>
      </pivotArea>
    </format>
    <format dxfId="2658">
      <pivotArea dataOnly="0" labelOnly="1" outline="0" fieldPosition="0">
        <references count="4">
          <reference field="0" count="1" selected="0">
            <x v="223"/>
          </reference>
          <reference field="2" count="1" selected="0">
            <x v="20"/>
          </reference>
          <reference field="7" count="1" selected="0">
            <x v="34"/>
          </reference>
          <reference field="20" count="1">
            <x v="273"/>
          </reference>
        </references>
      </pivotArea>
    </format>
    <format dxfId="2657">
      <pivotArea dataOnly="0" labelOnly="1" outline="0" fieldPosition="0">
        <references count="4">
          <reference field="0" count="1" selected="0">
            <x v="226"/>
          </reference>
          <reference field="2" count="1" selected="0">
            <x v="33"/>
          </reference>
          <reference field="7" count="1" selected="0">
            <x v="34"/>
          </reference>
          <reference field="20" count="1">
            <x v="194"/>
          </reference>
        </references>
      </pivotArea>
    </format>
    <format dxfId="2656">
      <pivotArea dataOnly="0" labelOnly="1" outline="0" fieldPosition="0">
        <references count="4">
          <reference field="0" count="1" selected="0">
            <x v="232"/>
          </reference>
          <reference field="2" count="1" selected="0">
            <x v="21"/>
          </reference>
          <reference field="7" count="1" selected="0">
            <x v="34"/>
          </reference>
          <reference field="20" count="1">
            <x v="176"/>
          </reference>
        </references>
      </pivotArea>
    </format>
    <format dxfId="2655">
      <pivotArea dataOnly="0" labelOnly="1" outline="0" fieldPosition="0">
        <references count="4">
          <reference field="0" count="1" selected="0">
            <x v="242"/>
          </reference>
          <reference field="2" count="1" selected="0">
            <x v="31"/>
          </reference>
          <reference field="7" count="1" selected="0">
            <x v="34"/>
          </reference>
          <reference field="20" count="1">
            <x v="183"/>
          </reference>
        </references>
      </pivotArea>
    </format>
    <format dxfId="2654">
      <pivotArea dataOnly="0" labelOnly="1" outline="0" fieldPosition="0">
        <references count="4">
          <reference field="0" count="1" selected="0">
            <x v="256"/>
          </reference>
          <reference field="2" count="1" selected="0">
            <x v="21"/>
          </reference>
          <reference field="7" count="1" selected="0">
            <x v="34"/>
          </reference>
          <reference field="20" count="1">
            <x v="207"/>
          </reference>
        </references>
      </pivotArea>
    </format>
    <format dxfId="2653">
      <pivotArea dataOnly="0" labelOnly="1" outline="0" fieldPosition="0">
        <references count="4">
          <reference field="0" count="1" selected="0">
            <x v="259"/>
          </reference>
          <reference field="2" count="1" selected="0">
            <x v="35"/>
          </reference>
          <reference field="7" count="1" selected="0">
            <x v="34"/>
          </reference>
          <reference field="20" count="1">
            <x v="20"/>
          </reference>
        </references>
      </pivotArea>
    </format>
    <format dxfId="2652">
      <pivotArea dataOnly="0" labelOnly="1" outline="0" fieldPosition="0">
        <references count="4">
          <reference field="0" count="1" selected="0">
            <x v="261"/>
          </reference>
          <reference field="2" count="1" selected="0">
            <x v="30"/>
          </reference>
          <reference field="7" count="1" selected="0">
            <x v="34"/>
          </reference>
          <reference field="20" count="1">
            <x v="188"/>
          </reference>
        </references>
      </pivotArea>
    </format>
    <format dxfId="2651">
      <pivotArea dataOnly="0" labelOnly="1" outline="0" fieldPosition="0">
        <references count="4">
          <reference field="0" count="1" selected="0">
            <x v="265"/>
          </reference>
          <reference field="2" count="1" selected="0">
            <x v="26"/>
          </reference>
          <reference field="7" count="1" selected="0">
            <x v="34"/>
          </reference>
          <reference field="20" count="1">
            <x v="93"/>
          </reference>
        </references>
      </pivotArea>
    </format>
    <format dxfId="2650">
      <pivotArea dataOnly="0" labelOnly="1" outline="0" fieldPosition="0">
        <references count="4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34"/>
          </reference>
          <reference field="20" count="1">
            <x v="0"/>
          </reference>
        </references>
      </pivotArea>
    </format>
    <format dxfId="2649">
      <pivotArea dataOnly="0" labelOnly="1" outline="0" fieldPosition="0">
        <references count="4">
          <reference field="0" count="1" selected="0">
            <x v="0"/>
          </reference>
          <reference field="2" count="1" selected="0">
            <x v="33"/>
          </reference>
          <reference field="7" count="1" selected="0">
            <x v="37"/>
          </reference>
          <reference field="20" count="1">
            <x v="223"/>
          </reference>
        </references>
      </pivotArea>
    </format>
    <format dxfId="2648">
      <pivotArea dataOnly="0" labelOnly="1" outline="0" fieldPosition="0">
        <references count="4">
          <reference field="0" count="1" selected="0">
            <x v="8"/>
          </reference>
          <reference field="2" count="1" selected="0">
            <x v="7"/>
          </reference>
          <reference field="7" count="1" selected="0">
            <x v="37"/>
          </reference>
          <reference field="20" count="1">
            <x v="138"/>
          </reference>
        </references>
      </pivotArea>
    </format>
    <format dxfId="2647">
      <pivotArea dataOnly="0" labelOnly="1" outline="0" fieldPosition="0">
        <references count="4">
          <reference field="0" count="1" selected="0">
            <x v="17"/>
          </reference>
          <reference field="2" count="1" selected="0">
            <x v="33"/>
          </reference>
          <reference field="7" count="1" selected="0">
            <x v="37"/>
          </reference>
          <reference field="20" count="1">
            <x v="101"/>
          </reference>
        </references>
      </pivotArea>
    </format>
    <format dxfId="2646">
      <pivotArea dataOnly="0" labelOnly="1" outline="0" fieldPosition="0">
        <references count="4">
          <reference field="0" count="1" selected="0">
            <x v="18"/>
          </reference>
          <reference field="2" count="1" selected="0">
            <x v="21"/>
          </reference>
          <reference field="7" count="1" selected="0">
            <x v="37"/>
          </reference>
          <reference field="20" count="1">
            <x v="214"/>
          </reference>
        </references>
      </pivotArea>
    </format>
    <format dxfId="2645">
      <pivotArea dataOnly="0" labelOnly="1" outline="0" fieldPosition="0">
        <references count="4">
          <reference field="0" count="1" selected="0">
            <x v="53"/>
          </reference>
          <reference field="2" count="1" selected="0">
            <x v="4"/>
          </reference>
          <reference field="7" count="1" selected="0">
            <x v="37"/>
          </reference>
          <reference field="20" count="1">
            <x v="285"/>
          </reference>
        </references>
      </pivotArea>
    </format>
    <format dxfId="2644">
      <pivotArea dataOnly="0" labelOnly="1" outline="0" fieldPosition="0">
        <references count="4">
          <reference field="0" count="1" selected="0">
            <x v="66"/>
          </reference>
          <reference field="2" count="1" selected="0">
            <x v="10"/>
          </reference>
          <reference field="7" count="1" selected="0">
            <x v="37"/>
          </reference>
          <reference field="20" count="1">
            <x v="97"/>
          </reference>
        </references>
      </pivotArea>
    </format>
    <format dxfId="2643">
      <pivotArea dataOnly="0" labelOnly="1" outline="0" fieldPosition="0">
        <references count="4">
          <reference field="0" count="1" selected="0">
            <x v="71"/>
          </reference>
          <reference field="2" count="1" selected="0">
            <x v="33"/>
          </reference>
          <reference field="7" count="1" selected="0">
            <x v="37"/>
          </reference>
          <reference field="20" count="1">
            <x v="258"/>
          </reference>
        </references>
      </pivotArea>
    </format>
    <format dxfId="2642">
      <pivotArea dataOnly="0" labelOnly="1" outline="0" fieldPosition="0">
        <references count="4">
          <reference field="0" count="1" selected="0">
            <x v="81"/>
          </reference>
          <reference field="2" count="1" selected="0">
            <x v="13"/>
          </reference>
          <reference field="7" count="1" selected="0">
            <x v="37"/>
          </reference>
          <reference field="20" count="1">
            <x v="205"/>
          </reference>
        </references>
      </pivotArea>
    </format>
    <format dxfId="2641">
      <pivotArea dataOnly="0" labelOnly="1" outline="0" fieldPosition="0">
        <references count="4">
          <reference field="0" count="1" selected="0">
            <x v="83"/>
          </reference>
          <reference field="2" count="1" selected="0">
            <x v="21"/>
          </reference>
          <reference field="7" count="1" selected="0">
            <x v="37"/>
          </reference>
          <reference field="20" count="1">
            <x v="182"/>
          </reference>
        </references>
      </pivotArea>
    </format>
    <format dxfId="2640">
      <pivotArea dataOnly="0" labelOnly="1" outline="0" fieldPosition="0">
        <references count="4">
          <reference field="0" count="1" selected="0">
            <x v="93"/>
          </reference>
          <reference field="2" count="1" selected="0">
            <x v="14"/>
          </reference>
          <reference field="7" count="1" selected="0">
            <x v="37"/>
          </reference>
          <reference field="20" count="1">
            <x v="137"/>
          </reference>
        </references>
      </pivotArea>
    </format>
    <format dxfId="2639">
      <pivotArea dataOnly="0" labelOnly="1" outline="0" fieldPosition="0">
        <references count="4">
          <reference field="0" count="1" selected="0">
            <x v="125"/>
          </reference>
          <reference field="2" count="1" selected="0">
            <x v="18"/>
          </reference>
          <reference field="7" count="1" selected="0">
            <x v="37"/>
          </reference>
          <reference field="20" count="1">
            <x v="220"/>
          </reference>
        </references>
      </pivotArea>
    </format>
    <format dxfId="2638">
      <pivotArea dataOnly="0" labelOnly="1" outline="0" fieldPosition="0">
        <references count="4">
          <reference field="0" count="1" selected="0">
            <x v="128"/>
          </reference>
          <reference field="2" count="1" selected="0">
            <x v="33"/>
          </reference>
          <reference field="7" count="1" selected="0">
            <x v="37"/>
          </reference>
          <reference field="20" count="1">
            <x v="225"/>
          </reference>
        </references>
      </pivotArea>
    </format>
    <format dxfId="2637">
      <pivotArea dataOnly="0" labelOnly="1" outline="0" fieldPosition="0">
        <references count="4">
          <reference field="0" count="1" selected="0">
            <x v="133"/>
          </reference>
          <reference field="2" count="1" selected="0">
            <x v="20"/>
          </reference>
          <reference field="7" count="1" selected="0">
            <x v="37"/>
          </reference>
          <reference field="20" count="1">
            <x v="144"/>
          </reference>
        </references>
      </pivotArea>
    </format>
    <format dxfId="2636">
      <pivotArea dataOnly="0" labelOnly="1" outline="0" fieldPosition="0">
        <references count="4">
          <reference field="0" count="1" selected="0">
            <x v="192"/>
          </reference>
          <reference field="2" count="1" selected="0">
            <x v="28"/>
          </reference>
          <reference field="7" count="1" selected="0">
            <x v="37"/>
          </reference>
          <reference field="20" count="1">
            <x v="247"/>
          </reference>
        </references>
      </pivotArea>
    </format>
    <format dxfId="2635">
      <pivotArea dataOnly="0" labelOnly="1" outline="0" fieldPosition="0">
        <references count="4">
          <reference field="0" count="1" selected="0">
            <x v="232"/>
          </reference>
          <reference field="2" count="1" selected="0">
            <x v="21"/>
          </reference>
          <reference field="7" count="1" selected="0">
            <x v="37"/>
          </reference>
          <reference field="20" count="1">
            <x v="176"/>
          </reference>
        </references>
      </pivotArea>
    </format>
    <format dxfId="2634">
      <pivotArea dataOnly="0" labelOnly="1" outline="0" fieldPosition="0">
        <references count="4">
          <reference field="0" count="1" selected="0">
            <x v="235"/>
          </reference>
          <reference field="2" count="1" selected="0">
            <x v="24"/>
          </reference>
          <reference field="7" count="1" selected="0">
            <x v="37"/>
          </reference>
          <reference field="20" count="1">
            <x v="150"/>
          </reference>
        </references>
      </pivotArea>
    </format>
    <format dxfId="2633">
      <pivotArea dataOnly="0" labelOnly="1" outline="0" fieldPosition="0">
        <references count="4">
          <reference field="0" count="1" selected="0">
            <x v="251"/>
          </reference>
          <reference field="2" count="1" selected="0">
            <x v="28"/>
          </reference>
          <reference field="7" count="1" selected="0">
            <x v="37"/>
          </reference>
          <reference field="20" count="1">
            <x v="234"/>
          </reference>
        </references>
      </pivotArea>
    </format>
    <format dxfId="2632">
      <pivotArea dataOnly="0" labelOnly="1" outline="0" fieldPosition="0">
        <references count="4">
          <reference field="0" count="1" selected="0">
            <x v="256"/>
          </reference>
          <reference field="2" count="1" selected="0">
            <x v="21"/>
          </reference>
          <reference field="7" count="1" selected="0">
            <x v="37"/>
          </reference>
          <reference field="20" count="1">
            <x v="207"/>
          </reference>
        </references>
      </pivotArea>
    </format>
    <format dxfId="2631">
      <pivotArea dataOnly="0" labelOnly="1" outline="0" fieldPosition="0">
        <references count="4">
          <reference field="0" count="1" selected="0">
            <x v="257"/>
          </reference>
          <reference field="2" count="1" selected="0">
            <x v="32"/>
          </reference>
          <reference field="7" count="1" selected="0">
            <x v="37"/>
          </reference>
          <reference field="20" count="1">
            <x v="129"/>
          </reference>
        </references>
      </pivotArea>
    </format>
    <format dxfId="2630">
      <pivotArea dataOnly="0" labelOnly="1" outline="0" fieldPosition="0">
        <references count="4">
          <reference field="0" count="1" selected="0">
            <x v="276"/>
          </reference>
          <reference field="2" count="1" selected="0">
            <x v="21"/>
          </reference>
          <reference field="7" count="1" selected="0">
            <x v="37"/>
          </reference>
          <reference field="20" count="1">
            <x v="195"/>
          </reference>
        </references>
      </pivotArea>
    </format>
    <format dxfId="2629">
      <pivotArea dataOnly="0" labelOnly="1" outline="0" fieldPosition="0">
        <references count="4">
          <reference field="0" count="1" selected="0">
            <x v="280"/>
          </reference>
          <reference field="2" count="1" selected="0">
            <x v="33"/>
          </reference>
          <reference field="7" count="1" selected="0">
            <x v="37"/>
          </reference>
          <reference field="20" count="1">
            <x v="204"/>
          </reference>
        </references>
      </pivotArea>
    </format>
    <format dxfId="2628">
      <pivotArea dataOnly="0" labelOnly="1" outline="0" fieldPosition="0">
        <references count="4">
          <reference field="0" count="1" selected="0">
            <x v="285"/>
          </reference>
          <reference field="2" count="1" selected="0">
            <x v="21"/>
          </reference>
          <reference field="7" count="1" selected="0">
            <x v="37"/>
          </reference>
          <reference field="20" count="1">
            <x v="121"/>
          </reference>
        </references>
      </pivotArea>
    </format>
    <format dxfId="2627">
      <pivotArea dataOnly="0" labelOnly="1" outline="0" fieldPosition="0">
        <references count="4">
          <reference field="0" count="1" selected="0">
            <x v="310"/>
          </reference>
          <reference field="2" count="1" selected="0">
            <x v="31"/>
          </reference>
          <reference field="7" count="1" selected="0">
            <x v="37"/>
          </reference>
          <reference field="20" count="1">
            <x v="284"/>
          </reference>
        </references>
      </pivotArea>
    </format>
    <format dxfId="2626">
      <pivotArea dataOnly="0" labelOnly="1" outline="0" fieldPosition="0">
        <references count="4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37"/>
          </reference>
          <reference field="20" count="1">
            <x v="0"/>
          </reference>
        </references>
      </pivotArea>
    </format>
    <format dxfId="2625">
      <pivotArea dataOnly="0" labelOnly="1" outline="0" fieldPosition="0">
        <references count="4">
          <reference field="0" count="1" selected="0">
            <x v="316"/>
          </reference>
          <reference field="2" count="1" selected="0">
            <x v="21"/>
          </reference>
          <reference field="7" count="1" selected="0">
            <x v="37"/>
          </reference>
          <reference field="20" count="1">
            <x v="291"/>
          </reference>
        </references>
      </pivotArea>
    </format>
    <format dxfId="2624">
      <pivotArea dataOnly="0" labelOnly="1" outline="0" fieldPosition="0">
        <references count="4">
          <reference field="0" count="1" selected="0">
            <x v="13"/>
          </reference>
          <reference field="2" count="1" selected="0">
            <x v="20"/>
          </reference>
          <reference field="7" count="1" selected="0">
            <x v="38"/>
          </reference>
          <reference field="20" count="1">
            <x v="243"/>
          </reference>
        </references>
      </pivotArea>
    </format>
    <format dxfId="2623">
      <pivotArea dataOnly="0" labelOnly="1" outline="0" fieldPosition="0">
        <references count="4">
          <reference field="0" count="1" selected="0">
            <x v="40"/>
          </reference>
          <reference field="2" count="1" selected="0">
            <x v="16"/>
          </reference>
          <reference field="7" count="1" selected="0">
            <x v="38"/>
          </reference>
          <reference field="20" count="1">
            <x v="239"/>
          </reference>
        </references>
      </pivotArea>
    </format>
    <format dxfId="2622">
      <pivotArea dataOnly="0" labelOnly="1" outline="0" fieldPosition="0">
        <references count="4">
          <reference field="0" count="1" selected="0">
            <x v="51"/>
          </reference>
          <reference field="2" count="1" selected="0">
            <x v="35"/>
          </reference>
          <reference field="7" count="1" selected="0">
            <x v="38"/>
          </reference>
          <reference field="20" count="1">
            <x v="230"/>
          </reference>
        </references>
      </pivotArea>
    </format>
    <format dxfId="2621">
      <pivotArea dataOnly="0" labelOnly="1" outline="0" fieldPosition="0">
        <references count="4">
          <reference field="0" count="1" selected="0">
            <x v="78"/>
          </reference>
          <reference field="2" count="1" selected="0">
            <x v="19"/>
          </reference>
          <reference field="7" count="1" selected="0">
            <x v="38"/>
          </reference>
          <reference field="20" count="1">
            <x v="242"/>
          </reference>
        </references>
      </pivotArea>
    </format>
    <format dxfId="2620">
      <pivotArea dataOnly="0" labelOnly="1" outline="0" fieldPosition="0">
        <references count="4">
          <reference field="0" count="1" selected="0">
            <x v="103"/>
          </reference>
          <reference field="2" count="1" selected="0">
            <x v="20"/>
          </reference>
          <reference field="7" count="1" selected="0">
            <x v="38"/>
          </reference>
          <reference field="20" count="1">
            <x v="238"/>
          </reference>
        </references>
      </pivotArea>
    </format>
    <format dxfId="2619">
      <pivotArea dataOnly="0" labelOnly="1" outline="0" fieldPosition="0">
        <references count="4">
          <reference field="0" count="1" selected="0">
            <x v="104"/>
          </reference>
          <reference field="2" count="1" selected="0">
            <x v="20"/>
          </reference>
          <reference field="7" count="1" selected="0">
            <x v="38"/>
          </reference>
          <reference field="20" count="1">
            <x v="177"/>
          </reference>
        </references>
      </pivotArea>
    </format>
    <format dxfId="2618">
      <pivotArea dataOnly="0" labelOnly="1" outline="0" fieldPosition="0">
        <references count="4">
          <reference field="0" count="1" selected="0">
            <x v="121"/>
          </reference>
          <reference field="2" count="1" selected="0">
            <x v="35"/>
          </reference>
          <reference field="7" count="1" selected="0">
            <x v="38"/>
          </reference>
          <reference field="20" count="1">
            <x v="201"/>
          </reference>
        </references>
      </pivotArea>
    </format>
    <format dxfId="2617">
      <pivotArea dataOnly="0" labelOnly="1" outline="0" fieldPosition="0">
        <references count="4">
          <reference field="0" count="1" selected="0">
            <x v="139"/>
          </reference>
          <reference field="2" count="1" selected="0">
            <x v="27"/>
          </reference>
          <reference field="7" count="1" selected="0">
            <x v="38"/>
          </reference>
          <reference field="20" count="1">
            <x v="161"/>
          </reference>
        </references>
      </pivotArea>
    </format>
    <format dxfId="2616">
      <pivotArea dataOnly="0" labelOnly="1" outline="0" fieldPosition="0">
        <references count="4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38"/>
          </reference>
          <reference field="20" count="1">
            <x v="261"/>
          </reference>
        </references>
      </pivotArea>
    </format>
    <format dxfId="2615">
      <pivotArea dataOnly="0" labelOnly="1" outline="0" fieldPosition="0">
        <references count="4">
          <reference field="0" count="1" selected="0">
            <x v="192"/>
          </reference>
          <reference field="2" count="1" selected="0">
            <x v="28"/>
          </reference>
          <reference field="7" count="1" selected="0">
            <x v="38"/>
          </reference>
          <reference field="20" count="1">
            <x v="247"/>
          </reference>
        </references>
      </pivotArea>
    </format>
    <format dxfId="2614">
      <pivotArea dataOnly="0" labelOnly="1" outline="0" fieldPosition="0">
        <references count="4">
          <reference field="0" count="1" selected="0">
            <x v="205"/>
          </reference>
          <reference field="2" count="1" selected="0">
            <x v="32"/>
          </reference>
          <reference field="7" count="1" selected="0">
            <x v="38"/>
          </reference>
          <reference field="20" count="1">
            <x v="216"/>
          </reference>
        </references>
      </pivotArea>
    </format>
    <format dxfId="2613">
      <pivotArea dataOnly="0" labelOnly="1" outline="0" fieldPosition="0">
        <references count="4">
          <reference field="0" count="1" selected="0">
            <x v="223"/>
          </reference>
          <reference field="2" count="1" selected="0">
            <x v="20"/>
          </reference>
          <reference field="7" count="1" selected="0">
            <x v="38"/>
          </reference>
          <reference field="20" count="1">
            <x v="273"/>
          </reference>
        </references>
      </pivotArea>
    </format>
    <format dxfId="2612">
      <pivotArea dataOnly="0" labelOnly="1" outline="0" fieldPosition="0">
        <references count="4">
          <reference field="0" count="1" selected="0">
            <x v="242"/>
          </reference>
          <reference field="2" count="1" selected="0">
            <x v="31"/>
          </reference>
          <reference field="7" count="1" selected="0">
            <x v="38"/>
          </reference>
          <reference field="20" count="1">
            <x v="183"/>
          </reference>
        </references>
      </pivotArea>
    </format>
    <format dxfId="2611">
      <pivotArea dataOnly="0" labelOnly="1" outline="0" fieldPosition="0">
        <references count="4">
          <reference field="0" count="1" selected="0">
            <x v="261"/>
          </reference>
          <reference field="2" count="1" selected="0">
            <x v="30"/>
          </reference>
          <reference field="7" count="1" selected="0">
            <x v="38"/>
          </reference>
          <reference field="20" count="1">
            <x v="188"/>
          </reference>
        </references>
      </pivotArea>
    </format>
    <format dxfId="2610">
      <pivotArea dataOnly="0" labelOnly="1" outline="0" fieldPosition="0">
        <references count="4">
          <reference field="0" count="1" selected="0">
            <x v="284"/>
          </reference>
          <reference field="2" count="1" selected="0">
            <x v="20"/>
          </reference>
          <reference field="7" count="1" selected="0">
            <x v="38"/>
          </reference>
          <reference field="20" count="1">
            <x v="270"/>
          </reference>
        </references>
      </pivotArea>
    </format>
    <format dxfId="2609">
      <pivotArea dataOnly="0" labelOnly="1" outline="0" fieldPosition="0">
        <references count="4">
          <reference field="0" count="1" selected="0">
            <x v="287"/>
          </reference>
          <reference field="2" count="1" selected="0">
            <x v="19"/>
          </reference>
          <reference field="7" count="1" selected="0">
            <x v="38"/>
          </reference>
          <reference field="20" count="1">
            <x v="152"/>
          </reference>
        </references>
      </pivotArea>
    </format>
    <format dxfId="2608">
      <pivotArea dataOnly="0" labelOnly="1" outline="0" fieldPosition="0">
        <references count="4">
          <reference field="0" count="1" selected="0">
            <x v="291"/>
          </reference>
          <reference field="2" count="1" selected="0">
            <x v="20"/>
          </reference>
          <reference field="7" count="1" selected="0">
            <x v="38"/>
          </reference>
          <reference field="20" count="1">
            <x v="264"/>
          </reference>
        </references>
      </pivotArea>
    </format>
    <format dxfId="2607">
      <pivotArea dataOnly="0" labelOnly="1" outline="0" fieldPosition="0">
        <references count="4">
          <reference field="0" count="1" selected="0">
            <x v="301"/>
          </reference>
          <reference field="2" count="1" selected="0">
            <x v="15"/>
          </reference>
          <reference field="7" count="1" selected="0">
            <x v="38"/>
          </reference>
          <reference field="20" count="1">
            <x v="122"/>
          </reference>
        </references>
      </pivotArea>
    </format>
    <format dxfId="2606">
      <pivotArea dataOnly="0" labelOnly="1" outline="0" fieldPosition="0">
        <references count="4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38"/>
          </reference>
          <reference field="20" count="1">
            <x v="0"/>
          </reference>
        </references>
      </pivotArea>
    </format>
    <format dxfId="2605">
      <pivotArea dataOnly="0" labelOnly="1" outline="0" fieldPosition="0">
        <references count="4">
          <reference field="0" count="1" selected="0">
            <x v="20"/>
          </reference>
          <reference field="2" count="1" selected="0">
            <x v="37"/>
          </reference>
          <reference field="7" count="1" selected="0">
            <x v="39"/>
          </reference>
          <reference field="20" count="1">
            <x v="218"/>
          </reference>
        </references>
      </pivotArea>
    </format>
    <format dxfId="2604">
      <pivotArea dataOnly="0" labelOnly="1" outline="0" fieldPosition="0">
        <references count="4">
          <reference field="0" count="1" selected="0">
            <x v="8"/>
          </reference>
          <reference field="2" count="1" selected="0">
            <x v="7"/>
          </reference>
          <reference field="7" count="1" selected="0">
            <x v="41"/>
          </reference>
          <reference field="20" count="1">
            <x v="138"/>
          </reference>
        </references>
      </pivotArea>
    </format>
    <format dxfId="2603">
      <pivotArea dataOnly="0" labelOnly="1" outline="0" fieldPosition="0">
        <references count="4">
          <reference field="0" count="1" selected="0">
            <x v="12"/>
          </reference>
          <reference field="2" count="1" selected="0">
            <x v="9"/>
          </reference>
          <reference field="7" count="1" selected="0">
            <x v="41"/>
          </reference>
          <reference field="20" count="1">
            <x v="283"/>
          </reference>
        </references>
      </pivotArea>
    </format>
    <format dxfId="2602">
      <pivotArea dataOnly="0" labelOnly="1" outline="0" fieldPosition="0">
        <references count="4">
          <reference field="0" count="1" selected="0">
            <x v="18"/>
          </reference>
          <reference field="2" count="1" selected="0">
            <x v="21"/>
          </reference>
          <reference field="7" count="1" selected="0">
            <x v="41"/>
          </reference>
          <reference field="20" count="1">
            <x v="214"/>
          </reference>
        </references>
      </pivotArea>
    </format>
    <format dxfId="2601">
      <pivotArea dataOnly="0" labelOnly="1" outline="0" fieldPosition="0">
        <references count="4">
          <reference field="0" count="1" selected="0">
            <x v="25"/>
          </reference>
          <reference field="2" count="1" selected="0">
            <x v="20"/>
          </reference>
          <reference field="7" count="1" selected="0">
            <x v="41"/>
          </reference>
          <reference field="20" count="1">
            <x v="88"/>
          </reference>
        </references>
      </pivotArea>
    </format>
    <format dxfId="2600">
      <pivotArea dataOnly="0" labelOnly="1" outline="0" fieldPosition="0">
        <references count="4">
          <reference field="0" count="1" selected="0">
            <x v="40"/>
          </reference>
          <reference field="2" count="1" selected="0">
            <x v="16"/>
          </reference>
          <reference field="7" count="1" selected="0">
            <x v="41"/>
          </reference>
          <reference field="20" count="1">
            <x v="239"/>
          </reference>
        </references>
      </pivotArea>
    </format>
    <format dxfId="2599">
      <pivotArea dataOnly="0" labelOnly="1" outline="0" fieldPosition="0">
        <references count="4">
          <reference field="0" count="1" selected="0">
            <x v="53"/>
          </reference>
          <reference field="2" count="1" selected="0">
            <x v="4"/>
          </reference>
          <reference field="7" count="1" selected="0">
            <x v="41"/>
          </reference>
          <reference field="20" count="1">
            <x v="285"/>
          </reference>
        </references>
      </pivotArea>
    </format>
    <format dxfId="2598">
      <pivotArea dataOnly="0" labelOnly="1" outline="0" fieldPosition="0">
        <references count="4">
          <reference field="0" count="1" selected="0">
            <x v="58"/>
          </reference>
          <reference field="2" count="1" selected="0">
            <x v="28"/>
          </reference>
          <reference field="7" count="1" selected="0">
            <x v="41"/>
          </reference>
          <reference field="20" count="1">
            <x v="95"/>
          </reference>
        </references>
      </pivotArea>
    </format>
    <format dxfId="2597">
      <pivotArea dataOnly="0" labelOnly="1" outline="0" fieldPosition="0">
        <references count="4">
          <reference field="0" count="1" selected="0">
            <x v="68"/>
          </reference>
          <reference field="2" count="1" selected="0">
            <x v="20"/>
          </reference>
          <reference field="7" count="1" selected="0">
            <x v="41"/>
          </reference>
          <reference field="20" count="1">
            <x v="104"/>
          </reference>
        </references>
      </pivotArea>
    </format>
    <format dxfId="2596">
      <pivotArea dataOnly="0" labelOnly="1" outline="0" fieldPosition="0">
        <references count="4">
          <reference field="0" count="1" selected="0">
            <x v="69"/>
          </reference>
          <reference field="2" count="1" selected="0">
            <x v="20"/>
          </reference>
          <reference field="7" count="1" selected="0">
            <x v="41"/>
          </reference>
          <reference field="20" count="1">
            <x v="166"/>
          </reference>
        </references>
      </pivotArea>
    </format>
    <format dxfId="2595">
      <pivotArea dataOnly="0" labelOnly="1" outline="0" fieldPosition="0">
        <references count="4">
          <reference field="0" count="1" selected="0">
            <x v="104"/>
          </reference>
          <reference field="2" count="1" selected="0">
            <x v="20"/>
          </reference>
          <reference field="7" count="1" selected="0">
            <x v="41"/>
          </reference>
          <reference field="20" count="1">
            <x v="177"/>
          </reference>
        </references>
      </pivotArea>
    </format>
    <format dxfId="2594">
      <pivotArea dataOnly="0" labelOnly="1" outline="0" fieldPosition="0">
        <references count="4">
          <reference field="0" count="1" selected="0">
            <x v="115"/>
          </reference>
          <reference field="2" count="1" selected="0">
            <x v="17"/>
          </reference>
          <reference field="7" count="1" selected="0">
            <x v="41"/>
          </reference>
          <reference field="20" count="1">
            <x v="94"/>
          </reference>
        </references>
      </pivotArea>
    </format>
    <format dxfId="2593">
      <pivotArea dataOnly="0" labelOnly="1" outline="0" fieldPosition="0">
        <references count="4">
          <reference field="0" count="1" selected="0">
            <x v="125"/>
          </reference>
          <reference field="2" count="1" selected="0">
            <x v="18"/>
          </reference>
          <reference field="7" count="1" selected="0">
            <x v="41"/>
          </reference>
          <reference field="20" count="1">
            <x v="220"/>
          </reference>
        </references>
      </pivotArea>
    </format>
    <format dxfId="2592">
      <pivotArea dataOnly="0" labelOnly="1" outline="0" fieldPosition="0">
        <references count="4">
          <reference field="0" count="1" selected="0">
            <x v="133"/>
          </reference>
          <reference field="2" count="1" selected="0">
            <x v="20"/>
          </reference>
          <reference field="7" count="1" selected="0">
            <x v="41"/>
          </reference>
          <reference field="20" count="1">
            <x v="144"/>
          </reference>
        </references>
      </pivotArea>
    </format>
    <format dxfId="2591">
      <pivotArea dataOnly="0" labelOnly="1" outline="0" fieldPosition="0">
        <references count="4">
          <reference field="0" count="1" selected="0">
            <x v="163"/>
          </reference>
          <reference field="2" count="1" selected="0">
            <x v="20"/>
          </reference>
          <reference field="7" count="1" selected="0">
            <x v="41"/>
          </reference>
          <reference field="20" count="1">
            <x v="277"/>
          </reference>
        </references>
      </pivotArea>
    </format>
    <format dxfId="2590">
      <pivotArea dataOnly="0" labelOnly="1" outline="0" fieldPosition="0">
        <references count="4">
          <reference field="0" count="1" selected="0">
            <x v="170"/>
          </reference>
          <reference field="2" count="1" selected="0">
            <x v="20"/>
          </reference>
          <reference field="7" count="1" selected="0">
            <x v="41"/>
          </reference>
          <reference field="20" count="1">
            <x v="272"/>
          </reference>
        </references>
      </pivotArea>
    </format>
    <format dxfId="2589">
      <pivotArea dataOnly="0" labelOnly="1" outline="0" fieldPosition="0">
        <references count="4">
          <reference field="0" count="1" selected="0">
            <x v="207"/>
          </reference>
          <reference field="2" count="1" selected="0">
            <x v="20"/>
          </reference>
          <reference field="7" count="1" selected="0">
            <x v="41"/>
          </reference>
          <reference field="20" count="1">
            <x v="45"/>
          </reference>
        </references>
      </pivotArea>
    </format>
    <format dxfId="2588">
      <pivotArea dataOnly="0" labelOnly="1" outline="0" fieldPosition="0">
        <references count="4">
          <reference field="0" count="1" selected="0">
            <x v="232"/>
          </reference>
          <reference field="2" count="1" selected="0">
            <x v="21"/>
          </reference>
          <reference field="7" count="1" selected="0">
            <x v="41"/>
          </reference>
          <reference field="20" count="1">
            <x v="176"/>
          </reference>
        </references>
      </pivotArea>
    </format>
    <format dxfId="2587">
      <pivotArea dataOnly="0" labelOnly="1" outline="0" fieldPosition="0">
        <references count="4">
          <reference field="0" count="1" selected="0">
            <x v="251"/>
          </reference>
          <reference field="2" count="1" selected="0">
            <x v="28"/>
          </reference>
          <reference field="7" count="1" selected="0">
            <x v="41"/>
          </reference>
          <reference field="20" count="1">
            <x v="234"/>
          </reference>
        </references>
      </pivotArea>
    </format>
    <format dxfId="2586">
      <pivotArea dataOnly="0" labelOnly="1" outline="0" fieldPosition="0">
        <references count="4">
          <reference field="0" count="1" selected="0">
            <x v="269"/>
          </reference>
          <reference field="2" count="1" selected="0">
            <x v="33"/>
          </reference>
          <reference field="7" count="1" selected="0">
            <x v="41"/>
          </reference>
          <reference field="20" count="1">
            <x v="250"/>
          </reference>
        </references>
      </pivotArea>
    </format>
    <format dxfId="2585">
      <pivotArea dataOnly="0" labelOnly="1" outline="0" fieldPosition="0">
        <references count="4">
          <reference field="0" count="1" selected="0">
            <x v="276"/>
          </reference>
          <reference field="2" count="1" selected="0">
            <x v="21"/>
          </reference>
          <reference field="7" count="1" selected="0">
            <x v="41"/>
          </reference>
          <reference field="20" count="1">
            <x v="195"/>
          </reference>
        </references>
      </pivotArea>
    </format>
    <format dxfId="2584">
      <pivotArea dataOnly="0" labelOnly="1" outline="0" fieldPosition="0">
        <references count="4">
          <reference field="0" count="1" selected="0">
            <x v="280"/>
          </reference>
          <reference field="2" count="1" selected="0">
            <x v="33"/>
          </reference>
          <reference field="7" count="1" selected="0">
            <x v="41"/>
          </reference>
          <reference field="20" count="1">
            <x v="204"/>
          </reference>
        </references>
      </pivotArea>
    </format>
    <format dxfId="2583">
      <pivotArea dataOnly="0" labelOnly="1" outline="0" fieldPosition="0">
        <references count="4">
          <reference field="0" count="1" selected="0">
            <x v="282"/>
          </reference>
          <reference field="2" count="1" selected="0">
            <x v="33"/>
          </reference>
          <reference field="7" count="1" selected="0">
            <x v="41"/>
          </reference>
          <reference field="20" count="1">
            <x v="80"/>
          </reference>
        </references>
      </pivotArea>
    </format>
    <format dxfId="2582">
      <pivotArea dataOnly="0" labelOnly="1" outline="0" fieldPosition="0">
        <references count="4">
          <reference field="0" count="1" selected="0">
            <x v="307"/>
          </reference>
          <reference field="2" count="1" selected="0">
            <x v="0"/>
          </reference>
          <reference field="7" count="1" selected="0">
            <x v="41"/>
          </reference>
          <reference field="20" count="1">
            <x v="0"/>
          </reference>
        </references>
      </pivotArea>
    </format>
    <format dxfId="2581">
      <pivotArea dataOnly="0" labelOnly="1" outline="0" fieldPosition="0">
        <references count="4">
          <reference field="0" count="1" selected="0">
            <x v="316"/>
          </reference>
          <reference field="2" count="1" selected="0">
            <x v="21"/>
          </reference>
          <reference field="7" count="1" selected="0">
            <x v="41"/>
          </reference>
          <reference field="20" count="1">
            <x v="291"/>
          </reference>
        </references>
      </pivotArea>
    </format>
    <format dxfId="2580">
      <pivotArea dataOnly="0" labelOnly="1" outline="0" fieldPosition="0">
        <references count="4">
          <reference field="0" count="1" selected="0">
            <x v="10"/>
          </reference>
          <reference field="2" count="1" selected="0">
            <x v="33"/>
          </reference>
          <reference field="7" count="1" selected="0">
            <x v="43"/>
          </reference>
          <reference field="20" count="1">
            <x v="262"/>
          </reference>
        </references>
      </pivotArea>
    </format>
    <format dxfId="2579">
      <pivotArea dataOnly="0" labelOnly="1" outline="0" fieldPosition="0">
        <references count="4">
          <reference field="0" count="1" selected="0">
            <x v="18"/>
          </reference>
          <reference field="2" count="1" selected="0">
            <x v="21"/>
          </reference>
          <reference field="7" count="1" selected="0">
            <x v="43"/>
          </reference>
          <reference field="20" count="1">
            <x v="214"/>
          </reference>
        </references>
      </pivotArea>
    </format>
    <format dxfId="2578">
      <pivotArea dataOnly="0" labelOnly="1" outline="0" fieldPosition="0">
        <references count="4">
          <reference field="0" count="1" selected="0">
            <x v="39"/>
          </reference>
          <reference field="2" count="1" selected="0">
            <x v="16"/>
          </reference>
          <reference field="7" count="1" selected="0">
            <x v="43"/>
          </reference>
          <reference field="20" count="1">
            <x v="240"/>
          </reference>
        </references>
      </pivotArea>
    </format>
    <format dxfId="2577">
      <pivotArea dataOnly="0" labelOnly="1" outline="0" fieldPosition="0">
        <references count="4">
          <reference field="0" count="1" selected="0">
            <x v="43"/>
          </reference>
          <reference field="2" count="1" selected="0">
            <x v="35"/>
          </reference>
          <reference field="7" count="1" selected="0">
            <x v="43"/>
          </reference>
          <reference field="20" count="1">
            <x v="61"/>
          </reference>
        </references>
      </pivotArea>
    </format>
    <format dxfId="2576">
      <pivotArea dataOnly="0" labelOnly="1" outline="0" fieldPosition="0">
        <references count="4">
          <reference field="0" count="1" selected="0">
            <x v="45"/>
          </reference>
          <reference field="2" count="1" selected="0">
            <x v="17"/>
          </reference>
          <reference field="7" count="1" selected="0">
            <x v="43"/>
          </reference>
          <reference field="20" count="1">
            <x v="134"/>
          </reference>
        </references>
      </pivotArea>
    </format>
    <format dxfId="2575">
      <pivotArea dataOnly="0" labelOnly="1" outline="0" fieldPosition="0">
        <references count="4">
          <reference field="0" count="1" selected="0">
            <x v="53"/>
          </reference>
          <reference field="2" count="1" selected="0">
            <x v="4"/>
          </reference>
          <reference field="7" count="1" selected="0">
            <x v="43"/>
          </reference>
          <reference field="20" count="1">
            <x v="285"/>
          </reference>
        </references>
      </pivotArea>
    </format>
    <format dxfId="2574">
      <pivotArea dataOnly="0" labelOnly="1" outline="0" fieldPosition="0">
        <references count="4">
          <reference field="0" count="1" selected="0">
            <x v="83"/>
          </reference>
          <reference field="2" count="1" selected="0">
            <x v="21"/>
          </reference>
          <reference field="7" count="1" selected="0">
            <x v="43"/>
          </reference>
          <reference field="20" count="1">
            <x v="182"/>
          </reference>
        </references>
      </pivotArea>
    </format>
    <format dxfId="2573">
      <pivotArea dataOnly="0" labelOnly="1" outline="0" fieldPosition="0">
        <references count="4">
          <reference field="0" count="1" selected="0">
            <x v="88"/>
          </reference>
          <reference field="2" count="1" selected="0">
            <x v="20"/>
          </reference>
          <reference field="7" count="1" selected="0">
            <x v="43"/>
          </reference>
          <reference field="20" count="1">
            <x v="198"/>
          </reference>
        </references>
      </pivotArea>
    </format>
    <format dxfId="2572">
      <pivotArea dataOnly="0" labelOnly="1" outline="0" fieldPosition="0">
        <references count="4">
          <reference field="0" count="1" selected="0">
            <x v="104"/>
          </reference>
          <reference field="2" count="1" selected="0">
            <x v="20"/>
          </reference>
          <reference field="7" count="1" selected="0">
            <x v="43"/>
          </reference>
          <reference field="20" count="1">
            <x v="177"/>
          </reference>
        </references>
      </pivotArea>
    </format>
    <format dxfId="2571">
      <pivotArea dataOnly="0" labelOnly="1" outline="0" fieldPosition="0">
        <references count="4">
          <reference field="0" count="1" selected="0">
            <x v="109"/>
          </reference>
          <reference field="2" count="1" selected="0">
            <x v="20"/>
          </reference>
          <reference field="7" count="1" selected="0">
            <x v="43"/>
          </reference>
          <reference field="20" count="1">
            <x v="133"/>
          </reference>
        </references>
      </pivotArea>
    </format>
    <format dxfId="2570">
      <pivotArea dataOnly="0" labelOnly="1" outline="0" fieldPosition="0">
        <references count="4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43"/>
          </reference>
          <reference field="20" count="1">
            <x v="261"/>
          </reference>
        </references>
      </pivotArea>
    </format>
    <format dxfId="2569">
      <pivotArea dataOnly="0" labelOnly="1" outline="0" fieldPosition="0">
        <references count="4">
          <reference field="0" count="1" selected="0">
            <x v="150"/>
          </reference>
          <reference field="2" count="1" selected="0">
            <x v="33"/>
          </reference>
          <reference field="7" count="1" selected="0">
            <x v="43"/>
          </reference>
          <reference field="20" count="1">
            <x v="147"/>
          </reference>
        </references>
      </pivotArea>
    </format>
    <format dxfId="2568">
      <pivotArea dataOnly="0" labelOnly="1" outline="0" fieldPosition="0">
        <references count="4">
          <reference field="0" count="1" selected="0">
            <x v="170"/>
          </reference>
          <reference field="2" count="1" selected="0">
            <x v="20"/>
          </reference>
          <reference field="7" count="1" selected="0">
            <x v="43"/>
          </reference>
          <reference field="20" count="1">
            <x v="272"/>
          </reference>
        </references>
      </pivotArea>
    </format>
    <format dxfId="2567">
      <pivotArea dataOnly="0" labelOnly="1" outline="0" fieldPosition="0">
        <references count="4">
          <reference field="0" count="1" selected="0">
            <x v="177"/>
          </reference>
          <reference field="2" count="1" selected="0">
            <x v="20"/>
          </reference>
          <reference field="7" count="1" selected="0">
            <x v="43"/>
          </reference>
          <reference field="20" count="1">
            <x v="165"/>
          </reference>
        </references>
      </pivotArea>
    </format>
    <format dxfId="2566">
      <pivotArea dataOnly="0" labelOnly="1" outline="0" fieldPosition="0">
        <references count="4">
          <reference field="0" count="1" selected="0">
            <x v="207"/>
          </reference>
          <reference field="2" count="1" selected="0">
            <x v="20"/>
          </reference>
          <reference field="7" count="1" selected="0">
            <x v="43"/>
          </reference>
          <reference field="20" count="1">
            <x v="45"/>
          </reference>
        </references>
      </pivotArea>
    </format>
    <format dxfId="2565">
      <pivotArea dataOnly="0" labelOnly="1" outline="0" fieldPosition="0">
        <references count="4">
          <reference field="0" count="1" selected="0">
            <x v="214"/>
          </reference>
          <reference field="2" count="1" selected="0">
            <x v="31"/>
          </reference>
          <reference field="7" count="1" selected="0">
            <x v="43"/>
          </reference>
          <reference field="20" count="1">
            <x v="173"/>
          </reference>
        </references>
      </pivotArea>
    </format>
    <format dxfId="2564">
      <pivotArea dataOnly="0" labelOnly="1" outline="0" fieldPosition="0">
        <references count="4">
          <reference field="0" count="1" selected="0">
            <x v="215"/>
          </reference>
          <reference field="2" count="1" selected="0">
            <x v="18"/>
          </reference>
          <reference field="7" count="1" selected="0">
            <x v="43"/>
          </reference>
          <reference field="20" count="1">
            <x v="151"/>
          </reference>
        </references>
      </pivotArea>
    </format>
    <format dxfId="2563">
      <pivotArea dataOnly="0" labelOnly="1" outline="0" fieldPosition="0">
        <references count="4">
          <reference field="0" count="1" selected="0">
            <x v="257"/>
          </reference>
          <reference field="2" count="1" selected="0">
            <x v="32"/>
          </reference>
          <reference field="7" count="1" selected="0">
            <x v="43"/>
          </reference>
          <reference field="20" count="1">
            <x v="129"/>
          </reference>
        </references>
      </pivotArea>
    </format>
    <format dxfId="2562">
      <pivotArea dataOnly="0" labelOnly="1" outline="0" fieldPosition="0">
        <references count="4">
          <reference field="0" count="1" selected="0">
            <x v="276"/>
          </reference>
          <reference field="2" count="1" selected="0">
            <x v="21"/>
          </reference>
          <reference field="7" count="1" selected="0">
            <x v="43"/>
          </reference>
          <reference field="20" count="1">
            <x v="195"/>
          </reference>
        </references>
      </pivotArea>
    </format>
    <format dxfId="2561">
      <pivotArea dataOnly="0" labelOnly="1" outline="0" fieldPosition="0">
        <references count="4">
          <reference field="0" count="1" selected="0">
            <x v="295"/>
          </reference>
          <reference field="2" count="1" selected="0">
            <x v="35"/>
          </reference>
          <reference field="7" count="1" selected="0">
            <x v="43"/>
          </reference>
          <reference field="20" count="1">
            <x v="38"/>
          </reference>
        </references>
      </pivotArea>
    </format>
    <format dxfId="2560">
      <pivotArea dataOnly="0" labelOnly="1" outline="0" fieldPosition="0">
        <references count="4">
          <reference field="0" count="1" selected="0">
            <x v="316"/>
          </reference>
          <reference field="2" count="1" selected="0">
            <x v="21"/>
          </reference>
          <reference field="7" count="1" selected="0">
            <x v="43"/>
          </reference>
          <reference field="20" count="1">
            <x v="291"/>
          </reference>
        </references>
      </pivotArea>
    </format>
    <format dxfId="2559">
      <pivotArea dataOnly="0" labelOnly="1" outline="0" fieldPosition="0">
        <references count="4">
          <reference field="0" count="1" selected="0">
            <x v="19"/>
          </reference>
          <reference field="2" count="1" selected="0">
            <x v="37"/>
          </reference>
          <reference field="7" count="1" selected="0">
            <x v="44"/>
          </reference>
          <reference field="20" count="1">
            <x v="257"/>
          </reference>
        </references>
      </pivotArea>
    </format>
    <format dxfId="2558">
      <pivotArea dataOnly="0" labelOnly="1" outline="0" fieldPosition="0">
        <references count="4">
          <reference field="0" count="1" selected="0">
            <x v="20"/>
          </reference>
          <reference field="2" count="1" selected="0">
            <x v="37"/>
          </reference>
          <reference field="7" count="1" selected="0">
            <x v="44"/>
          </reference>
          <reference field="20" count="1">
            <x v="218"/>
          </reference>
        </references>
      </pivotArea>
    </format>
    <format dxfId="2557">
      <pivotArea dataOnly="0" labelOnly="1" outline="0" fieldPosition="0">
        <references count="4">
          <reference field="0" count="1" selected="0">
            <x v="21"/>
          </reference>
          <reference field="2" count="1" selected="0">
            <x v="37"/>
          </reference>
          <reference field="7" count="1" selected="0">
            <x v="44"/>
          </reference>
          <reference field="20" count="1">
            <x v="271"/>
          </reference>
        </references>
      </pivotArea>
    </format>
    <format dxfId="2556">
      <pivotArea dataOnly="0" labelOnly="1" outline="0" fieldPosition="0">
        <references count="4">
          <reference field="0" count="1" selected="0">
            <x v="51"/>
          </reference>
          <reference field="2" count="1" selected="0">
            <x v="35"/>
          </reference>
          <reference field="7" count="1" selected="0">
            <x v="44"/>
          </reference>
          <reference field="20" count="1">
            <x v="230"/>
          </reference>
        </references>
      </pivotArea>
    </format>
    <format dxfId="2555">
      <pivotArea dataOnly="0" labelOnly="1" outline="0" fieldPosition="0">
        <references count="4">
          <reference field="0" count="1" selected="0">
            <x v="77"/>
          </reference>
          <reference field="2" count="1" selected="0">
            <x v="4"/>
          </reference>
          <reference field="7" count="1" selected="0">
            <x v="44"/>
          </reference>
          <reference field="20" count="1">
            <x v="190"/>
          </reference>
        </references>
      </pivotArea>
    </format>
    <format dxfId="2554">
      <pivotArea dataOnly="0" labelOnly="1" outline="0" fieldPosition="0">
        <references count="4">
          <reference field="0" count="1" selected="0">
            <x v="96"/>
          </reference>
          <reference field="2" count="1" selected="0">
            <x v="19"/>
          </reference>
          <reference field="7" count="1" selected="0">
            <x v="44"/>
          </reference>
          <reference field="20" count="1">
            <x v="193"/>
          </reference>
        </references>
      </pivotArea>
    </format>
    <format dxfId="2553">
      <pivotArea dataOnly="0" labelOnly="1" outline="0" fieldPosition="0">
        <references count="4">
          <reference field="0" count="1" selected="0">
            <x v="122"/>
          </reference>
          <reference field="2" count="1" selected="0">
            <x v="18"/>
          </reference>
          <reference field="7" count="1" selected="0">
            <x v="44"/>
          </reference>
          <reference field="20" count="1">
            <x v="245"/>
          </reference>
        </references>
      </pivotArea>
    </format>
    <format dxfId="2552">
      <pivotArea dataOnly="0" labelOnly="1" outline="0" fieldPosition="0">
        <references count="4">
          <reference field="0" count="1" selected="0">
            <x v="136"/>
          </reference>
          <reference field="2" count="1" selected="0">
            <x v="30"/>
          </reference>
          <reference field="7" count="1" selected="0">
            <x v="44"/>
          </reference>
          <reference field="20" count="1">
            <x v="249"/>
          </reference>
        </references>
      </pivotArea>
    </format>
    <format dxfId="2551">
      <pivotArea dataOnly="0" labelOnly="1" outline="0" fieldPosition="0">
        <references count="4">
          <reference field="0" count="1" selected="0">
            <x v="168"/>
          </reference>
          <reference field="2" count="1" selected="0">
            <x v="18"/>
          </reference>
          <reference field="7" count="1" selected="0">
            <x v="44"/>
          </reference>
          <reference field="20" count="1">
            <x v="211"/>
          </reference>
        </references>
      </pivotArea>
    </format>
    <format dxfId="2550">
      <pivotArea dataOnly="0" labelOnly="1" outline="0" fieldPosition="0">
        <references count="4">
          <reference field="0" count="1" selected="0">
            <x v="181"/>
          </reference>
          <reference field="2" count="1" selected="0">
            <x v="33"/>
          </reference>
          <reference field="7" count="1" selected="0">
            <x v="44"/>
          </reference>
          <reference field="20" count="1">
            <x v="185"/>
          </reference>
        </references>
      </pivotArea>
    </format>
    <format dxfId="2549">
      <pivotArea dataOnly="0" labelOnly="1" outline="0" fieldPosition="0">
        <references count="4">
          <reference field="0" count="1" selected="0">
            <x v="195"/>
          </reference>
          <reference field="2" count="1" selected="0">
            <x v="33"/>
          </reference>
          <reference field="7" count="1" selected="0">
            <x v="44"/>
          </reference>
          <reference field="20" count="1">
            <x v="237"/>
          </reference>
        </references>
      </pivotArea>
    </format>
    <format dxfId="2548">
      <pivotArea dataOnly="0" labelOnly="1" outline="0" fieldPosition="0">
        <references count="4">
          <reference field="0" count="1" selected="0">
            <x v="197"/>
          </reference>
          <reference field="2" count="1" selected="0">
            <x v="20"/>
          </reference>
          <reference field="7" count="1" selected="0">
            <x v="44"/>
          </reference>
          <reference field="20" count="1">
            <x v="89"/>
          </reference>
        </references>
      </pivotArea>
    </format>
    <format dxfId="2547">
      <pivotArea dataOnly="0" labelOnly="1" outline="0" fieldPosition="0">
        <references count="4">
          <reference field="0" count="1" selected="0">
            <x v="238"/>
          </reference>
          <reference field="2" count="1" selected="0">
            <x v="18"/>
          </reference>
          <reference field="7" count="1" selected="0">
            <x v="44"/>
          </reference>
          <reference field="20" count="1">
            <x v="128"/>
          </reference>
        </references>
      </pivotArea>
    </format>
    <format dxfId="2546">
      <pivotArea dataOnly="0" labelOnly="1" outline="0" fieldPosition="0">
        <references count="4">
          <reference field="0" count="1" selected="0">
            <x v="262"/>
          </reference>
          <reference field="2" count="1" selected="0">
            <x v="12"/>
          </reference>
          <reference field="7" count="1" selected="0">
            <x v="44"/>
          </reference>
          <reference field="20" count="1">
            <x v="253"/>
          </reference>
        </references>
      </pivotArea>
    </format>
    <format dxfId="2545">
      <pivotArea dataOnly="0" labelOnly="1" outline="0" fieldPosition="0">
        <references count="4">
          <reference field="0" count="1" selected="0">
            <x v="318"/>
          </reference>
          <reference field="2" count="1" selected="0">
            <x v="20"/>
          </reference>
          <reference field="7" count="1" selected="0">
            <x v="44"/>
          </reference>
          <reference field="20" count="1">
            <x v="293"/>
          </reference>
        </references>
      </pivotArea>
    </format>
    <format dxfId="2544">
      <pivotArea dataOnly="0" labelOnly="1" outline="0" fieldPosition="0">
        <references count="4">
          <reference field="0" count="1" selected="0">
            <x v="47"/>
          </reference>
          <reference field="2" count="1" selected="0">
            <x v="31"/>
          </reference>
          <reference field="7" count="1" selected="0">
            <x v="46"/>
          </reference>
          <reference field="20" count="1">
            <x v="33"/>
          </reference>
        </references>
      </pivotArea>
    </format>
    <format dxfId="2543">
      <pivotArea dataOnly="0" labelOnly="1" outline="0" fieldPosition="0">
        <references count="4">
          <reference field="0" count="1" selected="0">
            <x v="49"/>
          </reference>
          <reference field="2" count="1" selected="0">
            <x v="20"/>
          </reference>
          <reference field="7" count="1" selected="0">
            <x v="46"/>
          </reference>
          <reference field="20" count="1">
            <x v="39"/>
          </reference>
        </references>
      </pivotArea>
    </format>
    <format dxfId="2542">
      <pivotArea dataOnly="0" labelOnly="1" outline="0" fieldPosition="0">
        <references count="4">
          <reference field="0" count="1" selected="0">
            <x v="50"/>
          </reference>
          <reference field="2" count="1" selected="0">
            <x v="20"/>
          </reference>
          <reference field="7" count="1" selected="0">
            <x v="46"/>
          </reference>
          <reference field="20" count="1">
            <x v="135"/>
          </reference>
        </references>
      </pivotArea>
    </format>
    <format dxfId="2541">
      <pivotArea dataOnly="0" labelOnly="1" outline="0" fieldPosition="0">
        <references count="4">
          <reference field="0" count="1" selected="0">
            <x v="110"/>
          </reference>
          <reference field="2" count="1" selected="0">
            <x v="20"/>
          </reference>
          <reference field="7" count="1" selected="0">
            <x v="46"/>
          </reference>
          <reference field="20" count="1">
            <x v="62"/>
          </reference>
        </references>
      </pivotArea>
    </format>
    <format dxfId="2540">
      <pivotArea dataOnly="0" labelOnly="1" outline="0" fieldPosition="0">
        <references count="4">
          <reference field="0" count="1" selected="0">
            <x v="171"/>
          </reference>
          <reference field="2" count="1" selected="0">
            <x v="9"/>
          </reference>
          <reference field="7" count="1" selected="0">
            <x v="46"/>
          </reference>
          <reference field="20" count="1">
            <x v="21"/>
          </reference>
        </references>
      </pivotArea>
    </format>
    <format dxfId="2539">
      <pivotArea dataOnly="0" labelOnly="1" outline="0" fieldPosition="0">
        <references count="4">
          <reference field="0" count="1" selected="0">
            <x v="172"/>
          </reference>
          <reference field="2" count="1" selected="0">
            <x v="9"/>
          </reference>
          <reference field="7" count="1" selected="0">
            <x v="46"/>
          </reference>
          <reference field="20" count="1">
            <x v="200"/>
          </reference>
        </references>
      </pivotArea>
    </format>
    <format dxfId="2538">
      <pivotArea dataOnly="0" labelOnly="1" outline="0" fieldPosition="0">
        <references count="4">
          <reference field="0" count="1" selected="0">
            <x v="190"/>
          </reference>
          <reference field="2" count="1" selected="0">
            <x v="20"/>
          </reference>
          <reference field="7" count="1" selected="0">
            <x v="46"/>
          </reference>
          <reference field="20" count="1">
            <x v="124"/>
          </reference>
        </references>
      </pivotArea>
    </format>
    <format dxfId="2537">
      <pivotArea dataOnly="0" labelOnly="1" outline="0" fieldPosition="0">
        <references count="4">
          <reference field="0" count="1" selected="0">
            <x v="203"/>
          </reference>
          <reference field="2" count="1" selected="0">
            <x v="20"/>
          </reference>
          <reference field="7" count="1" selected="0">
            <x v="46"/>
          </reference>
          <reference field="20" count="1">
            <x v="17"/>
          </reference>
        </references>
      </pivotArea>
    </format>
    <format dxfId="2536">
      <pivotArea dataOnly="0" labelOnly="1" outline="0" fieldPosition="0">
        <references count="4">
          <reference field="0" count="1" selected="0">
            <x v="223"/>
          </reference>
          <reference field="2" count="1" selected="0">
            <x v="20"/>
          </reference>
          <reference field="7" count="1" selected="0">
            <x v="46"/>
          </reference>
          <reference field="20" count="1">
            <x v="273"/>
          </reference>
        </references>
      </pivotArea>
    </format>
    <format dxfId="2535">
      <pivotArea dataOnly="0" labelOnly="1" outline="0" fieldPosition="0">
        <references count="4">
          <reference field="0" count="1" selected="0">
            <x v="244"/>
          </reference>
          <reference field="2" count="1" selected="0">
            <x v="34"/>
          </reference>
          <reference field="7" count="1" selected="0">
            <x v="46"/>
          </reference>
          <reference field="20" count="1">
            <x v="30"/>
          </reference>
        </references>
      </pivotArea>
    </format>
    <format dxfId="2534">
      <pivotArea dataOnly="0" labelOnly="1" outline="0" fieldPosition="0">
        <references count="4">
          <reference field="0" count="1" selected="0">
            <x v="302"/>
          </reference>
          <reference field="2" count="1" selected="0">
            <x v="35"/>
          </reference>
          <reference field="7" count="1" selected="0">
            <x v="46"/>
          </reference>
          <reference field="20" count="1">
            <x v="28"/>
          </reference>
        </references>
      </pivotArea>
    </format>
    <format dxfId="2533">
      <pivotArea dataOnly="0" labelOnly="1" outline="0" fieldPosition="0">
        <references count="4">
          <reference field="0" count="1" selected="0">
            <x v="2"/>
          </reference>
          <reference field="2" count="1" selected="0">
            <x v="20"/>
          </reference>
          <reference field="7" count="1" selected="0">
            <x v="47"/>
          </reference>
          <reference field="20" count="1">
            <x v="263"/>
          </reference>
        </references>
      </pivotArea>
    </format>
    <format dxfId="2532">
      <pivotArea dataOnly="0" labelOnly="1" outline="0" fieldPosition="0">
        <references count="4">
          <reference field="0" count="1" selected="0">
            <x v="34"/>
          </reference>
          <reference field="2" count="1" selected="0">
            <x v="33"/>
          </reference>
          <reference field="7" count="1" selected="0">
            <x v="47"/>
          </reference>
          <reference field="20" count="1">
            <x v="162"/>
          </reference>
        </references>
      </pivotArea>
    </format>
    <format dxfId="2531">
      <pivotArea dataOnly="0" labelOnly="1" outline="0" fieldPosition="0">
        <references count="4">
          <reference field="0" count="1" selected="0">
            <x v="57"/>
          </reference>
          <reference field="2" count="1" selected="0">
            <x v="4"/>
          </reference>
          <reference field="7" count="1" selected="0">
            <x v="47"/>
          </reference>
          <reference field="20" count="1">
            <x v="203"/>
          </reference>
        </references>
      </pivotArea>
    </format>
    <format dxfId="2530">
      <pivotArea dataOnly="0" labelOnly="1" outline="0" fieldPosition="0">
        <references count="4">
          <reference field="0" count="1" selected="0">
            <x v="72"/>
          </reference>
          <reference field="2" count="1" selected="0">
            <x v="33"/>
          </reference>
          <reference field="7" count="1" selected="0">
            <x v="47"/>
          </reference>
          <reference field="20" count="1">
            <x v="254"/>
          </reference>
        </references>
      </pivotArea>
    </format>
    <format dxfId="2529">
      <pivotArea dataOnly="0" labelOnly="1" outline="0" fieldPosition="0">
        <references count="4">
          <reference field="0" count="1" selected="0">
            <x v="90"/>
          </reference>
          <reference field="2" count="1" selected="0">
            <x v="21"/>
          </reference>
          <reference field="7" count="1" selected="0">
            <x v="47"/>
          </reference>
          <reference field="20" count="1">
            <x v="256"/>
          </reference>
        </references>
      </pivotArea>
    </format>
    <format dxfId="2528">
      <pivotArea dataOnly="0" labelOnly="1" outline="0" fieldPosition="0">
        <references count="4">
          <reference field="0" count="1" selected="0">
            <x v="118"/>
          </reference>
          <reference field="2" count="1" selected="0">
            <x v="8"/>
          </reference>
          <reference field="7" count="1" selected="0">
            <x v="47"/>
          </reference>
          <reference field="20" count="1">
            <x v="192"/>
          </reference>
        </references>
      </pivotArea>
    </format>
    <format dxfId="2527">
      <pivotArea dataOnly="0" labelOnly="1" outline="0" fieldPosition="0">
        <references count="4">
          <reference field="0" count="1" selected="0">
            <x v="128"/>
          </reference>
          <reference field="2" count="1" selected="0">
            <x v="33"/>
          </reference>
          <reference field="7" count="1" selected="0">
            <x v="47"/>
          </reference>
          <reference field="20" count="1">
            <x v="225"/>
          </reference>
        </references>
      </pivotArea>
    </format>
    <format dxfId="2526">
      <pivotArea dataOnly="0" labelOnly="1" outline="0" fieldPosition="0">
        <references count="4">
          <reference field="0" count="1" selected="0">
            <x v="148"/>
          </reference>
          <reference field="2" count="1" selected="0">
            <x v="20"/>
          </reference>
          <reference field="7" count="1" selected="0">
            <x v="47"/>
          </reference>
          <reference field="20" count="1">
            <x v="167"/>
          </reference>
        </references>
      </pivotArea>
    </format>
    <format dxfId="2525">
      <pivotArea dataOnly="0" labelOnly="1" outline="0" fieldPosition="0">
        <references count="4">
          <reference field="0" count="1" selected="0">
            <x v="155"/>
          </reference>
          <reference field="2" count="1" selected="0">
            <x v="21"/>
          </reference>
          <reference field="7" count="1" selected="0">
            <x v="47"/>
          </reference>
          <reference field="20" count="1">
            <x v="186"/>
          </reference>
        </references>
      </pivotArea>
    </format>
    <format dxfId="2524">
      <pivotArea dataOnly="0" labelOnly="1" outline="0" fieldPosition="0">
        <references count="4">
          <reference field="0" count="1" selected="0">
            <x v="156"/>
          </reference>
          <reference field="2" count="1" selected="0">
            <x v="21"/>
          </reference>
          <reference field="7" count="1" selected="0">
            <x v="47"/>
          </reference>
          <reference field="20" count="1">
            <x v="213"/>
          </reference>
        </references>
      </pivotArea>
    </format>
    <format dxfId="2523">
      <pivotArea dataOnly="0" labelOnly="1" outline="0" fieldPosition="0">
        <references count="4">
          <reference field="0" count="1" selected="0">
            <x v="168"/>
          </reference>
          <reference field="2" count="1" selected="0">
            <x v="18"/>
          </reference>
          <reference field="7" count="1" selected="0">
            <x v="47"/>
          </reference>
          <reference field="20" count="1">
            <x v="211"/>
          </reference>
        </references>
      </pivotArea>
    </format>
    <format dxfId="2522">
      <pivotArea dataOnly="0" labelOnly="1" outline="0" fieldPosition="0">
        <references count="4">
          <reference field="0" count="1" selected="0">
            <x v="181"/>
          </reference>
          <reference field="2" count="1" selected="0">
            <x v="33"/>
          </reference>
          <reference field="7" count="1" selected="0">
            <x v="47"/>
          </reference>
          <reference field="20" count="1">
            <x v="185"/>
          </reference>
        </references>
      </pivotArea>
    </format>
    <format dxfId="2521">
      <pivotArea dataOnly="0" labelOnly="1" outline="0" fieldPosition="0">
        <references count="4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47"/>
          </reference>
          <reference field="20" count="1">
            <x v="215"/>
          </reference>
        </references>
      </pivotArea>
    </format>
    <format dxfId="2520">
      <pivotArea dataOnly="0" labelOnly="1" outline="0" fieldPosition="0">
        <references count="4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47"/>
          </reference>
          <reference field="20" count="1">
            <x v="163"/>
          </reference>
        </references>
      </pivotArea>
    </format>
    <format dxfId="2519">
      <pivotArea dataOnly="0" labelOnly="1" outline="0" fieldPosition="0">
        <references count="4">
          <reference field="0" count="1" selected="0">
            <x v="200"/>
          </reference>
          <reference field="2" count="1" selected="0">
            <x v="17"/>
          </reference>
          <reference field="7" count="1" selected="0">
            <x v="47"/>
          </reference>
          <reference field="20" count="1">
            <x v="233"/>
          </reference>
        </references>
      </pivotArea>
    </format>
    <format dxfId="2518">
      <pivotArea dataOnly="0" labelOnly="1" outline="0" fieldPosition="0">
        <references count="4">
          <reference field="0" count="1" selected="0">
            <x v="210"/>
          </reference>
          <reference field="2" count="1" selected="0">
            <x v="35"/>
          </reference>
          <reference field="7" count="1" selected="0">
            <x v="47"/>
          </reference>
          <reference field="20" count="1">
            <x v="208"/>
          </reference>
        </references>
      </pivotArea>
    </format>
    <format dxfId="2517">
      <pivotArea dataOnly="0" labelOnly="1" outline="0" fieldPosition="0">
        <references count="4">
          <reference field="0" count="1" selected="0">
            <x v="212"/>
          </reference>
          <reference field="2" count="1" selected="0">
            <x v="33"/>
          </reference>
          <reference field="7" count="1" selected="0">
            <x v="47"/>
          </reference>
          <reference field="20" count="1">
            <x v="227"/>
          </reference>
        </references>
      </pivotArea>
    </format>
    <format dxfId="2516">
      <pivotArea dataOnly="0" labelOnly="1" outline="0" fieldPosition="0">
        <references count="4">
          <reference field="0" count="1" selected="0">
            <x v="221"/>
          </reference>
          <reference field="2" count="1" selected="0">
            <x v="31"/>
          </reference>
          <reference field="7" count="1" selected="0">
            <x v="47"/>
          </reference>
          <reference field="20" count="1">
            <x v="267"/>
          </reference>
        </references>
      </pivotArea>
    </format>
    <format dxfId="2515">
      <pivotArea dataOnly="0" labelOnly="1" outline="0" fieldPosition="0">
        <references count="4">
          <reference field="0" count="1" selected="0">
            <x v="227"/>
          </reference>
          <reference field="2" count="1" selected="0">
            <x v="20"/>
          </reference>
          <reference field="7" count="1" selected="0">
            <x v="47"/>
          </reference>
          <reference field="20" count="1">
            <x v="109"/>
          </reference>
        </references>
      </pivotArea>
    </format>
    <format dxfId="2514">
      <pivotArea dataOnly="0" labelOnly="1" outline="0" fieldPosition="0">
        <references count="4">
          <reference field="0" count="1" selected="0">
            <x v="231"/>
          </reference>
          <reference field="2" count="1" selected="0">
            <x v="21"/>
          </reference>
          <reference field="7" count="1" selected="0">
            <x v="47"/>
          </reference>
          <reference field="20" count="1">
            <x v="217"/>
          </reference>
        </references>
      </pivotArea>
    </format>
    <format dxfId="2513">
      <pivotArea dataOnly="0" labelOnly="1" outline="0" fieldPosition="0">
        <references count="4">
          <reference field="0" count="1" selected="0">
            <x v="233"/>
          </reference>
          <reference field="2" count="1" selected="0">
            <x v="21"/>
          </reference>
          <reference field="7" count="1" selected="0">
            <x v="47"/>
          </reference>
          <reference field="20" count="1">
            <x v="278"/>
          </reference>
        </references>
      </pivotArea>
    </format>
    <format dxfId="2512">
      <pivotArea dataOnly="0" labelOnly="1" outline="0" fieldPosition="0">
        <references count="4">
          <reference field="0" count="1" selected="0">
            <x v="237"/>
          </reference>
          <reference field="2" count="1" selected="0">
            <x v="18"/>
          </reference>
          <reference field="7" count="1" selected="0">
            <x v="47"/>
          </reference>
          <reference field="20" count="1">
            <x v="231"/>
          </reference>
        </references>
      </pivotArea>
    </format>
    <format dxfId="2511">
      <pivotArea dataOnly="0" labelOnly="1" outline="0" fieldPosition="0">
        <references count="4">
          <reference field="0" count="1" selected="0">
            <x v="310"/>
          </reference>
          <reference field="2" count="1" selected="0">
            <x v="31"/>
          </reference>
          <reference field="7" count="1" selected="0">
            <x v="47"/>
          </reference>
          <reference field="20" count="1">
            <x v="284"/>
          </reference>
        </references>
      </pivotArea>
    </format>
    <format dxfId="2510">
      <pivotArea dataOnly="0" labelOnly="1" outline="0" fieldPosition="0">
        <references count="4">
          <reference field="0" count="1" selected="0">
            <x v="318"/>
          </reference>
          <reference field="2" count="1" selected="0">
            <x v="20"/>
          </reference>
          <reference field="7" count="1" selected="0">
            <x v="47"/>
          </reference>
          <reference field="20" count="1">
            <x v="293"/>
          </reference>
        </references>
      </pivotArea>
    </format>
    <format dxfId="2509">
      <pivotArea dataOnly="0" labelOnly="1" outline="0" fieldPosition="0">
        <references count="4">
          <reference field="0" count="1" selected="0">
            <x v="319"/>
          </reference>
          <reference field="2" count="1" selected="0">
            <x v="38"/>
          </reference>
          <reference field="7" count="1" selected="0">
            <x v="47"/>
          </reference>
          <reference field="20" count="1">
            <x v="294"/>
          </reference>
        </references>
      </pivotArea>
    </format>
    <format dxfId="2508">
      <pivotArea dataOnly="0" labelOnly="1" outline="0" fieldPosition="0">
        <references count="4">
          <reference field="0" count="1" selected="0">
            <x v="10"/>
          </reference>
          <reference field="2" count="1" selected="0">
            <x v="33"/>
          </reference>
          <reference field="7" count="1" selected="0">
            <x v="48"/>
          </reference>
          <reference field="20" count="1">
            <x v="262"/>
          </reference>
        </references>
      </pivotArea>
    </format>
    <format dxfId="2507">
      <pivotArea dataOnly="0" labelOnly="1" outline="0" fieldPosition="0">
        <references count="4">
          <reference field="0" count="1" selected="0">
            <x v="14"/>
          </reference>
          <reference field="2" count="1" selected="0">
            <x v="20"/>
          </reference>
          <reference field="7" count="1" selected="0">
            <x v="48"/>
          </reference>
          <reference field="20" count="1">
            <x v="210"/>
          </reference>
        </references>
      </pivotArea>
    </format>
    <format dxfId="2506">
      <pivotArea dataOnly="0" labelOnly="1" outline="0" fieldPosition="0">
        <references count="4">
          <reference field="0" count="1" selected="0">
            <x v="39"/>
          </reference>
          <reference field="2" count="1" selected="0">
            <x v="16"/>
          </reference>
          <reference field="7" count="1" selected="0">
            <x v="48"/>
          </reference>
          <reference field="20" count="1">
            <x v="240"/>
          </reference>
        </references>
      </pivotArea>
    </format>
    <format dxfId="2505">
      <pivotArea dataOnly="0" labelOnly="1" outline="0" fieldPosition="0">
        <references count="4">
          <reference field="0" count="1" selected="0">
            <x v="46"/>
          </reference>
          <reference field="2" count="1" selected="0">
            <x v="8"/>
          </reference>
          <reference field="7" count="1" selected="0">
            <x v="48"/>
          </reference>
          <reference field="20" count="1">
            <x v="259"/>
          </reference>
        </references>
      </pivotArea>
    </format>
    <format dxfId="2504">
      <pivotArea dataOnly="0" labelOnly="1" outline="0" fieldPosition="0">
        <references count="4">
          <reference field="0" count="1" selected="0">
            <x v="59"/>
          </reference>
          <reference field="2" count="1" selected="0">
            <x v="21"/>
          </reference>
          <reference field="7" count="1" selected="0">
            <x v="48"/>
          </reference>
          <reference field="20" count="1">
            <x v="276"/>
          </reference>
        </references>
      </pivotArea>
    </format>
    <format dxfId="2503">
      <pivotArea dataOnly="0" labelOnly="1" outline="0" fieldPosition="0">
        <references count="4">
          <reference field="0" count="1" selected="0">
            <x v="68"/>
          </reference>
          <reference field="2" count="1" selected="0">
            <x v="20"/>
          </reference>
          <reference field="7" count="1" selected="0">
            <x v="48"/>
          </reference>
          <reference field="20" count="1">
            <x v="104"/>
          </reference>
        </references>
      </pivotArea>
    </format>
    <format dxfId="2502">
      <pivotArea dataOnly="0" labelOnly="1" outline="0" fieldPosition="0">
        <references count="4">
          <reference field="0" count="1" selected="0">
            <x v="88"/>
          </reference>
          <reference field="2" count="1" selected="0">
            <x v="20"/>
          </reference>
          <reference field="7" count="1" selected="0">
            <x v="48"/>
          </reference>
          <reference field="20" count="1">
            <x v="198"/>
          </reference>
        </references>
      </pivotArea>
    </format>
    <format dxfId="2501">
      <pivotArea dataOnly="0" labelOnly="1" outline="0" fieldPosition="0">
        <references count="4">
          <reference field="0" count="1" selected="0">
            <x v="123"/>
          </reference>
          <reference field="2" count="1" selected="0">
            <x v="35"/>
          </reference>
          <reference field="7" count="1" selected="0">
            <x v="48"/>
          </reference>
          <reference field="20" count="1">
            <x v="74"/>
          </reference>
        </references>
      </pivotArea>
    </format>
    <format dxfId="2500">
      <pivotArea dataOnly="0" labelOnly="1" outline="0" fieldPosition="0">
        <references count="4">
          <reference field="0" count="1" selected="0">
            <x v="129"/>
          </reference>
          <reference field="2" count="1" selected="0">
            <x v="33"/>
          </reference>
          <reference field="7" count="1" selected="0">
            <x v="48"/>
          </reference>
          <reference field="20" count="1">
            <x v="226"/>
          </reference>
        </references>
      </pivotArea>
    </format>
    <format dxfId="2499">
      <pivotArea dataOnly="0" labelOnly="1" outline="0" fieldPosition="0">
        <references count="4">
          <reference field="0" count="1" selected="0">
            <x v="196"/>
          </reference>
          <reference field="2" count="1" selected="0">
            <x v="21"/>
          </reference>
          <reference field="7" count="1" selected="0">
            <x v="48"/>
          </reference>
          <reference field="20" count="1">
            <x v="222"/>
          </reference>
        </references>
      </pivotArea>
    </format>
    <format dxfId="2498">
      <pivotArea dataOnly="0" labelOnly="1" outline="0" fieldPosition="0">
        <references count="4">
          <reference field="0" count="1" selected="0">
            <x v="226"/>
          </reference>
          <reference field="2" count="1" selected="0">
            <x v="33"/>
          </reference>
          <reference field="7" count="1" selected="0">
            <x v="48"/>
          </reference>
          <reference field="20" count="1">
            <x v="194"/>
          </reference>
        </references>
      </pivotArea>
    </format>
    <format dxfId="2497">
      <pivotArea dataOnly="0" labelOnly="1" outline="0" fieldPosition="0">
        <references count="4">
          <reference field="0" count="1" selected="0">
            <x v="235"/>
          </reference>
          <reference field="2" count="1" selected="0">
            <x v="24"/>
          </reference>
          <reference field="7" count="1" selected="0">
            <x v="48"/>
          </reference>
          <reference field="20" count="1">
            <x v="150"/>
          </reference>
        </references>
      </pivotArea>
    </format>
    <format dxfId="2496">
      <pivotArea dataOnly="0" labelOnly="1" outline="0" fieldPosition="0">
        <references count="4">
          <reference field="0" count="1" selected="0">
            <x v="257"/>
          </reference>
          <reference field="2" count="1" selected="0">
            <x v="32"/>
          </reference>
          <reference field="7" count="1" selected="0">
            <x v="48"/>
          </reference>
          <reference field="20" count="1">
            <x v="129"/>
          </reference>
        </references>
      </pivotArea>
    </format>
    <format dxfId="2495">
      <pivotArea dataOnly="0" labelOnly="1" outline="0" fieldPosition="0">
        <references count="4">
          <reference field="0" count="1" selected="0">
            <x v="269"/>
          </reference>
          <reference field="2" count="1" selected="0">
            <x v="33"/>
          </reference>
          <reference field="7" count="1" selected="0">
            <x v="48"/>
          </reference>
          <reference field="20" count="1">
            <x v="250"/>
          </reference>
        </references>
      </pivotArea>
    </format>
    <format dxfId="2494">
      <pivotArea dataOnly="0" labelOnly="1" outline="0" fieldPosition="0">
        <references count="4">
          <reference field="0" count="1" selected="0">
            <x v="285"/>
          </reference>
          <reference field="2" count="1" selected="0">
            <x v="21"/>
          </reference>
          <reference field="7" count="1" selected="0">
            <x v="48"/>
          </reference>
          <reference field="20" count="1">
            <x v="121"/>
          </reference>
        </references>
      </pivotArea>
    </format>
    <format dxfId="2493">
      <pivotArea dataOnly="0" labelOnly="1" outline="0" fieldPosition="0">
        <references count="4">
          <reference field="0" count="1" selected="0">
            <x v="12"/>
          </reference>
          <reference field="2" count="1" selected="0">
            <x v="9"/>
          </reference>
          <reference field="7" count="1" selected="0">
            <x v="54"/>
          </reference>
          <reference field="20" count="1">
            <x v="283"/>
          </reference>
        </references>
      </pivotArea>
    </format>
    <format dxfId="2492">
      <pivotArea dataOnly="0" labelOnly="1" outline="0" fieldPosition="0">
        <references count="4">
          <reference field="0" count="1" selected="0">
            <x v="18"/>
          </reference>
          <reference field="2" count="1" selected="0">
            <x v="21"/>
          </reference>
          <reference field="7" count="1" selected="0">
            <x v="54"/>
          </reference>
          <reference field="20" count="1">
            <x v="214"/>
          </reference>
        </references>
      </pivotArea>
    </format>
    <format dxfId="2491">
      <pivotArea dataOnly="0" labelOnly="1" outline="0" fieldPosition="0">
        <references count="4">
          <reference field="0" count="1" selected="0">
            <x v="24"/>
          </reference>
          <reference field="2" count="1" selected="0">
            <x v="35"/>
          </reference>
          <reference field="7" count="1" selected="0">
            <x v="54"/>
          </reference>
          <reference field="20" count="1">
            <x v="52"/>
          </reference>
        </references>
      </pivotArea>
    </format>
    <format dxfId="2490">
      <pivotArea dataOnly="0" labelOnly="1" outline="0" fieldPosition="0">
        <references count="4">
          <reference field="0" count="1" selected="0">
            <x v="40"/>
          </reference>
          <reference field="2" count="1" selected="0">
            <x v="16"/>
          </reference>
          <reference field="7" count="1" selected="0">
            <x v="54"/>
          </reference>
          <reference field="20" count="1">
            <x v="239"/>
          </reference>
        </references>
      </pivotArea>
    </format>
    <format dxfId="2489">
      <pivotArea dataOnly="0" labelOnly="1" outline="0" fieldPosition="0">
        <references count="4">
          <reference field="0" count="1" selected="0">
            <x v="42"/>
          </reference>
          <reference field="2" count="1" selected="0">
            <x v="33"/>
          </reference>
          <reference field="7" count="1" selected="0">
            <x v="54"/>
          </reference>
          <reference field="20" count="1">
            <x v="19"/>
          </reference>
        </references>
      </pivotArea>
    </format>
    <format dxfId="2488">
      <pivotArea dataOnly="0" labelOnly="1" outline="0" fieldPosition="0">
        <references count="4">
          <reference field="0" count="1" selected="0">
            <x v="55"/>
          </reference>
          <reference field="2" count="1" selected="0">
            <x v="21"/>
          </reference>
          <reference field="7" count="1" selected="0">
            <x v="54"/>
          </reference>
          <reference field="20" count="1">
            <x v="180"/>
          </reference>
        </references>
      </pivotArea>
    </format>
    <format dxfId="2487">
      <pivotArea dataOnly="0" labelOnly="1" outline="0" fieldPosition="0">
        <references count="4">
          <reference field="0" count="1" selected="0">
            <x v="58"/>
          </reference>
          <reference field="2" count="1" selected="0">
            <x v="28"/>
          </reference>
          <reference field="7" count="1" selected="0">
            <x v="54"/>
          </reference>
          <reference field="20" count="1">
            <x v="95"/>
          </reference>
        </references>
      </pivotArea>
    </format>
    <format dxfId="2486">
      <pivotArea dataOnly="0" labelOnly="1" outline="0" fieldPosition="0">
        <references count="4">
          <reference field="0" count="1" selected="0">
            <x v="69"/>
          </reference>
          <reference field="2" count="1" selected="0">
            <x v="20"/>
          </reference>
          <reference field="7" count="1" selected="0">
            <x v="54"/>
          </reference>
          <reference field="20" count="1">
            <x v="166"/>
          </reference>
        </references>
      </pivotArea>
    </format>
    <format dxfId="2485">
      <pivotArea dataOnly="0" labelOnly="1" outline="0" fieldPosition="0">
        <references count="4">
          <reference field="0" count="1" selected="0">
            <x v="72"/>
          </reference>
          <reference field="2" count="1" selected="0">
            <x v="33"/>
          </reference>
          <reference field="7" count="1" selected="0">
            <x v="54"/>
          </reference>
          <reference field="20" count="1">
            <x v="254"/>
          </reference>
        </references>
      </pivotArea>
    </format>
    <format dxfId="2484">
      <pivotArea dataOnly="0" labelOnly="1" outline="0" fieldPosition="0">
        <references count="4">
          <reference field="0" count="1" selected="0">
            <x v="79"/>
          </reference>
          <reference field="2" count="1" selected="0">
            <x v="33"/>
          </reference>
          <reference field="7" count="1" selected="0">
            <x v="54"/>
          </reference>
          <reference field="20" count="1">
            <x v="91"/>
          </reference>
        </references>
      </pivotArea>
    </format>
    <format dxfId="2483">
      <pivotArea dataOnly="0" labelOnly="1" outline="0" fieldPosition="0">
        <references count="4">
          <reference field="0" count="1" selected="0">
            <x v="81"/>
          </reference>
          <reference field="2" count="1" selected="0">
            <x v="13"/>
          </reference>
          <reference field="7" count="1" selected="0">
            <x v="54"/>
          </reference>
          <reference field="20" count="1">
            <x v="205"/>
          </reference>
        </references>
      </pivotArea>
    </format>
    <format dxfId="2482">
      <pivotArea dataOnly="0" labelOnly="1" outline="0" fieldPosition="0">
        <references count="4">
          <reference field="0" count="1" selected="0">
            <x v="83"/>
          </reference>
          <reference field="2" count="1" selected="0">
            <x v="21"/>
          </reference>
          <reference field="7" count="1" selected="0">
            <x v="54"/>
          </reference>
          <reference field="20" count="1">
            <x v="182"/>
          </reference>
        </references>
      </pivotArea>
    </format>
    <format dxfId="2481">
      <pivotArea dataOnly="0" labelOnly="1" outline="0" fieldPosition="0">
        <references count="4">
          <reference field="0" count="1" selected="0">
            <x v="96"/>
          </reference>
          <reference field="2" count="1" selected="0">
            <x v="19"/>
          </reference>
          <reference field="7" count="1" selected="0">
            <x v="54"/>
          </reference>
          <reference field="20" count="1">
            <x v="193"/>
          </reference>
        </references>
      </pivotArea>
    </format>
    <format dxfId="2480">
      <pivotArea dataOnly="0" labelOnly="1" outline="0" fieldPosition="0">
        <references count="4">
          <reference field="0" count="1" selected="0">
            <x v="102"/>
          </reference>
          <reference field="2" count="1" selected="0">
            <x v="7"/>
          </reference>
          <reference field="7" count="1" selected="0">
            <x v="54"/>
          </reference>
          <reference field="20" count="1">
            <x v="79"/>
          </reference>
        </references>
      </pivotArea>
    </format>
    <format dxfId="2479">
      <pivotArea dataOnly="0" labelOnly="1" outline="0" fieldPosition="0">
        <references count="4">
          <reference field="0" count="1" selected="0">
            <x v="103"/>
          </reference>
          <reference field="2" count="1" selected="0">
            <x v="20"/>
          </reference>
          <reference field="7" count="1" selected="0">
            <x v="54"/>
          </reference>
          <reference field="20" count="1">
            <x v="238"/>
          </reference>
        </references>
      </pivotArea>
    </format>
    <format dxfId="2478">
      <pivotArea dataOnly="0" labelOnly="1" outline="0" fieldPosition="0">
        <references count="4">
          <reference field="0" count="1" selected="0">
            <x v="106"/>
          </reference>
          <reference field="2" count="1" selected="0">
            <x v="31"/>
          </reference>
          <reference field="7" count="1" selected="0">
            <x v="54"/>
          </reference>
          <reference field="20" count="1">
            <x v="57"/>
          </reference>
        </references>
      </pivotArea>
    </format>
    <format dxfId="2477">
      <pivotArea dataOnly="0" labelOnly="1" outline="0" fieldPosition="0">
        <references count="4">
          <reference field="0" count="1" selected="0">
            <x v="112"/>
          </reference>
          <reference field="2" count="1" selected="0">
            <x v="33"/>
          </reference>
          <reference field="7" count="1" selected="0">
            <x v="54"/>
          </reference>
          <reference field="20" count="1">
            <x v="139"/>
          </reference>
        </references>
      </pivotArea>
    </format>
    <format dxfId="2476">
      <pivotArea dataOnly="0" labelOnly="1" outline="0" fieldPosition="0">
        <references count="4">
          <reference field="0" count="1" selected="0">
            <x v="129"/>
          </reference>
          <reference field="2" count="1" selected="0">
            <x v="33"/>
          </reference>
          <reference field="7" count="1" selected="0">
            <x v="54"/>
          </reference>
          <reference field="20" count="1">
            <x v="226"/>
          </reference>
        </references>
      </pivotArea>
    </format>
    <format dxfId="2475">
      <pivotArea dataOnly="0" labelOnly="1" outline="0" fieldPosition="0">
        <references count="4">
          <reference field="0" count="1" selected="0">
            <x v="139"/>
          </reference>
          <reference field="2" count="1" selected="0">
            <x v="27"/>
          </reference>
          <reference field="7" count="1" selected="0">
            <x v="54"/>
          </reference>
          <reference field="20" count="1">
            <x v="161"/>
          </reference>
        </references>
      </pivotArea>
    </format>
    <format dxfId="2474">
      <pivotArea dataOnly="0" labelOnly="1" outline="0" fieldPosition="0">
        <references count="4">
          <reference field="0" count="1" selected="0">
            <x v="146"/>
          </reference>
          <reference field="2" count="1" selected="0">
            <x v="35"/>
          </reference>
          <reference field="7" count="1" selected="0">
            <x v="54"/>
          </reference>
          <reference field="20" count="1">
            <x v="27"/>
          </reference>
        </references>
      </pivotArea>
    </format>
    <format dxfId="2473">
      <pivotArea dataOnly="0" labelOnly="1" outline="0" fieldPosition="0">
        <references count="4">
          <reference field="0" count="1" selected="0">
            <x v="150"/>
          </reference>
          <reference field="2" count="1" selected="0">
            <x v="33"/>
          </reference>
          <reference field="7" count="1" selected="0">
            <x v="54"/>
          </reference>
          <reference field="20" count="1">
            <x v="147"/>
          </reference>
        </references>
      </pivotArea>
    </format>
    <format dxfId="2472">
      <pivotArea dataOnly="0" labelOnly="1" outline="0" fieldPosition="0">
        <references count="4">
          <reference field="0" count="1" selected="0">
            <x v="157"/>
          </reference>
          <reference field="2" count="1" selected="0">
            <x v="33"/>
          </reference>
          <reference field="7" count="1" selected="0">
            <x v="54"/>
          </reference>
          <reference field="20" count="1">
            <x v="22"/>
          </reference>
        </references>
      </pivotArea>
    </format>
    <format dxfId="2471">
      <pivotArea dataOnly="0" labelOnly="1" outline="0" fieldPosition="0">
        <references count="4">
          <reference field="0" count="1" selected="0">
            <x v="162"/>
          </reference>
          <reference field="2" count="1" selected="0">
            <x v="17"/>
          </reference>
          <reference field="7" count="1" selected="0">
            <x v="54"/>
          </reference>
          <reference field="20" count="1">
            <x v="66"/>
          </reference>
        </references>
      </pivotArea>
    </format>
    <format dxfId="2470">
      <pivotArea dataOnly="0" labelOnly="1" outline="0" fieldPosition="0">
        <references count="4">
          <reference field="0" count="1" selected="0">
            <x v="212"/>
          </reference>
          <reference field="2" count="1" selected="0">
            <x v="33"/>
          </reference>
          <reference field="7" count="1" selected="0">
            <x v="54"/>
          </reference>
          <reference field="20" count="1">
            <x v="227"/>
          </reference>
        </references>
      </pivotArea>
    </format>
    <format dxfId="2469">
      <pivotArea dataOnly="0" labelOnly="1" outline="0" fieldPosition="0">
        <references count="4">
          <reference field="0" count="1" selected="0">
            <x v="251"/>
          </reference>
          <reference field="2" count="1" selected="0">
            <x v="28"/>
          </reference>
          <reference field="7" count="1" selected="0">
            <x v="54"/>
          </reference>
          <reference field="20" count="1">
            <x v="234"/>
          </reference>
        </references>
      </pivotArea>
    </format>
    <format dxfId="2468">
      <pivotArea dataOnly="0" labelOnly="1" outline="0" fieldPosition="0">
        <references count="4">
          <reference field="0" count="1" selected="0">
            <x v="259"/>
          </reference>
          <reference field="2" count="1" selected="0">
            <x v="35"/>
          </reference>
          <reference field="7" count="1" selected="0">
            <x v="54"/>
          </reference>
          <reference field="20" count="1">
            <x v="20"/>
          </reference>
        </references>
      </pivotArea>
    </format>
    <format dxfId="2467">
      <pivotArea dataOnly="0" labelOnly="1" outline="0" fieldPosition="0">
        <references count="4">
          <reference field="0" count="1" selected="0">
            <x v="266"/>
          </reference>
          <reference field="2" count="1" selected="0">
            <x v="21"/>
          </reference>
          <reference field="7" count="1" selected="0">
            <x v="54"/>
          </reference>
          <reference field="20" count="1">
            <x v="42"/>
          </reference>
        </references>
      </pivotArea>
    </format>
    <format dxfId="2466">
      <pivotArea dataOnly="0" labelOnly="1" outline="0" fieldPosition="0">
        <references count="4">
          <reference field="0" count="1" selected="0">
            <x v="269"/>
          </reference>
          <reference field="2" count="1" selected="0">
            <x v="33"/>
          </reference>
          <reference field="7" count="1" selected="0">
            <x v="54"/>
          </reference>
          <reference field="20" count="1">
            <x v="250"/>
          </reference>
        </references>
      </pivotArea>
    </format>
    <format dxfId="2465">
      <pivotArea dataOnly="0" labelOnly="1" outline="0" fieldPosition="0">
        <references count="4">
          <reference field="0" count="1" selected="0">
            <x v="278"/>
          </reference>
          <reference field="2" count="1" selected="0">
            <x v="20"/>
          </reference>
          <reference field="7" count="1" selected="0">
            <x v="54"/>
          </reference>
          <reference field="20" count="1">
            <x v="12"/>
          </reference>
        </references>
      </pivotArea>
    </format>
    <format dxfId="2464">
      <pivotArea dataOnly="0" labelOnly="1" outline="0" fieldPosition="0">
        <references count="4">
          <reference field="0" count="1" selected="0">
            <x v="281"/>
          </reference>
          <reference field="2" count="1" selected="0">
            <x v="4"/>
          </reference>
          <reference field="7" count="1" selected="0">
            <x v="54"/>
          </reference>
          <reference field="20" count="1">
            <x v="171"/>
          </reference>
        </references>
      </pivotArea>
    </format>
    <format dxfId="2463">
      <pivotArea dataOnly="0" labelOnly="1" outline="0" fieldPosition="0">
        <references count="4">
          <reference field="0" count="1" selected="0">
            <x v="284"/>
          </reference>
          <reference field="2" count="1" selected="0">
            <x v="20"/>
          </reference>
          <reference field="7" count="1" selected="0">
            <x v="54"/>
          </reference>
          <reference field="20" count="1">
            <x v="270"/>
          </reference>
        </references>
      </pivotArea>
    </format>
    <format dxfId="2462">
      <pivotArea dataOnly="0" labelOnly="1" outline="0" fieldPosition="0">
        <references count="4">
          <reference field="0" count="1" selected="0">
            <x v="285"/>
          </reference>
          <reference field="2" count="1" selected="0">
            <x v="21"/>
          </reference>
          <reference field="7" count="1" selected="0">
            <x v="54"/>
          </reference>
          <reference field="20" count="1">
            <x v="121"/>
          </reference>
        </references>
      </pivotArea>
    </format>
    <format dxfId="2461">
      <pivotArea dataOnly="0" labelOnly="1" outline="0" fieldPosition="0">
        <references count="4">
          <reference field="0" count="1" selected="0">
            <x v="286"/>
          </reference>
          <reference field="2" count="1" selected="0">
            <x v="4"/>
          </reference>
          <reference field="7" count="1" selected="0">
            <x v="54"/>
          </reference>
          <reference field="20" count="1">
            <x v="281"/>
          </reference>
        </references>
      </pivotArea>
    </format>
    <format dxfId="2460">
      <pivotArea dataOnly="0" labelOnly="1" outline="0" fieldPosition="0">
        <references count="4">
          <reference field="0" count="1" selected="0">
            <x v="287"/>
          </reference>
          <reference field="2" count="1" selected="0">
            <x v="19"/>
          </reference>
          <reference field="7" count="1" selected="0">
            <x v="54"/>
          </reference>
          <reference field="20" count="1">
            <x v="152"/>
          </reference>
        </references>
      </pivotArea>
    </format>
    <format dxfId="2459">
      <pivotArea dataOnly="0" labelOnly="1" outline="0" fieldPosition="0">
        <references count="4">
          <reference field="0" count="1" selected="0">
            <x v="296"/>
          </reference>
          <reference field="2" count="1" selected="0">
            <x v="21"/>
          </reference>
          <reference field="7" count="1" selected="0">
            <x v="54"/>
          </reference>
          <reference field="20" count="1">
            <x v="248"/>
          </reference>
        </references>
      </pivotArea>
    </format>
    <format dxfId="2458">
      <pivotArea dataOnly="0" labelOnly="1" outline="0" fieldPosition="0">
        <references count="4">
          <reference field="0" count="1" selected="0">
            <x v="297"/>
          </reference>
          <reference field="2" count="1" selected="0">
            <x v="35"/>
          </reference>
          <reference field="7" count="1" selected="0">
            <x v="54"/>
          </reference>
          <reference field="20" count="1">
            <x v="14"/>
          </reference>
        </references>
      </pivotArea>
    </format>
    <format dxfId="2457">
      <pivotArea dataOnly="0" labelOnly="1" outline="0" fieldPosition="0">
        <references count="4">
          <reference field="0" count="1" selected="0">
            <x v="306"/>
          </reference>
          <reference field="2" count="1" selected="0">
            <x v="35"/>
          </reference>
          <reference field="7" count="1" selected="0">
            <x v="54"/>
          </reference>
          <reference field="20" count="1">
            <x v="34"/>
          </reference>
        </references>
      </pivotArea>
    </format>
    <format dxfId="2456">
      <pivotArea dataOnly="0" labelOnly="1" outline="0" fieldPosition="0">
        <references count="4">
          <reference field="0" count="1" selected="0">
            <x v="2"/>
          </reference>
          <reference field="2" count="1" selected="0">
            <x v="20"/>
          </reference>
          <reference field="7" count="1" selected="0">
            <x v="55"/>
          </reference>
          <reference field="20" count="1">
            <x v="263"/>
          </reference>
        </references>
      </pivotArea>
    </format>
    <format dxfId="2455">
      <pivotArea dataOnly="0" labelOnly="1" outline="0" fieldPosition="0">
        <references count="4">
          <reference field="0" count="1" selected="0">
            <x v="54"/>
          </reference>
          <reference field="2" count="1" selected="0">
            <x v="35"/>
          </reference>
          <reference field="7" count="1" selected="0">
            <x v="55"/>
          </reference>
          <reference field="20" count="1">
            <x v="118"/>
          </reference>
        </references>
      </pivotArea>
    </format>
    <format dxfId="2454">
      <pivotArea dataOnly="0" labelOnly="1" outline="0" fieldPosition="0">
        <references count="4">
          <reference field="0" count="1" selected="0">
            <x v="55"/>
          </reference>
          <reference field="2" count="1" selected="0">
            <x v="21"/>
          </reference>
          <reference field="7" count="1" selected="0">
            <x v="55"/>
          </reference>
          <reference field="20" count="1">
            <x v="180"/>
          </reference>
        </references>
      </pivotArea>
    </format>
    <format dxfId="2453">
      <pivotArea dataOnly="0" labelOnly="1" outline="0" fieldPosition="0">
        <references count="4">
          <reference field="0" count="1" selected="0">
            <x v="72"/>
          </reference>
          <reference field="2" count="1" selected="0">
            <x v="33"/>
          </reference>
          <reference field="7" count="1" selected="0">
            <x v="55"/>
          </reference>
          <reference field="20" count="1">
            <x v="254"/>
          </reference>
        </references>
      </pivotArea>
    </format>
    <format dxfId="2452">
      <pivotArea dataOnly="0" labelOnly="1" outline="0" fieldPosition="0">
        <references count="4">
          <reference field="0" count="1" selected="0">
            <x v="76"/>
          </reference>
          <reference field="2" count="1" selected="0">
            <x v="20"/>
          </reference>
          <reference field="7" count="1" selected="0">
            <x v="55"/>
          </reference>
          <reference field="20" count="1">
            <x v="110"/>
          </reference>
        </references>
      </pivotArea>
    </format>
    <format dxfId="2451">
      <pivotArea dataOnly="0" labelOnly="1" outline="0" fieldPosition="0">
        <references count="4">
          <reference field="0" count="1" selected="0">
            <x v="78"/>
          </reference>
          <reference field="2" count="1" selected="0">
            <x v="19"/>
          </reference>
          <reference field="7" count="1" selected="0">
            <x v="55"/>
          </reference>
          <reference field="20" count="1">
            <x v="242"/>
          </reference>
        </references>
      </pivotArea>
    </format>
    <format dxfId="2450">
      <pivotArea dataOnly="0" labelOnly="1" outline="0" fieldPosition="0">
        <references count="4">
          <reference field="0" count="1" selected="0">
            <x v="97"/>
          </reference>
          <reference field="2" count="1" selected="0">
            <x v="19"/>
          </reference>
          <reference field="7" count="1" selected="0">
            <x v="55"/>
          </reference>
          <reference field="20" count="1">
            <x v="106"/>
          </reference>
        </references>
      </pivotArea>
    </format>
    <format dxfId="2449">
      <pivotArea dataOnly="0" labelOnly="1" outline="0" fieldPosition="0">
        <references count="4">
          <reference field="0" count="1" selected="0">
            <x v="136"/>
          </reference>
          <reference field="2" count="1" selected="0">
            <x v="30"/>
          </reference>
          <reference field="7" count="1" selected="0">
            <x v="55"/>
          </reference>
          <reference field="20" count="1">
            <x v="249"/>
          </reference>
        </references>
      </pivotArea>
    </format>
    <format dxfId="2448">
      <pivotArea dataOnly="0" labelOnly="1" outline="0" fieldPosition="0">
        <references count="4">
          <reference field="0" count="1" selected="0">
            <x v="137"/>
          </reference>
          <reference field="2" count="1" selected="0">
            <x v="33"/>
          </reference>
          <reference field="7" count="1" selected="0">
            <x v="55"/>
          </reference>
          <reference field="20" count="1">
            <x v="269"/>
          </reference>
        </references>
      </pivotArea>
    </format>
    <format dxfId="2447">
      <pivotArea dataOnly="0" labelOnly="1" outline="0" fieldPosition="0">
        <references count="4">
          <reference field="0" count="1" selected="0">
            <x v="155"/>
          </reference>
          <reference field="2" count="1" selected="0">
            <x v="21"/>
          </reference>
          <reference field="7" count="1" selected="0">
            <x v="55"/>
          </reference>
          <reference field="20" count="1">
            <x v="186"/>
          </reference>
        </references>
      </pivotArea>
    </format>
    <format dxfId="2446">
      <pivotArea dataOnly="0" labelOnly="1" outline="0" fieldPosition="0">
        <references count="4">
          <reference field="0" count="1" selected="0">
            <x v="166"/>
          </reference>
          <reference field="2" count="1" selected="0">
            <x v="35"/>
          </reference>
          <reference field="7" count="1" selected="0">
            <x v="55"/>
          </reference>
          <reference field="20" count="1">
            <x v="260"/>
          </reference>
        </references>
      </pivotArea>
    </format>
    <format dxfId="2445">
      <pivotArea dataOnly="0" labelOnly="1" outline="0" fieldPosition="0">
        <references count="4">
          <reference field="0" count="1" selected="0">
            <x v="181"/>
          </reference>
          <reference field="2" count="1" selected="0">
            <x v="33"/>
          </reference>
          <reference field="7" count="1" selected="0">
            <x v="55"/>
          </reference>
          <reference field="20" count="1">
            <x v="185"/>
          </reference>
        </references>
      </pivotArea>
    </format>
    <format dxfId="2444">
      <pivotArea dataOnly="0" labelOnly="1" outline="0" fieldPosition="0">
        <references count="4">
          <reference field="0" count="1" selected="0">
            <x v="186"/>
          </reference>
          <reference field="2" count="1" selected="0">
            <x v="25"/>
          </reference>
          <reference field="7" count="1" selected="0">
            <x v="55"/>
          </reference>
          <reference field="20" count="1">
            <x v="86"/>
          </reference>
        </references>
      </pivotArea>
    </format>
    <format dxfId="2443">
      <pivotArea dataOnly="0" labelOnly="1" outline="0" fieldPosition="0">
        <references count="4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55"/>
          </reference>
          <reference field="20" count="1">
            <x v="215"/>
          </reference>
        </references>
      </pivotArea>
    </format>
    <format dxfId="2442">
      <pivotArea dataOnly="0" labelOnly="1" outline="0" fieldPosition="0">
        <references count="4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55"/>
          </reference>
          <reference field="20" count="1">
            <x v="163"/>
          </reference>
        </references>
      </pivotArea>
    </format>
    <format dxfId="2441">
      <pivotArea dataOnly="0" labelOnly="1" outline="0" fieldPosition="0">
        <references count="4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55"/>
          </reference>
          <reference field="20" count="1">
            <x v="85"/>
          </reference>
        </references>
      </pivotArea>
    </format>
    <format dxfId="2440">
      <pivotArea dataOnly="0" labelOnly="1" outline="0" fieldPosition="0">
        <references count="4">
          <reference field="0" count="1" selected="0">
            <x v="200"/>
          </reference>
          <reference field="2" count="1" selected="0">
            <x v="17"/>
          </reference>
          <reference field="7" count="1" selected="0">
            <x v="55"/>
          </reference>
          <reference field="20" count="1">
            <x v="233"/>
          </reference>
        </references>
      </pivotArea>
    </format>
    <format dxfId="2439">
      <pivotArea dataOnly="0" labelOnly="1" outline="0" fieldPosition="0">
        <references count="4">
          <reference field="0" count="1" selected="0">
            <x v="238"/>
          </reference>
          <reference field="2" count="1" selected="0">
            <x v="18"/>
          </reference>
          <reference field="7" count="1" selected="0">
            <x v="55"/>
          </reference>
          <reference field="20" count="1">
            <x v="128"/>
          </reference>
        </references>
      </pivotArea>
    </format>
    <format dxfId="2438">
      <pivotArea dataOnly="0" labelOnly="1" outline="0" fieldPosition="0">
        <references count="4">
          <reference field="0" count="1" selected="0">
            <x v="246"/>
          </reference>
          <reference field="2" count="1" selected="0">
            <x v="33"/>
          </reference>
          <reference field="7" count="1" selected="0">
            <x v="55"/>
          </reference>
          <reference field="20" count="1">
            <x v="131"/>
          </reference>
        </references>
      </pivotArea>
    </format>
    <format dxfId="2437">
      <pivotArea dataOnly="0" labelOnly="1" outline="0" fieldPosition="0">
        <references count="4">
          <reference field="0" count="1" selected="0">
            <x v="248"/>
          </reference>
          <reference field="2" count="1" selected="0">
            <x v="20"/>
          </reference>
          <reference field="7" count="1" selected="0">
            <x v="55"/>
          </reference>
          <reference field="20" count="1">
            <x v="67"/>
          </reference>
        </references>
      </pivotArea>
    </format>
    <format dxfId="2436">
      <pivotArea dataOnly="0" labelOnly="1" outline="0" fieldPosition="0">
        <references count="4">
          <reference field="0" count="1" selected="0">
            <x v="250"/>
          </reference>
          <reference field="2" count="1" selected="0">
            <x v="20"/>
          </reference>
          <reference field="7" count="1" selected="0">
            <x v="55"/>
          </reference>
          <reference field="20" count="1">
            <x v="187"/>
          </reference>
        </references>
      </pivotArea>
    </format>
    <format dxfId="2435">
      <pivotArea dataOnly="0" labelOnly="1" outline="0" fieldPosition="0">
        <references count="4">
          <reference field="0" count="1" selected="0">
            <x v="272"/>
          </reference>
          <reference field="2" count="1" selected="0">
            <x v="20"/>
          </reference>
          <reference field="7" count="1" selected="0">
            <x v="55"/>
          </reference>
          <reference field="20" count="1">
            <x v="199"/>
          </reference>
        </references>
      </pivotArea>
    </format>
    <format dxfId="2434">
      <pivotArea dataOnly="0" labelOnly="1" outline="0" fieldPosition="0">
        <references count="4">
          <reference field="0" count="1" selected="0">
            <x v="275"/>
          </reference>
          <reference field="2" count="1" selected="0">
            <x v="21"/>
          </reference>
          <reference field="7" count="1" selected="0">
            <x v="55"/>
          </reference>
          <reference field="20" count="1">
            <x v="107"/>
          </reference>
        </references>
      </pivotArea>
    </format>
    <format dxfId="2433">
      <pivotArea dataOnly="0" labelOnly="1" outline="0" fieldPosition="0">
        <references count="4">
          <reference field="0" count="1" selected="0">
            <x v="277"/>
          </reference>
          <reference field="2" count="1" selected="0">
            <x v="35"/>
          </reference>
          <reference field="7" count="1" selected="0">
            <x v="55"/>
          </reference>
          <reference field="20" count="1">
            <x v="174"/>
          </reference>
        </references>
      </pivotArea>
    </format>
    <format dxfId="2432">
      <pivotArea dataOnly="0" labelOnly="1" outline="0" fieldPosition="0">
        <references count="4">
          <reference field="0" count="1" selected="0">
            <x v="283"/>
          </reference>
          <reference field="2" count="1" selected="0">
            <x v="35"/>
          </reference>
          <reference field="7" count="1" selected="0">
            <x v="55"/>
          </reference>
          <reference field="20" count="1">
            <x v="115"/>
          </reference>
        </references>
      </pivotArea>
    </format>
    <format dxfId="2431">
      <pivotArea dataOnly="0" labelOnly="1" outline="0" fieldPosition="0">
        <references count="4">
          <reference field="0" count="1" selected="0">
            <x v="284"/>
          </reference>
          <reference field="2" count="1" selected="0">
            <x v="20"/>
          </reference>
          <reference field="7" count="1" selected="0">
            <x v="55"/>
          </reference>
          <reference field="20" count="1">
            <x v="270"/>
          </reference>
        </references>
      </pivotArea>
    </format>
    <format dxfId="2430">
      <pivotArea dataOnly="0" labelOnly="1" outline="0" fieldPosition="0">
        <references count="4">
          <reference field="0" count="1" selected="0">
            <x v="309"/>
          </reference>
          <reference field="2" count="1" selected="0">
            <x v="0"/>
          </reference>
          <reference field="7" count="1" selected="0">
            <x v="55"/>
          </reference>
          <reference field="20" count="1">
            <x v="0"/>
          </reference>
        </references>
      </pivotArea>
    </format>
    <format dxfId="2429">
      <pivotArea dataOnly="0" labelOnly="1" outline="0" fieldPosition="0">
        <references count="4">
          <reference field="0" count="1" selected="0">
            <x v="2"/>
          </reference>
          <reference field="2" count="1" selected="0">
            <x v="20"/>
          </reference>
          <reference field="7" count="1" selected="0">
            <x v="56"/>
          </reference>
          <reference field="20" count="1">
            <x v="263"/>
          </reference>
        </references>
      </pivotArea>
    </format>
    <format dxfId="2428">
      <pivotArea dataOnly="0" labelOnly="1" outline="0" fieldPosition="0">
        <references count="4">
          <reference field="0" count="1" selected="0">
            <x v="38"/>
          </reference>
          <reference field="2" count="1" selected="0">
            <x v="31"/>
          </reference>
          <reference field="7" count="1" selected="0">
            <x v="56"/>
          </reference>
          <reference field="20" count="1">
            <x v="75"/>
          </reference>
        </references>
      </pivotArea>
    </format>
    <format dxfId="2427">
      <pivotArea dataOnly="0" labelOnly="1" outline="0" fieldPosition="0">
        <references count="4">
          <reference field="0" count="1" selected="0">
            <x v="55"/>
          </reference>
          <reference field="2" count="1" selected="0">
            <x v="21"/>
          </reference>
          <reference field="7" count="1" selected="0">
            <x v="56"/>
          </reference>
          <reference field="20" count="1">
            <x v="180"/>
          </reference>
        </references>
      </pivotArea>
    </format>
    <format dxfId="2426">
      <pivotArea dataOnly="0" labelOnly="1" outline="0" fieldPosition="0">
        <references count="4">
          <reference field="0" count="1" selected="0">
            <x v="70"/>
          </reference>
          <reference field="2" count="1" selected="0">
            <x v="26"/>
          </reference>
          <reference field="7" count="1" selected="0">
            <x v="56"/>
          </reference>
          <reference field="20" count="1">
            <x v="219"/>
          </reference>
        </references>
      </pivotArea>
    </format>
    <format dxfId="2425">
      <pivotArea dataOnly="0" labelOnly="1" outline="0" fieldPosition="0">
        <references count="4">
          <reference field="0" count="1" selected="0">
            <x v="82"/>
          </reference>
          <reference field="2" count="1" selected="0">
            <x v="35"/>
          </reference>
          <reference field="7" count="1" selected="0">
            <x v="56"/>
          </reference>
          <reference field="20" count="1">
            <x v="71"/>
          </reference>
        </references>
      </pivotArea>
    </format>
    <format dxfId="2424">
      <pivotArea dataOnly="0" labelOnly="1" outline="0" fieldPosition="0">
        <references count="4">
          <reference field="0" count="1" selected="0">
            <x v="84"/>
          </reference>
          <reference field="2" count="1" selected="0">
            <x v="20"/>
          </reference>
          <reference field="7" count="1" selected="0">
            <x v="56"/>
          </reference>
          <reference field="20" count="1">
            <x v="98"/>
          </reference>
        </references>
      </pivotArea>
    </format>
    <format dxfId="2423">
      <pivotArea dataOnly="0" labelOnly="1" outline="0" fieldPosition="0">
        <references count="4">
          <reference field="0" count="1" selected="0">
            <x v="91"/>
          </reference>
          <reference field="2" count="1" selected="0">
            <x v="29"/>
          </reference>
          <reference field="7" count="1" selected="0">
            <x v="56"/>
          </reference>
          <reference field="20" count="1">
            <x v="136"/>
          </reference>
        </references>
      </pivotArea>
    </format>
    <format dxfId="2422">
      <pivotArea dataOnly="0" labelOnly="1" outline="0" fieldPosition="0">
        <references count="4">
          <reference field="0" count="1" selected="0">
            <x v="100"/>
          </reference>
          <reference field="2" count="1" selected="0">
            <x v="17"/>
          </reference>
          <reference field="7" count="1" selected="0">
            <x v="56"/>
          </reference>
          <reference field="20" count="1">
            <x v="112"/>
          </reference>
        </references>
      </pivotArea>
    </format>
    <format dxfId="2421">
      <pivotArea dataOnly="0" labelOnly="1" outline="0" fieldPosition="0">
        <references count="4">
          <reference field="0" count="1" selected="0">
            <x v="101"/>
          </reference>
          <reference field="2" count="1" selected="0">
            <x v="35"/>
          </reference>
          <reference field="7" count="1" selected="0">
            <x v="56"/>
          </reference>
          <reference field="20" count="1">
            <x v="60"/>
          </reference>
        </references>
      </pivotArea>
    </format>
    <format dxfId="2420">
      <pivotArea dataOnly="0" labelOnly="1" outline="0" fieldPosition="0">
        <references count="4">
          <reference field="0" count="1" selected="0">
            <x v="117"/>
          </reference>
          <reference field="2" count="1" selected="0">
            <x v="33"/>
          </reference>
          <reference field="7" count="1" selected="0">
            <x v="56"/>
          </reference>
          <reference field="20" count="1">
            <x v="154"/>
          </reference>
        </references>
      </pivotArea>
    </format>
    <format dxfId="2419">
      <pivotArea dataOnly="0" labelOnly="1" outline="0" fieldPosition="0">
        <references count="4">
          <reference field="0" count="1" selected="0">
            <x v="126"/>
          </reference>
          <reference field="2" count="1" selected="0">
            <x v="20"/>
          </reference>
          <reference field="7" count="1" selected="0">
            <x v="56"/>
          </reference>
          <reference field="20" count="1">
            <x v="120"/>
          </reference>
        </references>
      </pivotArea>
    </format>
    <format dxfId="2418">
      <pivotArea dataOnly="0" labelOnly="1" outline="0" fieldPosition="0">
        <references count="4">
          <reference field="0" count="1" selected="0">
            <x v="152"/>
          </reference>
          <reference field="2" count="1" selected="0">
            <x v="35"/>
          </reference>
          <reference field="7" count="1" selected="0">
            <x v="56"/>
          </reference>
          <reference field="20" count="1">
            <x v="49"/>
          </reference>
        </references>
      </pivotArea>
    </format>
    <format dxfId="2417">
      <pivotArea dataOnly="0" labelOnly="1" outline="0" fieldPosition="0">
        <references count="4">
          <reference field="0" count="1" selected="0">
            <x v="168"/>
          </reference>
          <reference field="2" count="1" selected="0">
            <x v="18"/>
          </reference>
          <reference field="7" count="1" selected="0">
            <x v="56"/>
          </reference>
          <reference field="20" count="1">
            <x v="211"/>
          </reference>
        </references>
      </pivotArea>
    </format>
    <format dxfId="2416">
      <pivotArea dataOnly="0" labelOnly="1" outline="0" fieldPosition="0">
        <references count="4">
          <reference field="0" count="1" selected="0">
            <x v="180"/>
          </reference>
          <reference field="2" count="1" selected="0">
            <x v="20"/>
          </reference>
          <reference field="7" count="1" selected="0">
            <x v="56"/>
          </reference>
          <reference field="20" count="1">
            <x v="159"/>
          </reference>
        </references>
      </pivotArea>
    </format>
    <format dxfId="2415">
      <pivotArea dataOnly="0" labelOnly="1" outline="0" fieldPosition="0">
        <references count="4">
          <reference field="0" count="1" selected="0">
            <x v="181"/>
          </reference>
          <reference field="2" count="1" selected="0">
            <x v="33"/>
          </reference>
          <reference field="7" count="1" selected="0">
            <x v="56"/>
          </reference>
          <reference field="20" count="1">
            <x v="185"/>
          </reference>
        </references>
      </pivotArea>
    </format>
    <format dxfId="2414">
      <pivotArea dataOnly="0" labelOnly="1" outline="0" fieldPosition="0">
        <references count="4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56"/>
          </reference>
          <reference field="20" count="1">
            <x v="163"/>
          </reference>
        </references>
      </pivotArea>
    </format>
    <format dxfId="2413">
      <pivotArea dataOnly="0" labelOnly="1" outline="0" fieldPosition="0">
        <references count="4">
          <reference field="0" count="1" selected="0">
            <x v="202"/>
          </reference>
          <reference field="2" count="1" selected="0">
            <x v="20"/>
          </reference>
          <reference field="7" count="1" selected="0">
            <x v="56"/>
          </reference>
          <reference field="20" count="1">
            <x v="87"/>
          </reference>
        </references>
      </pivotArea>
    </format>
    <format dxfId="2412">
      <pivotArea dataOnly="0" labelOnly="1" outline="0" fieldPosition="0">
        <references count="4">
          <reference field="0" count="1" selected="0">
            <x v="216"/>
          </reference>
          <reference field="2" count="1" selected="0">
            <x v="33"/>
          </reference>
          <reference field="7" count="1" selected="0">
            <x v="56"/>
          </reference>
          <reference field="20" count="1">
            <x v="78"/>
          </reference>
        </references>
      </pivotArea>
    </format>
    <format dxfId="2411">
      <pivotArea dataOnly="0" labelOnly="1" outline="0" fieldPosition="0">
        <references count="4">
          <reference field="0" count="1" selected="0">
            <x v="224"/>
          </reference>
          <reference field="2" count="1" selected="0">
            <x v="35"/>
          </reference>
          <reference field="7" count="1" selected="0">
            <x v="56"/>
          </reference>
          <reference field="20" count="1">
            <x v="77"/>
          </reference>
        </references>
      </pivotArea>
    </format>
    <format dxfId="2410">
      <pivotArea dataOnly="0" labelOnly="1" outline="0" fieldPosition="0">
        <references count="4">
          <reference field="0" count="1" selected="0">
            <x v="239"/>
          </reference>
          <reference field="2" count="1" selected="0">
            <x v="4"/>
          </reference>
          <reference field="7" count="1" selected="0">
            <x v="56"/>
          </reference>
          <reference field="20" count="1">
            <x v="92"/>
          </reference>
        </references>
      </pivotArea>
    </format>
    <format dxfId="2409">
      <pivotArea dataOnly="0" labelOnly="1" outline="0" fieldPosition="0">
        <references count="4">
          <reference field="0" count="1" selected="0">
            <x v="242"/>
          </reference>
          <reference field="2" count="1" selected="0">
            <x v="31"/>
          </reference>
          <reference field="7" count="1" selected="0">
            <x v="56"/>
          </reference>
          <reference field="20" count="1">
            <x v="183"/>
          </reference>
        </references>
      </pivotArea>
    </format>
    <format dxfId="2408">
      <pivotArea dataOnly="0" labelOnly="1" outline="0" fieldPosition="0">
        <references count="4">
          <reference field="0" count="1" selected="0">
            <x v="258"/>
          </reference>
          <reference field="2" count="1" selected="0">
            <x v="4"/>
          </reference>
          <reference field="7" count="1" selected="0">
            <x v="56"/>
          </reference>
          <reference field="20" count="1">
            <x v="143"/>
          </reference>
        </references>
      </pivotArea>
    </format>
    <format dxfId="2407">
      <pivotArea dataOnly="0" labelOnly="1" outline="0" fieldPosition="0">
        <references count="4">
          <reference field="0" count="1" selected="0">
            <x v="262"/>
          </reference>
          <reference field="2" count="1" selected="0">
            <x v="12"/>
          </reference>
          <reference field="7" count="1" selected="0">
            <x v="56"/>
          </reference>
          <reference field="20" count="1">
            <x v="253"/>
          </reference>
        </references>
      </pivotArea>
    </format>
    <format dxfId="2406">
      <pivotArea dataOnly="0" labelOnly="1" outline="0" fieldPosition="0">
        <references count="4">
          <reference field="0" count="1" selected="0">
            <x v="273"/>
          </reference>
          <reference field="2" count="1" selected="0">
            <x v="20"/>
          </reference>
          <reference field="7" count="1" selected="0">
            <x v="56"/>
          </reference>
          <reference field="20" count="1">
            <x v="63"/>
          </reference>
        </references>
      </pivotArea>
    </format>
    <format dxfId="2405">
      <pivotArea dataOnly="0" labelOnly="1" outline="0" fieldPosition="0">
        <references count="4">
          <reference field="0" count="1" selected="0">
            <x v="277"/>
          </reference>
          <reference field="2" count="1" selected="0">
            <x v="35"/>
          </reference>
          <reference field="7" count="1" selected="0">
            <x v="56"/>
          </reference>
          <reference field="20" count="1">
            <x v="174"/>
          </reference>
        </references>
      </pivotArea>
    </format>
    <format dxfId="2404">
      <pivotArea dataOnly="0" labelOnly="1" outline="0" fieldPosition="0">
        <references count="4">
          <reference field="0" count="1" selected="0">
            <x v="308"/>
          </reference>
          <reference field="2" count="1" selected="0">
            <x v="26"/>
          </reference>
          <reference field="7" count="1" selected="0">
            <x v="56"/>
          </reference>
          <reference field="20" count="1">
            <x v="282"/>
          </reference>
        </references>
      </pivotArea>
    </format>
    <format dxfId="2403">
      <pivotArea dataOnly="0" labelOnly="1" outline="0" fieldPosition="0">
        <references count="4">
          <reference field="0" count="1" selected="0">
            <x v="313"/>
          </reference>
          <reference field="2" count="1" selected="0">
            <x v="4"/>
          </reference>
          <reference field="7" count="1" selected="0">
            <x v="56"/>
          </reference>
          <reference field="20" count="1">
            <x v="288"/>
          </reference>
        </references>
      </pivotArea>
    </format>
    <format dxfId="2402">
      <pivotArea dataOnly="0" labelOnly="1" outline="0" fieldPosition="0">
        <references count="4">
          <reference field="0" count="1" selected="0">
            <x v="8"/>
          </reference>
          <reference field="2" count="1" selected="0">
            <x v="7"/>
          </reference>
          <reference field="7" count="1" selected="0">
            <x v="58"/>
          </reference>
          <reference field="20" count="1">
            <x v="138"/>
          </reference>
        </references>
      </pivotArea>
    </format>
    <format dxfId="2401">
      <pivotArea dataOnly="0" labelOnly="1" outline="0" fieldPosition="0">
        <references count="4">
          <reference field="0" count="1" selected="0">
            <x v="14"/>
          </reference>
          <reference field="2" count="1" selected="0">
            <x v="20"/>
          </reference>
          <reference field="7" count="1" selected="0">
            <x v="58"/>
          </reference>
          <reference field="20" count="1">
            <x v="210"/>
          </reference>
        </references>
      </pivotArea>
    </format>
    <format dxfId="2400">
      <pivotArea dataOnly="0" labelOnly="1" outline="0" fieldPosition="0">
        <references count="4">
          <reference field="0" count="1" selected="0">
            <x v="17"/>
          </reference>
          <reference field="2" count="1" selected="0">
            <x v="33"/>
          </reference>
          <reference field="7" count="1" selected="0">
            <x v="58"/>
          </reference>
          <reference field="20" count="1">
            <x v="101"/>
          </reference>
        </references>
      </pivotArea>
    </format>
    <format dxfId="2399">
      <pivotArea dataOnly="0" labelOnly="1" outline="0" fieldPosition="0">
        <references count="4">
          <reference field="0" count="1" selected="0">
            <x v="23"/>
          </reference>
          <reference field="2" count="1" selected="0">
            <x v="21"/>
          </reference>
          <reference field="7" count="1" selected="0">
            <x v="58"/>
          </reference>
          <reference field="20" count="1">
            <x v="156"/>
          </reference>
        </references>
      </pivotArea>
    </format>
    <format dxfId="2398">
      <pivotArea dataOnly="0" labelOnly="1" outline="0" fieldPosition="0">
        <references count="4">
          <reference field="0" count="1" selected="0">
            <x v="25"/>
          </reference>
          <reference field="2" count="1" selected="0">
            <x v="20"/>
          </reference>
          <reference field="7" count="1" selected="0">
            <x v="58"/>
          </reference>
          <reference field="20" count="1">
            <x v="88"/>
          </reference>
        </references>
      </pivotArea>
    </format>
    <format dxfId="2397">
      <pivotArea dataOnly="0" labelOnly="1" outline="0" fieldPosition="0">
        <references count="4">
          <reference field="0" count="1" selected="0">
            <x v="40"/>
          </reference>
          <reference field="2" count="1" selected="0">
            <x v="16"/>
          </reference>
          <reference field="7" count="1" selected="0">
            <x v="58"/>
          </reference>
          <reference field="20" count="1">
            <x v="239"/>
          </reference>
        </references>
      </pivotArea>
    </format>
    <format dxfId="2396">
      <pivotArea dataOnly="0" labelOnly="1" outline="0" fieldPosition="0">
        <references count="4">
          <reference field="0" count="1" selected="0">
            <x v="46"/>
          </reference>
          <reference field="2" count="1" selected="0">
            <x v="8"/>
          </reference>
          <reference field="7" count="1" selected="0">
            <x v="58"/>
          </reference>
          <reference field="20" count="1">
            <x v="259"/>
          </reference>
        </references>
      </pivotArea>
    </format>
    <format dxfId="2395">
      <pivotArea dataOnly="0" labelOnly="1" outline="0" fieldPosition="0">
        <references count="4">
          <reference field="0" count="1" selected="0">
            <x v="58"/>
          </reference>
          <reference field="2" count="1" selected="0">
            <x v="28"/>
          </reference>
          <reference field="7" count="1" selected="0">
            <x v="58"/>
          </reference>
          <reference field="20" count="1">
            <x v="95"/>
          </reference>
        </references>
      </pivotArea>
    </format>
    <format dxfId="2394">
      <pivotArea dataOnly="0" labelOnly="1" outline="0" fieldPosition="0">
        <references count="4">
          <reference field="0" count="1" selected="0">
            <x v="68"/>
          </reference>
          <reference field="2" count="1" selected="0">
            <x v="20"/>
          </reference>
          <reference field="7" count="1" selected="0">
            <x v="58"/>
          </reference>
          <reference field="20" count="1">
            <x v="104"/>
          </reference>
        </references>
      </pivotArea>
    </format>
    <format dxfId="2393">
      <pivotArea dataOnly="0" labelOnly="1" outline="0" fieldPosition="0">
        <references count="4">
          <reference field="0" count="1" selected="0">
            <x v="71"/>
          </reference>
          <reference field="2" count="1" selected="0">
            <x v="33"/>
          </reference>
          <reference field="7" count="1" selected="0">
            <x v="58"/>
          </reference>
          <reference field="20" count="1">
            <x v="258"/>
          </reference>
        </references>
      </pivotArea>
    </format>
    <format dxfId="2392">
      <pivotArea dataOnly="0" labelOnly="1" outline="0" fieldPosition="0">
        <references count="4">
          <reference field="0" count="1" selected="0">
            <x v="86"/>
          </reference>
          <reference field="2" count="1" selected="0">
            <x v="20"/>
          </reference>
          <reference field="7" count="1" selected="0">
            <x v="58"/>
          </reference>
          <reference field="20" count="1">
            <x v="224"/>
          </reference>
        </references>
      </pivotArea>
    </format>
    <format dxfId="2391">
      <pivotArea dataOnly="0" labelOnly="1" outline="0" fieldPosition="0">
        <references count="4">
          <reference field="0" count="1" selected="0">
            <x v="90"/>
          </reference>
          <reference field="2" count="1" selected="0">
            <x v="21"/>
          </reference>
          <reference field="7" count="1" selected="0">
            <x v="58"/>
          </reference>
          <reference field="20" count="1">
            <x v="256"/>
          </reference>
        </references>
      </pivotArea>
    </format>
    <format dxfId="2390">
      <pivotArea dataOnly="0" labelOnly="1" outline="0" fieldPosition="0">
        <references count="4">
          <reference field="0" count="1" selected="0">
            <x v="103"/>
          </reference>
          <reference field="2" count="1" selected="0">
            <x v="20"/>
          </reference>
          <reference field="7" count="1" selected="0">
            <x v="58"/>
          </reference>
          <reference field="20" count="1">
            <x v="238"/>
          </reference>
        </references>
      </pivotArea>
    </format>
    <format dxfId="2389">
      <pivotArea dataOnly="0" labelOnly="1" outline="0" fieldPosition="0">
        <references count="4">
          <reference field="0" count="1" selected="0">
            <x v="115"/>
          </reference>
          <reference field="2" count="1" selected="0">
            <x v="17"/>
          </reference>
          <reference field="7" count="1" selected="0">
            <x v="58"/>
          </reference>
          <reference field="20" count="1">
            <x v="94"/>
          </reference>
        </references>
      </pivotArea>
    </format>
    <format dxfId="2388">
      <pivotArea dataOnly="0" labelOnly="1" outline="0" fieldPosition="0">
        <references count="4">
          <reference field="0" count="1" selected="0">
            <x v="128"/>
          </reference>
          <reference field="2" count="1" selected="0">
            <x v="33"/>
          </reference>
          <reference field="7" count="1" selected="0">
            <x v="58"/>
          </reference>
          <reference field="20" count="1">
            <x v="225"/>
          </reference>
        </references>
      </pivotArea>
    </format>
    <format dxfId="2387">
      <pivotArea dataOnly="0" labelOnly="1" outline="0" fieldPosition="0">
        <references count="4">
          <reference field="0" count="1" selected="0">
            <x v="154"/>
          </reference>
          <reference field="2" count="1" selected="0">
            <x v="35"/>
          </reference>
          <reference field="7" count="1" selected="0">
            <x v="58"/>
          </reference>
          <reference field="20" count="1">
            <x v="59"/>
          </reference>
        </references>
      </pivotArea>
    </format>
    <format dxfId="2386">
      <pivotArea dataOnly="0" labelOnly="1" outline="0" fieldPosition="0">
        <references count="4">
          <reference field="0" count="1" selected="0">
            <x v="173"/>
          </reference>
          <reference field="2" count="1" selected="0">
            <x v="35"/>
          </reference>
          <reference field="7" count="1" selected="0">
            <x v="58"/>
          </reference>
          <reference field="20" count="1">
            <x v="56"/>
          </reference>
        </references>
      </pivotArea>
    </format>
    <format dxfId="2385">
      <pivotArea dataOnly="0" labelOnly="1" outline="0" fieldPosition="0">
        <references count="4">
          <reference field="0" count="1" selected="0">
            <x v="179"/>
          </reference>
          <reference field="2" count="1" selected="0">
            <x v="31"/>
          </reference>
          <reference field="7" count="1" selected="0">
            <x v="58"/>
          </reference>
          <reference field="20" count="1">
            <x v="157"/>
          </reference>
        </references>
      </pivotArea>
    </format>
    <format dxfId="2384">
      <pivotArea dataOnly="0" labelOnly="1" outline="0" fieldPosition="0">
        <references count="4">
          <reference field="0" count="1" selected="0">
            <x v="187"/>
          </reference>
          <reference field="2" count="1" selected="0">
            <x v="20"/>
          </reference>
          <reference field="7" count="1" selected="0">
            <x v="58"/>
          </reference>
          <reference field="20" count="1">
            <x v="280"/>
          </reference>
        </references>
      </pivotArea>
    </format>
    <format dxfId="2383">
      <pivotArea dataOnly="0" labelOnly="1" outline="0" fieldPosition="0">
        <references count="4">
          <reference field="0" count="1" selected="0">
            <x v="211"/>
          </reference>
          <reference field="2" count="1" selected="0">
            <x v="34"/>
          </reference>
          <reference field="7" count="1" selected="0">
            <x v="58"/>
          </reference>
          <reference field="20" count="1">
            <x v="32"/>
          </reference>
        </references>
      </pivotArea>
    </format>
    <format dxfId="2382">
      <pivotArea dataOnly="0" labelOnly="1" outline="0" fieldPosition="0">
        <references count="4">
          <reference field="0" count="1" selected="0">
            <x v="213"/>
          </reference>
          <reference field="2" count="1" selected="0">
            <x v="17"/>
          </reference>
          <reference field="7" count="1" selected="0">
            <x v="58"/>
          </reference>
          <reference field="20" count="1">
            <x v="241"/>
          </reference>
        </references>
      </pivotArea>
    </format>
    <format dxfId="2381">
      <pivotArea dataOnly="0" labelOnly="1" outline="0" fieldPosition="0">
        <references count="4">
          <reference field="0" count="1" selected="0">
            <x v="235"/>
          </reference>
          <reference field="2" count="1" selected="0">
            <x v="24"/>
          </reference>
          <reference field="7" count="1" selected="0">
            <x v="58"/>
          </reference>
          <reference field="20" count="1">
            <x v="150"/>
          </reference>
        </references>
      </pivotArea>
    </format>
    <format dxfId="2380">
      <pivotArea dataOnly="0" labelOnly="1" outline="0" fieldPosition="0">
        <references count="4">
          <reference field="0" count="1" selected="0">
            <x v="261"/>
          </reference>
          <reference field="2" count="1" selected="0">
            <x v="30"/>
          </reference>
          <reference field="7" count="1" selected="0">
            <x v="58"/>
          </reference>
          <reference field="20" count="1">
            <x v="188"/>
          </reference>
        </references>
      </pivotArea>
    </format>
    <format dxfId="2379">
      <pivotArea dataOnly="0" labelOnly="1" outline="0" fieldPosition="0">
        <references count="4">
          <reference field="0" count="1" selected="0">
            <x v="265"/>
          </reference>
          <reference field="2" count="1" selected="0">
            <x v="26"/>
          </reference>
          <reference field="7" count="1" selected="0">
            <x v="58"/>
          </reference>
          <reference field="20" count="1">
            <x v="93"/>
          </reference>
        </references>
      </pivotArea>
    </format>
    <format dxfId="2378">
      <pivotArea dataOnly="0" labelOnly="1" outline="0" fieldPosition="0">
        <references count="4">
          <reference field="0" count="1" selected="0">
            <x v="269"/>
          </reference>
          <reference field="2" count="1" selected="0">
            <x v="33"/>
          </reference>
          <reference field="7" count="1" selected="0">
            <x v="58"/>
          </reference>
          <reference field="20" count="1">
            <x v="250"/>
          </reference>
        </references>
      </pivotArea>
    </format>
    <format dxfId="2377">
      <pivotArea dataOnly="0" labelOnly="1" outline="0" fieldPosition="0">
        <references count="4">
          <reference field="0" count="1" selected="0">
            <x v="271"/>
          </reference>
          <reference field="2" count="1" selected="0">
            <x v="20"/>
          </reference>
          <reference field="7" count="1" selected="0">
            <x v="58"/>
          </reference>
          <reference field="20" count="1">
            <x v="100"/>
          </reference>
        </references>
      </pivotArea>
    </format>
    <format dxfId="2376">
      <pivotArea dataOnly="0" labelOnly="1" outline="0" fieldPosition="0">
        <references count="4">
          <reference field="0" count="1" selected="0">
            <x v="289"/>
          </reference>
          <reference field="2" count="1" selected="0">
            <x v="32"/>
          </reference>
          <reference field="7" count="1" selected="0">
            <x v="58"/>
          </reference>
          <reference field="20" count="1">
            <x v="84"/>
          </reference>
        </references>
      </pivotArea>
    </format>
    <format dxfId="2375">
      <pivotArea dataOnly="0" labelOnly="1" outline="0" fieldPosition="0">
        <references count="4">
          <reference field="0" count="1" selected="0">
            <x v="8"/>
          </reference>
          <reference field="2" count="1" selected="0">
            <x v="7"/>
          </reference>
          <reference field="7" count="1" selected="0">
            <x v="59"/>
          </reference>
          <reference field="20" count="1">
            <x v="138"/>
          </reference>
        </references>
      </pivotArea>
    </format>
    <format dxfId="2374">
      <pivotArea dataOnly="0" labelOnly="1" outline="0" fieldPosition="0">
        <references count="4">
          <reference field="0" count="1" selected="0">
            <x v="11"/>
          </reference>
          <reference field="2" count="1" selected="0">
            <x v="7"/>
          </reference>
          <reference field="7" count="1" selected="0">
            <x v="59"/>
          </reference>
          <reference field="20" count="1">
            <x v="72"/>
          </reference>
        </references>
      </pivotArea>
    </format>
    <format dxfId="2373">
      <pivotArea dataOnly="0" labelOnly="1" outline="0" fieldPosition="0">
        <references count="4">
          <reference field="0" count="1" selected="0">
            <x v="19"/>
          </reference>
          <reference field="2" count="1" selected="0">
            <x v="37"/>
          </reference>
          <reference field="7" count="1" selected="0">
            <x v="59"/>
          </reference>
          <reference field="20" count="1">
            <x v="257"/>
          </reference>
        </references>
      </pivotArea>
    </format>
    <format dxfId="2372">
      <pivotArea dataOnly="0" labelOnly="1" outline="0" fieldPosition="0">
        <references count="4">
          <reference field="0" count="1" selected="0">
            <x v="21"/>
          </reference>
          <reference field="2" count="1" selected="0">
            <x v="37"/>
          </reference>
          <reference field="7" count="1" selected="0">
            <x v="59"/>
          </reference>
          <reference field="20" count="1">
            <x v="271"/>
          </reference>
        </references>
      </pivotArea>
    </format>
    <format dxfId="2371">
      <pivotArea dataOnly="0" labelOnly="1" outline="0" fieldPosition="0">
        <references count="4">
          <reference field="0" count="1" selected="0">
            <x v="53"/>
          </reference>
          <reference field="2" count="1" selected="0">
            <x v="4"/>
          </reference>
          <reference field="7" count="1" selected="0">
            <x v="59"/>
          </reference>
          <reference field="20" count="1">
            <x v="285"/>
          </reference>
        </references>
      </pivotArea>
    </format>
    <format dxfId="2370">
      <pivotArea dataOnly="0" labelOnly="1" outline="0" fieldPosition="0">
        <references count="4">
          <reference field="0" count="1" selected="0">
            <x v="94"/>
          </reference>
          <reference field="2" count="1" selected="0">
            <x v="35"/>
          </reference>
          <reference field="7" count="1" selected="0">
            <x v="59"/>
          </reference>
          <reference field="20" count="1">
            <x v="236"/>
          </reference>
        </references>
      </pivotArea>
    </format>
    <format dxfId="2369">
      <pivotArea dataOnly="0" labelOnly="1" outline="0" fieldPosition="0">
        <references count="4">
          <reference field="0" count="1" selected="0">
            <x v="96"/>
          </reference>
          <reference field="2" count="1" selected="0">
            <x v="19"/>
          </reference>
          <reference field="7" count="1" selected="0">
            <x v="59"/>
          </reference>
          <reference field="20" count="1">
            <x v="193"/>
          </reference>
        </references>
      </pivotArea>
    </format>
    <format dxfId="2368">
      <pivotArea dataOnly="0" labelOnly="1" outline="0" fieldPosition="0">
        <references count="4">
          <reference field="0" count="1" selected="0">
            <x v="115"/>
          </reference>
          <reference field="2" count="1" selected="0">
            <x v="17"/>
          </reference>
          <reference field="7" count="1" selected="0">
            <x v="59"/>
          </reference>
          <reference field="20" count="1">
            <x v="94"/>
          </reference>
        </references>
      </pivotArea>
    </format>
    <format dxfId="2367">
      <pivotArea dataOnly="0" labelOnly="1" outline="0" fieldPosition="0">
        <references count="4">
          <reference field="0" count="1" selected="0">
            <x v="126"/>
          </reference>
          <reference field="2" count="1" selected="0">
            <x v="20"/>
          </reference>
          <reference field="7" count="1" selected="0">
            <x v="59"/>
          </reference>
          <reference field="20" count="1">
            <x v="120"/>
          </reference>
        </references>
      </pivotArea>
    </format>
    <format dxfId="2366">
      <pivotArea dataOnly="0" labelOnly="1" outline="0" fieldPosition="0">
        <references count="4">
          <reference field="0" count="1" selected="0">
            <x v="130"/>
          </reference>
          <reference field="2" count="1" selected="0">
            <x v="35"/>
          </reference>
          <reference field="7" count="1" selected="0">
            <x v="59"/>
          </reference>
          <reference field="20" count="1">
            <x v="73"/>
          </reference>
        </references>
      </pivotArea>
    </format>
    <format dxfId="2365">
      <pivotArea dataOnly="0" labelOnly="1" outline="0" fieldPosition="0">
        <references count="4">
          <reference field="0" count="1" selected="0">
            <x v="133"/>
          </reference>
          <reference field="2" count="1" selected="0">
            <x v="20"/>
          </reference>
          <reference field="7" count="1" selected="0">
            <x v="59"/>
          </reference>
          <reference field="20" count="1">
            <x v="144"/>
          </reference>
        </references>
      </pivotArea>
    </format>
    <format dxfId="2364">
      <pivotArea dataOnly="0" labelOnly="1" outline="0" fieldPosition="0">
        <references count="4">
          <reference field="0" count="1" selected="0">
            <x v="136"/>
          </reference>
          <reference field="2" count="1" selected="0">
            <x v="30"/>
          </reference>
          <reference field="7" count="1" selected="0">
            <x v="59"/>
          </reference>
          <reference field="20" count="1">
            <x v="249"/>
          </reference>
        </references>
      </pivotArea>
    </format>
    <format dxfId="2363">
      <pivotArea dataOnly="0" labelOnly="1" outline="0" fieldPosition="0">
        <references count="4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59"/>
          </reference>
          <reference field="20" count="1">
            <x v="261"/>
          </reference>
        </references>
      </pivotArea>
    </format>
    <format dxfId="2362">
      <pivotArea dataOnly="0" labelOnly="1" outline="0" fieldPosition="0">
        <references count="4">
          <reference field="0" count="1" selected="0">
            <x v="152"/>
          </reference>
          <reference field="2" count="1" selected="0">
            <x v="35"/>
          </reference>
          <reference field="7" count="1" selected="0">
            <x v="59"/>
          </reference>
          <reference field="20" count="1">
            <x v="49"/>
          </reference>
        </references>
      </pivotArea>
    </format>
    <format dxfId="2361">
      <pivotArea dataOnly="0" labelOnly="1" outline="0" fieldPosition="0">
        <references count="4">
          <reference field="0" count="1" selected="0">
            <x v="173"/>
          </reference>
          <reference field="2" count="1" selected="0">
            <x v="35"/>
          </reference>
          <reference field="7" count="1" selected="0">
            <x v="59"/>
          </reference>
          <reference field="20" count="1">
            <x v="56"/>
          </reference>
        </references>
      </pivotArea>
    </format>
    <format dxfId="2360">
      <pivotArea dataOnly="0" labelOnly="1" outline="0" fieldPosition="0">
        <references count="4">
          <reference field="0" count="1" selected="0">
            <x v="174"/>
          </reference>
          <reference field="2" count="1" selected="0">
            <x v="35"/>
          </reference>
          <reference field="7" count="1" selected="0">
            <x v="59"/>
          </reference>
          <reference field="20" count="1">
            <x v="31"/>
          </reference>
        </references>
      </pivotArea>
    </format>
    <format dxfId="2359">
      <pivotArea dataOnly="0" labelOnly="1" outline="0" fieldPosition="0">
        <references count="4">
          <reference field="0" count="1" selected="0">
            <x v="201"/>
          </reference>
          <reference field="2" count="1" selected="0">
            <x v="23"/>
          </reference>
          <reference field="7" count="1" selected="0">
            <x v="59"/>
          </reference>
          <reference field="20" count="1">
            <x v="96"/>
          </reference>
        </references>
      </pivotArea>
    </format>
    <format dxfId="2358">
      <pivotArea dataOnly="0" labelOnly="1" outline="0" fieldPosition="0">
        <references count="4">
          <reference field="0" count="1" selected="0">
            <x v="205"/>
          </reference>
          <reference field="2" count="1" selected="0">
            <x v="32"/>
          </reference>
          <reference field="7" count="1" selected="0">
            <x v="59"/>
          </reference>
          <reference field="20" count="1">
            <x v="216"/>
          </reference>
        </references>
      </pivotArea>
    </format>
    <format dxfId="2357">
      <pivotArea dataOnly="0" labelOnly="1" outline="0" fieldPosition="0">
        <references count="4">
          <reference field="0" count="1" selected="0">
            <x v="210"/>
          </reference>
          <reference field="2" count="1" selected="0">
            <x v="35"/>
          </reference>
          <reference field="7" count="1" selected="0">
            <x v="59"/>
          </reference>
          <reference field="20" count="1">
            <x v="208"/>
          </reference>
        </references>
      </pivotArea>
    </format>
    <format dxfId="2356">
      <pivotArea dataOnly="0" labelOnly="1" outline="0" fieldPosition="0">
        <references count="4">
          <reference field="0" count="1" selected="0">
            <x v="221"/>
          </reference>
          <reference field="2" count="1" selected="0">
            <x v="31"/>
          </reference>
          <reference field="7" count="1" selected="0">
            <x v="59"/>
          </reference>
          <reference field="20" count="1">
            <x v="267"/>
          </reference>
        </references>
      </pivotArea>
    </format>
    <format dxfId="2355">
      <pivotArea dataOnly="0" labelOnly="1" outline="0" fieldPosition="0">
        <references count="4">
          <reference field="0" count="1" selected="0">
            <x v="225"/>
          </reference>
          <reference field="2" count="1" selected="0">
            <x v="33"/>
          </reference>
          <reference field="7" count="1" selected="0">
            <x v="59"/>
          </reference>
          <reference field="20" count="1">
            <x v="140"/>
          </reference>
        </references>
      </pivotArea>
    </format>
    <format dxfId="2354">
      <pivotArea dataOnly="0" labelOnly="1" outline="0" fieldPosition="0">
        <references count="4">
          <reference field="0" count="1" selected="0">
            <x v="262"/>
          </reference>
          <reference field="2" count="1" selected="0">
            <x v="12"/>
          </reference>
          <reference field="7" count="1" selected="0">
            <x v="59"/>
          </reference>
          <reference field="20" count="1">
            <x v="253"/>
          </reference>
        </references>
      </pivotArea>
    </format>
    <format dxfId="2353">
      <pivotArea dataOnly="0" labelOnly="1" outline="0" fieldPosition="0">
        <references count="4">
          <reference field="0" count="1" selected="0">
            <x v="267"/>
          </reference>
          <reference field="2" count="1" selected="0">
            <x v="22"/>
          </reference>
          <reference field="7" count="1" selected="0">
            <x v="59"/>
          </reference>
          <reference field="20" count="1">
            <x v="202"/>
          </reference>
        </references>
      </pivotArea>
    </format>
    <format dxfId="2352">
      <pivotArea dataOnly="0" labelOnly="1" outline="0" fieldPosition="0">
        <references count="4">
          <reference field="0" count="1" selected="0">
            <x v="273"/>
          </reference>
          <reference field="2" count="1" selected="0">
            <x v="20"/>
          </reference>
          <reference field="7" count="1" selected="0">
            <x v="59"/>
          </reference>
          <reference field="20" count="1">
            <x v="63"/>
          </reference>
        </references>
      </pivotArea>
    </format>
    <format dxfId="2351">
      <pivotArea dataOnly="0" labelOnly="1" outline="0" fieldPosition="0">
        <references count="4">
          <reference field="0" count="1" selected="0">
            <x v="283"/>
          </reference>
          <reference field="2" count="1" selected="0">
            <x v="35"/>
          </reference>
          <reference field="7" count="1" selected="0">
            <x v="59"/>
          </reference>
          <reference field="20" count="1">
            <x v="115"/>
          </reference>
        </references>
      </pivotArea>
    </format>
    <format dxfId="2350">
      <pivotArea dataOnly="0" labelOnly="1" outline="0" fieldPosition="0">
        <references count="4">
          <reference field="0" count="1" selected="0">
            <x v="301"/>
          </reference>
          <reference field="2" count="1" selected="0">
            <x v="15"/>
          </reference>
          <reference field="7" count="1" selected="0">
            <x v="59"/>
          </reference>
          <reference field="20" count="1">
            <x v="122"/>
          </reference>
        </references>
      </pivotArea>
    </format>
    <format dxfId="2349">
      <pivotArea dataOnly="0" labelOnly="1" outline="0" fieldPosition="0">
        <references count="4">
          <reference field="0" count="1" selected="0">
            <x v="19"/>
          </reference>
          <reference field="2" count="1" selected="0">
            <x v="37"/>
          </reference>
          <reference field="7" count="1" selected="0">
            <x v="60"/>
          </reference>
          <reference field="20" count="1">
            <x v="257"/>
          </reference>
        </references>
      </pivotArea>
    </format>
    <format dxfId="2348">
      <pivotArea dataOnly="0" labelOnly="1" outline="0" fieldPosition="0">
        <references count="4">
          <reference field="0" count="1" selected="0">
            <x v="21"/>
          </reference>
          <reference field="2" count="1" selected="0">
            <x v="37"/>
          </reference>
          <reference field="7" count="1" selected="0">
            <x v="60"/>
          </reference>
          <reference field="20" count="1">
            <x v="271"/>
          </reference>
        </references>
      </pivotArea>
    </format>
    <format dxfId="2347">
      <pivotArea dataOnly="0" labelOnly="1" outline="0" fieldPosition="0">
        <references count="4">
          <reference field="0" count="1" selected="0">
            <x v="24"/>
          </reference>
          <reference field="2" count="1" selected="0">
            <x v="35"/>
          </reference>
          <reference field="7" count="1" selected="0">
            <x v="60"/>
          </reference>
          <reference field="20" count="1">
            <x v="52"/>
          </reference>
        </references>
      </pivotArea>
    </format>
    <format dxfId="2346">
      <pivotArea dataOnly="0" labelOnly="1" outline="0" fieldPosition="0">
        <references count="4">
          <reference field="0" count="1" selected="0">
            <x v="35"/>
          </reference>
          <reference field="2" count="1" selected="0">
            <x v="7"/>
          </reference>
          <reference field="7" count="1" selected="0">
            <x v="60"/>
          </reference>
          <reference field="20" count="1">
            <x v="102"/>
          </reference>
        </references>
      </pivotArea>
    </format>
    <format dxfId="2345">
      <pivotArea dataOnly="0" labelOnly="1" outline="0" fieldPosition="0">
        <references count="4">
          <reference field="0" count="1" selected="0">
            <x v="41"/>
          </reference>
          <reference field="2" count="1" selected="0">
            <x v="36"/>
          </reference>
          <reference field="7" count="1" selected="0">
            <x v="60"/>
          </reference>
          <reference field="20" count="1">
            <x v="16"/>
          </reference>
        </references>
      </pivotArea>
    </format>
    <format dxfId="2344">
      <pivotArea dataOnly="0" labelOnly="1" outline="0" fieldPosition="0">
        <references count="4">
          <reference field="0" count="1" selected="0">
            <x v="47"/>
          </reference>
          <reference field="2" count="1" selected="0">
            <x v="31"/>
          </reference>
          <reference field="7" count="1" selected="0">
            <x v="60"/>
          </reference>
          <reference field="20" count="1">
            <x v="33"/>
          </reference>
        </references>
      </pivotArea>
    </format>
    <format dxfId="2343">
      <pivotArea dataOnly="0" labelOnly="1" outline="0" fieldPosition="0">
        <references count="4">
          <reference field="0" count="1" selected="0">
            <x v="62"/>
          </reference>
          <reference field="2" count="1" selected="0">
            <x v="4"/>
          </reference>
          <reference field="7" count="1" selected="0">
            <x v="60"/>
          </reference>
          <reference field="20" count="1">
            <x v="23"/>
          </reference>
        </references>
      </pivotArea>
    </format>
    <format dxfId="2342">
      <pivotArea dataOnly="0" labelOnly="1" outline="0" fieldPosition="0">
        <references count="4">
          <reference field="0" count="1" selected="0">
            <x v="84"/>
          </reference>
          <reference field="2" count="1" selected="0">
            <x v="20"/>
          </reference>
          <reference field="7" count="1" selected="0">
            <x v="60"/>
          </reference>
          <reference field="20" count="1">
            <x v="98"/>
          </reference>
        </references>
      </pivotArea>
    </format>
    <format dxfId="2341">
      <pivotArea dataOnly="0" labelOnly="1" outline="0" fieldPosition="0">
        <references count="4">
          <reference field="0" count="1" selected="0">
            <x v="94"/>
          </reference>
          <reference field="2" count="1" selected="0">
            <x v="35"/>
          </reference>
          <reference field="7" count="1" selected="0">
            <x v="60"/>
          </reference>
          <reference field="20" count="1">
            <x v="236"/>
          </reference>
        </references>
      </pivotArea>
    </format>
    <format dxfId="2340">
      <pivotArea dataOnly="0" labelOnly="1" outline="0" fieldPosition="0">
        <references count="4">
          <reference field="0" count="1" selected="0">
            <x v="100"/>
          </reference>
          <reference field="2" count="1" selected="0">
            <x v="17"/>
          </reference>
          <reference field="7" count="1" selected="0">
            <x v="60"/>
          </reference>
          <reference field="20" count="1">
            <x v="112"/>
          </reference>
        </references>
      </pivotArea>
    </format>
    <format dxfId="2339">
      <pivotArea dataOnly="0" labelOnly="1" outline="0" fieldPosition="0">
        <references count="4">
          <reference field="0" count="1" selected="0">
            <x v="137"/>
          </reference>
          <reference field="2" count="1" selected="0">
            <x v="33"/>
          </reference>
          <reference field="7" count="1" selected="0">
            <x v="60"/>
          </reference>
          <reference field="20" count="1">
            <x v="269"/>
          </reference>
        </references>
      </pivotArea>
    </format>
    <format dxfId="2338">
      <pivotArea dataOnly="0" labelOnly="1" outline="0" fieldPosition="0">
        <references count="4">
          <reference field="0" count="1" selected="0">
            <x v="139"/>
          </reference>
          <reference field="2" count="1" selected="0">
            <x v="27"/>
          </reference>
          <reference field="7" count="1" selected="0">
            <x v="60"/>
          </reference>
          <reference field="20" count="1">
            <x v="161"/>
          </reference>
        </references>
      </pivotArea>
    </format>
    <format dxfId="2337">
      <pivotArea dataOnly="0" labelOnly="1" outline="0" fieldPosition="0">
        <references count="4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60"/>
          </reference>
          <reference field="20" count="1">
            <x v="229"/>
          </reference>
        </references>
      </pivotArea>
    </format>
    <format dxfId="2336">
      <pivotArea dataOnly="0" labelOnly="1" outline="0" fieldPosition="0">
        <references count="4">
          <reference field="0" count="1" selected="0">
            <x v="169"/>
          </reference>
          <reference field="2" count="1" selected="0">
            <x v="33"/>
          </reference>
          <reference field="7" count="1" selected="0">
            <x v="60"/>
          </reference>
          <reference field="20" count="1">
            <x v="251"/>
          </reference>
        </references>
      </pivotArea>
    </format>
    <format dxfId="2335">
      <pivotArea dataOnly="0" labelOnly="1" outline="0" fieldPosition="0">
        <references count="4">
          <reference field="0" count="1" selected="0">
            <x v="193"/>
          </reference>
          <reference field="2" count="1" selected="0">
            <x v="20"/>
          </reference>
          <reference field="7" count="1" selected="0">
            <x v="60"/>
          </reference>
          <reference field="20" count="1">
            <x v="25"/>
          </reference>
        </references>
      </pivotArea>
    </format>
    <format dxfId="2334">
      <pivotArea dataOnly="0" labelOnly="1" outline="0" fieldPosition="0">
        <references count="4">
          <reference field="0" count="1" selected="0">
            <x v="205"/>
          </reference>
          <reference field="2" count="1" selected="0">
            <x v="32"/>
          </reference>
          <reference field="7" count="1" selected="0">
            <x v="60"/>
          </reference>
          <reference field="20" count="1">
            <x v="216"/>
          </reference>
        </references>
      </pivotArea>
    </format>
    <format dxfId="2333">
      <pivotArea dataOnly="0" labelOnly="1" outline="0" fieldPosition="0">
        <references count="4">
          <reference field="0" count="1" selected="0">
            <x v="23"/>
          </reference>
          <reference field="2" count="1" selected="0">
            <x v="21"/>
          </reference>
          <reference field="7" count="1" selected="0">
            <x v="61"/>
          </reference>
          <reference field="20" count="1">
            <x v="156"/>
          </reference>
        </references>
      </pivotArea>
    </format>
    <format dxfId="2332">
      <pivotArea dataOnly="0" labelOnly="1" outline="0" fieldPosition="0">
        <references count="4">
          <reference field="0" count="1" selected="0">
            <x v="47"/>
          </reference>
          <reference field="2" count="1" selected="0">
            <x v="31"/>
          </reference>
          <reference field="7" count="1" selected="0">
            <x v="61"/>
          </reference>
          <reference field="20" count="1">
            <x v="33"/>
          </reference>
        </references>
      </pivotArea>
    </format>
    <format dxfId="2331">
      <pivotArea dataOnly="0" labelOnly="1" outline="0" fieldPosition="0">
        <references count="4">
          <reference field="0" count="1" selected="0">
            <x v="57"/>
          </reference>
          <reference field="2" count="1" selected="0">
            <x v="4"/>
          </reference>
          <reference field="7" count="1" selected="0">
            <x v="61"/>
          </reference>
          <reference field="20" count="1">
            <x v="203"/>
          </reference>
        </references>
      </pivotArea>
    </format>
    <format dxfId="2330">
      <pivotArea dataOnly="0" labelOnly="1" outline="0" fieldPosition="0">
        <references count="4">
          <reference field="0" count="1" selected="0">
            <x v="59"/>
          </reference>
          <reference field="2" count="1" selected="0">
            <x v="21"/>
          </reference>
          <reference field="7" count="1" selected="0">
            <x v="61"/>
          </reference>
          <reference field="20" count="1">
            <x v="276"/>
          </reference>
        </references>
      </pivotArea>
    </format>
    <format dxfId="2329">
      <pivotArea dataOnly="0" labelOnly="1" outline="0" fieldPosition="0">
        <references count="4">
          <reference field="0" count="1" selected="0">
            <x v="60"/>
          </reference>
          <reference field="2" count="1" selected="0">
            <x v="11"/>
          </reference>
          <reference field="7" count="1" selected="0">
            <x v="61"/>
          </reference>
          <reference field="20" count="1">
            <x v="54"/>
          </reference>
        </references>
      </pivotArea>
    </format>
    <format dxfId="2328">
      <pivotArea dataOnly="0" labelOnly="1" outline="0" fieldPosition="0">
        <references count="4">
          <reference field="0" count="1" selected="0">
            <x v="66"/>
          </reference>
          <reference field="2" count="1" selected="0">
            <x v="10"/>
          </reference>
          <reference field="7" count="1" selected="0">
            <x v="61"/>
          </reference>
          <reference field="20" count="1">
            <x v="97"/>
          </reference>
        </references>
      </pivotArea>
    </format>
    <format dxfId="2327">
      <pivotArea dataOnly="0" labelOnly="1" outline="0" fieldPosition="0">
        <references count="4">
          <reference field="0" count="1" selected="0">
            <x v="80"/>
          </reference>
          <reference field="2" count="1" selected="0">
            <x v="14"/>
          </reference>
          <reference field="7" count="1" selected="0">
            <x v="61"/>
          </reference>
          <reference field="20" count="1">
            <x v="82"/>
          </reference>
        </references>
      </pivotArea>
    </format>
    <format dxfId="2326">
      <pivotArea dataOnly="0" labelOnly="1" outline="0" fieldPosition="0">
        <references count="4">
          <reference field="0" count="1" selected="0">
            <x v="85"/>
          </reference>
          <reference field="2" count="1" selected="0">
            <x v="17"/>
          </reference>
          <reference field="7" count="1" selected="0">
            <x v="61"/>
          </reference>
          <reference field="20" count="1">
            <x v="221"/>
          </reference>
        </references>
      </pivotArea>
    </format>
    <format dxfId="2325">
      <pivotArea dataOnly="0" labelOnly="1" outline="0" fieldPosition="0">
        <references count="4">
          <reference field="0" count="1" selected="0">
            <x v="86"/>
          </reference>
          <reference field="2" count="1" selected="0">
            <x v="20"/>
          </reference>
          <reference field="7" count="1" selected="0">
            <x v="61"/>
          </reference>
          <reference field="20" count="1">
            <x v="224"/>
          </reference>
        </references>
      </pivotArea>
    </format>
    <format dxfId="2324">
      <pivotArea dataOnly="0" labelOnly="1" outline="0" fieldPosition="0">
        <references count="4">
          <reference field="0" count="1" selected="0">
            <x v="94"/>
          </reference>
          <reference field="2" count="1" selected="0">
            <x v="35"/>
          </reference>
          <reference field="7" count="1" selected="0">
            <x v="61"/>
          </reference>
          <reference field="20" count="1">
            <x v="236"/>
          </reference>
        </references>
      </pivotArea>
    </format>
    <format dxfId="2323">
      <pivotArea dataOnly="0" labelOnly="1" outline="0" fieldPosition="0">
        <references count="4">
          <reference field="0" count="1" selected="0">
            <x v="118"/>
          </reference>
          <reference field="2" count="1" selected="0">
            <x v="8"/>
          </reference>
          <reference field="7" count="1" selected="0">
            <x v="61"/>
          </reference>
          <reference field="20" count="1">
            <x v="192"/>
          </reference>
        </references>
      </pivotArea>
    </format>
    <format dxfId="2322">
      <pivotArea dataOnly="0" labelOnly="1" outline="0" fieldPosition="0">
        <references count="4">
          <reference field="0" count="1" selected="0">
            <x v="120"/>
          </reference>
          <reference field="2" count="1" selected="0">
            <x v="20"/>
          </reference>
          <reference field="7" count="1" selected="0">
            <x v="61"/>
          </reference>
          <reference field="20" count="1">
            <x v="127"/>
          </reference>
        </references>
      </pivotArea>
    </format>
    <format dxfId="2321">
      <pivotArea dataOnly="0" labelOnly="1" outline="0" fieldPosition="0">
        <references count="4">
          <reference field="0" count="1" selected="0">
            <x v="121"/>
          </reference>
          <reference field="2" count="1" selected="0">
            <x v="35"/>
          </reference>
          <reference field="7" count="1" selected="0">
            <x v="61"/>
          </reference>
          <reference field="20" count="1">
            <x v="201"/>
          </reference>
        </references>
      </pivotArea>
    </format>
    <format dxfId="2320">
      <pivotArea dataOnly="0" labelOnly="1" outline="0" fieldPosition="0">
        <references count="4">
          <reference field="0" count="1" selected="0">
            <x v="130"/>
          </reference>
          <reference field="2" count="1" selected="0">
            <x v="35"/>
          </reference>
          <reference field="7" count="1" selected="0">
            <x v="61"/>
          </reference>
          <reference field="20" count="1">
            <x v="73"/>
          </reference>
        </references>
      </pivotArea>
    </format>
    <format dxfId="2319">
      <pivotArea dataOnly="0" labelOnly="1" outline="0" fieldPosition="0">
        <references count="4">
          <reference field="0" count="1" selected="0">
            <x v="132"/>
          </reference>
          <reference field="2" count="1" selected="0">
            <x v="6"/>
          </reference>
          <reference field="7" count="1" selected="0">
            <x v="61"/>
          </reference>
          <reference field="20" count="1">
            <x v="168"/>
          </reference>
        </references>
      </pivotArea>
    </format>
    <format dxfId="2318">
      <pivotArea dataOnly="0" labelOnly="1" outline="0" fieldPosition="0">
        <references count="4">
          <reference field="0" count="1" selected="0">
            <x v="138"/>
          </reference>
          <reference field="2" count="1" selected="0">
            <x v="35"/>
          </reference>
          <reference field="7" count="1" selected="0">
            <x v="61"/>
          </reference>
          <reference field="20" count="1">
            <x v="69"/>
          </reference>
        </references>
      </pivotArea>
    </format>
    <format dxfId="2317">
      <pivotArea dataOnly="0" labelOnly="1" outline="0" fieldPosition="0">
        <references count="4">
          <reference field="0" count="1" selected="0">
            <x v="142"/>
          </reference>
          <reference field="2" count="1" selected="0">
            <x v="31"/>
          </reference>
          <reference field="7" count="1" selected="0">
            <x v="61"/>
          </reference>
          <reference field="20" count="1">
            <x v="83"/>
          </reference>
        </references>
      </pivotArea>
    </format>
    <format dxfId="2316">
      <pivotArea dataOnly="0" labelOnly="1" outline="0" fieldPosition="0">
        <references count="4">
          <reference field="0" count="1" selected="0">
            <x v="154"/>
          </reference>
          <reference field="2" count="1" selected="0">
            <x v="35"/>
          </reference>
          <reference field="7" count="1" selected="0">
            <x v="61"/>
          </reference>
          <reference field="20" count="1">
            <x v="59"/>
          </reference>
        </references>
      </pivotArea>
    </format>
    <format dxfId="2315">
      <pivotArea dataOnly="0" labelOnly="1" outline="0" fieldPosition="0">
        <references count="4">
          <reference field="0" count="1" selected="0">
            <x v="166"/>
          </reference>
          <reference field="2" count="1" selected="0">
            <x v="35"/>
          </reference>
          <reference field="7" count="1" selected="0">
            <x v="61"/>
          </reference>
          <reference field="20" count="1">
            <x v="260"/>
          </reference>
        </references>
      </pivotArea>
    </format>
    <format dxfId="2314">
      <pivotArea dataOnly="0" labelOnly="1" outline="0" fieldPosition="0">
        <references count="4">
          <reference field="0" count="1" selected="0">
            <x v="170"/>
          </reference>
          <reference field="2" count="1" selected="0">
            <x v="20"/>
          </reference>
          <reference field="7" count="1" selected="0">
            <x v="61"/>
          </reference>
          <reference field="20" count="1">
            <x v="272"/>
          </reference>
        </references>
      </pivotArea>
    </format>
    <format dxfId="2313">
      <pivotArea dataOnly="0" labelOnly="1" outline="0" fieldPosition="0">
        <references count="4">
          <reference field="0" count="1" selected="0">
            <x v="174"/>
          </reference>
          <reference field="2" count="1" selected="0">
            <x v="35"/>
          </reference>
          <reference field="7" count="1" selected="0">
            <x v="61"/>
          </reference>
          <reference field="20" count="1">
            <x v="31"/>
          </reference>
        </references>
      </pivotArea>
    </format>
    <format dxfId="2312">
      <pivotArea dataOnly="0" labelOnly="1" outline="0" fieldPosition="0">
        <references count="4">
          <reference field="0" count="1" selected="0">
            <x v="184"/>
          </reference>
          <reference field="2" count="1" selected="0">
            <x v="35"/>
          </reference>
          <reference field="7" count="1" selected="0">
            <x v="61"/>
          </reference>
          <reference field="20" count="1">
            <x v="178"/>
          </reference>
        </references>
      </pivotArea>
    </format>
    <format dxfId="2311">
      <pivotArea dataOnly="0" labelOnly="1" outline="0" fieldPosition="0">
        <references count="4">
          <reference field="0" count="1" selected="0">
            <x v="191"/>
          </reference>
          <reference field="2" count="1" selected="0">
            <x v="20"/>
          </reference>
          <reference field="7" count="1" selected="0">
            <x v="61"/>
          </reference>
          <reference field="20" count="1">
            <x v="108"/>
          </reference>
        </references>
      </pivotArea>
    </format>
    <format dxfId="2310">
      <pivotArea dataOnly="0" labelOnly="1" outline="0" fieldPosition="0">
        <references count="4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61"/>
          </reference>
          <reference field="20" count="1">
            <x v="215"/>
          </reference>
        </references>
      </pivotArea>
    </format>
    <format dxfId="2309">
      <pivotArea dataOnly="0" labelOnly="1" outline="0" fieldPosition="0">
        <references count="4">
          <reference field="0" count="1" selected="0">
            <x v="203"/>
          </reference>
          <reference field="2" count="1" selected="0">
            <x v="20"/>
          </reference>
          <reference field="7" count="1" selected="0">
            <x v="61"/>
          </reference>
          <reference field="20" count="1">
            <x v="17"/>
          </reference>
        </references>
      </pivotArea>
    </format>
    <format dxfId="2308">
      <pivotArea dataOnly="0" labelOnly="1" outline="0" fieldPosition="0">
        <references count="4">
          <reference field="0" count="1" selected="0">
            <x v="213"/>
          </reference>
          <reference field="2" count="1" selected="0">
            <x v="17"/>
          </reference>
          <reference field="7" count="1" selected="0">
            <x v="61"/>
          </reference>
          <reference field="20" count="1">
            <x v="241"/>
          </reference>
        </references>
      </pivotArea>
    </format>
    <format dxfId="2307">
      <pivotArea dataOnly="0" labelOnly="1" outline="0" fieldPosition="0">
        <references count="4">
          <reference field="0" count="1" selected="0">
            <x v="215"/>
          </reference>
          <reference field="2" count="1" selected="0">
            <x v="18"/>
          </reference>
          <reference field="7" count="1" selected="0">
            <x v="61"/>
          </reference>
          <reference field="20" count="1">
            <x v="151"/>
          </reference>
        </references>
      </pivotArea>
    </format>
    <format dxfId="2306">
      <pivotArea dataOnly="0" labelOnly="1" outline="0" fieldPosition="0">
        <references count="4">
          <reference field="0" count="1" selected="0">
            <x v="218"/>
          </reference>
          <reference field="2" count="1" selected="0">
            <x v="20"/>
          </reference>
          <reference field="7" count="1" selected="0">
            <x v="61"/>
          </reference>
          <reference field="20" count="1">
            <x v="274"/>
          </reference>
        </references>
      </pivotArea>
    </format>
    <format dxfId="2305">
      <pivotArea dataOnly="0" labelOnly="1" outline="0" fieldPosition="0">
        <references count="4">
          <reference field="0" count="1" selected="0">
            <x v="226"/>
          </reference>
          <reference field="2" count="1" selected="0">
            <x v="33"/>
          </reference>
          <reference field="7" count="1" selected="0">
            <x v="61"/>
          </reference>
          <reference field="20" count="1">
            <x v="194"/>
          </reference>
        </references>
      </pivotArea>
    </format>
    <format dxfId="2304">
      <pivotArea dataOnly="0" labelOnly="1" outline="0" fieldPosition="0">
        <references count="4">
          <reference field="0" count="1" selected="0">
            <x v="247"/>
          </reference>
          <reference field="2" count="1" selected="0">
            <x v="33"/>
          </reference>
          <reference field="7" count="1" selected="0">
            <x v="61"/>
          </reference>
          <reference field="20" count="1">
            <x v="169"/>
          </reference>
        </references>
      </pivotArea>
    </format>
    <format dxfId="2303">
      <pivotArea dataOnly="0" labelOnly="1" outline="0" fieldPosition="0">
        <references count="4">
          <reference field="0" count="1" selected="0">
            <x v="260"/>
          </reference>
          <reference field="2" count="1" selected="0">
            <x v="20"/>
          </reference>
          <reference field="7" count="1" selected="0">
            <x v="61"/>
          </reference>
          <reference field="20" count="1">
            <x v="113"/>
          </reference>
        </references>
      </pivotArea>
    </format>
    <format dxfId="2302">
      <pivotArea dataOnly="0" labelOnly="1" outline="0" fieldPosition="0">
        <references count="4">
          <reference field="0" count="1" selected="0">
            <x v="272"/>
          </reference>
          <reference field="2" count="1" selected="0">
            <x v="20"/>
          </reference>
          <reference field="7" count="1" selected="0">
            <x v="61"/>
          </reference>
          <reference field="20" count="1">
            <x v="199"/>
          </reference>
        </references>
      </pivotArea>
    </format>
    <format dxfId="2301">
      <pivotArea dataOnly="0" labelOnly="1" outline="0" fieldPosition="0">
        <references count="4">
          <reference field="0" count="1" selected="0">
            <x v="274"/>
          </reference>
          <reference field="2" count="1" selected="0">
            <x v="20"/>
          </reference>
          <reference field="7" count="1" selected="0">
            <x v="61"/>
          </reference>
          <reference field="20" count="1">
            <x v="43"/>
          </reference>
        </references>
      </pivotArea>
    </format>
    <format dxfId="2300">
      <pivotArea dataOnly="0" labelOnly="1" outline="0" fieldPosition="0">
        <references count="4">
          <reference field="0" count="1" selected="0">
            <x v="301"/>
          </reference>
          <reference field="2" count="1" selected="0">
            <x v="15"/>
          </reference>
          <reference field="7" count="1" selected="0">
            <x v="61"/>
          </reference>
          <reference field="20" count="1">
            <x v="122"/>
          </reference>
        </references>
      </pivotArea>
    </format>
    <format dxfId="2299">
      <pivotArea dataOnly="0" labelOnly="1" outline="0" fieldPosition="0">
        <references count="4">
          <reference field="0" count="1" selected="0">
            <x v="302"/>
          </reference>
          <reference field="2" count="1" selected="0">
            <x v="35"/>
          </reference>
          <reference field="7" count="1" selected="0">
            <x v="61"/>
          </reference>
          <reference field="20" count="1">
            <x v="28"/>
          </reference>
        </references>
      </pivotArea>
    </format>
    <format dxfId="2298">
      <pivotArea dataOnly="0" labelOnly="1" outline="0" fieldPosition="0">
        <references count="4">
          <reference field="0" count="1" selected="0">
            <x v="312"/>
          </reference>
          <reference field="2" count="1" selected="0">
            <x v="4"/>
          </reference>
          <reference field="7" count="1" selected="0">
            <x v="61"/>
          </reference>
          <reference field="20" count="1">
            <x v="287"/>
          </reference>
        </references>
      </pivotArea>
    </format>
    <format dxfId="2297">
      <pivotArea dataOnly="0" labelOnly="1" outline="0" fieldPosition="0">
        <references count="4">
          <reference field="0" count="1" selected="0">
            <x v="317"/>
          </reference>
          <reference field="2" count="1" selected="0">
            <x v="4"/>
          </reference>
          <reference field="7" count="1" selected="0">
            <x v="61"/>
          </reference>
          <reference field="20" count="1">
            <x v="292"/>
          </reference>
        </references>
      </pivotArea>
    </format>
    <format dxfId="2296">
      <pivotArea dataOnly="0" labelOnly="1" outline="0" fieldPosition="0">
        <references count="4">
          <reference field="0" count="1" selected="0">
            <x v="2"/>
          </reference>
          <reference field="2" count="1" selected="0">
            <x v="20"/>
          </reference>
          <reference field="7" count="1" selected="0">
            <x v="62"/>
          </reference>
          <reference field="20" count="1">
            <x v="263"/>
          </reference>
        </references>
      </pivotArea>
    </format>
    <format dxfId="2295">
      <pivotArea dataOnly="0" labelOnly="1" outline="0" fieldPosition="0">
        <references count="4">
          <reference field="0" count="1" selected="0">
            <x v="7"/>
          </reference>
          <reference field="2" count="1" selected="0">
            <x v="33"/>
          </reference>
          <reference field="7" count="1" selected="0">
            <x v="62"/>
          </reference>
          <reference field="20" count="1">
            <x v="197"/>
          </reference>
        </references>
      </pivotArea>
    </format>
    <format dxfId="2294">
      <pivotArea dataOnly="0" labelOnly="1" outline="0" fieldPosition="0">
        <references count="4">
          <reference field="0" count="1" selected="0">
            <x v="34"/>
          </reference>
          <reference field="2" count="1" selected="0">
            <x v="33"/>
          </reference>
          <reference field="7" count="1" selected="0">
            <x v="62"/>
          </reference>
          <reference field="20" count="1">
            <x v="162"/>
          </reference>
        </references>
      </pivotArea>
    </format>
    <format dxfId="2293">
      <pivotArea dataOnly="0" labelOnly="1" outline="0" fieldPosition="0">
        <references count="4">
          <reference field="0" count="1" selected="0">
            <x v="35"/>
          </reference>
          <reference field="2" count="1" selected="0">
            <x v="7"/>
          </reference>
          <reference field="7" count="1" selected="0">
            <x v="62"/>
          </reference>
          <reference field="20" count="1">
            <x v="102"/>
          </reference>
        </references>
      </pivotArea>
    </format>
    <format dxfId="2292">
      <pivotArea dataOnly="0" labelOnly="1" outline="0" fieldPosition="0">
        <references count="4">
          <reference field="0" count="1" selected="0">
            <x v="52"/>
          </reference>
          <reference field="2" count="1" selected="0">
            <x v="21"/>
          </reference>
          <reference field="7" count="1" selected="0">
            <x v="62"/>
          </reference>
          <reference field="20" count="1">
            <x v="189"/>
          </reference>
        </references>
      </pivotArea>
    </format>
    <format dxfId="2291">
      <pivotArea dataOnly="0" labelOnly="1" outline="0" fieldPosition="0">
        <references count="4">
          <reference field="0" count="1" selected="0">
            <x v="67"/>
          </reference>
          <reference field="2" count="1" selected="0">
            <x v="30"/>
          </reference>
          <reference field="7" count="1" selected="0">
            <x v="62"/>
          </reference>
          <reference field="20" count="1">
            <x v="116"/>
          </reference>
        </references>
      </pivotArea>
    </format>
    <format dxfId="2290">
      <pivotArea dataOnly="0" labelOnly="1" outline="0" fieldPosition="0">
        <references count="4">
          <reference field="0" count="1" selected="0">
            <x v="70"/>
          </reference>
          <reference field="2" count="1" selected="0">
            <x v="26"/>
          </reference>
          <reference field="7" count="1" selected="0">
            <x v="62"/>
          </reference>
          <reference field="20" count="1">
            <x v="219"/>
          </reference>
        </references>
      </pivotArea>
    </format>
    <format dxfId="2289">
      <pivotArea dataOnly="0" labelOnly="1" outline="0" fieldPosition="0">
        <references count="4">
          <reference field="0" count="1" selected="0">
            <x v="77"/>
          </reference>
          <reference field="2" count="1" selected="0">
            <x v="4"/>
          </reference>
          <reference field="7" count="1" selected="0">
            <x v="62"/>
          </reference>
          <reference field="20" count="1">
            <x v="190"/>
          </reference>
        </references>
      </pivotArea>
    </format>
    <format dxfId="2288">
      <pivotArea dataOnly="0" labelOnly="1" outline="0" fieldPosition="0">
        <references count="4">
          <reference field="0" count="1" selected="0">
            <x v="82"/>
          </reference>
          <reference field="2" count="1" selected="0">
            <x v="35"/>
          </reference>
          <reference field="7" count="1" selected="0">
            <x v="62"/>
          </reference>
          <reference field="20" count="1">
            <x v="71"/>
          </reference>
        </references>
      </pivotArea>
    </format>
    <format dxfId="2287">
      <pivotArea dataOnly="0" labelOnly="1" outline="0" fieldPosition="0">
        <references count="4">
          <reference field="0" count="1" selected="0">
            <x v="94"/>
          </reference>
          <reference field="2" count="1" selected="0">
            <x v="35"/>
          </reference>
          <reference field="7" count="1" selected="0">
            <x v="62"/>
          </reference>
          <reference field="20" count="1">
            <x v="236"/>
          </reference>
        </references>
      </pivotArea>
    </format>
    <format dxfId="2286">
      <pivotArea dataOnly="0" labelOnly="1" outline="0" fieldPosition="0">
        <references count="4">
          <reference field="0" count="1" selected="0">
            <x v="105"/>
          </reference>
          <reference field="2" count="1" selected="0">
            <x v="20"/>
          </reference>
          <reference field="7" count="1" selected="0">
            <x v="62"/>
          </reference>
          <reference field="20" count="1">
            <x v="179"/>
          </reference>
        </references>
      </pivotArea>
    </format>
    <format dxfId="2285">
      <pivotArea dataOnly="0" labelOnly="1" outline="0" fieldPosition="0">
        <references count="4">
          <reference field="0" count="1" selected="0">
            <x v="108"/>
          </reference>
          <reference field="2" count="1" selected="0">
            <x v="20"/>
          </reference>
          <reference field="7" count="1" selected="0">
            <x v="62"/>
          </reference>
          <reference field="20" count="1">
            <x v="145"/>
          </reference>
        </references>
      </pivotArea>
    </format>
    <format dxfId="2284">
      <pivotArea dataOnly="0" labelOnly="1" outline="0" fieldPosition="0">
        <references count="4">
          <reference field="0" count="1" selected="0">
            <x v="118"/>
          </reference>
          <reference field="2" count="1" selected="0">
            <x v="8"/>
          </reference>
          <reference field="7" count="1" selected="0">
            <x v="62"/>
          </reference>
          <reference field="20" count="1">
            <x v="192"/>
          </reference>
        </references>
      </pivotArea>
    </format>
    <format dxfId="2283">
      <pivotArea dataOnly="0" labelOnly="1" outline="0" fieldPosition="0">
        <references count="4">
          <reference field="0" count="1" selected="0">
            <x v="122"/>
          </reference>
          <reference field="2" count="1" selected="0">
            <x v="18"/>
          </reference>
          <reference field="7" count="1" selected="0">
            <x v="62"/>
          </reference>
          <reference field="20" count="1">
            <x v="245"/>
          </reference>
        </references>
      </pivotArea>
    </format>
    <format dxfId="2282">
      <pivotArea dataOnly="0" labelOnly="1" outline="0" fieldPosition="0">
        <references count="4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62"/>
          </reference>
          <reference field="20" count="1">
            <x v="229"/>
          </reference>
        </references>
      </pivotArea>
    </format>
    <format dxfId="2281">
      <pivotArea dataOnly="0" labelOnly="1" outline="0" fieldPosition="0">
        <references count="4">
          <reference field="0" count="1" selected="0">
            <x v="166"/>
          </reference>
          <reference field="2" count="1" selected="0">
            <x v="35"/>
          </reference>
          <reference field="7" count="1" selected="0">
            <x v="62"/>
          </reference>
          <reference field="20" count="1">
            <x v="260"/>
          </reference>
        </references>
      </pivotArea>
    </format>
    <format dxfId="2280">
      <pivotArea dataOnly="0" labelOnly="1" outline="0" fieldPosition="0">
        <references count="4">
          <reference field="0" count="1" selected="0">
            <x v="174"/>
          </reference>
          <reference field="2" count="1" selected="0">
            <x v="35"/>
          </reference>
          <reference field="7" count="1" selected="0">
            <x v="62"/>
          </reference>
          <reference field="20" count="1">
            <x v="31"/>
          </reference>
        </references>
      </pivotArea>
    </format>
    <format dxfId="2279">
      <pivotArea dataOnly="0" labelOnly="1" outline="0" fieldPosition="0">
        <references count="4">
          <reference field="0" count="1" selected="0">
            <x v="180"/>
          </reference>
          <reference field="2" count="1" selected="0">
            <x v="20"/>
          </reference>
          <reference field="7" count="1" selected="0">
            <x v="62"/>
          </reference>
          <reference field="20" count="1">
            <x v="159"/>
          </reference>
        </references>
      </pivotArea>
    </format>
    <format dxfId="2278">
      <pivotArea dataOnly="0" labelOnly="1" outline="0" fieldPosition="0">
        <references count="4">
          <reference field="0" count="1" selected="0">
            <x v="195"/>
          </reference>
          <reference field="2" count="1" selected="0">
            <x v="33"/>
          </reference>
          <reference field="7" count="1" selected="0">
            <x v="62"/>
          </reference>
          <reference field="20" count="1">
            <x v="237"/>
          </reference>
        </references>
      </pivotArea>
    </format>
    <format dxfId="2277">
      <pivotArea dataOnly="0" labelOnly="1" outline="0" fieldPosition="0">
        <references count="4">
          <reference field="0" count="1" selected="0">
            <x v="209"/>
          </reference>
          <reference field="2" count="1" selected="0">
            <x v="35"/>
          </reference>
          <reference field="7" count="1" selected="0">
            <x v="62"/>
          </reference>
          <reference field="20" count="1">
            <x v="279"/>
          </reference>
        </references>
      </pivotArea>
    </format>
    <format dxfId="2276">
      <pivotArea dataOnly="0" labelOnly="1" outline="0" fieldPosition="0">
        <references count="4">
          <reference field="0" count="1" selected="0">
            <x v="221"/>
          </reference>
          <reference field="2" count="1" selected="0">
            <x v="31"/>
          </reference>
          <reference field="7" count="1" selected="0">
            <x v="62"/>
          </reference>
          <reference field="20" count="1">
            <x v="267"/>
          </reference>
        </references>
      </pivotArea>
    </format>
    <format dxfId="2275">
      <pivotArea dataOnly="0" labelOnly="1" outline="0" fieldPosition="0">
        <references count="4">
          <reference field="0" count="1" selected="0">
            <x v="230"/>
          </reference>
          <reference field="2" count="1" selected="0">
            <x v="21"/>
          </reference>
          <reference field="7" count="1" selected="0">
            <x v="62"/>
          </reference>
          <reference field="20" count="1">
            <x v="265"/>
          </reference>
        </references>
      </pivotArea>
    </format>
    <format dxfId="2274">
      <pivotArea dataOnly="0" labelOnly="1" outline="0" fieldPosition="0">
        <references count="4">
          <reference field="0" count="1" selected="0">
            <x v="238"/>
          </reference>
          <reference field="2" count="1" selected="0">
            <x v="18"/>
          </reference>
          <reference field="7" count="1" selected="0">
            <x v="62"/>
          </reference>
          <reference field="20" count="1">
            <x v="128"/>
          </reference>
        </references>
      </pivotArea>
    </format>
    <format dxfId="2273">
      <pivotArea dataOnly="0" labelOnly="1" outline="0" fieldPosition="0">
        <references count="4">
          <reference field="0" count="1" selected="0">
            <x v="242"/>
          </reference>
          <reference field="2" count="1" selected="0">
            <x v="31"/>
          </reference>
          <reference field="7" count="1" selected="0">
            <x v="62"/>
          </reference>
          <reference field="20" count="1">
            <x v="183"/>
          </reference>
        </references>
      </pivotArea>
    </format>
    <format dxfId="2272">
      <pivotArea dataOnly="0" labelOnly="1" outline="0" fieldPosition="0">
        <references count="4">
          <reference field="0" count="1" selected="0">
            <x v="250"/>
          </reference>
          <reference field="2" count="1" selected="0">
            <x v="20"/>
          </reference>
          <reference field="7" count="1" selected="0">
            <x v="62"/>
          </reference>
          <reference field="20" count="1">
            <x v="187"/>
          </reference>
        </references>
      </pivotArea>
    </format>
    <format dxfId="2271">
      <pivotArea dataOnly="0" labelOnly="1" outline="0" fieldPosition="0">
        <references count="4">
          <reference field="0" count="1" selected="0">
            <x v="260"/>
          </reference>
          <reference field="2" count="1" selected="0">
            <x v="20"/>
          </reference>
          <reference field="7" count="1" selected="0">
            <x v="62"/>
          </reference>
          <reference field="20" count="1">
            <x v="113"/>
          </reference>
        </references>
      </pivotArea>
    </format>
    <format dxfId="2270">
      <pivotArea dataOnly="0" labelOnly="1" outline="0" fieldPosition="0">
        <references count="4">
          <reference field="0" count="1" selected="0">
            <x v="301"/>
          </reference>
          <reference field="2" count="1" selected="0">
            <x v="15"/>
          </reference>
          <reference field="7" count="1" selected="0">
            <x v="62"/>
          </reference>
          <reference field="20" count="1">
            <x v="122"/>
          </reference>
        </references>
      </pivotArea>
    </format>
    <format dxfId="2269">
      <pivotArea dataOnly="0" labelOnly="1" outline="0" fieldPosition="0">
        <references count="4">
          <reference field="0" count="1" selected="0">
            <x v="309"/>
          </reference>
          <reference field="2" count="1" selected="0">
            <x v="0"/>
          </reference>
          <reference field="7" count="1" selected="0">
            <x v="62"/>
          </reference>
          <reference field="20" count="1">
            <x v="0"/>
          </reference>
        </references>
      </pivotArea>
    </format>
    <format dxfId="2268">
      <pivotArea dataOnly="0" labelOnly="1" outline="0" fieldPosition="0">
        <references count="4">
          <reference field="0" count="1" selected="0">
            <x v="318"/>
          </reference>
          <reference field="2" count="1" selected="0">
            <x v="20"/>
          </reference>
          <reference field="7" count="1" selected="0">
            <x v="62"/>
          </reference>
          <reference field="20" count="1">
            <x v="293"/>
          </reference>
        </references>
      </pivotArea>
    </format>
    <format dxfId="2267">
      <pivotArea dataOnly="0" labelOnly="1" outline="0" fieldPosition="0">
        <references count="4">
          <reference field="0" count="1" selected="0">
            <x v="319"/>
          </reference>
          <reference field="2" count="1" selected="0">
            <x v="38"/>
          </reference>
          <reference field="7" count="1" selected="0">
            <x v="62"/>
          </reference>
          <reference field="20" count="1">
            <x v="294"/>
          </reference>
        </references>
      </pivotArea>
    </format>
    <format dxfId="2266">
      <pivotArea dataOnly="0" labelOnly="1" outline="0" fieldPosition="0">
        <references count="4">
          <reference field="0" count="1" selected="0">
            <x v="19"/>
          </reference>
          <reference field="2" count="1" selected="0">
            <x v="37"/>
          </reference>
          <reference field="7" count="1" selected="0">
            <x v="66"/>
          </reference>
          <reference field="20" count="1">
            <x v="257"/>
          </reference>
        </references>
      </pivotArea>
    </format>
    <format dxfId="2265">
      <pivotArea dataOnly="0" labelOnly="1" outline="0" fieldPosition="0">
        <references count="4">
          <reference field="0" count="1" selected="0">
            <x v="35"/>
          </reference>
          <reference field="2" count="1" selected="0">
            <x v="7"/>
          </reference>
          <reference field="7" count="1" selected="0">
            <x v="66"/>
          </reference>
          <reference field="20" count="1">
            <x v="102"/>
          </reference>
        </references>
      </pivotArea>
    </format>
    <format dxfId="2264">
      <pivotArea dataOnly="0" labelOnly="1" outline="0" fieldPosition="0">
        <references count="4">
          <reference field="0" count="1" selected="0">
            <x v="94"/>
          </reference>
          <reference field="2" count="1" selected="0">
            <x v="35"/>
          </reference>
          <reference field="7" count="1" selected="0">
            <x v="66"/>
          </reference>
          <reference field="20" count="1">
            <x v="236"/>
          </reference>
        </references>
      </pivotArea>
    </format>
    <format dxfId="2263">
      <pivotArea dataOnly="0" labelOnly="1" outline="0" fieldPosition="0">
        <references count="4">
          <reference field="0" count="1" selected="0">
            <x v="136"/>
          </reference>
          <reference field="2" count="1" selected="0">
            <x v="30"/>
          </reference>
          <reference field="7" count="1" selected="0">
            <x v="66"/>
          </reference>
          <reference field="20" count="1">
            <x v="249"/>
          </reference>
        </references>
      </pivotArea>
    </format>
    <format dxfId="2262">
      <pivotArea dataOnly="0" labelOnly="1" outline="0" fieldPosition="0">
        <references count="4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66"/>
          </reference>
          <reference field="20" count="1">
            <x v="229"/>
          </reference>
        </references>
      </pivotArea>
    </format>
    <format dxfId="2261">
      <pivotArea dataOnly="0" labelOnly="1" outline="0" fieldPosition="0">
        <references count="4">
          <reference field="0" count="1" selected="0">
            <x v="169"/>
          </reference>
          <reference field="2" count="1" selected="0">
            <x v="33"/>
          </reference>
          <reference field="7" count="1" selected="0">
            <x v="66"/>
          </reference>
          <reference field="20" count="1">
            <x v="251"/>
          </reference>
        </references>
      </pivotArea>
    </format>
    <format dxfId="2260">
      <pivotArea dataOnly="0" labelOnly="1" outline="0" fieldPosition="0">
        <references count="4">
          <reference field="0" count="1" selected="0">
            <x v="175"/>
          </reference>
          <reference field="2" count="1" selected="0">
            <x v="20"/>
          </reference>
          <reference field="7" count="1" selected="0">
            <x v="66"/>
          </reference>
          <reference field="20" count="1">
            <x v="142"/>
          </reference>
        </references>
      </pivotArea>
    </format>
    <format dxfId="2259">
      <pivotArea dataOnly="0" labelOnly="1" outline="0" fieldPosition="0">
        <references count="4">
          <reference field="0" count="1" selected="0">
            <x v="218"/>
          </reference>
          <reference field="2" count="1" selected="0">
            <x v="20"/>
          </reference>
          <reference field="7" count="1" selected="0">
            <x v="66"/>
          </reference>
          <reference field="20" count="1">
            <x v="274"/>
          </reference>
        </references>
      </pivotArea>
    </format>
    <format dxfId="2258">
      <pivotArea dataOnly="0" labelOnly="1" outline="0" fieldPosition="0">
        <references count="4">
          <reference field="0" count="1" selected="0">
            <x v="223"/>
          </reference>
          <reference field="2" count="1" selected="0">
            <x v="20"/>
          </reference>
          <reference field="7" count="1" selected="0">
            <x v="66"/>
          </reference>
          <reference field="20" count="1">
            <x v="273"/>
          </reference>
        </references>
      </pivotArea>
    </format>
    <format dxfId="2257">
      <pivotArea dataOnly="0" labelOnly="1" outline="0" fieldPosition="0">
        <references count="4">
          <reference field="0" count="1" selected="0">
            <x v="244"/>
          </reference>
          <reference field="2" count="1" selected="0">
            <x v="34"/>
          </reference>
          <reference field="7" count="1" selected="0">
            <x v="66"/>
          </reference>
          <reference field="20" count="1">
            <x v="30"/>
          </reference>
        </references>
      </pivotArea>
    </format>
    <format dxfId="2256">
      <pivotArea dataOnly="0" labelOnly="1" outline="0" fieldPosition="0">
        <references count="4">
          <reference field="0" count="1" selected="0">
            <x v="283"/>
          </reference>
          <reference field="2" count="1" selected="0">
            <x v="35"/>
          </reference>
          <reference field="7" count="1" selected="0">
            <x v="66"/>
          </reference>
          <reference field="20" count="1">
            <x v="115"/>
          </reference>
        </references>
      </pivotArea>
    </format>
    <format dxfId="2255">
      <pivotArea dataOnly="0" labelOnly="1" outline="0" fieldPosition="0">
        <references count="4">
          <reference field="0" count="1" selected="0">
            <x v="47"/>
          </reference>
          <reference field="2" count="1" selected="0">
            <x v="31"/>
          </reference>
          <reference field="7" count="1" selected="0">
            <x v="67"/>
          </reference>
          <reference field="20" count="1">
            <x v="33"/>
          </reference>
        </references>
      </pivotArea>
    </format>
    <format dxfId="2254">
      <pivotArea dataOnly="0" labelOnly="1" outline="0" fieldPosition="0">
        <references count="4">
          <reference field="0" count="1" selected="0">
            <x v="56"/>
          </reference>
          <reference field="2" count="1" selected="0">
            <x v="7"/>
          </reference>
          <reference field="7" count="1" selected="0">
            <x v="67"/>
          </reference>
          <reference field="20" count="1">
            <x v="160"/>
          </reference>
        </references>
      </pivotArea>
    </format>
    <format dxfId="2253">
      <pivotArea dataOnly="0" labelOnly="1" outline="0" fieldPosition="0">
        <references count="4">
          <reference field="0" count="1" selected="0">
            <x v="137"/>
          </reference>
          <reference field="2" count="1" selected="0">
            <x v="33"/>
          </reference>
          <reference field="7" count="1" selected="0">
            <x v="67"/>
          </reference>
          <reference field="20" count="1">
            <x v="269"/>
          </reference>
        </references>
      </pivotArea>
    </format>
    <format dxfId="2252">
      <pivotArea dataOnly="0" labelOnly="1" outline="0" fieldPosition="0">
        <references count="4">
          <reference field="0" count="1" selected="0">
            <x v="155"/>
          </reference>
          <reference field="2" count="1" selected="0">
            <x v="21"/>
          </reference>
          <reference field="7" count="1" selected="0">
            <x v="67"/>
          </reference>
          <reference field="20" count="1">
            <x v="186"/>
          </reference>
        </references>
      </pivotArea>
    </format>
    <format dxfId="2251">
      <pivotArea dataOnly="0" labelOnly="1" outline="0" fieldPosition="0">
        <references count="4">
          <reference field="0" count="1" selected="0">
            <x v="158"/>
          </reference>
          <reference field="2" count="1" selected="0">
            <x v="21"/>
          </reference>
          <reference field="7" count="1" selected="0">
            <x v="67"/>
          </reference>
          <reference field="20" count="1">
            <x v="255"/>
          </reference>
        </references>
      </pivotArea>
    </format>
    <format dxfId="2250">
      <pivotArea dataOnly="0" labelOnly="1" outline="0" fieldPosition="0">
        <references count="4">
          <reference field="0" count="1" selected="0">
            <x v="267"/>
          </reference>
          <reference field="2" count="1" selected="0">
            <x v="22"/>
          </reference>
          <reference field="7" count="1" selected="0">
            <x v="67"/>
          </reference>
          <reference field="20" count="1">
            <x v="202"/>
          </reference>
        </references>
      </pivotArea>
    </format>
    <format dxfId="2249">
      <pivotArea dataOnly="0" labelOnly="1" outline="0" fieldPosition="0">
        <references count="4">
          <reference field="0" count="1" selected="0">
            <x v="273"/>
          </reference>
          <reference field="2" count="1" selected="0">
            <x v="20"/>
          </reference>
          <reference field="7" count="1" selected="0">
            <x v="67"/>
          </reference>
          <reference field="20" count="1">
            <x v="63"/>
          </reference>
        </references>
      </pivotArea>
    </format>
    <format dxfId="2248">
      <pivotArea dataOnly="0" labelOnly="1" outline="0" fieldPosition="0">
        <references count="4">
          <reference field="0" count="1" selected="0">
            <x v="313"/>
          </reference>
          <reference field="2" count="1" selected="0">
            <x v="4"/>
          </reference>
          <reference field="7" count="1" selected="0">
            <x v="67"/>
          </reference>
          <reference field="20" count="1">
            <x v="288"/>
          </reference>
        </references>
      </pivotArea>
    </format>
    <format dxfId="2247">
      <pivotArea dataOnly="0" labelOnly="1" outline="0" fieldPosition="0">
        <references count="4">
          <reference field="0" count="1" selected="0">
            <x v="0"/>
          </reference>
          <reference field="2" count="1" selected="0">
            <x v="33"/>
          </reference>
          <reference field="7" count="1" selected="0">
            <x v="68"/>
          </reference>
          <reference field="20" count="1">
            <x v="223"/>
          </reference>
        </references>
      </pivotArea>
    </format>
    <format dxfId="2246">
      <pivotArea dataOnly="0" labelOnly="1" outline="0" fieldPosition="0">
        <references count="4">
          <reference field="0" count="1" selected="0">
            <x v="9"/>
          </reference>
          <reference field="2" count="1" selected="0">
            <x v="20"/>
          </reference>
          <reference field="7" count="1" selected="0">
            <x v="68"/>
          </reference>
          <reference field="20" count="1">
            <x v="158"/>
          </reference>
        </references>
      </pivotArea>
    </format>
    <format dxfId="2245">
      <pivotArea dataOnly="0" labelOnly="1" outline="0" fieldPosition="0">
        <references count="4">
          <reference field="0" count="1" selected="0">
            <x v="10"/>
          </reference>
          <reference field="2" count="1" selected="0">
            <x v="33"/>
          </reference>
          <reference field="7" count="1" selected="0">
            <x v="68"/>
          </reference>
          <reference field="20" count="1">
            <x v="262"/>
          </reference>
        </references>
      </pivotArea>
    </format>
    <format dxfId="2244">
      <pivotArea dataOnly="0" labelOnly="1" outline="0" fieldPosition="0">
        <references count="4">
          <reference field="0" count="1" selected="0">
            <x v="14"/>
          </reference>
          <reference field="2" count="1" selected="0">
            <x v="20"/>
          </reference>
          <reference field="7" count="1" selected="0">
            <x v="68"/>
          </reference>
          <reference field="20" count="1">
            <x v="210"/>
          </reference>
        </references>
      </pivotArea>
    </format>
    <format dxfId="2243">
      <pivotArea dataOnly="0" labelOnly="1" outline="0" fieldPosition="0">
        <references count="4">
          <reference field="0" count="1" selected="0">
            <x v="43"/>
          </reference>
          <reference field="2" count="1" selected="0">
            <x v="35"/>
          </reference>
          <reference field="7" count="1" selected="0">
            <x v="68"/>
          </reference>
          <reference field="20" count="1">
            <x v="61"/>
          </reference>
        </references>
      </pivotArea>
    </format>
    <format dxfId="2242">
      <pivotArea dataOnly="0" labelOnly="1" outline="0" fieldPosition="0">
        <references count="4">
          <reference field="0" count="1" selected="0">
            <x v="45"/>
          </reference>
          <reference field="2" count="1" selected="0">
            <x v="17"/>
          </reference>
          <reference field="7" count="1" selected="0">
            <x v="68"/>
          </reference>
          <reference field="20" count="1">
            <x v="134"/>
          </reference>
        </references>
      </pivotArea>
    </format>
    <format dxfId="2241">
      <pivotArea dataOnly="0" labelOnly="1" outline="0" fieldPosition="0">
        <references count="4">
          <reference field="0" count="1" selected="0">
            <x v="86"/>
          </reference>
          <reference field="2" count="1" selected="0">
            <x v="20"/>
          </reference>
          <reference field="7" count="1" selected="0">
            <x v="68"/>
          </reference>
          <reference field="20" count="1">
            <x v="224"/>
          </reference>
        </references>
      </pivotArea>
    </format>
    <format dxfId="2240">
      <pivotArea dataOnly="0" labelOnly="1" outline="0" fieldPosition="0">
        <references count="4">
          <reference field="0" count="1" selected="0">
            <x v="87"/>
          </reference>
          <reference field="2" count="1" selected="0">
            <x v="35"/>
          </reference>
          <reference field="7" count="1" selected="0">
            <x v="68"/>
          </reference>
          <reference field="20" count="1">
            <x v="268"/>
          </reference>
        </references>
      </pivotArea>
    </format>
    <format dxfId="2239">
      <pivotArea dataOnly="0" labelOnly="1" outline="0" fieldPosition="0">
        <references count="4">
          <reference field="0" count="1" selected="0">
            <x v="104"/>
          </reference>
          <reference field="2" count="1" selected="0">
            <x v="20"/>
          </reference>
          <reference field="7" count="1" selected="0">
            <x v="68"/>
          </reference>
          <reference field="20" count="1">
            <x v="177"/>
          </reference>
        </references>
      </pivotArea>
    </format>
    <format dxfId="2238">
      <pivotArea dataOnly="0" labelOnly="1" outline="0" fieldPosition="0">
        <references count="4">
          <reference field="0" count="1" selected="0">
            <x v="121"/>
          </reference>
          <reference field="2" count="1" selected="0">
            <x v="35"/>
          </reference>
          <reference field="7" count="1" selected="0">
            <x v="68"/>
          </reference>
          <reference field="20" count="1">
            <x v="201"/>
          </reference>
        </references>
      </pivotArea>
    </format>
    <format dxfId="2237">
      <pivotArea dataOnly="0" labelOnly="1" outline="0" fieldPosition="0">
        <references count="4">
          <reference field="0" count="1" selected="0">
            <x v="128"/>
          </reference>
          <reference field="2" count="1" selected="0">
            <x v="33"/>
          </reference>
          <reference field="7" count="1" selected="0">
            <x v="68"/>
          </reference>
          <reference field="20" count="1">
            <x v="225"/>
          </reference>
        </references>
      </pivotArea>
    </format>
    <format dxfId="2236">
      <pivotArea dataOnly="0" labelOnly="1" outline="0" fieldPosition="0">
        <references count="4">
          <reference field="0" count="1" selected="0">
            <x v="129"/>
          </reference>
          <reference field="2" count="1" selected="0">
            <x v="33"/>
          </reference>
          <reference field="7" count="1" selected="0">
            <x v="68"/>
          </reference>
          <reference field="20" count="1">
            <x v="226"/>
          </reference>
        </references>
      </pivotArea>
    </format>
    <format dxfId="2235">
      <pivotArea dataOnly="0" labelOnly="1" outline="0" fieldPosition="0">
        <references count="4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68"/>
          </reference>
          <reference field="20" count="1">
            <x v="261"/>
          </reference>
        </references>
      </pivotArea>
    </format>
    <format dxfId="2234">
      <pivotArea dataOnly="0" labelOnly="1" outline="0" fieldPosition="0">
        <references count="4">
          <reference field="0" count="1" selected="0">
            <x v="159"/>
          </reference>
          <reference field="2" count="1" selected="0">
            <x v="20"/>
          </reference>
          <reference field="7" count="1" selected="0">
            <x v="68"/>
          </reference>
          <reference field="20" count="1">
            <x v="141"/>
          </reference>
        </references>
      </pivotArea>
    </format>
    <format dxfId="2233">
      <pivotArea dataOnly="0" labelOnly="1" outline="0" fieldPosition="0">
        <references count="4">
          <reference field="0" count="1" selected="0">
            <x v="177"/>
          </reference>
          <reference field="2" count="1" selected="0">
            <x v="20"/>
          </reference>
          <reference field="7" count="1" selected="0">
            <x v="68"/>
          </reference>
          <reference field="20" count="1">
            <x v="165"/>
          </reference>
        </references>
      </pivotArea>
    </format>
    <format dxfId="2232">
      <pivotArea dataOnly="0" labelOnly="1" outline="0" fieldPosition="0">
        <references count="4">
          <reference field="0" count="1" selected="0">
            <x v="196"/>
          </reference>
          <reference field="2" count="1" selected="0">
            <x v="21"/>
          </reference>
          <reference field="7" count="1" selected="0">
            <x v="68"/>
          </reference>
          <reference field="20" count="1">
            <x v="222"/>
          </reference>
        </references>
      </pivotArea>
    </format>
    <format dxfId="2231">
      <pivotArea dataOnly="0" labelOnly="1" outline="0" fieldPosition="0">
        <references count="4">
          <reference field="0" count="1" selected="0">
            <x v="214"/>
          </reference>
          <reference field="2" count="1" selected="0">
            <x v="31"/>
          </reference>
          <reference field="7" count="1" selected="0">
            <x v="68"/>
          </reference>
          <reference field="20" count="1">
            <x v="173"/>
          </reference>
        </references>
      </pivotArea>
    </format>
    <format dxfId="2230">
      <pivotArea dataOnly="0" labelOnly="1" outline="0" fieldPosition="0">
        <references count="4">
          <reference field="0" count="1" selected="0">
            <x v="222"/>
          </reference>
          <reference field="2" count="1" selected="0">
            <x v="20"/>
          </reference>
          <reference field="7" count="1" selected="0">
            <x v="68"/>
          </reference>
          <reference field="20" count="1">
            <x v="172"/>
          </reference>
        </references>
      </pivotArea>
    </format>
    <format dxfId="2229">
      <pivotArea dataOnly="0" labelOnly="1" outline="0" fieldPosition="0">
        <references count="4">
          <reference field="0" count="1" selected="0">
            <x v="256"/>
          </reference>
          <reference field="2" count="1" selected="0">
            <x v="21"/>
          </reference>
          <reference field="7" count="1" selected="0">
            <x v="68"/>
          </reference>
          <reference field="20" count="1">
            <x v="207"/>
          </reference>
        </references>
      </pivotArea>
    </format>
    <format dxfId="2228">
      <pivotArea dataOnly="0" labelOnly="1" outline="0" fieldPosition="0">
        <references count="4">
          <reference field="0" count="1" selected="0">
            <x v="265"/>
          </reference>
          <reference field="2" count="1" selected="0">
            <x v="26"/>
          </reference>
          <reference field="7" count="1" selected="0">
            <x v="68"/>
          </reference>
          <reference field="20" count="1">
            <x v="93"/>
          </reference>
        </references>
      </pivotArea>
    </format>
    <format dxfId="2227">
      <pivotArea dataOnly="0" labelOnly="1" outline="0" fieldPosition="0">
        <references count="4">
          <reference field="0" count="1" selected="0">
            <x v="285"/>
          </reference>
          <reference field="2" count="1" selected="0">
            <x v="21"/>
          </reference>
          <reference field="7" count="1" selected="0">
            <x v="68"/>
          </reference>
          <reference field="20" count="1">
            <x v="121"/>
          </reference>
        </references>
      </pivotArea>
    </format>
    <format dxfId="2226">
      <pivotArea dataOnly="0" labelOnly="1" outline="0" fieldPosition="0">
        <references count="4">
          <reference field="0" count="1" selected="0">
            <x v="316"/>
          </reference>
          <reference field="2" count="1" selected="0">
            <x v="21"/>
          </reference>
          <reference field="7" count="1" selected="0">
            <x v="68"/>
          </reference>
          <reference field="20" count="1">
            <x v="291"/>
          </reference>
        </references>
      </pivotArea>
    </format>
    <format dxfId="2225">
      <pivotArea dataOnly="0" labelOnly="1" outline="0" fieldPosition="0">
        <references count="4">
          <reference field="0" count="1" selected="0">
            <x v="11"/>
          </reference>
          <reference field="2" count="1" selected="0">
            <x v="7"/>
          </reference>
          <reference field="7" count="1" selected="0">
            <x v="69"/>
          </reference>
          <reference field="20" count="1">
            <x v="72"/>
          </reference>
        </references>
      </pivotArea>
    </format>
    <format dxfId="2224">
      <pivotArea dataOnly="0" labelOnly="1" outline="0" fieldPosition="0">
        <references count="4">
          <reference field="0" count="1" selected="0">
            <x v="13"/>
          </reference>
          <reference field="2" count="1" selected="0">
            <x v="20"/>
          </reference>
          <reference field="7" count="1" selected="0">
            <x v="69"/>
          </reference>
          <reference field="20" count="1">
            <x v="243"/>
          </reference>
        </references>
      </pivotArea>
    </format>
    <format dxfId="2223">
      <pivotArea dataOnly="0" labelOnly="1" outline="0" fieldPosition="0">
        <references count="4">
          <reference field="0" count="1" selected="0">
            <x v="25"/>
          </reference>
          <reference field="2" count="1" selected="0">
            <x v="20"/>
          </reference>
          <reference field="7" count="1" selected="0">
            <x v="69"/>
          </reference>
          <reference field="20" count="1">
            <x v="88"/>
          </reference>
        </references>
      </pivotArea>
    </format>
    <format dxfId="2222">
      <pivotArea dataOnly="0" labelOnly="1" outline="0" fieldPosition="0">
        <references count="4">
          <reference field="0" count="1" selected="0">
            <x v="26"/>
          </reference>
          <reference field="2" count="1" selected="0">
            <x v="33"/>
          </reference>
          <reference field="7" count="1" selected="0">
            <x v="69"/>
          </reference>
          <reference field="20" count="1">
            <x v="125"/>
          </reference>
        </references>
      </pivotArea>
    </format>
    <format dxfId="2221">
      <pivotArea dataOnly="0" labelOnly="1" outline="0" fieldPosition="0">
        <references count="4">
          <reference field="0" count="1" selected="0">
            <x v="33"/>
          </reference>
          <reference field="2" count="1" selected="0">
            <x v="33"/>
          </reference>
          <reference field="7" count="1" selected="0">
            <x v="69"/>
          </reference>
          <reference field="20" count="1">
            <x v="103"/>
          </reference>
        </references>
      </pivotArea>
    </format>
    <format dxfId="2220">
      <pivotArea dataOnly="0" labelOnly="1" outline="0" fieldPosition="0">
        <references count="4">
          <reference field="0" count="1" selected="0">
            <x v="35"/>
          </reference>
          <reference field="2" count="1" selected="0">
            <x v="7"/>
          </reference>
          <reference field="7" count="1" selected="0">
            <x v="69"/>
          </reference>
          <reference field="20" count="1">
            <x v="102"/>
          </reference>
        </references>
      </pivotArea>
    </format>
    <format dxfId="2219">
      <pivotArea dataOnly="0" labelOnly="1" outline="0" fieldPosition="0">
        <references count="4">
          <reference field="0" count="1" selected="0">
            <x v="37"/>
          </reference>
          <reference field="2" count="1" selected="0">
            <x v="17"/>
          </reference>
          <reference field="7" count="1" selected="0">
            <x v="69"/>
          </reference>
          <reference field="20" count="1">
            <x v="37"/>
          </reference>
        </references>
      </pivotArea>
    </format>
    <format dxfId="2218">
      <pivotArea dataOnly="0" labelOnly="1" outline="0" fieldPosition="0">
        <references count="4">
          <reference field="0" count="1" selected="0">
            <x v="39"/>
          </reference>
          <reference field="2" count="1" selected="0">
            <x v="16"/>
          </reference>
          <reference field="7" count="1" selected="0">
            <x v="69"/>
          </reference>
          <reference field="20" count="1">
            <x v="240"/>
          </reference>
        </references>
      </pivotArea>
    </format>
    <format dxfId="2217">
      <pivotArea dataOnly="0" labelOnly="1" outline="0" fieldPosition="0">
        <references count="4">
          <reference field="0" count="1" selected="0">
            <x v="42"/>
          </reference>
          <reference field="2" count="1" selected="0">
            <x v="33"/>
          </reference>
          <reference field="7" count="1" selected="0">
            <x v="69"/>
          </reference>
          <reference field="20" count="1">
            <x v="19"/>
          </reference>
        </references>
      </pivotArea>
    </format>
    <format dxfId="2216">
      <pivotArea dataOnly="0" labelOnly="1" outline="0" fieldPosition="0">
        <references count="4">
          <reference field="0" count="1" selected="0">
            <x v="60"/>
          </reference>
          <reference field="2" count="1" selected="0">
            <x v="11"/>
          </reference>
          <reference field="7" count="1" selected="0">
            <x v="69"/>
          </reference>
          <reference field="20" count="1">
            <x v="54"/>
          </reference>
        </references>
      </pivotArea>
    </format>
    <format dxfId="2215">
      <pivotArea dataOnly="0" labelOnly="1" outline="0" fieldPosition="0">
        <references count="4">
          <reference field="0" count="1" selected="0">
            <x v="66"/>
          </reference>
          <reference field="2" count="1" selected="0">
            <x v="10"/>
          </reference>
          <reference field="7" count="1" selected="0">
            <x v="69"/>
          </reference>
          <reference field="20" count="1">
            <x v="97"/>
          </reference>
        </references>
      </pivotArea>
    </format>
    <format dxfId="2214">
      <pivotArea dataOnly="0" labelOnly="1" outline="0" fieldPosition="0">
        <references count="4">
          <reference field="0" count="1" selected="0">
            <x v="67"/>
          </reference>
          <reference field="2" count="1" selected="0">
            <x v="30"/>
          </reference>
          <reference field="7" count="1" selected="0">
            <x v="69"/>
          </reference>
          <reference field="20" count="1">
            <x v="116"/>
          </reference>
        </references>
      </pivotArea>
    </format>
    <format dxfId="2213">
      <pivotArea dataOnly="0" labelOnly="1" outline="0" fieldPosition="0">
        <references count="4">
          <reference field="0" count="1" selected="0">
            <x v="68"/>
          </reference>
          <reference field="2" count="1" selected="0">
            <x v="20"/>
          </reference>
          <reference field="7" count="1" selected="0">
            <x v="69"/>
          </reference>
          <reference field="20" count="1">
            <x v="104"/>
          </reference>
        </references>
      </pivotArea>
    </format>
    <format dxfId="2212">
      <pivotArea dataOnly="0" labelOnly="1" outline="0" fieldPosition="0">
        <references count="4">
          <reference field="0" count="1" selected="0">
            <x v="69"/>
          </reference>
          <reference field="2" count="1" selected="0">
            <x v="20"/>
          </reference>
          <reference field="7" count="1" selected="0">
            <x v="69"/>
          </reference>
          <reference field="20" count="1">
            <x v="166"/>
          </reference>
        </references>
      </pivotArea>
    </format>
    <format dxfId="2211">
      <pivotArea dataOnly="0" labelOnly="1" outline="0" fieldPosition="0">
        <references count="4">
          <reference field="0" count="1" selected="0">
            <x v="79"/>
          </reference>
          <reference field="2" count="1" selected="0">
            <x v="33"/>
          </reference>
          <reference field="7" count="1" selected="0">
            <x v="69"/>
          </reference>
          <reference field="20" count="1">
            <x v="91"/>
          </reference>
        </references>
      </pivotArea>
    </format>
    <format dxfId="2210">
      <pivotArea dataOnly="0" labelOnly="1" outline="0" fieldPosition="0">
        <references count="4">
          <reference field="0" count="1" selected="0">
            <x v="98"/>
          </reference>
          <reference field="2" count="1" selected="0">
            <x v="4"/>
          </reference>
          <reference field="7" count="1" selected="0">
            <x v="69"/>
          </reference>
          <reference field="20" count="1">
            <x v="117"/>
          </reference>
        </references>
      </pivotArea>
    </format>
    <format dxfId="2209">
      <pivotArea dataOnly="0" labelOnly="1" outline="0" fieldPosition="0">
        <references count="4">
          <reference field="0" count="1" selected="0">
            <x v="99"/>
          </reference>
          <reference field="2" count="1" selected="0">
            <x v="9"/>
          </reference>
          <reference field="7" count="1" selected="0">
            <x v="69"/>
          </reference>
          <reference field="20" count="1">
            <x v="24"/>
          </reference>
        </references>
      </pivotArea>
    </format>
    <format dxfId="2208">
      <pivotArea dataOnly="0" labelOnly="1" outline="0" fieldPosition="0">
        <references count="4">
          <reference field="0" count="1" selected="0">
            <x v="102"/>
          </reference>
          <reference field="2" count="1" selected="0">
            <x v="7"/>
          </reference>
          <reference field="7" count="1" selected="0">
            <x v="69"/>
          </reference>
          <reference field="20" count="1">
            <x v="79"/>
          </reference>
        </references>
      </pivotArea>
    </format>
    <format dxfId="2207">
      <pivotArea dataOnly="0" labelOnly="1" outline="0" fieldPosition="0">
        <references count="4">
          <reference field="0" count="1" selected="0">
            <x v="116"/>
          </reference>
          <reference field="2" count="1" selected="0">
            <x v="35"/>
          </reference>
          <reference field="7" count="1" selected="0">
            <x v="69"/>
          </reference>
          <reference field="20" count="1">
            <x v="50"/>
          </reference>
        </references>
      </pivotArea>
    </format>
    <format dxfId="2206">
      <pivotArea dataOnly="0" labelOnly="1" outline="0" fieldPosition="0">
        <references count="4">
          <reference field="0" count="1" selected="0">
            <x v="120"/>
          </reference>
          <reference field="2" count="1" selected="0">
            <x v="20"/>
          </reference>
          <reference field="7" count="1" selected="0">
            <x v="69"/>
          </reference>
          <reference field="20" count="1">
            <x v="127"/>
          </reference>
        </references>
      </pivotArea>
    </format>
    <format dxfId="2205">
      <pivotArea dataOnly="0" labelOnly="1" outline="0" fieldPosition="0">
        <references count="4">
          <reference field="0" count="1" selected="0">
            <x v="131"/>
          </reference>
          <reference field="2" count="1" selected="0">
            <x v="35"/>
          </reference>
          <reference field="7" count="1" selected="0">
            <x v="69"/>
          </reference>
          <reference field="20" count="1">
            <x v="99"/>
          </reference>
        </references>
      </pivotArea>
    </format>
    <format dxfId="2204">
      <pivotArea dataOnly="0" labelOnly="1" outline="0" fieldPosition="0">
        <references count="4">
          <reference field="0" count="1" selected="0">
            <x v="146"/>
          </reference>
          <reference field="2" count="1" selected="0">
            <x v="35"/>
          </reference>
          <reference field="7" count="1" selected="0">
            <x v="69"/>
          </reference>
          <reference field="20" count="1">
            <x v="27"/>
          </reference>
        </references>
      </pivotArea>
    </format>
    <format dxfId="2203">
      <pivotArea dataOnly="0" labelOnly="1" outline="0" fieldPosition="0">
        <references count="4">
          <reference field="0" count="1" selected="0">
            <x v="151"/>
          </reference>
          <reference field="2" count="1" selected="0">
            <x v="28"/>
          </reference>
          <reference field="7" count="1" selected="0">
            <x v="69"/>
          </reference>
          <reference field="20" count="1">
            <x v="76"/>
          </reference>
        </references>
      </pivotArea>
    </format>
    <format dxfId="2202">
      <pivotArea dataOnly="0" labelOnly="1" outline="0" fieldPosition="0">
        <references count="4">
          <reference field="0" count="1" selected="0">
            <x v="152"/>
          </reference>
          <reference field="2" count="1" selected="0">
            <x v="35"/>
          </reference>
          <reference field="7" count="1" selected="0">
            <x v="69"/>
          </reference>
          <reference field="20" count="1">
            <x v="49"/>
          </reference>
        </references>
      </pivotArea>
    </format>
    <format dxfId="2201">
      <pivotArea dataOnly="0" labelOnly="1" outline="0" fieldPosition="0">
        <references count="4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69"/>
          </reference>
          <reference field="20" count="1">
            <x v="229"/>
          </reference>
        </references>
      </pivotArea>
    </format>
    <format dxfId="2200">
      <pivotArea dataOnly="0" labelOnly="1" outline="0" fieldPosition="0">
        <references count="4">
          <reference field="0" count="1" selected="0">
            <x v="157"/>
          </reference>
          <reference field="2" count="1" selected="0">
            <x v="33"/>
          </reference>
          <reference field="7" count="1" selected="0">
            <x v="69"/>
          </reference>
          <reference field="20" count="1">
            <x v="22"/>
          </reference>
        </references>
      </pivotArea>
    </format>
    <format dxfId="2199">
      <pivotArea dataOnly="0" labelOnly="1" outline="0" fieldPosition="0">
        <references count="4">
          <reference field="0" count="1" selected="0">
            <x v="173"/>
          </reference>
          <reference field="2" count="1" selected="0">
            <x v="35"/>
          </reference>
          <reference field="7" count="1" selected="0">
            <x v="69"/>
          </reference>
          <reference field="20" count="1">
            <x v="56"/>
          </reference>
        </references>
      </pivotArea>
    </format>
    <format dxfId="2198">
      <pivotArea dataOnly="0" labelOnly="1" outline="0" fieldPosition="0">
        <references count="4">
          <reference field="0" count="1" selected="0">
            <x v="179"/>
          </reference>
          <reference field="2" count="1" selected="0">
            <x v="31"/>
          </reference>
          <reference field="7" count="1" selected="0">
            <x v="69"/>
          </reference>
          <reference field="20" count="1">
            <x v="157"/>
          </reference>
        </references>
      </pivotArea>
    </format>
    <format dxfId="2197">
      <pivotArea dataOnly="0" labelOnly="1" outline="0" fieldPosition="0">
        <references count="4">
          <reference field="0" count="1" selected="0">
            <x v="182"/>
          </reference>
          <reference field="2" count="1" selected="0">
            <x v="35"/>
          </reference>
          <reference field="7" count="1" selected="0">
            <x v="69"/>
          </reference>
          <reference field="20" count="1">
            <x v="64"/>
          </reference>
        </references>
      </pivotArea>
    </format>
    <format dxfId="2196">
      <pivotArea dataOnly="0" labelOnly="1" outline="0" fieldPosition="0">
        <references count="4">
          <reference field="0" count="1" selected="0">
            <x v="224"/>
          </reference>
          <reference field="2" count="1" selected="0">
            <x v="35"/>
          </reference>
          <reference field="7" count="1" selected="0">
            <x v="69"/>
          </reference>
          <reference field="20" count="1">
            <x v="77"/>
          </reference>
        </references>
      </pivotArea>
    </format>
    <format dxfId="2195">
      <pivotArea dataOnly="0" labelOnly="1" outline="0" fieldPosition="0">
        <references count="4">
          <reference field="0" count="1" selected="0">
            <x v="225"/>
          </reference>
          <reference field="2" count="1" selected="0">
            <x v="33"/>
          </reference>
          <reference field="7" count="1" selected="0">
            <x v="69"/>
          </reference>
          <reference field="20" count="1">
            <x v="140"/>
          </reference>
        </references>
      </pivotArea>
    </format>
    <format dxfId="2194">
      <pivotArea dataOnly="0" labelOnly="1" outline="0" fieldPosition="0">
        <references count="4">
          <reference field="0" count="1" selected="0">
            <x v="268"/>
          </reference>
          <reference field="2" count="1" selected="0">
            <x v="21"/>
          </reference>
          <reference field="7" count="1" selected="0">
            <x v="69"/>
          </reference>
          <reference field="20" count="1">
            <x v="181"/>
          </reference>
        </references>
      </pivotArea>
    </format>
    <format dxfId="2193">
      <pivotArea dataOnly="0" labelOnly="1" outline="0" fieldPosition="0">
        <references count="4">
          <reference field="0" count="1" selected="0">
            <x v="276"/>
          </reference>
          <reference field="2" count="1" selected="0">
            <x v="21"/>
          </reference>
          <reference field="7" count="1" selected="0">
            <x v="69"/>
          </reference>
          <reference field="20" count="1">
            <x v="195"/>
          </reference>
        </references>
      </pivotArea>
    </format>
    <format dxfId="2192">
      <pivotArea dataOnly="0" labelOnly="1" outline="0" fieldPosition="0">
        <references count="4">
          <reference field="0" count="1" selected="0">
            <x v="282"/>
          </reference>
          <reference field="2" count="1" selected="0">
            <x v="33"/>
          </reference>
          <reference field="7" count="1" selected="0">
            <x v="69"/>
          </reference>
          <reference field="20" count="1">
            <x v="80"/>
          </reference>
        </references>
      </pivotArea>
    </format>
    <format dxfId="2191">
      <pivotArea dataOnly="0" labelOnly="1" outline="0" fieldPosition="0">
        <references count="4">
          <reference field="0" count="1" selected="0">
            <x v="289"/>
          </reference>
          <reference field="2" count="1" selected="0">
            <x v="32"/>
          </reference>
          <reference field="7" count="1" selected="0">
            <x v="69"/>
          </reference>
          <reference field="20" count="1">
            <x v="84"/>
          </reference>
        </references>
      </pivotArea>
    </format>
    <format dxfId="2190">
      <pivotArea dataOnly="0" labelOnly="1" outline="0" fieldPosition="0">
        <references count="4">
          <reference field="0" count="1" selected="0">
            <x v="305"/>
          </reference>
          <reference field="2" count="1" selected="0">
            <x v="11"/>
          </reference>
          <reference field="7" count="1" selected="0">
            <x v="69"/>
          </reference>
          <reference field="20" count="1">
            <x v="119"/>
          </reference>
        </references>
      </pivotArea>
    </format>
    <format dxfId="2189">
      <pivotArea dataOnly="0" labelOnly="1" outline="0" fieldPosition="0">
        <references count="4">
          <reference field="0" count="1" selected="0">
            <x v="316"/>
          </reference>
          <reference field="2" count="1" selected="0">
            <x v="21"/>
          </reference>
          <reference field="7" count="1" selected="0">
            <x v="69"/>
          </reference>
          <reference field="20" count="1">
            <x v="291"/>
          </reference>
        </references>
      </pivotArea>
    </format>
    <format dxfId="2188">
      <pivotArea dataOnly="0" labelOnly="1" outline="0" fieldPosition="0">
        <references count="4">
          <reference field="0" count="1" selected="0">
            <x v="6"/>
          </reference>
          <reference field="2" count="1" selected="0">
            <x v="2"/>
          </reference>
          <reference field="7" count="1" selected="0">
            <x v="70"/>
          </reference>
          <reference field="20" count="1">
            <x v="232"/>
          </reference>
        </references>
      </pivotArea>
    </format>
    <format dxfId="2187">
      <pivotArea dataOnly="0" labelOnly="1" outline="0" fieldPosition="0">
        <references count="4">
          <reference field="0" count="1" selected="0">
            <x v="7"/>
          </reference>
          <reference field="2" count="1" selected="0">
            <x v="33"/>
          </reference>
          <reference field="7" count="1" selected="0">
            <x v="70"/>
          </reference>
          <reference field="20" count="1">
            <x v="197"/>
          </reference>
        </references>
      </pivotArea>
    </format>
    <format dxfId="2186">
      <pivotArea dataOnly="0" labelOnly="1" outline="0" fieldPosition="0">
        <references count="4">
          <reference field="0" count="1" selected="0">
            <x v="50"/>
          </reference>
          <reference field="2" count="1" selected="0">
            <x v="20"/>
          </reference>
          <reference field="7" count="1" selected="0">
            <x v="70"/>
          </reference>
          <reference field="20" count="1">
            <x v="135"/>
          </reference>
        </references>
      </pivotArea>
    </format>
    <format dxfId="2185">
      <pivotArea dataOnly="0" labelOnly="1" outline="0" fieldPosition="0">
        <references count="4">
          <reference field="0" count="1" selected="0">
            <x v="52"/>
          </reference>
          <reference field="2" count="1" selected="0">
            <x v="21"/>
          </reference>
          <reference field="7" count="1" selected="0">
            <x v="70"/>
          </reference>
          <reference field="20" count="1">
            <x v="189"/>
          </reference>
        </references>
      </pivotArea>
    </format>
    <format dxfId="2184">
      <pivotArea dataOnly="0" labelOnly="1" outline="0" fieldPosition="0">
        <references count="4">
          <reference field="0" count="1" selected="0">
            <x v="65"/>
          </reference>
          <reference field="2" count="1" selected="0">
            <x v="21"/>
          </reference>
          <reference field="7" count="1" selected="0">
            <x v="70"/>
          </reference>
          <reference field="20" count="1">
            <x v="196"/>
          </reference>
        </references>
      </pivotArea>
    </format>
    <format dxfId="2183">
      <pivotArea dataOnly="0" labelOnly="1" outline="0" fieldPosition="0">
        <references count="4">
          <reference field="0" count="1" selected="0">
            <x v="89"/>
          </reference>
          <reference field="2" count="1" selected="0">
            <x v="7"/>
          </reference>
          <reference field="7" count="1" selected="0">
            <x v="70"/>
          </reference>
          <reference field="20" count="1">
            <x v="15"/>
          </reference>
        </references>
      </pivotArea>
    </format>
    <format dxfId="2182">
      <pivotArea dataOnly="0" labelOnly="1" outline="0" fieldPosition="0">
        <references count="4">
          <reference field="0" count="1" selected="0">
            <x v="100"/>
          </reference>
          <reference field="2" count="1" selected="0">
            <x v="17"/>
          </reference>
          <reference field="7" count="1" selected="0">
            <x v="70"/>
          </reference>
          <reference field="20" count="1">
            <x v="112"/>
          </reference>
        </references>
      </pivotArea>
    </format>
    <format dxfId="2181">
      <pivotArea dataOnly="0" labelOnly="1" outline="0" fieldPosition="0">
        <references count="4">
          <reference field="0" count="1" selected="0">
            <x v="108"/>
          </reference>
          <reference field="2" count="1" selected="0">
            <x v="20"/>
          </reference>
          <reference field="7" count="1" selected="0">
            <x v="70"/>
          </reference>
          <reference field="20" count="1">
            <x v="145"/>
          </reference>
        </references>
      </pivotArea>
    </format>
    <format dxfId="2180">
      <pivotArea dataOnly="0" labelOnly="1" outline="0" fieldPosition="0">
        <references count="4">
          <reference field="0" count="1" selected="0">
            <x v="180"/>
          </reference>
          <reference field="2" count="1" selected="0">
            <x v="20"/>
          </reference>
          <reference field="7" count="1" selected="0">
            <x v="70"/>
          </reference>
          <reference field="20" count="1">
            <x v="159"/>
          </reference>
        </references>
      </pivotArea>
    </format>
    <format dxfId="2179">
      <pivotArea dataOnly="0" labelOnly="1" outline="0" fieldPosition="0">
        <references count="4">
          <reference field="0" count="1" selected="0">
            <x v="201"/>
          </reference>
          <reference field="2" count="1" selected="0">
            <x v="23"/>
          </reference>
          <reference field="7" count="1" selected="0">
            <x v="70"/>
          </reference>
          <reference field="20" count="1">
            <x v="96"/>
          </reference>
        </references>
      </pivotArea>
    </format>
    <format dxfId="2178">
      <pivotArea dataOnly="0" labelOnly="1" outline="0" fieldPosition="0">
        <references count="4">
          <reference field="0" count="1" selected="0">
            <x v="216"/>
          </reference>
          <reference field="2" count="1" selected="0">
            <x v="33"/>
          </reference>
          <reference field="7" count="1" selected="0">
            <x v="70"/>
          </reference>
          <reference field="20" count="1">
            <x v="78"/>
          </reference>
        </references>
      </pivotArea>
    </format>
    <format dxfId="2177">
      <pivotArea dataOnly="0" labelOnly="1" outline="0" fieldPosition="0">
        <references count="4">
          <reference field="0" count="1" selected="0">
            <x v="218"/>
          </reference>
          <reference field="2" count="1" selected="0">
            <x v="20"/>
          </reference>
          <reference field="7" count="1" selected="0">
            <x v="70"/>
          </reference>
          <reference field="20" count="1">
            <x v="274"/>
          </reference>
        </references>
      </pivotArea>
    </format>
    <format dxfId="2176">
      <pivotArea dataOnly="0" labelOnly="1" outline="0" fieldPosition="0">
        <references count="4">
          <reference field="0" count="1" selected="0">
            <x v="244"/>
          </reference>
          <reference field="2" count="1" selected="0">
            <x v="34"/>
          </reference>
          <reference field="7" count="1" selected="0">
            <x v="70"/>
          </reference>
          <reference field="20" count="1">
            <x v="30"/>
          </reference>
        </references>
      </pivotArea>
    </format>
    <format dxfId="2175">
      <pivotArea dataOnly="0" labelOnly="1" outline="0" fieldPosition="0">
        <references count="4">
          <reference field="0" count="1" selected="0">
            <x v="246"/>
          </reference>
          <reference field="2" count="1" selected="0">
            <x v="33"/>
          </reference>
          <reference field="7" count="1" selected="0">
            <x v="70"/>
          </reference>
          <reference field="20" count="1">
            <x v="131"/>
          </reference>
        </references>
      </pivotArea>
    </format>
    <format dxfId="2174">
      <pivotArea dataOnly="0" labelOnly="1" outline="0" fieldPosition="0">
        <references count="4">
          <reference field="0" count="1" selected="0">
            <x v="247"/>
          </reference>
          <reference field="2" count="1" selected="0">
            <x v="33"/>
          </reference>
          <reference field="7" count="1" selected="0">
            <x v="70"/>
          </reference>
          <reference field="20" count="1">
            <x v="169"/>
          </reference>
        </references>
      </pivotArea>
    </format>
    <format dxfId="2173">
      <pivotArea dataOnly="0" labelOnly="1" outline="0" fieldPosition="0">
        <references count="4">
          <reference field="0" count="1" selected="0">
            <x v="267"/>
          </reference>
          <reference field="2" count="1" selected="0">
            <x v="22"/>
          </reference>
          <reference field="7" count="1" selected="0">
            <x v="70"/>
          </reference>
          <reference field="20" count="1">
            <x v="202"/>
          </reference>
        </references>
      </pivotArea>
    </format>
    <format dxfId="2172">
      <pivotArea dataOnly="0" labelOnly="1" outline="0" fieldPosition="0">
        <references count="4">
          <reference field="0" count="1" selected="0">
            <x v="290"/>
          </reference>
          <reference field="2" count="1" selected="0">
            <x v="33"/>
          </reference>
          <reference field="7" count="1" selected="0">
            <x v="70"/>
          </reference>
          <reference field="20" count="1">
            <x v="246"/>
          </reference>
        </references>
      </pivotArea>
    </format>
    <format dxfId="2171">
      <pivotArea dataOnly="0" labelOnly="1" outline="0" fieldPosition="0">
        <references count="4">
          <reference field="0" count="1" selected="0">
            <x v="22"/>
          </reference>
          <reference field="2" count="1" selected="0">
            <x v="28"/>
          </reference>
          <reference field="7" count="1" selected="0">
            <x v="71"/>
          </reference>
          <reference field="20" count="1">
            <x v="5"/>
          </reference>
        </references>
      </pivotArea>
    </format>
    <format dxfId="2170">
      <pivotArea dataOnly="0" labelOnly="1" outline="0" fieldPosition="0">
        <references count="4">
          <reference field="0" count="1" selected="0">
            <x v="39"/>
          </reference>
          <reference field="2" count="1" selected="0">
            <x v="16"/>
          </reference>
          <reference field="7" count="1" selected="0">
            <x v="71"/>
          </reference>
          <reference field="20" count="1">
            <x v="240"/>
          </reference>
        </references>
      </pivotArea>
    </format>
    <format dxfId="2169">
      <pivotArea dataOnly="0" labelOnly="1" outline="0" fieldPosition="0">
        <references count="4">
          <reference field="0" count="1" selected="0">
            <x v="42"/>
          </reference>
          <reference field="2" count="1" selected="0">
            <x v="33"/>
          </reference>
          <reference field="7" count="1" selected="0">
            <x v="71"/>
          </reference>
          <reference field="20" count="1">
            <x v="19"/>
          </reference>
        </references>
      </pivotArea>
    </format>
    <format dxfId="2168">
      <pivotArea dataOnly="0" labelOnly="1" outline="0" fieldPosition="0">
        <references count="4">
          <reference field="0" count="1" selected="0">
            <x v="103"/>
          </reference>
          <reference field="2" count="1" selected="0">
            <x v="20"/>
          </reference>
          <reference field="7" count="1" selected="0">
            <x v="71"/>
          </reference>
          <reference field="20" count="1">
            <x v="238"/>
          </reference>
        </references>
      </pivotArea>
    </format>
    <format dxfId="2167">
      <pivotArea dataOnly="0" labelOnly="1" outline="0" fieldPosition="0">
        <references count="4">
          <reference field="0" count="1" selected="0">
            <x v="116"/>
          </reference>
          <reference field="2" count="1" selected="0">
            <x v="35"/>
          </reference>
          <reference field="7" count="1" selected="0">
            <x v="71"/>
          </reference>
          <reference field="20" count="1">
            <x v="50"/>
          </reference>
        </references>
      </pivotArea>
    </format>
    <format dxfId="2166">
      <pivotArea dataOnly="0" labelOnly="1" outline="0" fieldPosition="0">
        <references count="4">
          <reference field="0" count="1" selected="0">
            <x v="143"/>
          </reference>
          <reference field="2" count="1" selected="0">
            <x v="4"/>
          </reference>
          <reference field="7" count="1" selected="0">
            <x v="71"/>
          </reference>
          <reference field="20" count="1">
            <x v="2"/>
          </reference>
        </references>
      </pivotArea>
    </format>
    <format dxfId="2165">
      <pivotArea dataOnly="0" labelOnly="1" outline="0" fieldPosition="0">
        <references count="4">
          <reference field="0" count="1" selected="0">
            <x v="164"/>
          </reference>
          <reference field="2" count="1" selected="0">
            <x v="21"/>
          </reference>
          <reference field="7" count="1" selected="0">
            <x v="71"/>
          </reference>
          <reference field="20" count="1">
            <x v="11"/>
          </reference>
        </references>
      </pivotArea>
    </format>
    <format dxfId="2164">
      <pivotArea dataOnly="0" labelOnly="1" outline="0" fieldPosition="0">
        <references count="4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71"/>
          </reference>
          <reference field="20" count="1">
            <x v="244"/>
          </reference>
        </references>
      </pivotArea>
    </format>
    <format dxfId="2163">
      <pivotArea dataOnly="0" labelOnly="1" outline="0" fieldPosition="0">
        <references count="4">
          <reference field="0" count="1" selected="0">
            <x v="185"/>
          </reference>
          <reference field="2" count="1" selected="0">
            <x v="4"/>
          </reference>
          <reference field="7" count="1" selected="0">
            <x v="71"/>
          </reference>
          <reference field="20" count="1">
            <x v="10"/>
          </reference>
        </references>
      </pivotArea>
    </format>
    <format dxfId="2162">
      <pivotArea dataOnly="0" labelOnly="1" outline="0" fieldPosition="0">
        <references count="4">
          <reference field="0" count="1" selected="0">
            <x v="259"/>
          </reference>
          <reference field="2" count="1" selected="0">
            <x v="35"/>
          </reference>
          <reference field="7" count="1" selected="0">
            <x v="71"/>
          </reference>
          <reference field="20" count="1">
            <x v="20"/>
          </reference>
        </references>
      </pivotArea>
    </format>
    <format dxfId="2161">
      <pivotArea dataOnly="0" labelOnly="1" outline="0" fieldPosition="0">
        <references count="4">
          <reference field="0" count="1" selected="0">
            <x v="263"/>
          </reference>
          <reference field="2" count="1" selected="0">
            <x v="4"/>
          </reference>
          <reference field="7" count="1" selected="0">
            <x v="71"/>
          </reference>
          <reference field="20" count="1">
            <x v="9"/>
          </reference>
        </references>
      </pivotArea>
    </format>
    <format dxfId="2160">
      <pivotArea dataOnly="0" labelOnly="1" outline="0" fieldPosition="0">
        <references count="4">
          <reference field="0" count="1" selected="0">
            <x v="270"/>
          </reference>
          <reference field="2" count="1" selected="0">
            <x v="20"/>
          </reference>
          <reference field="7" count="1" selected="0">
            <x v="71"/>
          </reference>
          <reference field="20" count="1">
            <x v="1"/>
          </reference>
        </references>
      </pivotArea>
    </format>
    <format dxfId="2159">
      <pivotArea dataOnly="0" labelOnly="1" outline="0" fieldPosition="0">
        <references count="4">
          <reference field="0" count="1" selected="0">
            <x v="286"/>
          </reference>
          <reference field="2" count="1" selected="0">
            <x v="4"/>
          </reference>
          <reference field="7" count="1" selected="0">
            <x v="71"/>
          </reference>
          <reference field="20" count="1">
            <x v="281"/>
          </reference>
        </references>
      </pivotArea>
    </format>
    <format dxfId="2158">
      <pivotArea dataOnly="0" labelOnly="1" outline="0" fieldPosition="0">
        <references count="4">
          <reference field="0" count="1" selected="0">
            <x v="297"/>
          </reference>
          <reference field="2" count="1" selected="0">
            <x v="35"/>
          </reference>
          <reference field="7" count="1" selected="0">
            <x v="71"/>
          </reference>
          <reference field="20" count="1">
            <x v="14"/>
          </reference>
        </references>
      </pivotArea>
    </format>
    <format dxfId="2157">
      <pivotArea dataOnly="0" labelOnly="1" outline="0" fieldPosition="0">
        <references count="4">
          <reference field="0" count="1" selected="0">
            <x v="15"/>
          </reference>
          <reference field="2" count="1" selected="0">
            <x v="33"/>
          </reference>
          <reference field="7" count="1" selected="0">
            <x v="72"/>
          </reference>
          <reference field="20" count="1">
            <x v="123"/>
          </reference>
        </references>
      </pivotArea>
    </format>
    <format dxfId="2156">
      <pivotArea dataOnly="0" labelOnly="1" outline="0" fieldPosition="0">
        <references count="4">
          <reference field="0" count="1" selected="0">
            <x v="20"/>
          </reference>
          <reference field="2" count="1" selected="0">
            <x v="37"/>
          </reference>
          <reference field="7" count="1" selected="0">
            <x v="72"/>
          </reference>
          <reference field="20" count="1">
            <x v="218"/>
          </reference>
        </references>
      </pivotArea>
    </format>
    <format dxfId="2155">
      <pivotArea dataOnly="0" labelOnly="1" outline="0" fieldPosition="0">
        <references count="4">
          <reference field="0" count="1" selected="0">
            <x v="67"/>
          </reference>
          <reference field="2" count="1" selected="0">
            <x v="30"/>
          </reference>
          <reference field="7" count="1" selected="0">
            <x v="72"/>
          </reference>
          <reference field="20" count="1">
            <x v="116"/>
          </reference>
        </references>
      </pivotArea>
    </format>
    <format dxfId="2154">
      <pivotArea dataOnly="0" labelOnly="1" outline="0" fieldPosition="0">
        <references count="4">
          <reference field="0" count="1" selected="0">
            <x v="74"/>
          </reference>
          <reference field="2" count="1" selected="0">
            <x v="30"/>
          </reference>
          <reference field="7" count="1" selected="0">
            <x v="72"/>
          </reference>
          <reference field="20" count="1">
            <x v="36"/>
          </reference>
        </references>
      </pivotArea>
    </format>
    <format dxfId="2153">
      <pivotArea dataOnly="0" labelOnly="1" outline="0" fieldPosition="0">
        <references count="4">
          <reference field="0" count="1" selected="0">
            <x v="77"/>
          </reference>
          <reference field="2" count="1" selected="0">
            <x v="4"/>
          </reference>
          <reference field="7" count="1" selected="0">
            <x v="72"/>
          </reference>
          <reference field="20" count="1">
            <x v="190"/>
          </reference>
        </references>
      </pivotArea>
    </format>
    <format dxfId="2152">
      <pivotArea dataOnly="0" labelOnly="1" outline="0" fieldPosition="0">
        <references count="4">
          <reference field="0" count="1" selected="0">
            <x v="97"/>
          </reference>
          <reference field="2" count="1" selected="0">
            <x v="19"/>
          </reference>
          <reference field="7" count="1" selected="0">
            <x v="72"/>
          </reference>
          <reference field="20" count="1">
            <x v="106"/>
          </reference>
        </references>
      </pivotArea>
    </format>
    <format dxfId="2151">
      <pivotArea dataOnly="0" labelOnly="1" outline="0" fieldPosition="0">
        <references count="4">
          <reference field="0" count="1" selected="0">
            <x v="99"/>
          </reference>
          <reference field="2" count="1" selected="0">
            <x v="9"/>
          </reference>
          <reference field="7" count="1" selected="0">
            <x v="72"/>
          </reference>
          <reference field="20" count="1">
            <x v="24"/>
          </reference>
        </references>
      </pivotArea>
    </format>
    <format dxfId="2150">
      <pivotArea dataOnly="0" labelOnly="1" outline="0" fieldPosition="0">
        <references count="4">
          <reference field="0" count="1" selected="0">
            <x v="131"/>
          </reference>
          <reference field="2" count="1" selected="0">
            <x v="35"/>
          </reference>
          <reference field="7" count="1" selected="0">
            <x v="72"/>
          </reference>
          <reference field="20" count="1">
            <x v="99"/>
          </reference>
        </references>
      </pivotArea>
    </format>
    <format dxfId="2149">
      <pivotArea dataOnly="0" labelOnly="1" outline="0" fieldPosition="0">
        <references count="4">
          <reference field="0" count="1" selected="0">
            <x v="135"/>
          </reference>
          <reference field="2" count="1" selected="0">
            <x v="4"/>
          </reference>
          <reference field="7" count="1" selected="0">
            <x v="72"/>
          </reference>
          <reference field="20" count="1">
            <x v="90"/>
          </reference>
        </references>
      </pivotArea>
    </format>
    <format dxfId="2148">
      <pivotArea dataOnly="0" labelOnly="1" outline="0" fieldPosition="0">
        <references count="4">
          <reference field="0" count="1" selected="0">
            <x v="155"/>
          </reference>
          <reference field="2" count="1" selected="0">
            <x v="21"/>
          </reference>
          <reference field="7" count="1" selected="0">
            <x v="72"/>
          </reference>
          <reference field="20" count="1">
            <x v="186"/>
          </reference>
        </references>
      </pivotArea>
    </format>
    <format dxfId="2147">
      <pivotArea dataOnly="0" labelOnly="1" outline="0" fieldPosition="0">
        <references count="4">
          <reference field="0" count="1" selected="0">
            <x v="158"/>
          </reference>
          <reference field="2" count="1" selected="0">
            <x v="21"/>
          </reference>
          <reference field="7" count="1" selected="0">
            <x v="72"/>
          </reference>
          <reference field="20" count="1">
            <x v="255"/>
          </reference>
        </references>
      </pivotArea>
    </format>
    <format dxfId="2146">
      <pivotArea dataOnly="0" labelOnly="1" outline="0" fieldPosition="0">
        <references count="4">
          <reference field="0" count="1" selected="0">
            <x v="224"/>
          </reference>
          <reference field="2" count="1" selected="0">
            <x v="35"/>
          </reference>
          <reference field="7" count="1" selected="0">
            <x v="72"/>
          </reference>
          <reference field="20" count="1">
            <x v="77"/>
          </reference>
        </references>
      </pivotArea>
    </format>
    <format dxfId="2145">
      <pivotArea dataOnly="0" labelOnly="1" outline="0" fieldPosition="0">
        <references count="4">
          <reference field="0" count="1" selected="0">
            <x v="227"/>
          </reference>
          <reference field="2" count="1" selected="0">
            <x v="20"/>
          </reference>
          <reference field="7" count="1" selected="0">
            <x v="72"/>
          </reference>
          <reference field="20" count="1">
            <x v="109"/>
          </reference>
        </references>
      </pivotArea>
    </format>
    <format dxfId="2144">
      <pivotArea dataOnly="0" labelOnly="1" outline="0" fieldPosition="0">
        <references count="4">
          <reference field="0" count="1" selected="0">
            <x v="230"/>
          </reference>
          <reference field="2" count="1" selected="0">
            <x v="21"/>
          </reference>
          <reference field="7" count="1" selected="0">
            <x v="72"/>
          </reference>
          <reference field="20" count="1">
            <x v="265"/>
          </reference>
        </references>
      </pivotArea>
    </format>
    <format dxfId="2143">
      <pivotArea dataOnly="0" labelOnly="1" outline="0" fieldPosition="0">
        <references count="4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72"/>
          </reference>
          <reference field="20" count="1">
            <x v="252"/>
          </reference>
        </references>
      </pivotArea>
    </format>
    <format dxfId="2142">
      <pivotArea dataOnly="0" labelOnly="1" outline="0" fieldPosition="0">
        <references count="4">
          <reference field="0" count="1" selected="0">
            <x v="266"/>
          </reference>
          <reference field="2" count="1" selected="0">
            <x v="21"/>
          </reference>
          <reference field="7" count="1" selected="0">
            <x v="72"/>
          </reference>
          <reference field="20" count="1">
            <x v="42"/>
          </reference>
        </references>
      </pivotArea>
    </format>
    <format dxfId="2141">
      <pivotArea dataOnly="0" labelOnly="1" outline="0" fieldPosition="0">
        <references count="4">
          <reference field="0" count="1" selected="0">
            <x v="277"/>
          </reference>
          <reference field="2" count="1" selected="0">
            <x v="35"/>
          </reference>
          <reference field="7" count="1" selected="0">
            <x v="72"/>
          </reference>
          <reference field="20" count="1">
            <x v="174"/>
          </reference>
        </references>
      </pivotArea>
    </format>
    <format dxfId="2140">
      <pivotArea dataOnly="0" labelOnly="1" outline="0" fieldPosition="0">
        <references count="4">
          <reference field="0" count="1" selected="0">
            <x v="287"/>
          </reference>
          <reference field="2" count="1" selected="0">
            <x v="19"/>
          </reference>
          <reference field="7" count="1" selected="0">
            <x v="72"/>
          </reference>
          <reference field="20" count="1">
            <x v="152"/>
          </reference>
        </references>
      </pivotArea>
    </format>
    <format dxfId="2139">
      <pivotArea dataOnly="0" labelOnly="1" outline="0" fieldPosition="0">
        <references count="4">
          <reference field="0" count="1" selected="0">
            <x v="290"/>
          </reference>
          <reference field="2" count="1" selected="0">
            <x v="33"/>
          </reference>
          <reference field="7" count="1" selected="0">
            <x v="72"/>
          </reference>
          <reference field="20" count="1">
            <x v="246"/>
          </reference>
        </references>
      </pivotArea>
    </format>
    <format dxfId="2138">
      <pivotArea dataOnly="0" labelOnly="1" outline="0" fieldPosition="0">
        <references count="4">
          <reference field="0" count="1" selected="0">
            <x v="319"/>
          </reference>
          <reference field="2" count="1" selected="0">
            <x v="38"/>
          </reference>
          <reference field="7" count="1" selected="0">
            <x v="72"/>
          </reference>
          <reference field="20" count="1">
            <x v="294"/>
          </reference>
        </references>
      </pivotArea>
    </format>
    <format dxfId="2137">
      <pivotArea dataOnly="0" labelOnly="1" outline="0" fieldPosition="0">
        <references count="4">
          <reference field="0" count="1" selected="0">
            <x v="16"/>
          </reference>
          <reference field="2" count="1" selected="0">
            <x v="1"/>
          </reference>
          <reference field="7" count="1" selected="0">
            <x v="74"/>
          </reference>
          <reference field="20" count="1">
            <x v="6"/>
          </reference>
        </references>
      </pivotArea>
    </format>
    <format dxfId="2136">
      <pivotArea dataOnly="0" labelOnly="1" outline="0" fieldPosition="0">
        <references count="4">
          <reference field="0" count="1" selected="0">
            <x v="42"/>
          </reference>
          <reference field="2" count="1" selected="0">
            <x v="33"/>
          </reference>
          <reference field="7" count="1" selected="0">
            <x v="74"/>
          </reference>
          <reference field="20" count="1">
            <x v="19"/>
          </reference>
        </references>
      </pivotArea>
    </format>
    <format dxfId="2135">
      <pivotArea dataOnly="0" labelOnly="1" outline="0" fieldPosition="0">
        <references count="4">
          <reference field="0" count="1" selected="0">
            <x v="51"/>
          </reference>
          <reference field="2" count="1" selected="0">
            <x v="35"/>
          </reference>
          <reference field="7" count="1" selected="0">
            <x v="74"/>
          </reference>
          <reference field="20" count="1">
            <x v="230"/>
          </reference>
        </references>
      </pivotArea>
    </format>
    <format dxfId="2134">
      <pivotArea dataOnly="0" labelOnly="1" outline="0" fieldPosition="0">
        <references count="4">
          <reference field="0" count="1" selected="0">
            <x v="78"/>
          </reference>
          <reference field="2" count="1" selected="0">
            <x v="19"/>
          </reference>
          <reference field="7" count="1" selected="0">
            <x v="74"/>
          </reference>
          <reference field="20" count="1">
            <x v="242"/>
          </reference>
        </references>
      </pivotArea>
    </format>
    <format dxfId="2133">
      <pivotArea dataOnly="0" labelOnly="1" outline="0" fieldPosition="0">
        <references count="4">
          <reference field="0" count="1" selected="0">
            <x v="85"/>
          </reference>
          <reference field="2" count="1" selected="0">
            <x v="17"/>
          </reference>
          <reference field="7" count="1" selected="0">
            <x v="74"/>
          </reference>
          <reference field="20" count="1">
            <x v="221"/>
          </reference>
        </references>
      </pivotArea>
    </format>
    <format dxfId="2132">
      <pivotArea dataOnly="0" labelOnly="1" outline="0" fieldPosition="0">
        <references count="4">
          <reference field="0" count="1" selected="0">
            <x v="125"/>
          </reference>
          <reference field="2" count="1" selected="0">
            <x v="18"/>
          </reference>
          <reference field="7" count="1" selected="0">
            <x v="74"/>
          </reference>
          <reference field="20" count="1">
            <x v="220"/>
          </reference>
        </references>
      </pivotArea>
    </format>
    <format dxfId="2131">
      <pivotArea dataOnly="0" labelOnly="1" outline="0" fieldPosition="0">
        <references count="4">
          <reference field="0" count="1" selected="0">
            <x v="143"/>
          </reference>
          <reference field="2" count="1" selected="0">
            <x v="4"/>
          </reference>
          <reference field="7" count="1" selected="0">
            <x v="74"/>
          </reference>
          <reference field="20" count="1">
            <x v="2"/>
          </reference>
        </references>
      </pivotArea>
    </format>
    <format dxfId="2130">
      <pivotArea dataOnly="0" labelOnly="1" outline="0" fieldPosition="0">
        <references count="4">
          <reference field="0" count="1" selected="0">
            <x v="150"/>
          </reference>
          <reference field="2" count="1" selected="0">
            <x v="33"/>
          </reference>
          <reference field="7" count="1" selected="0">
            <x v="74"/>
          </reference>
          <reference field="20" count="1">
            <x v="147"/>
          </reference>
        </references>
      </pivotArea>
    </format>
    <format dxfId="2129">
      <pivotArea dataOnly="0" labelOnly="1" outline="0" fieldPosition="0">
        <references count="4">
          <reference field="0" count="1" selected="0">
            <x v="161"/>
          </reference>
          <reference field="2" count="1" selected="0">
            <x v="4"/>
          </reference>
          <reference field="7" count="1" selected="0">
            <x v="74"/>
          </reference>
          <reference field="20" count="1">
            <x v="8"/>
          </reference>
        </references>
      </pivotArea>
    </format>
    <format dxfId="2128">
      <pivotArea dataOnly="0" labelOnly="1" outline="0" fieldPosition="0">
        <references count="4">
          <reference field="0" count="1" selected="0">
            <x v="162"/>
          </reference>
          <reference field="2" count="1" selected="0">
            <x v="17"/>
          </reference>
          <reference field="7" count="1" selected="0">
            <x v="74"/>
          </reference>
          <reference field="20" count="1">
            <x v="66"/>
          </reference>
        </references>
      </pivotArea>
    </format>
    <format dxfId="2127">
      <pivotArea dataOnly="0" labelOnly="1" outline="0" fieldPosition="0">
        <references count="4">
          <reference field="0" count="1" selected="0">
            <x v="231"/>
          </reference>
          <reference field="2" count="1" selected="0">
            <x v="21"/>
          </reference>
          <reference field="7" count="1" selected="0">
            <x v="74"/>
          </reference>
          <reference field="20" count="1">
            <x v="217"/>
          </reference>
        </references>
      </pivotArea>
    </format>
    <format dxfId="2126">
      <pivotArea dataOnly="0" labelOnly="1" outline="0" fieldPosition="0">
        <references count="4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74"/>
          </reference>
          <reference field="20" count="1">
            <x v="18"/>
          </reference>
        </references>
      </pivotArea>
    </format>
    <format dxfId="2125">
      <pivotArea dataOnly="0" labelOnly="1" outline="0" fieldPosition="0">
        <references count="4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74"/>
          </reference>
          <reference field="20" count="1">
            <x v="252"/>
          </reference>
        </references>
      </pivotArea>
    </format>
    <format dxfId="2124">
      <pivotArea dataOnly="0" labelOnly="1" outline="0" fieldPosition="0">
        <references count="4">
          <reference field="0" count="1" selected="0">
            <x v="247"/>
          </reference>
          <reference field="2" count="1" selected="0">
            <x v="33"/>
          </reference>
          <reference field="7" count="1" selected="0">
            <x v="74"/>
          </reference>
          <reference field="20" count="1">
            <x v="169"/>
          </reference>
        </references>
      </pivotArea>
    </format>
    <format dxfId="2123">
      <pivotArea dataOnly="0" labelOnly="1" outline="0" fieldPosition="0">
        <references count="4">
          <reference field="0" count="1" selected="0">
            <x v="248"/>
          </reference>
          <reference field="2" count="1" selected="0">
            <x v="20"/>
          </reference>
          <reference field="7" count="1" selected="0">
            <x v="74"/>
          </reference>
          <reference field="20" count="1">
            <x v="67"/>
          </reference>
        </references>
      </pivotArea>
    </format>
    <format dxfId="2122">
      <pivotArea dataOnly="0" labelOnly="1" outline="0" fieldPosition="0">
        <references count="4">
          <reference field="0" count="1" selected="0">
            <x v="275"/>
          </reference>
          <reference field="2" count="1" selected="0">
            <x v="21"/>
          </reference>
          <reference field="7" count="1" selected="0">
            <x v="74"/>
          </reference>
          <reference field="20" count="1">
            <x v="107"/>
          </reference>
        </references>
      </pivotArea>
    </format>
    <format dxfId="2121">
      <pivotArea dataOnly="0" labelOnly="1" outline="0" fieldPosition="0">
        <references count="4">
          <reference field="0" count="1" selected="0">
            <x v="279"/>
          </reference>
          <reference field="2" count="1" selected="0">
            <x v="35"/>
          </reference>
          <reference field="7" count="1" selected="0">
            <x v="74"/>
          </reference>
          <reference field="20" count="1">
            <x v="13"/>
          </reference>
        </references>
      </pivotArea>
    </format>
    <format dxfId="2120">
      <pivotArea dataOnly="0" labelOnly="1" outline="0" fieldPosition="0">
        <references count="4">
          <reference field="0" count="1" selected="0">
            <x v="280"/>
          </reference>
          <reference field="2" count="1" selected="0">
            <x v="33"/>
          </reference>
          <reference field="7" count="1" selected="0">
            <x v="74"/>
          </reference>
          <reference field="20" count="1">
            <x v="204"/>
          </reference>
        </references>
      </pivotArea>
    </format>
    <format dxfId="2119">
      <pivotArea dataOnly="0" labelOnly="1" outline="0" fieldPosition="0">
        <references count="4">
          <reference field="0" count="1" selected="0">
            <x v="300"/>
          </reference>
          <reference field="2" count="1" selected="0">
            <x v="1"/>
          </reference>
          <reference field="7" count="1" selected="0">
            <x v="74"/>
          </reference>
          <reference field="20" count="1">
            <x v="7"/>
          </reference>
        </references>
      </pivotArea>
    </format>
    <format dxfId="2118">
      <pivotArea dataOnly="0" labelOnly="1" outline="0" fieldPosition="0">
        <references count="4">
          <reference field="0" count="1" selected="0">
            <x v="4"/>
          </reference>
          <reference field="2" count="1" selected="0">
            <x v="35"/>
          </reference>
          <reference field="7" count="1" selected="0">
            <x v="75"/>
          </reference>
          <reference field="20" count="1">
            <x v="65"/>
          </reference>
        </references>
      </pivotArea>
    </format>
    <format dxfId="2117">
      <pivotArea dataOnly="0" labelOnly="1" outline="0" fieldPosition="0">
        <references count="4">
          <reference field="0" count="1" selected="0">
            <x v="91"/>
          </reference>
          <reference field="2" count="1" selected="0">
            <x v="29"/>
          </reference>
          <reference field="7" count="1" selected="0">
            <x v="75"/>
          </reference>
          <reference field="20" count="1">
            <x v="136"/>
          </reference>
        </references>
      </pivotArea>
    </format>
    <format dxfId="2116">
      <pivotArea dataOnly="0" labelOnly="1" outline="0" fieldPosition="0">
        <references count="4">
          <reference field="0" count="1" selected="0">
            <x v="172"/>
          </reference>
          <reference field="2" count="1" selected="0">
            <x v="9"/>
          </reference>
          <reference field="7" count="1" selected="0">
            <x v="75"/>
          </reference>
          <reference field="20" count="1">
            <x v="200"/>
          </reference>
        </references>
      </pivotArea>
    </format>
    <format dxfId="2115">
      <pivotArea dataOnly="0" labelOnly="1" outline="0" fieldPosition="0">
        <references count="4">
          <reference field="0" count="1" selected="0">
            <x v="248"/>
          </reference>
          <reference field="2" count="1" selected="0">
            <x v="20"/>
          </reference>
          <reference field="7" count="1" selected="0">
            <x v="75"/>
          </reference>
          <reference field="20" count="1">
            <x v="67"/>
          </reference>
        </references>
      </pivotArea>
    </format>
    <format dxfId="2114">
      <pivotArea dataOnly="0" labelOnly="1" outline="0" fieldPosition="0">
        <references count="4">
          <reference field="0" count="1" selected="0">
            <x v="260"/>
          </reference>
          <reference field="2" count="1" selected="0">
            <x v="20"/>
          </reference>
          <reference field="7" count="1" selected="0">
            <x v="75"/>
          </reference>
          <reference field="20" count="1">
            <x v="113"/>
          </reference>
        </references>
      </pivotArea>
    </format>
    <format dxfId="2113">
      <pivotArea dataOnly="0" labelOnly="1" outline="0" fieldPosition="0">
        <references count="4">
          <reference field="0" count="1" selected="0">
            <x v="277"/>
          </reference>
          <reference field="2" count="1" selected="0">
            <x v="35"/>
          </reference>
          <reference field="7" count="1" selected="0">
            <x v="75"/>
          </reference>
          <reference field="20" count="1">
            <x v="174"/>
          </reference>
        </references>
      </pivotArea>
    </format>
    <format dxfId="2112">
      <pivotArea dataOnly="0" labelOnly="1" outline="0" fieldPosition="0">
        <references count="4">
          <reference field="0" count="1" selected="0">
            <x v="279"/>
          </reference>
          <reference field="2" count="1" selected="0">
            <x v="35"/>
          </reference>
          <reference field="7" count="1" selected="0">
            <x v="75"/>
          </reference>
          <reference field="20" count="1">
            <x v="13"/>
          </reference>
        </references>
      </pivotArea>
    </format>
    <format dxfId="2111">
      <pivotArea dataOnly="0" labelOnly="1" outline="0" fieldPosition="0">
        <references count="4">
          <reference field="0" count="1" selected="0">
            <x v="19"/>
          </reference>
          <reference field="2" count="1" selected="0">
            <x v="37"/>
          </reference>
          <reference field="7" count="1" selected="0">
            <x v="76"/>
          </reference>
          <reference field="20" count="1">
            <x v="257"/>
          </reference>
        </references>
      </pivotArea>
    </format>
    <format dxfId="2110">
      <pivotArea dataOnly="0" labelOnly="1" outline="0" fieldPosition="0">
        <references count="4">
          <reference field="0" count="1" selected="0">
            <x v="303"/>
          </reference>
          <reference field="2" count="1" selected="0">
            <x v="0"/>
          </reference>
          <reference field="7" count="1" selected="0">
            <x v="76"/>
          </reference>
          <reference field="20" count="1">
            <x v="0"/>
          </reference>
        </references>
      </pivotArea>
    </format>
    <format dxfId="2109">
      <pivotArea dataOnly="0" labelOnly="1" outline="0" fieldPosition="0">
        <references count="4">
          <reference field="0" count="1" selected="0">
            <x v="318"/>
          </reference>
          <reference field="2" count="1" selected="0">
            <x v="20"/>
          </reference>
          <reference field="7" count="1" selected="0">
            <x v="76"/>
          </reference>
          <reference field="20" count="1">
            <x v="293"/>
          </reference>
        </references>
      </pivotArea>
    </format>
    <format dxfId="2108">
      <pivotArea dataOnly="0" labelOnly="1" outline="0" fieldPosition="0">
        <references count="5">
          <reference field="0" count="1" selected="0">
            <x v="27"/>
          </reference>
          <reference field="2" count="1" selected="0">
            <x v="26"/>
          </reference>
          <reference field="7" count="1" selected="0">
            <x v="1"/>
          </reference>
          <reference field="8" count="1">
            <x v="4"/>
          </reference>
          <reference field="20" count="1" selected="0">
            <x v="130"/>
          </reference>
        </references>
      </pivotArea>
    </format>
    <format dxfId="2107">
      <pivotArea dataOnly="0" labelOnly="1" outline="0" fieldPosition="0">
        <references count="5">
          <reference field="0" count="1" selected="0">
            <x v="105"/>
          </reference>
          <reference field="2" count="1" selected="0">
            <x v="20"/>
          </reference>
          <reference field="7" count="1" selected="0">
            <x v="1"/>
          </reference>
          <reference field="8" count="1">
            <x v="0"/>
          </reference>
          <reference field="20" count="1" selected="0">
            <x v="179"/>
          </reference>
        </references>
      </pivotArea>
    </format>
    <format dxfId="2106">
      <pivotArea dataOnly="0" labelOnly="1" outline="0" fieldPosition="0">
        <references count="5">
          <reference field="0" count="1" selected="0">
            <x v="117"/>
          </reference>
          <reference field="2" count="1" selected="0">
            <x v="33"/>
          </reference>
          <reference field="7" count="1" selected="0">
            <x v="1"/>
          </reference>
          <reference field="8" count="1">
            <x v="4"/>
          </reference>
          <reference field="20" count="1" selected="0">
            <x v="154"/>
          </reference>
        </references>
      </pivotArea>
    </format>
    <format dxfId="2105">
      <pivotArea dataOnly="0" labelOnly="1" outline="0" fieldPosition="0">
        <references count="5">
          <reference field="0" count="1" selected="0">
            <x v="155"/>
          </reference>
          <reference field="2" count="1" selected="0">
            <x v="21"/>
          </reference>
          <reference field="7" count="1" selected="0">
            <x v="1"/>
          </reference>
          <reference field="8" count="1">
            <x v="0"/>
          </reference>
          <reference field="20" count="1" selected="0">
            <x v="186"/>
          </reference>
        </references>
      </pivotArea>
    </format>
    <format dxfId="2104">
      <pivotArea dataOnly="0" labelOnly="1" outline="0" fieldPosition="0">
        <references count="5">
          <reference field="0" count="1" selected="0">
            <x v="166"/>
          </reference>
          <reference field="2" count="1" selected="0">
            <x v="35"/>
          </reference>
          <reference field="7" count="1" selected="0">
            <x v="1"/>
          </reference>
          <reference field="8" count="1">
            <x v="2"/>
          </reference>
          <reference field="20" count="1" selected="0">
            <x v="260"/>
          </reference>
        </references>
      </pivotArea>
    </format>
    <format dxfId="2103">
      <pivotArea dataOnly="0" labelOnly="1" outline="0" fieldPosition="0">
        <references count="5">
          <reference field="0" count="1" selected="0">
            <x v="184"/>
          </reference>
          <reference field="2" count="1" selected="0">
            <x v="35"/>
          </reference>
          <reference field="7" count="1" selected="0">
            <x v="1"/>
          </reference>
          <reference field="8" count="2">
            <x v="0"/>
            <x v="4"/>
          </reference>
          <reference field="20" count="1" selected="0">
            <x v="178"/>
          </reference>
        </references>
      </pivotArea>
    </format>
    <format dxfId="2102">
      <pivotArea dataOnly="0" labelOnly="1" outline="0" fieldPosition="0">
        <references count="5">
          <reference field="0" count="1" selected="0">
            <x v="221"/>
          </reference>
          <reference field="2" count="1" selected="0">
            <x v="31"/>
          </reference>
          <reference field="7" count="1" selected="0">
            <x v="1"/>
          </reference>
          <reference field="8" count="1">
            <x v="0"/>
          </reference>
          <reference field="20" count="1" selected="0">
            <x v="267"/>
          </reference>
        </references>
      </pivotArea>
    </format>
    <format dxfId="2101">
      <pivotArea dataOnly="0" labelOnly="1" outline="0" fieldPosition="0">
        <references count="5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1"/>
          </reference>
          <reference field="8" count="1">
            <x v="4"/>
          </reference>
          <reference field="20" count="1" selected="0">
            <x v="252"/>
          </reference>
        </references>
      </pivotArea>
    </format>
    <format dxfId="2100">
      <pivotArea dataOnly="0" labelOnly="1" outline="0" fieldPosition="0">
        <references count="5">
          <reference field="0" count="1" selected="0">
            <x v="272"/>
          </reference>
          <reference field="2" count="1" selected="0">
            <x v="20"/>
          </reference>
          <reference field="7" count="1" selected="0">
            <x v="1"/>
          </reference>
          <reference field="8" count="2">
            <x v="0"/>
            <x v="4"/>
          </reference>
          <reference field="20" count="1" selected="0">
            <x v="199"/>
          </reference>
        </references>
      </pivotArea>
    </format>
    <format dxfId="2099">
      <pivotArea dataOnly="0" labelOnly="1" outline="0" fieldPosition="0">
        <references count="5">
          <reference field="0" count="1" selected="0">
            <x v="277"/>
          </reference>
          <reference field="2" count="1" selected="0">
            <x v="35"/>
          </reference>
          <reference field="7" count="1" selected="0">
            <x v="1"/>
          </reference>
          <reference field="8" count="1">
            <x v="0"/>
          </reference>
          <reference field="20" count="1" selected="0">
            <x v="174"/>
          </reference>
        </references>
      </pivotArea>
    </format>
    <format dxfId="2098">
      <pivotArea dataOnly="0" labelOnly="1" outline="0" fieldPosition="0">
        <references count="5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1"/>
          </reference>
          <reference field="8" count="1">
            <x v="2"/>
          </reference>
          <reference field="20" count="1" selected="0">
            <x v="68"/>
          </reference>
        </references>
      </pivotArea>
    </format>
    <format dxfId="2097">
      <pivotArea dataOnly="0" labelOnly="1" outline="0" fieldPosition="0">
        <references count="5">
          <reference field="0" count="1" selected="0">
            <x v="6"/>
          </reference>
          <reference field="2" count="1" selected="0">
            <x v="2"/>
          </reference>
          <reference field="7" count="1" selected="0">
            <x v="2"/>
          </reference>
          <reference field="8" count="1">
            <x v="1"/>
          </reference>
          <reference field="20" count="1" selected="0">
            <x v="232"/>
          </reference>
        </references>
      </pivotArea>
    </format>
    <format dxfId="2096">
      <pivotArea dataOnly="0" labelOnly="1" outline="0" fieldPosition="0">
        <references count="5">
          <reference field="0" count="1" selected="0">
            <x v="30"/>
          </reference>
          <reference field="2" count="1" selected="0">
            <x v="20"/>
          </reference>
          <reference field="7" count="1" selected="0">
            <x v="2"/>
          </reference>
          <reference field="8" count="1">
            <x v="0"/>
          </reference>
          <reference field="20" count="1" selected="0">
            <x v="44"/>
          </reference>
        </references>
      </pivotArea>
    </format>
    <format dxfId="2095">
      <pivotArea dataOnly="0" labelOnly="1" outline="0" fieldPosition="0">
        <references count="5">
          <reference field="0" count="1" selected="0">
            <x v="57"/>
          </reference>
          <reference field="2" count="1" selected="0">
            <x v="4"/>
          </reference>
          <reference field="7" count="1" selected="0">
            <x v="2"/>
          </reference>
          <reference field="8" count="1">
            <x v="2"/>
          </reference>
          <reference field="20" count="1" selected="0">
            <x v="203"/>
          </reference>
        </references>
      </pivotArea>
    </format>
    <format dxfId="2094">
      <pivotArea dataOnly="0" labelOnly="1" outline="0" fieldPosition="0">
        <references count="5">
          <reference field="0" count="1" selected="0">
            <x v="65"/>
          </reference>
          <reference field="2" count="1" selected="0">
            <x v="21"/>
          </reference>
          <reference field="7" count="1" selected="0">
            <x v="2"/>
          </reference>
          <reference field="8" count="1">
            <x v="1"/>
          </reference>
          <reference field="20" count="1" selected="0">
            <x v="196"/>
          </reference>
        </references>
      </pivotArea>
    </format>
    <format dxfId="2093">
      <pivotArea dataOnly="0" labelOnly="1" outline="0" fieldPosition="0">
        <references count="5">
          <reference field="0" count="1" selected="0">
            <x v="72"/>
          </reference>
          <reference field="2" count="1" selected="0">
            <x v="33"/>
          </reference>
          <reference field="7" count="1" selected="0">
            <x v="2"/>
          </reference>
          <reference field="8" count="1">
            <x v="0"/>
          </reference>
          <reference field="20" count="1" selected="0">
            <x v="254"/>
          </reference>
        </references>
      </pivotArea>
    </format>
    <format dxfId="2092">
      <pivotArea dataOnly="0" labelOnly="1" outline="0" fieldPosition="0">
        <references count="5">
          <reference field="0" count="1" selected="0">
            <x v="98"/>
          </reference>
          <reference field="2" count="1" selected="0">
            <x v="4"/>
          </reference>
          <reference field="7" count="1" selected="0">
            <x v="2"/>
          </reference>
          <reference field="8" count="1">
            <x v="3"/>
          </reference>
          <reference field="20" count="1" selected="0">
            <x v="117"/>
          </reference>
        </references>
      </pivotArea>
    </format>
    <format dxfId="2091">
      <pivotArea dataOnly="0" labelOnly="1" outline="0" fieldPosition="0">
        <references count="5">
          <reference field="0" count="1" selected="0">
            <x v="101"/>
          </reference>
          <reference field="2" count="1" selected="0">
            <x v="35"/>
          </reference>
          <reference field="7" count="1" selected="0">
            <x v="2"/>
          </reference>
          <reference field="8" count="1">
            <x v="2"/>
          </reference>
          <reference field="20" count="1" selected="0">
            <x v="60"/>
          </reference>
        </references>
      </pivotArea>
    </format>
    <format dxfId="2090">
      <pivotArea dataOnly="0" labelOnly="1" outline="0" fieldPosition="0">
        <references count="5">
          <reference field="0" count="1" selected="0">
            <x v="117"/>
          </reference>
          <reference field="2" count="1" selected="0">
            <x v="33"/>
          </reference>
          <reference field="7" count="1" selected="0">
            <x v="2"/>
          </reference>
          <reference field="8" count="1">
            <x v="1"/>
          </reference>
          <reference field="20" count="1" selected="0">
            <x v="154"/>
          </reference>
        </references>
      </pivotArea>
    </format>
    <format dxfId="2089">
      <pivotArea dataOnly="0" labelOnly="1" outline="0" fieldPosition="0">
        <references count="5">
          <reference field="0" count="1" selected="0">
            <x v="127"/>
          </reference>
          <reference field="2" count="1" selected="0">
            <x v="4"/>
          </reference>
          <reference field="7" count="1" selected="0">
            <x v="2"/>
          </reference>
          <reference field="8" count="1">
            <x v="3"/>
          </reference>
          <reference field="20" count="1" selected="0">
            <x v="228"/>
          </reference>
        </references>
      </pivotArea>
    </format>
    <format dxfId="2088">
      <pivotArea dataOnly="0" labelOnly="1" outline="0" fieldPosition="0">
        <references count="5">
          <reference field="0" count="1" selected="0">
            <x v="134"/>
          </reference>
          <reference field="2" count="1" selected="0">
            <x v="17"/>
          </reference>
          <reference field="7" count="1" selected="0">
            <x v="2"/>
          </reference>
          <reference field="8" count="1">
            <x v="0"/>
          </reference>
          <reference field="20" count="1" selected="0">
            <x v="148"/>
          </reference>
        </references>
      </pivotArea>
    </format>
    <format dxfId="2087">
      <pivotArea dataOnly="0" labelOnly="1" outline="0" fieldPosition="0">
        <references count="5">
          <reference field="0" count="1" selected="0">
            <x v="142"/>
          </reference>
          <reference field="2" count="1" selected="0">
            <x v="31"/>
          </reference>
          <reference field="7" count="1" selected="0">
            <x v="2"/>
          </reference>
          <reference field="8" count="1">
            <x v="3"/>
          </reference>
          <reference field="20" count="1" selected="0">
            <x v="83"/>
          </reference>
        </references>
      </pivotArea>
    </format>
    <format dxfId="2086">
      <pivotArea dataOnly="0" labelOnly="1" outline="0" fieldPosition="0">
        <references count="5">
          <reference field="0" count="1" selected="0">
            <x v="148"/>
          </reference>
          <reference field="2" count="1" selected="0">
            <x v="20"/>
          </reference>
          <reference field="7" count="1" selected="0">
            <x v="2"/>
          </reference>
          <reference field="8" count="1">
            <x v="2"/>
          </reference>
          <reference field="20" count="1" selected="0">
            <x v="167"/>
          </reference>
        </references>
      </pivotArea>
    </format>
    <format dxfId="2085">
      <pivotArea dataOnly="0" labelOnly="1" outline="0" fieldPosition="0">
        <references count="5">
          <reference field="0" count="1" selected="0">
            <x v="204"/>
          </reference>
          <reference field="2" count="1" selected="0">
            <x v="26"/>
          </reference>
          <reference field="7" count="1" selected="0">
            <x v="2"/>
          </reference>
          <reference field="8" count="1">
            <x v="0"/>
          </reference>
          <reference field="20" count="1" selected="0">
            <x v="191"/>
          </reference>
        </references>
      </pivotArea>
    </format>
    <format dxfId="2084">
      <pivotArea dataOnly="0" labelOnly="1" outline="0" fieldPosition="0">
        <references count="5">
          <reference field="0" count="1" selected="0">
            <x v="210"/>
          </reference>
          <reference field="2" count="1" selected="0">
            <x v="35"/>
          </reference>
          <reference field="7" count="1" selected="0">
            <x v="2"/>
          </reference>
          <reference field="8" count="1">
            <x v="3"/>
          </reference>
          <reference field="20" count="1" selected="0">
            <x v="208"/>
          </reference>
        </references>
      </pivotArea>
    </format>
    <format dxfId="2083">
      <pivotArea dataOnly="0" labelOnly="1" outline="0" fieldPosition="0">
        <references count="5">
          <reference field="0" count="1" selected="0">
            <x v="239"/>
          </reference>
          <reference field="2" count="1" selected="0">
            <x v="4"/>
          </reference>
          <reference field="7" count="1" selected="0">
            <x v="2"/>
          </reference>
          <reference field="8" count="1">
            <x v="0"/>
          </reference>
          <reference field="20" count="1" selected="0">
            <x v="92"/>
          </reference>
        </references>
      </pivotArea>
    </format>
    <format dxfId="2082">
      <pivotArea dataOnly="0" labelOnly="1" outline="0" fieldPosition="0">
        <references count="5">
          <reference field="0" count="1" selected="0">
            <x v="247"/>
          </reference>
          <reference field="2" count="1" selected="0">
            <x v="33"/>
          </reference>
          <reference field="7" count="1" selected="0">
            <x v="2"/>
          </reference>
          <reference field="8" count="1">
            <x v="3"/>
          </reference>
          <reference field="20" count="1" selected="0">
            <x v="169"/>
          </reference>
        </references>
      </pivotArea>
    </format>
    <format dxfId="2081">
      <pivotArea dataOnly="0" labelOnly="1" outline="0" fieldPosition="0">
        <references count="5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2"/>
          </reference>
          <reference field="8" count="2">
            <x v="1"/>
            <x v="3"/>
          </reference>
          <reference field="20" count="1" selected="0">
            <x v="235"/>
          </reference>
        </references>
      </pivotArea>
    </format>
    <format dxfId="2080">
      <pivotArea dataOnly="0" labelOnly="1" outline="0" fieldPosition="0">
        <references count="5">
          <reference field="0" count="1" selected="0">
            <x v="262"/>
          </reference>
          <reference field="2" count="1" selected="0">
            <x v="12"/>
          </reference>
          <reference field="7" count="1" selected="0">
            <x v="2"/>
          </reference>
          <reference field="8" count="1">
            <x v="2"/>
          </reference>
          <reference field="20" count="1" selected="0">
            <x v="253"/>
          </reference>
        </references>
      </pivotArea>
    </format>
    <format dxfId="2079">
      <pivotArea dataOnly="0" labelOnly="1" outline="0" fieldPosition="0">
        <references count="5">
          <reference field="0" count="1" selected="0">
            <x v="287"/>
          </reference>
          <reference field="2" count="1" selected="0">
            <x v="19"/>
          </reference>
          <reference field="7" count="1" selected="0">
            <x v="2"/>
          </reference>
          <reference field="8" count="1">
            <x v="1"/>
          </reference>
          <reference field="20" count="1" selected="0">
            <x v="152"/>
          </reference>
        </references>
      </pivotArea>
    </format>
    <format dxfId="2078">
      <pivotArea dataOnly="0" labelOnly="1" outline="0" fieldPosition="0">
        <references count="5">
          <reference field="0" count="1" selected="0">
            <x v="296"/>
          </reference>
          <reference field="2" count="1" selected="0">
            <x v="21"/>
          </reference>
          <reference field="7" count="1" selected="0">
            <x v="2"/>
          </reference>
          <reference field="8" count="1">
            <x v="3"/>
          </reference>
          <reference field="20" count="1" selected="0">
            <x v="248"/>
          </reference>
        </references>
      </pivotArea>
    </format>
    <format dxfId="2077">
      <pivotArea dataOnly="0" labelOnly="1" outline="0" fieldPosition="0">
        <references count="5">
          <reference field="0" count="1" selected="0">
            <x v="76"/>
          </reference>
          <reference field="2" count="1" selected="0">
            <x v="20"/>
          </reference>
          <reference field="7" count="1" selected="0">
            <x v="4"/>
          </reference>
          <reference field="8" count="1">
            <x v="4"/>
          </reference>
          <reference field="20" count="1" selected="0">
            <x v="110"/>
          </reference>
        </references>
      </pivotArea>
    </format>
    <format dxfId="2076">
      <pivotArea dataOnly="0" labelOnly="1" outline="0" fieldPosition="0">
        <references count="5">
          <reference field="0" count="1" selected="0">
            <x v="200"/>
          </reference>
          <reference field="2" count="1" selected="0">
            <x v="17"/>
          </reference>
          <reference field="7" count="1" selected="0">
            <x v="4"/>
          </reference>
          <reference field="8" count="2">
            <x v="0"/>
            <x v="2"/>
          </reference>
          <reference field="20" count="1" selected="0">
            <x v="233"/>
          </reference>
        </references>
      </pivotArea>
    </format>
    <format dxfId="2075">
      <pivotArea dataOnly="0" labelOnly="1" outline="0" fieldPosition="0">
        <references count="5">
          <reference field="0" count="1" selected="0">
            <x v="246"/>
          </reference>
          <reference field="2" count="1" selected="0">
            <x v="33"/>
          </reference>
          <reference field="7" count="1" selected="0">
            <x v="4"/>
          </reference>
          <reference field="8" count="1">
            <x v="4"/>
          </reference>
          <reference field="20" count="1" selected="0">
            <x v="131"/>
          </reference>
        </references>
      </pivotArea>
    </format>
    <format dxfId="2074">
      <pivotArea dataOnly="0" labelOnly="1" outline="0" fieldPosition="0">
        <references count="5">
          <reference field="0" count="1" selected="0">
            <x v="42"/>
          </reference>
          <reference field="2" count="1" selected="0">
            <x v="33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19"/>
          </reference>
        </references>
      </pivotArea>
    </format>
    <format dxfId="2073">
      <pivotArea dataOnly="0" labelOnly="1" outline="0" fieldPosition="0">
        <references count="5">
          <reference field="0" count="1" selected="0">
            <x v="50"/>
          </reference>
          <reference field="2" count="1" selected="0">
            <x v="20"/>
          </reference>
          <reference field="7" count="1" selected="0">
            <x v="5"/>
          </reference>
          <reference field="8" count="1">
            <x v="2"/>
          </reference>
          <reference field="20" count="1" selected="0">
            <x v="135"/>
          </reference>
        </references>
      </pivotArea>
    </format>
    <format dxfId="2072">
      <pivotArea dataOnly="0" labelOnly="1" outline="0" fieldPosition="0">
        <references count="5">
          <reference field="0" count="1" selected="0">
            <x v="59"/>
          </reference>
          <reference field="2" count="1" selected="0">
            <x v="21"/>
          </reference>
          <reference field="7" count="1" selected="0">
            <x v="5"/>
          </reference>
          <reference field="8" count="1">
            <x v="4"/>
          </reference>
          <reference field="20" count="1" selected="0">
            <x v="276"/>
          </reference>
        </references>
      </pivotArea>
    </format>
    <format dxfId="2071">
      <pivotArea dataOnly="0" labelOnly="1" outline="0" fieldPosition="0">
        <references count="5">
          <reference field="0" count="1" selected="0">
            <x v="75"/>
          </reference>
          <reference field="2" count="1" selected="0">
            <x v="4"/>
          </reference>
          <reference field="7" count="1" selected="0">
            <x v="5"/>
          </reference>
          <reference field="8" count="1">
            <x v="2"/>
          </reference>
          <reference field="20" count="1" selected="0">
            <x v="3"/>
          </reference>
        </references>
      </pivotArea>
    </format>
    <format dxfId="2070">
      <pivotArea dataOnly="0" labelOnly="1" outline="0" fieldPosition="0">
        <references count="5">
          <reference field="0" count="1" selected="0">
            <x v="89"/>
          </reference>
          <reference field="2" count="1" selected="0">
            <x v="7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15"/>
          </reference>
        </references>
      </pivotArea>
    </format>
    <format dxfId="2069">
      <pivotArea dataOnly="0" labelOnly="1" outline="0" fieldPosition="0">
        <references count="5">
          <reference field="0" count="1" selected="0">
            <x v="137"/>
          </reference>
          <reference field="2" count="1" selected="0">
            <x v="33"/>
          </reference>
          <reference field="7" count="1" selected="0">
            <x v="5"/>
          </reference>
          <reference field="8" count="1">
            <x v="2"/>
          </reference>
          <reference field="20" count="1" selected="0">
            <x v="269"/>
          </reference>
        </references>
      </pivotArea>
    </format>
    <format dxfId="2068">
      <pivotArea dataOnly="0" labelOnly="1" outline="0" fieldPosition="0">
        <references count="5">
          <reference field="0" count="1" selected="0">
            <x v="163"/>
          </reference>
          <reference field="2" count="1" selected="0">
            <x v="20"/>
          </reference>
          <reference field="7" count="1" selected="0">
            <x v="5"/>
          </reference>
          <reference field="8" count="1">
            <x v="4"/>
          </reference>
          <reference field="20" count="1" selected="0">
            <x v="277"/>
          </reference>
        </references>
      </pivotArea>
    </format>
    <format dxfId="2067">
      <pivotArea dataOnly="0" labelOnly="1" outline="0" fieldPosition="0">
        <references count="5">
          <reference field="0" count="1" selected="0">
            <x v="180"/>
          </reference>
          <reference field="2" count="1" selected="0">
            <x v="20"/>
          </reference>
          <reference field="7" count="1" selected="0">
            <x v="5"/>
          </reference>
          <reference field="8" count="2">
            <x v="0"/>
            <x v="2"/>
          </reference>
          <reference field="20" count="1" selected="0">
            <x v="159"/>
          </reference>
        </references>
      </pivotArea>
    </format>
    <format dxfId="2066">
      <pivotArea dataOnly="0" labelOnly="1" outline="0" fieldPosition="0">
        <references count="5">
          <reference field="0" count="1" selected="0">
            <x v="203"/>
          </reference>
          <reference field="2" count="1" selected="0">
            <x v="20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17"/>
          </reference>
        </references>
      </pivotArea>
    </format>
    <format dxfId="2065">
      <pivotArea dataOnly="0" labelOnly="1" outline="0" fieldPosition="0">
        <references count="5">
          <reference field="0" count="1" selected="0">
            <x v="213"/>
          </reference>
          <reference field="2" count="1" selected="0">
            <x v="17"/>
          </reference>
          <reference field="7" count="1" selected="0">
            <x v="5"/>
          </reference>
          <reference field="8" count="1">
            <x v="4"/>
          </reference>
          <reference field="20" count="1" selected="0">
            <x v="241"/>
          </reference>
        </references>
      </pivotArea>
    </format>
    <format dxfId="2064">
      <pivotArea dataOnly="0" labelOnly="1" outline="0" fieldPosition="0">
        <references count="5">
          <reference field="0" count="1" selected="0">
            <x v="218"/>
          </reference>
          <reference field="2" count="1" selected="0">
            <x v="20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274"/>
          </reference>
        </references>
      </pivotArea>
    </format>
    <format dxfId="2063">
      <pivotArea dataOnly="0" labelOnly="1" outline="0" fieldPosition="0">
        <references count="5">
          <reference field="0" count="1" selected="0">
            <x v="233"/>
          </reference>
          <reference field="2" count="1" selected="0">
            <x v="21"/>
          </reference>
          <reference field="7" count="1" selected="0">
            <x v="5"/>
          </reference>
          <reference field="8" count="1">
            <x v="2"/>
          </reference>
          <reference field="20" count="1" selected="0">
            <x v="278"/>
          </reference>
        </references>
      </pivotArea>
    </format>
    <format dxfId="2062">
      <pivotArea dataOnly="0" labelOnly="1" outline="0" fieldPosition="0">
        <references count="5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5"/>
          </reference>
          <reference field="8" count="2">
            <x v="0"/>
            <x v="4"/>
          </reference>
          <reference field="20" count="1" selected="0">
            <x v="18"/>
          </reference>
        </references>
      </pivotArea>
    </format>
    <format dxfId="2061">
      <pivotArea dataOnly="0" labelOnly="1" outline="0" fieldPosition="0">
        <references count="5">
          <reference field="0" count="1" selected="0">
            <x v="259"/>
          </reference>
          <reference field="2" count="1" selected="0">
            <x v="35"/>
          </reference>
          <reference field="7" count="1" selected="0">
            <x v="5"/>
          </reference>
          <reference field="8" count="1">
            <x v="2"/>
          </reference>
          <reference field="20" count="1" selected="0">
            <x v="20"/>
          </reference>
        </references>
      </pivotArea>
    </format>
    <format dxfId="2060">
      <pivotArea dataOnly="0" labelOnly="1" outline="0" fieldPosition="0">
        <references count="5">
          <reference field="0" count="1" selected="0">
            <x v="270"/>
          </reference>
          <reference field="2" count="1" selected="0">
            <x v="20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1"/>
          </reference>
        </references>
      </pivotArea>
    </format>
    <format dxfId="2059">
      <pivotArea dataOnly="0" labelOnly="1" outline="0" fieldPosition="0">
        <references count="5">
          <reference field="0" count="1" selected="0">
            <x v="278"/>
          </reference>
          <reference field="2" count="1" selected="0">
            <x v="20"/>
          </reference>
          <reference field="7" count="1" selected="0">
            <x v="5"/>
          </reference>
          <reference field="8" count="1">
            <x v="2"/>
          </reference>
          <reference field="20" count="1" selected="0">
            <x v="12"/>
          </reference>
        </references>
      </pivotArea>
    </format>
    <format dxfId="2058">
      <pivotArea dataOnly="0" labelOnly="1" outline="0" fieldPosition="0">
        <references count="5">
          <reference field="0" count="1" selected="0">
            <x v="279"/>
          </reference>
          <reference field="2" count="1" selected="0">
            <x v="35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13"/>
          </reference>
        </references>
      </pivotArea>
    </format>
    <format dxfId="2057">
      <pivotArea dataOnly="0" labelOnly="1" outline="0" fieldPosition="0">
        <references count="5">
          <reference field="0" count="1" selected="0">
            <x v="283"/>
          </reference>
          <reference field="2" count="1" selected="0">
            <x v="35"/>
          </reference>
          <reference field="7" count="1" selected="0">
            <x v="5"/>
          </reference>
          <reference field="8" count="1">
            <x v="2"/>
          </reference>
          <reference field="20" count="1" selected="0">
            <x v="115"/>
          </reference>
        </references>
      </pivotArea>
    </format>
    <format dxfId="2056">
      <pivotArea dataOnly="0" labelOnly="1" outline="0" fieldPosition="0">
        <references count="5">
          <reference field="0" count="1" selected="0">
            <x v="300"/>
          </reference>
          <reference field="2" count="1" selected="0">
            <x v="1"/>
          </reference>
          <reference field="7" count="1" selected="0">
            <x v="5"/>
          </reference>
          <reference field="8" count="2">
            <x v="0"/>
            <x v="2"/>
          </reference>
          <reference field="20" count="1" selected="0">
            <x v="7"/>
          </reference>
        </references>
      </pivotArea>
    </format>
    <format dxfId="2055">
      <pivotArea dataOnly="0" labelOnly="1" outline="0" fieldPosition="0">
        <references count="5">
          <reference field="0" count="1" selected="0">
            <x v="302"/>
          </reference>
          <reference field="2" count="1" selected="0">
            <x v="35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28"/>
          </reference>
        </references>
      </pivotArea>
    </format>
    <format dxfId="2054">
      <pivotArea dataOnly="0" labelOnly="1" outline="0" fieldPosition="0">
        <references count="5">
          <reference field="0" count="1" selected="0">
            <x v="315"/>
          </reference>
          <reference field="2" count="1" selected="0">
            <x v="36"/>
          </reference>
          <reference field="7" count="1" selected="0">
            <x v="5"/>
          </reference>
          <reference field="8" count="2">
            <x v="2"/>
            <x v="4"/>
          </reference>
          <reference field="20" count="1" selected="0">
            <x v="290"/>
          </reference>
        </references>
      </pivotArea>
    </format>
    <format dxfId="2053">
      <pivotArea dataOnly="0" labelOnly="1" outline="0" fieldPosition="0">
        <references count="5">
          <reference field="0" count="1" selected="0">
            <x v="13"/>
          </reference>
          <reference field="2" count="1" selected="0">
            <x v="20"/>
          </reference>
          <reference field="7" count="1" selected="0">
            <x v="6"/>
          </reference>
          <reference field="8" count="2">
            <x v="1"/>
            <x v="4"/>
          </reference>
          <reference field="20" count="1" selected="0">
            <x v="243"/>
          </reference>
        </references>
      </pivotArea>
    </format>
    <format dxfId="2052">
      <pivotArea dataOnly="0" labelOnly="1" outline="0" fieldPosition="0">
        <references count="5">
          <reference field="0" count="1" selected="0">
            <x v="47"/>
          </reference>
          <reference field="2" count="1" selected="0">
            <x v="31"/>
          </reference>
          <reference field="7" count="1" selected="0">
            <x v="6"/>
          </reference>
          <reference field="8" count="1">
            <x v="3"/>
          </reference>
          <reference field="20" count="1" selected="0">
            <x v="33"/>
          </reference>
        </references>
      </pivotArea>
    </format>
    <format dxfId="2051">
      <pivotArea dataOnly="0" labelOnly="1" outline="0" fieldPosition="0">
        <references count="5">
          <reference field="0" count="1" selected="0">
            <x v="66"/>
          </reference>
          <reference field="2" count="1" selected="0">
            <x v="10"/>
          </reference>
          <reference field="7" count="1" selected="0">
            <x v="6"/>
          </reference>
          <reference field="8" count="2">
            <x v="1"/>
            <x v="4"/>
          </reference>
          <reference field="20" count="1" selected="0">
            <x v="97"/>
          </reference>
        </references>
      </pivotArea>
    </format>
    <format dxfId="2050">
      <pivotArea dataOnly="0" labelOnly="1" outline="0" fieldPosition="0">
        <references count="5">
          <reference field="0" count="1" selected="0">
            <x v="71"/>
          </reference>
          <reference field="2" count="1" selected="0">
            <x v="33"/>
          </reference>
          <reference field="7" count="1" selected="0">
            <x v="6"/>
          </reference>
          <reference field="8" count="2">
            <x v="1"/>
            <x v="4"/>
          </reference>
          <reference field="20" count="1" selected="0">
            <x v="258"/>
          </reference>
        </references>
      </pivotArea>
    </format>
    <format dxfId="2049">
      <pivotArea dataOnly="0" labelOnly="1" outline="0" fieldPosition="0">
        <references count="5">
          <reference field="0" count="1" selected="0">
            <x v="83"/>
          </reference>
          <reference field="2" count="1" selected="0">
            <x v="21"/>
          </reference>
          <reference field="7" count="1" selected="0">
            <x v="6"/>
          </reference>
          <reference field="8" count="2">
            <x v="1"/>
            <x v="4"/>
          </reference>
          <reference field="20" count="1" selected="0">
            <x v="182"/>
          </reference>
        </references>
      </pivotArea>
    </format>
    <format dxfId="2048">
      <pivotArea dataOnly="0" labelOnly="1" outline="0" fieldPosition="0">
        <references count="5">
          <reference field="0" count="1" selected="0">
            <x v="88"/>
          </reference>
          <reference field="2" count="1" selected="0">
            <x v="20"/>
          </reference>
          <reference field="7" count="1" selected="0">
            <x v="6"/>
          </reference>
          <reference field="8" count="1">
            <x v="1"/>
          </reference>
          <reference field="20" count="1" selected="0">
            <x v="198"/>
          </reference>
        </references>
      </pivotArea>
    </format>
    <format dxfId="2047">
      <pivotArea dataOnly="0" labelOnly="1" outline="0" fieldPosition="0">
        <references count="5">
          <reference field="0" count="1" selected="0">
            <x v="102"/>
          </reference>
          <reference field="2" count="1" selected="0">
            <x v="7"/>
          </reference>
          <reference field="7" count="1" selected="0">
            <x v="6"/>
          </reference>
          <reference field="8" count="1">
            <x v="3"/>
          </reference>
          <reference field="20" count="1" selected="0">
            <x v="79"/>
          </reference>
        </references>
      </pivotArea>
    </format>
    <format dxfId="2046">
      <pivotArea dataOnly="0" labelOnly="1" outline="0" fieldPosition="0">
        <references count="5">
          <reference field="0" count="1" selected="0">
            <x v="103"/>
          </reference>
          <reference field="2" count="1" selected="0">
            <x v="20"/>
          </reference>
          <reference field="7" count="1" selected="0">
            <x v="6"/>
          </reference>
          <reference field="8" count="1">
            <x v="1"/>
          </reference>
          <reference field="20" count="1" selected="0">
            <x v="238"/>
          </reference>
        </references>
      </pivotArea>
    </format>
    <format dxfId="2045">
      <pivotArea dataOnly="0" labelOnly="1" outline="0" fieldPosition="0">
        <references count="5">
          <reference field="0" count="1" selected="0">
            <x v="120"/>
          </reference>
          <reference field="2" count="1" selected="0">
            <x v="20"/>
          </reference>
          <reference field="7" count="1" selected="0">
            <x v="6"/>
          </reference>
          <reference field="8" count="1">
            <x v="3"/>
          </reference>
          <reference field="20" count="1" selected="0">
            <x v="127"/>
          </reference>
        </references>
      </pivotArea>
    </format>
    <format dxfId="2044">
      <pivotArea dataOnly="0" labelOnly="1" outline="0" fieldPosition="0">
        <references count="5">
          <reference field="0" count="1" selected="0">
            <x v="122"/>
          </reference>
          <reference field="2" count="1" selected="0">
            <x v="18"/>
          </reference>
          <reference field="7" count="1" selected="0">
            <x v="6"/>
          </reference>
          <reference field="8" count="2">
            <x v="1"/>
            <x v="3"/>
          </reference>
          <reference field="20" count="1" selected="0">
            <x v="245"/>
          </reference>
        </references>
      </pivotArea>
    </format>
    <format dxfId="2043">
      <pivotArea dataOnly="0" labelOnly="1" outline="0" fieldPosition="0">
        <references count="5">
          <reference field="0" count="1" selected="0">
            <x v="150"/>
          </reference>
          <reference field="2" count="1" selected="0">
            <x v="33"/>
          </reference>
          <reference field="7" count="1" selected="0">
            <x v="6"/>
          </reference>
          <reference field="8" count="1">
            <x v="4"/>
          </reference>
          <reference field="20" count="1" selected="0">
            <x v="147"/>
          </reference>
        </references>
      </pivotArea>
    </format>
    <format dxfId="2042">
      <pivotArea dataOnly="0" labelOnly="1" outline="0" fieldPosition="0">
        <references count="5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6"/>
          </reference>
          <reference field="8" count="1">
            <x v="1"/>
          </reference>
          <reference field="20" count="1" selected="0">
            <x v="244"/>
          </reference>
        </references>
      </pivotArea>
    </format>
    <format dxfId="2041">
      <pivotArea dataOnly="0" labelOnly="1" outline="0" fieldPosition="0">
        <references count="5">
          <reference field="0" count="1" selected="0">
            <x v="213"/>
          </reference>
          <reference field="2" count="1" selected="0">
            <x v="17"/>
          </reference>
          <reference field="7" count="1" selected="0">
            <x v="6"/>
          </reference>
          <reference field="8" count="1">
            <x v="4"/>
          </reference>
          <reference field="20" count="1" selected="0">
            <x v="241"/>
          </reference>
        </references>
      </pivotArea>
    </format>
    <format dxfId="2040">
      <pivotArea dataOnly="0" labelOnly="1" outline="0" fieldPosition="0">
        <references count="5">
          <reference field="0" count="1" selected="0">
            <x v="217"/>
          </reference>
          <reference field="2" count="1" selected="0">
            <x v="4"/>
          </reference>
          <reference field="7" count="1" selected="0">
            <x v="6"/>
          </reference>
          <reference field="8" count="1">
            <x v="1"/>
          </reference>
          <reference field="20" count="1" selected="0">
            <x v="126"/>
          </reference>
        </references>
      </pivotArea>
    </format>
    <format dxfId="2039">
      <pivotArea dataOnly="0" labelOnly="1" outline="0" fieldPosition="0">
        <references count="5">
          <reference field="0" count="1" selected="0">
            <x v="226"/>
          </reference>
          <reference field="2" count="1" selected="0">
            <x v="33"/>
          </reference>
          <reference field="7" count="1" selected="0">
            <x v="6"/>
          </reference>
          <reference field="8" count="1">
            <x v="4"/>
          </reference>
          <reference field="20" count="1" selected="0">
            <x v="194"/>
          </reference>
        </references>
      </pivotArea>
    </format>
    <format dxfId="2038">
      <pivotArea dataOnly="0" labelOnly="1" outline="0" fieldPosition="0">
        <references count="5">
          <reference field="0" count="1" selected="0">
            <x v="235"/>
          </reference>
          <reference field="2" count="1" selected="0">
            <x v="24"/>
          </reference>
          <reference field="7" count="1" selected="0">
            <x v="6"/>
          </reference>
          <reference field="8" count="2">
            <x v="1"/>
            <x v="4"/>
          </reference>
          <reference field="20" count="1" selected="0">
            <x v="150"/>
          </reference>
        </references>
      </pivotArea>
    </format>
    <format dxfId="2037">
      <pivotArea dataOnly="0" labelOnly="1" outline="0" fieldPosition="0">
        <references count="5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6"/>
          </reference>
          <reference field="8" count="1">
            <x v="3"/>
          </reference>
          <reference field="20" count="1" selected="0">
            <x v="235"/>
          </reference>
        </references>
      </pivotArea>
    </format>
    <format dxfId="2036">
      <pivotArea dataOnly="0" labelOnly="1" outline="0" fieldPosition="0">
        <references count="5">
          <reference field="0" count="1" selected="0">
            <x v="285"/>
          </reference>
          <reference field="2" count="1" selected="0">
            <x v="21"/>
          </reference>
          <reference field="7" count="1" selected="0">
            <x v="6"/>
          </reference>
          <reference field="8" count="1">
            <x v="4"/>
          </reference>
          <reference field="20" count="1" selected="0">
            <x v="121"/>
          </reference>
        </references>
      </pivotArea>
    </format>
    <format dxfId="2035">
      <pivotArea dataOnly="0" labelOnly="1" outline="0" fieldPosition="0">
        <references count="5">
          <reference field="0" count="1" selected="0">
            <x v="291"/>
          </reference>
          <reference field="2" count="1" selected="0">
            <x v="20"/>
          </reference>
          <reference field="7" count="1" selected="0">
            <x v="6"/>
          </reference>
          <reference field="8" count="2">
            <x v="1"/>
            <x v="3"/>
          </reference>
          <reference field="20" count="1" selected="0">
            <x v="264"/>
          </reference>
        </references>
      </pivotArea>
    </format>
    <format dxfId="2034">
      <pivotArea dataOnly="0" labelOnly="1" outline="0" fieldPosition="0">
        <references count="5">
          <reference field="0" count="1" selected="0">
            <x v="296"/>
          </reference>
          <reference field="2" count="1" selected="0">
            <x v="21"/>
          </reference>
          <reference field="7" count="1" selected="0">
            <x v="6"/>
          </reference>
          <reference field="8" count="2">
            <x v="1"/>
            <x v="3"/>
          </reference>
          <reference field="20" count="1" selected="0">
            <x v="248"/>
          </reference>
        </references>
      </pivotArea>
    </format>
    <format dxfId="2033">
      <pivotArea dataOnly="0" labelOnly="1" outline="0" fieldPosition="0">
        <references count="5">
          <reference field="0" count="1" selected="0">
            <x v="34"/>
          </reference>
          <reference field="2" count="1" selected="0">
            <x v="33"/>
          </reference>
          <reference field="7" count="1" selected="0">
            <x v="9"/>
          </reference>
          <reference field="8" count="2">
            <x v="0"/>
            <x v="3"/>
          </reference>
          <reference field="20" count="1" selected="0">
            <x v="162"/>
          </reference>
        </references>
      </pivotArea>
    </format>
    <format dxfId="2032">
      <pivotArea dataOnly="0" labelOnly="1" outline="0" fieldPosition="0">
        <references count="5">
          <reference field="0" count="1" selected="0">
            <x v="58"/>
          </reference>
          <reference field="2" count="1" selected="0">
            <x v="28"/>
          </reference>
          <reference field="7" count="1" selected="0">
            <x v="9"/>
          </reference>
          <reference field="8" count="1">
            <x v="2"/>
          </reference>
          <reference field="20" count="1" selected="0">
            <x v="95"/>
          </reference>
        </references>
      </pivotArea>
    </format>
    <format dxfId="2031">
      <pivotArea dataOnly="0" labelOnly="1" outline="0" fieldPosition="0">
        <references count="5">
          <reference field="0" count="1" selected="0">
            <x v="59"/>
          </reference>
          <reference field="2" count="1" selected="0">
            <x v="21"/>
          </reference>
          <reference field="7" count="1" selected="0">
            <x v="9"/>
          </reference>
          <reference field="8" count="1">
            <x v="4"/>
          </reference>
          <reference field="20" count="1" selected="0">
            <x v="276"/>
          </reference>
        </references>
      </pivotArea>
    </format>
    <format dxfId="2030">
      <pivotArea dataOnly="0" labelOnly="1" outline="0" fieldPosition="0">
        <references count="5">
          <reference field="0" count="1" selected="0">
            <x v="65"/>
          </reference>
          <reference field="2" count="1" selected="0">
            <x v="21"/>
          </reference>
          <reference field="7" count="1" selected="0">
            <x v="9"/>
          </reference>
          <reference field="8" count="1">
            <x v="1"/>
          </reference>
          <reference field="20" count="1" selected="0">
            <x v="196"/>
          </reference>
        </references>
      </pivotArea>
    </format>
    <format dxfId="2029">
      <pivotArea dataOnly="0" labelOnly="1" outline="0" fieldPosition="0">
        <references count="5">
          <reference field="0" count="1" selected="0">
            <x v="81"/>
          </reference>
          <reference field="2" count="1" selected="0">
            <x v="13"/>
          </reference>
          <reference field="7" count="1" selected="0">
            <x v="9"/>
          </reference>
          <reference field="8" count="2">
            <x v="2"/>
            <x v="4"/>
          </reference>
          <reference field="20" count="1" selected="0">
            <x v="205"/>
          </reference>
        </references>
      </pivotArea>
    </format>
    <format dxfId="2028">
      <pivotArea dataOnly="0" labelOnly="1" outline="0" fieldPosition="0">
        <references count="5">
          <reference field="0" count="1" selected="0">
            <x v="98"/>
          </reference>
          <reference field="2" count="1" selected="0">
            <x v="4"/>
          </reference>
          <reference field="7" count="1" selected="0">
            <x v="9"/>
          </reference>
          <reference field="8" count="1">
            <x v="3"/>
          </reference>
          <reference field="20" count="1" selected="0">
            <x v="117"/>
          </reference>
        </references>
      </pivotArea>
    </format>
    <format dxfId="2027">
      <pivotArea dataOnly="0" labelOnly="1" outline="0" fieldPosition="0">
        <references count="5">
          <reference field="0" count="1" selected="0">
            <x v="108"/>
          </reference>
          <reference field="2" count="1" selected="0">
            <x v="20"/>
          </reference>
          <reference field="7" count="1" selected="0">
            <x v="9"/>
          </reference>
          <reference field="8" count="1">
            <x v="1"/>
          </reference>
          <reference field="20" count="1" selected="0">
            <x v="145"/>
          </reference>
        </references>
      </pivotArea>
    </format>
    <format dxfId="2026">
      <pivotArea dataOnly="0" labelOnly="1" outline="0" fieldPosition="0">
        <references count="5">
          <reference field="0" count="1" selected="0">
            <x v="132"/>
          </reference>
          <reference field="2" count="1" selected="0">
            <x v="6"/>
          </reference>
          <reference field="7" count="1" selected="0">
            <x v="9"/>
          </reference>
          <reference field="8" count="1">
            <x v="3"/>
          </reference>
          <reference field="20" count="1" selected="0">
            <x v="168"/>
          </reference>
        </references>
      </pivotArea>
    </format>
    <format dxfId="2025">
      <pivotArea dataOnly="0" labelOnly="1" outline="0" fieldPosition="0">
        <references count="5">
          <reference field="0" count="1" selected="0">
            <x v="134"/>
          </reference>
          <reference field="2" count="1" selected="0">
            <x v="17"/>
          </reference>
          <reference field="7" count="1" selected="0">
            <x v="9"/>
          </reference>
          <reference field="8" count="1">
            <x v="0"/>
          </reference>
          <reference field="20" count="1" selected="0">
            <x v="148"/>
          </reference>
        </references>
      </pivotArea>
    </format>
    <format dxfId="2024">
      <pivotArea dataOnly="0" labelOnly="1" outline="0" fieldPosition="0">
        <references count="5">
          <reference field="0" count="1" selected="0">
            <x v="139"/>
          </reference>
          <reference field="2" count="1" selected="0">
            <x v="27"/>
          </reference>
          <reference field="7" count="1" selected="0">
            <x v="9"/>
          </reference>
          <reference field="8" count="1">
            <x v="1"/>
          </reference>
          <reference field="20" count="1" selected="0">
            <x v="161"/>
          </reference>
        </references>
      </pivotArea>
    </format>
    <format dxfId="2023">
      <pivotArea dataOnly="0" labelOnly="1" outline="0" fieldPosition="0">
        <references count="5">
          <reference field="0" count="1" selected="0">
            <x v="151"/>
          </reference>
          <reference field="2" count="1" selected="0">
            <x v="28"/>
          </reference>
          <reference field="7" count="1" selected="0">
            <x v="9"/>
          </reference>
          <reference field="8" count="1">
            <x v="3"/>
          </reference>
          <reference field="20" count="1" selected="0">
            <x v="76"/>
          </reference>
        </references>
      </pivotArea>
    </format>
    <format dxfId="2022">
      <pivotArea dataOnly="0" labelOnly="1" outline="0" fieldPosition="0">
        <references count="5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9"/>
          </reference>
          <reference field="8" count="1">
            <x v="1"/>
          </reference>
          <reference field="20" count="1" selected="0">
            <x v="229"/>
          </reference>
        </references>
      </pivotArea>
    </format>
    <format dxfId="2021">
      <pivotArea dataOnly="0" labelOnly="1" outline="0" fieldPosition="0">
        <references count="5">
          <reference field="0" count="1" selected="0">
            <x v="158"/>
          </reference>
          <reference field="2" count="1" selected="0">
            <x v="21"/>
          </reference>
          <reference field="7" count="1" selected="0">
            <x v="9"/>
          </reference>
          <reference field="8" count="1">
            <x v="0"/>
          </reference>
          <reference field="20" count="1" selected="0">
            <x v="255"/>
          </reference>
        </references>
      </pivotArea>
    </format>
    <format dxfId="2020">
      <pivotArea dataOnly="0" labelOnly="1" outline="0" fieldPosition="0">
        <references count="5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9"/>
          </reference>
          <reference field="8" count="1">
            <x v="4"/>
          </reference>
          <reference field="20" count="1" selected="0">
            <x v="244"/>
          </reference>
        </references>
      </pivotArea>
    </format>
    <format dxfId="2019">
      <pivotArea dataOnly="0" labelOnly="1" outline="0" fieldPosition="0">
        <references count="5">
          <reference field="0" count="1" selected="0">
            <x v="196"/>
          </reference>
          <reference field="2" count="1" selected="0">
            <x v="21"/>
          </reference>
          <reference field="7" count="1" selected="0">
            <x v="9"/>
          </reference>
          <reference field="8" count="1">
            <x v="2"/>
          </reference>
          <reference field="20" count="1" selected="0">
            <x v="222"/>
          </reference>
        </references>
      </pivotArea>
    </format>
    <format dxfId="2018">
      <pivotArea dataOnly="0" labelOnly="1" outline="0" fieldPosition="0">
        <references count="5">
          <reference field="0" count="1" selected="0">
            <x v="221"/>
          </reference>
          <reference field="2" count="1" selected="0">
            <x v="31"/>
          </reference>
          <reference field="7" count="1" selected="0">
            <x v="9"/>
          </reference>
          <reference field="8" count="1">
            <x v="0"/>
          </reference>
          <reference field="20" count="1" selected="0">
            <x v="267"/>
          </reference>
        </references>
      </pivotArea>
    </format>
    <format dxfId="2017">
      <pivotArea dataOnly="0" labelOnly="1" outline="0" fieldPosition="0">
        <references count="5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9"/>
          </reference>
          <reference field="8" count="1">
            <x v="4"/>
          </reference>
          <reference field="20" count="1" selected="0">
            <x v="18"/>
          </reference>
        </references>
      </pivotArea>
    </format>
    <format dxfId="2016">
      <pivotArea dataOnly="0" labelOnly="1" outline="0" fieldPosition="0">
        <references count="5">
          <reference field="0" count="1" selected="0">
            <x v="238"/>
          </reference>
          <reference field="2" count="1" selected="0">
            <x v="18"/>
          </reference>
          <reference field="7" count="1" selected="0">
            <x v="9"/>
          </reference>
          <reference field="8" count="1">
            <x v="3"/>
          </reference>
          <reference field="20" count="1" selected="0">
            <x v="128"/>
          </reference>
        </references>
      </pivotArea>
    </format>
    <format dxfId="2015">
      <pivotArea dataOnly="0" labelOnly="1" outline="0" fieldPosition="0">
        <references count="5">
          <reference field="0" count="1" selected="0">
            <x v="246"/>
          </reference>
          <reference field="2" count="1" selected="0">
            <x v="33"/>
          </reference>
          <reference field="7" count="1" selected="0">
            <x v="9"/>
          </reference>
          <reference field="8" count="1">
            <x v="1"/>
          </reference>
          <reference field="20" count="1" selected="0">
            <x v="131"/>
          </reference>
        </references>
      </pivotArea>
    </format>
    <format dxfId="2014">
      <pivotArea dataOnly="0" labelOnly="1" outline="0" fieldPosition="0">
        <references count="5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9"/>
          </reference>
          <reference field="8" count="1">
            <x v="0"/>
          </reference>
          <reference field="20" count="1" selected="0">
            <x v="235"/>
          </reference>
        </references>
      </pivotArea>
    </format>
    <format dxfId="2013">
      <pivotArea dataOnly="0" labelOnly="1" outline="0" fieldPosition="0">
        <references count="5">
          <reference field="0" count="1" selected="0">
            <x v="255"/>
          </reference>
          <reference field="2" count="1" selected="0">
            <x v="21"/>
          </reference>
          <reference field="7" count="1" selected="0">
            <x v="9"/>
          </reference>
          <reference field="8" count="1">
            <x v="3"/>
          </reference>
          <reference field="20" count="1" selected="0">
            <x v="146"/>
          </reference>
        </references>
      </pivotArea>
    </format>
    <format dxfId="2012">
      <pivotArea dataOnly="0" labelOnly="1" outline="0" fieldPosition="0">
        <references count="5">
          <reference field="0" count="1" selected="0">
            <x v="286"/>
          </reference>
          <reference field="2" count="1" selected="0">
            <x v="4"/>
          </reference>
          <reference field="7" count="1" selected="0">
            <x v="9"/>
          </reference>
          <reference field="8" count="1">
            <x v="2"/>
          </reference>
          <reference field="20" count="1" selected="0">
            <x v="281"/>
          </reference>
        </references>
      </pivotArea>
    </format>
    <format dxfId="2011">
      <pivotArea dataOnly="0" labelOnly="1" outline="0" fieldPosition="0">
        <references count="5">
          <reference field="0" count="1" selected="0">
            <x v="305"/>
          </reference>
          <reference field="2" count="1" selected="0">
            <x v="11"/>
          </reference>
          <reference field="7" count="1" selected="0">
            <x v="9"/>
          </reference>
          <reference field="8" count="1">
            <x v="1"/>
          </reference>
          <reference field="20" count="1" selected="0">
            <x v="119"/>
          </reference>
        </references>
      </pivotArea>
    </format>
    <format dxfId="2010">
      <pivotArea dataOnly="0" labelOnly="1" outline="0" fieldPosition="0">
        <references count="5">
          <reference field="0" count="1" selected="0">
            <x v="310"/>
          </reference>
          <reference field="2" count="1" selected="0">
            <x v="31"/>
          </reference>
          <reference field="7" count="1" selected="0">
            <x v="9"/>
          </reference>
          <reference field="8" count="2">
            <x v="2"/>
            <x v="4"/>
          </reference>
          <reference field="20" count="1" selected="0">
            <x v="284"/>
          </reference>
        </references>
      </pivotArea>
    </format>
    <format dxfId="2009">
      <pivotArea dataOnly="0" labelOnly="1" outline="0" fieldPosition="0">
        <references count="5">
          <reference field="0" count="1" selected="0">
            <x v="87"/>
          </reference>
          <reference field="2" count="1" selected="0">
            <x v="35"/>
          </reference>
          <reference field="7" count="1" selected="0">
            <x v="10"/>
          </reference>
          <reference field="8" count="1">
            <x v="2"/>
          </reference>
          <reference field="20" count="1" selected="0">
            <x v="268"/>
          </reference>
        </references>
      </pivotArea>
    </format>
    <format dxfId="2008">
      <pivotArea dataOnly="0" labelOnly="1" outline="0" fieldPosition="0">
        <references count="5">
          <reference field="0" count="1" selected="0">
            <x v="168"/>
          </reference>
          <reference field="2" count="1" selected="0">
            <x v="18"/>
          </reference>
          <reference field="7" count="1" selected="0">
            <x v="10"/>
          </reference>
          <reference field="8" count="1">
            <x v="4"/>
          </reference>
          <reference field="20" count="1" selected="0">
            <x v="211"/>
          </reference>
        </references>
      </pivotArea>
    </format>
    <format dxfId="2007">
      <pivotArea dataOnly="0" labelOnly="1" outline="0" fieldPosition="0">
        <references count="5">
          <reference field="0" count="1" selected="0">
            <x v="183"/>
          </reference>
          <reference field="2" count="1" selected="0">
            <x v="35"/>
          </reference>
          <reference field="7" count="1" selected="0">
            <x v="10"/>
          </reference>
          <reference field="8" count="1">
            <x v="2"/>
          </reference>
          <reference field="20" count="1" selected="0">
            <x v="114"/>
          </reference>
        </references>
      </pivotArea>
    </format>
    <format dxfId="2006">
      <pivotArea dataOnly="0" labelOnly="1" outline="0" fieldPosition="0">
        <references count="5">
          <reference field="0" count="1" selected="0">
            <x v="184"/>
          </reference>
          <reference field="2" count="1" selected="0">
            <x v="35"/>
          </reference>
          <reference field="7" count="1" selected="0">
            <x v="10"/>
          </reference>
          <reference field="8" count="1">
            <x v="0"/>
          </reference>
          <reference field="20" count="1" selected="0">
            <x v="178"/>
          </reference>
        </references>
      </pivotArea>
    </format>
    <format dxfId="2005">
      <pivotArea dataOnly="0" labelOnly="1" outline="0" fieldPosition="0">
        <references count="5">
          <reference field="0" count="1" selected="0">
            <x v="191"/>
          </reference>
          <reference field="2" count="1" selected="0">
            <x v="20"/>
          </reference>
          <reference field="7" count="1" selected="0">
            <x v="10"/>
          </reference>
          <reference field="8" count="1">
            <x v="4"/>
          </reference>
          <reference field="20" count="1" selected="0">
            <x v="108"/>
          </reference>
        </references>
      </pivotArea>
    </format>
    <format dxfId="2004">
      <pivotArea dataOnly="0" labelOnly="1" outline="0" fieldPosition="0">
        <references count="5">
          <reference field="0" count="1" selected="0">
            <x v="200"/>
          </reference>
          <reference field="2" count="1" selected="0">
            <x v="17"/>
          </reference>
          <reference field="7" count="1" selected="0">
            <x v="10"/>
          </reference>
          <reference field="8" count="1">
            <x v="0"/>
          </reference>
          <reference field="20" count="1" selected="0">
            <x v="233"/>
          </reference>
        </references>
      </pivotArea>
    </format>
    <format dxfId="2003">
      <pivotArea dataOnly="0" labelOnly="1" outline="0" fieldPosition="0">
        <references count="5">
          <reference field="0" count="1" selected="0">
            <x v="212"/>
          </reference>
          <reference field="2" count="1" selected="0">
            <x v="33"/>
          </reference>
          <reference field="7" count="1" selected="0">
            <x v="10"/>
          </reference>
          <reference field="8" count="1">
            <x v="2"/>
          </reference>
          <reference field="20" count="1" selected="0">
            <x v="227"/>
          </reference>
        </references>
      </pivotArea>
    </format>
    <format dxfId="2002">
      <pivotArea dataOnly="0" labelOnly="1" outline="0" fieldPosition="0">
        <references count="5">
          <reference field="0" count="1" selected="0">
            <x v="217"/>
          </reference>
          <reference field="2" count="1" selected="0">
            <x v="4"/>
          </reference>
          <reference field="7" count="1" selected="0">
            <x v="10"/>
          </reference>
          <reference field="8" count="1">
            <x v="4"/>
          </reference>
          <reference field="20" count="1" selected="0">
            <x v="126"/>
          </reference>
        </references>
      </pivotArea>
    </format>
    <format dxfId="2001">
      <pivotArea dataOnly="0" labelOnly="1" outline="0" fieldPosition="0">
        <references count="5">
          <reference field="0" count="1" selected="0">
            <x v="220"/>
          </reference>
          <reference field="2" count="1" selected="0">
            <x v="33"/>
          </reference>
          <reference field="7" count="1" selected="0">
            <x v="10"/>
          </reference>
          <reference field="8" count="1">
            <x v="0"/>
          </reference>
          <reference field="20" count="1" selected="0">
            <x v="111"/>
          </reference>
        </references>
      </pivotArea>
    </format>
    <format dxfId="2000">
      <pivotArea dataOnly="0" labelOnly="1" outline="0" fieldPosition="0">
        <references count="5">
          <reference field="0" count="1" selected="0">
            <x v="237"/>
          </reference>
          <reference field="2" count="1" selected="0">
            <x v="18"/>
          </reference>
          <reference field="7" count="1" selected="0">
            <x v="10"/>
          </reference>
          <reference field="8" count="1">
            <x v="2"/>
          </reference>
          <reference field="20" count="1" selected="0">
            <x v="231"/>
          </reference>
        </references>
      </pivotArea>
    </format>
    <format dxfId="1999">
      <pivotArea dataOnly="0" labelOnly="1" outline="0" fieldPosition="0">
        <references count="5">
          <reference field="0" count="1" selected="0">
            <x v="240"/>
          </reference>
          <reference field="2" count="1" selected="0">
            <x v="4"/>
          </reference>
          <reference field="7" count="1" selected="0">
            <x v="10"/>
          </reference>
          <reference field="8" count="1">
            <x v="0"/>
          </reference>
          <reference field="20" count="1" selected="0">
            <x v="153"/>
          </reference>
        </references>
      </pivotArea>
    </format>
    <format dxfId="1998">
      <pivotArea dataOnly="0" labelOnly="1" outline="0" fieldPosition="0">
        <references count="5">
          <reference field="0" count="1" selected="0">
            <x v="285"/>
          </reference>
          <reference field="2" count="1" selected="0">
            <x v="21"/>
          </reference>
          <reference field="7" count="1" selected="0">
            <x v="10"/>
          </reference>
          <reference field="8" count="1">
            <x v="2"/>
          </reference>
          <reference field="20" count="1" selected="0">
            <x v="121"/>
          </reference>
        </references>
      </pivotArea>
    </format>
    <format dxfId="1997">
      <pivotArea dataOnly="0" labelOnly="1" outline="0" fieldPosition="0">
        <references count="5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10"/>
          </reference>
          <reference field="8" count="1">
            <x v="4"/>
          </reference>
          <reference field="20" count="1" selected="0">
            <x v="68"/>
          </reference>
        </references>
      </pivotArea>
    </format>
    <format dxfId="1996">
      <pivotArea dataOnly="0" labelOnly="1" outline="0" fieldPosition="0">
        <references count="5">
          <reference field="0" count="1" selected="0">
            <x v="314"/>
          </reference>
          <reference field="2" count="1" selected="0">
            <x v="4"/>
          </reference>
          <reference field="7" count="1" selected="0">
            <x v="10"/>
          </reference>
          <reference field="8" count="2">
            <x v="0"/>
            <x v="4"/>
          </reference>
          <reference field="20" count="1" selected="0">
            <x v="289"/>
          </reference>
        </references>
      </pivotArea>
    </format>
    <format dxfId="1995">
      <pivotArea dataOnly="0" labelOnly="1" outline="0" fieldPosition="0">
        <references count="5">
          <reference field="0" count="1" selected="0">
            <x v="0"/>
          </reference>
          <reference field="2" count="1" selected="0">
            <x v="33"/>
          </reference>
          <reference field="7" count="1" selected="0">
            <x v="11"/>
          </reference>
          <reference field="8" count="1">
            <x v="2"/>
          </reference>
          <reference field="20" count="1" selected="0">
            <x v="223"/>
          </reference>
        </references>
      </pivotArea>
    </format>
    <format dxfId="1994">
      <pivotArea dataOnly="0" labelOnly="1" outline="0" fieldPosition="0">
        <references count="5">
          <reference field="0" count="1" selected="0">
            <x v="14"/>
          </reference>
          <reference field="2" count="1" selected="0">
            <x v="20"/>
          </reference>
          <reference field="7" count="1" selected="0">
            <x v="11"/>
          </reference>
          <reference field="8" count="1">
            <x v="1"/>
          </reference>
          <reference field="20" count="1" selected="0">
            <x v="210"/>
          </reference>
        </references>
      </pivotArea>
    </format>
    <format dxfId="1993">
      <pivotArea dataOnly="0" labelOnly="1" outline="0" fieldPosition="0">
        <references count="5">
          <reference field="0" count="1" selected="0">
            <x v="25"/>
          </reference>
          <reference field="2" count="1" selected="0">
            <x v="20"/>
          </reference>
          <reference field="7" count="1" selected="0">
            <x v="11"/>
          </reference>
          <reference field="8" count="1">
            <x v="3"/>
          </reference>
          <reference field="20" count="1" selected="0">
            <x v="88"/>
          </reference>
        </references>
      </pivotArea>
    </format>
    <format dxfId="1992">
      <pivotArea dataOnly="0" labelOnly="1" outline="0" fieldPosition="0">
        <references count="5">
          <reference field="0" count="1" selected="0">
            <x v="46"/>
          </reference>
          <reference field="2" count="1" selected="0">
            <x v="8"/>
          </reference>
          <reference field="7" count="1" selected="0">
            <x v="11"/>
          </reference>
          <reference field="8" count="1">
            <x v="1"/>
          </reference>
          <reference field="20" count="1" selected="0">
            <x v="259"/>
          </reference>
        </references>
      </pivotArea>
    </format>
    <format dxfId="1991">
      <pivotArea dataOnly="0" labelOnly="1" outline="0" fieldPosition="0">
        <references count="5">
          <reference field="0" count="1" selected="0">
            <x v="68"/>
          </reference>
          <reference field="2" count="1" selected="0">
            <x v="20"/>
          </reference>
          <reference field="7" count="1" selected="0">
            <x v="11"/>
          </reference>
          <reference field="8" count="1">
            <x v="3"/>
          </reference>
          <reference field="20" count="1" selected="0">
            <x v="104"/>
          </reference>
        </references>
      </pivotArea>
    </format>
    <format dxfId="1990">
      <pivotArea dataOnly="0" labelOnly="1" outline="0" fieldPosition="0">
        <references count="5">
          <reference field="0" count="1" selected="0">
            <x v="71"/>
          </reference>
          <reference field="2" count="1" selected="0">
            <x v="33"/>
          </reference>
          <reference field="7" count="1" selected="0">
            <x v="11"/>
          </reference>
          <reference field="8" count="1">
            <x v="1"/>
          </reference>
          <reference field="20" count="1" selected="0">
            <x v="258"/>
          </reference>
        </references>
      </pivotArea>
    </format>
    <format dxfId="1989">
      <pivotArea dataOnly="0" labelOnly="1" outline="0" fieldPosition="0">
        <references count="5">
          <reference field="0" count="1" selected="0">
            <x v="87"/>
          </reference>
          <reference field="2" count="1" selected="0">
            <x v="35"/>
          </reference>
          <reference field="7" count="1" selected="0">
            <x v="11"/>
          </reference>
          <reference field="8" count="1">
            <x v="2"/>
          </reference>
          <reference field="20" count="1" selected="0">
            <x v="268"/>
          </reference>
        </references>
      </pivotArea>
    </format>
    <format dxfId="1988">
      <pivotArea dataOnly="0" labelOnly="1" outline="0" fieldPosition="0">
        <references count="5">
          <reference field="0" count="1" selected="0">
            <x v="93"/>
          </reference>
          <reference field="2" count="1" selected="0">
            <x v="14"/>
          </reference>
          <reference field="7" count="1" selected="0">
            <x v="11"/>
          </reference>
          <reference field="8" count="1">
            <x v="3"/>
          </reference>
          <reference field="20" count="1" selected="0">
            <x v="137"/>
          </reference>
        </references>
      </pivotArea>
    </format>
    <format dxfId="1987">
      <pivotArea dataOnly="0" labelOnly="1" outline="0" fieldPosition="0">
        <references count="5">
          <reference field="0" count="1" selected="0">
            <x v="115"/>
          </reference>
          <reference field="2" count="1" selected="0">
            <x v="17"/>
          </reference>
          <reference field="7" count="1" selected="0">
            <x v="11"/>
          </reference>
          <reference field="8" count="1">
            <x v="1"/>
          </reference>
          <reference field="20" count="1" selected="0">
            <x v="94"/>
          </reference>
        </references>
      </pivotArea>
    </format>
    <format dxfId="1986">
      <pivotArea dataOnly="0" labelOnly="1" outline="0" fieldPosition="0">
        <references count="5">
          <reference field="0" count="1" selected="0">
            <x v="164"/>
          </reference>
          <reference field="2" count="1" selected="0">
            <x v="21"/>
          </reference>
          <reference field="7" count="1" selected="0">
            <x v="11"/>
          </reference>
          <reference field="8" count="1">
            <x v="3"/>
          </reference>
          <reference field="20" count="1" selected="0">
            <x v="11"/>
          </reference>
        </references>
      </pivotArea>
    </format>
    <format dxfId="1985">
      <pivotArea dataOnly="0" labelOnly="1" outline="0" fieldPosition="0">
        <references count="5">
          <reference field="0" count="1" selected="0">
            <x v="207"/>
          </reference>
          <reference field="2" count="1" selected="0">
            <x v="20"/>
          </reference>
          <reference field="7" count="1" selected="0">
            <x v="11"/>
          </reference>
          <reference field="8" count="1">
            <x v="1"/>
          </reference>
          <reference field="20" count="1" selected="0">
            <x v="45"/>
          </reference>
        </references>
      </pivotArea>
    </format>
    <format dxfId="1984">
      <pivotArea dataOnly="0" labelOnly="1" outline="0" fieldPosition="0">
        <references count="5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11"/>
          </reference>
          <reference field="8" count="1">
            <x v="2"/>
          </reference>
          <reference field="20" count="1" selected="0">
            <x v="18"/>
          </reference>
        </references>
      </pivotArea>
    </format>
    <format dxfId="1983">
      <pivotArea dataOnly="0" labelOnly="1" outline="0" fieldPosition="0">
        <references count="5">
          <reference field="0" count="1" selected="0">
            <x v="276"/>
          </reference>
          <reference field="2" count="1" selected="0">
            <x v="21"/>
          </reference>
          <reference field="7" count="1" selected="0">
            <x v="11"/>
          </reference>
          <reference field="8" count="1">
            <x v="3"/>
          </reference>
          <reference field="20" count="1" selected="0">
            <x v="195"/>
          </reference>
        </references>
      </pivotArea>
    </format>
    <format dxfId="1982">
      <pivotArea dataOnly="0" labelOnly="1" outline="0" fieldPosition="0">
        <references count="5">
          <reference field="0" count="1" selected="0">
            <x v="293"/>
          </reference>
          <reference field="2" count="1" selected="0">
            <x v="20"/>
          </reference>
          <reference field="7" count="1" selected="0">
            <x v="11"/>
          </reference>
          <reference field="8" count="1">
            <x v="2"/>
          </reference>
          <reference field="20" count="1" selected="0">
            <x v="51"/>
          </reference>
        </references>
      </pivotArea>
    </format>
    <format dxfId="1981">
      <pivotArea dataOnly="0" labelOnly="1" outline="0" fieldPosition="0">
        <references count="5">
          <reference field="0" count="1" selected="0">
            <x v="316"/>
          </reference>
          <reference field="2" count="1" selected="0">
            <x v="21"/>
          </reference>
          <reference field="7" count="1" selected="0">
            <x v="11"/>
          </reference>
          <reference field="8" count="1">
            <x v="1"/>
          </reference>
          <reference field="20" count="1" selected="0">
            <x v="291"/>
          </reference>
        </references>
      </pivotArea>
    </format>
    <format dxfId="1980">
      <pivotArea dataOnly="0" labelOnly="1" outline="0" fieldPosition="0">
        <references count="5">
          <reference field="0" count="1" selected="0">
            <x v="43"/>
          </reference>
          <reference field="2" count="1" selected="0">
            <x v="35"/>
          </reference>
          <reference field="7" count="1" selected="0">
            <x v="13"/>
          </reference>
          <reference field="8" count="1">
            <x v="0"/>
          </reference>
          <reference field="20" count="1" selected="0">
            <x v="61"/>
          </reference>
        </references>
      </pivotArea>
    </format>
    <format dxfId="1979">
      <pivotArea dataOnly="0" labelOnly="1" outline="0" fieldPosition="0">
        <references count="5">
          <reference field="0" count="1" selected="0">
            <x v="90"/>
          </reference>
          <reference field="2" count="1" selected="0">
            <x v="21"/>
          </reference>
          <reference field="7" count="1" selected="0">
            <x v="13"/>
          </reference>
          <reference field="8" count="1">
            <x v="4"/>
          </reference>
          <reference field="20" count="1" selected="0">
            <x v="256"/>
          </reference>
        </references>
      </pivotArea>
    </format>
    <format dxfId="1978">
      <pivotArea dataOnly="0" labelOnly="1" outline="0" fieldPosition="0">
        <references count="5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13"/>
          </reference>
          <reference field="8" count="1">
            <x v="1"/>
          </reference>
          <reference field="20" count="1" selected="0">
            <x v="261"/>
          </reference>
        </references>
      </pivotArea>
    </format>
    <format dxfId="1977">
      <pivotArea dataOnly="0" labelOnly="1" outline="0" fieldPosition="0">
        <references count="5">
          <reference field="0" count="1" selected="0">
            <x v="179"/>
          </reference>
          <reference field="2" count="1" selected="0">
            <x v="31"/>
          </reference>
          <reference field="7" count="1" selected="0">
            <x v="13"/>
          </reference>
          <reference field="8" count="1">
            <x v="4"/>
          </reference>
          <reference field="20" count="1" selected="0">
            <x v="157"/>
          </reference>
        </references>
      </pivotArea>
    </format>
    <format dxfId="1976">
      <pivotArea dataOnly="0" labelOnly="1" outline="0" fieldPosition="0">
        <references count="5">
          <reference field="0" count="1" selected="0">
            <x v="211"/>
          </reference>
          <reference field="2" count="1" selected="0">
            <x v="34"/>
          </reference>
          <reference field="7" count="1" selected="0">
            <x v="13"/>
          </reference>
          <reference field="8" count="1">
            <x v="1"/>
          </reference>
          <reference field="20" count="1" selected="0">
            <x v="32"/>
          </reference>
        </references>
      </pivotArea>
    </format>
    <format dxfId="1975">
      <pivotArea dataOnly="0" labelOnly="1" outline="0" fieldPosition="0">
        <references count="5">
          <reference field="0" count="1" selected="0">
            <x v="233"/>
          </reference>
          <reference field="2" count="1" selected="0">
            <x v="21"/>
          </reference>
          <reference field="7" count="1" selected="0">
            <x v="13"/>
          </reference>
          <reference field="8" count="1">
            <x v="0"/>
          </reference>
          <reference field="20" count="1" selected="0">
            <x v="278"/>
          </reference>
        </references>
      </pivotArea>
    </format>
    <format dxfId="1974">
      <pivotArea dataOnly="0" labelOnly="1" outline="0" fieldPosition="0">
        <references count="5">
          <reference field="0" count="1" selected="0">
            <x v="237"/>
          </reference>
          <reference field="2" count="1" selected="0">
            <x v="18"/>
          </reference>
          <reference field="7" count="1" selected="0">
            <x v="13"/>
          </reference>
          <reference field="8" count="1">
            <x v="4"/>
          </reference>
          <reference field="20" count="1" selected="0">
            <x v="231"/>
          </reference>
        </references>
      </pivotArea>
    </format>
    <format dxfId="1973">
      <pivotArea dataOnly="0" labelOnly="1" outline="0" fieldPosition="0">
        <references count="5">
          <reference field="0" count="1" selected="0">
            <x v="256"/>
          </reference>
          <reference field="2" count="1" selected="0">
            <x v="21"/>
          </reference>
          <reference field="7" count="1" selected="0">
            <x v="13"/>
          </reference>
          <reference field="8" count="1">
            <x v="1"/>
          </reference>
          <reference field="20" count="1" selected="0">
            <x v="207"/>
          </reference>
        </references>
      </pivotArea>
    </format>
    <format dxfId="1972">
      <pivotArea dataOnly="0" labelOnly="1" outline="0" fieldPosition="0">
        <references count="5">
          <reference field="0" count="1" selected="0">
            <x v="263"/>
          </reference>
          <reference field="2" count="1" selected="0">
            <x v="4"/>
          </reference>
          <reference field="7" count="1" selected="0">
            <x v="13"/>
          </reference>
          <reference field="8" count="1">
            <x v="4"/>
          </reference>
          <reference field="20" count="1" selected="0">
            <x v="9"/>
          </reference>
        </references>
      </pivotArea>
    </format>
    <format dxfId="1971">
      <pivotArea dataOnly="0" labelOnly="1" outline="0" fieldPosition="0">
        <references count="5">
          <reference field="0" count="1" selected="0">
            <x v="265"/>
          </reference>
          <reference field="2" count="1" selected="0">
            <x v="26"/>
          </reference>
          <reference field="7" count="1" selected="0">
            <x v="13"/>
          </reference>
          <reference field="8" count="1">
            <x v="0"/>
          </reference>
          <reference field="20" count="1" selected="0">
            <x v="93"/>
          </reference>
        </references>
      </pivotArea>
    </format>
    <format dxfId="1970">
      <pivotArea dataOnly="0" labelOnly="1" outline="0" fieldPosition="0">
        <references count="5">
          <reference field="0" count="1" selected="0">
            <x v="289"/>
          </reference>
          <reference field="2" count="1" selected="0">
            <x v="32"/>
          </reference>
          <reference field="7" count="1" selected="0">
            <x v="13"/>
          </reference>
          <reference field="8" count="1">
            <x v="1"/>
          </reference>
          <reference field="20" count="1" selected="0">
            <x v="84"/>
          </reference>
        </references>
      </pivotArea>
    </format>
    <format dxfId="1969">
      <pivotArea dataOnly="0" labelOnly="1" outline="0" fieldPosition="0">
        <references count="5">
          <reference field="0" count="1" selected="0">
            <x v="295"/>
          </reference>
          <reference field="2" count="1" selected="0">
            <x v="35"/>
          </reference>
          <reference field="7" count="1" selected="0">
            <x v="13"/>
          </reference>
          <reference field="8" count="1">
            <x v="0"/>
          </reference>
          <reference field="20" count="1" selected="0">
            <x v="38"/>
          </reference>
        </references>
      </pivotArea>
    </format>
    <format dxfId="1968">
      <pivotArea dataOnly="0" labelOnly="1" outline="0" fieldPosition="0">
        <references count="5">
          <reference field="0" count="1" selected="0">
            <x v="16"/>
          </reference>
          <reference field="2" count="1" selected="0">
            <x v="1"/>
          </reference>
          <reference field="7" count="1" selected="0">
            <x v="15"/>
          </reference>
          <reference field="8" count="1">
            <x v="2"/>
          </reference>
          <reference field="20" count="1" selected="0">
            <x v="6"/>
          </reference>
        </references>
      </pivotArea>
    </format>
    <format dxfId="1967">
      <pivotArea dataOnly="0" labelOnly="1" outline="0" fieldPosition="0">
        <references count="5">
          <reference field="0" count="1" selected="0">
            <x v="116"/>
          </reference>
          <reference field="2" count="1" selected="0">
            <x v="35"/>
          </reference>
          <reference field="7" count="1" selected="0">
            <x v="15"/>
          </reference>
          <reference field="8" count="1">
            <x v="0"/>
          </reference>
          <reference field="20" count="1" selected="0">
            <x v="50"/>
          </reference>
        </references>
      </pivotArea>
    </format>
    <format dxfId="1966">
      <pivotArea dataOnly="0" labelOnly="1" outline="0" fieldPosition="0">
        <references count="5">
          <reference field="0" count="1" selected="0">
            <x v="159"/>
          </reference>
          <reference field="2" count="1" selected="0">
            <x v="20"/>
          </reference>
          <reference field="7" count="1" selected="0">
            <x v="15"/>
          </reference>
          <reference field="8" count="1">
            <x v="2"/>
          </reference>
          <reference field="20" count="1" selected="0">
            <x v="141"/>
          </reference>
        </references>
      </pivotArea>
    </format>
    <format dxfId="1965">
      <pivotArea dataOnly="0" labelOnly="1" outline="0" fieldPosition="0">
        <references count="5">
          <reference field="0" count="1" selected="0">
            <x v="233"/>
          </reference>
          <reference field="2" count="1" selected="0">
            <x v="21"/>
          </reference>
          <reference field="7" count="1" selected="0">
            <x v="15"/>
          </reference>
          <reference field="8" count="1">
            <x v="0"/>
          </reference>
          <reference field="20" count="1" selected="0">
            <x v="278"/>
          </reference>
        </references>
      </pivotArea>
    </format>
    <format dxfId="1964">
      <pivotArea dataOnly="0" labelOnly="1" outline="0" fieldPosition="0">
        <references count="5">
          <reference field="0" count="1" selected="0">
            <x v="259"/>
          </reference>
          <reference field="2" count="1" selected="0">
            <x v="35"/>
          </reference>
          <reference field="7" count="1" selected="0">
            <x v="15"/>
          </reference>
          <reference field="8" count="1">
            <x v="2"/>
          </reference>
          <reference field="20" count="1" selected="0">
            <x v="20"/>
          </reference>
        </references>
      </pivotArea>
    </format>
    <format dxfId="1963">
      <pivotArea dataOnly="0" labelOnly="1" outline="0" fieldPosition="0">
        <references count="5">
          <reference field="0" count="1" selected="0">
            <x v="270"/>
          </reference>
          <reference field="2" count="1" selected="0">
            <x v="20"/>
          </reference>
          <reference field="7" count="1" selected="0">
            <x v="15"/>
          </reference>
          <reference field="8" count="2">
            <x v="0"/>
            <x v="2"/>
          </reference>
          <reference field="20" count="1" selected="0">
            <x v="1"/>
          </reference>
        </references>
      </pivotArea>
    </format>
    <format dxfId="1962">
      <pivotArea dataOnly="0" labelOnly="1" outline="0" fieldPosition="0">
        <references count="5">
          <reference field="0" count="1" selected="0">
            <x v="300"/>
          </reference>
          <reference field="2" count="1" selected="0">
            <x v="1"/>
          </reference>
          <reference field="7" count="1" selected="0">
            <x v="15"/>
          </reference>
          <reference field="8" count="1">
            <x v="0"/>
          </reference>
          <reference field="20" count="1" selected="0">
            <x v="7"/>
          </reference>
        </references>
      </pivotArea>
    </format>
    <format dxfId="1961">
      <pivotArea dataOnly="0" labelOnly="1" outline="0" fieldPosition="0">
        <references count="5">
          <reference field="0" count="1" selected="0">
            <x v="7"/>
          </reference>
          <reference field="2" count="1" selected="0">
            <x v="33"/>
          </reference>
          <reference field="7" count="1" selected="0">
            <x v="16"/>
          </reference>
          <reference field="8" count="1">
            <x v="2"/>
          </reference>
          <reference field="20" count="1" selected="0">
            <x v="197"/>
          </reference>
        </references>
      </pivotArea>
    </format>
    <format dxfId="1960">
      <pivotArea dataOnly="0" labelOnly="1" outline="0" fieldPosition="0">
        <references count="5">
          <reference field="0" count="1" selected="0">
            <x v="26"/>
          </reference>
          <reference field="2" count="1" selected="0">
            <x v="33"/>
          </reference>
          <reference field="7" count="1" selected="0">
            <x v="16"/>
          </reference>
          <reference field="8" count="1">
            <x v="1"/>
          </reference>
          <reference field="20" count="1" selected="0">
            <x v="125"/>
          </reference>
        </references>
      </pivotArea>
    </format>
    <format dxfId="1959">
      <pivotArea dataOnly="0" labelOnly="1" outline="0" fieldPosition="0">
        <references count="5">
          <reference field="0" count="1" selected="0">
            <x v="52"/>
          </reference>
          <reference field="2" count="1" selected="0">
            <x v="21"/>
          </reference>
          <reference field="7" count="1" selected="0">
            <x v="16"/>
          </reference>
          <reference field="8" count="1">
            <x v="3"/>
          </reference>
          <reference field="20" count="1" selected="0">
            <x v="189"/>
          </reference>
        </references>
      </pivotArea>
    </format>
    <format dxfId="1958">
      <pivotArea dataOnly="0" labelOnly="1" outline="0" fieldPosition="0">
        <references count="5">
          <reference field="0" count="1" selected="0">
            <x v="55"/>
          </reference>
          <reference field="2" count="1" selected="0">
            <x v="21"/>
          </reference>
          <reference field="7" count="1" selected="0">
            <x v="16"/>
          </reference>
          <reference field="8" count="1">
            <x v="4"/>
          </reference>
          <reference field="20" count="1" selected="0">
            <x v="180"/>
          </reference>
        </references>
      </pivotArea>
    </format>
    <format dxfId="1957">
      <pivotArea dataOnly="0" labelOnly="1" outline="0" fieldPosition="0">
        <references count="5">
          <reference field="0" count="1" selected="0">
            <x v="56"/>
          </reference>
          <reference field="2" count="1" selected="0">
            <x v="7"/>
          </reference>
          <reference field="7" count="1" selected="0">
            <x v="16"/>
          </reference>
          <reference field="8" count="2">
            <x v="0"/>
            <x v="4"/>
          </reference>
          <reference field="20" count="1" selected="0">
            <x v="160"/>
          </reference>
        </references>
      </pivotArea>
    </format>
    <format dxfId="1956">
      <pivotArea dataOnly="0" labelOnly="1" outline="0" fieldPosition="0">
        <references count="5">
          <reference field="0" count="1" selected="0">
            <x v="57"/>
          </reference>
          <reference field="2" count="1" selected="0">
            <x v="4"/>
          </reference>
          <reference field="7" count="1" selected="0">
            <x v="16"/>
          </reference>
          <reference field="8" count="1">
            <x v="2"/>
          </reference>
          <reference field="20" count="1" selected="0">
            <x v="203"/>
          </reference>
        </references>
      </pivotArea>
    </format>
    <format dxfId="1955">
      <pivotArea dataOnly="0" labelOnly="1" outline="0" fieldPosition="0">
        <references count="5">
          <reference field="0" count="1" selected="0">
            <x v="79"/>
          </reference>
          <reference field="2" count="1" selected="0">
            <x v="33"/>
          </reference>
          <reference field="7" count="1" selected="0">
            <x v="16"/>
          </reference>
          <reference field="8" count="1">
            <x v="4"/>
          </reference>
          <reference field="20" count="1" selected="0">
            <x v="91"/>
          </reference>
        </references>
      </pivotArea>
    </format>
    <format dxfId="1954">
      <pivotArea dataOnly="0" labelOnly="1" outline="0" fieldPosition="0">
        <references count="5">
          <reference field="0" count="1" selected="0">
            <x v="85"/>
          </reference>
          <reference field="2" count="1" selected="0">
            <x v="17"/>
          </reference>
          <reference field="7" count="1" selected="0">
            <x v="16"/>
          </reference>
          <reference field="8" count="1">
            <x v="2"/>
          </reference>
          <reference field="20" count="1" selected="0">
            <x v="221"/>
          </reference>
        </references>
      </pivotArea>
    </format>
    <format dxfId="1953">
      <pivotArea dataOnly="0" labelOnly="1" outline="0" fieldPosition="0">
        <references count="5">
          <reference field="0" count="1" selected="0">
            <x v="90"/>
          </reference>
          <reference field="2" count="1" selected="0">
            <x v="21"/>
          </reference>
          <reference field="7" count="1" selected="0">
            <x v="16"/>
          </reference>
          <reference field="8" count="1">
            <x v="4"/>
          </reference>
          <reference field="20" count="1" selected="0">
            <x v="256"/>
          </reference>
        </references>
      </pivotArea>
    </format>
    <format dxfId="1952">
      <pivotArea dataOnly="0" labelOnly="1" outline="0" fieldPosition="0">
        <references count="5">
          <reference field="0" count="1" selected="0">
            <x v="108"/>
          </reference>
          <reference field="2" count="1" selected="0">
            <x v="20"/>
          </reference>
          <reference field="7" count="1" selected="0">
            <x v="16"/>
          </reference>
          <reference field="8" count="1">
            <x v="0"/>
          </reference>
          <reference field="20" count="1" selected="0">
            <x v="145"/>
          </reference>
        </references>
      </pivotArea>
    </format>
    <format dxfId="1951">
      <pivotArea dataOnly="0" labelOnly="1" outline="0" fieldPosition="0">
        <references count="5">
          <reference field="0" count="1" selected="0">
            <x v="118"/>
          </reference>
          <reference field="2" count="1" selected="0">
            <x v="8"/>
          </reference>
          <reference field="7" count="1" selected="0">
            <x v="16"/>
          </reference>
          <reference field="8" count="2">
            <x v="2"/>
            <x v="4"/>
          </reference>
          <reference field="20" count="1" selected="0">
            <x v="192"/>
          </reference>
        </references>
      </pivotArea>
    </format>
    <format dxfId="1950">
      <pivotArea dataOnly="0" labelOnly="1" outline="0" fieldPosition="0">
        <references count="5">
          <reference field="0" count="1" selected="0">
            <x v="168"/>
          </reference>
          <reference field="2" count="1" selected="0">
            <x v="18"/>
          </reference>
          <reference field="7" count="1" selected="0">
            <x v="16"/>
          </reference>
          <reference field="8" count="1">
            <x v="2"/>
          </reference>
          <reference field="20" count="1" selected="0">
            <x v="211"/>
          </reference>
        </references>
      </pivotArea>
    </format>
    <format dxfId="1949">
      <pivotArea dataOnly="0" labelOnly="1" outline="0" fieldPosition="0">
        <references count="5">
          <reference field="0" count="1" selected="0">
            <x v="181"/>
          </reference>
          <reference field="2" count="1" selected="0">
            <x v="33"/>
          </reference>
          <reference field="7" count="1" selected="0">
            <x v="16"/>
          </reference>
          <reference field="8" count="1">
            <x v="3"/>
          </reference>
          <reference field="20" count="1" selected="0">
            <x v="185"/>
          </reference>
        </references>
      </pivotArea>
    </format>
    <format dxfId="1948">
      <pivotArea dataOnly="0" labelOnly="1" outline="0" fieldPosition="0">
        <references count="5">
          <reference field="0" count="1" selected="0">
            <x v="184"/>
          </reference>
          <reference field="2" count="1" selected="0">
            <x v="35"/>
          </reference>
          <reference field="7" count="1" selected="0">
            <x v="16"/>
          </reference>
          <reference field="8" count="2">
            <x v="0"/>
            <x v="4"/>
          </reference>
          <reference field="20" count="1" selected="0">
            <x v="178"/>
          </reference>
        </references>
      </pivotArea>
    </format>
    <format dxfId="1947">
      <pivotArea dataOnly="0" labelOnly="1" outline="0" fieldPosition="0">
        <references count="5">
          <reference field="0" count="1" selected="0">
            <x v="212"/>
          </reference>
          <reference field="2" count="1" selected="0">
            <x v="33"/>
          </reference>
          <reference field="7" count="1" selected="0">
            <x v="16"/>
          </reference>
          <reference field="8" count="2">
            <x v="2"/>
            <x v="4"/>
          </reference>
          <reference field="20" count="1" selected="0">
            <x v="227"/>
          </reference>
        </references>
      </pivotArea>
    </format>
    <format dxfId="1946">
      <pivotArea dataOnly="0" labelOnly="1" outline="0" fieldPosition="0">
        <references count="5">
          <reference field="0" count="1" selected="0">
            <x v="218"/>
          </reference>
          <reference field="2" count="1" selected="0">
            <x v="20"/>
          </reference>
          <reference field="7" count="1" selected="0">
            <x v="16"/>
          </reference>
          <reference field="8" count="1">
            <x v="0"/>
          </reference>
          <reference field="20" count="1" selected="0">
            <x v="274"/>
          </reference>
        </references>
      </pivotArea>
    </format>
    <format dxfId="1945">
      <pivotArea dataOnly="0" labelOnly="1" outline="0" fieldPosition="0">
        <references count="5">
          <reference field="0" count="1" selected="0">
            <x v="225"/>
          </reference>
          <reference field="2" count="1" selected="0">
            <x v="33"/>
          </reference>
          <reference field="7" count="1" selected="0">
            <x v="16"/>
          </reference>
          <reference field="8" count="1">
            <x v="3"/>
          </reference>
          <reference field="20" count="1" selected="0">
            <x v="140"/>
          </reference>
        </references>
      </pivotArea>
    </format>
    <format dxfId="1944">
      <pivotArea dataOnly="0" labelOnly="1" outline="0" fieldPosition="0">
        <references count="5">
          <reference field="0" count="1" selected="0">
            <x v="227"/>
          </reference>
          <reference field="2" count="1" selected="0">
            <x v="20"/>
          </reference>
          <reference field="7" count="1" selected="0">
            <x v="16"/>
          </reference>
          <reference field="8" count="1">
            <x v="2"/>
          </reference>
          <reference field="20" count="1" selected="0">
            <x v="109"/>
          </reference>
        </references>
      </pivotArea>
    </format>
    <format dxfId="1943">
      <pivotArea dataOnly="0" labelOnly="1" outline="0" fieldPosition="0">
        <references count="5">
          <reference field="0" count="1" selected="0">
            <x v="237"/>
          </reference>
          <reference field="2" count="1" selected="0">
            <x v="18"/>
          </reference>
          <reference field="7" count="1" selected="0">
            <x v="16"/>
          </reference>
          <reference field="8" count="1">
            <x v="4"/>
          </reference>
          <reference field="20" count="1" selected="0">
            <x v="231"/>
          </reference>
        </references>
      </pivotArea>
    </format>
    <format dxfId="1942">
      <pivotArea dataOnly="0" labelOnly="1" outline="0" fieldPosition="0">
        <references count="5">
          <reference field="0" count="1" selected="0">
            <x v="242"/>
          </reference>
          <reference field="2" count="1" selected="0">
            <x v="31"/>
          </reference>
          <reference field="7" count="1" selected="0">
            <x v="16"/>
          </reference>
          <reference field="8" count="1">
            <x v="2"/>
          </reference>
          <reference field="20" count="1" selected="0">
            <x v="183"/>
          </reference>
        </references>
      </pivotArea>
    </format>
    <format dxfId="1941">
      <pivotArea dataOnly="0" labelOnly="1" outline="0" fieldPosition="0">
        <references count="5">
          <reference field="0" count="1" selected="0">
            <x v="249"/>
          </reference>
          <reference field="2" count="1" selected="0">
            <x v="35"/>
          </reference>
          <reference field="7" count="1" selected="0">
            <x v="16"/>
          </reference>
          <reference field="8" count="2">
            <x v="1"/>
            <x v="4"/>
          </reference>
          <reference field="20" count="1" selected="0">
            <x v="41"/>
          </reference>
        </references>
      </pivotArea>
    </format>
    <format dxfId="1940">
      <pivotArea dataOnly="0" labelOnly="1" outline="0" fieldPosition="0">
        <references count="5">
          <reference field="0" count="1" selected="0">
            <x v="268"/>
          </reference>
          <reference field="2" count="1" selected="0">
            <x v="21"/>
          </reference>
          <reference field="7" count="1" selected="0">
            <x v="16"/>
          </reference>
          <reference field="8" count="2">
            <x v="1"/>
            <x v="3"/>
          </reference>
          <reference field="20" count="1" selected="0">
            <x v="181"/>
          </reference>
        </references>
      </pivotArea>
    </format>
    <format dxfId="1939">
      <pivotArea dataOnly="0" labelOnly="1" outline="0" fieldPosition="0">
        <references count="5">
          <reference field="0" count="1" selected="0">
            <x v="272"/>
          </reference>
          <reference field="2" count="1" selected="0">
            <x v="20"/>
          </reference>
          <reference field="7" count="1" selected="0">
            <x v="16"/>
          </reference>
          <reference field="8" count="1">
            <x v="0"/>
          </reference>
          <reference field="20" count="1" selected="0">
            <x v="199"/>
          </reference>
        </references>
      </pivotArea>
    </format>
    <format dxfId="1938">
      <pivotArea dataOnly="0" labelOnly="1" outline="0" fieldPosition="0">
        <references count="5">
          <reference field="0" count="1" selected="0">
            <x v="274"/>
          </reference>
          <reference field="2" count="1" selected="0">
            <x v="20"/>
          </reference>
          <reference field="7" count="1" selected="0">
            <x v="16"/>
          </reference>
          <reference field="8" count="2">
            <x v="1"/>
            <x v="3"/>
          </reference>
          <reference field="20" count="1" selected="0">
            <x v="43"/>
          </reference>
        </references>
      </pivotArea>
    </format>
    <format dxfId="1937">
      <pivotArea dataOnly="0" labelOnly="1" outline="0" fieldPosition="0">
        <references count="5">
          <reference field="0" count="1" selected="0">
            <x v="300"/>
          </reference>
          <reference field="2" count="1" selected="0">
            <x v="1"/>
          </reference>
          <reference field="7" count="1" selected="0">
            <x v="16"/>
          </reference>
          <reference field="8" count="1">
            <x v="2"/>
          </reference>
          <reference field="20" count="1" selected="0">
            <x v="7"/>
          </reference>
        </references>
      </pivotArea>
    </format>
    <format dxfId="1936">
      <pivotArea dataOnly="0" labelOnly="1" outline="0" fieldPosition="0">
        <references count="5">
          <reference field="0" count="1" selected="0">
            <x v="309"/>
          </reference>
          <reference field="2" count="1" selected="0">
            <x v="0"/>
          </reference>
          <reference field="7" count="1" selected="0">
            <x v="16"/>
          </reference>
          <reference field="8" count="1">
            <x v="3"/>
          </reference>
          <reference field="20" count="1" selected="0">
            <x v="0"/>
          </reference>
        </references>
      </pivotArea>
    </format>
    <format dxfId="1935">
      <pivotArea dataOnly="0" labelOnly="1" outline="0" fieldPosition="0">
        <references count="5">
          <reference field="0" count="1" selected="0">
            <x v="4"/>
          </reference>
          <reference field="2" count="1" selected="0">
            <x v="35"/>
          </reference>
          <reference field="7" count="1" selected="0">
            <x v="17"/>
          </reference>
          <reference field="8" count="1">
            <x v="2"/>
          </reference>
          <reference field="20" count="1" selected="0">
            <x v="65"/>
          </reference>
        </references>
      </pivotArea>
    </format>
    <format dxfId="1934">
      <pivotArea dataOnly="0" labelOnly="1" outline="0" fieldPosition="0">
        <references count="5">
          <reference field="0" count="1" selected="0">
            <x v="44"/>
          </reference>
          <reference field="2" count="1" selected="0">
            <x v="32"/>
          </reference>
          <reference field="7" count="1" selected="0">
            <x v="17"/>
          </reference>
          <reference field="8" count="1">
            <x v="4"/>
          </reference>
          <reference field="20" count="1" selected="0">
            <x v="81"/>
          </reference>
        </references>
      </pivotArea>
    </format>
    <format dxfId="1933">
      <pivotArea dataOnly="0" labelOnly="1" outline="0" fieldPosition="0">
        <references count="5">
          <reference field="0" count="1" selected="0">
            <x v="54"/>
          </reference>
          <reference field="2" count="1" selected="0">
            <x v="35"/>
          </reference>
          <reference field="7" count="1" selected="0">
            <x v="17"/>
          </reference>
          <reference field="8" count="1">
            <x v="1"/>
          </reference>
          <reference field="20" count="1" selected="0">
            <x v="118"/>
          </reference>
        </references>
      </pivotArea>
    </format>
    <format dxfId="1932">
      <pivotArea dataOnly="0" labelOnly="1" outline="0" fieldPosition="0">
        <references count="5">
          <reference field="0" count="1" selected="0">
            <x v="56"/>
          </reference>
          <reference field="2" count="1" selected="0">
            <x v="7"/>
          </reference>
          <reference field="7" count="1" selected="0">
            <x v="17"/>
          </reference>
          <reference field="8" count="1">
            <x v="4"/>
          </reference>
          <reference field="20" count="1" selected="0">
            <x v="160"/>
          </reference>
        </references>
      </pivotArea>
    </format>
    <format dxfId="1931">
      <pivotArea dataOnly="0" labelOnly="1" outline="0" fieldPosition="0">
        <references count="5">
          <reference field="0" count="1" selected="0">
            <x v="111"/>
          </reference>
          <reference field="2" count="1" selected="0">
            <x v="30"/>
          </reference>
          <reference field="7" count="1" selected="0">
            <x v="17"/>
          </reference>
          <reference field="8" count="1">
            <x v="2"/>
          </reference>
          <reference field="20" count="1" selected="0">
            <x v="53"/>
          </reference>
        </references>
      </pivotArea>
    </format>
    <format dxfId="1930">
      <pivotArea dataOnly="0" labelOnly="1" outline="0" fieldPosition="0">
        <references count="5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17"/>
          </reference>
          <reference field="8" count="1">
            <x v="1"/>
          </reference>
          <reference field="20" count="1" selected="0">
            <x v="229"/>
          </reference>
        </references>
      </pivotArea>
    </format>
    <format dxfId="1929">
      <pivotArea dataOnly="0" labelOnly="1" outline="0" fieldPosition="0">
        <references count="5">
          <reference field="0" count="1" selected="0">
            <x v="167"/>
          </reference>
          <reference field="2" count="1" selected="0">
            <x v="35"/>
          </reference>
          <reference field="7" count="1" selected="0">
            <x v="17"/>
          </reference>
          <reference field="8" count="1">
            <x v="4"/>
          </reference>
          <reference field="20" count="1" selected="0">
            <x v="155"/>
          </reference>
        </references>
      </pivotArea>
    </format>
    <format dxfId="1928">
      <pivotArea dataOnly="0" labelOnly="1" outline="0" fieldPosition="0">
        <references count="5">
          <reference field="0" count="1" selected="0">
            <x v="200"/>
          </reference>
          <reference field="2" count="1" selected="0">
            <x v="17"/>
          </reference>
          <reference field="7" count="1" selected="0">
            <x v="17"/>
          </reference>
          <reference field="8" count="1">
            <x v="2"/>
          </reference>
          <reference field="20" count="1" selected="0">
            <x v="233"/>
          </reference>
        </references>
      </pivotArea>
    </format>
    <format dxfId="1927">
      <pivotArea dataOnly="0" labelOnly="1" outline="0" fieldPosition="0">
        <references count="5">
          <reference field="0" count="1" selected="0">
            <x v="227"/>
          </reference>
          <reference field="2" count="1" selected="0">
            <x v="20"/>
          </reference>
          <reference field="7" count="1" selected="0">
            <x v="17"/>
          </reference>
          <reference field="8" count="1">
            <x v="1"/>
          </reference>
          <reference field="20" count="1" selected="0">
            <x v="109"/>
          </reference>
        </references>
      </pivotArea>
    </format>
    <format dxfId="1926">
      <pivotArea dataOnly="0" labelOnly="1" outline="0" fieldPosition="0">
        <references count="5">
          <reference field="0" count="1" selected="0">
            <x v="233"/>
          </reference>
          <reference field="2" count="1" selected="0">
            <x v="21"/>
          </reference>
          <reference field="7" count="1" selected="0">
            <x v="17"/>
          </reference>
          <reference field="8" count="1">
            <x v="4"/>
          </reference>
          <reference field="20" count="1" selected="0">
            <x v="278"/>
          </reference>
        </references>
      </pivotArea>
    </format>
    <format dxfId="1925">
      <pivotArea dataOnly="0" labelOnly="1" outline="0" fieldPosition="0">
        <references count="5">
          <reference field="0" count="1" selected="0">
            <x v="267"/>
          </reference>
          <reference field="2" count="1" selected="0">
            <x v="22"/>
          </reference>
          <reference field="7" count="1" selected="0">
            <x v="17"/>
          </reference>
          <reference field="8" count="1">
            <x v="1"/>
          </reference>
          <reference field="20" count="1" selected="0">
            <x v="202"/>
          </reference>
        </references>
      </pivotArea>
    </format>
    <format dxfId="1924">
      <pivotArea dataOnly="0" labelOnly="1" outline="0" fieldPosition="0">
        <references count="5">
          <reference field="0" count="1" selected="0">
            <x v="279"/>
          </reference>
          <reference field="2" count="1" selected="0">
            <x v="35"/>
          </reference>
          <reference field="7" count="1" selected="0">
            <x v="17"/>
          </reference>
          <reference field="8" count="1">
            <x v="2"/>
          </reference>
          <reference field="20" count="1" selected="0">
            <x v="13"/>
          </reference>
        </references>
      </pivotArea>
    </format>
    <format dxfId="1923">
      <pivotArea dataOnly="0" labelOnly="1" outline="0" fieldPosition="0">
        <references count="5">
          <reference field="0" count="1" selected="0">
            <x v="319"/>
          </reference>
          <reference field="2" count="1" selected="0">
            <x v="38"/>
          </reference>
          <reference field="7" count="1" selected="0">
            <x v="17"/>
          </reference>
          <reference field="8" count="1">
            <x v="4"/>
          </reference>
          <reference field="20" count="1" selected="0">
            <x v="294"/>
          </reference>
        </references>
      </pivotArea>
    </format>
    <format dxfId="1922">
      <pivotArea dataOnly="0" labelOnly="1" outline="0" fieldPosition="0">
        <references count="5">
          <reference field="0" count="1" selected="0">
            <x v="47"/>
          </reference>
          <reference field="2" count="1" selected="0">
            <x v="31"/>
          </reference>
          <reference field="7" count="1" selected="0">
            <x v="18"/>
          </reference>
          <reference field="8" count="1">
            <x v="3"/>
          </reference>
          <reference field="20" count="1" selected="0">
            <x v="33"/>
          </reference>
        </references>
      </pivotArea>
    </format>
    <format dxfId="1921">
      <pivotArea dataOnly="0" labelOnly="1" outline="0" fieldPosition="0">
        <references count="5">
          <reference field="0" count="1" selected="0">
            <x v="49"/>
          </reference>
          <reference field="2" count="1" selected="0">
            <x v="20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39"/>
          </reference>
        </references>
      </pivotArea>
    </format>
    <format dxfId="1920">
      <pivotArea dataOnly="0" labelOnly="1" outline="0" fieldPosition="0">
        <references count="5">
          <reference field="0" count="1" selected="0">
            <x v="78"/>
          </reference>
          <reference field="2" count="1" selected="0">
            <x v="19"/>
          </reference>
          <reference field="7" count="1" selected="0">
            <x v="18"/>
          </reference>
          <reference field="8" count="1">
            <x v="3"/>
          </reference>
          <reference field="20" count="1" selected="0">
            <x v="242"/>
          </reference>
        </references>
      </pivotArea>
    </format>
    <format dxfId="1919">
      <pivotArea dataOnly="0" labelOnly="1" outline="0" fieldPosition="0">
        <references count="5">
          <reference field="0" count="1" selected="0">
            <x v="82"/>
          </reference>
          <reference field="2" count="1" selected="0">
            <x v="35"/>
          </reference>
          <reference field="7" count="1" selected="0">
            <x v="18"/>
          </reference>
          <reference field="8" count="1">
            <x v="4"/>
          </reference>
          <reference field="20" count="1" selected="0">
            <x v="71"/>
          </reference>
        </references>
      </pivotArea>
    </format>
    <format dxfId="1918">
      <pivotArea dataOnly="0" labelOnly="1" outline="0" fieldPosition="0">
        <references count="5">
          <reference field="0" count="1" selected="0">
            <x v="84"/>
          </reference>
          <reference field="2" count="1" selected="0">
            <x v="20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98"/>
          </reference>
        </references>
      </pivotArea>
    </format>
    <format dxfId="1917">
      <pivotArea dataOnly="0" labelOnly="1" outline="0" fieldPosition="0">
        <references count="5">
          <reference field="0" count="1" selected="0">
            <x v="117"/>
          </reference>
          <reference field="2" count="1" selected="0">
            <x v="33"/>
          </reference>
          <reference field="7" count="1" selected="0">
            <x v="18"/>
          </reference>
          <reference field="8" count="1">
            <x v="4"/>
          </reference>
          <reference field="20" count="1" selected="0">
            <x v="154"/>
          </reference>
        </references>
      </pivotArea>
    </format>
    <format dxfId="1916">
      <pivotArea dataOnly="0" labelOnly="1" outline="0" fieldPosition="0">
        <references count="5">
          <reference field="0" count="1" selected="0">
            <x v="119"/>
          </reference>
          <reference field="2" count="1" selected="0">
            <x v="33"/>
          </reference>
          <reference field="7" count="1" selected="0">
            <x v="18"/>
          </reference>
          <reference field="8" count="1">
            <x v="3"/>
          </reference>
          <reference field="20" count="1" selected="0">
            <x v="46"/>
          </reference>
        </references>
      </pivotArea>
    </format>
    <format dxfId="1915">
      <pivotArea dataOnly="0" labelOnly="1" outline="0" fieldPosition="0">
        <references count="5">
          <reference field="0" count="1" selected="0">
            <x v="145"/>
          </reference>
          <reference field="2" count="1" selected="0">
            <x v="33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184"/>
          </reference>
        </references>
      </pivotArea>
    </format>
    <format dxfId="1914">
      <pivotArea dataOnly="0" labelOnly="1" outline="0" fieldPosition="0">
        <references count="5">
          <reference field="0" count="1" selected="0">
            <x v="166"/>
          </reference>
          <reference field="2" count="1" selected="0">
            <x v="35"/>
          </reference>
          <reference field="7" count="1" selected="0">
            <x v="18"/>
          </reference>
          <reference field="8" count="1">
            <x v="4"/>
          </reference>
          <reference field="20" count="1" selected="0">
            <x v="260"/>
          </reference>
        </references>
      </pivotArea>
    </format>
    <format dxfId="1913">
      <pivotArea dataOnly="0" labelOnly="1" outline="0" fieldPosition="0">
        <references count="5">
          <reference field="0" count="1" selected="0">
            <x v="175"/>
          </reference>
          <reference field="2" count="1" selected="0">
            <x v="20"/>
          </reference>
          <reference field="7" count="1" selected="0">
            <x v="18"/>
          </reference>
          <reference field="8" count="1">
            <x v="3"/>
          </reference>
          <reference field="20" count="1" selected="0">
            <x v="142"/>
          </reference>
        </references>
      </pivotArea>
    </format>
    <format dxfId="1912">
      <pivotArea dataOnly="0" labelOnly="1" outline="0" fieldPosition="0">
        <references count="5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163"/>
          </reference>
        </references>
      </pivotArea>
    </format>
    <format dxfId="1911">
      <pivotArea dataOnly="0" labelOnly="1" outline="0" fieldPosition="0">
        <references count="5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18"/>
          </reference>
          <reference field="8" count="1">
            <x v="4"/>
          </reference>
          <reference field="20" count="1" selected="0">
            <x v="85"/>
          </reference>
        </references>
      </pivotArea>
    </format>
    <format dxfId="1910">
      <pivotArea dataOnly="0" labelOnly="1" outline="0" fieldPosition="0">
        <references count="5">
          <reference field="0" count="1" selected="0">
            <x v="202"/>
          </reference>
          <reference field="2" count="1" selected="0">
            <x v="20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87"/>
          </reference>
        </references>
      </pivotArea>
    </format>
    <format dxfId="1909">
      <pivotArea dataOnly="0" labelOnly="1" outline="0" fieldPosition="0">
        <references count="5">
          <reference field="0" count="1" selected="0">
            <x v="227"/>
          </reference>
          <reference field="2" count="1" selected="0">
            <x v="20"/>
          </reference>
          <reference field="7" count="1" selected="0">
            <x v="18"/>
          </reference>
          <reference field="8" count="1">
            <x v="3"/>
          </reference>
          <reference field="20" count="1" selected="0">
            <x v="109"/>
          </reference>
        </references>
      </pivotArea>
    </format>
    <format dxfId="1908">
      <pivotArea dataOnly="0" labelOnly="1" outline="0" fieldPosition="0">
        <references count="5">
          <reference field="0" count="1" selected="0">
            <x v="229"/>
          </reference>
          <reference field="2" count="1" selected="0">
            <x v="20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55"/>
          </reference>
        </references>
      </pivotArea>
    </format>
    <format dxfId="1907">
      <pivotArea dataOnly="0" labelOnly="1" outline="0" fieldPosition="0">
        <references count="5">
          <reference field="0" count="1" selected="0">
            <x v="249"/>
          </reference>
          <reference field="2" count="1" selected="0">
            <x v="35"/>
          </reference>
          <reference field="7" count="1" selected="0">
            <x v="18"/>
          </reference>
          <reference field="8" count="1">
            <x v="4"/>
          </reference>
          <reference field="20" count="1" selected="0">
            <x v="41"/>
          </reference>
        </references>
      </pivotArea>
    </format>
    <format dxfId="1906">
      <pivotArea dataOnly="0" labelOnly="1" outline="0" fieldPosition="0">
        <references count="5">
          <reference field="0" count="1" selected="0">
            <x v="250"/>
          </reference>
          <reference field="2" count="1" selected="0">
            <x v="20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187"/>
          </reference>
        </references>
      </pivotArea>
    </format>
    <format dxfId="1905">
      <pivotArea dataOnly="0" labelOnly="1" outline="0" fieldPosition="0">
        <references count="5">
          <reference field="0" count="1" selected="0">
            <x v="12"/>
          </reference>
          <reference field="2" count="1" selected="0">
            <x v="9"/>
          </reference>
          <reference field="7" count="1" selected="0">
            <x v="20"/>
          </reference>
          <reference field="8" count="2">
            <x v="0"/>
            <x v="3"/>
          </reference>
          <reference field="20" count="1" selected="0">
            <x v="283"/>
          </reference>
        </references>
      </pivotArea>
    </format>
    <format dxfId="1904">
      <pivotArea dataOnly="0" labelOnly="1" outline="0" fieldPosition="0">
        <references count="5">
          <reference field="0" count="1" selected="0">
            <x v="16"/>
          </reference>
          <reference field="2" count="1" selected="0">
            <x v="1"/>
          </reference>
          <reference field="7" count="1" selected="0">
            <x v="20"/>
          </reference>
          <reference field="8" count="2">
            <x v="0"/>
            <x v="3"/>
          </reference>
          <reference field="20" count="1" selected="0">
            <x v="6"/>
          </reference>
        </references>
      </pivotArea>
    </format>
    <format dxfId="1903">
      <pivotArea dataOnly="0" labelOnly="1" outline="0" fieldPosition="0">
        <references count="5">
          <reference field="0" count="1" selected="0">
            <x v="22"/>
          </reference>
          <reference field="2" count="1" selected="0">
            <x v="28"/>
          </reference>
          <reference field="7" count="1" selected="0">
            <x v="20"/>
          </reference>
          <reference field="8" count="1">
            <x v="1"/>
          </reference>
          <reference field="20" count="1" selected="0">
            <x v="5"/>
          </reference>
        </references>
      </pivotArea>
    </format>
    <format dxfId="1902">
      <pivotArea dataOnly="0" labelOnly="1" outline="0" fieldPosition="0">
        <references count="5">
          <reference field="0" count="1" selected="0">
            <x v="192"/>
          </reference>
          <reference field="2" count="1" selected="0">
            <x v="28"/>
          </reference>
          <reference field="7" count="1" selected="0">
            <x v="20"/>
          </reference>
          <reference field="8" count="2">
            <x v="1"/>
            <x v="3"/>
          </reference>
          <reference field="20" count="1" selected="0">
            <x v="247"/>
          </reference>
        </references>
      </pivotArea>
    </format>
    <format dxfId="1901">
      <pivotArea dataOnly="0" labelOnly="1" outline="0" fieldPosition="0">
        <references count="5">
          <reference field="0" count="1" selected="0">
            <x v="196"/>
          </reference>
          <reference field="2" count="1" selected="0">
            <x v="21"/>
          </reference>
          <reference field="7" count="1" selected="0">
            <x v="20"/>
          </reference>
          <reference field="8" count="1">
            <x v="0"/>
          </reference>
          <reference field="20" count="1" selected="0">
            <x v="222"/>
          </reference>
        </references>
      </pivotArea>
    </format>
    <format dxfId="1900">
      <pivotArea dataOnly="0" labelOnly="1" outline="0" fieldPosition="0">
        <references count="5">
          <reference field="0" count="1" selected="0">
            <x v="213"/>
          </reference>
          <reference field="2" count="1" selected="0">
            <x v="17"/>
          </reference>
          <reference field="7" count="1" selected="0">
            <x v="20"/>
          </reference>
          <reference field="8" count="1">
            <x v="1"/>
          </reference>
          <reference field="20" count="1" selected="0">
            <x v="241"/>
          </reference>
        </references>
      </pivotArea>
    </format>
    <format dxfId="1899">
      <pivotArea dataOnly="0" labelOnly="1" outline="0" fieldPosition="0">
        <references count="5">
          <reference field="0" count="1" selected="0">
            <x v="278"/>
          </reference>
          <reference field="2" count="1" selected="0">
            <x v="20"/>
          </reference>
          <reference field="7" count="1" selected="0">
            <x v="20"/>
          </reference>
          <reference field="8" count="1">
            <x v="0"/>
          </reference>
          <reference field="20" count="1" selected="0">
            <x v="12"/>
          </reference>
        </references>
      </pivotArea>
    </format>
    <format dxfId="1898">
      <pivotArea dataOnly="0" labelOnly="1" outline="0" fieldPosition="0">
        <references count="5">
          <reference field="0" count="1" selected="0">
            <x v="307"/>
          </reference>
          <reference field="2" count="1" selected="0">
            <x v="0"/>
          </reference>
          <reference field="7" count="1" selected="0">
            <x v="20"/>
          </reference>
          <reference field="8" count="2">
            <x v="1"/>
            <x v="3"/>
          </reference>
          <reference field="20" count="1" selected="0">
            <x v="0"/>
          </reference>
        </references>
      </pivotArea>
    </format>
    <format dxfId="1897">
      <pivotArea dataOnly="0" labelOnly="1" outline="0" fieldPosition="0">
        <references count="5">
          <reference field="0" count="1" selected="0">
            <x v="36"/>
          </reference>
          <reference field="2" count="1" selected="0">
            <x v="31"/>
          </reference>
          <reference field="7" count="1" selected="0">
            <x v="21"/>
          </reference>
          <reference field="8" count="1">
            <x v="4"/>
          </reference>
          <reference field="20" count="1" selected="0">
            <x v="212"/>
          </reference>
        </references>
      </pivotArea>
    </format>
    <format dxfId="1896">
      <pivotArea dataOnly="0" labelOnly="1" outline="0" fieldPosition="0">
        <references count="5">
          <reference field="0" count="1" selected="0">
            <x v="38"/>
          </reference>
          <reference field="2" count="1" selected="0">
            <x v="31"/>
          </reference>
          <reference field="7" count="1" selected="0">
            <x v="21"/>
          </reference>
          <reference field="8" count="1">
            <x v="2"/>
          </reference>
          <reference field="20" count="1" selected="0">
            <x v="75"/>
          </reference>
        </references>
      </pivotArea>
    </format>
    <format dxfId="1895">
      <pivotArea dataOnly="0" labelOnly="1" outline="0" fieldPosition="0">
        <references count="5">
          <reference field="0" count="1" selected="0">
            <x v="54"/>
          </reference>
          <reference field="2" count="1" selected="0">
            <x v="35"/>
          </reference>
          <reference field="7" count="1" selected="0">
            <x v="21"/>
          </reference>
          <reference field="8" count="1">
            <x v="4"/>
          </reference>
          <reference field="20" count="1" selected="0">
            <x v="118"/>
          </reference>
        </references>
      </pivotArea>
    </format>
    <format dxfId="1894">
      <pivotArea dataOnly="0" labelOnly="1" outline="0" fieldPosition="0">
        <references count="5">
          <reference field="0" count="1" selected="0">
            <x v="111"/>
          </reference>
          <reference field="2" count="1" selected="0">
            <x v="30"/>
          </reference>
          <reference field="7" count="1" selected="0">
            <x v="21"/>
          </reference>
          <reference field="8" count="1">
            <x v="2"/>
          </reference>
          <reference field="20" count="1" selected="0">
            <x v="53"/>
          </reference>
        </references>
      </pivotArea>
    </format>
    <format dxfId="1893">
      <pivotArea dataOnly="0" labelOnly="1" outline="0" fieldPosition="0">
        <references count="5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21"/>
          </reference>
          <reference field="8" count="1">
            <x v="4"/>
          </reference>
          <reference field="20" count="1" selected="0">
            <x v="215"/>
          </reference>
        </references>
      </pivotArea>
    </format>
    <format dxfId="1892">
      <pivotArea dataOnly="0" labelOnly="1" outline="0" fieldPosition="0">
        <references count="5">
          <reference field="0" count="1" selected="0">
            <x v="225"/>
          </reference>
          <reference field="2" count="1" selected="0">
            <x v="33"/>
          </reference>
          <reference field="7" count="1" selected="0">
            <x v="21"/>
          </reference>
          <reference field="8" count="1">
            <x v="2"/>
          </reference>
          <reference field="20" count="1" selected="0">
            <x v="140"/>
          </reference>
        </references>
      </pivotArea>
    </format>
    <format dxfId="1891">
      <pivotArea dataOnly="0" labelOnly="1" outline="0" fieldPosition="0">
        <references count="5">
          <reference field="0" count="1" selected="0">
            <x v="246"/>
          </reference>
          <reference field="2" count="1" selected="0">
            <x v="33"/>
          </reference>
          <reference field="7" count="1" selected="0">
            <x v="21"/>
          </reference>
          <reference field="8" count="1">
            <x v="4"/>
          </reference>
          <reference field="20" count="1" selected="0">
            <x v="131"/>
          </reference>
        </references>
      </pivotArea>
    </format>
    <format dxfId="1890">
      <pivotArea dataOnly="0" labelOnly="1" outline="0" fieldPosition="0">
        <references count="5">
          <reference field="0" count="1" selected="0">
            <x v="266"/>
          </reference>
          <reference field="2" count="1" selected="0">
            <x v="21"/>
          </reference>
          <reference field="7" count="1" selected="0">
            <x v="21"/>
          </reference>
          <reference field="8" count="1">
            <x v="2"/>
          </reference>
          <reference field="20" count="1" selected="0">
            <x v="42"/>
          </reference>
        </references>
      </pivotArea>
    </format>
    <format dxfId="1889">
      <pivotArea dataOnly="0" labelOnly="1" outline="0" fieldPosition="0">
        <references count="5">
          <reference field="0" count="1" selected="0">
            <x v="281"/>
          </reference>
          <reference field="2" count="1" selected="0">
            <x v="4"/>
          </reference>
          <reference field="7" count="1" selected="0">
            <x v="21"/>
          </reference>
          <reference field="8" count="1">
            <x v="4"/>
          </reference>
          <reference field="20" count="1" selected="0">
            <x v="171"/>
          </reference>
        </references>
      </pivotArea>
    </format>
    <format dxfId="1888">
      <pivotArea dataOnly="0" labelOnly="1" outline="0" fieldPosition="0">
        <references count="5">
          <reference field="0" count="1" selected="0">
            <x v="290"/>
          </reference>
          <reference field="2" count="1" selected="0">
            <x v="33"/>
          </reference>
          <reference field="7" count="1" selected="0">
            <x v="21"/>
          </reference>
          <reference field="8" count="1">
            <x v="2"/>
          </reference>
          <reference field="20" count="1" selected="0">
            <x v="246"/>
          </reference>
        </references>
      </pivotArea>
    </format>
    <format dxfId="1887">
      <pivotArea dataOnly="0" labelOnly="1" outline="0" fieldPosition="0">
        <references count="5">
          <reference field="0" count="1" selected="0">
            <x v="312"/>
          </reference>
          <reference field="2" count="1" selected="0">
            <x v="4"/>
          </reference>
          <reference field="7" count="1" selected="0">
            <x v="21"/>
          </reference>
          <reference field="8" count="1">
            <x v="4"/>
          </reference>
          <reference field="20" count="1" selected="0">
            <x v="287"/>
          </reference>
        </references>
      </pivotArea>
    </format>
    <format dxfId="1886">
      <pivotArea dataOnly="0" labelOnly="1" outline="0" fieldPosition="0">
        <references count="5">
          <reference field="0" count="1" selected="0">
            <x v="7"/>
          </reference>
          <reference field="2" count="1" selected="0">
            <x v="33"/>
          </reference>
          <reference field="7" count="1" selected="0">
            <x v="22"/>
          </reference>
          <reference field="8" count="1">
            <x v="2"/>
          </reference>
          <reference field="20" count="1" selected="0">
            <x v="197"/>
          </reference>
        </references>
      </pivotArea>
    </format>
    <format dxfId="1885">
      <pivotArea dataOnly="0" labelOnly="1" outline="0" fieldPosition="0">
        <references count="5">
          <reference field="0" count="1" selected="0">
            <x v="36"/>
          </reference>
          <reference field="2" count="1" selected="0">
            <x v="31"/>
          </reference>
          <reference field="7" count="1" selected="0">
            <x v="22"/>
          </reference>
          <reference field="8" count="1">
            <x v="4"/>
          </reference>
          <reference field="20" count="1" selected="0">
            <x v="212"/>
          </reference>
        </references>
      </pivotArea>
    </format>
    <format dxfId="1884">
      <pivotArea dataOnly="0" labelOnly="1" outline="0" fieldPosition="0">
        <references count="5">
          <reference field="0" count="1" selected="0">
            <x v="54"/>
          </reference>
          <reference field="2" count="1" selected="0">
            <x v="35"/>
          </reference>
          <reference field="7" count="1" selected="0">
            <x v="22"/>
          </reference>
          <reference field="8" count="2">
            <x v="0"/>
            <x v="4"/>
          </reference>
          <reference field="20" count="1" selected="0">
            <x v="118"/>
          </reference>
        </references>
      </pivotArea>
    </format>
    <format dxfId="1883">
      <pivotArea dataOnly="0" labelOnly="1" outline="0" fieldPosition="0">
        <references count="5">
          <reference field="0" count="1" selected="0">
            <x v="70"/>
          </reference>
          <reference field="2" count="1" selected="0">
            <x v="26"/>
          </reference>
          <reference field="7" count="1" selected="0">
            <x v="22"/>
          </reference>
          <reference field="8" count="1">
            <x v="0"/>
          </reference>
          <reference field="20" count="1" selected="0">
            <x v="219"/>
          </reference>
        </references>
      </pivotArea>
    </format>
    <format dxfId="1882">
      <pivotArea dataOnly="0" labelOnly="1" outline="0" fieldPosition="0">
        <references count="5">
          <reference field="0" count="1" selected="0">
            <x v="72"/>
          </reference>
          <reference field="2" count="1" selected="0">
            <x v="33"/>
          </reference>
          <reference field="7" count="1" selected="0">
            <x v="22"/>
          </reference>
          <reference field="8" count="1">
            <x v="2"/>
          </reference>
          <reference field="20" count="1" selected="0">
            <x v="254"/>
          </reference>
        </references>
      </pivotArea>
    </format>
    <format dxfId="1881">
      <pivotArea dataOnly="0" labelOnly="1" outline="0" fieldPosition="0">
        <references count="5">
          <reference field="0" count="1" selected="0">
            <x v="94"/>
          </reference>
          <reference field="2" count="1" selected="0">
            <x v="35"/>
          </reference>
          <reference field="7" count="1" selected="0">
            <x v="22"/>
          </reference>
          <reference field="8" count="1">
            <x v="4"/>
          </reference>
          <reference field="20" count="1" selected="0">
            <x v="236"/>
          </reference>
        </references>
      </pivotArea>
    </format>
    <format dxfId="1880">
      <pivotArea dataOnly="0" labelOnly="1" outline="0" fieldPosition="0">
        <references count="5">
          <reference field="0" count="1" selected="0">
            <x v="96"/>
          </reference>
          <reference field="2" count="1" selected="0">
            <x v="19"/>
          </reference>
          <reference field="7" count="1" selected="0">
            <x v="22"/>
          </reference>
          <reference field="8" count="1">
            <x v="0"/>
          </reference>
          <reference field="20" count="1" selected="0">
            <x v="193"/>
          </reference>
        </references>
      </pivotArea>
    </format>
    <format dxfId="1879">
      <pivotArea dataOnly="0" labelOnly="1" outline="0" fieldPosition="0">
        <references count="5">
          <reference field="0" count="1" selected="0">
            <x v="137"/>
          </reference>
          <reference field="2" count="1" selected="0">
            <x v="33"/>
          </reference>
          <reference field="7" count="1" selected="0">
            <x v="22"/>
          </reference>
          <reference field="8" count="2">
            <x v="2"/>
            <x v="4"/>
          </reference>
          <reference field="20" count="1" selected="0">
            <x v="269"/>
          </reference>
        </references>
      </pivotArea>
    </format>
    <format dxfId="1878">
      <pivotArea dataOnly="0" labelOnly="1" outline="0" fieldPosition="0">
        <references count="5">
          <reference field="0" count="1" selected="0">
            <x v="156"/>
          </reference>
          <reference field="2" count="1" selected="0">
            <x v="21"/>
          </reference>
          <reference field="7" count="1" selected="0">
            <x v="22"/>
          </reference>
          <reference field="8" count="1">
            <x v="0"/>
          </reference>
          <reference field="20" count="1" selected="0">
            <x v="213"/>
          </reference>
        </references>
      </pivotArea>
    </format>
    <format dxfId="1877">
      <pivotArea dataOnly="0" labelOnly="1" outline="0" fieldPosition="0">
        <references count="5">
          <reference field="0" count="1" selected="0">
            <x v="204"/>
          </reference>
          <reference field="2" count="1" selected="0">
            <x v="26"/>
          </reference>
          <reference field="7" count="1" selected="0">
            <x v="22"/>
          </reference>
          <reference field="8" count="1">
            <x v="2"/>
          </reference>
          <reference field="20" count="1" selected="0">
            <x v="191"/>
          </reference>
        </references>
      </pivotArea>
    </format>
    <format dxfId="1876">
      <pivotArea dataOnly="0" labelOnly="1" outline="0" fieldPosition="0">
        <references count="5">
          <reference field="0" count="1" selected="0">
            <x v="218"/>
          </reference>
          <reference field="2" count="1" selected="0">
            <x v="20"/>
          </reference>
          <reference field="7" count="1" selected="0">
            <x v="22"/>
          </reference>
          <reference field="8" count="1">
            <x v="4"/>
          </reference>
          <reference field="20" count="1" selected="0">
            <x v="274"/>
          </reference>
        </references>
      </pivotArea>
    </format>
    <format dxfId="1875">
      <pivotArea dataOnly="0" labelOnly="1" outline="0" fieldPosition="0">
        <references count="5">
          <reference field="0" count="1" selected="0">
            <x v="231"/>
          </reference>
          <reference field="2" count="1" selected="0">
            <x v="21"/>
          </reference>
          <reference field="7" count="1" selected="0">
            <x v="22"/>
          </reference>
          <reference field="8" count="1">
            <x v="2"/>
          </reference>
          <reference field="20" count="1" selected="0">
            <x v="217"/>
          </reference>
        </references>
      </pivotArea>
    </format>
    <format dxfId="1874">
      <pivotArea dataOnly="0" labelOnly="1" outline="0" fieldPosition="0">
        <references count="5">
          <reference field="0" count="1" selected="0">
            <x v="250"/>
          </reference>
          <reference field="2" count="1" selected="0">
            <x v="20"/>
          </reference>
          <reference field="7" count="1" selected="0">
            <x v="22"/>
          </reference>
          <reference field="8" count="1">
            <x v="0"/>
          </reference>
          <reference field="20" count="1" selected="0">
            <x v="187"/>
          </reference>
        </references>
      </pivotArea>
    </format>
    <format dxfId="1873">
      <pivotArea dataOnly="0" labelOnly="1" outline="0" fieldPosition="0">
        <references count="5">
          <reference field="0" count="1" selected="0">
            <x v="313"/>
          </reference>
          <reference field="2" count="1" selected="0">
            <x v="4"/>
          </reference>
          <reference field="7" count="1" selected="0">
            <x v="22"/>
          </reference>
          <reference field="8" count="2">
            <x v="2"/>
            <x v="4"/>
          </reference>
          <reference field="20" count="1" selected="0">
            <x v="288"/>
          </reference>
        </references>
      </pivotArea>
    </format>
    <format dxfId="1872">
      <pivotArea dataOnly="0" labelOnly="1" outline="0" fieldPosition="0">
        <references count="5">
          <reference field="0" count="1" selected="0">
            <x v="15"/>
          </reference>
          <reference field="2" count="1" selected="0">
            <x v="33"/>
          </reference>
          <reference field="7" count="1" selected="0">
            <x v="23"/>
          </reference>
          <reference field="8" count="1">
            <x v="3"/>
          </reference>
          <reference field="20" count="1" selected="0">
            <x v="123"/>
          </reference>
        </references>
      </pivotArea>
    </format>
    <format dxfId="1871">
      <pivotArea dataOnly="0" labelOnly="1" outline="0" fieldPosition="0">
        <references count="5">
          <reference field="0" count="1" selected="0">
            <x v="74"/>
          </reference>
          <reference field="2" count="1" selected="0">
            <x v="30"/>
          </reference>
          <reference field="7" count="1" selected="0">
            <x v="23"/>
          </reference>
          <reference field="8" count="1">
            <x v="1"/>
          </reference>
          <reference field="20" count="1" selected="0">
            <x v="36"/>
          </reference>
        </references>
      </pivotArea>
    </format>
    <format dxfId="1870">
      <pivotArea dataOnly="0" labelOnly="1" outline="0" fieldPosition="0">
        <references count="5">
          <reference field="0" count="1" selected="0">
            <x v="175"/>
          </reference>
          <reference field="2" count="1" selected="0">
            <x v="20"/>
          </reference>
          <reference field="7" count="1" selected="0">
            <x v="23"/>
          </reference>
          <reference field="8" count="1">
            <x v="3"/>
          </reference>
          <reference field="20" count="1" selected="0">
            <x v="142"/>
          </reference>
        </references>
      </pivotArea>
    </format>
    <format dxfId="1869">
      <pivotArea dataOnly="0" labelOnly="1" outline="0" fieldPosition="0">
        <references count="5">
          <reference field="0" count="1" selected="0">
            <x v="217"/>
          </reference>
          <reference field="2" count="1" selected="0">
            <x v="4"/>
          </reference>
          <reference field="7" count="1" selected="0">
            <x v="23"/>
          </reference>
          <reference field="8" count="1">
            <x v="1"/>
          </reference>
          <reference field="20" count="1" selected="0">
            <x v="126"/>
          </reference>
        </references>
      </pivotArea>
    </format>
    <format dxfId="1868">
      <pivotArea dataOnly="0" labelOnly="1" outline="0" fieldPosition="0">
        <references count="5">
          <reference field="0" count="1" selected="0">
            <x v="309"/>
          </reference>
          <reference field="2" count="1" selected="0">
            <x v="0"/>
          </reference>
          <reference field="7" count="1" selected="0">
            <x v="23"/>
          </reference>
          <reference field="8" count="1">
            <x v="3"/>
          </reference>
          <reference field="20" count="1" selected="0">
            <x v="0"/>
          </reference>
        </references>
      </pivotArea>
    </format>
    <format dxfId="1867">
      <pivotArea dataOnly="0" labelOnly="1" outline="0" fieldPosition="0">
        <references count="5">
          <reference field="0" count="1" selected="0">
            <x v="26"/>
          </reference>
          <reference field="2" count="1" selected="0">
            <x v="33"/>
          </reference>
          <reference field="7" count="1" selected="0">
            <x v="24"/>
          </reference>
          <reference field="8" count="1">
            <x v="1"/>
          </reference>
          <reference field="20" count="1" selected="0">
            <x v="125"/>
          </reference>
        </references>
      </pivotArea>
    </format>
    <format dxfId="1866">
      <pivotArea dataOnly="0" labelOnly="1" outline="0" fieldPosition="0">
        <references count="5">
          <reference field="0" count="1" selected="0">
            <x v="30"/>
          </reference>
          <reference field="2" count="1" selected="0">
            <x v="20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44"/>
          </reference>
        </references>
      </pivotArea>
    </format>
    <format dxfId="1865">
      <pivotArea dataOnly="0" labelOnly="1" outline="0" fieldPosition="0">
        <references count="5">
          <reference field="0" count="1" selected="0">
            <x v="88"/>
          </reference>
          <reference field="2" count="1" selected="0">
            <x v="20"/>
          </reference>
          <reference field="7" count="1" selected="0">
            <x v="24"/>
          </reference>
          <reference field="8" count="1">
            <x v="3"/>
          </reference>
          <reference field="20" count="1" selected="0">
            <x v="198"/>
          </reference>
        </references>
      </pivotArea>
    </format>
    <format dxfId="1864">
      <pivotArea dataOnly="0" labelOnly="1" outline="0" fieldPosition="0">
        <references count="5">
          <reference field="0" count="1" selected="0">
            <x v="105"/>
          </reference>
          <reference field="2" count="1" selected="0">
            <x v="20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179"/>
          </reference>
        </references>
      </pivotArea>
    </format>
    <format dxfId="1863">
      <pivotArea dataOnly="0" labelOnly="1" outline="0" fieldPosition="0">
        <references count="5">
          <reference field="0" count="1" selected="0">
            <x v="109"/>
          </reference>
          <reference field="2" count="1" selected="0">
            <x v="20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133"/>
          </reference>
        </references>
      </pivotArea>
    </format>
    <format dxfId="1862">
      <pivotArea dataOnly="0" labelOnly="1" outline="0" fieldPosition="0">
        <references count="5">
          <reference field="0" count="1" selected="0">
            <x v="110"/>
          </reference>
          <reference field="2" count="1" selected="0">
            <x v="20"/>
          </reference>
          <reference field="7" count="1" selected="0">
            <x v="24"/>
          </reference>
          <reference field="8" count="1">
            <x v="3"/>
          </reference>
          <reference field="20" count="1" selected="0">
            <x v="62"/>
          </reference>
        </references>
      </pivotArea>
    </format>
    <format dxfId="1861">
      <pivotArea dataOnly="0" labelOnly="1" outline="0" fieldPosition="0">
        <references count="5">
          <reference field="0" count="1" selected="0">
            <x v="122"/>
          </reference>
          <reference field="2" count="1" selected="0">
            <x v="18"/>
          </reference>
          <reference field="7" count="1" selected="0">
            <x v="24"/>
          </reference>
          <reference field="8" count="1">
            <x v="1"/>
          </reference>
          <reference field="20" count="1" selected="0">
            <x v="245"/>
          </reference>
        </references>
      </pivotArea>
    </format>
    <format dxfId="1860">
      <pivotArea dataOnly="0" labelOnly="1" outline="0" fieldPosition="0">
        <references count="5">
          <reference field="0" count="1" selected="0">
            <x v="123"/>
          </reference>
          <reference field="2" count="1" selected="0">
            <x v="35"/>
          </reference>
          <reference field="7" count="1" selected="0">
            <x v="24"/>
          </reference>
          <reference field="8" count="1">
            <x v="3"/>
          </reference>
          <reference field="20" count="1" selected="0">
            <x v="74"/>
          </reference>
        </references>
      </pivotArea>
    </format>
    <format dxfId="1859">
      <pivotArea dataOnly="0" labelOnly="1" outline="0" fieldPosition="0">
        <references count="5">
          <reference field="0" count="1" selected="0">
            <x v="125"/>
          </reference>
          <reference field="2" count="1" selected="0">
            <x v="18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220"/>
          </reference>
        </references>
      </pivotArea>
    </format>
    <format dxfId="1858">
      <pivotArea dataOnly="0" labelOnly="1" outline="0" fieldPosition="0">
        <references count="5">
          <reference field="0" count="1" selected="0">
            <x v="135"/>
          </reference>
          <reference field="2" count="1" selected="0">
            <x v="4"/>
          </reference>
          <reference field="7" count="1" selected="0">
            <x v="24"/>
          </reference>
          <reference field="8" count="1">
            <x v="3"/>
          </reference>
          <reference field="20" count="1" selected="0">
            <x v="90"/>
          </reference>
        </references>
      </pivotArea>
    </format>
    <format dxfId="1857">
      <pivotArea dataOnly="0" labelOnly="1" outline="0" fieldPosition="0">
        <references count="5">
          <reference field="0" count="1" selected="0">
            <x v="156"/>
          </reference>
          <reference field="2" count="1" selected="0">
            <x v="21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213"/>
          </reference>
        </references>
      </pivotArea>
    </format>
    <format dxfId="1856">
      <pivotArea dataOnly="0" labelOnly="1" outline="0" fieldPosition="0">
        <references count="5">
          <reference field="0" count="1" selected="0">
            <x v="169"/>
          </reference>
          <reference field="2" count="1" selected="0">
            <x v="33"/>
          </reference>
          <reference field="7" count="1" selected="0">
            <x v="24"/>
          </reference>
          <reference field="8" count="1">
            <x v="1"/>
          </reference>
          <reference field="20" count="1" selected="0">
            <x v="251"/>
          </reference>
        </references>
      </pivotArea>
    </format>
    <format dxfId="1855">
      <pivotArea dataOnly="0" labelOnly="1" outline="0" fieldPosition="0">
        <references count="5">
          <reference field="0" count="1" selected="0">
            <x v="172"/>
          </reference>
          <reference field="2" count="1" selected="0">
            <x v="9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200"/>
          </reference>
        </references>
      </pivotArea>
    </format>
    <format dxfId="1854">
      <pivotArea dataOnly="0" labelOnly="1" outline="0" fieldPosition="0">
        <references count="5">
          <reference field="0" count="1" selected="0">
            <x v="197"/>
          </reference>
          <reference field="2" count="1" selected="0">
            <x v="20"/>
          </reference>
          <reference field="7" count="1" selected="0">
            <x v="24"/>
          </reference>
          <reference field="8" count="1">
            <x v="1"/>
          </reference>
          <reference field="20" count="1" selected="0">
            <x v="89"/>
          </reference>
        </references>
      </pivotArea>
    </format>
    <format dxfId="1853">
      <pivotArea dataOnly="0" labelOnly="1" outline="0" fieldPosition="0">
        <references count="5">
          <reference field="0" count="1" selected="0">
            <x v="216"/>
          </reference>
          <reference field="2" count="1" selected="0">
            <x v="33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78"/>
          </reference>
        </references>
      </pivotArea>
    </format>
    <format dxfId="1852">
      <pivotArea dataOnly="0" labelOnly="1" outline="0" fieldPosition="0">
        <references count="5">
          <reference field="0" count="1" selected="0">
            <x v="230"/>
          </reference>
          <reference field="2" count="1" selected="0">
            <x v="21"/>
          </reference>
          <reference field="7" count="1" selected="0">
            <x v="24"/>
          </reference>
          <reference field="8" count="1">
            <x v="1"/>
          </reference>
          <reference field="20" count="1" selected="0">
            <x v="265"/>
          </reference>
        </references>
      </pivotArea>
    </format>
    <format dxfId="1851">
      <pivotArea dataOnly="0" labelOnly="1" outline="0" fieldPosition="0">
        <references count="5">
          <reference field="0" count="1" selected="0">
            <x v="231"/>
          </reference>
          <reference field="2" count="1" selected="0">
            <x v="21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217"/>
          </reference>
        </references>
      </pivotArea>
    </format>
    <format dxfId="1850">
      <pivotArea dataOnly="0" labelOnly="1" outline="0" fieldPosition="0">
        <references count="5">
          <reference field="0" count="1" selected="0">
            <x v="255"/>
          </reference>
          <reference field="2" count="1" selected="0">
            <x v="21"/>
          </reference>
          <reference field="7" count="1" selected="0">
            <x v="24"/>
          </reference>
          <reference field="8" count="1">
            <x v="3"/>
          </reference>
          <reference field="20" count="1" selected="0">
            <x v="146"/>
          </reference>
        </references>
      </pivotArea>
    </format>
    <format dxfId="1849">
      <pivotArea dataOnly="0" labelOnly="1" outline="0" fieldPosition="0">
        <references count="5">
          <reference field="0" count="1" selected="0">
            <x v="280"/>
          </reference>
          <reference field="2" count="1" selected="0">
            <x v="33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204"/>
          </reference>
        </references>
      </pivotArea>
    </format>
    <format dxfId="1848">
      <pivotArea dataOnly="0" labelOnly="1" outline="0" fieldPosition="0">
        <references count="5">
          <reference field="0" count="1" selected="0">
            <x v="6"/>
          </reference>
          <reference field="2" count="1" selected="0">
            <x v="2"/>
          </reference>
          <reference field="7" count="1" selected="0">
            <x v="25"/>
          </reference>
          <reference field="8" count="1">
            <x v="1"/>
          </reference>
          <reference field="20" count="1" selected="0">
            <x v="232"/>
          </reference>
        </references>
      </pivotArea>
    </format>
    <format dxfId="1847">
      <pivotArea dataOnly="0" labelOnly="1" outline="0" fieldPosition="0">
        <references count="5">
          <reference field="0" count="1" selected="0">
            <x v="122"/>
          </reference>
          <reference field="2" count="1" selected="0">
            <x v="18"/>
          </reference>
          <reference field="7" count="1" selected="0">
            <x v="25"/>
          </reference>
          <reference field="8" count="1">
            <x v="3"/>
          </reference>
          <reference field="20" count="1" selected="0">
            <x v="245"/>
          </reference>
        </references>
      </pivotArea>
    </format>
    <format dxfId="1846">
      <pivotArea dataOnly="0" labelOnly="1" outline="0" fieldPosition="0">
        <references count="5">
          <reference field="0" count="1" selected="0">
            <x v="126"/>
          </reference>
          <reference field="2" count="1" selected="0">
            <x v="20"/>
          </reference>
          <reference field="7" count="1" selected="0">
            <x v="25"/>
          </reference>
          <reference field="8" count="1">
            <x v="1"/>
          </reference>
          <reference field="20" count="1" selected="0">
            <x v="120"/>
          </reference>
        </references>
      </pivotArea>
    </format>
    <format dxfId="1845">
      <pivotArea dataOnly="0" labelOnly="1" outline="0" fieldPosition="0">
        <references count="5">
          <reference field="0" count="1" selected="0">
            <x v="142"/>
          </reference>
          <reference field="2" count="1" selected="0">
            <x v="31"/>
          </reference>
          <reference field="7" count="1" selected="0">
            <x v="25"/>
          </reference>
          <reference field="8" count="1">
            <x v="3"/>
          </reference>
          <reference field="20" count="1" selected="0">
            <x v="83"/>
          </reference>
        </references>
      </pivotArea>
    </format>
    <format dxfId="1844">
      <pivotArea dataOnly="0" labelOnly="1" outline="0" fieldPosition="0">
        <references count="5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25"/>
          </reference>
          <reference field="8" count="1">
            <x v="1"/>
          </reference>
          <reference field="20" count="1" selected="0">
            <x v="215"/>
          </reference>
        </references>
      </pivotArea>
    </format>
    <format dxfId="1843">
      <pivotArea dataOnly="0" labelOnly="1" outline="0" fieldPosition="0">
        <references count="5">
          <reference field="0" count="1" selected="0">
            <x v="230"/>
          </reference>
          <reference field="2" count="1" selected="0">
            <x v="21"/>
          </reference>
          <reference field="7" count="1" selected="0">
            <x v="25"/>
          </reference>
          <reference field="8" count="1">
            <x v="3"/>
          </reference>
          <reference field="20" count="1" selected="0">
            <x v="265"/>
          </reference>
        </references>
      </pivotArea>
    </format>
    <format dxfId="1842">
      <pivotArea dataOnly="0" labelOnly="1" outline="0" fieldPosition="0">
        <references count="5">
          <reference field="0" count="1" selected="0">
            <x v="275"/>
          </reference>
          <reference field="2" count="1" selected="0">
            <x v="21"/>
          </reference>
          <reference field="7" count="1" selected="0">
            <x v="25"/>
          </reference>
          <reference field="8" count="1">
            <x v="1"/>
          </reference>
          <reference field="20" count="1" selected="0">
            <x v="107"/>
          </reference>
        </references>
      </pivotArea>
    </format>
    <format dxfId="1841">
      <pivotArea dataOnly="0" labelOnly="1" outline="0" fieldPosition="0">
        <references count="5">
          <reference field="0" count="1" selected="0">
            <x v="296"/>
          </reference>
          <reference field="2" count="1" selected="0">
            <x v="21"/>
          </reference>
          <reference field="7" count="1" selected="0">
            <x v="25"/>
          </reference>
          <reference field="8" count="1">
            <x v="3"/>
          </reference>
          <reference field="20" count="1" selected="0">
            <x v="248"/>
          </reference>
        </references>
      </pivotArea>
    </format>
    <format dxfId="1840">
      <pivotArea dataOnly="0" labelOnly="1" outline="0" fieldPosition="0">
        <references count="5">
          <reference field="0" count="1" selected="0">
            <x v="8"/>
          </reference>
          <reference field="2" count="1" selected="0">
            <x v="7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138"/>
          </reference>
        </references>
      </pivotArea>
    </format>
    <format dxfId="1839">
      <pivotArea dataOnly="0" labelOnly="1" outline="0" fieldPosition="0">
        <references count="5">
          <reference field="0" count="1" selected="0">
            <x v="19"/>
          </reference>
          <reference field="2" count="1" selected="0">
            <x v="37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257"/>
          </reference>
        </references>
      </pivotArea>
    </format>
    <format dxfId="1838">
      <pivotArea dataOnly="0" labelOnly="1" outline="0" fieldPosition="0">
        <references count="5">
          <reference field="0" count="1" selected="0">
            <x v="27"/>
          </reference>
          <reference field="2" count="1" selected="0">
            <x v="26"/>
          </reference>
          <reference field="7" count="1" selected="0">
            <x v="26"/>
          </reference>
          <reference field="8" count="2">
            <x v="3"/>
            <x v="4"/>
          </reference>
          <reference field="20" count="1" selected="0">
            <x v="130"/>
          </reference>
        </references>
      </pivotArea>
    </format>
    <format dxfId="1837">
      <pivotArea dataOnly="0" labelOnly="1" outline="0" fieldPosition="0">
        <references count="5">
          <reference field="0" count="1" selected="0">
            <x v="28"/>
          </reference>
          <reference field="2" count="1" selected="0">
            <x v="35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29"/>
          </reference>
        </references>
      </pivotArea>
    </format>
    <format dxfId="1836">
      <pivotArea dataOnly="0" labelOnly="1" outline="0" fieldPosition="0">
        <references count="5">
          <reference field="0" count="1" selected="0">
            <x v="30"/>
          </reference>
          <reference field="2" count="1" selected="0">
            <x v="20"/>
          </reference>
          <reference field="7" count="1" selected="0">
            <x v="26"/>
          </reference>
          <reference field="8" count="1">
            <x v="0"/>
          </reference>
          <reference field="20" count="1" selected="0">
            <x v="44"/>
          </reference>
        </references>
      </pivotArea>
    </format>
    <format dxfId="1835">
      <pivotArea dataOnly="0" labelOnly="1" outline="0" fieldPosition="0">
        <references count="5">
          <reference field="0" count="1" selected="0">
            <x v="33"/>
          </reference>
          <reference field="2" count="1" selected="0">
            <x v="33"/>
          </reference>
          <reference field="7" count="1" selected="0">
            <x v="26"/>
          </reference>
          <reference field="8" count="1">
            <x v="3"/>
          </reference>
          <reference field="20" count="1" selected="0">
            <x v="103"/>
          </reference>
        </references>
      </pivotArea>
    </format>
    <format dxfId="1834">
      <pivotArea dataOnly="0" labelOnly="1" outline="0" fieldPosition="0">
        <references count="5">
          <reference field="0" count="1" selected="0">
            <x v="36"/>
          </reference>
          <reference field="2" count="1" selected="0">
            <x v="31"/>
          </reference>
          <reference field="7" count="1" selected="0">
            <x v="26"/>
          </reference>
          <reference field="8" count="1">
            <x v="4"/>
          </reference>
          <reference field="20" count="1" selected="0">
            <x v="212"/>
          </reference>
        </references>
      </pivotArea>
    </format>
    <format dxfId="1833">
      <pivotArea dataOnly="0" labelOnly="1" outline="0" fieldPosition="0">
        <references count="5">
          <reference field="0" count="1" selected="0">
            <x v="50"/>
          </reference>
          <reference field="2" count="1" selected="0">
            <x v="20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135"/>
          </reference>
        </references>
      </pivotArea>
    </format>
    <format dxfId="1832">
      <pivotArea dataOnly="0" labelOnly="1" outline="0" fieldPosition="0">
        <references count="5">
          <reference field="0" count="1" selected="0">
            <x v="60"/>
          </reference>
          <reference field="2" count="1" selected="0">
            <x v="11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54"/>
          </reference>
        </references>
      </pivotArea>
    </format>
    <format dxfId="1831">
      <pivotArea dataOnly="0" labelOnly="1" outline="0" fieldPosition="0">
        <references count="5">
          <reference field="0" count="1" selected="0">
            <x v="75"/>
          </reference>
          <reference field="2" count="1" selected="0">
            <x v="4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3"/>
          </reference>
        </references>
      </pivotArea>
    </format>
    <format dxfId="1830">
      <pivotArea dataOnly="0" labelOnly="1" outline="0" fieldPosition="0">
        <references count="5">
          <reference field="0" count="1" selected="0">
            <x v="98"/>
          </reference>
          <reference field="2" count="1" selected="0">
            <x v="4"/>
          </reference>
          <reference field="7" count="1" selected="0">
            <x v="26"/>
          </reference>
          <reference field="8" count="1">
            <x v="3"/>
          </reference>
          <reference field="20" count="1" selected="0">
            <x v="117"/>
          </reference>
        </references>
      </pivotArea>
    </format>
    <format dxfId="1829">
      <pivotArea dataOnly="0" labelOnly="1" outline="0" fieldPosition="0">
        <references count="5">
          <reference field="0" count="1" selected="0">
            <x v="99"/>
          </reference>
          <reference field="2" count="1" selected="0">
            <x v="9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24"/>
          </reference>
        </references>
      </pivotArea>
    </format>
    <format dxfId="1828">
      <pivotArea dataOnly="0" labelOnly="1" outline="0" fieldPosition="0">
        <references count="5">
          <reference field="0" count="1" selected="0">
            <x v="119"/>
          </reference>
          <reference field="2" count="1" selected="0">
            <x v="33"/>
          </reference>
          <reference field="7" count="1" selected="0">
            <x v="26"/>
          </reference>
          <reference field="8" count="1">
            <x v="3"/>
          </reference>
          <reference field="20" count="1" selected="0">
            <x v="46"/>
          </reference>
        </references>
      </pivotArea>
    </format>
    <format dxfId="1827">
      <pivotArea dataOnly="0" labelOnly="1" outline="0" fieldPosition="0">
        <references count="5">
          <reference field="0" count="1" selected="0">
            <x v="127"/>
          </reference>
          <reference field="2" count="1" selected="0">
            <x v="4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228"/>
          </reference>
        </references>
      </pivotArea>
    </format>
    <format dxfId="1826">
      <pivotArea dataOnly="0" labelOnly="1" outline="0" fieldPosition="0">
        <references count="5">
          <reference field="0" count="1" selected="0">
            <x v="134"/>
          </reference>
          <reference field="2" count="1" selected="0">
            <x v="17"/>
          </reference>
          <reference field="7" count="1" selected="0">
            <x v="26"/>
          </reference>
          <reference field="8" count="1">
            <x v="0"/>
          </reference>
          <reference field="20" count="1" selected="0">
            <x v="148"/>
          </reference>
        </references>
      </pivotArea>
    </format>
    <format dxfId="1825">
      <pivotArea dataOnly="0" labelOnly="1" outline="0" fieldPosition="0">
        <references count="5">
          <reference field="0" count="1" selected="0">
            <x v="136"/>
          </reference>
          <reference field="2" count="1" selected="0">
            <x v="30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249"/>
          </reference>
        </references>
      </pivotArea>
    </format>
    <format dxfId="1824">
      <pivotArea dataOnly="0" labelOnly="1" outline="0" fieldPosition="0">
        <references count="5">
          <reference field="0" count="1" selected="0">
            <x v="155"/>
          </reference>
          <reference field="2" count="1" selected="0">
            <x v="21"/>
          </reference>
          <reference field="7" count="1" selected="0">
            <x v="26"/>
          </reference>
          <reference field="8" count="1">
            <x v="0"/>
          </reference>
          <reference field="20" count="1" selected="0">
            <x v="186"/>
          </reference>
        </references>
      </pivotArea>
    </format>
    <format dxfId="1823">
      <pivotArea dataOnly="0" labelOnly="1" outline="0" fieldPosition="0">
        <references count="5">
          <reference field="0" count="1" selected="0">
            <x v="177"/>
          </reference>
          <reference field="2" count="1" selected="0">
            <x v="20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165"/>
          </reference>
        </references>
      </pivotArea>
    </format>
    <format dxfId="1822">
      <pivotArea dataOnly="0" labelOnly="1" outline="0" fieldPosition="0">
        <references count="5">
          <reference field="0" count="1" selected="0">
            <x v="182"/>
          </reference>
          <reference field="2" count="1" selected="0">
            <x v="35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64"/>
          </reference>
        </references>
      </pivotArea>
    </format>
    <format dxfId="1821">
      <pivotArea dataOnly="0" labelOnly="1" outline="0" fieldPosition="0">
        <references count="5">
          <reference field="0" count="1" selected="0">
            <x v="183"/>
          </reference>
          <reference field="2" count="1" selected="0">
            <x v="35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114"/>
          </reference>
        </references>
      </pivotArea>
    </format>
    <format dxfId="1820">
      <pivotArea dataOnly="0" labelOnly="1" outline="0" fieldPosition="0">
        <references count="5">
          <reference field="0" count="1" selected="0">
            <x v="193"/>
          </reference>
          <reference field="2" count="1" selected="0">
            <x v="20"/>
          </reference>
          <reference field="7" count="1" selected="0">
            <x v="26"/>
          </reference>
          <reference field="8" count="1">
            <x v="4"/>
          </reference>
          <reference field="20" count="1" selected="0">
            <x v="25"/>
          </reference>
        </references>
      </pivotArea>
    </format>
    <format dxfId="1819">
      <pivotArea dataOnly="0" labelOnly="1" outline="0" fieldPosition="0">
        <references count="5">
          <reference field="0" count="1" selected="0">
            <x v="196"/>
          </reference>
          <reference field="2" count="1" selected="0">
            <x v="21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222"/>
          </reference>
        </references>
      </pivotArea>
    </format>
    <format dxfId="1818">
      <pivotArea dataOnly="0" labelOnly="1" outline="0" fieldPosition="0">
        <references count="5">
          <reference field="0" count="1" selected="0">
            <x v="215"/>
          </reference>
          <reference field="2" count="1" selected="0">
            <x v="18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151"/>
          </reference>
        </references>
      </pivotArea>
    </format>
    <format dxfId="1817">
      <pivotArea dataOnly="0" labelOnly="1" outline="0" fieldPosition="0">
        <references count="5">
          <reference field="0" count="1" selected="0">
            <x v="222"/>
          </reference>
          <reference field="2" count="1" selected="0">
            <x v="20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172"/>
          </reference>
        </references>
      </pivotArea>
    </format>
    <format dxfId="1816">
      <pivotArea dataOnly="0" labelOnly="1" outline="0" fieldPosition="0">
        <references count="5">
          <reference field="0" count="1" selected="0">
            <x v="235"/>
          </reference>
          <reference field="2" count="1" selected="0">
            <x v="24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150"/>
          </reference>
        </references>
      </pivotArea>
    </format>
    <format dxfId="1815">
      <pivotArea dataOnly="0" labelOnly="1" outline="0" fieldPosition="0">
        <references count="5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26"/>
          </reference>
          <reference field="8" count="1">
            <x v="4"/>
          </reference>
          <reference field="20" count="1" selected="0">
            <x v="252"/>
          </reference>
        </references>
      </pivotArea>
    </format>
    <format dxfId="1814">
      <pivotArea dataOnly="0" labelOnly="1" outline="0" fieldPosition="0">
        <references count="5">
          <reference field="0" count="1" selected="0">
            <x v="244"/>
          </reference>
          <reference field="2" count="1" selected="0">
            <x v="34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30"/>
          </reference>
        </references>
      </pivotArea>
    </format>
    <format dxfId="1813">
      <pivotArea dataOnly="0" labelOnly="1" outline="0" fieldPosition="0">
        <references count="5">
          <reference field="0" count="1" selected="0">
            <x v="246"/>
          </reference>
          <reference field="2" count="1" selected="0">
            <x v="33"/>
          </reference>
          <reference field="7" count="1" selected="0">
            <x v="26"/>
          </reference>
          <reference field="8" count="1">
            <x v="4"/>
          </reference>
          <reference field="20" count="1" selected="0">
            <x v="131"/>
          </reference>
        </references>
      </pivotArea>
    </format>
    <format dxfId="1812">
      <pivotArea dataOnly="0" labelOnly="1" outline="0" fieldPosition="0">
        <references count="5">
          <reference field="0" count="1" selected="0">
            <x v="247"/>
          </reference>
          <reference field="2" count="1" selected="0">
            <x v="33"/>
          </reference>
          <reference field="7" count="1" selected="0">
            <x v="26"/>
          </reference>
          <reference field="8" count="1">
            <x v="0"/>
          </reference>
          <reference field="20" count="1" selected="0">
            <x v="169"/>
          </reference>
        </references>
      </pivotArea>
    </format>
    <format dxfId="1811">
      <pivotArea dataOnly="0" labelOnly="1" outline="0" fieldPosition="0">
        <references count="5">
          <reference field="0" count="1" selected="0">
            <x v="248"/>
          </reference>
          <reference field="2" count="1" selected="0">
            <x v="20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67"/>
          </reference>
        </references>
      </pivotArea>
    </format>
    <format dxfId="1810">
      <pivotArea dataOnly="0" labelOnly="1" outline="0" fieldPosition="0">
        <references count="5">
          <reference field="0" count="1" selected="0">
            <x v="271"/>
          </reference>
          <reference field="2" count="1" selected="0">
            <x v="20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100"/>
          </reference>
        </references>
      </pivotArea>
    </format>
    <format dxfId="1809">
      <pivotArea dataOnly="0" labelOnly="1" outline="0" fieldPosition="0">
        <references count="5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26"/>
          </reference>
          <reference field="8" count="1">
            <x v="4"/>
          </reference>
          <reference field="20" count="1" selected="0">
            <x v="68"/>
          </reference>
        </references>
      </pivotArea>
    </format>
    <format dxfId="1808">
      <pivotArea dataOnly="0" labelOnly="1" outline="0" fieldPosition="0">
        <references count="5">
          <reference field="0" count="1" selected="0">
            <x v="307"/>
          </reference>
          <reference field="2" count="1" selected="0">
            <x v="0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0"/>
          </reference>
        </references>
      </pivotArea>
    </format>
    <format dxfId="1807">
      <pivotArea dataOnly="0" labelOnly="1" outline="0" fieldPosition="0">
        <references count="5">
          <reference field="0" count="1" selected="0">
            <x v="310"/>
          </reference>
          <reference field="2" count="1" selected="0">
            <x v="31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284"/>
          </reference>
        </references>
      </pivotArea>
    </format>
    <format dxfId="1806">
      <pivotArea dataOnly="0" labelOnly="1" outline="0" fieldPosition="0">
        <references count="5">
          <reference field="0" count="1" selected="0">
            <x v="314"/>
          </reference>
          <reference field="2" count="1" selected="0">
            <x v="4"/>
          </reference>
          <reference field="7" count="1" selected="0">
            <x v="26"/>
          </reference>
          <reference field="8" count="1">
            <x v="4"/>
          </reference>
          <reference field="20" count="1" selected="0">
            <x v="289"/>
          </reference>
        </references>
      </pivotArea>
    </format>
    <format dxfId="1805">
      <pivotArea dataOnly="0" labelOnly="1" outline="0" fieldPosition="0">
        <references count="5">
          <reference field="0" count="1" selected="0">
            <x v="21"/>
          </reference>
          <reference field="2" count="1" selected="0">
            <x v="37"/>
          </reference>
          <reference field="7" count="1" selected="0">
            <x v="28"/>
          </reference>
          <reference field="8" count="1">
            <x v="3"/>
          </reference>
          <reference field="20" count="1" selected="0">
            <x v="271"/>
          </reference>
        </references>
      </pivotArea>
    </format>
    <format dxfId="1804">
      <pivotArea dataOnly="0" labelOnly="1" outline="0" fieldPosition="0">
        <references count="5">
          <reference field="0" count="1" selected="0">
            <x v="72"/>
          </reference>
          <reference field="2" count="1" selected="0">
            <x v="33"/>
          </reference>
          <reference field="7" count="1" selected="0">
            <x v="28"/>
          </reference>
          <reference field="8" count="1">
            <x v="0"/>
          </reference>
          <reference field="20" count="1" selected="0">
            <x v="254"/>
          </reference>
        </references>
      </pivotArea>
    </format>
    <format dxfId="1803">
      <pivotArea dataOnly="0" labelOnly="1" outline="0" fieldPosition="0">
        <references count="5">
          <reference field="0" count="1" selected="0">
            <x v="105"/>
          </reference>
          <reference field="2" count="1" selected="0">
            <x v="20"/>
          </reference>
          <reference field="7" count="1" selected="0">
            <x v="28"/>
          </reference>
          <reference field="8" count="1">
            <x v="2"/>
          </reference>
          <reference field="20" count="1" selected="0">
            <x v="179"/>
          </reference>
        </references>
      </pivotArea>
    </format>
    <format dxfId="1802">
      <pivotArea dataOnly="0" labelOnly="1" outline="0" fieldPosition="0">
        <references count="5">
          <reference field="0" count="1" selected="0">
            <x v="195"/>
          </reference>
          <reference field="2" count="1" selected="0">
            <x v="33"/>
          </reference>
          <reference field="7" count="1" selected="0">
            <x v="28"/>
          </reference>
          <reference field="8" count="2">
            <x v="0"/>
            <x v="2"/>
          </reference>
          <reference field="20" count="1" selected="0">
            <x v="237"/>
          </reference>
        </references>
      </pivotArea>
    </format>
    <format dxfId="1801">
      <pivotArea dataOnly="0" labelOnly="1" outline="0" fieldPosition="0">
        <references count="5">
          <reference field="0" count="1" selected="0">
            <x v="201"/>
          </reference>
          <reference field="2" count="1" selected="0">
            <x v="23"/>
          </reference>
          <reference field="7" count="1" selected="0">
            <x v="28"/>
          </reference>
          <reference field="8" count="1">
            <x v="0"/>
          </reference>
          <reference field="20" count="1" selected="0">
            <x v="96"/>
          </reference>
        </references>
      </pivotArea>
    </format>
    <format dxfId="1800">
      <pivotArea dataOnly="0" labelOnly="1" outline="0" fieldPosition="0">
        <references count="5">
          <reference field="0" count="1" selected="0">
            <x v="229"/>
          </reference>
          <reference field="2" count="1" selected="0">
            <x v="20"/>
          </reference>
          <reference field="7" count="1" selected="0">
            <x v="28"/>
          </reference>
          <reference field="8" count="1">
            <x v="2"/>
          </reference>
          <reference field="20" count="1" selected="0">
            <x v="55"/>
          </reference>
        </references>
      </pivotArea>
    </format>
    <format dxfId="1799">
      <pivotArea dataOnly="0" labelOnly="1" outline="0" fieldPosition="0">
        <references count="5">
          <reference field="0" count="1" selected="0">
            <x v="290"/>
          </reference>
          <reference field="2" count="1" selected="0">
            <x v="33"/>
          </reference>
          <reference field="7" count="1" selected="0">
            <x v="28"/>
          </reference>
          <reference field="8" count="1">
            <x v="0"/>
          </reference>
          <reference field="20" count="1" selected="0">
            <x v="246"/>
          </reference>
        </references>
      </pivotArea>
    </format>
    <format dxfId="1798">
      <pivotArea dataOnly="0" labelOnly="1" outline="0" fieldPosition="0">
        <references count="5">
          <reference field="0" count="1" selected="0">
            <x v="33"/>
          </reference>
          <reference field="2" count="1" selected="0">
            <x v="33"/>
          </reference>
          <reference field="7" count="1" selected="0">
            <x v="29"/>
          </reference>
          <reference field="8" count="1">
            <x v="3"/>
          </reference>
          <reference field="20" count="1" selected="0">
            <x v="103"/>
          </reference>
        </references>
      </pivotArea>
    </format>
    <format dxfId="1797">
      <pivotArea dataOnly="0" labelOnly="1" outline="0" fieldPosition="0">
        <references count="5">
          <reference field="0" count="1" selected="0">
            <x v="65"/>
          </reference>
          <reference field="2" count="1" selected="0">
            <x v="21"/>
          </reference>
          <reference field="7" count="1" selected="0">
            <x v="29"/>
          </reference>
          <reference field="8" count="1">
            <x v="1"/>
          </reference>
          <reference field="20" count="1" selected="0">
            <x v="196"/>
          </reference>
        </references>
      </pivotArea>
    </format>
    <format dxfId="1796">
      <pivotArea dataOnly="0" labelOnly="1" outline="0" fieldPosition="0">
        <references count="5">
          <reference field="0" count="1" selected="0">
            <x v="70"/>
          </reference>
          <reference field="2" count="1" selected="0">
            <x v="26"/>
          </reference>
          <reference field="7" count="1" selected="0">
            <x v="29"/>
          </reference>
          <reference field="8" count="1">
            <x v="2"/>
          </reference>
          <reference field="20" count="1" selected="0">
            <x v="219"/>
          </reference>
        </references>
      </pivotArea>
    </format>
    <format dxfId="1795">
      <pivotArea dataOnly="0" labelOnly="1" outline="0" fieldPosition="0">
        <references count="5">
          <reference field="0" count="1" selected="0">
            <x v="73"/>
          </reference>
          <reference field="2" count="1" selected="0">
            <x v="35"/>
          </reference>
          <reference field="7" count="1" selected="0">
            <x v="29"/>
          </reference>
          <reference field="8" count="1">
            <x v="1"/>
          </reference>
          <reference field="20" count="1" selected="0">
            <x v="170"/>
          </reference>
        </references>
      </pivotArea>
    </format>
    <format dxfId="1794">
      <pivotArea dataOnly="0" labelOnly="1" outline="0" fieldPosition="0">
        <references count="5">
          <reference field="0" count="1" selected="0">
            <x v="78"/>
          </reference>
          <reference field="2" count="1" selected="0">
            <x v="19"/>
          </reference>
          <reference field="7" count="1" selected="0">
            <x v="29"/>
          </reference>
          <reference field="8" count="1">
            <x v="3"/>
          </reference>
          <reference field="20" count="1" selected="0">
            <x v="242"/>
          </reference>
        </references>
      </pivotArea>
    </format>
    <format dxfId="1793">
      <pivotArea dataOnly="0" labelOnly="1" outline="0" fieldPosition="0">
        <references count="5">
          <reference field="0" count="1" selected="0">
            <x v="91"/>
          </reference>
          <reference field="2" count="1" selected="0">
            <x v="29"/>
          </reference>
          <reference field="7" count="1" selected="0">
            <x v="29"/>
          </reference>
          <reference field="8" count="1">
            <x v="1"/>
          </reference>
          <reference field="20" count="1" selected="0">
            <x v="136"/>
          </reference>
        </references>
      </pivotArea>
    </format>
    <format dxfId="1792">
      <pivotArea dataOnly="0" labelOnly="1" outline="0" fieldPosition="0">
        <references count="5">
          <reference field="0" count="1" selected="0">
            <x v="175"/>
          </reference>
          <reference field="2" count="1" selected="0">
            <x v="20"/>
          </reference>
          <reference field="7" count="1" selected="0">
            <x v="29"/>
          </reference>
          <reference field="8" count="1">
            <x v="3"/>
          </reference>
          <reference field="20" count="1" selected="0">
            <x v="142"/>
          </reference>
        </references>
      </pivotArea>
    </format>
    <format dxfId="1791">
      <pivotArea dataOnly="0" labelOnly="1" outline="0" fieldPosition="0">
        <references count="5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29"/>
          </reference>
          <reference field="8" count="1">
            <x v="1"/>
          </reference>
          <reference field="20" count="1" selected="0">
            <x v="85"/>
          </reference>
        </references>
      </pivotArea>
    </format>
    <format dxfId="1790">
      <pivotArea dataOnly="0" labelOnly="1" outline="0" fieldPosition="0">
        <references count="5">
          <reference field="0" count="1" selected="0">
            <x v="204"/>
          </reference>
          <reference field="2" count="1" selected="0">
            <x v="26"/>
          </reference>
          <reference field="7" count="1" selected="0">
            <x v="29"/>
          </reference>
          <reference field="8" count="1">
            <x v="2"/>
          </reference>
          <reference field="20" count="1" selected="0">
            <x v="191"/>
          </reference>
        </references>
      </pivotArea>
    </format>
    <format dxfId="1789">
      <pivotArea dataOnly="0" labelOnly="1" outline="0" fieldPosition="0">
        <references count="5">
          <reference field="0" count="1" selected="0">
            <x v="238"/>
          </reference>
          <reference field="2" count="1" selected="0">
            <x v="18"/>
          </reference>
          <reference field="7" count="1" selected="0">
            <x v="29"/>
          </reference>
          <reference field="8" count="1">
            <x v="3"/>
          </reference>
          <reference field="20" count="1" selected="0">
            <x v="128"/>
          </reference>
        </references>
      </pivotArea>
    </format>
    <format dxfId="1788">
      <pivotArea dataOnly="0" labelOnly="1" outline="0" fieldPosition="0">
        <references count="5">
          <reference field="0" count="1" selected="0">
            <x v="242"/>
          </reference>
          <reference field="2" count="1" selected="0">
            <x v="31"/>
          </reference>
          <reference field="7" count="1" selected="0">
            <x v="29"/>
          </reference>
          <reference field="8" count="1">
            <x v="2"/>
          </reference>
          <reference field="20" count="1" selected="0">
            <x v="183"/>
          </reference>
        </references>
      </pivotArea>
    </format>
    <format dxfId="1787">
      <pivotArea dataOnly="0" labelOnly="1" outline="0" fieldPosition="0">
        <references count="5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29"/>
          </reference>
          <reference field="8" count="1">
            <x v="1"/>
          </reference>
          <reference field="20" count="1" selected="0">
            <x v="235"/>
          </reference>
        </references>
      </pivotArea>
    </format>
    <format dxfId="1786">
      <pivotArea dataOnly="0" labelOnly="1" outline="0" fieldPosition="0">
        <references count="5">
          <reference field="0" count="1" selected="0">
            <x v="268"/>
          </reference>
          <reference field="2" count="1" selected="0">
            <x v="21"/>
          </reference>
          <reference field="7" count="1" selected="0">
            <x v="29"/>
          </reference>
          <reference field="8" count="1">
            <x v="3"/>
          </reference>
          <reference field="20" count="1" selected="0">
            <x v="181"/>
          </reference>
        </references>
      </pivotArea>
    </format>
    <format dxfId="1785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20"/>
          </reference>
          <reference field="7" count="1" selected="0">
            <x v="30"/>
          </reference>
          <reference field="8" count="2">
            <x v="0"/>
            <x v="2"/>
          </reference>
          <reference field="20" count="1" selected="0">
            <x v="158"/>
          </reference>
        </references>
      </pivotArea>
    </format>
    <format dxfId="1784">
      <pivotArea dataOnly="0" labelOnly="1" outline="0" fieldPosition="0">
        <references count="5">
          <reference field="0" count="1" selected="0">
            <x v="10"/>
          </reference>
          <reference field="2" count="1" selected="0">
            <x v="33"/>
          </reference>
          <reference field="7" count="1" selected="0">
            <x v="30"/>
          </reference>
          <reference field="8" count="1">
            <x v="0"/>
          </reference>
          <reference field="20" count="1" selected="0">
            <x v="262"/>
          </reference>
        </references>
      </pivotArea>
    </format>
    <format dxfId="1783">
      <pivotArea dataOnly="0" labelOnly="1" outline="0" fieldPosition="0">
        <references count="5">
          <reference field="0" count="1" selected="0">
            <x v="45"/>
          </reference>
          <reference field="2" count="1" selected="0">
            <x v="17"/>
          </reference>
          <reference field="7" count="1" selected="0">
            <x v="30"/>
          </reference>
          <reference field="8" count="2">
            <x v="2"/>
            <x v="4"/>
          </reference>
          <reference field="20" count="1" selected="0">
            <x v="134"/>
          </reference>
        </references>
      </pivotArea>
    </format>
    <format dxfId="1782">
      <pivotArea dataOnly="0" labelOnly="1" outline="0" fieldPosition="0">
        <references count="5">
          <reference field="0" count="1" selected="0">
            <x v="85"/>
          </reference>
          <reference field="2" count="1" selected="0">
            <x v="17"/>
          </reference>
          <reference field="7" count="1" selected="0">
            <x v="30"/>
          </reference>
          <reference field="8" count="2">
            <x v="2"/>
            <x v="4"/>
          </reference>
          <reference field="20" count="1" selected="0">
            <x v="221"/>
          </reference>
        </references>
      </pivotArea>
    </format>
    <format dxfId="1781">
      <pivotArea dataOnly="0" labelOnly="1" outline="0" fieldPosition="0">
        <references count="5">
          <reference field="0" count="1" selected="0">
            <x v="86"/>
          </reference>
          <reference field="2" count="1" selected="0">
            <x v="20"/>
          </reference>
          <reference field="7" count="1" selected="0">
            <x v="30"/>
          </reference>
          <reference field="8" count="2">
            <x v="2"/>
            <x v="4"/>
          </reference>
          <reference field="20" count="1" selected="0">
            <x v="224"/>
          </reference>
        </references>
      </pivotArea>
    </format>
    <format dxfId="1780">
      <pivotArea dataOnly="0" labelOnly="1" outline="0" fieldPosition="0">
        <references count="5">
          <reference field="0" count="1" selected="0">
            <x v="87"/>
          </reference>
          <reference field="2" count="1" selected="0">
            <x v="35"/>
          </reference>
          <reference field="7" count="1" selected="0">
            <x v="30"/>
          </reference>
          <reference field="8" count="2">
            <x v="0"/>
            <x v="2"/>
          </reference>
          <reference field="20" count="1" selected="0">
            <x v="268"/>
          </reference>
        </references>
      </pivotArea>
    </format>
    <format dxfId="1779">
      <pivotArea dataOnly="0" labelOnly="1" outline="0" fieldPosition="0">
        <references count="5">
          <reference field="0" count="1" selected="0">
            <x v="121"/>
          </reference>
          <reference field="2" count="1" selected="0">
            <x v="35"/>
          </reference>
          <reference field="7" count="1" selected="0">
            <x v="30"/>
          </reference>
          <reference field="8" count="1">
            <x v="4"/>
          </reference>
          <reference field="20" count="1" selected="0">
            <x v="201"/>
          </reference>
        </references>
      </pivotArea>
    </format>
    <format dxfId="1778">
      <pivotArea dataOnly="0" labelOnly="1" outline="0" fieldPosition="0">
        <references count="5">
          <reference field="0" count="1" selected="0">
            <x v="159"/>
          </reference>
          <reference field="2" count="1" selected="0">
            <x v="20"/>
          </reference>
          <reference field="7" count="1" selected="0">
            <x v="30"/>
          </reference>
          <reference field="8" count="1">
            <x v="0"/>
          </reference>
          <reference field="20" count="1" selected="0">
            <x v="141"/>
          </reference>
        </references>
      </pivotArea>
    </format>
    <format dxfId="1777">
      <pivotArea dataOnly="0" labelOnly="1" outline="0" fieldPosition="0">
        <references count="5">
          <reference field="0" count="1" selected="0">
            <x v="170"/>
          </reference>
          <reference field="2" count="1" selected="0">
            <x v="20"/>
          </reference>
          <reference field="7" count="1" selected="0">
            <x v="30"/>
          </reference>
          <reference field="8" count="1">
            <x v="4"/>
          </reference>
          <reference field="20" count="1" selected="0">
            <x v="272"/>
          </reference>
        </references>
      </pivotArea>
    </format>
    <format dxfId="1776">
      <pivotArea dataOnly="0" labelOnly="1" outline="0" fieldPosition="0">
        <references count="5">
          <reference field="0" count="1" selected="0">
            <x v="177"/>
          </reference>
          <reference field="2" count="1" selected="0">
            <x v="20"/>
          </reference>
          <reference field="7" count="1" selected="0">
            <x v="30"/>
          </reference>
          <reference field="8" count="2">
            <x v="0"/>
            <x v="2"/>
          </reference>
          <reference field="20" count="1" selected="0">
            <x v="165"/>
          </reference>
        </references>
      </pivotArea>
    </format>
    <format dxfId="1775">
      <pivotArea dataOnly="0" labelOnly="1" outline="0" fieldPosition="0">
        <references count="5">
          <reference field="0" count="1" selected="0">
            <x v="179"/>
          </reference>
          <reference field="2" count="1" selected="0">
            <x v="31"/>
          </reference>
          <reference field="7" count="1" selected="0">
            <x v="30"/>
          </reference>
          <reference field="8" count="1">
            <x v="4"/>
          </reference>
          <reference field="20" count="1" selected="0">
            <x v="157"/>
          </reference>
        </references>
      </pivotArea>
    </format>
    <format dxfId="1774">
      <pivotArea dataOnly="0" labelOnly="1" outline="0" fieldPosition="0">
        <references count="5">
          <reference field="0" count="1" selected="0">
            <x v="222"/>
          </reference>
          <reference field="2" count="1" selected="0">
            <x v="20"/>
          </reference>
          <reference field="7" count="1" selected="0">
            <x v="30"/>
          </reference>
          <reference field="8" count="2">
            <x v="0"/>
            <x v="2"/>
          </reference>
          <reference field="20" count="1" selected="0">
            <x v="172"/>
          </reference>
        </references>
      </pivotArea>
    </format>
    <format dxfId="1773">
      <pivotArea dataOnly="0" labelOnly="1" outline="0" fieldPosition="0">
        <references count="5">
          <reference field="0" count="1" selected="0">
            <x v="226"/>
          </reference>
          <reference field="2" count="1" selected="0">
            <x v="33"/>
          </reference>
          <reference field="7" count="1" selected="0">
            <x v="30"/>
          </reference>
          <reference field="8" count="1">
            <x v="4"/>
          </reference>
          <reference field="20" count="1" selected="0">
            <x v="194"/>
          </reference>
        </references>
      </pivotArea>
    </format>
    <format dxfId="1772">
      <pivotArea dataOnly="0" labelOnly="1" outline="0" fieldPosition="0">
        <references count="5">
          <reference field="0" count="1" selected="0">
            <x v="315"/>
          </reference>
          <reference field="2" count="1" selected="0">
            <x v="36"/>
          </reference>
          <reference field="7" count="1" selected="0">
            <x v="30"/>
          </reference>
          <reference field="8" count="2">
            <x v="2"/>
            <x v="4"/>
          </reference>
          <reference field="20" count="1" selected="0">
            <x v="290"/>
          </reference>
        </references>
      </pivotArea>
    </format>
    <format dxfId="1771">
      <pivotArea dataOnly="0" labelOnly="1" outline="0" fieldPosition="0">
        <references count="5">
          <reference field="0" count="1" selected="0">
            <x v="7"/>
          </reference>
          <reference field="2" count="1" selected="0">
            <x v="33"/>
          </reference>
          <reference field="7" count="1" selected="0">
            <x v="31"/>
          </reference>
          <reference field="8" count="1">
            <x v="0"/>
          </reference>
          <reference field="20" count="1" selected="0">
            <x v="197"/>
          </reference>
        </references>
      </pivotArea>
    </format>
    <format dxfId="1770">
      <pivotArea dataOnly="0" labelOnly="1" outline="0" fieldPosition="0">
        <references count="5">
          <reference field="0" count="1" selected="0">
            <x v="11"/>
          </reference>
          <reference field="2" count="1" selected="0">
            <x v="7"/>
          </reference>
          <reference field="7" count="1" selected="0">
            <x v="31"/>
          </reference>
          <reference field="8" count="1">
            <x v="1"/>
          </reference>
          <reference field="20" count="1" selected="0">
            <x v="72"/>
          </reference>
        </references>
      </pivotArea>
    </format>
    <format dxfId="1769">
      <pivotArea dataOnly="0" labelOnly="1" outline="0" fieldPosition="0">
        <references count="5">
          <reference field="0" count="1" selected="0">
            <x v="34"/>
          </reference>
          <reference field="2" count="1" selected="0">
            <x v="33"/>
          </reference>
          <reference field="7" count="1" selected="0">
            <x v="31"/>
          </reference>
          <reference field="8" count="1">
            <x v="0"/>
          </reference>
          <reference field="20" count="1" selected="0">
            <x v="162"/>
          </reference>
        </references>
      </pivotArea>
    </format>
    <format dxfId="1768">
      <pivotArea dataOnly="0" labelOnly="1" outline="0" fieldPosition="0">
        <references count="5">
          <reference field="0" count="1" selected="0">
            <x v="67"/>
          </reference>
          <reference field="2" count="1" selected="0">
            <x v="30"/>
          </reference>
          <reference field="7" count="1" selected="0">
            <x v="31"/>
          </reference>
          <reference field="8" count="1">
            <x v="1"/>
          </reference>
          <reference field="20" count="1" selected="0">
            <x v="116"/>
          </reference>
        </references>
      </pivotArea>
    </format>
    <format dxfId="1767">
      <pivotArea dataOnly="0" labelOnly="1" outline="0" fieldPosition="0">
        <references count="5">
          <reference field="0" count="1" selected="0">
            <x v="89"/>
          </reference>
          <reference field="2" count="1" selected="0">
            <x v="7"/>
          </reference>
          <reference field="7" count="1" selected="0">
            <x v="31"/>
          </reference>
          <reference field="8" count="1">
            <x v="0"/>
          </reference>
          <reference field="20" count="1" selected="0">
            <x v="15"/>
          </reference>
        </references>
      </pivotArea>
    </format>
    <format dxfId="1766">
      <pivotArea dataOnly="0" labelOnly="1" outline="0" fieldPosition="0">
        <references count="5">
          <reference field="0" count="1" selected="0">
            <x v="120"/>
          </reference>
          <reference field="2" count="1" selected="0">
            <x v="20"/>
          </reference>
          <reference field="7" count="1" selected="0">
            <x v="31"/>
          </reference>
          <reference field="8" count="1">
            <x v="1"/>
          </reference>
          <reference field="20" count="1" selected="0">
            <x v="127"/>
          </reference>
        </references>
      </pivotArea>
    </format>
    <format dxfId="1765">
      <pivotArea dataOnly="0" labelOnly="1" outline="0" fieldPosition="0">
        <references count="5">
          <reference field="0" count="1" selected="0">
            <x v="145"/>
          </reference>
          <reference field="2" count="1" selected="0">
            <x v="33"/>
          </reference>
          <reference field="7" count="1" selected="0">
            <x v="31"/>
          </reference>
          <reference field="8" count="1">
            <x v="2"/>
          </reference>
          <reference field="20" count="1" selected="0">
            <x v="184"/>
          </reference>
        </references>
      </pivotArea>
    </format>
    <format dxfId="1764">
      <pivotArea dataOnly="0" labelOnly="1" outline="0" fieldPosition="0">
        <references count="5">
          <reference field="0" count="1" selected="0">
            <x v="188"/>
          </reference>
          <reference field="2" count="1" selected="0">
            <x v="21"/>
          </reference>
          <reference field="7" count="1" selected="0">
            <x v="31"/>
          </reference>
          <reference field="8" count="1">
            <x v="0"/>
          </reference>
          <reference field="20" count="1" selected="0">
            <x v="132"/>
          </reference>
        </references>
      </pivotArea>
    </format>
    <format dxfId="1763">
      <pivotArea dataOnly="0" labelOnly="1" outline="0" fieldPosition="0">
        <references count="5">
          <reference field="0" count="1" selected="0">
            <x v="190"/>
          </reference>
          <reference field="2" count="1" selected="0">
            <x v="20"/>
          </reference>
          <reference field="7" count="1" selected="0">
            <x v="31"/>
          </reference>
          <reference field="8" count="1">
            <x v="2"/>
          </reference>
          <reference field="20" count="1" selected="0">
            <x v="124"/>
          </reference>
        </references>
      </pivotArea>
    </format>
    <format dxfId="1762">
      <pivotArea dataOnly="0" labelOnly="1" outline="0" fieldPosition="0">
        <references count="5">
          <reference field="0" count="1" selected="0">
            <x v="240"/>
          </reference>
          <reference field="2" count="1" selected="0">
            <x v="4"/>
          </reference>
          <reference field="7" count="1" selected="0">
            <x v="31"/>
          </reference>
          <reference field="8" count="1">
            <x v="0"/>
          </reference>
          <reference field="20" count="1" selected="0">
            <x v="153"/>
          </reference>
        </references>
      </pivotArea>
    </format>
    <format dxfId="1761">
      <pivotArea dataOnly="0" labelOnly="1" outline="0" fieldPosition="0">
        <references count="5">
          <reference field="0" count="1" selected="0">
            <x v="248"/>
          </reference>
          <reference field="2" count="1" selected="0">
            <x v="20"/>
          </reference>
          <reference field="7" count="1" selected="0">
            <x v="31"/>
          </reference>
          <reference field="8" count="1">
            <x v="1"/>
          </reference>
          <reference field="20" count="1" selected="0">
            <x v="67"/>
          </reference>
        </references>
      </pivotArea>
    </format>
    <format dxfId="1760">
      <pivotArea dataOnly="0" labelOnly="1" outline="0" fieldPosition="0">
        <references count="5">
          <reference field="0" count="1" selected="0">
            <x v="314"/>
          </reference>
          <reference field="2" count="1" selected="0">
            <x v="4"/>
          </reference>
          <reference field="7" count="1" selected="0">
            <x v="31"/>
          </reference>
          <reference field="8" count="1">
            <x v="0"/>
          </reference>
          <reference field="20" count="1" selected="0">
            <x v="289"/>
          </reference>
        </references>
      </pivotArea>
    </format>
    <format dxfId="1759">
      <pivotArea dataOnly="0" labelOnly="1" outline="0" fieldPosition="0">
        <references count="5">
          <reference field="0" count="1" selected="0">
            <x v="13"/>
          </reference>
          <reference field="2" count="1" selected="0">
            <x v="20"/>
          </reference>
          <reference field="7" count="1" selected="0">
            <x v="32"/>
          </reference>
          <reference field="8" count="1">
            <x v="3"/>
          </reference>
          <reference field="20" count="1" selected="0">
            <x v="243"/>
          </reference>
        </references>
      </pivotArea>
    </format>
    <format dxfId="1758">
      <pivotArea dataOnly="0" labelOnly="1" outline="0" fieldPosition="0">
        <references count="5">
          <reference field="0" count="1" selected="0">
            <x v="51"/>
          </reference>
          <reference field="2" count="1" selected="0">
            <x v="35"/>
          </reference>
          <reference field="7" count="1" selected="0">
            <x v="32"/>
          </reference>
          <reference field="8" count="1">
            <x v="1"/>
          </reference>
          <reference field="20" count="1" selected="0">
            <x v="230"/>
          </reference>
        </references>
      </pivotArea>
    </format>
    <format dxfId="1757">
      <pivotArea dataOnly="0" labelOnly="1" outline="0" fieldPosition="0">
        <references count="5">
          <reference field="0" count="1" selected="0">
            <x v="93"/>
          </reference>
          <reference field="2" count="1" selected="0">
            <x v="14"/>
          </reference>
          <reference field="7" count="1" selected="0">
            <x v="32"/>
          </reference>
          <reference field="8" count="1">
            <x v="3"/>
          </reference>
          <reference field="20" count="1" selected="0">
            <x v="137"/>
          </reference>
        </references>
      </pivotArea>
    </format>
    <format dxfId="1756">
      <pivotArea dataOnly="0" labelOnly="1" outline="0" fieldPosition="0">
        <references count="5">
          <reference field="0" count="1" selected="0">
            <x v="97"/>
          </reference>
          <reference field="2" count="1" selected="0">
            <x v="19"/>
          </reference>
          <reference field="7" count="1" selected="0">
            <x v="32"/>
          </reference>
          <reference field="8" count="2">
            <x v="1"/>
            <x v="3"/>
          </reference>
          <reference field="20" count="1" selected="0">
            <x v="106"/>
          </reference>
        </references>
      </pivotArea>
    </format>
    <format dxfId="1755">
      <pivotArea dataOnly="0" labelOnly="1" outline="0" fieldPosition="0">
        <references count="5">
          <reference field="0" count="1" selected="0">
            <x v="121"/>
          </reference>
          <reference field="2" count="1" selected="0">
            <x v="35"/>
          </reference>
          <reference field="7" count="1" selected="0">
            <x v="32"/>
          </reference>
          <reference field="8" count="1">
            <x v="4"/>
          </reference>
          <reference field="20" count="1" selected="0">
            <x v="201"/>
          </reference>
        </references>
      </pivotArea>
    </format>
    <format dxfId="1754">
      <pivotArea dataOnly="0" labelOnly="1" outline="0" fieldPosition="0">
        <references count="5">
          <reference field="0" count="1" selected="0">
            <x v="133"/>
          </reference>
          <reference field="2" count="1" selected="0">
            <x v="20"/>
          </reference>
          <reference field="7" count="1" selected="0">
            <x v="32"/>
          </reference>
          <reference field="8" count="1">
            <x v="3"/>
          </reference>
          <reference field="20" count="1" selected="0">
            <x v="144"/>
          </reference>
        </references>
      </pivotArea>
    </format>
    <format dxfId="1753">
      <pivotArea dataOnly="0" labelOnly="1" outline="0" fieldPosition="0">
        <references count="5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32"/>
          </reference>
          <reference field="8" count="1">
            <x v="4"/>
          </reference>
          <reference field="20" count="1" selected="0">
            <x v="244"/>
          </reference>
        </references>
      </pivotArea>
    </format>
    <format dxfId="1752">
      <pivotArea dataOnly="0" labelOnly="1" outline="0" fieldPosition="0">
        <references count="5">
          <reference field="0" count="1" selected="0">
            <x v="181"/>
          </reference>
          <reference field="2" count="1" selected="0">
            <x v="33"/>
          </reference>
          <reference field="7" count="1" selected="0">
            <x v="32"/>
          </reference>
          <reference field="8" count="1">
            <x v="1"/>
          </reference>
          <reference field="20" count="1" selected="0">
            <x v="185"/>
          </reference>
        </references>
      </pivotArea>
    </format>
    <format dxfId="1751">
      <pivotArea dataOnly="0" labelOnly="1" outline="0" fieldPosition="0">
        <references count="5">
          <reference field="0" count="1" selected="0">
            <x v="192"/>
          </reference>
          <reference field="2" count="1" selected="0">
            <x v="28"/>
          </reference>
          <reference field="7" count="1" selected="0">
            <x v="32"/>
          </reference>
          <reference field="8" count="1">
            <x v="3"/>
          </reference>
          <reference field="20" count="1" selected="0">
            <x v="247"/>
          </reference>
        </references>
      </pivotArea>
    </format>
    <format dxfId="1750">
      <pivotArea dataOnly="0" labelOnly="1" outline="0" fieldPosition="0">
        <references count="5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32"/>
          </reference>
          <reference field="8" count="1">
            <x v="1"/>
          </reference>
          <reference field="20" count="1" selected="0">
            <x v="85"/>
          </reference>
        </references>
      </pivotArea>
    </format>
    <format dxfId="1749">
      <pivotArea dataOnly="0" labelOnly="1" outline="0" fieldPosition="0">
        <references count="5">
          <reference field="0" count="1" selected="0">
            <x v="208"/>
          </reference>
          <reference field="2" count="1" selected="0">
            <x v="10"/>
          </reference>
          <reference field="7" count="1" selected="0">
            <x v="32"/>
          </reference>
          <reference field="8" count="1">
            <x v="4"/>
          </reference>
          <reference field="20" count="1" selected="0">
            <x v="47"/>
          </reference>
        </references>
      </pivotArea>
    </format>
    <format dxfId="1748">
      <pivotArea dataOnly="0" labelOnly="1" outline="0" fieldPosition="0">
        <references count="5">
          <reference field="0" count="1" selected="0">
            <x v="231"/>
          </reference>
          <reference field="2" count="1" selected="0">
            <x v="21"/>
          </reference>
          <reference field="7" count="1" selected="0">
            <x v="32"/>
          </reference>
          <reference field="8" count="1">
            <x v="3"/>
          </reference>
          <reference field="20" count="1" selected="0">
            <x v="217"/>
          </reference>
        </references>
      </pivotArea>
    </format>
    <format dxfId="1747">
      <pivotArea dataOnly="0" labelOnly="1" outline="0" fieldPosition="0">
        <references count="5">
          <reference field="0" count="1" selected="0">
            <x v="258"/>
          </reference>
          <reference field="2" count="1" selected="0">
            <x v="4"/>
          </reference>
          <reference field="7" count="1" selected="0">
            <x v="32"/>
          </reference>
          <reference field="8" count="1">
            <x v="1"/>
          </reference>
          <reference field="20" count="1" selected="0">
            <x v="143"/>
          </reference>
        </references>
      </pivotArea>
    </format>
    <format dxfId="1746">
      <pivotArea dataOnly="0" labelOnly="1" outline="0" fieldPosition="0">
        <references count="5">
          <reference field="0" count="1" selected="0">
            <x v="280"/>
          </reference>
          <reference field="2" count="1" selected="0">
            <x v="33"/>
          </reference>
          <reference field="7" count="1" selected="0">
            <x v="32"/>
          </reference>
          <reference field="8" count="1">
            <x v="4"/>
          </reference>
          <reference field="20" count="1" selected="0">
            <x v="204"/>
          </reference>
        </references>
      </pivotArea>
    </format>
    <format dxfId="1745">
      <pivotArea dataOnly="0" labelOnly="1" outline="0" fieldPosition="0">
        <references count="5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32"/>
          </reference>
          <reference field="8" count="1">
            <x v="3"/>
          </reference>
          <reference field="20" count="1" selected="0">
            <x v="0"/>
          </reference>
        </references>
      </pivotArea>
    </format>
    <format dxfId="1744">
      <pivotArea dataOnly="0" labelOnly="1" outline="0" fieldPosition="0">
        <references count="5">
          <reference field="0" count="1" selected="0">
            <x v="4"/>
          </reference>
          <reference field="2" count="1" selected="0">
            <x v="35"/>
          </reference>
          <reference field="7" count="1" selected="0">
            <x v="33"/>
          </reference>
          <reference field="8" count="1">
            <x v="2"/>
          </reference>
          <reference field="20" count="1" selected="0">
            <x v="65"/>
          </reference>
        </references>
      </pivotArea>
    </format>
    <format dxfId="1743">
      <pivotArea dataOnly="0" labelOnly="1" outline="0" fieldPosition="0">
        <references count="5">
          <reference field="0" count="1" selected="0">
            <x v="36"/>
          </reference>
          <reference field="2" count="1" selected="0">
            <x v="31"/>
          </reference>
          <reference field="7" count="1" selected="0">
            <x v="33"/>
          </reference>
          <reference field="8" count="1">
            <x v="4"/>
          </reference>
          <reference field="20" count="1" selected="0">
            <x v="212"/>
          </reference>
        </references>
      </pivotArea>
    </format>
    <format dxfId="1742">
      <pivotArea dataOnly="0" labelOnly="1" outline="0" fieldPosition="0">
        <references count="5">
          <reference field="0" count="1" selected="0">
            <x v="38"/>
          </reference>
          <reference field="2" count="1" selected="0">
            <x v="31"/>
          </reference>
          <reference field="7" count="1" selected="0">
            <x v="33"/>
          </reference>
          <reference field="8" count="2">
            <x v="2"/>
            <x v="4"/>
          </reference>
          <reference field="20" count="1" selected="0">
            <x v="75"/>
          </reference>
        </references>
      </pivotArea>
    </format>
    <format dxfId="1741">
      <pivotArea dataOnly="0" labelOnly="1" outline="0" fieldPosition="0">
        <references count="5">
          <reference field="0" count="1" selected="0">
            <x v="70"/>
          </reference>
          <reference field="2" count="1" selected="0">
            <x v="26"/>
          </reference>
          <reference field="7" count="1" selected="0">
            <x v="33"/>
          </reference>
          <reference field="8" count="2">
            <x v="0"/>
            <x v="2"/>
          </reference>
          <reference field="20" count="1" selected="0">
            <x v="219"/>
          </reference>
        </references>
      </pivotArea>
    </format>
    <format dxfId="1740">
      <pivotArea dataOnly="0" labelOnly="1" outline="0" fieldPosition="0">
        <references count="5">
          <reference field="0" count="1" selected="0">
            <x v="96"/>
          </reference>
          <reference field="2" count="1" selected="0">
            <x v="19"/>
          </reference>
          <reference field="7" count="1" selected="0">
            <x v="33"/>
          </reference>
          <reference field="8" count="1">
            <x v="0"/>
          </reference>
          <reference field="20" count="1" selected="0">
            <x v="193"/>
          </reference>
        </references>
      </pivotArea>
    </format>
    <format dxfId="1739">
      <pivotArea dataOnly="0" labelOnly="1" outline="0" fieldPosition="0">
        <references count="5">
          <reference field="0" count="1" selected="0">
            <x v="156"/>
          </reference>
          <reference field="2" count="1" selected="0">
            <x v="21"/>
          </reference>
          <reference field="7" count="1" selected="0">
            <x v="33"/>
          </reference>
          <reference field="8" count="2">
            <x v="2"/>
            <x v="4"/>
          </reference>
          <reference field="20" count="1" selected="0">
            <x v="213"/>
          </reference>
        </references>
      </pivotArea>
    </format>
    <format dxfId="1738">
      <pivotArea dataOnly="0" labelOnly="1" outline="0" fieldPosition="0">
        <references count="5">
          <reference field="0" count="1" selected="0">
            <x v="167"/>
          </reference>
          <reference field="2" count="1" selected="0">
            <x v="35"/>
          </reference>
          <reference field="7" count="1" selected="0">
            <x v="33"/>
          </reference>
          <reference field="8" count="2">
            <x v="2"/>
            <x v="4"/>
          </reference>
          <reference field="20" count="1" selected="0">
            <x v="155"/>
          </reference>
        </references>
      </pivotArea>
    </format>
    <format dxfId="1737">
      <pivotArea dataOnly="0" labelOnly="1" outline="0" fieldPosition="0">
        <references count="5">
          <reference field="0" count="1" selected="0">
            <x v="191"/>
          </reference>
          <reference field="2" count="1" selected="0">
            <x v="20"/>
          </reference>
          <reference field="7" count="1" selected="0">
            <x v="33"/>
          </reference>
          <reference field="8" count="2">
            <x v="0"/>
            <x v="4"/>
          </reference>
          <reference field="20" count="1" selected="0">
            <x v="108"/>
          </reference>
        </references>
      </pivotArea>
    </format>
    <format dxfId="1736">
      <pivotArea dataOnly="0" labelOnly="1" outline="0" fieldPosition="0">
        <references count="5">
          <reference field="0" count="1" selected="0">
            <x v="204"/>
          </reference>
          <reference field="2" count="1" selected="0">
            <x v="26"/>
          </reference>
          <reference field="7" count="1" selected="0">
            <x v="33"/>
          </reference>
          <reference field="8" count="1">
            <x v="0"/>
          </reference>
          <reference field="20" count="1" selected="0">
            <x v="191"/>
          </reference>
        </references>
      </pivotArea>
    </format>
    <format dxfId="1735">
      <pivotArea dataOnly="0" labelOnly="1" outline="0" fieldPosition="0">
        <references count="5">
          <reference field="0" count="1" selected="0">
            <x v="217"/>
          </reference>
          <reference field="2" count="1" selected="0">
            <x v="4"/>
          </reference>
          <reference field="7" count="1" selected="0">
            <x v="33"/>
          </reference>
          <reference field="8" count="1">
            <x v="4"/>
          </reference>
          <reference field="20" count="1" selected="0">
            <x v="126"/>
          </reference>
        </references>
      </pivotArea>
    </format>
    <format dxfId="1734">
      <pivotArea dataOnly="0" labelOnly="1" outline="0" fieldPosition="0">
        <references count="5">
          <reference field="0" count="1" selected="0">
            <x v="260"/>
          </reference>
          <reference field="2" count="1" selected="0">
            <x v="20"/>
          </reference>
          <reference field="7" count="1" selected="0">
            <x v="33"/>
          </reference>
          <reference field="8" count="2">
            <x v="0"/>
            <x v="2"/>
          </reference>
          <reference field="20" count="1" selected="0">
            <x v="113"/>
          </reference>
        </references>
      </pivotArea>
    </format>
    <format dxfId="1733">
      <pivotArea dataOnly="0" labelOnly="1" outline="0" fieldPosition="0">
        <references count="5">
          <reference field="0" count="1" selected="0">
            <x v="281"/>
          </reference>
          <reference field="2" count="1" selected="0">
            <x v="4"/>
          </reference>
          <reference field="7" count="1" selected="0">
            <x v="33"/>
          </reference>
          <reference field="8" count="1">
            <x v="4"/>
          </reference>
          <reference field="20" count="1" selected="0">
            <x v="171"/>
          </reference>
        </references>
      </pivotArea>
    </format>
    <format dxfId="1732">
      <pivotArea dataOnly="0" labelOnly="1" outline="0" fieldPosition="0">
        <references count="5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33"/>
          </reference>
          <reference field="8" count="2">
            <x v="0"/>
            <x v="2"/>
          </reference>
          <reference field="20" count="1" selected="0">
            <x v="68"/>
          </reference>
        </references>
      </pivotArea>
    </format>
    <format dxfId="1731">
      <pivotArea dataOnly="0" labelOnly="1" outline="0" fieldPosition="0">
        <references count="5">
          <reference field="0" count="1" selected="0">
            <x v="319"/>
          </reference>
          <reference field="2" count="1" selected="0">
            <x v="38"/>
          </reference>
          <reference field="7" count="1" selected="0">
            <x v="33"/>
          </reference>
          <reference field="8" count="1">
            <x v="4"/>
          </reference>
          <reference field="20" count="1" selected="0">
            <x v="294"/>
          </reference>
        </references>
      </pivotArea>
    </format>
    <format dxfId="1730">
      <pivotArea dataOnly="0" labelOnly="1" outline="0" fieldPosition="0">
        <references count="5">
          <reference field="0" count="1" selected="0">
            <x v="6"/>
          </reference>
          <reference field="2" count="1" selected="0">
            <x v="2"/>
          </reference>
          <reference field="7" count="1" selected="0">
            <x v="34"/>
          </reference>
          <reference field="8" count="2">
            <x v="1"/>
            <x v="3"/>
          </reference>
          <reference field="20" count="1" selected="0">
            <x v="232"/>
          </reference>
        </references>
      </pivotArea>
    </format>
    <format dxfId="1729">
      <pivotArea dataOnly="0" labelOnly="1" outline="0" fieldPosition="0">
        <references count="5">
          <reference field="0" count="1" selected="0">
            <x v="16"/>
          </reference>
          <reference field="2" count="1" selected="0">
            <x v="1"/>
          </reference>
          <reference field="7" count="1" selected="0">
            <x v="34"/>
          </reference>
          <reference field="8" count="1">
            <x v="2"/>
          </reference>
          <reference field="20" count="1" selected="0">
            <x v="6"/>
          </reference>
        </references>
      </pivotArea>
    </format>
    <format dxfId="1728">
      <pivotArea dataOnly="0" labelOnly="1" outline="0" fieldPosition="0">
        <references count="5">
          <reference field="0" count="1" selected="0">
            <x v="20"/>
          </reference>
          <reference field="2" count="1" selected="0">
            <x v="37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218"/>
          </reference>
        </references>
      </pivotArea>
    </format>
    <format dxfId="1727">
      <pivotArea dataOnly="0" labelOnly="1" outline="0" fieldPosition="0">
        <references count="5">
          <reference field="0" count="1" selected="0">
            <x v="39"/>
          </reference>
          <reference field="2" count="1" selected="0">
            <x v="16"/>
          </reference>
          <reference field="7" count="1" selected="0">
            <x v="34"/>
          </reference>
          <reference field="8" count="1">
            <x v="3"/>
          </reference>
          <reference field="20" count="1" selected="0">
            <x v="240"/>
          </reference>
        </references>
      </pivotArea>
    </format>
    <format dxfId="1726">
      <pivotArea dataOnly="0" labelOnly="1" outline="0" fieldPosition="0">
        <references count="5">
          <reference field="0" count="1" selected="0">
            <x v="46"/>
          </reference>
          <reference field="2" count="1" selected="0">
            <x v="8"/>
          </reference>
          <reference field="7" count="1" selected="0">
            <x v="34"/>
          </reference>
          <reference field="8" count="2">
            <x v="1"/>
            <x v="3"/>
          </reference>
          <reference field="20" count="1" selected="0">
            <x v="259"/>
          </reference>
        </references>
      </pivotArea>
    </format>
    <format dxfId="1725">
      <pivotArea dataOnly="0" labelOnly="1" outline="0" fieldPosition="0">
        <references count="5">
          <reference field="0" count="1" selected="0">
            <x v="51"/>
          </reference>
          <reference field="2" count="1" selected="0">
            <x v="35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230"/>
          </reference>
        </references>
      </pivotArea>
    </format>
    <format dxfId="1724">
      <pivotArea dataOnly="0" labelOnly="1" outline="0" fieldPosition="0">
        <references count="5">
          <reference field="0" count="1" selected="0">
            <x v="62"/>
          </reference>
          <reference field="2" count="1" selected="0">
            <x v="4"/>
          </reference>
          <reference field="7" count="1" selected="0">
            <x v="34"/>
          </reference>
          <reference field="8" count="1">
            <x v="3"/>
          </reference>
          <reference field="20" count="1" selected="0">
            <x v="23"/>
          </reference>
        </references>
      </pivotArea>
    </format>
    <format dxfId="1723">
      <pivotArea dataOnly="0" labelOnly="1" outline="0" fieldPosition="0">
        <references count="5">
          <reference field="0" count="1" selected="0">
            <x v="91"/>
          </reference>
          <reference field="2" count="1" selected="0">
            <x v="29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136"/>
          </reference>
        </references>
      </pivotArea>
    </format>
    <format dxfId="1722">
      <pivotArea dataOnly="0" labelOnly="1" outline="0" fieldPosition="0">
        <references count="5">
          <reference field="0" count="1" selected="0">
            <x v="103"/>
          </reference>
          <reference field="2" count="1" selected="0">
            <x v="20"/>
          </reference>
          <reference field="7" count="1" selected="0">
            <x v="34"/>
          </reference>
          <reference field="8" count="1">
            <x v="3"/>
          </reference>
          <reference field="20" count="1" selected="0">
            <x v="238"/>
          </reference>
        </references>
      </pivotArea>
    </format>
    <format dxfId="1721">
      <pivotArea dataOnly="0" labelOnly="1" outline="0" fieldPosition="0">
        <references count="5">
          <reference field="0" count="1" selected="0">
            <x v="123"/>
          </reference>
          <reference field="2" count="1" selected="0">
            <x v="35"/>
          </reference>
          <reference field="7" count="1" selected="0">
            <x v="34"/>
          </reference>
          <reference field="8" count="2">
            <x v="1"/>
            <x v="3"/>
          </reference>
          <reference field="20" count="1" selected="0">
            <x v="74"/>
          </reference>
        </references>
      </pivotArea>
    </format>
    <format dxfId="1720">
      <pivotArea dataOnly="0" labelOnly="1" outline="0" fieldPosition="0">
        <references count="5">
          <reference field="0" count="1" selected="0">
            <x v="127"/>
          </reference>
          <reference field="2" count="1" selected="0">
            <x v="4"/>
          </reference>
          <reference field="7" count="1" selected="0">
            <x v="34"/>
          </reference>
          <reference field="8" count="2">
            <x v="1"/>
            <x v="3"/>
          </reference>
          <reference field="20" count="1" selected="0">
            <x v="228"/>
          </reference>
        </references>
      </pivotArea>
    </format>
    <format dxfId="1719">
      <pivotArea dataOnly="0" labelOnly="1" outline="0" fieldPosition="0">
        <references count="5">
          <reference field="0" count="1" selected="0">
            <x v="157"/>
          </reference>
          <reference field="2" count="1" selected="0">
            <x v="33"/>
          </reference>
          <reference field="7" count="1" selected="0">
            <x v="34"/>
          </reference>
          <reference field="8" count="2">
            <x v="1"/>
            <x v="2"/>
          </reference>
          <reference field="20" count="1" selected="0">
            <x v="22"/>
          </reference>
        </references>
      </pivotArea>
    </format>
    <format dxfId="1718">
      <pivotArea dataOnly="0" labelOnly="1" outline="0" fieldPosition="0">
        <references count="5">
          <reference field="0" count="1" selected="0">
            <x v="169"/>
          </reference>
          <reference field="2" count="1" selected="0">
            <x v="33"/>
          </reference>
          <reference field="7" count="1" selected="0">
            <x v="34"/>
          </reference>
          <reference field="8" count="2">
            <x v="1"/>
            <x v="3"/>
          </reference>
          <reference field="20" count="1" selected="0">
            <x v="251"/>
          </reference>
        </references>
      </pivotArea>
    </format>
    <format dxfId="1717">
      <pivotArea dataOnly="0" labelOnly="1" outline="0" fieldPosition="0">
        <references count="5">
          <reference field="0" count="1" selected="0">
            <x v="179"/>
          </reference>
          <reference field="2" count="1" selected="0">
            <x v="31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157"/>
          </reference>
        </references>
      </pivotArea>
    </format>
    <format dxfId="1716">
      <pivotArea dataOnly="0" labelOnly="1" outline="0" fieldPosition="0">
        <references count="5">
          <reference field="0" count="1" selected="0">
            <x v="186"/>
          </reference>
          <reference field="2" count="1" selected="0">
            <x v="25"/>
          </reference>
          <reference field="7" count="1" selected="0">
            <x v="34"/>
          </reference>
          <reference field="8" count="1">
            <x v="3"/>
          </reference>
          <reference field="20" count="1" selected="0">
            <x v="86"/>
          </reference>
        </references>
      </pivotArea>
    </format>
    <format dxfId="1715">
      <pivotArea dataOnly="0" labelOnly="1" outline="0" fieldPosition="0">
        <references count="5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215"/>
          </reference>
        </references>
      </pivotArea>
    </format>
    <format dxfId="1714">
      <pivotArea dataOnly="0" labelOnly="1" outline="0" fieldPosition="0">
        <references count="5">
          <reference field="0" count="1" selected="0">
            <x v="209"/>
          </reference>
          <reference field="2" count="1" selected="0">
            <x v="35"/>
          </reference>
          <reference field="7" count="1" selected="0">
            <x v="34"/>
          </reference>
          <reference field="8" count="1">
            <x v="3"/>
          </reference>
          <reference field="20" count="1" selected="0">
            <x v="279"/>
          </reference>
        </references>
      </pivotArea>
    </format>
    <format dxfId="1713">
      <pivotArea dataOnly="0" labelOnly="1" outline="0" fieldPosition="0">
        <references count="5">
          <reference field="0" count="1" selected="0">
            <x v="211"/>
          </reference>
          <reference field="2" count="1" selected="0">
            <x v="34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32"/>
          </reference>
        </references>
      </pivotArea>
    </format>
    <format dxfId="1712">
      <pivotArea dataOnly="0" labelOnly="1" outline="0" fieldPosition="0">
        <references count="5">
          <reference field="0" count="1" selected="0">
            <x v="222"/>
          </reference>
          <reference field="2" count="1" selected="0">
            <x v="20"/>
          </reference>
          <reference field="7" count="1" selected="0">
            <x v="34"/>
          </reference>
          <reference field="8" count="1">
            <x v="2"/>
          </reference>
          <reference field="20" count="1" selected="0">
            <x v="172"/>
          </reference>
        </references>
      </pivotArea>
    </format>
    <format dxfId="1711">
      <pivotArea dataOnly="0" labelOnly="1" outline="0" fieldPosition="0">
        <references count="5">
          <reference field="0" count="1" selected="0">
            <x v="223"/>
          </reference>
          <reference field="2" count="1" selected="0">
            <x v="20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273"/>
          </reference>
        </references>
      </pivotArea>
    </format>
    <format dxfId="1710">
      <pivotArea dataOnly="0" labelOnly="1" outline="0" fieldPosition="0">
        <references count="5">
          <reference field="0" count="1" selected="0">
            <x v="226"/>
          </reference>
          <reference field="2" count="1" selected="0">
            <x v="33"/>
          </reference>
          <reference field="7" count="1" selected="0">
            <x v="34"/>
          </reference>
          <reference field="8" count="1">
            <x v="2"/>
          </reference>
          <reference field="20" count="1" selected="0">
            <x v="194"/>
          </reference>
        </references>
      </pivotArea>
    </format>
    <format dxfId="1709">
      <pivotArea dataOnly="0" labelOnly="1" outline="0" fieldPosition="0">
        <references count="5">
          <reference field="0" count="1" selected="0">
            <x v="242"/>
          </reference>
          <reference field="2" count="1" selected="0">
            <x v="31"/>
          </reference>
          <reference field="7" count="1" selected="0">
            <x v="34"/>
          </reference>
          <reference field="8" count="1">
            <x v="3"/>
          </reference>
          <reference field="20" count="1" selected="0">
            <x v="183"/>
          </reference>
        </references>
      </pivotArea>
    </format>
    <format dxfId="1708">
      <pivotArea dataOnly="0" labelOnly="1" outline="0" fieldPosition="0">
        <references count="5">
          <reference field="0" count="1" selected="0">
            <x v="259"/>
          </reference>
          <reference field="2" count="1" selected="0">
            <x v="35"/>
          </reference>
          <reference field="7" count="1" selected="0">
            <x v="34"/>
          </reference>
          <reference field="8" count="1">
            <x v="2"/>
          </reference>
          <reference field="20" count="1" selected="0">
            <x v="20"/>
          </reference>
        </references>
      </pivotArea>
    </format>
    <format dxfId="1707">
      <pivotArea dataOnly="0" labelOnly="1" outline="0" fieldPosition="0">
        <references count="5">
          <reference field="0" count="1" selected="0">
            <x v="261"/>
          </reference>
          <reference field="2" count="1" selected="0">
            <x v="30"/>
          </reference>
          <reference field="7" count="1" selected="0">
            <x v="34"/>
          </reference>
          <reference field="8" count="2">
            <x v="1"/>
            <x v="3"/>
          </reference>
          <reference field="20" count="1" selected="0">
            <x v="188"/>
          </reference>
        </references>
      </pivotArea>
    </format>
    <format dxfId="1706">
      <pivotArea dataOnly="0" labelOnly="1" outline="0" fieldPosition="0">
        <references count="5">
          <reference field="0" count="1" selected="0">
            <x v="265"/>
          </reference>
          <reference field="2" count="1" selected="0">
            <x v="26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93"/>
          </reference>
        </references>
      </pivotArea>
    </format>
    <format dxfId="1705">
      <pivotArea dataOnly="0" labelOnly="1" outline="0" fieldPosition="0">
        <references count="5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34"/>
          </reference>
          <reference field="8" count="1">
            <x v="2"/>
          </reference>
          <reference field="20" count="1" selected="0">
            <x v="0"/>
          </reference>
        </references>
      </pivotArea>
    </format>
    <format dxfId="1704">
      <pivotArea dataOnly="0" labelOnly="1" outline="0" fieldPosition="0">
        <references count="5">
          <reference field="0" count="1" selected="0">
            <x v="0"/>
          </reference>
          <reference field="2" count="1" selected="0">
            <x v="33"/>
          </reference>
          <reference field="7" count="1" selected="0">
            <x v="37"/>
          </reference>
          <reference field="8" count="2">
            <x v="0"/>
            <x v="2"/>
          </reference>
          <reference field="20" count="1" selected="0">
            <x v="223"/>
          </reference>
        </references>
      </pivotArea>
    </format>
    <format dxfId="1703">
      <pivotArea dataOnly="0" labelOnly="1" outline="0" fieldPosition="0">
        <references count="5">
          <reference field="0" count="1" selected="0">
            <x v="8"/>
          </reference>
          <reference field="2" count="1" selected="0">
            <x v="7"/>
          </reference>
          <reference field="7" count="1" selected="0">
            <x v="37"/>
          </reference>
          <reference field="8" count="2">
            <x v="1"/>
            <x v="3"/>
          </reference>
          <reference field="20" count="1" selected="0">
            <x v="138"/>
          </reference>
        </references>
      </pivotArea>
    </format>
    <format dxfId="1702">
      <pivotArea dataOnly="0" labelOnly="1" outline="0" fieldPosition="0">
        <references count="5">
          <reference field="0" count="1" selected="0">
            <x v="17"/>
          </reference>
          <reference field="2" count="1" selected="0">
            <x v="33"/>
          </reference>
          <reference field="7" count="1" selected="0">
            <x v="37"/>
          </reference>
          <reference field="8" count="1">
            <x v="1"/>
          </reference>
          <reference field="20" count="1" selected="0">
            <x v="101"/>
          </reference>
        </references>
      </pivotArea>
    </format>
    <format dxfId="1701">
      <pivotArea dataOnly="0" labelOnly="1" outline="0" fieldPosition="0">
        <references count="5">
          <reference field="0" count="1" selected="0">
            <x v="18"/>
          </reference>
          <reference field="2" count="1" selected="0">
            <x v="21"/>
          </reference>
          <reference field="7" count="1" selected="0">
            <x v="37"/>
          </reference>
          <reference field="8" count="2">
            <x v="2"/>
            <x v="4"/>
          </reference>
          <reference field="20" count="1" selected="0">
            <x v="214"/>
          </reference>
        </references>
      </pivotArea>
    </format>
    <format dxfId="1700">
      <pivotArea dataOnly="0" labelOnly="1" outline="0" fieldPosition="0">
        <references count="5">
          <reference field="0" count="1" selected="0">
            <x v="53"/>
          </reference>
          <reference field="2" count="1" selected="0">
            <x v="4"/>
          </reference>
          <reference field="7" count="1" selected="0">
            <x v="37"/>
          </reference>
          <reference field="8" count="1">
            <x v="0"/>
          </reference>
          <reference field="20" count="1" selected="0">
            <x v="285"/>
          </reference>
        </references>
      </pivotArea>
    </format>
    <format dxfId="1699">
      <pivotArea dataOnly="0" labelOnly="1" outline="0" fieldPosition="0">
        <references count="5">
          <reference field="0" count="1" selected="0">
            <x v="66"/>
          </reference>
          <reference field="2" count="1" selected="0">
            <x v="10"/>
          </reference>
          <reference field="7" count="1" selected="0">
            <x v="37"/>
          </reference>
          <reference field="8" count="1">
            <x v="4"/>
          </reference>
          <reference field="20" count="1" selected="0">
            <x v="97"/>
          </reference>
        </references>
      </pivotArea>
    </format>
    <format dxfId="1698">
      <pivotArea dataOnly="0" labelOnly="1" outline="0" fieldPosition="0">
        <references count="5">
          <reference field="0" count="1" selected="0">
            <x v="71"/>
          </reference>
          <reference field="2" count="1" selected="0">
            <x v="33"/>
          </reference>
          <reference field="7" count="1" selected="0">
            <x v="37"/>
          </reference>
          <reference field="8" count="2">
            <x v="1"/>
            <x v="4"/>
          </reference>
          <reference field="20" count="1" selected="0">
            <x v="258"/>
          </reference>
        </references>
      </pivotArea>
    </format>
    <format dxfId="1697">
      <pivotArea dataOnly="0" labelOnly="1" outline="0" fieldPosition="0">
        <references count="5">
          <reference field="0" count="1" selected="0">
            <x v="81"/>
          </reference>
          <reference field="2" count="1" selected="0">
            <x v="13"/>
          </reference>
          <reference field="7" count="1" selected="0">
            <x v="37"/>
          </reference>
          <reference field="8" count="2">
            <x v="2"/>
            <x v="4"/>
          </reference>
          <reference field="20" count="1" selected="0">
            <x v="205"/>
          </reference>
        </references>
      </pivotArea>
    </format>
    <format dxfId="1696">
      <pivotArea dataOnly="0" labelOnly="1" outline="0" fieldPosition="0">
        <references count="5">
          <reference field="0" count="1" selected="0">
            <x v="83"/>
          </reference>
          <reference field="2" count="1" selected="0">
            <x v="21"/>
          </reference>
          <reference field="7" count="1" selected="0">
            <x v="37"/>
          </reference>
          <reference field="8" count="2">
            <x v="1"/>
            <x v="4"/>
          </reference>
          <reference field="20" count="1" selected="0">
            <x v="182"/>
          </reference>
        </references>
      </pivotArea>
    </format>
    <format dxfId="1695">
      <pivotArea dataOnly="0" labelOnly="1" outline="0" fieldPosition="0">
        <references count="5">
          <reference field="0" count="1" selected="0">
            <x v="93"/>
          </reference>
          <reference field="2" count="1" selected="0">
            <x v="14"/>
          </reference>
          <reference field="7" count="1" selected="0">
            <x v="37"/>
          </reference>
          <reference field="8" count="1">
            <x v="3"/>
          </reference>
          <reference field="20" count="1" selected="0">
            <x v="137"/>
          </reference>
        </references>
      </pivotArea>
    </format>
    <format dxfId="1694">
      <pivotArea dataOnly="0" labelOnly="1" outline="0" fieldPosition="0">
        <references count="5">
          <reference field="0" count="1" selected="0">
            <x v="125"/>
          </reference>
          <reference field="2" count="1" selected="0">
            <x v="18"/>
          </reference>
          <reference field="7" count="1" selected="0">
            <x v="37"/>
          </reference>
          <reference field="8" count="2">
            <x v="0"/>
            <x v="3"/>
          </reference>
          <reference field="20" count="1" selected="0">
            <x v="220"/>
          </reference>
        </references>
      </pivotArea>
    </format>
    <format dxfId="1693">
      <pivotArea dataOnly="0" labelOnly="1" outline="0" fieldPosition="0">
        <references count="5">
          <reference field="0" count="1" selected="0">
            <x v="128"/>
          </reference>
          <reference field="2" count="1" selected="0">
            <x v="33"/>
          </reference>
          <reference field="7" count="1" selected="0">
            <x v="37"/>
          </reference>
          <reference field="8" count="1">
            <x v="2"/>
          </reference>
          <reference field="20" count="1" selected="0">
            <x v="225"/>
          </reference>
        </references>
      </pivotArea>
    </format>
    <format dxfId="1692">
      <pivotArea dataOnly="0" labelOnly="1" outline="0" fieldPosition="0">
        <references count="5">
          <reference field="0" count="1" selected="0">
            <x v="133"/>
          </reference>
          <reference field="2" count="1" selected="0">
            <x v="20"/>
          </reference>
          <reference field="7" count="1" selected="0">
            <x v="37"/>
          </reference>
          <reference field="8" count="1">
            <x v="3"/>
          </reference>
          <reference field="20" count="1" selected="0">
            <x v="144"/>
          </reference>
        </references>
      </pivotArea>
    </format>
    <format dxfId="1691">
      <pivotArea dataOnly="0" labelOnly="1" outline="0" fieldPosition="0">
        <references count="5">
          <reference field="0" count="1" selected="0">
            <x v="192"/>
          </reference>
          <reference field="2" count="1" selected="0">
            <x v="28"/>
          </reference>
          <reference field="7" count="1" selected="0">
            <x v="37"/>
          </reference>
          <reference field="8" count="1">
            <x v="1"/>
          </reference>
          <reference field="20" count="1" selected="0">
            <x v="247"/>
          </reference>
        </references>
      </pivotArea>
    </format>
    <format dxfId="1690">
      <pivotArea dataOnly="0" labelOnly="1" outline="0" fieldPosition="0">
        <references count="5">
          <reference field="0" count="1" selected="0">
            <x v="232"/>
          </reference>
          <reference field="2" count="1" selected="0">
            <x v="21"/>
          </reference>
          <reference field="7" count="1" selected="0">
            <x v="37"/>
          </reference>
          <reference field="8" count="2">
            <x v="0"/>
            <x v="2"/>
          </reference>
          <reference field="20" count="1" selected="0">
            <x v="176"/>
          </reference>
        </references>
      </pivotArea>
    </format>
    <format dxfId="1689">
      <pivotArea dataOnly="0" labelOnly="1" outline="0" fieldPosition="0">
        <references count="5">
          <reference field="0" count="1" selected="0">
            <x v="235"/>
          </reference>
          <reference field="2" count="1" selected="0">
            <x v="24"/>
          </reference>
          <reference field="7" count="1" selected="0">
            <x v="37"/>
          </reference>
          <reference field="8" count="1">
            <x v="4"/>
          </reference>
          <reference field="20" count="1" selected="0">
            <x v="150"/>
          </reference>
        </references>
      </pivotArea>
    </format>
    <format dxfId="1688">
      <pivotArea dataOnly="0" labelOnly="1" outline="0" fieldPosition="0">
        <references count="5">
          <reference field="0" count="1" selected="0">
            <x v="251"/>
          </reference>
          <reference field="2" count="1" selected="0">
            <x v="28"/>
          </reference>
          <reference field="7" count="1" selected="0">
            <x v="37"/>
          </reference>
          <reference field="8" count="2">
            <x v="0"/>
            <x v="3"/>
          </reference>
          <reference field="20" count="1" selected="0">
            <x v="234"/>
          </reference>
        </references>
      </pivotArea>
    </format>
    <format dxfId="1687">
      <pivotArea dataOnly="0" labelOnly="1" outline="0" fieldPosition="0">
        <references count="5">
          <reference field="0" count="1" selected="0">
            <x v="257"/>
          </reference>
          <reference field="2" count="1" selected="0">
            <x v="32"/>
          </reference>
          <reference field="7" count="1" selected="0">
            <x v="37"/>
          </reference>
          <reference field="8" count="1">
            <x v="4"/>
          </reference>
          <reference field="20" count="1" selected="0">
            <x v="129"/>
          </reference>
        </references>
      </pivotArea>
    </format>
    <format dxfId="1686">
      <pivotArea dataOnly="0" labelOnly="1" outline="0" fieldPosition="0">
        <references count="5">
          <reference field="0" count="1" selected="0">
            <x v="276"/>
          </reference>
          <reference field="2" count="1" selected="0">
            <x v="21"/>
          </reference>
          <reference field="7" count="1" selected="0">
            <x v="37"/>
          </reference>
          <reference field="8" count="1">
            <x v="0"/>
          </reference>
          <reference field="20" count="1" selected="0">
            <x v="195"/>
          </reference>
        </references>
      </pivotArea>
    </format>
    <format dxfId="1685">
      <pivotArea dataOnly="0" labelOnly="1" outline="0" fieldPosition="0">
        <references count="5">
          <reference field="0" count="1" selected="0">
            <x v="280"/>
          </reference>
          <reference field="2" count="1" selected="0">
            <x v="33"/>
          </reference>
          <reference field="7" count="1" selected="0">
            <x v="37"/>
          </reference>
          <reference field="8" count="1">
            <x v="4"/>
          </reference>
          <reference field="20" count="1" selected="0">
            <x v="204"/>
          </reference>
        </references>
      </pivotArea>
    </format>
    <format dxfId="1684">
      <pivotArea dataOnly="0" labelOnly="1" outline="0" fieldPosition="0">
        <references count="5">
          <reference field="0" count="1" selected="0">
            <x v="310"/>
          </reference>
          <reference field="2" count="1" selected="0">
            <x v="31"/>
          </reference>
          <reference field="7" count="1" selected="0">
            <x v="37"/>
          </reference>
          <reference field="8" count="1">
            <x v="2"/>
          </reference>
          <reference field="20" count="1" selected="0">
            <x v="284"/>
          </reference>
        </references>
      </pivotArea>
    </format>
    <format dxfId="1683">
      <pivotArea dataOnly="0" labelOnly="1" outline="0" fieldPosition="0">
        <references count="5">
          <reference field="0" count="1" selected="0">
            <x v="316"/>
          </reference>
          <reference field="2" count="1" selected="0">
            <x v="21"/>
          </reference>
          <reference field="7" count="1" selected="0">
            <x v="37"/>
          </reference>
          <reference field="8" count="1">
            <x v="1"/>
          </reference>
          <reference field="20" count="1" selected="0">
            <x v="291"/>
          </reference>
        </references>
      </pivotArea>
    </format>
    <format dxfId="1682">
      <pivotArea dataOnly="0" labelOnly="1" outline="0" fieldPosition="0">
        <references count="5">
          <reference field="0" count="1" selected="0">
            <x v="13"/>
          </reference>
          <reference field="2" count="1" selected="0">
            <x v="20"/>
          </reference>
          <reference field="7" count="1" selected="0">
            <x v="38"/>
          </reference>
          <reference field="8" count="1">
            <x v="3"/>
          </reference>
          <reference field="20" count="1" selected="0">
            <x v="243"/>
          </reference>
        </references>
      </pivotArea>
    </format>
    <format dxfId="1681">
      <pivotArea dataOnly="0" labelOnly="1" outline="0" fieldPosition="0">
        <references count="5">
          <reference field="0" count="1" selected="0">
            <x v="40"/>
          </reference>
          <reference field="2" count="1" selected="0">
            <x v="16"/>
          </reference>
          <reference field="7" count="1" selected="0">
            <x v="38"/>
          </reference>
          <reference field="8" count="2">
            <x v="1"/>
            <x v="3"/>
          </reference>
          <reference field="20" count="1" selected="0">
            <x v="239"/>
          </reference>
        </references>
      </pivotArea>
    </format>
    <format dxfId="1680">
      <pivotArea dataOnly="0" labelOnly="1" outline="0" fieldPosition="0">
        <references count="5">
          <reference field="0" count="1" selected="0">
            <x v="51"/>
          </reference>
          <reference field="2" count="1" selected="0">
            <x v="35"/>
          </reference>
          <reference field="7" count="1" selected="0">
            <x v="38"/>
          </reference>
          <reference field="8" count="1">
            <x v="1"/>
          </reference>
          <reference field="20" count="1" selected="0">
            <x v="230"/>
          </reference>
        </references>
      </pivotArea>
    </format>
    <format dxfId="1679">
      <pivotArea dataOnly="0" labelOnly="1" outline="0" fieldPosition="0">
        <references count="5">
          <reference field="0" count="1" selected="0">
            <x v="104"/>
          </reference>
          <reference field="2" count="1" selected="0">
            <x v="20"/>
          </reference>
          <reference field="7" count="1" selected="0">
            <x v="38"/>
          </reference>
          <reference field="8" count="1">
            <x v="3"/>
          </reference>
          <reference field="20" count="1" selected="0">
            <x v="177"/>
          </reference>
        </references>
      </pivotArea>
    </format>
    <format dxfId="1678">
      <pivotArea dataOnly="0" labelOnly="1" outline="0" fieldPosition="0">
        <references count="5">
          <reference field="0" count="1" selected="0">
            <x v="121"/>
          </reference>
          <reference field="2" count="1" selected="0">
            <x v="35"/>
          </reference>
          <reference field="7" count="1" selected="0">
            <x v="38"/>
          </reference>
          <reference field="8" count="1">
            <x v="1"/>
          </reference>
          <reference field="20" count="1" selected="0">
            <x v="201"/>
          </reference>
        </references>
      </pivotArea>
    </format>
    <format dxfId="1677">
      <pivotArea dataOnly="0" labelOnly="1" outline="0" fieldPosition="0">
        <references count="5">
          <reference field="0" count="1" selected="0">
            <x v="139"/>
          </reference>
          <reference field="2" count="1" selected="0">
            <x v="27"/>
          </reference>
          <reference field="7" count="1" selected="0">
            <x v="38"/>
          </reference>
          <reference field="8" count="1">
            <x v="3"/>
          </reference>
          <reference field="20" count="1" selected="0">
            <x v="161"/>
          </reference>
        </references>
      </pivotArea>
    </format>
    <format dxfId="1676">
      <pivotArea dataOnly="0" labelOnly="1" outline="0" fieldPosition="0">
        <references count="5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38"/>
          </reference>
          <reference field="8" count="2">
            <x v="1"/>
            <x v="3"/>
          </reference>
          <reference field="20" count="1" selected="0">
            <x v="261"/>
          </reference>
        </references>
      </pivotArea>
    </format>
    <format dxfId="1675">
      <pivotArea dataOnly="0" labelOnly="1" outline="0" fieldPosition="0">
        <references count="5">
          <reference field="0" count="1" selected="0">
            <x v="261"/>
          </reference>
          <reference field="2" count="1" selected="0">
            <x v="30"/>
          </reference>
          <reference field="7" count="1" selected="0">
            <x v="38"/>
          </reference>
          <reference field="8" count="2">
            <x v="1"/>
            <x v="3"/>
          </reference>
          <reference field="20" count="1" selected="0">
            <x v="188"/>
          </reference>
        </references>
      </pivotArea>
    </format>
    <format dxfId="1674">
      <pivotArea dataOnly="0" labelOnly="1" outline="0" fieldPosition="0">
        <references count="5">
          <reference field="0" count="1" selected="0">
            <x v="284"/>
          </reference>
          <reference field="2" count="1" selected="0">
            <x v="20"/>
          </reference>
          <reference field="7" count="1" selected="0">
            <x v="38"/>
          </reference>
          <reference field="8" count="1">
            <x v="1"/>
          </reference>
          <reference field="20" count="1" selected="0">
            <x v="270"/>
          </reference>
        </references>
      </pivotArea>
    </format>
    <format dxfId="1673">
      <pivotArea dataOnly="0" labelOnly="1" outline="0" fieldPosition="0">
        <references count="5">
          <reference field="0" count="1" selected="0">
            <x v="291"/>
          </reference>
          <reference field="2" count="1" selected="0">
            <x v="20"/>
          </reference>
          <reference field="7" count="1" selected="0">
            <x v="38"/>
          </reference>
          <reference field="8" count="1">
            <x v="3"/>
          </reference>
          <reference field="20" count="1" selected="0">
            <x v="264"/>
          </reference>
        </references>
      </pivotArea>
    </format>
    <format dxfId="1672">
      <pivotArea dataOnly="0" labelOnly="1" outline="0" fieldPosition="0">
        <references count="5">
          <reference field="0" count="1" selected="0">
            <x v="301"/>
          </reference>
          <reference field="2" count="1" selected="0">
            <x v="15"/>
          </reference>
          <reference field="7" count="1" selected="0">
            <x v="38"/>
          </reference>
          <reference field="8" count="1">
            <x v="1"/>
          </reference>
          <reference field="20" count="1" selected="0">
            <x v="122"/>
          </reference>
        </references>
      </pivotArea>
    </format>
    <format dxfId="1671">
      <pivotArea dataOnly="0" labelOnly="1" outline="0" fieldPosition="0">
        <references count="5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38"/>
          </reference>
          <reference field="8" count="1">
            <x v="3"/>
          </reference>
          <reference field="20" count="1" selected="0">
            <x v="0"/>
          </reference>
        </references>
      </pivotArea>
    </format>
    <format dxfId="1670">
      <pivotArea dataOnly="0" labelOnly="1" outline="0" fieldPosition="0">
        <references count="5">
          <reference field="0" count="1" selected="0">
            <x v="8"/>
          </reference>
          <reference field="2" count="1" selected="0">
            <x v="7"/>
          </reference>
          <reference field="7" count="1" selected="0">
            <x v="41"/>
          </reference>
          <reference field="8" count="1">
            <x v="1"/>
          </reference>
          <reference field="20" count="1" selected="0">
            <x v="138"/>
          </reference>
        </references>
      </pivotArea>
    </format>
    <format dxfId="1669">
      <pivotArea dataOnly="0" labelOnly="1" outline="0" fieldPosition="0">
        <references count="5">
          <reference field="0" count="1" selected="0">
            <x v="12"/>
          </reference>
          <reference field="2" count="1" selected="0">
            <x v="9"/>
          </reference>
          <reference field="7" count="1" selected="0">
            <x v="41"/>
          </reference>
          <reference field="8" count="1">
            <x v="0"/>
          </reference>
          <reference field="20" count="1" selected="0">
            <x v="283"/>
          </reference>
        </references>
      </pivotArea>
    </format>
    <format dxfId="1668">
      <pivotArea dataOnly="0" labelOnly="1" outline="0" fieldPosition="0">
        <references count="5">
          <reference field="0" count="1" selected="0">
            <x v="18"/>
          </reference>
          <reference field="2" count="1" selected="0">
            <x v="21"/>
          </reference>
          <reference field="7" count="1" selected="0">
            <x v="41"/>
          </reference>
          <reference field="8" count="1">
            <x v="4"/>
          </reference>
          <reference field="20" count="1" selected="0">
            <x v="214"/>
          </reference>
        </references>
      </pivotArea>
    </format>
    <format dxfId="1667">
      <pivotArea dataOnly="0" labelOnly="1" outline="0" fieldPosition="0">
        <references count="5">
          <reference field="0" count="1" selected="0">
            <x v="25"/>
          </reference>
          <reference field="2" count="1" selected="0">
            <x v="20"/>
          </reference>
          <reference field="7" count="1" selected="0">
            <x v="41"/>
          </reference>
          <reference field="8" count="1">
            <x v="1"/>
          </reference>
          <reference field="20" count="1" selected="0">
            <x v="88"/>
          </reference>
        </references>
      </pivotArea>
    </format>
    <format dxfId="1666">
      <pivotArea dataOnly="0" labelOnly="1" outline="0" fieldPosition="0">
        <references count="5">
          <reference field="0" count="1" selected="0">
            <x v="40"/>
          </reference>
          <reference field="2" count="1" selected="0">
            <x v="16"/>
          </reference>
          <reference field="7" count="1" selected="0">
            <x v="41"/>
          </reference>
          <reference field="8" count="1">
            <x v="3"/>
          </reference>
          <reference field="20" count="1" selected="0">
            <x v="239"/>
          </reference>
        </references>
      </pivotArea>
    </format>
    <format dxfId="1665">
      <pivotArea dataOnly="0" labelOnly="1" outline="0" fieldPosition="0">
        <references count="5">
          <reference field="0" count="1" selected="0">
            <x v="53"/>
          </reference>
          <reference field="2" count="1" selected="0">
            <x v="4"/>
          </reference>
          <reference field="7" count="1" selected="0">
            <x v="41"/>
          </reference>
          <reference field="8" count="1">
            <x v="0"/>
          </reference>
          <reference field="20" count="1" selected="0">
            <x v="285"/>
          </reference>
        </references>
      </pivotArea>
    </format>
    <format dxfId="1664">
      <pivotArea dataOnly="0" labelOnly="1" outline="0" fieldPosition="0">
        <references count="5">
          <reference field="0" count="1" selected="0">
            <x v="58"/>
          </reference>
          <reference field="2" count="1" selected="0">
            <x v="28"/>
          </reference>
          <reference field="7" count="1" selected="0">
            <x v="41"/>
          </reference>
          <reference field="8" count="1">
            <x v="4"/>
          </reference>
          <reference field="20" count="1" selected="0">
            <x v="95"/>
          </reference>
        </references>
      </pivotArea>
    </format>
    <format dxfId="1663">
      <pivotArea dataOnly="0" labelOnly="1" outline="0" fieldPosition="0">
        <references count="5">
          <reference field="0" count="1" selected="0">
            <x v="68"/>
          </reference>
          <reference field="2" count="1" selected="0">
            <x v="20"/>
          </reference>
          <reference field="7" count="1" selected="0">
            <x v="41"/>
          </reference>
          <reference field="8" count="1">
            <x v="1"/>
          </reference>
          <reference field="20" count="1" selected="0">
            <x v="104"/>
          </reference>
        </references>
      </pivotArea>
    </format>
    <format dxfId="1662">
      <pivotArea dataOnly="0" labelOnly="1" outline="0" fieldPosition="0">
        <references count="5">
          <reference field="0" count="1" selected="0">
            <x v="69"/>
          </reference>
          <reference field="2" count="1" selected="0">
            <x v="20"/>
          </reference>
          <reference field="7" count="1" selected="0">
            <x v="41"/>
          </reference>
          <reference field="8" count="1">
            <x v="3"/>
          </reference>
          <reference field="20" count="1" selected="0">
            <x v="166"/>
          </reference>
        </references>
      </pivotArea>
    </format>
    <format dxfId="1661">
      <pivotArea dataOnly="0" labelOnly="1" outline="0" fieldPosition="0">
        <references count="5">
          <reference field="0" count="1" selected="0">
            <x v="115"/>
          </reference>
          <reference field="2" count="1" selected="0">
            <x v="17"/>
          </reference>
          <reference field="7" count="1" selected="0">
            <x v="41"/>
          </reference>
          <reference field="8" count="1">
            <x v="1"/>
          </reference>
          <reference field="20" count="1" selected="0">
            <x v="94"/>
          </reference>
        </references>
      </pivotArea>
    </format>
    <format dxfId="1660">
      <pivotArea dataOnly="0" labelOnly="1" outline="0" fieldPosition="0">
        <references count="5">
          <reference field="0" count="1" selected="0">
            <x v="125"/>
          </reference>
          <reference field="2" count="1" selected="0">
            <x v="18"/>
          </reference>
          <reference field="7" count="1" selected="0">
            <x v="41"/>
          </reference>
          <reference field="8" count="1">
            <x v="3"/>
          </reference>
          <reference field="20" count="1" selected="0">
            <x v="220"/>
          </reference>
        </references>
      </pivotArea>
    </format>
    <format dxfId="1659">
      <pivotArea dataOnly="0" labelOnly="1" outline="0" fieldPosition="0">
        <references count="5">
          <reference field="0" count="1" selected="0">
            <x v="133"/>
          </reference>
          <reference field="2" count="1" selected="0">
            <x v="20"/>
          </reference>
          <reference field="7" count="1" selected="0">
            <x v="41"/>
          </reference>
          <reference field="8" count="1">
            <x v="1"/>
          </reference>
          <reference field="20" count="1" selected="0">
            <x v="144"/>
          </reference>
        </references>
      </pivotArea>
    </format>
    <format dxfId="1658">
      <pivotArea dataOnly="0" labelOnly="1" outline="0" fieldPosition="0">
        <references count="5">
          <reference field="0" count="1" selected="0">
            <x v="163"/>
          </reference>
          <reference field="2" count="1" selected="0">
            <x v="20"/>
          </reference>
          <reference field="7" count="1" selected="0">
            <x v="41"/>
          </reference>
          <reference field="8" count="2">
            <x v="0"/>
            <x v="4"/>
          </reference>
          <reference field="20" count="1" selected="0">
            <x v="277"/>
          </reference>
        </references>
      </pivotArea>
    </format>
    <format dxfId="1657">
      <pivotArea dataOnly="0" labelOnly="1" outline="0" fieldPosition="0">
        <references count="5">
          <reference field="0" count="1" selected="0">
            <x v="170"/>
          </reference>
          <reference field="2" count="1" selected="0">
            <x v="20"/>
          </reference>
          <reference field="7" count="1" selected="0">
            <x v="41"/>
          </reference>
          <reference field="8" count="2">
            <x v="0"/>
            <x v="4"/>
          </reference>
          <reference field="20" count="1" selected="0">
            <x v="272"/>
          </reference>
        </references>
      </pivotArea>
    </format>
    <format dxfId="1656">
      <pivotArea dataOnly="0" labelOnly="1" outline="0" fieldPosition="0">
        <references count="5">
          <reference field="0" count="1" selected="0">
            <x v="207"/>
          </reference>
          <reference field="2" count="1" selected="0">
            <x v="20"/>
          </reference>
          <reference field="7" count="1" selected="0">
            <x v="41"/>
          </reference>
          <reference field="8" count="1">
            <x v="1"/>
          </reference>
          <reference field="20" count="1" selected="0">
            <x v="45"/>
          </reference>
        </references>
      </pivotArea>
    </format>
    <format dxfId="1655">
      <pivotArea dataOnly="0" labelOnly="1" outline="0" fieldPosition="0">
        <references count="5">
          <reference field="0" count="1" selected="0">
            <x v="232"/>
          </reference>
          <reference field="2" count="1" selected="0">
            <x v="21"/>
          </reference>
          <reference field="7" count="1" selected="0">
            <x v="41"/>
          </reference>
          <reference field="8" count="1">
            <x v="0"/>
          </reference>
          <reference field="20" count="1" selected="0">
            <x v="176"/>
          </reference>
        </references>
      </pivotArea>
    </format>
    <format dxfId="1654">
      <pivotArea dataOnly="0" labelOnly="1" outline="0" fieldPosition="0">
        <references count="5">
          <reference field="0" count="1" selected="0">
            <x v="251"/>
          </reference>
          <reference field="2" count="1" selected="0">
            <x v="28"/>
          </reference>
          <reference field="7" count="1" selected="0">
            <x v="41"/>
          </reference>
          <reference field="8" count="1">
            <x v="3"/>
          </reference>
          <reference field="20" count="1" selected="0">
            <x v="234"/>
          </reference>
        </references>
      </pivotArea>
    </format>
    <format dxfId="1653">
      <pivotArea dataOnly="0" labelOnly="1" outline="0" fieldPosition="0">
        <references count="5">
          <reference field="0" count="1" selected="0">
            <x v="269"/>
          </reference>
          <reference field="2" count="1" selected="0">
            <x v="33"/>
          </reference>
          <reference field="7" count="1" selected="0">
            <x v="41"/>
          </reference>
          <reference field="8" count="2">
            <x v="1"/>
            <x v="3"/>
          </reference>
          <reference field="20" count="1" selected="0">
            <x v="250"/>
          </reference>
        </references>
      </pivotArea>
    </format>
    <format dxfId="1652">
      <pivotArea dataOnly="0" labelOnly="1" outline="0" fieldPosition="0">
        <references count="5">
          <reference field="0" count="1" selected="0">
            <x v="276"/>
          </reference>
          <reference field="2" count="1" selected="0">
            <x v="21"/>
          </reference>
          <reference field="7" count="1" selected="0">
            <x v="41"/>
          </reference>
          <reference field="8" count="2">
            <x v="0"/>
            <x v="3"/>
          </reference>
          <reference field="20" count="1" selected="0">
            <x v="195"/>
          </reference>
        </references>
      </pivotArea>
    </format>
    <format dxfId="1651">
      <pivotArea dataOnly="0" labelOnly="1" outline="0" fieldPosition="0">
        <references count="5">
          <reference field="0" count="1" selected="0">
            <x v="280"/>
          </reference>
          <reference field="2" count="1" selected="0">
            <x v="33"/>
          </reference>
          <reference field="7" count="1" selected="0">
            <x v="41"/>
          </reference>
          <reference field="8" count="1">
            <x v="4"/>
          </reference>
          <reference field="20" count="1" selected="0">
            <x v="204"/>
          </reference>
        </references>
      </pivotArea>
    </format>
    <format dxfId="1650">
      <pivotArea dataOnly="0" labelOnly="1" outline="0" fieldPosition="0">
        <references count="5">
          <reference field="0" count="1" selected="0">
            <x v="282"/>
          </reference>
          <reference field="2" count="1" selected="0">
            <x v="33"/>
          </reference>
          <reference field="7" count="1" selected="0">
            <x v="41"/>
          </reference>
          <reference field="8" count="1">
            <x v="1"/>
          </reference>
          <reference field="20" count="1" selected="0">
            <x v="80"/>
          </reference>
        </references>
      </pivotArea>
    </format>
    <format dxfId="1649">
      <pivotArea dataOnly="0" labelOnly="1" outline="0" fieldPosition="0">
        <references count="5">
          <reference field="0" count="1" selected="0">
            <x v="307"/>
          </reference>
          <reference field="2" count="1" selected="0">
            <x v="0"/>
          </reference>
          <reference field="7" count="1" selected="0">
            <x v="41"/>
          </reference>
          <reference field="8" count="1">
            <x v="4"/>
          </reference>
          <reference field="20" count="1" selected="0">
            <x v="0"/>
          </reference>
        </references>
      </pivotArea>
    </format>
    <format dxfId="1648">
      <pivotArea dataOnly="0" labelOnly="1" outline="0" fieldPosition="0">
        <references count="5">
          <reference field="0" count="1" selected="0">
            <x v="316"/>
          </reference>
          <reference field="2" count="1" selected="0">
            <x v="21"/>
          </reference>
          <reference field="7" count="1" selected="0">
            <x v="41"/>
          </reference>
          <reference field="8" count="1">
            <x v="3"/>
          </reference>
          <reference field="20" count="1" selected="0">
            <x v="291"/>
          </reference>
        </references>
      </pivotArea>
    </format>
    <format dxfId="1647">
      <pivotArea dataOnly="0" labelOnly="1" outline="0" fieldPosition="0">
        <references count="5">
          <reference field="0" count="1" selected="0">
            <x v="10"/>
          </reference>
          <reference field="2" count="1" selected="0">
            <x v="33"/>
          </reference>
          <reference field="7" count="1" selected="0">
            <x v="43"/>
          </reference>
          <reference field="8" count="1">
            <x v="0"/>
          </reference>
          <reference field="20" count="1" selected="0">
            <x v="262"/>
          </reference>
        </references>
      </pivotArea>
    </format>
    <format dxfId="1646">
      <pivotArea dataOnly="0" labelOnly="1" outline="0" fieldPosition="0">
        <references count="5">
          <reference field="0" count="1" selected="0">
            <x v="18"/>
          </reference>
          <reference field="2" count="1" selected="0">
            <x v="21"/>
          </reference>
          <reference field="7" count="1" selected="0">
            <x v="43"/>
          </reference>
          <reference field="8" count="1">
            <x v="4"/>
          </reference>
          <reference field="20" count="1" selected="0">
            <x v="214"/>
          </reference>
        </references>
      </pivotArea>
    </format>
    <format dxfId="1645">
      <pivotArea dataOnly="0" labelOnly="1" outline="0" fieldPosition="0">
        <references count="5">
          <reference field="0" count="1" selected="0">
            <x v="39"/>
          </reference>
          <reference field="2" count="1" selected="0">
            <x v="16"/>
          </reference>
          <reference field="7" count="1" selected="0">
            <x v="43"/>
          </reference>
          <reference field="8" count="1">
            <x v="1"/>
          </reference>
          <reference field="20" count="1" selected="0">
            <x v="240"/>
          </reference>
        </references>
      </pivotArea>
    </format>
    <format dxfId="1644">
      <pivotArea dataOnly="0" labelOnly="1" outline="0" fieldPosition="0">
        <references count="5">
          <reference field="0" count="1" selected="0">
            <x v="43"/>
          </reference>
          <reference field="2" count="1" selected="0">
            <x v="35"/>
          </reference>
          <reference field="7" count="1" selected="0">
            <x v="43"/>
          </reference>
          <reference field="8" count="1">
            <x v="0"/>
          </reference>
          <reference field="20" count="1" selected="0">
            <x v="61"/>
          </reference>
        </references>
      </pivotArea>
    </format>
    <format dxfId="1643">
      <pivotArea dataOnly="0" labelOnly="1" outline="0" fieldPosition="0">
        <references count="5">
          <reference field="0" count="1" selected="0">
            <x v="83"/>
          </reference>
          <reference field="2" count="1" selected="0">
            <x v="21"/>
          </reference>
          <reference field="7" count="1" selected="0">
            <x v="43"/>
          </reference>
          <reference field="8" count="1">
            <x v="4"/>
          </reference>
          <reference field="20" count="1" selected="0">
            <x v="182"/>
          </reference>
        </references>
      </pivotArea>
    </format>
    <format dxfId="1642">
      <pivotArea dataOnly="0" labelOnly="1" outline="0" fieldPosition="0">
        <references count="5">
          <reference field="0" count="1" selected="0">
            <x v="88"/>
          </reference>
          <reference field="2" count="1" selected="0">
            <x v="20"/>
          </reference>
          <reference field="7" count="1" selected="0">
            <x v="43"/>
          </reference>
          <reference field="8" count="1">
            <x v="1"/>
          </reference>
          <reference field="20" count="1" selected="0">
            <x v="198"/>
          </reference>
        </references>
      </pivotArea>
    </format>
    <format dxfId="1641">
      <pivotArea dataOnly="0" labelOnly="1" outline="0" fieldPosition="0">
        <references count="5">
          <reference field="0" count="1" selected="0">
            <x v="109"/>
          </reference>
          <reference field="2" count="1" selected="0">
            <x v="20"/>
          </reference>
          <reference field="7" count="1" selected="0">
            <x v="43"/>
          </reference>
          <reference field="8" count="1">
            <x v="0"/>
          </reference>
          <reference field="20" count="1" selected="0">
            <x v="133"/>
          </reference>
        </references>
      </pivotArea>
    </format>
    <format dxfId="1640">
      <pivotArea dataOnly="0" labelOnly="1" outline="0" fieldPosition="0">
        <references count="5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43"/>
          </reference>
          <reference field="8" count="1">
            <x v="1"/>
          </reference>
          <reference field="20" count="1" selected="0">
            <x v="261"/>
          </reference>
        </references>
      </pivotArea>
    </format>
    <format dxfId="1639">
      <pivotArea dataOnly="0" labelOnly="1" outline="0" fieldPosition="0">
        <references count="5">
          <reference field="0" count="1" selected="0">
            <x v="150"/>
          </reference>
          <reference field="2" count="1" selected="0">
            <x v="33"/>
          </reference>
          <reference field="7" count="1" selected="0">
            <x v="43"/>
          </reference>
          <reference field="8" count="1">
            <x v="4"/>
          </reference>
          <reference field="20" count="1" selected="0">
            <x v="147"/>
          </reference>
        </references>
      </pivotArea>
    </format>
    <format dxfId="1638">
      <pivotArea dataOnly="0" labelOnly="1" outline="0" fieldPosition="0">
        <references count="5">
          <reference field="0" count="1" selected="0">
            <x v="170"/>
          </reference>
          <reference field="2" count="1" selected="0">
            <x v="20"/>
          </reference>
          <reference field="7" count="1" selected="0">
            <x v="43"/>
          </reference>
          <reference field="8" count="1">
            <x v="0"/>
          </reference>
          <reference field="20" count="1" selected="0">
            <x v="272"/>
          </reference>
        </references>
      </pivotArea>
    </format>
    <format dxfId="1637">
      <pivotArea dataOnly="0" labelOnly="1" outline="0" fieldPosition="0">
        <references count="5">
          <reference field="0" count="1" selected="0">
            <x v="207"/>
          </reference>
          <reference field="2" count="1" selected="0">
            <x v="20"/>
          </reference>
          <reference field="7" count="1" selected="0">
            <x v="43"/>
          </reference>
          <reference field="8" count="1">
            <x v="1"/>
          </reference>
          <reference field="20" count="1" selected="0">
            <x v="45"/>
          </reference>
        </references>
      </pivotArea>
    </format>
    <format dxfId="1636">
      <pivotArea dataOnly="0" labelOnly="1" outline="0" fieldPosition="0">
        <references count="5">
          <reference field="0" count="1" selected="0">
            <x v="214"/>
          </reference>
          <reference field="2" count="1" selected="0">
            <x v="31"/>
          </reference>
          <reference field="7" count="1" selected="0">
            <x v="43"/>
          </reference>
          <reference field="8" count="1">
            <x v="4"/>
          </reference>
          <reference field="20" count="1" selected="0">
            <x v="173"/>
          </reference>
        </references>
      </pivotArea>
    </format>
    <format dxfId="1635">
      <pivotArea dataOnly="0" labelOnly="1" outline="0" fieldPosition="0">
        <references count="5">
          <reference field="0" count="1" selected="0">
            <x v="215"/>
          </reference>
          <reference field="2" count="1" selected="0">
            <x v="18"/>
          </reference>
          <reference field="7" count="1" selected="0">
            <x v="43"/>
          </reference>
          <reference field="8" count="2">
            <x v="1"/>
            <x v="4"/>
          </reference>
          <reference field="20" count="1" selected="0">
            <x v="151"/>
          </reference>
        </references>
      </pivotArea>
    </format>
    <format dxfId="1634">
      <pivotArea dataOnly="0" labelOnly="1" outline="0" fieldPosition="0">
        <references count="5">
          <reference field="0" count="1" selected="0">
            <x v="276"/>
          </reference>
          <reference field="2" count="1" selected="0">
            <x v="21"/>
          </reference>
          <reference field="7" count="1" selected="0">
            <x v="43"/>
          </reference>
          <reference field="8" count="1">
            <x v="0"/>
          </reference>
          <reference field="20" count="1" selected="0">
            <x v="195"/>
          </reference>
        </references>
      </pivotArea>
    </format>
    <format dxfId="1633">
      <pivotArea dataOnly="0" labelOnly="1" outline="0" fieldPosition="0">
        <references count="5">
          <reference field="0" count="1" selected="0">
            <x v="316"/>
          </reference>
          <reference field="2" count="1" selected="0">
            <x v="21"/>
          </reference>
          <reference field="7" count="1" selected="0">
            <x v="43"/>
          </reference>
          <reference field="8" count="1">
            <x v="1"/>
          </reference>
          <reference field="20" count="1" selected="0">
            <x v="291"/>
          </reference>
        </references>
      </pivotArea>
    </format>
    <format dxfId="1632">
      <pivotArea dataOnly="0" labelOnly="1" outline="0" fieldPosition="0">
        <references count="5">
          <reference field="0" count="1" selected="0">
            <x v="19"/>
          </reference>
          <reference field="2" count="1" selected="0">
            <x v="37"/>
          </reference>
          <reference field="7" count="1" selected="0">
            <x v="44"/>
          </reference>
          <reference field="8" count="1">
            <x v="3"/>
          </reference>
          <reference field="20" count="1" selected="0">
            <x v="257"/>
          </reference>
        </references>
      </pivotArea>
    </format>
    <format dxfId="1631">
      <pivotArea dataOnly="0" labelOnly="1" outline="0" fieldPosition="0">
        <references count="5">
          <reference field="0" count="1" selected="0">
            <x v="20"/>
          </reference>
          <reference field="2" count="1" selected="0">
            <x v="37"/>
          </reference>
          <reference field="7" count="1" selected="0">
            <x v="44"/>
          </reference>
          <reference field="8" count="1">
            <x v="1"/>
          </reference>
          <reference field="20" count="1" selected="0">
            <x v="218"/>
          </reference>
        </references>
      </pivotArea>
    </format>
    <format dxfId="1630">
      <pivotArea dataOnly="0" labelOnly="1" outline="0" fieldPosition="0">
        <references count="5">
          <reference field="0" count="1" selected="0">
            <x v="21"/>
          </reference>
          <reference field="2" count="1" selected="0">
            <x v="37"/>
          </reference>
          <reference field="7" count="1" selected="0">
            <x v="44"/>
          </reference>
          <reference field="8" count="1">
            <x v="2"/>
          </reference>
          <reference field="20" count="1" selected="0">
            <x v="271"/>
          </reference>
        </references>
      </pivotArea>
    </format>
    <format dxfId="1629">
      <pivotArea dataOnly="0" labelOnly="1" outline="0" fieldPosition="0">
        <references count="5">
          <reference field="0" count="1" selected="0">
            <x v="51"/>
          </reference>
          <reference field="2" count="1" selected="0">
            <x v="35"/>
          </reference>
          <reference field="7" count="1" selected="0">
            <x v="44"/>
          </reference>
          <reference field="8" count="1">
            <x v="3"/>
          </reference>
          <reference field="20" count="1" selected="0">
            <x v="230"/>
          </reference>
        </references>
      </pivotArea>
    </format>
    <format dxfId="1628">
      <pivotArea dataOnly="0" labelOnly="1" outline="0" fieldPosition="0">
        <references count="5">
          <reference field="0" count="1" selected="0">
            <x v="77"/>
          </reference>
          <reference field="2" count="1" selected="0">
            <x v="4"/>
          </reference>
          <reference field="7" count="1" selected="0">
            <x v="44"/>
          </reference>
          <reference field="8" count="1">
            <x v="1"/>
          </reference>
          <reference field="20" count="1" selected="0">
            <x v="190"/>
          </reference>
        </references>
      </pivotArea>
    </format>
    <format dxfId="1627">
      <pivotArea dataOnly="0" labelOnly="1" outline="0" fieldPosition="0">
        <references count="5">
          <reference field="0" count="1" selected="0">
            <x v="96"/>
          </reference>
          <reference field="2" count="1" selected="0">
            <x v="19"/>
          </reference>
          <reference field="7" count="1" selected="0">
            <x v="44"/>
          </reference>
          <reference field="8" count="1">
            <x v="2"/>
          </reference>
          <reference field="20" count="1" selected="0">
            <x v="193"/>
          </reference>
        </references>
      </pivotArea>
    </format>
    <format dxfId="1626">
      <pivotArea dataOnly="0" labelOnly="1" outline="0" fieldPosition="0">
        <references count="5">
          <reference field="0" count="1" selected="0">
            <x v="122"/>
          </reference>
          <reference field="2" count="1" selected="0">
            <x v="18"/>
          </reference>
          <reference field="7" count="1" selected="0">
            <x v="44"/>
          </reference>
          <reference field="8" count="1">
            <x v="1"/>
          </reference>
          <reference field="20" count="1" selected="0">
            <x v="245"/>
          </reference>
        </references>
      </pivotArea>
    </format>
    <format dxfId="1625">
      <pivotArea dataOnly="0" labelOnly="1" outline="0" fieldPosition="0">
        <references count="5">
          <reference field="0" count="1" selected="0">
            <x v="168"/>
          </reference>
          <reference field="2" count="1" selected="0">
            <x v="18"/>
          </reference>
          <reference field="7" count="1" selected="0">
            <x v="44"/>
          </reference>
          <reference field="8" count="1">
            <x v="2"/>
          </reference>
          <reference field="20" count="1" selected="0">
            <x v="211"/>
          </reference>
        </references>
      </pivotArea>
    </format>
    <format dxfId="1624">
      <pivotArea dataOnly="0" labelOnly="1" outline="0" fieldPosition="0">
        <references count="5">
          <reference field="0" count="1" selected="0">
            <x v="181"/>
          </reference>
          <reference field="2" count="1" selected="0">
            <x v="33"/>
          </reference>
          <reference field="7" count="1" selected="0">
            <x v="44"/>
          </reference>
          <reference field="8" count="1">
            <x v="1"/>
          </reference>
          <reference field="20" count="1" selected="0">
            <x v="185"/>
          </reference>
        </references>
      </pivotArea>
    </format>
    <format dxfId="1623">
      <pivotArea dataOnly="0" labelOnly="1" outline="0" fieldPosition="0">
        <references count="5">
          <reference field="0" count="1" selected="0">
            <x v="195"/>
          </reference>
          <reference field="2" count="1" selected="0">
            <x v="33"/>
          </reference>
          <reference field="7" count="1" selected="0">
            <x v="44"/>
          </reference>
          <reference field="8" count="1">
            <x v="2"/>
          </reference>
          <reference field="20" count="1" selected="0">
            <x v="237"/>
          </reference>
        </references>
      </pivotArea>
    </format>
    <format dxfId="1622">
      <pivotArea dataOnly="0" labelOnly="1" outline="0" fieldPosition="0">
        <references count="5">
          <reference field="0" count="1" selected="0">
            <x v="197"/>
          </reference>
          <reference field="2" count="1" selected="0">
            <x v="20"/>
          </reference>
          <reference field="7" count="1" selected="0">
            <x v="44"/>
          </reference>
          <reference field="8" count="2">
            <x v="1"/>
            <x v="3"/>
          </reference>
          <reference field="20" count="1" selected="0">
            <x v="89"/>
          </reference>
        </references>
      </pivotArea>
    </format>
    <format dxfId="1621">
      <pivotArea dataOnly="0" labelOnly="1" outline="0" fieldPosition="0">
        <references count="5">
          <reference field="0" count="1" selected="0">
            <x v="238"/>
          </reference>
          <reference field="2" count="1" selected="0">
            <x v="18"/>
          </reference>
          <reference field="7" count="1" selected="0">
            <x v="44"/>
          </reference>
          <reference field="8" count="1">
            <x v="1"/>
          </reference>
          <reference field="20" count="1" selected="0">
            <x v="128"/>
          </reference>
        </references>
      </pivotArea>
    </format>
    <format dxfId="1620">
      <pivotArea dataOnly="0" labelOnly="1" outline="0" fieldPosition="0">
        <references count="5">
          <reference field="0" count="1" selected="0">
            <x v="262"/>
          </reference>
          <reference field="2" count="1" selected="0">
            <x v="12"/>
          </reference>
          <reference field="7" count="1" selected="0">
            <x v="44"/>
          </reference>
          <reference field="8" count="2">
            <x v="2"/>
            <x v="3"/>
          </reference>
          <reference field="20" count="1" selected="0">
            <x v="253"/>
          </reference>
        </references>
      </pivotArea>
    </format>
    <format dxfId="1619">
      <pivotArea dataOnly="0" labelOnly="1" outline="0" fieldPosition="0">
        <references count="5">
          <reference field="0" count="1" selected="0">
            <x v="318"/>
          </reference>
          <reference field="2" count="1" selected="0">
            <x v="20"/>
          </reference>
          <reference field="7" count="1" selected="0">
            <x v="44"/>
          </reference>
          <reference field="8" count="1">
            <x v="2"/>
          </reference>
          <reference field="20" count="1" selected="0">
            <x v="293"/>
          </reference>
        </references>
      </pivotArea>
    </format>
    <format dxfId="1618">
      <pivotArea dataOnly="0" labelOnly="1" outline="0" fieldPosition="0">
        <references count="5">
          <reference field="0" count="1" selected="0">
            <x v="47"/>
          </reference>
          <reference field="2" count="1" selected="0">
            <x v="31"/>
          </reference>
          <reference field="7" count="1" selected="0">
            <x v="46"/>
          </reference>
          <reference field="8" count="1">
            <x v="3"/>
          </reference>
          <reference field="20" count="1" selected="0">
            <x v="33"/>
          </reference>
        </references>
      </pivotArea>
    </format>
    <format dxfId="1617">
      <pivotArea dataOnly="0" labelOnly="1" outline="0" fieldPosition="0">
        <references count="5">
          <reference field="0" count="1" selected="0">
            <x v="49"/>
          </reference>
          <reference field="2" count="1" selected="0">
            <x v="20"/>
          </reference>
          <reference field="7" count="1" selected="0">
            <x v="46"/>
          </reference>
          <reference field="8" count="2">
            <x v="0"/>
            <x v="2"/>
          </reference>
          <reference field="20" count="1" selected="0">
            <x v="39"/>
          </reference>
        </references>
      </pivotArea>
    </format>
    <format dxfId="1616">
      <pivotArea dataOnly="0" labelOnly="1" outline="0" fieldPosition="0">
        <references count="5">
          <reference field="0" count="1" selected="0">
            <x v="50"/>
          </reference>
          <reference field="2" count="1" selected="0">
            <x v="20"/>
          </reference>
          <reference field="7" count="1" selected="0">
            <x v="46"/>
          </reference>
          <reference field="8" count="1">
            <x v="0"/>
          </reference>
          <reference field="20" count="1" selected="0">
            <x v="135"/>
          </reference>
        </references>
      </pivotArea>
    </format>
    <format dxfId="1615">
      <pivotArea dataOnly="0" labelOnly="1" outline="0" fieldPosition="0">
        <references count="5">
          <reference field="0" count="1" selected="0">
            <x v="110"/>
          </reference>
          <reference field="2" count="1" selected="0">
            <x v="20"/>
          </reference>
          <reference field="7" count="1" selected="0">
            <x v="46"/>
          </reference>
          <reference field="8" count="1">
            <x v="3"/>
          </reference>
          <reference field="20" count="1" selected="0">
            <x v="62"/>
          </reference>
        </references>
      </pivotArea>
    </format>
    <format dxfId="1614">
      <pivotArea dataOnly="0" labelOnly="1" outline="0" fieldPosition="0">
        <references count="5">
          <reference field="0" count="1" selected="0">
            <x v="171"/>
          </reference>
          <reference field="2" count="1" selected="0">
            <x v="9"/>
          </reference>
          <reference field="7" count="1" selected="0">
            <x v="46"/>
          </reference>
          <reference field="8" count="2">
            <x v="0"/>
            <x v="2"/>
          </reference>
          <reference field="20" count="1" selected="0">
            <x v="21"/>
          </reference>
        </references>
      </pivotArea>
    </format>
    <format dxfId="1613">
      <pivotArea dataOnly="0" labelOnly="1" outline="0" fieldPosition="0">
        <references count="5">
          <reference field="0" count="1" selected="0">
            <x v="172"/>
          </reference>
          <reference field="2" count="1" selected="0">
            <x v="9"/>
          </reference>
          <reference field="7" count="1" selected="0">
            <x v="46"/>
          </reference>
          <reference field="8" count="2">
            <x v="0"/>
            <x v="2"/>
          </reference>
          <reference field="20" count="1" selected="0">
            <x v="200"/>
          </reference>
        </references>
      </pivotArea>
    </format>
    <format dxfId="1612">
      <pivotArea dataOnly="0" labelOnly="1" outline="0" fieldPosition="0">
        <references count="5">
          <reference field="0" count="1" selected="0">
            <x v="190"/>
          </reference>
          <reference field="2" count="1" selected="0">
            <x v="20"/>
          </reference>
          <reference field="7" count="1" selected="0">
            <x v="46"/>
          </reference>
          <reference field="8" count="1">
            <x v="0"/>
          </reference>
          <reference field="20" count="1" selected="0">
            <x v="124"/>
          </reference>
        </references>
      </pivotArea>
    </format>
    <format dxfId="1611">
      <pivotArea dataOnly="0" labelOnly="1" outline="0" fieldPosition="0">
        <references count="5">
          <reference field="0" count="1" selected="0">
            <x v="203"/>
          </reference>
          <reference field="2" count="1" selected="0">
            <x v="20"/>
          </reference>
          <reference field="7" count="1" selected="0">
            <x v="46"/>
          </reference>
          <reference field="8" count="1">
            <x v="3"/>
          </reference>
          <reference field="20" count="1" selected="0">
            <x v="17"/>
          </reference>
        </references>
      </pivotArea>
    </format>
    <format dxfId="1610">
      <pivotArea dataOnly="0" labelOnly="1" outline="0" fieldPosition="0">
        <references count="5">
          <reference field="0" count="1" selected="0">
            <x v="244"/>
          </reference>
          <reference field="2" count="1" selected="0">
            <x v="34"/>
          </reference>
          <reference field="7" count="1" selected="0">
            <x v="46"/>
          </reference>
          <reference field="8" count="2">
            <x v="2"/>
            <x v="3"/>
          </reference>
          <reference field="20" count="1" selected="0">
            <x v="30"/>
          </reference>
        </references>
      </pivotArea>
    </format>
    <format dxfId="1609">
      <pivotArea dataOnly="0" labelOnly="1" outline="0" fieldPosition="0">
        <references count="5">
          <reference field="0" count="1" selected="0">
            <x v="57"/>
          </reference>
          <reference field="2" count="1" selected="0">
            <x v="4"/>
          </reference>
          <reference field="7" count="1" selected="0">
            <x v="47"/>
          </reference>
          <reference field="8" count="1">
            <x v="0"/>
          </reference>
          <reference field="20" count="1" selected="0">
            <x v="203"/>
          </reference>
        </references>
      </pivotArea>
    </format>
    <format dxfId="1608">
      <pivotArea dataOnly="0" labelOnly="1" outline="0" fieldPosition="0">
        <references count="5">
          <reference field="0" count="1" selected="0">
            <x v="90"/>
          </reference>
          <reference field="2" count="1" selected="0">
            <x v="21"/>
          </reference>
          <reference field="7" count="1" selected="0">
            <x v="47"/>
          </reference>
          <reference field="8" count="2">
            <x v="2"/>
            <x v="4"/>
          </reference>
          <reference field="20" count="1" selected="0">
            <x v="256"/>
          </reference>
        </references>
      </pivotArea>
    </format>
    <format dxfId="1607">
      <pivotArea dataOnly="0" labelOnly="1" outline="0" fieldPosition="0">
        <references count="5">
          <reference field="0" count="1" selected="0">
            <x v="118"/>
          </reference>
          <reference field="2" count="1" selected="0">
            <x v="8"/>
          </reference>
          <reference field="7" count="1" selected="0">
            <x v="47"/>
          </reference>
          <reference field="8" count="2">
            <x v="2"/>
            <x v="4"/>
          </reference>
          <reference field="20" count="1" selected="0">
            <x v="192"/>
          </reference>
        </references>
      </pivotArea>
    </format>
    <format dxfId="1606">
      <pivotArea dataOnly="0" labelOnly="1" outline="0" fieldPosition="0">
        <references count="5">
          <reference field="0" count="1" selected="0">
            <x v="148"/>
          </reference>
          <reference field="2" count="1" selected="0">
            <x v="20"/>
          </reference>
          <reference field="7" count="1" selected="0">
            <x v="47"/>
          </reference>
          <reference field="8" count="2">
            <x v="2"/>
            <x v="3"/>
          </reference>
          <reference field="20" count="1" selected="0">
            <x v="167"/>
          </reference>
        </references>
      </pivotArea>
    </format>
    <format dxfId="1605">
      <pivotArea dataOnly="0" labelOnly="1" outline="0" fieldPosition="0">
        <references count="5">
          <reference field="0" count="1" selected="0">
            <x v="155"/>
          </reference>
          <reference field="2" count="1" selected="0">
            <x v="21"/>
          </reference>
          <reference field="7" count="1" selected="0">
            <x v="47"/>
          </reference>
          <reference field="8" count="1">
            <x v="4"/>
          </reference>
          <reference field="20" count="1" selected="0">
            <x v="186"/>
          </reference>
        </references>
      </pivotArea>
    </format>
    <format dxfId="1604">
      <pivotArea dataOnly="0" labelOnly="1" outline="0" fieldPosition="0">
        <references count="5">
          <reference field="0" count="1" selected="0">
            <x v="181"/>
          </reference>
          <reference field="2" count="1" selected="0">
            <x v="33"/>
          </reference>
          <reference field="7" count="1" selected="0">
            <x v="47"/>
          </reference>
          <reference field="8" count="1">
            <x v="3"/>
          </reference>
          <reference field="20" count="1" selected="0">
            <x v="185"/>
          </reference>
        </references>
      </pivotArea>
    </format>
    <format dxfId="1603">
      <pivotArea dataOnly="0" labelOnly="1" outline="0" fieldPosition="0">
        <references count="5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47"/>
          </reference>
          <reference field="8" count="1">
            <x v="4"/>
          </reference>
          <reference field="20" count="1" selected="0">
            <x v="215"/>
          </reference>
        </references>
      </pivotArea>
    </format>
    <format dxfId="1602">
      <pivotArea dataOnly="0" labelOnly="1" outline="0" fieldPosition="0">
        <references count="5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47"/>
          </reference>
          <reference field="8" count="1">
            <x v="0"/>
          </reference>
          <reference field="20" count="1" selected="0">
            <x v="163"/>
          </reference>
        </references>
      </pivotArea>
    </format>
    <format dxfId="1601">
      <pivotArea dataOnly="0" labelOnly="1" outline="0" fieldPosition="0">
        <references count="5">
          <reference field="0" count="1" selected="0">
            <x v="200"/>
          </reference>
          <reference field="2" count="1" selected="0">
            <x v="17"/>
          </reference>
          <reference field="7" count="1" selected="0">
            <x v="47"/>
          </reference>
          <reference field="8" count="1">
            <x v="2"/>
          </reference>
          <reference field="20" count="1" selected="0">
            <x v="233"/>
          </reference>
        </references>
      </pivotArea>
    </format>
    <format dxfId="1600">
      <pivotArea dataOnly="0" labelOnly="1" outline="0" fieldPosition="0">
        <references count="5">
          <reference field="0" count="1" selected="0">
            <x v="210"/>
          </reference>
          <reference field="2" count="1" selected="0">
            <x v="35"/>
          </reference>
          <reference field="7" count="1" selected="0">
            <x v="47"/>
          </reference>
          <reference field="8" count="1">
            <x v="3"/>
          </reference>
          <reference field="20" count="1" selected="0">
            <x v="208"/>
          </reference>
        </references>
      </pivotArea>
    </format>
    <format dxfId="1599">
      <pivotArea dataOnly="0" labelOnly="1" outline="0" fieldPosition="0">
        <references count="5">
          <reference field="0" count="1" selected="0">
            <x v="212"/>
          </reference>
          <reference field="2" count="1" selected="0">
            <x v="33"/>
          </reference>
          <reference field="7" count="1" selected="0">
            <x v="47"/>
          </reference>
          <reference field="8" count="2">
            <x v="2"/>
            <x v="4"/>
          </reference>
          <reference field="20" count="1" selected="0">
            <x v="227"/>
          </reference>
        </references>
      </pivotArea>
    </format>
    <format dxfId="1598">
      <pivotArea dataOnly="0" labelOnly="1" outline="0" fieldPosition="0">
        <references count="5">
          <reference field="0" count="1" selected="0">
            <x v="221"/>
          </reference>
          <reference field="2" count="1" selected="0">
            <x v="31"/>
          </reference>
          <reference field="7" count="1" selected="0">
            <x v="47"/>
          </reference>
          <reference field="8" count="1">
            <x v="2"/>
          </reference>
          <reference field="20" count="1" selected="0">
            <x v="267"/>
          </reference>
        </references>
      </pivotArea>
    </format>
    <format dxfId="1597">
      <pivotArea dataOnly="0" labelOnly="1" outline="0" fieldPosition="0">
        <references count="5">
          <reference field="0" count="1" selected="0">
            <x v="227"/>
          </reference>
          <reference field="2" count="1" selected="0">
            <x v="20"/>
          </reference>
          <reference field="7" count="1" selected="0">
            <x v="47"/>
          </reference>
          <reference field="8" count="1">
            <x v="3"/>
          </reference>
          <reference field="20" count="1" selected="0">
            <x v="109"/>
          </reference>
        </references>
      </pivotArea>
    </format>
    <format dxfId="1596">
      <pivotArea dataOnly="0" labelOnly="1" outline="0" fieldPosition="0">
        <references count="5">
          <reference field="0" count="1" selected="0">
            <x v="231"/>
          </reference>
          <reference field="2" count="1" selected="0">
            <x v="21"/>
          </reference>
          <reference field="7" count="1" selected="0">
            <x v="47"/>
          </reference>
          <reference field="8" count="1">
            <x v="0"/>
          </reference>
          <reference field="20" count="1" selected="0">
            <x v="217"/>
          </reference>
        </references>
      </pivotArea>
    </format>
    <format dxfId="1595">
      <pivotArea dataOnly="0" labelOnly="1" outline="0" fieldPosition="0">
        <references count="5">
          <reference field="0" count="1" selected="0">
            <x v="233"/>
          </reference>
          <reference field="2" count="1" selected="0">
            <x v="21"/>
          </reference>
          <reference field="7" count="1" selected="0">
            <x v="47"/>
          </reference>
          <reference field="8" count="1">
            <x v="2"/>
          </reference>
          <reference field="20" count="1" selected="0">
            <x v="278"/>
          </reference>
        </references>
      </pivotArea>
    </format>
    <format dxfId="1594">
      <pivotArea dataOnly="0" labelOnly="1" outline="0" fieldPosition="0">
        <references count="5">
          <reference field="0" count="1" selected="0">
            <x v="237"/>
          </reference>
          <reference field="2" count="1" selected="0">
            <x v="18"/>
          </reference>
          <reference field="7" count="1" selected="0">
            <x v="47"/>
          </reference>
          <reference field="8" count="1">
            <x v="4"/>
          </reference>
          <reference field="20" count="1" selected="0">
            <x v="231"/>
          </reference>
        </references>
      </pivotArea>
    </format>
    <format dxfId="1593">
      <pivotArea dataOnly="0" labelOnly="1" outline="0" fieldPosition="0">
        <references count="5">
          <reference field="0" count="1" selected="0">
            <x v="318"/>
          </reference>
          <reference field="2" count="1" selected="0">
            <x v="20"/>
          </reference>
          <reference field="7" count="1" selected="0">
            <x v="47"/>
          </reference>
          <reference field="8" count="1">
            <x v="0"/>
          </reference>
          <reference field="20" count="1" selected="0">
            <x v="293"/>
          </reference>
        </references>
      </pivotArea>
    </format>
    <format dxfId="1592">
      <pivotArea dataOnly="0" labelOnly="1" outline="0" fieldPosition="0">
        <references count="5">
          <reference field="0" count="1" selected="0">
            <x v="319"/>
          </reference>
          <reference field="2" count="1" selected="0">
            <x v="38"/>
          </reference>
          <reference field="7" count="1" selected="0">
            <x v="47"/>
          </reference>
          <reference field="8" count="1">
            <x v="4"/>
          </reference>
          <reference field="20" count="1" selected="0">
            <x v="294"/>
          </reference>
        </references>
      </pivotArea>
    </format>
    <format dxfId="1591">
      <pivotArea dataOnly="0" labelOnly="1" outline="0" fieldPosition="0">
        <references count="5">
          <reference field="0" count="1" selected="0">
            <x v="10"/>
          </reference>
          <reference field="2" count="1" selected="0">
            <x v="33"/>
          </reference>
          <reference field="7" count="1" selected="0">
            <x v="48"/>
          </reference>
          <reference field="8" count="1">
            <x v="2"/>
          </reference>
          <reference field="20" count="1" selected="0">
            <x v="262"/>
          </reference>
        </references>
      </pivotArea>
    </format>
    <format dxfId="1590">
      <pivotArea dataOnly="0" labelOnly="1" outline="0" fieldPosition="0">
        <references count="5">
          <reference field="0" count="1" selected="0">
            <x v="14"/>
          </reference>
          <reference field="2" count="1" selected="0">
            <x v="20"/>
          </reference>
          <reference field="7" count="1" selected="0">
            <x v="48"/>
          </reference>
          <reference field="8" count="2">
            <x v="1"/>
            <x v="3"/>
          </reference>
          <reference field="20" count="1" selected="0">
            <x v="210"/>
          </reference>
        </references>
      </pivotArea>
    </format>
    <format dxfId="1589">
      <pivotArea dataOnly="0" labelOnly="1" outline="0" fieldPosition="0">
        <references count="5">
          <reference field="0" count="1" selected="0">
            <x v="46"/>
          </reference>
          <reference field="2" count="1" selected="0">
            <x v="8"/>
          </reference>
          <reference field="7" count="1" selected="0">
            <x v="48"/>
          </reference>
          <reference field="8" count="2">
            <x v="1"/>
            <x v="3"/>
          </reference>
          <reference field="20" count="1" selected="0">
            <x v="259"/>
          </reference>
        </references>
      </pivotArea>
    </format>
    <format dxfId="1588">
      <pivotArea dataOnly="0" labelOnly="1" outline="0" fieldPosition="0">
        <references count="5">
          <reference field="0" count="1" selected="0">
            <x v="59"/>
          </reference>
          <reference field="2" count="1" selected="0">
            <x v="21"/>
          </reference>
          <reference field="7" count="1" selected="0">
            <x v="48"/>
          </reference>
          <reference field="8" count="1">
            <x v="1"/>
          </reference>
          <reference field="20" count="1" selected="0">
            <x v="276"/>
          </reference>
        </references>
      </pivotArea>
    </format>
    <format dxfId="1587">
      <pivotArea dataOnly="0" labelOnly="1" outline="0" fieldPosition="0">
        <references count="5">
          <reference field="0" count="1" selected="0">
            <x v="68"/>
          </reference>
          <reference field="2" count="1" selected="0">
            <x v="20"/>
          </reference>
          <reference field="7" count="1" selected="0">
            <x v="48"/>
          </reference>
          <reference field="8" count="1">
            <x v="3"/>
          </reference>
          <reference field="20" count="1" selected="0">
            <x v="104"/>
          </reference>
        </references>
      </pivotArea>
    </format>
    <format dxfId="1586">
      <pivotArea dataOnly="0" labelOnly="1" outline="0" fieldPosition="0">
        <references count="5">
          <reference field="0" count="1" selected="0">
            <x v="123"/>
          </reference>
          <reference field="2" count="1" selected="0">
            <x v="35"/>
          </reference>
          <reference field="7" count="1" selected="0">
            <x v="48"/>
          </reference>
          <reference field="8" count="2">
            <x v="1"/>
            <x v="3"/>
          </reference>
          <reference field="20" count="1" selected="0">
            <x v="74"/>
          </reference>
        </references>
      </pivotArea>
    </format>
    <format dxfId="1585">
      <pivotArea dataOnly="0" labelOnly="1" outline="0" fieldPosition="0">
        <references count="5">
          <reference field="0" count="1" selected="0">
            <x v="129"/>
          </reference>
          <reference field="2" count="1" selected="0">
            <x v="33"/>
          </reference>
          <reference field="7" count="1" selected="0">
            <x v="48"/>
          </reference>
          <reference field="8" count="1">
            <x v="2"/>
          </reference>
          <reference field="20" count="1" selected="0">
            <x v="226"/>
          </reference>
        </references>
      </pivotArea>
    </format>
    <format dxfId="1584">
      <pivotArea dataOnly="0" labelOnly="1" outline="0" fieldPosition="0">
        <references count="5">
          <reference field="0" count="1" selected="0">
            <x v="235"/>
          </reference>
          <reference field="2" count="1" selected="0">
            <x v="24"/>
          </reference>
          <reference field="7" count="1" selected="0">
            <x v="48"/>
          </reference>
          <reference field="8" count="1">
            <x v="1"/>
          </reference>
          <reference field="20" count="1" selected="0">
            <x v="150"/>
          </reference>
        </references>
      </pivotArea>
    </format>
    <format dxfId="1583">
      <pivotArea dataOnly="0" labelOnly="1" outline="0" fieldPosition="0">
        <references count="5">
          <reference field="0" count="1" selected="0">
            <x v="257"/>
          </reference>
          <reference field="2" count="1" selected="0">
            <x v="32"/>
          </reference>
          <reference field="7" count="1" selected="0">
            <x v="48"/>
          </reference>
          <reference field="8" count="1">
            <x v="3"/>
          </reference>
          <reference field="20" count="1" selected="0">
            <x v="129"/>
          </reference>
        </references>
      </pivotArea>
    </format>
    <format dxfId="1582">
      <pivotArea dataOnly="0" labelOnly="1" outline="0" fieldPosition="0">
        <references count="5">
          <reference field="0" count="1" selected="0">
            <x v="269"/>
          </reference>
          <reference field="2" count="1" selected="0">
            <x v="33"/>
          </reference>
          <reference field="7" count="1" selected="0">
            <x v="48"/>
          </reference>
          <reference field="8" count="2">
            <x v="1"/>
            <x v="3"/>
          </reference>
          <reference field="20" count="1" selected="0">
            <x v="250"/>
          </reference>
        </references>
      </pivotArea>
    </format>
    <format dxfId="1581">
      <pivotArea dataOnly="0" labelOnly="1" outline="0" fieldPosition="0">
        <references count="5">
          <reference field="0" count="1" selected="0">
            <x v="285"/>
          </reference>
          <reference field="2" count="1" selected="0">
            <x v="21"/>
          </reference>
          <reference field="7" count="1" selected="0">
            <x v="48"/>
          </reference>
          <reference field="8" count="1">
            <x v="2"/>
          </reference>
          <reference field="20" count="1" selected="0">
            <x v="121"/>
          </reference>
        </references>
      </pivotArea>
    </format>
    <format dxfId="1580">
      <pivotArea dataOnly="0" labelOnly="1" outline="0" fieldPosition="0">
        <references count="5">
          <reference field="0" count="1" selected="0">
            <x v="12"/>
          </reference>
          <reference field="2" count="1" selected="0">
            <x v="9"/>
          </reference>
          <reference field="7" count="1" selected="0">
            <x v="54"/>
          </reference>
          <reference field="8" count="1">
            <x v="3"/>
          </reference>
          <reference field="20" count="1" selected="0">
            <x v="283"/>
          </reference>
        </references>
      </pivotArea>
    </format>
    <format dxfId="1579">
      <pivotArea dataOnly="0" labelOnly="1" outline="0" fieldPosition="0">
        <references count="5">
          <reference field="0" count="1" selected="0">
            <x v="18"/>
          </reference>
          <reference field="2" count="1" selected="0">
            <x v="21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214"/>
          </reference>
        </references>
      </pivotArea>
    </format>
    <format dxfId="1578">
      <pivotArea dataOnly="0" labelOnly="1" outline="0" fieldPosition="0">
        <references count="5">
          <reference field="0" count="1" selected="0">
            <x v="24"/>
          </reference>
          <reference field="2" count="1" selected="0">
            <x v="35"/>
          </reference>
          <reference field="7" count="1" selected="0">
            <x v="54"/>
          </reference>
          <reference field="8" count="1">
            <x v="1"/>
          </reference>
          <reference field="20" count="1" selected="0">
            <x v="52"/>
          </reference>
        </references>
      </pivotArea>
    </format>
    <format dxfId="1577">
      <pivotArea dataOnly="0" labelOnly="1" outline="0" fieldPosition="0">
        <references count="5">
          <reference field="0" count="1" selected="0">
            <x v="40"/>
          </reference>
          <reference field="2" count="1" selected="0">
            <x v="16"/>
          </reference>
          <reference field="7" count="1" selected="0">
            <x v="54"/>
          </reference>
          <reference field="8" count="1">
            <x v="3"/>
          </reference>
          <reference field="20" count="1" selected="0">
            <x v="239"/>
          </reference>
        </references>
      </pivotArea>
    </format>
    <format dxfId="1576">
      <pivotArea dataOnly="0" labelOnly="1" outline="0" fieldPosition="0">
        <references count="5">
          <reference field="0" count="1" selected="0">
            <x v="55"/>
          </reference>
          <reference field="2" count="1" selected="0">
            <x v="21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180"/>
          </reference>
        </references>
      </pivotArea>
    </format>
    <format dxfId="1575">
      <pivotArea dataOnly="0" labelOnly="1" outline="0" fieldPosition="0">
        <references count="5">
          <reference field="0" count="1" selected="0">
            <x v="58"/>
          </reference>
          <reference field="2" count="1" selected="0">
            <x v="28"/>
          </reference>
          <reference field="7" count="1" selected="0">
            <x v="54"/>
          </reference>
          <reference field="8" count="1">
            <x v="4"/>
          </reference>
          <reference field="20" count="1" selected="0">
            <x v="95"/>
          </reference>
        </references>
      </pivotArea>
    </format>
    <format dxfId="1574">
      <pivotArea dataOnly="0" labelOnly="1" outline="0" fieldPosition="0">
        <references count="5">
          <reference field="0" count="1" selected="0">
            <x v="69"/>
          </reference>
          <reference field="2" count="1" selected="0">
            <x v="20"/>
          </reference>
          <reference field="7" count="1" selected="0">
            <x v="54"/>
          </reference>
          <reference field="8" count="1">
            <x v="3"/>
          </reference>
          <reference field="20" count="1" selected="0">
            <x v="166"/>
          </reference>
        </references>
      </pivotArea>
    </format>
    <format dxfId="1573">
      <pivotArea dataOnly="0" labelOnly="1" outline="0" fieldPosition="0">
        <references count="5">
          <reference field="0" count="1" selected="0">
            <x v="72"/>
          </reference>
          <reference field="2" count="1" selected="0">
            <x v="33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254"/>
          </reference>
        </references>
      </pivotArea>
    </format>
    <format dxfId="1572">
      <pivotArea dataOnly="0" labelOnly="1" outline="0" fieldPosition="0">
        <references count="5">
          <reference field="0" count="1" selected="0">
            <x v="79"/>
          </reference>
          <reference field="2" count="1" selected="0">
            <x v="33"/>
          </reference>
          <reference field="7" count="1" selected="0">
            <x v="54"/>
          </reference>
          <reference field="8" count="1">
            <x v="1"/>
          </reference>
          <reference field="20" count="1" selected="0">
            <x v="91"/>
          </reference>
        </references>
      </pivotArea>
    </format>
    <format dxfId="1571">
      <pivotArea dataOnly="0" labelOnly="1" outline="0" fieldPosition="0">
        <references count="5">
          <reference field="0" count="1" selected="0">
            <x v="81"/>
          </reference>
          <reference field="2" count="1" selected="0">
            <x v="13"/>
          </reference>
          <reference field="7" count="1" selected="0">
            <x v="54"/>
          </reference>
          <reference field="8" count="1">
            <x v="4"/>
          </reference>
          <reference field="20" count="1" selected="0">
            <x v="205"/>
          </reference>
        </references>
      </pivotArea>
    </format>
    <format dxfId="1570">
      <pivotArea dataOnly="0" labelOnly="1" outline="0" fieldPosition="0">
        <references count="5">
          <reference field="0" count="1" selected="0">
            <x v="96"/>
          </reference>
          <reference field="2" count="1" selected="0">
            <x v="19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193"/>
          </reference>
        </references>
      </pivotArea>
    </format>
    <format dxfId="1569">
      <pivotArea dataOnly="0" labelOnly="1" outline="0" fieldPosition="0">
        <references count="5">
          <reference field="0" count="1" selected="0">
            <x v="102"/>
          </reference>
          <reference field="2" count="1" selected="0">
            <x v="7"/>
          </reference>
          <reference field="7" count="1" selected="0">
            <x v="54"/>
          </reference>
          <reference field="8" count="1">
            <x v="1"/>
          </reference>
          <reference field="20" count="1" selected="0">
            <x v="79"/>
          </reference>
        </references>
      </pivotArea>
    </format>
    <format dxfId="1568">
      <pivotArea dataOnly="0" labelOnly="1" outline="0" fieldPosition="0">
        <references count="5">
          <reference field="0" count="1" selected="0">
            <x v="103"/>
          </reference>
          <reference field="2" count="1" selected="0">
            <x v="20"/>
          </reference>
          <reference field="7" count="1" selected="0">
            <x v="54"/>
          </reference>
          <reference field="8" count="1">
            <x v="3"/>
          </reference>
          <reference field="20" count="1" selected="0">
            <x v="238"/>
          </reference>
        </references>
      </pivotArea>
    </format>
    <format dxfId="1567">
      <pivotArea dataOnly="0" labelOnly="1" outline="0" fieldPosition="0">
        <references count="5">
          <reference field="0" count="1" selected="0">
            <x v="106"/>
          </reference>
          <reference field="2" count="1" selected="0">
            <x v="31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57"/>
          </reference>
        </references>
      </pivotArea>
    </format>
    <format dxfId="1566">
      <pivotArea dataOnly="0" labelOnly="1" outline="0" fieldPosition="0">
        <references count="5">
          <reference field="0" count="1" selected="0">
            <x v="139"/>
          </reference>
          <reference field="2" count="1" selected="0">
            <x v="27"/>
          </reference>
          <reference field="7" count="1" selected="0">
            <x v="54"/>
          </reference>
          <reference field="8" count="1">
            <x v="1"/>
          </reference>
          <reference field="20" count="1" selected="0">
            <x v="161"/>
          </reference>
        </references>
      </pivotArea>
    </format>
    <format dxfId="1565">
      <pivotArea dataOnly="0" labelOnly="1" outline="0" fieldPosition="0">
        <references count="5">
          <reference field="0" count="1" selected="0">
            <x v="150"/>
          </reference>
          <reference field="2" count="1" selected="0">
            <x v="33"/>
          </reference>
          <reference field="7" count="1" selected="0">
            <x v="54"/>
          </reference>
          <reference field="8" count="1">
            <x v="4"/>
          </reference>
          <reference field="20" count="1" selected="0">
            <x v="147"/>
          </reference>
        </references>
      </pivotArea>
    </format>
    <format dxfId="1564">
      <pivotArea dataOnly="0" labelOnly="1" outline="0" fieldPosition="0">
        <references count="5">
          <reference field="0" count="1" selected="0">
            <x v="157"/>
          </reference>
          <reference field="2" count="1" selected="0">
            <x v="33"/>
          </reference>
          <reference field="7" count="1" selected="0">
            <x v="54"/>
          </reference>
          <reference field="8" count="2">
            <x v="2"/>
            <x v="3"/>
          </reference>
          <reference field="20" count="1" selected="0">
            <x v="22"/>
          </reference>
        </references>
      </pivotArea>
    </format>
    <format dxfId="1563">
      <pivotArea dataOnly="0" labelOnly="1" outline="0" fieldPosition="0">
        <references count="5">
          <reference field="0" count="1" selected="0">
            <x v="162"/>
          </reference>
          <reference field="2" count="1" selected="0">
            <x v="17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66"/>
          </reference>
        </references>
      </pivotArea>
    </format>
    <format dxfId="1562">
      <pivotArea dataOnly="0" labelOnly="1" outline="0" fieldPosition="0">
        <references count="5">
          <reference field="0" count="1" selected="0">
            <x v="212"/>
          </reference>
          <reference field="2" count="1" selected="0">
            <x v="33"/>
          </reference>
          <reference field="7" count="1" selected="0">
            <x v="54"/>
          </reference>
          <reference field="8" count="1">
            <x v="4"/>
          </reference>
          <reference field="20" count="1" selected="0">
            <x v="227"/>
          </reference>
        </references>
      </pivotArea>
    </format>
    <format dxfId="1561">
      <pivotArea dataOnly="0" labelOnly="1" outline="0" fieldPosition="0">
        <references count="5">
          <reference field="0" count="1" selected="0">
            <x v="251"/>
          </reference>
          <reference field="2" count="1" selected="0">
            <x v="28"/>
          </reference>
          <reference field="7" count="1" selected="0">
            <x v="54"/>
          </reference>
          <reference field="8" count="1">
            <x v="3"/>
          </reference>
          <reference field="20" count="1" selected="0">
            <x v="234"/>
          </reference>
        </references>
      </pivotArea>
    </format>
    <format dxfId="1560">
      <pivotArea dataOnly="0" labelOnly="1" outline="0" fieldPosition="0">
        <references count="5">
          <reference field="0" count="1" selected="0">
            <x v="259"/>
          </reference>
          <reference field="2" count="1" selected="0">
            <x v="35"/>
          </reference>
          <reference field="7" count="1" selected="0">
            <x v="54"/>
          </reference>
          <reference field="8" count="1">
            <x v="4"/>
          </reference>
          <reference field="20" count="1" selected="0">
            <x v="20"/>
          </reference>
        </references>
      </pivotArea>
    </format>
    <format dxfId="1559">
      <pivotArea dataOnly="0" labelOnly="1" outline="0" fieldPosition="0">
        <references count="5">
          <reference field="0" count="1" selected="0">
            <x v="266"/>
          </reference>
          <reference field="2" count="1" selected="0">
            <x v="21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42"/>
          </reference>
        </references>
      </pivotArea>
    </format>
    <format dxfId="1558">
      <pivotArea dataOnly="0" labelOnly="1" outline="0" fieldPosition="0">
        <references count="5">
          <reference field="0" count="1" selected="0">
            <x v="269"/>
          </reference>
          <reference field="2" count="1" selected="0">
            <x v="33"/>
          </reference>
          <reference field="7" count="1" selected="0">
            <x v="54"/>
          </reference>
          <reference field="8" count="1">
            <x v="3"/>
          </reference>
          <reference field="20" count="1" selected="0">
            <x v="250"/>
          </reference>
        </references>
      </pivotArea>
    </format>
    <format dxfId="1557">
      <pivotArea dataOnly="0" labelOnly="1" outline="0" fieldPosition="0">
        <references count="5">
          <reference field="0" count="1" selected="0">
            <x v="278"/>
          </reference>
          <reference field="2" count="1" selected="0">
            <x v="20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12"/>
          </reference>
        </references>
      </pivotArea>
    </format>
    <format dxfId="1556">
      <pivotArea dataOnly="0" labelOnly="1" outline="0" fieldPosition="0">
        <references count="5">
          <reference field="0" count="1" selected="0">
            <x v="284"/>
          </reference>
          <reference field="2" count="1" selected="0">
            <x v="20"/>
          </reference>
          <reference field="7" count="1" selected="0">
            <x v="54"/>
          </reference>
          <reference field="8" count="1">
            <x v="1"/>
          </reference>
          <reference field="20" count="1" selected="0">
            <x v="270"/>
          </reference>
        </references>
      </pivotArea>
    </format>
    <format dxfId="1555">
      <pivotArea dataOnly="0" labelOnly="1" outline="0" fieldPosition="0">
        <references count="5">
          <reference field="0" count="1" selected="0">
            <x v="285"/>
          </reference>
          <reference field="2" count="1" selected="0">
            <x v="21"/>
          </reference>
          <reference field="7" count="1" selected="0">
            <x v="54"/>
          </reference>
          <reference field="8" count="1">
            <x v="4"/>
          </reference>
          <reference field="20" count="1" selected="0">
            <x v="121"/>
          </reference>
        </references>
      </pivotArea>
    </format>
    <format dxfId="1554">
      <pivotArea dataOnly="0" labelOnly="1" outline="0" fieldPosition="0">
        <references count="5">
          <reference field="0" count="1" selected="0">
            <x v="286"/>
          </reference>
          <reference field="2" count="1" selected="0">
            <x v="4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281"/>
          </reference>
        </references>
      </pivotArea>
    </format>
    <format dxfId="1553">
      <pivotArea dataOnly="0" labelOnly="1" outline="0" fieldPosition="0">
        <references count="5">
          <reference field="0" count="1" selected="0">
            <x v="287"/>
          </reference>
          <reference field="2" count="1" selected="0">
            <x v="19"/>
          </reference>
          <reference field="7" count="1" selected="0">
            <x v="54"/>
          </reference>
          <reference field="8" count="1">
            <x v="1"/>
          </reference>
          <reference field="20" count="1" selected="0">
            <x v="152"/>
          </reference>
        </references>
      </pivotArea>
    </format>
    <format dxfId="1552">
      <pivotArea dataOnly="0" labelOnly="1" outline="0" fieldPosition="0">
        <references count="5">
          <reference field="0" count="1" selected="0">
            <x v="297"/>
          </reference>
          <reference field="2" count="1" selected="0">
            <x v="35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14"/>
          </reference>
        </references>
      </pivotArea>
    </format>
    <format dxfId="1551">
      <pivotArea dataOnly="0" labelOnly="1" outline="0" fieldPosition="0">
        <references count="5">
          <reference field="0" count="1" selected="0">
            <x v="306"/>
          </reference>
          <reference field="2" count="1" selected="0">
            <x v="35"/>
          </reference>
          <reference field="7" count="1" selected="0">
            <x v="54"/>
          </reference>
          <reference field="8" count="1">
            <x v="4"/>
          </reference>
          <reference field="20" count="1" selected="0">
            <x v="34"/>
          </reference>
        </references>
      </pivotArea>
    </format>
    <format dxfId="1550">
      <pivotArea dataOnly="0" labelOnly="1" outline="0" fieldPosition="0">
        <references count="5">
          <reference field="0" count="1" selected="0">
            <x v="2"/>
          </reference>
          <reference field="2" count="1" selected="0">
            <x v="20"/>
          </reference>
          <reference field="7" count="1" selected="0">
            <x v="55"/>
          </reference>
          <reference field="8" count="1">
            <x v="1"/>
          </reference>
          <reference field="20" count="1" selected="0">
            <x v="263"/>
          </reference>
        </references>
      </pivotArea>
    </format>
    <format dxfId="1549">
      <pivotArea dataOnly="0" labelOnly="1" outline="0" fieldPosition="0">
        <references count="5">
          <reference field="0" count="1" selected="0">
            <x v="54"/>
          </reference>
          <reference field="2" count="1" selected="0">
            <x v="35"/>
          </reference>
          <reference field="7" count="1" selected="0">
            <x v="55"/>
          </reference>
          <reference field="8" count="1">
            <x v="0"/>
          </reference>
          <reference field="20" count="1" selected="0">
            <x v="118"/>
          </reference>
        </references>
      </pivotArea>
    </format>
    <format dxfId="1548">
      <pivotArea dataOnly="0" labelOnly="1" outline="0" fieldPosition="0">
        <references count="5">
          <reference field="0" count="1" selected="0">
            <x v="55"/>
          </reference>
          <reference field="2" count="1" selected="0">
            <x v="21"/>
          </reference>
          <reference field="7" count="1" selected="0">
            <x v="55"/>
          </reference>
          <reference field="8" count="1">
            <x v="2"/>
          </reference>
          <reference field="20" count="1" selected="0">
            <x v="180"/>
          </reference>
        </references>
      </pivotArea>
    </format>
    <format dxfId="1547">
      <pivotArea dataOnly="0" labelOnly="1" outline="0" fieldPosition="0">
        <references count="5">
          <reference field="0" count="1" selected="0">
            <x v="76"/>
          </reference>
          <reference field="2" count="1" selected="0">
            <x v="20"/>
          </reference>
          <reference field="7" count="1" selected="0">
            <x v="55"/>
          </reference>
          <reference field="8" count="1">
            <x v="4"/>
          </reference>
          <reference field="20" count="1" selected="0">
            <x v="110"/>
          </reference>
        </references>
      </pivotArea>
    </format>
    <format dxfId="1546">
      <pivotArea dataOnly="0" labelOnly="1" outline="0" fieldPosition="0">
        <references count="5">
          <reference field="0" count="1" selected="0">
            <x v="78"/>
          </reference>
          <reference field="2" count="1" selected="0">
            <x v="19"/>
          </reference>
          <reference field="7" count="1" selected="0">
            <x v="55"/>
          </reference>
          <reference field="8" count="1">
            <x v="1"/>
          </reference>
          <reference field="20" count="1" selected="0">
            <x v="242"/>
          </reference>
        </references>
      </pivotArea>
    </format>
    <format dxfId="1545">
      <pivotArea dataOnly="0" labelOnly="1" outline="0" fieldPosition="0">
        <references count="5">
          <reference field="0" count="1" selected="0">
            <x v="136"/>
          </reference>
          <reference field="2" count="1" selected="0">
            <x v="30"/>
          </reference>
          <reference field="7" count="1" selected="0">
            <x v="55"/>
          </reference>
          <reference field="8" count="1">
            <x v="0"/>
          </reference>
          <reference field="20" count="1" selected="0">
            <x v="249"/>
          </reference>
        </references>
      </pivotArea>
    </format>
    <format dxfId="1544">
      <pivotArea dataOnly="0" labelOnly="1" outline="0" fieldPosition="0">
        <references count="5">
          <reference field="0" count="1" selected="0">
            <x v="137"/>
          </reference>
          <reference field="2" count="1" selected="0">
            <x v="33"/>
          </reference>
          <reference field="7" count="1" selected="0">
            <x v="55"/>
          </reference>
          <reference field="8" count="1">
            <x v="2"/>
          </reference>
          <reference field="20" count="1" selected="0">
            <x v="269"/>
          </reference>
        </references>
      </pivotArea>
    </format>
    <format dxfId="1543">
      <pivotArea dataOnly="0" labelOnly="1" outline="0" fieldPosition="0">
        <references count="5">
          <reference field="0" count="1" selected="0">
            <x v="155"/>
          </reference>
          <reference field="2" count="1" selected="0">
            <x v="21"/>
          </reference>
          <reference field="7" count="1" selected="0">
            <x v="55"/>
          </reference>
          <reference field="8" count="1">
            <x v="4"/>
          </reference>
          <reference field="20" count="1" selected="0">
            <x v="186"/>
          </reference>
        </references>
      </pivotArea>
    </format>
    <format dxfId="1542">
      <pivotArea dataOnly="0" labelOnly="1" outline="0" fieldPosition="0">
        <references count="5">
          <reference field="0" count="1" selected="0">
            <x v="166"/>
          </reference>
          <reference field="2" count="1" selected="0">
            <x v="35"/>
          </reference>
          <reference field="7" count="1" selected="0">
            <x v="55"/>
          </reference>
          <reference field="8" count="2">
            <x v="2"/>
            <x v="4"/>
          </reference>
          <reference field="20" count="1" selected="0">
            <x v="260"/>
          </reference>
        </references>
      </pivotArea>
    </format>
    <format dxfId="1541">
      <pivotArea dataOnly="0" labelOnly="1" outline="0" fieldPosition="0">
        <references count="5">
          <reference field="0" count="1" selected="0">
            <x v="181"/>
          </reference>
          <reference field="2" count="1" selected="0">
            <x v="33"/>
          </reference>
          <reference field="7" count="1" selected="0">
            <x v="55"/>
          </reference>
          <reference field="8" count="1">
            <x v="1"/>
          </reference>
          <reference field="20" count="1" selected="0">
            <x v="185"/>
          </reference>
        </references>
      </pivotArea>
    </format>
    <format dxfId="1540">
      <pivotArea dataOnly="0" labelOnly="1" outline="0" fieldPosition="0">
        <references count="5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55"/>
          </reference>
          <reference field="8" count="1">
            <x v="4"/>
          </reference>
          <reference field="20" count="1" selected="0">
            <x v="215"/>
          </reference>
        </references>
      </pivotArea>
    </format>
    <format dxfId="1539">
      <pivotArea dataOnly="0" labelOnly="1" outline="0" fieldPosition="0">
        <references count="5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55"/>
          </reference>
          <reference field="8" count="2">
            <x v="0"/>
            <x v="2"/>
          </reference>
          <reference field="20" count="1" selected="0">
            <x v="163"/>
          </reference>
        </references>
      </pivotArea>
    </format>
    <format dxfId="1538">
      <pivotArea dataOnly="0" labelOnly="1" outline="0" fieldPosition="0">
        <references count="5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55"/>
          </reference>
          <reference field="8" count="1">
            <x v="4"/>
          </reference>
          <reference field="20" count="1" selected="0">
            <x v="85"/>
          </reference>
        </references>
      </pivotArea>
    </format>
    <format dxfId="1537">
      <pivotArea dataOnly="0" labelOnly="1" outline="0" fieldPosition="0">
        <references count="5">
          <reference field="0" count="1" selected="0">
            <x v="200"/>
          </reference>
          <reference field="2" count="1" selected="0">
            <x v="17"/>
          </reference>
          <reference field="7" count="1" selected="0">
            <x v="55"/>
          </reference>
          <reference field="8" count="2">
            <x v="0"/>
            <x v="2"/>
          </reference>
          <reference field="20" count="1" selected="0">
            <x v="233"/>
          </reference>
        </references>
      </pivotArea>
    </format>
    <format dxfId="1536">
      <pivotArea dataOnly="0" labelOnly="1" outline="0" fieldPosition="0">
        <references count="5">
          <reference field="0" count="1" selected="0">
            <x v="238"/>
          </reference>
          <reference field="2" count="1" selected="0">
            <x v="18"/>
          </reference>
          <reference field="7" count="1" selected="0">
            <x v="55"/>
          </reference>
          <reference field="8" count="1">
            <x v="1"/>
          </reference>
          <reference field="20" count="1" selected="0">
            <x v="128"/>
          </reference>
        </references>
      </pivotArea>
    </format>
    <format dxfId="1535">
      <pivotArea dataOnly="0" labelOnly="1" outline="0" fieldPosition="0">
        <references count="5">
          <reference field="0" count="1" selected="0">
            <x v="246"/>
          </reference>
          <reference field="2" count="1" selected="0">
            <x v="33"/>
          </reference>
          <reference field="7" count="1" selected="0">
            <x v="55"/>
          </reference>
          <reference field="8" count="1">
            <x v="4"/>
          </reference>
          <reference field="20" count="1" selected="0">
            <x v="131"/>
          </reference>
        </references>
      </pivotArea>
    </format>
    <format dxfId="1534">
      <pivotArea dataOnly="0" labelOnly="1" outline="0" fieldPosition="0">
        <references count="5">
          <reference field="0" count="1" selected="0">
            <x v="248"/>
          </reference>
          <reference field="2" count="1" selected="0">
            <x v="20"/>
          </reference>
          <reference field="7" count="1" selected="0">
            <x v="55"/>
          </reference>
          <reference field="8" count="1">
            <x v="1"/>
          </reference>
          <reference field="20" count="1" selected="0">
            <x v="67"/>
          </reference>
        </references>
      </pivotArea>
    </format>
    <format dxfId="1533">
      <pivotArea dataOnly="0" labelOnly="1" outline="0" fieldPosition="0">
        <references count="5">
          <reference field="0" count="1" selected="0">
            <x v="250"/>
          </reference>
          <reference field="2" count="1" selected="0">
            <x v="20"/>
          </reference>
          <reference field="7" count="1" selected="0">
            <x v="55"/>
          </reference>
          <reference field="8" count="1">
            <x v="0"/>
          </reference>
          <reference field="20" count="1" selected="0">
            <x v="187"/>
          </reference>
        </references>
      </pivotArea>
    </format>
    <format dxfId="1532">
      <pivotArea dataOnly="0" labelOnly="1" outline="0" fieldPosition="0">
        <references count="5">
          <reference field="0" count="1" selected="0">
            <x v="272"/>
          </reference>
          <reference field="2" count="1" selected="0">
            <x v="20"/>
          </reference>
          <reference field="7" count="1" selected="0">
            <x v="55"/>
          </reference>
          <reference field="8" count="1">
            <x v="4"/>
          </reference>
          <reference field="20" count="1" selected="0">
            <x v="199"/>
          </reference>
        </references>
      </pivotArea>
    </format>
    <format dxfId="1531">
      <pivotArea dataOnly="0" labelOnly="1" outline="0" fieldPosition="0">
        <references count="5">
          <reference field="0" count="1" selected="0">
            <x v="275"/>
          </reference>
          <reference field="2" count="1" selected="0">
            <x v="21"/>
          </reference>
          <reference field="7" count="1" selected="0">
            <x v="55"/>
          </reference>
          <reference field="8" count="1">
            <x v="1"/>
          </reference>
          <reference field="20" count="1" selected="0">
            <x v="107"/>
          </reference>
        </references>
      </pivotArea>
    </format>
    <format dxfId="1530">
      <pivotArea dataOnly="0" labelOnly="1" outline="0" fieldPosition="0">
        <references count="5">
          <reference field="0" count="1" selected="0">
            <x v="277"/>
          </reference>
          <reference field="2" count="1" selected="0">
            <x v="35"/>
          </reference>
          <reference field="7" count="1" selected="0">
            <x v="55"/>
          </reference>
          <reference field="8" count="1">
            <x v="0"/>
          </reference>
          <reference field="20" count="1" selected="0">
            <x v="174"/>
          </reference>
        </references>
      </pivotArea>
    </format>
    <format dxfId="1529">
      <pivotArea dataOnly="0" labelOnly="1" outline="0" fieldPosition="0">
        <references count="5">
          <reference field="0" count="1" selected="0">
            <x v="283"/>
          </reference>
          <reference field="2" count="1" selected="0">
            <x v="35"/>
          </reference>
          <reference field="7" count="1" selected="0">
            <x v="55"/>
          </reference>
          <reference field="8" count="1">
            <x v="4"/>
          </reference>
          <reference field="20" count="1" selected="0">
            <x v="115"/>
          </reference>
        </references>
      </pivotArea>
    </format>
    <format dxfId="1528">
      <pivotArea dataOnly="0" labelOnly="1" outline="0" fieldPosition="0">
        <references count="5">
          <reference field="0" count="1" selected="0">
            <x v="284"/>
          </reference>
          <reference field="2" count="1" selected="0">
            <x v="20"/>
          </reference>
          <reference field="7" count="1" selected="0">
            <x v="55"/>
          </reference>
          <reference field="8" count="1">
            <x v="1"/>
          </reference>
          <reference field="20" count="1" selected="0">
            <x v="270"/>
          </reference>
        </references>
      </pivotArea>
    </format>
    <format dxfId="1527">
      <pivotArea dataOnly="0" labelOnly="1" outline="0" fieldPosition="0">
        <references count="5">
          <reference field="0" count="1" selected="0">
            <x v="309"/>
          </reference>
          <reference field="2" count="1" selected="0">
            <x v="0"/>
          </reference>
          <reference field="7" count="1" selected="0">
            <x v="55"/>
          </reference>
          <reference field="8" count="1">
            <x v="0"/>
          </reference>
          <reference field="20" count="1" selected="0">
            <x v="0"/>
          </reference>
        </references>
      </pivotArea>
    </format>
    <format dxfId="1526">
      <pivotArea dataOnly="0" labelOnly="1" outline="0" fieldPosition="0">
        <references count="5">
          <reference field="0" count="1" selected="0">
            <x v="2"/>
          </reference>
          <reference field="2" count="1" selected="0">
            <x v="20"/>
          </reference>
          <reference field="7" count="1" selected="0">
            <x v="56"/>
          </reference>
          <reference field="8" count="1">
            <x v="3"/>
          </reference>
          <reference field="20" count="1" selected="0">
            <x v="263"/>
          </reference>
        </references>
      </pivotArea>
    </format>
    <format dxfId="1525">
      <pivotArea dataOnly="0" labelOnly="1" outline="0" fieldPosition="0">
        <references count="5">
          <reference field="0" count="1" selected="0">
            <x v="38"/>
          </reference>
          <reference field="2" count="1" selected="0">
            <x v="31"/>
          </reference>
          <reference field="7" count="1" selected="0">
            <x v="56"/>
          </reference>
          <reference field="8" count="1">
            <x v="2"/>
          </reference>
          <reference field="20" count="1" selected="0">
            <x v="75"/>
          </reference>
        </references>
      </pivotArea>
    </format>
    <format dxfId="1524">
      <pivotArea dataOnly="0" labelOnly="1" outline="0" fieldPosition="0">
        <references count="5">
          <reference field="0" count="1" selected="0">
            <x v="70"/>
          </reference>
          <reference field="2" count="1" selected="0">
            <x v="26"/>
          </reference>
          <reference field="7" count="1" selected="0">
            <x v="56"/>
          </reference>
          <reference field="8" count="1">
            <x v="0"/>
          </reference>
          <reference field="20" count="1" selected="0">
            <x v="219"/>
          </reference>
        </references>
      </pivotArea>
    </format>
    <format dxfId="1523">
      <pivotArea dataOnly="0" labelOnly="1" outline="0" fieldPosition="0">
        <references count="5">
          <reference field="0" count="1" selected="0">
            <x v="84"/>
          </reference>
          <reference field="2" count="1" selected="0">
            <x v="20"/>
          </reference>
          <reference field="7" count="1" selected="0">
            <x v="56"/>
          </reference>
          <reference field="8" count="1">
            <x v="2"/>
          </reference>
          <reference field="20" count="1" selected="0">
            <x v="98"/>
          </reference>
        </references>
      </pivotArea>
    </format>
    <format dxfId="1522">
      <pivotArea dataOnly="0" labelOnly="1" outline="0" fieldPosition="0">
        <references count="5">
          <reference field="0" count="1" selected="0">
            <x v="91"/>
          </reference>
          <reference field="2" count="1" selected="0">
            <x v="29"/>
          </reference>
          <reference field="7" count="1" selected="0">
            <x v="56"/>
          </reference>
          <reference field="8" count="1">
            <x v="1"/>
          </reference>
          <reference field="20" count="1" selected="0">
            <x v="136"/>
          </reference>
        </references>
      </pivotArea>
    </format>
    <format dxfId="1521">
      <pivotArea dataOnly="0" labelOnly="1" outline="0" fieldPosition="0">
        <references count="5">
          <reference field="0" count="1" selected="0">
            <x v="101"/>
          </reference>
          <reference field="2" count="1" selected="0">
            <x v="35"/>
          </reference>
          <reference field="7" count="1" selected="0">
            <x v="56"/>
          </reference>
          <reference field="8" count="1">
            <x v="2"/>
          </reference>
          <reference field="20" count="1" selected="0">
            <x v="60"/>
          </reference>
        </references>
      </pivotArea>
    </format>
    <format dxfId="1520">
      <pivotArea dataOnly="0" labelOnly="1" outline="0" fieldPosition="0">
        <references count="5">
          <reference field="0" count="1" selected="0">
            <x v="117"/>
          </reference>
          <reference field="2" count="1" selected="0">
            <x v="33"/>
          </reference>
          <reference field="7" count="1" selected="0">
            <x v="56"/>
          </reference>
          <reference field="8" count="1">
            <x v="1"/>
          </reference>
          <reference field="20" count="1" selected="0">
            <x v="154"/>
          </reference>
        </references>
      </pivotArea>
    </format>
    <format dxfId="1519">
      <pivotArea dataOnly="0" labelOnly="1" outline="0" fieldPosition="0">
        <references count="5">
          <reference field="0" count="1" selected="0">
            <x v="126"/>
          </reference>
          <reference field="2" count="1" selected="0">
            <x v="20"/>
          </reference>
          <reference field="7" count="1" selected="0">
            <x v="56"/>
          </reference>
          <reference field="8" count="1">
            <x v="3"/>
          </reference>
          <reference field="20" count="1" selected="0">
            <x v="120"/>
          </reference>
        </references>
      </pivotArea>
    </format>
    <format dxfId="1518">
      <pivotArea dataOnly="0" labelOnly="1" outline="0" fieldPosition="0">
        <references count="5">
          <reference field="0" count="1" selected="0">
            <x v="168"/>
          </reference>
          <reference field="2" count="1" selected="0">
            <x v="18"/>
          </reference>
          <reference field="7" count="1" selected="0">
            <x v="56"/>
          </reference>
          <reference field="8" count="1">
            <x v="2"/>
          </reference>
          <reference field="20" count="1" selected="0">
            <x v="211"/>
          </reference>
        </references>
      </pivotArea>
    </format>
    <format dxfId="1517">
      <pivotArea dataOnly="0" labelOnly="1" outline="0" fieldPosition="0">
        <references count="5">
          <reference field="0" count="1" selected="0">
            <x v="180"/>
          </reference>
          <reference field="2" count="1" selected="0">
            <x v="20"/>
          </reference>
          <reference field="7" count="1" selected="0">
            <x v="56"/>
          </reference>
          <reference field="8" count="1">
            <x v="0"/>
          </reference>
          <reference field="20" count="1" selected="0">
            <x v="159"/>
          </reference>
        </references>
      </pivotArea>
    </format>
    <format dxfId="1516">
      <pivotArea dataOnly="0" labelOnly="1" outline="0" fieldPosition="0">
        <references count="5">
          <reference field="0" count="1" selected="0">
            <x v="181"/>
          </reference>
          <reference field="2" count="1" selected="0">
            <x v="33"/>
          </reference>
          <reference field="7" count="1" selected="0">
            <x v="56"/>
          </reference>
          <reference field="8" count="1">
            <x v="3"/>
          </reference>
          <reference field="20" count="1" selected="0">
            <x v="185"/>
          </reference>
        </references>
      </pivotArea>
    </format>
    <format dxfId="1515">
      <pivotArea dataOnly="0" labelOnly="1" outline="0" fieldPosition="0">
        <references count="5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56"/>
          </reference>
          <reference field="8" count="1">
            <x v="0"/>
          </reference>
          <reference field="20" count="1" selected="0">
            <x v="163"/>
          </reference>
        </references>
      </pivotArea>
    </format>
    <format dxfId="1514">
      <pivotArea dataOnly="0" labelOnly="1" outline="0" fieldPosition="0">
        <references count="5">
          <reference field="0" count="1" selected="0">
            <x v="202"/>
          </reference>
          <reference field="2" count="1" selected="0">
            <x v="20"/>
          </reference>
          <reference field="7" count="1" selected="0">
            <x v="56"/>
          </reference>
          <reference field="8" count="1">
            <x v="2"/>
          </reference>
          <reference field="20" count="1" selected="0">
            <x v="87"/>
          </reference>
        </references>
      </pivotArea>
    </format>
    <format dxfId="1513">
      <pivotArea dataOnly="0" labelOnly="1" outline="0" fieldPosition="0">
        <references count="5">
          <reference field="0" count="1" selected="0">
            <x v="216"/>
          </reference>
          <reference field="2" count="1" selected="0">
            <x v="33"/>
          </reference>
          <reference field="7" count="1" selected="0">
            <x v="56"/>
          </reference>
          <reference field="8" count="1">
            <x v="0"/>
          </reference>
          <reference field="20" count="1" selected="0">
            <x v="78"/>
          </reference>
        </references>
      </pivotArea>
    </format>
    <format dxfId="1512">
      <pivotArea dataOnly="0" labelOnly="1" outline="0" fieldPosition="0">
        <references count="5">
          <reference field="0" count="1" selected="0">
            <x v="224"/>
          </reference>
          <reference field="2" count="1" selected="0">
            <x v="35"/>
          </reference>
          <reference field="7" count="1" selected="0">
            <x v="56"/>
          </reference>
          <reference field="8" count="1">
            <x v="3"/>
          </reference>
          <reference field="20" count="1" selected="0">
            <x v="77"/>
          </reference>
        </references>
      </pivotArea>
    </format>
    <format dxfId="1511">
      <pivotArea dataOnly="0" labelOnly="1" outline="0" fieldPosition="0">
        <references count="5">
          <reference field="0" count="1" selected="0">
            <x v="239"/>
          </reference>
          <reference field="2" count="1" selected="0">
            <x v="4"/>
          </reference>
          <reference field="7" count="1" selected="0">
            <x v="56"/>
          </reference>
          <reference field="8" count="1">
            <x v="0"/>
          </reference>
          <reference field="20" count="1" selected="0">
            <x v="92"/>
          </reference>
        </references>
      </pivotArea>
    </format>
    <format dxfId="1510">
      <pivotArea dataOnly="0" labelOnly="1" outline="0" fieldPosition="0">
        <references count="5">
          <reference field="0" count="1" selected="0">
            <x v="242"/>
          </reference>
          <reference field="2" count="1" selected="0">
            <x v="31"/>
          </reference>
          <reference field="7" count="1" selected="0">
            <x v="56"/>
          </reference>
          <reference field="8" count="1">
            <x v="2"/>
          </reference>
          <reference field="20" count="1" selected="0">
            <x v="183"/>
          </reference>
        </references>
      </pivotArea>
    </format>
    <format dxfId="1509">
      <pivotArea dataOnly="0" labelOnly="1" outline="0" fieldPosition="0">
        <references count="5">
          <reference field="0" count="1" selected="0">
            <x v="258"/>
          </reference>
          <reference field="2" count="1" selected="0">
            <x v="4"/>
          </reference>
          <reference field="7" count="1" selected="0">
            <x v="56"/>
          </reference>
          <reference field="8" count="1">
            <x v="1"/>
          </reference>
          <reference field="20" count="1" selected="0">
            <x v="143"/>
          </reference>
        </references>
      </pivotArea>
    </format>
    <format dxfId="1508">
      <pivotArea dataOnly="0" labelOnly="1" outline="0" fieldPosition="0">
        <references count="5">
          <reference field="0" count="1" selected="0">
            <x v="262"/>
          </reference>
          <reference field="2" count="1" selected="0">
            <x v="12"/>
          </reference>
          <reference field="7" count="1" selected="0">
            <x v="56"/>
          </reference>
          <reference field="8" count="1">
            <x v="3"/>
          </reference>
          <reference field="20" count="1" selected="0">
            <x v="253"/>
          </reference>
        </references>
      </pivotArea>
    </format>
    <format dxfId="1507">
      <pivotArea dataOnly="0" labelOnly="1" outline="0" fieldPosition="0">
        <references count="5">
          <reference field="0" count="1" selected="0">
            <x v="273"/>
          </reference>
          <reference field="2" count="1" selected="0">
            <x v="20"/>
          </reference>
          <reference field="7" count="1" selected="0">
            <x v="56"/>
          </reference>
          <reference field="8" count="1">
            <x v="1"/>
          </reference>
          <reference field="20" count="1" selected="0">
            <x v="63"/>
          </reference>
        </references>
      </pivotArea>
    </format>
    <format dxfId="1506">
      <pivotArea dataOnly="0" labelOnly="1" outline="0" fieldPosition="0">
        <references count="5">
          <reference field="0" count="1" selected="0">
            <x v="277"/>
          </reference>
          <reference field="2" count="1" selected="0">
            <x v="35"/>
          </reference>
          <reference field="7" count="1" selected="0">
            <x v="56"/>
          </reference>
          <reference field="8" count="1">
            <x v="0"/>
          </reference>
          <reference field="20" count="1" selected="0">
            <x v="174"/>
          </reference>
        </references>
      </pivotArea>
    </format>
    <format dxfId="1505">
      <pivotArea dataOnly="0" labelOnly="1" outline="0" fieldPosition="0">
        <references count="5">
          <reference field="0" count="1" selected="0">
            <x v="308"/>
          </reference>
          <reference field="2" count="1" selected="0">
            <x v="26"/>
          </reference>
          <reference field="7" count="1" selected="0">
            <x v="56"/>
          </reference>
          <reference field="8" count="1">
            <x v="2"/>
          </reference>
          <reference field="20" count="1" selected="0">
            <x v="282"/>
          </reference>
        </references>
      </pivotArea>
    </format>
    <format dxfId="1504">
      <pivotArea dataOnly="0" labelOnly="1" outline="0" fieldPosition="0">
        <references count="5">
          <reference field="0" count="1" selected="0">
            <x v="8"/>
          </reference>
          <reference field="2" count="1" selected="0">
            <x v="7"/>
          </reference>
          <reference field="7" count="1" selected="0">
            <x v="58"/>
          </reference>
          <reference field="8" count="1">
            <x v="3"/>
          </reference>
          <reference field="20" count="1" selected="0">
            <x v="138"/>
          </reference>
        </references>
      </pivotArea>
    </format>
    <format dxfId="1503">
      <pivotArea dataOnly="0" labelOnly="1" outline="0" fieldPosition="0">
        <references count="5">
          <reference field="0" count="1" selected="0">
            <x v="14"/>
          </reference>
          <reference field="2" count="1" selected="0">
            <x v="20"/>
          </reference>
          <reference field="7" count="1" selected="0">
            <x v="58"/>
          </reference>
          <reference field="8" count="1">
            <x v="1"/>
          </reference>
          <reference field="20" count="1" selected="0">
            <x v="210"/>
          </reference>
        </references>
      </pivotArea>
    </format>
    <format dxfId="1502">
      <pivotArea dataOnly="0" labelOnly="1" outline="0" fieldPosition="0">
        <references count="5">
          <reference field="0" count="1" selected="0">
            <x v="23"/>
          </reference>
          <reference field="2" count="1" selected="0">
            <x v="21"/>
          </reference>
          <reference field="7" count="1" selected="0">
            <x v="58"/>
          </reference>
          <reference field="8" count="1">
            <x v="4"/>
          </reference>
          <reference field="20" count="1" selected="0">
            <x v="156"/>
          </reference>
        </references>
      </pivotArea>
    </format>
    <format dxfId="1501">
      <pivotArea dataOnly="0" labelOnly="1" outline="0" fieldPosition="0">
        <references count="5">
          <reference field="0" count="1" selected="0">
            <x v="25"/>
          </reference>
          <reference field="2" count="1" selected="0">
            <x v="20"/>
          </reference>
          <reference field="7" count="1" selected="0">
            <x v="58"/>
          </reference>
          <reference field="8" count="1">
            <x v="3"/>
          </reference>
          <reference field="20" count="1" selected="0">
            <x v="88"/>
          </reference>
        </references>
      </pivotArea>
    </format>
    <format dxfId="1500">
      <pivotArea dataOnly="0" labelOnly="1" outline="0" fieldPosition="0">
        <references count="5">
          <reference field="0" count="1" selected="0">
            <x v="40"/>
          </reference>
          <reference field="2" count="1" selected="0">
            <x v="16"/>
          </reference>
          <reference field="7" count="1" selected="0">
            <x v="58"/>
          </reference>
          <reference field="8" count="1">
            <x v="1"/>
          </reference>
          <reference field="20" count="1" selected="0">
            <x v="239"/>
          </reference>
        </references>
      </pivotArea>
    </format>
    <format dxfId="1499">
      <pivotArea dataOnly="0" labelOnly="1" outline="0" fieldPosition="0">
        <references count="5">
          <reference field="0" count="1" selected="0">
            <x v="46"/>
          </reference>
          <reference field="2" count="1" selected="0">
            <x v="8"/>
          </reference>
          <reference field="7" count="1" selected="0">
            <x v="58"/>
          </reference>
          <reference field="8" count="1">
            <x v="3"/>
          </reference>
          <reference field="20" count="1" selected="0">
            <x v="259"/>
          </reference>
        </references>
      </pivotArea>
    </format>
    <format dxfId="1498">
      <pivotArea dataOnly="0" labelOnly="1" outline="0" fieldPosition="0">
        <references count="5">
          <reference field="0" count="1" selected="0">
            <x v="58"/>
          </reference>
          <reference field="2" count="1" selected="0">
            <x v="28"/>
          </reference>
          <reference field="7" count="1" selected="0">
            <x v="58"/>
          </reference>
          <reference field="8" count="1">
            <x v="4"/>
          </reference>
          <reference field="20" count="1" selected="0">
            <x v="95"/>
          </reference>
        </references>
      </pivotArea>
    </format>
    <format dxfId="1497">
      <pivotArea dataOnly="0" labelOnly="1" outline="0" fieldPosition="0">
        <references count="5">
          <reference field="0" count="1" selected="0">
            <x v="68"/>
          </reference>
          <reference field="2" count="1" selected="0">
            <x v="20"/>
          </reference>
          <reference field="7" count="1" selected="0">
            <x v="58"/>
          </reference>
          <reference field="8" count="1">
            <x v="3"/>
          </reference>
          <reference field="20" count="1" selected="0">
            <x v="104"/>
          </reference>
        </references>
      </pivotArea>
    </format>
    <format dxfId="1496">
      <pivotArea dataOnly="0" labelOnly="1" outline="0" fieldPosition="0">
        <references count="5">
          <reference field="0" count="1" selected="0">
            <x v="71"/>
          </reference>
          <reference field="2" count="1" selected="0">
            <x v="33"/>
          </reference>
          <reference field="7" count="1" selected="0">
            <x v="58"/>
          </reference>
          <reference field="8" count="1">
            <x v="1"/>
          </reference>
          <reference field="20" count="1" selected="0">
            <x v="258"/>
          </reference>
        </references>
      </pivotArea>
    </format>
    <format dxfId="1495">
      <pivotArea dataOnly="0" labelOnly="1" outline="0" fieldPosition="0">
        <references count="5">
          <reference field="0" count="1" selected="0">
            <x v="86"/>
          </reference>
          <reference field="2" count="1" selected="0">
            <x v="20"/>
          </reference>
          <reference field="7" count="1" selected="0">
            <x v="58"/>
          </reference>
          <reference field="8" count="1">
            <x v="4"/>
          </reference>
          <reference field="20" count="1" selected="0">
            <x v="224"/>
          </reference>
        </references>
      </pivotArea>
    </format>
    <format dxfId="1494">
      <pivotArea dataOnly="0" labelOnly="1" outline="0" fieldPosition="0">
        <references count="5">
          <reference field="0" count="1" selected="0">
            <x v="103"/>
          </reference>
          <reference field="2" count="1" selected="0">
            <x v="20"/>
          </reference>
          <reference field="7" count="1" selected="0">
            <x v="58"/>
          </reference>
          <reference field="8" count="1">
            <x v="3"/>
          </reference>
          <reference field="20" count="1" selected="0">
            <x v="238"/>
          </reference>
        </references>
      </pivotArea>
    </format>
    <format dxfId="1493">
      <pivotArea dataOnly="0" labelOnly="1" outline="0" fieldPosition="0">
        <references count="5">
          <reference field="0" count="1" selected="0">
            <x v="128"/>
          </reference>
          <reference field="2" count="1" selected="0">
            <x v="33"/>
          </reference>
          <reference field="7" count="1" selected="0">
            <x v="58"/>
          </reference>
          <reference field="8" count="1">
            <x v="4"/>
          </reference>
          <reference field="20" count="1" selected="0">
            <x v="225"/>
          </reference>
        </references>
      </pivotArea>
    </format>
    <format dxfId="1492">
      <pivotArea dataOnly="0" labelOnly="1" outline="0" fieldPosition="0">
        <references count="5">
          <reference field="0" count="1" selected="0">
            <x v="173"/>
          </reference>
          <reference field="2" count="1" selected="0">
            <x v="35"/>
          </reference>
          <reference field="7" count="1" selected="0">
            <x v="58"/>
          </reference>
          <reference field="8" count="1">
            <x v="3"/>
          </reference>
          <reference field="20" count="1" selected="0">
            <x v="56"/>
          </reference>
        </references>
      </pivotArea>
    </format>
    <format dxfId="1491">
      <pivotArea dataOnly="0" labelOnly="1" outline="0" fieldPosition="0">
        <references count="5">
          <reference field="0" count="1" selected="0">
            <x v="179"/>
          </reference>
          <reference field="2" count="1" selected="0">
            <x v="31"/>
          </reference>
          <reference field="7" count="1" selected="0">
            <x v="58"/>
          </reference>
          <reference field="8" count="2">
            <x v="1"/>
            <x v="4"/>
          </reference>
          <reference field="20" count="1" selected="0">
            <x v="157"/>
          </reference>
        </references>
      </pivotArea>
    </format>
    <format dxfId="1490">
      <pivotArea dataOnly="0" labelOnly="1" outline="0" fieldPosition="0">
        <references count="5">
          <reference field="0" count="1" selected="0">
            <x v="187"/>
          </reference>
          <reference field="2" count="1" selected="0">
            <x v="20"/>
          </reference>
          <reference field="7" count="1" selected="0">
            <x v="58"/>
          </reference>
          <reference field="8" count="1">
            <x v="3"/>
          </reference>
          <reference field="20" count="1" selected="0">
            <x v="280"/>
          </reference>
        </references>
      </pivotArea>
    </format>
    <format dxfId="1489">
      <pivotArea dataOnly="0" labelOnly="1" outline="0" fieldPosition="0">
        <references count="5">
          <reference field="0" count="1" selected="0">
            <x v="211"/>
          </reference>
          <reference field="2" count="1" selected="0">
            <x v="34"/>
          </reference>
          <reference field="7" count="1" selected="0">
            <x v="58"/>
          </reference>
          <reference field="8" count="1">
            <x v="1"/>
          </reference>
          <reference field="20" count="1" selected="0">
            <x v="32"/>
          </reference>
        </references>
      </pivotArea>
    </format>
    <format dxfId="1488">
      <pivotArea dataOnly="0" labelOnly="1" outline="0" fieldPosition="0">
        <references count="5">
          <reference field="0" count="1" selected="0">
            <x v="235"/>
          </reference>
          <reference field="2" count="1" selected="0">
            <x v="24"/>
          </reference>
          <reference field="7" count="1" selected="0">
            <x v="58"/>
          </reference>
          <reference field="8" count="1">
            <x v="4"/>
          </reference>
          <reference field="20" count="1" selected="0">
            <x v="150"/>
          </reference>
        </references>
      </pivotArea>
    </format>
    <format dxfId="1487">
      <pivotArea dataOnly="0" labelOnly="1" outline="0" fieldPosition="0">
        <references count="5">
          <reference field="0" count="1" selected="0">
            <x v="261"/>
          </reference>
          <reference field="2" count="1" selected="0">
            <x v="30"/>
          </reference>
          <reference field="7" count="1" selected="0">
            <x v="58"/>
          </reference>
          <reference field="8" count="1">
            <x v="1"/>
          </reference>
          <reference field="20" count="1" selected="0">
            <x v="188"/>
          </reference>
        </references>
      </pivotArea>
    </format>
    <format dxfId="1486">
      <pivotArea dataOnly="0" labelOnly="1" outline="0" fieldPosition="0">
        <references count="5">
          <reference field="0" count="1" selected="0">
            <x v="8"/>
          </reference>
          <reference field="2" count="1" selected="0">
            <x v="7"/>
          </reference>
          <reference field="7" count="1" selected="0">
            <x v="59"/>
          </reference>
          <reference field="8" count="1">
            <x v="3"/>
          </reference>
          <reference field="20" count="1" selected="0">
            <x v="138"/>
          </reference>
        </references>
      </pivotArea>
    </format>
    <format dxfId="1485">
      <pivotArea dataOnly="0" labelOnly="1" outline="0" fieldPosition="0">
        <references count="5">
          <reference field="0" count="1" selected="0">
            <x v="11"/>
          </reference>
          <reference field="2" count="1" selected="0">
            <x v="7"/>
          </reference>
          <reference field="7" count="1" selected="0">
            <x v="59"/>
          </reference>
          <reference field="8" count="1">
            <x v="1"/>
          </reference>
          <reference field="20" count="1" selected="0">
            <x v="72"/>
          </reference>
        </references>
      </pivotArea>
    </format>
    <format dxfId="1484">
      <pivotArea dataOnly="0" labelOnly="1" outline="0" fieldPosition="0">
        <references count="5">
          <reference field="0" count="1" selected="0">
            <x v="19"/>
          </reference>
          <reference field="2" count="1" selected="0">
            <x v="37"/>
          </reference>
          <reference field="7" count="1" selected="0">
            <x v="59"/>
          </reference>
          <reference field="8" count="1">
            <x v="3"/>
          </reference>
          <reference field="20" count="1" selected="0">
            <x v="257"/>
          </reference>
        </references>
      </pivotArea>
    </format>
    <format dxfId="1483">
      <pivotArea dataOnly="0" labelOnly="1" outline="0" fieldPosition="0">
        <references count="5">
          <reference field="0" count="1" selected="0">
            <x v="21"/>
          </reference>
          <reference field="2" count="1" selected="0">
            <x v="37"/>
          </reference>
          <reference field="7" count="1" selected="0">
            <x v="59"/>
          </reference>
          <reference field="8" count="1">
            <x v="1"/>
          </reference>
          <reference field="20" count="1" selected="0">
            <x v="271"/>
          </reference>
        </references>
      </pivotArea>
    </format>
    <format dxfId="1482">
      <pivotArea dataOnly="0" labelOnly="1" outline="0" fieldPosition="0">
        <references count="5">
          <reference field="0" count="1" selected="0">
            <x v="53"/>
          </reference>
          <reference field="2" count="1" selected="0">
            <x v="4"/>
          </reference>
          <reference field="7" count="1" selected="0">
            <x v="59"/>
          </reference>
          <reference field="8" count="1">
            <x v="3"/>
          </reference>
          <reference field="20" count="1" selected="0">
            <x v="285"/>
          </reference>
        </references>
      </pivotArea>
    </format>
    <format dxfId="1481">
      <pivotArea dataOnly="0" labelOnly="1" outline="0" fieldPosition="0">
        <references count="5">
          <reference field="0" count="1" selected="0">
            <x v="94"/>
          </reference>
          <reference field="2" count="1" selected="0">
            <x v="35"/>
          </reference>
          <reference field="7" count="1" selected="0">
            <x v="59"/>
          </reference>
          <reference field="8" count="1">
            <x v="1"/>
          </reference>
          <reference field="20" count="1" selected="0">
            <x v="236"/>
          </reference>
        </references>
      </pivotArea>
    </format>
    <format dxfId="1480">
      <pivotArea dataOnly="0" labelOnly="1" outline="0" fieldPosition="0">
        <references count="5">
          <reference field="0" count="1" selected="0">
            <x v="96"/>
          </reference>
          <reference field="2" count="1" selected="0">
            <x v="19"/>
          </reference>
          <reference field="7" count="1" selected="0">
            <x v="59"/>
          </reference>
          <reference field="8" count="1">
            <x v="2"/>
          </reference>
          <reference field="20" count="1" selected="0">
            <x v="193"/>
          </reference>
        </references>
      </pivotArea>
    </format>
    <format dxfId="1479">
      <pivotArea dataOnly="0" labelOnly="1" outline="0" fieldPosition="0">
        <references count="5">
          <reference field="0" count="1" selected="0">
            <x v="115"/>
          </reference>
          <reference field="2" count="1" selected="0">
            <x v="17"/>
          </reference>
          <reference field="7" count="1" selected="0">
            <x v="59"/>
          </reference>
          <reference field="8" count="1">
            <x v="3"/>
          </reference>
          <reference field="20" count="1" selected="0">
            <x v="94"/>
          </reference>
        </references>
      </pivotArea>
    </format>
    <format dxfId="1478">
      <pivotArea dataOnly="0" labelOnly="1" outline="0" fieldPosition="0">
        <references count="5">
          <reference field="0" count="1" selected="0">
            <x v="126"/>
          </reference>
          <reference field="2" count="1" selected="0">
            <x v="20"/>
          </reference>
          <reference field="7" count="1" selected="0">
            <x v="59"/>
          </reference>
          <reference field="8" count="2">
            <x v="1"/>
            <x v="3"/>
          </reference>
          <reference field="20" count="1" selected="0">
            <x v="120"/>
          </reference>
        </references>
      </pivotArea>
    </format>
    <format dxfId="1477">
      <pivotArea dataOnly="0" labelOnly="1" outline="0" fieldPosition="0">
        <references count="5">
          <reference field="0" count="1" selected="0">
            <x v="136"/>
          </reference>
          <reference field="2" count="1" selected="0">
            <x v="30"/>
          </reference>
          <reference field="7" count="1" selected="0">
            <x v="59"/>
          </reference>
          <reference field="8" count="1">
            <x v="1"/>
          </reference>
          <reference field="20" count="1" selected="0">
            <x v="249"/>
          </reference>
        </references>
      </pivotArea>
    </format>
    <format dxfId="1476">
      <pivotArea dataOnly="0" labelOnly="1" outline="0" fieldPosition="0">
        <references count="5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59"/>
          </reference>
          <reference field="8" count="1">
            <x v="3"/>
          </reference>
          <reference field="20" count="1" selected="0">
            <x v="261"/>
          </reference>
        </references>
      </pivotArea>
    </format>
    <format dxfId="1475">
      <pivotArea dataOnly="0" labelOnly="1" outline="0" fieldPosition="0">
        <references count="5">
          <reference field="0" count="1" selected="0">
            <x v="205"/>
          </reference>
          <reference field="2" count="1" selected="0">
            <x v="32"/>
          </reference>
          <reference field="7" count="1" selected="0">
            <x v="59"/>
          </reference>
          <reference field="8" count="1">
            <x v="1"/>
          </reference>
          <reference field="20" count="1" selected="0">
            <x v="216"/>
          </reference>
        </references>
      </pivotArea>
    </format>
    <format dxfId="1474">
      <pivotArea dataOnly="0" labelOnly="1" outline="0" fieldPosition="0">
        <references count="5">
          <reference field="0" count="1" selected="0">
            <x v="210"/>
          </reference>
          <reference field="2" count="1" selected="0">
            <x v="35"/>
          </reference>
          <reference field="7" count="1" selected="0">
            <x v="59"/>
          </reference>
          <reference field="8" count="2">
            <x v="2"/>
            <x v="3"/>
          </reference>
          <reference field="20" count="1" selected="0">
            <x v="208"/>
          </reference>
        </references>
      </pivotArea>
    </format>
    <format dxfId="1473">
      <pivotArea dataOnly="0" labelOnly="1" outline="0" fieldPosition="0">
        <references count="5">
          <reference field="0" count="1" selected="0">
            <x v="221"/>
          </reference>
          <reference field="2" count="1" selected="0">
            <x v="31"/>
          </reference>
          <reference field="7" count="1" selected="0">
            <x v="59"/>
          </reference>
          <reference field="8" count="1">
            <x v="2"/>
          </reference>
          <reference field="20" count="1" selected="0">
            <x v="267"/>
          </reference>
        </references>
      </pivotArea>
    </format>
    <format dxfId="1472">
      <pivotArea dataOnly="0" labelOnly="1" outline="0" fieldPosition="0">
        <references count="5">
          <reference field="0" count="1" selected="0">
            <x v="262"/>
          </reference>
          <reference field="2" count="1" selected="0">
            <x v="12"/>
          </reference>
          <reference field="7" count="1" selected="0">
            <x v="59"/>
          </reference>
          <reference field="8" count="1">
            <x v="3"/>
          </reference>
          <reference field="20" count="1" selected="0">
            <x v="253"/>
          </reference>
        </references>
      </pivotArea>
    </format>
    <format dxfId="1471">
      <pivotArea dataOnly="0" labelOnly="1" outline="0" fieldPosition="0">
        <references count="5">
          <reference field="0" count="1" selected="0">
            <x v="267"/>
          </reference>
          <reference field="2" count="1" selected="0">
            <x v="22"/>
          </reference>
          <reference field="7" count="1" selected="0">
            <x v="59"/>
          </reference>
          <reference field="8" count="1">
            <x v="1"/>
          </reference>
          <reference field="20" count="1" selected="0">
            <x v="202"/>
          </reference>
        </references>
      </pivotArea>
    </format>
    <format dxfId="1470">
      <pivotArea dataOnly="0" labelOnly="1" outline="0" fieldPosition="0">
        <references count="5">
          <reference field="0" count="1" selected="0">
            <x v="273"/>
          </reference>
          <reference field="2" count="1" selected="0">
            <x v="20"/>
          </reference>
          <reference field="7" count="1" selected="0">
            <x v="59"/>
          </reference>
          <reference field="8" count="1">
            <x v="3"/>
          </reference>
          <reference field="20" count="1" selected="0">
            <x v="63"/>
          </reference>
        </references>
      </pivotArea>
    </format>
    <format dxfId="1469">
      <pivotArea dataOnly="0" labelOnly="1" outline="0" fieldPosition="0">
        <references count="5">
          <reference field="0" count="1" selected="0">
            <x v="283"/>
          </reference>
          <reference field="2" count="1" selected="0">
            <x v="35"/>
          </reference>
          <reference field="7" count="1" selected="0">
            <x v="59"/>
          </reference>
          <reference field="8" count="1">
            <x v="2"/>
          </reference>
          <reference field="20" count="1" selected="0">
            <x v="115"/>
          </reference>
        </references>
      </pivotArea>
    </format>
    <format dxfId="1468">
      <pivotArea dataOnly="0" labelOnly="1" outline="0" fieldPosition="0">
        <references count="5">
          <reference field="0" count="1" selected="0">
            <x v="301"/>
          </reference>
          <reference field="2" count="1" selected="0">
            <x v="15"/>
          </reference>
          <reference field="7" count="1" selected="0">
            <x v="59"/>
          </reference>
          <reference field="8" count="1">
            <x v="1"/>
          </reference>
          <reference field="20" count="1" selected="0">
            <x v="122"/>
          </reference>
        </references>
      </pivotArea>
    </format>
    <format dxfId="1467">
      <pivotArea dataOnly="0" labelOnly="1" outline="0" fieldPosition="0">
        <references count="5">
          <reference field="0" count="1" selected="0">
            <x v="19"/>
          </reference>
          <reference field="2" count="1" selected="0">
            <x v="37"/>
          </reference>
          <reference field="7" count="1" selected="0">
            <x v="60"/>
          </reference>
          <reference field="8" count="1">
            <x v="3"/>
          </reference>
          <reference field="20" count="1" selected="0">
            <x v="257"/>
          </reference>
        </references>
      </pivotArea>
    </format>
    <format dxfId="1466">
      <pivotArea dataOnly="0" labelOnly="1" outline="0" fieldPosition="0">
        <references count="5">
          <reference field="0" count="1" selected="0">
            <x v="21"/>
          </reference>
          <reference field="2" count="1" selected="0">
            <x v="37"/>
          </reference>
          <reference field="7" count="1" selected="0">
            <x v="60"/>
          </reference>
          <reference field="8" count="2">
            <x v="1"/>
            <x v="3"/>
          </reference>
          <reference field="20" count="1" selected="0">
            <x v="271"/>
          </reference>
        </references>
      </pivotArea>
    </format>
    <format dxfId="1465">
      <pivotArea dataOnly="0" labelOnly="1" outline="0" fieldPosition="0">
        <references count="5">
          <reference field="0" count="1" selected="0">
            <x v="24"/>
          </reference>
          <reference field="2" count="1" selected="0">
            <x v="35"/>
          </reference>
          <reference field="7" count="1" selected="0">
            <x v="60"/>
          </reference>
          <reference field="8" count="1">
            <x v="1"/>
          </reference>
          <reference field="20" count="1" selected="0">
            <x v="52"/>
          </reference>
        </references>
      </pivotArea>
    </format>
    <format dxfId="1464">
      <pivotArea dataOnly="0" labelOnly="1" outline="0" fieldPosition="0">
        <references count="5">
          <reference field="0" count="1" selected="0">
            <x v="35"/>
          </reference>
          <reference field="2" count="1" selected="0">
            <x v="7"/>
          </reference>
          <reference field="7" count="1" selected="0">
            <x v="60"/>
          </reference>
          <reference field="8" count="1">
            <x v="3"/>
          </reference>
          <reference field="20" count="1" selected="0">
            <x v="102"/>
          </reference>
        </references>
      </pivotArea>
    </format>
    <format dxfId="1463">
      <pivotArea dataOnly="0" labelOnly="1" outline="0" fieldPosition="0">
        <references count="5">
          <reference field="0" count="1" selected="0">
            <x v="47"/>
          </reference>
          <reference field="2" count="1" selected="0">
            <x v="31"/>
          </reference>
          <reference field="7" count="1" selected="0">
            <x v="60"/>
          </reference>
          <reference field="8" count="1">
            <x v="1"/>
          </reference>
          <reference field="20" count="1" selected="0">
            <x v="33"/>
          </reference>
        </references>
      </pivotArea>
    </format>
    <format dxfId="1462">
      <pivotArea dataOnly="0" labelOnly="1" outline="0" fieldPosition="0">
        <references count="5">
          <reference field="0" count="1" selected="0">
            <x v="62"/>
          </reference>
          <reference field="2" count="1" selected="0">
            <x v="4"/>
          </reference>
          <reference field="7" count="1" selected="0">
            <x v="60"/>
          </reference>
          <reference field="8" count="1">
            <x v="3"/>
          </reference>
          <reference field="20" count="1" selected="0">
            <x v="23"/>
          </reference>
        </references>
      </pivotArea>
    </format>
    <format dxfId="1461">
      <pivotArea dataOnly="0" labelOnly="1" outline="0" fieldPosition="0">
        <references count="5">
          <reference field="0" count="1" selected="0">
            <x v="84"/>
          </reference>
          <reference field="2" count="1" selected="0">
            <x v="20"/>
          </reference>
          <reference field="7" count="1" selected="0">
            <x v="60"/>
          </reference>
          <reference field="8" count="1">
            <x v="4"/>
          </reference>
          <reference field="20" count="1" selected="0">
            <x v="98"/>
          </reference>
        </references>
      </pivotArea>
    </format>
    <format dxfId="1460">
      <pivotArea dataOnly="0" labelOnly="1" outline="0" fieldPosition="0">
        <references count="5">
          <reference field="0" count="1" selected="0">
            <x v="94"/>
          </reference>
          <reference field="2" count="1" selected="0">
            <x v="35"/>
          </reference>
          <reference field="7" count="1" selected="0">
            <x v="60"/>
          </reference>
          <reference field="8" count="1">
            <x v="1"/>
          </reference>
          <reference field="20" count="1" selected="0">
            <x v="236"/>
          </reference>
        </references>
      </pivotArea>
    </format>
    <format dxfId="1459">
      <pivotArea dataOnly="0" labelOnly="1" outline="0" fieldPosition="0">
        <references count="5">
          <reference field="0" count="1" selected="0">
            <x v="100"/>
          </reference>
          <reference field="2" count="1" selected="0">
            <x v="17"/>
          </reference>
          <reference field="7" count="1" selected="0">
            <x v="60"/>
          </reference>
          <reference field="8" count="1">
            <x v="4"/>
          </reference>
          <reference field="20" count="1" selected="0">
            <x v="112"/>
          </reference>
        </references>
      </pivotArea>
    </format>
    <format dxfId="1458">
      <pivotArea dataOnly="0" labelOnly="1" outline="0" fieldPosition="0">
        <references count="5">
          <reference field="0" count="1" selected="0">
            <x v="137"/>
          </reference>
          <reference field="2" count="1" selected="0">
            <x v="33"/>
          </reference>
          <reference field="7" count="1" selected="0">
            <x v="60"/>
          </reference>
          <reference field="8" count="1">
            <x v="4"/>
          </reference>
          <reference field="20" count="1" selected="0">
            <x v="269"/>
          </reference>
        </references>
      </pivotArea>
    </format>
    <format dxfId="1457">
      <pivotArea dataOnly="0" labelOnly="1" outline="0" fieldPosition="0">
        <references count="5">
          <reference field="0" count="1" selected="0">
            <x v="139"/>
          </reference>
          <reference field="2" count="1" selected="0">
            <x v="27"/>
          </reference>
          <reference field="7" count="1" selected="0">
            <x v="60"/>
          </reference>
          <reference field="8" count="2">
            <x v="1"/>
            <x v="3"/>
          </reference>
          <reference field="20" count="1" selected="0">
            <x v="161"/>
          </reference>
        </references>
      </pivotArea>
    </format>
    <format dxfId="1456">
      <pivotArea dataOnly="0" labelOnly="1" outline="0" fieldPosition="0">
        <references count="5">
          <reference field="0" count="1" selected="0">
            <x v="193"/>
          </reference>
          <reference field="2" count="1" selected="0">
            <x v="20"/>
          </reference>
          <reference field="7" count="1" selected="0">
            <x v="60"/>
          </reference>
          <reference field="8" count="1">
            <x v="4"/>
          </reference>
          <reference field="20" count="1" selected="0">
            <x v="25"/>
          </reference>
        </references>
      </pivotArea>
    </format>
    <format dxfId="1455">
      <pivotArea dataOnly="0" labelOnly="1" outline="0" fieldPosition="0">
        <references count="5">
          <reference field="0" count="1" selected="0">
            <x v="205"/>
          </reference>
          <reference field="2" count="1" selected="0">
            <x v="32"/>
          </reference>
          <reference field="7" count="1" selected="0">
            <x v="60"/>
          </reference>
          <reference field="8" count="2">
            <x v="1"/>
            <x v="3"/>
          </reference>
          <reference field="20" count="1" selected="0">
            <x v="216"/>
          </reference>
        </references>
      </pivotArea>
    </format>
    <format dxfId="1454">
      <pivotArea dataOnly="0" labelOnly="1" outline="0" fieldPosition="0">
        <references count="5">
          <reference field="0" count="1" selected="0">
            <x v="23"/>
          </reference>
          <reference field="2" count="1" selected="0">
            <x v="21"/>
          </reference>
          <reference field="7" count="1" selected="0">
            <x v="61"/>
          </reference>
          <reference field="8" count="1">
            <x v="4"/>
          </reference>
          <reference field="20" count="1" selected="0">
            <x v="156"/>
          </reference>
        </references>
      </pivotArea>
    </format>
    <format dxfId="1453">
      <pivotArea dataOnly="0" labelOnly="1" outline="0" fieldPosition="0">
        <references count="5">
          <reference field="0" count="1" selected="0">
            <x v="47"/>
          </reference>
          <reference field="2" count="1" selected="0">
            <x v="31"/>
          </reference>
          <reference field="7" count="1" selected="0">
            <x v="61"/>
          </reference>
          <reference field="8" count="1">
            <x v="1"/>
          </reference>
          <reference field="20" count="1" selected="0">
            <x v="33"/>
          </reference>
        </references>
      </pivotArea>
    </format>
    <format dxfId="1452">
      <pivotArea dataOnly="0" labelOnly="1" outline="0" fieldPosition="0">
        <references count="5">
          <reference field="0" count="1" selected="0">
            <x v="57"/>
          </reference>
          <reference field="2" count="1" selected="0">
            <x v="4"/>
          </reference>
          <reference field="7" count="1" selected="0">
            <x v="61"/>
          </reference>
          <reference field="8" count="1">
            <x v="0"/>
          </reference>
          <reference field="20" count="1" selected="0">
            <x v="203"/>
          </reference>
        </references>
      </pivotArea>
    </format>
    <format dxfId="1451">
      <pivotArea dataOnly="0" labelOnly="1" outline="0" fieldPosition="0">
        <references count="5">
          <reference field="0" count="1" selected="0">
            <x v="59"/>
          </reference>
          <reference field="2" count="1" selected="0">
            <x v="21"/>
          </reference>
          <reference field="7" count="1" selected="0">
            <x v="61"/>
          </reference>
          <reference field="8" count="1">
            <x v="4"/>
          </reference>
          <reference field="20" count="1" selected="0">
            <x v="276"/>
          </reference>
        </references>
      </pivotArea>
    </format>
    <format dxfId="1450">
      <pivotArea dataOnly="0" labelOnly="1" outline="0" fieldPosition="0">
        <references count="5">
          <reference field="0" count="1" selected="0">
            <x v="60"/>
          </reference>
          <reference field="2" count="1" selected="0">
            <x v="11"/>
          </reference>
          <reference field="7" count="1" selected="0">
            <x v="61"/>
          </reference>
          <reference field="8" count="1">
            <x v="1"/>
          </reference>
          <reference field="20" count="1" selected="0">
            <x v="54"/>
          </reference>
        </references>
      </pivotArea>
    </format>
    <format dxfId="1449">
      <pivotArea dataOnly="0" labelOnly="1" outline="0" fieldPosition="0">
        <references count="5">
          <reference field="0" count="1" selected="0">
            <x v="66"/>
          </reference>
          <reference field="2" count="1" selected="0">
            <x v="10"/>
          </reference>
          <reference field="7" count="1" selected="0">
            <x v="61"/>
          </reference>
          <reference field="8" count="1">
            <x v="4"/>
          </reference>
          <reference field="20" count="1" selected="0">
            <x v="97"/>
          </reference>
        </references>
      </pivotArea>
    </format>
    <format dxfId="1448">
      <pivotArea dataOnly="0" labelOnly="1" outline="0" fieldPosition="0">
        <references count="5">
          <reference field="0" count="1" selected="0">
            <x v="80"/>
          </reference>
          <reference field="2" count="1" selected="0">
            <x v="14"/>
          </reference>
          <reference field="7" count="1" selected="0">
            <x v="61"/>
          </reference>
          <reference field="8" count="1">
            <x v="0"/>
          </reference>
          <reference field="20" count="1" selected="0">
            <x v="82"/>
          </reference>
        </references>
      </pivotArea>
    </format>
    <format dxfId="1447">
      <pivotArea dataOnly="0" labelOnly="1" outline="0" fieldPosition="0">
        <references count="5">
          <reference field="0" count="1" selected="0">
            <x v="85"/>
          </reference>
          <reference field="2" count="1" selected="0">
            <x v="17"/>
          </reference>
          <reference field="7" count="1" selected="0">
            <x v="61"/>
          </reference>
          <reference field="8" count="1">
            <x v="4"/>
          </reference>
          <reference field="20" count="1" selected="0">
            <x v="221"/>
          </reference>
        </references>
      </pivotArea>
    </format>
    <format dxfId="1446">
      <pivotArea dataOnly="0" labelOnly="1" outline="0" fieldPosition="0">
        <references count="5">
          <reference field="0" count="1" selected="0">
            <x v="120"/>
          </reference>
          <reference field="2" count="1" selected="0">
            <x v="20"/>
          </reference>
          <reference field="7" count="1" selected="0">
            <x v="61"/>
          </reference>
          <reference field="8" count="1">
            <x v="1"/>
          </reference>
          <reference field="20" count="1" selected="0">
            <x v="127"/>
          </reference>
        </references>
      </pivotArea>
    </format>
    <format dxfId="1445">
      <pivotArea dataOnly="0" labelOnly="1" outline="0" fieldPosition="0">
        <references count="5">
          <reference field="0" count="1" selected="0">
            <x v="121"/>
          </reference>
          <reference field="2" count="1" selected="0">
            <x v="35"/>
          </reference>
          <reference field="7" count="1" selected="0">
            <x v="61"/>
          </reference>
          <reference field="8" count="1">
            <x v="4"/>
          </reference>
          <reference field="20" count="1" selected="0">
            <x v="201"/>
          </reference>
        </references>
      </pivotArea>
    </format>
    <format dxfId="1444">
      <pivotArea dataOnly="0" labelOnly="1" outline="0" fieldPosition="0">
        <references count="5">
          <reference field="0" count="1" selected="0">
            <x v="130"/>
          </reference>
          <reference field="2" count="1" selected="0">
            <x v="35"/>
          </reference>
          <reference field="7" count="1" selected="0">
            <x v="61"/>
          </reference>
          <reference field="8" count="1">
            <x v="3"/>
          </reference>
          <reference field="20" count="1" selected="0">
            <x v="73"/>
          </reference>
        </references>
      </pivotArea>
    </format>
    <format dxfId="1443">
      <pivotArea dataOnly="0" labelOnly="1" outline="0" fieldPosition="0">
        <references count="5">
          <reference field="0" count="1" selected="0">
            <x v="138"/>
          </reference>
          <reference field="2" count="1" selected="0">
            <x v="35"/>
          </reference>
          <reference field="7" count="1" selected="0">
            <x v="61"/>
          </reference>
          <reference field="8" count="1">
            <x v="0"/>
          </reference>
          <reference field="20" count="1" selected="0">
            <x v="69"/>
          </reference>
        </references>
      </pivotArea>
    </format>
    <format dxfId="1442">
      <pivotArea dataOnly="0" labelOnly="1" outline="0" fieldPosition="0">
        <references count="5">
          <reference field="0" count="1" selected="0">
            <x v="142"/>
          </reference>
          <reference field="2" count="1" selected="0">
            <x v="31"/>
          </reference>
          <reference field="7" count="1" selected="0">
            <x v="61"/>
          </reference>
          <reference field="8" count="1">
            <x v="3"/>
          </reference>
          <reference field="20" count="1" selected="0">
            <x v="83"/>
          </reference>
        </references>
      </pivotArea>
    </format>
    <format dxfId="1441">
      <pivotArea dataOnly="0" labelOnly="1" outline="0" fieldPosition="0">
        <references count="5">
          <reference field="0" count="1" selected="0">
            <x v="154"/>
          </reference>
          <reference field="2" count="1" selected="0">
            <x v="35"/>
          </reference>
          <reference field="7" count="1" selected="0">
            <x v="61"/>
          </reference>
          <reference field="8" count="1">
            <x v="4"/>
          </reference>
          <reference field="20" count="1" selected="0">
            <x v="59"/>
          </reference>
        </references>
      </pivotArea>
    </format>
    <format dxfId="1440">
      <pivotArea dataOnly="0" labelOnly="1" outline="0" fieldPosition="0">
        <references count="5">
          <reference field="0" count="1" selected="0">
            <x v="174"/>
          </reference>
          <reference field="2" count="1" selected="0">
            <x v="35"/>
          </reference>
          <reference field="7" count="1" selected="0">
            <x v="61"/>
          </reference>
          <reference field="8" count="1">
            <x v="3"/>
          </reference>
          <reference field="20" count="1" selected="0">
            <x v="31"/>
          </reference>
        </references>
      </pivotArea>
    </format>
    <format dxfId="1439">
      <pivotArea dataOnly="0" labelOnly="1" outline="0" fieldPosition="0">
        <references count="5">
          <reference field="0" count="1" selected="0">
            <x v="184"/>
          </reference>
          <reference field="2" count="1" selected="0">
            <x v="35"/>
          </reference>
          <reference field="7" count="1" selected="0">
            <x v="61"/>
          </reference>
          <reference field="8" count="1">
            <x v="4"/>
          </reference>
          <reference field="20" count="1" selected="0">
            <x v="178"/>
          </reference>
        </references>
      </pivotArea>
    </format>
    <format dxfId="1438">
      <pivotArea dataOnly="0" labelOnly="1" outline="0" fieldPosition="0">
        <references count="5">
          <reference field="0" count="1" selected="0">
            <x v="191"/>
          </reference>
          <reference field="2" count="1" selected="0">
            <x v="20"/>
          </reference>
          <reference field="7" count="1" selected="0">
            <x v="61"/>
          </reference>
          <reference field="8" count="1">
            <x v="0"/>
          </reference>
          <reference field="20" count="1" selected="0">
            <x v="108"/>
          </reference>
        </references>
      </pivotArea>
    </format>
    <format dxfId="1437">
      <pivotArea dataOnly="0" labelOnly="1" outline="0" fieldPosition="0">
        <references count="5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61"/>
          </reference>
          <reference field="8" count="1">
            <x v="1"/>
          </reference>
          <reference field="20" count="1" selected="0">
            <x v="215"/>
          </reference>
        </references>
      </pivotArea>
    </format>
    <format dxfId="1436">
      <pivotArea dataOnly="0" labelOnly="1" outline="0" fieldPosition="0">
        <references count="5">
          <reference field="0" count="1" selected="0">
            <x v="203"/>
          </reference>
          <reference field="2" count="1" selected="0">
            <x v="20"/>
          </reference>
          <reference field="7" count="1" selected="0">
            <x v="61"/>
          </reference>
          <reference field="8" count="1">
            <x v="3"/>
          </reference>
          <reference field="20" count="1" selected="0">
            <x v="17"/>
          </reference>
        </references>
      </pivotArea>
    </format>
    <format dxfId="1435">
      <pivotArea dataOnly="0" labelOnly="1" outline="0" fieldPosition="0">
        <references count="5">
          <reference field="0" count="1" selected="0">
            <x v="213"/>
          </reference>
          <reference field="2" count="1" selected="0">
            <x v="17"/>
          </reference>
          <reference field="7" count="1" selected="0">
            <x v="61"/>
          </reference>
          <reference field="8" count="1">
            <x v="4"/>
          </reference>
          <reference field="20" count="1" selected="0">
            <x v="241"/>
          </reference>
        </references>
      </pivotArea>
    </format>
    <format dxfId="1434">
      <pivotArea dataOnly="0" labelOnly="1" outline="0" fieldPosition="0">
        <references count="5">
          <reference field="0" count="1" selected="0">
            <x v="247"/>
          </reference>
          <reference field="2" count="1" selected="0">
            <x v="33"/>
          </reference>
          <reference field="7" count="1" selected="0">
            <x v="61"/>
          </reference>
          <reference field="8" count="1">
            <x v="0"/>
          </reference>
          <reference field="20" count="1" selected="0">
            <x v="169"/>
          </reference>
        </references>
      </pivotArea>
    </format>
    <format dxfId="1433">
      <pivotArea dataOnly="0" labelOnly="1" outline="0" fieldPosition="0">
        <references count="5">
          <reference field="0" count="1" selected="0">
            <x v="272"/>
          </reference>
          <reference field="2" count="1" selected="0">
            <x v="20"/>
          </reference>
          <reference field="7" count="1" selected="0">
            <x v="61"/>
          </reference>
          <reference field="8" count="1">
            <x v="4"/>
          </reference>
          <reference field="20" count="1" selected="0">
            <x v="199"/>
          </reference>
        </references>
      </pivotArea>
    </format>
    <format dxfId="1432">
      <pivotArea dataOnly="0" labelOnly="1" outline="0" fieldPosition="0">
        <references count="5">
          <reference field="0" count="1" selected="0">
            <x v="274"/>
          </reference>
          <reference field="2" count="1" selected="0">
            <x v="20"/>
          </reference>
          <reference field="7" count="1" selected="0">
            <x v="61"/>
          </reference>
          <reference field="8" count="1">
            <x v="1"/>
          </reference>
          <reference field="20" count="1" selected="0">
            <x v="43"/>
          </reference>
        </references>
      </pivotArea>
    </format>
    <format dxfId="1431">
      <pivotArea dataOnly="0" labelOnly="1" outline="0" fieldPosition="0">
        <references count="5">
          <reference field="0" count="1" selected="0">
            <x v="302"/>
          </reference>
          <reference field="2" count="1" selected="0">
            <x v="35"/>
          </reference>
          <reference field="7" count="1" selected="0">
            <x v="61"/>
          </reference>
          <reference field="8" count="1">
            <x v="3"/>
          </reference>
          <reference field="20" count="1" selected="0">
            <x v="28"/>
          </reference>
        </references>
      </pivotArea>
    </format>
    <format dxfId="1430">
      <pivotArea dataOnly="0" labelOnly="1" outline="0" fieldPosition="0">
        <references count="5">
          <reference field="0" count="1" selected="0">
            <x v="312"/>
          </reference>
          <reference field="2" count="1" selected="0">
            <x v="4"/>
          </reference>
          <reference field="7" count="1" selected="0">
            <x v="61"/>
          </reference>
          <reference field="8" count="1">
            <x v="4"/>
          </reference>
          <reference field="20" count="1" selected="0">
            <x v="287"/>
          </reference>
        </references>
      </pivotArea>
    </format>
    <format dxfId="1429">
      <pivotArea dataOnly="0" labelOnly="1" outline="0" fieldPosition="0">
        <references count="5">
          <reference field="0" count="1" selected="0">
            <x v="2"/>
          </reference>
          <reference field="2" count="1" selected="0">
            <x v="20"/>
          </reference>
          <reference field="7" count="1" selected="0">
            <x v="62"/>
          </reference>
          <reference field="8" count="1">
            <x v="1"/>
          </reference>
          <reference field="20" count="1" selected="0">
            <x v="263"/>
          </reference>
        </references>
      </pivotArea>
    </format>
    <format dxfId="1428">
      <pivotArea dataOnly="0" labelOnly="1" outline="0" fieldPosition="0">
        <references count="5">
          <reference field="0" count="1" selected="0">
            <x v="7"/>
          </reference>
          <reference field="2" count="1" selected="0">
            <x v="33"/>
          </reference>
          <reference field="7" count="1" selected="0">
            <x v="62"/>
          </reference>
          <reference field="8" count="1">
            <x v="2"/>
          </reference>
          <reference field="20" count="1" selected="0">
            <x v="197"/>
          </reference>
        </references>
      </pivotArea>
    </format>
    <format dxfId="1427">
      <pivotArea dataOnly="0" labelOnly="1" outline="0" fieldPosition="0">
        <references count="5">
          <reference field="0" count="1" selected="0">
            <x v="34"/>
          </reference>
          <reference field="2" count="1" selected="0">
            <x v="33"/>
          </reference>
          <reference field="7" count="1" selected="0">
            <x v="62"/>
          </reference>
          <reference field="8" count="2">
            <x v="0"/>
            <x v="3"/>
          </reference>
          <reference field="20" count="1" selected="0">
            <x v="162"/>
          </reference>
        </references>
      </pivotArea>
    </format>
    <format dxfId="1426">
      <pivotArea dataOnly="0" labelOnly="1" outline="0" fieldPosition="0">
        <references count="5">
          <reference field="0" count="1" selected="0">
            <x v="35"/>
          </reference>
          <reference field="2" count="1" selected="0">
            <x v="7"/>
          </reference>
          <reference field="7" count="1" selected="0">
            <x v="62"/>
          </reference>
          <reference field="8" count="1">
            <x v="1"/>
          </reference>
          <reference field="20" count="1" selected="0">
            <x v="102"/>
          </reference>
        </references>
      </pivotArea>
    </format>
    <format dxfId="1425">
      <pivotArea dataOnly="0" labelOnly="1" outline="0" fieldPosition="0">
        <references count="5">
          <reference field="0" count="1" selected="0">
            <x v="52"/>
          </reference>
          <reference field="2" count="1" selected="0">
            <x v="21"/>
          </reference>
          <reference field="7" count="1" selected="0">
            <x v="62"/>
          </reference>
          <reference field="8" count="1">
            <x v="3"/>
          </reference>
          <reference field="20" count="1" selected="0">
            <x v="189"/>
          </reference>
        </references>
      </pivotArea>
    </format>
    <format dxfId="1424">
      <pivotArea dataOnly="0" labelOnly="1" outline="0" fieldPosition="0">
        <references count="5">
          <reference field="0" count="1" selected="0">
            <x v="67"/>
          </reference>
          <reference field="2" count="1" selected="0">
            <x v="30"/>
          </reference>
          <reference field="7" count="1" selected="0">
            <x v="62"/>
          </reference>
          <reference field="8" count="1">
            <x v="1"/>
          </reference>
          <reference field="20" count="1" selected="0">
            <x v="116"/>
          </reference>
        </references>
      </pivotArea>
    </format>
    <format dxfId="1423">
      <pivotArea dataOnly="0" labelOnly="1" outline="0" fieldPosition="0">
        <references count="5">
          <reference field="0" count="1" selected="0">
            <x v="70"/>
          </reference>
          <reference field="2" count="1" selected="0">
            <x v="26"/>
          </reference>
          <reference field="7" count="1" selected="0">
            <x v="62"/>
          </reference>
          <reference field="8" count="1">
            <x v="0"/>
          </reference>
          <reference field="20" count="1" selected="0">
            <x v="219"/>
          </reference>
        </references>
      </pivotArea>
    </format>
    <format dxfId="1422">
      <pivotArea dataOnly="0" labelOnly="1" outline="0" fieldPosition="0">
        <references count="5">
          <reference field="0" count="1" selected="0">
            <x v="77"/>
          </reference>
          <reference field="2" count="1" selected="0">
            <x v="4"/>
          </reference>
          <reference field="7" count="1" selected="0">
            <x v="62"/>
          </reference>
          <reference field="8" count="1">
            <x v="3"/>
          </reference>
          <reference field="20" count="1" selected="0">
            <x v="190"/>
          </reference>
        </references>
      </pivotArea>
    </format>
    <format dxfId="1421">
      <pivotArea dataOnly="0" labelOnly="1" outline="0" fieldPosition="0">
        <references count="5">
          <reference field="0" count="1" selected="0">
            <x v="82"/>
          </reference>
          <reference field="2" count="1" selected="0">
            <x v="35"/>
          </reference>
          <reference field="7" count="1" selected="0">
            <x v="62"/>
          </reference>
          <reference field="8" count="1">
            <x v="0"/>
          </reference>
          <reference field="20" count="1" selected="0">
            <x v="71"/>
          </reference>
        </references>
      </pivotArea>
    </format>
    <format dxfId="1420">
      <pivotArea dataOnly="0" labelOnly="1" outline="0" fieldPosition="0">
        <references count="5">
          <reference field="0" count="1" selected="0">
            <x v="94"/>
          </reference>
          <reference field="2" count="1" selected="0">
            <x v="35"/>
          </reference>
          <reference field="7" count="1" selected="0">
            <x v="62"/>
          </reference>
          <reference field="8" count="1">
            <x v="1"/>
          </reference>
          <reference field="20" count="1" selected="0">
            <x v="236"/>
          </reference>
        </references>
      </pivotArea>
    </format>
    <format dxfId="1419">
      <pivotArea dataOnly="0" labelOnly="1" outline="0" fieldPosition="0">
        <references count="5">
          <reference field="0" count="1" selected="0">
            <x v="105"/>
          </reference>
          <reference field="2" count="1" selected="0">
            <x v="20"/>
          </reference>
          <reference field="7" count="1" selected="0">
            <x v="62"/>
          </reference>
          <reference field="8" count="1">
            <x v="2"/>
          </reference>
          <reference field="20" count="1" selected="0">
            <x v="179"/>
          </reference>
        </references>
      </pivotArea>
    </format>
    <format dxfId="1418">
      <pivotArea dataOnly="0" labelOnly="1" outline="0" fieldPosition="0">
        <references count="5">
          <reference field="0" count="1" selected="0">
            <x v="108"/>
          </reference>
          <reference field="2" count="1" selected="0">
            <x v="20"/>
          </reference>
          <reference field="7" count="1" selected="0">
            <x v="62"/>
          </reference>
          <reference field="8" count="1">
            <x v="0"/>
          </reference>
          <reference field="20" count="1" selected="0">
            <x v="145"/>
          </reference>
        </references>
      </pivotArea>
    </format>
    <format dxfId="1417">
      <pivotArea dataOnly="0" labelOnly="1" outline="0" fieldPosition="0">
        <references count="5">
          <reference field="0" count="1" selected="0">
            <x v="118"/>
          </reference>
          <reference field="2" count="1" selected="0">
            <x v="8"/>
          </reference>
          <reference field="7" count="1" selected="0">
            <x v="62"/>
          </reference>
          <reference field="8" count="1">
            <x v="2"/>
          </reference>
          <reference field="20" count="1" selected="0">
            <x v="192"/>
          </reference>
        </references>
      </pivotArea>
    </format>
    <format dxfId="1416">
      <pivotArea dataOnly="0" labelOnly="1" outline="0" fieldPosition="0">
        <references count="5">
          <reference field="0" count="1" selected="0">
            <x v="122"/>
          </reference>
          <reference field="2" count="1" selected="0">
            <x v="18"/>
          </reference>
          <reference field="7" count="1" selected="0">
            <x v="62"/>
          </reference>
          <reference field="8" count="1">
            <x v="0"/>
          </reference>
          <reference field="20" count="1" selected="0">
            <x v="245"/>
          </reference>
        </references>
      </pivotArea>
    </format>
    <format dxfId="1415">
      <pivotArea dataOnly="0" labelOnly="1" outline="0" fieldPosition="0">
        <references count="5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62"/>
          </reference>
          <reference field="8" count="1">
            <x v="3"/>
          </reference>
          <reference field="20" count="1" selected="0">
            <x v="229"/>
          </reference>
        </references>
      </pivotArea>
    </format>
    <format dxfId="1414">
      <pivotArea dataOnly="0" labelOnly="1" outline="0" fieldPosition="0">
        <references count="5">
          <reference field="0" count="1" selected="0">
            <x v="166"/>
          </reference>
          <reference field="2" count="1" selected="0">
            <x v="35"/>
          </reference>
          <reference field="7" count="1" selected="0">
            <x v="62"/>
          </reference>
          <reference field="8" count="1">
            <x v="2"/>
          </reference>
          <reference field="20" count="1" selected="0">
            <x v="260"/>
          </reference>
        </references>
      </pivotArea>
    </format>
    <format dxfId="1413">
      <pivotArea dataOnly="0" labelOnly="1" outline="0" fieldPosition="0">
        <references count="5">
          <reference field="0" count="1" selected="0">
            <x v="174"/>
          </reference>
          <reference field="2" count="1" selected="0">
            <x v="35"/>
          </reference>
          <reference field="7" count="1" selected="0">
            <x v="62"/>
          </reference>
          <reference field="8" count="1">
            <x v="3"/>
          </reference>
          <reference field="20" count="1" selected="0">
            <x v="31"/>
          </reference>
        </references>
      </pivotArea>
    </format>
    <format dxfId="1412">
      <pivotArea dataOnly="0" labelOnly="1" outline="0" fieldPosition="0">
        <references count="5">
          <reference field="0" count="1" selected="0">
            <x v="180"/>
          </reference>
          <reference field="2" count="1" selected="0">
            <x v="20"/>
          </reference>
          <reference field="7" count="1" selected="0">
            <x v="62"/>
          </reference>
          <reference field="8" count="1">
            <x v="2"/>
          </reference>
          <reference field="20" count="1" selected="0">
            <x v="159"/>
          </reference>
        </references>
      </pivotArea>
    </format>
    <format dxfId="1411">
      <pivotArea dataOnly="0" labelOnly="1" outline="0" fieldPosition="0">
        <references count="5">
          <reference field="0" count="1" selected="0">
            <x v="195"/>
          </reference>
          <reference field="2" count="1" selected="0">
            <x v="33"/>
          </reference>
          <reference field="7" count="1" selected="0">
            <x v="62"/>
          </reference>
          <reference field="8" count="1">
            <x v="0"/>
          </reference>
          <reference field="20" count="1" selected="0">
            <x v="237"/>
          </reference>
        </references>
      </pivotArea>
    </format>
    <format dxfId="1410">
      <pivotArea dataOnly="0" labelOnly="1" outline="0" fieldPosition="0">
        <references count="5">
          <reference field="0" count="1" selected="0">
            <x v="209"/>
          </reference>
          <reference field="2" count="1" selected="0">
            <x v="35"/>
          </reference>
          <reference field="7" count="1" selected="0">
            <x v="62"/>
          </reference>
          <reference field="8" count="1">
            <x v="3"/>
          </reference>
          <reference field="20" count="1" selected="0">
            <x v="279"/>
          </reference>
        </references>
      </pivotArea>
    </format>
    <format dxfId="1409">
      <pivotArea dataOnly="0" labelOnly="1" outline="0" fieldPosition="0">
        <references count="5">
          <reference field="0" count="1" selected="0">
            <x v="221"/>
          </reference>
          <reference field="2" count="1" selected="0">
            <x v="31"/>
          </reference>
          <reference field="7" count="1" selected="0">
            <x v="62"/>
          </reference>
          <reference field="8" count="1">
            <x v="2"/>
          </reference>
          <reference field="20" count="1" selected="0">
            <x v="267"/>
          </reference>
        </references>
      </pivotArea>
    </format>
    <format dxfId="1408">
      <pivotArea dataOnly="0" labelOnly="1" outline="0" fieldPosition="0">
        <references count="5">
          <reference field="0" count="1" selected="0">
            <x v="230"/>
          </reference>
          <reference field="2" count="1" selected="0">
            <x v="21"/>
          </reference>
          <reference field="7" count="1" selected="0">
            <x v="62"/>
          </reference>
          <reference field="8" count="1">
            <x v="1"/>
          </reference>
          <reference field="20" count="1" selected="0">
            <x v="265"/>
          </reference>
        </references>
      </pivotArea>
    </format>
    <format dxfId="1407">
      <pivotArea dataOnly="0" labelOnly="1" outline="0" fieldPosition="0">
        <references count="5">
          <reference field="0" count="1" selected="0">
            <x v="242"/>
          </reference>
          <reference field="2" count="1" selected="0">
            <x v="31"/>
          </reference>
          <reference field="7" count="1" selected="0">
            <x v="62"/>
          </reference>
          <reference field="8" count="1">
            <x v="3"/>
          </reference>
          <reference field="20" count="1" selected="0">
            <x v="183"/>
          </reference>
        </references>
      </pivotArea>
    </format>
    <format dxfId="1406">
      <pivotArea dataOnly="0" labelOnly="1" outline="0" fieldPosition="0">
        <references count="5">
          <reference field="0" count="1" selected="0">
            <x v="250"/>
          </reference>
          <reference field="2" count="1" selected="0">
            <x v="20"/>
          </reference>
          <reference field="7" count="1" selected="0">
            <x v="62"/>
          </reference>
          <reference field="8" count="1">
            <x v="0"/>
          </reference>
          <reference field="20" count="1" selected="0">
            <x v="187"/>
          </reference>
        </references>
      </pivotArea>
    </format>
    <format dxfId="1405">
      <pivotArea dataOnly="0" labelOnly="1" outline="0" fieldPosition="0">
        <references count="5">
          <reference field="0" count="1" selected="0">
            <x v="260"/>
          </reference>
          <reference field="2" count="1" selected="0">
            <x v="20"/>
          </reference>
          <reference field="7" count="1" selected="0">
            <x v="62"/>
          </reference>
          <reference field="8" count="1">
            <x v="2"/>
          </reference>
          <reference field="20" count="1" selected="0">
            <x v="113"/>
          </reference>
        </references>
      </pivotArea>
    </format>
    <format dxfId="1404">
      <pivotArea dataOnly="0" labelOnly="1" outline="0" fieldPosition="0">
        <references count="5">
          <reference field="0" count="1" selected="0">
            <x v="301"/>
          </reference>
          <reference field="2" count="1" selected="0">
            <x v="15"/>
          </reference>
          <reference field="7" count="1" selected="0">
            <x v="62"/>
          </reference>
          <reference field="8" count="1">
            <x v="1"/>
          </reference>
          <reference field="20" count="1" selected="0">
            <x v="122"/>
          </reference>
        </references>
      </pivotArea>
    </format>
    <format dxfId="1403">
      <pivotArea dataOnly="0" labelOnly="1" outline="0" fieldPosition="0">
        <references count="5">
          <reference field="0" count="1" selected="0">
            <x v="309"/>
          </reference>
          <reference field="2" count="1" selected="0">
            <x v="0"/>
          </reference>
          <reference field="7" count="1" selected="0">
            <x v="62"/>
          </reference>
          <reference field="8" count="2">
            <x v="0"/>
            <x v="3"/>
          </reference>
          <reference field="20" count="1" selected="0">
            <x v="0"/>
          </reference>
        </references>
      </pivotArea>
    </format>
    <format dxfId="1402">
      <pivotArea dataOnly="0" labelOnly="1" outline="0" fieldPosition="0">
        <references count="5">
          <reference field="0" count="1" selected="0">
            <x v="318"/>
          </reference>
          <reference field="2" count="1" selected="0">
            <x v="20"/>
          </reference>
          <reference field="7" count="1" selected="0">
            <x v="62"/>
          </reference>
          <reference field="8" count="1">
            <x v="2"/>
          </reference>
          <reference field="20" count="1" selected="0">
            <x v="293"/>
          </reference>
        </references>
      </pivotArea>
    </format>
    <format dxfId="1401">
      <pivotArea dataOnly="0" labelOnly="1" outline="0" fieldPosition="0">
        <references count="5">
          <reference field="0" count="1" selected="0">
            <x v="19"/>
          </reference>
          <reference field="2" count="1" selected="0">
            <x v="37"/>
          </reference>
          <reference field="7" count="1" selected="0">
            <x v="66"/>
          </reference>
          <reference field="8" count="1">
            <x v="1"/>
          </reference>
          <reference field="20" count="1" selected="0">
            <x v="257"/>
          </reference>
        </references>
      </pivotArea>
    </format>
    <format dxfId="1400">
      <pivotArea dataOnly="0" labelOnly="1" outline="0" fieldPosition="0">
        <references count="5">
          <reference field="0" count="1" selected="0">
            <x v="94"/>
          </reference>
          <reference field="2" count="1" selected="0">
            <x v="35"/>
          </reference>
          <reference field="7" count="1" selected="0">
            <x v="66"/>
          </reference>
          <reference field="8" count="1">
            <x v="4"/>
          </reference>
          <reference field="20" count="1" selected="0">
            <x v="236"/>
          </reference>
        </references>
      </pivotArea>
    </format>
    <format dxfId="1399">
      <pivotArea dataOnly="0" labelOnly="1" outline="0" fieldPosition="0">
        <references count="5">
          <reference field="0" count="1" selected="0">
            <x v="136"/>
          </reference>
          <reference field="2" count="1" selected="0">
            <x v="30"/>
          </reference>
          <reference field="7" count="1" selected="0">
            <x v="66"/>
          </reference>
          <reference field="8" count="2">
            <x v="1"/>
            <x v="4"/>
          </reference>
          <reference field="20" count="1" selected="0">
            <x v="249"/>
          </reference>
        </references>
      </pivotArea>
    </format>
    <format dxfId="1398">
      <pivotArea dataOnly="0" labelOnly="1" outline="0" fieldPosition="0">
        <references count="5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66"/>
          </reference>
          <reference field="8" count="1">
            <x v="1"/>
          </reference>
          <reference field="20" count="1" selected="0">
            <x v="229"/>
          </reference>
        </references>
      </pivotArea>
    </format>
    <format dxfId="1397">
      <pivotArea dataOnly="0" labelOnly="1" outline="0" fieldPosition="0">
        <references count="5">
          <reference field="0" count="1" selected="0">
            <x v="218"/>
          </reference>
          <reference field="2" count="1" selected="0">
            <x v="20"/>
          </reference>
          <reference field="7" count="1" selected="0">
            <x v="66"/>
          </reference>
          <reference field="8" count="1">
            <x v="4"/>
          </reference>
          <reference field="20" count="1" selected="0">
            <x v="274"/>
          </reference>
        </references>
      </pivotArea>
    </format>
    <format dxfId="1396">
      <pivotArea dataOnly="0" labelOnly="1" outline="0" fieldPosition="0">
        <references count="5">
          <reference field="0" count="1" selected="0">
            <x v="223"/>
          </reference>
          <reference field="2" count="1" selected="0">
            <x v="20"/>
          </reference>
          <reference field="7" count="1" selected="0">
            <x v="66"/>
          </reference>
          <reference field="8" count="1">
            <x v="1"/>
          </reference>
          <reference field="20" count="1" selected="0">
            <x v="273"/>
          </reference>
        </references>
      </pivotArea>
    </format>
    <format dxfId="1395">
      <pivotArea dataOnly="0" labelOnly="1" outline="0" fieldPosition="0">
        <references count="5">
          <reference field="0" count="1" selected="0">
            <x v="283"/>
          </reference>
          <reference field="2" count="1" selected="0">
            <x v="35"/>
          </reference>
          <reference field="7" count="1" selected="0">
            <x v="66"/>
          </reference>
          <reference field="8" count="1">
            <x v="4"/>
          </reference>
          <reference field="20" count="1" selected="0">
            <x v="115"/>
          </reference>
        </references>
      </pivotArea>
    </format>
    <format dxfId="1394">
      <pivotArea dataOnly="0" labelOnly="1" outline="0" fieldPosition="0">
        <references count="5">
          <reference field="0" count="1" selected="0">
            <x v="47"/>
          </reference>
          <reference field="2" count="1" selected="0">
            <x v="31"/>
          </reference>
          <reference field="7" count="1" selected="0">
            <x v="67"/>
          </reference>
          <reference field="8" count="1">
            <x v="1"/>
          </reference>
          <reference field="20" count="1" selected="0">
            <x v="33"/>
          </reference>
        </references>
      </pivotArea>
    </format>
    <format dxfId="1393">
      <pivotArea dataOnly="0" labelOnly="1" outline="0" fieldPosition="0">
        <references count="5">
          <reference field="0" count="1" selected="0">
            <x v="56"/>
          </reference>
          <reference field="2" count="1" selected="0">
            <x v="7"/>
          </reference>
          <reference field="7" count="1" selected="0">
            <x v="67"/>
          </reference>
          <reference field="8" count="1">
            <x v="2"/>
          </reference>
          <reference field="20" count="1" selected="0">
            <x v="160"/>
          </reference>
        </references>
      </pivotArea>
    </format>
    <format dxfId="1392">
      <pivotArea dataOnly="0" labelOnly="1" outline="0" fieldPosition="0">
        <references count="5">
          <reference field="0" count="1" selected="0">
            <x v="273"/>
          </reference>
          <reference field="2" count="1" selected="0">
            <x v="20"/>
          </reference>
          <reference field="7" count="1" selected="0">
            <x v="67"/>
          </reference>
          <reference field="8" count="1">
            <x v="1"/>
          </reference>
          <reference field="20" count="1" selected="0">
            <x v="63"/>
          </reference>
        </references>
      </pivotArea>
    </format>
    <format dxfId="1391">
      <pivotArea dataOnly="0" labelOnly="1" outline="0" fieldPosition="0">
        <references count="5">
          <reference field="0" count="1" selected="0">
            <x v="313"/>
          </reference>
          <reference field="2" count="1" selected="0">
            <x v="4"/>
          </reference>
          <reference field="7" count="1" selected="0">
            <x v="67"/>
          </reference>
          <reference field="8" count="1">
            <x v="2"/>
          </reference>
          <reference field="20" count="1" selected="0">
            <x v="288"/>
          </reference>
        </references>
      </pivotArea>
    </format>
    <format dxfId="1390">
      <pivotArea dataOnly="0" labelOnly="1" outline="0" fieldPosition="0">
        <references count="5">
          <reference field="0" count="1" selected="0">
            <x v="0"/>
          </reference>
          <reference field="2" count="1" selected="0">
            <x v="33"/>
          </reference>
          <reference field="7" count="1" selected="0">
            <x v="68"/>
          </reference>
          <reference field="8" count="2">
            <x v="0"/>
            <x v="2"/>
          </reference>
          <reference field="20" count="1" selected="0">
            <x v="223"/>
          </reference>
        </references>
      </pivotArea>
    </format>
    <format dxfId="1389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20"/>
          </reference>
          <reference field="7" count="1" selected="0">
            <x v="68"/>
          </reference>
          <reference field="8" count="2">
            <x v="0"/>
            <x v="2"/>
          </reference>
          <reference field="20" count="1" selected="0">
            <x v="158"/>
          </reference>
        </references>
      </pivotArea>
    </format>
    <format dxfId="1388">
      <pivotArea dataOnly="0" labelOnly="1" outline="0" fieldPosition="0">
        <references count="5">
          <reference field="0" count="1" selected="0">
            <x v="10"/>
          </reference>
          <reference field="2" count="1" selected="0">
            <x v="33"/>
          </reference>
          <reference field="7" count="1" selected="0">
            <x v="68"/>
          </reference>
          <reference field="8" count="2">
            <x v="0"/>
            <x v="2"/>
          </reference>
          <reference field="20" count="1" selected="0">
            <x v="262"/>
          </reference>
        </references>
      </pivotArea>
    </format>
    <format dxfId="1387">
      <pivotArea dataOnly="0" labelOnly="1" outline="0" fieldPosition="0">
        <references count="5">
          <reference field="0" count="1" selected="0">
            <x v="14"/>
          </reference>
          <reference field="2" count="1" selected="0">
            <x v="20"/>
          </reference>
          <reference field="7" count="1" selected="0">
            <x v="68"/>
          </reference>
          <reference field="8" count="1">
            <x v="1"/>
          </reference>
          <reference field="20" count="1" selected="0">
            <x v="210"/>
          </reference>
        </references>
      </pivotArea>
    </format>
    <format dxfId="1386">
      <pivotArea dataOnly="0" labelOnly="1" outline="0" fieldPosition="0">
        <references count="5">
          <reference field="0" count="1" selected="0">
            <x v="43"/>
          </reference>
          <reference field="2" count="1" selected="0">
            <x v="35"/>
          </reference>
          <reference field="7" count="1" selected="0">
            <x v="68"/>
          </reference>
          <reference field="8" count="1">
            <x v="0"/>
          </reference>
          <reference field="20" count="1" selected="0">
            <x v="61"/>
          </reference>
        </references>
      </pivotArea>
    </format>
    <format dxfId="1385">
      <pivotArea dataOnly="0" labelOnly="1" outline="0" fieldPosition="0">
        <references count="5">
          <reference field="0" count="1" selected="0">
            <x v="45"/>
          </reference>
          <reference field="2" count="1" selected="0">
            <x v="17"/>
          </reference>
          <reference field="7" count="1" selected="0">
            <x v="68"/>
          </reference>
          <reference field="8" count="2">
            <x v="2"/>
            <x v="4"/>
          </reference>
          <reference field="20" count="1" selected="0">
            <x v="134"/>
          </reference>
        </references>
      </pivotArea>
    </format>
    <format dxfId="1384">
      <pivotArea dataOnly="0" labelOnly="1" outline="0" fieldPosition="0">
        <references count="5">
          <reference field="0" count="1" selected="0">
            <x v="86"/>
          </reference>
          <reference field="2" count="1" selected="0">
            <x v="20"/>
          </reference>
          <reference field="7" count="1" selected="0">
            <x v="68"/>
          </reference>
          <reference field="8" count="1">
            <x v="2"/>
          </reference>
          <reference field="20" count="1" selected="0">
            <x v="224"/>
          </reference>
        </references>
      </pivotArea>
    </format>
    <format dxfId="1383">
      <pivotArea dataOnly="0" labelOnly="1" outline="0" fieldPosition="0">
        <references count="5">
          <reference field="0" count="1" selected="0">
            <x v="87"/>
          </reference>
          <reference field="2" count="1" selected="0">
            <x v="35"/>
          </reference>
          <reference field="7" count="1" selected="0">
            <x v="68"/>
          </reference>
          <reference field="8" count="2">
            <x v="0"/>
            <x v="2"/>
          </reference>
          <reference field="20" count="1" selected="0">
            <x v="268"/>
          </reference>
        </references>
      </pivotArea>
    </format>
    <format dxfId="1382">
      <pivotArea dataOnly="0" labelOnly="1" outline="0" fieldPosition="0">
        <references count="5">
          <reference field="0" count="1" selected="0">
            <x v="104"/>
          </reference>
          <reference field="2" count="1" selected="0">
            <x v="20"/>
          </reference>
          <reference field="7" count="1" selected="0">
            <x v="68"/>
          </reference>
          <reference field="8" count="1">
            <x v="1"/>
          </reference>
          <reference field="20" count="1" selected="0">
            <x v="177"/>
          </reference>
        </references>
      </pivotArea>
    </format>
    <format dxfId="1381">
      <pivotArea dataOnly="0" labelOnly="1" outline="0" fieldPosition="0">
        <references count="5">
          <reference field="0" count="1" selected="0">
            <x v="121"/>
          </reference>
          <reference field="2" count="1" selected="0">
            <x v="35"/>
          </reference>
          <reference field="7" count="1" selected="0">
            <x v="68"/>
          </reference>
          <reference field="8" count="1">
            <x v="4"/>
          </reference>
          <reference field="20" count="1" selected="0">
            <x v="201"/>
          </reference>
        </references>
      </pivotArea>
    </format>
    <format dxfId="1380">
      <pivotArea dataOnly="0" labelOnly="1" outline="0" fieldPosition="0">
        <references count="5">
          <reference field="0" count="1" selected="0">
            <x v="128"/>
          </reference>
          <reference field="2" count="1" selected="0">
            <x v="33"/>
          </reference>
          <reference field="7" count="1" selected="0">
            <x v="68"/>
          </reference>
          <reference field="8" count="2">
            <x v="2"/>
            <x v="4"/>
          </reference>
          <reference field="20" count="1" selected="0">
            <x v="225"/>
          </reference>
        </references>
      </pivotArea>
    </format>
    <format dxfId="1379">
      <pivotArea dataOnly="0" labelOnly="1" outline="0" fieldPosition="0">
        <references count="5">
          <reference field="0" count="1" selected="0">
            <x v="129"/>
          </reference>
          <reference field="2" count="1" selected="0">
            <x v="33"/>
          </reference>
          <reference field="7" count="1" selected="0">
            <x v="68"/>
          </reference>
          <reference field="8" count="2">
            <x v="2"/>
            <x v="4"/>
          </reference>
          <reference field="20" count="1" selected="0">
            <x v="226"/>
          </reference>
        </references>
      </pivotArea>
    </format>
    <format dxfId="1378">
      <pivotArea dataOnly="0" labelOnly="1" outline="0" fieldPosition="0">
        <references count="5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68"/>
          </reference>
          <reference field="8" count="1">
            <x v="1"/>
          </reference>
          <reference field="20" count="1" selected="0">
            <x v="261"/>
          </reference>
        </references>
      </pivotArea>
    </format>
    <format dxfId="1377">
      <pivotArea dataOnly="0" labelOnly="1" outline="0" fieldPosition="0">
        <references count="5">
          <reference field="0" count="1" selected="0">
            <x v="159"/>
          </reference>
          <reference field="2" count="1" selected="0">
            <x v="20"/>
          </reference>
          <reference field="7" count="1" selected="0">
            <x v="68"/>
          </reference>
          <reference field="8" count="1">
            <x v="0"/>
          </reference>
          <reference field="20" count="1" selected="0">
            <x v="141"/>
          </reference>
        </references>
      </pivotArea>
    </format>
    <format dxfId="1376">
      <pivotArea dataOnly="0" labelOnly="1" outline="0" fieldPosition="0">
        <references count="5">
          <reference field="0" count="1" selected="0">
            <x v="177"/>
          </reference>
          <reference field="2" count="1" selected="0">
            <x v="20"/>
          </reference>
          <reference field="7" count="1" selected="0">
            <x v="68"/>
          </reference>
          <reference field="8" count="1">
            <x v="2"/>
          </reference>
          <reference field="20" count="1" selected="0">
            <x v="165"/>
          </reference>
        </references>
      </pivotArea>
    </format>
    <format dxfId="1375">
      <pivotArea dataOnly="0" labelOnly="1" outline="0" fieldPosition="0">
        <references count="5">
          <reference field="0" count="1" selected="0">
            <x v="196"/>
          </reference>
          <reference field="2" count="1" selected="0">
            <x v="21"/>
          </reference>
          <reference field="7" count="1" selected="0">
            <x v="68"/>
          </reference>
          <reference field="8" count="1">
            <x v="0"/>
          </reference>
          <reference field="20" count="1" selected="0">
            <x v="222"/>
          </reference>
        </references>
      </pivotArea>
    </format>
    <format dxfId="1374">
      <pivotArea dataOnly="0" labelOnly="1" outline="0" fieldPosition="0">
        <references count="5">
          <reference field="0" count="1" selected="0">
            <x v="214"/>
          </reference>
          <reference field="2" count="1" selected="0">
            <x v="31"/>
          </reference>
          <reference field="7" count="1" selected="0">
            <x v="68"/>
          </reference>
          <reference field="8" count="1">
            <x v="4"/>
          </reference>
          <reference field="20" count="1" selected="0">
            <x v="173"/>
          </reference>
        </references>
      </pivotArea>
    </format>
    <format dxfId="1373">
      <pivotArea dataOnly="0" labelOnly="1" outline="0" fieldPosition="0">
        <references count="5">
          <reference field="0" count="1" selected="0">
            <x v="222"/>
          </reference>
          <reference field="2" count="1" selected="0">
            <x v="20"/>
          </reference>
          <reference field="7" count="1" selected="0">
            <x v="68"/>
          </reference>
          <reference field="8" count="1">
            <x v="0"/>
          </reference>
          <reference field="20" count="1" selected="0">
            <x v="172"/>
          </reference>
        </references>
      </pivotArea>
    </format>
    <format dxfId="1372">
      <pivotArea dataOnly="0" labelOnly="1" outline="0" fieldPosition="0">
        <references count="5">
          <reference field="0" count="1" selected="0">
            <x v="256"/>
          </reference>
          <reference field="2" count="1" selected="0">
            <x v="21"/>
          </reference>
          <reference field="7" count="1" selected="0">
            <x v="68"/>
          </reference>
          <reference field="8" count="1">
            <x v="1"/>
          </reference>
          <reference field="20" count="1" selected="0">
            <x v="207"/>
          </reference>
        </references>
      </pivotArea>
    </format>
    <format dxfId="1371">
      <pivotArea dataOnly="0" labelOnly="1" outline="0" fieldPosition="0">
        <references count="5">
          <reference field="0" count="1" selected="0">
            <x v="265"/>
          </reference>
          <reference field="2" count="1" selected="0">
            <x v="26"/>
          </reference>
          <reference field="7" count="1" selected="0">
            <x v="68"/>
          </reference>
          <reference field="8" count="1">
            <x v="0"/>
          </reference>
          <reference field="20" count="1" selected="0">
            <x v="93"/>
          </reference>
        </references>
      </pivotArea>
    </format>
    <format dxfId="1370">
      <pivotArea dataOnly="0" labelOnly="1" outline="0" fieldPosition="0">
        <references count="5">
          <reference field="0" count="1" selected="0">
            <x v="285"/>
          </reference>
          <reference field="2" count="1" selected="0">
            <x v="21"/>
          </reference>
          <reference field="7" count="1" selected="0">
            <x v="68"/>
          </reference>
          <reference field="8" count="1">
            <x v="2"/>
          </reference>
          <reference field="20" count="1" selected="0">
            <x v="121"/>
          </reference>
        </references>
      </pivotArea>
    </format>
    <format dxfId="1369">
      <pivotArea dataOnly="0" labelOnly="1" outline="0" fieldPosition="0">
        <references count="5">
          <reference field="0" count="1" selected="0">
            <x v="316"/>
          </reference>
          <reference field="2" count="1" selected="0">
            <x v="21"/>
          </reference>
          <reference field="7" count="1" selected="0">
            <x v="68"/>
          </reference>
          <reference field="8" count="1">
            <x v="1"/>
          </reference>
          <reference field="20" count="1" selected="0">
            <x v="291"/>
          </reference>
        </references>
      </pivotArea>
    </format>
    <format dxfId="1368">
      <pivotArea dataOnly="0" labelOnly="1" outline="0" fieldPosition="0">
        <references count="5">
          <reference field="0" count="1" selected="0">
            <x v="13"/>
          </reference>
          <reference field="2" count="1" selected="0">
            <x v="20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243"/>
          </reference>
        </references>
      </pivotArea>
    </format>
    <format dxfId="1367">
      <pivotArea dataOnly="0" labelOnly="1" outline="0" fieldPosition="0">
        <references count="5">
          <reference field="0" count="1" selected="0">
            <x v="25"/>
          </reference>
          <reference field="2" count="1" selected="0">
            <x v="20"/>
          </reference>
          <reference field="7" count="1" selected="0">
            <x v="69"/>
          </reference>
          <reference field="8" count="2">
            <x v="1"/>
            <x v="3"/>
          </reference>
          <reference field="20" count="1" selected="0">
            <x v="88"/>
          </reference>
        </references>
      </pivotArea>
    </format>
    <format dxfId="1366">
      <pivotArea dataOnly="0" labelOnly="1" outline="0" fieldPosition="0">
        <references count="5">
          <reference field="0" count="1" selected="0">
            <x v="26"/>
          </reference>
          <reference field="2" count="1" selected="0">
            <x v="33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125"/>
          </reference>
        </references>
      </pivotArea>
    </format>
    <format dxfId="1365">
      <pivotArea dataOnly="0" labelOnly="1" outline="0" fieldPosition="0">
        <references count="5">
          <reference field="0" count="1" selected="0">
            <x v="33"/>
          </reference>
          <reference field="2" count="1" selected="0">
            <x v="33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103"/>
          </reference>
        </references>
      </pivotArea>
    </format>
    <format dxfId="1364">
      <pivotArea dataOnly="0" labelOnly="1" outline="0" fieldPosition="0">
        <references count="5">
          <reference field="0" count="1" selected="0">
            <x v="35"/>
          </reference>
          <reference field="2" count="1" selected="0">
            <x v="7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102"/>
          </reference>
        </references>
      </pivotArea>
    </format>
    <format dxfId="1363">
      <pivotArea dataOnly="0" labelOnly="1" outline="0" fieldPosition="0">
        <references count="5">
          <reference field="0" count="1" selected="0">
            <x v="37"/>
          </reference>
          <reference field="2" count="1" selected="0">
            <x v="17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37"/>
          </reference>
        </references>
      </pivotArea>
    </format>
    <format dxfId="1362">
      <pivotArea dataOnly="0" labelOnly="1" outline="0" fieldPosition="0">
        <references count="5">
          <reference field="0" count="1" selected="0">
            <x v="39"/>
          </reference>
          <reference field="2" count="1" selected="0">
            <x v="16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240"/>
          </reference>
        </references>
      </pivotArea>
    </format>
    <format dxfId="1361">
      <pivotArea dataOnly="0" labelOnly="1" outline="0" fieldPosition="0">
        <references count="5">
          <reference field="0" count="1" selected="0">
            <x v="42"/>
          </reference>
          <reference field="2" count="1" selected="0">
            <x v="33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19"/>
          </reference>
        </references>
      </pivotArea>
    </format>
    <format dxfId="1360">
      <pivotArea dataOnly="0" labelOnly="1" outline="0" fieldPosition="0">
        <references count="5">
          <reference field="0" count="1" selected="0">
            <x v="60"/>
          </reference>
          <reference field="2" count="1" selected="0">
            <x v="11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54"/>
          </reference>
        </references>
      </pivotArea>
    </format>
    <format dxfId="1359">
      <pivotArea dataOnly="0" labelOnly="1" outline="0" fieldPosition="0">
        <references count="5">
          <reference field="0" count="1" selected="0">
            <x v="69"/>
          </reference>
          <reference field="2" count="1" selected="0">
            <x v="20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166"/>
          </reference>
        </references>
      </pivotArea>
    </format>
    <format dxfId="1358">
      <pivotArea dataOnly="0" labelOnly="1" outline="0" fieldPosition="0">
        <references count="5">
          <reference field="0" count="1" selected="0">
            <x v="79"/>
          </reference>
          <reference field="2" count="1" selected="0">
            <x v="33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91"/>
          </reference>
        </references>
      </pivotArea>
    </format>
    <format dxfId="1357">
      <pivotArea dataOnly="0" labelOnly="1" outline="0" fieldPosition="0">
        <references count="5">
          <reference field="0" count="1" selected="0">
            <x v="98"/>
          </reference>
          <reference field="2" count="1" selected="0">
            <x v="4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117"/>
          </reference>
        </references>
      </pivotArea>
    </format>
    <format dxfId="1356">
      <pivotArea dataOnly="0" labelOnly="1" outline="0" fieldPosition="0">
        <references count="5">
          <reference field="0" count="1" selected="0">
            <x v="99"/>
          </reference>
          <reference field="2" count="1" selected="0">
            <x v="9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24"/>
          </reference>
        </references>
      </pivotArea>
    </format>
    <format dxfId="1355">
      <pivotArea dataOnly="0" labelOnly="1" outline="0" fieldPosition="0">
        <references count="5">
          <reference field="0" count="1" selected="0">
            <x v="102"/>
          </reference>
          <reference field="2" count="1" selected="0">
            <x v="7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79"/>
          </reference>
        </references>
      </pivotArea>
    </format>
    <format dxfId="1354">
      <pivotArea dataOnly="0" labelOnly="1" outline="0" fieldPosition="0">
        <references count="5">
          <reference field="0" count="1" selected="0">
            <x v="131"/>
          </reference>
          <reference field="2" count="1" selected="0">
            <x v="35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99"/>
          </reference>
        </references>
      </pivotArea>
    </format>
    <format dxfId="1353">
      <pivotArea dataOnly="0" labelOnly="1" outline="0" fieldPosition="0">
        <references count="5">
          <reference field="0" count="1" selected="0">
            <x v="151"/>
          </reference>
          <reference field="2" count="1" selected="0">
            <x v="28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76"/>
          </reference>
        </references>
      </pivotArea>
    </format>
    <format dxfId="1352">
      <pivotArea dataOnly="0" labelOnly="1" outline="0" fieldPosition="0">
        <references count="5">
          <reference field="0" count="1" selected="0">
            <x v="157"/>
          </reference>
          <reference field="2" count="1" selected="0">
            <x v="33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22"/>
          </reference>
        </references>
      </pivotArea>
    </format>
    <format dxfId="1351">
      <pivotArea dataOnly="0" labelOnly="1" outline="0" fieldPosition="0">
        <references count="5">
          <reference field="0" count="1" selected="0">
            <x v="173"/>
          </reference>
          <reference field="2" count="1" selected="0">
            <x v="35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56"/>
          </reference>
        </references>
      </pivotArea>
    </format>
    <format dxfId="1350">
      <pivotArea dataOnly="0" labelOnly="1" outline="0" fieldPosition="0">
        <references count="5">
          <reference field="0" count="1" selected="0">
            <x v="179"/>
          </reference>
          <reference field="2" count="1" selected="0">
            <x v="31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157"/>
          </reference>
        </references>
      </pivotArea>
    </format>
    <format dxfId="1349">
      <pivotArea dataOnly="0" labelOnly="1" outline="0" fieldPosition="0">
        <references count="5">
          <reference field="0" count="1" selected="0">
            <x v="225"/>
          </reference>
          <reference field="2" count="1" selected="0">
            <x v="33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140"/>
          </reference>
        </references>
      </pivotArea>
    </format>
    <format dxfId="1348">
      <pivotArea dataOnly="0" labelOnly="1" outline="0" fieldPosition="0">
        <references count="5">
          <reference field="0" count="1" selected="0">
            <x v="268"/>
          </reference>
          <reference field="2" count="1" selected="0">
            <x v="21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181"/>
          </reference>
        </references>
      </pivotArea>
    </format>
    <format dxfId="1347">
      <pivotArea dataOnly="0" labelOnly="1" outline="0" fieldPosition="0">
        <references count="5">
          <reference field="0" count="1" selected="0">
            <x v="276"/>
          </reference>
          <reference field="2" count="1" selected="0">
            <x v="21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195"/>
          </reference>
        </references>
      </pivotArea>
    </format>
    <format dxfId="1346">
      <pivotArea dataOnly="0" labelOnly="1" outline="0" fieldPosition="0">
        <references count="5">
          <reference field="0" count="1" selected="0">
            <x v="282"/>
          </reference>
          <reference field="2" count="1" selected="0">
            <x v="33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80"/>
          </reference>
        </references>
      </pivotArea>
    </format>
    <format dxfId="1345">
      <pivotArea dataOnly="0" labelOnly="1" outline="0" fieldPosition="0">
        <references count="5">
          <reference field="0" count="1" selected="0">
            <x v="316"/>
          </reference>
          <reference field="2" count="1" selected="0">
            <x v="21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291"/>
          </reference>
        </references>
      </pivotArea>
    </format>
    <format dxfId="1344">
      <pivotArea dataOnly="0" labelOnly="1" outline="0" fieldPosition="0">
        <references count="5">
          <reference field="0" count="1" selected="0">
            <x v="6"/>
          </reference>
          <reference field="2" count="1" selected="0">
            <x v="2"/>
          </reference>
          <reference field="7" count="1" selected="0">
            <x v="70"/>
          </reference>
          <reference field="8" count="1">
            <x v="1"/>
          </reference>
          <reference field="20" count="1" selected="0">
            <x v="232"/>
          </reference>
        </references>
      </pivotArea>
    </format>
    <format dxfId="1343">
      <pivotArea dataOnly="0" labelOnly="1" outline="0" fieldPosition="0">
        <references count="5">
          <reference field="0" count="1" selected="0">
            <x v="7"/>
          </reference>
          <reference field="2" count="1" selected="0">
            <x v="33"/>
          </reference>
          <reference field="7" count="1" selected="0">
            <x v="70"/>
          </reference>
          <reference field="8" count="1">
            <x v="0"/>
          </reference>
          <reference field="20" count="1" selected="0">
            <x v="197"/>
          </reference>
        </references>
      </pivotArea>
    </format>
    <format dxfId="1342">
      <pivotArea dataOnly="0" labelOnly="1" outline="0" fieldPosition="0">
        <references count="5">
          <reference field="0" count="1" selected="0">
            <x v="52"/>
          </reference>
          <reference field="2" count="1" selected="0">
            <x v="21"/>
          </reference>
          <reference field="7" count="1" selected="0">
            <x v="70"/>
          </reference>
          <reference field="8" count="1">
            <x v="1"/>
          </reference>
          <reference field="20" count="1" selected="0">
            <x v="189"/>
          </reference>
        </references>
      </pivotArea>
    </format>
    <format dxfId="1341">
      <pivotArea dataOnly="0" labelOnly="1" outline="0" fieldPosition="0">
        <references count="5">
          <reference field="0" count="1" selected="0">
            <x v="89"/>
          </reference>
          <reference field="2" count="1" selected="0">
            <x v="7"/>
          </reference>
          <reference field="7" count="1" selected="0">
            <x v="70"/>
          </reference>
          <reference field="8" count="1">
            <x v="0"/>
          </reference>
          <reference field="20" count="1" selected="0">
            <x v="15"/>
          </reference>
        </references>
      </pivotArea>
    </format>
    <format dxfId="1340">
      <pivotArea dataOnly="0" labelOnly="1" outline="0" fieldPosition="0">
        <references count="5">
          <reference field="0" count="1" selected="0">
            <x v="100"/>
          </reference>
          <reference field="2" count="1" selected="0">
            <x v="17"/>
          </reference>
          <reference field="7" count="1" selected="0">
            <x v="70"/>
          </reference>
          <reference field="8" count="1">
            <x v="1"/>
          </reference>
          <reference field="20" count="1" selected="0">
            <x v="112"/>
          </reference>
        </references>
      </pivotArea>
    </format>
    <format dxfId="1339">
      <pivotArea dataOnly="0" labelOnly="1" outline="0" fieldPosition="0">
        <references count="5">
          <reference field="0" count="1" selected="0">
            <x v="180"/>
          </reference>
          <reference field="2" count="1" selected="0">
            <x v="20"/>
          </reference>
          <reference field="7" count="1" selected="0">
            <x v="70"/>
          </reference>
          <reference field="8" count="1">
            <x v="0"/>
          </reference>
          <reference field="20" count="1" selected="0">
            <x v="159"/>
          </reference>
        </references>
      </pivotArea>
    </format>
    <format dxfId="1338">
      <pivotArea dataOnly="0" labelOnly="1" outline="0" fieldPosition="0">
        <references count="5">
          <reference field="0" count="1" selected="0">
            <x v="244"/>
          </reference>
          <reference field="2" count="1" selected="0">
            <x v="34"/>
          </reference>
          <reference field="7" count="1" selected="0">
            <x v="70"/>
          </reference>
          <reference field="8" count="1">
            <x v="1"/>
          </reference>
          <reference field="20" count="1" selected="0">
            <x v="30"/>
          </reference>
        </references>
      </pivotArea>
    </format>
    <format dxfId="1337">
      <pivotArea dataOnly="0" labelOnly="1" outline="0" fieldPosition="0">
        <references count="5">
          <reference field="0" count="1" selected="0">
            <x v="247"/>
          </reference>
          <reference field="2" count="1" selected="0">
            <x v="33"/>
          </reference>
          <reference field="7" count="1" selected="0">
            <x v="70"/>
          </reference>
          <reference field="8" count="1">
            <x v="0"/>
          </reference>
          <reference field="20" count="1" selected="0">
            <x v="169"/>
          </reference>
        </references>
      </pivotArea>
    </format>
    <format dxfId="1336">
      <pivotArea dataOnly="0" labelOnly="1" outline="0" fieldPosition="0">
        <references count="5">
          <reference field="0" count="1" selected="0">
            <x v="267"/>
          </reference>
          <reference field="2" count="1" selected="0">
            <x v="22"/>
          </reference>
          <reference field="7" count="1" selected="0">
            <x v="70"/>
          </reference>
          <reference field="8" count="1">
            <x v="1"/>
          </reference>
          <reference field="20" count="1" selected="0">
            <x v="202"/>
          </reference>
        </references>
      </pivotArea>
    </format>
    <format dxfId="1335">
      <pivotArea dataOnly="0" labelOnly="1" outline="0" fieldPosition="0">
        <references count="5">
          <reference field="0" count="1" selected="0">
            <x v="290"/>
          </reference>
          <reference field="2" count="1" selected="0">
            <x v="33"/>
          </reference>
          <reference field="7" count="1" selected="0">
            <x v="70"/>
          </reference>
          <reference field="8" count="1">
            <x v="0"/>
          </reference>
          <reference field="20" count="1" selected="0">
            <x v="246"/>
          </reference>
        </references>
      </pivotArea>
    </format>
    <format dxfId="1334">
      <pivotArea dataOnly="0" labelOnly="1" outline="0" fieldPosition="0">
        <references count="5">
          <reference field="0" count="1" selected="0">
            <x v="22"/>
          </reference>
          <reference field="2" count="1" selected="0">
            <x v="28"/>
          </reference>
          <reference field="7" count="1" selected="0">
            <x v="71"/>
          </reference>
          <reference field="8" count="1">
            <x v="3"/>
          </reference>
          <reference field="20" count="1" selected="0">
            <x v="5"/>
          </reference>
        </references>
      </pivotArea>
    </format>
    <format dxfId="1333">
      <pivotArea dataOnly="0" labelOnly="1" outline="0" fieldPosition="0">
        <references count="5">
          <reference field="0" count="1" selected="0">
            <x v="116"/>
          </reference>
          <reference field="2" count="1" selected="0">
            <x v="35"/>
          </reference>
          <reference field="7" count="1" selected="0">
            <x v="71"/>
          </reference>
          <reference field="8" count="1">
            <x v="3"/>
          </reference>
          <reference field="20" count="1" selected="0">
            <x v="50"/>
          </reference>
        </references>
      </pivotArea>
    </format>
    <format dxfId="1332">
      <pivotArea dataOnly="0" labelOnly="1" outline="0" fieldPosition="0">
        <references count="5">
          <reference field="0" count="1" selected="0">
            <x v="143"/>
          </reference>
          <reference field="2" count="1" selected="0">
            <x v="4"/>
          </reference>
          <reference field="7" count="1" selected="0">
            <x v="71"/>
          </reference>
          <reference field="8" count="2">
            <x v="2"/>
            <x v="4"/>
          </reference>
          <reference field="20" count="1" selected="0">
            <x v="2"/>
          </reference>
        </references>
      </pivotArea>
    </format>
    <format dxfId="1331">
      <pivotArea dataOnly="0" labelOnly="1" outline="0" fieldPosition="0">
        <references count="5">
          <reference field="0" count="1" selected="0">
            <x v="164"/>
          </reference>
          <reference field="2" count="1" selected="0">
            <x v="21"/>
          </reference>
          <reference field="7" count="1" selected="0">
            <x v="71"/>
          </reference>
          <reference field="8" count="1">
            <x v="3"/>
          </reference>
          <reference field="20" count="1" selected="0">
            <x v="11"/>
          </reference>
        </references>
      </pivotArea>
    </format>
    <format dxfId="1330">
      <pivotArea dataOnly="0" labelOnly="1" outline="0" fieldPosition="0">
        <references count="5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71"/>
          </reference>
          <reference field="8" count="2">
            <x v="2"/>
            <x v="4"/>
          </reference>
          <reference field="20" count="1" selected="0">
            <x v="244"/>
          </reference>
        </references>
      </pivotArea>
    </format>
    <format dxfId="1329">
      <pivotArea dataOnly="0" labelOnly="1" outline="0" fieldPosition="0">
        <references count="5">
          <reference field="0" count="1" selected="0">
            <x v="263"/>
          </reference>
          <reference field="2" count="1" selected="0">
            <x v="4"/>
          </reference>
          <reference field="7" count="1" selected="0">
            <x v="71"/>
          </reference>
          <reference field="8" count="2">
            <x v="2"/>
            <x v="4"/>
          </reference>
          <reference field="20" count="1" selected="0">
            <x v="9"/>
          </reference>
        </references>
      </pivotArea>
    </format>
    <format dxfId="1328">
      <pivotArea dataOnly="0" labelOnly="1" outline="0" fieldPosition="0">
        <references count="5">
          <reference field="0" count="1" selected="0">
            <x v="270"/>
          </reference>
          <reference field="2" count="1" selected="0">
            <x v="20"/>
          </reference>
          <reference field="7" count="1" selected="0">
            <x v="71"/>
          </reference>
          <reference field="8" count="2">
            <x v="2"/>
            <x v="4"/>
          </reference>
          <reference field="20" count="1" selected="0">
            <x v="1"/>
          </reference>
        </references>
      </pivotArea>
    </format>
    <format dxfId="1327">
      <pivotArea dataOnly="0" labelOnly="1" outline="0" fieldPosition="0">
        <references count="5">
          <reference field="0" count="1" selected="0">
            <x v="286"/>
          </reference>
          <reference field="2" count="1" selected="0">
            <x v="4"/>
          </reference>
          <reference field="7" count="1" selected="0">
            <x v="71"/>
          </reference>
          <reference field="8" count="1">
            <x v="2"/>
          </reference>
          <reference field="20" count="1" selected="0">
            <x v="281"/>
          </reference>
        </references>
      </pivotArea>
    </format>
    <format dxfId="1326">
      <pivotArea dataOnly="0" labelOnly="1" outline="0" fieldPosition="0">
        <references count="5">
          <reference field="0" count="1" selected="0">
            <x v="15"/>
          </reference>
          <reference field="2" count="1" selected="0">
            <x v="33"/>
          </reference>
          <reference field="7" count="1" selected="0">
            <x v="72"/>
          </reference>
          <reference field="8" count="1">
            <x v="3"/>
          </reference>
          <reference field="20" count="1" selected="0">
            <x v="123"/>
          </reference>
        </references>
      </pivotArea>
    </format>
    <format dxfId="1325">
      <pivotArea dataOnly="0" labelOnly="1" outline="0" fieldPosition="0">
        <references count="5">
          <reference field="0" count="1" selected="0">
            <x v="20"/>
          </reference>
          <reference field="2" count="1" selected="0">
            <x v="37"/>
          </reference>
          <reference field="7" count="1" selected="0">
            <x v="72"/>
          </reference>
          <reference field="8" count="1">
            <x v="2"/>
          </reference>
          <reference field="20" count="1" selected="0">
            <x v="218"/>
          </reference>
        </references>
      </pivotArea>
    </format>
    <format dxfId="1324">
      <pivotArea dataOnly="0" labelOnly="1" outline="0" fieldPosition="0">
        <references count="5">
          <reference field="0" count="1" selected="0">
            <x v="67"/>
          </reference>
          <reference field="2" count="1" selected="0">
            <x v="30"/>
          </reference>
          <reference field="7" count="1" selected="0">
            <x v="72"/>
          </reference>
          <reference field="8" count="1">
            <x v="1"/>
          </reference>
          <reference field="20" count="1" selected="0">
            <x v="116"/>
          </reference>
        </references>
      </pivotArea>
    </format>
    <format dxfId="1323">
      <pivotArea dataOnly="0" labelOnly="1" outline="0" fieldPosition="0">
        <references count="5">
          <reference field="0" count="1" selected="0">
            <x v="77"/>
          </reference>
          <reference field="2" count="1" selected="0">
            <x v="4"/>
          </reference>
          <reference field="7" count="1" selected="0">
            <x v="72"/>
          </reference>
          <reference field="8" count="1">
            <x v="3"/>
          </reference>
          <reference field="20" count="1" selected="0">
            <x v="190"/>
          </reference>
        </references>
      </pivotArea>
    </format>
    <format dxfId="1322">
      <pivotArea dataOnly="0" labelOnly="1" outline="0" fieldPosition="0">
        <references count="5">
          <reference field="0" count="1" selected="0">
            <x v="99"/>
          </reference>
          <reference field="2" count="1" selected="0">
            <x v="9"/>
          </reference>
          <reference field="7" count="1" selected="0">
            <x v="72"/>
          </reference>
          <reference field="8" count="1">
            <x v="1"/>
          </reference>
          <reference field="20" count="1" selected="0">
            <x v="24"/>
          </reference>
        </references>
      </pivotArea>
    </format>
    <format dxfId="1321">
      <pivotArea dataOnly="0" labelOnly="1" outline="0" fieldPosition="0">
        <references count="5">
          <reference field="0" count="1" selected="0">
            <x v="135"/>
          </reference>
          <reference field="2" count="1" selected="0">
            <x v="4"/>
          </reference>
          <reference field="7" count="1" selected="0">
            <x v="72"/>
          </reference>
          <reference field="8" count="1">
            <x v="3"/>
          </reference>
          <reference field="20" count="1" selected="0">
            <x v="90"/>
          </reference>
        </references>
      </pivotArea>
    </format>
    <format dxfId="1320">
      <pivotArea dataOnly="0" labelOnly="1" outline="0" fieldPosition="0">
        <references count="5">
          <reference field="0" count="1" selected="0">
            <x v="155"/>
          </reference>
          <reference field="2" count="1" selected="0">
            <x v="21"/>
          </reference>
          <reference field="7" count="1" selected="0">
            <x v="72"/>
          </reference>
          <reference field="8" count="1">
            <x v="2"/>
          </reference>
          <reference field="20" count="1" selected="0">
            <x v="186"/>
          </reference>
        </references>
      </pivotArea>
    </format>
    <format dxfId="1319">
      <pivotArea dataOnly="0" labelOnly="1" outline="0" fieldPosition="0">
        <references count="5">
          <reference field="0" count="1" selected="0">
            <x v="224"/>
          </reference>
          <reference field="2" count="1" selected="0">
            <x v="35"/>
          </reference>
          <reference field="7" count="1" selected="0">
            <x v="72"/>
          </reference>
          <reference field="8" count="2">
            <x v="1"/>
            <x v="3"/>
          </reference>
          <reference field="20" count="1" selected="0">
            <x v="77"/>
          </reference>
        </references>
      </pivotArea>
    </format>
    <format dxfId="1318">
      <pivotArea dataOnly="0" labelOnly="1" outline="0" fieldPosition="0">
        <references count="5">
          <reference field="0" count="1" selected="0">
            <x v="227"/>
          </reference>
          <reference field="2" count="1" selected="0">
            <x v="20"/>
          </reference>
          <reference field="7" count="1" selected="0">
            <x v="72"/>
          </reference>
          <reference field="8" count="1">
            <x v="1"/>
          </reference>
          <reference field="20" count="1" selected="0">
            <x v="109"/>
          </reference>
        </references>
      </pivotArea>
    </format>
    <format dxfId="1317">
      <pivotArea dataOnly="0" labelOnly="1" outline="0" fieldPosition="0">
        <references count="5">
          <reference field="0" count="1" selected="0">
            <x v="230"/>
          </reference>
          <reference field="2" count="1" selected="0">
            <x v="21"/>
          </reference>
          <reference field="7" count="1" selected="0">
            <x v="72"/>
          </reference>
          <reference field="8" count="1">
            <x v="3"/>
          </reference>
          <reference field="20" count="1" selected="0">
            <x v="265"/>
          </reference>
        </references>
      </pivotArea>
    </format>
    <format dxfId="1316">
      <pivotArea dataOnly="0" labelOnly="1" outline="0" fieldPosition="0">
        <references count="5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72"/>
          </reference>
          <reference field="8" count="1">
            <x v="2"/>
          </reference>
          <reference field="20" count="1" selected="0">
            <x v="252"/>
          </reference>
        </references>
      </pivotArea>
    </format>
    <format dxfId="1315">
      <pivotArea dataOnly="0" labelOnly="1" outline="0" fieldPosition="0">
        <references count="5">
          <reference field="0" count="1" selected="0">
            <x v="287"/>
          </reference>
          <reference field="2" count="1" selected="0">
            <x v="19"/>
          </reference>
          <reference field="7" count="1" selected="0">
            <x v="72"/>
          </reference>
          <reference field="8" count="1">
            <x v="1"/>
          </reference>
          <reference field="20" count="1" selected="0">
            <x v="152"/>
          </reference>
        </references>
      </pivotArea>
    </format>
    <format dxfId="1314">
      <pivotArea dataOnly="0" labelOnly="1" outline="0" fieldPosition="0">
        <references count="5">
          <reference field="0" count="1" selected="0">
            <x v="290"/>
          </reference>
          <reference field="2" count="1" selected="0">
            <x v="33"/>
          </reference>
          <reference field="7" count="1" selected="0">
            <x v="72"/>
          </reference>
          <reference field="8" count="1">
            <x v="2"/>
          </reference>
          <reference field="20" count="1" selected="0">
            <x v="246"/>
          </reference>
        </references>
      </pivotArea>
    </format>
    <format dxfId="1313">
      <pivotArea dataOnly="0" labelOnly="1" outline="0" fieldPosition="0">
        <references count="5">
          <reference field="0" count="1" selected="0">
            <x v="16"/>
          </reference>
          <reference field="2" count="1" selected="0">
            <x v="1"/>
          </reference>
          <reference field="7" count="1" selected="0">
            <x v="74"/>
          </reference>
          <reference field="8" count="1">
            <x v="0"/>
          </reference>
          <reference field="20" count="1" selected="0">
            <x v="6"/>
          </reference>
        </references>
      </pivotArea>
    </format>
    <format dxfId="1312">
      <pivotArea dataOnly="0" labelOnly="1" outline="0" fieldPosition="0">
        <references count="5">
          <reference field="0" count="1" selected="0">
            <x v="51"/>
          </reference>
          <reference field="2" count="1" selected="0">
            <x v="35"/>
          </reference>
          <reference field="7" count="1" selected="0">
            <x v="74"/>
          </reference>
          <reference field="8" count="1">
            <x v="3"/>
          </reference>
          <reference field="20" count="1" selected="0">
            <x v="230"/>
          </reference>
        </references>
      </pivotArea>
    </format>
    <format dxfId="1311">
      <pivotArea dataOnly="0" labelOnly="1" outline="0" fieldPosition="0">
        <references count="5">
          <reference field="0" count="1" selected="0">
            <x v="85"/>
          </reference>
          <reference field="2" count="1" selected="0">
            <x v="17"/>
          </reference>
          <reference field="7" count="1" selected="0">
            <x v="74"/>
          </reference>
          <reference field="8" count="1">
            <x v="4"/>
          </reference>
          <reference field="20" count="1" selected="0">
            <x v="221"/>
          </reference>
        </references>
      </pivotArea>
    </format>
    <format dxfId="1310">
      <pivotArea dataOnly="0" labelOnly="1" outline="0" fieldPosition="0">
        <references count="5">
          <reference field="0" count="1" selected="0">
            <x v="125"/>
          </reference>
          <reference field="2" count="1" selected="0">
            <x v="18"/>
          </reference>
          <reference field="7" count="1" selected="0">
            <x v="74"/>
          </reference>
          <reference field="8" count="1">
            <x v="0"/>
          </reference>
          <reference field="20" count="1" selected="0">
            <x v="220"/>
          </reference>
        </references>
      </pivotArea>
    </format>
    <format dxfId="1309">
      <pivotArea dataOnly="0" labelOnly="1" outline="0" fieldPosition="0">
        <references count="5">
          <reference field="0" count="1" selected="0">
            <x v="143"/>
          </reference>
          <reference field="2" count="1" selected="0">
            <x v="4"/>
          </reference>
          <reference field="7" count="1" selected="0">
            <x v="74"/>
          </reference>
          <reference field="8" count="1">
            <x v="4"/>
          </reference>
          <reference field="20" count="1" selected="0">
            <x v="2"/>
          </reference>
        </references>
      </pivotArea>
    </format>
    <format dxfId="1308">
      <pivotArea dataOnly="0" labelOnly="1" outline="0" fieldPosition="0">
        <references count="5">
          <reference field="0" count="1" selected="0">
            <x v="150"/>
          </reference>
          <reference field="2" count="1" selected="0">
            <x v="33"/>
          </reference>
          <reference field="7" count="1" selected="0">
            <x v="74"/>
          </reference>
          <reference field="8" count="1">
            <x v="0"/>
          </reference>
          <reference field="20" count="1" selected="0">
            <x v="147"/>
          </reference>
        </references>
      </pivotArea>
    </format>
    <format dxfId="1307">
      <pivotArea dataOnly="0" labelOnly="1" outline="0" fieldPosition="0">
        <references count="5">
          <reference field="0" count="1" selected="0">
            <x v="162"/>
          </reference>
          <reference field="2" count="1" selected="0">
            <x v="17"/>
          </reference>
          <reference field="7" count="1" selected="0">
            <x v="74"/>
          </reference>
          <reference field="8" count="1">
            <x v="2"/>
          </reference>
          <reference field="20" count="1" selected="0">
            <x v="66"/>
          </reference>
        </references>
      </pivotArea>
    </format>
    <format dxfId="1306">
      <pivotArea dataOnly="0" labelOnly="1" outline="0" fieldPosition="0">
        <references count="5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74"/>
          </reference>
          <reference field="8" count="1">
            <x v="0"/>
          </reference>
          <reference field="20" count="1" selected="0">
            <x v="18"/>
          </reference>
        </references>
      </pivotArea>
    </format>
    <format dxfId="1305">
      <pivotArea dataOnly="0" labelOnly="1" outline="0" fieldPosition="0">
        <references count="5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74"/>
          </reference>
          <reference field="8" count="1">
            <x v="3"/>
          </reference>
          <reference field="20" count="1" selected="0">
            <x v="252"/>
          </reference>
        </references>
      </pivotArea>
    </format>
    <format dxfId="1304">
      <pivotArea dataOnly="0" labelOnly="1" outline="0" fieldPosition="0">
        <references count="5">
          <reference field="0" count="1" selected="0">
            <x v="248"/>
          </reference>
          <reference field="2" count="1" selected="0">
            <x v="20"/>
          </reference>
          <reference field="7" count="1" selected="0">
            <x v="74"/>
          </reference>
          <reference field="8" count="1">
            <x v="2"/>
          </reference>
          <reference field="20" count="1" selected="0">
            <x v="67"/>
          </reference>
        </references>
      </pivotArea>
    </format>
    <format dxfId="1303">
      <pivotArea dataOnly="0" labelOnly="1" outline="0" fieldPosition="0">
        <references count="5">
          <reference field="0" count="1" selected="0">
            <x v="275"/>
          </reference>
          <reference field="2" count="1" selected="0">
            <x v="21"/>
          </reference>
          <reference field="7" count="1" selected="0">
            <x v="74"/>
          </reference>
          <reference field="8" count="1">
            <x v="3"/>
          </reference>
          <reference field="20" count="1" selected="0">
            <x v="107"/>
          </reference>
        </references>
      </pivotArea>
    </format>
    <format dxfId="1302">
      <pivotArea dataOnly="0" labelOnly="1" outline="0" fieldPosition="0">
        <references count="5">
          <reference field="0" count="1" selected="0">
            <x v="279"/>
          </reference>
          <reference field="2" count="1" selected="0">
            <x v="35"/>
          </reference>
          <reference field="7" count="1" selected="0">
            <x v="74"/>
          </reference>
          <reference field="8" count="1">
            <x v="2"/>
          </reference>
          <reference field="20" count="1" selected="0">
            <x v="13"/>
          </reference>
        </references>
      </pivotArea>
    </format>
    <format dxfId="1301">
      <pivotArea dataOnly="0" labelOnly="1" outline="0" fieldPosition="0">
        <references count="5">
          <reference field="0" count="1" selected="0">
            <x v="280"/>
          </reference>
          <reference field="2" count="1" selected="0">
            <x v="33"/>
          </reference>
          <reference field="7" count="1" selected="0">
            <x v="74"/>
          </reference>
          <reference field="8" count="1">
            <x v="0"/>
          </reference>
          <reference field="20" count="1" selected="0">
            <x v="204"/>
          </reference>
        </references>
      </pivotArea>
    </format>
    <format dxfId="1300">
      <pivotArea dataOnly="0" labelOnly="1" outline="0" fieldPosition="0">
        <references count="5">
          <reference field="0" count="1" selected="0">
            <x v="4"/>
          </reference>
          <reference field="2" count="1" selected="0">
            <x v="35"/>
          </reference>
          <reference field="7" count="1" selected="0">
            <x v="75"/>
          </reference>
          <reference field="8" count="1">
            <x v="2"/>
          </reference>
          <reference field="20" count="1" selected="0">
            <x v="65"/>
          </reference>
        </references>
      </pivotArea>
    </format>
    <format dxfId="1299">
      <pivotArea dataOnly="0" labelOnly="1" outline="0" fieldPosition="0">
        <references count="5">
          <reference field="0" count="1" selected="0">
            <x v="260"/>
          </reference>
          <reference field="2" count="1" selected="0">
            <x v="20"/>
          </reference>
          <reference field="7" count="1" selected="0">
            <x v="75"/>
          </reference>
          <reference field="8" count="1">
            <x v="0"/>
          </reference>
          <reference field="20" count="1" selected="0">
            <x v="113"/>
          </reference>
        </references>
      </pivotArea>
    </format>
    <format dxfId="1298">
      <pivotArea dataOnly="0" labelOnly="1" outline="0" fieldPosition="0">
        <references count="5">
          <reference field="0" count="1" selected="0">
            <x v="277"/>
          </reference>
          <reference field="2" count="1" selected="0">
            <x v="35"/>
          </reference>
          <reference field="7" count="1" selected="0">
            <x v="75"/>
          </reference>
          <reference field="8" count="1">
            <x v="2"/>
          </reference>
          <reference field="20" count="1" selected="0">
            <x v="174"/>
          </reference>
        </references>
      </pivotArea>
    </format>
    <format dxfId="1297">
      <pivotArea dataOnly="0" labelOnly="1" outline="0" fieldPosition="0">
        <references count="5">
          <reference field="0" count="1" selected="0">
            <x v="279"/>
          </reference>
          <reference field="2" count="1" selected="0">
            <x v="35"/>
          </reference>
          <reference field="7" count="1" selected="0">
            <x v="75"/>
          </reference>
          <reference field="8" count="1">
            <x v="0"/>
          </reference>
          <reference field="20" count="1" selected="0">
            <x v="13"/>
          </reference>
        </references>
      </pivotArea>
    </format>
    <format dxfId="1296">
      <pivotArea dataOnly="0" labelOnly="1" outline="0" fieldPosition="0">
        <references count="5">
          <reference field="0" count="1" selected="0">
            <x v="19"/>
          </reference>
          <reference field="2" count="1" selected="0">
            <x v="37"/>
          </reference>
          <reference field="7" count="1" selected="0">
            <x v="76"/>
          </reference>
          <reference field="8" count="1">
            <x v="2"/>
          </reference>
          <reference field="20" count="1" selected="0">
            <x v="257"/>
          </reference>
        </references>
      </pivotArea>
    </format>
    <format dxfId="1295">
      <pivotArea dataOnly="0" labelOnly="1" outline="0" fieldPosition="0">
        <references count="5">
          <reference field="0" count="1" selected="0">
            <x v="303"/>
          </reference>
          <reference field="2" count="1" selected="0">
            <x v="0"/>
          </reference>
          <reference field="7" count="1" selected="0">
            <x v="76"/>
          </reference>
          <reference field="8" count="1">
            <x v="5"/>
          </reference>
          <reference field="20" count="1" selected="0">
            <x v="0"/>
          </reference>
        </references>
      </pivotArea>
    </format>
    <format dxfId="1294">
      <pivotArea dataOnly="0" labelOnly="1" outline="0" fieldPosition="0">
        <references count="5">
          <reference field="0" count="1" selected="0">
            <x v="318"/>
          </reference>
          <reference field="2" count="1" selected="0">
            <x v="20"/>
          </reference>
          <reference field="7" count="1" selected="0">
            <x v="76"/>
          </reference>
          <reference field="8" count="1">
            <x v="2"/>
          </reference>
          <reference field="20" count="1" selected="0">
            <x v="293"/>
          </reference>
        </references>
      </pivotArea>
    </format>
    <format dxfId="1293">
      <pivotArea dataOnly="0" labelOnly="1" outline="0" fieldPosition="0">
        <references count="6">
          <reference field="0" count="1" selected="0">
            <x v="27"/>
          </reference>
          <reference field="2" count="1" selected="0">
            <x v="26"/>
          </reference>
          <reference field="7" count="1" selected="0">
            <x v="1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130"/>
          </reference>
        </references>
      </pivotArea>
    </format>
    <format dxfId="1292">
      <pivotArea dataOnly="0" labelOnly="1" outline="0" fieldPosition="0">
        <references count="6">
          <reference field="0" count="1" selected="0">
            <x v="55"/>
          </reference>
          <reference field="2" count="1" selected="0">
            <x v="21"/>
          </reference>
          <reference field="7" count="1" selected="0">
            <x v="1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80"/>
          </reference>
        </references>
      </pivotArea>
    </format>
    <format dxfId="1291">
      <pivotArea dataOnly="0" labelOnly="1" outline="0" fieldPosition="0">
        <references count="6">
          <reference field="0" count="1" selected="0">
            <x v="105"/>
          </reference>
          <reference field="2" count="1" selected="0">
            <x v="20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79"/>
          </reference>
        </references>
      </pivotArea>
    </format>
    <format dxfId="1290">
      <pivotArea dataOnly="0" labelOnly="1" outline="0" fieldPosition="0">
        <references count="6">
          <reference field="0" count="1" selected="0">
            <x v="117"/>
          </reference>
          <reference field="2" count="1" selected="0">
            <x v="33"/>
          </reference>
          <reference field="7" count="1" selected="0">
            <x v="1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54"/>
          </reference>
        </references>
      </pivotArea>
    </format>
    <format dxfId="1289">
      <pivotArea dataOnly="0" labelOnly="1" outline="0" fieldPosition="0">
        <references count="6">
          <reference field="0" count="1" selected="0">
            <x v="155"/>
          </reference>
          <reference field="2" count="1" selected="0">
            <x v="21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186"/>
          </reference>
        </references>
      </pivotArea>
    </format>
    <format dxfId="1288">
      <pivotArea dataOnly="0" labelOnly="1" outline="0" fieldPosition="0">
        <references count="6">
          <reference field="0" count="1" selected="0">
            <x v="158"/>
          </reference>
          <reference field="2" count="1" selected="0">
            <x v="21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255"/>
          </reference>
        </references>
      </pivotArea>
    </format>
    <format dxfId="1287">
      <pivotArea dataOnly="0" labelOnly="1" outline="0" fieldPosition="0">
        <references count="6">
          <reference field="0" count="1" selected="0">
            <x v="166"/>
          </reference>
          <reference field="2" count="1" selected="0">
            <x v="35"/>
          </reference>
          <reference field="7" count="1" selected="0">
            <x v="1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60"/>
          </reference>
        </references>
      </pivotArea>
    </format>
    <format dxfId="1286">
      <pivotArea dataOnly="0" labelOnly="1" outline="0" fieldPosition="0">
        <references count="6">
          <reference field="0" count="1" selected="0">
            <x v="167"/>
          </reference>
          <reference field="2" count="1" selected="0">
            <x v="35"/>
          </reference>
          <reference field="7" count="1" selected="0">
            <x v="1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155"/>
          </reference>
        </references>
      </pivotArea>
    </format>
    <format dxfId="1285">
      <pivotArea dataOnly="0" labelOnly="1" outline="0" fieldPosition="0">
        <references count="6">
          <reference field="0" count="1" selected="0">
            <x v="184"/>
          </reference>
          <reference field="2" count="1" selected="0">
            <x v="35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78"/>
          </reference>
        </references>
      </pivotArea>
    </format>
    <format dxfId="1284">
      <pivotArea dataOnly="0" labelOnly="1" outline="0" fieldPosition="0">
        <references count="6">
          <reference field="0" count="1" selected="0">
            <x v="184"/>
          </reference>
          <reference field="2" count="1" selected="0">
            <x v="35"/>
          </reference>
          <reference field="7" count="1" selected="0">
            <x v="1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78"/>
          </reference>
        </references>
      </pivotArea>
    </format>
    <format dxfId="1283">
      <pivotArea dataOnly="0" labelOnly="1" outline="0" fieldPosition="0">
        <references count="6">
          <reference field="0" count="1" selected="0">
            <x v="221"/>
          </reference>
          <reference field="2" count="1" selected="0">
            <x v="31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67"/>
          </reference>
        </references>
      </pivotArea>
    </format>
    <format dxfId="1282">
      <pivotArea dataOnly="0" labelOnly="1" outline="0" fieldPosition="0">
        <references count="6">
          <reference field="0" count="1" selected="0">
            <x v="239"/>
          </reference>
          <reference field="2" count="1" selected="0">
            <x v="4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92"/>
          </reference>
        </references>
      </pivotArea>
    </format>
    <format dxfId="1281">
      <pivotArea dataOnly="0" labelOnly="1" outline="0" fieldPosition="0">
        <references count="6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1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252"/>
          </reference>
        </references>
      </pivotArea>
    </format>
    <format dxfId="1280">
      <pivotArea dataOnly="0" labelOnly="1" outline="0" fieldPosition="0">
        <references count="6">
          <reference field="0" count="1" selected="0">
            <x v="272"/>
          </reference>
          <reference field="2" count="1" selected="0">
            <x v="20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199"/>
          </reference>
        </references>
      </pivotArea>
    </format>
    <format dxfId="1279">
      <pivotArea dataOnly="0" labelOnly="1" outline="0" fieldPosition="0">
        <references count="6">
          <reference field="0" count="1" selected="0">
            <x v="272"/>
          </reference>
          <reference field="2" count="1" selected="0">
            <x v="20"/>
          </reference>
          <reference field="7" count="1" selected="0">
            <x v="1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99"/>
          </reference>
        </references>
      </pivotArea>
    </format>
    <format dxfId="1278">
      <pivotArea dataOnly="0" labelOnly="1" outline="0" fieldPosition="0">
        <references count="6">
          <reference field="0" count="1" selected="0">
            <x v="277"/>
          </reference>
          <reference field="2" count="1" selected="0">
            <x v="35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174"/>
          </reference>
        </references>
      </pivotArea>
    </format>
    <format dxfId="1277">
      <pivotArea dataOnly="0" labelOnly="1" outline="0" fieldPosition="0">
        <references count="6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68"/>
          </reference>
        </references>
      </pivotArea>
    </format>
    <format dxfId="1276">
      <pivotArea dataOnly="0" labelOnly="1" outline="0" fieldPosition="0">
        <references count="6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1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68"/>
          </reference>
        </references>
      </pivotArea>
    </format>
    <format dxfId="1275">
      <pivotArea dataOnly="0" labelOnly="1" outline="0" fieldPosition="0">
        <references count="6">
          <reference field="0" count="1" selected="0">
            <x v="319"/>
          </reference>
          <reference field="2" count="1" selected="0">
            <x v="38"/>
          </reference>
          <reference field="7" count="1" selected="0">
            <x v="1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94"/>
          </reference>
        </references>
      </pivotArea>
    </format>
    <format dxfId="1274">
      <pivotArea dataOnly="0" labelOnly="1" outline="0" fieldPosition="0">
        <references count="6">
          <reference field="0" count="1" selected="0">
            <x v="6"/>
          </reference>
          <reference field="2" count="1" selected="0">
            <x v="2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32"/>
          </reference>
        </references>
      </pivotArea>
    </format>
    <format dxfId="1273">
      <pivotArea dataOnly="0" labelOnly="1" outline="0" fieldPosition="0">
        <references count="6">
          <reference field="0" count="1" selected="0">
            <x v="24"/>
          </reference>
          <reference field="2" count="1" selected="0">
            <x v="35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52"/>
          </reference>
        </references>
      </pivotArea>
    </format>
    <format dxfId="1272">
      <pivotArea dataOnly="0" labelOnly="1" outline="0" fieldPosition="0">
        <references count="6">
          <reference field="0" count="1" selected="0">
            <x v="26"/>
          </reference>
          <reference field="2" count="1" selected="0">
            <x v="33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25"/>
          </reference>
        </references>
      </pivotArea>
    </format>
    <format dxfId="1271">
      <pivotArea dataOnly="0" labelOnly="1" outline="0" fieldPosition="0">
        <references count="6">
          <reference field="0" count="1" selected="0">
            <x v="30"/>
          </reference>
          <reference field="2" count="1" selected="0">
            <x v="20"/>
          </reference>
          <reference field="7" count="1" selected="0">
            <x v="2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44"/>
          </reference>
        </references>
      </pivotArea>
    </format>
    <format dxfId="1270">
      <pivotArea dataOnly="0" labelOnly="1" outline="0" fieldPosition="0">
        <references count="6">
          <reference field="0" count="1" selected="0">
            <x v="57"/>
          </reference>
          <reference field="2" count="1" selected="0">
            <x v="4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203"/>
          </reference>
        </references>
      </pivotArea>
    </format>
    <format dxfId="1269">
      <pivotArea dataOnly="0" labelOnly="1" outline="0" fieldPosition="0">
        <references count="6">
          <reference field="0" count="1" selected="0">
            <x v="65"/>
          </reference>
          <reference field="2" count="1" selected="0">
            <x v="21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96"/>
          </reference>
        </references>
      </pivotArea>
    </format>
    <format dxfId="1268">
      <pivotArea dataOnly="0" labelOnly="1" outline="0" fieldPosition="0">
        <references count="6">
          <reference field="0" count="1" selected="0">
            <x v="72"/>
          </reference>
          <reference field="2" count="1" selected="0">
            <x v="33"/>
          </reference>
          <reference field="7" count="1" selected="0">
            <x v="2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54"/>
          </reference>
        </references>
      </pivotArea>
    </format>
    <format dxfId="1267">
      <pivotArea dataOnly="0" labelOnly="1" outline="0" fieldPosition="0">
        <references count="6">
          <reference field="0" count="1" selected="0">
            <x v="80"/>
          </reference>
          <reference field="2" count="1" selected="0">
            <x v="14"/>
          </reference>
          <reference field="7" count="1" selected="0">
            <x v="2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82"/>
          </reference>
        </references>
      </pivotArea>
    </format>
    <format dxfId="1266">
      <pivotArea dataOnly="0" labelOnly="1" outline="0" fieldPosition="0">
        <references count="6">
          <reference field="0" count="1" selected="0">
            <x v="98"/>
          </reference>
          <reference field="2" count="1" selected="0">
            <x v="4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17"/>
          </reference>
        </references>
      </pivotArea>
    </format>
    <format dxfId="1265">
      <pivotArea dataOnly="0" labelOnly="1" outline="0" fieldPosition="0">
        <references count="6">
          <reference field="0" count="1" selected="0">
            <x v="101"/>
          </reference>
          <reference field="2" count="1" selected="0">
            <x v="35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60"/>
          </reference>
        </references>
      </pivotArea>
    </format>
    <format dxfId="1264">
      <pivotArea dataOnly="0" labelOnly="1" outline="0" fieldPosition="0">
        <references count="6">
          <reference field="0" count="1" selected="0">
            <x v="117"/>
          </reference>
          <reference field="2" count="1" selected="0">
            <x v="33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54"/>
          </reference>
        </references>
      </pivotArea>
    </format>
    <format dxfId="1263">
      <pivotArea dataOnly="0" labelOnly="1" outline="0" fieldPosition="0">
        <references count="6">
          <reference field="0" count="1" selected="0">
            <x v="127"/>
          </reference>
          <reference field="2" count="1" selected="0">
            <x v="4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28"/>
          </reference>
        </references>
      </pivotArea>
    </format>
    <format dxfId="1262">
      <pivotArea dataOnly="0" labelOnly="1" outline="0" fieldPosition="0">
        <references count="6">
          <reference field="0" count="1" selected="0">
            <x v="132"/>
          </reference>
          <reference field="2" count="1" selected="0">
            <x v="6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68"/>
          </reference>
        </references>
      </pivotArea>
    </format>
    <format dxfId="1261">
      <pivotArea dataOnly="0" labelOnly="1" outline="0" fieldPosition="0">
        <references count="6">
          <reference field="0" count="1" selected="0">
            <x v="134"/>
          </reference>
          <reference field="2" count="1" selected="0">
            <x v="17"/>
          </reference>
          <reference field="7" count="1" selected="0">
            <x v="2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48"/>
          </reference>
        </references>
      </pivotArea>
    </format>
    <format dxfId="1260">
      <pivotArea dataOnly="0" labelOnly="1" outline="0" fieldPosition="0">
        <references count="6">
          <reference field="0" count="1" selected="0">
            <x v="142"/>
          </reference>
          <reference field="2" count="1" selected="0">
            <x v="31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83"/>
          </reference>
        </references>
      </pivotArea>
    </format>
    <format dxfId="1259">
      <pivotArea dataOnly="0" labelOnly="1" outline="0" fieldPosition="0">
        <references count="6">
          <reference field="0" count="1" selected="0">
            <x v="148"/>
          </reference>
          <reference field="2" count="1" selected="0">
            <x v="20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67"/>
          </reference>
        </references>
      </pivotArea>
    </format>
    <format dxfId="1258">
      <pivotArea dataOnly="0" labelOnly="1" outline="0" fieldPosition="0">
        <references count="6">
          <reference field="0" count="1" selected="0">
            <x v="162"/>
          </reference>
          <reference field="2" count="1" selected="0">
            <x v="17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66"/>
          </reference>
        </references>
      </pivotArea>
    </format>
    <format dxfId="1257">
      <pivotArea dataOnly="0" labelOnly="1" outline="0" fieldPosition="0">
        <references count="6">
          <reference field="0" count="1" selected="0">
            <x v="167"/>
          </reference>
          <reference field="2" count="1" selected="0">
            <x v="35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55"/>
          </reference>
        </references>
      </pivotArea>
    </format>
    <format dxfId="1256">
      <pivotArea dataOnly="0" labelOnly="1" outline="0" fieldPosition="0">
        <references count="6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63"/>
          </reference>
        </references>
      </pivotArea>
    </format>
    <format dxfId="1255">
      <pivotArea dataOnly="0" labelOnly="1" outline="0" fieldPosition="0">
        <references count="6">
          <reference field="0" count="1" selected="0">
            <x v="204"/>
          </reference>
          <reference field="2" count="1" selected="0">
            <x v="26"/>
          </reference>
          <reference field="7" count="1" selected="0">
            <x v="2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91"/>
          </reference>
        </references>
      </pivotArea>
    </format>
    <format dxfId="1254">
      <pivotArea dataOnly="0" labelOnly="1" outline="0" fieldPosition="0">
        <references count="6">
          <reference field="0" count="1" selected="0">
            <x v="210"/>
          </reference>
          <reference field="2" count="1" selected="0">
            <x v="35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08"/>
          </reference>
        </references>
      </pivotArea>
    </format>
    <format dxfId="1253">
      <pivotArea dataOnly="0" labelOnly="1" outline="0" fieldPosition="0">
        <references count="6">
          <reference field="0" count="1" selected="0">
            <x v="239"/>
          </reference>
          <reference field="2" count="1" selected="0">
            <x v="4"/>
          </reference>
          <reference field="7" count="1" selected="0">
            <x v="2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92"/>
          </reference>
        </references>
      </pivotArea>
    </format>
    <format dxfId="1252">
      <pivotArea dataOnly="0" labelOnly="1" outline="0" fieldPosition="0">
        <references count="6">
          <reference field="0" count="1" selected="0">
            <x v="247"/>
          </reference>
          <reference field="2" count="1" selected="0">
            <x v="33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69"/>
          </reference>
        </references>
      </pivotArea>
    </format>
    <format dxfId="1251">
      <pivotArea dataOnly="0" labelOnly="1" outline="0" fieldPosition="0">
        <references count="6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35"/>
          </reference>
        </references>
      </pivotArea>
    </format>
    <format dxfId="1250">
      <pivotArea dataOnly="0" labelOnly="1" outline="0" fieldPosition="0">
        <references count="6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35"/>
          </reference>
        </references>
      </pivotArea>
    </format>
    <format dxfId="1249">
      <pivotArea dataOnly="0" labelOnly="1" outline="0" fieldPosition="0">
        <references count="6">
          <reference field="0" count="1" selected="0">
            <x v="262"/>
          </reference>
          <reference field="2" count="1" selected="0">
            <x v="12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253"/>
          </reference>
        </references>
      </pivotArea>
    </format>
    <format dxfId="1248">
      <pivotArea dataOnly="0" labelOnly="1" outline="0" fieldPosition="0">
        <references count="6">
          <reference field="0" count="1" selected="0">
            <x v="287"/>
          </reference>
          <reference field="2" count="1" selected="0">
            <x v="19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52"/>
          </reference>
        </references>
      </pivotArea>
    </format>
    <format dxfId="1247">
      <pivotArea dataOnly="0" labelOnly="1" outline="0" fieldPosition="0">
        <references count="6">
          <reference field="0" count="1" selected="0">
            <x v="296"/>
          </reference>
          <reference field="2" count="1" selected="0">
            <x v="21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248"/>
          </reference>
        </references>
      </pivotArea>
    </format>
    <format dxfId="1246">
      <pivotArea dataOnly="0" labelOnly="1" outline="0" fieldPosition="0">
        <references count="6">
          <reference field="0" count="1" selected="0">
            <x v="76"/>
          </reference>
          <reference field="2" count="1" selected="0">
            <x v="20"/>
          </reference>
          <reference field="7" count="1" selected="0">
            <x v="4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10"/>
          </reference>
        </references>
      </pivotArea>
    </format>
    <format dxfId="1245">
      <pivotArea dataOnly="0" labelOnly="1" outline="0" fieldPosition="0">
        <references count="6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4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215"/>
          </reference>
        </references>
      </pivotArea>
    </format>
    <format dxfId="1244">
      <pivotArea dataOnly="0" labelOnly="1" outline="0" fieldPosition="0">
        <references count="6">
          <reference field="0" count="1" selected="0">
            <x v="200"/>
          </reference>
          <reference field="2" count="1" selected="0">
            <x v="17"/>
          </reference>
          <reference field="7" count="1" selected="0">
            <x v="4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233"/>
          </reference>
        </references>
      </pivotArea>
    </format>
    <format dxfId="1243">
      <pivotArea dataOnly="0" labelOnly="1" outline="0" fieldPosition="0">
        <references count="6">
          <reference field="0" count="1" selected="0">
            <x v="200"/>
          </reference>
          <reference field="2" count="1" selected="0">
            <x v="17"/>
          </reference>
          <reference field="7" count="1" selected="0">
            <x v="4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233"/>
          </reference>
        </references>
      </pivotArea>
    </format>
    <format dxfId="1242">
      <pivotArea dataOnly="0" labelOnly="1" outline="0" fieldPosition="0">
        <references count="6">
          <reference field="0" count="1" selected="0">
            <x v="246"/>
          </reference>
          <reference field="2" count="1" selected="0">
            <x v="33"/>
          </reference>
          <reference field="7" count="1" selected="0">
            <x v="4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31"/>
          </reference>
        </references>
      </pivotArea>
    </format>
    <format dxfId="1241">
      <pivotArea dataOnly="0" labelOnly="1" outline="0" fieldPosition="0">
        <references count="6">
          <reference field="0" count="1" selected="0">
            <x v="42"/>
          </reference>
          <reference field="2" count="1" selected="0">
            <x v="33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9"/>
          </reference>
        </references>
      </pivotArea>
    </format>
    <format dxfId="1240">
      <pivotArea dataOnly="0" labelOnly="1" outline="0" fieldPosition="0">
        <references count="6">
          <reference field="0" count="1" selected="0">
            <x v="50"/>
          </reference>
          <reference field="2" count="1" selected="0">
            <x v="20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35"/>
          </reference>
        </references>
      </pivotArea>
    </format>
    <format dxfId="1239">
      <pivotArea dataOnly="0" labelOnly="1" outline="0" fieldPosition="0">
        <references count="6">
          <reference field="0" count="1" selected="0">
            <x v="59"/>
          </reference>
          <reference field="2" count="1" selected="0">
            <x v="21"/>
          </reference>
          <reference field="7" count="1" selected="0">
            <x v="5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76"/>
          </reference>
        </references>
      </pivotArea>
    </format>
    <format dxfId="1238">
      <pivotArea dataOnly="0" labelOnly="1" outline="0" fieldPosition="0">
        <references count="6">
          <reference field="0" count="1" selected="0">
            <x v="75"/>
          </reference>
          <reference field="2" count="1" selected="0">
            <x v="4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3"/>
          </reference>
        </references>
      </pivotArea>
    </format>
    <format dxfId="1237">
      <pivotArea dataOnly="0" labelOnly="1" outline="0" fieldPosition="0">
        <references count="6">
          <reference field="0" count="1" selected="0">
            <x v="84"/>
          </reference>
          <reference field="2" count="1" selected="0">
            <x v="20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98"/>
          </reference>
        </references>
      </pivotArea>
    </format>
    <format dxfId="1236">
      <pivotArea dataOnly="0" labelOnly="1" outline="0" fieldPosition="0">
        <references count="6">
          <reference field="0" count="1" selected="0">
            <x v="89"/>
          </reference>
          <reference field="2" count="1" selected="0">
            <x v="7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5"/>
          </reference>
        </references>
      </pivotArea>
    </format>
    <format dxfId="1235">
      <pivotArea dataOnly="0" labelOnly="1" outline="0" fieldPosition="0">
        <references count="6">
          <reference field="0" count="1" selected="0">
            <x v="116"/>
          </reference>
          <reference field="2" count="1" selected="0">
            <x v="35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50"/>
          </reference>
        </references>
      </pivotArea>
    </format>
    <format dxfId="1234">
      <pivotArea dataOnly="0" labelOnly="1" outline="0" fieldPosition="0">
        <references count="6">
          <reference field="0" count="1" selected="0">
            <x v="137"/>
          </reference>
          <reference field="2" count="1" selected="0">
            <x v="33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69"/>
          </reference>
        </references>
      </pivotArea>
    </format>
    <format dxfId="1233">
      <pivotArea dataOnly="0" labelOnly="1" outline="0" fieldPosition="0">
        <references count="6">
          <reference field="0" count="1" selected="0">
            <x v="158"/>
          </reference>
          <reference field="2" count="1" selected="0">
            <x v="21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255"/>
          </reference>
        </references>
      </pivotArea>
    </format>
    <format dxfId="1232">
      <pivotArea dataOnly="0" labelOnly="1" outline="0" fieldPosition="0">
        <references count="6">
          <reference field="0" count="1" selected="0">
            <x v="163"/>
          </reference>
          <reference field="2" count="1" selected="0">
            <x v="20"/>
          </reference>
          <reference field="7" count="1" selected="0">
            <x v="5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77"/>
          </reference>
        </references>
      </pivotArea>
    </format>
    <format dxfId="1231">
      <pivotArea dataOnly="0" labelOnly="1" outline="0" fieldPosition="0">
        <references count="6">
          <reference field="0" count="1" selected="0">
            <x v="180"/>
          </reference>
          <reference field="2" count="1" selected="0">
            <x v="20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59"/>
          </reference>
        </references>
      </pivotArea>
    </format>
    <format dxfId="1230">
      <pivotArea dataOnly="0" labelOnly="1" outline="0" fieldPosition="0">
        <references count="6">
          <reference field="0" count="1" selected="0">
            <x v="180"/>
          </reference>
          <reference field="2" count="1" selected="0">
            <x v="20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59"/>
          </reference>
        </references>
      </pivotArea>
    </format>
    <format dxfId="1229">
      <pivotArea dataOnly="0" labelOnly="1" outline="0" fieldPosition="0">
        <references count="6">
          <reference field="0" count="1" selected="0">
            <x v="185"/>
          </reference>
          <reference field="2" count="1" selected="0">
            <x v="4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0"/>
          </reference>
        </references>
      </pivotArea>
    </format>
    <format dxfId="1228">
      <pivotArea dataOnly="0" labelOnly="1" outline="0" fieldPosition="0">
        <references count="6">
          <reference field="0" count="1" selected="0">
            <x v="190"/>
          </reference>
          <reference field="2" count="1" selected="0">
            <x v="20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24"/>
          </reference>
        </references>
      </pivotArea>
    </format>
    <format dxfId="1227">
      <pivotArea dataOnly="0" labelOnly="1" outline="0" fieldPosition="0">
        <references count="6">
          <reference field="0" count="1" selected="0">
            <x v="193"/>
          </reference>
          <reference field="2" count="1" selected="0">
            <x v="20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5"/>
          </reference>
        </references>
      </pivotArea>
    </format>
    <format dxfId="1226">
      <pivotArea dataOnly="0" labelOnly="1" outline="0" fieldPosition="0">
        <references count="6">
          <reference field="0" count="1" selected="0">
            <x v="203"/>
          </reference>
          <reference field="2" count="1" selected="0">
            <x v="20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7"/>
          </reference>
        </references>
      </pivotArea>
    </format>
    <format dxfId="1225">
      <pivotArea dataOnly="0" labelOnly="1" outline="0" fieldPosition="0">
        <references count="6">
          <reference field="0" count="1" selected="0">
            <x v="205"/>
          </reference>
          <reference field="2" count="1" selected="0">
            <x v="32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16"/>
          </reference>
        </references>
      </pivotArea>
    </format>
    <format dxfId="1224">
      <pivotArea dataOnly="0" labelOnly="1" outline="0" fieldPosition="0">
        <references count="6">
          <reference field="0" count="1" selected="0">
            <x v="213"/>
          </reference>
          <reference field="2" count="1" selected="0">
            <x v="17"/>
          </reference>
          <reference field="7" count="1" selected="0">
            <x v="5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41"/>
          </reference>
        </references>
      </pivotArea>
    </format>
    <format dxfId="1223">
      <pivotArea dataOnly="0" labelOnly="1" outline="0" fieldPosition="0">
        <references count="6">
          <reference field="0" count="1" selected="0">
            <x v="218"/>
          </reference>
          <reference field="2" count="1" selected="0">
            <x v="20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74"/>
          </reference>
        </references>
      </pivotArea>
    </format>
    <format dxfId="1222">
      <pivotArea dataOnly="0" labelOnly="1" outline="0" fieldPosition="0">
        <references count="6">
          <reference field="0" count="1" selected="0">
            <x v="233"/>
          </reference>
          <reference field="2" count="1" selected="0">
            <x v="21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78"/>
          </reference>
        </references>
      </pivotArea>
    </format>
    <format dxfId="1221">
      <pivotArea dataOnly="0" labelOnly="1" outline="0" fieldPosition="0">
        <references count="6">
          <reference field="0" count="1" selected="0">
            <x v="233"/>
          </reference>
          <reference field="2" count="1" selected="0">
            <x v="21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78"/>
          </reference>
        </references>
      </pivotArea>
    </format>
    <format dxfId="1220">
      <pivotArea dataOnly="0" labelOnly="1" outline="0" fieldPosition="0">
        <references count="6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8"/>
          </reference>
        </references>
      </pivotArea>
    </format>
    <format dxfId="1219">
      <pivotArea dataOnly="0" labelOnly="1" outline="0" fieldPosition="0">
        <references count="6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5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18"/>
          </reference>
        </references>
      </pivotArea>
    </format>
    <format dxfId="1218">
      <pivotArea dataOnly="0" labelOnly="1" outline="0" fieldPosition="0">
        <references count="6">
          <reference field="0" count="1" selected="0">
            <x v="259"/>
          </reference>
          <reference field="2" count="1" selected="0">
            <x v="35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0"/>
          </reference>
        </references>
      </pivotArea>
    </format>
    <format dxfId="1217">
      <pivotArea dataOnly="0" labelOnly="1" outline="0" fieldPosition="0">
        <references count="6">
          <reference field="0" count="1" selected="0">
            <x v="270"/>
          </reference>
          <reference field="2" count="1" selected="0">
            <x v="20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"/>
          </reference>
        </references>
      </pivotArea>
    </format>
    <format dxfId="1216">
      <pivotArea dataOnly="0" labelOnly="1" outline="0" fieldPosition="0">
        <references count="6">
          <reference field="0" count="1" selected="0">
            <x v="278"/>
          </reference>
          <reference field="2" count="1" selected="0">
            <x v="20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2"/>
          </reference>
        </references>
      </pivotArea>
    </format>
    <format dxfId="1215">
      <pivotArea dataOnly="0" labelOnly="1" outline="0" fieldPosition="0">
        <references count="6">
          <reference field="0" count="1" selected="0">
            <x v="279"/>
          </reference>
          <reference field="2" count="1" selected="0">
            <x v="35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3"/>
          </reference>
        </references>
      </pivotArea>
    </format>
    <format dxfId="1214">
      <pivotArea dataOnly="0" labelOnly="1" outline="0" fieldPosition="0">
        <references count="6">
          <reference field="0" count="1" selected="0">
            <x v="283"/>
          </reference>
          <reference field="2" count="1" selected="0">
            <x v="35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15"/>
          </reference>
        </references>
      </pivotArea>
    </format>
    <format dxfId="1213">
      <pivotArea dataOnly="0" labelOnly="1" outline="0" fieldPosition="0">
        <references count="6">
          <reference field="0" count="1" selected="0">
            <x v="300"/>
          </reference>
          <reference field="2" count="1" selected="0">
            <x v="1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7"/>
          </reference>
        </references>
      </pivotArea>
    </format>
    <format dxfId="1212">
      <pivotArea dataOnly="0" labelOnly="1" outline="0" fieldPosition="0">
        <references count="6">
          <reference field="0" count="1" selected="0">
            <x v="300"/>
          </reference>
          <reference field="2" count="1" selected="0">
            <x v="1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7"/>
          </reference>
        </references>
      </pivotArea>
    </format>
    <format dxfId="1211">
      <pivotArea dataOnly="0" labelOnly="1" outline="0" fieldPosition="0">
        <references count="6">
          <reference field="0" count="1" selected="0">
            <x v="302"/>
          </reference>
          <reference field="2" count="1" selected="0">
            <x v="35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28"/>
          </reference>
        </references>
      </pivotArea>
    </format>
    <format dxfId="1210">
      <pivotArea dataOnly="0" labelOnly="1" outline="0" fieldPosition="0">
        <references count="6">
          <reference field="0" count="1" selected="0">
            <x v="315"/>
          </reference>
          <reference field="2" count="1" selected="0">
            <x v="36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90"/>
          </reference>
        </references>
      </pivotArea>
    </format>
    <format dxfId="1209">
      <pivotArea dataOnly="0" labelOnly="1" outline="0" fieldPosition="0">
        <references count="6">
          <reference field="0" count="1" selected="0">
            <x v="315"/>
          </reference>
          <reference field="2" count="1" selected="0">
            <x v="36"/>
          </reference>
          <reference field="7" count="1" selected="0">
            <x v="5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290"/>
          </reference>
        </references>
      </pivotArea>
    </format>
    <format dxfId="1208">
      <pivotArea dataOnly="0" labelOnly="1" outline="0" fieldPosition="0">
        <references count="6">
          <reference field="0" count="1" selected="0">
            <x v="317"/>
          </reference>
          <reference field="2" count="1" selected="0">
            <x v="4"/>
          </reference>
          <reference field="7" count="1" selected="0">
            <x v="5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292"/>
          </reference>
        </references>
      </pivotArea>
    </format>
    <format dxfId="1207">
      <pivotArea dataOnly="0" labelOnly="1" outline="0" fieldPosition="0">
        <references count="6">
          <reference field="0" count="1" selected="0">
            <x v="13"/>
          </reference>
          <reference field="2" count="1" selected="0">
            <x v="20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43"/>
          </reference>
        </references>
      </pivotArea>
    </format>
    <format dxfId="1206">
      <pivotArea dataOnly="0" labelOnly="1" outline="0" fieldPosition="0">
        <references count="6">
          <reference field="0" count="1" selected="0">
            <x v="13"/>
          </reference>
          <reference field="2" count="1" selected="0">
            <x v="20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43"/>
          </reference>
        </references>
      </pivotArea>
    </format>
    <format dxfId="1205">
      <pivotArea dataOnly="0" labelOnly="1" outline="0" fieldPosition="0">
        <references count="6">
          <reference field="0" count="1" selected="0">
            <x v="23"/>
          </reference>
          <reference field="2" count="1" selected="0">
            <x v="21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56"/>
          </reference>
        </references>
      </pivotArea>
    </format>
    <format dxfId="1204">
      <pivotArea dataOnly="0" labelOnly="1" outline="0" fieldPosition="0">
        <references count="6">
          <reference field="0" count="1" selected="0">
            <x v="47"/>
          </reference>
          <reference field="2" count="1" selected="0">
            <x v="31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33"/>
          </reference>
        </references>
      </pivotArea>
    </format>
    <format dxfId="1203">
      <pivotArea dataOnly="0" labelOnly="1" outline="0" fieldPosition="0">
        <references count="6">
          <reference field="0" count="1" selected="0">
            <x v="66"/>
          </reference>
          <reference field="2" count="1" selected="0">
            <x v="10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97"/>
          </reference>
        </references>
      </pivotArea>
    </format>
    <format dxfId="1202">
      <pivotArea dataOnly="0" labelOnly="1" outline="0" fieldPosition="0">
        <references count="6">
          <reference field="0" count="1" selected="0">
            <x v="66"/>
          </reference>
          <reference field="2" count="1" selected="0">
            <x v="10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97"/>
          </reference>
        </references>
      </pivotArea>
    </format>
    <format dxfId="1201">
      <pivotArea dataOnly="0" labelOnly="1" outline="0" fieldPosition="0">
        <references count="6">
          <reference field="0" count="1" selected="0">
            <x v="71"/>
          </reference>
          <reference field="2" count="1" selected="0">
            <x v="33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58"/>
          </reference>
        </references>
      </pivotArea>
    </format>
    <format dxfId="1200">
      <pivotArea dataOnly="0" labelOnly="1" outline="0" fieldPosition="0">
        <references count="6">
          <reference field="0" count="1" selected="0">
            <x v="71"/>
          </reference>
          <reference field="2" count="1" selected="0">
            <x v="33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58"/>
          </reference>
        </references>
      </pivotArea>
    </format>
    <format dxfId="1199">
      <pivotArea dataOnly="0" labelOnly="1" outline="0" fieldPosition="0">
        <references count="6">
          <reference field="0" count="1" selected="0">
            <x v="83"/>
          </reference>
          <reference field="2" count="1" selected="0">
            <x v="21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82"/>
          </reference>
        </references>
      </pivotArea>
    </format>
    <format dxfId="1198">
      <pivotArea dataOnly="0" labelOnly="1" outline="0" fieldPosition="0">
        <references count="6">
          <reference field="0" count="1" selected="0">
            <x v="83"/>
          </reference>
          <reference field="2" count="1" selected="0">
            <x v="21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82"/>
          </reference>
        </references>
      </pivotArea>
    </format>
    <format dxfId="1197">
      <pivotArea dataOnly="0" labelOnly="1" outline="0" fieldPosition="0">
        <references count="6">
          <reference field="0" count="1" selected="0">
            <x v="88"/>
          </reference>
          <reference field="2" count="1" selected="0">
            <x v="20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198"/>
          </reference>
        </references>
      </pivotArea>
    </format>
    <format dxfId="1196">
      <pivotArea dataOnly="0" labelOnly="1" outline="0" fieldPosition="0">
        <references count="6">
          <reference field="0" count="1" selected="0">
            <x v="102"/>
          </reference>
          <reference field="2" count="1" selected="0">
            <x v="7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79"/>
          </reference>
        </references>
      </pivotArea>
    </format>
    <format dxfId="1195">
      <pivotArea dataOnly="0" labelOnly="1" outline="0" fieldPosition="0">
        <references count="6">
          <reference field="0" count="1" selected="0">
            <x v="102"/>
          </reference>
          <reference field="2" count="1" selected="0">
            <x v="7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79"/>
          </reference>
        </references>
      </pivotArea>
    </format>
    <format dxfId="1194">
      <pivotArea dataOnly="0" labelOnly="1" outline="0" fieldPosition="0">
        <references count="6">
          <reference field="0" count="1" selected="0">
            <x v="103"/>
          </reference>
          <reference field="2" count="1" selected="0">
            <x v="20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238"/>
          </reference>
        </references>
      </pivotArea>
    </format>
    <format dxfId="1193">
      <pivotArea dataOnly="0" labelOnly="1" outline="0" fieldPosition="0">
        <references count="6">
          <reference field="0" count="1" selected="0">
            <x v="120"/>
          </reference>
          <reference field="2" count="1" selected="0">
            <x v="20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27"/>
          </reference>
        </references>
      </pivotArea>
    </format>
    <format dxfId="1192">
      <pivotArea dataOnly="0" labelOnly="1" outline="0" fieldPosition="0">
        <references count="6">
          <reference field="0" count="1" selected="0">
            <x v="120"/>
          </reference>
          <reference field="2" count="1" selected="0">
            <x v="20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27"/>
          </reference>
        </references>
      </pivotArea>
    </format>
    <format dxfId="1191">
      <pivotArea dataOnly="0" labelOnly="1" outline="0" fieldPosition="0">
        <references count="6">
          <reference field="0" count="1" selected="0">
            <x v="122"/>
          </reference>
          <reference field="2" count="1" selected="0">
            <x v="18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45"/>
          </reference>
        </references>
      </pivotArea>
    </format>
    <format dxfId="1190">
      <pivotArea dataOnly="0" labelOnly="1" outline="0" fieldPosition="0">
        <references count="6">
          <reference field="0" count="1" selected="0">
            <x v="122"/>
          </reference>
          <reference field="2" count="1" selected="0">
            <x v="18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45"/>
          </reference>
        </references>
      </pivotArea>
    </format>
    <format dxfId="1189">
      <pivotArea dataOnly="0" labelOnly="1" outline="0" fieldPosition="0">
        <references count="6">
          <reference field="0" count="1" selected="0">
            <x v="150"/>
          </reference>
          <reference field="2" count="1" selected="0">
            <x v="33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147"/>
          </reference>
        </references>
      </pivotArea>
    </format>
    <format dxfId="1188">
      <pivotArea dataOnly="0" labelOnly="1" outline="0" fieldPosition="0">
        <references count="6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44"/>
          </reference>
        </references>
      </pivotArea>
    </format>
    <format dxfId="1187">
      <pivotArea dataOnly="0" labelOnly="1" outline="0" fieldPosition="0">
        <references count="6">
          <reference field="0" count="1" selected="0">
            <x v="182"/>
          </reference>
          <reference field="2" count="1" selected="0">
            <x v="35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64"/>
          </reference>
        </references>
      </pivotArea>
    </format>
    <format dxfId="1186">
      <pivotArea dataOnly="0" labelOnly="1" outline="0" fieldPosition="0">
        <references count="6">
          <reference field="0" count="1" selected="0">
            <x v="213"/>
          </reference>
          <reference field="2" count="1" selected="0">
            <x v="17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41"/>
          </reference>
        </references>
      </pivotArea>
    </format>
    <format dxfId="1185">
      <pivotArea dataOnly="0" labelOnly="1" outline="0" fieldPosition="0">
        <references count="6">
          <reference field="0" count="1" selected="0">
            <x v="213"/>
          </reference>
          <reference field="2" count="1" selected="0">
            <x v="17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41"/>
          </reference>
        </references>
      </pivotArea>
    </format>
    <format dxfId="1184">
      <pivotArea dataOnly="0" labelOnly="1" outline="0" fieldPosition="0">
        <references count="6">
          <reference field="0" count="1" selected="0">
            <x v="217"/>
          </reference>
          <reference field="2" count="1" selected="0">
            <x v="4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26"/>
          </reference>
        </references>
      </pivotArea>
    </format>
    <format dxfId="1183">
      <pivotArea dataOnly="0" labelOnly="1" outline="0" fieldPosition="0">
        <references count="6">
          <reference field="0" count="1" selected="0">
            <x v="226"/>
          </reference>
          <reference field="2" count="1" selected="0">
            <x v="33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94"/>
          </reference>
        </references>
      </pivotArea>
    </format>
    <format dxfId="1182">
      <pivotArea dataOnly="0" labelOnly="1" outline="0" fieldPosition="0">
        <references count="6">
          <reference field="0" count="1" selected="0">
            <x v="235"/>
          </reference>
          <reference field="2" count="1" selected="0">
            <x v="24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150"/>
          </reference>
        </references>
      </pivotArea>
    </format>
    <format dxfId="1181">
      <pivotArea dataOnly="0" labelOnly="1" outline="0" fieldPosition="0">
        <references count="6">
          <reference field="0" count="1" selected="0">
            <x v="235"/>
          </reference>
          <reference field="2" count="1" selected="0">
            <x v="24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150"/>
          </reference>
        </references>
      </pivotArea>
    </format>
    <format dxfId="1180">
      <pivotArea dataOnly="0" labelOnly="1" outline="0" fieldPosition="0">
        <references count="6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235"/>
          </reference>
        </references>
      </pivotArea>
    </format>
    <format dxfId="1179">
      <pivotArea dataOnly="0" labelOnly="1" outline="0" fieldPosition="0">
        <references count="6">
          <reference field="0" count="1" selected="0">
            <x v="285"/>
          </reference>
          <reference field="2" count="1" selected="0">
            <x v="21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21"/>
          </reference>
        </references>
      </pivotArea>
    </format>
    <format dxfId="1178">
      <pivotArea dataOnly="0" labelOnly="1" outline="0" fieldPosition="0">
        <references count="6">
          <reference field="0" count="1" selected="0">
            <x v="291"/>
          </reference>
          <reference field="2" count="1" selected="0">
            <x v="20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64"/>
          </reference>
        </references>
      </pivotArea>
    </format>
    <format dxfId="1177">
      <pivotArea dataOnly="0" labelOnly="1" outline="0" fieldPosition="0">
        <references count="6">
          <reference field="0" count="1" selected="0">
            <x v="291"/>
          </reference>
          <reference field="2" count="1" selected="0">
            <x v="20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64"/>
          </reference>
        </references>
      </pivotArea>
    </format>
    <format dxfId="1176">
      <pivotArea dataOnly="0" labelOnly="1" outline="0" fieldPosition="0">
        <references count="6">
          <reference field="0" count="1" selected="0">
            <x v="296"/>
          </reference>
          <reference field="2" count="1" selected="0">
            <x v="21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248"/>
          </reference>
        </references>
      </pivotArea>
    </format>
    <format dxfId="1175">
      <pivotArea dataOnly="0" labelOnly="1" outline="0" fieldPosition="0">
        <references count="6">
          <reference field="0" count="1" selected="0">
            <x v="296"/>
          </reference>
          <reference field="2" count="1" selected="0">
            <x v="21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248"/>
          </reference>
        </references>
      </pivotArea>
    </format>
    <format dxfId="1174">
      <pivotArea dataOnly="0" labelOnly="1" outline="0" fieldPosition="0">
        <references count="6">
          <reference field="0" count="1" selected="0">
            <x v="317"/>
          </reference>
          <reference field="2" count="1" selected="0">
            <x v="4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19"/>
          </reference>
          <reference field="20" count="1" selected="0">
            <x v="292"/>
          </reference>
        </references>
      </pivotArea>
    </format>
    <format dxfId="1173">
      <pivotArea dataOnly="0" labelOnly="1" outline="0" fieldPosition="0">
        <references count="6">
          <reference field="0" count="1" selected="0">
            <x v="34"/>
          </reference>
          <reference field="2" count="1" selected="0">
            <x v="33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62"/>
          </reference>
        </references>
      </pivotArea>
    </format>
    <format dxfId="1172">
      <pivotArea dataOnly="0" labelOnly="1" outline="0" fieldPosition="0">
        <references count="6">
          <reference field="0" count="1" selected="0">
            <x v="34"/>
          </reference>
          <reference field="2" count="1" selected="0">
            <x v="33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62"/>
          </reference>
        </references>
      </pivotArea>
    </format>
    <format dxfId="1171">
      <pivotArea dataOnly="0" labelOnly="1" outline="0" fieldPosition="0">
        <references count="6">
          <reference field="0" count="1" selected="0">
            <x v="58"/>
          </reference>
          <reference field="2" count="1" selected="0">
            <x v="28"/>
          </reference>
          <reference field="7" count="1" selected="0">
            <x v="9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95"/>
          </reference>
        </references>
      </pivotArea>
    </format>
    <format dxfId="1170">
      <pivotArea dataOnly="0" labelOnly="1" outline="0" fieldPosition="0">
        <references count="6">
          <reference field="0" count="1" selected="0">
            <x v="59"/>
          </reference>
          <reference field="2" count="1" selected="0">
            <x v="21"/>
          </reference>
          <reference field="7" count="1" selected="0">
            <x v="9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76"/>
          </reference>
        </references>
      </pivotArea>
    </format>
    <format dxfId="1169">
      <pivotArea dataOnly="0" labelOnly="1" outline="0" fieldPosition="0">
        <references count="6">
          <reference field="0" count="1" selected="0">
            <x v="65"/>
          </reference>
          <reference field="2" count="1" selected="0">
            <x v="21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96"/>
          </reference>
        </references>
      </pivotArea>
    </format>
    <format dxfId="1168">
      <pivotArea dataOnly="0" labelOnly="1" outline="0" fieldPosition="0">
        <references count="6">
          <reference field="0" count="1" selected="0">
            <x v="73"/>
          </reference>
          <reference field="2" count="1" selected="0">
            <x v="35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70"/>
          </reference>
        </references>
      </pivotArea>
    </format>
    <format dxfId="1167">
      <pivotArea dataOnly="0" labelOnly="1" outline="0" fieldPosition="0">
        <references count="6">
          <reference field="0" count="1" selected="0">
            <x v="81"/>
          </reference>
          <reference field="2" count="1" selected="0">
            <x v="13"/>
          </reference>
          <reference field="7" count="1" selected="0">
            <x v="9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05"/>
          </reference>
        </references>
      </pivotArea>
    </format>
    <format dxfId="1166">
      <pivotArea dataOnly="0" labelOnly="1" outline="0" fieldPosition="0">
        <references count="6">
          <reference field="0" count="1" selected="0">
            <x v="81"/>
          </reference>
          <reference field="2" count="1" selected="0">
            <x v="13"/>
          </reference>
          <reference field="7" count="1" selected="0">
            <x v="9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05"/>
          </reference>
        </references>
      </pivotArea>
    </format>
    <format dxfId="1165">
      <pivotArea dataOnly="0" labelOnly="1" outline="0" fieldPosition="0">
        <references count="6">
          <reference field="0" count="1" selected="0">
            <x v="86"/>
          </reference>
          <reference field="2" count="1" selected="0">
            <x v="20"/>
          </reference>
          <reference field="7" count="1" selected="0">
            <x v="9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224"/>
          </reference>
        </references>
      </pivotArea>
    </format>
    <format dxfId="1164">
      <pivotArea dataOnly="0" labelOnly="1" outline="0" fieldPosition="0">
        <references count="6">
          <reference field="0" count="1" selected="0">
            <x v="98"/>
          </reference>
          <reference field="2" count="1" selected="0">
            <x v="4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17"/>
          </reference>
        </references>
      </pivotArea>
    </format>
    <format dxfId="1163">
      <pivotArea dataOnly="0" labelOnly="1" outline="0" fieldPosition="0">
        <references count="6">
          <reference field="0" count="1" selected="0">
            <x v="108"/>
          </reference>
          <reference field="2" count="1" selected="0">
            <x v="20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145"/>
          </reference>
        </references>
      </pivotArea>
    </format>
    <format dxfId="1162">
      <pivotArea dataOnly="0" labelOnly="1" outline="0" fieldPosition="0">
        <references count="6">
          <reference field="0" count="1" selected="0">
            <x v="132"/>
          </reference>
          <reference field="2" count="1" selected="0">
            <x v="6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68"/>
          </reference>
        </references>
      </pivotArea>
    </format>
    <format dxfId="1161">
      <pivotArea dataOnly="0" labelOnly="1" outline="0" fieldPosition="0">
        <references count="6">
          <reference field="0" count="1" selected="0">
            <x v="134"/>
          </reference>
          <reference field="2" count="1" selected="0">
            <x v="17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148"/>
          </reference>
        </references>
      </pivotArea>
    </format>
    <format dxfId="1160">
      <pivotArea dataOnly="0" labelOnly="1" outline="0" fieldPosition="0">
        <references count="6">
          <reference field="0" count="1" selected="0">
            <x v="138"/>
          </reference>
          <reference field="2" count="1" selected="0">
            <x v="35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69"/>
          </reference>
        </references>
      </pivotArea>
    </format>
    <format dxfId="1159">
      <pivotArea dataOnly="0" labelOnly="1" outline="0" fieldPosition="0">
        <references count="6">
          <reference field="0" count="1" selected="0">
            <x v="139"/>
          </reference>
          <reference field="2" count="1" selected="0">
            <x v="27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161"/>
          </reference>
        </references>
      </pivotArea>
    </format>
    <format dxfId="1158">
      <pivotArea dataOnly="0" labelOnly="1" outline="0" fieldPosition="0">
        <references count="6">
          <reference field="0" count="1" selected="0">
            <x v="151"/>
          </reference>
          <reference field="2" count="1" selected="0">
            <x v="28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76"/>
          </reference>
        </references>
      </pivotArea>
    </format>
    <format dxfId="1157">
      <pivotArea dataOnly="0" labelOnly="1" outline="0" fieldPosition="0">
        <references count="6">
          <reference field="0" count="1" selected="0">
            <x v="151"/>
          </reference>
          <reference field="2" count="1" selected="0">
            <x v="28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76"/>
          </reference>
        </references>
      </pivotArea>
    </format>
    <format dxfId="1156">
      <pivotArea dataOnly="0" labelOnly="1" outline="0" fieldPosition="0">
        <references count="6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29"/>
          </reference>
        </references>
      </pivotArea>
    </format>
    <format dxfId="1155">
      <pivotArea dataOnly="0" labelOnly="1" outline="0" fieldPosition="0">
        <references count="6">
          <reference field="0" count="1" selected="0">
            <x v="158"/>
          </reference>
          <reference field="2" count="1" selected="0">
            <x v="21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255"/>
          </reference>
        </references>
      </pivotArea>
    </format>
    <format dxfId="1154">
      <pivotArea dataOnly="0" labelOnly="1" outline="0" fieldPosition="0">
        <references count="6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9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44"/>
          </reference>
        </references>
      </pivotArea>
    </format>
    <format dxfId="1153">
      <pivotArea dataOnly="0" labelOnly="1" outline="0" fieldPosition="0">
        <references count="6">
          <reference field="0" count="1" selected="0">
            <x v="196"/>
          </reference>
          <reference field="2" count="1" selected="0">
            <x v="21"/>
          </reference>
          <reference field="7" count="1" selected="0">
            <x v="9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22"/>
          </reference>
        </references>
      </pivotArea>
    </format>
    <format dxfId="1152">
      <pivotArea dataOnly="0" labelOnly="1" outline="0" fieldPosition="0">
        <references count="6">
          <reference field="0" count="1" selected="0">
            <x v="221"/>
          </reference>
          <reference field="2" count="1" selected="0">
            <x v="31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67"/>
          </reference>
        </references>
      </pivotArea>
    </format>
    <format dxfId="1151">
      <pivotArea dataOnly="0" labelOnly="1" outline="0" fieldPosition="0">
        <references count="6">
          <reference field="0" count="1" selected="0">
            <x v="231"/>
          </reference>
          <reference field="2" count="1" selected="0">
            <x v="21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217"/>
          </reference>
        </references>
      </pivotArea>
    </format>
    <format dxfId="1150">
      <pivotArea dataOnly="0" labelOnly="1" outline="0" fieldPosition="0">
        <references count="6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9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18"/>
          </reference>
        </references>
      </pivotArea>
    </format>
    <format dxfId="1149">
      <pivotArea dataOnly="0" labelOnly="1" outline="0" fieldPosition="0">
        <references count="6">
          <reference field="0" count="1" selected="0">
            <x v="238"/>
          </reference>
          <reference field="2" count="1" selected="0">
            <x v="18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28"/>
          </reference>
        </references>
      </pivotArea>
    </format>
    <format dxfId="1148">
      <pivotArea dataOnly="0" labelOnly="1" outline="0" fieldPosition="0">
        <references count="6">
          <reference field="0" count="1" selected="0">
            <x v="246"/>
          </reference>
          <reference field="2" count="1" selected="0">
            <x v="33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31"/>
          </reference>
        </references>
      </pivotArea>
    </format>
    <format dxfId="1147">
      <pivotArea dataOnly="0" labelOnly="1" outline="0" fieldPosition="0">
        <references count="6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235"/>
          </reference>
        </references>
      </pivotArea>
    </format>
    <format dxfId="1146">
      <pivotArea dataOnly="0" labelOnly="1" outline="0" fieldPosition="0">
        <references count="6">
          <reference field="0" count="1" selected="0">
            <x v="255"/>
          </reference>
          <reference field="2" count="1" selected="0">
            <x v="21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146"/>
          </reference>
        </references>
      </pivotArea>
    </format>
    <format dxfId="1145">
      <pivotArea dataOnly="0" labelOnly="1" outline="0" fieldPosition="0">
        <references count="6">
          <reference field="0" count="1" selected="0">
            <x v="258"/>
          </reference>
          <reference field="2" count="1" selected="0">
            <x v="4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43"/>
          </reference>
        </references>
      </pivotArea>
    </format>
    <format dxfId="1144">
      <pivotArea dataOnly="0" labelOnly="1" outline="0" fieldPosition="0">
        <references count="6">
          <reference field="0" count="1" selected="0">
            <x v="286"/>
          </reference>
          <reference field="2" count="1" selected="0">
            <x v="4"/>
          </reference>
          <reference field="7" count="1" selected="0">
            <x v="9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81"/>
          </reference>
        </references>
      </pivotArea>
    </format>
    <format dxfId="1143">
      <pivotArea dataOnly="0" labelOnly="1" outline="0" fieldPosition="0">
        <references count="6">
          <reference field="0" count="1" selected="0">
            <x v="293"/>
          </reference>
          <reference field="2" count="1" selected="0">
            <x v="20"/>
          </reference>
          <reference field="7" count="1" selected="0">
            <x v="9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51"/>
          </reference>
        </references>
      </pivotArea>
    </format>
    <format dxfId="1142">
      <pivotArea dataOnly="0" labelOnly="1" outline="0" fieldPosition="0">
        <references count="6">
          <reference field="0" count="1" selected="0">
            <x v="305"/>
          </reference>
          <reference field="2" count="1" selected="0">
            <x v="11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19"/>
          </reference>
        </references>
      </pivotArea>
    </format>
    <format dxfId="1141">
      <pivotArea dataOnly="0" labelOnly="1" outline="0" fieldPosition="0">
        <references count="6">
          <reference field="0" count="1" selected="0">
            <x v="310"/>
          </reference>
          <reference field="2" count="1" selected="0">
            <x v="31"/>
          </reference>
          <reference field="7" count="1" selected="0">
            <x v="9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84"/>
          </reference>
        </references>
      </pivotArea>
    </format>
    <format dxfId="1140">
      <pivotArea dataOnly="0" labelOnly="1" outline="0" fieldPosition="0">
        <references count="6">
          <reference field="0" count="1" selected="0">
            <x v="310"/>
          </reference>
          <reference field="2" count="1" selected="0">
            <x v="31"/>
          </reference>
          <reference field="7" count="1" selected="0">
            <x v="9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84"/>
          </reference>
        </references>
      </pivotArea>
    </format>
    <format dxfId="1139">
      <pivotArea dataOnly="0" labelOnly="1" outline="0" fieldPosition="0">
        <references count="6">
          <reference field="0" count="1" selected="0">
            <x v="15"/>
          </reference>
          <reference field="2" count="1" selected="0">
            <x v="33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23"/>
          </reference>
        </references>
      </pivotArea>
    </format>
    <format dxfId="1138">
      <pivotArea dataOnly="0" labelOnly="1" outline="0" fieldPosition="0">
        <references count="6">
          <reference field="0" count="1" selected="0">
            <x v="44"/>
          </reference>
          <reference field="2" count="1" selected="0">
            <x v="32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81"/>
          </reference>
        </references>
      </pivotArea>
    </format>
    <format dxfId="1137">
      <pivotArea dataOnly="0" labelOnly="1" outline="0" fieldPosition="0">
        <references count="6">
          <reference field="0" count="1" selected="0">
            <x v="84"/>
          </reference>
          <reference field="2" count="1" selected="0">
            <x v="20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98"/>
          </reference>
        </references>
      </pivotArea>
    </format>
    <format dxfId="1136">
      <pivotArea dataOnly="0" labelOnly="1" outline="0" fieldPosition="0">
        <references count="6">
          <reference field="0" count="1" selected="0">
            <x v="87"/>
          </reference>
          <reference field="2" count="1" selected="0">
            <x v="35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68"/>
          </reference>
        </references>
      </pivotArea>
    </format>
    <format dxfId="1135">
      <pivotArea dataOnly="0" labelOnly="1" outline="0" fieldPosition="0">
        <references count="6">
          <reference field="0" count="1" selected="0">
            <x v="106"/>
          </reference>
          <reference field="2" count="1" selected="0">
            <x v="31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57"/>
          </reference>
        </references>
      </pivotArea>
    </format>
    <format dxfId="1134">
      <pivotArea dataOnly="0" labelOnly="1" outline="0" fieldPosition="0">
        <references count="6">
          <reference field="0" count="1" selected="0">
            <x v="159"/>
          </reference>
          <reference field="2" count="1" selected="0">
            <x v="20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41"/>
          </reference>
        </references>
      </pivotArea>
    </format>
    <format dxfId="1133">
      <pivotArea dataOnly="0" labelOnly="1" outline="0" fieldPosition="0">
        <references count="6">
          <reference field="0" count="1" selected="0">
            <x v="168"/>
          </reference>
          <reference field="2" count="1" selected="0">
            <x v="18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211"/>
          </reference>
        </references>
      </pivotArea>
    </format>
    <format dxfId="1132">
      <pivotArea dataOnly="0" labelOnly="1" outline="0" fieldPosition="0">
        <references count="6">
          <reference field="0" count="1" selected="0">
            <x v="183"/>
          </reference>
          <reference field="2" count="1" selected="0">
            <x v="35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14"/>
          </reference>
        </references>
      </pivotArea>
    </format>
    <format dxfId="1131">
      <pivotArea dataOnly="0" labelOnly="1" outline="0" fieldPosition="0">
        <references count="6">
          <reference field="0" count="1" selected="0">
            <x v="184"/>
          </reference>
          <reference field="2" count="1" selected="0">
            <x v="35"/>
          </reference>
          <reference field="7" count="1" selected="0">
            <x v="10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78"/>
          </reference>
        </references>
      </pivotArea>
    </format>
    <format dxfId="1130">
      <pivotArea dataOnly="0" labelOnly="1" outline="0" fieldPosition="0">
        <references count="6">
          <reference field="0" count="1" selected="0">
            <x v="188"/>
          </reference>
          <reference field="2" count="1" selected="0">
            <x v="21"/>
          </reference>
          <reference field="7" count="1" selected="0">
            <x v="10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132"/>
          </reference>
        </references>
      </pivotArea>
    </format>
    <format dxfId="1129">
      <pivotArea dataOnly="0" labelOnly="1" outline="0" fieldPosition="0">
        <references count="6">
          <reference field="0" count="1" selected="0">
            <x v="191"/>
          </reference>
          <reference field="2" count="1" selected="0">
            <x v="20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08"/>
          </reference>
        </references>
      </pivotArea>
    </format>
    <format dxfId="1128">
      <pivotArea dataOnly="0" labelOnly="1" outline="0" fieldPosition="0">
        <references count="6">
          <reference field="0" count="1" selected="0">
            <x v="200"/>
          </reference>
          <reference field="2" count="1" selected="0">
            <x v="17"/>
          </reference>
          <reference field="7" count="1" selected="0">
            <x v="10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233"/>
          </reference>
        </references>
      </pivotArea>
    </format>
    <format dxfId="1127">
      <pivotArea dataOnly="0" labelOnly="1" outline="0" fieldPosition="0">
        <references count="6">
          <reference field="0" count="1" selected="0">
            <x v="212"/>
          </reference>
          <reference field="2" count="1" selected="0">
            <x v="33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227"/>
          </reference>
        </references>
      </pivotArea>
    </format>
    <format dxfId="1126">
      <pivotArea dataOnly="0" labelOnly="1" outline="0" fieldPosition="0">
        <references count="6">
          <reference field="0" count="1" selected="0">
            <x v="217"/>
          </reference>
          <reference field="2" count="1" selected="0">
            <x v="4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26"/>
          </reference>
        </references>
      </pivotArea>
    </format>
    <format dxfId="1125">
      <pivotArea dataOnly="0" labelOnly="1" outline="0" fieldPosition="0">
        <references count="6">
          <reference field="0" count="1" selected="0">
            <x v="220"/>
          </reference>
          <reference field="2" count="1" selected="0">
            <x v="33"/>
          </reference>
          <reference field="7" count="1" selected="0">
            <x v="10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111"/>
          </reference>
        </references>
      </pivotArea>
    </format>
    <format dxfId="1124">
      <pivotArea dataOnly="0" labelOnly="1" outline="0" fieldPosition="0">
        <references count="6">
          <reference field="0" count="1" selected="0">
            <x v="237"/>
          </reference>
          <reference field="2" count="1" selected="0">
            <x v="18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31"/>
          </reference>
        </references>
      </pivotArea>
    </format>
    <format dxfId="1123">
      <pivotArea dataOnly="0" labelOnly="1" outline="0" fieldPosition="0">
        <references count="6">
          <reference field="0" count="1" selected="0">
            <x v="240"/>
          </reference>
          <reference field="2" count="1" selected="0">
            <x v="4"/>
          </reference>
          <reference field="7" count="1" selected="0">
            <x v="10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53"/>
          </reference>
        </references>
      </pivotArea>
    </format>
    <format dxfId="1122">
      <pivotArea dataOnly="0" labelOnly="1" outline="0" fieldPosition="0">
        <references count="6">
          <reference field="0" count="1" selected="0">
            <x v="272"/>
          </reference>
          <reference field="2" count="1" selected="0">
            <x v="20"/>
          </reference>
          <reference field="7" count="1" selected="0">
            <x v="10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99"/>
          </reference>
        </references>
      </pivotArea>
    </format>
    <format dxfId="1121">
      <pivotArea dataOnly="0" labelOnly="1" outline="0" fieldPosition="0">
        <references count="6">
          <reference field="0" count="1" selected="0">
            <x v="285"/>
          </reference>
          <reference field="2" count="1" selected="0">
            <x v="21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21"/>
          </reference>
        </references>
      </pivotArea>
    </format>
    <format dxfId="1120">
      <pivotArea dataOnly="0" labelOnly="1" outline="0" fieldPosition="0">
        <references count="6">
          <reference field="0" count="1" selected="0">
            <x v="293"/>
          </reference>
          <reference field="2" count="1" selected="0">
            <x v="20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51"/>
          </reference>
        </references>
      </pivotArea>
    </format>
    <format dxfId="1119">
      <pivotArea dataOnly="0" labelOnly="1" outline="0" fieldPosition="0">
        <references count="6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68"/>
          </reference>
        </references>
      </pivotArea>
    </format>
    <format dxfId="1118">
      <pivotArea dataOnly="0" labelOnly="1" outline="0" fieldPosition="0">
        <references count="6">
          <reference field="0" count="1" selected="0">
            <x v="314"/>
          </reference>
          <reference field="2" count="1" selected="0">
            <x v="4"/>
          </reference>
          <reference field="7" count="1" selected="0">
            <x v="10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289"/>
          </reference>
        </references>
      </pivotArea>
    </format>
    <format dxfId="1117">
      <pivotArea dataOnly="0" labelOnly="1" outline="0" fieldPosition="0">
        <references count="6">
          <reference field="0" count="1" selected="0">
            <x v="314"/>
          </reference>
          <reference field="2" count="1" selected="0">
            <x v="4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289"/>
          </reference>
        </references>
      </pivotArea>
    </format>
    <format dxfId="1116">
      <pivotArea dataOnly="0" labelOnly="1" outline="0" fieldPosition="0">
        <references count="6">
          <reference field="0" count="1" selected="0">
            <x v="0"/>
          </reference>
          <reference field="2" count="1" selected="0">
            <x v="33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23"/>
          </reference>
        </references>
      </pivotArea>
    </format>
    <format dxfId="1115">
      <pivotArea dataOnly="0" labelOnly="1" outline="0" fieldPosition="0">
        <references count="6">
          <reference field="0" count="1" selected="0">
            <x v="9"/>
          </reference>
          <reference field="2" count="1" selected="0">
            <x v="20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158"/>
          </reference>
        </references>
      </pivotArea>
    </format>
    <format dxfId="1114">
      <pivotArea dataOnly="0" labelOnly="1" outline="0" fieldPosition="0">
        <references count="6">
          <reference field="0" count="1" selected="0">
            <x v="10"/>
          </reference>
          <reference field="2" count="1" selected="0">
            <x v="33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62"/>
          </reference>
        </references>
      </pivotArea>
    </format>
    <format dxfId="1113">
      <pivotArea dataOnly="0" labelOnly="1" outline="0" fieldPosition="0">
        <references count="6">
          <reference field="0" count="1" selected="0">
            <x v="14"/>
          </reference>
          <reference field="2" count="1" selected="0">
            <x v="20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210"/>
          </reference>
        </references>
      </pivotArea>
    </format>
    <format dxfId="1112">
      <pivotArea dataOnly="0" labelOnly="1" outline="0" fieldPosition="0">
        <references count="6">
          <reference field="0" count="1" selected="0">
            <x v="17"/>
          </reference>
          <reference field="2" count="1" selected="0">
            <x v="33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01"/>
          </reference>
        </references>
      </pivotArea>
    </format>
    <format dxfId="1111">
      <pivotArea dataOnly="0" labelOnly="1" outline="0" fieldPosition="0">
        <references count="6">
          <reference field="0" count="1" selected="0">
            <x v="25"/>
          </reference>
          <reference field="2" count="1" selected="0">
            <x v="20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88"/>
          </reference>
        </references>
      </pivotArea>
    </format>
    <format dxfId="1110">
      <pivotArea dataOnly="0" labelOnly="1" outline="0" fieldPosition="0">
        <references count="6">
          <reference field="0" count="1" selected="0">
            <x v="37"/>
          </reference>
          <reference field="2" count="1" selected="0">
            <x v="17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37"/>
          </reference>
        </references>
      </pivotArea>
    </format>
    <format dxfId="1109">
      <pivotArea dataOnly="0" labelOnly="1" outline="0" fieldPosition="0">
        <references count="6">
          <reference field="0" count="1" selected="0">
            <x v="46"/>
          </reference>
          <reference field="2" count="1" selected="0">
            <x v="8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59"/>
          </reference>
        </references>
      </pivotArea>
    </format>
    <format dxfId="1108">
      <pivotArea dataOnly="0" labelOnly="1" outline="0" fieldPosition="0">
        <references count="6">
          <reference field="0" count="1" selected="0">
            <x v="68"/>
          </reference>
          <reference field="2" count="1" selected="0">
            <x v="20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04"/>
          </reference>
        </references>
      </pivotArea>
    </format>
    <format dxfId="1107">
      <pivotArea dataOnly="0" labelOnly="1" outline="0" fieldPosition="0">
        <references count="6">
          <reference field="0" count="1" selected="0">
            <x v="71"/>
          </reference>
          <reference field="2" count="1" selected="0">
            <x v="33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58"/>
          </reference>
        </references>
      </pivotArea>
    </format>
    <format dxfId="1106">
      <pivotArea dataOnly="0" labelOnly="1" outline="0" fieldPosition="0">
        <references count="6">
          <reference field="0" count="1" selected="0">
            <x v="87"/>
          </reference>
          <reference field="2" count="1" selected="0">
            <x v="35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68"/>
          </reference>
        </references>
      </pivotArea>
    </format>
    <format dxfId="1105">
      <pivotArea dataOnly="0" labelOnly="1" outline="0" fieldPosition="0">
        <references count="6">
          <reference field="0" count="1" selected="0">
            <x v="93"/>
          </reference>
          <reference field="2" count="1" selected="0">
            <x v="14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37"/>
          </reference>
        </references>
      </pivotArea>
    </format>
    <format dxfId="1104">
      <pivotArea dataOnly="0" labelOnly="1" outline="0" fieldPosition="0">
        <references count="6">
          <reference field="0" count="1" selected="0">
            <x v="115"/>
          </reference>
          <reference field="2" count="1" selected="0">
            <x v="17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94"/>
          </reference>
        </references>
      </pivotArea>
    </format>
    <format dxfId="1103">
      <pivotArea dataOnly="0" labelOnly="1" outline="0" fieldPosition="0">
        <references count="6">
          <reference field="0" count="1" selected="0">
            <x v="133"/>
          </reference>
          <reference field="2" count="1" selected="0">
            <x v="20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44"/>
          </reference>
        </references>
      </pivotArea>
    </format>
    <format dxfId="1102">
      <pivotArea dataOnly="0" labelOnly="1" outline="0" fieldPosition="0">
        <references count="6">
          <reference field="0" count="1" selected="0">
            <x v="164"/>
          </reference>
          <reference field="2" count="1" selected="0">
            <x v="21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11"/>
          </reference>
        </references>
      </pivotArea>
    </format>
    <format dxfId="1101">
      <pivotArea dataOnly="0" labelOnly="1" outline="0" fieldPosition="0">
        <references count="6">
          <reference field="0" count="1" selected="0">
            <x v="173"/>
          </reference>
          <reference field="2" count="1" selected="0">
            <x v="35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56"/>
          </reference>
        </references>
      </pivotArea>
    </format>
    <format dxfId="1100">
      <pivotArea dataOnly="0" labelOnly="1" outline="0" fieldPosition="0">
        <references count="6">
          <reference field="0" count="1" selected="0">
            <x v="187"/>
          </reference>
          <reference field="2" count="1" selected="0">
            <x v="20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80"/>
          </reference>
        </references>
      </pivotArea>
    </format>
    <format dxfId="1099">
      <pivotArea dataOnly="0" labelOnly="1" outline="0" fieldPosition="0">
        <references count="6">
          <reference field="0" count="1" selected="0">
            <x v="192"/>
          </reference>
          <reference field="2" count="1" selected="0">
            <x v="28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247"/>
          </reference>
        </references>
      </pivotArea>
    </format>
    <format dxfId="1098">
      <pivotArea dataOnly="0" labelOnly="1" outline="0" fieldPosition="0">
        <references count="6">
          <reference field="0" count="1" selected="0">
            <x v="207"/>
          </reference>
          <reference field="2" count="1" selected="0">
            <x v="20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45"/>
          </reference>
        </references>
      </pivotArea>
    </format>
    <format dxfId="1097">
      <pivotArea dataOnly="0" labelOnly="1" outline="0" fieldPosition="0">
        <references count="6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8"/>
          </reference>
        </references>
      </pivotArea>
    </format>
    <format dxfId="1096">
      <pivotArea dataOnly="0" labelOnly="1" outline="0" fieldPosition="0">
        <references count="6">
          <reference field="0" count="1" selected="0">
            <x v="270"/>
          </reference>
          <reference field="2" count="1" selected="0">
            <x v="20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"/>
          </reference>
        </references>
      </pivotArea>
    </format>
    <format dxfId="1095">
      <pivotArea dataOnly="0" labelOnly="1" outline="0" fieldPosition="0">
        <references count="6">
          <reference field="0" count="1" selected="0">
            <x v="276"/>
          </reference>
          <reference field="2" count="1" selected="0">
            <x v="21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95"/>
          </reference>
        </references>
      </pivotArea>
    </format>
    <format dxfId="1094">
      <pivotArea dataOnly="0" labelOnly="1" outline="0" fieldPosition="0">
        <references count="6">
          <reference field="0" count="1" selected="0">
            <x v="293"/>
          </reference>
          <reference field="2" count="1" selected="0">
            <x v="20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51"/>
          </reference>
        </references>
      </pivotArea>
    </format>
    <format dxfId="1093">
      <pivotArea dataOnly="0" labelOnly="1" outline="0" fieldPosition="0">
        <references count="6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0"/>
          </reference>
        </references>
      </pivotArea>
    </format>
    <format dxfId="1092">
      <pivotArea dataOnly="0" labelOnly="1" outline="0" fieldPosition="0">
        <references count="6">
          <reference field="0" count="1" selected="0">
            <x v="315"/>
          </reference>
          <reference field="2" count="1" selected="0">
            <x v="36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90"/>
          </reference>
        </references>
      </pivotArea>
    </format>
    <format dxfId="1091">
      <pivotArea dataOnly="0" labelOnly="1" outline="0" fieldPosition="0">
        <references count="6">
          <reference field="0" count="1" selected="0">
            <x v="316"/>
          </reference>
          <reference field="2" count="1" selected="0">
            <x v="21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91"/>
          </reference>
        </references>
      </pivotArea>
    </format>
    <format dxfId="1090">
      <pivotArea dataOnly="0" labelOnly="1" outline="0" fieldPosition="0">
        <references count="6">
          <reference field="0" count="1" selected="0">
            <x v="13"/>
          </reference>
          <reference field="2" count="1" selected="0">
            <x v="20"/>
          </reference>
          <reference field="7" count="1" selected="0">
            <x v="13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43"/>
          </reference>
        </references>
      </pivotArea>
    </format>
    <format dxfId="1089">
      <pivotArea dataOnly="0" labelOnly="1" outline="0" fieldPosition="0">
        <references count="6">
          <reference field="0" count="1" selected="0">
            <x v="43"/>
          </reference>
          <reference field="2" count="1" selected="0">
            <x v="35"/>
          </reference>
          <reference field="7" count="1" selected="0">
            <x v="13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61"/>
          </reference>
        </references>
      </pivotArea>
    </format>
    <format dxfId="1088">
      <pivotArea dataOnly="0" labelOnly="1" outline="0" fieldPosition="0">
        <references count="6">
          <reference field="0" count="1" selected="0">
            <x v="45"/>
          </reference>
          <reference field="2" count="1" selected="0">
            <x v="17"/>
          </reference>
          <reference field="7" count="1" selected="0">
            <x v="13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134"/>
          </reference>
        </references>
      </pivotArea>
    </format>
    <format dxfId="1087">
      <pivotArea dataOnly="0" labelOnly="1" outline="0" fieldPosition="0">
        <references count="6">
          <reference field="0" count="1" selected="0">
            <x v="90"/>
          </reference>
          <reference field="2" count="1" selected="0">
            <x v="21"/>
          </reference>
          <reference field="7" count="1" selected="0">
            <x v="13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56"/>
          </reference>
        </references>
      </pivotArea>
    </format>
    <format dxfId="1086">
      <pivotArea dataOnly="0" labelOnly="1" outline="0" fieldPosition="0">
        <references count="6">
          <reference field="0" count="1" selected="0">
            <x v="116"/>
          </reference>
          <reference field="2" count="1" selected="0">
            <x v="35"/>
          </reference>
          <reference field="7" count="1" selected="0">
            <x v="13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50"/>
          </reference>
        </references>
      </pivotArea>
    </format>
    <format dxfId="1085">
      <pivotArea dataOnly="0" labelOnly="1" outline="0" fieldPosition="0">
        <references count="6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13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61"/>
          </reference>
        </references>
      </pivotArea>
    </format>
    <format dxfId="1084">
      <pivotArea dataOnly="0" labelOnly="1" outline="0" fieldPosition="0">
        <references count="6">
          <reference field="0" count="1" selected="0">
            <x v="179"/>
          </reference>
          <reference field="2" count="1" selected="0">
            <x v="31"/>
          </reference>
          <reference field="7" count="1" selected="0">
            <x v="13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57"/>
          </reference>
        </references>
      </pivotArea>
    </format>
    <format dxfId="1083">
      <pivotArea dataOnly="0" labelOnly="1" outline="0" fieldPosition="0">
        <references count="6">
          <reference field="0" count="1" selected="0">
            <x v="185"/>
          </reference>
          <reference field="2" count="1" selected="0">
            <x v="4"/>
          </reference>
          <reference field="7" count="1" selected="0">
            <x v="13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10"/>
          </reference>
        </references>
      </pivotArea>
    </format>
    <format dxfId="1082">
      <pivotArea dataOnly="0" labelOnly="1" outline="0" fieldPosition="0">
        <references count="6">
          <reference field="0" count="1" selected="0">
            <x v="208"/>
          </reference>
          <reference field="2" count="1" selected="0">
            <x v="10"/>
          </reference>
          <reference field="7" count="1" selected="0">
            <x v="13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47"/>
          </reference>
        </references>
      </pivotArea>
    </format>
    <format dxfId="1081">
      <pivotArea dataOnly="0" labelOnly="1" outline="0" fieldPosition="0">
        <references count="6">
          <reference field="0" count="1" selected="0">
            <x v="211"/>
          </reference>
          <reference field="2" count="1" selected="0">
            <x v="34"/>
          </reference>
          <reference field="7" count="1" selected="0">
            <x v="13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32"/>
          </reference>
        </references>
      </pivotArea>
    </format>
    <format dxfId="1080">
      <pivotArea dataOnly="0" labelOnly="1" outline="0" fieldPosition="0">
        <references count="6">
          <reference field="0" count="1" selected="0">
            <x v="214"/>
          </reference>
          <reference field="2" count="1" selected="0">
            <x v="31"/>
          </reference>
          <reference field="7" count="1" selected="0">
            <x v="13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73"/>
          </reference>
        </references>
      </pivotArea>
    </format>
    <format dxfId="1079">
      <pivotArea dataOnly="0" labelOnly="1" outline="0" fieldPosition="0">
        <references count="6">
          <reference field="0" count="1" selected="0">
            <x v="233"/>
          </reference>
          <reference field="2" count="1" selected="0">
            <x v="21"/>
          </reference>
          <reference field="7" count="1" selected="0">
            <x v="13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78"/>
          </reference>
        </references>
      </pivotArea>
    </format>
    <format dxfId="1078">
      <pivotArea dataOnly="0" labelOnly="1" outline="0" fieldPosition="0">
        <references count="6">
          <reference field="0" count="1" selected="0">
            <x v="237"/>
          </reference>
          <reference field="2" count="1" selected="0">
            <x v="18"/>
          </reference>
          <reference field="7" count="1" selected="0">
            <x v="13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31"/>
          </reference>
        </references>
      </pivotArea>
    </format>
    <format dxfId="1077">
      <pivotArea dataOnly="0" labelOnly="1" outline="0" fieldPosition="0">
        <references count="6">
          <reference field="0" count="1" selected="0">
            <x v="256"/>
          </reference>
          <reference field="2" count="1" selected="0">
            <x v="21"/>
          </reference>
          <reference field="7" count="1" selected="0">
            <x v="13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207"/>
          </reference>
        </references>
      </pivotArea>
    </format>
    <format dxfId="1076">
      <pivotArea dataOnly="0" labelOnly="1" outline="0" fieldPosition="0">
        <references count="6">
          <reference field="0" count="1" selected="0">
            <x v="263"/>
          </reference>
          <reference field="2" count="1" selected="0">
            <x v="4"/>
          </reference>
          <reference field="7" count="1" selected="0">
            <x v="13"/>
          </reference>
          <reference field="8" count="1" selected="0">
            <x v="4"/>
          </reference>
          <reference field="9" count="1">
            <x v="8"/>
          </reference>
          <reference field="20" count="1" selected="0">
            <x v="9"/>
          </reference>
        </references>
      </pivotArea>
    </format>
    <format dxfId="1075">
      <pivotArea dataOnly="0" labelOnly="1" outline="0" fieldPosition="0">
        <references count="6">
          <reference field="0" count="1" selected="0">
            <x v="265"/>
          </reference>
          <reference field="2" count="1" selected="0">
            <x v="26"/>
          </reference>
          <reference field="7" count="1" selected="0">
            <x v="13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93"/>
          </reference>
        </references>
      </pivotArea>
    </format>
    <format dxfId="1074">
      <pivotArea dataOnly="0" labelOnly="1" outline="0" fieldPosition="0">
        <references count="6">
          <reference field="0" count="1" selected="0">
            <x v="289"/>
          </reference>
          <reference field="2" count="1" selected="0">
            <x v="32"/>
          </reference>
          <reference field="7" count="1" selected="0">
            <x v="13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84"/>
          </reference>
        </references>
      </pivotArea>
    </format>
    <format dxfId="1073">
      <pivotArea dataOnly="0" labelOnly="1" outline="0" fieldPosition="0">
        <references count="6">
          <reference field="0" count="1" selected="0">
            <x v="295"/>
          </reference>
          <reference field="2" count="1" selected="0">
            <x v="35"/>
          </reference>
          <reference field="7" count="1" selected="0">
            <x v="13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38"/>
          </reference>
        </references>
      </pivotArea>
    </format>
    <format dxfId="1072">
      <pivotArea dataOnly="0" labelOnly="1" outline="0" fieldPosition="0">
        <references count="6">
          <reference field="0" count="1" selected="0">
            <x v="16"/>
          </reference>
          <reference field="2" count="1" selected="0">
            <x v="1"/>
          </reference>
          <reference field="7" count="1" selected="0">
            <x v="15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6"/>
          </reference>
        </references>
      </pivotArea>
    </format>
    <format dxfId="1071">
      <pivotArea dataOnly="0" labelOnly="1" outline="0" fieldPosition="0">
        <references count="6">
          <reference field="0" count="1" selected="0">
            <x v="28"/>
          </reference>
          <reference field="2" count="1" selected="0">
            <x v="35"/>
          </reference>
          <reference field="7" count="1" selected="0">
            <x v="15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9"/>
          </reference>
        </references>
      </pivotArea>
    </format>
    <format dxfId="1070">
      <pivotArea dataOnly="0" labelOnly="1" outline="0" fieldPosition="0">
        <references count="6">
          <reference field="0" count="1" selected="0">
            <x v="75"/>
          </reference>
          <reference field="2" count="1" selected="0">
            <x v="4"/>
          </reference>
          <reference field="7" count="1" selected="0">
            <x v="15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3"/>
          </reference>
        </references>
      </pivotArea>
    </format>
    <format dxfId="1069">
      <pivotArea dataOnly="0" labelOnly="1" outline="0" fieldPosition="0">
        <references count="6">
          <reference field="0" count="1" selected="0">
            <x v="106"/>
          </reference>
          <reference field="2" count="1" selected="0">
            <x v="31"/>
          </reference>
          <reference field="7" count="1" selected="0">
            <x v="15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57"/>
          </reference>
        </references>
      </pivotArea>
    </format>
    <format dxfId="1068">
      <pivotArea dataOnly="0" labelOnly="1" outline="0" fieldPosition="0">
        <references count="6">
          <reference field="0" count="1" selected="0">
            <x v="116"/>
          </reference>
          <reference field="2" count="1" selected="0">
            <x v="35"/>
          </reference>
          <reference field="7" count="1" selected="0">
            <x v="15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50"/>
          </reference>
        </references>
      </pivotArea>
    </format>
    <format dxfId="1067">
      <pivotArea dataOnly="0" labelOnly="1" outline="0" fieldPosition="0">
        <references count="6">
          <reference field="0" count="1" selected="0">
            <x v="150"/>
          </reference>
          <reference field="2" count="1" selected="0">
            <x v="33"/>
          </reference>
          <reference field="7" count="1" selected="0">
            <x v="15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47"/>
          </reference>
        </references>
      </pivotArea>
    </format>
    <format dxfId="1066">
      <pivotArea dataOnly="0" labelOnly="1" outline="0" fieldPosition="0">
        <references count="6">
          <reference field="0" count="1" selected="0">
            <x v="159"/>
          </reference>
          <reference field="2" count="1" selected="0">
            <x v="20"/>
          </reference>
          <reference field="7" count="1" selected="0">
            <x v="15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41"/>
          </reference>
        </references>
      </pivotArea>
    </format>
    <format dxfId="1065">
      <pivotArea dataOnly="0" labelOnly="1" outline="0" fieldPosition="0">
        <references count="6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15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44"/>
          </reference>
        </references>
      </pivotArea>
    </format>
    <format dxfId="1064">
      <pivotArea dataOnly="0" labelOnly="1" outline="0" fieldPosition="0">
        <references count="6">
          <reference field="0" count="1" selected="0">
            <x v="183"/>
          </reference>
          <reference field="2" count="1" selected="0">
            <x v="35"/>
          </reference>
          <reference field="7" count="1" selected="0">
            <x v="15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14"/>
          </reference>
        </references>
      </pivotArea>
    </format>
    <format dxfId="1063">
      <pivotArea dataOnly="0" labelOnly="1" outline="0" fieldPosition="0">
        <references count="6">
          <reference field="0" count="1" selected="0">
            <x v="233"/>
          </reference>
          <reference field="2" count="1" selected="0">
            <x v="21"/>
          </reference>
          <reference field="7" count="1" selected="0">
            <x v="15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278"/>
          </reference>
        </references>
      </pivotArea>
    </format>
    <format dxfId="1062">
      <pivotArea dataOnly="0" labelOnly="1" outline="0" fieldPosition="0">
        <references count="6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15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8"/>
          </reference>
        </references>
      </pivotArea>
    </format>
    <format dxfId="1061">
      <pivotArea dataOnly="0" labelOnly="1" outline="0" fieldPosition="0">
        <references count="6">
          <reference field="0" count="1" selected="0">
            <x v="259"/>
          </reference>
          <reference field="2" count="1" selected="0">
            <x v="35"/>
          </reference>
          <reference field="7" count="1" selected="0">
            <x v="15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0"/>
          </reference>
        </references>
      </pivotArea>
    </format>
    <format dxfId="1060">
      <pivotArea dataOnly="0" labelOnly="1" outline="0" fieldPosition="0">
        <references count="6">
          <reference field="0" count="1" selected="0">
            <x v="270"/>
          </reference>
          <reference field="2" count="1" selected="0">
            <x v="20"/>
          </reference>
          <reference field="7" count="1" selected="0">
            <x v="15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"/>
          </reference>
        </references>
      </pivotArea>
    </format>
    <format dxfId="1059">
      <pivotArea dataOnly="0" labelOnly="1" outline="0" fieldPosition="0">
        <references count="6">
          <reference field="0" count="1" selected="0">
            <x v="270"/>
          </reference>
          <reference field="2" count="1" selected="0">
            <x v="20"/>
          </reference>
          <reference field="7" count="1" selected="0">
            <x v="15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"/>
          </reference>
        </references>
      </pivotArea>
    </format>
    <format dxfId="1058">
      <pivotArea dataOnly="0" labelOnly="1" outline="0" fieldPosition="0">
        <references count="6">
          <reference field="0" count="1" selected="0">
            <x v="300"/>
          </reference>
          <reference field="2" count="1" selected="0">
            <x v="1"/>
          </reference>
          <reference field="7" count="1" selected="0">
            <x v="15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7"/>
          </reference>
        </references>
      </pivotArea>
    </format>
    <format dxfId="1057">
      <pivotArea dataOnly="0" labelOnly="1" outline="0" fieldPosition="0">
        <references count="6">
          <reference field="0" count="1" selected="0">
            <x v="7"/>
          </reference>
          <reference field="2" count="1" selected="0">
            <x v="33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97"/>
          </reference>
        </references>
      </pivotArea>
    </format>
    <format dxfId="1056">
      <pivotArea dataOnly="0" labelOnly="1" outline="0" fieldPosition="0">
        <references count="6">
          <reference field="0" count="1" selected="0">
            <x v="7"/>
          </reference>
          <reference field="2" count="1" selected="0">
            <x v="33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97"/>
          </reference>
        </references>
      </pivotArea>
    </format>
    <format dxfId="1055">
      <pivotArea dataOnly="0" labelOnly="1" outline="0" fieldPosition="0">
        <references count="6">
          <reference field="0" count="1" selected="0">
            <x v="26"/>
          </reference>
          <reference field="2" count="1" selected="0">
            <x v="33"/>
          </reference>
          <reference field="7" count="1" selected="0">
            <x v="16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25"/>
          </reference>
        </references>
      </pivotArea>
    </format>
    <format dxfId="1054">
      <pivotArea dataOnly="0" labelOnly="1" outline="0" fieldPosition="0">
        <references count="6">
          <reference field="0" count="1" selected="0">
            <x v="52"/>
          </reference>
          <reference field="2" count="1" selected="0">
            <x v="21"/>
          </reference>
          <reference field="7" count="1" selected="0">
            <x v="16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89"/>
          </reference>
        </references>
      </pivotArea>
    </format>
    <format dxfId="1053">
      <pivotArea dataOnly="0" labelOnly="1" outline="0" fieldPosition="0">
        <references count="6">
          <reference field="0" count="1" selected="0">
            <x v="52"/>
          </reference>
          <reference field="2" count="1" selected="0">
            <x v="21"/>
          </reference>
          <reference field="7" count="1" selected="0">
            <x v="16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89"/>
          </reference>
        </references>
      </pivotArea>
    </format>
    <format dxfId="1052">
      <pivotArea dataOnly="0" labelOnly="1" outline="0" fieldPosition="0">
        <references count="6">
          <reference field="0" count="1" selected="0">
            <x v="55"/>
          </reference>
          <reference field="2" count="1" selected="0">
            <x v="21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180"/>
          </reference>
        </references>
      </pivotArea>
    </format>
    <format dxfId="1051">
      <pivotArea dataOnly="0" labelOnly="1" outline="0" fieldPosition="0">
        <references count="6">
          <reference field="0" count="1" selected="0">
            <x v="56"/>
          </reference>
          <reference field="2" count="1" selected="0">
            <x v="7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60"/>
          </reference>
        </references>
      </pivotArea>
    </format>
    <format dxfId="1050">
      <pivotArea dataOnly="0" labelOnly="1" outline="0" fieldPosition="0">
        <references count="6">
          <reference field="0" count="1" selected="0">
            <x v="56"/>
          </reference>
          <reference field="2" count="1" selected="0">
            <x v="7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160"/>
          </reference>
        </references>
      </pivotArea>
    </format>
    <format dxfId="1049">
      <pivotArea dataOnly="0" labelOnly="1" outline="0" fieldPosition="0">
        <references count="6">
          <reference field="0" count="1" selected="0">
            <x v="57"/>
          </reference>
          <reference field="2" count="1" selected="0">
            <x v="4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03"/>
          </reference>
        </references>
      </pivotArea>
    </format>
    <format dxfId="1048">
      <pivotArea dataOnly="0" labelOnly="1" outline="0" fieldPosition="0">
        <references count="6">
          <reference field="0" count="1" selected="0">
            <x v="79"/>
          </reference>
          <reference field="2" count="1" selected="0">
            <x v="33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91"/>
          </reference>
        </references>
      </pivotArea>
    </format>
    <format dxfId="1047">
      <pivotArea dataOnly="0" labelOnly="1" outline="0" fieldPosition="0">
        <references count="6">
          <reference field="0" count="1" selected="0">
            <x v="82"/>
          </reference>
          <reference field="2" count="1" selected="0">
            <x v="35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71"/>
          </reference>
        </references>
      </pivotArea>
    </format>
    <format dxfId="1046">
      <pivotArea dataOnly="0" labelOnly="1" outline="0" fieldPosition="0">
        <references count="6">
          <reference field="0" count="1" selected="0">
            <x v="85"/>
          </reference>
          <reference field="2" count="1" selected="0">
            <x v="17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21"/>
          </reference>
        </references>
      </pivotArea>
    </format>
    <format dxfId="1045">
      <pivotArea dataOnly="0" labelOnly="1" outline="0" fieldPosition="0">
        <references count="6">
          <reference field="0" count="1" selected="0">
            <x v="90"/>
          </reference>
          <reference field="2" count="1" selected="0">
            <x v="21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56"/>
          </reference>
        </references>
      </pivotArea>
    </format>
    <format dxfId="1044">
      <pivotArea dataOnly="0" labelOnly="1" outline="0" fieldPosition="0">
        <references count="6">
          <reference field="0" count="1" selected="0">
            <x v="90"/>
          </reference>
          <reference field="2" count="1" selected="0">
            <x v="21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56"/>
          </reference>
        </references>
      </pivotArea>
    </format>
    <format dxfId="1043">
      <pivotArea dataOnly="0" labelOnly="1" outline="0" fieldPosition="0">
        <references count="6">
          <reference field="0" count="1" selected="0">
            <x v="100"/>
          </reference>
          <reference field="2" count="1" selected="0">
            <x v="17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12"/>
          </reference>
        </references>
      </pivotArea>
    </format>
    <format dxfId="1042">
      <pivotArea dataOnly="0" labelOnly="1" outline="0" fieldPosition="0">
        <references count="6">
          <reference field="0" count="1" selected="0">
            <x v="108"/>
          </reference>
          <reference field="2" count="1" selected="0">
            <x v="20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145"/>
          </reference>
        </references>
      </pivotArea>
    </format>
    <format dxfId="1041">
      <pivotArea dataOnly="0" labelOnly="1" outline="0" fieldPosition="0">
        <references count="6">
          <reference field="0" count="1" selected="0">
            <x v="118"/>
          </reference>
          <reference field="2" count="1" selected="0">
            <x v="8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92"/>
          </reference>
        </references>
      </pivotArea>
    </format>
    <format dxfId="1040">
      <pivotArea dataOnly="0" labelOnly="1" outline="0" fieldPosition="0">
        <references count="6">
          <reference field="0" count="1" selected="0">
            <x v="118"/>
          </reference>
          <reference field="2" count="1" selected="0">
            <x v="8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192"/>
          </reference>
        </references>
      </pivotArea>
    </format>
    <format dxfId="1039">
      <pivotArea dataOnly="0" labelOnly="1" outline="0" fieldPosition="0">
        <references count="6">
          <reference field="0" count="1" selected="0">
            <x v="137"/>
          </reference>
          <reference field="2" count="1" selected="0">
            <x v="33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269"/>
          </reference>
        </references>
      </pivotArea>
    </format>
    <format dxfId="1038">
      <pivotArea dataOnly="0" labelOnly="1" outline="0" fieldPosition="0">
        <references count="6">
          <reference field="0" count="1" selected="0">
            <x v="168"/>
          </reference>
          <reference field="2" count="1" selected="0">
            <x v="18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211"/>
          </reference>
        </references>
      </pivotArea>
    </format>
    <format dxfId="1037">
      <pivotArea dataOnly="0" labelOnly="1" outline="0" fieldPosition="0">
        <references count="6">
          <reference field="0" count="1" selected="0">
            <x v="178"/>
          </reference>
          <reference field="2" count="1" selected="0">
            <x v="4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175"/>
          </reference>
        </references>
      </pivotArea>
    </format>
    <format dxfId="1036">
      <pivotArea dataOnly="0" labelOnly="1" outline="0" fieldPosition="0">
        <references count="6">
          <reference field="0" count="1" selected="0">
            <x v="181"/>
          </reference>
          <reference field="2" count="1" selected="0">
            <x v="33"/>
          </reference>
          <reference field="7" count="1" selected="0">
            <x v="16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85"/>
          </reference>
        </references>
      </pivotArea>
    </format>
    <format dxfId="1035">
      <pivotArea dataOnly="0" labelOnly="1" outline="0" fieldPosition="0">
        <references count="6">
          <reference field="0" count="1" selected="0">
            <x v="184"/>
          </reference>
          <reference field="2" count="1" selected="0">
            <x v="35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78"/>
          </reference>
        </references>
      </pivotArea>
    </format>
    <format dxfId="1034">
      <pivotArea dataOnly="0" labelOnly="1" outline="0" fieldPosition="0">
        <references count="6">
          <reference field="0" count="1" selected="0">
            <x v="184"/>
          </reference>
          <reference field="2" count="1" selected="0">
            <x v="35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78"/>
          </reference>
        </references>
      </pivotArea>
    </format>
    <format dxfId="1033">
      <pivotArea dataOnly="0" labelOnly="1" outline="0" fieldPosition="0">
        <references count="6">
          <reference field="0" count="1" selected="0">
            <x v="212"/>
          </reference>
          <reference field="2" count="1" selected="0">
            <x v="33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227"/>
          </reference>
        </references>
      </pivotArea>
    </format>
    <format dxfId="1032">
      <pivotArea dataOnly="0" labelOnly="1" outline="0" fieldPosition="0">
        <references count="6">
          <reference field="0" count="1" selected="0">
            <x v="212"/>
          </reference>
          <reference field="2" count="1" selected="0">
            <x v="33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227"/>
          </reference>
        </references>
      </pivotArea>
    </format>
    <format dxfId="1031">
      <pivotArea dataOnly="0" labelOnly="1" outline="0" fieldPosition="0">
        <references count="6">
          <reference field="0" count="1" selected="0">
            <x v="218"/>
          </reference>
          <reference field="2" count="1" selected="0">
            <x v="20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274"/>
          </reference>
        </references>
      </pivotArea>
    </format>
    <format dxfId="1030">
      <pivotArea dataOnly="0" labelOnly="1" outline="0" fieldPosition="0">
        <references count="6">
          <reference field="0" count="1" selected="0">
            <x v="225"/>
          </reference>
          <reference field="2" count="1" selected="0">
            <x v="33"/>
          </reference>
          <reference field="7" count="1" selected="0">
            <x v="16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40"/>
          </reference>
        </references>
      </pivotArea>
    </format>
    <format dxfId="1029">
      <pivotArea dataOnly="0" labelOnly="1" outline="0" fieldPosition="0">
        <references count="6">
          <reference field="0" count="1" selected="0">
            <x v="227"/>
          </reference>
          <reference field="2" count="1" selected="0">
            <x v="20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09"/>
          </reference>
        </references>
      </pivotArea>
    </format>
    <format dxfId="1028">
      <pivotArea dataOnly="0" labelOnly="1" outline="0" fieldPosition="0">
        <references count="6">
          <reference field="0" count="1" selected="0">
            <x v="237"/>
          </reference>
          <reference field="2" count="1" selected="0">
            <x v="18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31"/>
          </reference>
        </references>
      </pivotArea>
    </format>
    <format dxfId="1027">
      <pivotArea dataOnly="0" labelOnly="1" outline="0" fieldPosition="0">
        <references count="6">
          <reference field="0" count="1" selected="0">
            <x v="237"/>
          </reference>
          <reference field="2" count="1" selected="0">
            <x v="18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31"/>
          </reference>
        </references>
      </pivotArea>
    </format>
    <format dxfId="1026">
      <pivotArea dataOnly="0" labelOnly="1" outline="0" fieldPosition="0">
        <references count="6">
          <reference field="0" count="1" selected="0">
            <x v="242"/>
          </reference>
          <reference field="2" count="1" selected="0">
            <x v="31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83"/>
          </reference>
        </references>
      </pivotArea>
    </format>
    <format dxfId="1025">
      <pivotArea dataOnly="0" labelOnly="1" outline="0" fieldPosition="0">
        <references count="6">
          <reference field="0" count="1" selected="0">
            <x v="249"/>
          </reference>
          <reference field="2" count="1" selected="0">
            <x v="35"/>
          </reference>
          <reference field="7" count="1" selected="0">
            <x v="16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41"/>
          </reference>
        </references>
      </pivotArea>
    </format>
    <format dxfId="1024">
      <pivotArea dataOnly="0" labelOnly="1" outline="0" fieldPosition="0">
        <references count="6">
          <reference field="0" count="1" selected="0">
            <x v="249"/>
          </reference>
          <reference field="2" count="1" selected="0">
            <x v="35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41"/>
          </reference>
        </references>
      </pivotArea>
    </format>
    <format dxfId="1023">
      <pivotArea dataOnly="0" labelOnly="1" outline="0" fieldPosition="0">
        <references count="6">
          <reference field="0" count="1" selected="0">
            <x v="268"/>
          </reference>
          <reference field="2" count="1" selected="0">
            <x v="21"/>
          </reference>
          <reference field="7" count="1" selected="0">
            <x v="16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81"/>
          </reference>
        </references>
      </pivotArea>
    </format>
    <format dxfId="1022">
      <pivotArea dataOnly="0" labelOnly="1" outline="0" fieldPosition="0">
        <references count="6">
          <reference field="0" count="1" selected="0">
            <x v="268"/>
          </reference>
          <reference field="2" count="1" selected="0">
            <x v="21"/>
          </reference>
          <reference field="7" count="1" selected="0">
            <x v="16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81"/>
          </reference>
        </references>
      </pivotArea>
    </format>
    <format dxfId="1021">
      <pivotArea dataOnly="0" labelOnly="1" outline="0" fieldPosition="0">
        <references count="6">
          <reference field="0" count="1" selected="0">
            <x v="272"/>
          </reference>
          <reference field="2" count="1" selected="0">
            <x v="20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199"/>
          </reference>
        </references>
      </pivotArea>
    </format>
    <format dxfId="1020">
      <pivotArea dataOnly="0" labelOnly="1" outline="0" fieldPosition="0">
        <references count="6">
          <reference field="0" count="1" selected="0">
            <x v="274"/>
          </reference>
          <reference field="2" count="1" selected="0">
            <x v="20"/>
          </reference>
          <reference field="7" count="1" selected="0">
            <x v="16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43"/>
          </reference>
        </references>
      </pivotArea>
    </format>
    <format dxfId="1019">
      <pivotArea dataOnly="0" labelOnly="1" outline="0" fieldPosition="0">
        <references count="6">
          <reference field="0" count="1" selected="0">
            <x v="274"/>
          </reference>
          <reference field="2" count="1" selected="0">
            <x v="20"/>
          </reference>
          <reference field="7" count="1" selected="0">
            <x v="16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43"/>
          </reference>
        </references>
      </pivotArea>
    </format>
    <format dxfId="1018">
      <pivotArea dataOnly="0" labelOnly="1" outline="0" fieldPosition="0">
        <references count="6">
          <reference field="0" count="1" selected="0">
            <x v="300"/>
          </reference>
          <reference field="2" count="1" selected="0">
            <x v="1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7"/>
          </reference>
        </references>
      </pivotArea>
    </format>
    <format dxfId="1017">
      <pivotArea dataOnly="0" labelOnly="1" outline="0" fieldPosition="0">
        <references count="6">
          <reference field="0" count="1" selected="0">
            <x v="309"/>
          </reference>
          <reference field="2" count="1" selected="0">
            <x v="0"/>
          </reference>
          <reference field="7" count="1" selected="0">
            <x v="16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0"/>
          </reference>
        </references>
      </pivotArea>
    </format>
    <format dxfId="1016">
      <pivotArea dataOnly="0" labelOnly="1" outline="0" fieldPosition="0">
        <references count="6">
          <reference field="0" count="1" selected="0">
            <x v="4"/>
          </reference>
          <reference field="2" count="1" selected="0">
            <x v="35"/>
          </reference>
          <reference field="7" count="1" selected="0">
            <x v="17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65"/>
          </reference>
        </references>
      </pivotArea>
    </format>
    <format dxfId="1015">
      <pivotArea dataOnly="0" labelOnly="1" outline="0" fieldPosition="0">
        <references count="6">
          <reference field="0" count="1" selected="0">
            <x v="20"/>
          </reference>
          <reference field="2" count="1" selected="0">
            <x v="37"/>
          </reference>
          <reference field="7" count="1" selected="0">
            <x v="17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18"/>
          </reference>
        </references>
      </pivotArea>
    </format>
    <format dxfId="1014">
      <pivotArea dataOnly="0" labelOnly="1" outline="0" fieldPosition="0">
        <references count="6">
          <reference field="0" count="1" selected="0">
            <x v="44"/>
          </reference>
          <reference field="2" count="1" selected="0">
            <x v="32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81"/>
          </reference>
        </references>
      </pivotArea>
    </format>
    <format dxfId="1013">
      <pivotArea dataOnly="0" labelOnly="1" outline="0" fieldPosition="0">
        <references count="6">
          <reference field="0" count="1" selected="0">
            <x v="54"/>
          </reference>
          <reference field="2" count="1" selected="0">
            <x v="35"/>
          </reference>
          <reference field="7" count="1" selected="0">
            <x v="17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18"/>
          </reference>
        </references>
      </pivotArea>
    </format>
    <format dxfId="1012">
      <pivotArea dataOnly="0" labelOnly="1" outline="0" fieldPosition="0">
        <references count="6">
          <reference field="0" count="1" selected="0">
            <x v="56"/>
          </reference>
          <reference field="2" count="1" selected="0">
            <x v="7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160"/>
          </reference>
        </references>
      </pivotArea>
    </format>
    <format dxfId="1011">
      <pivotArea dataOnly="0" labelOnly="1" outline="0" fieldPosition="0">
        <references count="6">
          <reference field="0" count="1" selected="0">
            <x v="64"/>
          </reference>
          <reference field="2" count="1" selected="0">
            <x v="30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40"/>
          </reference>
        </references>
      </pivotArea>
    </format>
    <format dxfId="1010">
      <pivotArea dataOnly="0" labelOnly="1" outline="0" fieldPosition="0">
        <references count="6">
          <reference field="0" count="1" selected="0">
            <x v="76"/>
          </reference>
          <reference field="2" count="1" selected="0">
            <x v="20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10"/>
          </reference>
        </references>
      </pivotArea>
    </format>
    <format dxfId="1009">
      <pivotArea dataOnly="0" labelOnly="1" outline="0" fieldPosition="0">
        <references count="6">
          <reference field="0" count="1" selected="0">
            <x v="111"/>
          </reference>
          <reference field="2" count="1" selected="0">
            <x v="30"/>
          </reference>
          <reference field="7" count="1" selected="0">
            <x v="17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53"/>
          </reference>
        </references>
      </pivotArea>
    </format>
    <format dxfId="1008">
      <pivotArea dataOnly="0" labelOnly="1" outline="0" fieldPosition="0">
        <references count="6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17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29"/>
          </reference>
        </references>
      </pivotArea>
    </format>
    <format dxfId="1007">
      <pivotArea dataOnly="0" labelOnly="1" outline="0" fieldPosition="0">
        <references count="6">
          <reference field="0" count="1" selected="0">
            <x v="167"/>
          </reference>
          <reference field="2" count="1" selected="0">
            <x v="35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155"/>
          </reference>
        </references>
      </pivotArea>
    </format>
    <format dxfId="1006">
      <pivotArea dataOnly="0" labelOnly="1" outline="0" fieldPosition="0">
        <references count="6">
          <reference field="0" count="1" selected="0">
            <x v="178"/>
          </reference>
          <reference field="2" count="1" selected="0">
            <x v="4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175"/>
          </reference>
        </references>
      </pivotArea>
    </format>
    <format dxfId="1005">
      <pivotArea dataOnly="0" labelOnly="1" outline="0" fieldPosition="0">
        <references count="6">
          <reference field="0" count="1" selected="0">
            <x v="200"/>
          </reference>
          <reference field="2" count="1" selected="0">
            <x v="17"/>
          </reference>
          <reference field="7" count="1" selected="0">
            <x v="17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233"/>
          </reference>
        </references>
      </pivotArea>
    </format>
    <format dxfId="1004">
      <pivotArea dataOnly="0" labelOnly="1" outline="0" fieldPosition="0">
        <references count="6">
          <reference field="0" count="1" selected="0">
            <x v="202"/>
          </reference>
          <reference field="2" count="1" selected="0">
            <x v="20"/>
          </reference>
          <reference field="7" count="1" selected="0">
            <x v="17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87"/>
          </reference>
        </references>
      </pivotArea>
    </format>
    <format dxfId="1003">
      <pivotArea dataOnly="0" labelOnly="1" outline="0" fieldPosition="0">
        <references count="6">
          <reference field="0" count="1" selected="0">
            <x v="227"/>
          </reference>
          <reference field="2" count="1" selected="0">
            <x v="20"/>
          </reference>
          <reference field="7" count="1" selected="0">
            <x v="17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09"/>
          </reference>
        </references>
      </pivotArea>
    </format>
    <format dxfId="1002">
      <pivotArea dataOnly="0" labelOnly="1" outline="0" fieldPosition="0">
        <references count="6">
          <reference field="0" count="1" selected="0">
            <x v="233"/>
          </reference>
          <reference field="2" count="1" selected="0">
            <x v="21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278"/>
          </reference>
        </references>
      </pivotArea>
    </format>
    <format dxfId="1001">
      <pivotArea dataOnly="0" labelOnly="1" outline="0" fieldPosition="0">
        <references count="6">
          <reference field="0" count="1" selected="0">
            <x v="267"/>
          </reference>
          <reference field="2" count="1" selected="0">
            <x v="22"/>
          </reference>
          <reference field="7" count="1" selected="0">
            <x v="17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202"/>
          </reference>
        </references>
      </pivotArea>
    </format>
    <format dxfId="1000">
      <pivotArea dataOnly="0" labelOnly="1" outline="0" fieldPosition="0">
        <references count="6">
          <reference field="0" count="1" selected="0">
            <x v="279"/>
          </reference>
          <reference field="2" count="1" selected="0">
            <x v="35"/>
          </reference>
          <reference field="7" count="1" selected="0">
            <x v="17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3"/>
          </reference>
        </references>
      </pivotArea>
    </format>
    <format dxfId="999">
      <pivotArea dataOnly="0" labelOnly="1" outline="0" fieldPosition="0">
        <references count="6">
          <reference field="0" count="1" selected="0">
            <x v="281"/>
          </reference>
          <reference field="2" count="1" selected="0">
            <x v="4"/>
          </reference>
          <reference field="7" count="1" selected="0">
            <x v="17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71"/>
          </reference>
        </references>
      </pivotArea>
    </format>
    <format dxfId="998">
      <pivotArea dataOnly="0" labelOnly="1" outline="0" fieldPosition="0">
        <references count="6">
          <reference field="0" count="1" selected="0">
            <x v="319"/>
          </reference>
          <reference field="2" count="1" selected="0">
            <x v="38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294"/>
          </reference>
        </references>
      </pivotArea>
    </format>
    <format dxfId="997">
      <pivotArea dataOnly="0" labelOnly="1" outline="0" fieldPosition="0">
        <references count="6">
          <reference field="0" count="1" selected="0">
            <x v="15"/>
          </reference>
          <reference field="2" count="1" selected="0">
            <x v="33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123"/>
          </reference>
        </references>
      </pivotArea>
    </format>
    <format dxfId="996">
      <pivotArea dataOnly="0" labelOnly="1" outline="0" fieldPosition="0">
        <references count="6">
          <reference field="0" count="1" selected="0">
            <x v="47"/>
          </reference>
          <reference field="2" count="1" selected="0">
            <x v="31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33"/>
          </reference>
        </references>
      </pivotArea>
    </format>
    <format dxfId="995">
      <pivotArea dataOnly="0" labelOnly="1" outline="0" fieldPosition="0">
        <references count="6">
          <reference field="0" count="1" selected="0">
            <x v="49"/>
          </reference>
          <reference field="2" count="1" selected="0">
            <x v="20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39"/>
          </reference>
        </references>
      </pivotArea>
    </format>
    <format dxfId="994">
      <pivotArea dataOnly="0" labelOnly="1" outline="0" fieldPosition="0">
        <references count="6">
          <reference field="0" count="1" selected="0">
            <x v="56"/>
          </reference>
          <reference field="2" count="1" selected="0">
            <x v="7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60"/>
          </reference>
        </references>
      </pivotArea>
    </format>
    <format dxfId="993">
      <pivotArea dataOnly="0" labelOnly="1" outline="0" fieldPosition="0">
        <references count="6">
          <reference field="0" count="1" selected="0">
            <x v="78"/>
          </reference>
          <reference field="2" count="1" selected="0">
            <x v="19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42"/>
          </reference>
        </references>
      </pivotArea>
    </format>
    <format dxfId="992">
      <pivotArea dataOnly="0" labelOnly="1" outline="0" fieldPosition="0">
        <references count="6">
          <reference field="0" count="1" selected="0">
            <x v="82"/>
          </reference>
          <reference field="2" count="1" selected="0">
            <x v="35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71"/>
          </reference>
        </references>
      </pivotArea>
    </format>
    <format dxfId="991">
      <pivotArea dataOnly="0" labelOnly="1" outline="0" fieldPosition="0">
        <references count="6">
          <reference field="0" count="1" selected="0">
            <x v="84"/>
          </reference>
          <reference field="2" count="1" selected="0">
            <x v="20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98"/>
          </reference>
        </references>
      </pivotArea>
    </format>
    <format dxfId="990">
      <pivotArea dataOnly="0" labelOnly="1" outline="0" fieldPosition="0">
        <references count="6">
          <reference field="0" count="1" selected="0">
            <x v="101"/>
          </reference>
          <reference field="2" count="1" selected="0">
            <x v="35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60"/>
          </reference>
        </references>
      </pivotArea>
    </format>
    <format dxfId="989">
      <pivotArea dataOnly="0" labelOnly="1" outline="0" fieldPosition="0">
        <references count="6">
          <reference field="0" count="1" selected="0">
            <x v="117"/>
          </reference>
          <reference field="2" count="1" selected="0">
            <x v="33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154"/>
          </reference>
        </references>
      </pivotArea>
    </format>
    <format dxfId="988">
      <pivotArea dataOnly="0" labelOnly="1" outline="0" fieldPosition="0">
        <references count="6">
          <reference field="0" count="1" selected="0">
            <x v="119"/>
          </reference>
          <reference field="2" count="1" selected="0">
            <x v="33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46"/>
          </reference>
        </references>
      </pivotArea>
    </format>
    <format dxfId="987">
      <pivotArea dataOnly="0" labelOnly="1" outline="0" fieldPosition="0">
        <references count="6">
          <reference field="0" count="1" selected="0">
            <x v="126"/>
          </reference>
          <reference field="2" count="1" selected="0">
            <x v="20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20"/>
          </reference>
        </references>
      </pivotArea>
    </format>
    <format dxfId="986">
      <pivotArea dataOnly="0" labelOnly="1" outline="0" fieldPosition="0">
        <references count="6">
          <reference field="0" count="1" selected="0">
            <x v="130"/>
          </reference>
          <reference field="2" count="1" selected="0">
            <x v="35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73"/>
          </reference>
        </references>
      </pivotArea>
    </format>
    <format dxfId="985">
      <pivotArea dataOnly="0" labelOnly="1" outline="0" fieldPosition="0">
        <references count="6">
          <reference field="0" count="1" selected="0">
            <x v="135"/>
          </reference>
          <reference field="2" count="1" selected="0">
            <x v="4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90"/>
          </reference>
        </references>
      </pivotArea>
    </format>
    <format dxfId="984">
      <pivotArea dataOnly="0" labelOnly="1" outline="0" fieldPosition="0">
        <references count="6">
          <reference field="0" count="1" selected="0">
            <x v="145"/>
          </reference>
          <reference field="2" count="1" selected="0">
            <x v="33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84"/>
          </reference>
        </references>
      </pivotArea>
    </format>
    <format dxfId="983">
      <pivotArea dataOnly="0" labelOnly="1" outline="0" fieldPosition="0">
        <references count="6">
          <reference field="0" count="1" selected="0">
            <x v="166"/>
          </reference>
          <reference field="2" count="1" selected="0">
            <x v="35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260"/>
          </reference>
        </references>
      </pivotArea>
    </format>
    <format dxfId="982">
      <pivotArea dataOnly="0" labelOnly="1" outline="0" fieldPosition="0">
        <references count="6">
          <reference field="0" count="1" selected="0">
            <x v="167"/>
          </reference>
          <reference field="2" count="1" selected="0">
            <x v="35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55"/>
          </reference>
        </references>
      </pivotArea>
    </format>
    <format dxfId="981">
      <pivotArea dataOnly="0" labelOnly="1" outline="0" fieldPosition="0">
        <references count="6">
          <reference field="0" count="1" selected="0">
            <x v="175"/>
          </reference>
          <reference field="2" count="1" selected="0">
            <x v="20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142"/>
          </reference>
        </references>
      </pivotArea>
    </format>
    <format dxfId="980">
      <pivotArea dataOnly="0" labelOnly="1" outline="0" fieldPosition="0">
        <references count="6">
          <reference field="0" count="1" selected="0">
            <x v="186"/>
          </reference>
          <reference field="2" count="1" selected="0">
            <x v="25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86"/>
          </reference>
        </references>
      </pivotArea>
    </format>
    <format dxfId="979">
      <pivotArea dataOnly="0" labelOnly="1" outline="0" fieldPosition="0">
        <references count="6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63"/>
          </reference>
        </references>
      </pivotArea>
    </format>
    <format dxfId="978">
      <pivotArea dataOnly="0" labelOnly="1" outline="0" fieldPosition="0">
        <references count="6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85"/>
          </reference>
        </references>
      </pivotArea>
    </format>
    <format dxfId="977">
      <pivotArea dataOnly="0" labelOnly="1" outline="0" fieldPosition="0">
        <references count="6">
          <reference field="0" count="1" selected="0">
            <x v="202"/>
          </reference>
          <reference field="2" count="1" selected="0">
            <x v="20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87"/>
          </reference>
        </references>
      </pivotArea>
    </format>
    <format dxfId="976">
      <pivotArea dataOnly="0" labelOnly="1" outline="0" fieldPosition="0">
        <references count="6">
          <reference field="0" count="1" selected="0">
            <x v="209"/>
          </reference>
          <reference field="2" count="1" selected="0">
            <x v="35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79"/>
          </reference>
        </references>
      </pivotArea>
    </format>
    <format dxfId="975">
      <pivotArea dataOnly="0" labelOnly="1" outline="0" fieldPosition="0">
        <references count="6">
          <reference field="0" count="1" selected="0">
            <x v="220"/>
          </reference>
          <reference field="2" count="1" selected="0">
            <x v="33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11"/>
          </reference>
        </references>
      </pivotArea>
    </format>
    <format dxfId="974">
      <pivotArea dataOnly="0" labelOnly="1" outline="0" fieldPosition="0">
        <references count="6">
          <reference field="0" count="1" selected="0">
            <x v="227"/>
          </reference>
          <reference field="2" count="1" selected="0">
            <x v="20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09"/>
          </reference>
        </references>
      </pivotArea>
    </format>
    <format dxfId="973">
      <pivotArea dataOnly="0" labelOnly="1" outline="0" fieldPosition="0">
        <references count="6">
          <reference field="0" count="1" selected="0">
            <x v="229"/>
          </reference>
          <reference field="2" count="1" selected="0">
            <x v="20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55"/>
          </reference>
        </references>
      </pivotArea>
    </format>
    <format dxfId="972">
      <pivotArea dataOnly="0" labelOnly="1" outline="0" fieldPosition="0">
        <references count="6">
          <reference field="0" count="1" selected="0">
            <x v="249"/>
          </reference>
          <reference field="2" count="1" selected="0">
            <x v="35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41"/>
          </reference>
        </references>
      </pivotArea>
    </format>
    <format dxfId="971">
      <pivotArea dataOnly="0" labelOnly="1" outline="0" fieldPosition="0">
        <references count="6">
          <reference field="0" count="1" selected="0">
            <x v="250"/>
          </reference>
          <reference field="2" count="1" selected="0">
            <x v="20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87"/>
          </reference>
        </references>
      </pivotArea>
    </format>
    <format dxfId="970">
      <pivotArea dataOnly="0" labelOnly="1" outline="0" fieldPosition="0">
        <references count="6">
          <reference field="0" count="1" selected="0">
            <x v="283"/>
          </reference>
          <reference field="2" count="1" selected="0">
            <x v="35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15"/>
          </reference>
        </references>
      </pivotArea>
    </format>
    <format dxfId="969">
      <pivotArea dataOnly="0" labelOnly="1" outline="0" fieldPosition="0">
        <references count="6">
          <reference field="0" count="1" selected="0">
            <x v="12"/>
          </reference>
          <reference field="2" count="1" selected="0">
            <x v="9"/>
          </reference>
          <reference field="7" count="1" selected="0">
            <x v="20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283"/>
          </reference>
        </references>
      </pivotArea>
    </format>
    <format dxfId="968">
      <pivotArea dataOnly="0" labelOnly="1" outline="0" fieldPosition="0">
        <references count="6">
          <reference field="0" count="1" selected="0">
            <x v="12"/>
          </reference>
          <reference field="2" count="1" selected="0">
            <x v="9"/>
          </reference>
          <reference field="7" count="1" selected="0">
            <x v="20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83"/>
          </reference>
        </references>
      </pivotArea>
    </format>
    <format dxfId="967">
      <pivotArea dataOnly="0" labelOnly="1" outline="0" fieldPosition="0">
        <references count="6">
          <reference field="0" count="1" selected="0">
            <x v="16"/>
          </reference>
          <reference field="2" count="1" selected="0">
            <x v="1"/>
          </reference>
          <reference field="7" count="1" selected="0">
            <x v="20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6"/>
          </reference>
        </references>
      </pivotArea>
    </format>
    <format dxfId="966">
      <pivotArea dataOnly="0" labelOnly="1" outline="0" fieldPosition="0">
        <references count="6">
          <reference field="0" count="1" selected="0">
            <x v="16"/>
          </reference>
          <reference field="2" count="1" selected="0">
            <x v="1"/>
          </reference>
          <reference field="7" count="1" selected="0">
            <x v="20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6"/>
          </reference>
        </references>
      </pivotArea>
    </format>
    <format dxfId="965">
      <pivotArea dataOnly="0" labelOnly="1" outline="0" fieldPosition="0">
        <references count="6">
          <reference field="0" count="1" selected="0">
            <x v="22"/>
          </reference>
          <reference field="2" count="1" selected="0">
            <x v="28"/>
          </reference>
          <reference field="7" count="1" selected="0">
            <x v="20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5"/>
          </reference>
        </references>
      </pivotArea>
    </format>
    <format dxfId="964">
      <pivotArea dataOnly="0" labelOnly="1" outline="0" fieldPosition="0">
        <references count="6">
          <reference field="0" count="1" selected="0">
            <x v="59"/>
          </reference>
          <reference field="2" count="1" selected="0">
            <x v="21"/>
          </reference>
          <reference field="7" count="1" selected="0">
            <x v="20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76"/>
          </reference>
        </references>
      </pivotArea>
    </format>
    <format dxfId="963">
      <pivotArea dataOnly="0" labelOnly="1" outline="0" fieldPosition="0">
        <references count="6">
          <reference field="0" count="1" selected="0">
            <x v="161"/>
          </reference>
          <reference field="2" count="1" selected="0">
            <x v="4"/>
          </reference>
          <reference field="7" count="1" selected="0">
            <x v="20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8"/>
          </reference>
        </references>
      </pivotArea>
    </format>
    <format dxfId="962">
      <pivotArea dataOnly="0" labelOnly="1" outline="0" fieldPosition="0">
        <references count="6">
          <reference field="0" count="1" selected="0">
            <x v="163"/>
          </reference>
          <reference field="2" count="1" selected="0">
            <x v="20"/>
          </reference>
          <reference field="7" count="1" selected="0">
            <x v="20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277"/>
          </reference>
        </references>
      </pivotArea>
    </format>
    <format dxfId="961">
      <pivotArea dataOnly="0" labelOnly="1" outline="0" fieldPosition="0">
        <references count="6">
          <reference field="0" count="1" selected="0">
            <x v="192"/>
          </reference>
          <reference field="2" count="1" selected="0">
            <x v="28"/>
          </reference>
          <reference field="7" count="1" selected="0">
            <x v="20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47"/>
          </reference>
        </references>
      </pivotArea>
    </format>
    <format dxfId="960">
      <pivotArea dataOnly="0" labelOnly="1" outline="0" fieldPosition="0">
        <references count="6">
          <reference field="0" count="1" selected="0">
            <x v="192"/>
          </reference>
          <reference field="2" count="1" selected="0">
            <x v="28"/>
          </reference>
          <reference field="7" count="1" selected="0">
            <x v="20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247"/>
          </reference>
        </references>
      </pivotArea>
    </format>
    <format dxfId="959">
      <pivotArea dataOnly="0" labelOnly="1" outline="0" fieldPosition="0">
        <references count="6">
          <reference field="0" count="1" selected="0">
            <x v="196"/>
          </reference>
          <reference field="2" count="1" selected="0">
            <x v="21"/>
          </reference>
          <reference field="7" count="1" selected="0">
            <x v="20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222"/>
          </reference>
        </references>
      </pivotArea>
    </format>
    <format dxfId="958">
      <pivotArea dataOnly="0" labelOnly="1" outline="0" fieldPosition="0">
        <references count="6">
          <reference field="0" count="1" selected="0">
            <x v="213"/>
          </reference>
          <reference field="2" count="1" selected="0">
            <x v="17"/>
          </reference>
          <reference field="7" count="1" selected="0">
            <x v="20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241"/>
          </reference>
        </references>
      </pivotArea>
    </format>
    <format dxfId="957">
      <pivotArea dataOnly="0" labelOnly="1" outline="0" fieldPosition="0">
        <references count="6">
          <reference field="0" count="1" selected="0">
            <x v="256"/>
          </reference>
          <reference field="2" count="1" selected="0">
            <x v="21"/>
          </reference>
          <reference field="7" count="1" selected="0">
            <x v="20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07"/>
          </reference>
        </references>
      </pivotArea>
    </format>
    <format dxfId="956">
      <pivotArea dataOnly="0" labelOnly="1" outline="0" fieldPosition="0">
        <references count="6">
          <reference field="0" count="1" selected="0">
            <x v="278"/>
          </reference>
          <reference field="2" count="1" selected="0">
            <x v="20"/>
          </reference>
          <reference field="7" count="1" selected="0">
            <x v="20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2"/>
          </reference>
        </references>
      </pivotArea>
    </format>
    <format dxfId="955">
      <pivotArea dataOnly="0" labelOnly="1" outline="0" fieldPosition="0">
        <references count="6">
          <reference field="0" count="1" selected="0">
            <x v="307"/>
          </reference>
          <reference field="2" count="1" selected="0">
            <x v="0"/>
          </reference>
          <reference field="7" count="1" selected="0">
            <x v="20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0"/>
          </reference>
        </references>
      </pivotArea>
    </format>
    <format dxfId="954">
      <pivotArea dataOnly="0" labelOnly="1" outline="0" fieldPosition="0">
        <references count="6">
          <reference field="0" count="1" selected="0">
            <x v="307"/>
          </reference>
          <reference field="2" count="1" selected="0">
            <x v="0"/>
          </reference>
          <reference field="7" count="1" selected="0">
            <x v="20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0"/>
          </reference>
        </references>
      </pivotArea>
    </format>
    <format dxfId="953">
      <pivotArea dataOnly="0" labelOnly="1" outline="0" fieldPosition="0">
        <references count="6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20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0"/>
          </reference>
        </references>
      </pivotArea>
    </format>
    <format dxfId="952">
      <pivotArea dataOnly="0" labelOnly="1" outline="0" fieldPosition="0">
        <references count="6">
          <reference field="0" count="1" selected="0">
            <x v="36"/>
          </reference>
          <reference field="2" count="1" selected="0">
            <x v="31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212"/>
          </reference>
        </references>
      </pivotArea>
    </format>
    <format dxfId="951">
      <pivotArea dataOnly="0" labelOnly="1" outline="0" fieldPosition="0">
        <references count="6">
          <reference field="0" count="1" selected="0">
            <x v="38"/>
          </reference>
          <reference field="2" count="1" selected="0">
            <x v="31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75"/>
          </reference>
        </references>
      </pivotArea>
    </format>
    <format dxfId="950">
      <pivotArea dataOnly="0" labelOnly="1" outline="0" fieldPosition="0">
        <references count="6">
          <reference field="0" count="1" selected="0">
            <x v="54"/>
          </reference>
          <reference field="2" count="1" selected="0">
            <x v="35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18"/>
          </reference>
        </references>
      </pivotArea>
    </format>
    <format dxfId="949">
      <pivotArea dataOnly="0" labelOnly="1" outline="0" fieldPosition="0">
        <references count="6">
          <reference field="0" count="1" selected="0">
            <x v="55"/>
          </reference>
          <reference field="2" count="1" selected="0">
            <x v="21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80"/>
          </reference>
        </references>
      </pivotArea>
    </format>
    <format dxfId="948">
      <pivotArea dataOnly="0" labelOnly="1" outline="0" fieldPosition="0">
        <references count="6">
          <reference field="0" count="1" selected="0">
            <x v="64"/>
          </reference>
          <reference field="2" count="1" selected="0">
            <x v="30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40"/>
          </reference>
        </references>
      </pivotArea>
    </format>
    <format dxfId="947">
      <pivotArea dataOnly="0" labelOnly="1" outline="0" fieldPosition="0">
        <references count="6">
          <reference field="0" count="1" selected="0">
            <x v="76"/>
          </reference>
          <reference field="2" count="1" selected="0">
            <x v="20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110"/>
          </reference>
        </references>
      </pivotArea>
    </format>
    <format dxfId="946">
      <pivotArea dataOnly="0" labelOnly="1" outline="0" fieldPosition="0">
        <references count="6">
          <reference field="0" count="1" selected="0">
            <x v="79"/>
          </reference>
          <reference field="2" count="1" selected="0">
            <x v="33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91"/>
          </reference>
        </references>
      </pivotArea>
    </format>
    <format dxfId="945">
      <pivotArea dataOnly="0" labelOnly="1" outline="0" fieldPosition="0">
        <references count="6">
          <reference field="0" count="1" selected="0">
            <x v="111"/>
          </reference>
          <reference field="2" count="1" selected="0">
            <x v="30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53"/>
          </reference>
        </references>
      </pivotArea>
    </format>
    <format dxfId="944">
      <pivotArea dataOnly="0" labelOnly="1" outline="0" fieldPosition="0">
        <references count="6">
          <reference field="0" count="1" selected="0">
            <x v="112"/>
          </reference>
          <reference field="2" count="1" selected="0">
            <x v="33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39"/>
          </reference>
        </references>
      </pivotArea>
    </format>
    <format dxfId="943">
      <pivotArea dataOnly="0" labelOnly="1" outline="0" fieldPosition="0">
        <references count="6">
          <reference field="0" count="1" selected="0">
            <x v="145"/>
          </reference>
          <reference field="2" count="1" selected="0">
            <x v="33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184"/>
          </reference>
        </references>
      </pivotArea>
    </format>
    <format dxfId="942">
      <pivotArea dataOnly="0" labelOnly="1" outline="0" fieldPosition="0">
        <references count="6">
          <reference field="0" count="1" selected="0">
            <x v="156"/>
          </reference>
          <reference field="2" count="1" selected="0">
            <x v="21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13"/>
          </reference>
        </references>
      </pivotArea>
    </format>
    <format dxfId="941">
      <pivotArea dataOnly="0" labelOnly="1" outline="0" fieldPosition="0">
        <references count="6">
          <reference field="0" count="1" selected="0">
            <x v="178"/>
          </reference>
          <reference field="2" count="1" selected="0">
            <x v="4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75"/>
          </reference>
        </references>
      </pivotArea>
    </format>
    <format dxfId="940">
      <pivotArea dataOnly="0" labelOnly="1" outline="0" fieldPosition="0">
        <references count="6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215"/>
          </reference>
        </references>
      </pivotArea>
    </format>
    <format dxfId="939">
      <pivotArea dataOnly="0" labelOnly="1" outline="0" fieldPosition="0">
        <references count="6">
          <reference field="0" count="1" selected="0">
            <x v="225"/>
          </reference>
          <reference field="2" count="1" selected="0">
            <x v="33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40"/>
          </reference>
        </references>
      </pivotArea>
    </format>
    <format dxfId="938">
      <pivotArea dataOnly="0" labelOnly="1" outline="0" fieldPosition="0">
        <references count="6">
          <reference field="0" count="1" selected="0">
            <x v="246"/>
          </reference>
          <reference field="2" count="1" selected="0">
            <x v="33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131"/>
          </reference>
        </references>
      </pivotArea>
    </format>
    <format dxfId="937">
      <pivotArea dataOnly="0" labelOnly="1" outline="0" fieldPosition="0">
        <references count="6">
          <reference field="0" count="1" selected="0">
            <x v="266"/>
          </reference>
          <reference field="2" count="1" selected="0">
            <x v="21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42"/>
          </reference>
        </references>
      </pivotArea>
    </format>
    <format dxfId="936">
      <pivotArea dataOnly="0" labelOnly="1" outline="0" fieldPosition="0">
        <references count="6">
          <reference field="0" count="1" selected="0">
            <x v="277"/>
          </reference>
          <reference field="2" count="1" selected="0">
            <x v="35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174"/>
          </reference>
        </references>
      </pivotArea>
    </format>
    <format dxfId="935">
      <pivotArea dataOnly="0" labelOnly="1" outline="0" fieldPosition="0">
        <references count="6">
          <reference field="0" count="1" selected="0">
            <x v="281"/>
          </reference>
          <reference field="2" count="1" selected="0">
            <x v="4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71"/>
          </reference>
        </references>
      </pivotArea>
    </format>
    <format dxfId="934">
      <pivotArea dataOnly="0" labelOnly="1" outline="0" fieldPosition="0">
        <references count="6">
          <reference field="0" count="1" selected="0">
            <x v="290"/>
          </reference>
          <reference field="2" count="1" selected="0">
            <x v="33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46"/>
          </reference>
        </references>
      </pivotArea>
    </format>
    <format dxfId="933">
      <pivotArea dataOnly="0" labelOnly="1" outline="0" fieldPosition="0">
        <references count="6">
          <reference field="0" count="1" selected="0">
            <x v="308"/>
          </reference>
          <reference field="2" count="1" selected="0">
            <x v="26"/>
          </reference>
          <reference field="7" count="1" selected="0">
            <x v="21"/>
          </reference>
          <reference field="8" count="1" selected="0">
            <x v="2"/>
          </reference>
          <reference field="9" count="2">
            <x v="10"/>
            <x v="12"/>
          </reference>
          <reference field="20" count="1" selected="0">
            <x v="282"/>
          </reference>
        </references>
      </pivotArea>
    </format>
    <format dxfId="932">
      <pivotArea dataOnly="0" labelOnly="1" outline="0" fieldPosition="0">
        <references count="6">
          <reference field="0" count="1" selected="0">
            <x v="312"/>
          </reference>
          <reference field="2" count="1" selected="0">
            <x v="4"/>
          </reference>
          <reference field="7" count="1" selected="0">
            <x v="21"/>
          </reference>
          <reference field="8" count="1" selected="0">
            <x v="4"/>
          </reference>
          <reference field="9" count="2">
            <x v="14"/>
            <x v="16"/>
          </reference>
          <reference field="20" count="1" selected="0">
            <x v="287"/>
          </reference>
        </references>
      </pivotArea>
    </format>
    <format dxfId="931">
      <pivotArea dataOnly="0" labelOnly="1" outline="0" fieldPosition="0">
        <references count="6">
          <reference field="0" count="1" selected="0">
            <x v="7"/>
          </reference>
          <reference field="2" count="1" selected="0">
            <x v="33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97"/>
          </reference>
        </references>
      </pivotArea>
    </format>
    <format dxfId="930">
      <pivotArea dataOnly="0" labelOnly="1" outline="0" fieldPosition="0">
        <references count="6">
          <reference field="0" count="1" selected="0">
            <x v="36"/>
          </reference>
          <reference field="2" count="1" selected="0">
            <x v="31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212"/>
          </reference>
        </references>
      </pivotArea>
    </format>
    <format dxfId="929">
      <pivotArea dataOnly="0" labelOnly="1" outline="0" fieldPosition="0">
        <references count="6">
          <reference field="0" count="1" selected="0">
            <x v="36"/>
          </reference>
          <reference field="2" count="1" selected="0">
            <x v="31"/>
          </reference>
          <reference field="7" count="1" selected="0">
            <x v="22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212"/>
          </reference>
        </references>
      </pivotArea>
    </format>
    <format dxfId="928">
      <pivotArea dataOnly="0" labelOnly="1" outline="0" fieldPosition="0">
        <references count="6">
          <reference field="0" count="1" selected="0">
            <x v="38"/>
          </reference>
          <reference field="2" count="1" selected="0">
            <x v="31"/>
          </reference>
          <reference field="7" count="1" selected="0">
            <x v="22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75"/>
          </reference>
        </references>
      </pivotArea>
    </format>
    <format dxfId="927">
      <pivotArea dataOnly="0" labelOnly="1" outline="0" fieldPosition="0">
        <references count="6">
          <reference field="0" count="1" selected="0">
            <x v="54"/>
          </reference>
          <reference field="2" count="1" selected="0">
            <x v="35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118"/>
          </reference>
        </references>
      </pivotArea>
    </format>
    <format dxfId="926">
      <pivotArea dataOnly="0" labelOnly="1" outline="0" fieldPosition="0">
        <references count="6">
          <reference field="0" count="1" selected="0">
            <x v="54"/>
          </reference>
          <reference field="2" count="1" selected="0">
            <x v="35"/>
          </reference>
          <reference field="7" count="1" selected="0">
            <x v="22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118"/>
          </reference>
        </references>
      </pivotArea>
    </format>
    <format dxfId="925">
      <pivotArea dataOnly="0" labelOnly="1" outline="0" fieldPosition="0">
        <references count="6">
          <reference field="0" count="1" selected="0">
            <x v="70"/>
          </reference>
          <reference field="2" count="1" selected="0">
            <x v="26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219"/>
          </reference>
        </references>
      </pivotArea>
    </format>
    <format dxfId="924">
      <pivotArea dataOnly="0" labelOnly="1" outline="0" fieldPosition="0">
        <references count="6">
          <reference field="0" count="1" selected="0">
            <x v="72"/>
          </reference>
          <reference field="2" count="1" selected="0">
            <x v="33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54"/>
          </reference>
        </references>
      </pivotArea>
    </format>
    <format dxfId="923">
      <pivotArea dataOnly="0" labelOnly="1" outline="0" fieldPosition="0">
        <references count="6">
          <reference field="0" count="1" selected="0">
            <x v="94"/>
          </reference>
          <reference field="2" count="1" selected="0">
            <x v="35"/>
          </reference>
          <reference field="7" count="1" selected="0">
            <x v="22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236"/>
          </reference>
        </references>
      </pivotArea>
    </format>
    <format dxfId="922">
      <pivotArea dataOnly="0" labelOnly="1" outline="0" fieldPosition="0">
        <references count="6">
          <reference field="0" count="1" selected="0">
            <x v="96"/>
          </reference>
          <reference field="2" count="1" selected="0">
            <x v="19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93"/>
          </reference>
        </references>
      </pivotArea>
    </format>
    <format dxfId="921">
      <pivotArea dataOnly="0" labelOnly="1" outline="0" fieldPosition="0">
        <references count="6">
          <reference field="0" count="1" selected="0">
            <x v="137"/>
          </reference>
          <reference field="2" count="1" selected="0">
            <x v="33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269"/>
          </reference>
        </references>
      </pivotArea>
    </format>
    <format dxfId="920">
      <pivotArea dataOnly="0" labelOnly="1" outline="0" fieldPosition="0">
        <references count="6">
          <reference field="0" count="1" selected="0">
            <x v="137"/>
          </reference>
          <reference field="2" count="1" selected="0">
            <x v="33"/>
          </reference>
          <reference field="7" count="1" selected="0">
            <x v="22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269"/>
          </reference>
        </references>
      </pivotArea>
    </format>
    <format dxfId="919">
      <pivotArea dataOnly="0" labelOnly="1" outline="0" fieldPosition="0">
        <references count="6">
          <reference field="0" count="1" selected="0">
            <x v="156"/>
          </reference>
          <reference field="2" count="1" selected="0">
            <x v="21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13"/>
          </reference>
        </references>
      </pivotArea>
    </format>
    <format dxfId="918">
      <pivotArea dataOnly="0" labelOnly="1" outline="0" fieldPosition="0">
        <references count="6">
          <reference field="0" count="1" selected="0">
            <x v="195"/>
          </reference>
          <reference field="2" count="1" selected="0">
            <x v="33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37"/>
          </reference>
        </references>
      </pivotArea>
    </format>
    <format dxfId="917">
      <pivotArea dataOnly="0" labelOnly="1" outline="0" fieldPosition="0">
        <references count="6">
          <reference field="0" count="1" selected="0">
            <x v="204"/>
          </reference>
          <reference field="2" count="1" selected="0">
            <x v="26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191"/>
          </reference>
        </references>
      </pivotArea>
    </format>
    <format dxfId="916">
      <pivotArea dataOnly="0" labelOnly="1" outline="0" fieldPosition="0">
        <references count="6">
          <reference field="0" count="1" selected="0">
            <x v="204"/>
          </reference>
          <reference field="2" count="1" selected="0">
            <x v="26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91"/>
          </reference>
        </references>
      </pivotArea>
    </format>
    <format dxfId="915">
      <pivotArea dataOnly="0" labelOnly="1" outline="0" fieldPosition="0">
        <references count="6">
          <reference field="0" count="1" selected="0">
            <x v="218"/>
          </reference>
          <reference field="2" count="1" selected="0">
            <x v="20"/>
          </reference>
          <reference field="7" count="1" selected="0">
            <x v="22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274"/>
          </reference>
        </references>
      </pivotArea>
    </format>
    <format dxfId="914">
      <pivotArea dataOnly="0" labelOnly="1" outline="0" fieldPosition="0">
        <references count="6">
          <reference field="0" count="1" selected="0">
            <x v="231"/>
          </reference>
          <reference field="2" count="1" selected="0">
            <x v="21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17"/>
          </reference>
        </references>
      </pivotArea>
    </format>
    <format dxfId="913">
      <pivotArea dataOnly="0" labelOnly="1" outline="0" fieldPosition="0">
        <references count="6">
          <reference field="0" count="1" selected="0">
            <x v="250"/>
          </reference>
          <reference field="2" count="1" selected="0">
            <x v="20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187"/>
          </reference>
        </references>
      </pivotArea>
    </format>
    <format dxfId="912">
      <pivotArea dataOnly="0" labelOnly="1" outline="0" fieldPosition="0">
        <references count="6">
          <reference field="0" count="1" selected="0">
            <x v="313"/>
          </reference>
          <reference field="2" count="1" selected="0">
            <x v="4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288"/>
          </reference>
        </references>
      </pivotArea>
    </format>
    <format dxfId="911">
      <pivotArea dataOnly="0" labelOnly="1" outline="0" fieldPosition="0">
        <references count="6">
          <reference field="0" count="1" selected="0">
            <x v="313"/>
          </reference>
          <reference field="2" count="1" selected="0">
            <x v="4"/>
          </reference>
          <reference field="7" count="1" selected="0">
            <x v="22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288"/>
          </reference>
        </references>
      </pivotArea>
    </format>
    <format dxfId="910">
      <pivotArea dataOnly="0" labelOnly="1" outline="0" fieldPosition="0">
        <references count="6">
          <reference field="0" count="1" selected="0">
            <x v="15"/>
          </reference>
          <reference field="2" count="1" selected="0">
            <x v="33"/>
          </reference>
          <reference field="7" count="1" selected="0">
            <x v="23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23"/>
          </reference>
        </references>
      </pivotArea>
    </format>
    <format dxfId="909">
      <pivotArea dataOnly="0" labelOnly="1" outline="0" fieldPosition="0">
        <references count="6">
          <reference field="0" count="1" selected="0">
            <x v="51"/>
          </reference>
          <reference field="2" count="1" selected="0">
            <x v="35"/>
          </reference>
          <reference field="7" count="1" selected="0">
            <x v="23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30"/>
          </reference>
        </references>
      </pivotArea>
    </format>
    <format dxfId="908">
      <pivotArea dataOnly="0" labelOnly="1" outline="0" fieldPosition="0">
        <references count="6">
          <reference field="0" count="1" selected="0">
            <x v="62"/>
          </reference>
          <reference field="2" count="1" selected="0">
            <x v="4"/>
          </reference>
          <reference field="7" count="1" selected="0">
            <x v="23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3"/>
          </reference>
        </references>
      </pivotArea>
    </format>
    <format dxfId="907">
      <pivotArea dataOnly="0" labelOnly="1" outline="0" fieldPosition="0">
        <references count="6">
          <reference field="0" count="1" selected="0">
            <x v="74"/>
          </reference>
          <reference field="2" count="1" selected="0">
            <x v="30"/>
          </reference>
          <reference field="7" count="1" selected="0">
            <x v="23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36"/>
          </reference>
        </references>
      </pivotArea>
    </format>
    <format dxfId="906">
      <pivotArea dataOnly="0" labelOnly="1" outline="0" fieldPosition="0">
        <references count="6">
          <reference field="0" count="1" selected="0">
            <x v="175"/>
          </reference>
          <reference field="2" count="1" selected="0">
            <x v="20"/>
          </reference>
          <reference field="7" count="1" selected="0">
            <x v="23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142"/>
          </reference>
        </references>
      </pivotArea>
    </format>
    <format dxfId="905">
      <pivotArea dataOnly="0" labelOnly="1" outline="0" fieldPosition="0">
        <references count="6">
          <reference field="0" count="1" selected="0">
            <x v="201"/>
          </reference>
          <reference field="2" count="1" selected="0">
            <x v="23"/>
          </reference>
          <reference field="7" count="1" selected="0">
            <x v="23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96"/>
          </reference>
        </references>
      </pivotArea>
    </format>
    <format dxfId="904">
      <pivotArea dataOnly="0" labelOnly="1" outline="0" fieldPosition="0">
        <references count="6">
          <reference field="0" count="1" selected="0">
            <x v="217"/>
          </reference>
          <reference field="2" count="1" selected="0">
            <x v="4"/>
          </reference>
          <reference field="7" count="1" selected="0">
            <x v="23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26"/>
          </reference>
        </references>
      </pivotArea>
    </format>
    <format dxfId="903">
      <pivotArea dataOnly="0" labelOnly="1" outline="0" fieldPosition="0">
        <references count="6">
          <reference field="0" count="1" selected="0">
            <x v="223"/>
          </reference>
          <reference field="2" count="1" selected="0">
            <x v="20"/>
          </reference>
          <reference field="7" count="1" selected="0">
            <x v="23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73"/>
          </reference>
        </references>
      </pivotArea>
    </format>
    <format dxfId="902">
      <pivotArea dataOnly="0" labelOnly="1" outline="0" fieldPosition="0">
        <references count="6">
          <reference field="0" count="1" selected="0">
            <x v="290"/>
          </reference>
          <reference field="2" count="1" selected="0">
            <x v="33"/>
          </reference>
          <reference field="7" count="1" selected="0">
            <x v="23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46"/>
          </reference>
        </references>
      </pivotArea>
    </format>
    <format dxfId="901">
      <pivotArea dataOnly="0" labelOnly="1" outline="0" fieldPosition="0">
        <references count="6">
          <reference field="0" count="1" selected="0">
            <x v="305"/>
          </reference>
          <reference field="2" count="1" selected="0">
            <x v="11"/>
          </reference>
          <reference field="7" count="1" selected="0">
            <x v="23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19"/>
          </reference>
        </references>
      </pivotArea>
    </format>
    <format dxfId="900">
      <pivotArea dataOnly="0" labelOnly="1" outline="0" fieldPosition="0">
        <references count="6">
          <reference field="0" count="1" selected="0">
            <x v="309"/>
          </reference>
          <reference field="2" count="1" selected="0">
            <x v="0"/>
          </reference>
          <reference field="7" count="1" selected="0">
            <x v="23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0"/>
          </reference>
        </references>
      </pivotArea>
    </format>
    <format dxfId="899">
      <pivotArea dataOnly="0" labelOnly="1" outline="0" fieldPosition="0">
        <references count="6">
          <reference field="0" count="1" selected="0">
            <x v="12"/>
          </reference>
          <reference field="2" count="1" selected="0">
            <x v="9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83"/>
          </reference>
        </references>
      </pivotArea>
    </format>
    <format dxfId="898">
      <pivotArea dataOnly="0" labelOnly="1" outline="0" fieldPosition="0">
        <references count="6">
          <reference field="0" count="1" selected="0">
            <x v="16"/>
          </reference>
          <reference field="2" count="1" selected="0">
            <x v="1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6"/>
          </reference>
        </references>
      </pivotArea>
    </format>
    <format dxfId="897">
      <pivotArea dataOnly="0" labelOnly="1" outline="0" fieldPosition="0">
        <references count="6">
          <reference field="0" count="1" selected="0">
            <x v="22"/>
          </reference>
          <reference field="2" count="1" selected="0">
            <x v="28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5"/>
          </reference>
        </references>
      </pivotArea>
    </format>
    <format dxfId="896">
      <pivotArea dataOnly="0" labelOnly="1" outline="0" fieldPosition="0">
        <references count="6">
          <reference field="0" count="1" selected="0">
            <x v="26"/>
          </reference>
          <reference field="2" count="1" selected="0">
            <x v="33"/>
          </reference>
          <reference field="7" count="1" selected="0">
            <x v="24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25"/>
          </reference>
        </references>
      </pivotArea>
    </format>
    <format dxfId="895">
      <pivotArea dataOnly="0" labelOnly="1" outline="0" fieldPosition="0">
        <references count="6">
          <reference field="0" count="1" selected="0">
            <x v="30"/>
          </reference>
          <reference field="2" count="1" selected="0">
            <x v="20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44"/>
          </reference>
        </references>
      </pivotArea>
    </format>
    <format dxfId="894">
      <pivotArea dataOnly="0" labelOnly="1" outline="0" fieldPosition="0">
        <references count="6">
          <reference field="0" count="1" selected="0">
            <x v="49"/>
          </reference>
          <reference field="2" count="1" selected="0">
            <x v="20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39"/>
          </reference>
        </references>
      </pivotArea>
    </format>
    <format dxfId="893">
      <pivotArea dataOnly="0" labelOnly="1" outline="0" fieldPosition="0">
        <references count="6">
          <reference field="0" count="1" selected="0">
            <x v="53"/>
          </reference>
          <reference field="2" count="1" selected="0">
            <x v="4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285"/>
          </reference>
        </references>
      </pivotArea>
    </format>
    <format dxfId="892">
      <pivotArea dataOnly="0" labelOnly="1" outline="0" fieldPosition="0">
        <references count="6">
          <reference field="0" count="1" selected="0">
            <x v="88"/>
          </reference>
          <reference field="2" count="1" selected="0">
            <x v="20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98"/>
          </reference>
        </references>
      </pivotArea>
    </format>
    <format dxfId="891">
      <pivotArea dataOnly="0" labelOnly="1" outline="0" fieldPosition="0">
        <references count="6">
          <reference field="0" count="1" selected="0">
            <x v="104"/>
          </reference>
          <reference field="2" count="1" selected="0">
            <x v="20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177"/>
          </reference>
        </references>
      </pivotArea>
    </format>
    <format dxfId="890">
      <pivotArea dataOnly="0" labelOnly="1" outline="0" fieldPosition="0">
        <references count="6">
          <reference field="0" count="1" selected="0">
            <x v="105"/>
          </reference>
          <reference field="2" count="1" selected="0">
            <x v="20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179"/>
          </reference>
        </references>
      </pivotArea>
    </format>
    <format dxfId="889">
      <pivotArea dataOnly="0" labelOnly="1" outline="0" fieldPosition="0">
        <references count="6">
          <reference field="0" count="1" selected="0">
            <x v="109"/>
          </reference>
          <reference field="2" count="1" selected="0">
            <x v="20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33"/>
          </reference>
        </references>
      </pivotArea>
    </format>
    <format dxfId="888">
      <pivotArea dataOnly="0" labelOnly="1" outline="0" fieldPosition="0">
        <references count="6">
          <reference field="0" count="1" selected="0">
            <x v="110"/>
          </reference>
          <reference field="2" count="1" selected="0">
            <x v="20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62"/>
          </reference>
        </references>
      </pivotArea>
    </format>
    <format dxfId="887">
      <pivotArea dataOnly="0" labelOnly="1" outline="0" fieldPosition="0">
        <references count="6">
          <reference field="0" count="1" selected="0">
            <x v="122"/>
          </reference>
          <reference field="2" count="1" selected="0">
            <x v="18"/>
          </reference>
          <reference field="7" count="1" selected="0">
            <x v="24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45"/>
          </reference>
        </references>
      </pivotArea>
    </format>
    <format dxfId="886">
      <pivotArea dataOnly="0" labelOnly="1" outline="0" fieldPosition="0">
        <references count="6">
          <reference field="0" count="1" selected="0">
            <x v="123"/>
          </reference>
          <reference field="2" count="1" selected="0">
            <x v="35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74"/>
          </reference>
        </references>
      </pivotArea>
    </format>
    <format dxfId="885">
      <pivotArea dataOnly="0" labelOnly="1" outline="0" fieldPosition="0">
        <references count="6">
          <reference field="0" count="1" selected="0">
            <x v="125"/>
          </reference>
          <reference field="2" count="1" selected="0">
            <x v="18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220"/>
          </reference>
        </references>
      </pivotArea>
    </format>
    <format dxfId="884">
      <pivotArea dataOnly="0" labelOnly="1" outline="0" fieldPosition="0">
        <references count="6">
          <reference field="0" count="1" selected="0">
            <x v="135"/>
          </reference>
          <reference field="2" count="1" selected="0">
            <x v="4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90"/>
          </reference>
        </references>
      </pivotArea>
    </format>
    <format dxfId="883">
      <pivotArea dataOnly="0" labelOnly="1" outline="0" fieldPosition="0">
        <references count="6">
          <reference field="0" count="1" selected="0">
            <x v="148"/>
          </reference>
          <reference field="2" count="1" selected="0">
            <x v="20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67"/>
          </reference>
        </references>
      </pivotArea>
    </format>
    <format dxfId="882">
      <pivotArea dataOnly="0" labelOnly="1" outline="0" fieldPosition="0">
        <references count="6">
          <reference field="0" count="1" selected="0">
            <x v="156"/>
          </reference>
          <reference field="2" count="1" selected="0">
            <x v="21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13"/>
          </reference>
        </references>
      </pivotArea>
    </format>
    <format dxfId="881">
      <pivotArea dataOnly="0" labelOnly="1" outline="0" fieldPosition="0">
        <references count="6">
          <reference field="0" count="1" selected="0">
            <x v="159"/>
          </reference>
          <reference field="2" count="1" selected="0">
            <x v="20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41"/>
          </reference>
        </references>
      </pivotArea>
    </format>
    <format dxfId="880">
      <pivotArea dataOnly="0" labelOnly="1" outline="0" fieldPosition="0">
        <references count="6">
          <reference field="0" count="1" selected="0">
            <x v="161"/>
          </reference>
          <reference field="2" count="1" selected="0">
            <x v="4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8"/>
          </reference>
        </references>
      </pivotArea>
    </format>
    <format dxfId="879">
      <pivotArea dataOnly="0" labelOnly="1" outline="0" fieldPosition="0">
        <references count="6">
          <reference field="0" count="1" selected="0">
            <x v="163"/>
          </reference>
          <reference field="2" count="1" selected="0">
            <x v="20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277"/>
          </reference>
        </references>
      </pivotArea>
    </format>
    <format dxfId="878">
      <pivotArea dataOnly="0" labelOnly="1" outline="0" fieldPosition="0">
        <references count="6">
          <reference field="0" count="1" selected="0">
            <x v="169"/>
          </reference>
          <reference field="2" count="1" selected="0">
            <x v="33"/>
          </reference>
          <reference field="7" count="1" selected="0">
            <x v="24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251"/>
          </reference>
        </references>
      </pivotArea>
    </format>
    <format dxfId="877">
      <pivotArea dataOnly="0" labelOnly="1" outline="0" fieldPosition="0">
        <references count="6">
          <reference field="0" count="1" selected="0">
            <x v="172"/>
          </reference>
          <reference field="2" count="1" selected="0">
            <x v="9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00"/>
          </reference>
        </references>
      </pivotArea>
    </format>
    <format dxfId="876">
      <pivotArea dataOnly="0" labelOnly="1" outline="0" fieldPosition="0">
        <references count="6">
          <reference field="0" count="1" selected="0">
            <x v="197"/>
          </reference>
          <reference field="2" count="1" selected="0">
            <x v="20"/>
          </reference>
          <reference field="7" count="1" selected="0">
            <x v="24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89"/>
          </reference>
        </references>
      </pivotArea>
    </format>
    <format dxfId="875">
      <pivotArea dataOnly="0" labelOnly="1" outline="0" fieldPosition="0">
        <references count="6">
          <reference field="0" count="1" selected="0">
            <x v="216"/>
          </reference>
          <reference field="2" count="1" selected="0">
            <x v="33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78"/>
          </reference>
        </references>
      </pivotArea>
    </format>
    <format dxfId="874">
      <pivotArea dataOnly="0" labelOnly="1" outline="0" fieldPosition="0">
        <references count="6">
          <reference field="0" count="1" selected="0">
            <x v="230"/>
          </reference>
          <reference field="2" count="1" selected="0">
            <x v="21"/>
          </reference>
          <reference field="7" count="1" selected="0">
            <x v="24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65"/>
          </reference>
        </references>
      </pivotArea>
    </format>
    <format dxfId="873">
      <pivotArea dataOnly="0" labelOnly="1" outline="0" fieldPosition="0">
        <references count="6">
          <reference field="0" count="1" selected="0">
            <x v="231"/>
          </reference>
          <reference field="2" count="1" selected="0">
            <x v="21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217"/>
          </reference>
        </references>
      </pivotArea>
    </format>
    <format dxfId="872">
      <pivotArea dataOnly="0" labelOnly="1" outline="0" fieldPosition="0">
        <references count="6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235"/>
          </reference>
        </references>
      </pivotArea>
    </format>
    <format dxfId="871">
      <pivotArea dataOnly="0" labelOnly="1" outline="0" fieldPosition="0">
        <references count="6">
          <reference field="0" count="1" selected="0">
            <x v="255"/>
          </reference>
          <reference field="2" count="1" selected="0">
            <x v="21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46"/>
          </reference>
        </references>
      </pivotArea>
    </format>
    <format dxfId="870">
      <pivotArea dataOnly="0" labelOnly="1" outline="0" fieldPosition="0">
        <references count="6">
          <reference field="0" count="1" selected="0">
            <x v="257"/>
          </reference>
          <reference field="2" count="1" selected="0">
            <x v="32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129"/>
          </reference>
        </references>
      </pivotArea>
    </format>
    <format dxfId="869">
      <pivotArea dataOnly="0" labelOnly="1" outline="0" fieldPosition="0">
        <references count="6">
          <reference field="0" count="1" selected="0">
            <x v="261"/>
          </reference>
          <reference field="2" count="1" selected="0">
            <x v="30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88"/>
          </reference>
        </references>
      </pivotArea>
    </format>
    <format dxfId="868">
      <pivotArea dataOnly="0" labelOnly="1" outline="0" fieldPosition="0">
        <references count="6">
          <reference field="0" count="1" selected="0">
            <x v="275"/>
          </reference>
          <reference field="2" count="1" selected="0">
            <x v="21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07"/>
          </reference>
        </references>
      </pivotArea>
    </format>
    <format dxfId="867">
      <pivotArea dataOnly="0" labelOnly="1" outline="0" fieldPosition="0">
        <references count="6">
          <reference field="0" count="1" selected="0">
            <x v="280"/>
          </reference>
          <reference field="2" count="1" selected="0">
            <x v="33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204"/>
          </reference>
        </references>
      </pivotArea>
    </format>
    <format dxfId="866">
      <pivotArea dataOnly="0" labelOnly="1" outline="0" fieldPosition="0">
        <references count="6">
          <reference field="0" count="1" selected="0">
            <x v="6"/>
          </reference>
          <reference field="2" count="1" selected="0">
            <x v="2"/>
          </reference>
          <reference field="7" count="1" selected="0">
            <x v="25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32"/>
          </reference>
        </references>
      </pivotArea>
    </format>
    <format dxfId="865">
      <pivotArea dataOnly="0" labelOnly="1" outline="0" fieldPosition="0">
        <references count="6">
          <reference field="0" count="1" selected="0">
            <x v="52"/>
          </reference>
          <reference field="2" count="1" selected="0">
            <x v="21"/>
          </reference>
          <reference field="7" count="1" selected="0">
            <x v="25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89"/>
          </reference>
        </references>
      </pivotArea>
    </format>
    <format dxfId="864">
      <pivotArea dataOnly="0" labelOnly="1" outline="0" fieldPosition="0">
        <references count="6">
          <reference field="0" count="1" selected="0">
            <x v="122"/>
          </reference>
          <reference field="2" count="1" selected="0">
            <x v="18"/>
          </reference>
          <reference field="7" count="1" selected="0">
            <x v="25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45"/>
          </reference>
        </references>
      </pivotArea>
    </format>
    <format dxfId="863">
      <pivotArea dataOnly="0" labelOnly="1" outline="0" fieldPosition="0">
        <references count="6">
          <reference field="0" count="1" selected="0">
            <x v="126"/>
          </reference>
          <reference field="2" count="1" selected="0">
            <x v="20"/>
          </reference>
          <reference field="7" count="1" selected="0">
            <x v="25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20"/>
          </reference>
        </references>
      </pivotArea>
    </format>
    <format dxfId="862">
      <pivotArea dataOnly="0" labelOnly="1" outline="0" fieldPosition="0">
        <references count="6">
          <reference field="0" count="1" selected="0">
            <x v="142"/>
          </reference>
          <reference field="2" count="1" selected="0">
            <x v="31"/>
          </reference>
          <reference field="7" count="1" selected="0">
            <x v="25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83"/>
          </reference>
        </references>
      </pivotArea>
    </format>
    <format dxfId="861">
      <pivotArea dataOnly="0" labelOnly="1" outline="0" fieldPosition="0">
        <references count="6">
          <reference field="0" count="1" selected="0">
            <x v="169"/>
          </reference>
          <reference field="2" count="1" selected="0">
            <x v="33"/>
          </reference>
          <reference field="7" count="1" selected="0">
            <x v="25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51"/>
          </reference>
        </references>
      </pivotArea>
    </format>
    <format dxfId="860">
      <pivotArea dataOnly="0" labelOnly="1" outline="0" fieldPosition="0">
        <references count="6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25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15"/>
          </reference>
        </references>
      </pivotArea>
    </format>
    <format dxfId="859">
      <pivotArea dataOnly="0" labelOnly="1" outline="0" fieldPosition="0">
        <references count="6">
          <reference field="0" count="1" selected="0">
            <x v="230"/>
          </reference>
          <reference field="2" count="1" selected="0">
            <x v="21"/>
          </reference>
          <reference field="7" count="1" selected="0">
            <x v="25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265"/>
          </reference>
        </references>
      </pivotArea>
    </format>
    <format dxfId="858">
      <pivotArea dataOnly="0" labelOnly="1" outline="0" fieldPosition="0">
        <references count="6">
          <reference field="0" count="1" selected="0">
            <x v="230"/>
          </reference>
          <reference field="2" count="1" selected="0">
            <x v="21"/>
          </reference>
          <reference field="7" count="1" selected="0">
            <x v="25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65"/>
          </reference>
        </references>
      </pivotArea>
    </format>
    <format dxfId="857">
      <pivotArea dataOnly="0" labelOnly="1" outline="0" fieldPosition="0">
        <references count="6">
          <reference field="0" count="1" selected="0">
            <x v="258"/>
          </reference>
          <reference field="2" count="1" selected="0">
            <x v="4"/>
          </reference>
          <reference field="7" count="1" selected="0">
            <x v="25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43"/>
          </reference>
        </references>
      </pivotArea>
    </format>
    <format dxfId="856">
      <pivotArea dataOnly="0" labelOnly="1" outline="0" fieldPosition="0">
        <references count="6">
          <reference field="0" count="1" selected="0">
            <x v="275"/>
          </reference>
          <reference field="2" count="1" selected="0">
            <x v="21"/>
          </reference>
          <reference field="7" count="1" selected="0">
            <x v="25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07"/>
          </reference>
        </references>
      </pivotArea>
    </format>
    <format dxfId="855">
      <pivotArea dataOnly="0" labelOnly="1" outline="0" fieldPosition="0">
        <references count="6">
          <reference field="0" count="1" selected="0">
            <x v="296"/>
          </reference>
          <reference field="2" count="1" selected="0">
            <x v="21"/>
          </reference>
          <reference field="7" count="1" selected="0">
            <x v="25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48"/>
          </reference>
        </references>
      </pivotArea>
    </format>
    <format dxfId="854">
      <pivotArea dataOnly="0" labelOnly="1" outline="0" fieldPosition="0">
        <references count="6">
          <reference field="0" count="1" selected="0">
            <x v="296"/>
          </reference>
          <reference field="2" count="1" selected="0">
            <x v="21"/>
          </reference>
          <reference field="7" count="1" selected="0">
            <x v="25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48"/>
          </reference>
        </references>
      </pivotArea>
    </format>
    <format dxfId="853">
      <pivotArea dataOnly="0" labelOnly="1" outline="0" fieldPosition="0">
        <references count="6">
          <reference field="0" count="1" selected="0">
            <x v="6"/>
          </reference>
          <reference field="2" count="1" selected="0">
            <x v="2"/>
          </reference>
          <reference field="7" count="1" selected="0">
            <x v="26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32"/>
          </reference>
        </references>
      </pivotArea>
    </format>
    <format dxfId="852">
      <pivotArea dataOnly="0" labelOnly="1" outline="0" fieldPosition="0">
        <references count="6">
          <reference field="0" count="1" selected="0">
            <x v="8"/>
          </reference>
          <reference field="2" count="1" selected="0">
            <x v="7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38"/>
          </reference>
        </references>
      </pivotArea>
    </format>
    <format dxfId="851">
      <pivotArea dataOnly="0" labelOnly="1" outline="0" fieldPosition="0">
        <references count="6">
          <reference field="0" count="1" selected="0">
            <x v="19"/>
          </reference>
          <reference field="2" count="1" selected="0">
            <x v="37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57"/>
          </reference>
        </references>
      </pivotArea>
    </format>
    <format dxfId="850">
      <pivotArea dataOnly="0" labelOnly="1" outline="0" fieldPosition="0">
        <references count="6">
          <reference field="0" count="1" selected="0">
            <x v="27"/>
          </reference>
          <reference field="2" count="1" selected="0">
            <x v="26"/>
          </reference>
          <reference field="7" count="1" selected="0">
            <x v="26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30"/>
          </reference>
        </references>
      </pivotArea>
    </format>
    <format dxfId="849">
      <pivotArea dataOnly="0" labelOnly="1" outline="0" fieldPosition="0">
        <references count="6">
          <reference field="0" count="1" selected="0">
            <x v="27"/>
          </reference>
          <reference field="2" count="1" selected="0">
            <x v="26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30"/>
          </reference>
        </references>
      </pivotArea>
    </format>
    <format dxfId="848">
      <pivotArea dataOnly="0" labelOnly="1" outline="0" fieldPosition="0">
        <references count="6">
          <reference field="0" count="1" selected="0">
            <x v="28"/>
          </reference>
          <reference field="2" count="1" selected="0">
            <x v="35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9"/>
          </reference>
        </references>
      </pivotArea>
    </format>
    <format dxfId="847">
      <pivotArea dataOnly="0" labelOnly="1" outline="0" fieldPosition="0">
        <references count="6">
          <reference field="0" count="1" selected="0">
            <x v="30"/>
          </reference>
          <reference field="2" count="1" selected="0">
            <x v="20"/>
          </reference>
          <reference field="7" count="1" selected="0">
            <x v="26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44"/>
          </reference>
        </references>
      </pivotArea>
    </format>
    <format dxfId="846">
      <pivotArea dataOnly="0" labelOnly="1" outline="0" fieldPosition="0">
        <references count="6">
          <reference field="0" count="1" selected="0">
            <x v="33"/>
          </reference>
          <reference field="2" count="1" selected="0">
            <x v="33"/>
          </reference>
          <reference field="7" count="1" selected="0">
            <x v="26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03"/>
          </reference>
        </references>
      </pivotArea>
    </format>
    <format dxfId="845">
      <pivotArea dataOnly="0" labelOnly="1" outline="0" fieldPosition="0">
        <references count="6">
          <reference field="0" count="1" selected="0">
            <x v="35"/>
          </reference>
          <reference field="2" count="1" selected="0">
            <x v="7"/>
          </reference>
          <reference field="7" count="1" selected="0">
            <x v="26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02"/>
          </reference>
        </references>
      </pivotArea>
    </format>
    <format dxfId="844">
      <pivotArea dataOnly="0" labelOnly="1" outline="0" fieldPosition="0">
        <references count="6">
          <reference field="0" count="1" selected="0">
            <x v="36"/>
          </reference>
          <reference field="2" count="1" selected="0">
            <x v="31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212"/>
          </reference>
        </references>
      </pivotArea>
    </format>
    <format dxfId="843">
      <pivotArea dataOnly="0" labelOnly="1" outline="0" fieldPosition="0">
        <references count="6">
          <reference field="0" count="1" selected="0">
            <x v="38"/>
          </reference>
          <reference field="2" count="1" selected="0">
            <x v="31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75"/>
          </reference>
        </references>
      </pivotArea>
    </format>
    <format dxfId="842">
      <pivotArea dataOnly="0" labelOnly="1" outline="0" fieldPosition="0">
        <references count="6">
          <reference field="0" count="1" selected="0">
            <x v="50"/>
          </reference>
          <reference field="2" count="1" selected="0">
            <x v="20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35"/>
          </reference>
        </references>
      </pivotArea>
    </format>
    <format dxfId="841">
      <pivotArea dataOnly="0" labelOnly="1" outline="0" fieldPosition="0">
        <references count="6">
          <reference field="0" count="1" selected="0">
            <x v="60"/>
          </reference>
          <reference field="2" count="1" selected="0">
            <x v="11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54"/>
          </reference>
        </references>
      </pivotArea>
    </format>
    <format dxfId="840">
      <pivotArea dataOnly="0" labelOnly="1" outline="0" fieldPosition="0">
        <references count="6">
          <reference field="0" count="1" selected="0">
            <x v="75"/>
          </reference>
          <reference field="2" count="1" selected="0">
            <x v="4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3"/>
          </reference>
        </references>
      </pivotArea>
    </format>
    <format dxfId="839">
      <pivotArea dataOnly="0" labelOnly="1" outline="0" fieldPosition="0">
        <references count="6">
          <reference field="0" count="1" selected="0">
            <x v="98"/>
          </reference>
          <reference field="2" count="1" selected="0">
            <x v="4"/>
          </reference>
          <reference field="7" count="1" selected="0">
            <x v="26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117"/>
          </reference>
        </references>
      </pivotArea>
    </format>
    <format dxfId="838">
      <pivotArea dataOnly="0" labelOnly="1" outline="0" fieldPosition="0">
        <references count="6">
          <reference field="0" count="1" selected="0">
            <x v="99"/>
          </reference>
          <reference field="2" count="1" selected="0">
            <x v="9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24"/>
          </reference>
        </references>
      </pivotArea>
    </format>
    <format dxfId="837">
      <pivotArea dataOnly="0" labelOnly="1" outline="0" fieldPosition="0">
        <references count="6">
          <reference field="0" count="1" selected="0">
            <x v="119"/>
          </reference>
          <reference field="2" count="1" selected="0">
            <x v="33"/>
          </reference>
          <reference field="7" count="1" selected="0">
            <x v="26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46"/>
          </reference>
        </references>
      </pivotArea>
    </format>
    <format dxfId="836">
      <pivotArea dataOnly="0" labelOnly="1" outline="0" fieldPosition="0">
        <references count="6">
          <reference field="0" count="1" selected="0">
            <x v="127"/>
          </reference>
          <reference field="2" count="1" selected="0">
            <x v="4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28"/>
          </reference>
        </references>
      </pivotArea>
    </format>
    <format dxfId="835">
      <pivotArea dataOnly="0" labelOnly="1" outline="0" fieldPosition="0">
        <references count="6">
          <reference field="0" count="1" selected="0">
            <x v="134"/>
          </reference>
          <reference field="2" count="1" selected="0">
            <x v="17"/>
          </reference>
          <reference field="7" count="1" selected="0">
            <x v="26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48"/>
          </reference>
        </references>
      </pivotArea>
    </format>
    <format dxfId="834">
      <pivotArea dataOnly="0" labelOnly="1" outline="0" fieldPosition="0">
        <references count="6">
          <reference field="0" count="1" selected="0">
            <x v="136"/>
          </reference>
          <reference field="2" count="1" selected="0">
            <x v="30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49"/>
          </reference>
        </references>
      </pivotArea>
    </format>
    <format dxfId="833">
      <pivotArea dataOnly="0" labelOnly="1" outline="0" fieldPosition="0">
        <references count="6">
          <reference field="0" count="1" selected="0">
            <x v="151"/>
          </reference>
          <reference field="2" count="1" selected="0">
            <x v="28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76"/>
          </reference>
        </references>
      </pivotArea>
    </format>
    <format dxfId="832">
      <pivotArea dataOnly="0" labelOnly="1" outline="0" fieldPosition="0">
        <references count="6">
          <reference field="0" count="1" selected="0">
            <x v="155"/>
          </reference>
          <reference field="2" count="1" selected="0">
            <x v="21"/>
          </reference>
          <reference field="7" count="1" selected="0">
            <x v="26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186"/>
          </reference>
        </references>
      </pivotArea>
    </format>
    <format dxfId="831">
      <pivotArea dataOnly="0" labelOnly="1" outline="0" fieldPosition="0">
        <references count="6">
          <reference field="0" count="1" selected="0">
            <x v="171"/>
          </reference>
          <reference field="2" count="1" selected="0">
            <x v="9"/>
          </reference>
          <reference field="7" count="1" selected="0">
            <x v="26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1"/>
          </reference>
        </references>
      </pivotArea>
    </format>
    <format dxfId="830">
      <pivotArea dataOnly="0" labelOnly="1" outline="0" fieldPosition="0">
        <references count="6">
          <reference field="0" count="1" selected="0">
            <x v="177"/>
          </reference>
          <reference field="2" count="1" selected="0">
            <x v="20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65"/>
          </reference>
        </references>
      </pivotArea>
    </format>
    <format dxfId="829">
      <pivotArea dataOnly="0" labelOnly="1" outline="0" fieldPosition="0">
        <references count="6">
          <reference field="0" count="1" selected="0">
            <x v="182"/>
          </reference>
          <reference field="2" count="1" selected="0">
            <x v="35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64"/>
          </reference>
        </references>
      </pivotArea>
    </format>
    <format dxfId="828">
      <pivotArea dataOnly="0" labelOnly="1" outline="0" fieldPosition="0">
        <references count="6">
          <reference field="0" count="1" selected="0">
            <x v="183"/>
          </reference>
          <reference field="2" count="1" selected="0">
            <x v="35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14"/>
          </reference>
        </references>
      </pivotArea>
    </format>
    <format dxfId="827">
      <pivotArea dataOnly="0" labelOnly="1" outline="0" fieldPosition="0">
        <references count="6">
          <reference field="0" count="1" selected="0">
            <x v="193"/>
          </reference>
          <reference field="2" count="1" selected="0">
            <x v="20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25"/>
          </reference>
        </references>
      </pivotArea>
    </format>
    <format dxfId="826">
      <pivotArea dataOnly="0" labelOnly="1" outline="0" fieldPosition="0">
        <references count="6">
          <reference field="0" count="1" selected="0">
            <x v="196"/>
          </reference>
          <reference field="2" count="1" selected="0">
            <x v="21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22"/>
          </reference>
        </references>
      </pivotArea>
    </format>
    <format dxfId="825">
      <pivotArea dataOnly="0" labelOnly="1" outline="0" fieldPosition="0">
        <references count="6">
          <reference field="0" count="1" selected="0">
            <x v="204"/>
          </reference>
          <reference field="2" count="1" selected="0">
            <x v="26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91"/>
          </reference>
        </references>
      </pivotArea>
    </format>
    <format dxfId="824">
      <pivotArea dataOnly="0" labelOnly="1" outline="0" fieldPosition="0">
        <references count="6">
          <reference field="0" count="1" selected="0">
            <x v="209"/>
          </reference>
          <reference field="2" count="1" selected="0">
            <x v="35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79"/>
          </reference>
        </references>
      </pivotArea>
    </format>
    <format dxfId="823">
      <pivotArea dataOnly="0" labelOnly="1" outline="0" fieldPosition="0">
        <references count="6">
          <reference field="0" count="1" selected="0">
            <x v="215"/>
          </reference>
          <reference field="2" count="1" selected="0">
            <x v="18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151"/>
          </reference>
        </references>
      </pivotArea>
    </format>
    <format dxfId="822">
      <pivotArea dataOnly="0" labelOnly="1" outline="0" fieldPosition="0">
        <references count="6">
          <reference field="0" count="1" selected="0">
            <x v="222"/>
          </reference>
          <reference field="2" count="1" selected="0">
            <x v="20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172"/>
          </reference>
        </references>
      </pivotArea>
    </format>
    <format dxfId="821">
      <pivotArea dataOnly="0" labelOnly="1" outline="0" fieldPosition="0">
        <references count="6">
          <reference field="0" count="1" selected="0">
            <x v="232"/>
          </reference>
          <reference field="2" count="1" selected="0">
            <x v="21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76"/>
          </reference>
        </references>
      </pivotArea>
    </format>
    <format dxfId="820">
      <pivotArea dataOnly="0" labelOnly="1" outline="0" fieldPosition="0">
        <references count="6">
          <reference field="0" count="1" selected="0">
            <x v="235"/>
          </reference>
          <reference field="2" count="1" selected="0">
            <x v="24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150"/>
          </reference>
        </references>
      </pivotArea>
    </format>
    <format dxfId="819">
      <pivotArea dataOnly="0" labelOnly="1" outline="0" fieldPosition="0">
        <references count="6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252"/>
          </reference>
        </references>
      </pivotArea>
    </format>
    <format dxfId="818">
      <pivotArea dataOnly="0" labelOnly="1" outline="0" fieldPosition="0">
        <references count="6">
          <reference field="0" count="1" selected="0">
            <x v="244"/>
          </reference>
          <reference field="2" count="1" selected="0">
            <x v="34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30"/>
          </reference>
        </references>
      </pivotArea>
    </format>
    <format dxfId="817">
      <pivotArea dataOnly="0" labelOnly="1" outline="0" fieldPosition="0">
        <references count="6">
          <reference field="0" count="1" selected="0">
            <x v="246"/>
          </reference>
          <reference field="2" count="1" selected="0">
            <x v="33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131"/>
          </reference>
        </references>
      </pivotArea>
    </format>
    <format dxfId="816">
      <pivotArea dataOnly="0" labelOnly="1" outline="0" fieldPosition="0">
        <references count="6">
          <reference field="0" count="1" selected="0">
            <x v="247"/>
          </reference>
          <reference field="2" count="1" selected="0">
            <x v="33"/>
          </reference>
          <reference field="7" count="1" selected="0">
            <x v="26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69"/>
          </reference>
        </references>
      </pivotArea>
    </format>
    <format dxfId="815">
      <pivotArea dataOnly="0" labelOnly="1" outline="0" fieldPosition="0">
        <references count="6">
          <reference field="0" count="1" selected="0">
            <x v="248"/>
          </reference>
          <reference field="2" count="1" selected="0">
            <x v="20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67"/>
          </reference>
        </references>
      </pivotArea>
    </format>
    <format dxfId="814">
      <pivotArea dataOnly="0" labelOnly="1" outline="0" fieldPosition="0">
        <references count="6">
          <reference field="0" count="1" selected="0">
            <x v="271"/>
          </reference>
          <reference field="2" count="1" selected="0">
            <x v="20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00"/>
          </reference>
        </references>
      </pivotArea>
    </format>
    <format dxfId="813">
      <pivotArea dataOnly="0" labelOnly="1" outline="0" fieldPosition="0">
        <references count="6">
          <reference field="0" count="1" selected="0">
            <x v="282"/>
          </reference>
          <reference field="2" count="1" selected="0">
            <x v="33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80"/>
          </reference>
        </references>
      </pivotArea>
    </format>
    <format dxfId="812">
      <pivotArea dataOnly="0" labelOnly="1" outline="0" fieldPosition="0">
        <references count="6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68"/>
          </reference>
        </references>
      </pivotArea>
    </format>
    <format dxfId="811">
      <pivotArea dataOnly="0" labelOnly="1" outline="0" fieldPosition="0">
        <references count="6">
          <reference field="0" count="1" selected="0">
            <x v="307"/>
          </reference>
          <reference field="2" count="1" selected="0">
            <x v="0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0"/>
          </reference>
        </references>
      </pivotArea>
    </format>
    <format dxfId="810">
      <pivotArea dataOnly="0" labelOnly="1" outline="0" fieldPosition="0">
        <references count="6">
          <reference field="0" count="1" selected="0">
            <x v="310"/>
          </reference>
          <reference field="2" count="1" selected="0">
            <x v="31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84"/>
          </reference>
        </references>
      </pivotArea>
    </format>
    <format dxfId="809">
      <pivotArea dataOnly="0" labelOnly="1" outline="0" fieldPosition="0">
        <references count="6">
          <reference field="0" count="1" selected="0">
            <x v="314"/>
          </reference>
          <reference field="2" count="1" selected="0">
            <x v="4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289"/>
          </reference>
        </references>
      </pivotArea>
    </format>
    <format dxfId="808">
      <pivotArea dataOnly="0" labelOnly="1" outline="0" fieldPosition="0">
        <references count="6">
          <reference field="0" count="1" selected="0">
            <x v="21"/>
          </reference>
          <reference field="2" count="1" selected="0">
            <x v="37"/>
          </reference>
          <reference field="7" count="1" selected="0">
            <x v="28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271"/>
          </reference>
        </references>
      </pivotArea>
    </format>
    <format dxfId="807">
      <pivotArea dataOnly="0" labelOnly="1" outline="0" fieldPosition="0">
        <references count="6">
          <reference field="0" count="1" selected="0">
            <x v="72"/>
          </reference>
          <reference field="2" count="1" selected="0">
            <x v="33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54"/>
          </reference>
        </references>
      </pivotArea>
    </format>
    <format dxfId="806">
      <pivotArea dataOnly="0" labelOnly="1" outline="0" fieldPosition="0">
        <references count="6">
          <reference field="0" count="1" selected="0">
            <x v="80"/>
          </reference>
          <reference field="2" count="1" selected="0">
            <x v="14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82"/>
          </reference>
        </references>
      </pivotArea>
    </format>
    <format dxfId="805">
      <pivotArea dataOnly="0" labelOnly="1" outline="0" fieldPosition="0">
        <references count="6">
          <reference field="0" count="1" selected="0">
            <x v="82"/>
          </reference>
          <reference field="2" count="1" selected="0">
            <x v="35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71"/>
          </reference>
        </references>
      </pivotArea>
    </format>
    <format dxfId="804">
      <pivotArea dataOnly="0" labelOnly="1" outline="0" fieldPosition="0">
        <references count="6">
          <reference field="0" count="1" selected="0">
            <x v="105"/>
          </reference>
          <reference field="2" count="1" selected="0">
            <x v="20"/>
          </reference>
          <reference field="7" count="1" selected="0">
            <x v="28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79"/>
          </reference>
        </references>
      </pivotArea>
    </format>
    <format dxfId="803">
      <pivotArea dataOnly="0" labelOnly="1" outline="0" fieldPosition="0">
        <references count="6">
          <reference field="0" count="1" selected="0">
            <x v="148"/>
          </reference>
          <reference field="2" count="1" selected="0">
            <x v="20"/>
          </reference>
          <reference field="7" count="1" selected="0">
            <x v="28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67"/>
          </reference>
        </references>
      </pivotArea>
    </format>
    <format dxfId="802">
      <pivotArea dataOnly="0" labelOnly="1" outline="0" fieldPosition="0">
        <references count="6">
          <reference field="0" count="1" selected="0">
            <x v="195"/>
          </reference>
          <reference field="2" count="1" selected="0">
            <x v="33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37"/>
          </reference>
        </references>
      </pivotArea>
    </format>
    <format dxfId="801">
      <pivotArea dataOnly="0" labelOnly="1" outline="0" fieldPosition="0">
        <references count="6">
          <reference field="0" count="1" selected="0">
            <x v="195"/>
          </reference>
          <reference field="2" count="1" selected="0">
            <x v="33"/>
          </reference>
          <reference field="7" count="1" selected="0">
            <x v="28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37"/>
          </reference>
        </references>
      </pivotArea>
    </format>
    <format dxfId="800">
      <pivotArea dataOnly="0" labelOnly="1" outline="0" fieldPosition="0">
        <references count="6">
          <reference field="0" count="1" selected="0">
            <x v="201"/>
          </reference>
          <reference field="2" count="1" selected="0">
            <x v="23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96"/>
          </reference>
        </references>
      </pivotArea>
    </format>
    <format dxfId="799">
      <pivotArea dataOnly="0" labelOnly="1" outline="0" fieldPosition="0">
        <references count="6">
          <reference field="0" count="1" selected="0">
            <x v="229"/>
          </reference>
          <reference field="2" count="1" selected="0">
            <x v="20"/>
          </reference>
          <reference field="7" count="1" selected="0">
            <x v="28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55"/>
          </reference>
        </references>
      </pivotArea>
    </format>
    <format dxfId="798">
      <pivotArea dataOnly="0" labelOnly="1" outline="0" fieldPosition="0">
        <references count="6">
          <reference field="0" count="1" selected="0">
            <x v="250"/>
          </reference>
          <reference field="2" count="1" selected="0">
            <x v="20"/>
          </reference>
          <reference field="7" count="1" selected="0">
            <x v="28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87"/>
          </reference>
        </references>
      </pivotArea>
    </format>
    <format dxfId="797">
      <pivotArea dataOnly="0" labelOnly="1" outline="0" fieldPosition="0">
        <references count="6">
          <reference field="0" count="1" selected="0">
            <x v="267"/>
          </reference>
          <reference field="2" count="1" selected="0">
            <x v="22"/>
          </reference>
          <reference field="7" count="1" selected="0">
            <x v="28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202"/>
          </reference>
        </references>
      </pivotArea>
    </format>
    <format dxfId="796">
      <pivotArea dataOnly="0" labelOnly="1" outline="0" fieldPosition="0">
        <references count="6">
          <reference field="0" count="1" selected="0">
            <x v="290"/>
          </reference>
          <reference field="2" count="1" selected="0">
            <x v="33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246"/>
          </reference>
        </references>
      </pivotArea>
    </format>
    <format dxfId="795">
      <pivotArea dataOnly="0" labelOnly="1" outline="0" fieldPosition="0">
        <references count="6">
          <reference field="0" count="1" selected="0">
            <x v="318"/>
          </reference>
          <reference field="2" count="1" selected="0">
            <x v="20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93"/>
          </reference>
        </references>
      </pivotArea>
    </format>
    <format dxfId="794">
      <pivotArea dataOnly="0" labelOnly="1" outline="0" fieldPosition="0">
        <references count="6">
          <reference field="0" count="1" selected="0">
            <x v="33"/>
          </reference>
          <reference field="2" count="1" selected="0">
            <x v="33"/>
          </reference>
          <reference field="7" count="1" selected="0">
            <x v="29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03"/>
          </reference>
        </references>
      </pivotArea>
    </format>
    <format dxfId="793">
      <pivotArea dataOnly="0" labelOnly="1" outline="0" fieldPosition="0">
        <references count="6">
          <reference field="0" count="1" selected="0">
            <x v="52"/>
          </reference>
          <reference field="2" count="1" selected="0">
            <x v="21"/>
          </reference>
          <reference field="7" count="1" selected="0">
            <x v="29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89"/>
          </reference>
        </references>
      </pivotArea>
    </format>
    <format dxfId="792">
      <pivotArea dataOnly="0" labelOnly="1" outline="0" fieldPosition="0">
        <references count="6">
          <reference field="0" count="1" selected="0">
            <x v="65"/>
          </reference>
          <reference field="2" count="1" selected="0">
            <x v="21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96"/>
          </reference>
        </references>
      </pivotArea>
    </format>
    <format dxfId="791">
      <pivotArea dataOnly="0" labelOnly="1" outline="0" fieldPosition="0">
        <references count="6">
          <reference field="0" count="1" selected="0">
            <x v="70"/>
          </reference>
          <reference field="2" count="1" selected="0">
            <x v="26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219"/>
          </reference>
        </references>
      </pivotArea>
    </format>
    <format dxfId="790">
      <pivotArea dataOnly="0" labelOnly="1" outline="0" fieldPosition="0">
        <references count="6">
          <reference field="0" count="1" selected="0">
            <x v="73"/>
          </reference>
          <reference field="2" count="1" selected="0">
            <x v="35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70"/>
          </reference>
        </references>
      </pivotArea>
    </format>
    <format dxfId="789">
      <pivotArea dataOnly="0" labelOnly="1" outline="0" fieldPosition="0">
        <references count="6">
          <reference field="0" count="1" selected="0">
            <x v="77"/>
          </reference>
          <reference field="2" count="1" selected="0">
            <x v="4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90"/>
          </reference>
        </references>
      </pivotArea>
    </format>
    <format dxfId="788">
      <pivotArea dataOnly="0" labelOnly="1" outline="0" fieldPosition="0">
        <references count="6">
          <reference field="0" count="1" selected="0">
            <x v="78"/>
          </reference>
          <reference field="2" count="1" selected="0">
            <x v="19"/>
          </reference>
          <reference field="7" count="1" selected="0">
            <x v="29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42"/>
          </reference>
        </references>
      </pivotArea>
    </format>
    <format dxfId="787">
      <pivotArea dataOnly="0" labelOnly="1" outline="0" fieldPosition="0">
        <references count="6">
          <reference field="0" count="1" selected="0">
            <x v="91"/>
          </reference>
          <reference field="2" count="1" selected="0">
            <x v="29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36"/>
          </reference>
        </references>
      </pivotArea>
    </format>
    <format dxfId="786">
      <pivotArea dataOnly="0" labelOnly="1" outline="0" fieldPosition="0">
        <references count="6">
          <reference field="0" count="1" selected="0">
            <x v="100"/>
          </reference>
          <reference field="2" count="1" selected="0">
            <x v="17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12"/>
          </reference>
        </references>
      </pivotArea>
    </format>
    <format dxfId="785">
      <pivotArea dataOnly="0" labelOnly="1" outline="0" fieldPosition="0">
        <references count="6">
          <reference field="0" count="1" selected="0">
            <x v="131"/>
          </reference>
          <reference field="2" count="1" selected="0">
            <x v="35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99"/>
          </reference>
        </references>
      </pivotArea>
    </format>
    <format dxfId="784">
      <pivotArea dataOnly="0" labelOnly="1" outline="0" fieldPosition="0">
        <references count="6">
          <reference field="0" count="1" selected="0">
            <x v="175"/>
          </reference>
          <reference field="2" count="1" selected="0">
            <x v="20"/>
          </reference>
          <reference field="7" count="1" selected="0">
            <x v="29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42"/>
          </reference>
        </references>
      </pivotArea>
    </format>
    <format dxfId="783">
      <pivotArea dataOnly="0" labelOnly="1" outline="0" fieldPosition="0">
        <references count="6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85"/>
          </reference>
        </references>
      </pivotArea>
    </format>
    <format dxfId="782">
      <pivotArea dataOnly="0" labelOnly="1" outline="0" fieldPosition="0">
        <references count="6">
          <reference field="0" count="1" selected="0">
            <x v="204"/>
          </reference>
          <reference field="2" count="1" selected="0">
            <x v="26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91"/>
          </reference>
        </references>
      </pivotArea>
    </format>
    <format dxfId="781">
      <pivotArea dataOnly="0" labelOnly="1" outline="0" fieldPosition="0">
        <references count="6">
          <reference field="0" count="1" selected="0">
            <x v="220"/>
          </reference>
          <reference field="2" count="1" selected="0">
            <x v="33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111"/>
          </reference>
        </references>
      </pivotArea>
    </format>
    <format dxfId="780">
      <pivotArea dataOnly="0" labelOnly="1" outline="0" fieldPosition="0">
        <references count="6">
          <reference field="0" count="1" selected="0">
            <x v="221"/>
          </reference>
          <reference field="2" count="1" selected="0">
            <x v="31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67"/>
          </reference>
        </references>
      </pivotArea>
    </format>
    <format dxfId="779">
      <pivotArea dataOnly="0" labelOnly="1" outline="0" fieldPosition="0">
        <references count="6">
          <reference field="0" count="1" selected="0">
            <x v="225"/>
          </reference>
          <reference field="2" count="1" selected="0">
            <x v="33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40"/>
          </reference>
        </references>
      </pivotArea>
    </format>
    <format dxfId="778">
      <pivotArea dataOnly="0" labelOnly="1" outline="0" fieldPosition="0">
        <references count="6">
          <reference field="0" count="1" selected="0">
            <x v="229"/>
          </reference>
          <reference field="2" count="1" selected="0">
            <x v="20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55"/>
          </reference>
        </references>
      </pivotArea>
    </format>
    <format dxfId="777">
      <pivotArea dataOnly="0" labelOnly="1" outline="0" fieldPosition="0">
        <references count="6">
          <reference field="0" count="1" selected="0">
            <x v="238"/>
          </reference>
          <reference field="2" count="1" selected="0">
            <x v="18"/>
          </reference>
          <reference field="7" count="1" selected="0">
            <x v="29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128"/>
          </reference>
        </references>
      </pivotArea>
    </format>
    <format dxfId="776">
      <pivotArea dataOnly="0" labelOnly="1" outline="0" fieldPosition="0">
        <references count="6">
          <reference field="0" count="1" selected="0">
            <x v="242"/>
          </reference>
          <reference field="2" count="1" selected="0">
            <x v="31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83"/>
          </reference>
        </references>
      </pivotArea>
    </format>
    <format dxfId="775">
      <pivotArea dataOnly="0" labelOnly="1" outline="0" fieldPosition="0">
        <references count="6">
          <reference field="0" count="1" selected="0">
            <x v="250"/>
          </reference>
          <reference field="2" count="1" selected="0">
            <x v="20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87"/>
          </reference>
        </references>
      </pivotArea>
    </format>
    <format dxfId="774">
      <pivotArea dataOnly="0" labelOnly="1" outline="0" fieldPosition="0">
        <references count="6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35"/>
          </reference>
        </references>
      </pivotArea>
    </format>
    <format dxfId="773">
      <pivotArea dataOnly="0" labelOnly="1" outline="0" fieldPosition="0">
        <references count="6">
          <reference field="0" count="1" selected="0">
            <x v="268"/>
          </reference>
          <reference field="2" count="1" selected="0">
            <x v="21"/>
          </reference>
          <reference field="7" count="1" selected="0">
            <x v="29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81"/>
          </reference>
        </references>
      </pivotArea>
    </format>
    <format dxfId="772">
      <pivotArea dataOnly="0" labelOnly="1" outline="0" fieldPosition="0">
        <references count="6">
          <reference field="0" count="1" selected="0">
            <x v="9"/>
          </reference>
          <reference field="2" count="1" selected="0">
            <x v="20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58"/>
          </reference>
        </references>
      </pivotArea>
    </format>
    <format dxfId="771">
      <pivotArea dataOnly="0" labelOnly="1" outline="0" fieldPosition="0">
        <references count="6">
          <reference field="0" count="1" selected="0">
            <x v="9"/>
          </reference>
          <reference field="2" count="1" selected="0">
            <x v="20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58"/>
          </reference>
        </references>
      </pivotArea>
    </format>
    <format dxfId="770">
      <pivotArea dataOnly="0" labelOnly="1" outline="0" fieldPosition="0">
        <references count="6">
          <reference field="0" count="1" selected="0">
            <x v="10"/>
          </reference>
          <reference field="2" count="1" selected="0">
            <x v="33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262"/>
          </reference>
        </references>
      </pivotArea>
    </format>
    <format dxfId="769">
      <pivotArea dataOnly="0" labelOnly="1" outline="0" fieldPosition="0">
        <references count="6">
          <reference field="0" count="1" selected="0">
            <x v="45"/>
          </reference>
          <reference field="2" count="1" selected="0">
            <x v="17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34"/>
          </reference>
        </references>
      </pivotArea>
    </format>
    <format dxfId="768">
      <pivotArea dataOnly="0" labelOnly="1" outline="0" fieldPosition="0">
        <references count="6">
          <reference field="0" count="1" selected="0">
            <x v="45"/>
          </reference>
          <reference field="2" count="1" selected="0">
            <x v="17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34"/>
          </reference>
        </references>
      </pivotArea>
    </format>
    <format dxfId="767">
      <pivotArea dataOnly="0" labelOnly="1" outline="0" fieldPosition="0">
        <references count="6">
          <reference field="0" count="1" selected="0">
            <x v="85"/>
          </reference>
          <reference field="2" count="1" selected="0">
            <x v="17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21"/>
          </reference>
        </references>
      </pivotArea>
    </format>
    <format dxfId="766">
      <pivotArea dataOnly="0" labelOnly="1" outline="0" fieldPosition="0">
        <references count="6">
          <reference field="0" count="1" selected="0">
            <x v="85"/>
          </reference>
          <reference field="2" count="1" selected="0">
            <x v="17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21"/>
          </reference>
        </references>
      </pivotArea>
    </format>
    <format dxfId="765">
      <pivotArea dataOnly="0" labelOnly="1" outline="0" fieldPosition="0">
        <references count="6">
          <reference field="0" count="1" selected="0">
            <x v="86"/>
          </reference>
          <reference field="2" count="1" selected="0">
            <x v="20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24"/>
          </reference>
        </references>
      </pivotArea>
    </format>
    <format dxfId="764">
      <pivotArea dataOnly="0" labelOnly="1" outline="0" fieldPosition="0">
        <references count="6">
          <reference field="0" count="1" selected="0">
            <x v="86"/>
          </reference>
          <reference field="2" count="1" selected="0">
            <x v="20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24"/>
          </reference>
        </references>
      </pivotArea>
    </format>
    <format dxfId="763">
      <pivotArea dataOnly="0" labelOnly="1" outline="0" fieldPosition="0">
        <references count="6">
          <reference field="0" count="1" selected="0">
            <x v="87"/>
          </reference>
          <reference field="2" count="1" selected="0">
            <x v="35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268"/>
          </reference>
        </references>
      </pivotArea>
    </format>
    <format dxfId="762">
      <pivotArea dataOnly="0" labelOnly="1" outline="0" fieldPosition="0">
        <references count="6">
          <reference field="0" count="1" selected="0">
            <x v="87"/>
          </reference>
          <reference field="2" count="1" selected="0">
            <x v="35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68"/>
          </reference>
        </references>
      </pivotArea>
    </format>
    <format dxfId="761">
      <pivotArea dataOnly="0" labelOnly="1" outline="0" fieldPosition="0">
        <references count="6">
          <reference field="0" count="1" selected="0">
            <x v="121"/>
          </reference>
          <reference field="2" count="1" selected="0">
            <x v="35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01"/>
          </reference>
        </references>
      </pivotArea>
    </format>
    <format dxfId="760">
      <pivotArea dataOnly="0" labelOnly="1" outline="0" fieldPosition="0">
        <references count="6">
          <reference field="0" count="1" selected="0">
            <x v="129"/>
          </reference>
          <reference field="2" count="1" selected="0">
            <x v="33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26"/>
          </reference>
        </references>
      </pivotArea>
    </format>
    <format dxfId="759">
      <pivotArea dataOnly="0" labelOnly="1" outline="0" fieldPosition="0">
        <references count="6">
          <reference field="0" count="1" selected="0">
            <x v="159"/>
          </reference>
          <reference field="2" count="1" selected="0">
            <x v="20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41"/>
          </reference>
        </references>
      </pivotArea>
    </format>
    <format dxfId="758">
      <pivotArea dataOnly="0" labelOnly="1" outline="0" fieldPosition="0">
        <references count="6">
          <reference field="0" count="1" selected="0">
            <x v="170"/>
          </reference>
          <reference field="2" count="1" selected="0">
            <x v="20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72"/>
          </reference>
        </references>
      </pivotArea>
    </format>
    <format dxfId="757">
      <pivotArea dataOnly="0" labelOnly="1" outline="0" fieldPosition="0">
        <references count="6">
          <reference field="0" count="1" selected="0">
            <x v="170"/>
          </reference>
          <reference field="2" count="1" selected="0">
            <x v="20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272"/>
          </reference>
        </references>
      </pivotArea>
    </format>
    <format dxfId="756">
      <pivotArea dataOnly="0" labelOnly="1" outline="0" fieldPosition="0">
        <references count="6">
          <reference field="0" count="1" selected="0">
            <x v="177"/>
          </reference>
          <reference field="2" count="1" selected="0">
            <x v="20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65"/>
          </reference>
        </references>
      </pivotArea>
    </format>
    <format dxfId="755">
      <pivotArea dataOnly="0" labelOnly="1" outline="0" fieldPosition="0">
        <references count="6">
          <reference field="0" count="1" selected="0">
            <x v="177"/>
          </reference>
          <reference field="2" count="1" selected="0">
            <x v="20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65"/>
          </reference>
        </references>
      </pivotArea>
    </format>
    <format dxfId="754">
      <pivotArea dataOnly="0" labelOnly="1" outline="0" fieldPosition="0">
        <references count="6">
          <reference field="0" count="1" selected="0">
            <x v="179"/>
          </reference>
          <reference field="2" count="1" selected="0">
            <x v="31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57"/>
          </reference>
        </references>
      </pivotArea>
    </format>
    <format dxfId="753">
      <pivotArea dataOnly="0" labelOnly="1" outline="0" fieldPosition="0">
        <references count="6">
          <reference field="0" count="1" selected="0">
            <x v="222"/>
          </reference>
          <reference field="2" count="1" selected="0">
            <x v="20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72"/>
          </reference>
        </references>
      </pivotArea>
    </format>
    <format dxfId="752">
      <pivotArea dataOnly="0" labelOnly="1" outline="0" fieldPosition="0">
        <references count="6">
          <reference field="0" count="1" selected="0">
            <x v="222"/>
          </reference>
          <reference field="2" count="1" selected="0">
            <x v="20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72"/>
          </reference>
        </references>
      </pivotArea>
    </format>
    <format dxfId="751">
      <pivotArea dataOnly="0" labelOnly="1" outline="0" fieldPosition="0">
        <references count="6">
          <reference field="0" count="1" selected="0">
            <x v="226"/>
          </reference>
          <reference field="2" count="1" selected="0">
            <x v="33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94"/>
          </reference>
        </references>
      </pivotArea>
    </format>
    <format dxfId="750">
      <pivotArea dataOnly="0" labelOnly="1" outline="0" fieldPosition="0">
        <references count="6">
          <reference field="0" count="1" selected="0">
            <x v="315"/>
          </reference>
          <reference field="2" count="1" selected="0">
            <x v="36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90"/>
          </reference>
        </references>
      </pivotArea>
    </format>
    <format dxfId="749">
      <pivotArea dataOnly="0" labelOnly="1" outline="0" fieldPosition="0">
        <references count="6">
          <reference field="0" count="1" selected="0">
            <x v="315"/>
          </reference>
          <reference field="2" count="1" selected="0">
            <x v="36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90"/>
          </reference>
        </references>
      </pivotArea>
    </format>
    <format dxfId="748">
      <pivotArea dataOnly="0" labelOnly="1" outline="0" fieldPosition="0">
        <references count="6">
          <reference field="0" count="1" selected="0">
            <x v="7"/>
          </reference>
          <reference field="2" count="1" selected="0">
            <x v="33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97"/>
          </reference>
        </references>
      </pivotArea>
    </format>
    <format dxfId="747">
      <pivotArea dataOnly="0" labelOnly="1" outline="0" fieldPosition="0">
        <references count="6">
          <reference field="0" count="1" selected="0">
            <x v="11"/>
          </reference>
          <reference field="2" count="1" selected="0">
            <x v="7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72"/>
          </reference>
        </references>
      </pivotArea>
    </format>
    <format dxfId="746">
      <pivotArea dataOnly="0" labelOnly="1" outline="0" fieldPosition="0">
        <references count="6">
          <reference field="0" count="1" selected="0">
            <x v="34"/>
          </reference>
          <reference field="2" count="1" selected="0">
            <x v="33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62"/>
          </reference>
        </references>
      </pivotArea>
    </format>
    <format dxfId="745">
      <pivotArea dataOnly="0" labelOnly="1" outline="0" fieldPosition="0">
        <references count="6">
          <reference field="0" count="1" selected="0">
            <x v="67"/>
          </reference>
          <reference field="2" count="1" selected="0">
            <x v="30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16"/>
          </reference>
        </references>
      </pivotArea>
    </format>
    <format dxfId="744">
      <pivotArea dataOnly="0" labelOnly="1" outline="0" fieldPosition="0">
        <references count="6">
          <reference field="0" count="1" selected="0">
            <x v="89"/>
          </reference>
          <reference field="2" count="1" selected="0">
            <x v="7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15"/>
          </reference>
        </references>
      </pivotArea>
    </format>
    <format dxfId="743">
      <pivotArea dataOnly="0" labelOnly="1" outline="0" fieldPosition="0">
        <references count="6">
          <reference field="0" count="1" selected="0">
            <x v="108"/>
          </reference>
          <reference field="2" count="1" selected="0">
            <x v="20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145"/>
          </reference>
        </references>
      </pivotArea>
    </format>
    <format dxfId="742">
      <pivotArea dataOnly="0" labelOnly="1" outline="0" fieldPosition="0">
        <references count="6">
          <reference field="0" count="1" selected="0">
            <x v="120"/>
          </reference>
          <reference field="2" count="1" selected="0">
            <x v="20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27"/>
          </reference>
        </references>
      </pivotArea>
    </format>
    <format dxfId="741">
      <pivotArea dataOnly="0" labelOnly="1" outline="0" fieldPosition="0">
        <references count="6">
          <reference field="0" count="1" selected="0">
            <x v="145"/>
          </reference>
          <reference field="2" count="1" selected="0">
            <x v="33"/>
          </reference>
          <reference field="7" count="1" selected="0">
            <x v="31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84"/>
          </reference>
        </references>
      </pivotArea>
    </format>
    <format dxfId="740">
      <pivotArea dataOnly="0" labelOnly="1" outline="0" fieldPosition="0">
        <references count="6">
          <reference field="0" count="1" selected="0">
            <x v="158"/>
          </reference>
          <reference field="2" count="1" selected="0">
            <x v="21"/>
          </reference>
          <reference field="7" count="1" selected="0">
            <x v="31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55"/>
          </reference>
        </references>
      </pivotArea>
    </format>
    <format dxfId="739">
      <pivotArea dataOnly="0" labelOnly="1" outline="0" fieldPosition="0">
        <references count="6">
          <reference field="0" count="1" selected="0">
            <x v="188"/>
          </reference>
          <reference field="2" count="1" selected="0">
            <x v="21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32"/>
          </reference>
        </references>
      </pivotArea>
    </format>
    <format dxfId="738">
      <pivotArea dataOnly="0" labelOnly="1" outline="0" fieldPosition="0">
        <references count="6">
          <reference field="0" count="1" selected="0">
            <x v="190"/>
          </reference>
          <reference field="2" count="1" selected="0">
            <x v="20"/>
          </reference>
          <reference field="7" count="1" selected="0">
            <x v="31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24"/>
          </reference>
        </references>
      </pivotArea>
    </format>
    <format dxfId="737">
      <pivotArea dataOnly="0" labelOnly="1" outline="0" fieldPosition="0">
        <references count="6">
          <reference field="0" count="1" selected="0">
            <x v="195"/>
          </reference>
          <reference field="2" count="1" selected="0">
            <x v="33"/>
          </reference>
          <reference field="7" count="1" selected="0">
            <x v="31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37"/>
          </reference>
        </references>
      </pivotArea>
    </format>
    <format dxfId="736">
      <pivotArea dataOnly="0" labelOnly="1" outline="0" fieldPosition="0">
        <references count="6">
          <reference field="0" count="1" selected="0">
            <x v="210"/>
          </reference>
          <reference field="2" count="1" selected="0">
            <x v="35"/>
          </reference>
          <reference field="7" count="1" selected="0">
            <x v="31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208"/>
          </reference>
        </references>
      </pivotArea>
    </format>
    <format dxfId="735">
      <pivotArea dataOnly="0" labelOnly="1" outline="0" fieldPosition="0">
        <references count="6">
          <reference field="0" count="1" selected="0">
            <x v="240"/>
          </reference>
          <reference field="2" count="1" selected="0">
            <x v="4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153"/>
          </reference>
        </references>
      </pivotArea>
    </format>
    <format dxfId="734">
      <pivotArea dataOnly="0" labelOnly="1" outline="0" fieldPosition="0">
        <references count="6">
          <reference field="0" count="1" selected="0">
            <x v="248"/>
          </reference>
          <reference field="2" count="1" selected="0">
            <x v="20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67"/>
          </reference>
        </references>
      </pivotArea>
    </format>
    <format dxfId="733">
      <pivotArea dataOnly="0" labelOnly="1" outline="0" fieldPosition="0">
        <references count="6">
          <reference field="0" count="1" selected="0">
            <x v="249"/>
          </reference>
          <reference field="2" count="1" selected="0">
            <x v="35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41"/>
          </reference>
        </references>
      </pivotArea>
    </format>
    <format dxfId="732">
      <pivotArea dataOnly="0" labelOnly="1" outline="0" fieldPosition="0">
        <references count="6">
          <reference field="0" count="1" selected="0">
            <x v="267"/>
          </reference>
          <reference field="2" count="1" selected="0">
            <x v="22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02"/>
          </reference>
        </references>
      </pivotArea>
    </format>
    <format dxfId="731">
      <pivotArea dataOnly="0" labelOnly="1" outline="0" fieldPosition="0">
        <references count="6">
          <reference field="0" count="1" selected="0">
            <x v="291"/>
          </reference>
          <reference field="2" count="1" selected="0">
            <x v="20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64"/>
          </reference>
        </references>
      </pivotArea>
    </format>
    <format dxfId="730">
      <pivotArea dataOnly="0" labelOnly="1" outline="0" fieldPosition="0">
        <references count="6">
          <reference field="0" count="1" selected="0">
            <x v="314"/>
          </reference>
          <reference field="2" count="1" selected="0">
            <x v="4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289"/>
          </reference>
        </references>
      </pivotArea>
    </format>
    <format dxfId="729">
      <pivotArea dataOnly="0" labelOnly="1" outline="0" fieldPosition="0">
        <references count="6">
          <reference field="0" count="1" selected="0">
            <x v="13"/>
          </reference>
          <reference field="2" count="1" selected="0">
            <x v="20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43"/>
          </reference>
        </references>
      </pivotArea>
    </format>
    <format dxfId="728">
      <pivotArea dataOnly="0" labelOnly="1" outline="0" fieldPosition="0">
        <references count="6">
          <reference field="0" count="1" selected="0">
            <x v="20"/>
          </reference>
          <reference field="2" count="1" selected="0">
            <x v="37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18"/>
          </reference>
        </references>
      </pivotArea>
    </format>
    <format dxfId="727">
      <pivotArea dataOnly="0" labelOnly="1" outline="0" fieldPosition="0">
        <references count="6">
          <reference field="0" count="1" selected="0">
            <x v="33"/>
          </reference>
          <reference field="2" count="1" selected="0">
            <x v="33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03"/>
          </reference>
        </references>
      </pivotArea>
    </format>
    <format dxfId="726">
      <pivotArea dataOnly="0" labelOnly="1" outline="0" fieldPosition="0">
        <references count="6">
          <reference field="0" count="1" selected="0">
            <x v="51"/>
          </reference>
          <reference field="2" count="1" selected="0">
            <x v="35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30"/>
          </reference>
        </references>
      </pivotArea>
    </format>
    <format dxfId="725">
      <pivotArea dataOnly="0" labelOnly="1" outline="0" fieldPosition="0">
        <references count="6">
          <reference field="0" count="1" selected="0">
            <x v="73"/>
          </reference>
          <reference field="2" count="1" selected="0">
            <x v="35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70"/>
          </reference>
        </references>
      </pivotArea>
    </format>
    <format dxfId="724">
      <pivotArea dataOnly="0" labelOnly="1" outline="0" fieldPosition="0">
        <references count="6">
          <reference field="0" count="1" selected="0">
            <x v="74"/>
          </reference>
          <reference field="2" count="1" selected="0">
            <x v="30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36"/>
          </reference>
        </references>
      </pivotArea>
    </format>
    <format dxfId="723">
      <pivotArea dataOnly="0" labelOnly="1" outline="0" fieldPosition="0">
        <references count="6">
          <reference field="0" count="1" selected="0">
            <x v="93"/>
          </reference>
          <reference field="2" count="1" selected="0">
            <x v="14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37"/>
          </reference>
        </references>
      </pivotArea>
    </format>
    <format dxfId="722">
      <pivotArea dataOnly="0" labelOnly="1" outline="0" fieldPosition="0">
        <references count="6">
          <reference field="0" count="1" selected="0">
            <x v="97"/>
          </reference>
          <reference field="2" count="1" selected="0">
            <x v="19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06"/>
          </reference>
        </references>
      </pivotArea>
    </format>
    <format dxfId="721">
      <pivotArea dataOnly="0" labelOnly="1" outline="0" fieldPosition="0">
        <references count="6">
          <reference field="0" count="1" selected="0">
            <x v="97"/>
          </reference>
          <reference field="2" count="1" selected="0">
            <x v="19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06"/>
          </reference>
        </references>
      </pivotArea>
    </format>
    <format dxfId="720">
      <pivotArea dataOnly="0" labelOnly="1" outline="0" fieldPosition="0">
        <references count="6">
          <reference field="0" count="1" selected="0">
            <x v="110"/>
          </reference>
          <reference field="2" count="1" selected="0">
            <x v="20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62"/>
          </reference>
        </references>
      </pivotArea>
    </format>
    <format dxfId="719">
      <pivotArea dataOnly="0" labelOnly="1" outline="0" fieldPosition="0">
        <references count="6">
          <reference field="0" count="1" selected="0">
            <x v="121"/>
          </reference>
          <reference field="2" count="1" selected="0">
            <x v="35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01"/>
          </reference>
        </references>
      </pivotArea>
    </format>
    <format dxfId="718">
      <pivotArea dataOnly="0" labelOnly="1" outline="0" fieldPosition="0">
        <references count="6">
          <reference field="0" count="1" selected="0">
            <x v="129"/>
          </reference>
          <reference field="2" count="1" selected="0">
            <x v="33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26"/>
          </reference>
        </references>
      </pivotArea>
    </format>
    <format dxfId="717">
      <pivotArea dataOnly="0" labelOnly="1" outline="0" fieldPosition="0">
        <references count="6">
          <reference field="0" count="1" selected="0">
            <x v="133"/>
          </reference>
          <reference field="2" count="1" selected="0">
            <x v="20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44"/>
          </reference>
        </references>
      </pivotArea>
    </format>
    <format dxfId="716">
      <pivotArea dataOnly="0" labelOnly="1" outline="0" fieldPosition="0">
        <references count="6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44"/>
          </reference>
        </references>
      </pivotArea>
    </format>
    <format dxfId="715">
      <pivotArea dataOnly="0" labelOnly="1" outline="0" fieldPosition="0">
        <references count="6">
          <reference field="0" count="1" selected="0">
            <x v="181"/>
          </reference>
          <reference field="2" count="1" selected="0">
            <x v="33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85"/>
          </reference>
        </references>
      </pivotArea>
    </format>
    <format dxfId="714">
      <pivotArea dataOnly="0" labelOnly="1" outline="0" fieldPosition="0">
        <references count="6">
          <reference field="0" count="1" selected="0">
            <x v="192"/>
          </reference>
          <reference field="2" count="1" selected="0">
            <x v="28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247"/>
          </reference>
        </references>
      </pivotArea>
    </format>
    <format dxfId="713">
      <pivotArea dataOnly="0" labelOnly="1" outline="0" fieldPosition="0">
        <references count="6">
          <reference field="0" count="1" selected="0">
            <x v="197"/>
          </reference>
          <reference field="2" count="1" selected="0">
            <x v="20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89"/>
          </reference>
        </references>
      </pivotArea>
    </format>
    <format dxfId="712">
      <pivotArea dataOnly="0" labelOnly="1" outline="0" fieldPosition="0">
        <references count="6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85"/>
          </reference>
        </references>
      </pivotArea>
    </format>
    <format dxfId="711">
      <pivotArea dataOnly="0" labelOnly="1" outline="0" fieldPosition="0">
        <references count="6">
          <reference field="0" count="1" selected="0">
            <x v="208"/>
          </reference>
          <reference field="2" count="1" selected="0">
            <x v="10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47"/>
          </reference>
        </references>
      </pivotArea>
    </format>
    <format dxfId="710">
      <pivotArea dataOnly="0" labelOnly="1" outline="0" fieldPosition="0">
        <references count="6">
          <reference field="0" count="1" selected="0">
            <x v="226"/>
          </reference>
          <reference field="2" count="1" selected="0">
            <x v="33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94"/>
          </reference>
        </references>
      </pivotArea>
    </format>
    <format dxfId="709">
      <pivotArea dataOnly="0" labelOnly="1" outline="0" fieldPosition="0">
        <references count="6">
          <reference field="0" count="1" selected="0">
            <x v="231"/>
          </reference>
          <reference field="2" count="1" selected="0">
            <x v="21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17"/>
          </reference>
        </references>
      </pivotArea>
    </format>
    <format dxfId="708">
      <pivotArea dataOnly="0" labelOnly="1" outline="0" fieldPosition="0">
        <references count="6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52"/>
          </reference>
        </references>
      </pivotArea>
    </format>
    <format dxfId="707">
      <pivotArea dataOnly="0" labelOnly="1" outline="0" fieldPosition="0">
        <references count="6">
          <reference field="0" count="1" selected="0">
            <x v="255"/>
          </reference>
          <reference field="2" count="1" selected="0">
            <x v="21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46"/>
          </reference>
        </references>
      </pivotArea>
    </format>
    <format dxfId="706">
      <pivotArea dataOnly="0" labelOnly="1" outline="0" fieldPosition="0">
        <references count="6">
          <reference field="0" count="1" selected="0">
            <x v="258"/>
          </reference>
          <reference field="2" count="1" selected="0">
            <x v="4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43"/>
          </reference>
        </references>
      </pivotArea>
    </format>
    <format dxfId="705">
      <pivotArea dataOnly="0" labelOnly="1" outline="0" fieldPosition="0">
        <references count="6">
          <reference field="0" count="1" selected="0">
            <x v="275"/>
          </reference>
          <reference field="2" count="1" selected="0">
            <x v="21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07"/>
          </reference>
        </references>
      </pivotArea>
    </format>
    <format dxfId="704">
      <pivotArea dataOnly="0" labelOnly="1" outline="0" fieldPosition="0">
        <references count="6">
          <reference field="0" count="1" selected="0">
            <x v="280"/>
          </reference>
          <reference field="2" count="1" selected="0">
            <x v="33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04"/>
          </reference>
        </references>
      </pivotArea>
    </format>
    <format dxfId="703">
      <pivotArea dataOnly="0" labelOnly="1" outline="0" fieldPosition="0">
        <references count="6">
          <reference field="0" count="1" selected="0">
            <x v="306"/>
          </reference>
          <reference field="2" count="1" selected="0">
            <x v="35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34"/>
          </reference>
        </references>
      </pivotArea>
    </format>
    <format dxfId="702">
      <pivotArea dataOnly="0" labelOnly="1" outline="0" fieldPosition="0">
        <references count="6">
          <reference field="0" count="1" selected="0">
            <x v="310"/>
          </reference>
          <reference field="2" count="1" selected="0">
            <x v="31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284"/>
          </reference>
        </references>
      </pivotArea>
    </format>
    <format dxfId="701">
      <pivotArea dataOnly="0" labelOnly="1" outline="0" fieldPosition="0">
        <references count="6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0"/>
          </reference>
        </references>
      </pivotArea>
    </format>
    <format dxfId="700">
      <pivotArea dataOnly="0" labelOnly="1" outline="0" fieldPosition="0">
        <references count="6">
          <reference field="0" count="1" selected="0">
            <x v="4"/>
          </reference>
          <reference field="2" count="1" selected="0">
            <x v="35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65"/>
          </reference>
        </references>
      </pivotArea>
    </format>
    <format dxfId="699">
      <pivotArea dataOnly="0" labelOnly="1" outline="0" fieldPosition="0">
        <references count="6">
          <reference field="0" count="1" selected="0">
            <x v="36"/>
          </reference>
          <reference field="2" count="1" selected="0">
            <x v="31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212"/>
          </reference>
        </references>
      </pivotArea>
    </format>
    <format dxfId="698">
      <pivotArea dataOnly="0" labelOnly="1" outline="0" fieldPosition="0">
        <references count="6">
          <reference field="0" count="1" selected="0">
            <x v="36"/>
          </reference>
          <reference field="2" count="1" selected="0">
            <x v="31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212"/>
          </reference>
        </references>
      </pivotArea>
    </format>
    <format dxfId="697">
      <pivotArea dataOnly="0" labelOnly="1" outline="0" fieldPosition="0">
        <references count="6">
          <reference field="0" count="1" selected="0">
            <x v="38"/>
          </reference>
          <reference field="2" count="1" selected="0">
            <x v="31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75"/>
          </reference>
        </references>
      </pivotArea>
    </format>
    <format dxfId="696">
      <pivotArea dataOnly="0" labelOnly="1" outline="0" fieldPosition="0">
        <references count="6">
          <reference field="0" count="1" selected="0">
            <x v="38"/>
          </reference>
          <reference field="2" count="1" selected="0">
            <x v="31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75"/>
          </reference>
        </references>
      </pivotArea>
    </format>
    <format dxfId="695">
      <pivotArea dataOnly="0" labelOnly="1" outline="0" fieldPosition="0">
        <references count="6">
          <reference field="0" count="1" selected="0">
            <x v="54"/>
          </reference>
          <reference field="2" count="1" selected="0">
            <x v="35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18"/>
          </reference>
        </references>
      </pivotArea>
    </format>
    <format dxfId="694">
      <pivotArea dataOnly="0" labelOnly="1" outline="0" fieldPosition="0">
        <references count="6">
          <reference field="0" count="1" selected="0">
            <x v="70"/>
          </reference>
          <reference field="2" count="1" selected="0">
            <x v="26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219"/>
          </reference>
        </references>
      </pivotArea>
    </format>
    <format dxfId="693">
      <pivotArea dataOnly="0" labelOnly="1" outline="0" fieldPosition="0">
        <references count="6">
          <reference field="0" count="1" selected="0">
            <x v="70"/>
          </reference>
          <reference field="2" count="1" selected="0">
            <x v="26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219"/>
          </reference>
        </references>
      </pivotArea>
    </format>
    <format dxfId="692">
      <pivotArea dataOnly="0" labelOnly="1" outline="0" fieldPosition="0">
        <references count="6">
          <reference field="0" count="1" selected="0">
            <x v="91"/>
          </reference>
          <reference field="2" count="1" selected="0">
            <x v="29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36"/>
          </reference>
        </references>
      </pivotArea>
    </format>
    <format dxfId="691">
      <pivotArea dataOnly="0" labelOnly="1" outline="0" fieldPosition="0">
        <references count="6">
          <reference field="0" count="1" selected="0">
            <x v="96"/>
          </reference>
          <reference field="2" count="1" selected="0">
            <x v="19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93"/>
          </reference>
        </references>
      </pivotArea>
    </format>
    <format dxfId="690">
      <pivotArea dataOnly="0" labelOnly="1" outline="0" fieldPosition="0">
        <references count="6">
          <reference field="0" count="1" selected="0">
            <x v="156"/>
          </reference>
          <reference field="2" count="1" selected="0">
            <x v="21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13"/>
          </reference>
        </references>
      </pivotArea>
    </format>
    <format dxfId="689">
      <pivotArea dataOnly="0" labelOnly="1" outline="0" fieldPosition="0">
        <references count="6">
          <reference field="0" count="1" selected="0">
            <x v="156"/>
          </reference>
          <reference field="2" count="1" selected="0">
            <x v="21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213"/>
          </reference>
        </references>
      </pivotArea>
    </format>
    <format dxfId="688">
      <pivotArea dataOnly="0" labelOnly="1" outline="0" fieldPosition="0">
        <references count="6">
          <reference field="0" count="1" selected="0">
            <x v="167"/>
          </reference>
          <reference field="2" count="1" selected="0">
            <x v="35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55"/>
          </reference>
        </references>
      </pivotArea>
    </format>
    <format dxfId="687">
      <pivotArea dataOnly="0" labelOnly="1" outline="0" fieldPosition="0">
        <references count="6">
          <reference field="0" count="1" selected="0">
            <x v="167"/>
          </reference>
          <reference field="2" count="1" selected="0">
            <x v="35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55"/>
          </reference>
        </references>
      </pivotArea>
    </format>
    <format dxfId="686">
      <pivotArea dataOnly="0" labelOnly="1" outline="0" fieldPosition="0">
        <references count="6">
          <reference field="0" count="1" selected="0">
            <x v="168"/>
          </reference>
          <reference field="2" count="1" selected="0">
            <x v="18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211"/>
          </reference>
        </references>
      </pivotArea>
    </format>
    <format dxfId="685">
      <pivotArea dataOnly="0" labelOnly="1" outline="0" fieldPosition="0">
        <references count="6">
          <reference field="0" count="1" selected="0">
            <x v="191"/>
          </reference>
          <reference field="2" count="1" selected="0">
            <x v="20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108"/>
          </reference>
        </references>
      </pivotArea>
    </format>
    <format dxfId="684">
      <pivotArea dataOnly="0" labelOnly="1" outline="0" fieldPosition="0">
        <references count="6">
          <reference field="0" count="1" selected="0">
            <x v="191"/>
          </reference>
          <reference field="2" count="1" selected="0">
            <x v="20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108"/>
          </reference>
        </references>
      </pivotArea>
    </format>
    <format dxfId="683">
      <pivotArea dataOnly="0" labelOnly="1" outline="0" fieldPosition="0">
        <references count="6">
          <reference field="0" count="1" selected="0">
            <x v="204"/>
          </reference>
          <reference field="2" count="1" selected="0">
            <x v="26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91"/>
          </reference>
        </references>
      </pivotArea>
    </format>
    <format dxfId="682">
      <pivotArea dataOnly="0" labelOnly="1" outline="0" fieldPosition="0">
        <references count="6">
          <reference field="0" count="1" selected="0">
            <x v="205"/>
          </reference>
          <reference field="2" count="1" selected="0">
            <x v="32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16"/>
          </reference>
        </references>
      </pivotArea>
    </format>
    <format dxfId="681">
      <pivotArea dataOnly="0" labelOnly="1" outline="0" fieldPosition="0">
        <references count="6">
          <reference field="0" count="1" selected="0">
            <x v="217"/>
          </reference>
          <reference field="2" count="1" selected="0">
            <x v="4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26"/>
          </reference>
        </references>
      </pivotArea>
    </format>
    <format dxfId="680">
      <pivotArea dataOnly="0" labelOnly="1" outline="0" fieldPosition="0">
        <references count="6">
          <reference field="0" count="1" selected="0">
            <x v="260"/>
          </reference>
          <reference field="2" count="1" selected="0">
            <x v="20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13"/>
          </reference>
        </references>
      </pivotArea>
    </format>
    <format dxfId="679">
      <pivotArea dataOnly="0" labelOnly="1" outline="0" fieldPosition="0">
        <references count="6">
          <reference field="0" count="1" selected="0">
            <x v="260"/>
          </reference>
          <reference field="2" count="1" selected="0">
            <x v="20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13"/>
          </reference>
        </references>
      </pivotArea>
    </format>
    <format dxfId="678">
      <pivotArea dataOnly="0" labelOnly="1" outline="0" fieldPosition="0">
        <references count="6">
          <reference field="0" count="1" selected="0">
            <x v="281"/>
          </reference>
          <reference field="2" count="1" selected="0">
            <x v="4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71"/>
          </reference>
        </references>
      </pivotArea>
    </format>
    <format dxfId="677">
      <pivotArea dataOnly="0" labelOnly="1" outline="0" fieldPosition="0">
        <references count="6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68"/>
          </reference>
        </references>
      </pivotArea>
    </format>
    <format dxfId="676">
      <pivotArea dataOnly="0" labelOnly="1" outline="0" fieldPosition="0">
        <references count="6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68"/>
          </reference>
        </references>
      </pivotArea>
    </format>
    <format dxfId="675">
      <pivotArea dataOnly="0" labelOnly="1" outline="0" fieldPosition="0">
        <references count="6">
          <reference field="0" count="1" selected="0">
            <x v="319"/>
          </reference>
          <reference field="2" count="1" selected="0">
            <x v="38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294"/>
          </reference>
        </references>
      </pivotArea>
    </format>
    <format dxfId="674">
      <pivotArea dataOnly="0" labelOnly="1" outline="0" fieldPosition="0">
        <references count="6">
          <reference field="0" count="1" selected="0">
            <x v="6"/>
          </reference>
          <reference field="2" count="1" selected="0">
            <x v="2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232"/>
          </reference>
        </references>
      </pivotArea>
    </format>
    <format dxfId="673">
      <pivotArea dataOnly="0" labelOnly="1" outline="0" fieldPosition="0">
        <references count="6">
          <reference field="0" count="1" selected="0">
            <x v="6"/>
          </reference>
          <reference field="2" count="1" selected="0">
            <x v="2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32"/>
          </reference>
        </references>
      </pivotArea>
    </format>
    <format dxfId="672">
      <pivotArea dataOnly="0" labelOnly="1" outline="0" fieldPosition="0">
        <references count="6">
          <reference field="0" count="1" selected="0">
            <x v="14"/>
          </reference>
          <reference field="2" count="1" selected="0">
            <x v="20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210"/>
          </reference>
        </references>
      </pivotArea>
    </format>
    <format dxfId="671">
      <pivotArea dataOnly="0" labelOnly="1" outline="0" fieldPosition="0">
        <references count="6">
          <reference field="0" count="1" selected="0">
            <x v="16"/>
          </reference>
          <reference field="2" count="1" selected="0">
            <x v="1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6"/>
          </reference>
        </references>
      </pivotArea>
    </format>
    <format dxfId="670">
      <pivotArea dataOnly="0" labelOnly="1" outline="0" fieldPosition="0">
        <references count="6">
          <reference field="0" count="1" selected="0">
            <x v="18"/>
          </reference>
          <reference field="2" count="1" selected="0">
            <x v="21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14"/>
          </reference>
        </references>
      </pivotArea>
    </format>
    <format dxfId="669">
      <pivotArea dataOnly="0" labelOnly="1" outline="0" fieldPosition="0">
        <references count="6">
          <reference field="0" count="1" selected="0">
            <x v="20"/>
          </reference>
          <reference field="2" count="1" selected="0">
            <x v="37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18"/>
          </reference>
        </references>
      </pivotArea>
    </format>
    <format dxfId="668">
      <pivotArea dataOnly="0" labelOnly="1" outline="0" fieldPosition="0">
        <references count="6">
          <reference field="0" count="1" selected="0">
            <x v="39"/>
          </reference>
          <reference field="2" count="1" selected="0">
            <x v="16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40"/>
          </reference>
        </references>
      </pivotArea>
    </format>
    <format dxfId="667">
      <pivotArea dataOnly="0" labelOnly="1" outline="0" fieldPosition="0">
        <references count="6">
          <reference field="0" count="1" selected="0">
            <x v="39"/>
          </reference>
          <reference field="2" count="1" selected="0">
            <x v="16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40"/>
          </reference>
        </references>
      </pivotArea>
    </format>
    <format dxfId="666">
      <pivotArea dataOnly="0" labelOnly="1" outline="0" fieldPosition="0">
        <references count="6">
          <reference field="0" count="1" selected="0">
            <x v="46"/>
          </reference>
          <reference field="2" count="1" selected="0">
            <x v="8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59"/>
          </reference>
        </references>
      </pivotArea>
    </format>
    <format dxfId="665">
      <pivotArea dataOnly="0" labelOnly="1" outline="0" fieldPosition="0">
        <references count="6">
          <reference field="0" count="1" selected="0">
            <x v="46"/>
          </reference>
          <reference field="2" count="1" selected="0">
            <x v="8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259"/>
          </reference>
        </references>
      </pivotArea>
    </format>
    <format dxfId="664">
      <pivotArea dataOnly="0" labelOnly="1" outline="0" fieldPosition="0">
        <references count="6">
          <reference field="0" count="1" selected="0">
            <x v="51"/>
          </reference>
          <reference field="2" count="1" selected="0">
            <x v="35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30"/>
          </reference>
        </references>
      </pivotArea>
    </format>
    <format dxfId="663">
      <pivotArea dataOnly="0" labelOnly="1" outline="0" fieldPosition="0">
        <references count="6">
          <reference field="0" count="1" selected="0">
            <x v="62"/>
          </reference>
          <reference field="2" count="1" selected="0">
            <x v="4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23"/>
          </reference>
        </references>
      </pivotArea>
    </format>
    <format dxfId="662">
      <pivotArea dataOnly="0" labelOnly="1" outline="0" fieldPosition="0">
        <references count="6">
          <reference field="0" count="1" selected="0">
            <x v="91"/>
          </reference>
          <reference field="2" count="1" selected="0">
            <x v="29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36"/>
          </reference>
        </references>
      </pivotArea>
    </format>
    <format dxfId="661">
      <pivotArea dataOnly="0" labelOnly="1" outline="0" fieldPosition="0">
        <references count="6">
          <reference field="0" count="1" selected="0">
            <x v="103"/>
          </reference>
          <reference field="2" count="1" selected="0">
            <x v="20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238"/>
          </reference>
        </references>
      </pivotArea>
    </format>
    <format dxfId="660">
      <pivotArea dataOnly="0" labelOnly="1" outline="0" fieldPosition="0">
        <references count="6">
          <reference field="0" count="1" selected="0">
            <x v="123"/>
          </reference>
          <reference field="2" count="1" selected="0">
            <x v="35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74"/>
          </reference>
        </references>
      </pivotArea>
    </format>
    <format dxfId="659">
      <pivotArea dataOnly="0" labelOnly="1" outline="0" fieldPosition="0">
        <references count="6">
          <reference field="0" count="1" selected="0">
            <x v="123"/>
          </reference>
          <reference field="2" count="1" selected="0">
            <x v="35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74"/>
          </reference>
        </references>
      </pivotArea>
    </format>
    <format dxfId="658">
      <pivotArea dataOnly="0" labelOnly="1" outline="0" fieldPosition="0">
        <references count="6">
          <reference field="0" count="1" selected="0">
            <x v="127"/>
          </reference>
          <reference field="2" count="1" selected="0">
            <x v="4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28"/>
          </reference>
        </references>
      </pivotArea>
    </format>
    <format dxfId="657">
      <pivotArea dataOnly="0" labelOnly="1" outline="0" fieldPosition="0">
        <references count="6">
          <reference field="0" count="1" selected="0">
            <x v="127"/>
          </reference>
          <reference field="2" count="1" selected="0">
            <x v="4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228"/>
          </reference>
        </references>
      </pivotArea>
    </format>
    <format dxfId="656">
      <pivotArea dataOnly="0" labelOnly="1" outline="0" fieldPosition="0">
        <references count="6">
          <reference field="0" count="1" selected="0">
            <x v="148"/>
          </reference>
          <reference field="2" count="1" selected="0">
            <x v="20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67"/>
          </reference>
        </references>
      </pivotArea>
    </format>
    <format dxfId="655">
      <pivotArea dataOnly="0" labelOnly="1" outline="0" fieldPosition="0">
        <references count="6">
          <reference field="0" count="1" selected="0">
            <x v="157"/>
          </reference>
          <reference field="2" count="1" selected="0">
            <x v="33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22"/>
          </reference>
        </references>
      </pivotArea>
    </format>
    <format dxfId="654">
      <pivotArea dataOnly="0" labelOnly="1" outline="0" fieldPosition="0">
        <references count="6">
          <reference field="0" count="1" selected="0">
            <x v="157"/>
          </reference>
          <reference field="2" count="1" selected="0">
            <x v="33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2"/>
          </reference>
        </references>
      </pivotArea>
    </format>
    <format dxfId="653">
      <pivotArea dataOnly="0" labelOnly="1" outline="0" fieldPosition="0">
        <references count="6">
          <reference field="0" count="1" selected="0">
            <x v="159"/>
          </reference>
          <reference field="2" count="1" selected="0">
            <x v="20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41"/>
          </reference>
        </references>
      </pivotArea>
    </format>
    <format dxfId="652">
      <pivotArea dataOnly="0" labelOnly="1" outline="0" fieldPosition="0">
        <references count="6">
          <reference field="0" count="1" selected="0">
            <x v="169"/>
          </reference>
          <reference field="2" count="1" selected="0">
            <x v="33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51"/>
          </reference>
        </references>
      </pivotArea>
    </format>
    <format dxfId="651">
      <pivotArea dataOnly="0" labelOnly="1" outline="0" fieldPosition="0">
        <references count="6">
          <reference field="0" count="1" selected="0">
            <x v="169"/>
          </reference>
          <reference field="2" count="1" selected="0">
            <x v="33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251"/>
          </reference>
        </references>
      </pivotArea>
    </format>
    <format dxfId="650">
      <pivotArea dataOnly="0" labelOnly="1" outline="0" fieldPosition="0">
        <references count="6">
          <reference field="0" count="1" selected="0">
            <x v="179"/>
          </reference>
          <reference field="2" count="1" selected="0">
            <x v="31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57"/>
          </reference>
        </references>
      </pivotArea>
    </format>
    <format dxfId="649">
      <pivotArea dataOnly="0" labelOnly="1" outline="0" fieldPosition="0">
        <references count="6">
          <reference field="0" count="1" selected="0">
            <x v="186"/>
          </reference>
          <reference field="2" count="1" selected="0">
            <x v="25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86"/>
          </reference>
        </references>
      </pivotArea>
    </format>
    <format dxfId="648">
      <pivotArea dataOnly="0" labelOnly="1" outline="0" fieldPosition="0">
        <references count="6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215"/>
          </reference>
        </references>
      </pivotArea>
    </format>
    <format dxfId="647">
      <pivotArea dataOnly="0" labelOnly="1" outline="0" fieldPosition="0">
        <references count="6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85"/>
          </reference>
        </references>
      </pivotArea>
    </format>
    <format dxfId="646">
      <pivotArea dataOnly="0" labelOnly="1" outline="0" fieldPosition="0">
        <references count="6">
          <reference field="0" count="1" selected="0">
            <x v="209"/>
          </reference>
          <reference field="2" count="1" selected="0">
            <x v="35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79"/>
          </reference>
        </references>
      </pivotArea>
    </format>
    <format dxfId="645">
      <pivotArea dataOnly="0" labelOnly="1" outline="0" fieldPosition="0">
        <references count="6">
          <reference field="0" count="1" selected="0">
            <x v="211"/>
          </reference>
          <reference field="2" count="1" selected="0">
            <x v="34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32"/>
          </reference>
        </references>
      </pivotArea>
    </format>
    <format dxfId="644">
      <pivotArea dataOnly="0" labelOnly="1" outline="0" fieldPosition="0">
        <references count="6">
          <reference field="0" count="1" selected="0">
            <x v="214"/>
          </reference>
          <reference field="2" count="1" selected="0">
            <x v="31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73"/>
          </reference>
        </references>
      </pivotArea>
    </format>
    <format dxfId="643">
      <pivotArea dataOnly="0" labelOnly="1" outline="0" fieldPosition="0">
        <references count="6">
          <reference field="0" count="1" selected="0">
            <x v="222"/>
          </reference>
          <reference field="2" count="1" selected="0">
            <x v="20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172"/>
          </reference>
        </references>
      </pivotArea>
    </format>
    <format dxfId="642">
      <pivotArea dataOnly="0" labelOnly="1" outline="0" fieldPosition="0">
        <references count="6">
          <reference field="0" count="1" selected="0">
            <x v="223"/>
          </reference>
          <reference field="2" count="1" selected="0">
            <x v="20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73"/>
          </reference>
        </references>
      </pivotArea>
    </format>
    <format dxfId="641">
      <pivotArea dataOnly="0" labelOnly="1" outline="0" fieldPosition="0">
        <references count="6">
          <reference field="0" count="1" selected="0">
            <x v="226"/>
          </reference>
          <reference field="2" count="1" selected="0">
            <x v="33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94"/>
          </reference>
        </references>
      </pivotArea>
    </format>
    <format dxfId="640">
      <pivotArea dataOnly="0" labelOnly="1" outline="0" fieldPosition="0">
        <references count="6">
          <reference field="0" count="1" selected="0">
            <x v="232"/>
          </reference>
          <reference field="2" count="1" selected="0">
            <x v="21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76"/>
          </reference>
        </references>
      </pivotArea>
    </format>
    <format dxfId="639">
      <pivotArea dataOnly="0" labelOnly="1" outline="0" fieldPosition="0">
        <references count="6">
          <reference field="0" count="1" selected="0">
            <x v="242"/>
          </reference>
          <reference field="2" count="1" selected="0">
            <x v="31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83"/>
          </reference>
        </references>
      </pivotArea>
    </format>
    <format dxfId="638">
      <pivotArea dataOnly="0" labelOnly="1" outline="0" fieldPosition="0">
        <references count="6">
          <reference field="0" count="1" selected="0">
            <x v="256"/>
          </reference>
          <reference field="2" count="1" selected="0">
            <x v="21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207"/>
          </reference>
        </references>
      </pivotArea>
    </format>
    <format dxfId="637">
      <pivotArea dataOnly="0" labelOnly="1" outline="0" fieldPosition="0">
        <references count="6">
          <reference field="0" count="1" selected="0">
            <x v="259"/>
          </reference>
          <reference field="2" count="1" selected="0">
            <x v="35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0"/>
          </reference>
        </references>
      </pivotArea>
    </format>
    <format dxfId="636">
      <pivotArea dataOnly="0" labelOnly="1" outline="0" fieldPosition="0">
        <references count="6">
          <reference field="0" count="1" selected="0">
            <x v="261"/>
          </reference>
          <reference field="2" count="1" selected="0">
            <x v="30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88"/>
          </reference>
        </references>
      </pivotArea>
    </format>
    <format dxfId="635">
      <pivotArea dataOnly="0" labelOnly="1" outline="0" fieldPosition="0">
        <references count="6">
          <reference field="0" count="1" selected="0">
            <x v="261"/>
          </reference>
          <reference field="2" count="1" selected="0">
            <x v="30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88"/>
          </reference>
        </references>
      </pivotArea>
    </format>
    <format dxfId="634">
      <pivotArea dataOnly="0" labelOnly="1" outline="0" fieldPosition="0">
        <references count="6">
          <reference field="0" count="1" selected="0">
            <x v="265"/>
          </reference>
          <reference field="2" count="1" selected="0">
            <x v="26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93"/>
          </reference>
        </references>
      </pivotArea>
    </format>
    <format dxfId="633">
      <pivotArea dataOnly="0" labelOnly="1" outline="0" fieldPosition="0">
        <references count="6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0"/>
          </reference>
        </references>
      </pivotArea>
    </format>
    <format dxfId="632">
      <pivotArea dataOnly="0" labelOnly="1" outline="0" fieldPosition="0">
        <references count="6">
          <reference field="0" count="1" selected="0">
            <x v="0"/>
          </reference>
          <reference field="2" count="1" selected="0">
            <x v="33"/>
          </reference>
          <reference field="7" count="1" selected="0">
            <x v="37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23"/>
          </reference>
        </references>
      </pivotArea>
    </format>
    <format dxfId="631">
      <pivotArea dataOnly="0" labelOnly="1" outline="0" fieldPosition="0">
        <references count="6">
          <reference field="0" count="1" selected="0">
            <x v="0"/>
          </reference>
          <reference field="2" count="1" selected="0">
            <x v="33"/>
          </reference>
          <reference field="7" count="1" selected="0">
            <x v="37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23"/>
          </reference>
        </references>
      </pivotArea>
    </format>
    <format dxfId="630">
      <pivotArea dataOnly="0" labelOnly="1" outline="0" fieldPosition="0">
        <references count="6">
          <reference field="0" count="1" selected="0">
            <x v="8"/>
          </reference>
          <reference field="2" count="1" selected="0">
            <x v="7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138"/>
          </reference>
        </references>
      </pivotArea>
    </format>
    <format dxfId="629">
      <pivotArea dataOnly="0" labelOnly="1" outline="0" fieldPosition="0">
        <references count="6">
          <reference field="0" count="1" selected="0">
            <x v="8"/>
          </reference>
          <reference field="2" count="1" selected="0">
            <x v="7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38"/>
          </reference>
        </references>
      </pivotArea>
    </format>
    <format dxfId="628">
      <pivotArea dataOnly="0" labelOnly="1" outline="0" fieldPosition="0">
        <references count="6">
          <reference field="0" count="1" selected="0">
            <x v="17"/>
          </reference>
          <reference field="2" count="1" selected="0">
            <x v="33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101"/>
          </reference>
        </references>
      </pivotArea>
    </format>
    <format dxfId="627">
      <pivotArea dataOnly="0" labelOnly="1" outline="0" fieldPosition="0">
        <references count="6">
          <reference field="0" count="1" selected="0">
            <x v="18"/>
          </reference>
          <reference field="2" count="1" selected="0">
            <x v="21"/>
          </reference>
          <reference field="7" count="1" selected="0">
            <x v="37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14"/>
          </reference>
        </references>
      </pivotArea>
    </format>
    <format dxfId="626">
      <pivotArea dataOnly="0" labelOnly="1" outline="0" fieldPosition="0">
        <references count="6">
          <reference field="0" count="1" selected="0">
            <x v="18"/>
          </reference>
          <reference field="2" count="1" selected="0">
            <x v="21"/>
          </reference>
          <reference field="7" count="1" selected="0">
            <x v="37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214"/>
          </reference>
        </references>
      </pivotArea>
    </format>
    <format dxfId="625">
      <pivotArea dataOnly="0" labelOnly="1" outline="0" fieldPosition="0">
        <references count="6">
          <reference field="0" count="1" selected="0">
            <x v="53"/>
          </reference>
          <reference field="2" count="1" selected="0">
            <x v="4"/>
          </reference>
          <reference field="7" count="1" selected="0">
            <x v="37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285"/>
          </reference>
        </references>
      </pivotArea>
    </format>
    <format dxfId="624">
      <pivotArea dataOnly="0" labelOnly="1" outline="0" fieldPosition="0">
        <references count="6">
          <reference field="0" count="1" selected="0">
            <x v="66"/>
          </reference>
          <reference field="2" count="1" selected="0">
            <x v="10"/>
          </reference>
          <reference field="7" count="1" selected="0">
            <x v="37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97"/>
          </reference>
        </references>
      </pivotArea>
    </format>
    <format dxfId="623">
      <pivotArea dataOnly="0" labelOnly="1" outline="0" fieldPosition="0">
        <references count="6">
          <reference field="0" count="1" selected="0">
            <x v="71"/>
          </reference>
          <reference field="2" count="1" selected="0">
            <x v="33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58"/>
          </reference>
        </references>
      </pivotArea>
    </format>
    <format dxfId="622">
      <pivotArea dataOnly="0" labelOnly="1" outline="0" fieldPosition="0">
        <references count="6">
          <reference field="0" count="1" selected="0">
            <x v="71"/>
          </reference>
          <reference field="2" count="1" selected="0">
            <x v="33"/>
          </reference>
          <reference field="7" count="1" selected="0">
            <x v="37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258"/>
          </reference>
        </references>
      </pivotArea>
    </format>
    <format dxfId="621">
      <pivotArea dataOnly="0" labelOnly="1" outline="0" fieldPosition="0">
        <references count="6">
          <reference field="0" count="1" selected="0">
            <x v="81"/>
          </reference>
          <reference field="2" count="1" selected="0">
            <x v="13"/>
          </reference>
          <reference field="7" count="1" selected="0">
            <x v="37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05"/>
          </reference>
        </references>
      </pivotArea>
    </format>
    <format dxfId="620">
      <pivotArea dataOnly="0" labelOnly="1" outline="0" fieldPosition="0">
        <references count="6">
          <reference field="0" count="1" selected="0">
            <x v="81"/>
          </reference>
          <reference field="2" count="1" selected="0">
            <x v="13"/>
          </reference>
          <reference field="7" count="1" selected="0">
            <x v="37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05"/>
          </reference>
        </references>
      </pivotArea>
    </format>
    <format dxfId="619">
      <pivotArea dataOnly="0" labelOnly="1" outline="0" fieldPosition="0">
        <references count="6">
          <reference field="0" count="1" selected="0">
            <x v="83"/>
          </reference>
          <reference field="2" count="1" selected="0">
            <x v="21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82"/>
          </reference>
        </references>
      </pivotArea>
    </format>
    <format dxfId="618">
      <pivotArea dataOnly="0" labelOnly="1" outline="0" fieldPosition="0">
        <references count="6">
          <reference field="0" count="1" selected="0">
            <x v="83"/>
          </reference>
          <reference field="2" count="1" selected="0">
            <x v="21"/>
          </reference>
          <reference field="7" count="1" selected="0">
            <x v="37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82"/>
          </reference>
        </references>
      </pivotArea>
    </format>
    <format dxfId="617">
      <pivotArea dataOnly="0" labelOnly="1" outline="0" fieldPosition="0">
        <references count="6">
          <reference field="0" count="1" selected="0">
            <x v="93"/>
          </reference>
          <reference field="2" count="1" selected="0">
            <x v="14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37"/>
          </reference>
        </references>
      </pivotArea>
    </format>
    <format dxfId="616">
      <pivotArea dataOnly="0" labelOnly="1" outline="0" fieldPosition="0">
        <references count="6">
          <reference field="0" count="1" selected="0">
            <x v="125"/>
          </reference>
          <reference field="2" count="1" selected="0">
            <x v="18"/>
          </reference>
          <reference field="7" count="1" selected="0">
            <x v="37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220"/>
          </reference>
        </references>
      </pivotArea>
    </format>
    <format dxfId="615">
      <pivotArea dataOnly="0" labelOnly="1" outline="0" fieldPosition="0">
        <references count="6">
          <reference field="0" count="1" selected="0">
            <x v="125"/>
          </reference>
          <reference field="2" count="1" selected="0">
            <x v="18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20"/>
          </reference>
        </references>
      </pivotArea>
    </format>
    <format dxfId="614">
      <pivotArea dataOnly="0" labelOnly="1" outline="0" fieldPosition="0">
        <references count="6">
          <reference field="0" count="1" selected="0">
            <x v="128"/>
          </reference>
          <reference field="2" count="1" selected="0">
            <x v="33"/>
          </reference>
          <reference field="7" count="1" selected="0">
            <x v="37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25"/>
          </reference>
        </references>
      </pivotArea>
    </format>
    <format dxfId="613">
      <pivotArea dataOnly="0" labelOnly="1" outline="0" fieldPosition="0">
        <references count="6">
          <reference field="0" count="1" selected="0">
            <x v="133"/>
          </reference>
          <reference field="2" count="1" selected="0">
            <x v="20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44"/>
          </reference>
        </references>
      </pivotArea>
    </format>
    <format dxfId="612">
      <pivotArea dataOnly="0" labelOnly="1" outline="0" fieldPosition="0">
        <references count="6">
          <reference field="0" count="1" selected="0">
            <x v="192"/>
          </reference>
          <reference field="2" count="1" selected="0">
            <x v="28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247"/>
          </reference>
        </references>
      </pivotArea>
    </format>
    <format dxfId="611">
      <pivotArea dataOnly="0" labelOnly="1" outline="0" fieldPosition="0">
        <references count="6">
          <reference field="0" count="1" selected="0">
            <x v="232"/>
          </reference>
          <reference field="2" count="1" selected="0">
            <x v="21"/>
          </reference>
          <reference field="7" count="1" selected="0">
            <x v="37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76"/>
          </reference>
        </references>
      </pivotArea>
    </format>
    <format dxfId="610">
      <pivotArea dataOnly="0" labelOnly="1" outline="0" fieldPosition="0">
        <references count="6">
          <reference field="0" count="1" selected="0">
            <x v="232"/>
          </reference>
          <reference field="2" count="1" selected="0">
            <x v="21"/>
          </reference>
          <reference field="7" count="1" selected="0">
            <x v="37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76"/>
          </reference>
        </references>
      </pivotArea>
    </format>
    <format dxfId="609">
      <pivotArea dataOnly="0" labelOnly="1" outline="0" fieldPosition="0">
        <references count="6">
          <reference field="0" count="1" selected="0">
            <x v="235"/>
          </reference>
          <reference field="2" count="1" selected="0">
            <x v="24"/>
          </reference>
          <reference field="7" count="1" selected="0">
            <x v="37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150"/>
          </reference>
        </references>
      </pivotArea>
    </format>
    <format dxfId="608">
      <pivotArea dataOnly="0" labelOnly="1" outline="0" fieldPosition="0">
        <references count="6">
          <reference field="0" count="1" selected="0">
            <x v="251"/>
          </reference>
          <reference field="2" count="1" selected="0">
            <x v="28"/>
          </reference>
          <reference field="7" count="1" selected="0">
            <x v="37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234"/>
          </reference>
        </references>
      </pivotArea>
    </format>
    <format dxfId="607">
      <pivotArea dataOnly="0" labelOnly="1" outline="0" fieldPosition="0">
        <references count="6">
          <reference field="0" count="1" selected="0">
            <x v="251"/>
          </reference>
          <reference field="2" count="1" selected="0">
            <x v="28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234"/>
          </reference>
        </references>
      </pivotArea>
    </format>
    <format dxfId="606">
      <pivotArea dataOnly="0" labelOnly="1" outline="0" fieldPosition="0">
        <references count="6">
          <reference field="0" count="1" selected="0">
            <x v="256"/>
          </reference>
          <reference field="2" count="1" selected="0">
            <x v="21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07"/>
          </reference>
        </references>
      </pivotArea>
    </format>
    <format dxfId="605">
      <pivotArea dataOnly="0" labelOnly="1" outline="0" fieldPosition="0">
        <references count="6">
          <reference field="0" count="1" selected="0">
            <x v="257"/>
          </reference>
          <reference field="2" count="1" selected="0">
            <x v="32"/>
          </reference>
          <reference field="7" count="1" selected="0">
            <x v="37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129"/>
          </reference>
        </references>
      </pivotArea>
    </format>
    <format dxfId="604">
      <pivotArea dataOnly="0" labelOnly="1" outline="0" fieldPosition="0">
        <references count="6">
          <reference field="0" count="1" selected="0">
            <x v="276"/>
          </reference>
          <reference field="2" count="1" selected="0">
            <x v="21"/>
          </reference>
          <reference field="7" count="1" selected="0">
            <x v="37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95"/>
          </reference>
        </references>
      </pivotArea>
    </format>
    <format dxfId="603">
      <pivotArea dataOnly="0" labelOnly="1" outline="0" fieldPosition="0">
        <references count="6">
          <reference field="0" count="1" selected="0">
            <x v="280"/>
          </reference>
          <reference field="2" count="1" selected="0">
            <x v="33"/>
          </reference>
          <reference field="7" count="1" selected="0">
            <x v="37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204"/>
          </reference>
        </references>
      </pivotArea>
    </format>
    <format dxfId="602">
      <pivotArea dataOnly="0" labelOnly="1" outline="0" fieldPosition="0">
        <references count="6">
          <reference field="0" count="1" selected="0">
            <x v="280"/>
          </reference>
          <reference field="2" count="1" selected="0">
            <x v="33"/>
          </reference>
          <reference field="7" count="1" selected="0">
            <x v="37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04"/>
          </reference>
        </references>
      </pivotArea>
    </format>
    <format dxfId="601">
      <pivotArea dataOnly="0" labelOnly="1" outline="0" fieldPosition="0">
        <references count="6">
          <reference field="0" count="1" selected="0">
            <x v="285"/>
          </reference>
          <reference field="2" count="1" selected="0">
            <x v="21"/>
          </reference>
          <reference field="7" count="1" selected="0">
            <x v="37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121"/>
          </reference>
        </references>
      </pivotArea>
    </format>
    <format dxfId="600">
      <pivotArea dataOnly="0" labelOnly="1" outline="0" fieldPosition="0">
        <references count="6">
          <reference field="0" count="1" selected="0">
            <x v="310"/>
          </reference>
          <reference field="2" count="1" selected="0">
            <x v="31"/>
          </reference>
          <reference field="7" count="1" selected="0">
            <x v="37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84"/>
          </reference>
        </references>
      </pivotArea>
    </format>
    <format dxfId="599">
      <pivotArea dataOnly="0" labelOnly="1" outline="0" fieldPosition="0">
        <references count="6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37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0"/>
          </reference>
        </references>
      </pivotArea>
    </format>
    <format dxfId="598">
      <pivotArea dataOnly="0" labelOnly="1" outline="0" fieldPosition="0">
        <references count="6">
          <reference field="0" count="1" selected="0">
            <x v="316"/>
          </reference>
          <reference field="2" count="1" selected="0">
            <x v="21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91"/>
          </reference>
        </references>
      </pivotArea>
    </format>
    <format dxfId="597">
      <pivotArea dataOnly="0" labelOnly="1" outline="0" fieldPosition="0">
        <references count="6">
          <reference field="0" count="1" selected="0">
            <x v="13"/>
          </reference>
          <reference field="2" count="1" selected="0">
            <x v="20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43"/>
          </reference>
        </references>
      </pivotArea>
    </format>
    <format dxfId="596">
      <pivotArea dataOnly="0" labelOnly="1" outline="0" fieldPosition="0">
        <references count="6">
          <reference field="0" count="1" selected="0">
            <x v="40"/>
          </reference>
          <reference field="2" count="1" selected="0">
            <x v="16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39"/>
          </reference>
        </references>
      </pivotArea>
    </format>
    <format dxfId="595">
      <pivotArea dataOnly="0" labelOnly="1" outline="0" fieldPosition="0">
        <references count="6">
          <reference field="0" count="1" selected="0">
            <x v="40"/>
          </reference>
          <reference field="2" count="1" selected="0">
            <x v="16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39"/>
          </reference>
        </references>
      </pivotArea>
    </format>
    <format dxfId="594">
      <pivotArea dataOnly="0" labelOnly="1" outline="0" fieldPosition="0">
        <references count="6">
          <reference field="0" count="1" selected="0">
            <x v="51"/>
          </reference>
          <reference field="2" count="1" selected="0">
            <x v="35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230"/>
          </reference>
        </references>
      </pivotArea>
    </format>
    <format dxfId="593">
      <pivotArea dataOnly="0" labelOnly="1" outline="0" fieldPosition="0">
        <references count="6">
          <reference field="0" count="1" selected="0">
            <x v="78"/>
          </reference>
          <reference field="2" count="1" selected="0">
            <x v="19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42"/>
          </reference>
        </references>
      </pivotArea>
    </format>
    <format dxfId="592">
      <pivotArea dataOnly="0" labelOnly="1" outline="0" fieldPosition="0">
        <references count="6">
          <reference field="0" count="1" selected="0">
            <x v="103"/>
          </reference>
          <reference field="2" count="1" selected="0">
            <x v="20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38"/>
          </reference>
        </references>
      </pivotArea>
    </format>
    <format dxfId="591">
      <pivotArea dataOnly="0" labelOnly="1" outline="0" fieldPosition="0">
        <references count="6">
          <reference field="0" count="1" selected="0">
            <x v="104"/>
          </reference>
          <reference field="2" count="1" selected="0">
            <x v="20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177"/>
          </reference>
        </references>
      </pivotArea>
    </format>
    <format dxfId="590">
      <pivotArea dataOnly="0" labelOnly="1" outline="0" fieldPosition="0">
        <references count="6">
          <reference field="0" count="1" selected="0">
            <x v="104"/>
          </reference>
          <reference field="2" count="1" selected="0">
            <x v="20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77"/>
          </reference>
        </references>
      </pivotArea>
    </format>
    <format dxfId="589">
      <pivotArea dataOnly="0" labelOnly="1" outline="0" fieldPosition="0">
        <references count="6">
          <reference field="0" count="1" selected="0">
            <x v="121"/>
          </reference>
          <reference field="2" count="1" selected="0">
            <x v="35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01"/>
          </reference>
        </references>
      </pivotArea>
    </format>
    <format dxfId="588">
      <pivotArea dataOnly="0" labelOnly="1" outline="0" fieldPosition="0">
        <references count="6">
          <reference field="0" count="1" selected="0">
            <x v="139"/>
          </reference>
          <reference field="2" count="1" selected="0">
            <x v="27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61"/>
          </reference>
        </references>
      </pivotArea>
    </format>
    <format dxfId="587">
      <pivotArea dataOnly="0" labelOnly="1" outline="0" fieldPosition="0">
        <references count="6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61"/>
          </reference>
        </references>
      </pivotArea>
    </format>
    <format dxfId="586">
      <pivotArea dataOnly="0" labelOnly="1" outline="0" fieldPosition="0">
        <references count="6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261"/>
          </reference>
        </references>
      </pivotArea>
    </format>
    <format dxfId="585">
      <pivotArea dataOnly="0" labelOnly="1" outline="0" fieldPosition="0">
        <references count="6">
          <reference field="0" count="1" selected="0">
            <x v="192"/>
          </reference>
          <reference field="2" count="1" selected="0">
            <x v="28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247"/>
          </reference>
        </references>
      </pivotArea>
    </format>
    <format dxfId="584">
      <pivotArea dataOnly="0" labelOnly="1" outline="0" fieldPosition="0">
        <references count="6">
          <reference field="0" count="1" selected="0">
            <x v="205"/>
          </reference>
          <reference field="2" count="1" selected="0">
            <x v="32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16"/>
          </reference>
        </references>
      </pivotArea>
    </format>
    <format dxfId="583">
      <pivotArea dataOnly="0" labelOnly="1" outline="0" fieldPosition="0">
        <references count="6">
          <reference field="0" count="1" selected="0">
            <x v="223"/>
          </reference>
          <reference field="2" count="1" selected="0">
            <x v="20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273"/>
          </reference>
        </references>
      </pivotArea>
    </format>
    <format dxfId="582">
      <pivotArea dataOnly="0" labelOnly="1" outline="0" fieldPosition="0">
        <references count="6">
          <reference field="0" count="1" selected="0">
            <x v="242"/>
          </reference>
          <reference field="2" count="1" selected="0">
            <x v="31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83"/>
          </reference>
        </references>
      </pivotArea>
    </format>
    <format dxfId="581">
      <pivotArea dataOnly="0" labelOnly="1" outline="0" fieldPosition="0">
        <references count="6">
          <reference field="0" count="1" selected="0">
            <x v="261"/>
          </reference>
          <reference field="2" count="1" selected="0">
            <x v="30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88"/>
          </reference>
        </references>
      </pivotArea>
    </format>
    <format dxfId="580">
      <pivotArea dataOnly="0" labelOnly="1" outline="0" fieldPosition="0">
        <references count="6">
          <reference field="0" count="1" selected="0">
            <x v="261"/>
          </reference>
          <reference field="2" count="1" selected="0">
            <x v="30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88"/>
          </reference>
        </references>
      </pivotArea>
    </format>
    <format dxfId="579">
      <pivotArea dataOnly="0" labelOnly="1" outline="0" fieldPosition="0">
        <references count="6">
          <reference field="0" count="1" selected="0">
            <x v="284"/>
          </reference>
          <reference field="2" count="1" selected="0">
            <x v="20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70"/>
          </reference>
        </references>
      </pivotArea>
    </format>
    <format dxfId="578">
      <pivotArea dataOnly="0" labelOnly="1" outline="0" fieldPosition="0">
        <references count="6">
          <reference field="0" count="1" selected="0">
            <x v="287"/>
          </reference>
          <reference field="2" count="1" selected="0">
            <x v="19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52"/>
          </reference>
        </references>
      </pivotArea>
    </format>
    <format dxfId="577">
      <pivotArea dataOnly="0" labelOnly="1" outline="0" fieldPosition="0">
        <references count="6">
          <reference field="0" count="1" selected="0">
            <x v="291"/>
          </reference>
          <reference field="2" count="1" selected="0">
            <x v="20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64"/>
          </reference>
        </references>
      </pivotArea>
    </format>
    <format dxfId="576">
      <pivotArea dataOnly="0" labelOnly="1" outline="0" fieldPosition="0">
        <references count="6">
          <reference field="0" count="1" selected="0">
            <x v="291"/>
          </reference>
          <reference field="2" count="1" selected="0">
            <x v="20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264"/>
          </reference>
        </references>
      </pivotArea>
    </format>
    <format dxfId="575">
      <pivotArea dataOnly="0" labelOnly="1" outline="0" fieldPosition="0">
        <references count="6">
          <reference field="0" count="1" selected="0">
            <x v="301"/>
          </reference>
          <reference field="2" count="1" selected="0">
            <x v="15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122"/>
          </reference>
        </references>
      </pivotArea>
    </format>
    <format dxfId="574">
      <pivotArea dataOnly="0" labelOnly="1" outline="0" fieldPosition="0">
        <references count="6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0"/>
          </reference>
        </references>
      </pivotArea>
    </format>
    <format dxfId="573">
      <pivotArea dataOnly="0" labelOnly="1" outline="0" fieldPosition="0">
        <references count="6">
          <reference field="0" count="1" selected="0">
            <x v="20"/>
          </reference>
          <reference field="2" count="1" selected="0">
            <x v="37"/>
          </reference>
          <reference field="7" count="1" selected="0">
            <x v="39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18"/>
          </reference>
        </references>
      </pivotArea>
    </format>
    <format dxfId="572">
      <pivotArea dataOnly="0" labelOnly="1" outline="0" fieldPosition="0">
        <references count="6">
          <reference field="0" count="1" selected="0">
            <x v="8"/>
          </reference>
          <reference field="2" count="1" selected="0">
            <x v="7"/>
          </reference>
          <reference field="7" count="1" selected="0">
            <x v="41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38"/>
          </reference>
        </references>
      </pivotArea>
    </format>
    <format dxfId="571">
      <pivotArea dataOnly="0" labelOnly="1" outline="0" fieldPosition="0">
        <references count="6">
          <reference field="0" count="1" selected="0">
            <x v="12"/>
          </reference>
          <reference field="2" count="1" selected="0">
            <x v="9"/>
          </reference>
          <reference field="7" count="1" selected="0">
            <x v="41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83"/>
          </reference>
        </references>
      </pivotArea>
    </format>
    <format dxfId="570">
      <pivotArea dataOnly="0" labelOnly="1" outline="0" fieldPosition="0">
        <references count="6">
          <reference field="0" count="1" selected="0">
            <x v="18"/>
          </reference>
          <reference field="2" count="1" selected="0">
            <x v="21"/>
          </reference>
          <reference field="7" count="1" selected="0">
            <x v="41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14"/>
          </reference>
        </references>
      </pivotArea>
    </format>
    <format dxfId="569">
      <pivotArea dataOnly="0" labelOnly="1" outline="0" fieldPosition="0">
        <references count="6">
          <reference field="0" count="1" selected="0">
            <x v="25"/>
          </reference>
          <reference field="2" count="1" selected="0">
            <x v="20"/>
          </reference>
          <reference field="7" count="1" selected="0">
            <x v="41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88"/>
          </reference>
        </references>
      </pivotArea>
    </format>
    <format dxfId="568">
      <pivotArea dataOnly="0" labelOnly="1" outline="0" fieldPosition="0">
        <references count="6">
          <reference field="0" count="1" selected="0">
            <x v="40"/>
          </reference>
          <reference field="2" count="1" selected="0">
            <x v="16"/>
          </reference>
          <reference field="7" count="1" selected="0">
            <x v="41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39"/>
          </reference>
        </references>
      </pivotArea>
    </format>
    <format dxfId="567">
      <pivotArea dataOnly="0" labelOnly="1" outline="0" fieldPosition="0">
        <references count="6">
          <reference field="0" count="1" selected="0">
            <x v="40"/>
          </reference>
          <reference field="2" count="1" selected="0">
            <x v="16"/>
          </reference>
          <reference field="7" count="1" selected="0">
            <x v="41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39"/>
          </reference>
        </references>
      </pivotArea>
    </format>
    <format dxfId="566">
      <pivotArea dataOnly="0" labelOnly="1" outline="0" fieldPosition="0">
        <references count="6">
          <reference field="0" count="1" selected="0">
            <x v="53"/>
          </reference>
          <reference field="2" count="1" selected="0">
            <x v="4"/>
          </reference>
          <reference field="7" count="1" selected="0">
            <x v="41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285"/>
          </reference>
        </references>
      </pivotArea>
    </format>
    <format dxfId="565">
      <pivotArea dataOnly="0" labelOnly="1" outline="0" fieldPosition="0">
        <references count="6">
          <reference field="0" count="1" selected="0">
            <x v="58"/>
          </reference>
          <reference field="2" count="1" selected="0">
            <x v="28"/>
          </reference>
          <reference field="7" count="1" selected="0">
            <x v="41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95"/>
          </reference>
        </references>
      </pivotArea>
    </format>
    <format dxfId="564">
      <pivotArea dataOnly="0" labelOnly="1" outline="0" fieldPosition="0">
        <references count="6">
          <reference field="0" count="1" selected="0">
            <x v="68"/>
          </reference>
          <reference field="2" count="1" selected="0">
            <x v="20"/>
          </reference>
          <reference field="7" count="1" selected="0">
            <x v="41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04"/>
          </reference>
        </references>
      </pivotArea>
    </format>
    <format dxfId="563">
      <pivotArea dataOnly="0" labelOnly="1" outline="0" fieldPosition="0">
        <references count="6">
          <reference field="0" count="1" selected="0">
            <x v="69"/>
          </reference>
          <reference field="2" count="1" selected="0">
            <x v="20"/>
          </reference>
          <reference field="7" count="1" selected="0">
            <x v="41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66"/>
          </reference>
        </references>
      </pivotArea>
    </format>
    <format dxfId="562">
      <pivotArea dataOnly="0" labelOnly="1" outline="0" fieldPosition="0">
        <references count="6">
          <reference field="0" count="1" selected="0">
            <x v="69"/>
          </reference>
          <reference field="2" count="1" selected="0">
            <x v="20"/>
          </reference>
          <reference field="7" count="1" selected="0">
            <x v="41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66"/>
          </reference>
        </references>
      </pivotArea>
    </format>
    <format dxfId="561">
      <pivotArea dataOnly="0" labelOnly="1" outline="0" fieldPosition="0">
        <references count="6">
          <reference field="0" count="1" selected="0">
            <x v="104"/>
          </reference>
          <reference field="2" count="1" selected="0">
            <x v="20"/>
          </reference>
          <reference field="7" count="1" selected="0">
            <x v="41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77"/>
          </reference>
        </references>
      </pivotArea>
    </format>
    <format dxfId="560">
      <pivotArea dataOnly="0" labelOnly="1" outline="0" fieldPosition="0">
        <references count="6">
          <reference field="0" count="1" selected="0">
            <x v="115"/>
          </reference>
          <reference field="2" count="1" selected="0">
            <x v="17"/>
          </reference>
          <reference field="7" count="1" selected="0">
            <x v="41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94"/>
          </reference>
        </references>
      </pivotArea>
    </format>
    <format dxfId="559">
      <pivotArea dataOnly="0" labelOnly="1" outline="0" fieldPosition="0">
        <references count="6">
          <reference field="0" count="1" selected="0">
            <x v="125"/>
          </reference>
          <reference field="2" count="1" selected="0">
            <x v="18"/>
          </reference>
          <reference field="7" count="1" selected="0">
            <x v="41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20"/>
          </reference>
        </references>
      </pivotArea>
    </format>
    <format dxfId="558">
      <pivotArea dataOnly="0" labelOnly="1" outline="0" fieldPosition="0">
        <references count="6">
          <reference field="0" count="1" selected="0">
            <x v="133"/>
          </reference>
          <reference field="2" count="1" selected="0">
            <x v="20"/>
          </reference>
          <reference field="7" count="1" selected="0">
            <x v="41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44"/>
          </reference>
        </references>
      </pivotArea>
    </format>
    <format dxfId="557">
      <pivotArea dataOnly="0" labelOnly="1" outline="0" fieldPosition="0">
        <references count="6">
          <reference field="0" count="1" selected="0">
            <x v="163"/>
          </reference>
          <reference field="2" count="1" selected="0">
            <x v="20"/>
          </reference>
          <reference field="7" count="1" selected="0">
            <x v="41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277"/>
          </reference>
        </references>
      </pivotArea>
    </format>
    <format dxfId="556">
      <pivotArea dataOnly="0" labelOnly="1" outline="0" fieldPosition="0">
        <references count="6">
          <reference field="0" count="1" selected="0">
            <x v="163"/>
          </reference>
          <reference field="2" count="1" selected="0">
            <x v="20"/>
          </reference>
          <reference field="7" count="1" selected="0">
            <x v="41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77"/>
          </reference>
        </references>
      </pivotArea>
    </format>
    <format dxfId="555">
      <pivotArea dataOnly="0" labelOnly="1" outline="0" fieldPosition="0">
        <references count="6">
          <reference field="0" count="1" selected="0">
            <x v="170"/>
          </reference>
          <reference field="2" count="1" selected="0">
            <x v="20"/>
          </reference>
          <reference field="7" count="1" selected="0">
            <x v="41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272"/>
          </reference>
        </references>
      </pivotArea>
    </format>
    <format dxfId="554">
      <pivotArea dataOnly="0" labelOnly="1" outline="0" fieldPosition="0">
        <references count="6">
          <reference field="0" count="1" selected="0">
            <x v="170"/>
          </reference>
          <reference field="2" count="1" selected="0">
            <x v="20"/>
          </reference>
          <reference field="7" count="1" selected="0">
            <x v="41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72"/>
          </reference>
        </references>
      </pivotArea>
    </format>
    <format dxfId="553">
      <pivotArea dataOnly="0" labelOnly="1" outline="0" fieldPosition="0">
        <references count="6">
          <reference field="0" count="1" selected="0">
            <x v="207"/>
          </reference>
          <reference field="2" count="1" selected="0">
            <x v="20"/>
          </reference>
          <reference field="7" count="1" selected="0">
            <x v="41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45"/>
          </reference>
        </references>
      </pivotArea>
    </format>
    <format dxfId="552">
      <pivotArea dataOnly="0" labelOnly="1" outline="0" fieldPosition="0">
        <references count="6">
          <reference field="0" count="1" selected="0">
            <x v="232"/>
          </reference>
          <reference field="2" count="1" selected="0">
            <x v="21"/>
          </reference>
          <reference field="7" count="1" selected="0">
            <x v="41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76"/>
          </reference>
        </references>
      </pivotArea>
    </format>
    <format dxfId="551">
      <pivotArea dataOnly="0" labelOnly="1" outline="0" fieldPosition="0">
        <references count="6">
          <reference field="0" count="1" selected="0">
            <x v="251"/>
          </reference>
          <reference field="2" count="1" selected="0">
            <x v="28"/>
          </reference>
          <reference field="7" count="1" selected="0">
            <x v="41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234"/>
          </reference>
        </references>
      </pivotArea>
    </format>
    <format dxfId="550">
      <pivotArea dataOnly="0" labelOnly="1" outline="0" fieldPosition="0">
        <references count="6">
          <reference field="0" count="1" selected="0">
            <x v="251"/>
          </reference>
          <reference field="2" count="1" selected="0">
            <x v="28"/>
          </reference>
          <reference field="7" count="1" selected="0">
            <x v="41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234"/>
          </reference>
        </references>
      </pivotArea>
    </format>
    <format dxfId="549">
      <pivotArea dataOnly="0" labelOnly="1" outline="0" fieldPosition="0">
        <references count="6">
          <reference field="0" count="1" selected="0">
            <x v="269"/>
          </reference>
          <reference field="2" count="1" selected="0">
            <x v="33"/>
          </reference>
          <reference field="7" count="1" selected="0">
            <x v="41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250"/>
          </reference>
        </references>
      </pivotArea>
    </format>
    <format dxfId="548">
      <pivotArea dataOnly="0" labelOnly="1" outline="0" fieldPosition="0">
        <references count="6">
          <reference field="0" count="1" selected="0">
            <x v="269"/>
          </reference>
          <reference field="2" count="1" selected="0">
            <x v="33"/>
          </reference>
          <reference field="7" count="1" selected="0">
            <x v="41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250"/>
          </reference>
        </references>
      </pivotArea>
    </format>
    <format dxfId="547">
      <pivotArea dataOnly="0" labelOnly="1" outline="0" fieldPosition="0">
        <references count="6">
          <reference field="0" count="1" selected="0">
            <x v="276"/>
          </reference>
          <reference field="2" count="1" selected="0">
            <x v="21"/>
          </reference>
          <reference field="7" count="1" selected="0">
            <x v="41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95"/>
          </reference>
        </references>
      </pivotArea>
    </format>
    <format dxfId="546">
      <pivotArea dataOnly="0" labelOnly="1" outline="0" fieldPosition="0">
        <references count="6">
          <reference field="0" count="1" selected="0">
            <x v="276"/>
          </reference>
          <reference field="2" count="1" selected="0">
            <x v="21"/>
          </reference>
          <reference field="7" count="1" selected="0">
            <x v="41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95"/>
          </reference>
        </references>
      </pivotArea>
    </format>
    <format dxfId="545">
      <pivotArea dataOnly="0" labelOnly="1" outline="0" fieldPosition="0">
        <references count="6">
          <reference field="0" count="1" selected="0">
            <x v="280"/>
          </reference>
          <reference field="2" count="1" selected="0">
            <x v="33"/>
          </reference>
          <reference field="7" count="1" selected="0">
            <x v="41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04"/>
          </reference>
        </references>
      </pivotArea>
    </format>
    <format dxfId="544">
      <pivotArea dataOnly="0" labelOnly="1" outline="0" fieldPosition="0">
        <references count="6">
          <reference field="0" count="1" selected="0">
            <x v="282"/>
          </reference>
          <reference field="2" count="1" selected="0">
            <x v="33"/>
          </reference>
          <reference field="7" count="1" selected="0">
            <x v="41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80"/>
          </reference>
        </references>
      </pivotArea>
    </format>
    <format dxfId="543">
      <pivotArea dataOnly="0" labelOnly="1" outline="0" fieldPosition="0">
        <references count="6">
          <reference field="0" count="1" selected="0">
            <x v="307"/>
          </reference>
          <reference field="2" count="1" selected="0">
            <x v="0"/>
          </reference>
          <reference field="7" count="1" selected="0">
            <x v="41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0"/>
          </reference>
        </references>
      </pivotArea>
    </format>
    <format dxfId="542">
      <pivotArea dataOnly="0" labelOnly="1" outline="0" fieldPosition="0">
        <references count="6">
          <reference field="0" count="1" selected="0">
            <x v="316"/>
          </reference>
          <reference field="2" count="1" selected="0">
            <x v="21"/>
          </reference>
          <reference field="7" count="1" selected="0">
            <x v="41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91"/>
          </reference>
        </references>
      </pivotArea>
    </format>
    <format dxfId="541">
      <pivotArea dataOnly="0" labelOnly="1" outline="0" fieldPosition="0">
        <references count="6">
          <reference field="0" count="1" selected="0">
            <x v="10"/>
          </reference>
          <reference field="2" count="1" selected="0">
            <x v="33"/>
          </reference>
          <reference field="7" count="1" selected="0">
            <x v="43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62"/>
          </reference>
        </references>
      </pivotArea>
    </format>
    <format dxfId="540">
      <pivotArea dataOnly="0" labelOnly="1" outline="0" fieldPosition="0">
        <references count="6">
          <reference field="0" count="1" selected="0">
            <x v="18"/>
          </reference>
          <reference field="2" count="1" selected="0">
            <x v="21"/>
          </reference>
          <reference field="7" count="1" selected="0">
            <x v="43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14"/>
          </reference>
        </references>
      </pivotArea>
    </format>
    <format dxfId="539">
      <pivotArea dataOnly="0" labelOnly="1" outline="0" fieldPosition="0">
        <references count="6">
          <reference field="0" count="1" selected="0">
            <x v="39"/>
          </reference>
          <reference field="2" count="1" selected="0">
            <x v="16"/>
          </reference>
          <reference field="7" count="1" selected="0">
            <x v="43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40"/>
          </reference>
        </references>
      </pivotArea>
    </format>
    <format dxfId="538">
      <pivotArea dataOnly="0" labelOnly="1" outline="0" fieldPosition="0">
        <references count="6">
          <reference field="0" count="1" selected="0">
            <x v="43"/>
          </reference>
          <reference field="2" count="1" selected="0">
            <x v="35"/>
          </reference>
          <reference field="7" count="1" selected="0">
            <x v="43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61"/>
          </reference>
        </references>
      </pivotArea>
    </format>
    <format dxfId="537">
      <pivotArea dataOnly="0" labelOnly="1" outline="0" fieldPosition="0">
        <references count="6">
          <reference field="0" count="1" selected="0">
            <x v="45"/>
          </reference>
          <reference field="2" count="1" selected="0">
            <x v="17"/>
          </reference>
          <reference field="7" count="1" selected="0">
            <x v="43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34"/>
          </reference>
        </references>
      </pivotArea>
    </format>
    <format dxfId="536">
      <pivotArea dataOnly="0" labelOnly="1" outline="0" fieldPosition="0">
        <references count="6">
          <reference field="0" count="1" selected="0">
            <x v="53"/>
          </reference>
          <reference field="2" count="1" selected="0">
            <x v="4"/>
          </reference>
          <reference field="7" count="1" selected="0">
            <x v="43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285"/>
          </reference>
        </references>
      </pivotArea>
    </format>
    <format dxfId="535">
      <pivotArea dataOnly="0" labelOnly="1" outline="0" fieldPosition="0">
        <references count="6">
          <reference field="0" count="1" selected="0">
            <x v="83"/>
          </reference>
          <reference field="2" count="1" selected="0">
            <x v="21"/>
          </reference>
          <reference field="7" count="1" selected="0">
            <x v="43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82"/>
          </reference>
        </references>
      </pivotArea>
    </format>
    <format dxfId="534">
      <pivotArea dataOnly="0" labelOnly="1" outline="0" fieldPosition="0">
        <references count="6">
          <reference field="0" count="1" selected="0">
            <x v="88"/>
          </reference>
          <reference field="2" count="1" selected="0">
            <x v="20"/>
          </reference>
          <reference field="7" count="1" selected="0">
            <x v="43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98"/>
          </reference>
        </references>
      </pivotArea>
    </format>
    <format dxfId="533">
      <pivotArea dataOnly="0" labelOnly="1" outline="0" fieldPosition="0">
        <references count="6">
          <reference field="0" count="1" selected="0">
            <x v="104"/>
          </reference>
          <reference field="2" count="1" selected="0">
            <x v="20"/>
          </reference>
          <reference field="7" count="1" selected="0">
            <x v="43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177"/>
          </reference>
        </references>
      </pivotArea>
    </format>
    <format dxfId="532">
      <pivotArea dataOnly="0" labelOnly="1" outline="0" fieldPosition="0">
        <references count="6">
          <reference field="0" count="1" selected="0">
            <x v="109"/>
          </reference>
          <reference field="2" count="1" selected="0">
            <x v="20"/>
          </reference>
          <reference field="7" count="1" selected="0">
            <x v="43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33"/>
          </reference>
        </references>
      </pivotArea>
    </format>
    <format dxfId="531">
      <pivotArea dataOnly="0" labelOnly="1" outline="0" fieldPosition="0">
        <references count="6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43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61"/>
          </reference>
        </references>
      </pivotArea>
    </format>
    <format dxfId="530">
      <pivotArea dataOnly="0" labelOnly="1" outline="0" fieldPosition="0">
        <references count="6">
          <reference field="0" count="1" selected="0">
            <x v="150"/>
          </reference>
          <reference field="2" count="1" selected="0">
            <x v="33"/>
          </reference>
          <reference field="7" count="1" selected="0">
            <x v="43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47"/>
          </reference>
        </references>
      </pivotArea>
    </format>
    <format dxfId="529">
      <pivotArea dataOnly="0" labelOnly="1" outline="0" fieldPosition="0">
        <references count="6">
          <reference field="0" count="1" selected="0">
            <x v="170"/>
          </reference>
          <reference field="2" count="1" selected="0">
            <x v="20"/>
          </reference>
          <reference field="7" count="1" selected="0">
            <x v="43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72"/>
          </reference>
        </references>
      </pivotArea>
    </format>
    <format dxfId="528">
      <pivotArea dataOnly="0" labelOnly="1" outline="0" fieldPosition="0">
        <references count="6">
          <reference field="0" count="1" selected="0">
            <x v="177"/>
          </reference>
          <reference field="2" count="1" selected="0">
            <x v="20"/>
          </reference>
          <reference field="7" count="1" selected="0">
            <x v="43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65"/>
          </reference>
        </references>
      </pivotArea>
    </format>
    <format dxfId="527">
      <pivotArea dataOnly="0" labelOnly="1" outline="0" fieldPosition="0">
        <references count="6">
          <reference field="0" count="1" selected="0">
            <x v="207"/>
          </reference>
          <reference field="2" count="1" selected="0">
            <x v="20"/>
          </reference>
          <reference field="7" count="1" selected="0">
            <x v="43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45"/>
          </reference>
        </references>
      </pivotArea>
    </format>
    <format dxfId="526">
      <pivotArea dataOnly="0" labelOnly="1" outline="0" fieldPosition="0">
        <references count="6">
          <reference field="0" count="1" selected="0">
            <x v="214"/>
          </reference>
          <reference field="2" count="1" selected="0">
            <x v="31"/>
          </reference>
          <reference field="7" count="1" selected="0">
            <x v="43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73"/>
          </reference>
        </references>
      </pivotArea>
    </format>
    <format dxfId="525">
      <pivotArea dataOnly="0" labelOnly="1" outline="0" fieldPosition="0">
        <references count="6">
          <reference field="0" count="1" selected="0">
            <x v="215"/>
          </reference>
          <reference field="2" count="1" selected="0">
            <x v="18"/>
          </reference>
          <reference field="7" count="1" selected="0">
            <x v="43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151"/>
          </reference>
        </references>
      </pivotArea>
    </format>
    <format dxfId="524">
      <pivotArea dataOnly="0" labelOnly="1" outline="0" fieldPosition="0">
        <references count="6">
          <reference field="0" count="1" selected="0">
            <x v="215"/>
          </reference>
          <reference field="2" count="1" selected="0">
            <x v="18"/>
          </reference>
          <reference field="7" count="1" selected="0">
            <x v="43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151"/>
          </reference>
        </references>
      </pivotArea>
    </format>
    <format dxfId="523">
      <pivotArea dataOnly="0" labelOnly="1" outline="0" fieldPosition="0">
        <references count="6">
          <reference field="0" count="1" selected="0">
            <x v="257"/>
          </reference>
          <reference field="2" count="1" selected="0">
            <x v="32"/>
          </reference>
          <reference field="7" count="1" selected="0">
            <x v="43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29"/>
          </reference>
        </references>
      </pivotArea>
    </format>
    <format dxfId="522">
      <pivotArea dataOnly="0" labelOnly="1" outline="0" fieldPosition="0">
        <references count="6">
          <reference field="0" count="1" selected="0">
            <x v="276"/>
          </reference>
          <reference field="2" count="1" selected="0">
            <x v="21"/>
          </reference>
          <reference field="7" count="1" selected="0">
            <x v="43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95"/>
          </reference>
        </references>
      </pivotArea>
    </format>
    <format dxfId="521">
      <pivotArea dataOnly="0" labelOnly="1" outline="0" fieldPosition="0">
        <references count="6">
          <reference field="0" count="1" selected="0">
            <x v="295"/>
          </reference>
          <reference field="2" count="1" selected="0">
            <x v="35"/>
          </reference>
          <reference field="7" count="1" selected="0">
            <x v="43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38"/>
          </reference>
        </references>
      </pivotArea>
    </format>
    <format dxfId="520">
      <pivotArea dataOnly="0" labelOnly="1" outline="0" fieldPosition="0">
        <references count="6">
          <reference field="0" count="1" selected="0">
            <x v="316"/>
          </reference>
          <reference field="2" count="1" selected="0">
            <x v="21"/>
          </reference>
          <reference field="7" count="1" selected="0">
            <x v="43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91"/>
          </reference>
        </references>
      </pivotArea>
    </format>
    <format dxfId="519">
      <pivotArea dataOnly="0" labelOnly="1" outline="0" fieldPosition="0">
        <references count="6">
          <reference field="0" count="1" selected="0">
            <x v="19"/>
          </reference>
          <reference field="2" count="1" selected="0">
            <x v="37"/>
          </reference>
          <reference field="7" count="1" selected="0">
            <x v="44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57"/>
          </reference>
        </references>
      </pivotArea>
    </format>
    <format dxfId="518">
      <pivotArea dataOnly="0" labelOnly="1" outline="0" fieldPosition="0">
        <references count="6">
          <reference field="0" count="1" selected="0">
            <x v="20"/>
          </reference>
          <reference field="2" count="1" selected="0">
            <x v="37"/>
          </reference>
          <reference field="7" count="1" selected="0">
            <x v="44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18"/>
          </reference>
        </references>
      </pivotArea>
    </format>
    <format dxfId="517">
      <pivotArea dataOnly="0" labelOnly="1" outline="0" fieldPosition="0">
        <references count="6">
          <reference field="0" count="1" selected="0">
            <x v="21"/>
          </reference>
          <reference field="2" count="1" selected="0">
            <x v="37"/>
          </reference>
          <reference field="7" count="1" selected="0">
            <x v="44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71"/>
          </reference>
        </references>
      </pivotArea>
    </format>
    <format dxfId="516">
      <pivotArea dataOnly="0" labelOnly="1" outline="0" fieldPosition="0">
        <references count="6">
          <reference field="0" count="1" selected="0">
            <x v="51"/>
          </reference>
          <reference field="2" count="1" selected="0">
            <x v="35"/>
          </reference>
          <reference field="7" count="1" selected="0">
            <x v="44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30"/>
          </reference>
        </references>
      </pivotArea>
    </format>
    <format dxfId="515">
      <pivotArea dataOnly="0" labelOnly="1" outline="0" fieldPosition="0">
        <references count="6">
          <reference field="0" count="1" selected="0">
            <x v="77"/>
          </reference>
          <reference field="2" count="1" selected="0">
            <x v="4"/>
          </reference>
          <reference field="7" count="1" selected="0">
            <x v="44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90"/>
          </reference>
        </references>
      </pivotArea>
    </format>
    <format dxfId="514">
      <pivotArea dataOnly="0" labelOnly="1" outline="0" fieldPosition="0">
        <references count="6">
          <reference field="0" count="1" selected="0">
            <x v="96"/>
          </reference>
          <reference field="2" count="1" selected="0">
            <x v="19"/>
          </reference>
          <reference field="7" count="1" selected="0">
            <x v="44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93"/>
          </reference>
        </references>
      </pivotArea>
    </format>
    <format dxfId="513">
      <pivotArea dataOnly="0" labelOnly="1" outline="0" fieldPosition="0">
        <references count="6">
          <reference field="0" count="1" selected="0">
            <x v="122"/>
          </reference>
          <reference field="2" count="1" selected="0">
            <x v="18"/>
          </reference>
          <reference field="7" count="1" selected="0">
            <x v="44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45"/>
          </reference>
        </references>
      </pivotArea>
    </format>
    <format dxfId="512">
      <pivotArea dataOnly="0" labelOnly="1" outline="0" fieldPosition="0">
        <references count="6">
          <reference field="0" count="1" selected="0">
            <x v="136"/>
          </reference>
          <reference field="2" count="1" selected="0">
            <x v="30"/>
          </reference>
          <reference field="7" count="1" selected="0">
            <x v="44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249"/>
          </reference>
        </references>
      </pivotArea>
    </format>
    <format dxfId="511">
      <pivotArea dataOnly="0" labelOnly="1" outline="0" fieldPosition="0">
        <references count="6">
          <reference field="0" count="1" selected="0">
            <x v="168"/>
          </reference>
          <reference field="2" count="1" selected="0">
            <x v="18"/>
          </reference>
          <reference field="7" count="1" selected="0">
            <x v="44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11"/>
          </reference>
        </references>
      </pivotArea>
    </format>
    <format dxfId="510">
      <pivotArea dataOnly="0" labelOnly="1" outline="0" fieldPosition="0">
        <references count="6">
          <reference field="0" count="1" selected="0">
            <x v="181"/>
          </reference>
          <reference field="2" count="1" selected="0">
            <x v="33"/>
          </reference>
          <reference field="7" count="1" selected="0">
            <x v="44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85"/>
          </reference>
        </references>
      </pivotArea>
    </format>
    <format dxfId="509">
      <pivotArea dataOnly="0" labelOnly="1" outline="0" fieldPosition="0">
        <references count="6">
          <reference field="0" count="1" selected="0">
            <x v="195"/>
          </reference>
          <reference field="2" count="1" selected="0">
            <x v="33"/>
          </reference>
          <reference field="7" count="1" selected="0">
            <x v="44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37"/>
          </reference>
        </references>
      </pivotArea>
    </format>
    <format dxfId="508">
      <pivotArea dataOnly="0" labelOnly="1" outline="0" fieldPosition="0">
        <references count="6">
          <reference field="0" count="1" selected="0">
            <x v="197"/>
          </reference>
          <reference field="2" count="1" selected="0">
            <x v="20"/>
          </reference>
          <reference field="7" count="1" selected="0">
            <x v="44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89"/>
          </reference>
        </references>
      </pivotArea>
    </format>
    <format dxfId="507">
      <pivotArea dataOnly="0" labelOnly="1" outline="0" fieldPosition="0">
        <references count="6">
          <reference field="0" count="1" selected="0">
            <x v="197"/>
          </reference>
          <reference field="2" count="1" selected="0">
            <x v="20"/>
          </reference>
          <reference field="7" count="1" selected="0">
            <x v="44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89"/>
          </reference>
        </references>
      </pivotArea>
    </format>
    <format dxfId="506">
      <pivotArea dataOnly="0" labelOnly="1" outline="0" fieldPosition="0">
        <references count="6">
          <reference field="0" count="1" selected="0">
            <x v="238"/>
          </reference>
          <reference field="2" count="1" selected="0">
            <x v="18"/>
          </reference>
          <reference field="7" count="1" selected="0">
            <x v="44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28"/>
          </reference>
        </references>
      </pivotArea>
    </format>
    <format dxfId="505">
      <pivotArea dataOnly="0" labelOnly="1" outline="0" fieldPosition="0">
        <references count="6">
          <reference field="0" count="1" selected="0">
            <x v="262"/>
          </reference>
          <reference field="2" count="1" selected="0">
            <x v="12"/>
          </reference>
          <reference field="7" count="1" selected="0">
            <x v="44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253"/>
          </reference>
        </references>
      </pivotArea>
    </format>
    <format dxfId="504">
      <pivotArea dataOnly="0" labelOnly="1" outline="0" fieldPosition="0">
        <references count="6">
          <reference field="0" count="1" selected="0">
            <x v="262"/>
          </reference>
          <reference field="2" count="1" selected="0">
            <x v="12"/>
          </reference>
          <reference field="7" count="1" selected="0">
            <x v="44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253"/>
          </reference>
        </references>
      </pivotArea>
    </format>
    <format dxfId="503">
      <pivotArea dataOnly="0" labelOnly="1" outline="0" fieldPosition="0">
        <references count="6">
          <reference field="0" count="1" selected="0">
            <x v="318"/>
          </reference>
          <reference field="2" count="1" selected="0">
            <x v="20"/>
          </reference>
          <reference field="7" count="1" selected="0">
            <x v="44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93"/>
          </reference>
        </references>
      </pivotArea>
    </format>
    <format dxfId="502">
      <pivotArea dataOnly="0" labelOnly="1" outline="0" fieldPosition="0">
        <references count="6">
          <reference field="0" count="1" selected="0">
            <x v="47"/>
          </reference>
          <reference field="2" count="1" selected="0">
            <x v="31"/>
          </reference>
          <reference field="7" count="1" selected="0">
            <x v="46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33"/>
          </reference>
        </references>
      </pivotArea>
    </format>
    <format dxfId="501">
      <pivotArea dataOnly="0" labelOnly="1" outline="0" fieldPosition="0">
        <references count="6">
          <reference field="0" count="1" selected="0">
            <x v="49"/>
          </reference>
          <reference field="2" count="1" selected="0">
            <x v="20"/>
          </reference>
          <reference field="7" count="1" selected="0">
            <x v="46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39"/>
          </reference>
        </references>
      </pivotArea>
    </format>
    <format dxfId="500">
      <pivotArea dataOnly="0" labelOnly="1" outline="0" fieldPosition="0">
        <references count="6">
          <reference field="0" count="1" selected="0">
            <x v="49"/>
          </reference>
          <reference field="2" count="1" selected="0">
            <x v="20"/>
          </reference>
          <reference field="7" count="1" selected="0">
            <x v="46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39"/>
          </reference>
        </references>
      </pivotArea>
    </format>
    <format dxfId="499">
      <pivotArea dataOnly="0" labelOnly="1" outline="0" fieldPosition="0">
        <references count="6">
          <reference field="0" count="1" selected="0">
            <x v="50"/>
          </reference>
          <reference field="2" count="1" selected="0">
            <x v="20"/>
          </reference>
          <reference field="7" count="1" selected="0">
            <x v="46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35"/>
          </reference>
        </references>
      </pivotArea>
    </format>
    <format dxfId="498">
      <pivotArea dataOnly="0" labelOnly="1" outline="0" fieldPosition="0">
        <references count="6">
          <reference field="0" count="1" selected="0">
            <x v="110"/>
          </reference>
          <reference field="2" count="1" selected="0">
            <x v="20"/>
          </reference>
          <reference field="7" count="1" selected="0">
            <x v="46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62"/>
          </reference>
        </references>
      </pivotArea>
    </format>
    <format dxfId="497">
      <pivotArea dataOnly="0" labelOnly="1" outline="0" fieldPosition="0">
        <references count="6">
          <reference field="0" count="1" selected="0">
            <x v="171"/>
          </reference>
          <reference field="2" count="1" selected="0">
            <x v="9"/>
          </reference>
          <reference field="7" count="1" selected="0">
            <x v="46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1"/>
          </reference>
        </references>
      </pivotArea>
    </format>
    <format dxfId="496">
      <pivotArea dataOnly="0" labelOnly="1" outline="0" fieldPosition="0">
        <references count="6">
          <reference field="0" count="1" selected="0">
            <x v="171"/>
          </reference>
          <reference field="2" count="1" selected="0">
            <x v="9"/>
          </reference>
          <reference field="7" count="1" selected="0">
            <x v="46"/>
          </reference>
          <reference field="8" count="1" selected="0">
            <x v="2"/>
          </reference>
          <reference field="9" count="2">
            <x v="17"/>
            <x v="18"/>
          </reference>
          <reference field="20" count="1" selected="0">
            <x v="21"/>
          </reference>
        </references>
      </pivotArea>
    </format>
    <format dxfId="495">
      <pivotArea dataOnly="0" labelOnly="1" outline="0" fieldPosition="0">
        <references count="6">
          <reference field="0" count="1" selected="0">
            <x v="172"/>
          </reference>
          <reference field="2" count="1" selected="0">
            <x v="9"/>
          </reference>
          <reference field="7" count="1" selected="0">
            <x v="46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00"/>
          </reference>
        </references>
      </pivotArea>
    </format>
    <format dxfId="494">
      <pivotArea dataOnly="0" labelOnly="1" outline="0" fieldPosition="0">
        <references count="6">
          <reference field="0" count="1" selected="0">
            <x v="172"/>
          </reference>
          <reference field="2" count="1" selected="0">
            <x v="9"/>
          </reference>
          <reference field="7" count="1" selected="0">
            <x v="46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00"/>
          </reference>
        </references>
      </pivotArea>
    </format>
    <format dxfId="493">
      <pivotArea dataOnly="0" labelOnly="1" outline="0" fieldPosition="0">
        <references count="6">
          <reference field="0" count="1" selected="0">
            <x v="190"/>
          </reference>
          <reference field="2" count="1" selected="0">
            <x v="20"/>
          </reference>
          <reference field="7" count="1" selected="0">
            <x v="46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24"/>
          </reference>
        </references>
      </pivotArea>
    </format>
    <format dxfId="492">
      <pivotArea dataOnly="0" labelOnly="1" outline="0" fieldPosition="0">
        <references count="6">
          <reference field="0" count="1" selected="0">
            <x v="203"/>
          </reference>
          <reference field="2" count="1" selected="0">
            <x v="20"/>
          </reference>
          <reference field="7" count="1" selected="0">
            <x v="46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7"/>
          </reference>
        </references>
      </pivotArea>
    </format>
    <format dxfId="491">
      <pivotArea dataOnly="0" labelOnly="1" outline="0" fieldPosition="0">
        <references count="6">
          <reference field="0" count="1" selected="0">
            <x v="223"/>
          </reference>
          <reference field="2" count="1" selected="0">
            <x v="20"/>
          </reference>
          <reference field="7" count="1" selected="0">
            <x v="46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73"/>
          </reference>
        </references>
      </pivotArea>
    </format>
    <format dxfId="490">
      <pivotArea dataOnly="0" labelOnly="1" outline="0" fieldPosition="0">
        <references count="6">
          <reference field="0" count="1" selected="0">
            <x v="244"/>
          </reference>
          <reference field="2" count="1" selected="0">
            <x v="34"/>
          </reference>
          <reference field="7" count="1" selected="0">
            <x v="46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30"/>
          </reference>
        </references>
      </pivotArea>
    </format>
    <format dxfId="489">
      <pivotArea dataOnly="0" labelOnly="1" outline="0" fieldPosition="0">
        <references count="6">
          <reference field="0" count="1" selected="0">
            <x v="244"/>
          </reference>
          <reference field="2" count="1" selected="0">
            <x v="34"/>
          </reference>
          <reference field="7" count="1" selected="0">
            <x v="46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30"/>
          </reference>
        </references>
      </pivotArea>
    </format>
    <format dxfId="488">
      <pivotArea dataOnly="0" labelOnly="1" outline="0" fieldPosition="0">
        <references count="6">
          <reference field="0" count="1" selected="0">
            <x v="302"/>
          </reference>
          <reference field="2" count="1" selected="0">
            <x v="35"/>
          </reference>
          <reference field="7" count="1" selected="0">
            <x v="46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8"/>
          </reference>
        </references>
      </pivotArea>
    </format>
    <format dxfId="487">
      <pivotArea dataOnly="0" labelOnly="1" outline="0" fieldPosition="0">
        <references count="6">
          <reference field="0" count="1" selected="0">
            <x v="2"/>
          </reference>
          <reference field="2" count="1" selected="0">
            <x v="20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63"/>
          </reference>
        </references>
      </pivotArea>
    </format>
    <format dxfId="486">
      <pivotArea dataOnly="0" labelOnly="1" outline="0" fieldPosition="0">
        <references count="6">
          <reference field="0" count="1" selected="0">
            <x v="34"/>
          </reference>
          <reference field="2" count="1" selected="0">
            <x v="33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62"/>
          </reference>
        </references>
      </pivotArea>
    </format>
    <format dxfId="485">
      <pivotArea dataOnly="0" labelOnly="1" outline="0" fieldPosition="0">
        <references count="6">
          <reference field="0" count="1" selected="0">
            <x v="57"/>
          </reference>
          <reference field="2" count="1" selected="0">
            <x v="4"/>
          </reference>
          <reference field="7" count="1" selected="0">
            <x v="47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203"/>
          </reference>
        </references>
      </pivotArea>
    </format>
    <format dxfId="484">
      <pivotArea dataOnly="0" labelOnly="1" outline="0" fieldPosition="0">
        <references count="6">
          <reference field="0" count="1" selected="0">
            <x v="72"/>
          </reference>
          <reference field="2" count="1" selected="0">
            <x v="33"/>
          </reference>
          <reference field="7" count="1" selected="0">
            <x v="47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54"/>
          </reference>
        </references>
      </pivotArea>
    </format>
    <format dxfId="483">
      <pivotArea dataOnly="0" labelOnly="1" outline="0" fieldPosition="0">
        <references count="6">
          <reference field="0" count="1" selected="0">
            <x v="90"/>
          </reference>
          <reference field="2" count="1" selected="0">
            <x v="21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56"/>
          </reference>
        </references>
      </pivotArea>
    </format>
    <format dxfId="482">
      <pivotArea dataOnly="0" labelOnly="1" outline="0" fieldPosition="0">
        <references count="6">
          <reference field="0" count="1" selected="0">
            <x v="90"/>
          </reference>
          <reference field="2" count="1" selected="0">
            <x v="21"/>
          </reference>
          <reference field="7" count="1" selected="0">
            <x v="47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56"/>
          </reference>
        </references>
      </pivotArea>
    </format>
    <format dxfId="481">
      <pivotArea dataOnly="0" labelOnly="1" outline="0" fieldPosition="0">
        <references count="6">
          <reference field="0" count="1" selected="0">
            <x v="118"/>
          </reference>
          <reference field="2" count="1" selected="0">
            <x v="8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92"/>
          </reference>
        </references>
      </pivotArea>
    </format>
    <format dxfId="480">
      <pivotArea dataOnly="0" labelOnly="1" outline="0" fieldPosition="0">
        <references count="6">
          <reference field="0" count="1" selected="0">
            <x v="118"/>
          </reference>
          <reference field="2" count="1" selected="0">
            <x v="8"/>
          </reference>
          <reference field="7" count="1" selected="0">
            <x v="47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192"/>
          </reference>
        </references>
      </pivotArea>
    </format>
    <format dxfId="479">
      <pivotArea dataOnly="0" labelOnly="1" outline="0" fieldPosition="0">
        <references count="6">
          <reference field="0" count="1" selected="0">
            <x v="128"/>
          </reference>
          <reference field="2" count="1" selected="0">
            <x v="33"/>
          </reference>
          <reference field="7" count="1" selected="0">
            <x v="47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25"/>
          </reference>
        </references>
      </pivotArea>
    </format>
    <format dxfId="478">
      <pivotArea dataOnly="0" labelOnly="1" outline="0" fieldPosition="0">
        <references count="6">
          <reference field="0" count="1" selected="0">
            <x v="148"/>
          </reference>
          <reference field="2" count="1" selected="0">
            <x v="20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67"/>
          </reference>
        </references>
      </pivotArea>
    </format>
    <format dxfId="477">
      <pivotArea dataOnly="0" labelOnly="1" outline="0" fieldPosition="0">
        <references count="6">
          <reference field="0" count="1" selected="0">
            <x v="148"/>
          </reference>
          <reference field="2" count="1" selected="0">
            <x v="20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67"/>
          </reference>
        </references>
      </pivotArea>
    </format>
    <format dxfId="476">
      <pivotArea dataOnly="0" labelOnly="1" outline="0" fieldPosition="0">
        <references count="6">
          <reference field="0" count="1" selected="0">
            <x v="155"/>
          </reference>
          <reference field="2" count="1" selected="0">
            <x v="21"/>
          </reference>
          <reference field="7" count="1" selected="0">
            <x v="47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86"/>
          </reference>
        </references>
      </pivotArea>
    </format>
    <format dxfId="475">
      <pivotArea dataOnly="0" labelOnly="1" outline="0" fieldPosition="0">
        <references count="6">
          <reference field="0" count="1" selected="0">
            <x v="156"/>
          </reference>
          <reference field="2" count="1" selected="0">
            <x v="21"/>
          </reference>
          <reference field="7" count="1" selected="0">
            <x v="47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213"/>
          </reference>
        </references>
      </pivotArea>
    </format>
    <format dxfId="474">
      <pivotArea dataOnly="0" labelOnly="1" outline="0" fieldPosition="0">
        <references count="6">
          <reference field="0" count="1" selected="0">
            <x v="168"/>
          </reference>
          <reference field="2" count="1" selected="0">
            <x v="18"/>
          </reference>
          <reference field="7" count="1" selected="0">
            <x v="47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211"/>
          </reference>
        </references>
      </pivotArea>
    </format>
    <format dxfId="473">
      <pivotArea dataOnly="0" labelOnly="1" outline="0" fieldPosition="0">
        <references count="6">
          <reference field="0" count="1" selected="0">
            <x v="181"/>
          </reference>
          <reference field="2" count="1" selected="0">
            <x v="33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85"/>
          </reference>
        </references>
      </pivotArea>
    </format>
    <format dxfId="472">
      <pivotArea dataOnly="0" labelOnly="1" outline="0" fieldPosition="0">
        <references count="6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47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215"/>
          </reference>
        </references>
      </pivotArea>
    </format>
    <format dxfId="471">
      <pivotArea dataOnly="0" labelOnly="1" outline="0" fieldPosition="0">
        <references count="6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47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63"/>
          </reference>
        </references>
      </pivotArea>
    </format>
    <format dxfId="470">
      <pivotArea dataOnly="0" labelOnly="1" outline="0" fieldPosition="0">
        <references count="6">
          <reference field="0" count="1" selected="0">
            <x v="200"/>
          </reference>
          <reference field="2" count="1" selected="0">
            <x v="17"/>
          </reference>
          <reference field="7" count="1" selected="0">
            <x v="47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233"/>
          </reference>
        </references>
      </pivotArea>
    </format>
    <format dxfId="469">
      <pivotArea dataOnly="0" labelOnly="1" outline="0" fieldPosition="0">
        <references count="6">
          <reference field="0" count="1" selected="0">
            <x v="200"/>
          </reference>
          <reference field="2" count="1" selected="0">
            <x v="17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33"/>
          </reference>
        </references>
      </pivotArea>
    </format>
    <format dxfId="468">
      <pivotArea dataOnly="0" labelOnly="1" outline="0" fieldPosition="0">
        <references count="6">
          <reference field="0" count="1" selected="0">
            <x v="210"/>
          </reference>
          <reference field="2" count="1" selected="0">
            <x v="35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08"/>
          </reference>
        </references>
      </pivotArea>
    </format>
    <format dxfId="467">
      <pivotArea dataOnly="0" labelOnly="1" outline="0" fieldPosition="0">
        <references count="6">
          <reference field="0" count="1" selected="0">
            <x v="210"/>
          </reference>
          <reference field="2" count="1" selected="0">
            <x v="35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08"/>
          </reference>
        </references>
      </pivotArea>
    </format>
    <format dxfId="466">
      <pivotArea dataOnly="0" labelOnly="1" outline="0" fieldPosition="0">
        <references count="6">
          <reference field="0" count="1" selected="0">
            <x v="212"/>
          </reference>
          <reference field="2" count="1" selected="0">
            <x v="33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27"/>
          </reference>
        </references>
      </pivotArea>
    </format>
    <format dxfId="465">
      <pivotArea dataOnly="0" labelOnly="1" outline="0" fieldPosition="0">
        <references count="6">
          <reference field="0" count="1" selected="0">
            <x v="212"/>
          </reference>
          <reference field="2" count="1" selected="0">
            <x v="33"/>
          </reference>
          <reference field="7" count="1" selected="0">
            <x v="47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27"/>
          </reference>
        </references>
      </pivotArea>
    </format>
    <format dxfId="464">
      <pivotArea dataOnly="0" labelOnly="1" outline="0" fieldPosition="0">
        <references count="6">
          <reference field="0" count="1" selected="0">
            <x v="221"/>
          </reference>
          <reference field="2" count="1" selected="0">
            <x v="31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67"/>
          </reference>
        </references>
      </pivotArea>
    </format>
    <format dxfId="463">
      <pivotArea dataOnly="0" labelOnly="1" outline="0" fieldPosition="0">
        <references count="6">
          <reference field="0" count="1" selected="0">
            <x v="227"/>
          </reference>
          <reference field="2" count="1" selected="0">
            <x v="20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109"/>
          </reference>
        </references>
      </pivotArea>
    </format>
    <format dxfId="462">
      <pivotArea dataOnly="0" labelOnly="1" outline="0" fieldPosition="0">
        <references count="6">
          <reference field="0" count="1" selected="0">
            <x v="231"/>
          </reference>
          <reference field="2" count="1" selected="0">
            <x v="21"/>
          </reference>
          <reference field="7" count="1" selected="0">
            <x v="47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217"/>
          </reference>
        </references>
      </pivotArea>
    </format>
    <format dxfId="461">
      <pivotArea dataOnly="0" labelOnly="1" outline="0" fieldPosition="0">
        <references count="6">
          <reference field="0" count="1" selected="0">
            <x v="233"/>
          </reference>
          <reference field="2" count="1" selected="0">
            <x v="21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78"/>
          </reference>
        </references>
      </pivotArea>
    </format>
    <format dxfId="460">
      <pivotArea dataOnly="0" labelOnly="1" outline="0" fieldPosition="0">
        <references count="6">
          <reference field="0" count="1" selected="0">
            <x v="237"/>
          </reference>
          <reference field="2" count="1" selected="0">
            <x v="18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31"/>
          </reference>
        </references>
      </pivotArea>
    </format>
    <format dxfId="459">
      <pivotArea dataOnly="0" labelOnly="1" outline="0" fieldPosition="0">
        <references count="6">
          <reference field="0" count="1" selected="0">
            <x v="237"/>
          </reference>
          <reference field="2" count="1" selected="0">
            <x v="18"/>
          </reference>
          <reference field="7" count="1" selected="0">
            <x v="47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31"/>
          </reference>
        </references>
      </pivotArea>
    </format>
    <format dxfId="458">
      <pivotArea dataOnly="0" labelOnly="1" outline="0" fieldPosition="0">
        <references count="6">
          <reference field="0" count="1" selected="0">
            <x v="310"/>
          </reference>
          <reference field="2" count="1" selected="0">
            <x v="31"/>
          </reference>
          <reference field="7" count="1" selected="0">
            <x v="47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284"/>
          </reference>
        </references>
      </pivotArea>
    </format>
    <format dxfId="457">
      <pivotArea dataOnly="0" labelOnly="1" outline="0" fieldPosition="0">
        <references count="6">
          <reference field="0" count="1" selected="0">
            <x v="318"/>
          </reference>
          <reference field="2" count="1" selected="0">
            <x v="20"/>
          </reference>
          <reference field="7" count="1" selected="0">
            <x v="47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93"/>
          </reference>
        </references>
      </pivotArea>
    </format>
    <format dxfId="456">
      <pivotArea dataOnly="0" labelOnly="1" outline="0" fieldPosition="0">
        <references count="6">
          <reference field="0" count="1" selected="0">
            <x v="319"/>
          </reference>
          <reference field="2" count="1" selected="0">
            <x v="38"/>
          </reference>
          <reference field="7" count="1" selected="0">
            <x v="47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294"/>
          </reference>
        </references>
      </pivotArea>
    </format>
    <format dxfId="455">
      <pivotArea dataOnly="0" labelOnly="1" outline="0" fieldPosition="0">
        <references count="6">
          <reference field="0" count="1" selected="0">
            <x v="10"/>
          </reference>
          <reference field="2" count="1" selected="0">
            <x v="33"/>
          </reference>
          <reference field="7" count="1" selected="0">
            <x v="48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62"/>
          </reference>
        </references>
      </pivotArea>
    </format>
    <format dxfId="454">
      <pivotArea dataOnly="0" labelOnly="1" outline="0" fieldPosition="0">
        <references count="6">
          <reference field="0" count="1" selected="0">
            <x v="14"/>
          </reference>
          <reference field="2" count="1" selected="0">
            <x v="20"/>
          </reference>
          <reference field="7" count="1" selected="0">
            <x v="48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210"/>
          </reference>
        </references>
      </pivotArea>
    </format>
    <format dxfId="453">
      <pivotArea dataOnly="0" labelOnly="1" outline="0" fieldPosition="0">
        <references count="6">
          <reference field="0" count="1" selected="0">
            <x v="14"/>
          </reference>
          <reference field="2" count="1" selected="0">
            <x v="20"/>
          </reference>
          <reference field="7" count="1" selected="0">
            <x v="48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210"/>
          </reference>
        </references>
      </pivotArea>
    </format>
    <format dxfId="452">
      <pivotArea dataOnly="0" labelOnly="1" outline="0" fieldPosition="0">
        <references count="6">
          <reference field="0" count="1" selected="0">
            <x v="39"/>
          </reference>
          <reference field="2" count="1" selected="0">
            <x v="16"/>
          </reference>
          <reference field="7" count="1" selected="0">
            <x v="48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40"/>
          </reference>
        </references>
      </pivotArea>
    </format>
    <format dxfId="451">
      <pivotArea dataOnly="0" labelOnly="1" outline="0" fieldPosition="0">
        <references count="6">
          <reference field="0" count="1" selected="0">
            <x v="46"/>
          </reference>
          <reference field="2" count="1" selected="0">
            <x v="8"/>
          </reference>
          <reference field="7" count="1" selected="0">
            <x v="48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59"/>
          </reference>
        </references>
      </pivotArea>
    </format>
    <format dxfId="450">
      <pivotArea dataOnly="0" labelOnly="1" outline="0" fieldPosition="0">
        <references count="6">
          <reference field="0" count="1" selected="0">
            <x v="46"/>
          </reference>
          <reference field="2" count="1" selected="0">
            <x v="8"/>
          </reference>
          <reference field="7" count="1" selected="0">
            <x v="48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259"/>
          </reference>
        </references>
      </pivotArea>
    </format>
    <format dxfId="449">
      <pivotArea dataOnly="0" labelOnly="1" outline="0" fieldPosition="0">
        <references count="6">
          <reference field="0" count="1" selected="0">
            <x v="59"/>
          </reference>
          <reference field="2" count="1" selected="0">
            <x v="21"/>
          </reference>
          <reference field="7" count="1" selected="0">
            <x v="48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76"/>
          </reference>
        </references>
      </pivotArea>
    </format>
    <format dxfId="448">
      <pivotArea dataOnly="0" labelOnly="1" outline="0" fieldPosition="0">
        <references count="6">
          <reference field="0" count="1" selected="0">
            <x v="68"/>
          </reference>
          <reference field="2" count="1" selected="0">
            <x v="20"/>
          </reference>
          <reference field="7" count="1" selected="0">
            <x v="48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04"/>
          </reference>
        </references>
      </pivotArea>
    </format>
    <format dxfId="447">
      <pivotArea dataOnly="0" labelOnly="1" outline="0" fieldPosition="0">
        <references count="6">
          <reference field="0" count="1" selected="0">
            <x v="88"/>
          </reference>
          <reference field="2" count="1" selected="0">
            <x v="20"/>
          </reference>
          <reference field="7" count="1" selected="0">
            <x v="48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98"/>
          </reference>
        </references>
      </pivotArea>
    </format>
    <format dxfId="446">
      <pivotArea dataOnly="0" labelOnly="1" outline="0" fieldPosition="0">
        <references count="6">
          <reference field="0" count="1" selected="0">
            <x v="123"/>
          </reference>
          <reference field="2" count="1" selected="0">
            <x v="35"/>
          </reference>
          <reference field="7" count="1" selected="0">
            <x v="48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74"/>
          </reference>
        </references>
      </pivotArea>
    </format>
    <format dxfId="445">
      <pivotArea dataOnly="0" labelOnly="1" outline="0" fieldPosition="0">
        <references count="6">
          <reference field="0" count="1" selected="0">
            <x v="123"/>
          </reference>
          <reference field="2" count="1" selected="0">
            <x v="35"/>
          </reference>
          <reference field="7" count="1" selected="0">
            <x v="48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74"/>
          </reference>
        </references>
      </pivotArea>
    </format>
    <format dxfId="444">
      <pivotArea dataOnly="0" labelOnly="1" outline="0" fieldPosition="0">
        <references count="6">
          <reference field="0" count="1" selected="0">
            <x v="129"/>
          </reference>
          <reference field="2" count="1" selected="0">
            <x v="33"/>
          </reference>
          <reference field="7" count="1" selected="0">
            <x v="48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26"/>
          </reference>
        </references>
      </pivotArea>
    </format>
    <format dxfId="443">
      <pivotArea dataOnly="0" labelOnly="1" outline="0" fieldPosition="0">
        <references count="6">
          <reference field="0" count="1" selected="0">
            <x v="196"/>
          </reference>
          <reference field="2" count="1" selected="0">
            <x v="21"/>
          </reference>
          <reference field="7" count="1" selected="0">
            <x v="48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22"/>
          </reference>
        </references>
      </pivotArea>
    </format>
    <format dxfId="442">
      <pivotArea dataOnly="0" labelOnly="1" outline="0" fieldPosition="0">
        <references count="6">
          <reference field="0" count="1" selected="0">
            <x v="226"/>
          </reference>
          <reference field="2" count="1" selected="0">
            <x v="33"/>
          </reference>
          <reference field="7" count="1" selected="0">
            <x v="48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94"/>
          </reference>
        </references>
      </pivotArea>
    </format>
    <format dxfId="441">
      <pivotArea dataOnly="0" labelOnly="1" outline="0" fieldPosition="0">
        <references count="6">
          <reference field="0" count="1" selected="0">
            <x v="235"/>
          </reference>
          <reference field="2" count="1" selected="0">
            <x v="24"/>
          </reference>
          <reference field="7" count="1" selected="0">
            <x v="48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150"/>
          </reference>
        </references>
      </pivotArea>
    </format>
    <format dxfId="440">
      <pivotArea dataOnly="0" labelOnly="1" outline="0" fieldPosition="0">
        <references count="6">
          <reference field="0" count="1" selected="0">
            <x v="257"/>
          </reference>
          <reference field="2" count="1" selected="0">
            <x v="32"/>
          </reference>
          <reference field="7" count="1" selected="0">
            <x v="48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29"/>
          </reference>
        </references>
      </pivotArea>
    </format>
    <format dxfId="439">
      <pivotArea dataOnly="0" labelOnly="1" outline="0" fieldPosition="0">
        <references count="6">
          <reference field="0" count="1" selected="0">
            <x v="269"/>
          </reference>
          <reference field="2" count="1" selected="0">
            <x v="33"/>
          </reference>
          <reference field="7" count="1" selected="0">
            <x v="48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50"/>
          </reference>
        </references>
      </pivotArea>
    </format>
    <format dxfId="438">
      <pivotArea dataOnly="0" labelOnly="1" outline="0" fieldPosition="0">
        <references count="6">
          <reference field="0" count="1" selected="0">
            <x v="269"/>
          </reference>
          <reference field="2" count="1" selected="0">
            <x v="33"/>
          </reference>
          <reference field="7" count="1" selected="0">
            <x v="48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250"/>
          </reference>
        </references>
      </pivotArea>
    </format>
    <format dxfId="437">
      <pivotArea dataOnly="0" labelOnly="1" outline="0" fieldPosition="0">
        <references count="6">
          <reference field="0" count="1" selected="0">
            <x v="285"/>
          </reference>
          <reference field="2" count="1" selected="0">
            <x v="21"/>
          </reference>
          <reference field="7" count="1" selected="0">
            <x v="48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121"/>
          </reference>
        </references>
      </pivotArea>
    </format>
    <format dxfId="436">
      <pivotArea dataOnly="0" labelOnly="1" outline="0" fieldPosition="0">
        <references count="6">
          <reference field="0" count="1" selected="0">
            <x v="12"/>
          </reference>
          <reference field="2" count="1" selected="0">
            <x v="9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283"/>
          </reference>
        </references>
      </pivotArea>
    </format>
    <format dxfId="435">
      <pivotArea dataOnly="0" labelOnly="1" outline="0" fieldPosition="0">
        <references count="6">
          <reference field="0" count="1" selected="0">
            <x v="18"/>
          </reference>
          <reference field="2" count="1" selected="0">
            <x v="21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214"/>
          </reference>
        </references>
      </pivotArea>
    </format>
    <format dxfId="434">
      <pivotArea dataOnly="0" labelOnly="1" outline="0" fieldPosition="0">
        <references count="6">
          <reference field="0" count="1" selected="0">
            <x v="24"/>
          </reference>
          <reference field="2" count="1" selected="0">
            <x v="35"/>
          </reference>
          <reference field="7" count="1" selected="0">
            <x v="54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52"/>
          </reference>
        </references>
      </pivotArea>
    </format>
    <format dxfId="433">
      <pivotArea dataOnly="0" labelOnly="1" outline="0" fieldPosition="0">
        <references count="6">
          <reference field="0" count="1" selected="0">
            <x v="40"/>
          </reference>
          <reference field="2" count="1" selected="0">
            <x v="16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39"/>
          </reference>
        </references>
      </pivotArea>
    </format>
    <format dxfId="432">
      <pivotArea dataOnly="0" labelOnly="1" outline="0" fieldPosition="0">
        <references count="6">
          <reference field="0" count="1" selected="0">
            <x v="42"/>
          </reference>
          <reference field="2" count="1" selected="0">
            <x v="33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9"/>
          </reference>
        </references>
      </pivotArea>
    </format>
    <format dxfId="431">
      <pivotArea dataOnly="0" labelOnly="1" outline="0" fieldPosition="0">
        <references count="6">
          <reference field="0" count="1" selected="0">
            <x v="55"/>
          </reference>
          <reference field="2" count="1" selected="0">
            <x v="21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80"/>
          </reference>
        </references>
      </pivotArea>
    </format>
    <format dxfId="430">
      <pivotArea dataOnly="0" labelOnly="1" outline="0" fieldPosition="0">
        <references count="6">
          <reference field="0" count="1" selected="0">
            <x v="58"/>
          </reference>
          <reference field="2" count="1" selected="0">
            <x v="28"/>
          </reference>
          <reference field="7" count="1" selected="0">
            <x v="54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95"/>
          </reference>
        </references>
      </pivotArea>
    </format>
    <format dxfId="429">
      <pivotArea dataOnly="0" labelOnly="1" outline="0" fieldPosition="0">
        <references count="6">
          <reference field="0" count="1" selected="0">
            <x v="69"/>
          </reference>
          <reference field="2" count="1" selected="0">
            <x v="20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66"/>
          </reference>
        </references>
      </pivotArea>
    </format>
    <format dxfId="428">
      <pivotArea dataOnly="0" labelOnly="1" outline="0" fieldPosition="0">
        <references count="6">
          <reference field="0" count="1" selected="0">
            <x v="72"/>
          </reference>
          <reference field="2" count="1" selected="0">
            <x v="33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54"/>
          </reference>
        </references>
      </pivotArea>
    </format>
    <format dxfId="427">
      <pivotArea dataOnly="0" labelOnly="1" outline="0" fieldPosition="0">
        <references count="6">
          <reference field="0" count="1" selected="0">
            <x v="79"/>
          </reference>
          <reference field="2" count="1" selected="0">
            <x v="33"/>
          </reference>
          <reference field="7" count="1" selected="0">
            <x v="54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91"/>
          </reference>
        </references>
      </pivotArea>
    </format>
    <format dxfId="426">
      <pivotArea dataOnly="0" labelOnly="1" outline="0" fieldPosition="0">
        <references count="6">
          <reference field="0" count="1" selected="0">
            <x v="81"/>
          </reference>
          <reference field="2" count="1" selected="0">
            <x v="13"/>
          </reference>
          <reference field="7" count="1" selected="0">
            <x v="54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05"/>
          </reference>
        </references>
      </pivotArea>
    </format>
    <format dxfId="425">
      <pivotArea dataOnly="0" labelOnly="1" outline="0" fieldPosition="0">
        <references count="6">
          <reference field="0" count="1" selected="0">
            <x v="83"/>
          </reference>
          <reference field="2" count="1" selected="0">
            <x v="21"/>
          </reference>
          <reference field="7" count="1" selected="0">
            <x v="54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82"/>
          </reference>
        </references>
      </pivotArea>
    </format>
    <format dxfId="424">
      <pivotArea dataOnly="0" labelOnly="1" outline="0" fieldPosition="0">
        <references count="6">
          <reference field="0" count="1" selected="0">
            <x v="96"/>
          </reference>
          <reference field="2" count="1" selected="0">
            <x v="19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93"/>
          </reference>
        </references>
      </pivotArea>
    </format>
    <format dxfId="423">
      <pivotArea dataOnly="0" labelOnly="1" outline="0" fieldPosition="0">
        <references count="6">
          <reference field="0" count="1" selected="0">
            <x v="102"/>
          </reference>
          <reference field="2" count="1" selected="0">
            <x v="7"/>
          </reference>
          <reference field="7" count="1" selected="0">
            <x v="54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79"/>
          </reference>
        </references>
      </pivotArea>
    </format>
    <format dxfId="422">
      <pivotArea dataOnly="0" labelOnly="1" outline="0" fieldPosition="0">
        <references count="6">
          <reference field="0" count="1" selected="0">
            <x v="103"/>
          </reference>
          <reference field="2" count="1" selected="0">
            <x v="20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38"/>
          </reference>
        </references>
      </pivotArea>
    </format>
    <format dxfId="421">
      <pivotArea dataOnly="0" labelOnly="1" outline="0" fieldPosition="0">
        <references count="6">
          <reference field="0" count="1" selected="0">
            <x v="106"/>
          </reference>
          <reference field="2" count="1" selected="0">
            <x v="31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57"/>
          </reference>
        </references>
      </pivotArea>
    </format>
    <format dxfId="420">
      <pivotArea dataOnly="0" labelOnly="1" outline="0" fieldPosition="0">
        <references count="6">
          <reference field="0" count="1" selected="0">
            <x v="112"/>
          </reference>
          <reference field="2" count="1" selected="0">
            <x v="33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39"/>
          </reference>
        </references>
      </pivotArea>
    </format>
    <format dxfId="419">
      <pivotArea dataOnly="0" labelOnly="1" outline="0" fieldPosition="0">
        <references count="6">
          <reference field="0" count="1" selected="0">
            <x v="129"/>
          </reference>
          <reference field="2" count="1" selected="0">
            <x v="33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26"/>
          </reference>
        </references>
      </pivotArea>
    </format>
    <format dxfId="418">
      <pivotArea dataOnly="0" labelOnly="1" outline="0" fieldPosition="0">
        <references count="6">
          <reference field="0" count="1" selected="0">
            <x v="139"/>
          </reference>
          <reference field="2" count="1" selected="0">
            <x v="27"/>
          </reference>
          <reference field="7" count="1" selected="0">
            <x v="54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161"/>
          </reference>
        </references>
      </pivotArea>
    </format>
    <format dxfId="417">
      <pivotArea dataOnly="0" labelOnly="1" outline="0" fieldPosition="0">
        <references count="6">
          <reference field="0" count="1" selected="0">
            <x v="146"/>
          </reference>
          <reference field="2" count="1" selected="0">
            <x v="35"/>
          </reference>
          <reference field="7" count="1" selected="0">
            <x v="54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7"/>
          </reference>
        </references>
      </pivotArea>
    </format>
    <format dxfId="416">
      <pivotArea dataOnly="0" labelOnly="1" outline="0" fieldPosition="0">
        <references count="6">
          <reference field="0" count="1" selected="0">
            <x v="150"/>
          </reference>
          <reference field="2" count="1" selected="0">
            <x v="33"/>
          </reference>
          <reference field="7" count="1" selected="0">
            <x v="54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147"/>
          </reference>
        </references>
      </pivotArea>
    </format>
    <format dxfId="415">
      <pivotArea dataOnly="0" labelOnly="1" outline="0" fieldPosition="0">
        <references count="6">
          <reference field="0" count="1" selected="0">
            <x v="157"/>
          </reference>
          <reference field="2" count="1" selected="0">
            <x v="33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2"/>
          </reference>
        </references>
      </pivotArea>
    </format>
    <format dxfId="414">
      <pivotArea dataOnly="0" labelOnly="1" outline="0" fieldPosition="0">
        <references count="6">
          <reference field="0" count="1" selected="0">
            <x v="157"/>
          </reference>
          <reference field="2" count="1" selected="0">
            <x v="33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2"/>
          </reference>
        </references>
      </pivotArea>
    </format>
    <format dxfId="413">
      <pivotArea dataOnly="0" labelOnly="1" outline="0" fieldPosition="0">
        <references count="6">
          <reference field="0" count="1" selected="0">
            <x v="162"/>
          </reference>
          <reference field="2" count="1" selected="0">
            <x v="17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66"/>
          </reference>
        </references>
      </pivotArea>
    </format>
    <format dxfId="412">
      <pivotArea dataOnly="0" labelOnly="1" outline="0" fieldPosition="0">
        <references count="6">
          <reference field="0" count="1" selected="0">
            <x v="212"/>
          </reference>
          <reference field="2" count="1" selected="0">
            <x v="33"/>
          </reference>
          <reference field="7" count="1" selected="0">
            <x v="54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227"/>
          </reference>
        </references>
      </pivotArea>
    </format>
    <format dxfId="411">
      <pivotArea dataOnly="0" labelOnly="1" outline="0" fieldPosition="0">
        <references count="6">
          <reference field="0" count="1" selected="0">
            <x v="251"/>
          </reference>
          <reference field="2" count="1" selected="0">
            <x v="28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234"/>
          </reference>
        </references>
      </pivotArea>
    </format>
    <format dxfId="410">
      <pivotArea dataOnly="0" labelOnly="1" outline="0" fieldPosition="0">
        <references count="6">
          <reference field="0" count="1" selected="0">
            <x v="259"/>
          </reference>
          <reference field="2" count="1" selected="0">
            <x v="35"/>
          </reference>
          <reference field="7" count="1" selected="0">
            <x v="54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20"/>
          </reference>
        </references>
      </pivotArea>
    </format>
    <format dxfId="409">
      <pivotArea dataOnly="0" labelOnly="1" outline="0" fieldPosition="0">
        <references count="6">
          <reference field="0" count="1" selected="0">
            <x v="266"/>
          </reference>
          <reference field="2" count="1" selected="0">
            <x v="21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42"/>
          </reference>
        </references>
      </pivotArea>
    </format>
    <format dxfId="408">
      <pivotArea dataOnly="0" labelOnly="1" outline="0" fieldPosition="0">
        <references count="6">
          <reference field="0" count="1" selected="0">
            <x v="269"/>
          </reference>
          <reference field="2" count="1" selected="0">
            <x v="33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250"/>
          </reference>
        </references>
      </pivotArea>
    </format>
    <format dxfId="407">
      <pivotArea dataOnly="0" labelOnly="1" outline="0" fieldPosition="0">
        <references count="6">
          <reference field="0" count="1" selected="0">
            <x v="278"/>
          </reference>
          <reference field="2" count="1" selected="0">
            <x v="20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2"/>
          </reference>
        </references>
      </pivotArea>
    </format>
    <format dxfId="406">
      <pivotArea dataOnly="0" labelOnly="1" outline="0" fieldPosition="0">
        <references count="6">
          <reference field="0" count="1" selected="0">
            <x v="281"/>
          </reference>
          <reference field="2" count="1" selected="0">
            <x v="4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71"/>
          </reference>
        </references>
      </pivotArea>
    </format>
    <format dxfId="405">
      <pivotArea dataOnly="0" labelOnly="1" outline="0" fieldPosition="0">
        <references count="6">
          <reference field="0" count="1" selected="0">
            <x v="284"/>
          </reference>
          <reference field="2" count="1" selected="0">
            <x v="20"/>
          </reference>
          <reference field="7" count="1" selected="0">
            <x v="54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70"/>
          </reference>
        </references>
      </pivotArea>
    </format>
    <format dxfId="404">
      <pivotArea dataOnly="0" labelOnly="1" outline="0" fieldPosition="0">
        <references count="6">
          <reference field="0" count="1" selected="0">
            <x v="285"/>
          </reference>
          <reference field="2" count="1" selected="0">
            <x v="21"/>
          </reference>
          <reference field="7" count="1" selected="0">
            <x v="54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21"/>
          </reference>
        </references>
      </pivotArea>
    </format>
    <format dxfId="403">
      <pivotArea dataOnly="0" labelOnly="1" outline="0" fieldPosition="0">
        <references count="6">
          <reference field="0" count="1" selected="0">
            <x v="286"/>
          </reference>
          <reference field="2" count="1" selected="0">
            <x v="4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81"/>
          </reference>
        </references>
      </pivotArea>
    </format>
    <format dxfId="402">
      <pivotArea dataOnly="0" labelOnly="1" outline="0" fieldPosition="0">
        <references count="6">
          <reference field="0" count="1" selected="0">
            <x v="287"/>
          </reference>
          <reference field="2" count="1" selected="0">
            <x v="19"/>
          </reference>
          <reference field="7" count="1" selected="0">
            <x v="54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52"/>
          </reference>
        </references>
      </pivotArea>
    </format>
    <format dxfId="401">
      <pivotArea dataOnly="0" labelOnly="1" outline="0" fieldPosition="0">
        <references count="6">
          <reference field="0" count="1" selected="0">
            <x v="296"/>
          </reference>
          <reference field="2" count="1" selected="0">
            <x v="21"/>
          </reference>
          <reference field="7" count="1" selected="0">
            <x v="54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48"/>
          </reference>
        </references>
      </pivotArea>
    </format>
    <format dxfId="400">
      <pivotArea dataOnly="0" labelOnly="1" outline="0" fieldPosition="0">
        <references count="6">
          <reference field="0" count="1" selected="0">
            <x v="297"/>
          </reference>
          <reference field="2" count="1" selected="0">
            <x v="35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14"/>
          </reference>
        </references>
      </pivotArea>
    </format>
    <format dxfId="399">
      <pivotArea dataOnly="0" labelOnly="1" outline="0" fieldPosition="0">
        <references count="6">
          <reference field="0" count="1" selected="0">
            <x v="306"/>
          </reference>
          <reference field="2" count="1" selected="0">
            <x v="35"/>
          </reference>
          <reference field="7" count="1" selected="0">
            <x v="54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34"/>
          </reference>
        </references>
      </pivotArea>
    </format>
    <format dxfId="398">
      <pivotArea dataOnly="0" labelOnly="1" outline="0" fieldPosition="0">
        <references count="6">
          <reference field="0" count="1" selected="0">
            <x v="2"/>
          </reference>
          <reference field="2" count="1" selected="0">
            <x v="20"/>
          </reference>
          <reference field="7" count="1" selected="0">
            <x v="55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63"/>
          </reference>
        </references>
      </pivotArea>
    </format>
    <format dxfId="397">
      <pivotArea dataOnly="0" labelOnly="1" outline="0" fieldPosition="0">
        <references count="6">
          <reference field="0" count="1" selected="0">
            <x v="54"/>
          </reference>
          <reference field="2" count="1" selected="0">
            <x v="35"/>
          </reference>
          <reference field="7" count="1" selected="0">
            <x v="55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118"/>
          </reference>
        </references>
      </pivotArea>
    </format>
    <format dxfId="396">
      <pivotArea dataOnly="0" labelOnly="1" outline="0" fieldPosition="0">
        <references count="6">
          <reference field="0" count="1" selected="0">
            <x v="55"/>
          </reference>
          <reference field="2" count="1" selected="0">
            <x v="21"/>
          </reference>
          <reference field="7" count="1" selected="0">
            <x v="55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80"/>
          </reference>
        </references>
      </pivotArea>
    </format>
    <format dxfId="395">
      <pivotArea dataOnly="0" labelOnly="1" outline="0" fieldPosition="0">
        <references count="6">
          <reference field="0" count="1" selected="0">
            <x v="72"/>
          </reference>
          <reference field="2" count="1" selected="0">
            <x v="33"/>
          </reference>
          <reference field="7" count="1" selected="0">
            <x v="55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54"/>
          </reference>
        </references>
      </pivotArea>
    </format>
    <format dxfId="394">
      <pivotArea dataOnly="0" labelOnly="1" outline="0" fieldPosition="0">
        <references count="6">
          <reference field="0" count="1" selected="0">
            <x v="76"/>
          </reference>
          <reference field="2" count="1" selected="0">
            <x v="20"/>
          </reference>
          <reference field="7" count="1" selected="0">
            <x v="55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10"/>
          </reference>
        </references>
      </pivotArea>
    </format>
    <format dxfId="393">
      <pivotArea dataOnly="0" labelOnly="1" outline="0" fieldPosition="0">
        <references count="6">
          <reference field="0" count="1" selected="0">
            <x v="78"/>
          </reference>
          <reference field="2" count="1" selected="0">
            <x v="19"/>
          </reference>
          <reference field="7" count="1" selected="0">
            <x v="55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42"/>
          </reference>
        </references>
      </pivotArea>
    </format>
    <format dxfId="392">
      <pivotArea dataOnly="0" labelOnly="1" outline="0" fieldPosition="0">
        <references count="6">
          <reference field="0" count="1" selected="0">
            <x v="97"/>
          </reference>
          <reference field="2" count="1" selected="0">
            <x v="19"/>
          </reference>
          <reference field="7" count="1" selected="0">
            <x v="55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06"/>
          </reference>
        </references>
      </pivotArea>
    </format>
    <format dxfId="391">
      <pivotArea dataOnly="0" labelOnly="1" outline="0" fieldPosition="0">
        <references count="6">
          <reference field="0" count="1" selected="0">
            <x v="136"/>
          </reference>
          <reference field="2" count="1" selected="0">
            <x v="30"/>
          </reference>
          <reference field="7" count="1" selected="0">
            <x v="55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49"/>
          </reference>
        </references>
      </pivotArea>
    </format>
    <format dxfId="390">
      <pivotArea dataOnly="0" labelOnly="1" outline="0" fieldPosition="0">
        <references count="6">
          <reference field="0" count="1" selected="0">
            <x v="137"/>
          </reference>
          <reference field="2" count="1" selected="0">
            <x v="33"/>
          </reference>
          <reference field="7" count="1" selected="0">
            <x v="55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69"/>
          </reference>
        </references>
      </pivotArea>
    </format>
    <format dxfId="389">
      <pivotArea dataOnly="0" labelOnly="1" outline="0" fieldPosition="0">
        <references count="6">
          <reference field="0" count="1" selected="0">
            <x v="155"/>
          </reference>
          <reference field="2" count="1" selected="0">
            <x v="21"/>
          </reference>
          <reference field="7" count="1" selected="0">
            <x v="55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186"/>
          </reference>
        </references>
      </pivotArea>
    </format>
    <format dxfId="388">
      <pivotArea dataOnly="0" labelOnly="1" outline="0" fieldPosition="0">
        <references count="6">
          <reference field="0" count="1" selected="0">
            <x v="166"/>
          </reference>
          <reference field="2" count="1" selected="0">
            <x v="35"/>
          </reference>
          <reference field="7" count="1" selected="0">
            <x v="55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260"/>
          </reference>
        </references>
      </pivotArea>
    </format>
    <format dxfId="387">
      <pivotArea dataOnly="0" labelOnly="1" outline="0" fieldPosition="0">
        <references count="6">
          <reference field="0" count="1" selected="0">
            <x v="166"/>
          </reference>
          <reference field="2" count="1" selected="0">
            <x v="35"/>
          </reference>
          <reference field="7" count="1" selected="0">
            <x v="55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260"/>
          </reference>
        </references>
      </pivotArea>
    </format>
    <format dxfId="386">
      <pivotArea dataOnly="0" labelOnly="1" outline="0" fieldPosition="0">
        <references count="6">
          <reference field="0" count="1" selected="0">
            <x v="181"/>
          </reference>
          <reference field="2" count="1" selected="0">
            <x v="33"/>
          </reference>
          <reference field="7" count="1" selected="0">
            <x v="55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185"/>
          </reference>
        </references>
      </pivotArea>
    </format>
    <format dxfId="385">
      <pivotArea dataOnly="0" labelOnly="1" outline="0" fieldPosition="0">
        <references count="6">
          <reference field="0" count="1" selected="0">
            <x v="186"/>
          </reference>
          <reference field="2" count="1" selected="0">
            <x v="25"/>
          </reference>
          <reference field="7" count="1" selected="0">
            <x v="55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86"/>
          </reference>
        </references>
      </pivotArea>
    </format>
    <format dxfId="384">
      <pivotArea dataOnly="0" labelOnly="1" outline="0" fieldPosition="0">
        <references count="6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55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215"/>
          </reference>
        </references>
      </pivotArea>
    </format>
    <format dxfId="383">
      <pivotArea dataOnly="0" labelOnly="1" outline="0" fieldPosition="0">
        <references count="6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55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63"/>
          </reference>
        </references>
      </pivotArea>
    </format>
    <format dxfId="382">
      <pivotArea dataOnly="0" labelOnly="1" outline="0" fieldPosition="0">
        <references count="6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55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63"/>
          </reference>
        </references>
      </pivotArea>
    </format>
    <format dxfId="381">
      <pivotArea dataOnly="0" labelOnly="1" outline="0" fieldPosition="0">
        <references count="6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55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85"/>
          </reference>
        </references>
      </pivotArea>
    </format>
    <format dxfId="380">
      <pivotArea dataOnly="0" labelOnly="1" outline="0" fieldPosition="0">
        <references count="6">
          <reference field="0" count="1" selected="0">
            <x v="200"/>
          </reference>
          <reference field="2" count="1" selected="0">
            <x v="17"/>
          </reference>
          <reference field="7" count="1" selected="0">
            <x v="55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233"/>
          </reference>
        </references>
      </pivotArea>
    </format>
    <format dxfId="379">
      <pivotArea dataOnly="0" labelOnly="1" outline="0" fieldPosition="0">
        <references count="6">
          <reference field="0" count="1" selected="0">
            <x v="200"/>
          </reference>
          <reference field="2" count="1" selected="0">
            <x v="17"/>
          </reference>
          <reference field="7" count="1" selected="0">
            <x v="55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233"/>
          </reference>
        </references>
      </pivotArea>
    </format>
    <format dxfId="378">
      <pivotArea dataOnly="0" labelOnly="1" outline="0" fieldPosition="0">
        <references count="6">
          <reference field="0" count="1" selected="0">
            <x v="238"/>
          </reference>
          <reference field="2" count="1" selected="0">
            <x v="18"/>
          </reference>
          <reference field="7" count="1" selected="0">
            <x v="55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28"/>
          </reference>
        </references>
      </pivotArea>
    </format>
    <format dxfId="377">
      <pivotArea dataOnly="0" labelOnly="1" outline="0" fieldPosition="0">
        <references count="6">
          <reference field="0" count="1" selected="0">
            <x v="246"/>
          </reference>
          <reference field="2" count="1" selected="0">
            <x v="33"/>
          </reference>
          <reference field="7" count="1" selected="0">
            <x v="55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31"/>
          </reference>
        </references>
      </pivotArea>
    </format>
    <format dxfId="376">
      <pivotArea dataOnly="0" labelOnly="1" outline="0" fieldPosition="0">
        <references count="6">
          <reference field="0" count="1" selected="0">
            <x v="248"/>
          </reference>
          <reference field="2" count="1" selected="0">
            <x v="20"/>
          </reference>
          <reference field="7" count="1" selected="0">
            <x v="55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67"/>
          </reference>
        </references>
      </pivotArea>
    </format>
    <format dxfId="375">
      <pivotArea dataOnly="0" labelOnly="1" outline="0" fieldPosition="0">
        <references count="6">
          <reference field="0" count="1" selected="0">
            <x v="250"/>
          </reference>
          <reference field="2" count="1" selected="0">
            <x v="20"/>
          </reference>
          <reference field="7" count="1" selected="0">
            <x v="55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87"/>
          </reference>
        </references>
      </pivotArea>
    </format>
    <format dxfId="374">
      <pivotArea dataOnly="0" labelOnly="1" outline="0" fieldPosition="0">
        <references count="6">
          <reference field="0" count="1" selected="0">
            <x v="272"/>
          </reference>
          <reference field="2" count="1" selected="0">
            <x v="20"/>
          </reference>
          <reference field="7" count="1" selected="0">
            <x v="55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99"/>
          </reference>
        </references>
      </pivotArea>
    </format>
    <format dxfId="373">
      <pivotArea dataOnly="0" labelOnly="1" outline="0" fieldPosition="0">
        <references count="6">
          <reference field="0" count="1" selected="0">
            <x v="275"/>
          </reference>
          <reference field="2" count="1" selected="0">
            <x v="21"/>
          </reference>
          <reference field="7" count="1" selected="0">
            <x v="55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107"/>
          </reference>
        </references>
      </pivotArea>
    </format>
    <format dxfId="372">
      <pivotArea dataOnly="0" labelOnly="1" outline="0" fieldPosition="0">
        <references count="6">
          <reference field="0" count="1" selected="0">
            <x v="277"/>
          </reference>
          <reference field="2" count="1" selected="0">
            <x v="35"/>
          </reference>
          <reference field="7" count="1" selected="0">
            <x v="55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74"/>
          </reference>
        </references>
      </pivotArea>
    </format>
    <format dxfId="371">
      <pivotArea dataOnly="0" labelOnly="1" outline="0" fieldPosition="0">
        <references count="6">
          <reference field="0" count="1" selected="0">
            <x v="283"/>
          </reference>
          <reference field="2" count="1" selected="0">
            <x v="35"/>
          </reference>
          <reference field="7" count="1" selected="0">
            <x v="55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115"/>
          </reference>
        </references>
      </pivotArea>
    </format>
    <format dxfId="370">
      <pivotArea dataOnly="0" labelOnly="1" outline="0" fieldPosition="0">
        <references count="6">
          <reference field="0" count="1" selected="0">
            <x v="284"/>
          </reference>
          <reference field="2" count="1" selected="0">
            <x v="20"/>
          </reference>
          <reference field="7" count="1" selected="0">
            <x v="55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270"/>
          </reference>
        </references>
      </pivotArea>
    </format>
    <format dxfId="369">
      <pivotArea dataOnly="0" labelOnly="1" outline="0" fieldPosition="0">
        <references count="6">
          <reference field="0" count="1" selected="0">
            <x v="309"/>
          </reference>
          <reference field="2" count="1" selected="0">
            <x v="0"/>
          </reference>
          <reference field="7" count="1" selected="0">
            <x v="55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0"/>
          </reference>
        </references>
      </pivotArea>
    </format>
    <format dxfId="368">
      <pivotArea dataOnly="0" labelOnly="1" outline="0" fieldPosition="0">
        <references count="6">
          <reference field="0" count="1" selected="0">
            <x v="2"/>
          </reference>
          <reference field="2" count="1" selected="0">
            <x v="20"/>
          </reference>
          <reference field="7" count="1" selected="0">
            <x v="56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63"/>
          </reference>
        </references>
      </pivotArea>
    </format>
    <format dxfId="367">
      <pivotArea dataOnly="0" labelOnly="1" outline="0" fieldPosition="0">
        <references count="6">
          <reference field="0" count="1" selected="0">
            <x v="38"/>
          </reference>
          <reference field="2" count="1" selected="0">
            <x v="31"/>
          </reference>
          <reference field="7" count="1" selected="0">
            <x v="56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75"/>
          </reference>
        </references>
      </pivotArea>
    </format>
    <format dxfId="366">
      <pivotArea dataOnly="0" labelOnly="1" outline="0" fieldPosition="0">
        <references count="6">
          <reference field="0" count="1" selected="0">
            <x v="55"/>
          </reference>
          <reference field="2" count="1" selected="0">
            <x v="21"/>
          </reference>
          <reference field="7" count="1" selected="0">
            <x v="56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80"/>
          </reference>
        </references>
      </pivotArea>
    </format>
    <format dxfId="365">
      <pivotArea dataOnly="0" labelOnly="1" outline="0" fieldPosition="0">
        <references count="6">
          <reference field="0" count="1" selected="0">
            <x v="70"/>
          </reference>
          <reference field="2" count="1" selected="0">
            <x v="26"/>
          </reference>
          <reference field="7" count="1" selected="0">
            <x v="56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219"/>
          </reference>
        </references>
      </pivotArea>
    </format>
    <format dxfId="364">
      <pivotArea dataOnly="0" labelOnly="1" outline="0" fieldPosition="0">
        <references count="6">
          <reference field="0" count="1" selected="0">
            <x v="82"/>
          </reference>
          <reference field="2" count="1" selected="0">
            <x v="35"/>
          </reference>
          <reference field="7" count="1" selected="0">
            <x v="56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71"/>
          </reference>
        </references>
      </pivotArea>
    </format>
    <format dxfId="363">
      <pivotArea dataOnly="0" labelOnly="1" outline="0" fieldPosition="0">
        <references count="6">
          <reference field="0" count="1" selected="0">
            <x v="84"/>
          </reference>
          <reference field="2" count="1" selected="0">
            <x v="20"/>
          </reference>
          <reference field="7" count="1" selected="0">
            <x v="56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98"/>
          </reference>
        </references>
      </pivotArea>
    </format>
    <format dxfId="362">
      <pivotArea dataOnly="0" labelOnly="1" outline="0" fieldPosition="0">
        <references count="6">
          <reference field="0" count="1" selected="0">
            <x v="91"/>
          </reference>
          <reference field="2" count="1" selected="0">
            <x v="29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36"/>
          </reference>
        </references>
      </pivotArea>
    </format>
    <format dxfId="361">
      <pivotArea dataOnly="0" labelOnly="1" outline="0" fieldPosition="0">
        <references count="6">
          <reference field="0" count="1" selected="0">
            <x v="100"/>
          </reference>
          <reference field="2" count="1" selected="0">
            <x v="17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12"/>
          </reference>
        </references>
      </pivotArea>
    </format>
    <format dxfId="360">
      <pivotArea dataOnly="0" labelOnly="1" outline="0" fieldPosition="0">
        <references count="6">
          <reference field="0" count="1" selected="0">
            <x v="101"/>
          </reference>
          <reference field="2" count="1" selected="0">
            <x v="35"/>
          </reference>
          <reference field="7" count="1" selected="0">
            <x v="56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60"/>
          </reference>
        </references>
      </pivotArea>
    </format>
    <format dxfId="359">
      <pivotArea dataOnly="0" labelOnly="1" outline="0" fieldPosition="0">
        <references count="6">
          <reference field="0" count="1" selected="0">
            <x v="117"/>
          </reference>
          <reference field="2" count="1" selected="0">
            <x v="33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54"/>
          </reference>
        </references>
      </pivotArea>
    </format>
    <format dxfId="358">
      <pivotArea dataOnly="0" labelOnly="1" outline="0" fieldPosition="0">
        <references count="6">
          <reference field="0" count="1" selected="0">
            <x v="126"/>
          </reference>
          <reference field="2" count="1" selected="0">
            <x v="20"/>
          </reference>
          <reference field="7" count="1" selected="0">
            <x v="56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20"/>
          </reference>
        </references>
      </pivotArea>
    </format>
    <format dxfId="357">
      <pivotArea dataOnly="0" labelOnly="1" outline="0" fieldPosition="0">
        <references count="6">
          <reference field="0" count="1" selected="0">
            <x v="152"/>
          </reference>
          <reference field="2" count="1" selected="0">
            <x v="35"/>
          </reference>
          <reference field="7" count="1" selected="0">
            <x v="56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49"/>
          </reference>
        </references>
      </pivotArea>
    </format>
    <format dxfId="356">
      <pivotArea dataOnly="0" labelOnly="1" outline="0" fieldPosition="0">
        <references count="6">
          <reference field="0" count="1" selected="0">
            <x v="168"/>
          </reference>
          <reference field="2" count="1" selected="0">
            <x v="18"/>
          </reference>
          <reference field="7" count="1" selected="0">
            <x v="56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211"/>
          </reference>
        </references>
      </pivotArea>
    </format>
    <format dxfId="355">
      <pivotArea dataOnly="0" labelOnly="1" outline="0" fieldPosition="0">
        <references count="6">
          <reference field="0" count="1" selected="0">
            <x v="180"/>
          </reference>
          <reference field="2" count="1" selected="0">
            <x v="20"/>
          </reference>
          <reference field="7" count="1" selected="0">
            <x v="56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59"/>
          </reference>
        </references>
      </pivotArea>
    </format>
    <format dxfId="354">
      <pivotArea dataOnly="0" labelOnly="1" outline="0" fieldPosition="0">
        <references count="6">
          <reference field="0" count="1" selected="0">
            <x v="181"/>
          </reference>
          <reference field="2" count="1" selected="0">
            <x v="33"/>
          </reference>
          <reference field="7" count="1" selected="0">
            <x v="56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185"/>
          </reference>
        </references>
      </pivotArea>
    </format>
    <format dxfId="353">
      <pivotArea dataOnly="0" labelOnly="1" outline="0" fieldPosition="0">
        <references count="6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56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63"/>
          </reference>
        </references>
      </pivotArea>
    </format>
    <format dxfId="352">
      <pivotArea dataOnly="0" labelOnly="1" outline="0" fieldPosition="0">
        <references count="6">
          <reference field="0" count="1" selected="0">
            <x v="202"/>
          </reference>
          <reference field="2" count="1" selected="0">
            <x v="20"/>
          </reference>
          <reference field="7" count="1" selected="0">
            <x v="56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87"/>
          </reference>
        </references>
      </pivotArea>
    </format>
    <format dxfId="351">
      <pivotArea dataOnly="0" labelOnly="1" outline="0" fieldPosition="0">
        <references count="6">
          <reference field="0" count="1" selected="0">
            <x v="216"/>
          </reference>
          <reference field="2" count="1" selected="0">
            <x v="33"/>
          </reference>
          <reference field="7" count="1" selected="0">
            <x v="56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78"/>
          </reference>
        </references>
      </pivotArea>
    </format>
    <format dxfId="350">
      <pivotArea dataOnly="0" labelOnly="1" outline="0" fieldPosition="0">
        <references count="6">
          <reference field="0" count="1" selected="0">
            <x v="224"/>
          </reference>
          <reference field="2" count="1" selected="0">
            <x v="35"/>
          </reference>
          <reference field="7" count="1" selected="0">
            <x v="56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77"/>
          </reference>
        </references>
      </pivotArea>
    </format>
    <format dxfId="349">
      <pivotArea dataOnly="0" labelOnly="1" outline="0" fieldPosition="0">
        <references count="6">
          <reference field="0" count="1" selected="0">
            <x v="239"/>
          </reference>
          <reference field="2" count="1" selected="0">
            <x v="4"/>
          </reference>
          <reference field="7" count="1" selected="0">
            <x v="56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92"/>
          </reference>
        </references>
      </pivotArea>
    </format>
    <format dxfId="348">
      <pivotArea dataOnly="0" labelOnly="1" outline="0" fieldPosition="0">
        <references count="6">
          <reference field="0" count="1" selected="0">
            <x v="242"/>
          </reference>
          <reference field="2" count="1" selected="0">
            <x v="31"/>
          </reference>
          <reference field="7" count="1" selected="0">
            <x v="56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83"/>
          </reference>
        </references>
      </pivotArea>
    </format>
    <format dxfId="347">
      <pivotArea dataOnly="0" labelOnly="1" outline="0" fieldPosition="0">
        <references count="6">
          <reference field="0" count="1" selected="0">
            <x v="258"/>
          </reference>
          <reference field="2" count="1" selected="0">
            <x v="4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43"/>
          </reference>
        </references>
      </pivotArea>
    </format>
    <format dxfId="346">
      <pivotArea dataOnly="0" labelOnly="1" outline="0" fieldPosition="0">
        <references count="6">
          <reference field="0" count="1" selected="0">
            <x v="262"/>
          </reference>
          <reference field="2" count="1" selected="0">
            <x v="12"/>
          </reference>
          <reference field="7" count="1" selected="0">
            <x v="56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253"/>
          </reference>
        </references>
      </pivotArea>
    </format>
    <format dxfId="345">
      <pivotArea dataOnly="0" labelOnly="1" outline="0" fieldPosition="0">
        <references count="6">
          <reference field="0" count="1" selected="0">
            <x v="273"/>
          </reference>
          <reference field="2" count="1" selected="0">
            <x v="20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63"/>
          </reference>
        </references>
      </pivotArea>
    </format>
    <format dxfId="344">
      <pivotArea dataOnly="0" labelOnly="1" outline="0" fieldPosition="0">
        <references count="6">
          <reference field="0" count="1" selected="0">
            <x v="277"/>
          </reference>
          <reference field="2" count="1" selected="0">
            <x v="35"/>
          </reference>
          <reference field="7" count="1" selected="0">
            <x v="56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174"/>
          </reference>
        </references>
      </pivotArea>
    </format>
    <format dxfId="343">
      <pivotArea dataOnly="0" labelOnly="1" outline="0" fieldPosition="0">
        <references count="6">
          <reference field="0" count="1" selected="0">
            <x v="308"/>
          </reference>
          <reference field="2" count="1" selected="0">
            <x v="26"/>
          </reference>
          <reference field="7" count="1" selected="0">
            <x v="56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282"/>
          </reference>
        </references>
      </pivotArea>
    </format>
    <format dxfId="342">
      <pivotArea dataOnly="0" labelOnly="1" outline="0" fieldPosition="0">
        <references count="6">
          <reference field="0" count="1" selected="0">
            <x v="313"/>
          </reference>
          <reference field="2" count="1" selected="0">
            <x v="4"/>
          </reference>
          <reference field="7" count="1" selected="0">
            <x v="56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288"/>
          </reference>
        </references>
      </pivotArea>
    </format>
    <format dxfId="341">
      <pivotArea dataOnly="0" labelOnly="1" outline="0" fieldPosition="0">
        <references count="6">
          <reference field="0" count="1" selected="0">
            <x v="8"/>
          </reference>
          <reference field="2" count="1" selected="0">
            <x v="7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38"/>
          </reference>
        </references>
      </pivotArea>
    </format>
    <format dxfId="340">
      <pivotArea dataOnly="0" labelOnly="1" outline="0" fieldPosition="0">
        <references count="6">
          <reference field="0" count="1" selected="0">
            <x v="14"/>
          </reference>
          <reference field="2" count="1" selected="0">
            <x v="20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210"/>
          </reference>
        </references>
      </pivotArea>
    </format>
    <format dxfId="339">
      <pivotArea dataOnly="0" labelOnly="1" outline="0" fieldPosition="0">
        <references count="6">
          <reference field="0" count="1" selected="0">
            <x v="17"/>
          </reference>
          <reference field="2" count="1" selected="0">
            <x v="33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01"/>
          </reference>
        </references>
      </pivotArea>
    </format>
    <format dxfId="338">
      <pivotArea dataOnly="0" labelOnly="1" outline="0" fieldPosition="0">
        <references count="6">
          <reference field="0" count="1" selected="0">
            <x v="23"/>
          </reference>
          <reference field="2" count="1" selected="0">
            <x v="21"/>
          </reference>
          <reference field="7" count="1" selected="0">
            <x v="58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56"/>
          </reference>
        </references>
      </pivotArea>
    </format>
    <format dxfId="337">
      <pivotArea dataOnly="0" labelOnly="1" outline="0" fieldPosition="0">
        <references count="6">
          <reference field="0" count="1" selected="0">
            <x v="25"/>
          </reference>
          <reference field="2" count="1" selected="0">
            <x v="20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88"/>
          </reference>
        </references>
      </pivotArea>
    </format>
    <format dxfId="336">
      <pivotArea dataOnly="0" labelOnly="1" outline="0" fieldPosition="0">
        <references count="6">
          <reference field="0" count="1" selected="0">
            <x v="40"/>
          </reference>
          <reference field="2" count="1" selected="0">
            <x v="16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39"/>
          </reference>
        </references>
      </pivotArea>
    </format>
    <format dxfId="335">
      <pivotArea dataOnly="0" labelOnly="1" outline="0" fieldPosition="0">
        <references count="6">
          <reference field="0" count="1" selected="0">
            <x v="46"/>
          </reference>
          <reference field="2" count="1" selected="0">
            <x v="8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259"/>
          </reference>
        </references>
      </pivotArea>
    </format>
    <format dxfId="334">
      <pivotArea dataOnly="0" labelOnly="1" outline="0" fieldPosition="0">
        <references count="6">
          <reference field="0" count="1" selected="0">
            <x v="58"/>
          </reference>
          <reference field="2" count="1" selected="0">
            <x v="28"/>
          </reference>
          <reference field="7" count="1" selected="0">
            <x v="58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95"/>
          </reference>
        </references>
      </pivotArea>
    </format>
    <format dxfId="333">
      <pivotArea dataOnly="0" labelOnly="1" outline="0" fieldPosition="0">
        <references count="6">
          <reference field="0" count="1" selected="0">
            <x v="68"/>
          </reference>
          <reference field="2" count="1" selected="0">
            <x v="20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04"/>
          </reference>
        </references>
      </pivotArea>
    </format>
    <format dxfId="332">
      <pivotArea dataOnly="0" labelOnly="1" outline="0" fieldPosition="0">
        <references count="6">
          <reference field="0" count="1" selected="0">
            <x v="71"/>
          </reference>
          <reference field="2" count="1" selected="0">
            <x v="33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58"/>
          </reference>
        </references>
      </pivotArea>
    </format>
    <format dxfId="331">
      <pivotArea dataOnly="0" labelOnly="1" outline="0" fieldPosition="0">
        <references count="6">
          <reference field="0" count="1" selected="0">
            <x v="86"/>
          </reference>
          <reference field="2" count="1" selected="0">
            <x v="20"/>
          </reference>
          <reference field="7" count="1" selected="0">
            <x v="58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24"/>
          </reference>
        </references>
      </pivotArea>
    </format>
    <format dxfId="330">
      <pivotArea dataOnly="0" labelOnly="1" outline="0" fieldPosition="0">
        <references count="6">
          <reference field="0" count="1" selected="0">
            <x v="90"/>
          </reference>
          <reference field="2" count="1" selected="0">
            <x v="21"/>
          </reference>
          <reference field="7" count="1" selected="0">
            <x v="58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56"/>
          </reference>
        </references>
      </pivotArea>
    </format>
    <format dxfId="329">
      <pivotArea dataOnly="0" labelOnly="1" outline="0" fieldPosition="0">
        <references count="6">
          <reference field="0" count="1" selected="0">
            <x v="103"/>
          </reference>
          <reference field="2" count="1" selected="0">
            <x v="20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38"/>
          </reference>
        </references>
      </pivotArea>
    </format>
    <format dxfId="328">
      <pivotArea dataOnly="0" labelOnly="1" outline="0" fieldPosition="0">
        <references count="6">
          <reference field="0" count="1" selected="0">
            <x v="115"/>
          </reference>
          <reference field="2" count="1" selected="0">
            <x v="17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94"/>
          </reference>
        </references>
      </pivotArea>
    </format>
    <format dxfId="327">
      <pivotArea dataOnly="0" labelOnly="1" outline="0" fieldPosition="0">
        <references count="6">
          <reference field="0" count="1" selected="0">
            <x v="128"/>
          </reference>
          <reference field="2" count="1" selected="0">
            <x v="33"/>
          </reference>
          <reference field="7" count="1" selected="0">
            <x v="58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25"/>
          </reference>
        </references>
      </pivotArea>
    </format>
    <format dxfId="326">
      <pivotArea dataOnly="0" labelOnly="1" outline="0" fieldPosition="0">
        <references count="6">
          <reference field="0" count="1" selected="0">
            <x v="154"/>
          </reference>
          <reference field="2" count="1" selected="0">
            <x v="35"/>
          </reference>
          <reference field="7" count="1" selected="0">
            <x v="58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59"/>
          </reference>
        </references>
      </pivotArea>
    </format>
    <format dxfId="325">
      <pivotArea dataOnly="0" labelOnly="1" outline="0" fieldPosition="0">
        <references count="6">
          <reference field="0" count="1" selected="0">
            <x v="173"/>
          </reference>
          <reference field="2" count="1" selected="0">
            <x v="35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56"/>
          </reference>
        </references>
      </pivotArea>
    </format>
    <format dxfId="324">
      <pivotArea dataOnly="0" labelOnly="1" outline="0" fieldPosition="0">
        <references count="6">
          <reference field="0" count="1" selected="0">
            <x v="179"/>
          </reference>
          <reference field="2" count="1" selected="0">
            <x v="31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157"/>
          </reference>
        </references>
      </pivotArea>
    </format>
    <format dxfId="323">
      <pivotArea dataOnly="0" labelOnly="1" outline="0" fieldPosition="0">
        <references count="6">
          <reference field="0" count="1" selected="0">
            <x v="179"/>
          </reference>
          <reference field="2" count="1" selected="0">
            <x v="31"/>
          </reference>
          <reference field="7" count="1" selected="0">
            <x v="58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57"/>
          </reference>
        </references>
      </pivotArea>
    </format>
    <format dxfId="322">
      <pivotArea dataOnly="0" labelOnly="1" outline="0" fieldPosition="0">
        <references count="6">
          <reference field="0" count="1" selected="0">
            <x v="187"/>
          </reference>
          <reference field="2" count="1" selected="0">
            <x v="20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80"/>
          </reference>
        </references>
      </pivotArea>
    </format>
    <format dxfId="321">
      <pivotArea dataOnly="0" labelOnly="1" outline="0" fieldPosition="0">
        <references count="6">
          <reference field="0" count="1" selected="0">
            <x v="211"/>
          </reference>
          <reference field="2" count="1" selected="0">
            <x v="34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32"/>
          </reference>
        </references>
      </pivotArea>
    </format>
    <format dxfId="320">
      <pivotArea dataOnly="0" labelOnly="1" outline="0" fieldPosition="0">
        <references count="6">
          <reference field="0" count="1" selected="0">
            <x v="213"/>
          </reference>
          <reference field="2" count="1" selected="0">
            <x v="17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41"/>
          </reference>
        </references>
      </pivotArea>
    </format>
    <format dxfId="319">
      <pivotArea dataOnly="0" labelOnly="1" outline="0" fieldPosition="0">
        <references count="6">
          <reference field="0" count="1" selected="0">
            <x v="235"/>
          </reference>
          <reference field="2" count="1" selected="0">
            <x v="24"/>
          </reference>
          <reference field="7" count="1" selected="0">
            <x v="58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150"/>
          </reference>
        </references>
      </pivotArea>
    </format>
    <format dxfId="318">
      <pivotArea dataOnly="0" labelOnly="1" outline="0" fieldPosition="0">
        <references count="6">
          <reference field="0" count="1" selected="0">
            <x v="261"/>
          </reference>
          <reference field="2" count="1" selected="0">
            <x v="30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188"/>
          </reference>
        </references>
      </pivotArea>
    </format>
    <format dxfId="317">
      <pivotArea dataOnly="0" labelOnly="1" outline="0" fieldPosition="0">
        <references count="6">
          <reference field="0" count="1" selected="0">
            <x v="265"/>
          </reference>
          <reference field="2" count="1" selected="0">
            <x v="26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93"/>
          </reference>
        </references>
      </pivotArea>
    </format>
    <format dxfId="316">
      <pivotArea dataOnly="0" labelOnly="1" outline="0" fieldPosition="0">
        <references count="6">
          <reference field="0" count="1" selected="0">
            <x v="269"/>
          </reference>
          <reference field="2" count="1" selected="0">
            <x v="33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50"/>
          </reference>
        </references>
      </pivotArea>
    </format>
    <format dxfId="315">
      <pivotArea dataOnly="0" labelOnly="1" outline="0" fieldPosition="0">
        <references count="6">
          <reference field="0" count="1" selected="0">
            <x v="271"/>
          </reference>
          <reference field="2" count="1" selected="0">
            <x v="20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00"/>
          </reference>
        </references>
      </pivotArea>
    </format>
    <format dxfId="314">
      <pivotArea dataOnly="0" labelOnly="1" outline="0" fieldPosition="0">
        <references count="6">
          <reference field="0" count="1" selected="0">
            <x v="289"/>
          </reference>
          <reference field="2" count="1" selected="0">
            <x v="32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84"/>
          </reference>
        </references>
      </pivotArea>
    </format>
    <format dxfId="313">
      <pivotArea dataOnly="0" labelOnly="1" outline="0" fieldPosition="0">
        <references count="6">
          <reference field="0" count="1" selected="0">
            <x v="8"/>
          </reference>
          <reference field="2" count="1" selected="0">
            <x v="7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38"/>
          </reference>
        </references>
      </pivotArea>
    </format>
    <format dxfId="312">
      <pivotArea dataOnly="0" labelOnly="1" outline="0" fieldPosition="0">
        <references count="6">
          <reference field="0" count="1" selected="0">
            <x v="11"/>
          </reference>
          <reference field="2" count="1" selected="0">
            <x v="7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72"/>
          </reference>
        </references>
      </pivotArea>
    </format>
    <format dxfId="311">
      <pivotArea dataOnly="0" labelOnly="1" outline="0" fieldPosition="0">
        <references count="6">
          <reference field="0" count="1" selected="0">
            <x v="19"/>
          </reference>
          <reference field="2" count="1" selected="0">
            <x v="37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257"/>
          </reference>
        </references>
      </pivotArea>
    </format>
    <format dxfId="310">
      <pivotArea dataOnly="0" labelOnly="1" outline="0" fieldPosition="0">
        <references count="6">
          <reference field="0" count="1" selected="0">
            <x v="21"/>
          </reference>
          <reference field="2" count="1" selected="0">
            <x v="37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71"/>
          </reference>
        </references>
      </pivotArea>
    </format>
    <format dxfId="309">
      <pivotArea dataOnly="0" labelOnly="1" outline="0" fieldPosition="0">
        <references count="6">
          <reference field="0" count="1" selected="0">
            <x v="53"/>
          </reference>
          <reference field="2" count="1" selected="0">
            <x v="4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85"/>
          </reference>
        </references>
      </pivotArea>
    </format>
    <format dxfId="308">
      <pivotArea dataOnly="0" labelOnly="1" outline="0" fieldPosition="0">
        <references count="6">
          <reference field="0" count="1" selected="0">
            <x v="94"/>
          </reference>
          <reference field="2" count="1" selected="0">
            <x v="35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36"/>
          </reference>
        </references>
      </pivotArea>
    </format>
    <format dxfId="307">
      <pivotArea dataOnly="0" labelOnly="1" outline="0" fieldPosition="0">
        <references count="6">
          <reference field="0" count="1" selected="0">
            <x v="96"/>
          </reference>
          <reference field="2" count="1" selected="0">
            <x v="19"/>
          </reference>
          <reference field="7" count="1" selected="0">
            <x v="59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93"/>
          </reference>
        </references>
      </pivotArea>
    </format>
    <format dxfId="306">
      <pivotArea dataOnly="0" labelOnly="1" outline="0" fieldPosition="0">
        <references count="6">
          <reference field="0" count="1" selected="0">
            <x v="115"/>
          </reference>
          <reference field="2" count="1" selected="0">
            <x v="17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94"/>
          </reference>
        </references>
      </pivotArea>
    </format>
    <format dxfId="305">
      <pivotArea dataOnly="0" labelOnly="1" outline="0" fieldPosition="0">
        <references count="6">
          <reference field="0" count="1" selected="0">
            <x v="126"/>
          </reference>
          <reference field="2" count="1" selected="0">
            <x v="20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20"/>
          </reference>
        </references>
      </pivotArea>
    </format>
    <format dxfId="304">
      <pivotArea dataOnly="0" labelOnly="1" outline="0" fieldPosition="0">
        <references count="6">
          <reference field="0" count="1" selected="0">
            <x v="126"/>
          </reference>
          <reference field="2" count="1" selected="0">
            <x v="20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20"/>
          </reference>
        </references>
      </pivotArea>
    </format>
    <format dxfId="303">
      <pivotArea dataOnly="0" labelOnly="1" outline="0" fieldPosition="0">
        <references count="6">
          <reference field="0" count="1" selected="0">
            <x v="130"/>
          </reference>
          <reference field="2" count="1" selected="0">
            <x v="35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73"/>
          </reference>
        </references>
      </pivotArea>
    </format>
    <format dxfId="302">
      <pivotArea dataOnly="0" labelOnly="1" outline="0" fieldPosition="0">
        <references count="6">
          <reference field="0" count="1" selected="0">
            <x v="133"/>
          </reference>
          <reference field="2" count="1" selected="0">
            <x v="20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44"/>
          </reference>
        </references>
      </pivotArea>
    </format>
    <format dxfId="301">
      <pivotArea dataOnly="0" labelOnly="1" outline="0" fieldPosition="0">
        <references count="6">
          <reference field="0" count="1" selected="0">
            <x v="136"/>
          </reference>
          <reference field="2" count="1" selected="0">
            <x v="30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49"/>
          </reference>
        </references>
      </pivotArea>
    </format>
    <format dxfId="300">
      <pivotArea dataOnly="0" labelOnly="1" outline="0" fieldPosition="0">
        <references count="6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61"/>
          </reference>
        </references>
      </pivotArea>
    </format>
    <format dxfId="299">
      <pivotArea dataOnly="0" labelOnly="1" outline="0" fieldPosition="0">
        <references count="6">
          <reference field="0" count="1" selected="0">
            <x v="152"/>
          </reference>
          <reference field="2" count="1" selected="0">
            <x v="35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49"/>
          </reference>
        </references>
      </pivotArea>
    </format>
    <format dxfId="298">
      <pivotArea dataOnly="0" labelOnly="1" outline="0" fieldPosition="0">
        <references count="6">
          <reference field="0" count="1" selected="0">
            <x v="173"/>
          </reference>
          <reference field="2" count="1" selected="0">
            <x v="35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56"/>
          </reference>
        </references>
      </pivotArea>
    </format>
    <format dxfId="297">
      <pivotArea dataOnly="0" labelOnly="1" outline="0" fieldPosition="0">
        <references count="6">
          <reference field="0" count="1" selected="0">
            <x v="174"/>
          </reference>
          <reference field="2" count="1" selected="0">
            <x v="35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31"/>
          </reference>
        </references>
      </pivotArea>
    </format>
    <format dxfId="296">
      <pivotArea dataOnly="0" labelOnly="1" outline="0" fieldPosition="0">
        <references count="6">
          <reference field="0" count="1" selected="0">
            <x v="201"/>
          </reference>
          <reference field="2" count="1" selected="0">
            <x v="23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96"/>
          </reference>
        </references>
      </pivotArea>
    </format>
    <format dxfId="295">
      <pivotArea dataOnly="0" labelOnly="1" outline="0" fieldPosition="0">
        <references count="6">
          <reference field="0" count="1" selected="0">
            <x v="205"/>
          </reference>
          <reference field="2" count="1" selected="0">
            <x v="32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216"/>
          </reference>
        </references>
      </pivotArea>
    </format>
    <format dxfId="294">
      <pivotArea dataOnly="0" labelOnly="1" outline="0" fieldPosition="0">
        <references count="6">
          <reference field="0" count="1" selected="0">
            <x v="210"/>
          </reference>
          <reference field="2" count="1" selected="0">
            <x v="35"/>
          </reference>
          <reference field="7" count="1" selected="0">
            <x v="59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08"/>
          </reference>
        </references>
      </pivotArea>
    </format>
    <format dxfId="293">
      <pivotArea dataOnly="0" labelOnly="1" outline="0" fieldPosition="0">
        <references count="6">
          <reference field="0" count="1" selected="0">
            <x v="210"/>
          </reference>
          <reference field="2" count="1" selected="0">
            <x v="35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208"/>
          </reference>
        </references>
      </pivotArea>
    </format>
    <format dxfId="292">
      <pivotArea dataOnly="0" labelOnly="1" outline="0" fieldPosition="0">
        <references count="6">
          <reference field="0" count="1" selected="0">
            <x v="221"/>
          </reference>
          <reference field="2" count="1" selected="0">
            <x v="31"/>
          </reference>
          <reference field="7" count="1" selected="0">
            <x v="59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67"/>
          </reference>
        </references>
      </pivotArea>
    </format>
    <format dxfId="291">
      <pivotArea dataOnly="0" labelOnly="1" outline="0" fieldPosition="0">
        <references count="6">
          <reference field="0" count="1" selected="0">
            <x v="225"/>
          </reference>
          <reference field="2" count="1" selected="0">
            <x v="33"/>
          </reference>
          <reference field="7" count="1" selected="0">
            <x v="59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40"/>
          </reference>
        </references>
      </pivotArea>
    </format>
    <format dxfId="290">
      <pivotArea dataOnly="0" labelOnly="1" outline="0" fieldPosition="0">
        <references count="6">
          <reference field="0" count="1" selected="0">
            <x v="262"/>
          </reference>
          <reference field="2" count="1" selected="0">
            <x v="12"/>
          </reference>
          <reference field="7" count="1" selected="0">
            <x v="59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53"/>
          </reference>
        </references>
      </pivotArea>
    </format>
    <format dxfId="289">
      <pivotArea dataOnly="0" labelOnly="1" outline="0" fieldPosition="0">
        <references count="6">
          <reference field="0" count="1" selected="0">
            <x v="262"/>
          </reference>
          <reference field="2" count="1" selected="0">
            <x v="12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53"/>
          </reference>
        </references>
      </pivotArea>
    </format>
    <format dxfId="288">
      <pivotArea dataOnly="0" labelOnly="1" outline="0" fieldPosition="0">
        <references count="6">
          <reference field="0" count="1" selected="0">
            <x v="267"/>
          </reference>
          <reference field="2" count="1" selected="0">
            <x v="22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202"/>
          </reference>
        </references>
      </pivotArea>
    </format>
    <format dxfId="287">
      <pivotArea dataOnly="0" labelOnly="1" outline="0" fieldPosition="0">
        <references count="6">
          <reference field="0" count="1" selected="0">
            <x v="273"/>
          </reference>
          <reference field="2" count="1" selected="0">
            <x v="20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63"/>
          </reference>
        </references>
      </pivotArea>
    </format>
    <format dxfId="286">
      <pivotArea dataOnly="0" labelOnly="1" outline="0" fieldPosition="0">
        <references count="6">
          <reference field="0" count="1" selected="0">
            <x v="273"/>
          </reference>
          <reference field="2" count="1" selected="0">
            <x v="20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63"/>
          </reference>
        </references>
      </pivotArea>
    </format>
    <format dxfId="285">
      <pivotArea dataOnly="0" labelOnly="1" outline="0" fieldPosition="0">
        <references count="6">
          <reference field="0" count="1" selected="0">
            <x v="283"/>
          </reference>
          <reference field="2" count="1" selected="0">
            <x v="35"/>
          </reference>
          <reference field="7" count="1" selected="0">
            <x v="59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15"/>
          </reference>
        </references>
      </pivotArea>
    </format>
    <format dxfId="284">
      <pivotArea dataOnly="0" labelOnly="1" outline="0" fieldPosition="0">
        <references count="6">
          <reference field="0" count="1" selected="0">
            <x v="301"/>
          </reference>
          <reference field="2" count="1" selected="0">
            <x v="15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22"/>
          </reference>
        </references>
      </pivotArea>
    </format>
    <format dxfId="283">
      <pivotArea dataOnly="0" labelOnly="1" outline="0" fieldPosition="0">
        <references count="6">
          <reference field="0" count="1" selected="0">
            <x v="19"/>
          </reference>
          <reference field="2" count="1" selected="0">
            <x v="37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57"/>
          </reference>
        </references>
      </pivotArea>
    </format>
    <format dxfId="282">
      <pivotArea dataOnly="0" labelOnly="1" outline="0" fieldPosition="0">
        <references count="6">
          <reference field="0" count="1" selected="0">
            <x v="21"/>
          </reference>
          <reference field="2" count="1" selected="0">
            <x v="37"/>
          </reference>
          <reference field="7" count="1" selected="0">
            <x v="60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271"/>
          </reference>
        </references>
      </pivotArea>
    </format>
    <format dxfId="281">
      <pivotArea dataOnly="0" labelOnly="1" outline="0" fieldPosition="0">
        <references count="6">
          <reference field="0" count="1" selected="0">
            <x v="21"/>
          </reference>
          <reference field="2" count="1" selected="0">
            <x v="37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71"/>
          </reference>
        </references>
      </pivotArea>
    </format>
    <format dxfId="280">
      <pivotArea dataOnly="0" labelOnly="1" outline="0" fieldPosition="0">
        <references count="6">
          <reference field="0" count="1" selected="0">
            <x v="24"/>
          </reference>
          <reference field="2" count="1" selected="0">
            <x v="35"/>
          </reference>
          <reference field="7" count="1" selected="0">
            <x v="60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52"/>
          </reference>
        </references>
      </pivotArea>
    </format>
    <format dxfId="279">
      <pivotArea dataOnly="0" labelOnly="1" outline="0" fieldPosition="0">
        <references count="6">
          <reference field="0" count="1" selected="0">
            <x v="35"/>
          </reference>
          <reference field="2" count="1" selected="0">
            <x v="7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02"/>
          </reference>
        </references>
      </pivotArea>
    </format>
    <format dxfId="278">
      <pivotArea dataOnly="0" labelOnly="1" outline="0" fieldPosition="0">
        <references count="6">
          <reference field="0" count="1" selected="0">
            <x v="41"/>
          </reference>
          <reference field="2" count="1" selected="0">
            <x v="36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6"/>
          </reference>
        </references>
      </pivotArea>
    </format>
    <format dxfId="277">
      <pivotArea dataOnly="0" labelOnly="1" outline="0" fieldPosition="0">
        <references count="6">
          <reference field="0" count="1" selected="0">
            <x v="47"/>
          </reference>
          <reference field="2" count="1" selected="0">
            <x v="31"/>
          </reference>
          <reference field="7" count="1" selected="0">
            <x v="60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33"/>
          </reference>
        </references>
      </pivotArea>
    </format>
    <format dxfId="276">
      <pivotArea dataOnly="0" labelOnly="1" outline="0" fieldPosition="0">
        <references count="6">
          <reference field="0" count="1" selected="0">
            <x v="62"/>
          </reference>
          <reference field="2" count="1" selected="0">
            <x v="4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23"/>
          </reference>
        </references>
      </pivotArea>
    </format>
    <format dxfId="275">
      <pivotArea dataOnly="0" labelOnly="1" outline="0" fieldPosition="0">
        <references count="6">
          <reference field="0" count="1" selected="0">
            <x v="84"/>
          </reference>
          <reference field="2" count="1" selected="0">
            <x v="20"/>
          </reference>
          <reference field="7" count="1" selected="0">
            <x v="60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98"/>
          </reference>
        </references>
      </pivotArea>
    </format>
    <format dxfId="274">
      <pivotArea dataOnly="0" labelOnly="1" outline="0" fieldPosition="0">
        <references count="6">
          <reference field="0" count="1" selected="0">
            <x v="94"/>
          </reference>
          <reference field="2" count="1" selected="0">
            <x v="35"/>
          </reference>
          <reference field="7" count="1" selected="0">
            <x v="60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36"/>
          </reference>
        </references>
      </pivotArea>
    </format>
    <format dxfId="273">
      <pivotArea dataOnly="0" labelOnly="1" outline="0" fieldPosition="0">
        <references count="6">
          <reference field="0" count="1" selected="0">
            <x v="100"/>
          </reference>
          <reference field="2" count="1" selected="0">
            <x v="17"/>
          </reference>
          <reference field="7" count="1" selected="0">
            <x v="60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112"/>
          </reference>
        </references>
      </pivotArea>
    </format>
    <format dxfId="272">
      <pivotArea dataOnly="0" labelOnly="1" outline="0" fieldPosition="0">
        <references count="6">
          <reference field="0" count="1" selected="0">
            <x v="137"/>
          </reference>
          <reference field="2" count="1" selected="0">
            <x v="33"/>
          </reference>
          <reference field="7" count="1" selected="0">
            <x v="60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269"/>
          </reference>
        </references>
      </pivotArea>
    </format>
    <format dxfId="271">
      <pivotArea dataOnly="0" labelOnly="1" outline="0" fieldPosition="0">
        <references count="6">
          <reference field="0" count="1" selected="0">
            <x v="139"/>
          </reference>
          <reference field="2" count="1" selected="0">
            <x v="27"/>
          </reference>
          <reference field="7" count="1" selected="0">
            <x v="60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61"/>
          </reference>
        </references>
      </pivotArea>
    </format>
    <format dxfId="270">
      <pivotArea dataOnly="0" labelOnly="1" outline="0" fieldPosition="0">
        <references count="6">
          <reference field="0" count="1" selected="0">
            <x v="139"/>
          </reference>
          <reference field="2" count="1" selected="0">
            <x v="27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161"/>
          </reference>
        </references>
      </pivotArea>
    </format>
    <format dxfId="269">
      <pivotArea dataOnly="0" labelOnly="1" outline="0" fieldPosition="0">
        <references count="6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29"/>
          </reference>
        </references>
      </pivotArea>
    </format>
    <format dxfId="268">
      <pivotArea dataOnly="0" labelOnly="1" outline="0" fieldPosition="0">
        <references count="6">
          <reference field="0" count="1" selected="0">
            <x v="169"/>
          </reference>
          <reference field="2" count="1" selected="0">
            <x v="33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51"/>
          </reference>
        </references>
      </pivotArea>
    </format>
    <format dxfId="267">
      <pivotArea dataOnly="0" labelOnly="1" outline="0" fieldPosition="0">
        <references count="6">
          <reference field="0" count="1" selected="0">
            <x v="193"/>
          </reference>
          <reference field="2" count="1" selected="0">
            <x v="20"/>
          </reference>
          <reference field="7" count="1" selected="0">
            <x v="60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25"/>
          </reference>
        </references>
      </pivotArea>
    </format>
    <format dxfId="266">
      <pivotArea dataOnly="0" labelOnly="1" outline="0" fieldPosition="0">
        <references count="6">
          <reference field="0" count="1" selected="0">
            <x v="205"/>
          </reference>
          <reference field="2" count="1" selected="0">
            <x v="32"/>
          </reference>
          <reference field="7" count="1" selected="0">
            <x v="60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16"/>
          </reference>
        </references>
      </pivotArea>
    </format>
    <format dxfId="265">
      <pivotArea dataOnly="0" labelOnly="1" outline="0" fieldPosition="0">
        <references count="6">
          <reference field="0" count="1" selected="0">
            <x v="205"/>
          </reference>
          <reference field="2" count="1" selected="0">
            <x v="32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216"/>
          </reference>
        </references>
      </pivotArea>
    </format>
    <format dxfId="264">
      <pivotArea dataOnly="0" labelOnly="1" outline="0" fieldPosition="0">
        <references count="6">
          <reference field="0" count="1" selected="0">
            <x v="23"/>
          </reference>
          <reference field="2" count="1" selected="0">
            <x v="21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56"/>
          </reference>
        </references>
      </pivotArea>
    </format>
    <format dxfId="263">
      <pivotArea dataOnly="0" labelOnly="1" outline="0" fieldPosition="0">
        <references count="6">
          <reference field="0" count="1" selected="0">
            <x v="47"/>
          </reference>
          <reference field="2" count="1" selected="0">
            <x v="31"/>
          </reference>
          <reference field="7" count="1" selected="0">
            <x v="61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33"/>
          </reference>
        </references>
      </pivotArea>
    </format>
    <format dxfId="262">
      <pivotArea dataOnly="0" labelOnly="1" outline="0" fieldPosition="0">
        <references count="6">
          <reference field="0" count="1" selected="0">
            <x v="57"/>
          </reference>
          <reference field="2" count="1" selected="0">
            <x v="4"/>
          </reference>
          <reference field="7" count="1" selected="0">
            <x v="61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203"/>
          </reference>
        </references>
      </pivotArea>
    </format>
    <format dxfId="261">
      <pivotArea dataOnly="0" labelOnly="1" outline="0" fieldPosition="0">
        <references count="6">
          <reference field="0" count="1" selected="0">
            <x v="59"/>
          </reference>
          <reference field="2" count="1" selected="0">
            <x v="21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76"/>
          </reference>
        </references>
      </pivotArea>
    </format>
    <format dxfId="260">
      <pivotArea dataOnly="0" labelOnly="1" outline="0" fieldPosition="0">
        <references count="6">
          <reference field="0" count="1" selected="0">
            <x v="60"/>
          </reference>
          <reference field="2" count="1" selected="0">
            <x v="11"/>
          </reference>
          <reference field="7" count="1" selected="0">
            <x v="61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54"/>
          </reference>
        </references>
      </pivotArea>
    </format>
    <format dxfId="259">
      <pivotArea dataOnly="0" labelOnly="1" outline="0" fieldPosition="0">
        <references count="6">
          <reference field="0" count="1" selected="0">
            <x v="66"/>
          </reference>
          <reference field="2" count="1" selected="0">
            <x v="10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97"/>
          </reference>
        </references>
      </pivotArea>
    </format>
    <format dxfId="258">
      <pivotArea dataOnly="0" labelOnly="1" outline="0" fieldPosition="0">
        <references count="6">
          <reference field="0" count="1" selected="0">
            <x v="80"/>
          </reference>
          <reference field="2" count="1" selected="0">
            <x v="14"/>
          </reference>
          <reference field="7" count="1" selected="0">
            <x v="61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82"/>
          </reference>
        </references>
      </pivotArea>
    </format>
    <format dxfId="257">
      <pivotArea dataOnly="0" labelOnly="1" outline="0" fieldPosition="0">
        <references count="6">
          <reference field="0" count="1" selected="0">
            <x v="85"/>
          </reference>
          <reference field="2" count="1" selected="0">
            <x v="17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221"/>
          </reference>
        </references>
      </pivotArea>
    </format>
    <format dxfId="256">
      <pivotArea dataOnly="0" labelOnly="1" outline="0" fieldPosition="0">
        <references count="6">
          <reference field="0" count="1" selected="0">
            <x v="86"/>
          </reference>
          <reference field="2" count="1" selected="0">
            <x v="20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24"/>
          </reference>
        </references>
      </pivotArea>
    </format>
    <format dxfId="255">
      <pivotArea dataOnly="0" labelOnly="1" outline="0" fieldPosition="0">
        <references count="6">
          <reference field="0" count="1" selected="0">
            <x v="94"/>
          </reference>
          <reference field="2" count="1" selected="0">
            <x v="35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236"/>
          </reference>
        </references>
      </pivotArea>
    </format>
    <format dxfId="254">
      <pivotArea dataOnly="0" labelOnly="1" outline="0" fieldPosition="0">
        <references count="6">
          <reference field="0" count="1" selected="0">
            <x v="118"/>
          </reference>
          <reference field="2" count="1" selected="0">
            <x v="8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92"/>
          </reference>
        </references>
      </pivotArea>
    </format>
    <format dxfId="253">
      <pivotArea dataOnly="0" labelOnly="1" outline="0" fieldPosition="0">
        <references count="6">
          <reference field="0" count="1" selected="0">
            <x v="120"/>
          </reference>
          <reference field="2" count="1" selected="0">
            <x v="20"/>
          </reference>
          <reference field="7" count="1" selected="0">
            <x v="61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27"/>
          </reference>
        </references>
      </pivotArea>
    </format>
    <format dxfId="252">
      <pivotArea dataOnly="0" labelOnly="1" outline="0" fieldPosition="0">
        <references count="6">
          <reference field="0" count="1" selected="0">
            <x v="121"/>
          </reference>
          <reference field="2" count="1" selected="0">
            <x v="35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01"/>
          </reference>
        </references>
      </pivotArea>
    </format>
    <format dxfId="251">
      <pivotArea dataOnly="0" labelOnly="1" outline="0" fieldPosition="0">
        <references count="6">
          <reference field="0" count="1" selected="0">
            <x v="130"/>
          </reference>
          <reference field="2" count="1" selected="0">
            <x v="35"/>
          </reference>
          <reference field="7" count="1" selected="0">
            <x v="61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73"/>
          </reference>
        </references>
      </pivotArea>
    </format>
    <format dxfId="250">
      <pivotArea dataOnly="0" labelOnly="1" outline="0" fieldPosition="0">
        <references count="6">
          <reference field="0" count="1" selected="0">
            <x v="132"/>
          </reference>
          <reference field="2" count="1" selected="0">
            <x v="6"/>
          </reference>
          <reference field="7" count="1" selected="0">
            <x v="61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68"/>
          </reference>
        </references>
      </pivotArea>
    </format>
    <format dxfId="249">
      <pivotArea dataOnly="0" labelOnly="1" outline="0" fieldPosition="0">
        <references count="6">
          <reference field="0" count="1" selected="0">
            <x v="138"/>
          </reference>
          <reference field="2" count="1" selected="0">
            <x v="35"/>
          </reference>
          <reference field="7" count="1" selected="0">
            <x v="61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69"/>
          </reference>
        </references>
      </pivotArea>
    </format>
    <format dxfId="248">
      <pivotArea dataOnly="0" labelOnly="1" outline="0" fieldPosition="0">
        <references count="6">
          <reference field="0" count="1" selected="0">
            <x v="142"/>
          </reference>
          <reference field="2" count="1" selected="0">
            <x v="31"/>
          </reference>
          <reference field="7" count="1" selected="0">
            <x v="61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83"/>
          </reference>
        </references>
      </pivotArea>
    </format>
    <format dxfId="247">
      <pivotArea dataOnly="0" labelOnly="1" outline="0" fieldPosition="0">
        <references count="6">
          <reference field="0" count="1" selected="0">
            <x v="154"/>
          </reference>
          <reference field="2" count="1" selected="0">
            <x v="35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59"/>
          </reference>
        </references>
      </pivotArea>
    </format>
    <format dxfId="246">
      <pivotArea dataOnly="0" labelOnly="1" outline="0" fieldPosition="0">
        <references count="6">
          <reference field="0" count="1" selected="0">
            <x v="166"/>
          </reference>
          <reference field="2" count="1" selected="0">
            <x v="35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260"/>
          </reference>
        </references>
      </pivotArea>
    </format>
    <format dxfId="245">
      <pivotArea dataOnly="0" labelOnly="1" outline="0" fieldPosition="0">
        <references count="6">
          <reference field="0" count="1" selected="0">
            <x v="170"/>
          </reference>
          <reference field="2" count="1" selected="0">
            <x v="20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272"/>
          </reference>
        </references>
      </pivotArea>
    </format>
    <format dxfId="244">
      <pivotArea dataOnly="0" labelOnly="1" outline="0" fieldPosition="0">
        <references count="6">
          <reference field="0" count="1" selected="0">
            <x v="174"/>
          </reference>
          <reference field="2" count="1" selected="0">
            <x v="35"/>
          </reference>
          <reference field="7" count="1" selected="0">
            <x v="61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31"/>
          </reference>
        </references>
      </pivotArea>
    </format>
    <format dxfId="243">
      <pivotArea dataOnly="0" labelOnly="1" outline="0" fieldPosition="0">
        <references count="6">
          <reference field="0" count="1" selected="0">
            <x v="184"/>
          </reference>
          <reference field="2" count="1" selected="0">
            <x v="35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178"/>
          </reference>
        </references>
      </pivotArea>
    </format>
    <format dxfId="242">
      <pivotArea dataOnly="0" labelOnly="1" outline="0" fieldPosition="0">
        <references count="6">
          <reference field="0" count="1" selected="0">
            <x v="191"/>
          </reference>
          <reference field="2" count="1" selected="0">
            <x v="20"/>
          </reference>
          <reference field="7" count="1" selected="0">
            <x v="61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108"/>
          </reference>
        </references>
      </pivotArea>
    </format>
    <format dxfId="241">
      <pivotArea dataOnly="0" labelOnly="1" outline="0" fieldPosition="0">
        <references count="6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61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15"/>
          </reference>
        </references>
      </pivotArea>
    </format>
    <format dxfId="240">
      <pivotArea dataOnly="0" labelOnly="1" outline="0" fieldPosition="0">
        <references count="6">
          <reference field="0" count="1" selected="0">
            <x v="203"/>
          </reference>
          <reference field="2" count="1" selected="0">
            <x v="20"/>
          </reference>
          <reference field="7" count="1" selected="0">
            <x v="61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7"/>
          </reference>
        </references>
      </pivotArea>
    </format>
    <format dxfId="239">
      <pivotArea dataOnly="0" labelOnly="1" outline="0" fieldPosition="0">
        <references count="6">
          <reference field="0" count="1" selected="0">
            <x v="213"/>
          </reference>
          <reference field="2" count="1" selected="0">
            <x v="17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41"/>
          </reference>
        </references>
      </pivotArea>
    </format>
    <format dxfId="238">
      <pivotArea dataOnly="0" labelOnly="1" outline="0" fieldPosition="0">
        <references count="6">
          <reference field="0" count="1" selected="0">
            <x v="215"/>
          </reference>
          <reference field="2" count="1" selected="0">
            <x v="18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151"/>
          </reference>
        </references>
      </pivotArea>
    </format>
    <format dxfId="237">
      <pivotArea dataOnly="0" labelOnly="1" outline="0" fieldPosition="0">
        <references count="6">
          <reference field="0" count="1" selected="0">
            <x v="218"/>
          </reference>
          <reference field="2" count="1" selected="0">
            <x v="20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274"/>
          </reference>
        </references>
      </pivotArea>
    </format>
    <format dxfId="236">
      <pivotArea dataOnly="0" labelOnly="1" outline="0" fieldPosition="0">
        <references count="6">
          <reference field="0" count="1" selected="0">
            <x v="226"/>
          </reference>
          <reference field="2" count="1" selected="0">
            <x v="33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94"/>
          </reference>
        </references>
      </pivotArea>
    </format>
    <format dxfId="235">
      <pivotArea dataOnly="0" labelOnly="1" outline="0" fieldPosition="0">
        <references count="6">
          <reference field="0" count="1" selected="0">
            <x v="247"/>
          </reference>
          <reference field="2" count="1" selected="0">
            <x v="33"/>
          </reference>
          <reference field="7" count="1" selected="0">
            <x v="61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69"/>
          </reference>
        </references>
      </pivotArea>
    </format>
    <format dxfId="234">
      <pivotArea dataOnly="0" labelOnly="1" outline="0" fieldPosition="0">
        <references count="6">
          <reference field="0" count="1" selected="0">
            <x v="260"/>
          </reference>
          <reference field="2" count="1" selected="0">
            <x v="20"/>
          </reference>
          <reference field="7" count="1" selected="0">
            <x v="61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13"/>
          </reference>
        </references>
      </pivotArea>
    </format>
    <format dxfId="233">
      <pivotArea dataOnly="0" labelOnly="1" outline="0" fieldPosition="0">
        <references count="6">
          <reference field="0" count="1" selected="0">
            <x v="272"/>
          </reference>
          <reference field="2" count="1" selected="0">
            <x v="20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199"/>
          </reference>
        </references>
      </pivotArea>
    </format>
    <format dxfId="232">
      <pivotArea dataOnly="0" labelOnly="1" outline="0" fieldPosition="0">
        <references count="6">
          <reference field="0" count="1" selected="0">
            <x v="274"/>
          </reference>
          <reference field="2" count="1" selected="0">
            <x v="20"/>
          </reference>
          <reference field="7" count="1" selected="0">
            <x v="61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43"/>
          </reference>
        </references>
      </pivotArea>
    </format>
    <format dxfId="231">
      <pivotArea dataOnly="0" labelOnly="1" outline="0" fieldPosition="0">
        <references count="6">
          <reference field="0" count="1" selected="0">
            <x v="301"/>
          </reference>
          <reference field="2" count="1" selected="0">
            <x v="15"/>
          </reference>
          <reference field="7" count="1" selected="0">
            <x v="61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22"/>
          </reference>
        </references>
      </pivotArea>
    </format>
    <format dxfId="230">
      <pivotArea dataOnly="0" labelOnly="1" outline="0" fieldPosition="0">
        <references count="6">
          <reference field="0" count="1" selected="0">
            <x v="302"/>
          </reference>
          <reference field="2" count="1" selected="0">
            <x v="35"/>
          </reference>
          <reference field="7" count="1" selected="0">
            <x v="61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8"/>
          </reference>
        </references>
      </pivotArea>
    </format>
    <format dxfId="229">
      <pivotArea dataOnly="0" labelOnly="1" outline="0" fieldPosition="0">
        <references count="6">
          <reference field="0" count="1" selected="0">
            <x v="312"/>
          </reference>
          <reference field="2" count="1" selected="0">
            <x v="4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287"/>
          </reference>
        </references>
      </pivotArea>
    </format>
    <format dxfId="228">
      <pivotArea dataOnly="0" labelOnly="1" outline="0" fieldPosition="0">
        <references count="6">
          <reference field="0" count="1" selected="0">
            <x v="317"/>
          </reference>
          <reference field="2" count="1" selected="0">
            <x v="4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92"/>
          </reference>
        </references>
      </pivotArea>
    </format>
    <format dxfId="227">
      <pivotArea dataOnly="0" labelOnly="1" outline="0" fieldPosition="0">
        <references count="6">
          <reference field="0" count="1" selected="0">
            <x v="2"/>
          </reference>
          <reference field="2" count="1" selected="0">
            <x v="20"/>
          </reference>
          <reference field="7" count="1" selected="0">
            <x v="62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63"/>
          </reference>
        </references>
      </pivotArea>
    </format>
    <format dxfId="226">
      <pivotArea dataOnly="0" labelOnly="1" outline="0" fieldPosition="0">
        <references count="6">
          <reference field="0" count="1" selected="0">
            <x v="7"/>
          </reference>
          <reference field="2" count="1" selected="0">
            <x v="33"/>
          </reference>
          <reference field="7" count="1" selected="0">
            <x v="62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97"/>
          </reference>
        </references>
      </pivotArea>
    </format>
    <format dxfId="225">
      <pivotArea dataOnly="0" labelOnly="1" outline="0" fieldPosition="0">
        <references count="6">
          <reference field="0" count="1" selected="0">
            <x v="34"/>
          </reference>
          <reference field="2" count="1" selected="0">
            <x v="33"/>
          </reference>
          <reference field="7" count="1" selected="0">
            <x v="62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62"/>
          </reference>
        </references>
      </pivotArea>
    </format>
    <format dxfId="224">
      <pivotArea dataOnly="0" labelOnly="1" outline="0" fieldPosition="0">
        <references count="6">
          <reference field="0" count="1" selected="0">
            <x v="34"/>
          </reference>
          <reference field="2" count="1" selected="0">
            <x v="33"/>
          </reference>
          <reference field="7" count="1" selected="0">
            <x v="62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62"/>
          </reference>
        </references>
      </pivotArea>
    </format>
    <format dxfId="223">
      <pivotArea dataOnly="0" labelOnly="1" outline="0" fieldPosition="0">
        <references count="6">
          <reference field="0" count="1" selected="0">
            <x v="35"/>
          </reference>
          <reference field="2" count="1" selected="0">
            <x v="7"/>
          </reference>
          <reference field="7" count="1" selected="0">
            <x v="62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02"/>
          </reference>
        </references>
      </pivotArea>
    </format>
    <format dxfId="222">
      <pivotArea dataOnly="0" labelOnly="1" outline="0" fieldPosition="0">
        <references count="6">
          <reference field="0" count="1" selected="0">
            <x v="52"/>
          </reference>
          <reference field="2" count="1" selected="0">
            <x v="21"/>
          </reference>
          <reference field="7" count="1" selected="0">
            <x v="62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89"/>
          </reference>
        </references>
      </pivotArea>
    </format>
    <format dxfId="221">
      <pivotArea dataOnly="0" labelOnly="1" outline="0" fieldPosition="0">
        <references count="6">
          <reference field="0" count="1" selected="0">
            <x v="67"/>
          </reference>
          <reference field="2" count="1" selected="0">
            <x v="30"/>
          </reference>
          <reference field="7" count="1" selected="0">
            <x v="62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16"/>
          </reference>
        </references>
      </pivotArea>
    </format>
    <format dxfId="220">
      <pivotArea dataOnly="0" labelOnly="1" outline="0" fieldPosition="0">
        <references count="6">
          <reference field="0" count="1" selected="0">
            <x v="70"/>
          </reference>
          <reference field="2" count="1" selected="0">
            <x v="26"/>
          </reference>
          <reference field="7" count="1" selected="0">
            <x v="62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219"/>
          </reference>
        </references>
      </pivotArea>
    </format>
    <format dxfId="219">
      <pivotArea dataOnly="0" labelOnly="1" outline="0" fieldPosition="0">
        <references count="6">
          <reference field="0" count="1" selected="0">
            <x v="77"/>
          </reference>
          <reference field="2" count="1" selected="0">
            <x v="4"/>
          </reference>
          <reference field="7" count="1" selected="0">
            <x v="62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90"/>
          </reference>
        </references>
      </pivotArea>
    </format>
    <format dxfId="218">
      <pivotArea dataOnly="0" labelOnly="1" outline="0" fieldPosition="0">
        <references count="6">
          <reference field="0" count="1" selected="0">
            <x v="82"/>
          </reference>
          <reference field="2" count="1" selected="0">
            <x v="35"/>
          </reference>
          <reference field="7" count="1" selected="0">
            <x v="62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71"/>
          </reference>
        </references>
      </pivotArea>
    </format>
    <format dxfId="217">
      <pivotArea dataOnly="0" labelOnly="1" outline="0" fieldPosition="0">
        <references count="6">
          <reference field="0" count="1" selected="0">
            <x v="94"/>
          </reference>
          <reference field="2" count="1" selected="0">
            <x v="35"/>
          </reference>
          <reference field="7" count="1" selected="0">
            <x v="62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36"/>
          </reference>
        </references>
      </pivotArea>
    </format>
    <format dxfId="216">
      <pivotArea dataOnly="0" labelOnly="1" outline="0" fieldPosition="0">
        <references count="6">
          <reference field="0" count="1" selected="0">
            <x v="105"/>
          </reference>
          <reference field="2" count="1" selected="0">
            <x v="20"/>
          </reference>
          <reference field="7" count="1" selected="0">
            <x v="62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79"/>
          </reference>
        </references>
      </pivotArea>
    </format>
    <format dxfId="215">
      <pivotArea dataOnly="0" labelOnly="1" outline="0" fieldPosition="0">
        <references count="6">
          <reference field="0" count="1" selected="0">
            <x v="108"/>
          </reference>
          <reference field="2" count="1" selected="0">
            <x v="20"/>
          </reference>
          <reference field="7" count="1" selected="0">
            <x v="62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45"/>
          </reference>
        </references>
      </pivotArea>
    </format>
    <format dxfId="214">
      <pivotArea dataOnly="0" labelOnly="1" outline="0" fieldPosition="0">
        <references count="6">
          <reference field="0" count="1" selected="0">
            <x v="118"/>
          </reference>
          <reference field="2" count="1" selected="0">
            <x v="8"/>
          </reference>
          <reference field="7" count="1" selected="0">
            <x v="62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92"/>
          </reference>
        </references>
      </pivotArea>
    </format>
    <format dxfId="213">
      <pivotArea dataOnly="0" labelOnly="1" outline="0" fieldPosition="0">
        <references count="6">
          <reference field="0" count="1" selected="0">
            <x v="122"/>
          </reference>
          <reference field="2" count="1" selected="0">
            <x v="18"/>
          </reference>
          <reference field="7" count="1" selected="0">
            <x v="62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245"/>
          </reference>
        </references>
      </pivotArea>
    </format>
    <format dxfId="212">
      <pivotArea dataOnly="0" labelOnly="1" outline="0" fieldPosition="0">
        <references count="6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62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229"/>
          </reference>
        </references>
      </pivotArea>
    </format>
    <format dxfId="211">
      <pivotArea dataOnly="0" labelOnly="1" outline="0" fieldPosition="0">
        <references count="6">
          <reference field="0" count="1" selected="0">
            <x v="166"/>
          </reference>
          <reference field="2" count="1" selected="0">
            <x v="35"/>
          </reference>
          <reference field="7" count="1" selected="0">
            <x v="62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260"/>
          </reference>
        </references>
      </pivotArea>
    </format>
    <format dxfId="210">
      <pivotArea dataOnly="0" labelOnly="1" outline="0" fieldPosition="0">
        <references count="6">
          <reference field="0" count="1" selected="0">
            <x v="174"/>
          </reference>
          <reference field="2" count="1" selected="0">
            <x v="35"/>
          </reference>
          <reference field="7" count="1" selected="0">
            <x v="62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31"/>
          </reference>
        </references>
      </pivotArea>
    </format>
    <format dxfId="209">
      <pivotArea dataOnly="0" labelOnly="1" outline="0" fieldPosition="0">
        <references count="6">
          <reference field="0" count="1" selected="0">
            <x v="180"/>
          </reference>
          <reference field="2" count="1" selected="0">
            <x v="20"/>
          </reference>
          <reference field="7" count="1" selected="0">
            <x v="62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59"/>
          </reference>
        </references>
      </pivotArea>
    </format>
    <format dxfId="208">
      <pivotArea dataOnly="0" labelOnly="1" outline="0" fieldPosition="0">
        <references count="6">
          <reference field="0" count="1" selected="0">
            <x v="195"/>
          </reference>
          <reference field="2" count="1" selected="0">
            <x v="33"/>
          </reference>
          <reference field="7" count="1" selected="0">
            <x v="62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37"/>
          </reference>
        </references>
      </pivotArea>
    </format>
    <format dxfId="207">
      <pivotArea dataOnly="0" labelOnly="1" outline="0" fieldPosition="0">
        <references count="6">
          <reference field="0" count="1" selected="0">
            <x v="209"/>
          </reference>
          <reference field="2" count="1" selected="0">
            <x v="35"/>
          </reference>
          <reference field="7" count="1" selected="0">
            <x v="62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79"/>
          </reference>
        </references>
      </pivotArea>
    </format>
    <format dxfId="206">
      <pivotArea dataOnly="0" labelOnly="1" outline="0" fieldPosition="0">
        <references count="6">
          <reference field="0" count="1" selected="0">
            <x v="221"/>
          </reference>
          <reference field="2" count="1" selected="0">
            <x v="31"/>
          </reference>
          <reference field="7" count="1" selected="0">
            <x v="62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67"/>
          </reference>
        </references>
      </pivotArea>
    </format>
    <format dxfId="205">
      <pivotArea dataOnly="0" labelOnly="1" outline="0" fieldPosition="0">
        <references count="6">
          <reference field="0" count="1" selected="0">
            <x v="230"/>
          </reference>
          <reference field="2" count="1" selected="0">
            <x v="21"/>
          </reference>
          <reference field="7" count="1" selected="0">
            <x v="62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65"/>
          </reference>
        </references>
      </pivotArea>
    </format>
    <format dxfId="204">
      <pivotArea dataOnly="0" labelOnly="1" outline="0" fieldPosition="0">
        <references count="6">
          <reference field="0" count="1" selected="0">
            <x v="238"/>
          </reference>
          <reference field="2" count="1" selected="0">
            <x v="18"/>
          </reference>
          <reference field="7" count="1" selected="0">
            <x v="62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128"/>
          </reference>
        </references>
      </pivotArea>
    </format>
    <format dxfId="203">
      <pivotArea dataOnly="0" labelOnly="1" outline="0" fieldPosition="0">
        <references count="6">
          <reference field="0" count="1" selected="0">
            <x v="242"/>
          </reference>
          <reference field="2" count="1" selected="0">
            <x v="31"/>
          </reference>
          <reference field="7" count="1" selected="0">
            <x v="62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183"/>
          </reference>
        </references>
      </pivotArea>
    </format>
    <format dxfId="202">
      <pivotArea dataOnly="0" labelOnly="1" outline="0" fieldPosition="0">
        <references count="6">
          <reference field="0" count="1" selected="0">
            <x v="250"/>
          </reference>
          <reference field="2" count="1" selected="0">
            <x v="20"/>
          </reference>
          <reference field="7" count="1" selected="0">
            <x v="62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87"/>
          </reference>
        </references>
      </pivotArea>
    </format>
    <format dxfId="201">
      <pivotArea dataOnly="0" labelOnly="1" outline="0" fieldPosition="0">
        <references count="6">
          <reference field="0" count="1" selected="0">
            <x v="260"/>
          </reference>
          <reference field="2" count="1" selected="0">
            <x v="20"/>
          </reference>
          <reference field="7" count="1" selected="0">
            <x v="62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13"/>
          </reference>
        </references>
      </pivotArea>
    </format>
    <format dxfId="200">
      <pivotArea dataOnly="0" labelOnly="1" outline="0" fieldPosition="0">
        <references count="6">
          <reference field="0" count="1" selected="0">
            <x v="301"/>
          </reference>
          <reference field="2" count="1" selected="0">
            <x v="15"/>
          </reference>
          <reference field="7" count="1" selected="0">
            <x v="62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22"/>
          </reference>
        </references>
      </pivotArea>
    </format>
    <format dxfId="199">
      <pivotArea dataOnly="0" labelOnly="1" outline="0" fieldPosition="0">
        <references count="6">
          <reference field="0" count="1" selected="0">
            <x v="309"/>
          </reference>
          <reference field="2" count="1" selected="0">
            <x v="0"/>
          </reference>
          <reference field="7" count="1" selected="0">
            <x v="62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0"/>
          </reference>
        </references>
      </pivotArea>
    </format>
    <format dxfId="198">
      <pivotArea dataOnly="0" labelOnly="1" outline="0" fieldPosition="0">
        <references count="6">
          <reference field="0" count="1" selected="0">
            <x v="309"/>
          </reference>
          <reference field="2" count="1" selected="0">
            <x v="0"/>
          </reference>
          <reference field="7" count="1" selected="0">
            <x v="62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0"/>
          </reference>
        </references>
      </pivotArea>
    </format>
    <format dxfId="197">
      <pivotArea dataOnly="0" labelOnly="1" outline="0" fieldPosition="0">
        <references count="6">
          <reference field="0" count="1" selected="0">
            <x v="318"/>
          </reference>
          <reference field="2" count="1" selected="0">
            <x v="20"/>
          </reference>
          <reference field="7" count="1" selected="0">
            <x v="62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93"/>
          </reference>
        </references>
      </pivotArea>
    </format>
    <format dxfId="196">
      <pivotArea dataOnly="0" labelOnly="1" outline="0" fieldPosition="0">
        <references count="6">
          <reference field="0" count="1" selected="0">
            <x v="319"/>
          </reference>
          <reference field="2" count="1" selected="0">
            <x v="38"/>
          </reference>
          <reference field="7" count="1" selected="0">
            <x v="62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294"/>
          </reference>
        </references>
      </pivotArea>
    </format>
    <format dxfId="195">
      <pivotArea dataOnly="0" labelOnly="1" outline="0" fieldPosition="0">
        <references count="6">
          <reference field="0" count="1" selected="0">
            <x v="19"/>
          </reference>
          <reference field="2" count="1" selected="0">
            <x v="37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57"/>
          </reference>
        </references>
      </pivotArea>
    </format>
    <format dxfId="194">
      <pivotArea dataOnly="0" labelOnly="1" outline="0" fieldPosition="0">
        <references count="6">
          <reference field="0" count="1" selected="0">
            <x v="35"/>
          </reference>
          <reference field="2" count="1" selected="0">
            <x v="7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102"/>
          </reference>
        </references>
      </pivotArea>
    </format>
    <format dxfId="193">
      <pivotArea dataOnly="0" labelOnly="1" outline="0" fieldPosition="0">
        <references count="6">
          <reference field="0" count="1" selected="0">
            <x v="94"/>
          </reference>
          <reference field="2" count="1" selected="0">
            <x v="35"/>
          </reference>
          <reference field="7" count="1" selected="0">
            <x v="66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236"/>
          </reference>
        </references>
      </pivotArea>
    </format>
    <format dxfId="192">
      <pivotArea dataOnly="0" labelOnly="1" outline="0" fieldPosition="0">
        <references count="6">
          <reference field="0" count="1" selected="0">
            <x v="136"/>
          </reference>
          <reference field="2" count="1" selected="0">
            <x v="30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49"/>
          </reference>
        </references>
      </pivotArea>
    </format>
    <format dxfId="191">
      <pivotArea dataOnly="0" labelOnly="1" outline="0" fieldPosition="0">
        <references count="6">
          <reference field="0" count="1" selected="0">
            <x v="136"/>
          </reference>
          <reference field="2" count="1" selected="0">
            <x v="30"/>
          </reference>
          <reference field="7" count="1" selected="0">
            <x v="66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249"/>
          </reference>
        </references>
      </pivotArea>
    </format>
    <format dxfId="190">
      <pivotArea dataOnly="0" labelOnly="1" outline="0" fieldPosition="0">
        <references count="6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29"/>
          </reference>
        </references>
      </pivotArea>
    </format>
    <format dxfId="189">
      <pivotArea dataOnly="0" labelOnly="1" outline="0" fieldPosition="0">
        <references count="6">
          <reference field="0" count="1" selected="0">
            <x v="169"/>
          </reference>
          <reference field="2" count="1" selected="0">
            <x v="33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51"/>
          </reference>
        </references>
      </pivotArea>
    </format>
    <format dxfId="188">
      <pivotArea dataOnly="0" labelOnly="1" outline="0" fieldPosition="0">
        <references count="6">
          <reference field="0" count="1" selected="0">
            <x v="175"/>
          </reference>
          <reference field="2" count="1" selected="0">
            <x v="20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142"/>
          </reference>
        </references>
      </pivotArea>
    </format>
    <format dxfId="187">
      <pivotArea dataOnly="0" labelOnly="1" outline="0" fieldPosition="0">
        <references count="6">
          <reference field="0" count="1" selected="0">
            <x v="218"/>
          </reference>
          <reference field="2" count="1" selected="0">
            <x v="20"/>
          </reference>
          <reference field="7" count="1" selected="0">
            <x v="66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274"/>
          </reference>
        </references>
      </pivotArea>
    </format>
    <format dxfId="186">
      <pivotArea dataOnly="0" labelOnly="1" outline="0" fieldPosition="0">
        <references count="6">
          <reference field="0" count="1" selected="0">
            <x v="223"/>
          </reference>
          <reference field="2" count="1" selected="0">
            <x v="20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73"/>
          </reference>
        </references>
      </pivotArea>
    </format>
    <format dxfId="185">
      <pivotArea dataOnly="0" labelOnly="1" outline="0" fieldPosition="0">
        <references count="6">
          <reference field="0" count="1" selected="0">
            <x v="244"/>
          </reference>
          <reference field="2" count="1" selected="0">
            <x v="34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30"/>
          </reference>
        </references>
      </pivotArea>
    </format>
    <format dxfId="184">
      <pivotArea dataOnly="0" labelOnly="1" outline="0" fieldPosition="0">
        <references count="6">
          <reference field="0" count="1" selected="0">
            <x v="283"/>
          </reference>
          <reference field="2" count="1" selected="0">
            <x v="35"/>
          </reference>
          <reference field="7" count="1" selected="0">
            <x v="66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115"/>
          </reference>
        </references>
      </pivotArea>
    </format>
    <format dxfId="183">
      <pivotArea dataOnly="0" labelOnly="1" outline="0" fieldPosition="0">
        <references count="6">
          <reference field="0" count="1" selected="0">
            <x v="47"/>
          </reference>
          <reference field="2" count="1" selected="0">
            <x v="31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33"/>
          </reference>
        </references>
      </pivotArea>
    </format>
    <format dxfId="182">
      <pivotArea dataOnly="0" labelOnly="1" outline="0" fieldPosition="0">
        <references count="6">
          <reference field="0" count="1" selected="0">
            <x v="56"/>
          </reference>
          <reference field="2" count="1" selected="0">
            <x v="7"/>
          </reference>
          <reference field="7" count="1" selected="0">
            <x v="67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60"/>
          </reference>
        </references>
      </pivotArea>
    </format>
    <format dxfId="181">
      <pivotArea dataOnly="0" labelOnly="1" outline="0" fieldPosition="0">
        <references count="6">
          <reference field="0" count="1" selected="0">
            <x v="137"/>
          </reference>
          <reference field="2" count="1" selected="0">
            <x v="33"/>
          </reference>
          <reference field="7" count="1" selected="0">
            <x v="67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69"/>
          </reference>
        </references>
      </pivotArea>
    </format>
    <format dxfId="180">
      <pivotArea dataOnly="0" labelOnly="1" outline="0" fieldPosition="0">
        <references count="6">
          <reference field="0" count="1" selected="0">
            <x v="155"/>
          </reference>
          <reference field="2" count="1" selected="0">
            <x v="21"/>
          </reference>
          <reference field="7" count="1" selected="0">
            <x v="67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86"/>
          </reference>
        </references>
      </pivotArea>
    </format>
    <format dxfId="179">
      <pivotArea dataOnly="0" labelOnly="1" outline="0" fieldPosition="0">
        <references count="6">
          <reference field="0" count="1" selected="0">
            <x v="158"/>
          </reference>
          <reference field="2" count="1" selected="0">
            <x v="21"/>
          </reference>
          <reference field="7" count="1" selected="0">
            <x v="67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55"/>
          </reference>
        </references>
      </pivotArea>
    </format>
    <format dxfId="178">
      <pivotArea dataOnly="0" labelOnly="1" outline="0" fieldPosition="0">
        <references count="6">
          <reference field="0" count="1" selected="0">
            <x v="267"/>
          </reference>
          <reference field="2" count="1" selected="0">
            <x v="22"/>
          </reference>
          <reference field="7" count="1" selected="0">
            <x v="67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202"/>
          </reference>
        </references>
      </pivotArea>
    </format>
    <format dxfId="177">
      <pivotArea dataOnly="0" labelOnly="1" outline="0" fieldPosition="0">
        <references count="6">
          <reference field="0" count="1" selected="0">
            <x v="273"/>
          </reference>
          <reference field="2" count="1" selected="0">
            <x v="20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63"/>
          </reference>
        </references>
      </pivotArea>
    </format>
    <format dxfId="176">
      <pivotArea dataOnly="0" labelOnly="1" outline="0" fieldPosition="0">
        <references count="6">
          <reference field="0" count="1" selected="0">
            <x v="313"/>
          </reference>
          <reference field="2" count="1" selected="0">
            <x v="4"/>
          </reference>
          <reference field="7" count="1" selected="0">
            <x v="67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88"/>
          </reference>
        </references>
      </pivotArea>
    </format>
    <format dxfId="175">
      <pivotArea dataOnly="0" labelOnly="1" outline="0" fieldPosition="0">
        <references count="6">
          <reference field="0" count="1" selected="0">
            <x v="0"/>
          </reference>
          <reference field="2" count="1" selected="0">
            <x v="33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8"/>
          </reference>
          <reference field="20" count="1" selected="0">
            <x v="223"/>
          </reference>
        </references>
      </pivotArea>
    </format>
    <format dxfId="174">
      <pivotArea dataOnly="0" labelOnly="1" outline="0" fieldPosition="0">
        <references count="6">
          <reference field="0" count="1" selected="0">
            <x v="0"/>
          </reference>
          <reference field="2" count="1" selected="0">
            <x v="33"/>
          </reference>
          <reference field="7" count="1" selected="0">
            <x v="68"/>
          </reference>
          <reference field="8" count="1" selected="0">
            <x v="2"/>
          </reference>
          <reference field="9" count="1">
            <x v="8"/>
          </reference>
          <reference field="20" count="1" selected="0">
            <x v="223"/>
          </reference>
        </references>
      </pivotArea>
    </format>
    <format dxfId="173">
      <pivotArea dataOnly="0" labelOnly="1" outline="0" fieldPosition="0">
        <references count="6">
          <reference field="0" count="1" selected="0">
            <x v="9"/>
          </reference>
          <reference field="2" count="1" selected="0">
            <x v="20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158"/>
          </reference>
        </references>
      </pivotArea>
    </format>
    <format dxfId="172">
      <pivotArea dataOnly="0" labelOnly="1" outline="0" fieldPosition="0">
        <references count="6">
          <reference field="0" count="1" selected="0">
            <x v="9"/>
          </reference>
          <reference field="2" count="1" selected="0">
            <x v="20"/>
          </reference>
          <reference field="7" count="1" selected="0">
            <x v="68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158"/>
          </reference>
        </references>
      </pivotArea>
    </format>
    <format dxfId="171">
      <pivotArea dataOnly="0" labelOnly="1" outline="0" fieldPosition="0">
        <references count="6">
          <reference field="0" count="1" selected="0">
            <x v="10"/>
          </reference>
          <reference field="2" count="1" selected="0">
            <x v="33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62"/>
          </reference>
        </references>
      </pivotArea>
    </format>
    <format dxfId="170">
      <pivotArea dataOnly="0" labelOnly="1" outline="0" fieldPosition="0">
        <references count="6">
          <reference field="0" count="1" selected="0">
            <x v="10"/>
          </reference>
          <reference field="2" count="1" selected="0">
            <x v="33"/>
          </reference>
          <reference field="7" count="1" selected="0">
            <x v="68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62"/>
          </reference>
        </references>
      </pivotArea>
    </format>
    <format dxfId="169">
      <pivotArea dataOnly="0" labelOnly="1" outline="0" fieldPosition="0">
        <references count="6">
          <reference field="0" count="1" selected="0">
            <x v="14"/>
          </reference>
          <reference field="2" count="1" selected="0">
            <x v="20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10"/>
          </reference>
        </references>
      </pivotArea>
    </format>
    <format dxfId="168">
      <pivotArea dataOnly="0" labelOnly="1" outline="0" fieldPosition="0">
        <references count="6">
          <reference field="0" count="1" selected="0">
            <x v="43"/>
          </reference>
          <reference field="2" count="1" selected="0">
            <x v="35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61"/>
          </reference>
        </references>
      </pivotArea>
    </format>
    <format dxfId="167">
      <pivotArea dataOnly="0" labelOnly="1" outline="0" fieldPosition="0">
        <references count="6">
          <reference field="0" count="1" selected="0">
            <x v="45"/>
          </reference>
          <reference field="2" count="1" selected="0">
            <x v="17"/>
          </reference>
          <reference field="7" count="1" selected="0">
            <x v="68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34"/>
          </reference>
        </references>
      </pivotArea>
    </format>
    <format dxfId="166">
      <pivotArea dataOnly="0" labelOnly="1" outline="0" fieldPosition="0">
        <references count="6">
          <reference field="0" count="1" selected="0">
            <x v="45"/>
          </reference>
          <reference field="2" count="1" selected="0">
            <x v="17"/>
          </reference>
          <reference field="7" count="1" selected="0">
            <x v="68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34"/>
          </reference>
        </references>
      </pivotArea>
    </format>
    <format dxfId="165">
      <pivotArea dataOnly="0" labelOnly="1" outline="0" fieldPosition="0">
        <references count="6">
          <reference field="0" count="1" selected="0">
            <x v="86"/>
          </reference>
          <reference field="2" count="1" selected="0">
            <x v="20"/>
          </reference>
          <reference field="7" count="1" selected="0">
            <x v="68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224"/>
          </reference>
        </references>
      </pivotArea>
    </format>
    <format dxfId="164">
      <pivotArea dataOnly="0" labelOnly="1" outline="0" fieldPosition="0">
        <references count="6">
          <reference field="0" count="1" selected="0">
            <x v="87"/>
          </reference>
          <reference field="2" count="1" selected="0">
            <x v="35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268"/>
          </reference>
        </references>
      </pivotArea>
    </format>
    <format dxfId="163">
      <pivotArea dataOnly="0" labelOnly="1" outline="0" fieldPosition="0">
        <references count="6">
          <reference field="0" count="1" selected="0">
            <x v="87"/>
          </reference>
          <reference field="2" count="1" selected="0">
            <x v="35"/>
          </reference>
          <reference field="7" count="1" selected="0">
            <x v="68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68"/>
          </reference>
        </references>
      </pivotArea>
    </format>
    <format dxfId="162">
      <pivotArea dataOnly="0" labelOnly="1" outline="0" fieldPosition="0">
        <references count="6">
          <reference field="0" count="1" selected="0">
            <x v="104"/>
          </reference>
          <reference field="2" count="1" selected="0">
            <x v="20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77"/>
          </reference>
        </references>
      </pivotArea>
    </format>
    <format dxfId="161">
      <pivotArea dataOnly="0" labelOnly="1" outline="0" fieldPosition="0">
        <references count="6">
          <reference field="0" count="1" selected="0">
            <x v="121"/>
          </reference>
          <reference field="2" count="1" selected="0">
            <x v="35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01"/>
          </reference>
        </references>
      </pivotArea>
    </format>
    <format dxfId="160">
      <pivotArea dataOnly="0" labelOnly="1" outline="0" fieldPosition="0">
        <references count="6">
          <reference field="0" count="1" selected="0">
            <x v="121"/>
          </reference>
          <reference field="2" count="1" selected="0">
            <x v="35"/>
          </reference>
          <reference field="7" count="1" selected="0">
            <x v="68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01"/>
          </reference>
        </references>
      </pivotArea>
    </format>
    <format dxfId="159">
      <pivotArea dataOnly="0" labelOnly="1" outline="0" fieldPosition="0">
        <references count="6">
          <reference field="0" count="1" selected="0">
            <x v="128"/>
          </reference>
          <reference field="2" count="1" selected="0">
            <x v="33"/>
          </reference>
          <reference field="7" count="1" selected="0">
            <x v="68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25"/>
          </reference>
        </references>
      </pivotArea>
    </format>
    <format dxfId="158">
      <pivotArea dataOnly="0" labelOnly="1" outline="0" fieldPosition="0">
        <references count="6">
          <reference field="0" count="1" selected="0">
            <x v="128"/>
          </reference>
          <reference field="2" count="1" selected="0">
            <x v="33"/>
          </reference>
          <reference field="7" count="1" selected="0">
            <x v="68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25"/>
          </reference>
        </references>
      </pivotArea>
    </format>
    <format dxfId="157">
      <pivotArea dataOnly="0" labelOnly="1" outline="0" fieldPosition="0">
        <references count="6">
          <reference field="0" count="1" selected="0">
            <x v="129"/>
          </reference>
          <reference field="2" count="1" selected="0">
            <x v="33"/>
          </reference>
          <reference field="7" count="1" selected="0">
            <x v="68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26"/>
          </reference>
        </references>
      </pivotArea>
    </format>
    <format dxfId="156">
      <pivotArea dataOnly="0" labelOnly="1" outline="0" fieldPosition="0">
        <references count="6">
          <reference field="0" count="1" selected="0">
            <x v="129"/>
          </reference>
          <reference field="2" count="1" selected="0">
            <x v="33"/>
          </reference>
          <reference field="7" count="1" selected="0">
            <x v="68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26"/>
          </reference>
        </references>
      </pivotArea>
    </format>
    <format dxfId="155">
      <pivotArea dataOnly="0" labelOnly="1" outline="0" fieldPosition="0">
        <references count="6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61"/>
          </reference>
        </references>
      </pivotArea>
    </format>
    <format dxfId="154">
      <pivotArea dataOnly="0" labelOnly="1" outline="0" fieldPosition="0">
        <references count="6">
          <reference field="0" count="1" selected="0">
            <x v="159"/>
          </reference>
          <reference field="2" count="1" selected="0">
            <x v="20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41"/>
          </reference>
        </references>
      </pivotArea>
    </format>
    <format dxfId="153">
      <pivotArea dataOnly="0" labelOnly="1" outline="0" fieldPosition="0">
        <references count="6">
          <reference field="0" count="1" selected="0">
            <x v="177"/>
          </reference>
          <reference field="2" count="1" selected="0">
            <x v="20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65"/>
          </reference>
        </references>
      </pivotArea>
    </format>
    <format dxfId="152">
      <pivotArea dataOnly="0" labelOnly="1" outline="0" fieldPosition="0">
        <references count="6">
          <reference field="0" count="1" selected="0">
            <x v="177"/>
          </reference>
          <reference field="2" count="1" selected="0">
            <x v="20"/>
          </reference>
          <reference field="7" count="1" selected="0">
            <x v="68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65"/>
          </reference>
        </references>
      </pivotArea>
    </format>
    <format dxfId="151">
      <pivotArea dataOnly="0" labelOnly="1" outline="0" fieldPosition="0">
        <references count="6">
          <reference field="0" count="1" selected="0">
            <x v="196"/>
          </reference>
          <reference field="2" count="1" selected="0">
            <x v="21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222"/>
          </reference>
        </references>
      </pivotArea>
    </format>
    <format dxfId="150">
      <pivotArea dataOnly="0" labelOnly="1" outline="0" fieldPosition="0">
        <references count="6">
          <reference field="0" count="1" selected="0">
            <x v="214"/>
          </reference>
          <reference field="2" count="1" selected="0">
            <x v="31"/>
          </reference>
          <reference field="7" count="1" selected="0">
            <x v="68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73"/>
          </reference>
        </references>
      </pivotArea>
    </format>
    <format dxfId="149">
      <pivotArea dataOnly="0" labelOnly="1" outline="0" fieldPosition="0">
        <references count="6">
          <reference field="0" count="1" selected="0">
            <x v="222"/>
          </reference>
          <reference field="2" count="1" selected="0">
            <x v="20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172"/>
          </reference>
        </references>
      </pivotArea>
    </format>
    <format dxfId="148">
      <pivotArea dataOnly="0" labelOnly="1" outline="0" fieldPosition="0">
        <references count="6">
          <reference field="0" count="1" selected="0">
            <x v="256"/>
          </reference>
          <reference field="2" count="1" selected="0">
            <x v="21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207"/>
          </reference>
        </references>
      </pivotArea>
    </format>
    <format dxfId="147">
      <pivotArea dataOnly="0" labelOnly="1" outline="0" fieldPosition="0">
        <references count="6">
          <reference field="0" count="1" selected="0">
            <x v="265"/>
          </reference>
          <reference field="2" count="1" selected="0">
            <x v="26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93"/>
          </reference>
        </references>
      </pivotArea>
    </format>
    <format dxfId="146">
      <pivotArea dataOnly="0" labelOnly="1" outline="0" fieldPosition="0">
        <references count="6">
          <reference field="0" count="1" selected="0">
            <x v="285"/>
          </reference>
          <reference field="2" count="1" selected="0">
            <x v="21"/>
          </reference>
          <reference field="7" count="1" selected="0">
            <x v="68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21"/>
          </reference>
        </references>
      </pivotArea>
    </format>
    <format dxfId="145">
      <pivotArea dataOnly="0" labelOnly="1" outline="0" fieldPosition="0">
        <references count="6">
          <reference field="0" count="1" selected="0">
            <x v="316"/>
          </reference>
          <reference field="2" count="1" selected="0">
            <x v="21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91"/>
          </reference>
        </references>
      </pivotArea>
    </format>
    <format dxfId="144">
      <pivotArea dataOnly="0" labelOnly="1" outline="0" fieldPosition="0">
        <references count="6">
          <reference field="0" count="1" selected="0">
            <x v="11"/>
          </reference>
          <reference field="2" count="1" selected="0">
            <x v="7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72"/>
          </reference>
        </references>
      </pivotArea>
    </format>
    <format dxfId="143">
      <pivotArea dataOnly="0" labelOnly="1" outline="0" fieldPosition="0">
        <references count="6">
          <reference field="0" count="1" selected="0">
            <x v="13"/>
          </reference>
          <reference field="2" count="1" selected="0">
            <x v="20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43"/>
          </reference>
        </references>
      </pivotArea>
    </format>
    <format dxfId="142">
      <pivotArea dataOnly="0" labelOnly="1" outline="0" fieldPosition="0">
        <references count="6">
          <reference field="0" count="1" selected="0">
            <x v="25"/>
          </reference>
          <reference field="2" count="1" selected="0">
            <x v="20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88"/>
          </reference>
        </references>
      </pivotArea>
    </format>
    <format dxfId="141">
      <pivotArea dataOnly="0" labelOnly="1" outline="0" fieldPosition="0">
        <references count="6">
          <reference field="0" count="1" selected="0">
            <x v="25"/>
          </reference>
          <reference field="2" count="1" selected="0">
            <x v="20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88"/>
          </reference>
        </references>
      </pivotArea>
    </format>
    <format dxfId="140">
      <pivotArea dataOnly="0" labelOnly="1" outline="0" fieldPosition="0">
        <references count="6">
          <reference field="0" count="1" selected="0">
            <x v="26"/>
          </reference>
          <reference field="2" count="1" selected="0">
            <x v="33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25"/>
          </reference>
        </references>
      </pivotArea>
    </format>
    <format dxfId="139">
      <pivotArea dataOnly="0" labelOnly="1" outline="0" fieldPosition="0">
        <references count="6">
          <reference field="0" count="1" selected="0">
            <x v="33"/>
          </reference>
          <reference field="2" count="1" selected="0">
            <x v="33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03"/>
          </reference>
        </references>
      </pivotArea>
    </format>
    <format dxfId="138">
      <pivotArea dataOnly="0" labelOnly="1" outline="0" fieldPosition="0">
        <references count="6">
          <reference field="0" count="1" selected="0">
            <x v="35"/>
          </reference>
          <reference field="2" count="1" selected="0">
            <x v="7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02"/>
          </reference>
        </references>
      </pivotArea>
    </format>
    <format dxfId="137">
      <pivotArea dataOnly="0" labelOnly="1" outline="0" fieldPosition="0">
        <references count="6">
          <reference field="0" count="1" selected="0">
            <x v="37"/>
          </reference>
          <reference field="2" count="1" selected="0">
            <x v="17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37"/>
          </reference>
        </references>
      </pivotArea>
    </format>
    <format dxfId="136">
      <pivotArea dataOnly="0" labelOnly="1" outline="0" fieldPosition="0">
        <references count="6">
          <reference field="0" count="1" selected="0">
            <x v="39"/>
          </reference>
          <reference field="2" count="1" selected="0">
            <x v="16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40"/>
          </reference>
        </references>
      </pivotArea>
    </format>
    <format dxfId="135">
      <pivotArea dataOnly="0" labelOnly="1" outline="0" fieldPosition="0">
        <references count="6">
          <reference field="0" count="1" selected="0">
            <x v="42"/>
          </reference>
          <reference field="2" count="1" selected="0">
            <x v="33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9"/>
          </reference>
        </references>
      </pivotArea>
    </format>
    <format dxfId="134">
      <pivotArea dataOnly="0" labelOnly="1" outline="0" fieldPosition="0">
        <references count="6">
          <reference field="0" count="1" selected="0">
            <x v="60"/>
          </reference>
          <reference field="2" count="1" selected="0">
            <x v="11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54"/>
          </reference>
        </references>
      </pivotArea>
    </format>
    <format dxfId="133">
      <pivotArea dataOnly="0" labelOnly="1" outline="0" fieldPosition="0">
        <references count="6">
          <reference field="0" count="1" selected="0">
            <x v="66"/>
          </reference>
          <reference field="2" count="1" selected="0">
            <x v="10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97"/>
          </reference>
        </references>
      </pivotArea>
    </format>
    <format dxfId="132">
      <pivotArea dataOnly="0" labelOnly="1" outline="0" fieldPosition="0">
        <references count="6">
          <reference field="0" count="1" selected="0">
            <x v="67"/>
          </reference>
          <reference field="2" count="1" selected="0">
            <x v="30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16"/>
          </reference>
        </references>
      </pivotArea>
    </format>
    <format dxfId="131">
      <pivotArea dataOnly="0" labelOnly="1" outline="0" fieldPosition="0">
        <references count="6">
          <reference field="0" count="1" selected="0">
            <x v="68"/>
          </reference>
          <reference field="2" count="1" selected="0">
            <x v="20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04"/>
          </reference>
        </references>
      </pivotArea>
    </format>
    <format dxfId="130">
      <pivotArea dataOnly="0" labelOnly="1" outline="0" fieldPosition="0">
        <references count="6">
          <reference field="0" count="1" selected="0">
            <x v="69"/>
          </reference>
          <reference field="2" count="1" selected="0">
            <x v="20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66"/>
          </reference>
        </references>
      </pivotArea>
    </format>
    <format dxfId="129">
      <pivotArea dataOnly="0" labelOnly="1" outline="0" fieldPosition="0">
        <references count="6">
          <reference field="0" count="1" selected="0">
            <x v="69"/>
          </reference>
          <reference field="2" count="1" selected="0">
            <x v="20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66"/>
          </reference>
        </references>
      </pivotArea>
    </format>
    <format dxfId="128">
      <pivotArea dataOnly="0" labelOnly="1" outline="0" fieldPosition="0">
        <references count="6">
          <reference field="0" count="1" selected="0">
            <x v="79"/>
          </reference>
          <reference field="2" count="1" selected="0">
            <x v="33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91"/>
          </reference>
        </references>
      </pivotArea>
    </format>
    <format dxfId="127">
      <pivotArea dataOnly="0" labelOnly="1" outline="0" fieldPosition="0">
        <references count="6">
          <reference field="0" count="1" selected="0">
            <x v="98"/>
          </reference>
          <reference field="2" count="1" selected="0">
            <x v="4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17"/>
          </reference>
        </references>
      </pivotArea>
    </format>
    <format dxfId="126">
      <pivotArea dataOnly="0" labelOnly="1" outline="0" fieldPosition="0">
        <references count="6">
          <reference field="0" count="1" selected="0">
            <x v="99"/>
          </reference>
          <reference field="2" count="1" selected="0">
            <x v="9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4"/>
          </reference>
        </references>
      </pivotArea>
    </format>
    <format dxfId="125">
      <pivotArea dataOnly="0" labelOnly="1" outline="0" fieldPosition="0">
        <references count="6">
          <reference field="0" count="1" selected="0">
            <x v="102"/>
          </reference>
          <reference field="2" count="1" selected="0">
            <x v="7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79"/>
          </reference>
        </references>
      </pivotArea>
    </format>
    <format dxfId="124">
      <pivotArea dataOnly="0" labelOnly="1" outline="0" fieldPosition="0">
        <references count="6">
          <reference field="0" count="1" selected="0">
            <x v="116"/>
          </reference>
          <reference field="2" count="1" selected="0">
            <x v="35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50"/>
          </reference>
        </references>
      </pivotArea>
    </format>
    <format dxfId="123">
      <pivotArea dataOnly="0" labelOnly="1" outline="0" fieldPosition="0">
        <references count="6">
          <reference field="0" count="1" selected="0">
            <x v="120"/>
          </reference>
          <reference field="2" count="1" selected="0">
            <x v="20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27"/>
          </reference>
        </references>
      </pivotArea>
    </format>
    <format dxfId="122">
      <pivotArea dataOnly="0" labelOnly="1" outline="0" fieldPosition="0">
        <references count="6">
          <reference field="0" count="1" selected="0">
            <x v="131"/>
          </reference>
          <reference field="2" count="1" selected="0">
            <x v="35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99"/>
          </reference>
        </references>
      </pivotArea>
    </format>
    <format dxfId="121">
      <pivotArea dataOnly="0" labelOnly="1" outline="0" fieldPosition="0">
        <references count="6">
          <reference field="0" count="1" selected="0">
            <x v="146"/>
          </reference>
          <reference field="2" count="1" selected="0">
            <x v="35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7"/>
          </reference>
        </references>
      </pivotArea>
    </format>
    <format dxfId="120">
      <pivotArea dataOnly="0" labelOnly="1" outline="0" fieldPosition="0">
        <references count="6">
          <reference field="0" count="1" selected="0">
            <x v="151"/>
          </reference>
          <reference field="2" count="1" selected="0">
            <x v="28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76"/>
          </reference>
        </references>
      </pivotArea>
    </format>
    <format dxfId="119">
      <pivotArea dataOnly="0" labelOnly="1" outline="0" fieldPosition="0">
        <references count="6">
          <reference field="0" count="1" selected="0">
            <x v="151"/>
          </reference>
          <reference field="2" count="1" selected="0">
            <x v="28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76"/>
          </reference>
        </references>
      </pivotArea>
    </format>
    <format dxfId="118">
      <pivotArea dataOnly="0" labelOnly="1" outline="0" fieldPosition="0">
        <references count="6">
          <reference field="0" count="1" selected="0">
            <x v="152"/>
          </reference>
          <reference field="2" count="1" selected="0">
            <x v="35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49"/>
          </reference>
        </references>
      </pivotArea>
    </format>
    <format dxfId="117">
      <pivotArea dataOnly="0" labelOnly="1" outline="0" fieldPosition="0">
        <references count="6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229"/>
          </reference>
        </references>
      </pivotArea>
    </format>
    <format dxfId="116">
      <pivotArea dataOnly="0" labelOnly="1" outline="0" fieldPosition="0">
        <references count="6">
          <reference field="0" count="1" selected="0">
            <x v="157"/>
          </reference>
          <reference field="2" count="1" selected="0">
            <x v="33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2"/>
          </reference>
        </references>
      </pivotArea>
    </format>
    <format dxfId="115">
      <pivotArea dataOnly="0" labelOnly="1" outline="0" fieldPosition="0">
        <references count="6">
          <reference field="0" count="1" selected="0">
            <x v="173"/>
          </reference>
          <reference field="2" count="1" selected="0">
            <x v="35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56"/>
          </reference>
        </references>
      </pivotArea>
    </format>
    <format dxfId="114">
      <pivotArea dataOnly="0" labelOnly="1" outline="0" fieldPosition="0">
        <references count="6">
          <reference field="0" count="1" selected="0">
            <x v="179"/>
          </reference>
          <reference field="2" count="1" selected="0">
            <x v="31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57"/>
          </reference>
        </references>
      </pivotArea>
    </format>
    <format dxfId="113">
      <pivotArea dataOnly="0" labelOnly="1" outline="0" fieldPosition="0">
        <references count="6">
          <reference field="0" count="1" selected="0">
            <x v="182"/>
          </reference>
          <reference field="2" count="1" selected="0">
            <x v="35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64"/>
          </reference>
        </references>
      </pivotArea>
    </format>
    <format dxfId="112">
      <pivotArea dataOnly="0" labelOnly="1" outline="0" fieldPosition="0">
        <references count="6">
          <reference field="0" count="1" selected="0">
            <x v="224"/>
          </reference>
          <reference field="2" count="1" selected="0">
            <x v="35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77"/>
          </reference>
        </references>
      </pivotArea>
    </format>
    <format dxfId="111">
      <pivotArea dataOnly="0" labelOnly="1" outline="0" fieldPosition="0">
        <references count="6">
          <reference field="0" count="1" selected="0">
            <x v="225"/>
          </reference>
          <reference field="2" count="1" selected="0">
            <x v="33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40"/>
          </reference>
        </references>
      </pivotArea>
    </format>
    <format dxfId="110">
      <pivotArea dataOnly="0" labelOnly="1" outline="0" fieldPosition="0">
        <references count="6">
          <reference field="0" count="1" selected="0">
            <x v="268"/>
          </reference>
          <reference field="2" count="1" selected="0">
            <x v="21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81"/>
          </reference>
        </references>
      </pivotArea>
    </format>
    <format dxfId="109">
      <pivotArea dataOnly="0" labelOnly="1" outline="0" fieldPosition="0">
        <references count="6">
          <reference field="0" count="1" selected="0">
            <x v="276"/>
          </reference>
          <reference field="2" count="1" selected="0">
            <x v="21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95"/>
          </reference>
        </references>
      </pivotArea>
    </format>
    <format dxfId="108">
      <pivotArea dataOnly="0" labelOnly="1" outline="0" fieldPosition="0">
        <references count="6">
          <reference field="0" count="1" selected="0">
            <x v="282"/>
          </reference>
          <reference field="2" count="1" selected="0">
            <x v="33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80"/>
          </reference>
        </references>
      </pivotArea>
    </format>
    <format dxfId="107">
      <pivotArea dataOnly="0" labelOnly="1" outline="0" fieldPosition="0">
        <references count="6">
          <reference field="0" count="1" selected="0">
            <x v="289"/>
          </reference>
          <reference field="2" count="1" selected="0">
            <x v="32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84"/>
          </reference>
        </references>
      </pivotArea>
    </format>
    <format dxfId="106">
      <pivotArea dataOnly="0" labelOnly="1" outline="0" fieldPosition="0">
        <references count="6">
          <reference field="0" count="1" selected="0">
            <x v="305"/>
          </reference>
          <reference field="2" count="1" selected="0">
            <x v="11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19"/>
          </reference>
        </references>
      </pivotArea>
    </format>
    <format dxfId="105">
      <pivotArea dataOnly="0" labelOnly="1" outline="0" fieldPosition="0">
        <references count="6">
          <reference field="0" count="1" selected="0">
            <x v="316"/>
          </reference>
          <reference field="2" count="1" selected="0">
            <x v="21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291"/>
          </reference>
        </references>
      </pivotArea>
    </format>
    <format dxfId="104">
      <pivotArea dataOnly="0" labelOnly="1" outline="0" fieldPosition="0">
        <references count="6">
          <reference field="0" count="1" selected="0">
            <x v="6"/>
          </reference>
          <reference field="2" count="1" selected="0">
            <x v="2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232"/>
          </reference>
        </references>
      </pivotArea>
    </format>
    <format dxfId="103">
      <pivotArea dataOnly="0" labelOnly="1" outline="0" fieldPosition="0">
        <references count="6">
          <reference field="0" count="1" selected="0">
            <x v="7"/>
          </reference>
          <reference field="2" count="1" selected="0">
            <x v="33"/>
          </reference>
          <reference field="7" count="1" selected="0">
            <x v="70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97"/>
          </reference>
        </references>
      </pivotArea>
    </format>
    <format dxfId="102">
      <pivotArea dataOnly="0" labelOnly="1" outline="0" fieldPosition="0">
        <references count="6">
          <reference field="0" count="1" selected="0">
            <x v="50"/>
          </reference>
          <reference field="2" count="1" selected="0">
            <x v="20"/>
          </reference>
          <reference field="7" count="1" selected="0">
            <x v="70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35"/>
          </reference>
        </references>
      </pivotArea>
    </format>
    <format dxfId="101">
      <pivotArea dataOnly="0" labelOnly="1" outline="0" fieldPosition="0">
        <references count="6">
          <reference field="0" count="1" selected="0">
            <x v="52"/>
          </reference>
          <reference field="2" count="1" selected="0">
            <x v="21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89"/>
          </reference>
        </references>
      </pivotArea>
    </format>
    <format dxfId="100">
      <pivotArea dataOnly="0" labelOnly="1" outline="0" fieldPosition="0">
        <references count="6">
          <reference field="0" count="1" selected="0">
            <x v="65"/>
          </reference>
          <reference field="2" count="1" selected="0">
            <x v="21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96"/>
          </reference>
        </references>
      </pivotArea>
    </format>
    <format dxfId="99">
      <pivotArea dataOnly="0" labelOnly="1" outline="0" fieldPosition="0">
        <references count="6">
          <reference field="0" count="1" selected="0">
            <x v="89"/>
          </reference>
          <reference field="2" count="1" selected="0">
            <x v="7"/>
          </reference>
          <reference field="7" count="1" selected="0">
            <x v="70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15"/>
          </reference>
        </references>
      </pivotArea>
    </format>
    <format dxfId="98">
      <pivotArea dataOnly="0" labelOnly="1" outline="0" fieldPosition="0">
        <references count="6">
          <reference field="0" count="1" selected="0">
            <x v="100"/>
          </reference>
          <reference field="2" count="1" selected="0">
            <x v="17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12"/>
          </reference>
        </references>
      </pivotArea>
    </format>
    <format dxfId="97">
      <pivotArea dataOnly="0" labelOnly="1" outline="0" fieldPosition="0">
        <references count="6">
          <reference field="0" count="1" selected="0">
            <x v="108"/>
          </reference>
          <reference field="2" count="1" selected="0">
            <x v="20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45"/>
          </reference>
        </references>
      </pivotArea>
    </format>
    <format dxfId="96">
      <pivotArea dataOnly="0" labelOnly="1" outline="0" fieldPosition="0">
        <references count="6">
          <reference field="0" count="1" selected="0">
            <x v="180"/>
          </reference>
          <reference field="2" count="1" selected="0">
            <x v="20"/>
          </reference>
          <reference field="7" count="1" selected="0">
            <x v="70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59"/>
          </reference>
        </references>
      </pivotArea>
    </format>
    <format dxfId="95">
      <pivotArea dataOnly="0" labelOnly="1" outline="0" fieldPosition="0">
        <references count="6">
          <reference field="0" count="1" selected="0">
            <x v="201"/>
          </reference>
          <reference field="2" count="1" selected="0">
            <x v="23"/>
          </reference>
          <reference field="7" count="1" selected="0">
            <x v="70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96"/>
          </reference>
        </references>
      </pivotArea>
    </format>
    <format dxfId="94">
      <pivotArea dataOnly="0" labelOnly="1" outline="0" fieldPosition="0">
        <references count="6">
          <reference field="0" count="1" selected="0">
            <x v="216"/>
          </reference>
          <reference field="2" count="1" selected="0">
            <x v="33"/>
          </reference>
          <reference field="7" count="1" selected="0">
            <x v="70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78"/>
          </reference>
        </references>
      </pivotArea>
    </format>
    <format dxfId="93">
      <pivotArea dataOnly="0" labelOnly="1" outline="0" fieldPosition="0">
        <references count="6">
          <reference field="0" count="1" selected="0">
            <x v="218"/>
          </reference>
          <reference field="2" count="1" selected="0">
            <x v="20"/>
          </reference>
          <reference field="7" count="1" selected="0">
            <x v="70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74"/>
          </reference>
        </references>
      </pivotArea>
    </format>
    <format dxfId="92">
      <pivotArea dataOnly="0" labelOnly="1" outline="0" fieldPosition="0">
        <references count="6">
          <reference field="0" count="1" selected="0">
            <x v="244"/>
          </reference>
          <reference field="2" count="1" selected="0">
            <x v="34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30"/>
          </reference>
        </references>
      </pivotArea>
    </format>
    <format dxfId="91">
      <pivotArea dataOnly="0" labelOnly="1" outline="0" fieldPosition="0">
        <references count="6">
          <reference field="0" count="1" selected="0">
            <x v="246"/>
          </reference>
          <reference field="2" count="1" selected="0">
            <x v="33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31"/>
          </reference>
        </references>
      </pivotArea>
    </format>
    <format dxfId="90">
      <pivotArea dataOnly="0" labelOnly="1" outline="0" fieldPosition="0">
        <references count="6">
          <reference field="0" count="1" selected="0">
            <x v="247"/>
          </reference>
          <reference field="2" count="1" selected="0">
            <x v="33"/>
          </reference>
          <reference field="7" count="1" selected="0">
            <x v="70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69"/>
          </reference>
        </references>
      </pivotArea>
    </format>
    <format dxfId="89">
      <pivotArea dataOnly="0" labelOnly="1" outline="0" fieldPosition="0">
        <references count="6">
          <reference field="0" count="1" selected="0">
            <x v="267"/>
          </reference>
          <reference field="2" count="1" selected="0">
            <x v="22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02"/>
          </reference>
        </references>
      </pivotArea>
    </format>
    <format dxfId="88">
      <pivotArea dataOnly="0" labelOnly="1" outline="0" fieldPosition="0">
        <references count="6">
          <reference field="0" count="1" selected="0">
            <x v="290"/>
          </reference>
          <reference field="2" count="1" selected="0">
            <x v="33"/>
          </reference>
          <reference field="7" count="1" selected="0">
            <x v="70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246"/>
          </reference>
        </references>
      </pivotArea>
    </format>
    <format dxfId="87">
      <pivotArea dataOnly="0" labelOnly="1" outline="0" fieldPosition="0">
        <references count="6">
          <reference field="0" count="1" selected="0">
            <x v="22"/>
          </reference>
          <reference field="2" count="1" selected="0">
            <x v="28"/>
          </reference>
          <reference field="7" count="1" selected="0">
            <x v="71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5"/>
          </reference>
        </references>
      </pivotArea>
    </format>
    <format dxfId="86">
      <pivotArea dataOnly="0" labelOnly="1" outline="0" fieldPosition="0">
        <references count="6">
          <reference field="0" count="1" selected="0">
            <x v="39"/>
          </reference>
          <reference field="2" count="1" selected="0">
            <x v="16"/>
          </reference>
          <reference field="7" count="1" selected="0">
            <x v="71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40"/>
          </reference>
        </references>
      </pivotArea>
    </format>
    <format dxfId="85">
      <pivotArea dataOnly="0" labelOnly="1" outline="0" fieldPosition="0">
        <references count="6">
          <reference field="0" count="1" selected="0">
            <x v="42"/>
          </reference>
          <reference field="2" count="1" selected="0">
            <x v="33"/>
          </reference>
          <reference field="7" count="1" selected="0">
            <x v="71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9"/>
          </reference>
        </references>
      </pivotArea>
    </format>
    <format dxfId="84">
      <pivotArea dataOnly="0" labelOnly="1" outline="0" fieldPosition="0">
        <references count="6">
          <reference field="0" count="1" selected="0">
            <x v="103"/>
          </reference>
          <reference field="2" count="1" selected="0">
            <x v="20"/>
          </reference>
          <reference field="7" count="1" selected="0">
            <x v="71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238"/>
          </reference>
        </references>
      </pivotArea>
    </format>
    <format dxfId="83">
      <pivotArea dataOnly="0" labelOnly="1" outline="0" fieldPosition="0">
        <references count="6">
          <reference field="0" count="1" selected="0">
            <x v="116"/>
          </reference>
          <reference field="2" count="1" selected="0">
            <x v="35"/>
          </reference>
          <reference field="7" count="1" selected="0">
            <x v="71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50"/>
          </reference>
        </references>
      </pivotArea>
    </format>
    <format dxfId="82">
      <pivotArea dataOnly="0" labelOnly="1" outline="0" fieldPosition="0">
        <references count="6">
          <reference field="0" count="1" selected="0">
            <x v="143"/>
          </reference>
          <reference field="2" count="1" selected="0">
            <x v="4"/>
          </reference>
          <reference field="7" count="1" selected="0">
            <x v="71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"/>
          </reference>
        </references>
      </pivotArea>
    </format>
    <format dxfId="81">
      <pivotArea dataOnly="0" labelOnly="1" outline="0" fieldPosition="0">
        <references count="6">
          <reference field="0" count="1" selected="0">
            <x v="143"/>
          </reference>
          <reference field="2" count="1" selected="0">
            <x v="4"/>
          </reference>
          <reference field="7" count="1" selected="0">
            <x v="71"/>
          </reference>
          <reference field="8" count="1" selected="0">
            <x v="4"/>
          </reference>
          <reference field="9" count="1">
            <x v="8"/>
          </reference>
          <reference field="20" count="1" selected="0">
            <x v="2"/>
          </reference>
        </references>
      </pivotArea>
    </format>
    <format dxfId="80">
      <pivotArea dataOnly="0" labelOnly="1" outline="0" fieldPosition="0">
        <references count="6">
          <reference field="0" count="1" selected="0">
            <x v="164"/>
          </reference>
          <reference field="2" count="1" selected="0">
            <x v="21"/>
          </reference>
          <reference field="7" count="1" selected="0">
            <x v="71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11"/>
          </reference>
        </references>
      </pivotArea>
    </format>
    <format dxfId="79">
      <pivotArea dataOnly="0" labelOnly="1" outline="0" fieldPosition="0">
        <references count="6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71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44"/>
          </reference>
        </references>
      </pivotArea>
    </format>
    <format dxfId="78">
      <pivotArea dataOnly="0" labelOnly="1" outline="0" fieldPosition="0">
        <references count="6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71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44"/>
          </reference>
        </references>
      </pivotArea>
    </format>
    <format dxfId="77">
      <pivotArea dataOnly="0" labelOnly="1" outline="0" fieldPosition="0">
        <references count="6">
          <reference field="0" count="1" selected="0">
            <x v="185"/>
          </reference>
          <reference field="2" count="1" selected="0">
            <x v="4"/>
          </reference>
          <reference field="7" count="1" selected="0">
            <x v="71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10"/>
          </reference>
        </references>
      </pivotArea>
    </format>
    <format dxfId="76">
      <pivotArea dataOnly="0" labelOnly="1" outline="0" fieldPosition="0">
        <references count="6">
          <reference field="0" count="1" selected="0">
            <x v="259"/>
          </reference>
          <reference field="2" count="1" selected="0">
            <x v="35"/>
          </reference>
          <reference field="7" count="1" selected="0">
            <x v="71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0"/>
          </reference>
        </references>
      </pivotArea>
    </format>
    <format dxfId="75">
      <pivotArea dataOnly="0" labelOnly="1" outline="0" fieldPosition="0">
        <references count="6">
          <reference field="0" count="1" selected="0">
            <x v="263"/>
          </reference>
          <reference field="2" count="1" selected="0">
            <x v="4"/>
          </reference>
          <reference field="7" count="1" selected="0">
            <x v="71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9"/>
          </reference>
        </references>
      </pivotArea>
    </format>
    <format dxfId="74">
      <pivotArea dataOnly="0" labelOnly="1" outline="0" fieldPosition="0">
        <references count="6">
          <reference field="0" count="1" selected="0">
            <x v="263"/>
          </reference>
          <reference field="2" count="1" selected="0">
            <x v="4"/>
          </reference>
          <reference field="7" count="1" selected="0">
            <x v="71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9"/>
          </reference>
        </references>
      </pivotArea>
    </format>
    <format dxfId="73">
      <pivotArea dataOnly="0" labelOnly="1" outline="0" fieldPosition="0">
        <references count="6">
          <reference field="0" count="1" selected="0">
            <x v="270"/>
          </reference>
          <reference field="2" count="1" selected="0">
            <x v="20"/>
          </reference>
          <reference field="7" count="1" selected="0">
            <x v="71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"/>
          </reference>
        </references>
      </pivotArea>
    </format>
    <format dxfId="72">
      <pivotArea dataOnly="0" labelOnly="1" outline="0" fieldPosition="0">
        <references count="6">
          <reference field="0" count="1" selected="0">
            <x v="270"/>
          </reference>
          <reference field="2" count="1" selected="0">
            <x v="20"/>
          </reference>
          <reference field="7" count="1" selected="0">
            <x v="71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"/>
          </reference>
        </references>
      </pivotArea>
    </format>
    <format dxfId="71">
      <pivotArea dataOnly="0" labelOnly="1" outline="0" fieldPosition="0">
        <references count="6">
          <reference field="0" count="1" selected="0">
            <x v="286"/>
          </reference>
          <reference field="2" count="1" selected="0">
            <x v="4"/>
          </reference>
          <reference field="7" count="1" selected="0">
            <x v="71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81"/>
          </reference>
        </references>
      </pivotArea>
    </format>
    <format dxfId="70">
      <pivotArea dataOnly="0" labelOnly="1" outline="0" fieldPosition="0">
        <references count="6">
          <reference field="0" count="1" selected="0">
            <x v="297"/>
          </reference>
          <reference field="2" count="1" selected="0">
            <x v="35"/>
          </reference>
          <reference field="7" count="1" selected="0">
            <x v="71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14"/>
          </reference>
        </references>
      </pivotArea>
    </format>
    <format dxfId="69">
      <pivotArea dataOnly="0" labelOnly="1" outline="0" fieldPosition="0">
        <references count="6">
          <reference field="0" count="1" selected="0">
            <x v="15"/>
          </reference>
          <reference field="2" count="1" selected="0">
            <x v="33"/>
          </reference>
          <reference field="7" count="1" selected="0">
            <x v="72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23"/>
          </reference>
        </references>
      </pivotArea>
    </format>
    <format dxfId="68">
      <pivotArea dataOnly="0" labelOnly="1" outline="0" fieldPosition="0">
        <references count="6">
          <reference field="0" count="1" selected="0">
            <x v="20"/>
          </reference>
          <reference field="2" count="1" selected="0">
            <x v="37"/>
          </reference>
          <reference field="7" count="1" selected="0">
            <x v="72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18"/>
          </reference>
        </references>
      </pivotArea>
    </format>
    <format dxfId="67">
      <pivotArea dataOnly="0" labelOnly="1" outline="0" fieldPosition="0">
        <references count="6">
          <reference field="0" count="1" selected="0">
            <x v="67"/>
          </reference>
          <reference field="2" count="1" selected="0">
            <x v="30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16"/>
          </reference>
        </references>
      </pivotArea>
    </format>
    <format dxfId="66">
      <pivotArea dataOnly="0" labelOnly="1" outline="0" fieldPosition="0">
        <references count="6">
          <reference field="0" count="1" selected="0">
            <x v="74"/>
          </reference>
          <reference field="2" count="1" selected="0">
            <x v="30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36"/>
          </reference>
        </references>
      </pivotArea>
    </format>
    <format dxfId="65">
      <pivotArea dataOnly="0" labelOnly="1" outline="0" fieldPosition="0">
        <references count="6">
          <reference field="0" count="1" selected="0">
            <x v="77"/>
          </reference>
          <reference field="2" count="1" selected="0">
            <x v="4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90"/>
          </reference>
        </references>
      </pivotArea>
    </format>
    <format dxfId="64">
      <pivotArea dataOnly="0" labelOnly="1" outline="0" fieldPosition="0">
        <references count="6">
          <reference field="0" count="1" selected="0">
            <x v="77"/>
          </reference>
          <reference field="2" count="1" selected="0">
            <x v="4"/>
          </reference>
          <reference field="7" count="1" selected="0">
            <x v="72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90"/>
          </reference>
        </references>
      </pivotArea>
    </format>
    <format dxfId="63">
      <pivotArea dataOnly="0" labelOnly="1" outline="0" fieldPosition="0">
        <references count="6">
          <reference field="0" count="1" selected="0">
            <x v="97"/>
          </reference>
          <reference field="2" count="1" selected="0">
            <x v="19"/>
          </reference>
          <reference field="7" count="1" selected="0">
            <x v="72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06"/>
          </reference>
        </references>
      </pivotArea>
    </format>
    <format dxfId="62">
      <pivotArea dataOnly="0" labelOnly="1" outline="0" fieldPosition="0">
        <references count="6">
          <reference field="0" count="1" selected="0">
            <x v="99"/>
          </reference>
          <reference field="2" count="1" selected="0">
            <x v="9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4"/>
          </reference>
        </references>
      </pivotArea>
    </format>
    <format dxfId="61">
      <pivotArea dataOnly="0" labelOnly="1" outline="0" fieldPosition="0">
        <references count="6">
          <reference field="0" count="1" selected="0">
            <x v="131"/>
          </reference>
          <reference field="2" count="1" selected="0">
            <x v="35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99"/>
          </reference>
        </references>
      </pivotArea>
    </format>
    <format dxfId="60">
      <pivotArea dataOnly="0" labelOnly="1" outline="0" fieldPosition="0">
        <references count="6">
          <reference field="0" count="1" selected="0">
            <x v="135"/>
          </reference>
          <reference field="2" count="1" selected="0">
            <x v="4"/>
          </reference>
          <reference field="7" count="1" selected="0">
            <x v="72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90"/>
          </reference>
        </references>
      </pivotArea>
    </format>
    <format dxfId="59">
      <pivotArea dataOnly="0" labelOnly="1" outline="0" fieldPosition="0">
        <references count="6">
          <reference field="0" count="1" selected="0">
            <x v="155"/>
          </reference>
          <reference field="2" count="1" selected="0">
            <x v="21"/>
          </reference>
          <reference field="7" count="1" selected="0">
            <x v="72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186"/>
          </reference>
        </references>
      </pivotArea>
    </format>
    <format dxfId="58">
      <pivotArea dataOnly="0" labelOnly="1" outline="0" fieldPosition="0">
        <references count="6">
          <reference field="0" count="1" selected="0">
            <x v="158"/>
          </reference>
          <reference field="2" count="1" selected="0">
            <x v="21"/>
          </reference>
          <reference field="7" count="1" selected="0">
            <x v="72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55"/>
          </reference>
        </references>
      </pivotArea>
    </format>
    <format dxfId="57">
      <pivotArea dataOnly="0" labelOnly="1" outline="0" fieldPosition="0">
        <references count="6">
          <reference field="0" count="1" selected="0">
            <x v="224"/>
          </reference>
          <reference field="2" count="1" selected="0">
            <x v="35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77"/>
          </reference>
        </references>
      </pivotArea>
    </format>
    <format dxfId="56">
      <pivotArea dataOnly="0" labelOnly="1" outline="0" fieldPosition="0">
        <references count="6">
          <reference field="0" count="1" selected="0">
            <x v="224"/>
          </reference>
          <reference field="2" count="1" selected="0">
            <x v="35"/>
          </reference>
          <reference field="7" count="1" selected="0">
            <x v="72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77"/>
          </reference>
        </references>
      </pivotArea>
    </format>
    <format dxfId="55">
      <pivotArea dataOnly="0" labelOnly="1" outline="0" fieldPosition="0">
        <references count="6">
          <reference field="0" count="1" selected="0">
            <x v="227"/>
          </reference>
          <reference field="2" count="1" selected="0">
            <x v="20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109"/>
          </reference>
        </references>
      </pivotArea>
    </format>
    <format dxfId="54">
      <pivotArea dataOnly="0" labelOnly="1" outline="0" fieldPosition="0">
        <references count="6">
          <reference field="0" count="1" selected="0">
            <x v="230"/>
          </reference>
          <reference field="2" count="1" selected="0">
            <x v="21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65"/>
          </reference>
        </references>
      </pivotArea>
    </format>
    <format dxfId="53">
      <pivotArea dataOnly="0" labelOnly="1" outline="0" fieldPosition="0">
        <references count="6">
          <reference field="0" count="1" selected="0">
            <x v="230"/>
          </reference>
          <reference field="2" count="1" selected="0">
            <x v="21"/>
          </reference>
          <reference field="7" count="1" selected="0">
            <x v="72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65"/>
          </reference>
        </references>
      </pivotArea>
    </format>
    <format dxfId="52">
      <pivotArea dataOnly="0" labelOnly="1" outline="0" fieldPosition="0">
        <references count="6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72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252"/>
          </reference>
        </references>
      </pivotArea>
    </format>
    <format dxfId="51">
      <pivotArea dataOnly="0" labelOnly="1" outline="0" fieldPosition="0">
        <references count="6">
          <reference field="0" count="1" selected="0">
            <x v="266"/>
          </reference>
          <reference field="2" count="1" selected="0">
            <x v="21"/>
          </reference>
          <reference field="7" count="1" selected="0">
            <x v="72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42"/>
          </reference>
        </references>
      </pivotArea>
    </format>
    <format dxfId="50">
      <pivotArea dataOnly="0" labelOnly="1" outline="0" fieldPosition="0">
        <references count="6">
          <reference field="0" count="1" selected="0">
            <x v="277"/>
          </reference>
          <reference field="2" count="1" selected="0">
            <x v="35"/>
          </reference>
          <reference field="7" count="1" selected="0">
            <x v="72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74"/>
          </reference>
        </references>
      </pivotArea>
    </format>
    <format dxfId="49">
      <pivotArea dataOnly="0" labelOnly="1" outline="0" fieldPosition="0">
        <references count="6">
          <reference field="0" count="1" selected="0">
            <x v="287"/>
          </reference>
          <reference field="2" count="1" selected="0">
            <x v="19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152"/>
          </reference>
        </references>
      </pivotArea>
    </format>
    <format dxfId="48">
      <pivotArea dataOnly="0" labelOnly="1" outline="0" fieldPosition="0">
        <references count="6">
          <reference field="0" count="1" selected="0">
            <x v="290"/>
          </reference>
          <reference field="2" count="1" selected="0">
            <x v="33"/>
          </reference>
          <reference field="7" count="1" selected="0">
            <x v="72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46"/>
          </reference>
        </references>
      </pivotArea>
    </format>
    <format dxfId="47">
      <pivotArea dataOnly="0" labelOnly="1" outline="0" fieldPosition="0">
        <references count="6">
          <reference field="0" count="1" selected="0">
            <x v="319"/>
          </reference>
          <reference field="2" count="1" selected="0">
            <x v="38"/>
          </reference>
          <reference field="7" count="1" selected="0">
            <x v="72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294"/>
          </reference>
        </references>
      </pivotArea>
    </format>
    <format dxfId="46">
      <pivotArea dataOnly="0" labelOnly="1" outline="0" fieldPosition="0">
        <references count="6">
          <reference field="0" count="1" selected="0">
            <x v="16"/>
          </reference>
          <reference field="2" count="1" selected="0">
            <x v="1"/>
          </reference>
          <reference field="7" count="1" selected="0">
            <x v="74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6"/>
          </reference>
        </references>
      </pivotArea>
    </format>
    <format dxfId="45">
      <pivotArea dataOnly="0" labelOnly="1" outline="0" fieldPosition="0">
        <references count="6">
          <reference field="0" count="1" selected="0">
            <x v="42"/>
          </reference>
          <reference field="2" count="1" selected="0">
            <x v="33"/>
          </reference>
          <reference field="7" count="1" selected="0">
            <x v="74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9"/>
          </reference>
        </references>
      </pivotArea>
    </format>
    <format dxfId="44">
      <pivotArea dataOnly="0" labelOnly="1" outline="0" fieldPosition="0">
        <references count="6">
          <reference field="0" count="1" selected="0">
            <x v="51"/>
          </reference>
          <reference field="2" count="1" selected="0">
            <x v="35"/>
          </reference>
          <reference field="7" count="1" selected="0">
            <x v="74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230"/>
          </reference>
        </references>
      </pivotArea>
    </format>
    <format dxfId="43">
      <pivotArea dataOnly="0" labelOnly="1" outline="0" fieldPosition="0">
        <references count="6">
          <reference field="0" count="1" selected="0">
            <x v="78"/>
          </reference>
          <reference field="2" count="1" selected="0">
            <x v="19"/>
          </reference>
          <reference field="7" count="1" selected="0">
            <x v="74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42"/>
          </reference>
        </references>
      </pivotArea>
    </format>
    <format dxfId="42">
      <pivotArea dataOnly="0" labelOnly="1" outline="0" fieldPosition="0">
        <references count="6">
          <reference field="0" count="1" selected="0">
            <x v="85"/>
          </reference>
          <reference field="2" count="1" selected="0">
            <x v="17"/>
          </reference>
          <reference field="7" count="1" selected="0">
            <x v="74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221"/>
          </reference>
        </references>
      </pivotArea>
    </format>
    <format dxfId="41">
      <pivotArea dataOnly="0" labelOnly="1" outline="0" fieldPosition="0">
        <references count="6">
          <reference field="0" count="1" selected="0">
            <x v="125"/>
          </reference>
          <reference field="2" count="1" selected="0">
            <x v="18"/>
          </reference>
          <reference field="7" count="1" selected="0">
            <x v="74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220"/>
          </reference>
        </references>
      </pivotArea>
    </format>
    <format dxfId="40">
      <pivotArea dataOnly="0" labelOnly="1" outline="0" fieldPosition="0">
        <references count="6">
          <reference field="0" count="1" selected="0">
            <x v="143"/>
          </reference>
          <reference field="2" count="1" selected="0">
            <x v="4"/>
          </reference>
          <reference field="7" count="1" selected="0">
            <x v="74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2"/>
          </reference>
        </references>
      </pivotArea>
    </format>
    <format dxfId="39">
      <pivotArea dataOnly="0" labelOnly="1" outline="0" fieldPosition="0">
        <references count="6">
          <reference field="0" count="1" selected="0">
            <x v="150"/>
          </reference>
          <reference field="2" count="1" selected="0">
            <x v="33"/>
          </reference>
          <reference field="7" count="1" selected="0">
            <x v="74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147"/>
          </reference>
        </references>
      </pivotArea>
    </format>
    <format dxfId="38">
      <pivotArea dataOnly="0" labelOnly="1" outline="0" fieldPosition="0">
        <references count="6">
          <reference field="0" count="1" selected="0">
            <x v="161"/>
          </reference>
          <reference field="2" count="1" selected="0">
            <x v="4"/>
          </reference>
          <reference field="7" count="1" selected="0">
            <x v="74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8"/>
          </reference>
        </references>
      </pivotArea>
    </format>
    <format dxfId="37">
      <pivotArea dataOnly="0" labelOnly="1" outline="0" fieldPosition="0">
        <references count="6">
          <reference field="0" count="1" selected="0">
            <x v="162"/>
          </reference>
          <reference field="2" count="1" selected="0">
            <x v="17"/>
          </reference>
          <reference field="7" count="1" selected="0">
            <x v="74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66"/>
          </reference>
        </references>
      </pivotArea>
    </format>
    <format dxfId="36">
      <pivotArea dataOnly="0" labelOnly="1" outline="0" fieldPosition="0">
        <references count="6">
          <reference field="0" count="1" selected="0">
            <x v="231"/>
          </reference>
          <reference field="2" count="1" selected="0">
            <x v="21"/>
          </reference>
          <reference field="7" count="1" selected="0">
            <x v="74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217"/>
          </reference>
        </references>
      </pivotArea>
    </format>
    <format dxfId="35">
      <pivotArea dataOnly="0" labelOnly="1" outline="0" fieldPosition="0">
        <references count="6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74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8"/>
          </reference>
        </references>
      </pivotArea>
    </format>
    <format dxfId="34">
      <pivotArea dataOnly="0" labelOnly="1" outline="0" fieldPosition="0">
        <references count="6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74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52"/>
          </reference>
        </references>
      </pivotArea>
    </format>
    <format dxfId="33">
      <pivotArea dataOnly="0" labelOnly="1" outline="0" fieldPosition="0">
        <references count="6">
          <reference field="0" count="1" selected="0">
            <x v="247"/>
          </reference>
          <reference field="2" count="1" selected="0">
            <x v="33"/>
          </reference>
          <reference field="7" count="1" selected="0">
            <x v="74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69"/>
          </reference>
        </references>
      </pivotArea>
    </format>
    <format dxfId="32">
      <pivotArea dataOnly="0" labelOnly="1" outline="0" fieldPosition="0">
        <references count="6">
          <reference field="0" count="1" selected="0">
            <x v="248"/>
          </reference>
          <reference field="2" count="1" selected="0">
            <x v="20"/>
          </reference>
          <reference field="7" count="1" selected="0">
            <x v="74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67"/>
          </reference>
        </references>
      </pivotArea>
    </format>
    <format dxfId="31">
      <pivotArea dataOnly="0" labelOnly="1" outline="0" fieldPosition="0">
        <references count="6">
          <reference field="0" count="1" selected="0">
            <x v="275"/>
          </reference>
          <reference field="2" count="1" selected="0">
            <x v="21"/>
          </reference>
          <reference field="7" count="1" selected="0">
            <x v="74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107"/>
          </reference>
        </references>
      </pivotArea>
    </format>
    <format dxfId="30">
      <pivotArea dataOnly="0" labelOnly="1" outline="0" fieldPosition="0">
        <references count="6">
          <reference field="0" count="1" selected="0">
            <x v="279"/>
          </reference>
          <reference field="2" count="1" selected="0">
            <x v="35"/>
          </reference>
          <reference field="7" count="1" selected="0">
            <x v="74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3"/>
          </reference>
        </references>
      </pivotArea>
    </format>
    <format dxfId="29">
      <pivotArea dataOnly="0" labelOnly="1" outline="0" fieldPosition="0">
        <references count="6">
          <reference field="0" count="1" selected="0">
            <x v="280"/>
          </reference>
          <reference field="2" count="1" selected="0">
            <x v="33"/>
          </reference>
          <reference field="7" count="1" selected="0">
            <x v="74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204"/>
          </reference>
        </references>
      </pivotArea>
    </format>
    <format dxfId="28">
      <pivotArea dataOnly="0" labelOnly="1" outline="0" fieldPosition="0">
        <references count="6">
          <reference field="0" count="1" selected="0">
            <x v="300"/>
          </reference>
          <reference field="2" count="1" selected="0">
            <x v="1"/>
          </reference>
          <reference field="7" count="1" selected="0">
            <x v="74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7"/>
          </reference>
        </references>
      </pivotArea>
    </format>
    <format dxfId="27">
      <pivotArea dataOnly="0" labelOnly="1" outline="0" fieldPosition="0">
        <references count="6">
          <reference field="0" count="1" selected="0">
            <x v="4"/>
          </reference>
          <reference field="2" count="1" selected="0">
            <x v="35"/>
          </reference>
          <reference field="7" count="1" selected="0">
            <x v="75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65"/>
          </reference>
        </references>
      </pivotArea>
    </format>
    <format dxfId="26">
      <pivotArea dataOnly="0" labelOnly="1" outline="0" fieldPosition="0">
        <references count="6">
          <reference field="0" count="1" selected="0">
            <x v="91"/>
          </reference>
          <reference field="2" count="1" selected="0">
            <x v="29"/>
          </reference>
          <reference field="7" count="1" selected="0">
            <x v="75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36"/>
          </reference>
        </references>
      </pivotArea>
    </format>
    <format dxfId="25">
      <pivotArea dataOnly="0" labelOnly="1" outline="0" fieldPosition="0">
        <references count="6">
          <reference field="0" count="1" selected="0">
            <x v="172"/>
          </reference>
          <reference field="2" count="1" selected="0">
            <x v="9"/>
          </reference>
          <reference field="7" count="1" selected="0">
            <x v="75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00"/>
          </reference>
        </references>
      </pivotArea>
    </format>
    <format dxfId="24">
      <pivotArea dataOnly="0" labelOnly="1" outline="0" fieldPosition="0">
        <references count="6">
          <reference field="0" count="1" selected="0">
            <x v="248"/>
          </reference>
          <reference field="2" count="1" selected="0">
            <x v="20"/>
          </reference>
          <reference field="7" count="1" selected="0">
            <x v="75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67"/>
          </reference>
        </references>
      </pivotArea>
    </format>
    <format dxfId="23">
      <pivotArea dataOnly="0" labelOnly="1" outline="0" fieldPosition="0">
        <references count="6">
          <reference field="0" count="1" selected="0">
            <x v="260"/>
          </reference>
          <reference field="2" count="1" selected="0">
            <x v="20"/>
          </reference>
          <reference field="7" count="1" selected="0">
            <x v="75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13"/>
          </reference>
        </references>
      </pivotArea>
    </format>
    <format dxfId="22">
      <pivotArea dataOnly="0" labelOnly="1" outline="0" fieldPosition="0">
        <references count="6">
          <reference field="0" count="1" selected="0">
            <x v="277"/>
          </reference>
          <reference field="2" count="1" selected="0">
            <x v="35"/>
          </reference>
          <reference field="7" count="1" selected="0">
            <x v="75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74"/>
          </reference>
        </references>
      </pivotArea>
    </format>
    <format dxfId="21">
      <pivotArea dataOnly="0" labelOnly="1" outline="0" fieldPosition="0">
        <references count="6">
          <reference field="0" count="1" selected="0">
            <x v="279"/>
          </reference>
          <reference field="2" count="1" selected="0">
            <x v="35"/>
          </reference>
          <reference field="7" count="1" selected="0">
            <x v="75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13"/>
          </reference>
        </references>
      </pivotArea>
    </format>
    <format dxfId="20">
      <pivotArea dataOnly="0" labelOnly="1" outline="0" fieldPosition="0">
        <references count="6">
          <reference field="0" count="1" selected="0">
            <x v="19"/>
          </reference>
          <reference field="2" count="1" selected="0">
            <x v="37"/>
          </reference>
          <reference field="7" count="1" selected="0">
            <x v="76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57"/>
          </reference>
        </references>
      </pivotArea>
    </format>
    <format dxfId="19">
      <pivotArea dataOnly="0" labelOnly="1" outline="0" fieldPosition="0">
        <references count="6">
          <reference field="0" count="1" selected="0">
            <x v="303"/>
          </reference>
          <reference field="2" count="1" selected="0">
            <x v="0"/>
          </reference>
          <reference field="7" count="1" selected="0">
            <x v="76"/>
          </reference>
          <reference field="8" count="1" selected="0">
            <x v="5"/>
          </reference>
          <reference field="9" count="1">
            <x v="19"/>
          </reference>
          <reference field="20" count="1" selected="0">
            <x v="0"/>
          </reference>
        </references>
      </pivotArea>
    </format>
    <format dxfId="18">
      <pivotArea dataOnly="0" labelOnly="1" outline="0" fieldPosition="0">
        <references count="6">
          <reference field="0" count="1" selected="0">
            <x v="318"/>
          </reference>
          <reference field="2" count="1" selected="0">
            <x v="20"/>
          </reference>
          <reference field="7" count="1" selected="0">
            <x v="76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93"/>
          </reference>
        </references>
      </pivotArea>
    </format>
  </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805CBF-29AA-4CFC-84E6-71CC1E4CB27E}" name="TablaDinámica1" cacheId="2" applyNumberFormats="0" applyBorderFormats="0" applyFontFormats="0" applyPatternFormats="0" applyAlignmentFormats="0" applyWidthHeightFormats="1" dataCaption="Valores" updatedVersion="8" minRefreshableVersion="3" showDrill="0" colGrandTotals="0" itemPrintTitles="1" createdVersion="8" indent="0" compact="0" compactData="0" multipleFieldFilters="0">
  <location ref="C1:K629" firstHeaderRow="1" firstDataRow="2" firstDataCol="3"/>
  <pivotFields count="22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>
      <items count="78">
        <item sd="0" m="1" x="72"/>
        <item sd="0" x="28"/>
        <item sd="0" x="49"/>
        <item sd="0" m="1" x="62"/>
        <item sd="0" x="14"/>
        <item sd="0" x="46"/>
        <item sd="0" x="7"/>
        <item sd="0" m="1" x="71"/>
        <item sd="0" m="1" x="73"/>
        <item sd="0" x="3"/>
        <item sd="0" x="36"/>
        <item sd="0" x="47"/>
        <item sd="0" m="1" x="64"/>
        <item sd="0" m="1" x="55"/>
        <item sd="0" m="1" x="74"/>
        <item sd="0" x="1"/>
        <item sd="0" x="13"/>
        <item sd="0" x="31"/>
        <item sd="0" m="1" x="59"/>
        <item sd="0" x="12"/>
        <item sd="0" x="21"/>
        <item sd="0" x="22"/>
        <item sd="0" x="44"/>
        <item sd="0" x="18"/>
        <item sd="0" x="42"/>
        <item sd="0" x="0"/>
        <item sd="0" m="1" x="67"/>
        <item sd="0" m="1" x="53"/>
        <item sd="0" x="9"/>
        <item sd="0" x="40"/>
        <item sd="0" x="37"/>
        <item sd="0" x="25"/>
        <item sd="0" x="2"/>
        <item sd="0" x="8"/>
        <item sd="0" m="1" x="65"/>
        <item sd="0" x="16"/>
        <item sd="0" x="43"/>
        <item sd="0" x="51"/>
        <item sd="0" m="1" x="70"/>
        <item sd="0" x="20"/>
        <item sd="0" m="1" x="75"/>
        <item sd="0" x="27"/>
        <item sd="0" x="41"/>
        <item sd="0" m="1" x="66"/>
        <item sd="0" x="24"/>
        <item sd="0" x="32"/>
        <item sd="0" x="38"/>
        <item sd="0" m="1" x="58"/>
        <item sd="0" m="1" x="63"/>
        <item sd="0" m="1" x="61"/>
        <item sd="0" m="1" x="57"/>
        <item sd="0" x="5"/>
        <item sd="0" x="48"/>
        <item sd="0" m="1" x="76"/>
        <item sd="0" x="45"/>
        <item sd="0" x="11"/>
        <item sd="0" x="52"/>
        <item sd="0" x="35"/>
        <item sd="0" x="29"/>
        <item sd="0" m="1" x="56"/>
        <item sd="0" m="1" x="68"/>
        <item sd="0" m="1" x="69"/>
        <item sd="0" x="26"/>
        <item sd="0" x="17"/>
        <item sd="0" x="15"/>
        <item sd="0" x="34"/>
        <item sd="0" x="50"/>
        <item sd="0" m="1" x="54"/>
        <item sd="0" m="1" x="60"/>
        <item sd="0" x="33"/>
        <item sd="0" x="10"/>
        <item x="23"/>
        <item x="39"/>
        <item x="19"/>
        <item x="30"/>
        <item x="6"/>
        <item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7">
        <item x="1"/>
        <item x="0"/>
        <item x="3"/>
        <item x="4"/>
        <item x="2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20">
        <item x="8"/>
        <item x="11"/>
        <item m="1" x="19"/>
        <item x="12"/>
        <item m="1" x="15"/>
        <item x="5"/>
        <item x="10"/>
        <item x="9"/>
        <item x="13"/>
        <item x="14"/>
        <item x="0"/>
        <item m="1" x="16"/>
        <item x="1"/>
        <item m="1" x="17"/>
        <item x="6"/>
        <item m="1" x="18"/>
        <item x="2"/>
        <item x="3"/>
        <item x="4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29">
        <item x="15"/>
        <item x="21"/>
        <item x="18"/>
        <item x="26"/>
        <item x="22"/>
        <item x="4"/>
        <item x="11"/>
        <item x="3"/>
        <item x="5"/>
        <item x="14"/>
        <item x="17"/>
        <item x="13"/>
        <item x="0"/>
        <item x="16"/>
        <item x="24"/>
        <item x="25"/>
        <item x="20"/>
        <item x="1"/>
        <item x="10"/>
        <item x="6"/>
        <item x="2"/>
        <item x="8"/>
        <item x="19"/>
        <item x="23"/>
        <item x="7"/>
        <item x="12"/>
        <item x="9"/>
        <item x="2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27"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0"/>
        <item x="1"/>
        <item x="2"/>
        <item x="3"/>
        <item x="4"/>
        <item x="5"/>
        <item x="6"/>
        <item x="7"/>
        <item x="8"/>
        <item x="9"/>
        <item x="10"/>
        <item x="2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0"/>
    <field x="9"/>
    <field x="7"/>
  </rowFields>
  <rowItems count="627">
    <i>
      <x/>
      <x/>
      <x v="41"/>
    </i>
    <i r="1">
      <x v="1"/>
      <x v="41"/>
    </i>
    <i r="1">
      <x v="3"/>
      <x v="41"/>
    </i>
    <i r="1">
      <x v="5"/>
      <x v="41"/>
    </i>
    <i r="1">
      <x v="6"/>
      <x v="41"/>
    </i>
    <i r="1">
      <x v="7"/>
      <x v="41"/>
    </i>
    <i r="1">
      <x v="9"/>
      <x v="20"/>
    </i>
    <i r="1">
      <x v="10"/>
      <x v="2"/>
    </i>
    <i r="2">
      <x v="20"/>
    </i>
    <i r="2">
      <x v="74"/>
    </i>
    <i r="1">
      <x v="12"/>
      <x v="20"/>
    </i>
    <i r="2">
      <x v="74"/>
    </i>
    <i r="1">
      <x v="14"/>
      <x v="20"/>
    </i>
    <i r="2">
      <x v="74"/>
    </i>
    <i r="1">
      <x v="16"/>
      <x v="20"/>
    </i>
    <i r="1">
      <x v="17"/>
      <x v="20"/>
    </i>
    <i r="2">
      <x v="74"/>
    </i>
    <i r="1">
      <x v="18"/>
      <x v="20"/>
    </i>
    <i r="2">
      <x v="74"/>
    </i>
    <i t="default">
      <x/>
    </i>
    <i>
      <x v="1"/>
      <x/>
      <x v="10"/>
    </i>
    <i r="2">
      <x v="54"/>
    </i>
    <i r="1">
      <x v="1"/>
      <x v="10"/>
    </i>
    <i r="2">
      <x v="54"/>
    </i>
    <i r="1">
      <x v="3"/>
      <x v="54"/>
    </i>
    <i r="1">
      <x v="5"/>
      <x v="54"/>
    </i>
    <i r="1">
      <x v="6"/>
      <x v="54"/>
    </i>
    <i r="1">
      <x v="7"/>
      <x v="54"/>
    </i>
    <i r="1">
      <x v="9"/>
      <x v="58"/>
    </i>
    <i r="1">
      <x v="10"/>
      <x v="58"/>
    </i>
    <i r="1">
      <x v="12"/>
      <x v="58"/>
    </i>
    <i r="1">
      <x v="14"/>
      <x v="58"/>
    </i>
    <i r="1">
      <x v="16"/>
      <x v="58"/>
    </i>
    <i r="1">
      <x v="17"/>
      <x v="58"/>
    </i>
    <i r="1">
      <x v="18"/>
      <x v="58"/>
    </i>
    <i t="default">
      <x v="1"/>
    </i>
    <i>
      <x v="2"/>
      <x/>
      <x v="10"/>
    </i>
    <i r="2">
      <x v="31"/>
    </i>
    <i r="1">
      <x v="1"/>
      <x v="10"/>
    </i>
    <i r="2">
      <x v="31"/>
    </i>
    <i r="1">
      <x v="3"/>
      <x v="10"/>
    </i>
    <i r="2">
      <x v="31"/>
    </i>
    <i r="1">
      <x v="5"/>
      <x v="10"/>
    </i>
    <i r="2">
      <x v="31"/>
    </i>
    <i r="1">
      <x v="6"/>
      <x v="10"/>
    </i>
    <i r="2">
      <x v="31"/>
    </i>
    <i r="1">
      <x v="9"/>
      <x v="2"/>
    </i>
    <i r="2">
      <x v="58"/>
    </i>
    <i r="1">
      <x v="10"/>
      <x v="2"/>
    </i>
    <i r="2">
      <x v="10"/>
    </i>
    <i r="2">
      <x v="58"/>
    </i>
    <i r="1">
      <x v="12"/>
      <x v="2"/>
    </i>
    <i r="2">
      <x v="58"/>
    </i>
    <i r="1">
      <x v="14"/>
      <x v="2"/>
    </i>
    <i r="2">
      <x v="10"/>
    </i>
    <i r="2">
      <x v="58"/>
    </i>
    <i r="1">
      <x v="16"/>
      <x v="2"/>
    </i>
    <i r="2">
      <x v="10"/>
    </i>
    <i r="2">
      <x v="58"/>
    </i>
    <i r="1">
      <x v="17"/>
      <x v="2"/>
    </i>
    <i r="2">
      <x v="10"/>
    </i>
    <i r="2">
      <x v="58"/>
    </i>
    <i r="1">
      <x v="18"/>
      <x v="2"/>
    </i>
    <i r="2">
      <x v="10"/>
    </i>
    <i r="2">
      <x v="58"/>
    </i>
    <i t="default">
      <x v="2"/>
    </i>
    <i>
      <x v="3"/>
      <x v="9"/>
      <x v="2"/>
    </i>
    <i r="1">
      <x v="12"/>
      <x v="2"/>
    </i>
    <i r="1">
      <x v="14"/>
      <x v="2"/>
    </i>
    <i r="1">
      <x v="16"/>
      <x v="2"/>
    </i>
    <i r="1">
      <x v="17"/>
      <x v="2"/>
    </i>
    <i r="1">
      <x v="18"/>
      <x v="2"/>
    </i>
    <i t="default">
      <x v="3"/>
    </i>
    <i>
      <x v="4"/>
      <x v="9"/>
      <x v="2"/>
    </i>
    <i r="2">
      <x v="10"/>
    </i>
    <i r="2">
      <x v="58"/>
    </i>
    <i r="1">
      <x v="10"/>
      <x v="2"/>
    </i>
    <i r="2">
      <x v="10"/>
    </i>
    <i r="2">
      <x v="31"/>
    </i>
    <i r="2">
      <x v="74"/>
    </i>
    <i r="1">
      <x v="12"/>
      <x v="2"/>
    </i>
    <i r="2">
      <x v="10"/>
    </i>
    <i r="2">
      <x v="31"/>
    </i>
    <i r="2">
      <x v="74"/>
    </i>
    <i r="1">
      <x v="14"/>
      <x v="2"/>
    </i>
    <i r="2">
      <x v="10"/>
    </i>
    <i r="2">
      <x v="31"/>
    </i>
    <i r="2">
      <x v="74"/>
    </i>
    <i r="1">
      <x v="16"/>
      <x v="2"/>
    </i>
    <i r="2">
      <x v="10"/>
    </i>
    <i r="2">
      <x v="31"/>
    </i>
    <i r="2">
      <x v="74"/>
    </i>
    <i r="1">
      <x v="17"/>
      <x v="2"/>
    </i>
    <i r="2">
      <x v="10"/>
    </i>
    <i r="2">
      <x v="20"/>
    </i>
    <i r="2">
      <x v="31"/>
    </i>
    <i r="2">
      <x v="74"/>
    </i>
    <i r="1">
      <x v="18"/>
      <x v="2"/>
    </i>
    <i r="2">
      <x v="10"/>
    </i>
    <i r="2">
      <x v="31"/>
    </i>
    <i r="2">
      <x v="70"/>
    </i>
    <i r="2">
      <x v="74"/>
    </i>
    <i t="default">
      <x v="4"/>
    </i>
    <i>
      <x v="5"/>
      <x v="9"/>
      <x v="28"/>
    </i>
    <i r="2">
      <x v="76"/>
    </i>
    <i r="1">
      <x v="10"/>
      <x v="20"/>
    </i>
    <i r="2">
      <x v="28"/>
    </i>
    <i r="2">
      <x v="76"/>
    </i>
    <i r="1">
      <x v="12"/>
      <x v="28"/>
    </i>
    <i r="2">
      <x v="76"/>
    </i>
    <i r="1">
      <x v="14"/>
      <x v="28"/>
    </i>
    <i r="2">
      <x v="76"/>
    </i>
    <i r="1">
      <x v="16"/>
      <x v="28"/>
    </i>
    <i r="2">
      <x v="76"/>
    </i>
    <i r="1">
      <x v="17"/>
      <x v="28"/>
    </i>
    <i r="2">
      <x v="76"/>
    </i>
    <i r="1">
      <x v="18"/>
      <x v="76"/>
    </i>
    <i t="default">
      <x v="5"/>
    </i>
    <i>
      <x v="6"/>
      <x/>
      <x v="75"/>
    </i>
    <i r="1">
      <x v="1"/>
      <x v="75"/>
    </i>
    <i r="1">
      <x v="3"/>
      <x v="15"/>
    </i>
    <i r="2">
      <x v="75"/>
    </i>
    <i r="1">
      <x v="5"/>
      <x v="75"/>
    </i>
    <i r="1">
      <x v="6"/>
      <x v="15"/>
    </i>
    <i r="2">
      <x v="75"/>
    </i>
    <i r="1">
      <x v="7"/>
      <x v="75"/>
    </i>
    <i r="1">
      <x v="8"/>
      <x v="75"/>
    </i>
    <i r="1">
      <x v="10"/>
      <x v="9"/>
    </i>
    <i r="2">
      <x v="52"/>
    </i>
    <i r="2">
      <x v="76"/>
    </i>
    <i r="1">
      <x v="12"/>
      <x v="9"/>
    </i>
    <i r="2">
      <x v="52"/>
    </i>
    <i r="2">
      <x v="71"/>
    </i>
    <i r="2">
      <x v="76"/>
    </i>
    <i r="1">
      <x v="14"/>
      <x v="9"/>
    </i>
    <i r="2">
      <x v="52"/>
    </i>
    <i r="2">
      <x v="71"/>
    </i>
    <i r="2">
      <x v="76"/>
    </i>
    <i r="1">
      <x v="16"/>
      <x v="9"/>
    </i>
    <i r="2">
      <x v="52"/>
    </i>
    <i r="2">
      <x v="71"/>
    </i>
    <i r="2">
      <x v="76"/>
    </i>
    <i r="1">
      <x v="17"/>
      <x v="9"/>
    </i>
    <i r="2">
      <x v="52"/>
    </i>
    <i r="2">
      <x v="71"/>
    </i>
    <i r="2">
      <x v="76"/>
    </i>
    <i r="1">
      <x v="18"/>
      <x v="9"/>
    </i>
    <i r="2">
      <x v="52"/>
    </i>
    <i r="2">
      <x v="76"/>
    </i>
    <i t="default">
      <x v="6"/>
    </i>
    <i>
      <x v="7"/>
      <x/>
      <x v="6"/>
    </i>
    <i r="2">
      <x v="15"/>
    </i>
    <i r="1">
      <x v="1"/>
      <x v="6"/>
    </i>
    <i r="2">
      <x v="15"/>
    </i>
    <i r="1">
      <x v="3"/>
      <x v="6"/>
    </i>
    <i r="1">
      <x v="5"/>
      <x v="6"/>
    </i>
    <i r="2">
      <x v="15"/>
    </i>
    <i r="2">
      <x v="55"/>
    </i>
    <i r="1">
      <x v="6"/>
      <x v="6"/>
    </i>
    <i r="1">
      <x v="7"/>
      <x v="55"/>
    </i>
    <i r="1">
      <x v="9"/>
      <x v="6"/>
    </i>
    <i r="2">
      <x v="9"/>
    </i>
    <i r="1">
      <x v="10"/>
      <x v="6"/>
    </i>
    <i r="2">
      <x v="9"/>
    </i>
    <i r="1">
      <x v="12"/>
      <x v="6"/>
    </i>
    <i r="2">
      <x v="9"/>
    </i>
    <i r="2">
      <x v="16"/>
    </i>
    <i r="1">
      <x v="14"/>
      <x v="6"/>
    </i>
    <i r="2">
      <x v="9"/>
    </i>
    <i r="2">
      <x v="16"/>
    </i>
    <i r="1">
      <x v="16"/>
      <x v="6"/>
    </i>
    <i r="2">
      <x v="9"/>
    </i>
    <i r="1">
      <x v="17"/>
      <x v="6"/>
    </i>
    <i r="2">
      <x v="9"/>
    </i>
    <i r="2">
      <x v="16"/>
    </i>
    <i r="1">
      <x v="18"/>
      <x v="9"/>
    </i>
    <i r="2">
      <x v="16"/>
    </i>
    <i t="default">
      <x v="7"/>
    </i>
    <i>
      <x v="8"/>
      <x/>
      <x v="51"/>
    </i>
    <i r="2">
      <x v="57"/>
    </i>
    <i r="2">
      <x v="75"/>
    </i>
    <i r="1">
      <x v="1"/>
      <x v="51"/>
    </i>
    <i r="2">
      <x v="75"/>
    </i>
    <i r="1">
      <x v="3"/>
      <x v="51"/>
    </i>
    <i r="1">
      <x v="5"/>
      <x v="51"/>
    </i>
    <i r="2">
      <x v="75"/>
    </i>
    <i r="1">
      <x v="6"/>
      <x v="51"/>
    </i>
    <i r="2">
      <x v="75"/>
    </i>
    <i r="1">
      <x v="7"/>
      <x v="51"/>
    </i>
    <i r="2">
      <x v="75"/>
    </i>
    <i r="1">
      <x v="9"/>
      <x v="51"/>
    </i>
    <i r="2">
      <x v="57"/>
    </i>
    <i r="1">
      <x v="10"/>
      <x v="51"/>
    </i>
    <i r="2">
      <x v="57"/>
    </i>
    <i r="1">
      <x v="12"/>
      <x v="51"/>
    </i>
    <i r="2">
      <x v="57"/>
    </i>
    <i r="1">
      <x v="14"/>
      <x v="25"/>
    </i>
    <i r="2">
      <x v="51"/>
    </i>
    <i r="2">
      <x v="57"/>
    </i>
    <i r="1">
      <x v="16"/>
      <x v="51"/>
    </i>
    <i r="2">
      <x v="57"/>
    </i>
    <i r="1">
      <x v="17"/>
      <x v="51"/>
    </i>
    <i r="2">
      <x v="57"/>
    </i>
    <i r="1">
      <x v="18"/>
      <x v="57"/>
    </i>
    <i t="default">
      <x v="8"/>
    </i>
    <i>
      <x v="9"/>
      <x/>
      <x v="11"/>
    </i>
    <i r="1">
      <x v="1"/>
      <x v="11"/>
    </i>
    <i r="1">
      <x v="3"/>
      <x v="11"/>
    </i>
    <i r="1">
      <x v="5"/>
      <x v="11"/>
    </i>
    <i r="1">
      <x v="6"/>
      <x v="11"/>
    </i>
    <i r="1">
      <x v="7"/>
      <x v="11"/>
    </i>
    <i r="1">
      <x v="8"/>
      <x v="23"/>
    </i>
    <i r="1">
      <x v="9"/>
      <x v="30"/>
    </i>
    <i r="2">
      <x v="52"/>
    </i>
    <i r="1">
      <x v="10"/>
      <x v="30"/>
    </i>
    <i r="2">
      <x v="52"/>
    </i>
    <i r="1">
      <x v="12"/>
      <x v="25"/>
    </i>
    <i r="2">
      <x v="30"/>
    </i>
    <i r="1">
      <x v="14"/>
      <x v="30"/>
    </i>
    <i r="2">
      <x v="52"/>
    </i>
    <i r="1">
      <x v="16"/>
      <x v="25"/>
    </i>
    <i r="2">
      <x v="30"/>
    </i>
    <i r="2">
      <x v="52"/>
    </i>
    <i r="1">
      <x v="17"/>
      <x v="25"/>
    </i>
    <i r="2">
      <x v="30"/>
    </i>
    <i r="2">
      <x v="52"/>
    </i>
    <i r="1">
      <x v="18"/>
      <x v="25"/>
    </i>
    <i r="2">
      <x v="30"/>
    </i>
    <i r="2">
      <x v="52"/>
    </i>
    <i t="default">
      <x v="9"/>
    </i>
    <i>
      <x v="10"/>
      <x/>
      <x v="23"/>
    </i>
    <i r="2">
      <x v="25"/>
    </i>
    <i r="2">
      <x v="57"/>
    </i>
    <i r="1">
      <x v="1"/>
      <x v="23"/>
    </i>
    <i r="2">
      <x v="25"/>
    </i>
    <i r="1">
      <x v="3"/>
      <x v="23"/>
    </i>
    <i r="2">
      <x v="25"/>
    </i>
    <i r="2">
      <x v="57"/>
    </i>
    <i r="1">
      <x v="5"/>
      <x v="23"/>
    </i>
    <i r="2">
      <x v="25"/>
    </i>
    <i r="2">
      <x v="57"/>
    </i>
    <i r="1">
      <x v="6"/>
      <x v="23"/>
    </i>
    <i r="2">
      <x v="25"/>
    </i>
    <i r="2">
      <x v="57"/>
    </i>
    <i r="1">
      <x v="7"/>
      <x v="23"/>
    </i>
    <i r="2">
      <x v="25"/>
    </i>
    <i r="2">
      <x v="57"/>
    </i>
    <i r="1">
      <x v="9"/>
      <x v="22"/>
    </i>
    <i r="2">
      <x v="25"/>
    </i>
    <i r="1">
      <x v="10"/>
      <x v="22"/>
    </i>
    <i r="1">
      <x v="12"/>
      <x v="22"/>
    </i>
    <i r="2">
      <x v="25"/>
    </i>
    <i r="1">
      <x v="14"/>
      <x v="25"/>
    </i>
    <i r="1">
      <x v="16"/>
      <x v="25"/>
    </i>
    <i r="1">
      <x v="17"/>
      <x v="22"/>
    </i>
    <i r="2">
      <x v="25"/>
    </i>
    <i r="1">
      <x v="18"/>
      <x v="25"/>
    </i>
    <i t="default">
      <x v="10"/>
    </i>
    <i>
      <x v="11"/>
      <x/>
      <x v="35"/>
    </i>
    <i r="1">
      <x v="1"/>
      <x v="35"/>
    </i>
    <i r="1">
      <x v="3"/>
      <x v="35"/>
    </i>
    <i r="1">
      <x v="5"/>
      <x v="35"/>
    </i>
    <i r="1">
      <x v="6"/>
      <x v="35"/>
    </i>
    <i r="1">
      <x v="7"/>
      <x v="35"/>
    </i>
    <i r="1">
      <x v="8"/>
      <x v="35"/>
    </i>
    <i r="1">
      <x v="9"/>
      <x v="9"/>
    </i>
    <i r="2">
      <x v="71"/>
    </i>
    <i r="1">
      <x v="10"/>
      <x v="71"/>
    </i>
    <i r="1">
      <x v="12"/>
      <x v="9"/>
    </i>
    <i r="2">
      <x v="71"/>
    </i>
    <i r="1">
      <x v="14"/>
      <x v="9"/>
    </i>
    <i r="2">
      <x v="71"/>
    </i>
    <i r="1">
      <x v="16"/>
      <x v="9"/>
    </i>
    <i r="2">
      <x v="71"/>
    </i>
    <i r="1">
      <x v="17"/>
      <x v="9"/>
    </i>
    <i r="2">
      <x v="71"/>
    </i>
    <i r="1">
      <x v="18"/>
      <x v="9"/>
    </i>
    <i r="2">
      <x v="71"/>
    </i>
    <i t="default">
      <x v="11"/>
    </i>
    <i>
      <x v="12"/>
      <x/>
      <x v="15"/>
    </i>
    <i r="2">
      <x v="33"/>
    </i>
    <i r="1">
      <x v="1"/>
      <x v="15"/>
    </i>
    <i r="2">
      <x v="33"/>
    </i>
    <i r="1">
      <x v="3"/>
      <x v="15"/>
    </i>
    <i r="2">
      <x v="33"/>
    </i>
    <i r="1">
      <x v="5"/>
      <x v="15"/>
    </i>
    <i r="2">
      <x v="33"/>
    </i>
    <i r="1">
      <x v="6"/>
      <x v="33"/>
    </i>
    <i r="1">
      <x v="7"/>
      <x v="33"/>
    </i>
    <i r="1">
      <x v="8"/>
      <x v="33"/>
    </i>
    <i r="1">
      <x v="9"/>
      <x v="16"/>
    </i>
    <i r="2">
      <x v="25"/>
    </i>
    <i r="2">
      <x v="52"/>
    </i>
    <i r="1">
      <x v="10"/>
      <x v="16"/>
    </i>
    <i r="2">
      <x v="25"/>
    </i>
    <i r="1">
      <x v="12"/>
      <x v="16"/>
    </i>
    <i r="2">
      <x v="25"/>
    </i>
    <i r="2">
      <x v="52"/>
    </i>
    <i r="1">
      <x v="14"/>
      <x v="16"/>
    </i>
    <i r="2">
      <x v="25"/>
    </i>
    <i r="2">
      <x v="52"/>
    </i>
    <i r="1">
      <x v="16"/>
      <x v="16"/>
    </i>
    <i r="2">
      <x v="25"/>
    </i>
    <i r="2">
      <x v="52"/>
    </i>
    <i r="1">
      <x v="17"/>
      <x v="16"/>
    </i>
    <i r="2">
      <x v="25"/>
    </i>
    <i r="2">
      <x v="52"/>
    </i>
    <i r="1">
      <x v="18"/>
      <x v="16"/>
    </i>
    <i r="2">
      <x v="25"/>
    </i>
    <i r="2">
      <x v="52"/>
    </i>
    <i t="default">
      <x v="12"/>
    </i>
    <i>
      <x v="13"/>
      <x/>
      <x v="36"/>
    </i>
    <i r="2">
      <x v="45"/>
    </i>
    <i r="1">
      <x v="1"/>
      <x v="36"/>
    </i>
    <i r="2">
      <x v="45"/>
    </i>
    <i r="1">
      <x v="3"/>
      <x v="36"/>
    </i>
    <i r="2">
      <x v="45"/>
    </i>
    <i r="1">
      <x v="5"/>
      <x v="36"/>
    </i>
    <i r="2">
      <x v="45"/>
    </i>
    <i r="1">
      <x v="6"/>
      <x v="36"/>
    </i>
    <i r="2">
      <x v="45"/>
    </i>
    <i r="1">
      <x v="7"/>
      <x v="36"/>
    </i>
    <i r="1">
      <x v="9"/>
      <x v="21"/>
    </i>
    <i r="2">
      <x v="24"/>
    </i>
    <i r="1">
      <x v="10"/>
      <x v="21"/>
    </i>
    <i r="2">
      <x v="24"/>
    </i>
    <i r="1">
      <x v="12"/>
      <x v="21"/>
    </i>
    <i r="2">
      <x v="24"/>
    </i>
    <i r="1">
      <x v="14"/>
      <x v="21"/>
    </i>
    <i r="2">
      <x v="24"/>
    </i>
    <i r="1">
      <x v="16"/>
      <x v="21"/>
    </i>
    <i r="2">
      <x v="24"/>
    </i>
    <i r="1">
      <x v="17"/>
      <x v="21"/>
    </i>
    <i r="2">
      <x v="24"/>
    </i>
    <i r="1">
      <x v="18"/>
      <x v="21"/>
    </i>
    <i r="2">
      <x v="24"/>
    </i>
    <i t="default">
      <x v="13"/>
    </i>
    <i>
      <x v="14"/>
      <x/>
      <x v="29"/>
    </i>
    <i r="1">
      <x v="1"/>
      <x v="29"/>
    </i>
    <i r="1">
      <x v="3"/>
      <x v="29"/>
    </i>
    <i r="1">
      <x v="5"/>
      <x v="29"/>
    </i>
    <i r="1">
      <x v="6"/>
      <x v="29"/>
    </i>
    <i r="1">
      <x v="7"/>
      <x v="29"/>
    </i>
    <i r="1">
      <x v="9"/>
      <x v="36"/>
    </i>
    <i r="1">
      <x v="10"/>
      <x v="36"/>
    </i>
    <i r="1">
      <x v="12"/>
      <x v="36"/>
    </i>
    <i r="1">
      <x v="14"/>
      <x v="36"/>
    </i>
    <i r="1">
      <x v="16"/>
      <x v="36"/>
    </i>
    <i r="2">
      <x v="37"/>
    </i>
    <i r="1">
      <x v="17"/>
      <x v="36"/>
    </i>
    <i t="default">
      <x v="14"/>
    </i>
    <i>
      <x v="15"/>
      <x v="10"/>
      <x v="45"/>
    </i>
    <i r="2">
      <x v="55"/>
    </i>
    <i r="1">
      <x v="12"/>
      <x v="45"/>
    </i>
    <i r="1">
      <x v="14"/>
      <x v="45"/>
    </i>
    <i r="1">
      <x v="16"/>
      <x v="45"/>
    </i>
    <i r="1">
      <x v="17"/>
      <x v="45"/>
    </i>
    <i r="1">
      <x v="18"/>
      <x v="45"/>
    </i>
    <i t="default">
      <x v="15"/>
    </i>
    <i>
      <x v="16"/>
      <x v="5"/>
      <x v="23"/>
    </i>
    <i r="1">
      <x v="9"/>
      <x v="28"/>
    </i>
    <i r="1">
      <x v="10"/>
      <x v="23"/>
    </i>
    <i r="2">
      <x v="28"/>
    </i>
    <i r="1">
      <x v="12"/>
      <x v="23"/>
    </i>
    <i r="2">
      <x v="28"/>
    </i>
    <i r="1">
      <x v="14"/>
      <x v="23"/>
    </i>
    <i r="2">
      <x v="28"/>
    </i>
    <i r="1">
      <x v="16"/>
      <x v="23"/>
    </i>
    <i r="2">
      <x v="28"/>
    </i>
    <i r="1">
      <x v="17"/>
      <x v="23"/>
    </i>
    <i r="2">
      <x v="28"/>
    </i>
    <i r="1">
      <x v="18"/>
      <x v="23"/>
    </i>
    <i r="2">
      <x v="28"/>
    </i>
    <i t="default">
      <x v="16"/>
    </i>
    <i>
      <x v="17"/>
      <x/>
      <x v="63"/>
    </i>
    <i r="2">
      <x v="75"/>
    </i>
    <i r="1">
      <x v="1"/>
      <x v="63"/>
    </i>
    <i r="2">
      <x v="75"/>
    </i>
    <i r="1">
      <x v="3"/>
      <x v="63"/>
    </i>
    <i r="2">
      <x v="75"/>
    </i>
    <i r="1">
      <x v="5"/>
      <x v="63"/>
    </i>
    <i r="2">
      <x v="75"/>
    </i>
    <i r="1">
      <x v="6"/>
      <x v="63"/>
    </i>
    <i r="2">
      <x v="75"/>
    </i>
    <i r="1">
      <x v="7"/>
      <x v="63"/>
    </i>
    <i r="2">
      <x v="75"/>
    </i>
    <i r="1">
      <x v="9"/>
      <x v="2"/>
    </i>
    <i r="2">
      <x v="15"/>
    </i>
    <i r="1">
      <x v="10"/>
      <x v="15"/>
    </i>
    <i r="1">
      <x v="12"/>
      <x v="15"/>
    </i>
    <i r="2">
      <x v="52"/>
    </i>
    <i r="1">
      <x v="14"/>
      <x v="15"/>
    </i>
    <i r="2">
      <x v="52"/>
    </i>
    <i r="1">
      <x v="16"/>
      <x v="10"/>
    </i>
    <i r="2">
      <x v="15"/>
    </i>
    <i r="2">
      <x v="52"/>
    </i>
    <i r="1">
      <x v="17"/>
      <x v="15"/>
    </i>
    <i r="2">
      <x v="52"/>
    </i>
    <i r="1">
      <x v="18"/>
      <x v="15"/>
    </i>
    <i t="default">
      <x v="17"/>
    </i>
    <i>
      <x v="18"/>
      <x/>
      <x v="55"/>
    </i>
    <i r="1">
      <x v="1"/>
      <x v="55"/>
    </i>
    <i r="1">
      <x v="3"/>
      <x v="55"/>
    </i>
    <i r="1">
      <x v="5"/>
      <x v="63"/>
    </i>
    <i r="1">
      <x v="6"/>
      <x v="55"/>
    </i>
    <i r="1">
      <x v="7"/>
      <x v="63"/>
    </i>
    <i r="1">
      <x v="9"/>
      <x v="71"/>
    </i>
    <i r="2">
      <x v="76"/>
    </i>
    <i r="1">
      <x v="10"/>
      <x v="15"/>
    </i>
    <i r="2">
      <x v="71"/>
    </i>
    <i r="1">
      <x v="12"/>
      <x v="71"/>
    </i>
    <i r="2">
      <x v="76"/>
    </i>
    <i r="1">
      <x v="14"/>
      <x v="71"/>
    </i>
    <i r="2">
      <x v="76"/>
    </i>
    <i r="1">
      <x v="16"/>
      <x v="31"/>
    </i>
    <i r="2">
      <x v="69"/>
    </i>
    <i r="2">
      <x v="71"/>
    </i>
    <i r="2">
      <x v="76"/>
    </i>
    <i r="1">
      <x v="17"/>
      <x v="71"/>
    </i>
    <i r="2">
      <x v="76"/>
    </i>
    <i r="1">
      <x v="18"/>
      <x v="15"/>
    </i>
    <i r="2">
      <x v="71"/>
    </i>
    <i r="2">
      <x v="76"/>
    </i>
    <i t="default">
      <x v="18"/>
    </i>
    <i>
      <x v="19"/>
      <x/>
      <x v="9"/>
    </i>
    <i r="1">
      <x v="1"/>
      <x v="9"/>
    </i>
    <i r="1">
      <x v="3"/>
      <x v="9"/>
    </i>
    <i r="1">
      <x v="5"/>
      <x v="9"/>
    </i>
    <i r="1">
      <x v="6"/>
      <x v="9"/>
    </i>
    <i r="1">
      <x v="7"/>
      <x v="9"/>
    </i>
    <i r="1">
      <x v="9"/>
      <x v="55"/>
    </i>
    <i r="1">
      <x v="10"/>
      <x v="55"/>
    </i>
    <i r="2">
      <x v="57"/>
    </i>
    <i r="2">
      <x v="75"/>
    </i>
    <i r="1">
      <x v="12"/>
      <x v="55"/>
    </i>
    <i r="2">
      <x v="57"/>
    </i>
    <i r="2">
      <x v="75"/>
    </i>
    <i r="1">
      <x v="14"/>
      <x v="55"/>
    </i>
    <i r="2">
      <x v="57"/>
    </i>
    <i r="2">
      <x v="75"/>
    </i>
    <i r="1">
      <x v="16"/>
      <x v="32"/>
    </i>
    <i r="2">
      <x v="55"/>
    </i>
    <i r="2">
      <x v="57"/>
    </i>
    <i r="1">
      <x v="17"/>
      <x v="55"/>
    </i>
    <i r="2">
      <x v="57"/>
    </i>
    <i r="1">
      <x v="18"/>
      <x v="55"/>
    </i>
    <i r="2">
      <x v="57"/>
    </i>
    <i t="default">
      <x v="19"/>
    </i>
    <i>
      <x v="20"/>
      <x/>
      <x v="39"/>
    </i>
    <i r="1">
      <x v="1"/>
      <x v="39"/>
    </i>
    <i r="2">
      <x v="63"/>
    </i>
    <i r="1">
      <x v="3"/>
      <x v="39"/>
    </i>
    <i r="1">
      <x v="5"/>
      <x v="39"/>
    </i>
    <i r="1">
      <x v="6"/>
      <x v="39"/>
    </i>
    <i r="1">
      <x v="7"/>
      <x v="39"/>
    </i>
    <i r="1">
      <x v="9"/>
      <x v="32"/>
    </i>
    <i r="2">
      <x v="33"/>
    </i>
    <i r="1">
      <x v="10"/>
      <x v="32"/>
    </i>
    <i r="2">
      <x v="33"/>
    </i>
    <i r="1">
      <x v="12"/>
      <x v="32"/>
    </i>
    <i r="2">
      <x v="33"/>
    </i>
    <i r="1">
      <x v="14"/>
      <x v="32"/>
    </i>
    <i r="2">
      <x v="33"/>
    </i>
    <i r="1">
      <x v="16"/>
      <x v="32"/>
    </i>
    <i r="2">
      <x v="33"/>
    </i>
    <i r="1">
      <x v="17"/>
      <x v="32"/>
    </i>
    <i r="2">
      <x v="33"/>
    </i>
    <i r="1">
      <x v="18"/>
      <x v="32"/>
    </i>
    <i r="2">
      <x v="33"/>
    </i>
    <i r="2">
      <x v="71"/>
    </i>
    <i t="default">
      <x v="20"/>
    </i>
    <i>
      <x v="21"/>
      <x/>
      <x v="46"/>
    </i>
    <i r="1">
      <x v="1"/>
      <x v="46"/>
    </i>
    <i r="1">
      <x v="3"/>
      <x v="46"/>
    </i>
    <i r="2">
      <x v="63"/>
    </i>
    <i r="1">
      <x v="5"/>
      <x v="46"/>
    </i>
    <i r="1">
      <x v="6"/>
      <x v="46"/>
    </i>
    <i r="1">
      <x v="7"/>
      <x v="46"/>
    </i>
    <i r="1">
      <x v="10"/>
      <x v="1"/>
    </i>
    <i r="2">
      <x v="16"/>
    </i>
    <i r="2">
      <x v="28"/>
    </i>
    <i r="1">
      <x v="12"/>
      <x v="1"/>
    </i>
    <i r="2">
      <x v="16"/>
    </i>
    <i r="2">
      <x v="28"/>
    </i>
    <i r="1">
      <x v="14"/>
      <x v="1"/>
    </i>
    <i r="2">
      <x v="16"/>
    </i>
    <i r="2">
      <x v="28"/>
    </i>
    <i r="1">
      <x v="16"/>
      <x v="1"/>
    </i>
    <i r="2">
      <x v="16"/>
    </i>
    <i r="2">
      <x v="28"/>
    </i>
    <i r="1">
      <x v="17"/>
      <x v="1"/>
    </i>
    <i r="2">
      <x v="16"/>
    </i>
    <i r="2">
      <x v="28"/>
    </i>
    <i r="1">
      <x v="18"/>
      <x v="1"/>
    </i>
    <i r="2">
      <x v="16"/>
    </i>
    <i r="2">
      <x v="28"/>
    </i>
    <i t="default">
      <x v="21"/>
    </i>
    <i>
      <x v="22"/>
      <x v="9"/>
      <x v="42"/>
    </i>
    <i r="1">
      <x v="10"/>
      <x v="42"/>
    </i>
    <i r="1">
      <x v="12"/>
      <x v="42"/>
    </i>
    <i r="1">
      <x v="14"/>
      <x v="42"/>
    </i>
    <i r="1">
      <x v="16"/>
      <x v="42"/>
    </i>
    <i r="1">
      <x v="17"/>
      <x v="1"/>
    </i>
    <i r="2">
      <x v="42"/>
    </i>
    <i r="2">
      <x v="62"/>
    </i>
    <i r="1">
      <x v="18"/>
      <x v="42"/>
    </i>
    <i t="default">
      <x v="22"/>
    </i>
    <i>
      <x v="23"/>
      <x v="17"/>
      <x v="70"/>
    </i>
    <i t="default">
      <x v="23"/>
    </i>
    <i>
      <x v="24"/>
      <x/>
      <x v="5"/>
    </i>
    <i r="2">
      <x v="19"/>
    </i>
    <i r="2">
      <x v="66"/>
    </i>
    <i r="1">
      <x v="1"/>
      <x v="5"/>
    </i>
    <i r="2">
      <x v="19"/>
    </i>
    <i r="2">
      <x v="66"/>
    </i>
    <i r="1">
      <x v="3"/>
      <x v="5"/>
    </i>
    <i r="2">
      <x v="19"/>
    </i>
    <i r="2">
      <x v="66"/>
    </i>
    <i r="1">
      <x v="5"/>
      <x v="5"/>
    </i>
    <i r="2">
      <x v="19"/>
    </i>
    <i r="2">
      <x v="66"/>
    </i>
    <i r="1">
      <x v="6"/>
      <x v="5"/>
    </i>
    <i r="2">
      <x v="19"/>
    </i>
    <i r="2">
      <x v="66"/>
    </i>
    <i r="1">
      <x v="7"/>
      <x v="5"/>
    </i>
    <i r="2">
      <x v="19"/>
    </i>
    <i r="2">
      <x v="66"/>
    </i>
    <i r="1">
      <x v="8"/>
      <x v="19"/>
    </i>
    <i r="2">
      <x v="66"/>
    </i>
    <i r="1">
      <x v="9"/>
      <x v="5"/>
    </i>
    <i r="2">
      <x v="56"/>
    </i>
    <i r="2">
      <x v="62"/>
    </i>
    <i r="1">
      <x v="10"/>
      <x v="5"/>
    </i>
    <i r="2">
      <x v="44"/>
    </i>
    <i r="2">
      <x v="56"/>
    </i>
    <i r="2">
      <x v="62"/>
    </i>
    <i r="1">
      <x v="12"/>
      <x v="5"/>
    </i>
    <i r="2">
      <x v="15"/>
    </i>
    <i r="2">
      <x v="44"/>
    </i>
    <i r="2">
      <x v="56"/>
    </i>
    <i r="2">
      <x v="62"/>
    </i>
    <i r="1">
      <x v="14"/>
      <x v="5"/>
    </i>
    <i r="2">
      <x v="15"/>
    </i>
    <i r="2">
      <x v="44"/>
    </i>
    <i r="2">
      <x v="55"/>
    </i>
    <i r="2">
      <x v="56"/>
    </i>
    <i r="2">
      <x v="62"/>
    </i>
    <i r="1">
      <x v="16"/>
      <x v="5"/>
    </i>
    <i r="2">
      <x v="15"/>
    </i>
    <i r="2">
      <x v="44"/>
    </i>
    <i r="2">
      <x v="55"/>
    </i>
    <i r="2">
      <x v="56"/>
    </i>
    <i r="2">
      <x v="62"/>
    </i>
    <i r="1">
      <x v="17"/>
      <x v="5"/>
    </i>
    <i r="2">
      <x v="15"/>
    </i>
    <i r="2">
      <x v="44"/>
    </i>
    <i r="2">
      <x v="55"/>
    </i>
    <i r="2">
      <x v="56"/>
    </i>
    <i r="2">
      <x v="62"/>
    </i>
    <i r="1">
      <x v="18"/>
      <x v="5"/>
    </i>
    <i r="2">
      <x v="44"/>
    </i>
    <i r="2">
      <x v="55"/>
    </i>
    <i r="2">
      <x v="56"/>
    </i>
    <i r="2">
      <x v="62"/>
    </i>
    <i t="default">
      <x v="24"/>
    </i>
    <i>
      <x v="25"/>
      <x/>
      <x v="64"/>
    </i>
    <i r="2">
      <x v="72"/>
    </i>
    <i r="1">
      <x v="1"/>
      <x v="64"/>
    </i>
    <i r="1">
      <x v="3"/>
      <x v="64"/>
    </i>
    <i r="1">
      <x v="5"/>
      <x v="64"/>
    </i>
    <i r="1">
      <x v="6"/>
      <x v="64"/>
    </i>
    <i r="1">
      <x v="7"/>
      <x v="64"/>
    </i>
    <i r="1">
      <x v="8"/>
      <x v="64"/>
    </i>
    <i r="1">
      <x v="9"/>
      <x v="17"/>
    </i>
    <i r="2">
      <x v="55"/>
    </i>
    <i r="2">
      <x v="64"/>
    </i>
    <i r="2">
      <x v="65"/>
    </i>
    <i r="1">
      <x v="10"/>
      <x v="17"/>
    </i>
    <i r="2">
      <x v="64"/>
    </i>
    <i r="2">
      <x v="65"/>
    </i>
    <i r="2">
      <x v="73"/>
    </i>
    <i r="1">
      <x v="12"/>
      <x v="17"/>
    </i>
    <i r="2">
      <x v="64"/>
    </i>
    <i r="2">
      <x v="73"/>
    </i>
    <i r="1">
      <x v="14"/>
      <x v="17"/>
    </i>
    <i r="2">
      <x v="64"/>
    </i>
    <i r="2">
      <x v="65"/>
    </i>
    <i r="2">
      <x v="73"/>
    </i>
    <i r="1">
      <x v="16"/>
      <x v="17"/>
    </i>
    <i r="2">
      <x v="64"/>
    </i>
    <i r="2">
      <x v="65"/>
    </i>
    <i r="2">
      <x v="73"/>
    </i>
    <i r="1">
      <x v="17"/>
      <x v="17"/>
    </i>
    <i r="2">
      <x v="64"/>
    </i>
    <i r="2">
      <x v="65"/>
    </i>
    <i r="2">
      <x v="73"/>
    </i>
    <i r="1">
      <x v="18"/>
      <x v="17"/>
    </i>
    <i r="2">
      <x v="64"/>
    </i>
    <i r="2">
      <x v="65"/>
    </i>
    <i r="2">
      <x v="70"/>
    </i>
    <i r="2">
      <x v="73"/>
    </i>
    <i t="default">
      <x v="25"/>
    </i>
    <i>
      <x v="26"/>
      <x/>
      <x v="31"/>
    </i>
    <i r="2">
      <x v="72"/>
    </i>
    <i r="1">
      <x v="1"/>
      <x v="72"/>
    </i>
    <i r="1">
      <x v="3"/>
      <x v="72"/>
    </i>
    <i r="1">
      <x v="5"/>
      <x v="70"/>
    </i>
    <i r="2">
      <x v="72"/>
    </i>
    <i r="1">
      <x v="6"/>
      <x v="72"/>
    </i>
    <i r="1">
      <x v="7"/>
      <x v="72"/>
    </i>
    <i r="1">
      <x v="10"/>
      <x v="22"/>
    </i>
    <i r="2">
      <x v="32"/>
    </i>
    <i r="1">
      <x v="12"/>
      <x v="22"/>
    </i>
    <i r="2">
      <x v="65"/>
    </i>
    <i r="2">
      <x v="73"/>
    </i>
    <i r="1">
      <x v="14"/>
      <x v="4"/>
    </i>
    <i r="2">
      <x v="22"/>
    </i>
    <i r="1">
      <x v="16"/>
      <x v="22"/>
    </i>
    <i r="1">
      <x v="17"/>
      <x v="4"/>
    </i>
    <i r="2">
      <x v="22"/>
    </i>
    <i r="1">
      <x v="18"/>
      <x v="22"/>
    </i>
    <i r="2">
      <x v="70"/>
    </i>
    <i r="1">
      <x v="19"/>
      <x v="70"/>
    </i>
    <i t="default">
      <x v="26"/>
    </i>
    <i>
      <x v="27"/>
      <x v="9"/>
      <x v="69"/>
    </i>
    <i t="default">
      <x v="27"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." fld="7" subtotal="count" baseField="0" baseItem="0"/>
  </dataFields>
  <formats count="8">
    <format dxfId="17">
      <pivotArea field="8" type="button" dataOnly="0" labelOnly="1" outline="0" axis="axisCol" fieldPosition="0"/>
    </format>
    <format dxfId="16">
      <pivotArea outline="0" fieldPosition="0">
        <references count="1">
          <reference field="8" count="5" selected="0">
            <x v="0"/>
            <x v="1"/>
            <x v="2"/>
            <x v="3"/>
            <x v="4"/>
          </reference>
        </references>
      </pivotArea>
    </format>
    <format dxfId="15">
      <pivotArea field="8" type="button" dataOnly="0" labelOnly="1" outline="0" axis="axisCol" fieldPosition="0"/>
    </format>
    <format dxfId="14">
      <pivotArea type="topRight" dataOnly="0" labelOnly="1" outline="0" fieldPosition="0"/>
    </format>
    <format dxfId="13">
      <pivotArea dataOnly="0" labelOnly="1" outline="0" fieldPosition="0">
        <references count="1">
          <reference field="8" count="5">
            <x v="0"/>
            <x v="1"/>
            <x v="2"/>
            <x v="3"/>
            <x v="4"/>
          </reference>
        </references>
      </pivotArea>
    </format>
    <format dxfId="12">
      <pivotArea outline="0" fieldPosition="0">
        <references count="1">
          <reference field="8" count="4" selected="0">
            <x v="1"/>
            <x v="2"/>
            <x v="3"/>
            <x v="4"/>
          </reference>
        </references>
      </pivotArea>
    </format>
    <format dxfId="11">
      <pivotArea type="topRight" dataOnly="0" labelOnly="1" outline="0" fieldPosition="0"/>
    </format>
    <format dxfId="10">
      <pivotArea dataOnly="0" labelOnly="1" outline="0" fieldPosition="0">
        <references count="1">
          <reference field="8" count="4">
            <x v="1"/>
            <x v="2"/>
            <x v="3"/>
            <x v="4"/>
          </reference>
        </references>
      </pivotArea>
    </format>
  </formats>
  <pivotTableStyleInfo name="PivotStyleMedium13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1349BA-82F9-4F7D-A46D-D495F36F7BC4}" name="TablaDinámica1" cacheId="2" applyNumberFormats="0" applyBorderFormats="0" applyFontFormats="0" applyPatternFormats="0" applyAlignmentFormats="0" applyWidthHeightFormats="1" dataCaption="Valores" updatedVersion="8" minRefreshableVersion="3" showDrill="0" useAutoFormatting="1" itemPrintTitles="1" createdVersion="8" indent="0" compact="0" compactData="0" multipleFieldFilters="0">
  <location ref="B2:F1141" firstHeaderRow="1" firstDataRow="1" firstDataCol="5"/>
  <pivotFields count="22">
    <pivotField axis="axisRow" compact="0" outline="0" subtotalTop="0" showAll="0" sortType="ascending" defaultSubtotal="0">
      <items count="340">
        <item m="1" x="293"/>
        <item m="1" x="323"/>
        <item x="164"/>
        <item m="1" x="312"/>
        <item x="87"/>
        <item m="1" x="320"/>
        <item x="11"/>
        <item x="1"/>
        <item x="278"/>
        <item x="248"/>
        <item x="137"/>
        <item x="139"/>
        <item x="96"/>
        <item x="116"/>
        <item m="1" x="297"/>
        <item x="109"/>
        <item x="280"/>
        <item m="1" x="304"/>
        <item x="108"/>
        <item x="216"/>
        <item x="105"/>
        <item x="257"/>
        <item x="256"/>
        <item x="259"/>
        <item x="260"/>
        <item x="226"/>
        <item x="239"/>
        <item x="173"/>
        <item x="230"/>
        <item x="122"/>
        <item x="14"/>
        <item x="170"/>
        <item m="1" x="300"/>
        <item m="1" x="294"/>
        <item m="1" x="326"/>
        <item x="227"/>
        <item x="111"/>
        <item m="1" x="309"/>
        <item m="1" x="315"/>
        <item x="204"/>
        <item x="38"/>
        <item x="198"/>
        <item x="85"/>
        <item x="202"/>
        <item x="86"/>
        <item x="94"/>
        <item x="123"/>
        <item x="262"/>
        <item x="159"/>
        <item x="172"/>
        <item m="1" x="288"/>
        <item x="144"/>
        <item x="95"/>
        <item x="34"/>
        <item m="1" x="316"/>
        <item x="273"/>
        <item x="171"/>
        <item x="191"/>
        <item x="101"/>
        <item x="62"/>
        <item x="142"/>
        <item x="270"/>
        <item x="68"/>
        <item m="1" x="303"/>
        <item x="15"/>
        <item x="251"/>
        <item x="50"/>
        <item x="177"/>
        <item m="1" x="318"/>
        <item x="43"/>
        <item x="205"/>
        <item m="1" x="331"/>
        <item x="223"/>
        <item x="187"/>
        <item x="44"/>
        <item x="196"/>
        <item x="149"/>
        <item x="117"/>
        <item x="126"/>
        <item x="72"/>
        <item x="81"/>
        <item x="23"/>
        <item x="4"/>
        <item x="154"/>
        <item x="64"/>
        <item x="150"/>
        <item x="212"/>
        <item x="21"/>
        <item x="77"/>
        <item x="151"/>
        <item x="277"/>
        <item x="168"/>
        <item m="1" x="298"/>
        <item x="82"/>
        <item x="6"/>
        <item x="48"/>
        <item x="58"/>
        <item x="22"/>
        <item x="194"/>
        <item m="1" x="306"/>
        <item x="143"/>
        <item x="138"/>
        <item x="26"/>
        <item x="210"/>
        <item x="112"/>
        <item x="253"/>
        <item x="56"/>
        <item x="279"/>
        <item m="1" x="338"/>
        <item x="241"/>
        <item x="129"/>
        <item m="1" x="328"/>
        <item x="2"/>
        <item x="158"/>
        <item x="131"/>
        <item x="199"/>
        <item x="193"/>
        <item x="203"/>
        <item x="7"/>
        <item x="250"/>
        <item x="125"/>
        <item m="1" x="290"/>
        <item x="252"/>
        <item m="1" x="286"/>
        <item x="197"/>
        <item m="1" x="289"/>
        <item x="40"/>
        <item x="235"/>
        <item x="224"/>
        <item x="247"/>
        <item x="233"/>
        <item x="5"/>
        <item m="1" x="308"/>
        <item m="1" x="307"/>
        <item x="183"/>
        <item m="1" x="295"/>
        <item m="1" x="325"/>
        <item x="119"/>
        <item x="266"/>
        <item x="222"/>
        <item x="67"/>
        <item x="231"/>
        <item x="225"/>
        <item x="242"/>
        <item x="32"/>
        <item x="141"/>
        <item x="31"/>
        <item x="93"/>
        <item m="1" x="333"/>
        <item x="124"/>
        <item x="272"/>
        <item x="97"/>
        <item x="145"/>
        <item x="146"/>
        <item m="1" x="302"/>
        <item m="1" x="305"/>
        <item x="46"/>
        <item x="217"/>
        <item x="36"/>
        <item x="157"/>
        <item x="128"/>
        <item x="238"/>
        <item x="69"/>
        <item x="41"/>
        <item x="42"/>
        <item m="1" x="314"/>
        <item m="1" x="311"/>
        <item x="178"/>
        <item x="274"/>
        <item m="1" x="334"/>
        <item x="214"/>
        <item x="200"/>
        <item x="281"/>
        <item x="75"/>
        <item x="186"/>
        <item x="28"/>
        <item x="45"/>
        <item x="135"/>
        <item x="255"/>
        <item x="240"/>
        <item x="156"/>
        <item x="89"/>
        <item x="176"/>
        <item x="12"/>
        <item x="103"/>
        <item x="254"/>
        <item m="1" x="313"/>
        <item x="162"/>
        <item x="208"/>
        <item x="169"/>
        <item x="114"/>
        <item x="219"/>
        <item x="25"/>
        <item x="182"/>
        <item x="18"/>
        <item x="245"/>
        <item x="51"/>
        <item x="100"/>
        <item x="115"/>
        <item x="167"/>
        <item x="91"/>
        <item x="201"/>
        <item x="74"/>
        <item x="220"/>
        <item m="1" x="327"/>
        <item x="136"/>
        <item x="19"/>
        <item x="265"/>
        <item x="209"/>
        <item x="66"/>
        <item x="237"/>
        <item x="211"/>
        <item x="55"/>
        <item x="271"/>
        <item x="102"/>
        <item x="218"/>
        <item x="181"/>
        <item m="1" x="332"/>
        <item x="229"/>
        <item x="83"/>
        <item x="188"/>
        <item m="1" x="283"/>
        <item x="8"/>
        <item x="73"/>
        <item x="52"/>
        <item x="0"/>
        <item x="185"/>
        <item m="1" x="301"/>
        <item m="1" x="284"/>
        <item x="71"/>
        <item x="213"/>
        <item x="179"/>
        <item x="246"/>
        <item x="79"/>
        <item x="17"/>
        <item x="84"/>
        <item m="1" x="310"/>
        <item x="118"/>
        <item x="267"/>
        <item x="78"/>
        <item x="133"/>
        <item x="92"/>
        <item x="127"/>
        <item x="24"/>
        <item x="140"/>
        <item x="215"/>
        <item x="192"/>
        <item x="20"/>
        <item x="57"/>
        <item x="29"/>
        <item x="195"/>
        <item x="3"/>
        <item x="106"/>
        <item x="98"/>
        <item x="152"/>
        <item x="88"/>
        <item x="35"/>
        <item x="99"/>
        <item m="1" x="319"/>
        <item x="190"/>
        <item x="130"/>
        <item x="153"/>
        <item x="39"/>
        <item x="104"/>
        <item x="207"/>
        <item m="1" x="339"/>
        <item x="27"/>
        <item x="160"/>
        <item x="258"/>
        <item x="268"/>
        <item x="221"/>
        <item x="228"/>
        <item x="175"/>
        <item x="276"/>
        <item x="65"/>
        <item m="1" x="336"/>
        <item x="147"/>
        <item m="1" x="335"/>
        <item m="1" x="282"/>
        <item x="16"/>
        <item x="165"/>
        <item x="63"/>
        <item x="76"/>
        <item x="70"/>
        <item x="33"/>
        <item m="1" x="321"/>
        <item m="1" x="322"/>
        <item x="47"/>
        <item m="1" x="291"/>
        <item x="184"/>
        <item x="134"/>
        <item x="174"/>
        <item x="80"/>
        <item x="269"/>
        <item x="264"/>
        <item x="263"/>
        <item m="1" x="324"/>
        <item x="110"/>
        <item m="1" x="292"/>
        <item m="1" x="285"/>
        <item x="60"/>
        <item x="61"/>
        <item x="120"/>
        <item x="206"/>
        <item x="236"/>
        <item x="59"/>
        <item x="49"/>
        <item x="10"/>
        <item x="163"/>
        <item x="113"/>
        <item x="155"/>
        <item x="249"/>
        <item m="1" x="287"/>
        <item x="161"/>
        <item x="90"/>
        <item x="121"/>
        <item x="132"/>
        <item x="166"/>
        <item m="1" x="299"/>
        <item x="189"/>
        <item x="54"/>
        <item x="148"/>
        <item m="1" x="317"/>
        <item m="1" x="296"/>
        <item x="37"/>
        <item x="243"/>
        <item m="1" x="329"/>
        <item x="53"/>
        <item m="1" x="337"/>
        <item x="261"/>
        <item x="30"/>
        <item x="232"/>
        <item m="1" x="330"/>
        <item x="275"/>
        <item x="107"/>
        <item x="9"/>
        <item x="244"/>
        <item x="234"/>
        <item x="180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42">
        <item x="11"/>
        <item x="32"/>
        <item x="9"/>
        <item x="34"/>
        <item x="12"/>
        <item x="14"/>
        <item x="21"/>
        <item x="6"/>
        <item x="7"/>
        <item x="28"/>
        <item x="35"/>
        <item x="19"/>
        <item x="40"/>
        <item x="22"/>
        <item x="5"/>
        <item x="8"/>
        <item x="30"/>
        <item x="13"/>
        <item x="17"/>
        <item x="2"/>
        <item x="0"/>
        <item x="10"/>
        <item x="24"/>
        <item x="25"/>
        <item x="15"/>
        <item x="31"/>
        <item x="26"/>
        <item x="18"/>
        <item x="20"/>
        <item x="23"/>
        <item x="33"/>
        <item x="3"/>
        <item x="27"/>
        <item x="1"/>
        <item x="29"/>
        <item x="4"/>
        <item x="39"/>
        <item x="38"/>
        <item x="37"/>
        <item x="41"/>
        <item x="36"/>
        <item x="1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4">
        <item x="1"/>
        <item x="3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11">
        <item x="1"/>
        <item x="4"/>
        <item x="2"/>
        <item m="1" x="10"/>
        <item x="0"/>
        <item x="6"/>
        <item x="7"/>
        <item x="8"/>
        <item x="5"/>
        <item x="3"/>
        <item m="1"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77">
        <item m="1" x="72"/>
        <item x="28"/>
        <item x="49"/>
        <item m="1" x="62"/>
        <item x="14"/>
        <item x="46"/>
        <item x="7"/>
        <item m="1" x="71"/>
        <item m="1" x="73"/>
        <item x="3"/>
        <item x="36"/>
        <item x="47"/>
        <item m="1" x="64"/>
        <item m="1" x="55"/>
        <item m="1" x="74"/>
        <item x="1"/>
        <item x="13"/>
        <item x="31"/>
        <item m="1" x="59"/>
        <item x="12"/>
        <item x="21"/>
        <item x="22"/>
        <item x="44"/>
        <item x="18"/>
        <item x="42"/>
        <item x="0"/>
        <item m="1" x="67"/>
        <item m="1" x="53"/>
        <item x="9"/>
        <item x="40"/>
        <item x="37"/>
        <item x="25"/>
        <item x="2"/>
        <item x="8"/>
        <item m="1" x="65"/>
        <item x="16"/>
        <item x="43"/>
        <item x="51"/>
        <item m="1" x="70"/>
        <item x="20"/>
        <item m="1" x="75"/>
        <item x="27"/>
        <item x="41"/>
        <item m="1" x="66"/>
        <item x="24"/>
        <item x="32"/>
        <item x="38"/>
        <item m="1" x="58"/>
        <item m="1" x="63"/>
        <item m="1" x="61"/>
        <item m="1" x="57"/>
        <item x="5"/>
        <item x="23"/>
        <item x="48"/>
        <item m="1" x="76"/>
        <item x="45"/>
        <item x="11"/>
        <item x="52"/>
        <item x="35"/>
        <item x="29"/>
        <item m="1" x="56"/>
        <item m="1" x="68"/>
        <item m="1" x="69"/>
        <item x="26"/>
        <item x="17"/>
        <item x="15"/>
        <item x="34"/>
        <item x="50"/>
        <item m="1" x="54"/>
        <item m="1" x="60"/>
        <item x="33"/>
        <item x="10"/>
        <item x="39"/>
        <item x="19"/>
        <item x="30"/>
        <item x="6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21">
        <item x="8"/>
        <item x="11"/>
        <item m="1" x="19"/>
        <item x="12"/>
        <item m="1" x="15"/>
        <item x="5"/>
        <item x="10"/>
        <item x="9"/>
        <item x="13"/>
        <item x="14"/>
        <item x="0"/>
        <item m="1" x="16"/>
        <item x="1"/>
        <item m="1" x="17"/>
        <item x="6"/>
        <item m="1" x="18"/>
        <item x="2"/>
        <item x="3"/>
        <item x="4"/>
        <item x="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27"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0"/>
        <item x="1"/>
        <item x="2"/>
        <item x="3"/>
        <item x="4"/>
        <item x="5"/>
        <item x="6"/>
        <item x="7"/>
        <item x="8"/>
        <item x="9"/>
        <item x="10"/>
        <item x="2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5">
    <field x="7"/>
    <field x="2"/>
    <field x="0"/>
    <field x="5"/>
    <field x="4"/>
  </rowFields>
  <rowItems count="1139">
    <i>
      <x v="1"/>
      <x v="3"/>
      <x v="272"/>
      <x v="5"/>
      <x v="2"/>
    </i>
    <i r="2">
      <x v="333"/>
      <x v="5"/>
      <x v="2"/>
    </i>
    <i r="1">
      <x v="4"/>
      <x v="36"/>
      <x v="5"/>
      <x v="2"/>
    </i>
    <i r="2">
      <x v="270"/>
      <x v="5"/>
      <x v="2"/>
    </i>
    <i r="1">
      <x v="20"/>
      <x v="305"/>
      <x v="5"/>
      <x v="2"/>
    </i>
    <i r="1">
      <x v="21"/>
      <x v="62"/>
      <x v="5"/>
      <x v="2"/>
    </i>
    <i r="2">
      <x v="180"/>
      <x v="5"/>
      <x v="2"/>
    </i>
    <i r="2">
      <x v="183"/>
      <x v="5"/>
      <x v="2"/>
    </i>
    <i r="1">
      <x v="30"/>
      <x v="160"/>
      <x v="5"/>
      <x v="2"/>
    </i>
    <i r="1">
      <x v="31"/>
      <x v="42"/>
      <x v="5"/>
      <x v="2"/>
    </i>
    <i r="2">
      <x v="251"/>
      <x v="5"/>
      <x v="2"/>
    </i>
    <i r="1">
      <x v="33"/>
      <x v="139"/>
      <x v="5"/>
      <x v="2"/>
    </i>
    <i r="1">
      <x v="35"/>
      <x v="193"/>
      <x v="5"/>
      <x v="2"/>
    </i>
    <i r="2">
      <x v="194"/>
      <x v="5"/>
      <x v="2"/>
    </i>
    <i r="2">
      <x v="212"/>
      <x v="5"/>
      <x v="2"/>
    </i>
    <i r="2">
      <x v="310"/>
      <x v="5"/>
      <x v="2"/>
    </i>
    <i r="1">
      <x v="38"/>
      <x v="55"/>
      <x v="5"/>
      <x v="2"/>
    </i>
    <i>
      <x v="2"/>
      <x v="2"/>
      <x v="6"/>
      <x v="6"/>
      <x v="2"/>
    </i>
    <i r="1">
      <x v="4"/>
      <x v="64"/>
      <x v="6"/>
      <x v="2"/>
    </i>
    <i r="2">
      <x v="114"/>
      <x v="6"/>
      <x v="2"/>
    </i>
    <i r="2">
      <x v="151"/>
      <x v="6"/>
      <x v="2"/>
    </i>
    <i r="2">
      <x v="270"/>
      <x v="6"/>
      <x v="2"/>
    </i>
    <i r="2">
      <x v="284"/>
      <x v="6"/>
      <x v="2"/>
    </i>
    <i r="1">
      <x v="6"/>
      <x v="156"/>
      <x v="6"/>
      <x v="2"/>
    </i>
    <i r="1">
      <x v="7"/>
      <x v="226"/>
      <x v="6"/>
      <x v="2"/>
    </i>
    <i r="1">
      <x v="12"/>
      <x v="294"/>
      <x v="6"/>
      <x v="2"/>
    </i>
    <i r="1">
      <x v="14"/>
      <x v="93"/>
      <x v="6"/>
      <x v="2"/>
    </i>
    <i r="1">
      <x v="17"/>
      <x v="158"/>
      <x v="6"/>
      <x v="2"/>
    </i>
    <i r="2">
      <x v="189"/>
      <x v="6"/>
      <x v="2"/>
    </i>
    <i r="2">
      <x v="273"/>
      <x v="6"/>
      <x v="2"/>
    </i>
    <i r="1">
      <x v="18"/>
      <x v="195"/>
      <x v="6"/>
      <x v="2"/>
    </i>
    <i r="1">
      <x v="19"/>
      <x v="321"/>
      <x v="6"/>
      <x v="2"/>
    </i>
    <i r="1">
      <x v="20"/>
      <x v="35"/>
      <x v="6"/>
      <x v="2"/>
    </i>
    <i r="2">
      <x v="173"/>
      <x v="6"/>
      <x v="2"/>
    </i>
    <i r="1">
      <x v="21"/>
      <x v="74"/>
      <x v="6"/>
      <x v="2"/>
    </i>
    <i r="2">
      <x v="216"/>
      <x v="6"/>
      <x v="2"/>
    </i>
    <i r="2">
      <x v="330"/>
      <x v="6"/>
      <x v="2"/>
    </i>
    <i r="1">
      <x v="26"/>
      <x v="233"/>
      <x v="6"/>
      <x v="2"/>
    </i>
    <i r="1">
      <x v="31"/>
      <x v="44"/>
      <x v="6"/>
      <x v="2"/>
    </i>
    <i r="1">
      <x v="32"/>
      <x v="25"/>
      <x v="7"/>
      <x v="2"/>
    </i>
    <i r="1">
      <x v="33"/>
      <x v="82"/>
      <x v="6"/>
      <x v="2"/>
    </i>
    <i r="2">
      <x v="279"/>
      <x v="6"/>
      <x v="2"/>
    </i>
    <i r="1">
      <x v="35"/>
      <x v="28"/>
      <x v="6"/>
      <x v="2"/>
    </i>
    <i r="2">
      <x v="179"/>
      <x v="6"/>
      <x v="2"/>
    </i>
    <i r="2">
      <x v="194"/>
      <x v="6"/>
      <x v="2"/>
    </i>
    <i r="2">
      <x v="240"/>
      <x v="6"/>
      <x v="2"/>
    </i>
    <i r="1">
      <x v="37"/>
      <x v="22"/>
      <x v="6"/>
      <x v="2"/>
    </i>
    <i>
      <x v="4"/>
      <x v="8"/>
      <x v="222"/>
      <x/>
      <x v="2"/>
    </i>
    <i r="1">
      <x v="20"/>
      <x v="87"/>
      <x/>
      <x v="2"/>
    </i>
    <i>
      <x v="5"/>
      <x/>
      <x v="105"/>
      <x v="1"/>
      <x/>
    </i>
    <i r="1">
      <x v="1"/>
      <x v="334"/>
      <x v="1"/>
      <x v="1"/>
    </i>
    <i r="1">
      <x v="4"/>
      <x v="86"/>
      <x v="1"/>
      <x v="1"/>
    </i>
    <i r="2">
      <x v="213"/>
      <x v="1"/>
      <x/>
    </i>
    <i r="1">
      <x v="6"/>
      <x v="267"/>
      <x v="1"/>
      <x v="1"/>
    </i>
    <i r="1">
      <x v="7"/>
      <x v="103"/>
      <x v="1"/>
      <x v="2"/>
    </i>
    <i r="1">
      <x v="17"/>
      <x v="243"/>
      <x v="1"/>
      <x v="1"/>
    </i>
    <i r="1">
      <x v="20"/>
      <x v="57"/>
      <x v="1"/>
      <x v="2"/>
    </i>
    <i r="2">
      <x v="98"/>
      <x v="1"/>
      <x v="2"/>
    </i>
    <i r="2">
      <x v="128"/>
      <x v="1"/>
      <x v="2"/>
    </i>
    <i r="2">
      <x v="190"/>
      <x v="1"/>
      <x v="1"/>
    </i>
    <i r="2">
      <x v="208"/>
      <x v="1"/>
      <x v="2"/>
    </i>
    <i r="2">
      <x v="218"/>
      <x v="1"/>
      <x v="2"/>
    </i>
    <i r="2">
      <x v="231"/>
      <x v="1"/>
      <x v="2"/>
    </i>
    <i r="2">
      <x v="248"/>
      <x v="1"/>
      <x v="2"/>
    </i>
    <i r="2">
      <x v="253"/>
      <x v="1"/>
      <x v="2"/>
    </i>
    <i r="2">
      <x v="303"/>
      <x v="1"/>
      <x v="1"/>
    </i>
    <i r="2">
      <x v="311"/>
      <x v="1"/>
      <x/>
    </i>
    <i r="1">
      <x v="21"/>
      <x v="66"/>
      <x v="1"/>
      <x v="1"/>
    </i>
    <i r="2">
      <x v="183"/>
      <x v="1"/>
      <x v="2"/>
    </i>
    <i r="2">
      <x v="264"/>
      <x v="1"/>
      <x v="1"/>
    </i>
    <i r="1">
      <x v="31"/>
      <x v="53"/>
      <x v="1"/>
      <x v="2"/>
    </i>
    <i r="1">
      <x v="32"/>
      <x v="235"/>
      <x v="1"/>
      <x v="2"/>
    </i>
    <i r="1">
      <x v="33"/>
      <x v="48"/>
      <x v="1"/>
      <x v="1"/>
    </i>
    <i r="2">
      <x v="162"/>
      <x v="1"/>
      <x v="2"/>
    </i>
    <i r="1">
      <x v="34"/>
      <x v="276"/>
      <x v="1"/>
      <x v="2"/>
    </i>
    <i r="1">
      <x v="35"/>
      <x v="138"/>
      <x v="1"/>
      <x/>
    </i>
    <i r="2">
      <x v="291"/>
      <x v="1"/>
      <x v="1"/>
    </i>
    <i r="2">
      <x v="316"/>
      <x v="1"/>
      <x v="2"/>
    </i>
    <i r="2">
      <x v="338"/>
      <x v="1"/>
      <x v="2"/>
    </i>
    <i>
      <x v="6"/>
      <x v="4"/>
      <x v="247"/>
      <x/>
      <x v="2"/>
    </i>
    <i r="2">
      <x v="284"/>
      <x/>
      <x v="2"/>
    </i>
    <i r="1">
      <x v="5"/>
      <x v="192"/>
      <x/>
      <x v="1"/>
    </i>
    <i r="1">
      <x v="7"/>
      <x v="118"/>
      <x/>
      <x v="2"/>
    </i>
    <i r="1">
      <x v="10"/>
      <x v="75"/>
      <x/>
      <x/>
    </i>
    <i r="1">
      <x v="15"/>
      <x v="335"/>
      <x/>
      <x v="2"/>
    </i>
    <i r="1">
      <x v="17"/>
      <x v="243"/>
      <x/>
      <x/>
    </i>
    <i r="4">
      <x v="1"/>
    </i>
    <i r="1">
      <x v="18"/>
      <x v="146"/>
      <x/>
      <x v="2"/>
    </i>
    <i r="1">
      <x v="19"/>
      <x v="321"/>
      <x/>
      <x v="2"/>
    </i>
    <i r="1">
      <x v="20"/>
      <x v="21"/>
      <x/>
      <x v="3"/>
    </i>
    <i r="2">
      <x v="102"/>
      <x/>
      <x v="1"/>
    </i>
    <i r="2">
      <x v="119"/>
      <x/>
      <x/>
    </i>
    <i r="2">
      <x v="144"/>
      <x/>
      <x v="2"/>
    </i>
    <i r="2">
      <x v="225"/>
      <x/>
      <x v="2"/>
    </i>
    <i r="2">
      <x v="325"/>
      <x/>
      <x v="2"/>
    </i>
    <i r="1">
      <x v="21"/>
      <x v="27"/>
      <x/>
      <x v="1"/>
    </i>
    <i r="2">
      <x v="97"/>
      <x/>
      <x v="1"/>
    </i>
    <i r="2">
      <x v="261"/>
      <x/>
      <x v="2"/>
    </i>
    <i r="2">
      <x v="330"/>
      <x/>
      <x v="2"/>
    </i>
    <i r="1">
      <x v="24"/>
      <x v="266"/>
      <x/>
      <x v="1"/>
    </i>
    <i r="1">
      <x v="30"/>
      <x v="85"/>
      <x/>
      <x v="2"/>
    </i>
    <i r="1">
      <x v="31"/>
      <x v="53"/>
      <x/>
      <x v="2"/>
    </i>
    <i r="2">
      <x v="143"/>
      <x/>
      <x v="2"/>
    </i>
    <i r="1">
      <x v="33"/>
      <x v="81"/>
      <x/>
      <x v="1"/>
    </i>
    <i r="2">
      <x v="175"/>
      <x/>
      <x v="1"/>
    </i>
    <i r="2">
      <x v="256"/>
      <x/>
      <x v="1"/>
    </i>
    <i r="1">
      <x v="35"/>
      <x v="210"/>
      <x/>
      <x/>
    </i>
    <i>
      <x v="9"/>
      <x v="1"/>
      <x v="18"/>
      <x/>
      <x v="1"/>
    </i>
    <i r="2">
      <x v="334"/>
      <x/>
      <x v="1"/>
    </i>
    <i r="1">
      <x v="4"/>
      <x v="114"/>
      <x/>
      <x v="2"/>
    </i>
    <i r="2">
      <x v="187"/>
      <x/>
      <x v="1"/>
    </i>
    <i r="2">
      <x v="284"/>
      <x/>
      <x v="2"/>
    </i>
    <i r="2">
      <x v="290"/>
      <x/>
      <x v="2"/>
    </i>
    <i r="2">
      <x v="320"/>
      <x/>
      <x v="1"/>
    </i>
    <i r="1">
      <x v="5"/>
      <x v="192"/>
      <x/>
      <x/>
    </i>
    <i r="1">
      <x v="6"/>
      <x v="156"/>
      <x/>
      <x v="2"/>
    </i>
    <i r="2">
      <x v="178"/>
      <x/>
      <x v="2"/>
    </i>
    <i r="2">
      <x v="267"/>
      <x/>
      <x v="1"/>
    </i>
    <i r="1">
      <x v="11"/>
      <x v="69"/>
      <x/>
      <x v="2"/>
    </i>
    <i r="1">
      <x v="13"/>
      <x v="95"/>
      <x/>
      <x v="1"/>
    </i>
    <i r="1">
      <x v="17"/>
      <x v="158"/>
      <x/>
      <x v="2"/>
    </i>
    <i r="1">
      <x v="18"/>
      <x v="149"/>
      <x/>
      <x v="1"/>
    </i>
    <i r="2">
      <x v="269"/>
      <x/>
      <x v="2"/>
    </i>
    <i r="1">
      <x v="20"/>
      <x v="100"/>
      <x/>
      <x v="1"/>
    </i>
    <i r="2">
      <x v="126"/>
      <x/>
      <x v="2"/>
    </i>
    <i r="2">
      <x v="173"/>
      <x/>
      <x v="2"/>
    </i>
    <i r="2">
      <x v="327"/>
      <x/>
      <x v="1"/>
    </i>
    <i r="1">
      <x v="21"/>
      <x v="66"/>
      <x/>
      <x v="1"/>
    </i>
    <i r="2">
      <x v="74"/>
      <x/>
      <x v="2"/>
    </i>
    <i r="2">
      <x v="183"/>
      <x/>
      <x v="2"/>
    </i>
    <i r="2">
      <x v="262"/>
      <x/>
      <x v="2"/>
    </i>
    <i r="2">
      <x v="287"/>
      <x/>
      <x v="2"/>
    </i>
    <i r="1">
      <x v="27"/>
      <x v="164"/>
      <x/>
      <x v="2"/>
    </i>
    <i r="1">
      <x v="28"/>
      <x v="65"/>
      <x/>
      <x/>
    </i>
    <i r="2">
      <x v="176"/>
      <x/>
      <x v="2"/>
    </i>
    <i r="1">
      <x v="31"/>
      <x v="251"/>
      <x/>
      <x v="2"/>
    </i>
    <i r="2">
      <x v="260"/>
      <x/>
      <x/>
    </i>
    <i r="1">
      <x v="33"/>
      <x v="40"/>
      <x/>
      <x v="2"/>
    </i>
    <i r="2">
      <x v="48"/>
      <x/>
      <x v="1"/>
    </i>
    <i r="2">
      <x v="175"/>
      <x/>
      <x v="1"/>
    </i>
    <i r="2">
      <x v="313"/>
      <x/>
      <x v="1"/>
    </i>
    <i r="1">
      <x v="35"/>
      <x v="84"/>
      <x/>
      <x v="2"/>
    </i>
    <i r="2">
      <x v="163"/>
      <x/>
      <x v="2"/>
    </i>
    <i>
      <x v="10"/>
      <x v="3"/>
      <x v="333"/>
      <x v="6"/>
      <x v="2"/>
    </i>
    <i r="1">
      <x v="4"/>
      <x v="232"/>
      <x v="6"/>
      <x v="2"/>
    </i>
    <i r="3">
      <x v="7"/>
      <x v="2"/>
    </i>
    <i r="2">
      <x v="247"/>
      <x v="6"/>
      <x v="2"/>
    </i>
    <i r="2">
      <x v="271"/>
      <x v="6"/>
      <x v="2"/>
    </i>
    <i r="2">
      <x v="336"/>
      <x v="6"/>
      <x v="2"/>
    </i>
    <i r="1">
      <x v="8"/>
      <x v="222"/>
      <x v="6"/>
      <x v="2"/>
    </i>
    <i r="1">
      <x v="14"/>
      <x v="94"/>
      <x v="6"/>
      <x v="2"/>
    </i>
    <i r="1">
      <x v="18"/>
      <x v="196"/>
      <x v="6"/>
      <x v="2"/>
    </i>
    <i r="2">
      <x v="268"/>
      <x v="6"/>
      <x/>
    </i>
    <i r="1">
      <x v="20"/>
      <x v="98"/>
      <x v="6"/>
      <x v="2"/>
    </i>
    <i r="2">
      <x v="184"/>
      <x v="6"/>
      <x/>
    </i>
    <i r="2">
      <x v="219"/>
      <x v="6"/>
      <x v="2"/>
    </i>
    <i r="2">
      <x v="305"/>
      <x v="6"/>
      <x v="2"/>
    </i>
    <i r="2">
      <x v="327"/>
      <x v="6"/>
      <x/>
    </i>
    <i r="1">
      <x v="31"/>
      <x v="42"/>
      <x v="6"/>
      <x v="2"/>
    </i>
    <i r="2">
      <x v="124"/>
      <x v="6"/>
      <x v="1"/>
    </i>
    <i r="1">
      <x v="33"/>
      <x v="242"/>
      <x v="6"/>
      <x/>
    </i>
    <i r="2">
      <x v="250"/>
      <x v="6"/>
      <x v="2"/>
    </i>
    <i r="2">
      <x v="319"/>
      <x v="6"/>
      <x/>
    </i>
    <i r="1">
      <x v="35"/>
      <x v="101"/>
      <x v="6"/>
      <x/>
    </i>
    <i r="2">
      <x v="110"/>
      <x v="6"/>
      <x v="2"/>
    </i>
    <i r="2">
      <x v="211"/>
      <x v="6"/>
      <x/>
    </i>
    <i r="2">
      <x v="212"/>
      <x v="6"/>
      <x v="2"/>
    </i>
    <i>
      <x v="11"/>
      <x v="8"/>
      <x v="52"/>
      <x v="4"/>
      <x v="1"/>
    </i>
    <i r="1">
      <x v="17"/>
      <x v="137"/>
      <x v="2"/>
      <x v="1"/>
    </i>
    <i r="1">
      <x v="20"/>
      <x v="15"/>
      <x v="4"/>
      <x v="1"/>
    </i>
    <i r="2">
      <x v="157"/>
      <x v="2"/>
      <x v="1"/>
    </i>
    <i r="2">
      <x v="237"/>
      <x v="2"/>
      <x v="1"/>
    </i>
    <i r="1">
      <x v="21"/>
      <x v="185"/>
      <x v="2"/>
      <x/>
    </i>
    <i r="1">
      <x v="33"/>
      <x v="19"/>
      <x v="2"/>
      <x v="1"/>
    </i>
    <i r="2">
      <x v="81"/>
      <x v="4"/>
      <x v="1"/>
    </i>
    <i>
      <x v="15"/>
      <x/>
      <x v="297"/>
      <x/>
      <x v="2"/>
    </i>
    <i r="1">
      <x v="1"/>
      <x v="334"/>
      <x/>
      <x v="1"/>
    </i>
    <i r="1">
      <x v="4"/>
      <x v="64"/>
      <x/>
      <x v="2"/>
    </i>
    <i r="2">
      <x v="206"/>
      <x/>
      <x v="2"/>
    </i>
    <i r="1">
      <x v="8"/>
      <x v="140"/>
      <x/>
      <x v="2"/>
    </i>
    <i r="1">
      <x v="17"/>
      <x v="116"/>
      <x/>
      <x v="2"/>
    </i>
    <i r="1">
      <x v="18"/>
      <x v="196"/>
      <x/>
      <x v="2"/>
    </i>
    <i r="2">
      <x v="268"/>
      <x/>
      <x/>
    </i>
    <i r="1">
      <x v="19"/>
      <x v="90"/>
      <x/>
      <x v="2"/>
    </i>
    <i r="1">
      <x v="20"/>
      <x v="21"/>
      <x/>
      <x v="2"/>
    </i>
    <i r="2">
      <x v="126"/>
      <x/>
      <x v="2"/>
    </i>
    <i r="2">
      <x v="248"/>
      <x/>
      <x v="2"/>
    </i>
    <i r="2">
      <x v="257"/>
      <x/>
      <x v="2"/>
    </i>
    <i r="2">
      <x v="280"/>
      <x/>
      <x v="2"/>
    </i>
    <i r="2">
      <x v="305"/>
      <x/>
      <x v="2"/>
    </i>
    <i r="2">
      <x v="307"/>
      <x/>
      <x v="2"/>
    </i>
    <i r="1">
      <x v="21"/>
      <x v="59"/>
      <x/>
      <x v="2"/>
    </i>
    <i r="2">
      <x v="62"/>
      <x/>
      <x v="2"/>
    </i>
    <i r="2">
      <x v="104"/>
      <x/>
      <x v="1"/>
    </i>
    <i r="2">
      <x v="180"/>
      <x/>
      <x v="2"/>
    </i>
    <i r="2">
      <x v="301"/>
      <x/>
      <x v="2"/>
    </i>
    <i r="1">
      <x v="31"/>
      <x v="42"/>
      <x/>
      <x v="2"/>
    </i>
    <i r="2">
      <x v="44"/>
      <x/>
      <x v="2"/>
    </i>
    <i r="2">
      <x v="274"/>
      <x/>
      <x v="2"/>
    </i>
    <i r="1">
      <x v="33"/>
      <x v="7"/>
      <x/>
      <x v="2"/>
    </i>
    <i r="2">
      <x v="31"/>
      <x/>
      <x v="2"/>
    </i>
    <i r="2">
      <x v="162"/>
      <x/>
      <x v="2"/>
    </i>
    <i r="2">
      <x v="209"/>
      <x/>
      <x v="2"/>
    </i>
    <i r="2">
      <x v="242"/>
      <x/>
      <x v="1"/>
    </i>
    <i r="2">
      <x v="255"/>
      <x/>
      <x v="2"/>
    </i>
    <i r="2">
      <x v="324"/>
      <x/>
      <x v="2"/>
    </i>
    <i r="1">
      <x v="35"/>
      <x v="96"/>
      <x/>
      <x v="2"/>
    </i>
    <i r="2">
      <x v="212"/>
      <x/>
      <x v="2"/>
    </i>
    <i r="2">
      <x v="239"/>
      <x/>
      <x v="2"/>
    </i>
    <i r="2">
      <x v="281"/>
      <x/>
      <x v="2"/>
    </i>
    <i r="2">
      <x v="310"/>
      <x/>
      <x v="2"/>
    </i>
    <i r="1">
      <x v="39"/>
      <x v="107"/>
      <x/>
      <x v="2"/>
    </i>
    <i r="1">
      <x v="41"/>
      <x v="249"/>
      <x/>
      <x/>
    </i>
    <i>
      <x v="16"/>
      <x v="4"/>
      <x v="206"/>
      <x v="2"/>
      <x v="2"/>
    </i>
    <i r="2">
      <x v="314"/>
      <x v="4"/>
      <x v="2"/>
    </i>
    <i r="1">
      <x v="6"/>
      <x v="178"/>
      <x v="2"/>
      <x v="2"/>
    </i>
    <i r="1">
      <x v="15"/>
      <x v="335"/>
      <x v="2"/>
      <x v="2"/>
    </i>
    <i r="1">
      <x v="18"/>
      <x v="8"/>
      <x v="2"/>
      <x v="2"/>
    </i>
    <i r="1">
      <x v="20"/>
      <x v="87"/>
      <x v="2"/>
      <x v="2"/>
    </i>
    <i r="2">
      <x v="230"/>
      <x v="4"/>
      <x v="2"/>
    </i>
    <i r="2">
      <x v="257"/>
      <x v="2"/>
      <x v="2"/>
    </i>
    <i r="1">
      <x v="22"/>
      <x v="300"/>
      <x v="4"/>
      <x v="2"/>
    </i>
    <i r="1">
      <x v="30"/>
      <x v="72"/>
      <x v="2"/>
      <x v="2"/>
    </i>
    <i r="2">
      <x v="129"/>
      <x v="2"/>
      <x v="2"/>
    </i>
    <i r="1">
      <x v="31"/>
      <x v="44"/>
      <x v="4"/>
      <x v="2"/>
    </i>
    <i r="1">
      <x v="33"/>
      <x v="83"/>
      <x v="4"/>
      <x v="2"/>
    </i>
    <i r="1">
      <x v="35"/>
      <x v="4"/>
      <x v="2"/>
      <x v="2"/>
    </i>
    <i r="2">
      <x v="61"/>
      <x v="2"/>
      <x v="2"/>
    </i>
    <i r="2">
      <x v="194"/>
      <x v="2"/>
      <x v="2"/>
    </i>
    <i r="1">
      <x v="37"/>
      <x v="23"/>
      <x v="2"/>
      <x v="2"/>
    </i>
    <i r="1">
      <x v="38"/>
      <x v="55"/>
      <x v="2"/>
      <x v="2"/>
    </i>
    <i>
      <x v="17"/>
      <x v="4"/>
      <x v="159"/>
      <x v="8"/>
      <x v="2"/>
    </i>
    <i r="1">
      <x v="7"/>
      <x v="226"/>
      <x v="8"/>
      <x v="2"/>
    </i>
    <i r="1">
      <x v="19"/>
      <x v="91"/>
      <x v="8"/>
      <x v="2"/>
    </i>
    <i r="1">
      <x v="20"/>
      <x v="56"/>
      <x v="8"/>
      <x v="2"/>
    </i>
    <i r="2">
      <x v="57"/>
      <x v="8"/>
      <x v="2"/>
    </i>
    <i r="2">
      <x v="98"/>
      <x v="8"/>
      <x v="2"/>
    </i>
    <i r="2">
      <x v="203"/>
      <x v="8"/>
      <x v="2"/>
    </i>
    <i r="2">
      <x v="230"/>
      <x v="8"/>
      <x v="2"/>
    </i>
    <i r="2">
      <x v="257"/>
      <x v="8"/>
      <x v="2"/>
    </i>
    <i r="2">
      <x v="259"/>
      <x v="8"/>
      <x v="2"/>
    </i>
    <i r="2">
      <x v="282"/>
      <x v="8"/>
      <x v="2"/>
    </i>
    <i r="1">
      <x v="25"/>
      <x v="214"/>
      <x v="8"/>
      <x v="2"/>
    </i>
    <i r="1">
      <x v="31"/>
      <x v="53"/>
      <x v="8"/>
      <x v="2"/>
    </i>
    <i r="1">
      <x v="33"/>
      <x v="139"/>
      <x v="8"/>
      <x v="2"/>
    </i>
    <i r="2">
      <x v="142"/>
      <x v="8"/>
      <x v="2"/>
    </i>
    <i r="2">
      <x v="170"/>
      <x v="8"/>
      <x v="2"/>
    </i>
    <i r="2">
      <x v="250"/>
      <x v="8"/>
      <x v="2"/>
    </i>
    <i r="1">
      <x v="34"/>
      <x v="276"/>
      <x v="8"/>
      <x v="2"/>
    </i>
    <i r="1">
      <x v="35"/>
      <x v="96"/>
      <x v="8"/>
      <x v="2"/>
    </i>
    <i r="2">
      <x v="117"/>
      <x v="8"/>
      <x v="2"/>
    </i>
    <i r="2">
      <x v="193"/>
      <x v="8"/>
      <x v="2"/>
    </i>
    <i r="2">
      <x v="194"/>
      <x v="8"/>
      <x v="2"/>
    </i>
    <i r="2">
      <x v="239"/>
      <x v="8"/>
      <x v="2"/>
    </i>
    <i r="2">
      <x v="281"/>
      <x v="8"/>
      <x v="2"/>
    </i>
    <i r="2">
      <x v="316"/>
      <x v="8"/>
      <x v="2"/>
    </i>
    <i>
      <x v="19"/>
      <x/>
      <x v="30"/>
      <x v="1"/>
      <x/>
    </i>
    <i r="1">
      <x v="1"/>
      <x v="18"/>
      <x v="1"/>
      <x/>
    </i>
    <i r="1">
      <x v="4"/>
      <x v="187"/>
      <x v="1"/>
      <x/>
    </i>
    <i r="2">
      <x v="234"/>
      <x v="1"/>
      <x/>
    </i>
    <i r="1">
      <x v="9"/>
      <x v="13"/>
      <x v="1"/>
      <x/>
    </i>
    <i r="1">
      <x v="17"/>
      <x v="243"/>
      <x v="1"/>
      <x/>
    </i>
    <i r="1">
      <x v="18"/>
      <x v="134"/>
      <x v="1"/>
      <x/>
    </i>
    <i r="1">
      <x v="20"/>
      <x v="190"/>
      <x v="1"/>
      <x/>
    </i>
    <i r="2">
      <x v="311"/>
      <x v="1"/>
      <x/>
    </i>
    <i r="1">
      <x v="21"/>
      <x v="66"/>
      <x v="1"/>
      <x/>
    </i>
    <i r="2">
      <x v="224"/>
      <x v="1"/>
      <x/>
    </i>
    <i r="1">
      <x v="28"/>
      <x v="26"/>
      <x v="1"/>
      <x/>
    </i>
    <i r="2">
      <x v="220"/>
      <x v="1"/>
      <x/>
    </i>
    <i>
      <x v="20"/>
      <x v="4"/>
      <x v="206"/>
      <x v="6"/>
      <x v="2"/>
    </i>
    <i r="2">
      <x v="314"/>
      <x v="6"/>
      <x v="2"/>
    </i>
    <i r="2">
      <x v="337"/>
      <x v="6"/>
      <x v="2"/>
    </i>
    <i r="3">
      <x v="7"/>
      <x v="3"/>
    </i>
    <i r="1">
      <x v="18"/>
      <x v="8"/>
      <x v="6"/>
      <x v="2"/>
    </i>
    <i r="1">
      <x v="20"/>
      <x v="87"/>
      <x v="6"/>
      <x v="2"/>
    </i>
    <i r="1">
      <x v="21"/>
      <x v="62"/>
      <x v="6"/>
      <x v="2"/>
    </i>
    <i r="2">
      <x v="181"/>
      <x v="6"/>
      <x v="2"/>
    </i>
    <i r="1">
      <x v="22"/>
      <x v="300"/>
      <x v="6"/>
      <x v="2"/>
    </i>
    <i r="1">
      <x v="26"/>
      <x v="79"/>
      <x v="6"/>
      <x v="2"/>
    </i>
    <i r="3">
      <x v="7"/>
      <x v="2"/>
    </i>
    <i r="1">
      <x v="30"/>
      <x v="72"/>
      <x v="6"/>
      <x v="2"/>
    </i>
    <i r="1">
      <x v="31"/>
      <x v="143"/>
      <x v="6"/>
      <x v="2"/>
    </i>
    <i r="1">
      <x v="33"/>
      <x v="130"/>
      <x v="6"/>
      <x v="2"/>
    </i>
    <i r="2">
      <x v="170"/>
      <x v="6"/>
      <x v="2"/>
    </i>
    <i r="2">
      <x v="255"/>
      <x v="6"/>
      <x v="2"/>
    </i>
    <i r="1">
      <x v="35"/>
      <x v="61"/>
      <x v="6"/>
      <x v="2"/>
    </i>
    <i r="2">
      <x v="117"/>
      <x v="6"/>
      <x v="2"/>
    </i>
    <i r="2">
      <x v="310"/>
      <x v="6"/>
      <x v="2"/>
    </i>
    <i>
      <x v="21"/>
      <x v="4"/>
      <x v="284"/>
      <x v="5"/>
      <x v="2"/>
    </i>
    <i r="2">
      <x v="336"/>
      <x v="5"/>
      <x v="2"/>
    </i>
    <i r="1">
      <x v="19"/>
      <x v="112"/>
      <x v="5"/>
      <x v="2"/>
    </i>
    <i r="1">
      <x v="20"/>
      <x v="21"/>
      <x v="5"/>
      <x v="2"/>
    </i>
    <i r="2">
      <x v="248"/>
      <x v="5"/>
      <x v="2"/>
    </i>
    <i r="2">
      <x v="282"/>
      <x v="5"/>
      <x v="2"/>
    </i>
    <i r="1">
      <x v="21"/>
      <x v="181"/>
      <x v="5"/>
      <x v="2"/>
    </i>
    <i r="2">
      <x v="262"/>
      <x v="5"/>
      <x v="2"/>
    </i>
    <i r="1">
      <x v="26"/>
      <x v="80"/>
      <x v="5"/>
      <x v="2"/>
    </i>
    <i r="2">
      <x v="233"/>
      <x v="5"/>
      <x v="2"/>
    </i>
    <i r="1">
      <x v="31"/>
      <x v="42"/>
      <x v="5"/>
      <x v="2"/>
    </i>
    <i r="2">
      <x v="143"/>
      <x v="5"/>
      <x v="2"/>
    </i>
    <i r="1">
      <x v="33"/>
      <x v="7"/>
      <x v="5"/>
      <x v="2"/>
    </i>
    <i r="2">
      <x v="82"/>
      <x v="5"/>
      <x v="2"/>
    </i>
    <i r="2">
      <x v="83"/>
      <x v="5"/>
      <x v="2"/>
    </i>
    <i r="2">
      <x v="162"/>
      <x v="5"/>
      <x v="2"/>
    </i>
    <i r="2">
      <x v="223"/>
      <x v="5"/>
      <x v="2"/>
    </i>
    <i r="1">
      <x v="35"/>
      <x v="61"/>
      <x v="5"/>
      <x v="2"/>
    </i>
    <i r="1">
      <x v="38"/>
      <x v="122"/>
      <x v="5"/>
      <x v="2"/>
    </i>
    <i>
      <x v="22"/>
      <x/>
      <x v="297"/>
      <x v="2"/>
      <x v="2"/>
    </i>
    <i r="1">
      <x v="4"/>
      <x v="70"/>
      <x v="2"/>
      <x v="2"/>
    </i>
    <i r="2">
      <x v="161"/>
      <x v="2"/>
      <x v="2"/>
    </i>
    <i r="2">
      <x v="247"/>
      <x v="4"/>
      <x v="2"/>
    </i>
    <i r="1">
      <x v="11"/>
      <x v="69"/>
      <x v="2"/>
      <x v="2"/>
    </i>
    <i r="1">
      <x v="20"/>
      <x v="203"/>
      <x v="4"/>
      <x v="2"/>
    </i>
    <i r="2">
      <x v="253"/>
      <x v="4"/>
      <x v="2"/>
    </i>
    <i r="1">
      <x v="23"/>
      <x v="229"/>
      <x v="4"/>
      <x v="2"/>
    </i>
    <i r="1">
      <x v="30"/>
      <x v="85"/>
      <x v="2"/>
      <x v="2"/>
    </i>
    <i r="1">
      <x v="31"/>
      <x v="143"/>
      <x v="2"/>
      <x v="2"/>
    </i>
    <i r="1">
      <x v="33"/>
      <x v="324"/>
      <x v="2"/>
      <x v="2"/>
    </i>
    <i r="1">
      <x v="35"/>
      <x v="58"/>
      <x v="2"/>
      <x v="2"/>
    </i>
    <i>
      <x v="23"/>
      <x v="1"/>
      <x v="18"/>
      <x v="2"/>
      <x v="1"/>
    </i>
    <i r="1">
      <x v="4"/>
      <x v="36"/>
      <x v="2"/>
      <x v="2"/>
    </i>
    <i r="2">
      <x v="60"/>
      <x v="4"/>
      <x v="1"/>
    </i>
    <i r="2">
      <x v="159"/>
      <x v="2"/>
      <x v="2"/>
    </i>
    <i r="2">
      <x v="187"/>
      <x v="2"/>
      <x v="1"/>
    </i>
    <i r="2">
      <x v="234"/>
      <x v="2"/>
      <x/>
    </i>
    <i r="1">
      <x v="9"/>
      <x v="13"/>
      <x v="2"/>
      <x v="1"/>
    </i>
    <i r="2">
      <x v="200"/>
      <x v="2"/>
      <x v="2"/>
    </i>
    <i r="1">
      <x v="17"/>
      <x v="16"/>
      <x v="2"/>
      <x v="2"/>
    </i>
    <i r="1">
      <x v="18"/>
      <x v="146"/>
      <x v="2"/>
      <x v="2"/>
    </i>
    <i r="2">
      <x v="149"/>
      <x v="2"/>
      <x v="1"/>
    </i>
    <i r="1">
      <x v="20"/>
      <x v="35"/>
      <x v="2"/>
      <x v="2"/>
    </i>
    <i r="2">
      <x v="102"/>
      <x v="2"/>
      <x v="1"/>
    </i>
    <i r="2">
      <x v="120"/>
      <x v="2"/>
      <x/>
    </i>
    <i r="2">
      <x v="127"/>
      <x v="2"/>
      <x v="1"/>
    </i>
    <i r="2">
      <x v="128"/>
      <x v="2"/>
      <x v="2"/>
    </i>
    <i r="2">
      <x v="173"/>
      <x v="2"/>
      <x v="2"/>
    </i>
    <i r="2">
      <x v="184"/>
      <x v="2"/>
      <x v="1"/>
    </i>
    <i r="2">
      <x v="190"/>
      <x v="2"/>
      <x v="1"/>
    </i>
    <i r="2">
      <x v="225"/>
      <x v="2"/>
      <x v="2"/>
    </i>
    <i r="1">
      <x v="21"/>
      <x v="181"/>
      <x v="2"/>
      <x v="2"/>
    </i>
    <i r="2">
      <x v="261"/>
      <x v="2"/>
      <x v="2"/>
    </i>
    <i r="2">
      <x v="262"/>
      <x v="2"/>
      <x v="2"/>
    </i>
    <i r="2">
      <x v="287"/>
      <x v="2"/>
      <x v="2"/>
    </i>
    <i r="2">
      <x v="308"/>
      <x v="2"/>
      <x v="2"/>
    </i>
    <i r="1">
      <x v="28"/>
      <x v="26"/>
      <x v="2"/>
      <x v="1"/>
    </i>
    <i r="1">
      <x v="32"/>
      <x v="289"/>
      <x v="2"/>
      <x/>
    </i>
    <i r="1">
      <x v="33"/>
      <x v="31"/>
      <x v="2"/>
      <x v="2"/>
    </i>
    <i r="2">
      <x v="88"/>
      <x v="2"/>
      <x/>
    </i>
    <i r="2">
      <x v="197"/>
      <x v="2"/>
      <x v="2"/>
    </i>
    <i r="2">
      <x v="246"/>
      <x v="2"/>
      <x v="2"/>
    </i>
    <i r="2">
      <x v="293"/>
      <x v="2"/>
      <x/>
    </i>
    <i r="2">
      <x v="313"/>
      <x v="2"/>
      <x v="1"/>
    </i>
    <i r="1">
      <x v="35"/>
      <x v="147"/>
      <x v="4"/>
      <x v="1"/>
    </i>
    <i>
      <x v="24"/>
      <x v="2"/>
      <x v="6"/>
      <x v="5"/>
      <x v="2"/>
    </i>
    <i r="1">
      <x v="4"/>
      <x v="290"/>
      <x v="5"/>
      <x v="2"/>
    </i>
    <i r="1">
      <x v="8"/>
      <x v="222"/>
      <x v="5"/>
      <x v="2"/>
    </i>
    <i r="1">
      <x v="18"/>
      <x v="146"/>
      <x v="5"/>
      <x v="2"/>
    </i>
    <i r="2">
      <x v="195"/>
      <x v="5"/>
      <x v="2"/>
    </i>
    <i r="1">
      <x v="21"/>
      <x v="59"/>
      <x v="5"/>
      <x v="2"/>
    </i>
    <i r="2">
      <x v="261"/>
      <x v="5"/>
      <x v="2"/>
    </i>
    <i r="2">
      <x v="308"/>
      <x v="5"/>
      <x v="2"/>
    </i>
    <i r="2">
      <x v="330"/>
      <x v="5"/>
      <x v="2"/>
    </i>
    <i r="1">
      <x v="31"/>
      <x v="143"/>
      <x v="5"/>
      <x v="2"/>
    </i>
    <i r="2">
      <x v="167"/>
      <x v="5"/>
      <x v="2"/>
    </i>
    <i r="1">
      <x v="32"/>
      <x v="25"/>
      <x v="5"/>
      <x v="2"/>
    </i>
    <i r="1">
      <x v="33"/>
      <x v="197"/>
      <x v="5"/>
      <x v="2"/>
    </i>
    <i>
      <x v="25"/>
      <x/>
      <x v="30"/>
      <x v="2"/>
      <x/>
    </i>
    <i r="1">
      <x v="3"/>
      <x v="272"/>
      <x v="4"/>
      <x v="2"/>
    </i>
    <i r="2">
      <x v="333"/>
      <x v="2"/>
      <x v="2"/>
    </i>
    <i r="1">
      <x v="4"/>
      <x v="86"/>
      <x v="2"/>
      <x v="1"/>
    </i>
    <i r="2">
      <x v="114"/>
      <x v="2"/>
      <x v="2"/>
    </i>
    <i r="2">
      <x v="151"/>
      <x v="2"/>
      <x v="2"/>
    </i>
    <i r="2">
      <x v="232"/>
      <x v="4"/>
      <x v="2"/>
    </i>
    <i r="1">
      <x v="7"/>
      <x v="9"/>
      <x v="2"/>
      <x/>
    </i>
    <i r="2">
      <x v="41"/>
      <x v="2"/>
      <x v="2"/>
    </i>
    <i r="1">
      <x v="9"/>
      <x v="115"/>
      <x v="2"/>
      <x v="2"/>
    </i>
    <i r="2">
      <x v="199"/>
      <x v="2"/>
      <x v="2"/>
    </i>
    <i r="1">
      <x v="11"/>
      <x v="67"/>
      <x v="4"/>
      <x v="2"/>
    </i>
    <i r="1">
      <x v="17"/>
      <x v="158"/>
      <x v="2"/>
      <x v="2"/>
    </i>
    <i r="1">
      <x v="18"/>
      <x v="73"/>
      <x v="2"/>
      <x v="2"/>
    </i>
    <i r="2">
      <x v="245"/>
      <x v="2"/>
      <x v="1"/>
    </i>
    <i r="1">
      <x v="20"/>
      <x v="35"/>
      <x v="4"/>
      <x v="2"/>
    </i>
    <i r="2">
      <x v="56"/>
      <x v="2"/>
      <x v="2"/>
    </i>
    <i r="2">
      <x v="57"/>
      <x v="2"/>
      <x v="2"/>
    </i>
    <i r="2">
      <x v="150"/>
      <x v="2"/>
      <x v="2"/>
    </i>
    <i r="2">
      <x v="205"/>
      <x v="4"/>
      <x v="1"/>
    </i>
    <i r="2">
      <x v="225"/>
      <x v="4"/>
      <x v="2"/>
    </i>
    <i r="2">
      <x v="252"/>
      <x v="4"/>
      <x v="1"/>
    </i>
    <i r="2">
      <x v="280"/>
      <x v="4"/>
      <x v="2"/>
    </i>
    <i r="2">
      <x v="304"/>
      <x v="2"/>
      <x v="1"/>
    </i>
    <i r="1">
      <x v="21"/>
      <x v="180"/>
      <x v="2"/>
      <x v="2"/>
    </i>
    <i r="2">
      <x v="263"/>
      <x v="4"/>
      <x v="1"/>
    </i>
    <i r="1">
      <x v="24"/>
      <x v="266"/>
      <x v="4"/>
      <x v="1"/>
    </i>
    <i r="1">
      <x v="26"/>
      <x v="233"/>
      <x v="4"/>
      <x v="2"/>
    </i>
    <i r="1">
      <x v="28"/>
      <x v="176"/>
      <x v="4"/>
      <x v="2"/>
    </i>
    <i r="1">
      <x v="30"/>
      <x v="160"/>
      <x v="4"/>
      <x v="2"/>
    </i>
    <i r="1">
      <x v="32"/>
      <x v="25"/>
      <x v="2"/>
      <x v="2"/>
    </i>
    <i r="1">
      <x v="33"/>
      <x v="39"/>
      <x v="4"/>
      <x v="2"/>
    </i>
    <i r="2">
      <x v="142"/>
      <x v="2"/>
      <x v="2"/>
    </i>
    <i r="2">
      <x v="315"/>
      <x v="2"/>
      <x v="1"/>
    </i>
    <i r="2">
      <x v="319"/>
      <x v="2"/>
      <x/>
    </i>
    <i r="1">
      <x v="34"/>
      <x v="276"/>
      <x v="2"/>
      <x v="2"/>
    </i>
    <i r="1">
      <x v="35"/>
      <x v="210"/>
      <x v="2"/>
      <x v="1"/>
    </i>
    <i r="2">
      <x v="211"/>
      <x v="2"/>
      <x v="1"/>
    </i>
    <i r="2">
      <x v="239"/>
      <x v="2"/>
      <x v="2"/>
    </i>
    <i r="1">
      <x v="37"/>
      <x v="22"/>
      <x v="2"/>
      <x v="2"/>
    </i>
    <i r="1">
      <x v="39"/>
      <x v="107"/>
      <x v="4"/>
      <x v="2"/>
    </i>
    <i>
      <x v="28"/>
      <x v="2"/>
      <x v="6"/>
      <x v="4"/>
      <x v="2"/>
    </i>
    <i r="1">
      <x v="4"/>
      <x v="89"/>
      <x v="2"/>
      <x v="2"/>
    </i>
    <i r="2">
      <x v="284"/>
      <x v="2"/>
      <x v="2"/>
    </i>
    <i r="1">
      <x v="17"/>
      <x v="116"/>
      <x v="2"/>
      <x v="2"/>
    </i>
    <i r="1">
      <x v="18"/>
      <x v="269"/>
      <x v="2"/>
      <x v="2"/>
    </i>
    <i r="1">
      <x v="19"/>
      <x v="91"/>
      <x v="4"/>
      <x v="2"/>
    </i>
    <i r="1">
      <x v="20"/>
      <x v="203"/>
      <x v="2"/>
      <x v="2"/>
    </i>
    <i r="2">
      <x v="259"/>
      <x v="2"/>
      <x v="2"/>
    </i>
    <i r="2">
      <x v="282"/>
      <x v="2"/>
      <x v="2"/>
    </i>
    <i r="1">
      <x v="21"/>
      <x v="59"/>
      <x v="2"/>
      <x v="2"/>
    </i>
    <i r="2">
      <x v="74"/>
      <x v="2"/>
      <x v="2"/>
    </i>
    <i r="2">
      <x v="301"/>
      <x v="2"/>
      <x v="2"/>
    </i>
    <i r="1">
      <x v="26"/>
      <x v="80"/>
      <x v="2"/>
      <x v="2"/>
    </i>
    <i r="2">
      <x v="233"/>
      <x v="2"/>
      <x v="2"/>
    </i>
    <i r="1">
      <x v="29"/>
      <x v="106"/>
      <x v="2"/>
      <x v="2"/>
    </i>
    <i r="1">
      <x v="31"/>
      <x v="251"/>
      <x v="4"/>
      <x v="2"/>
    </i>
    <i r="2">
      <x v="274"/>
      <x v="4"/>
      <x v="2"/>
    </i>
    <i r="1">
      <x v="33"/>
      <x v="39"/>
      <x v="2"/>
      <x v="2"/>
    </i>
    <i r="2">
      <x v="250"/>
      <x v="2"/>
      <x v="2"/>
    </i>
    <i r="2">
      <x v="255"/>
      <x v="2"/>
      <x v="2"/>
    </i>
    <i r="1">
      <x v="35"/>
      <x v="84"/>
      <x v="2"/>
      <x v="2"/>
    </i>
    <i r="2">
      <x v="110"/>
      <x v="4"/>
      <x v="2"/>
    </i>
    <i>
      <x v="29"/>
      <x/>
      <x v="105"/>
      <x v="5"/>
      <x/>
    </i>
    <i r="1">
      <x v="17"/>
      <x v="51"/>
      <x v="5"/>
      <x/>
    </i>
    <i r="1">
      <x v="20"/>
      <x v="10"/>
      <x v="5"/>
      <x/>
    </i>
    <i r="2">
      <x v="100"/>
      <x v="5"/>
      <x/>
    </i>
    <i r="2">
      <x v="184"/>
      <x v="5"/>
      <x/>
    </i>
    <i r="2">
      <x v="198"/>
      <x v="5"/>
      <x/>
    </i>
    <i r="2">
      <x v="205"/>
      <x v="5"/>
      <x/>
    </i>
    <i r="2">
      <x v="252"/>
      <x v="5"/>
      <x/>
    </i>
    <i r="1">
      <x v="31"/>
      <x v="207"/>
      <x v="5"/>
      <x/>
    </i>
    <i r="1">
      <x v="33"/>
      <x v="11"/>
      <x v="5"/>
      <x/>
    </i>
    <i r="2">
      <x v="153"/>
      <x v="5"/>
      <x/>
    </i>
    <i r="4">
      <x v="1"/>
    </i>
    <i r="2">
      <x v="256"/>
      <x v="5"/>
      <x/>
    </i>
    <i r="1">
      <x v="35"/>
      <x v="101"/>
      <x v="5"/>
      <x/>
    </i>
    <i r="2">
      <x v="145"/>
      <x v="5"/>
      <x/>
    </i>
    <i>
      <x v="30"/>
      <x v="4"/>
      <x v="232"/>
      <x v="2"/>
      <x v="2"/>
    </i>
    <i r="2">
      <x v="271"/>
      <x v="2"/>
      <x v="2"/>
    </i>
    <i r="1">
      <x v="7"/>
      <x v="12"/>
      <x v="2"/>
      <x v="2"/>
    </i>
    <i r="2">
      <x v="103"/>
      <x v="2"/>
      <x v="2"/>
    </i>
    <i r="1">
      <x v="20"/>
      <x v="126"/>
      <x v="2"/>
      <x v="2"/>
    </i>
    <i r="2">
      <x v="144"/>
      <x v="4"/>
      <x v="2"/>
    </i>
    <i r="2">
      <x v="218"/>
      <x v="2"/>
      <x v="2"/>
    </i>
    <i r="2">
      <x v="280"/>
      <x v="2"/>
      <x v="2"/>
    </i>
    <i r="2">
      <x v="325"/>
      <x v="4"/>
      <x v="2"/>
    </i>
    <i r="1">
      <x v="21"/>
      <x v="183"/>
      <x v="4"/>
      <x v="2"/>
    </i>
    <i r="2">
      <x v="216"/>
      <x v="2"/>
      <x v="2"/>
    </i>
    <i r="1">
      <x v="22"/>
      <x v="300"/>
      <x v="2"/>
      <x v="2"/>
    </i>
    <i r="1">
      <x v="30"/>
      <x v="76"/>
      <x v="2"/>
      <x v="2"/>
    </i>
    <i r="1">
      <x v="31"/>
      <x v="42"/>
      <x v="2"/>
      <x v="2"/>
    </i>
    <i r="1">
      <x v="33"/>
      <x v="7"/>
      <x v="2"/>
      <x v="2"/>
    </i>
    <i r="2">
      <x v="40"/>
      <x v="2"/>
      <x v="2"/>
    </i>
    <i r="2">
      <x v="170"/>
      <x v="2"/>
      <x v="2"/>
    </i>
    <i r="2">
      <x v="223"/>
      <x v="4"/>
      <x v="2"/>
    </i>
    <i r="1">
      <x v="35"/>
      <x v="240"/>
      <x v="2"/>
      <x v="2"/>
    </i>
    <i r="2">
      <x v="281"/>
      <x v="2"/>
      <x v="2"/>
    </i>
    <i>
      <x v="31"/>
      <x v="3"/>
      <x v="272"/>
      <x v="6"/>
      <x v="2"/>
    </i>
    <i r="1">
      <x v="4"/>
      <x v="290"/>
      <x v="6"/>
      <x v="2"/>
    </i>
    <i r="1">
      <x v="10"/>
      <x v="238"/>
      <x v="6"/>
      <x/>
    </i>
    <i r="1">
      <x v="14"/>
      <x v="109"/>
      <x v="6"/>
      <x/>
    </i>
    <i r="1">
      <x v="18"/>
      <x v="134"/>
      <x v="6"/>
      <x/>
    </i>
    <i r="1">
      <x v="19"/>
      <x v="113"/>
      <x v="6"/>
      <x v="2"/>
    </i>
    <i r="1">
      <x v="20"/>
      <x v="21"/>
      <x v="7"/>
      <x v="2"/>
    </i>
    <i r="2">
      <x v="128"/>
      <x v="6"/>
      <x v="2"/>
    </i>
    <i r="2">
      <x v="157"/>
      <x v="6"/>
      <x/>
    </i>
    <i r="2">
      <x v="225"/>
      <x v="6"/>
      <x v="2"/>
    </i>
    <i r="1">
      <x v="21"/>
      <x v="287"/>
      <x v="6"/>
      <x v="2"/>
    </i>
    <i r="1">
      <x v="28"/>
      <x v="220"/>
      <x v="6"/>
      <x/>
    </i>
    <i r="1">
      <x v="30"/>
      <x v="85"/>
      <x v="6"/>
      <x v="2"/>
    </i>
    <i r="1">
      <x v="31"/>
      <x v="167"/>
      <x v="6"/>
      <x v="2"/>
    </i>
    <i r="2">
      <x v="260"/>
      <x v="6"/>
      <x/>
    </i>
    <i r="1">
      <x v="33"/>
      <x v="39"/>
      <x v="6"/>
      <x v="2"/>
    </i>
    <i r="2">
      <x v="153"/>
      <x v="6"/>
      <x/>
    </i>
    <i r="2">
      <x v="209"/>
      <x v="6"/>
      <x v="2"/>
    </i>
    <i r="2">
      <x v="256"/>
      <x v="6"/>
      <x/>
    </i>
    <i r="2">
      <x v="313"/>
      <x v="6"/>
      <x/>
    </i>
    <i r="1">
      <x v="35"/>
      <x v="58"/>
      <x v="6"/>
      <x v="2"/>
    </i>
    <i r="2">
      <x v="84"/>
      <x v="6"/>
      <x v="2"/>
    </i>
    <i r="2">
      <x v="131"/>
      <x v="6"/>
      <x/>
    </i>
    <i r="2">
      <x v="145"/>
      <x v="6"/>
      <x/>
    </i>
    <i r="1">
      <x v="37"/>
      <x v="23"/>
      <x v="6"/>
      <x v="2"/>
    </i>
    <i>
      <x v="32"/>
      <x v="3"/>
      <x v="272"/>
      <x/>
      <x v="2"/>
    </i>
    <i r="2">
      <x v="333"/>
      <x/>
      <x v="2"/>
    </i>
    <i r="1">
      <x v="4"/>
      <x v="247"/>
      <x/>
      <x v="2"/>
    </i>
    <i r="2">
      <x v="314"/>
      <x/>
      <x v="2"/>
    </i>
    <i r="1">
      <x v="17"/>
      <x v="189"/>
      <x/>
      <x v="2"/>
    </i>
    <i r="1">
      <x v="18"/>
      <x v="8"/>
      <x/>
      <x v="2"/>
    </i>
    <i r="2">
      <x v="73"/>
      <x/>
      <x v="2"/>
    </i>
    <i r="2">
      <x v="196"/>
      <x/>
      <x v="2"/>
    </i>
    <i r="1">
      <x v="19"/>
      <x v="112"/>
      <x/>
      <x v="2"/>
    </i>
    <i r="1">
      <x v="20"/>
      <x v="219"/>
      <x/>
      <x v="2"/>
    </i>
    <i r="2">
      <x v="292"/>
      <x/>
      <x v="2"/>
    </i>
    <i r="1">
      <x v="21"/>
      <x v="181"/>
      <x/>
      <x v="2"/>
    </i>
    <i r="2">
      <x v="183"/>
      <x/>
      <x v="2"/>
    </i>
    <i r="1">
      <x v="26"/>
      <x v="80"/>
      <x/>
      <x v="2"/>
    </i>
    <i r="2">
      <x v="233"/>
      <x/>
      <x v="2"/>
    </i>
    <i r="1">
      <x v="29"/>
      <x v="106"/>
      <x/>
      <x v="2"/>
    </i>
    <i r="1">
      <x v="31"/>
      <x v="42"/>
      <x/>
      <x v="2"/>
    </i>
    <i r="1">
      <x v="32"/>
      <x v="235"/>
      <x/>
      <x v="2"/>
    </i>
    <i r="1">
      <x v="33"/>
      <x v="83"/>
      <x/>
      <x v="2"/>
    </i>
    <i r="1">
      <x v="35"/>
      <x v="4"/>
      <x/>
      <x v="2"/>
    </i>
    <i r="2">
      <x v="61"/>
      <x/>
      <x v="2"/>
    </i>
    <i r="2">
      <x v="110"/>
      <x/>
      <x v="2"/>
    </i>
    <i r="2">
      <x v="194"/>
      <x/>
      <x v="2"/>
    </i>
    <i r="1">
      <x v="38"/>
      <x v="55"/>
      <x/>
      <x v="2"/>
    </i>
    <i r="2">
      <x v="122"/>
      <x/>
      <x v="2"/>
    </i>
    <i>
      <x v="33"/>
      <x v="1"/>
      <x v="18"/>
      <x/>
      <x v="1"/>
    </i>
    <i r="1">
      <x v="2"/>
      <x v="6"/>
      <x/>
      <x v="2"/>
    </i>
    <i r="1">
      <x v="4"/>
      <x v="70"/>
      <x/>
      <x v="2"/>
    </i>
    <i r="2">
      <x v="151"/>
      <x/>
      <x v="2"/>
    </i>
    <i r="1">
      <x v="8"/>
      <x v="52"/>
      <x/>
      <x v="1"/>
    </i>
    <i r="2">
      <x v="222"/>
      <x/>
      <x v="2"/>
    </i>
    <i r="1">
      <x v="16"/>
      <x v="45"/>
      <x/>
      <x v="1"/>
    </i>
    <i r="1">
      <x v="18"/>
      <x v="134"/>
      <x/>
      <x/>
    </i>
    <i r="1">
      <x v="20"/>
      <x v="15"/>
      <x/>
      <x v="1"/>
    </i>
    <i r="2">
      <x v="119"/>
      <x/>
      <x/>
    </i>
    <i r="2">
      <x v="184"/>
      <x/>
      <x v="1"/>
    </i>
    <i r="2">
      <x v="252"/>
      <x/>
      <x v="1"/>
    </i>
    <i r="2">
      <x v="253"/>
      <x/>
      <x v="2"/>
    </i>
    <i r="1">
      <x v="21"/>
      <x v="20"/>
      <x/>
      <x v="1"/>
    </i>
    <i r="2">
      <x v="263"/>
      <x/>
      <x v="1"/>
    </i>
    <i r="1">
      <x v="25"/>
      <x v="214"/>
      <x/>
      <x v="2"/>
    </i>
    <i r="1">
      <x v="29"/>
      <x v="106"/>
      <x/>
      <x v="2"/>
    </i>
    <i r="1">
      <x v="31"/>
      <x v="207"/>
      <x/>
      <x/>
    </i>
    <i r="2">
      <x v="244"/>
      <x/>
      <x v="1"/>
    </i>
    <i r="2">
      <x v="274"/>
      <x/>
      <x v="2"/>
    </i>
    <i r="1">
      <x v="32"/>
      <x v="25"/>
      <x/>
      <x v="2"/>
    </i>
    <i r="1">
      <x v="33"/>
      <x v="182"/>
      <x/>
      <x/>
    </i>
    <i r="4">
      <x v="1"/>
    </i>
    <i r="2">
      <x v="197"/>
      <x/>
      <x v="2"/>
    </i>
    <i r="2">
      <x v="256"/>
      <x/>
      <x v="1"/>
    </i>
    <i r="2">
      <x v="293"/>
      <x/>
      <x/>
    </i>
    <i r="1">
      <x v="34"/>
      <x v="241"/>
      <x/>
      <x v="1"/>
    </i>
    <i r="1">
      <x v="35"/>
      <x v="58"/>
      <x/>
      <x v="2"/>
    </i>
    <i r="2">
      <x v="147"/>
      <x/>
      <x v="1"/>
    </i>
    <i r="2">
      <x v="291"/>
      <x/>
      <x v="1"/>
    </i>
    <i r="1">
      <x v="37"/>
      <x v="23"/>
      <x/>
      <x v="2"/>
    </i>
    <i>
      <x v="35"/>
      <x v="4"/>
      <x v="60"/>
      <x v="5"/>
      <x v="1"/>
    </i>
    <i r="1">
      <x v="7"/>
      <x v="9"/>
      <x v="5"/>
      <x/>
    </i>
    <i r="1">
      <x v="10"/>
      <x v="75"/>
      <x v="5"/>
      <x v="1"/>
    </i>
    <i r="1">
      <x v="13"/>
      <x v="95"/>
      <x v="5"/>
      <x v="1"/>
    </i>
    <i r="1">
      <x v="14"/>
      <x v="109"/>
      <x v="5"/>
      <x v="1"/>
    </i>
    <i r="1">
      <x v="18"/>
      <x v="134"/>
      <x v="5"/>
      <x/>
    </i>
    <i r="2">
      <x v="149"/>
      <x v="5"/>
      <x v="1"/>
    </i>
    <i r="1">
      <x v="20"/>
      <x v="157"/>
      <x v="5"/>
      <x v="1"/>
    </i>
    <i r="1">
      <x v="21"/>
      <x v="20"/>
      <x v="5"/>
      <x v="1"/>
    </i>
    <i r="2">
      <x v="97"/>
      <x v="5"/>
      <x v="1"/>
    </i>
    <i r="2">
      <x v="185"/>
      <x v="5"/>
      <x/>
    </i>
    <i r="2">
      <x v="224"/>
      <x v="5"/>
      <x v="1"/>
    </i>
    <i r="2">
      <x v="263"/>
      <x v="5"/>
      <x v="1"/>
    </i>
    <i r="2">
      <x v="309"/>
      <x v="5"/>
      <x v="1"/>
    </i>
    <i r="1">
      <x v="24"/>
      <x v="266"/>
      <x v="5"/>
      <x v="1"/>
    </i>
    <i r="1">
      <x v="28"/>
      <x v="220"/>
      <x v="5"/>
      <x v="1"/>
    </i>
    <i r="2">
      <x v="283"/>
      <x v="5"/>
      <x/>
    </i>
    <i r="1">
      <x v="31"/>
      <x v="260"/>
      <x v="5"/>
      <x/>
    </i>
    <i r="1">
      <x v="32"/>
      <x v="289"/>
      <x v="5"/>
      <x/>
    </i>
    <i r="1">
      <x v="33"/>
      <x v="19"/>
      <x v="5"/>
      <x v="1"/>
    </i>
    <i r="2">
      <x v="81"/>
      <x v="5"/>
      <x v="1"/>
    </i>
    <i r="2">
      <x v="152"/>
      <x v="5"/>
      <x v="1"/>
    </i>
    <i r="2">
      <x v="256"/>
      <x v="5"/>
      <x v="1"/>
    </i>
    <i r="2">
      <x v="313"/>
      <x v="5"/>
      <x v="1"/>
    </i>
    <i r="2">
      <x v="319"/>
      <x v="5"/>
      <x/>
    </i>
    <i r="1">
      <x v="41"/>
      <x v="249"/>
      <x v="5"/>
      <x/>
    </i>
    <i>
      <x v="36"/>
      <x v="8"/>
      <x v="174"/>
      <x v="5"/>
      <x v="1"/>
    </i>
    <i r="1">
      <x v="15"/>
      <x v="335"/>
      <x v="5"/>
      <x v="2"/>
    </i>
    <i r="1">
      <x v="16"/>
      <x v="46"/>
      <x v="5"/>
      <x v="1"/>
    </i>
    <i r="1">
      <x v="18"/>
      <x v="134"/>
      <x v="5"/>
      <x/>
    </i>
    <i r="1">
      <x v="19"/>
      <x v="91"/>
      <x v="5"/>
      <x v="2"/>
    </i>
    <i r="2">
      <x v="321"/>
      <x v="5"/>
      <x v="2"/>
    </i>
    <i r="1">
      <x v="20"/>
      <x v="119"/>
      <x v="5"/>
      <x/>
    </i>
    <i r="2">
      <x v="120"/>
      <x v="5"/>
      <x/>
    </i>
    <i r="2">
      <x v="253"/>
      <x v="5"/>
      <x v="2"/>
    </i>
    <i r="2">
      <x v="317"/>
      <x v="5"/>
      <x v="2"/>
    </i>
    <i r="2">
      <x v="325"/>
      <x v="5"/>
      <x v="2"/>
    </i>
    <i r="1">
      <x v="27"/>
      <x v="164"/>
      <x v="5"/>
      <x v="2"/>
    </i>
    <i r="1">
      <x v="28"/>
      <x v="220"/>
      <x v="5"/>
      <x v="1"/>
    </i>
    <i r="1">
      <x v="31"/>
      <x v="274"/>
      <x v="5"/>
      <x v="2"/>
    </i>
    <i r="1">
      <x v="32"/>
      <x v="235"/>
      <x v="5"/>
      <x v="2"/>
    </i>
    <i r="1">
      <x v="33"/>
      <x v="293"/>
      <x v="5"/>
      <x/>
    </i>
    <i r="1">
      <x v="35"/>
      <x v="110"/>
      <x v="5"/>
      <x v="2"/>
    </i>
    <i r="2">
      <x v="145"/>
      <x v="5"/>
      <x v="1"/>
    </i>
    <i r="1">
      <x v="37"/>
      <x v="23"/>
      <x v="5"/>
      <x v="2"/>
    </i>
    <i r="1">
      <x v="40"/>
      <x v="325"/>
      <x v="5"/>
      <x v="2"/>
    </i>
    <i>
      <x v="37"/>
      <x v="37"/>
      <x v="23"/>
      <x v="5"/>
      <x v="2"/>
    </i>
    <i>
      <x v="39"/>
      <x/>
      <x v="30"/>
      <x/>
      <x/>
    </i>
    <i r="1">
      <x v="4"/>
      <x v="60"/>
      <x/>
      <x v="1"/>
    </i>
    <i r="1">
      <x v="7"/>
      <x v="9"/>
      <x/>
      <x/>
    </i>
    <i r="1">
      <x v="9"/>
      <x v="13"/>
      <x/>
      <x v="1"/>
    </i>
    <i r="1">
      <x v="16"/>
      <x v="46"/>
      <x/>
      <x v="1"/>
    </i>
    <i r="1">
      <x v="17"/>
      <x v="137"/>
      <x/>
      <x v="1"/>
    </i>
    <i r="1">
      <x v="18"/>
      <x v="149"/>
      <x/>
      <x v="1"/>
    </i>
    <i r="1">
      <x v="20"/>
      <x v="29"/>
      <x/>
      <x v="1"/>
    </i>
    <i r="2">
      <x v="77"/>
      <x/>
      <x v="1"/>
    </i>
    <i r="2">
      <x v="78"/>
      <x/>
      <x/>
    </i>
    <i r="4">
      <x v="1"/>
    </i>
    <i r="2">
      <x v="120"/>
      <x/>
      <x/>
    </i>
    <i r="2">
      <x v="157"/>
      <x/>
      <x/>
    </i>
    <i r="2">
      <x v="190"/>
      <x/>
      <x v="1"/>
    </i>
    <i r="2">
      <x v="198"/>
      <x/>
      <x v="1"/>
    </i>
    <i r="2">
      <x v="237"/>
      <x/>
      <x v="1"/>
    </i>
    <i r="1">
      <x v="21"/>
      <x v="20"/>
      <x/>
      <x v="1"/>
    </i>
    <i r="2">
      <x v="263"/>
      <x/>
      <x v="1"/>
    </i>
    <i r="2">
      <x v="309"/>
      <x/>
      <x v="1"/>
    </i>
    <i r="1">
      <x v="28"/>
      <x v="65"/>
      <x/>
      <x/>
    </i>
    <i r="2">
      <x v="283"/>
      <x/>
      <x/>
    </i>
    <i r="1">
      <x v="33"/>
      <x v="302"/>
      <x/>
      <x v="1"/>
    </i>
    <i r="2">
      <x v="313"/>
      <x/>
      <x v="1"/>
    </i>
    <i r="2">
      <x v="315"/>
      <x/>
      <x v="1"/>
    </i>
    <i r="2">
      <x v="319"/>
      <x/>
      <x/>
    </i>
    <i>
      <x v="41"/>
      <x v="4"/>
      <x v="60"/>
      <x v="6"/>
      <x/>
    </i>
    <i r="1">
      <x v="8"/>
      <x v="174"/>
      <x v="6"/>
      <x/>
    </i>
    <i r="1">
      <x v="16"/>
      <x v="45"/>
      <x v="6"/>
      <x/>
    </i>
    <i r="1">
      <x v="17"/>
      <x v="51"/>
      <x v="6"/>
      <x/>
    </i>
    <i r="1">
      <x v="18"/>
      <x v="245"/>
      <x v="6"/>
      <x/>
    </i>
    <i r="1">
      <x v="20"/>
      <x v="102"/>
      <x v="6"/>
      <x/>
    </i>
    <i r="2">
      <x v="120"/>
      <x v="6"/>
      <x/>
    </i>
    <i r="2">
      <x v="127"/>
      <x v="6"/>
      <x/>
    </i>
    <i r="2">
      <x v="198"/>
      <x v="6"/>
      <x v="1"/>
    </i>
    <i r="2">
      <x v="205"/>
      <x v="6"/>
      <x/>
    </i>
    <i r="2">
      <x v="237"/>
      <x v="6"/>
      <x/>
    </i>
    <i r="1">
      <x v="21"/>
      <x v="20"/>
      <x v="6"/>
      <x/>
    </i>
    <i r="2">
      <x v="97"/>
      <x v="6"/>
      <x/>
    </i>
    <i r="2">
      <x v="185"/>
      <x v="6"/>
      <x/>
    </i>
    <i r="2">
      <x v="309"/>
      <x v="6"/>
      <x/>
    </i>
    <i r="1">
      <x v="31"/>
      <x v="244"/>
      <x v="6"/>
      <x/>
    </i>
    <i r="1">
      <x v="32"/>
      <x v="289"/>
      <x v="6"/>
      <x/>
    </i>
    <i r="1">
      <x v="33"/>
      <x v="11"/>
      <x v="6"/>
      <x v="1"/>
    </i>
    <i r="2">
      <x v="88"/>
      <x v="6"/>
      <x/>
    </i>
    <i r="2">
      <x v="175"/>
      <x v="6"/>
      <x v="1"/>
    </i>
    <i r="1">
      <x v="35"/>
      <x v="49"/>
      <x v="6"/>
      <x/>
    </i>
    <i r="2">
      <x v="329"/>
      <x v="6"/>
      <x/>
    </i>
    <i r="1">
      <x v="41"/>
      <x v="249"/>
      <x v="6"/>
      <x/>
    </i>
    <i>
      <x v="42"/>
      <x v="4"/>
      <x v="89"/>
      <x v="5"/>
      <x v="2"/>
    </i>
    <i r="2">
      <x v="336"/>
      <x v="5"/>
      <x v="2"/>
    </i>
    <i r="1">
      <x v="12"/>
      <x v="294"/>
      <x v="5"/>
      <x v="2"/>
    </i>
    <i r="1">
      <x v="18"/>
      <x v="196"/>
      <x v="5"/>
      <x v="2"/>
    </i>
    <i r="2">
      <x v="269"/>
      <x v="5"/>
      <x v="2"/>
    </i>
    <i r="1">
      <x v="19"/>
      <x v="90"/>
      <x v="5"/>
      <x v="2"/>
    </i>
    <i r="1">
      <x v="20"/>
      <x v="225"/>
      <x v="5"/>
      <x v="2"/>
    </i>
    <i r="1">
      <x v="33"/>
      <x v="209"/>
      <x v="5"/>
      <x v="2"/>
    </i>
    <i r="2">
      <x v="223"/>
      <x v="5"/>
      <x v="2"/>
    </i>
    <i r="1">
      <x v="35"/>
      <x v="58"/>
      <x v="5"/>
      <x v="2"/>
    </i>
    <i r="1">
      <x v="37"/>
      <x v="22"/>
      <x v="5"/>
      <x v="2"/>
    </i>
    <i r="2">
      <x v="24"/>
      <x v="5"/>
      <x v="2"/>
    </i>
    <i>
      <x v="44"/>
      <x v="9"/>
      <x v="199"/>
      <x v="1"/>
      <x v="2"/>
    </i>
    <i r="2">
      <x v="200"/>
      <x v="1"/>
      <x v="2"/>
    </i>
    <i r="1">
      <x v="18"/>
      <x v="73"/>
      <x v="1"/>
      <x v="2"/>
    </i>
    <i r="1">
      <x v="20"/>
      <x v="56"/>
      <x v="1"/>
      <x v="2"/>
    </i>
    <i r="2">
      <x v="218"/>
      <x v="1"/>
      <x v="2"/>
    </i>
    <i r="1">
      <x v="34"/>
      <x v="276"/>
      <x v="1"/>
      <x v="2"/>
    </i>
    <i r="1">
      <x v="37"/>
      <x v="24"/>
      <x v="1"/>
      <x v="2"/>
    </i>
    <i>
      <x v="45"/>
      <x v="4"/>
      <x v="64"/>
      <x v="5"/>
      <x v="2"/>
    </i>
    <i r="1">
      <x v="7"/>
      <x v="226"/>
      <x v="5"/>
      <x v="2"/>
    </i>
    <i r="1">
      <x v="8"/>
      <x v="140"/>
      <x v="5"/>
      <x v="2"/>
    </i>
    <i r="2">
      <x v="222"/>
      <x v="5"/>
      <x v="2"/>
    </i>
    <i r="1">
      <x v="18"/>
      <x v="196"/>
      <x v="5"/>
      <x v="2"/>
    </i>
    <i r="2">
      <x v="268"/>
      <x v="5"/>
      <x/>
    </i>
    <i r="1">
      <x v="20"/>
      <x v="2"/>
      <x v="5"/>
      <x v="2"/>
    </i>
    <i r="2">
      <x v="150"/>
      <x v="5"/>
      <x v="2"/>
    </i>
    <i r="2">
      <x v="173"/>
      <x v="5"/>
      <x v="2"/>
    </i>
    <i r="2">
      <x v="257"/>
      <x v="5"/>
      <x v="2"/>
    </i>
    <i r="1">
      <x v="21"/>
      <x v="104"/>
      <x v="5"/>
      <x v="1"/>
    </i>
    <i r="2">
      <x v="180"/>
      <x v="5"/>
      <x v="2"/>
    </i>
    <i r="2">
      <x v="181"/>
      <x v="5"/>
      <x v="2"/>
    </i>
    <i r="2">
      <x v="262"/>
      <x v="5"/>
      <x v="2"/>
    </i>
    <i r="2">
      <x v="264"/>
      <x v="8"/>
      <x v="1"/>
    </i>
    <i r="1">
      <x v="31"/>
      <x v="44"/>
      <x v="5"/>
      <x v="2"/>
    </i>
    <i r="2">
      <x v="251"/>
      <x v="5"/>
      <x v="2"/>
    </i>
    <i r="2">
      <x v="260"/>
      <x v="5"/>
      <x/>
    </i>
    <i r="1">
      <x v="33"/>
      <x v="11"/>
      <x v="5"/>
      <x v="1"/>
    </i>
    <i r="2">
      <x v="40"/>
      <x v="5"/>
      <x v="2"/>
    </i>
    <i r="2">
      <x v="82"/>
      <x v="5"/>
      <x v="2"/>
    </i>
    <i r="2">
      <x v="83"/>
      <x v="5"/>
      <x v="2"/>
    </i>
    <i r="2">
      <x v="152"/>
      <x v="5"/>
      <x v="1"/>
    </i>
    <i r="2">
      <x v="209"/>
      <x v="5"/>
      <x v="2"/>
    </i>
    <i r="2">
      <x v="242"/>
      <x v="5"/>
      <x v="1"/>
    </i>
    <i r="1">
      <x v="35"/>
      <x v="240"/>
      <x v="5"/>
      <x v="2"/>
    </i>
    <i r="1">
      <x v="38"/>
      <x v="55"/>
      <x v="5"/>
      <x v="2"/>
    </i>
    <i r="1">
      <x v="41"/>
      <x v="249"/>
      <x v="5"/>
      <x/>
    </i>
    <i>
      <x v="46"/>
      <x v="8"/>
      <x v="52"/>
      <x v="5"/>
      <x v="1"/>
    </i>
    <i r="1">
      <x v="16"/>
      <x v="45"/>
      <x v="5"/>
      <x v="1"/>
    </i>
    <i r="1">
      <x v="20"/>
      <x v="15"/>
      <x v="5"/>
      <x v="1"/>
    </i>
    <i r="2">
      <x v="77"/>
      <x v="5"/>
      <x v="1"/>
    </i>
    <i r="2">
      <x v="102"/>
      <x v="5"/>
      <x v="1"/>
    </i>
    <i r="1">
      <x v="21"/>
      <x v="66"/>
      <x v="5"/>
      <x v="1"/>
    </i>
    <i r="1">
      <x v="24"/>
      <x v="266"/>
      <x v="5"/>
      <x v="1"/>
    </i>
    <i r="1">
      <x v="32"/>
      <x v="289"/>
      <x v="5"/>
      <x v="1"/>
    </i>
    <i r="1">
      <x v="33"/>
      <x v="302"/>
      <x v="5"/>
      <x v="1"/>
    </i>
    <i r="1">
      <x v="35"/>
      <x v="147"/>
      <x v="5"/>
      <x v="1"/>
    </i>
    <i>
      <x v="51"/>
      <x v="4"/>
      <x v="314"/>
      <x v="2"/>
      <x v="2"/>
    </i>
    <i r="2">
      <x v="320"/>
      <x v="2"/>
      <x v="1"/>
    </i>
    <i r="1">
      <x v="7"/>
      <x v="118"/>
      <x v="2"/>
      <x v="2"/>
    </i>
    <i r="1">
      <x v="9"/>
      <x v="13"/>
      <x v="2"/>
      <x v="1"/>
    </i>
    <i r="1">
      <x v="13"/>
      <x v="95"/>
      <x v="4"/>
      <x v="1"/>
    </i>
    <i r="1">
      <x v="16"/>
      <x v="46"/>
      <x v="4"/>
      <x v="1"/>
    </i>
    <i r="1">
      <x v="17"/>
      <x v="189"/>
      <x v="2"/>
      <x v="2"/>
    </i>
    <i r="1">
      <x v="19"/>
      <x v="112"/>
      <x v="4"/>
      <x v="2"/>
    </i>
    <i r="2">
      <x v="321"/>
      <x v="2"/>
      <x v="2"/>
    </i>
    <i r="1">
      <x v="20"/>
      <x v="78"/>
      <x v="4"/>
      <x v="1"/>
    </i>
    <i r="2">
      <x v="119"/>
      <x v="4"/>
      <x/>
    </i>
    <i r="2">
      <x v="311"/>
      <x v="2"/>
      <x/>
    </i>
    <i r="2">
      <x v="317"/>
      <x v="4"/>
      <x v="2"/>
    </i>
    <i r="1">
      <x v="21"/>
      <x v="20"/>
      <x v="4"/>
      <x v="1"/>
    </i>
    <i r="2">
      <x v="62"/>
      <x v="4"/>
      <x v="2"/>
    </i>
    <i r="2">
      <x v="97"/>
      <x v="4"/>
      <x v="1"/>
    </i>
    <i r="2">
      <x v="330"/>
      <x v="4"/>
      <x v="2"/>
    </i>
    <i r="1">
      <x v="27"/>
      <x v="164"/>
      <x v="4"/>
      <x v="2"/>
    </i>
    <i r="1">
      <x v="28"/>
      <x v="65"/>
      <x v="2"/>
      <x/>
    </i>
    <i r="1">
      <x v="31"/>
      <x v="124"/>
      <x v="2"/>
      <x v="1"/>
    </i>
    <i r="2">
      <x v="260"/>
      <x v="2"/>
      <x/>
    </i>
    <i r="1">
      <x v="33"/>
      <x v="48"/>
      <x v="2"/>
      <x v="1"/>
    </i>
    <i r="2">
      <x v="82"/>
      <x v="4"/>
      <x v="2"/>
    </i>
    <i r="2">
      <x v="130"/>
      <x v="2"/>
      <x v="2"/>
    </i>
    <i r="2">
      <x v="153"/>
      <x v="4"/>
      <x v="1"/>
    </i>
    <i r="2">
      <x v="175"/>
      <x v="2"/>
      <x/>
    </i>
    <i r="2">
      <x v="182"/>
      <x v="2"/>
      <x v="1"/>
    </i>
    <i r="2">
      <x v="242"/>
      <x v="4"/>
      <x v="1"/>
    </i>
    <i r="2">
      <x v="302"/>
      <x v="4"/>
      <x v="1"/>
    </i>
    <i r="1">
      <x v="35"/>
      <x v="28"/>
      <x v="2"/>
      <x v="2"/>
    </i>
    <i r="2">
      <x v="131"/>
      <x v="2"/>
      <x/>
    </i>
    <i r="2">
      <x v="171"/>
      <x v="2"/>
      <x v="2"/>
    </i>
    <i r="2">
      <x v="291"/>
      <x v="2"/>
      <x v="1"/>
    </i>
    <i r="2">
      <x v="331"/>
      <x v="2"/>
      <x v="1"/>
    </i>
    <i>
      <x v="52"/>
      <x/>
      <x v="297"/>
      <x/>
      <x v="2"/>
    </i>
    <i r="1">
      <x v="4"/>
      <x v="188"/>
      <x/>
      <x v="2"/>
    </i>
    <i r="1">
      <x v="7"/>
      <x v="226"/>
      <x/>
      <x v="2"/>
    </i>
    <i r="1">
      <x v="8"/>
      <x v="222"/>
      <x/>
      <x v="2"/>
    </i>
    <i r="1">
      <x v="18"/>
      <x v="73"/>
      <x/>
      <x v="2"/>
    </i>
    <i r="2">
      <x v="269"/>
      <x/>
      <x v="2"/>
    </i>
    <i r="1">
      <x v="19"/>
      <x v="91"/>
      <x/>
      <x v="2"/>
    </i>
    <i r="2">
      <x v="113"/>
      <x/>
      <x v="2"/>
    </i>
    <i r="1">
      <x v="20"/>
      <x v="2"/>
      <x/>
      <x v="2"/>
    </i>
    <i r="2">
      <x v="87"/>
      <x/>
      <x v="2"/>
    </i>
    <i r="2">
      <x v="280"/>
      <x/>
      <x v="2"/>
    </i>
    <i r="2">
      <x v="282"/>
      <x/>
      <x v="2"/>
    </i>
    <i r="2">
      <x v="305"/>
      <x/>
      <x v="2"/>
    </i>
    <i r="2">
      <x v="317"/>
      <x/>
      <x v="2"/>
    </i>
    <i r="1">
      <x v="21"/>
      <x v="62"/>
      <x/>
      <x v="2"/>
    </i>
    <i r="2">
      <x v="180"/>
      <x/>
      <x v="2"/>
    </i>
    <i r="2">
      <x v="308"/>
      <x/>
      <x v="2"/>
    </i>
    <i r="1">
      <x v="30"/>
      <x v="160"/>
      <x/>
      <x v="2"/>
    </i>
    <i r="1">
      <x v="31"/>
      <x v="44"/>
      <x/>
      <x v="2"/>
    </i>
    <i r="1">
      <x v="33"/>
      <x v="82"/>
      <x/>
      <x v="2"/>
    </i>
    <i r="2">
      <x v="162"/>
      <x/>
      <x v="2"/>
    </i>
    <i r="2">
      <x v="209"/>
      <x/>
      <x v="2"/>
    </i>
    <i r="1">
      <x v="35"/>
      <x v="61"/>
      <x/>
      <x v="2"/>
    </i>
    <i r="2">
      <x v="193"/>
      <x/>
      <x v="2"/>
    </i>
    <i r="2">
      <x v="254"/>
      <x/>
      <x v="2"/>
    </i>
    <i r="2">
      <x v="310"/>
      <x/>
      <x v="2"/>
    </i>
    <i r="2">
      <x v="316"/>
      <x/>
      <x v="2"/>
    </i>
    <i>
      <x v="53"/>
      <x v="4"/>
      <x v="161"/>
      <x v="2"/>
      <x v="2"/>
    </i>
    <i r="2">
      <x v="270"/>
      <x v="2"/>
      <x v="2"/>
    </i>
    <i r="2">
      <x v="290"/>
      <x v="2"/>
      <x v="2"/>
    </i>
    <i r="2">
      <x v="336"/>
      <x v="2"/>
      <x v="2"/>
    </i>
    <i r="1">
      <x v="7"/>
      <x v="226"/>
      <x v="2"/>
      <x v="2"/>
    </i>
    <i r="1">
      <x v="12"/>
      <x v="294"/>
      <x v="2"/>
      <x v="2"/>
    </i>
    <i r="1">
      <x v="17"/>
      <x v="116"/>
      <x v="4"/>
      <x v="2"/>
    </i>
    <i r="1">
      <x v="18"/>
      <x v="196"/>
      <x v="2"/>
      <x v="2"/>
    </i>
    <i r="1">
      <x v="19"/>
      <x v="113"/>
      <x v="2"/>
      <x v="2"/>
    </i>
    <i r="1">
      <x v="20"/>
      <x v="2"/>
      <x v="4"/>
      <x v="2"/>
    </i>
    <i r="2">
      <x v="98"/>
      <x v="2"/>
      <x v="2"/>
    </i>
    <i r="2">
      <x v="208"/>
      <x v="2"/>
      <x v="2"/>
    </i>
    <i r="2">
      <x v="230"/>
      <x v="2"/>
      <x v="2"/>
    </i>
    <i r="2">
      <x v="306"/>
      <x v="2"/>
      <x v="2"/>
    </i>
    <i r="1">
      <x v="21"/>
      <x v="62"/>
      <x v="2"/>
      <x v="2"/>
    </i>
    <i r="1">
      <x v="26"/>
      <x v="79"/>
      <x v="2"/>
      <x v="2"/>
    </i>
    <i r="2">
      <x v="80"/>
      <x v="4"/>
      <x v="2"/>
    </i>
    <i r="1">
      <x v="29"/>
      <x v="106"/>
      <x v="4"/>
      <x v="2"/>
    </i>
    <i r="1">
      <x v="31"/>
      <x v="274"/>
      <x v="2"/>
      <x v="2"/>
    </i>
    <i r="1">
      <x v="33"/>
      <x v="139"/>
      <x v="2"/>
      <x v="2"/>
    </i>
    <i r="2">
      <x v="209"/>
      <x v="2"/>
      <x v="2"/>
    </i>
    <i r="2">
      <x v="246"/>
      <x v="2"/>
      <x v="2"/>
    </i>
    <i r="1">
      <x v="35"/>
      <x v="96"/>
      <x v="2"/>
      <x v="2"/>
    </i>
    <i r="2">
      <x v="117"/>
      <x v="2"/>
      <x v="2"/>
    </i>
    <i r="2">
      <x v="172"/>
      <x v="2"/>
      <x v="2"/>
    </i>
    <i r="2">
      <x v="177"/>
      <x v="2"/>
      <x v="2"/>
    </i>
    <i r="2">
      <x v="254"/>
      <x v="2"/>
      <x v="2"/>
    </i>
    <i r="2">
      <x v="310"/>
      <x v="2"/>
      <x v="2"/>
    </i>
    <i>
      <x v="55"/>
      <x v="7"/>
      <x v="9"/>
      <x v="6"/>
      <x/>
    </i>
    <i r="1">
      <x v="8"/>
      <x v="52"/>
      <x v="6"/>
      <x v="1"/>
    </i>
    <i r="1">
      <x v="16"/>
      <x v="46"/>
      <x v="6"/>
      <x v="1"/>
    </i>
    <i r="1">
      <x v="17"/>
      <x v="137"/>
      <x v="6"/>
      <x v="1"/>
    </i>
    <i r="2">
      <x v="243"/>
      <x v="6"/>
      <x/>
    </i>
    <i r="1">
      <x v="20"/>
      <x v="15"/>
      <x v="6"/>
      <x v="1"/>
    </i>
    <i r="2">
      <x v="29"/>
      <x v="6"/>
      <x v="1"/>
    </i>
    <i r="2">
      <x v="77"/>
      <x v="6"/>
      <x v="1"/>
    </i>
    <i r="2">
      <x v="100"/>
      <x v="6"/>
      <x v="1"/>
    </i>
    <i r="2">
      <x v="119"/>
      <x v="6"/>
      <x/>
    </i>
    <i r="2">
      <x v="215"/>
      <x v="6"/>
      <x v="1"/>
    </i>
    <i r="2">
      <x v="304"/>
      <x v="6"/>
      <x v="1"/>
    </i>
    <i r="1">
      <x v="21"/>
      <x v="27"/>
      <x v="6"/>
      <x v="1"/>
    </i>
    <i r="2">
      <x v="104"/>
      <x v="6"/>
      <x/>
    </i>
    <i r="1">
      <x v="24"/>
      <x v="266"/>
      <x v="6"/>
      <x/>
    </i>
    <i r="1">
      <x v="28"/>
      <x v="65"/>
      <x v="6"/>
      <x/>
    </i>
    <i r="1">
      <x v="31"/>
      <x v="207"/>
      <x v="6"/>
      <x/>
    </i>
    <i r="3">
      <x v="7"/>
      <x/>
    </i>
    <i r="1">
      <x v="33"/>
      <x v="19"/>
      <x v="6"/>
      <x v="1"/>
    </i>
    <i r="2">
      <x v="81"/>
      <x v="6"/>
      <x/>
    </i>
    <i r="2">
      <x v="152"/>
      <x v="6"/>
      <x v="1"/>
    </i>
    <i r="2">
      <x v="293"/>
      <x v="6"/>
      <x/>
    </i>
    <i r="2">
      <x v="302"/>
      <x v="6"/>
      <x v="1"/>
    </i>
    <i r="1">
      <x v="34"/>
      <x v="241"/>
      <x v="6"/>
      <x v="1"/>
    </i>
    <i r="1">
      <x v="35"/>
      <x v="201"/>
      <x v="6"/>
      <x v="1"/>
    </i>
    <i>
      <x v="56"/>
      <x v="4"/>
      <x v="60"/>
      <x/>
      <x v="1"/>
    </i>
    <i r="1">
      <x v="7"/>
      <x v="9"/>
      <x/>
      <x/>
    </i>
    <i r="2">
      <x v="12"/>
      <x/>
      <x v="2"/>
    </i>
    <i r="1">
      <x v="8"/>
      <x v="174"/>
      <x/>
      <x/>
    </i>
    <i r="1">
      <x v="12"/>
      <x v="294"/>
      <x/>
      <x v="2"/>
    </i>
    <i r="1">
      <x v="17"/>
      <x v="137"/>
      <x/>
      <x/>
    </i>
    <i r="2">
      <x v="273"/>
      <x/>
      <x v="2"/>
    </i>
    <i r="1">
      <x v="18"/>
      <x v="195"/>
      <x/>
      <x v="2"/>
    </i>
    <i r="1">
      <x v="19"/>
      <x v="112"/>
      <x/>
      <x v="2"/>
    </i>
    <i r="2">
      <x v="113"/>
      <x/>
      <x v="2"/>
    </i>
    <i r="1">
      <x v="20"/>
      <x v="157"/>
      <x/>
      <x/>
    </i>
    <i r="2">
      <x v="306"/>
      <x/>
      <x v="2"/>
    </i>
    <i r="1">
      <x v="21"/>
      <x v="185"/>
      <x/>
      <x/>
    </i>
    <i r="1">
      <x v="22"/>
      <x v="300"/>
      <x/>
      <x v="2"/>
    </i>
    <i r="1">
      <x v="23"/>
      <x v="229"/>
      <x/>
      <x v="2"/>
    </i>
    <i r="1">
      <x v="30"/>
      <x v="160"/>
      <x/>
      <x v="2"/>
    </i>
    <i r="1">
      <x v="31"/>
      <x v="251"/>
      <x/>
      <x v="2"/>
    </i>
    <i r="1">
      <x v="32"/>
      <x v="235"/>
      <x/>
      <x v="2"/>
    </i>
    <i r="1">
      <x v="33"/>
      <x v="255"/>
      <x/>
      <x v="2"/>
    </i>
    <i r="1">
      <x v="35"/>
      <x v="58"/>
      <x/>
      <x v="2"/>
    </i>
    <i r="2">
      <x v="177"/>
      <x/>
      <x v="2"/>
    </i>
    <i r="2">
      <x v="201"/>
      <x/>
      <x/>
    </i>
    <i r="2">
      <x v="202"/>
      <x/>
      <x v="2"/>
    </i>
    <i r="2">
      <x v="240"/>
      <x/>
      <x v="2"/>
    </i>
    <i r="2">
      <x v="316"/>
      <x/>
      <x v="2"/>
    </i>
    <i r="1">
      <x v="37"/>
      <x v="22"/>
      <x/>
      <x v="2"/>
    </i>
    <i r="2">
      <x v="24"/>
      <x/>
      <x v="2"/>
    </i>
    <i r="1">
      <x v="38"/>
      <x v="122"/>
      <x/>
      <x v="2"/>
    </i>
    <i r="1">
      <x v="39"/>
      <x v="107"/>
      <x/>
      <x v="2"/>
    </i>
    <i>
      <x v="57"/>
      <x v="4"/>
      <x v="70"/>
      <x v="1"/>
      <x v="2"/>
    </i>
    <i r="1">
      <x v="6"/>
      <x v="178"/>
      <x v="1"/>
      <x v="2"/>
    </i>
    <i r="1">
      <x v="7"/>
      <x v="41"/>
      <x v="1"/>
      <x v="2"/>
    </i>
    <i r="1">
      <x v="17"/>
      <x v="116"/>
      <x v="1"/>
      <x v="2"/>
    </i>
    <i r="1">
      <x v="20"/>
      <x v="56"/>
      <x v="1"/>
      <x v="2"/>
    </i>
    <i r="2">
      <x v="57"/>
      <x v="1"/>
      <x v="2"/>
    </i>
    <i r="2">
      <x v="98"/>
      <x v="1"/>
      <x v="2"/>
    </i>
    <i r="1">
      <x v="27"/>
      <x v="164"/>
      <x v="1"/>
      <x v="2"/>
    </i>
    <i r="1">
      <x v="31"/>
      <x v="53"/>
      <x v="1"/>
      <x v="2"/>
    </i>
    <i r="1">
      <x v="32"/>
      <x v="235"/>
      <x v="1"/>
      <x v="2"/>
    </i>
    <i r="1">
      <x v="33"/>
      <x v="162"/>
      <x v="1"/>
      <x v="2"/>
    </i>
    <i r="2">
      <x v="197"/>
      <x v="1"/>
      <x v="2"/>
    </i>
    <i r="1">
      <x v="35"/>
      <x v="28"/>
      <x v="1"/>
      <x v="2"/>
    </i>
    <i r="1">
      <x v="36"/>
      <x v="47"/>
      <x v="1"/>
      <x v="2"/>
    </i>
    <i r="1">
      <x v="37"/>
      <x v="22"/>
      <x v="1"/>
      <x v="2"/>
    </i>
    <i r="2">
      <x v="24"/>
      <x v="1"/>
      <x v="2"/>
    </i>
    <i r="1">
      <x v="39"/>
      <x v="107"/>
      <x v="1"/>
      <x v="2"/>
    </i>
    <i>
      <x v="58"/>
      <x v="4"/>
      <x v="64"/>
      <x v="2"/>
      <x v="2"/>
    </i>
    <i r="2">
      <x v="337"/>
      <x v="2"/>
      <x v="2"/>
    </i>
    <i r="1">
      <x v="6"/>
      <x v="156"/>
      <x v="2"/>
      <x v="2"/>
    </i>
    <i r="1">
      <x v="8"/>
      <x v="140"/>
      <x v="2"/>
      <x v="2"/>
    </i>
    <i r="2">
      <x v="222"/>
      <x v="2"/>
      <x v="2"/>
    </i>
    <i r="1">
      <x v="10"/>
      <x v="75"/>
      <x v="2"/>
      <x v="1"/>
    </i>
    <i r="1">
      <x v="11"/>
      <x v="67"/>
      <x v="2"/>
      <x v="2"/>
    </i>
    <i r="1">
      <x v="14"/>
      <x v="93"/>
      <x v="2"/>
      <x v="2"/>
    </i>
    <i r="1">
      <x v="17"/>
      <x v="243"/>
      <x v="4"/>
      <x v="1"/>
    </i>
    <i r="2">
      <x v="273"/>
      <x v="2"/>
      <x v="2"/>
    </i>
    <i r="1">
      <x v="18"/>
      <x v="195"/>
      <x v="4"/>
      <x v="2"/>
    </i>
    <i r="2">
      <x v="245"/>
      <x v="4"/>
      <x/>
    </i>
    <i r="1">
      <x v="19"/>
      <x v="90"/>
      <x v="2"/>
      <x v="2"/>
    </i>
    <i r="1">
      <x v="20"/>
      <x v="100"/>
      <x v="4"/>
      <x v="1"/>
    </i>
    <i r="2">
      <x v="144"/>
      <x v="2"/>
      <x v="2"/>
    </i>
    <i r="2">
      <x v="198"/>
      <x v="4"/>
      <x v="1"/>
    </i>
    <i r="2">
      <x v="219"/>
      <x v="2"/>
      <x v="2"/>
    </i>
    <i r="2">
      <x v="231"/>
      <x v="2"/>
      <x v="2"/>
    </i>
    <i r="2">
      <x v="248"/>
      <x v="4"/>
      <x v="2"/>
    </i>
    <i r="2">
      <x v="292"/>
      <x v="2"/>
      <x v="2"/>
    </i>
    <i r="2">
      <x v="305"/>
      <x v="2"/>
      <x v="2"/>
    </i>
    <i r="2">
      <x v="307"/>
      <x v="2"/>
      <x v="2"/>
    </i>
    <i r="1">
      <x v="21"/>
      <x v="27"/>
      <x v="4"/>
      <x v="1"/>
    </i>
    <i r="2">
      <x v="66"/>
      <x v="4"/>
      <x v="1"/>
    </i>
    <i r="1">
      <x v="31"/>
      <x v="44"/>
      <x v="2"/>
      <x v="2"/>
    </i>
    <i r="2">
      <x v="53"/>
      <x v="2"/>
      <x v="2"/>
    </i>
    <i r="2">
      <x v="167"/>
      <x v="2"/>
      <x v="2"/>
    </i>
    <i r="1">
      <x v="33"/>
      <x v="256"/>
      <x v="4"/>
      <x v="1"/>
    </i>
    <i r="2">
      <x v="279"/>
      <x v="2"/>
      <x v="2"/>
    </i>
    <i r="1">
      <x v="35"/>
      <x v="145"/>
      <x v="4"/>
      <x v="1"/>
    </i>
    <i r="2">
      <x v="163"/>
      <x v="2"/>
      <x v="2"/>
    </i>
    <i r="2">
      <x v="179"/>
      <x v="2"/>
      <x v="2"/>
    </i>
    <i r="2">
      <x v="193"/>
      <x v="4"/>
      <x v="2"/>
    </i>
    <i r="2">
      <x v="202"/>
      <x v="2"/>
      <x v="2"/>
    </i>
    <i r="2">
      <x v="212"/>
      <x v="2"/>
      <x v="2"/>
    </i>
    <i r="2">
      <x v="338"/>
      <x v="2"/>
      <x v="2"/>
    </i>
    <i r="1">
      <x v="38"/>
      <x v="122"/>
      <x v="4"/>
      <x v="2"/>
    </i>
    <i>
      <x v="59"/>
      <x/>
      <x v="297"/>
      <x v="6"/>
      <x v="2"/>
    </i>
    <i r="3">
      <x v="7"/>
      <x v="2"/>
    </i>
    <i r="1">
      <x v="4"/>
      <x v="89"/>
      <x v="6"/>
      <x v="2"/>
    </i>
    <i r="2">
      <x v="188"/>
      <x v="7"/>
      <x v="2"/>
    </i>
    <i r="1">
      <x v="6"/>
      <x v="178"/>
      <x v="6"/>
      <x v="2"/>
    </i>
    <i r="1">
      <x v="7"/>
      <x v="41"/>
      <x v="6"/>
      <x v="2"/>
    </i>
    <i r="1">
      <x v="8"/>
      <x v="140"/>
      <x v="6"/>
      <x v="2"/>
    </i>
    <i r="1">
      <x v="15"/>
      <x v="335"/>
      <x v="6"/>
      <x v="2"/>
    </i>
    <i r="1">
      <x v="18"/>
      <x v="146"/>
      <x v="6"/>
      <x v="2"/>
    </i>
    <i r="2">
      <x v="269"/>
      <x v="6"/>
      <x v="2"/>
    </i>
    <i r="1">
      <x v="19"/>
      <x v="90"/>
      <x v="7"/>
      <x v="2"/>
    </i>
    <i r="1">
      <x v="20"/>
      <x v="2"/>
      <x v="6"/>
      <x v="2"/>
    </i>
    <i r="2">
      <x v="126"/>
      <x v="6"/>
      <x v="2"/>
    </i>
    <i r="2">
      <x v="208"/>
      <x v="6"/>
      <x v="2"/>
    </i>
    <i r="2">
      <x v="282"/>
      <x v="6"/>
      <x v="2"/>
    </i>
    <i r="2">
      <x v="292"/>
      <x v="6"/>
      <x v="2"/>
    </i>
    <i r="1">
      <x v="21"/>
      <x v="59"/>
      <x v="6"/>
      <x v="2"/>
    </i>
    <i r="2">
      <x v="261"/>
      <x v="6"/>
      <x v="2"/>
    </i>
    <i r="1">
      <x v="26"/>
      <x v="80"/>
      <x v="6"/>
      <x v="2"/>
    </i>
    <i r="1">
      <x v="30"/>
      <x v="76"/>
      <x v="6"/>
      <x v="2"/>
    </i>
    <i r="1">
      <x v="31"/>
      <x v="251"/>
      <x v="6"/>
      <x v="2"/>
    </i>
    <i r="2">
      <x v="274"/>
      <x v="6"/>
      <x v="2"/>
    </i>
    <i r="1">
      <x v="33"/>
      <x v="7"/>
      <x v="6"/>
      <x v="2"/>
    </i>
    <i r="2">
      <x v="40"/>
      <x v="6"/>
      <x v="2"/>
    </i>
    <i r="2">
      <x v="223"/>
      <x v="6"/>
      <x v="2"/>
    </i>
    <i r="1">
      <x v="35"/>
      <x v="96"/>
      <x v="6"/>
      <x v="2"/>
    </i>
    <i r="2">
      <x v="193"/>
      <x v="6"/>
      <x v="2"/>
    </i>
    <i r="2">
      <x v="202"/>
      <x v="6"/>
      <x v="2"/>
    </i>
    <i r="2">
      <x v="239"/>
      <x v="6"/>
      <x v="2"/>
    </i>
    <i r="1">
      <x v="38"/>
      <x v="55"/>
      <x v="6"/>
      <x v="2"/>
    </i>
    <i>
      <x v="63"/>
      <x v="6"/>
      <x v="178"/>
      <x v="1"/>
      <x v="2"/>
    </i>
    <i r="1">
      <x v="7"/>
      <x v="41"/>
      <x v="1"/>
      <x v="2"/>
    </i>
    <i r="1">
      <x v="18"/>
      <x v="73"/>
      <x v="1"/>
      <x v="2"/>
    </i>
    <i r="1">
      <x v="20"/>
      <x v="203"/>
      <x v="1"/>
      <x v="2"/>
    </i>
    <i r="2">
      <x v="248"/>
      <x v="1"/>
      <x v="2"/>
    </i>
    <i r="2">
      <x v="253"/>
      <x v="1"/>
      <x v="2"/>
    </i>
    <i r="1">
      <x v="30"/>
      <x v="160"/>
      <x v="1"/>
      <x v="2"/>
    </i>
    <i r="1">
      <x v="33"/>
      <x v="197"/>
      <x v="1"/>
      <x v="2"/>
    </i>
    <i r="1">
      <x v="34"/>
      <x v="276"/>
      <x v="1"/>
      <x v="2"/>
    </i>
    <i r="1">
      <x v="35"/>
      <x v="110"/>
      <x v="1"/>
      <x v="2"/>
    </i>
    <i r="2">
      <x v="316"/>
      <x v="1"/>
      <x v="2"/>
    </i>
    <i r="1">
      <x v="37"/>
      <x v="22"/>
      <x v="1"/>
      <x v="2"/>
    </i>
    <i r="1">
      <x v="39"/>
      <x v="107"/>
      <x v="1"/>
      <x v="2"/>
    </i>
    <i>
      <x v="64"/>
      <x v="8"/>
      <x v="174"/>
      <x/>
      <x/>
    </i>
    <i r="1">
      <x v="17"/>
      <x v="51"/>
      <x/>
      <x v="1"/>
    </i>
    <i r="1">
      <x v="20"/>
      <x v="10"/>
      <x/>
      <x v="1"/>
    </i>
    <i r="2">
      <x v="15"/>
      <x/>
      <x v="1"/>
    </i>
    <i r="2">
      <x v="100"/>
      <x/>
      <x v="1"/>
    </i>
    <i r="2">
      <x v="120"/>
      <x/>
      <x/>
    </i>
    <i r="2">
      <x v="184"/>
      <x/>
      <x v="1"/>
    </i>
    <i r="2">
      <x v="205"/>
      <x/>
      <x v="1"/>
    </i>
    <i r="2">
      <x v="252"/>
      <x/>
      <x v="1"/>
    </i>
    <i r="1">
      <x v="21"/>
      <x v="185"/>
      <x/>
      <x/>
    </i>
    <i r="2">
      <x v="224"/>
      <x/>
      <x v="1"/>
    </i>
    <i r="1">
      <x v="31"/>
      <x v="244"/>
      <x/>
      <x v="1"/>
    </i>
    <i r="1">
      <x v="33"/>
      <x v="11"/>
      <x/>
      <x v="1"/>
    </i>
    <i r="2">
      <x v="152"/>
      <x/>
      <x v="1"/>
    </i>
    <i r="2">
      <x v="153"/>
      <x/>
      <x v="1"/>
    </i>
    <i r="1">
      <x v="35"/>
      <x v="49"/>
      <x/>
      <x v="1"/>
    </i>
    <i r="2">
      <x v="101"/>
      <x/>
      <x v="1"/>
    </i>
    <i r="2">
      <x v="145"/>
      <x/>
      <x/>
    </i>
    <i r="4">
      <x v="1"/>
    </i>
    <i>
      <x v="65"/>
      <x v="4"/>
      <x v="114"/>
      <x v="8"/>
      <x v="2"/>
    </i>
    <i r="2">
      <x v="234"/>
      <x v="8"/>
      <x/>
    </i>
    <i r="1">
      <x v="6"/>
      <x v="178"/>
      <x v="8"/>
      <x v="2"/>
    </i>
    <i r="1">
      <x v="7"/>
      <x v="12"/>
      <x v="8"/>
      <x v="2"/>
    </i>
    <i r="2">
      <x v="41"/>
      <x v="8"/>
      <x v="2"/>
    </i>
    <i r="2">
      <x v="118"/>
      <x v="8"/>
      <x v="2"/>
    </i>
    <i r="1">
      <x v="9"/>
      <x v="115"/>
      <x v="8"/>
      <x v="2"/>
    </i>
    <i r="1">
      <x v="10"/>
      <x v="75"/>
      <x v="8"/>
      <x v="1"/>
    </i>
    <i r="1">
      <x v="11"/>
      <x v="67"/>
      <x v="8"/>
      <x v="2"/>
    </i>
    <i r="2">
      <x v="69"/>
      <x v="8"/>
      <x v="2"/>
    </i>
    <i r="1">
      <x v="16"/>
      <x v="45"/>
      <x v="8"/>
      <x v="1"/>
    </i>
    <i r="1">
      <x v="17"/>
      <x v="43"/>
      <x v="8"/>
      <x v="1"/>
    </i>
    <i r="1">
      <x v="20"/>
      <x v="21"/>
      <x v="8"/>
      <x v="3"/>
    </i>
    <i r="2">
      <x v="29"/>
      <x v="8"/>
      <x v="1"/>
    </i>
    <i r="2">
      <x v="77"/>
      <x v="8"/>
      <x v="1"/>
    </i>
    <i r="2">
      <x v="78"/>
      <x v="8"/>
      <x v="1"/>
    </i>
    <i r="2">
      <x v="144"/>
      <x v="8"/>
      <x v="2"/>
    </i>
    <i r="2">
      <x v="150"/>
      <x v="8"/>
      <x v="2"/>
    </i>
    <i r="1">
      <x v="21"/>
      <x v="185"/>
      <x v="8"/>
      <x/>
    </i>
    <i r="2">
      <x v="301"/>
      <x v="8"/>
      <x v="2"/>
    </i>
    <i r="2">
      <x v="309"/>
      <x v="8"/>
      <x v="1"/>
    </i>
    <i r="1">
      <x v="28"/>
      <x v="176"/>
      <x v="8"/>
      <x v="2"/>
    </i>
    <i r="1">
      <x v="30"/>
      <x v="76"/>
      <x v="8"/>
      <x v="2"/>
    </i>
    <i r="1">
      <x v="31"/>
      <x v="207"/>
      <x v="8"/>
      <x/>
    </i>
    <i r="1">
      <x v="33"/>
      <x v="31"/>
      <x v="8"/>
      <x v="2"/>
    </i>
    <i r="2">
      <x v="39"/>
      <x v="8"/>
      <x v="2"/>
    </i>
    <i r="2">
      <x v="48"/>
      <x v="8"/>
      <x v="1"/>
    </i>
    <i r="2">
      <x v="88"/>
      <x v="8"/>
      <x/>
    </i>
    <i r="2">
      <x v="182"/>
      <x v="8"/>
      <x v="1"/>
    </i>
    <i r="2">
      <x v="255"/>
      <x v="8"/>
      <x v="2"/>
    </i>
    <i r="2">
      <x v="315"/>
      <x v="8"/>
      <x v="1"/>
    </i>
    <i r="1">
      <x v="35"/>
      <x v="138"/>
      <x v="8"/>
      <x/>
    </i>
    <i r="2">
      <x v="171"/>
      <x v="8"/>
      <x v="2"/>
    </i>
    <i r="2">
      <x v="177"/>
      <x v="8"/>
      <x v="2"/>
    </i>
    <i r="2">
      <x v="201"/>
      <x v="8"/>
      <x v="1"/>
    </i>
    <i r="2">
      <x v="210"/>
      <x v="8"/>
      <x/>
    </i>
    <i r="2">
      <x v="254"/>
      <x v="8"/>
      <x v="2"/>
    </i>
    <i>
      <x v="66"/>
      <x v="2"/>
      <x v="6"/>
      <x v="8"/>
      <x v="2"/>
    </i>
    <i r="1">
      <x v="7"/>
      <x v="103"/>
      <x v="8"/>
      <x v="2"/>
    </i>
    <i r="1">
      <x v="14"/>
      <x v="94"/>
      <x v="8"/>
      <x v="2"/>
    </i>
    <i r="1">
      <x v="17"/>
      <x v="116"/>
      <x v="8"/>
      <x v="2"/>
    </i>
    <i r="1">
      <x v="20"/>
      <x v="126"/>
      <x v="8"/>
      <x v="2"/>
    </i>
    <i r="2">
      <x v="208"/>
      <x v="8"/>
      <x v="2"/>
    </i>
    <i r="2">
      <x v="248"/>
      <x v="8"/>
      <x v="2"/>
    </i>
    <i r="1">
      <x v="21"/>
      <x v="59"/>
      <x v="8"/>
      <x v="2"/>
    </i>
    <i r="2">
      <x v="74"/>
      <x v="8"/>
      <x v="2"/>
    </i>
    <i r="1">
      <x v="22"/>
      <x v="300"/>
      <x v="8"/>
      <x v="2"/>
    </i>
    <i r="1">
      <x v="23"/>
      <x v="229"/>
      <x v="8"/>
      <x v="2"/>
    </i>
    <i r="1">
      <x v="33"/>
      <x v="7"/>
      <x v="8"/>
      <x v="2"/>
    </i>
    <i r="2">
      <x v="246"/>
      <x v="8"/>
      <x v="2"/>
    </i>
    <i r="2">
      <x v="279"/>
      <x v="8"/>
      <x v="2"/>
    </i>
    <i r="2">
      <x v="324"/>
      <x v="8"/>
      <x v="2"/>
    </i>
    <i>
      <x v="67"/>
      <x v="1"/>
      <x v="334"/>
      <x v="1"/>
      <x v="1"/>
    </i>
    <i r="1">
      <x v="4"/>
      <x v="141"/>
      <x v="1"/>
      <x/>
    </i>
    <i r="2">
      <x v="168"/>
      <x v="1"/>
      <x/>
    </i>
    <i r="2">
      <x v="213"/>
      <x v="1"/>
      <x/>
    </i>
    <i r="2">
      <x v="295"/>
      <x v="1"/>
      <x/>
    </i>
    <i r="2">
      <x v="320"/>
      <x v="1"/>
      <x/>
    </i>
    <i r="1">
      <x v="5"/>
      <x v="192"/>
      <x v="1"/>
      <x/>
    </i>
    <i r="1">
      <x v="16"/>
      <x v="45"/>
      <x v="1"/>
      <x/>
    </i>
    <i r="1">
      <x v="20"/>
      <x v="119"/>
      <x v="1"/>
      <x/>
    </i>
    <i r="2">
      <x v="303"/>
      <x v="1"/>
      <x/>
    </i>
    <i r="1">
      <x v="21"/>
      <x v="191"/>
      <x v="1"/>
      <x/>
    </i>
    <i r="1">
      <x v="28"/>
      <x v="26"/>
      <x v="1"/>
      <x/>
    </i>
    <i r="1">
      <x v="33"/>
      <x v="48"/>
      <x v="1"/>
      <x/>
    </i>
    <i r="1">
      <x v="35"/>
      <x v="138"/>
      <x v="1"/>
      <x/>
    </i>
    <i r="2">
      <x v="291"/>
      <x v="1"/>
      <x/>
    </i>
    <i r="2">
      <x v="331"/>
      <x v="1"/>
      <x/>
    </i>
    <i>
      <x v="70"/>
      <x v="4"/>
      <x v="168"/>
      <x v="9"/>
      <x v="2"/>
    </i>
    <i r="1">
      <x v="21"/>
      <x v="262"/>
      <x/>
      <x v="2"/>
    </i>
    <i>
      <x v="71"/>
      <x/>
      <x v="339"/>
      <x v="9"/>
      <x v="3"/>
    </i>
    <i r="1">
      <x v="4"/>
      <x v="141"/>
      <x v="2"/>
      <x/>
    </i>
    <i r="2">
      <x v="161"/>
      <x v="7"/>
      <x v="2"/>
    </i>
    <i r="3">
      <x v="8"/>
      <x v="2"/>
    </i>
    <i r="1">
      <x v="20"/>
      <x v="150"/>
      <x/>
      <x v="2"/>
    </i>
    <i r="1">
      <x v="21"/>
      <x v="261"/>
      <x/>
      <x v="2"/>
    </i>
    <i r="1">
      <x v="37"/>
      <x v="24"/>
      <x/>
      <x v="2"/>
    </i>
    <i r="1">
      <x v="40"/>
      <x v="339"/>
      <x v="9"/>
      <x v="3"/>
    </i>
    <i>
      <x v="72"/>
      <x v="1"/>
      <x v="18"/>
      <x v="8"/>
      <x v="1"/>
    </i>
    <i r="2">
      <x v="334"/>
      <x v="8"/>
      <x v="1"/>
    </i>
    <i r="1">
      <x v="4"/>
      <x v="86"/>
      <x v="8"/>
      <x v="1"/>
    </i>
    <i r="1">
      <x v="5"/>
      <x v="192"/>
      <x v="8"/>
      <x/>
    </i>
    <i r="1">
      <x v="6"/>
      <x v="267"/>
      <x v="8"/>
      <x v="1"/>
    </i>
    <i r="1">
      <x v="20"/>
      <x v="184"/>
      <x v="8"/>
      <x v="1"/>
    </i>
    <i r="2">
      <x v="303"/>
      <x v="8"/>
      <x v="1"/>
    </i>
    <i r="1">
      <x v="21"/>
      <x v="264"/>
      <x v="8"/>
      <x v="1"/>
    </i>
    <i r="1">
      <x v="31"/>
      <x v="124"/>
      <x v="8"/>
      <x v="1"/>
    </i>
    <i r="1">
      <x v="33"/>
      <x v="175"/>
      <x v="8"/>
      <x v="1"/>
    </i>
    <i r="1">
      <x v="35"/>
      <x v="138"/>
      <x v="8"/>
      <x/>
    </i>
    <i r="2">
      <x v="211"/>
      <x v="8"/>
      <x v="1"/>
    </i>
    <i r="2">
      <x v="291"/>
      <x v="8"/>
      <x v="1"/>
    </i>
    <i>
      <x v="73"/>
      <x v="4"/>
      <x v="188"/>
      <x v="8"/>
      <x v="2"/>
    </i>
    <i r="1">
      <x v="9"/>
      <x v="200"/>
      <x v="8"/>
      <x v="2"/>
    </i>
    <i r="1">
      <x v="17"/>
      <x v="273"/>
      <x v="8"/>
      <x v="2"/>
    </i>
    <i r="1">
      <x v="18"/>
      <x v="146"/>
      <x v="8"/>
      <x v="2"/>
    </i>
    <i r="1">
      <x v="19"/>
      <x v="112"/>
      <x v="5"/>
      <x v="2"/>
    </i>
    <i r="1">
      <x v="20"/>
      <x v="280"/>
      <x v="8"/>
      <x v="2"/>
    </i>
    <i r="2">
      <x v="292"/>
      <x v="8"/>
      <x v="2"/>
    </i>
    <i r="1">
      <x v="29"/>
      <x v="106"/>
      <x v="8"/>
      <x v="2"/>
    </i>
    <i r="1">
      <x v="35"/>
      <x v="4"/>
      <x v="8"/>
      <x v="2"/>
    </i>
    <i r="2">
      <x v="310"/>
      <x v="8"/>
      <x v="2"/>
    </i>
    <i r="1">
      <x v="38"/>
      <x v="122"/>
      <x v="8"/>
      <x v="2"/>
    </i>
    <i>
      <x v="74"/>
      <x v="4"/>
      <x v="36"/>
      <x v="7"/>
      <x v="2"/>
    </i>
    <i r="1">
      <x v="17"/>
      <x v="16"/>
      <x v="6"/>
      <x v="2"/>
    </i>
    <i r="1">
      <x v="20"/>
      <x v="306"/>
      <x v="6"/>
      <x v="2"/>
    </i>
    <i r="1">
      <x v="21"/>
      <x v="180"/>
      <x v="6"/>
      <x v="2"/>
    </i>
    <i r="2">
      <x v="183"/>
      <x v="6"/>
      <x v="2"/>
    </i>
    <i r="2">
      <x v="262"/>
      <x v="6"/>
      <x v="2"/>
    </i>
    <i r="2">
      <x v="308"/>
      <x v="6"/>
      <x v="2"/>
    </i>
    <i r="1">
      <x v="30"/>
      <x v="129"/>
      <x v="6"/>
      <x v="2"/>
    </i>
    <i r="1">
      <x v="31"/>
      <x v="53"/>
      <x v="6"/>
      <x v="2"/>
    </i>
    <i r="1">
      <x v="33"/>
      <x v="31"/>
      <x v="6"/>
      <x v="2"/>
    </i>
    <i r="2">
      <x v="139"/>
      <x v="6"/>
      <x v="2"/>
    </i>
    <i r="2">
      <x v="162"/>
      <x v="6"/>
      <x v="2"/>
    </i>
    <i r="2">
      <x v="324"/>
      <x v="6"/>
      <x v="2"/>
    </i>
    <i r="1">
      <x v="35"/>
      <x v="172"/>
      <x v="6"/>
      <x v="2"/>
    </i>
    <i r="1">
      <x v="38"/>
      <x v="122"/>
      <x v="7"/>
      <x v="2"/>
    </i>
    <i>
      <x v="75"/>
      <x/>
      <x v="105"/>
      <x v="2"/>
      <x/>
    </i>
    <i r="1">
      <x v="4"/>
      <x v="188"/>
      <x v="2"/>
      <x v="2"/>
    </i>
    <i r="2">
      <x v="213"/>
      <x v="2"/>
      <x/>
    </i>
    <i r="2">
      <x v="295"/>
      <x v="2"/>
      <x/>
    </i>
    <i r="1">
      <x v="6"/>
      <x v="267"/>
      <x v="2"/>
      <x v="1"/>
    </i>
    <i r="1">
      <x v="8"/>
      <x v="174"/>
      <x v="2"/>
      <x/>
    </i>
    <i r="1">
      <x v="10"/>
      <x v="238"/>
      <x v="2"/>
      <x/>
    </i>
    <i r="1">
      <x v="14"/>
      <x v="94"/>
      <x v="2"/>
      <x v="2"/>
    </i>
    <i r="2">
      <x v="109"/>
      <x v="2"/>
      <x/>
    </i>
    <i r="1">
      <x v="17"/>
      <x v="43"/>
      <x v="2"/>
      <x v="1"/>
    </i>
    <i r="2">
      <x v="51"/>
      <x v="2"/>
      <x/>
    </i>
    <i r="1">
      <x v="18"/>
      <x v="134"/>
      <x v="2"/>
      <x/>
    </i>
    <i r="2">
      <x v="268"/>
      <x v="4"/>
      <x/>
    </i>
    <i r="1">
      <x v="20"/>
      <x v="10"/>
      <x v="4"/>
      <x v="1"/>
    </i>
    <i r="2">
      <x v="21"/>
      <x v="4"/>
      <x v="2"/>
    </i>
    <i r="2">
      <x v="29"/>
      <x v="2"/>
      <x v="1"/>
    </i>
    <i r="2">
      <x v="77"/>
      <x v="2"/>
      <x v="1"/>
    </i>
    <i r="2">
      <x v="215"/>
      <x v="2"/>
      <x v="1"/>
    </i>
    <i r="2">
      <x v="303"/>
      <x v="2"/>
      <x v="1"/>
    </i>
    <i r="2">
      <x v="327"/>
      <x v="2"/>
      <x v="1"/>
    </i>
    <i r="1">
      <x v="21"/>
      <x v="104"/>
      <x v="4"/>
      <x v="1"/>
    </i>
    <i r="2">
      <x v="191"/>
      <x v="2"/>
      <x v="1"/>
    </i>
    <i r="2">
      <x v="224"/>
      <x v="4"/>
      <x v="1"/>
    </i>
    <i r="2">
      <x v="264"/>
      <x v="2"/>
      <x/>
    </i>
    <i r="2">
      <x v="309"/>
      <x v="2"/>
      <x v="1"/>
    </i>
    <i r="1">
      <x v="28"/>
      <x v="220"/>
      <x v="2"/>
      <x v="1"/>
    </i>
    <i r="2">
      <x v="283"/>
      <x v="4"/>
      <x/>
    </i>
    <i r="1">
      <x v="31"/>
      <x v="207"/>
      <x v="2"/>
      <x/>
    </i>
    <i r="2">
      <x v="244"/>
      <x v="2"/>
      <x/>
    </i>
    <i r="1">
      <x v="33"/>
      <x v="11"/>
      <x v="4"/>
      <x v="1"/>
    </i>
    <i r="1">
      <x v="34"/>
      <x v="241"/>
      <x v="2"/>
      <x/>
    </i>
    <i r="1">
      <x v="35"/>
      <x v="49"/>
      <x v="2"/>
      <x v="1"/>
    </i>
    <i r="2">
      <x v="101"/>
      <x v="4"/>
      <x v="1"/>
    </i>
    <i r="2">
      <x v="138"/>
      <x v="2"/>
      <x/>
    </i>
    <i r="2">
      <x v="201"/>
      <x v="2"/>
      <x v="1"/>
    </i>
    <i r="2">
      <x v="329"/>
      <x v="2"/>
      <x/>
    </i>
    <i r="1">
      <x v="41"/>
      <x v="249"/>
      <x v="2"/>
      <x/>
    </i>
    <i>
      <x v="76"/>
      <x v="3"/>
      <x v="272"/>
      <x/>
      <x v="2"/>
    </i>
    <i r="1">
      <x v="4"/>
      <x v="36"/>
      <x/>
      <x v="2"/>
    </i>
    <i r="2">
      <x v="89"/>
      <x/>
      <x v="2"/>
    </i>
    <i r="2">
      <x v="159"/>
      <x/>
      <x v="2"/>
    </i>
    <i r="1">
      <x v="14"/>
      <x v="93"/>
      <x/>
      <x v="2"/>
    </i>
    <i r="1">
      <x v="18"/>
      <x v="195"/>
      <x/>
      <x v="2"/>
    </i>
    <i r="1">
      <x v="19"/>
      <x v="91"/>
      <x/>
      <x v="2"/>
    </i>
    <i r="1">
      <x v="20"/>
      <x v="150"/>
      <x/>
      <x v="2"/>
    </i>
    <i r="2">
      <x v="173"/>
      <x/>
      <x v="2"/>
    </i>
    <i r="2">
      <x v="259"/>
      <x/>
      <x v="2"/>
    </i>
    <i r="2">
      <x v="282"/>
      <x/>
      <x v="2"/>
    </i>
    <i r="2">
      <x v="306"/>
      <x/>
      <x v="2"/>
    </i>
    <i r="1">
      <x v="21"/>
      <x v="308"/>
      <x/>
      <x v="2"/>
    </i>
    <i r="1">
      <x v="22"/>
      <x v="300"/>
      <x/>
      <x v="2"/>
    </i>
    <i r="1">
      <x v="23"/>
      <x v="229"/>
      <x/>
      <x v="2"/>
    </i>
    <i r="1">
      <x v="25"/>
      <x v="214"/>
      <x/>
      <x v="2"/>
    </i>
    <i r="1">
      <x v="30"/>
      <x v="76"/>
      <x/>
      <x v="2"/>
    </i>
    <i r="1">
      <x v="31"/>
      <x v="143"/>
      <x/>
      <x v="2"/>
    </i>
    <i r="1">
      <x v="32"/>
      <x v="25"/>
      <x/>
      <x v="2"/>
    </i>
    <i r="1">
      <x v="33"/>
      <x v="82"/>
      <x/>
      <x v="2"/>
    </i>
    <i r="2">
      <x v="83"/>
      <x/>
      <x v="2"/>
    </i>
    <i r="2">
      <x v="223"/>
      <x/>
      <x v="2"/>
    </i>
    <i r="2">
      <x v="279"/>
      <x/>
      <x v="2"/>
    </i>
    <i r="2">
      <x v="324"/>
      <x/>
      <x v="2"/>
    </i>
    <i r="1">
      <x v="35"/>
      <x v="96"/>
      <x/>
      <x v="2"/>
    </i>
    <i r="2">
      <x v="172"/>
      <x/>
      <x v="2"/>
    </i>
    <i r="1">
      <x v="37"/>
      <x v="23"/>
      <x/>
      <x v="2"/>
    </i>
    <i r="1">
      <x v="38"/>
      <x v="55"/>
      <x/>
      <x v="2"/>
    </i>
    <i t="grand">
      <x/>
    </i>
  </rowItems>
  <colItems count="1">
    <i/>
  </colItem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backgroundRefresh="0" refreshOnLoad="1" connectionId="2" xr16:uid="{7789C351-0FE5-4605-975F-7B802506C3C2}" autoFormatId="16" applyNumberFormats="0" applyBorderFormats="0" applyFontFormats="0" applyPatternFormats="0" applyAlignmentFormats="0" applyWidthHeightFormats="0">
  <queryTableRefresh nextId="28">
    <queryTableFields count="10">
      <queryTableField id="1" name="Source.Name" tableColumnId="1"/>
      <queryTableField id="2" name="OPERADOR" tableColumnId="2"/>
      <queryTableField id="3" name="ESTADO" tableColumnId="3"/>
      <queryTableField id="4" name="AUTORIZACION" tableColumnId="4"/>
      <queryTableField id="5" name="TURNO" tableColumnId="5"/>
      <queryTableField id="6" name="PACIENTE" tableColumnId="6"/>
      <queryTableField id="7" name="O. SOCIAL" tableColumnId="7"/>
      <queryTableField id="8" name="CUIL" tableColumnId="8"/>
      <queryTableField id="9" name="N° Afiliado" tableColumnId="9"/>
      <queryTableField id="20" name="MÓDULO" tableColumnId="2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backgroundRefresh="0" refreshOnLoad="1" connectionId="4" xr16:uid="{63B5DF98-9694-47C8-8111-72F6CDE33A04}" autoFormatId="16" applyNumberFormats="0" applyBorderFormats="0" applyFontFormats="0" applyPatternFormats="0" applyAlignmentFormats="0" applyWidthHeightFormats="0">
  <queryTableRefresh nextId="15" unboundColumnsRight="1">
    <queryTableFields count="12">
      <queryTableField id="1" name="Apellido y Nombre" tableColumnId="1"/>
      <queryTableField id="2" name="Servicio" tableColumnId="2"/>
      <queryTableField id="3" name="Matricula" tableColumnId="3"/>
      <queryTableField id="4" name="dia" tableColumnId="4"/>
      <queryTableField id="5" name="desde" tableColumnId="5"/>
      <queryTableField id="6" name="hasta" tableColumnId="6"/>
      <queryTableField id="7" name="desde hasta" tableColumnId="7"/>
      <queryTableField id="11" name="Columna1" tableColumnId="11"/>
      <queryTableField id="12" name="Columna2" tableColumnId="12"/>
      <queryTableField id="8" name="Combinada" tableColumnId="8"/>
      <queryTableField id="9" name="carga.PACIENTE" tableColumnId="9"/>
      <queryTableField id="10" dataBound="0" tableColumnId="10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a" xr10:uid="{A9F09128-C07E-4B05-B96D-F4F61EE940D3}" sourceName="dia">
  <pivotTables>
    <pivotTable tabId="6" name="TablaDinámica1"/>
    <pivotTable tabId="6" name="TablaDinámica2"/>
  </pivotTables>
  <data>
    <tabular pivotCacheId="1477617765">
      <items count="6">
        <i x="1" s="1"/>
        <i x="0" s="1"/>
        <i x="3" s="1"/>
        <i x="4" s="1"/>
        <i x="2" s="1"/>
        <i x="5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RESTACION___Inserte_1_Fila_x_Prestacion_x_Paciente_" xr10:uid="{A1181983-E4E0-48C5-A940-52F0A4B88169}" sourceName="PRESTACION _x000a_(Inserte 1 Fila x Prestacion x Paciente)">
  <pivotTables>
    <pivotTable tabId="7" name="TablaDinámica1"/>
  </pivotTables>
  <data>
    <tabular pivotCacheId="1477617765">
      <items count="11">
        <i x="1" s="1"/>
        <i x="4"/>
        <i x="2"/>
        <i x="0"/>
        <i x="6"/>
        <i x="7"/>
        <i x="8"/>
        <i x="5"/>
        <i x="3"/>
        <i x="9" nd="1"/>
        <i x="10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ervicio" xr10:uid="{1B53EC69-B691-405F-AAEA-1947D3985CE0}" sourceName="Servicio">
  <pivotTables>
    <pivotTable tabId="13" name="TablaDinámica2"/>
    <pivotTable tabId="17" name="TablaDinámica1"/>
  </pivotTables>
  <data>
    <tabular pivotCacheId="1548787447">
      <items count="7">
        <i x="1"/>
        <i x="3"/>
        <i x="2"/>
        <i x="0" s="1"/>
        <i x="4"/>
        <i x="6"/>
        <i x="5" nd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pellido_y_Nombre" xr10:uid="{B0EDFED1-8DD1-4799-9666-8389C980148B}" sourceName="Apellido y Nombre">
  <pivotTables>
    <pivotTable tabId="17" name="TablaDinámica1"/>
  </pivotTables>
  <data>
    <tabular pivotCacheId="1548787447">
      <items count="83">
        <i x="49" s="1"/>
        <i x="24"/>
        <i x="36"/>
        <i x="34"/>
        <i x="32"/>
        <i x="53" nd="1"/>
        <i x="0" nd="1"/>
        <i x="12" nd="1"/>
        <i x="68" nd="1"/>
        <i x="69" nd="1"/>
        <i x="59" nd="1"/>
        <i x="14" nd="1"/>
        <i x="6" nd="1"/>
        <i x="70" nd="1"/>
        <i x="3" nd="1"/>
        <i x="47" nd="1"/>
        <i x="18" nd="1"/>
        <i x="71" nd="1"/>
        <i x="44" nd="1"/>
        <i x="33" nd="1"/>
        <i x="1" nd="1"/>
        <i x="13" nd="1"/>
        <i x="38" nd="1"/>
        <i x="57" nd="1"/>
        <i x="10" nd="1"/>
        <i x="16" nd="1"/>
        <i x="26" nd="1"/>
        <i x="27" nd="1"/>
        <i x="17" nd="1"/>
        <i x="28" nd="1"/>
        <i x="29" nd="1"/>
        <i x="72" nd="1"/>
        <i x="4" nd="1"/>
        <i x="37" nd="1"/>
        <i x="73" nd="1"/>
        <i x="31" nd="1"/>
        <i x="77" nd="1"/>
        <i x="67" nd="1"/>
        <i x="22" nd="1"/>
        <i x="2" nd="1"/>
        <i x="7" nd="1"/>
        <i x="74" nd="1"/>
        <i x="65" nd="1"/>
        <i x="58" nd="1"/>
        <i x="62" nd="1"/>
        <i x="78" nd="1"/>
        <i x="79" nd="1"/>
        <i x="15" nd="1"/>
        <i x="48" nd="1"/>
        <i x="35" nd="1"/>
        <i x="52" nd="1"/>
        <i x="63" nd="1"/>
        <i x="55" nd="1"/>
        <i x="60" nd="1"/>
        <i x="61" nd="1"/>
        <i x="64" nd="1"/>
        <i x="75" nd="1"/>
        <i x="46" nd="1"/>
        <i x="5" nd="1"/>
        <i x="19" nd="1"/>
        <i x="43" nd="1"/>
        <i x="41" nd="1"/>
        <i x="8" nd="1"/>
        <i x="51" nd="1"/>
        <i x="30" nd="1"/>
        <i x="80" nd="1"/>
        <i x="81" nd="1"/>
        <i x="25" nd="1"/>
        <i x="54" nd="1"/>
        <i x="23" nd="1"/>
        <i x="76" nd="1"/>
        <i x="45" nd="1"/>
        <i x="20" nd="1"/>
        <i x="42" nd="1"/>
        <i x="56" nd="1"/>
        <i x="39" nd="1"/>
        <i x="50" nd="1"/>
        <i x="9" nd="1"/>
        <i x="66" nd="1"/>
        <i x="11" nd="1"/>
        <i x="82" nd="1"/>
        <i x="40" nd="1"/>
        <i x="2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pellido_y_Nombre1" xr10:uid="{456A2097-4ECD-4256-8624-29DDADD6E1A4}" sourceName="Apellido y Nombre">
  <pivotTables>
    <pivotTable tabId="18" name="TablaDinámica1"/>
  </pivotTables>
  <data>
    <tabular pivotCacheId="1548787447">
      <items count="83">
        <i x="0"/>
        <i x="26"/>
        <i x="28"/>
        <i x="36"/>
        <i x="35"/>
        <i x="34"/>
        <i x="53" nd="1"/>
        <i x="12" s="1" nd="1"/>
        <i x="68" nd="1"/>
        <i x="69" nd="1"/>
        <i x="59" nd="1"/>
        <i x="14" nd="1"/>
        <i x="6" nd="1"/>
        <i x="70" nd="1"/>
        <i x="3" nd="1"/>
        <i x="47" nd="1"/>
        <i x="18" nd="1"/>
        <i x="71" nd="1"/>
        <i x="44" nd="1"/>
        <i x="33" nd="1"/>
        <i x="1" nd="1"/>
        <i x="13" nd="1"/>
        <i x="38" nd="1"/>
        <i x="57" nd="1"/>
        <i x="10" nd="1"/>
        <i x="16" nd="1"/>
        <i x="27" nd="1"/>
        <i x="17" nd="1"/>
        <i x="29" nd="1"/>
        <i x="72" nd="1"/>
        <i x="4" nd="1"/>
        <i x="37" nd="1"/>
        <i x="49" nd="1"/>
        <i x="73" nd="1"/>
        <i x="31" nd="1"/>
        <i x="77" nd="1"/>
        <i x="67" nd="1"/>
        <i x="22" nd="1"/>
        <i x="2" nd="1"/>
        <i x="7" nd="1"/>
        <i x="74" nd="1"/>
        <i x="24" nd="1"/>
        <i x="65" nd="1"/>
        <i x="58" nd="1"/>
        <i x="62" nd="1"/>
        <i x="78" nd="1"/>
        <i x="79" nd="1"/>
        <i x="15" nd="1"/>
        <i x="48" nd="1"/>
        <i x="52" nd="1"/>
        <i x="32" nd="1"/>
        <i x="63" nd="1"/>
        <i x="55" nd="1"/>
        <i x="60" nd="1"/>
        <i x="61" nd="1"/>
        <i x="64" nd="1"/>
        <i x="75" nd="1"/>
        <i x="46" nd="1"/>
        <i x="5" nd="1"/>
        <i x="19" nd="1"/>
        <i x="43" nd="1"/>
        <i x="41" nd="1"/>
        <i x="8" nd="1"/>
        <i x="51" nd="1"/>
        <i x="30" nd="1"/>
        <i x="80" nd="1"/>
        <i x="81" nd="1"/>
        <i x="25" nd="1"/>
        <i x="54" nd="1"/>
        <i x="23" nd="1"/>
        <i x="76" nd="1"/>
        <i x="45" nd="1"/>
        <i x="20" nd="1"/>
        <i x="42" nd="1"/>
        <i x="56" nd="1"/>
        <i x="39" nd="1"/>
        <i x="50" nd="1"/>
        <i x="9" nd="1"/>
        <i x="66" nd="1"/>
        <i x="11" nd="1"/>
        <i x="82" nd="1"/>
        <i x="40" nd="1"/>
        <i x="2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a1" xr10:uid="{7124CD9A-14FE-45E4-BDF3-1E41A6067C3F}" sourceName="dia">
  <pivotTables>
    <pivotTable tabId="17" name="TablaDinámica1"/>
  </pivotTables>
  <data>
    <tabular pivotCacheId="1548787447">
      <items count="10">
        <i x="0" s="1"/>
        <i x="3" s="1"/>
        <i x="1" s="1"/>
        <i x="2" s="1" nd="1"/>
        <i x="9" s="1" nd="1"/>
        <i x="4" s="1" nd="1"/>
        <i x="8" s="1" nd="1"/>
        <i x="6" s="1" nd="1"/>
        <i x="7" s="1" nd="1"/>
        <i x="5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a2" xr10:uid="{C712D40E-3F06-4E97-A7D3-7EF864BE33FA}" sourceName="dia">
  <pivotTables>
    <pivotTable tabId="18" name="TablaDinámica1"/>
  </pivotTables>
  <data>
    <tabular pivotCacheId="1548787447">
      <items count="10">
        <i x="0" s="1" nd="1"/>
        <i x="2" s="1" nd="1"/>
        <i x="3" s="1" nd="1"/>
        <i x="9" s="1" nd="1"/>
        <i x="4" s="1" nd="1"/>
        <i x="1" s="1" nd="1"/>
        <i x="8" s="1" nd="1"/>
        <i x="6" s="1" nd="1"/>
        <i x="7" s="1" nd="1"/>
        <i x="5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a3" xr10:uid="{5F761080-FBF7-4441-8AD5-CBE0508E2980}" sourceName="dia">
  <pivotTables>
    <pivotTable tabId="13" name="TablaDinámica2"/>
  </pivotTables>
  <data>
    <tabular pivotCacheId="1548787447">
      <items count="10">
        <i x="0" s="1"/>
        <i x="2" s="1"/>
        <i x="3" s="1"/>
        <i x="4" s="1"/>
        <i x="1" s="1"/>
        <i x="9" s="1" nd="1"/>
        <i x="8" s="1" nd="1"/>
        <i x="6" s="1" nd="1"/>
        <i x="7" s="1" nd="1"/>
        <i x="5" s="1" nd="1"/>
      </items>
    </tabular>
  </data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ervicio2" xr10:uid="{5751A133-E604-445F-9885-DC3AA467D7B0}" sourceName="Servicio">
  <pivotTables>
    <pivotTable tabId="19" name="TablaDinámica1"/>
    <pivotTable tabId="19" name="TablaDinámica2"/>
    <pivotTable tabId="20" name="TablaDinámica3"/>
  </pivotTables>
  <data>
    <tabular pivotCacheId="1548787447">
      <items count="7">
        <i x="1" s="1"/>
        <i x="3" s="1"/>
        <i x="2" s="1"/>
        <i x="0" s="1"/>
        <i x="4" s="1"/>
        <i x="6" s="1"/>
        <i x="5" s="1" nd="1"/>
      </items>
    </tabular>
  </data>
</slicerCacheDefinition>
</file>

<file path=xl/slicerCaches/slicerCache10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pellido_y_Nombre2" xr10:uid="{4391727E-ED96-4E72-BEC0-6FF214607AF2}" sourceName="Apellido y Nombre">
  <pivotTables>
    <pivotTable tabId="19" name="TablaDinámica1"/>
    <pivotTable tabId="19" name="TablaDinámica2"/>
    <pivotTable tabId="20" name="TablaDinámica3"/>
  </pivotTables>
  <data>
    <tabular pivotCacheId="1548787447">
      <items count="83">
        <i x="0" s="1"/>
        <i x="12" s="1"/>
        <i x="14" s="1"/>
        <i x="6" s="1"/>
        <i x="3" s="1"/>
        <i x="47" s="1"/>
        <i x="18" s="1"/>
        <i x="44" s="1"/>
        <i x="33" s="1"/>
        <i x="1" s="1"/>
        <i x="13" s="1"/>
        <i x="38" s="1"/>
        <i x="10" s="1"/>
        <i x="16" s="1"/>
        <i x="26" s="1"/>
        <i x="27" s="1"/>
        <i x="17" s="1"/>
        <i x="28" s="1"/>
        <i x="29" s="1"/>
        <i x="4" s="1"/>
        <i x="37" s="1"/>
        <i x="49" s="1"/>
        <i x="31" s="1"/>
        <i x="22" s="1"/>
        <i x="2" s="1"/>
        <i x="7" s="1"/>
        <i x="24" s="1"/>
        <i x="36" s="1"/>
        <i x="15" s="1"/>
        <i x="48" s="1"/>
        <i x="35" s="1"/>
        <i x="52" s="1"/>
        <i x="34" s="1"/>
        <i x="32" s="1"/>
        <i x="5" s="1"/>
        <i x="19" s="1"/>
        <i x="43" s="1"/>
        <i x="41" s="1"/>
        <i x="8" s="1"/>
        <i x="51" s="1"/>
        <i x="30" s="1"/>
        <i x="25" s="1"/>
        <i x="23" s="1"/>
        <i x="45" s="1"/>
        <i x="20" s="1"/>
        <i x="42" s="1"/>
        <i x="39" s="1"/>
        <i x="50" s="1"/>
        <i x="9" s="1"/>
        <i x="11" s="1"/>
        <i x="40" s="1"/>
        <i x="53" s="1" nd="1"/>
        <i x="68" s="1" nd="1"/>
        <i x="69" s="1" nd="1"/>
        <i x="59" s="1" nd="1"/>
        <i x="70" s="1" nd="1"/>
        <i x="71" s="1" nd="1"/>
        <i x="57" s="1" nd="1"/>
        <i x="72" s="1" nd="1"/>
        <i x="73" s="1" nd="1"/>
        <i x="77" s="1" nd="1"/>
        <i x="67" s="1" nd="1"/>
        <i x="74" s="1" nd="1"/>
        <i x="65" s="1" nd="1"/>
        <i x="58" s="1" nd="1"/>
        <i x="62" s="1" nd="1"/>
        <i x="78" s="1" nd="1"/>
        <i x="79" s="1" nd="1"/>
        <i x="63" s="1" nd="1"/>
        <i x="55" s="1" nd="1"/>
        <i x="60" s="1" nd="1"/>
        <i x="61" s="1" nd="1"/>
        <i x="64" s="1" nd="1"/>
        <i x="75" s="1" nd="1"/>
        <i x="46" s="1" nd="1"/>
        <i x="80" s="1" nd="1"/>
        <i x="81" s="1" nd="1"/>
        <i x="54" s="1" nd="1"/>
        <i x="76" s="1" nd="1"/>
        <i x="56" s="1" nd="1"/>
        <i x="66" s="1" nd="1"/>
        <i x="82" s="1" nd="1"/>
        <i x="21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1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a11" xr10:uid="{0B0676F2-38A8-4334-9313-3FCD0A23FFE6}" sourceName="dia">
  <pivotTables>
    <pivotTable tabId="19" name="TablaDinámica1"/>
    <pivotTable tabId="19" name="TablaDinámica2"/>
    <pivotTable tabId="20" name="TablaDinámica3"/>
  </pivotTables>
  <data>
    <tabular pivotCacheId="1548787447">
      <items count="10">
        <i x="0" s="1"/>
        <i x="2" s="1"/>
        <i x="3" s="1"/>
        <i x="4" s="1"/>
        <i x="1" s="1"/>
        <i x="9" s="1" nd="1"/>
        <i x="8" s="1" nd="1"/>
        <i x="6" s="1" nd="1"/>
        <i x="7" s="1" nd="1"/>
        <i x="5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1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onsultorio" xr10:uid="{0C9F505F-6112-4CAE-A34F-ED1959A60F80}" sourceName="Consultorio">
  <pivotTables>
    <pivotTable tabId="21" name="TablaDinámica1"/>
  </pivotTables>
  <data>
    <tabular pivotCacheId="1477617765">
      <items count="28">
        <i x="15" s="1"/>
        <i x="21" s="1"/>
        <i x="18" s="1"/>
        <i x="26" s="1"/>
        <i x="22" s="1"/>
        <i x="4" s="1"/>
        <i x="11" s="1"/>
        <i x="3" s="1"/>
        <i x="5" s="1"/>
        <i x="14" s="1"/>
        <i x="17" s="1"/>
        <i x="13" s="1"/>
        <i x="0" s="1"/>
        <i x="16" s="1"/>
        <i x="24" s="1"/>
        <i x="25" s="1"/>
        <i x="20" s="1"/>
        <i x="27" s="1"/>
        <i x="1" s="1"/>
        <i x="10" s="1"/>
        <i x="6" s="1"/>
        <i x="2" s="1"/>
        <i x="8" s="1"/>
        <i x="19" s="1"/>
        <i x="7" s="1"/>
        <i x="12" s="1"/>
        <i x="9" s="1"/>
        <i x="23" s="1" nd="1"/>
      </items>
    </tabular>
  </data>
</slicerCacheDefinition>
</file>

<file path=xl/slicerCaches/slicerCache1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ervicio1" xr10:uid="{72AF00D7-73EE-4673-93FD-0A32E02D068E}" sourceName="Servicio">
  <pivotTables>
    <pivotTable tabId="18" name="TablaDinámica1"/>
  </pivotTables>
  <data>
    <tabular pivotCacheId="1548787447">
      <items count="7">
        <i x="4"/>
        <i x="1" nd="1"/>
        <i x="3" nd="1"/>
        <i x="2" nd="1"/>
        <i x="0" s="1" nd="1"/>
        <i x="6" nd="1"/>
        <i x="5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rvicio 1" xr10:uid="{58DA9DE8-C278-477B-A5DF-4E4BEB6C17DB}" cache="SegmentaciónDeDatos_Servicio" caption="Servicio" startItem="3" columnCount="3" style="SlicerStyleLight5" rowHeight="276225"/>
  <slicer name="PROFESIONAL" xr10:uid="{05FCF256-503C-4526-B0EE-C139D07C7883}" cache="SegmentaciónDeDatos_Apellido_y_Nombre" caption="PROFESIONAL" style="SlicerStyleLight5" rowHeight="228600"/>
  <slicer name="dia 1" xr10:uid="{8240AD2A-1425-450A-AC13-F9EB25CBCCBB}" cache="SegmentaciónDeDatos_dia1" caption="dia" columnCount="5" style="SlicerStyleLight5" rowHeight="5524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FESIONAL 1" xr10:uid="{FFCBBC61-9A08-4C14-BB2E-4591AEC35F82}" cache="SegmentaciónDeDatos_Apellido_y_Nombre1" caption="PROFESIONAL" style="SlicerStyleLight5" rowHeight="228600"/>
  <slicer name="dia 2" xr10:uid="{3B0EB28F-3948-4264-BA97-243A4A0340D6}" cache="SegmentaciónDeDatos_dia2" caption="dia" columnCount="5" style="SlicerStyleLight5" rowHeight="504000"/>
  <slicer name="Servicio 2" xr10:uid="{A03EA0EB-E959-44F3-89BB-BDDEE6E8705D}" cache="SegmentaciónDeDatos_Servicio1" caption="Servicio" startItem="3" columnCount="3" style="SlicerStyleLight5" rowHeight="276225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rvicio" xr10:uid="{857464E1-5568-494D-8109-BC429DB733ED}" cache="SegmentaciónDeDatos_Servicio" caption="Servicio" columnCount="3" style="SlicerStyleDark5" rowHeight="276225"/>
  <slicer name="dia 3" xr10:uid="{68D78E7A-E8A8-4B1A-BCB7-6074AB81EA4A}" cache="SegmentaciónDeDatos_dia3" caption="dia" columnCount="5" style="SlicerStyleLight5" rowHeight="638175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ia" xr10:uid="{CC396C81-7614-482A-8A88-C0C5011487A0}" cache="SegmentaciónDeDatos_dia" caption="Dia" columnCount="6" style="SlicerStyleLight5" rowHeight="361950"/>
</slicers>
</file>

<file path=xl/slicers/slicer5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ESTACION" xr10:uid="{3738122A-0989-4A9E-90A6-E5964A4AC970}" cache="SegmentaciónDeDatos_PRESTACION___Inserte_1_Fila_x_Prestacion_x_Paciente_" caption="PRESTACION" columnCount="5" style="SlicerStyleLight5" rowHeight="228600"/>
</slicers>
</file>

<file path=xl/slicers/slicer6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rvicio 3" xr10:uid="{2D98AC99-646A-4E35-A115-41482DF1EA68}" cache="SegmentaciónDeDatos_Servicio2" caption="Servicio" columnCount="3" style="SlicerStyleLight5" rowHeight="276225"/>
  <slicer name="PROFESIONAL 2" xr10:uid="{09E99817-FF38-4949-B9FD-8B0E17ACDF08}" cache="SegmentaciónDeDatos_Apellido_y_Nombre2" caption="PROFESIONAL" style="SlicerStyleLight5" rowHeight="228600"/>
  <slicer name="dia 4" xr10:uid="{E4E374AB-6922-41B0-8FA4-D426FA844215}" cache="SegmentaciónDeDatos_dia11" caption="dia" columnCount="5" style="SlicerStyleLight5" rowHeight="552450"/>
</slicers>
</file>

<file path=xl/slicers/slicer7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nsultorio" xr10:uid="{D6E98B73-1FF4-4032-959F-7E4F956E3A7D}" cache="SegmentaciónDeDatos_Consultorio" caption="Consultorio" columnCount="2" style="SlicerStyleLight5" rowHeight="228600"/>
</slicer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59092B-C2B6-46EA-8FB7-AC035FAAB185}" name="Tabla2" displayName="Tabla2" ref="A1:I133" totalsRowShown="0" headerRowDxfId="8190" dataDxfId="8189">
  <autoFilter ref="A1:I133" xr:uid="{8859092B-C2B6-46EA-8FB7-AC035FAAB185}"/>
  <tableColumns count="9">
    <tableColumn id="1" xr3:uid="{5EB6C10E-2E1A-4F5D-9737-C93114E9F7E6}" name="OPERADOR" dataDxfId="8188"/>
    <tableColumn id="2" xr3:uid="{9FF02C50-A5D1-4395-A68B-5BCDFAFE0533}" name="ESTADO" dataDxfId="8187"/>
    <tableColumn id="3" xr3:uid="{6B2747ED-2450-4EA9-A9B1-E4985CD84B95}" name="AUTORIZACION" dataDxfId="8186"/>
    <tableColumn id="4" xr3:uid="{F24B6E2F-4D9E-4E5B-AA05-3BC0FDA775ED}" name="TURNO" dataDxfId="8185"/>
    <tableColumn id="5" xr3:uid="{B8C9E062-99F0-4C81-A31E-991511B380D6}" name="PACIENTE" dataDxfId="8184"/>
    <tableColumn id="6" xr3:uid="{EC720E97-0533-4CBA-A687-99FE72974A09}" name="O. SOCIAL" dataDxfId="8183"/>
    <tableColumn id="7" xr3:uid="{6F129F01-2DF1-4CF4-9E57-C07911B28158}" name="CUIL" dataDxfId="8182"/>
    <tableColumn id="8" xr3:uid="{6E80C34B-6A37-4FDE-8C00-9F6C2C3F65AA}" name="N° Afiliado" dataDxfId="8181"/>
    <tableColumn id="9" xr3:uid="{69252708-CA63-42F2-92F8-9BB9CCB41503}" name="Columna1" dataDxfId="818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EC168E6-18EB-4F84-9CE5-5D6788888184}" name="BASE_PACIENTES_2026" displayName="BASE_PACIENTES_2026" ref="A1:J715" tableType="queryTable" totalsRowShown="0">
  <autoFilter ref="A1:J715" xr:uid="{2EC168E6-18EB-4F84-9CE5-5D6788888184}"/>
  <tableColumns count="10">
    <tableColumn id="1" xr3:uid="{11AE70D4-306D-4078-9081-D5D2432DE12D}" uniqueName="1" name="Source.Name" queryTableFieldId="1" dataDxfId="8179"/>
    <tableColumn id="2" xr3:uid="{ED859079-E81B-4A81-A5C2-97AB10CD8767}" uniqueName="2" name="OPERADOR" queryTableFieldId="2" dataDxfId="8178"/>
    <tableColumn id="3" xr3:uid="{DD12C9D6-B605-4972-8558-B4EE440B23D5}" uniqueName="3" name="ESTADO" queryTableFieldId="3" dataDxfId="8177"/>
    <tableColumn id="4" xr3:uid="{975CD035-712D-46C0-A51E-AF6964E73859}" uniqueName="4" name="AUTORIZACION" queryTableFieldId="4"/>
    <tableColumn id="5" xr3:uid="{D86F2445-47F1-43AF-81B3-2E5C89C26990}" uniqueName="5" name="TURNO" queryTableFieldId="5" dataDxfId="8176"/>
    <tableColumn id="6" xr3:uid="{F4F9556F-6E61-4F6B-830E-67DD39EA0283}" uniqueName="6" name="PACIENTE" queryTableFieldId="6" dataDxfId="8175"/>
    <tableColumn id="7" xr3:uid="{7B2EFCB1-18E8-4EC1-9133-3CBAF3AA1F51}" uniqueName="7" name="O. SOCIAL" queryTableFieldId="7" dataDxfId="8174"/>
    <tableColumn id="8" xr3:uid="{DDD064BF-A4B1-4C54-A609-F6FEE51BC022}" uniqueName="8" name="CUIL" queryTableFieldId="8" dataDxfId="8173"/>
    <tableColumn id="9" xr3:uid="{D3A34692-2447-4554-80D9-5E314765B4B3}" uniqueName="9" name="N° Afiliado" queryTableFieldId="9" dataDxfId="8172"/>
    <tableColumn id="20" xr3:uid="{4E732C35-A768-48B1-827A-6B15ED3B022F}" uniqueName="20" name="MÓDULO" queryTableFieldId="20" dataDxfId="817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4550E7-2266-4D3C-9F05-B3A62CB05A44}" name="carga" displayName="carga" ref="A1:U1349" totalsRowShown="0" headerRowDxfId="8213" dataDxfId="8212">
  <autoFilter ref="A1:U1349" xr:uid="{294550E7-2266-4D3C-9F05-B3A62CB05A44}"/>
  <tableColumns count="21">
    <tableColumn id="1" xr3:uid="{F32EE479-40F5-40A3-A8EE-6DA5F54486D9}" name="PACIENTE" dataDxfId="8211"/>
    <tableColumn id="2" xr3:uid="{516B4568-2133-460B-9F3D-B586E46CC1B6}" name="CUIL" dataDxfId="8210">
      <calculatedColumnFormula>+_xlfn.XLOOKUP(carga[[#This Row],[PACIENTE]],BASE_PACIENTES_2026[PACIENTE],BASE_PACIENTES_2026[CUIL],0,0)</calculatedColumnFormula>
    </tableColumn>
    <tableColumn id="3" xr3:uid="{572C5C2A-0543-4A01-9277-C75A6731D944}" name="OBRA SOCIAL" dataDxfId="8209">
      <calculatedColumnFormula>+_xlfn.XLOOKUP(carga[[#This Row],[PACIENTE]],BASE_PACIENTES_2026[PACIENTE],BASE_PACIENTES_2026[O. SOCIAL],0,0)</calculatedColumnFormula>
    </tableColumn>
    <tableColumn id="8" xr3:uid="{022BC732-B59B-4C08-BC10-0BE827563F21}" name="MODULO" dataDxfId="8208">
      <calculatedColumnFormula>+_xlfn.XLOOKUP(carga[[#This Row],[PACIENTE]],BASE_PACIENTES_2026[PACIENTE],BASE_PACIENTES_2026[MÓDULO],0,0)</calculatedColumnFormula>
    </tableColumn>
    <tableColumn id="12" xr3:uid="{D5B7F62B-D834-405D-B755-986935A07E61}" name="TURNO" dataDxfId="8207"/>
    <tableColumn id="4" xr3:uid="{2A1DABC4-246C-4550-A08B-29E86C1671BE}" name="PRESTACION _x000a_(Inserte 1 Fila x Prestacion x Paciente)" dataDxfId="8206"/>
    <tableColumn id="6" xr3:uid="{48522F42-5816-485E-8DC9-0225B3F8B0CC}" name="sesiones semanales" dataDxfId="8205"/>
    <tableColumn id="11" xr3:uid="{ED4BEB95-3DF2-46F8-BF09-341C1AE7CFEB}" name="profesional" dataDxfId="8204"/>
    <tableColumn id="7" xr3:uid="{CA1372F7-54E8-47FC-A122-2F3F63ADD5FB}" name="dia" dataDxfId="8203"/>
    <tableColumn id="9" xr3:uid="{E8CB8C47-E939-4009-9A2A-12C7A19795A3}" name="hora" dataDxfId="8202"/>
    <tableColumn id="16" xr3:uid="{ECEA8036-4880-4742-88DB-5BB9AB3F4A55}" name="Consultorio" dataDxfId="8201"/>
    <tableColumn id="5" xr3:uid="{23E1CD66-8617-4117-89C8-F4B33C57178D}" name="dia copia" dataDxfId="8200">
      <calculatedColumnFormula>+carga[[#This Row],[dia]]</calculatedColumnFormula>
    </tableColumn>
    <tableColumn id="10" xr3:uid="{1A142F0A-F4E9-4C5F-BA98-B2931DF0F2F1}" name="hora copia" dataDxfId="8199">
      <calculatedColumnFormula>+carga[[#This Row],[hora]]</calculatedColumnFormula>
    </tableColumn>
    <tableColumn id="13" xr3:uid="{1ECECCD6-2E77-47B2-82BA-74D864E28DD3}" name="ACCION" dataDxfId="8198"/>
    <tableColumn id="14" xr3:uid="{481D9EBA-4D17-452F-BC69-7290ABA4F948}" name="FECHA ACCION" dataDxfId="8197"/>
    <tableColumn id="15" xr3:uid="{E32AD2BF-F780-41DA-A54A-E24285DCD678}" name="MOTIVO" dataDxfId="8196"/>
    <tableColumn id="17" xr3:uid="{25C04215-E089-4C3B-87E9-B3A90AEC40FE}" name="MOTIVO2" dataDxfId="8195"/>
    <tableColumn id="18" xr3:uid="{6AD5512E-F834-4A61-B12E-47E1F848B0FC}" name="MOTIVO3" dataDxfId="8194"/>
    <tableColumn id="19" xr3:uid="{7E368669-D58D-4D33-A28C-D39086448EBA}" name="MOTIVO4" dataDxfId="8193"/>
    <tableColumn id="20" xr3:uid="{940DD17C-6AB8-475C-AD0B-BA692E650585}" name="MOTIVO5" dataDxfId="8192"/>
    <tableColumn id="21" xr3:uid="{E2EA8512-44DD-44A1-B46E-E64374561E78}" name="DNI" dataDxfId="8191">
      <calculatedColumnFormula>+MID(carga[[#This Row],[CUIL]],4,8)</calculatedColumnFormula>
    </tableColumn>
  </tableColumns>
  <tableStyleInfo name="TableStyleMedium6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20CF1E5-62D8-49E5-B00D-01A4F7F7E7BF}" name="Combinar1" displayName="Combinar1" ref="A1:L3332" tableType="queryTable" totalsRowShown="0">
  <autoFilter ref="A1:L3332" xr:uid="{320CF1E5-62D8-49E5-B00D-01A4F7F7E7BF}">
    <filterColumn colId="0">
      <filters>
        <filter val="BENEDETTO Andres Esteban"/>
      </filters>
    </filterColumn>
  </autoFilter>
  <tableColumns count="12">
    <tableColumn id="1" xr3:uid="{521FFEB7-1AA7-4237-8808-8326DA41E4D7}" uniqueName="1" name="Apellido y Nombre" queryTableFieldId="1" dataDxfId="7925"/>
    <tableColumn id="2" xr3:uid="{4E2221E6-2C2A-4910-83AD-7A7747D08A68}" uniqueName="2" name="Servicio" queryTableFieldId="2" dataDxfId="7924"/>
    <tableColumn id="3" xr3:uid="{4B664D3B-4F10-4628-8188-9D98CFC8B68A}" uniqueName="3" name="Matricula" queryTableFieldId="3" dataDxfId="7923"/>
    <tableColumn id="4" xr3:uid="{57CBB8AF-93F2-4A15-86C1-586510DD46C8}" uniqueName="4" name="dia" queryTableFieldId="4" dataDxfId="7922"/>
    <tableColumn id="5" xr3:uid="{45D1EF06-A9C1-480C-AD2F-4CB5BE06C986}" uniqueName="5" name="desde" queryTableFieldId="5" dataDxfId="7921"/>
    <tableColumn id="6" xr3:uid="{0521AE3F-9489-4E07-AD03-A3CD64B432A3}" uniqueName="6" name="hasta" queryTableFieldId="6" dataDxfId="7920"/>
    <tableColumn id="7" xr3:uid="{AD7611C1-1A92-4E3E-B8C6-71D89140CD6B}" uniqueName="7" name="desde hasta" queryTableFieldId="7" dataDxfId="7919"/>
    <tableColumn id="11" xr3:uid="{7504FEBF-6228-46CC-8E71-C5BC71D249C9}" uniqueName="11" name="Columna1" queryTableFieldId="11"/>
    <tableColumn id="12" xr3:uid="{AECBAE99-A945-42E0-B375-7BACA3B581A3}" uniqueName="12" name="Columna2" queryTableFieldId="12"/>
    <tableColumn id="8" xr3:uid="{24924904-1FA4-4DA0-8EBC-439AAE5821E0}" uniqueName="8" name="Combinada" queryTableFieldId="8" dataDxfId="7918"/>
    <tableColumn id="9" xr3:uid="{85CD9105-4305-406B-AEF8-D9489CF8F4D9}" uniqueName="9" name="carga.PACIENTE" queryTableFieldId="9" dataDxfId="7917"/>
    <tableColumn id="10" xr3:uid="{6B530F85-00CD-4F04-9073-858A00ED91BF}" uniqueName="10" name="turno" queryTableFieldId="10" dataDxfId="7916">
      <calculatedColumnFormula>+_xlfn.XLOOKUP(Combinar1[[#This Row],[carga.PACIENTE]],carga[PACIENTE],carga[TURNO],0,0)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3CB3AAF-BD89-4E04-B499-30F4194EF274}" name="horarios__2" displayName="horarios__2" ref="A1:I942" totalsRowShown="0">
  <autoFilter ref="A1:I942" xr:uid="{73CB3AAF-BD89-4E04-B499-30F4194EF274}"/>
  <tableColumns count="9">
    <tableColumn id="1" xr3:uid="{9B328454-9223-48CE-BD6A-5B06264B9E20}" name="Apellido y Nombre" dataDxfId="7915"/>
    <tableColumn id="2" xr3:uid="{00E3322E-AE1F-4A2A-B09E-9B8000FD3DAD}" name="Servicio" dataDxfId="7914"/>
    <tableColumn id="3" xr3:uid="{09E57C03-9DA1-40EF-9273-3DC6FACCF90D}" name="Matricula" dataDxfId="7913"/>
    <tableColumn id="4" xr3:uid="{0F423A9B-A173-411E-9BDF-C072215DFB37}" name="dia" dataDxfId="7912"/>
    <tableColumn id="5" xr3:uid="{80E42167-A339-469E-813A-35B142CA9303}" name="desde" dataDxfId="7911"/>
    <tableColumn id="6" xr3:uid="{EF465A1F-E51E-4BFD-A0A6-D5A1F554C4ED}" name="hasta" dataDxfId="7910"/>
    <tableColumn id="7" xr3:uid="{166E9802-FA16-472F-AF5B-A702E17A793D}" name="desde hasta" dataDxfId="7909"/>
    <tableColumn id="8" xr3:uid="{2489DBCD-CB8B-4383-834A-08330520CE70}" name="Combinada" dataDxfId="7908"/>
    <tableColumn id="9" xr3:uid="{D6A39E9A-5E39-411B-8CA6-3CA7289B9270}" name="carga.PACIENTE" dataDxfId="790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EB09676-42F5-4C70-BC9D-3FA356115EFA}" name="tbl_Horarios" displayName="tbl_Horarios" ref="A1:I1269" totalsRowShown="0" headerRowDxfId="9">
  <autoFilter ref="A1:I1269" xr:uid="{EEB09676-42F5-4C70-BC9D-3FA356115EFA}"/>
  <tableColumns count="9">
    <tableColumn id="1" xr3:uid="{DE3DDCAE-FDA0-4FFD-A262-F7389EE87EF9}" name="Apellido y Nombre"/>
    <tableColumn id="2" xr3:uid="{F7004084-0072-4348-BC3B-B80E47B2B824}" name="Servicio"/>
    <tableColumn id="3" xr3:uid="{FCBFF99C-4D4F-4568-94C1-50A2AB3EEDDA}" name="Matricula"/>
    <tableColumn id="4" xr3:uid="{E8F02DD8-24C6-43C0-ABC8-55DCE6C58342}" name="dia"/>
    <tableColumn id="5" xr3:uid="{A1C35E29-F535-4E18-B1F7-F9C8C27A42A7}" name="desde" dataDxfId="8"/>
    <tableColumn id="6" xr3:uid="{8B9677A2-D927-48A6-8E46-2433CFCCF946}" name="hasta" dataDxfId="7"/>
    <tableColumn id="7" xr3:uid="{A33B1078-603B-47C5-8363-AD057EC537AA}" name="desde hasta" dataDxfId="6"/>
    <tableColumn id="8" xr3:uid="{6D62A1E3-F281-44F5-86CF-9EC475EC2C5C}" name="Columna1"/>
    <tableColumn id="9" xr3:uid="{6F2C6F75-CC60-4378-B8D1-540AC1C0C6E9}" name="Columna2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Relationship Id="rId4" Type="http://schemas.microsoft.com/office/2019/04/relationships/namedSheetView" Target="../namedSheetViews/namedSheetView1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microsoft.com/office/2007/relationships/slicer" Target="../slicers/slicer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3.xml.rels><?xml version="1.0" encoding="UTF-8" standalone="yes"?>
<Relationships xmlns="http://schemas.openxmlformats.org/package/2006/relationships"><Relationship Id="rId3" Type="http://schemas.microsoft.com/office/2007/relationships/slicer" Target="../slicers/slicer5.xml"/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7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4" Type="http://schemas.microsoft.com/office/2007/relationships/slicer" Target="../slicers/slicer6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8.xml.rels><?xml version="1.0" encoding="UTF-8" standalone="yes"?>
<Relationships xmlns="http://schemas.openxmlformats.org/package/2006/relationships"><Relationship Id="rId3" Type="http://schemas.microsoft.com/office/2007/relationships/slicer" Target="../slicers/slicer7.xml"/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13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A6F4A-D320-40F2-92AE-F008194EE071}">
  <dimension ref="A1:I133"/>
  <sheetViews>
    <sheetView topLeftCell="A68" workbookViewId="0">
      <selection activeCell="E107" sqref="E107"/>
    </sheetView>
  </sheetViews>
  <sheetFormatPr baseColWidth="10" defaultColWidth="11.44140625" defaultRowHeight="14.4" x14ac:dyDescent="0.3"/>
  <cols>
    <col min="1" max="1" width="13.109375" customWidth="1"/>
    <col min="2" max="2" width="10.33203125" customWidth="1"/>
    <col min="3" max="3" width="16.33203125" customWidth="1"/>
    <col min="4" max="4" width="9.109375" customWidth="1"/>
    <col min="5" max="5" width="42.44140625" bestFit="1" customWidth="1"/>
    <col min="6" max="6" width="25.5546875" bestFit="1" customWidth="1"/>
    <col min="7" max="7" width="13.109375" bestFit="1" customWidth="1"/>
    <col min="8" max="8" width="20.44140625" bestFit="1" customWidth="1"/>
  </cols>
  <sheetData>
    <row r="1" spans="1:9" x14ac:dyDescent="0.3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x14ac:dyDescent="0.3">
      <c r="A2" s="5" t="s">
        <v>9</v>
      </c>
      <c r="B2" s="5" t="s">
        <v>10</v>
      </c>
      <c r="C2" s="6"/>
      <c r="D2" s="6" t="s">
        <v>11</v>
      </c>
      <c r="E2" s="7" t="s">
        <v>12</v>
      </c>
      <c r="F2" s="6" t="s">
        <v>13</v>
      </c>
      <c r="G2" s="8" t="s">
        <v>14</v>
      </c>
      <c r="H2" s="8" t="s">
        <v>15</v>
      </c>
      <c r="I2" s="6"/>
    </row>
    <row r="3" spans="1:9" x14ac:dyDescent="0.3">
      <c r="A3" s="9" t="s">
        <v>9</v>
      </c>
      <c r="B3" s="9" t="s">
        <v>10</v>
      </c>
      <c r="C3" s="10"/>
      <c r="D3" s="10" t="s">
        <v>11</v>
      </c>
      <c r="E3" s="11" t="s">
        <v>16</v>
      </c>
      <c r="F3" s="10" t="s">
        <v>13</v>
      </c>
      <c r="G3" s="12" t="s">
        <v>17</v>
      </c>
      <c r="H3" s="12" t="s">
        <v>18</v>
      </c>
      <c r="I3" s="6"/>
    </row>
    <row r="4" spans="1:9" x14ac:dyDescent="0.3">
      <c r="A4" s="5" t="s">
        <v>9</v>
      </c>
      <c r="B4" s="5" t="s">
        <v>10</v>
      </c>
      <c r="C4" s="6"/>
      <c r="D4" s="6" t="s">
        <v>11</v>
      </c>
      <c r="E4" s="7" t="s">
        <v>19</v>
      </c>
      <c r="F4" s="6" t="s">
        <v>13</v>
      </c>
      <c r="G4" s="8" t="s">
        <v>20</v>
      </c>
      <c r="H4" s="8" t="s">
        <v>21</v>
      </c>
      <c r="I4" s="6"/>
    </row>
    <row r="5" spans="1:9" x14ac:dyDescent="0.3">
      <c r="A5" s="9" t="s">
        <v>9</v>
      </c>
      <c r="B5" s="9" t="s">
        <v>10</v>
      </c>
      <c r="C5" s="10"/>
      <c r="D5" s="10" t="s">
        <v>22</v>
      </c>
      <c r="E5" s="11" t="s">
        <v>23</v>
      </c>
      <c r="F5" s="10" t="s">
        <v>13</v>
      </c>
      <c r="G5" s="12" t="s">
        <v>24</v>
      </c>
      <c r="H5" s="12">
        <v>41115266</v>
      </c>
      <c r="I5" s="6"/>
    </row>
    <row r="6" spans="1:9" x14ac:dyDescent="0.3">
      <c r="A6" s="5" t="s">
        <v>9</v>
      </c>
      <c r="B6" s="5" t="s">
        <v>10</v>
      </c>
      <c r="C6" s="6"/>
      <c r="D6" s="6" t="s">
        <v>22</v>
      </c>
      <c r="E6" s="7" t="s">
        <v>25</v>
      </c>
      <c r="F6" s="6" t="s">
        <v>13</v>
      </c>
      <c r="G6" s="8" t="s">
        <v>26</v>
      </c>
      <c r="H6" s="8">
        <v>52157750</v>
      </c>
      <c r="I6" s="6"/>
    </row>
    <row r="7" spans="1:9" x14ac:dyDescent="0.3">
      <c r="A7" s="9" t="s">
        <v>9</v>
      </c>
      <c r="B7" s="9" t="s">
        <v>10</v>
      </c>
      <c r="C7" s="10"/>
      <c r="D7" s="10" t="s">
        <v>22</v>
      </c>
      <c r="E7" s="11" t="s">
        <v>27</v>
      </c>
      <c r="F7" s="10" t="s">
        <v>13</v>
      </c>
      <c r="G7" s="12" t="s">
        <v>28</v>
      </c>
      <c r="H7" s="12" t="s">
        <v>29</v>
      </c>
      <c r="I7" s="6"/>
    </row>
    <row r="8" spans="1:9" x14ac:dyDescent="0.3">
      <c r="A8" s="5" t="s">
        <v>9</v>
      </c>
      <c r="B8" s="5" t="s">
        <v>10</v>
      </c>
      <c r="C8" s="6"/>
      <c r="D8" s="6" t="s">
        <v>22</v>
      </c>
      <c r="E8" s="13" t="s">
        <v>30</v>
      </c>
      <c r="F8" s="6" t="s">
        <v>13</v>
      </c>
      <c r="G8" s="8" t="s">
        <v>31</v>
      </c>
      <c r="H8" s="8">
        <v>57566237</v>
      </c>
      <c r="I8" s="6"/>
    </row>
    <row r="9" spans="1:9" x14ac:dyDescent="0.3">
      <c r="A9" s="9" t="s">
        <v>9</v>
      </c>
      <c r="B9" s="9" t="s">
        <v>10</v>
      </c>
      <c r="C9" s="9"/>
      <c r="D9" s="10" t="s">
        <v>22</v>
      </c>
      <c r="E9" s="11" t="s">
        <v>32</v>
      </c>
      <c r="F9" s="10" t="s">
        <v>13</v>
      </c>
      <c r="G9" s="12" t="s">
        <v>33</v>
      </c>
      <c r="H9" s="12">
        <v>55286279</v>
      </c>
      <c r="I9" s="6"/>
    </row>
    <row r="10" spans="1:9" x14ac:dyDescent="0.3">
      <c r="A10" s="5" t="s">
        <v>9</v>
      </c>
      <c r="B10" s="5" t="s">
        <v>10</v>
      </c>
      <c r="C10" s="5"/>
      <c r="D10" s="6" t="s">
        <v>22</v>
      </c>
      <c r="E10" s="7" t="s">
        <v>34</v>
      </c>
      <c r="F10" s="6" t="s">
        <v>13</v>
      </c>
      <c r="G10" s="8" t="s">
        <v>35</v>
      </c>
      <c r="H10" s="8">
        <v>38790511</v>
      </c>
      <c r="I10" s="6"/>
    </row>
    <row r="11" spans="1:9" x14ac:dyDescent="0.3">
      <c r="A11" s="9" t="s">
        <v>36</v>
      </c>
      <c r="B11" s="9" t="s">
        <v>10</v>
      </c>
      <c r="C11" s="9"/>
      <c r="D11" s="10" t="s">
        <v>22</v>
      </c>
      <c r="E11" s="11" t="s">
        <v>37</v>
      </c>
      <c r="F11" s="10" t="s">
        <v>13</v>
      </c>
      <c r="G11" s="12" t="s">
        <v>38</v>
      </c>
      <c r="H11" s="10" t="s">
        <v>39</v>
      </c>
      <c r="I11" s="6"/>
    </row>
    <row r="12" spans="1:9" x14ac:dyDescent="0.3">
      <c r="A12" s="5" t="s">
        <v>36</v>
      </c>
      <c r="B12" s="5" t="s">
        <v>10</v>
      </c>
      <c r="C12" s="5"/>
      <c r="D12" s="6" t="s">
        <v>22</v>
      </c>
      <c r="E12" s="7" t="s">
        <v>40</v>
      </c>
      <c r="F12" s="6" t="s">
        <v>13</v>
      </c>
      <c r="G12" s="8" t="s">
        <v>41</v>
      </c>
      <c r="H12" s="6">
        <v>32123010</v>
      </c>
      <c r="I12" s="6"/>
    </row>
    <row r="13" spans="1:9" x14ac:dyDescent="0.3">
      <c r="A13" s="9" t="s">
        <v>36</v>
      </c>
      <c r="B13" s="9" t="s">
        <v>10</v>
      </c>
      <c r="C13" s="9"/>
      <c r="D13" s="10" t="s">
        <v>22</v>
      </c>
      <c r="E13" s="11" t="s">
        <v>42</v>
      </c>
      <c r="F13" s="10" t="s">
        <v>13</v>
      </c>
      <c r="G13" s="12" t="s">
        <v>43</v>
      </c>
      <c r="H13" s="10" t="s">
        <v>44</v>
      </c>
      <c r="I13" s="6"/>
    </row>
    <row r="14" spans="1:9" x14ac:dyDescent="0.3">
      <c r="A14" s="5" t="s">
        <v>36</v>
      </c>
      <c r="B14" s="5" t="s">
        <v>10</v>
      </c>
      <c r="C14" s="5"/>
      <c r="D14" s="6" t="s">
        <v>11</v>
      </c>
      <c r="E14" s="7" t="s">
        <v>45</v>
      </c>
      <c r="F14" s="6" t="s">
        <v>13</v>
      </c>
      <c r="G14" s="8" t="s">
        <v>46</v>
      </c>
      <c r="H14" s="6" t="s">
        <v>47</v>
      </c>
      <c r="I14" s="6"/>
    </row>
    <row r="15" spans="1:9" x14ac:dyDescent="0.3">
      <c r="A15" s="9" t="s">
        <v>36</v>
      </c>
      <c r="B15" s="9" t="s">
        <v>10</v>
      </c>
      <c r="C15" s="9"/>
      <c r="D15" s="10" t="s">
        <v>22</v>
      </c>
      <c r="E15" s="11" t="s">
        <v>48</v>
      </c>
      <c r="F15" s="10" t="s">
        <v>13</v>
      </c>
      <c r="G15" s="12" t="s">
        <v>49</v>
      </c>
      <c r="H15" s="10">
        <v>55288753</v>
      </c>
      <c r="I15" s="6"/>
    </row>
    <row r="16" spans="1:9" x14ac:dyDescent="0.3">
      <c r="A16" s="5" t="s">
        <v>36</v>
      </c>
      <c r="B16" s="5" t="s">
        <v>10</v>
      </c>
      <c r="C16" s="5"/>
      <c r="D16" s="6" t="s">
        <v>22</v>
      </c>
      <c r="E16" s="7" t="s">
        <v>50</v>
      </c>
      <c r="F16" s="6" t="s">
        <v>13</v>
      </c>
      <c r="G16" s="8" t="s">
        <v>51</v>
      </c>
      <c r="H16" s="6">
        <v>57360441</v>
      </c>
      <c r="I16" s="6"/>
    </row>
    <row r="17" spans="1:9" x14ac:dyDescent="0.3">
      <c r="A17" s="9" t="s">
        <v>36</v>
      </c>
      <c r="B17" s="9" t="s">
        <v>10</v>
      </c>
      <c r="C17" s="9"/>
      <c r="D17" s="10" t="s">
        <v>22</v>
      </c>
      <c r="E17" s="11" t="s">
        <v>52</v>
      </c>
      <c r="F17" s="10" t="s">
        <v>13</v>
      </c>
      <c r="G17" s="12" t="s">
        <v>53</v>
      </c>
      <c r="H17" s="10" t="s">
        <v>54</v>
      </c>
      <c r="I17" s="6"/>
    </row>
    <row r="18" spans="1:9" x14ac:dyDescent="0.3">
      <c r="A18" s="5" t="s">
        <v>36</v>
      </c>
      <c r="B18" s="5" t="s">
        <v>10</v>
      </c>
      <c r="C18" s="5"/>
      <c r="D18" s="6" t="s">
        <v>22</v>
      </c>
      <c r="E18" s="7" t="s">
        <v>55</v>
      </c>
      <c r="F18" s="6" t="s">
        <v>13</v>
      </c>
      <c r="G18" s="8" t="s">
        <v>56</v>
      </c>
      <c r="H18" s="6">
        <v>20712203</v>
      </c>
      <c r="I18" s="6"/>
    </row>
    <row r="19" spans="1:9" x14ac:dyDescent="0.3">
      <c r="A19" s="9" t="s">
        <v>36</v>
      </c>
      <c r="B19" s="9" t="s">
        <v>10</v>
      </c>
      <c r="C19" s="9"/>
      <c r="D19" s="10" t="s">
        <v>11</v>
      </c>
      <c r="E19" s="11" t="s">
        <v>57</v>
      </c>
      <c r="F19" s="10" t="s">
        <v>13</v>
      </c>
      <c r="G19" s="12" t="s">
        <v>58</v>
      </c>
      <c r="H19" s="10">
        <v>11109400</v>
      </c>
      <c r="I19" s="6"/>
    </row>
    <row r="20" spans="1:9" x14ac:dyDescent="0.3">
      <c r="A20" s="7" t="s">
        <v>36</v>
      </c>
      <c r="B20" s="5" t="s">
        <v>10</v>
      </c>
      <c r="C20" s="5"/>
      <c r="D20" s="6" t="s">
        <v>22</v>
      </c>
      <c r="E20" s="7" t="s">
        <v>59</v>
      </c>
      <c r="F20" s="6" t="s">
        <v>13</v>
      </c>
      <c r="G20" s="6" t="s">
        <v>60</v>
      </c>
      <c r="H20" s="6" t="s">
        <v>61</v>
      </c>
      <c r="I20" s="6"/>
    </row>
    <row r="21" spans="1:9" x14ac:dyDescent="0.3">
      <c r="A21" s="11" t="s">
        <v>36</v>
      </c>
      <c r="B21" s="9" t="s">
        <v>10</v>
      </c>
      <c r="C21" s="9"/>
      <c r="D21" s="10" t="s">
        <v>22</v>
      </c>
      <c r="E21" s="11" t="s">
        <v>62</v>
      </c>
      <c r="F21" s="10" t="s">
        <v>13</v>
      </c>
      <c r="G21" s="10" t="s">
        <v>63</v>
      </c>
      <c r="H21" s="10" t="s">
        <v>64</v>
      </c>
      <c r="I21" s="6"/>
    </row>
    <row r="22" spans="1:9" x14ac:dyDescent="0.3">
      <c r="A22" s="7" t="s">
        <v>36</v>
      </c>
      <c r="B22" s="5" t="s">
        <v>10</v>
      </c>
      <c r="C22" s="5"/>
      <c r="D22" s="6" t="s">
        <v>22</v>
      </c>
      <c r="E22" s="7" t="s">
        <v>65</v>
      </c>
      <c r="F22" s="6" t="s">
        <v>13</v>
      </c>
      <c r="G22" s="6" t="s">
        <v>66</v>
      </c>
      <c r="H22" s="6" t="s">
        <v>67</v>
      </c>
      <c r="I22" s="6"/>
    </row>
    <row r="23" spans="1:9" x14ac:dyDescent="0.3">
      <c r="A23" s="11" t="s">
        <v>68</v>
      </c>
      <c r="B23" s="9" t="s">
        <v>10</v>
      </c>
      <c r="C23" s="9"/>
      <c r="D23" s="10" t="s">
        <v>22</v>
      </c>
      <c r="E23" s="11" t="s">
        <v>69</v>
      </c>
      <c r="F23" s="10" t="s">
        <v>13</v>
      </c>
      <c r="G23" s="10" t="s">
        <v>70</v>
      </c>
      <c r="H23" s="10">
        <v>3148685</v>
      </c>
      <c r="I23" s="6"/>
    </row>
    <row r="24" spans="1:9" x14ac:dyDescent="0.3">
      <c r="A24" s="7" t="s">
        <v>68</v>
      </c>
      <c r="B24" s="5" t="s">
        <v>10</v>
      </c>
      <c r="C24" s="5"/>
      <c r="D24" s="6" t="s">
        <v>22</v>
      </c>
      <c r="E24" s="7" t="s">
        <v>71</v>
      </c>
      <c r="F24" s="6" t="s">
        <v>13</v>
      </c>
      <c r="G24" s="6" t="s">
        <v>72</v>
      </c>
      <c r="H24" s="6">
        <v>57192465</v>
      </c>
      <c r="I24" s="6"/>
    </row>
    <row r="25" spans="1:9" x14ac:dyDescent="0.3">
      <c r="A25" s="11" t="s">
        <v>36</v>
      </c>
      <c r="B25" s="11" t="s">
        <v>10</v>
      </c>
      <c r="C25" s="9"/>
      <c r="D25" s="10" t="s">
        <v>11</v>
      </c>
      <c r="E25" s="11" t="s">
        <v>73</v>
      </c>
      <c r="F25" s="10" t="s">
        <v>74</v>
      </c>
      <c r="G25" s="10" t="s">
        <v>75</v>
      </c>
      <c r="H25" s="10" t="s">
        <v>76</v>
      </c>
      <c r="I25" s="6"/>
    </row>
    <row r="26" spans="1:9" x14ac:dyDescent="0.3">
      <c r="A26" s="7" t="s">
        <v>36</v>
      </c>
      <c r="B26" s="7" t="s">
        <v>10</v>
      </c>
      <c r="C26" s="5"/>
      <c r="D26" s="6" t="s">
        <v>11</v>
      </c>
      <c r="E26" s="7" t="s">
        <v>77</v>
      </c>
      <c r="F26" s="6" t="s">
        <v>74</v>
      </c>
      <c r="G26" s="6" t="s">
        <v>78</v>
      </c>
      <c r="H26" s="6" t="s">
        <v>79</v>
      </c>
      <c r="I26" s="6"/>
    </row>
    <row r="27" spans="1:9" x14ac:dyDescent="0.3">
      <c r="A27" s="11" t="s">
        <v>36</v>
      </c>
      <c r="B27" s="11" t="s">
        <v>10</v>
      </c>
      <c r="C27" s="9"/>
      <c r="D27" s="10" t="s">
        <v>11</v>
      </c>
      <c r="E27" s="11" t="s">
        <v>80</v>
      </c>
      <c r="F27" s="10" t="s">
        <v>74</v>
      </c>
      <c r="G27" s="10" t="s">
        <v>81</v>
      </c>
      <c r="H27" s="10" t="s">
        <v>82</v>
      </c>
      <c r="I27" s="6"/>
    </row>
    <row r="28" spans="1:9" x14ac:dyDescent="0.3">
      <c r="A28" s="7" t="s">
        <v>36</v>
      </c>
      <c r="B28" s="7" t="s">
        <v>10</v>
      </c>
      <c r="C28" s="5"/>
      <c r="D28" s="6" t="s">
        <v>22</v>
      </c>
      <c r="E28" s="14" t="s">
        <v>83</v>
      </c>
      <c r="F28" s="6" t="s">
        <v>74</v>
      </c>
      <c r="G28" s="6" t="s">
        <v>84</v>
      </c>
      <c r="H28" s="6" t="s">
        <v>85</v>
      </c>
      <c r="I28" s="6"/>
    </row>
    <row r="29" spans="1:9" x14ac:dyDescent="0.3">
      <c r="A29" s="11" t="s">
        <v>36</v>
      </c>
      <c r="B29" s="11" t="s">
        <v>10</v>
      </c>
      <c r="C29" s="9"/>
      <c r="D29" s="10" t="s">
        <v>11</v>
      </c>
      <c r="E29" s="11" t="s">
        <v>86</v>
      </c>
      <c r="F29" s="10" t="s">
        <v>74</v>
      </c>
      <c r="G29" s="10" t="s">
        <v>87</v>
      </c>
      <c r="H29" s="10" t="s">
        <v>88</v>
      </c>
      <c r="I29" s="6"/>
    </row>
    <row r="30" spans="1:9" x14ac:dyDescent="0.3">
      <c r="A30" s="7" t="s">
        <v>36</v>
      </c>
      <c r="B30" s="7" t="s">
        <v>10</v>
      </c>
      <c r="C30" s="5"/>
      <c r="D30" s="6" t="s">
        <v>11</v>
      </c>
      <c r="E30" s="7" t="s">
        <v>89</v>
      </c>
      <c r="F30" s="6" t="s">
        <v>74</v>
      </c>
      <c r="G30" s="6" t="s">
        <v>90</v>
      </c>
      <c r="H30" s="6" t="s">
        <v>91</v>
      </c>
      <c r="I30" s="6"/>
    </row>
    <row r="31" spans="1:9" x14ac:dyDescent="0.3">
      <c r="A31" s="11" t="s">
        <v>36</v>
      </c>
      <c r="B31" s="11" t="s">
        <v>10</v>
      </c>
      <c r="C31" s="9"/>
      <c r="D31" s="10" t="s">
        <v>22</v>
      </c>
      <c r="E31" s="11" t="s">
        <v>92</v>
      </c>
      <c r="F31" s="10" t="s">
        <v>74</v>
      </c>
      <c r="G31" s="10" t="s">
        <v>93</v>
      </c>
      <c r="H31" s="10" t="s">
        <v>94</v>
      </c>
      <c r="I31" s="6"/>
    </row>
    <row r="32" spans="1:9" x14ac:dyDescent="0.3">
      <c r="A32" s="7" t="s">
        <v>36</v>
      </c>
      <c r="B32" s="7" t="s">
        <v>10</v>
      </c>
      <c r="C32" s="5"/>
      <c r="D32" s="6" t="s">
        <v>22</v>
      </c>
      <c r="E32" s="7" t="s">
        <v>95</v>
      </c>
      <c r="F32" s="6" t="s">
        <v>74</v>
      </c>
      <c r="G32" s="6" t="s">
        <v>96</v>
      </c>
      <c r="H32" s="6" t="s">
        <v>97</v>
      </c>
      <c r="I32" s="6"/>
    </row>
    <row r="33" spans="1:9" x14ac:dyDescent="0.3">
      <c r="A33" s="11" t="s">
        <v>36</v>
      </c>
      <c r="B33" s="11" t="s">
        <v>10</v>
      </c>
      <c r="C33" s="9"/>
      <c r="D33" s="10" t="s">
        <v>22</v>
      </c>
      <c r="E33" s="11" t="s">
        <v>98</v>
      </c>
      <c r="F33" s="10" t="s">
        <v>74</v>
      </c>
      <c r="G33" s="10" t="s">
        <v>99</v>
      </c>
      <c r="H33" s="10" t="s">
        <v>100</v>
      </c>
      <c r="I33" s="6"/>
    </row>
    <row r="34" spans="1:9" x14ac:dyDescent="0.3">
      <c r="A34" s="7" t="s">
        <v>36</v>
      </c>
      <c r="B34" s="7" t="s">
        <v>10</v>
      </c>
      <c r="C34" s="5"/>
      <c r="D34" s="6" t="s">
        <v>22</v>
      </c>
      <c r="E34" s="7" t="s">
        <v>101</v>
      </c>
      <c r="F34" s="6" t="s">
        <v>74</v>
      </c>
      <c r="G34" s="6" t="s">
        <v>102</v>
      </c>
      <c r="H34" s="6" t="s">
        <v>103</v>
      </c>
      <c r="I34" s="6"/>
    </row>
    <row r="35" spans="1:9" x14ac:dyDescent="0.3">
      <c r="A35" s="11" t="s">
        <v>36</v>
      </c>
      <c r="B35" s="11" t="s">
        <v>10</v>
      </c>
      <c r="C35" s="9"/>
      <c r="D35" s="10" t="s">
        <v>22</v>
      </c>
      <c r="E35" s="11" t="s">
        <v>104</v>
      </c>
      <c r="F35" s="10" t="s">
        <v>74</v>
      </c>
      <c r="G35" s="10" t="s">
        <v>105</v>
      </c>
      <c r="H35" s="10" t="s">
        <v>106</v>
      </c>
      <c r="I35" s="6"/>
    </row>
    <row r="36" spans="1:9" x14ac:dyDescent="0.3">
      <c r="A36" s="7" t="s">
        <v>36</v>
      </c>
      <c r="B36" s="7" t="s">
        <v>10</v>
      </c>
      <c r="C36" s="5"/>
      <c r="D36" s="6" t="s">
        <v>22</v>
      </c>
      <c r="E36" s="7" t="s">
        <v>107</v>
      </c>
      <c r="F36" s="6" t="s">
        <v>74</v>
      </c>
      <c r="G36" s="6" t="s">
        <v>108</v>
      </c>
      <c r="H36" s="6" t="s">
        <v>109</v>
      </c>
      <c r="I36" s="6"/>
    </row>
    <row r="37" spans="1:9" x14ac:dyDescent="0.3">
      <c r="A37" s="11" t="s">
        <v>36</v>
      </c>
      <c r="B37" s="11"/>
      <c r="C37" s="9"/>
      <c r="D37" s="10" t="s">
        <v>22</v>
      </c>
      <c r="E37" s="11" t="s">
        <v>110</v>
      </c>
      <c r="F37" s="10" t="s">
        <v>74</v>
      </c>
      <c r="G37" s="10" t="s">
        <v>111</v>
      </c>
      <c r="H37" s="10" t="s">
        <v>112</v>
      </c>
      <c r="I37" s="6"/>
    </row>
    <row r="38" spans="1:9" x14ac:dyDescent="0.3">
      <c r="A38" s="7" t="s">
        <v>36</v>
      </c>
      <c r="B38" s="7"/>
      <c r="C38" s="5"/>
      <c r="D38" s="6" t="s">
        <v>22</v>
      </c>
      <c r="E38" s="7" t="s">
        <v>113</v>
      </c>
      <c r="F38" s="6" t="s">
        <v>74</v>
      </c>
      <c r="G38" s="6" t="s">
        <v>114</v>
      </c>
      <c r="H38" s="6" t="s">
        <v>115</v>
      </c>
      <c r="I38" s="6"/>
    </row>
    <row r="39" spans="1:9" x14ac:dyDescent="0.3">
      <c r="A39" s="11" t="s">
        <v>36</v>
      </c>
      <c r="B39" s="11"/>
      <c r="C39" s="9"/>
      <c r="D39" s="10" t="s">
        <v>22</v>
      </c>
      <c r="E39" s="15" t="s">
        <v>116</v>
      </c>
      <c r="F39" s="10" t="s">
        <v>74</v>
      </c>
      <c r="G39" s="10" t="s">
        <v>117</v>
      </c>
      <c r="H39" s="10" t="s">
        <v>118</v>
      </c>
      <c r="I39" s="6"/>
    </row>
    <row r="40" spans="1:9" x14ac:dyDescent="0.3">
      <c r="A40" s="7" t="s">
        <v>36</v>
      </c>
      <c r="B40" s="7"/>
      <c r="C40" s="5"/>
      <c r="D40" s="6" t="s">
        <v>22</v>
      </c>
      <c r="E40" s="16" t="s">
        <v>119</v>
      </c>
      <c r="F40" s="6" t="s">
        <v>74</v>
      </c>
      <c r="G40" s="6" t="s">
        <v>120</v>
      </c>
      <c r="H40" s="6" t="s">
        <v>121</v>
      </c>
      <c r="I40" s="6"/>
    </row>
    <row r="41" spans="1:9" x14ac:dyDescent="0.3">
      <c r="A41" s="11" t="s">
        <v>36</v>
      </c>
      <c r="B41" s="11"/>
      <c r="C41" s="9"/>
      <c r="D41" s="10" t="s">
        <v>22</v>
      </c>
      <c r="E41" s="11" t="s">
        <v>122</v>
      </c>
      <c r="F41" s="10" t="s">
        <v>74</v>
      </c>
      <c r="G41" s="10" t="s">
        <v>123</v>
      </c>
      <c r="H41" s="10" t="s">
        <v>124</v>
      </c>
      <c r="I41" s="6"/>
    </row>
    <row r="42" spans="1:9" x14ac:dyDescent="0.3">
      <c r="A42" s="7" t="s">
        <v>36</v>
      </c>
      <c r="B42" s="7"/>
      <c r="C42" s="5"/>
      <c r="D42" s="6" t="s">
        <v>22</v>
      </c>
      <c r="E42" s="7" t="s">
        <v>125</v>
      </c>
      <c r="F42" s="6" t="s">
        <v>74</v>
      </c>
      <c r="G42" s="6" t="s">
        <v>126</v>
      </c>
      <c r="H42" s="6" t="s">
        <v>127</v>
      </c>
      <c r="I42" s="6"/>
    </row>
    <row r="43" spans="1:9" x14ac:dyDescent="0.3">
      <c r="A43" s="11" t="s">
        <v>36</v>
      </c>
      <c r="B43" s="11"/>
      <c r="C43" s="9"/>
      <c r="D43" s="10" t="s">
        <v>22</v>
      </c>
      <c r="E43" s="11" t="s">
        <v>128</v>
      </c>
      <c r="F43" s="10" t="s">
        <v>74</v>
      </c>
      <c r="G43" s="10" t="s">
        <v>129</v>
      </c>
      <c r="H43" s="10" t="s">
        <v>130</v>
      </c>
      <c r="I43" s="6"/>
    </row>
    <row r="44" spans="1:9" x14ac:dyDescent="0.3">
      <c r="A44" s="7" t="s">
        <v>68</v>
      </c>
      <c r="B44" s="5" t="s">
        <v>10</v>
      </c>
      <c r="C44" s="5"/>
      <c r="D44" s="6" t="s">
        <v>11</v>
      </c>
      <c r="E44" s="7" t="s">
        <v>131</v>
      </c>
      <c r="F44" s="6" t="s">
        <v>74</v>
      </c>
      <c r="G44" s="6" t="s">
        <v>132</v>
      </c>
      <c r="H44" s="6" t="s">
        <v>133</v>
      </c>
      <c r="I44" s="6"/>
    </row>
    <row r="45" spans="1:9" x14ac:dyDescent="0.3">
      <c r="A45" s="11" t="s">
        <v>68</v>
      </c>
      <c r="B45" s="9" t="s">
        <v>10</v>
      </c>
      <c r="C45" s="9"/>
      <c r="D45" s="10" t="s">
        <v>11</v>
      </c>
      <c r="E45" s="11" t="s">
        <v>134</v>
      </c>
      <c r="F45" s="10" t="s">
        <v>74</v>
      </c>
      <c r="G45" s="10" t="s">
        <v>135</v>
      </c>
      <c r="H45" s="10" t="s">
        <v>136</v>
      </c>
      <c r="I45" s="6"/>
    </row>
    <row r="46" spans="1:9" x14ac:dyDescent="0.3">
      <c r="A46" s="7" t="s">
        <v>68</v>
      </c>
      <c r="B46" s="5" t="s">
        <v>10</v>
      </c>
      <c r="C46" s="5"/>
      <c r="D46" s="6" t="s">
        <v>11</v>
      </c>
      <c r="E46" s="7" t="s">
        <v>137</v>
      </c>
      <c r="F46" s="6" t="s">
        <v>74</v>
      </c>
      <c r="G46" s="6" t="s">
        <v>138</v>
      </c>
      <c r="H46" s="6" t="s">
        <v>139</v>
      </c>
      <c r="I46" s="6"/>
    </row>
    <row r="47" spans="1:9" x14ac:dyDescent="0.3">
      <c r="A47" s="11" t="s">
        <v>68</v>
      </c>
      <c r="B47" s="9" t="s">
        <v>10</v>
      </c>
      <c r="C47" s="9"/>
      <c r="D47" s="10" t="s">
        <v>11</v>
      </c>
      <c r="E47" s="11" t="s">
        <v>140</v>
      </c>
      <c r="F47" s="10" t="s">
        <v>74</v>
      </c>
      <c r="G47" s="10" t="s">
        <v>141</v>
      </c>
      <c r="H47" s="10" t="s">
        <v>142</v>
      </c>
      <c r="I47" s="6"/>
    </row>
    <row r="48" spans="1:9" x14ac:dyDescent="0.3">
      <c r="A48" s="7" t="s">
        <v>68</v>
      </c>
      <c r="B48" s="5" t="s">
        <v>10</v>
      </c>
      <c r="C48" s="5"/>
      <c r="D48" s="6" t="s">
        <v>11</v>
      </c>
      <c r="E48" s="7" t="s">
        <v>143</v>
      </c>
      <c r="F48" s="6" t="s">
        <v>74</v>
      </c>
      <c r="G48" s="6" t="s">
        <v>144</v>
      </c>
      <c r="H48" s="6" t="s">
        <v>145</v>
      </c>
      <c r="I48" s="6"/>
    </row>
    <row r="49" spans="1:9" x14ac:dyDescent="0.3">
      <c r="A49" s="11" t="s">
        <v>68</v>
      </c>
      <c r="B49" s="9" t="s">
        <v>10</v>
      </c>
      <c r="C49" s="9"/>
      <c r="D49" s="10" t="s">
        <v>11</v>
      </c>
      <c r="E49" s="11" t="s">
        <v>146</v>
      </c>
      <c r="F49" s="10" t="s">
        <v>74</v>
      </c>
      <c r="G49" s="10" t="s">
        <v>147</v>
      </c>
      <c r="H49" s="10" t="s">
        <v>148</v>
      </c>
      <c r="I49" s="6"/>
    </row>
    <row r="50" spans="1:9" x14ac:dyDescent="0.3">
      <c r="A50" s="7" t="s">
        <v>68</v>
      </c>
      <c r="B50" s="5" t="s">
        <v>10</v>
      </c>
      <c r="C50" s="5"/>
      <c r="D50" s="6" t="s">
        <v>11</v>
      </c>
      <c r="E50" s="7" t="s">
        <v>149</v>
      </c>
      <c r="F50" s="6" t="s">
        <v>74</v>
      </c>
      <c r="G50" s="6" t="s">
        <v>150</v>
      </c>
      <c r="H50" s="6" t="s">
        <v>151</v>
      </c>
      <c r="I50" s="6"/>
    </row>
    <row r="51" spans="1:9" x14ac:dyDescent="0.3">
      <c r="A51" s="11" t="s">
        <v>68</v>
      </c>
      <c r="B51" s="9" t="s">
        <v>10</v>
      </c>
      <c r="C51" s="9"/>
      <c r="D51" s="10" t="s">
        <v>22</v>
      </c>
      <c r="E51" s="17" t="s">
        <v>152</v>
      </c>
      <c r="F51" s="10" t="s">
        <v>74</v>
      </c>
      <c r="G51" s="10" t="s">
        <v>153</v>
      </c>
      <c r="H51" s="10" t="s">
        <v>154</v>
      </c>
      <c r="I51" s="6"/>
    </row>
    <row r="52" spans="1:9" x14ac:dyDescent="0.3">
      <c r="A52" s="7" t="s">
        <v>68</v>
      </c>
      <c r="B52" s="5" t="s">
        <v>10</v>
      </c>
      <c r="C52" s="5"/>
      <c r="D52" s="6" t="s">
        <v>22</v>
      </c>
      <c r="E52" s="14" t="s">
        <v>155</v>
      </c>
      <c r="F52" s="6" t="s">
        <v>74</v>
      </c>
      <c r="G52" s="6" t="s">
        <v>156</v>
      </c>
      <c r="H52" s="6" t="s">
        <v>157</v>
      </c>
      <c r="I52" s="6"/>
    </row>
    <row r="53" spans="1:9" x14ac:dyDescent="0.3">
      <c r="A53" s="11" t="s">
        <v>68</v>
      </c>
      <c r="B53" s="9" t="s">
        <v>10</v>
      </c>
      <c r="C53" s="9"/>
      <c r="D53" s="10" t="s">
        <v>22</v>
      </c>
      <c r="E53" s="17" t="s">
        <v>158</v>
      </c>
      <c r="F53" s="10" t="s">
        <v>74</v>
      </c>
      <c r="G53" s="10" t="s">
        <v>159</v>
      </c>
      <c r="H53" s="10" t="s">
        <v>160</v>
      </c>
      <c r="I53" s="6"/>
    </row>
    <row r="54" spans="1:9" x14ac:dyDescent="0.3">
      <c r="A54" s="7" t="s">
        <v>68</v>
      </c>
      <c r="B54" s="5" t="s">
        <v>10</v>
      </c>
      <c r="C54" s="5"/>
      <c r="D54" s="6" t="s">
        <v>22</v>
      </c>
      <c r="E54" s="14" t="s">
        <v>161</v>
      </c>
      <c r="F54" s="6" t="s">
        <v>74</v>
      </c>
      <c r="G54" s="6" t="s">
        <v>162</v>
      </c>
      <c r="H54" s="6" t="s">
        <v>163</v>
      </c>
      <c r="I54" s="6"/>
    </row>
    <row r="55" spans="1:9" x14ac:dyDescent="0.3">
      <c r="A55" s="11" t="s">
        <v>68</v>
      </c>
      <c r="B55" s="9" t="s">
        <v>10</v>
      </c>
      <c r="C55" s="9"/>
      <c r="D55" s="10" t="s">
        <v>22</v>
      </c>
      <c r="E55" s="17" t="s">
        <v>164</v>
      </c>
      <c r="F55" s="10" t="s">
        <v>74</v>
      </c>
      <c r="G55" s="10" t="s">
        <v>165</v>
      </c>
      <c r="H55" s="10" t="s">
        <v>166</v>
      </c>
      <c r="I55" s="6"/>
    </row>
    <row r="56" spans="1:9" x14ac:dyDescent="0.3">
      <c r="A56" s="7" t="s">
        <v>68</v>
      </c>
      <c r="B56" s="5" t="s">
        <v>10</v>
      </c>
      <c r="C56" s="5"/>
      <c r="D56" s="6" t="s">
        <v>22</v>
      </c>
      <c r="E56" s="14" t="s">
        <v>167</v>
      </c>
      <c r="F56" s="6" t="s">
        <v>74</v>
      </c>
      <c r="G56" s="6" t="s">
        <v>168</v>
      </c>
      <c r="H56" s="6" t="s">
        <v>169</v>
      </c>
      <c r="I56" s="6"/>
    </row>
    <row r="57" spans="1:9" x14ac:dyDescent="0.3">
      <c r="A57" s="11" t="s">
        <v>68</v>
      </c>
      <c r="B57" s="9" t="s">
        <v>10</v>
      </c>
      <c r="C57" s="9"/>
      <c r="D57" s="10" t="s">
        <v>22</v>
      </c>
      <c r="E57" s="17" t="s">
        <v>170</v>
      </c>
      <c r="F57" s="10" t="s">
        <v>74</v>
      </c>
      <c r="G57" s="10" t="s">
        <v>171</v>
      </c>
      <c r="H57" s="10" t="s">
        <v>172</v>
      </c>
      <c r="I57" s="6"/>
    </row>
    <row r="58" spans="1:9" x14ac:dyDescent="0.3">
      <c r="A58" s="7" t="s">
        <v>68</v>
      </c>
      <c r="B58" s="5" t="s">
        <v>10</v>
      </c>
      <c r="C58" s="5"/>
      <c r="D58" s="6" t="s">
        <v>22</v>
      </c>
      <c r="E58" s="14" t="s">
        <v>173</v>
      </c>
      <c r="F58" s="6" t="s">
        <v>74</v>
      </c>
      <c r="G58" s="6" t="s">
        <v>174</v>
      </c>
      <c r="H58" s="6" t="s">
        <v>175</v>
      </c>
      <c r="I58" s="6"/>
    </row>
    <row r="59" spans="1:9" x14ac:dyDescent="0.3">
      <c r="A59" s="11" t="s">
        <v>68</v>
      </c>
      <c r="B59" s="9" t="s">
        <v>10</v>
      </c>
      <c r="C59" s="9"/>
      <c r="D59" s="10" t="s">
        <v>22</v>
      </c>
      <c r="E59" s="17" t="s">
        <v>176</v>
      </c>
      <c r="F59" s="10" t="s">
        <v>74</v>
      </c>
      <c r="G59" s="10" t="s">
        <v>177</v>
      </c>
      <c r="H59" s="10" t="s">
        <v>178</v>
      </c>
      <c r="I59" s="6"/>
    </row>
    <row r="60" spans="1:9" x14ac:dyDescent="0.3">
      <c r="A60" s="7" t="s">
        <v>68</v>
      </c>
      <c r="B60" s="5" t="s">
        <v>10</v>
      </c>
      <c r="C60" s="5"/>
      <c r="D60" s="6" t="s">
        <v>22</v>
      </c>
      <c r="E60" s="14" t="s">
        <v>179</v>
      </c>
      <c r="F60" s="6" t="s">
        <v>74</v>
      </c>
      <c r="G60" s="6" t="s">
        <v>180</v>
      </c>
      <c r="H60" s="6" t="s">
        <v>181</v>
      </c>
      <c r="I60" s="6"/>
    </row>
    <row r="61" spans="1:9" x14ac:dyDescent="0.3">
      <c r="A61" s="11" t="s">
        <v>68</v>
      </c>
      <c r="B61" s="9" t="s">
        <v>10</v>
      </c>
      <c r="C61" s="9"/>
      <c r="D61" s="10" t="s">
        <v>22</v>
      </c>
      <c r="E61" s="17" t="s">
        <v>182</v>
      </c>
      <c r="F61" s="10" t="s">
        <v>74</v>
      </c>
      <c r="G61" s="10" t="s">
        <v>183</v>
      </c>
      <c r="H61" s="10" t="s">
        <v>184</v>
      </c>
      <c r="I61" s="6"/>
    </row>
    <row r="62" spans="1:9" x14ac:dyDescent="0.3">
      <c r="A62" s="7" t="s">
        <v>68</v>
      </c>
      <c r="B62" s="5" t="s">
        <v>10</v>
      </c>
      <c r="C62" s="5"/>
      <c r="D62" s="6" t="s">
        <v>22</v>
      </c>
      <c r="E62" s="14" t="s">
        <v>185</v>
      </c>
      <c r="F62" s="6" t="s">
        <v>74</v>
      </c>
      <c r="G62" s="6" t="s">
        <v>186</v>
      </c>
      <c r="H62" s="6" t="s">
        <v>187</v>
      </c>
      <c r="I62" s="6"/>
    </row>
    <row r="63" spans="1:9" x14ac:dyDescent="0.3">
      <c r="A63" s="11" t="s">
        <v>68</v>
      </c>
      <c r="B63" s="9" t="s">
        <v>10</v>
      </c>
      <c r="C63" s="9"/>
      <c r="D63" s="10" t="s">
        <v>22</v>
      </c>
      <c r="E63" s="18" t="s">
        <v>188</v>
      </c>
      <c r="F63" s="10" t="s">
        <v>74</v>
      </c>
      <c r="G63" s="10" t="s">
        <v>189</v>
      </c>
      <c r="H63" s="10" t="s">
        <v>190</v>
      </c>
      <c r="I63" s="6"/>
    </row>
    <row r="64" spans="1:9" x14ac:dyDescent="0.3">
      <c r="A64" s="5" t="s">
        <v>68</v>
      </c>
      <c r="B64" s="5" t="s">
        <v>10</v>
      </c>
      <c r="C64" s="5"/>
      <c r="D64" s="6" t="s">
        <v>11</v>
      </c>
      <c r="E64" s="7" t="s">
        <v>191</v>
      </c>
      <c r="F64" s="6" t="s">
        <v>192</v>
      </c>
      <c r="G64" s="8" t="s">
        <v>193</v>
      </c>
      <c r="H64" s="6" t="s">
        <v>194</v>
      </c>
      <c r="I64" s="6"/>
    </row>
    <row r="65" spans="1:9" x14ac:dyDescent="0.3">
      <c r="A65" s="9" t="s">
        <v>68</v>
      </c>
      <c r="B65" s="9" t="s">
        <v>10</v>
      </c>
      <c r="C65" s="9"/>
      <c r="D65" s="10" t="s">
        <v>11</v>
      </c>
      <c r="E65" s="11" t="s">
        <v>195</v>
      </c>
      <c r="F65" s="10" t="s">
        <v>196</v>
      </c>
      <c r="G65" s="12" t="s">
        <v>197</v>
      </c>
      <c r="H65" s="12" t="s">
        <v>198</v>
      </c>
      <c r="I65" s="6"/>
    </row>
    <row r="66" spans="1:9" x14ac:dyDescent="0.3">
      <c r="A66" s="5" t="s">
        <v>68</v>
      </c>
      <c r="B66" s="5"/>
      <c r="C66" s="5"/>
      <c r="D66" s="6" t="s">
        <v>11</v>
      </c>
      <c r="E66" s="7" t="s">
        <v>199</v>
      </c>
      <c r="F66" s="6" t="s">
        <v>200</v>
      </c>
      <c r="G66" s="6" t="s">
        <v>201</v>
      </c>
      <c r="H66" s="6" t="s">
        <v>202</v>
      </c>
      <c r="I66" s="6"/>
    </row>
    <row r="67" spans="1:9" x14ac:dyDescent="0.3">
      <c r="A67" s="11" t="s">
        <v>68</v>
      </c>
      <c r="B67" s="11" t="s">
        <v>10</v>
      </c>
      <c r="C67" s="9"/>
      <c r="D67" s="10" t="s">
        <v>11</v>
      </c>
      <c r="E67" s="11" t="s">
        <v>203</v>
      </c>
      <c r="F67" s="10" t="s">
        <v>200</v>
      </c>
      <c r="G67" s="12" t="s">
        <v>204</v>
      </c>
      <c r="H67" s="12" t="s">
        <v>205</v>
      </c>
      <c r="I67" s="6"/>
    </row>
    <row r="68" spans="1:9" x14ac:dyDescent="0.3">
      <c r="A68" s="7" t="s">
        <v>68</v>
      </c>
      <c r="B68" s="7"/>
      <c r="C68" s="5"/>
      <c r="D68" s="6" t="s">
        <v>22</v>
      </c>
      <c r="E68" s="7" t="s">
        <v>206</v>
      </c>
      <c r="F68" s="6" t="s">
        <v>200</v>
      </c>
      <c r="G68" s="6" t="s">
        <v>207</v>
      </c>
      <c r="H68" s="6" t="s">
        <v>208</v>
      </c>
      <c r="I68" s="6"/>
    </row>
    <row r="69" spans="1:9" x14ac:dyDescent="0.3">
      <c r="A69" s="11" t="s">
        <v>68</v>
      </c>
      <c r="B69" s="11"/>
      <c r="C69" s="9"/>
      <c r="D69" s="10" t="s">
        <v>22</v>
      </c>
      <c r="E69" s="11" t="s">
        <v>209</v>
      </c>
      <c r="F69" s="10" t="s">
        <v>200</v>
      </c>
      <c r="G69" s="12" t="s">
        <v>210</v>
      </c>
      <c r="H69" s="12" t="s">
        <v>211</v>
      </c>
      <c r="I69" s="6"/>
    </row>
    <row r="70" spans="1:9" x14ac:dyDescent="0.3">
      <c r="A70" s="5" t="s">
        <v>68</v>
      </c>
      <c r="B70" s="5"/>
      <c r="C70" s="5"/>
      <c r="D70" s="6" t="s">
        <v>22</v>
      </c>
      <c r="E70" s="7" t="s">
        <v>212</v>
      </c>
      <c r="F70" s="6" t="s">
        <v>213</v>
      </c>
      <c r="G70" s="6" t="s">
        <v>214</v>
      </c>
      <c r="H70" s="6" t="s">
        <v>215</v>
      </c>
      <c r="I70" s="6"/>
    </row>
    <row r="71" spans="1:9" x14ac:dyDescent="0.3">
      <c r="A71" s="9" t="s">
        <v>68</v>
      </c>
      <c r="B71" s="9"/>
      <c r="C71" s="9"/>
      <c r="D71" s="10" t="s">
        <v>22</v>
      </c>
      <c r="E71" s="11" t="s">
        <v>216</v>
      </c>
      <c r="F71" s="10" t="s">
        <v>213</v>
      </c>
      <c r="G71" s="12" t="s">
        <v>217</v>
      </c>
      <c r="H71" s="10" t="s">
        <v>218</v>
      </c>
      <c r="I71" s="6"/>
    </row>
    <row r="72" spans="1:9" x14ac:dyDescent="0.3">
      <c r="A72" s="5" t="s">
        <v>36</v>
      </c>
      <c r="B72" s="5"/>
      <c r="C72" s="5"/>
      <c r="D72" s="6" t="s">
        <v>22</v>
      </c>
      <c r="E72" s="7" t="s">
        <v>219</v>
      </c>
      <c r="F72" s="6" t="s">
        <v>213</v>
      </c>
      <c r="G72" s="6" t="s">
        <v>220</v>
      </c>
      <c r="H72" s="6" t="s">
        <v>221</v>
      </c>
      <c r="I72" s="6"/>
    </row>
    <row r="73" spans="1:9" x14ac:dyDescent="0.3">
      <c r="A73" s="9" t="s">
        <v>36</v>
      </c>
      <c r="B73" s="9"/>
      <c r="C73" s="9"/>
      <c r="D73" s="10" t="s">
        <v>22</v>
      </c>
      <c r="E73" s="11" t="s">
        <v>222</v>
      </c>
      <c r="F73" s="10" t="s">
        <v>213</v>
      </c>
      <c r="G73" s="10" t="s">
        <v>223</v>
      </c>
      <c r="H73" s="19" t="s">
        <v>224</v>
      </c>
      <c r="I73" s="6"/>
    </row>
    <row r="74" spans="1:9" x14ac:dyDescent="0.3">
      <c r="A74" s="5" t="s">
        <v>36</v>
      </c>
      <c r="B74" s="5"/>
      <c r="C74" s="5"/>
      <c r="D74" s="6" t="s">
        <v>11</v>
      </c>
      <c r="E74" s="7" t="s">
        <v>225</v>
      </c>
      <c r="F74" s="6" t="s">
        <v>226</v>
      </c>
      <c r="G74" s="20" t="s">
        <v>227</v>
      </c>
      <c r="H74" s="20">
        <v>56761376</v>
      </c>
      <c r="I74" s="6"/>
    </row>
    <row r="75" spans="1:9" x14ac:dyDescent="0.3">
      <c r="A75" s="9" t="s">
        <v>36</v>
      </c>
      <c r="B75" s="9"/>
      <c r="C75" s="9"/>
      <c r="D75" s="10" t="s">
        <v>11</v>
      </c>
      <c r="E75" s="11" t="s">
        <v>228</v>
      </c>
      <c r="F75" s="10" t="s">
        <v>226</v>
      </c>
      <c r="G75" s="10" t="s">
        <v>229</v>
      </c>
      <c r="H75" s="21">
        <v>57069398</v>
      </c>
      <c r="I75" s="6"/>
    </row>
    <row r="76" spans="1:9" x14ac:dyDescent="0.3">
      <c r="A76" s="5" t="s">
        <v>36</v>
      </c>
      <c r="B76" s="5"/>
      <c r="C76" s="5"/>
      <c r="D76" s="6" t="s">
        <v>22</v>
      </c>
      <c r="E76" s="7" t="s">
        <v>230</v>
      </c>
      <c r="F76" s="6" t="s">
        <v>231</v>
      </c>
      <c r="G76" s="6" t="s">
        <v>232</v>
      </c>
      <c r="H76" s="6">
        <v>47475219</v>
      </c>
      <c r="I76" s="6"/>
    </row>
    <row r="77" spans="1:9" x14ac:dyDescent="0.3">
      <c r="A77" s="9" t="s">
        <v>36</v>
      </c>
      <c r="B77" s="9"/>
      <c r="C77" s="9"/>
      <c r="D77" s="10" t="s">
        <v>22</v>
      </c>
      <c r="E77" s="11" t="s">
        <v>233</v>
      </c>
      <c r="F77" s="10" t="s">
        <v>231</v>
      </c>
      <c r="G77" s="10" t="s">
        <v>234</v>
      </c>
      <c r="H77" s="10">
        <v>55522788</v>
      </c>
      <c r="I77" s="6"/>
    </row>
    <row r="78" spans="1:9" x14ac:dyDescent="0.3">
      <c r="A78" s="5" t="s">
        <v>36</v>
      </c>
      <c r="B78" s="5"/>
      <c r="C78" s="5"/>
      <c r="D78" s="6" t="s">
        <v>22</v>
      </c>
      <c r="E78" s="7" t="s">
        <v>235</v>
      </c>
      <c r="F78" s="6" t="s">
        <v>231</v>
      </c>
      <c r="G78" s="6" t="s">
        <v>236</v>
      </c>
      <c r="H78" s="6">
        <v>50938211</v>
      </c>
      <c r="I78" s="6"/>
    </row>
    <row r="79" spans="1:9" x14ac:dyDescent="0.3">
      <c r="A79" s="9" t="s">
        <v>36</v>
      </c>
      <c r="B79" s="9"/>
      <c r="C79" s="9"/>
      <c r="D79" s="10" t="s">
        <v>22</v>
      </c>
      <c r="E79" s="11" t="s">
        <v>237</v>
      </c>
      <c r="F79" s="10" t="s">
        <v>231</v>
      </c>
      <c r="G79" s="10" t="s">
        <v>238</v>
      </c>
      <c r="H79" s="10">
        <v>56761456</v>
      </c>
      <c r="I79" s="6"/>
    </row>
    <row r="80" spans="1:9" x14ac:dyDescent="0.3">
      <c r="A80" s="5" t="s">
        <v>36</v>
      </c>
      <c r="B80" s="5"/>
      <c r="C80" s="5"/>
      <c r="D80" s="6" t="s">
        <v>11</v>
      </c>
      <c r="E80" s="7" t="s">
        <v>239</v>
      </c>
      <c r="F80" s="6" t="s">
        <v>231</v>
      </c>
      <c r="G80" s="6" t="s">
        <v>240</v>
      </c>
      <c r="H80" s="6">
        <v>49953438</v>
      </c>
      <c r="I80" s="6"/>
    </row>
    <row r="81" spans="1:9" x14ac:dyDescent="0.3">
      <c r="A81" s="9" t="s">
        <v>36</v>
      </c>
      <c r="B81" s="9"/>
      <c r="C81" s="9"/>
      <c r="D81" s="10" t="s">
        <v>11</v>
      </c>
      <c r="E81" s="11" t="s">
        <v>241</v>
      </c>
      <c r="F81" s="10" t="s">
        <v>231</v>
      </c>
      <c r="G81" s="10" t="s">
        <v>242</v>
      </c>
      <c r="H81" s="10">
        <v>55287245</v>
      </c>
      <c r="I81" s="6"/>
    </row>
    <row r="82" spans="1:9" x14ac:dyDescent="0.3">
      <c r="A82" s="5" t="s">
        <v>36</v>
      </c>
      <c r="B82" s="5"/>
      <c r="C82" s="5"/>
      <c r="D82" s="6" t="s">
        <v>11</v>
      </c>
      <c r="E82" s="7" t="s">
        <v>243</v>
      </c>
      <c r="F82" s="6" t="s">
        <v>231</v>
      </c>
      <c r="G82" s="6" t="s">
        <v>244</v>
      </c>
      <c r="H82" s="6">
        <v>54758836</v>
      </c>
      <c r="I82" s="6"/>
    </row>
    <row r="83" spans="1:9" x14ac:dyDescent="0.3">
      <c r="A83" s="9" t="s">
        <v>36</v>
      </c>
      <c r="B83" s="9"/>
      <c r="C83" s="9"/>
      <c r="D83" s="10" t="s">
        <v>22</v>
      </c>
      <c r="E83" s="11" t="s">
        <v>245</v>
      </c>
      <c r="F83" s="10" t="s">
        <v>231</v>
      </c>
      <c r="G83" s="10" t="s">
        <v>246</v>
      </c>
      <c r="H83" s="10">
        <v>51277006</v>
      </c>
      <c r="I83" s="6"/>
    </row>
    <row r="84" spans="1:9" x14ac:dyDescent="0.3">
      <c r="A84" s="5" t="s">
        <v>36</v>
      </c>
      <c r="B84" s="5"/>
      <c r="C84" s="5"/>
      <c r="D84" s="6" t="s">
        <v>22</v>
      </c>
      <c r="E84" s="7" t="s">
        <v>247</v>
      </c>
      <c r="F84" s="6" t="s">
        <v>231</v>
      </c>
      <c r="G84" s="6" t="s">
        <v>248</v>
      </c>
      <c r="H84" s="6">
        <v>59043324</v>
      </c>
      <c r="I84" s="6"/>
    </row>
    <row r="85" spans="1:9" x14ac:dyDescent="0.3">
      <c r="A85" s="9" t="s">
        <v>36</v>
      </c>
      <c r="B85" s="9"/>
      <c r="C85" s="9"/>
      <c r="D85" s="10" t="s">
        <v>22</v>
      </c>
      <c r="E85" s="11" t="s">
        <v>249</v>
      </c>
      <c r="F85" s="10" t="s">
        <v>250</v>
      </c>
      <c r="G85" s="10" t="s">
        <v>251</v>
      </c>
      <c r="H85" s="10">
        <v>53845907</v>
      </c>
      <c r="I85" s="6"/>
    </row>
    <row r="86" spans="1:9" x14ac:dyDescent="0.3">
      <c r="A86" s="5" t="s">
        <v>36</v>
      </c>
      <c r="B86" s="5"/>
      <c r="C86" s="5"/>
      <c r="D86" s="6" t="s">
        <v>11</v>
      </c>
      <c r="E86" s="7" t="s">
        <v>252</v>
      </c>
      <c r="F86" s="6" t="s">
        <v>250</v>
      </c>
      <c r="G86" s="6" t="s">
        <v>253</v>
      </c>
      <c r="H86" s="6" t="s">
        <v>254</v>
      </c>
      <c r="I86" s="6"/>
    </row>
    <row r="87" spans="1:9" x14ac:dyDescent="0.3">
      <c r="A87" s="9" t="s">
        <v>36</v>
      </c>
      <c r="B87" s="9"/>
      <c r="C87" s="9"/>
      <c r="D87" s="10" t="s">
        <v>22</v>
      </c>
      <c r="E87" s="11" t="s">
        <v>255</v>
      </c>
      <c r="F87" s="10" t="s">
        <v>256</v>
      </c>
      <c r="G87" s="10" t="s">
        <v>257</v>
      </c>
      <c r="H87" s="10" t="s">
        <v>258</v>
      </c>
      <c r="I87" s="6"/>
    </row>
    <row r="88" spans="1:9" x14ac:dyDescent="0.3">
      <c r="A88" s="5" t="s">
        <v>36</v>
      </c>
      <c r="B88" s="5"/>
      <c r="C88" s="5"/>
      <c r="D88" s="6" t="s">
        <v>22</v>
      </c>
      <c r="E88" s="7" t="s">
        <v>259</v>
      </c>
      <c r="F88" s="6" t="s">
        <v>256</v>
      </c>
      <c r="G88" s="6" t="s">
        <v>260</v>
      </c>
      <c r="H88" s="6" t="s">
        <v>261</v>
      </c>
      <c r="I88" s="6"/>
    </row>
    <row r="89" spans="1:9" x14ac:dyDescent="0.3">
      <c r="A89" s="9" t="s">
        <v>36</v>
      </c>
      <c r="B89" s="9"/>
      <c r="C89" s="9"/>
      <c r="D89" s="10" t="s">
        <v>22</v>
      </c>
      <c r="E89" s="11" t="s">
        <v>262</v>
      </c>
      <c r="F89" s="10" t="s">
        <v>256</v>
      </c>
      <c r="G89" s="10" t="s">
        <v>263</v>
      </c>
      <c r="H89" s="10" t="s">
        <v>264</v>
      </c>
      <c r="I89" s="6"/>
    </row>
    <row r="90" spans="1:9" x14ac:dyDescent="0.3">
      <c r="A90" s="5" t="s">
        <v>36</v>
      </c>
      <c r="B90" s="5"/>
      <c r="C90" s="5"/>
      <c r="D90" s="6" t="s">
        <v>22</v>
      </c>
      <c r="E90" s="7" t="s">
        <v>265</v>
      </c>
      <c r="F90" s="6" t="s">
        <v>266</v>
      </c>
      <c r="G90" s="6" t="s">
        <v>267</v>
      </c>
      <c r="H90" s="6">
        <v>49286922</v>
      </c>
      <c r="I90" s="6"/>
    </row>
    <row r="91" spans="1:9" x14ac:dyDescent="0.3">
      <c r="A91" s="9" t="s">
        <v>36</v>
      </c>
      <c r="B91" s="9"/>
      <c r="C91" s="9"/>
      <c r="D91" s="10" t="s">
        <v>11</v>
      </c>
      <c r="E91" s="11" t="s">
        <v>268</v>
      </c>
      <c r="F91" s="10" t="s">
        <v>266</v>
      </c>
      <c r="G91" s="10" t="s">
        <v>269</v>
      </c>
      <c r="H91" s="10">
        <v>52232022</v>
      </c>
      <c r="I91" s="6"/>
    </row>
    <row r="92" spans="1:9" x14ac:dyDescent="0.3">
      <c r="A92" s="5" t="s">
        <v>36</v>
      </c>
      <c r="B92" s="7"/>
      <c r="C92" s="5"/>
      <c r="D92" s="6" t="s">
        <v>22</v>
      </c>
      <c r="E92" s="7" t="s">
        <v>270</v>
      </c>
      <c r="F92" s="6" t="s">
        <v>271</v>
      </c>
      <c r="G92" s="6" t="s">
        <v>272</v>
      </c>
      <c r="H92" s="6">
        <v>20547605439</v>
      </c>
      <c r="I92" s="6"/>
    </row>
    <row r="93" spans="1:9" x14ac:dyDescent="0.3">
      <c r="A93" s="9" t="s">
        <v>36</v>
      </c>
      <c r="B93" s="9"/>
      <c r="C93" s="9"/>
      <c r="D93" s="10" t="s">
        <v>22</v>
      </c>
      <c r="E93" s="9" t="s">
        <v>273</v>
      </c>
      <c r="F93" s="22" t="s">
        <v>274</v>
      </c>
      <c r="G93" s="10" t="s">
        <v>275</v>
      </c>
      <c r="H93" s="10">
        <v>10004505</v>
      </c>
      <c r="I93" s="6"/>
    </row>
    <row r="94" spans="1:9" x14ac:dyDescent="0.3">
      <c r="A94" s="5" t="s">
        <v>36</v>
      </c>
      <c r="B94" s="5"/>
      <c r="C94" s="5"/>
      <c r="D94" s="6" t="s">
        <v>11</v>
      </c>
      <c r="E94" s="7" t="s">
        <v>276</v>
      </c>
      <c r="F94" s="23" t="s">
        <v>274</v>
      </c>
      <c r="G94" s="6" t="s">
        <v>277</v>
      </c>
      <c r="H94" s="6">
        <v>13344</v>
      </c>
      <c r="I94" s="6"/>
    </row>
    <row r="95" spans="1:9" x14ac:dyDescent="0.3">
      <c r="A95" s="9" t="s">
        <v>36</v>
      </c>
      <c r="B95" s="9"/>
      <c r="C95" s="9"/>
      <c r="D95" s="10" t="s">
        <v>11</v>
      </c>
      <c r="E95" s="11" t="s">
        <v>278</v>
      </c>
      <c r="F95" s="22" t="s">
        <v>279</v>
      </c>
      <c r="G95" s="10" t="s">
        <v>280</v>
      </c>
      <c r="H95" s="10" t="s">
        <v>281</v>
      </c>
      <c r="I95" s="6"/>
    </row>
    <row r="96" spans="1:9" x14ac:dyDescent="0.3">
      <c r="A96" s="5" t="s">
        <v>36</v>
      </c>
      <c r="B96" s="5"/>
      <c r="C96" s="5"/>
      <c r="D96" s="6" t="s">
        <v>22</v>
      </c>
      <c r="E96" s="7" t="s">
        <v>282</v>
      </c>
      <c r="F96" s="6" t="s">
        <v>283</v>
      </c>
      <c r="G96" s="6" t="s">
        <v>284</v>
      </c>
      <c r="H96" s="6" t="s">
        <v>285</v>
      </c>
      <c r="I96" s="6"/>
    </row>
    <row r="97" spans="1:9" x14ac:dyDescent="0.3">
      <c r="A97" s="9" t="s">
        <v>68</v>
      </c>
      <c r="B97" s="9" t="s">
        <v>10</v>
      </c>
      <c r="C97" s="9"/>
      <c r="D97" s="10" t="s">
        <v>22</v>
      </c>
      <c r="E97" s="11" t="s">
        <v>286</v>
      </c>
      <c r="F97" s="10" t="s">
        <v>287</v>
      </c>
      <c r="G97" s="10" t="s">
        <v>288</v>
      </c>
      <c r="H97" s="10" t="s">
        <v>289</v>
      </c>
      <c r="I97" s="6"/>
    </row>
    <row r="98" spans="1:9" x14ac:dyDescent="0.3">
      <c r="A98" s="5" t="s">
        <v>68</v>
      </c>
      <c r="B98" s="5" t="s">
        <v>10</v>
      </c>
      <c r="C98" s="5"/>
      <c r="D98" s="6" t="s">
        <v>11</v>
      </c>
      <c r="E98" s="7" t="s">
        <v>290</v>
      </c>
      <c r="F98" s="6" t="s">
        <v>291</v>
      </c>
      <c r="G98" s="6" t="s">
        <v>292</v>
      </c>
      <c r="H98" s="6" t="s">
        <v>293</v>
      </c>
      <c r="I98" s="6"/>
    </row>
    <row r="99" spans="1:9" x14ac:dyDescent="0.3">
      <c r="A99" s="11" t="s">
        <v>68</v>
      </c>
      <c r="B99" s="11" t="s">
        <v>10</v>
      </c>
      <c r="C99" s="9"/>
      <c r="D99" s="10" t="s">
        <v>11</v>
      </c>
      <c r="E99" s="11" t="s">
        <v>294</v>
      </c>
      <c r="F99" s="10" t="s">
        <v>291</v>
      </c>
      <c r="G99" s="10" t="s">
        <v>295</v>
      </c>
      <c r="H99" s="10" t="s">
        <v>296</v>
      </c>
      <c r="I99" s="6"/>
    </row>
    <row r="100" spans="1:9" x14ac:dyDescent="0.3">
      <c r="A100" s="7" t="s">
        <v>68</v>
      </c>
      <c r="B100" s="7" t="s">
        <v>10</v>
      </c>
      <c r="C100" s="5"/>
      <c r="D100" s="6" t="s">
        <v>11</v>
      </c>
      <c r="E100" s="7" t="s">
        <v>297</v>
      </c>
      <c r="F100" s="6" t="s">
        <v>291</v>
      </c>
      <c r="G100" s="6" t="s">
        <v>298</v>
      </c>
      <c r="H100" s="6" t="s">
        <v>299</v>
      </c>
      <c r="I100" s="6"/>
    </row>
    <row r="101" spans="1:9" x14ac:dyDescent="0.3">
      <c r="A101" s="11" t="s">
        <v>68</v>
      </c>
      <c r="B101" s="11" t="s">
        <v>10</v>
      </c>
      <c r="C101" s="9"/>
      <c r="D101" s="10" t="s">
        <v>22</v>
      </c>
      <c r="E101" s="11" t="s">
        <v>300</v>
      </c>
      <c r="F101" s="10" t="s">
        <v>291</v>
      </c>
      <c r="G101" s="10" t="s">
        <v>301</v>
      </c>
      <c r="H101" s="10" t="s">
        <v>302</v>
      </c>
      <c r="I101" s="6"/>
    </row>
    <row r="102" spans="1:9" x14ac:dyDescent="0.3">
      <c r="A102" s="7" t="s">
        <v>68</v>
      </c>
      <c r="B102" s="7" t="s">
        <v>10</v>
      </c>
      <c r="C102" s="5"/>
      <c r="D102" s="6" t="s">
        <v>22</v>
      </c>
      <c r="E102" s="7" t="s">
        <v>303</v>
      </c>
      <c r="F102" s="6" t="s">
        <v>291</v>
      </c>
      <c r="G102" s="6" t="s">
        <v>304</v>
      </c>
      <c r="H102" s="6" t="s">
        <v>305</v>
      </c>
      <c r="I102" s="6"/>
    </row>
    <row r="103" spans="1:9" x14ac:dyDescent="0.3">
      <c r="A103" s="11" t="s">
        <v>68</v>
      </c>
      <c r="B103" s="11" t="s">
        <v>10</v>
      </c>
      <c r="C103" s="9"/>
      <c r="D103" s="10" t="s">
        <v>22</v>
      </c>
      <c r="E103" s="11" t="s">
        <v>306</v>
      </c>
      <c r="F103" s="10" t="s">
        <v>291</v>
      </c>
      <c r="G103" s="10" t="s">
        <v>307</v>
      </c>
      <c r="H103" s="10" t="s">
        <v>308</v>
      </c>
      <c r="I103" s="6"/>
    </row>
    <row r="104" spans="1:9" x14ac:dyDescent="0.3">
      <c r="A104" s="7" t="s">
        <v>68</v>
      </c>
      <c r="B104" s="7" t="s">
        <v>10</v>
      </c>
      <c r="C104" s="5"/>
      <c r="D104" s="6" t="s">
        <v>22</v>
      </c>
      <c r="E104" s="7" t="s">
        <v>309</v>
      </c>
      <c r="F104" s="6" t="s">
        <v>291</v>
      </c>
      <c r="G104" s="6" t="s">
        <v>310</v>
      </c>
      <c r="H104" s="6" t="s">
        <v>311</v>
      </c>
      <c r="I104" s="6"/>
    </row>
    <row r="105" spans="1:9" x14ac:dyDescent="0.3">
      <c r="A105" s="11" t="s">
        <v>68</v>
      </c>
      <c r="B105" s="11" t="s">
        <v>10</v>
      </c>
      <c r="C105" s="9"/>
      <c r="D105" s="10" t="s">
        <v>22</v>
      </c>
      <c r="E105" s="11" t="s">
        <v>312</v>
      </c>
      <c r="F105" s="10" t="s">
        <v>291</v>
      </c>
      <c r="G105" s="10" t="s">
        <v>313</v>
      </c>
      <c r="H105" s="10" t="s">
        <v>314</v>
      </c>
      <c r="I105" s="6"/>
    </row>
    <row r="106" spans="1:9" x14ac:dyDescent="0.3">
      <c r="A106" s="5" t="s">
        <v>36</v>
      </c>
      <c r="B106" s="5"/>
      <c r="C106" s="5"/>
      <c r="D106" s="6" t="s">
        <v>22</v>
      </c>
      <c r="E106" s="7" t="s">
        <v>315</v>
      </c>
      <c r="F106" s="6" t="s">
        <v>226</v>
      </c>
      <c r="G106" s="6"/>
      <c r="H106" s="6"/>
      <c r="I106" s="6"/>
    </row>
    <row r="107" spans="1:9" x14ac:dyDescent="0.3">
      <c r="A107" s="9" t="s">
        <v>36</v>
      </c>
      <c r="B107" s="9"/>
      <c r="C107" s="9"/>
      <c r="D107" s="10" t="s">
        <v>22</v>
      </c>
      <c r="E107" s="11" t="s">
        <v>316</v>
      </c>
      <c r="F107" s="10" t="s">
        <v>317</v>
      </c>
      <c r="G107" s="10"/>
      <c r="H107" s="10"/>
      <c r="I107" s="6"/>
    </row>
    <row r="108" spans="1:9" x14ac:dyDescent="0.3">
      <c r="A108" s="5" t="s">
        <v>36</v>
      </c>
      <c r="B108" s="5"/>
      <c r="C108" s="5"/>
      <c r="D108" s="6"/>
      <c r="E108" s="7" t="s">
        <v>318</v>
      </c>
      <c r="F108" s="6" t="s">
        <v>317</v>
      </c>
      <c r="G108" s="6"/>
      <c r="H108" s="6"/>
      <c r="I108" s="6"/>
    </row>
    <row r="109" spans="1:9" x14ac:dyDescent="0.3">
      <c r="A109" s="9" t="s">
        <v>36</v>
      </c>
      <c r="B109" s="9"/>
      <c r="C109" s="9"/>
      <c r="D109" s="10"/>
      <c r="E109" s="11" t="s">
        <v>319</v>
      </c>
      <c r="F109" s="10" t="s">
        <v>317</v>
      </c>
      <c r="G109" s="10"/>
      <c r="H109" s="10"/>
      <c r="I109" s="6"/>
    </row>
    <row r="110" spans="1:9" x14ac:dyDescent="0.3">
      <c r="A110" s="5" t="s">
        <v>36</v>
      </c>
      <c r="B110" s="5"/>
      <c r="C110" s="5"/>
      <c r="D110" s="6"/>
      <c r="E110" s="7" t="s">
        <v>320</v>
      </c>
      <c r="F110" s="6" t="s">
        <v>317</v>
      </c>
      <c r="G110" s="6"/>
      <c r="H110" s="6"/>
      <c r="I110" s="6"/>
    </row>
    <row r="111" spans="1:9" x14ac:dyDescent="0.3">
      <c r="A111" s="9" t="s">
        <v>36</v>
      </c>
      <c r="B111" s="9"/>
      <c r="C111" s="9"/>
      <c r="D111" s="10"/>
      <c r="E111" s="11" t="s">
        <v>321</v>
      </c>
      <c r="F111" s="10" t="s">
        <v>317</v>
      </c>
      <c r="G111" s="10"/>
      <c r="H111" s="10"/>
      <c r="I111" s="6"/>
    </row>
    <row r="112" spans="1:9" x14ac:dyDescent="0.3">
      <c r="A112" s="5" t="s">
        <v>36</v>
      </c>
      <c r="B112" s="5"/>
      <c r="C112" s="5"/>
      <c r="D112" s="6"/>
      <c r="E112" s="7" t="s">
        <v>322</v>
      </c>
      <c r="F112" s="6" t="s">
        <v>323</v>
      </c>
      <c r="G112" s="6"/>
      <c r="H112" s="6"/>
      <c r="I112" s="6"/>
    </row>
    <row r="113" spans="1:9" x14ac:dyDescent="0.3">
      <c r="A113" s="9"/>
      <c r="B113" s="9"/>
      <c r="C113" s="9"/>
      <c r="D113" s="10"/>
      <c r="E113" s="11" t="s">
        <v>324</v>
      </c>
      <c r="F113" s="10" t="s">
        <v>323</v>
      </c>
      <c r="G113" s="10"/>
      <c r="H113" s="10"/>
      <c r="I113" s="6"/>
    </row>
    <row r="114" spans="1:9" x14ac:dyDescent="0.3">
      <c r="A114" s="5" t="s">
        <v>68</v>
      </c>
      <c r="B114" s="5" t="s">
        <v>10</v>
      </c>
      <c r="C114" s="5"/>
      <c r="D114" s="6" t="s">
        <v>11</v>
      </c>
      <c r="E114" s="7" t="s">
        <v>325</v>
      </c>
      <c r="F114" s="6" t="s">
        <v>326</v>
      </c>
      <c r="G114" s="6" t="s">
        <v>327</v>
      </c>
      <c r="H114" s="6">
        <v>263602</v>
      </c>
      <c r="I114" s="6"/>
    </row>
    <row r="115" spans="1:9" x14ac:dyDescent="0.3">
      <c r="A115" s="9" t="s">
        <v>68</v>
      </c>
      <c r="B115" s="9" t="s">
        <v>10</v>
      </c>
      <c r="C115" s="9"/>
      <c r="D115" s="10" t="s">
        <v>11</v>
      </c>
      <c r="E115" s="11" t="s">
        <v>328</v>
      </c>
      <c r="F115" s="10" t="s">
        <v>329</v>
      </c>
      <c r="G115" s="10" t="s">
        <v>330</v>
      </c>
      <c r="H115" s="10" t="s">
        <v>331</v>
      </c>
      <c r="I115" s="6"/>
    </row>
    <row r="116" spans="1:9" x14ac:dyDescent="0.3">
      <c r="A116" s="5" t="s">
        <v>68</v>
      </c>
      <c r="B116" s="5" t="s">
        <v>10</v>
      </c>
      <c r="C116" s="5"/>
      <c r="D116" s="6" t="s">
        <v>11</v>
      </c>
      <c r="E116" s="7" t="s">
        <v>332</v>
      </c>
      <c r="F116" s="6" t="s">
        <v>329</v>
      </c>
      <c r="G116" s="6" t="s">
        <v>333</v>
      </c>
      <c r="H116" s="6" t="s">
        <v>334</v>
      </c>
      <c r="I116" s="6"/>
    </row>
    <row r="117" spans="1:9" x14ac:dyDescent="0.3">
      <c r="A117" s="9" t="s">
        <v>68</v>
      </c>
      <c r="B117" s="9" t="s">
        <v>10</v>
      </c>
      <c r="C117" s="9"/>
      <c r="D117" s="10" t="s">
        <v>22</v>
      </c>
      <c r="E117" s="11" t="s">
        <v>335</v>
      </c>
      <c r="F117" s="10" t="s">
        <v>329</v>
      </c>
      <c r="G117" s="19" t="s">
        <v>336</v>
      </c>
      <c r="H117" s="19" t="s">
        <v>337</v>
      </c>
      <c r="I117" s="6"/>
    </row>
    <row r="118" spans="1:9" x14ac:dyDescent="0.3">
      <c r="A118" s="5" t="s">
        <v>68</v>
      </c>
      <c r="B118" s="5" t="s">
        <v>10</v>
      </c>
      <c r="C118" s="5"/>
      <c r="D118" s="6" t="s">
        <v>22</v>
      </c>
      <c r="E118" s="7" t="s">
        <v>338</v>
      </c>
      <c r="F118" s="6" t="s">
        <v>329</v>
      </c>
      <c r="G118" s="6" t="s">
        <v>339</v>
      </c>
      <c r="H118" s="6" t="s">
        <v>340</v>
      </c>
      <c r="I118" s="6"/>
    </row>
    <row r="119" spans="1:9" x14ac:dyDescent="0.3">
      <c r="A119" s="5"/>
      <c r="B119" s="5"/>
      <c r="C119" s="5"/>
      <c r="D119" s="6"/>
      <c r="E119" s="7"/>
      <c r="F119" s="6"/>
      <c r="G119" s="6"/>
      <c r="H119" s="6"/>
      <c r="I119" s="6"/>
    </row>
    <row r="120" spans="1:9" x14ac:dyDescent="0.3">
      <c r="A120" s="5"/>
      <c r="B120" s="5"/>
      <c r="C120" s="5"/>
      <c r="D120" s="6"/>
      <c r="E120" s="7"/>
      <c r="F120" s="6"/>
      <c r="G120" s="6"/>
      <c r="H120" s="6"/>
      <c r="I120" s="6"/>
    </row>
    <row r="121" spans="1:9" x14ac:dyDescent="0.3">
      <c r="A121" s="5"/>
      <c r="B121" s="5"/>
      <c r="C121" s="5"/>
      <c r="D121" s="6"/>
      <c r="E121" s="7"/>
      <c r="F121" s="6"/>
      <c r="G121" s="6"/>
      <c r="H121" s="6"/>
      <c r="I121" s="6"/>
    </row>
    <row r="122" spans="1:9" x14ac:dyDescent="0.3">
      <c r="A122" s="5"/>
      <c r="B122" s="5"/>
      <c r="C122" s="5"/>
      <c r="D122" s="6"/>
      <c r="E122" s="7"/>
      <c r="F122" s="6"/>
      <c r="G122" s="6"/>
      <c r="H122" s="6"/>
      <c r="I122" s="6"/>
    </row>
    <row r="123" spans="1:9" x14ac:dyDescent="0.3">
      <c r="A123" s="5"/>
      <c r="B123" s="5"/>
      <c r="C123" s="5"/>
      <c r="D123" s="6"/>
      <c r="E123" s="7"/>
      <c r="F123" s="6"/>
      <c r="G123" s="6"/>
      <c r="H123" s="6"/>
      <c r="I123" s="6"/>
    </row>
    <row r="124" spans="1:9" x14ac:dyDescent="0.3">
      <c r="A124" s="5"/>
      <c r="B124" s="5"/>
      <c r="C124" s="5"/>
      <c r="D124" s="6"/>
      <c r="E124" s="7"/>
      <c r="F124" s="6"/>
      <c r="G124" s="6"/>
      <c r="H124" s="6"/>
      <c r="I124" s="6"/>
    </row>
    <row r="125" spans="1:9" x14ac:dyDescent="0.3">
      <c r="A125" s="5"/>
      <c r="B125" s="5"/>
      <c r="C125" s="5"/>
      <c r="D125" s="6"/>
      <c r="E125" s="7"/>
      <c r="F125" s="6"/>
      <c r="G125" s="6"/>
      <c r="H125" s="6"/>
      <c r="I125" s="6"/>
    </row>
    <row r="126" spans="1:9" x14ac:dyDescent="0.3">
      <c r="A126" s="5"/>
      <c r="B126" s="5"/>
      <c r="C126" s="5"/>
      <c r="D126" s="6"/>
      <c r="E126" s="7"/>
      <c r="F126" s="6"/>
      <c r="G126" s="6"/>
      <c r="H126" s="6"/>
      <c r="I126" s="6"/>
    </row>
    <row r="127" spans="1:9" x14ac:dyDescent="0.3">
      <c r="A127" s="5"/>
      <c r="B127" s="5"/>
      <c r="C127" s="5"/>
      <c r="D127" s="6"/>
      <c r="E127" s="7"/>
      <c r="F127" s="6"/>
      <c r="G127" s="6"/>
      <c r="H127" s="6"/>
      <c r="I127" s="6"/>
    </row>
    <row r="128" spans="1:9" x14ac:dyDescent="0.3">
      <c r="A128" s="5"/>
      <c r="B128" s="5"/>
      <c r="C128" s="5"/>
      <c r="D128" s="6"/>
      <c r="E128" s="7"/>
      <c r="F128" s="6"/>
      <c r="G128" s="6"/>
      <c r="H128" s="6"/>
      <c r="I128" s="6"/>
    </row>
    <row r="129" spans="1:9" x14ac:dyDescent="0.3">
      <c r="A129" s="5"/>
      <c r="B129" s="5"/>
      <c r="C129" s="5"/>
      <c r="D129" s="6"/>
      <c r="E129" s="7"/>
      <c r="F129" s="6"/>
      <c r="G129" s="6"/>
      <c r="H129" s="6"/>
      <c r="I129" s="6"/>
    </row>
    <row r="130" spans="1:9" x14ac:dyDescent="0.3">
      <c r="A130" s="5"/>
      <c r="B130" s="5"/>
      <c r="C130" s="5"/>
      <c r="D130" s="6"/>
      <c r="E130" s="7"/>
      <c r="F130" s="6"/>
      <c r="G130" s="6"/>
      <c r="H130" s="6"/>
      <c r="I130" s="6"/>
    </row>
    <row r="131" spans="1:9" x14ac:dyDescent="0.3">
      <c r="A131" s="5"/>
      <c r="B131" s="5"/>
      <c r="C131" s="5"/>
      <c r="D131" s="6"/>
      <c r="E131" s="7"/>
      <c r="F131" s="6"/>
      <c r="G131" s="6"/>
      <c r="H131" s="6"/>
      <c r="I131" s="6"/>
    </row>
    <row r="132" spans="1:9" x14ac:dyDescent="0.3">
      <c r="A132" s="5"/>
      <c r="B132" s="5"/>
      <c r="C132" s="5"/>
      <c r="D132" s="6"/>
      <c r="E132" s="7"/>
      <c r="F132" s="6"/>
      <c r="G132" s="6"/>
      <c r="H132" s="6"/>
      <c r="I132" s="6"/>
    </row>
    <row r="133" spans="1:9" x14ac:dyDescent="0.3">
      <c r="A133" s="5"/>
      <c r="B133" s="5"/>
      <c r="C133" s="5"/>
      <c r="D133" s="6"/>
      <c r="E133" s="7"/>
      <c r="F133" s="6"/>
      <c r="G133" s="6"/>
      <c r="H133" s="6"/>
      <c r="I133" s="6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E69FE-867A-4E1A-8C44-AE5BB1F03736}">
  <dimension ref="A1:C269"/>
  <sheetViews>
    <sheetView showGridLines="0" workbookViewId="0">
      <selection activeCell="A9" sqref="A9"/>
    </sheetView>
  </sheetViews>
  <sheetFormatPr baseColWidth="10" defaultColWidth="11.44140625" defaultRowHeight="14.4" x14ac:dyDescent="0.3"/>
  <cols>
    <col min="1" max="1" width="42.5546875" bestFit="1" customWidth="1"/>
    <col min="2" max="2" width="17.5546875" customWidth="1"/>
    <col min="3" max="3" width="29.109375" bestFit="1" customWidth="1"/>
  </cols>
  <sheetData>
    <row r="1" spans="1:3" s="25" customFormat="1" x14ac:dyDescent="0.3">
      <c r="A1" s="24" t="s">
        <v>341</v>
      </c>
      <c r="B1" s="24" t="s">
        <v>6</v>
      </c>
      <c r="C1" s="24" t="s">
        <v>342</v>
      </c>
    </row>
    <row r="2" spans="1:3" x14ac:dyDescent="0.3">
      <c r="A2" t="str" cm="1">
        <f t="array" ref="A2:A119">+_xlfn._xlws.SORT(_xlfn.UNIQUE(Tabla2[PACIENTE]),1,1)</f>
        <v>ACOSTA CELESTE SOLEDAD</v>
      </c>
      <c r="B2" t="str">
        <f>+_xlfn.XLOOKUP(A2,pacientes!E:E,pacientes!G:G,0,FALSE)</f>
        <v>27 38183145 6</v>
      </c>
      <c r="C2" t="str">
        <f>+_xlfn.XLOOKUP(A2,pacientes!E:E,pacientes!F:F,0,FALSE)</f>
        <v>OSUTHGRA</v>
      </c>
    </row>
    <row r="3" spans="1:3" x14ac:dyDescent="0.3">
      <c r="A3" t="str">
        <v>AGUIRRE FRANCISCO SIMON</v>
      </c>
      <c r="B3" t="str">
        <f>+_xlfn.XLOOKUP(A3,pacientes!E:E,pacientes!G:G,0,FALSE)</f>
        <v>20 50594826 3</v>
      </c>
      <c r="C3" t="str">
        <f>+_xlfn.XLOOKUP(A3,pacientes!E:E,pacientes!F:F,0,FALSE)</f>
        <v>OSUTHGRA</v>
      </c>
    </row>
    <row r="4" spans="1:3" x14ac:dyDescent="0.3">
      <c r="A4" t="str">
        <v>AMAYA TADEO BENJAMIN</v>
      </c>
      <c r="B4">
        <f>+_xlfn.XLOOKUP(A4,pacientes!E:E,pacientes!G:G,0,FALSE)</f>
        <v>0</v>
      </c>
      <c r="C4" t="str">
        <f>+_xlfn.XLOOKUP(A4,pacientes!E:E,pacientes!F:F,0,FALSE)</f>
        <v>OSBLYCA (SERVIRED)</v>
      </c>
    </row>
    <row r="5" spans="1:3" x14ac:dyDescent="0.3">
      <c r="A5" t="str">
        <v>ARGUELLO THOMAS ALEJO</v>
      </c>
      <c r="B5" t="str">
        <f>+_xlfn.XLOOKUP(A5,pacientes!E:E,pacientes!G:G,0,FALSE)</f>
        <v>20 47820033 2</v>
      </c>
      <c r="C5" t="str">
        <f>+_xlfn.XLOOKUP(A5,pacientes!E:E,pacientes!F:F,0,FALSE)</f>
        <v>OSPE</v>
      </c>
    </row>
    <row r="6" spans="1:3" x14ac:dyDescent="0.3">
      <c r="A6" t="str">
        <v>BALTAZAR BERNAL ALISON</v>
      </c>
      <c r="B6" t="str">
        <f>+_xlfn.XLOOKUP(A6,pacientes!E:E,pacientes!G:G,0,FALSE)</f>
        <v>20 58388479 4</v>
      </c>
      <c r="C6" t="str">
        <f>+_xlfn.XLOOKUP(A6,pacientes!E:E,pacientes!F:F,0,FALSE)</f>
        <v>OSPES</v>
      </c>
    </row>
    <row r="7" spans="1:3" x14ac:dyDescent="0.3">
      <c r="A7" t="str">
        <v>BALTAZAR BERNAL HANNA MARTINA</v>
      </c>
      <c r="B7" t="str">
        <f>+_xlfn.XLOOKUP(A7,pacientes!E:E,pacientes!G:G,0,FALSE)</f>
        <v>27 56979317 9</v>
      </c>
      <c r="C7" t="str">
        <f>+_xlfn.XLOOKUP(A7,pacientes!E:E,pacientes!F:F,0,FALSE)</f>
        <v>OSPES</v>
      </c>
    </row>
    <row r="8" spans="1:3" x14ac:dyDescent="0.3">
      <c r="A8" t="str">
        <v>BALTAZAR BERNAL ISABELLA MILENA</v>
      </c>
      <c r="B8" t="str">
        <f>+_xlfn.XLOOKUP(A8,pacientes!E:E,pacientes!G:G,0,FALSE)</f>
        <v>27 59293525 8</v>
      </c>
      <c r="C8" t="str">
        <f>+_xlfn.XLOOKUP(A8,pacientes!E:E,pacientes!F:F,0,FALSE)</f>
        <v>OSPES</v>
      </c>
    </row>
    <row r="9" spans="1:3" x14ac:dyDescent="0.3">
      <c r="A9" t="str">
        <v>BARRERA WALTER DANIEL</v>
      </c>
      <c r="B9" t="str">
        <f>+_xlfn.XLOOKUP(A9,pacientes!E:E,pacientes!G:G,0,FALSE)</f>
        <v>20 12741216 3</v>
      </c>
      <c r="C9" t="str">
        <f>+_xlfn.XLOOKUP(A9,pacientes!E:E,pacientes!F:F,0,FALSE)</f>
        <v>OSPLYFC</v>
      </c>
    </row>
    <row r="10" spans="1:3" x14ac:dyDescent="0.3">
      <c r="A10" t="str">
        <v>BARRIONUEVO ZAIRA MAYLEN</v>
      </c>
      <c r="B10" t="str">
        <f>+_xlfn.XLOOKUP(A10,pacientes!E:E,pacientes!G:G,0,FALSE)</f>
        <v>27 49501662 0</v>
      </c>
      <c r="C10" t="str">
        <f>+_xlfn.XLOOKUP(A10,pacientes!E:E,pacientes!F:F,0,FALSE)</f>
        <v>OSUTHGRA</v>
      </c>
    </row>
    <row r="11" spans="1:3" x14ac:dyDescent="0.3">
      <c r="A11" t="str">
        <v>BRUNO MARCOS GABRIEL</v>
      </c>
      <c r="B11" t="str">
        <f>+_xlfn.XLOOKUP(A11,pacientes!E:E,pacientes!G:G,0,FALSE)</f>
        <v>20 46125634 2</v>
      </c>
      <c r="C11" t="str">
        <f>+_xlfn.XLOOKUP(A11,pacientes!E:E,pacientes!F:F,0,FALSE)</f>
        <v>OSUTHGRA</v>
      </c>
    </row>
    <row r="12" spans="1:3" x14ac:dyDescent="0.3">
      <c r="A12" t="str">
        <v>BUSTAMANTE MATEO JOEL</v>
      </c>
      <c r="B12" t="str">
        <f>+_xlfn.XLOOKUP(A12,pacientes!E:E,pacientes!G:G,0,FALSE)</f>
        <v>20 55605475 5</v>
      </c>
      <c r="C12" t="str">
        <f>+_xlfn.XLOOKUP(A12,pacientes!E:E,pacientes!F:F,0,FALSE)</f>
        <v>IOSFA</v>
      </c>
    </row>
    <row r="13" spans="1:3" x14ac:dyDescent="0.3">
      <c r="A13" t="str">
        <v>CABILLON PEDROZO SELENIA AIMÉ</v>
      </c>
      <c r="B13" t="str">
        <f>+_xlfn.XLOOKUP(A13,pacientes!E:E,pacientes!G:G,0,FALSE)</f>
        <v>27 54777860 5</v>
      </c>
      <c r="C13" t="str">
        <f>+_xlfn.XLOOKUP(A13,pacientes!E:E,pacientes!F:F,0,FALSE)</f>
        <v>OSCCPTAC (CAMIONEROS)</v>
      </c>
    </row>
    <row r="14" spans="1:3" x14ac:dyDescent="0.3">
      <c r="A14" t="str">
        <v>CALLEJO LIONEL ALEXANDER</v>
      </c>
      <c r="B14">
        <f>+_xlfn.XLOOKUP(A14,pacientes!E:E,pacientes!G:G,0,FALSE)</f>
        <v>0</v>
      </c>
      <c r="C14" t="str">
        <f>+_xlfn.XLOOKUP(A14,pacientes!E:E,pacientes!F:F,0,FALSE)</f>
        <v>OSBLYCA (SERVIRED)</v>
      </c>
    </row>
    <row r="15" spans="1:3" x14ac:dyDescent="0.3">
      <c r="A15" t="str">
        <v>CAMPOS AMBAR AILIN</v>
      </c>
      <c r="B15" t="str">
        <f>+_xlfn.XLOOKUP(A15,pacientes!E:E,pacientes!G:G,0,FALSE)</f>
        <v>27 56761456 0</v>
      </c>
      <c r="C15" t="str">
        <f>+_xlfn.XLOOKUP(A15,pacientes!E:E,pacientes!F:F,0,FALSE)</f>
        <v>OSSOELSAC</v>
      </c>
    </row>
    <row r="16" spans="1:3" x14ac:dyDescent="0.3">
      <c r="A16" t="str">
        <v>CAMPOS LUNA ESTEFANIA</v>
      </c>
      <c r="B16" t="str">
        <f>+_xlfn.XLOOKUP(A16,pacientes!E:E,pacientes!G:G,0,FALSE)</f>
        <v>27 50938211 0</v>
      </c>
      <c r="C16" t="str">
        <f>+_xlfn.XLOOKUP(A16,pacientes!E:E,pacientes!F:F,0,FALSE)</f>
        <v>OSSOELSAC</v>
      </c>
    </row>
    <row r="17" spans="1:3" x14ac:dyDescent="0.3">
      <c r="A17" t="str">
        <v>CARABAJAL PINEDA THIAGO EZEQUIEL</v>
      </c>
      <c r="B17" t="str">
        <f>+_xlfn.XLOOKUP(A17,pacientes!E:E,pacientes!G:G,0,FALSE)</f>
        <v>20 50326180 5</v>
      </c>
      <c r="C17" t="str">
        <f>+_xlfn.XLOOKUP(A17,pacientes!E:E,pacientes!F:F,0,FALSE)</f>
        <v>OSUTHGRA</v>
      </c>
    </row>
    <row r="18" spans="1:3" x14ac:dyDescent="0.3">
      <c r="A18" t="str">
        <v>CARNERO ESMERALDA</v>
      </c>
      <c r="B18" t="str">
        <f>+_xlfn.XLOOKUP(A18,pacientes!E:E,pacientes!G:G,0,FALSE)</f>
        <v>27 58587689 0</v>
      </c>
      <c r="C18" t="str">
        <f>+_xlfn.XLOOKUP(A18,pacientes!E:E,pacientes!F:F,0,FALSE)</f>
        <v>OSCEP (SIPSSA)</v>
      </c>
    </row>
    <row r="19" spans="1:3" x14ac:dyDescent="0.3">
      <c r="A19" t="str">
        <v>CAROLI VILLARREAL AXEL BENJAMIN</v>
      </c>
      <c r="B19" t="str">
        <f>+_xlfn.XLOOKUP(A19,pacientes!E:E,pacientes!G:G,0,FALSE)</f>
        <v>20 47475219 5</v>
      </c>
      <c r="C19" t="str">
        <f>+_xlfn.XLOOKUP(A19,pacientes!E:E,pacientes!F:F,0,FALSE)</f>
        <v>OSSOELSAC</v>
      </c>
    </row>
    <row r="20" spans="1:3" x14ac:dyDescent="0.3">
      <c r="A20" t="str">
        <v>CARRIZO NOAH LIHUEN</v>
      </c>
      <c r="B20" t="str">
        <f>+_xlfn.XLOOKUP(A20,pacientes!E:E,pacientes!G:G,0,FALSE)</f>
        <v>20 57527155 4</v>
      </c>
      <c r="C20" t="str">
        <f>+_xlfn.XLOOKUP(A20,pacientes!E:E,pacientes!F:F,0,FALSE)</f>
        <v>OSUTHGRA</v>
      </c>
    </row>
    <row r="21" spans="1:3" x14ac:dyDescent="0.3">
      <c r="A21" t="str">
        <v>CASCO SANCHEZ MAXIMO GIOVANNI</v>
      </c>
      <c r="B21" t="str">
        <f>+_xlfn.XLOOKUP(A21,pacientes!E:E,pacientes!G:G,0,FALSE)</f>
        <v>20 58801951 6</v>
      </c>
      <c r="C21" t="str">
        <f>+_xlfn.XLOOKUP(A21,pacientes!E:E,pacientes!F:F,0,FALSE)</f>
        <v>IOSFA</v>
      </c>
    </row>
    <row r="22" spans="1:3" x14ac:dyDescent="0.3">
      <c r="A22" t="str">
        <v>CATA CATA CARRANZA JOHAN AGUSTIN</v>
      </c>
      <c r="B22">
        <f>+_xlfn.XLOOKUP(A22,pacientes!E:E,pacientes!G:G,0,FALSE)</f>
        <v>0</v>
      </c>
      <c r="C22" t="str">
        <f>+_xlfn.XLOOKUP(A22,pacientes!E:E,pacientes!F:F,0,FALSE)</f>
        <v>OSBLYCA (SERVIRED)</v>
      </c>
    </row>
    <row r="23" spans="1:3" x14ac:dyDescent="0.3">
      <c r="A23" t="str">
        <v>CATRAMBONI FABRIZZIO FRANCESCO</v>
      </c>
      <c r="B23" t="str">
        <f>+_xlfn.XLOOKUP(A23,pacientes!E:E,pacientes!G:G,0,FALSE)</f>
        <v>20 56242157 3</v>
      </c>
      <c r="C23" t="str">
        <f>+_xlfn.XLOOKUP(A23,pacientes!E:E,pacientes!F:F,0,FALSE)</f>
        <v>IOSFA</v>
      </c>
    </row>
    <row r="24" spans="1:3" x14ac:dyDescent="0.3">
      <c r="A24" t="str">
        <v>CEBALLOS DELFINA AZUL</v>
      </c>
      <c r="B24" t="str">
        <f>+_xlfn.XLOOKUP(A24,pacientes!E:E,pacientes!G:G,0,FALSE)</f>
        <v>27 52229198 1</v>
      </c>
      <c r="C24" t="str">
        <f>+_xlfn.XLOOKUP(A24,pacientes!E:E,pacientes!F:F,0,FALSE)</f>
        <v>OSPLYFC</v>
      </c>
    </row>
    <row r="25" spans="1:3" x14ac:dyDescent="0.3">
      <c r="A25" t="str">
        <v>CESTARES GARRAZA FABRIZIO IVAN</v>
      </c>
      <c r="B25" t="str">
        <f>+_xlfn.XLOOKUP(A25,pacientes!E:E,pacientes!G:G,0,FALSE)</f>
        <v>23 41115266 9</v>
      </c>
      <c r="C25" t="str">
        <f>+_xlfn.XLOOKUP(A25,pacientes!E:E,pacientes!F:F,0,FALSE)</f>
        <v>IOSFA</v>
      </c>
    </row>
    <row r="26" spans="1:3" x14ac:dyDescent="0.3">
      <c r="A26" t="str">
        <v>CHACOMA YAZIE ALEJO</v>
      </c>
      <c r="B26" t="str">
        <f>+_xlfn.XLOOKUP(A26,pacientes!E:E,pacientes!G:G,0,FALSE)</f>
        <v>20 48533126 4</v>
      </c>
      <c r="C26" t="str">
        <f>+_xlfn.XLOOKUP(A26,pacientes!E:E,pacientes!F:F,0,FALSE)</f>
        <v>OSSACRA</v>
      </c>
    </row>
    <row r="27" spans="1:3" x14ac:dyDescent="0.3">
      <c r="A27" t="str">
        <v>COLAZO SANCHEZ SEBASTIAN ANDRES</v>
      </c>
      <c r="B27" t="str">
        <f>+_xlfn.XLOOKUP(A27,pacientes!E:E,pacientes!G:G,0,FALSE)</f>
        <v>20 52232022 7</v>
      </c>
      <c r="C27" t="str">
        <f>+_xlfn.XLOOKUP(A27,pacientes!E:E,pacientes!F:F,0,FALSE)</f>
        <v>OSECAC</v>
      </c>
    </row>
    <row r="28" spans="1:3" x14ac:dyDescent="0.3">
      <c r="A28" t="str">
        <v>COLMENARES RODRIGUEZ MARTIN RICARDO</v>
      </c>
      <c r="B28" t="str">
        <f>+_xlfn.XLOOKUP(A28,pacientes!E:E,pacientes!G:G,0,FALSE)</f>
        <v>23 53262044 9</v>
      </c>
      <c r="C28" t="str">
        <f>+_xlfn.XLOOKUP(A28,pacientes!E:E,pacientes!F:F,0,FALSE)</f>
        <v>OSSACRA</v>
      </c>
    </row>
    <row r="29" spans="1:3" x14ac:dyDescent="0.3">
      <c r="A29" t="str">
        <v>CORVALAN TOBIAS ALEJANDRO</v>
      </c>
      <c r="B29" t="str">
        <f>+_xlfn.XLOOKUP(A29,pacientes!E:E,pacientes!G:G,0,FALSE)</f>
        <v>20 55011123 4</v>
      </c>
      <c r="C29" t="str">
        <f>+_xlfn.XLOOKUP(A29,pacientes!E:E,pacientes!F:F,0,FALSE)</f>
        <v>OSUTHGRA</v>
      </c>
    </row>
    <row r="30" spans="1:3" x14ac:dyDescent="0.3">
      <c r="A30" t="str">
        <v>CUELLO BARRERA TIAGO JESUS</v>
      </c>
      <c r="B30" t="str">
        <f>+_xlfn.XLOOKUP(A30,pacientes!E:E,pacientes!G:G,0,FALSE)</f>
        <v>20 47663005 4</v>
      </c>
      <c r="C30" t="str">
        <f>+_xlfn.XLOOKUP(A30,pacientes!E:E,pacientes!F:F,0,FALSE)</f>
        <v>OSSACRA</v>
      </c>
    </row>
    <row r="31" spans="1:3" x14ac:dyDescent="0.3">
      <c r="A31" t="str">
        <v>CUELLO DANIEL NICOLAS</v>
      </c>
      <c r="B31" t="str">
        <f>+_xlfn.XLOOKUP(A31,pacientes!E:E,pacientes!G:G,0,FALSE)</f>
        <v>20 10873745 0</v>
      </c>
      <c r="C31" t="str">
        <f>+_xlfn.XLOOKUP(A31,pacientes!E:E,pacientes!F:F,0,FALSE)</f>
        <v>IOSFA</v>
      </c>
    </row>
    <row r="32" spans="1:3" x14ac:dyDescent="0.3">
      <c r="A32" t="str">
        <v>DALLIA ASHLY KAORI</v>
      </c>
      <c r="B32" t="str">
        <f>+_xlfn.XLOOKUP(A32,pacientes!E:E,pacientes!G:G,0,FALSE)</f>
        <v>27 56035740 6</v>
      </c>
      <c r="C32" t="str">
        <f>+_xlfn.XLOOKUP(A32,pacientes!E:E,pacientes!F:F,0,FALSE)</f>
        <v>IOSFA</v>
      </c>
    </row>
    <row r="33" spans="1:3" x14ac:dyDescent="0.3">
      <c r="A33" t="str">
        <v>DESIMONE CAMILO AGUSTIN</v>
      </c>
      <c r="B33">
        <f>+_xlfn.XLOOKUP(A33,pacientes!E:E,pacientes!G:G,0,FALSE)</f>
        <v>0</v>
      </c>
      <c r="C33" t="str">
        <f>+_xlfn.XLOOKUP(A33,pacientes!E:E,pacientes!F:F,0,FALSE)</f>
        <v>OSMTT(SERVIRED)</v>
      </c>
    </row>
    <row r="34" spans="1:3" x14ac:dyDescent="0.3">
      <c r="A34" t="str">
        <v>DIAZ ROMAN VALENTIN</v>
      </c>
      <c r="B34" t="str">
        <f>+_xlfn.XLOOKUP(A34,pacientes!E:E,pacientes!G:G,0,FALSE)</f>
        <v>20 56246341 1</v>
      </c>
      <c r="C34" t="str">
        <f>+_xlfn.XLOOKUP(A34,pacientes!E:E,pacientes!F:F,0,FALSE)</f>
        <v>OSME (UNIMED)</v>
      </c>
    </row>
    <row r="35" spans="1:3" x14ac:dyDescent="0.3">
      <c r="A35" t="str">
        <v>DIAZ SILVA THIAN ALEXANDER</v>
      </c>
      <c r="B35" t="str">
        <f>+_xlfn.XLOOKUP(A35,pacientes!E:E,pacientes!G:G,0,FALSE)</f>
        <v>20 50854018 4</v>
      </c>
      <c r="C35" t="str">
        <f>+_xlfn.XLOOKUP(A35,pacientes!E:E,pacientes!F:F,0,FALSE)</f>
        <v>OSUTHGRA</v>
      </c>
    </row>
    <row r="36" spans="1:3" x14ac:dyDescent="0.3">
      <c r="A36" t="str">
        <v>ESPAÑA VICTORIA RENATA</v>
      </c>
      <c r="B36" t="str">
        <f>+_xlfn.XLOOKUP(A36,pacientes!E:E,pacientes!G:G,0,FALSE)</f>
        <v>27 57150283 1</v>
      </c>
      <c r="C36" t="str">
        <f>+_xlfn.XLOOKUP(A36,pacientes!E:E,pacientes!F:F,0,FALSE)</f>
        <v>OSPE</v>
      </c>
    </row>
    <row r="37" spans="1:3" x14ac:dyDescent="0.3">
      <c r="A37" t="str">
        <v xml:space="preserve">ESQUIVEL ALVARO SAMUEL </v>
      </c>
      <c r="B37" t="str">
        <f>+_xlfn.XLOOKUP(A37,pacientes!E:E,pacientes!G:G,0,FALSE)</f>
        <v>20 59043837 6</v>
      </c>
      <c r="C37" t="str">
        <f>+_xlfn.XLOOKUP(A37,pacientes!E:E,pacientes!F:F,0,FALSE)</f>
        <v>OSUTHGRA</v>
      </c>
    </row>
    <row r="38" spans="1:3" x14ac:dyDescent="0.3">
      <c r="A38" t="str">
        <v>FARIAS ROQUE GUSTAVO</v>
      </c>
      <c r="B38">
        <f>+_xlfn.XLOOKUP(A38,pacientes!E:E,pacientes!G:G,0,FALSE)</f>
        <v>0</v>
      </c>
      <c r="C38" t="str">
        <f>+_xlfn.XLOOKUP(A38,pacientes!E:E,pacientes!F:F,0,FALSE)</f>
        <v>OSBLYCA (SERVIRED)</v>
      </c>
    </row>
    <row r="39" spans="1:3" x14ac:dyDescent="0.3">
      <c r="A39" t="str">
        <v>FERNANDEZ PEREZ FACUNDO JAVIER</v>
      </c>
      <c r="B39" t="str">
        <f>+_xlfn.XLOOKUP(A39,pacientes!E:E,pacientes!G:G,0,FALSE)</f>
        <v>20 53845907 1</v>
      </c>
      <c r="C39" t="str">
        <f>+_xlfn.XLOOKUP(A39,pacientes!E:E,pacientes!F:F,0,FALSE)</f>
        <v>OSPRERA</v>
      </c>
    </row>
    <row r="40" spans="1:3" x14ac:dyDescent="0.3">
      <c r="A40" t="str">
        <v>FERREYRA ALMA VALENTINA</v>
      </c>
      <c r="B40">
        <f>+_xlfn.XLOOKUP(A40,pacientes!E:E,pacientes!G:G,0,FALSE)</f>
        <v>0</v>
      </c>
      <c r="C40" t="str">
        <f>+_xlfn.XLOOKUP(A40,pacientes!E:E,pacientes!F:F,0,FALSE)</f>
        <v>OSMTT(SERVIRED)</v>
      </c>
    </row>
    <row r="41" spans="1:3" x14ac:dyDescent="0.3">
      <c r="A41" t="str">
        <v>FERREYRA JANA KEYLA BELEN</v>
      </c>
      <c r="B41" t="str">
        <f>+_xlfn.XLOOKUP(A41,pacientes!E:E,pacientes!G:G,0,FALSE)</f>
        <v>27 57566804 1</v>
      </c>
      <c r="C41" t="str">
        <f>+_xlfn.XLOOKUP(A41,pacientes!E:E,pacientes!F:F,0,FALSE)</f>
        <v>OSUTHGRA</v>
      </c>
    </row>
    <row r="42" spans="1:3" x14ac:dyDescent="0.3">
      <c r="A42" t="str">
        <v>FERREYRA SALAS ENZO ABEL</v>
      </c>
      <c r="B42" t="str">
        <f>+_xlfn.XLOOKUP(A42,pacientes!E:E,pacientes!G:G,0,FALSE)</f>
        <v>20 56900905 8</v>
      </c>
      <c r="C42" t="str">
        <f>+_xlfn.XLOOKUP(A42,pacientes!E:E,pacientes!F:F,0,FALSE)</f>
        <v>IOSFA</v>
      </c>
    </row>
    <row r="43" spans="1:3" x14ac:dyDescent="0.3">
      <c r="A43" t="str">
        <v xml:space="preserve">FLINT CONSTANTINO </v>
      </c>
      <c r="B43" t="str">
        <f>+_xlfn.XLOOKUP(A43,pacientes!E:E,pacientes!G:G,0,FALSE)</f>
        <v>20 53263976 0</v>
      </c>
      <c r="C43" t="str">
        <f>+_xlfn.XLOOKUP(A43,pacientes!E:E,pacientes!F:F,0,FALSE)</f>
        <v>IOSFA</v>
      </c>
    </row>
    <row r="44" spans="1:3" x14ac:dyDescent="0.3">
      <c r="A44" t="str">
        <v>FRONTERA TOBIAS EZEQUIEL</v>
      </c>
      <c r="B44" t="str">
        <f>+_xlfn.XLOOKUP(A44,pacientes!E:E,pacientes!G:G,0,FALSE)</f>
        <v>23 53076004 9</v>
      </c>
      <c r="C44" t="str">
        <f>+_xlfn.XLOOKUP(A44,pacientes!E:E,pacientes!F:F,0,FALSE)</f>
        <v>OSPE</v>
      </c>
    </row>
    <row r="45" spans="1:3" x14ac:dyDescent="0.3">
      <c r="A45" t="str">
        <v>FUNES ANGELA LUCIA</v>
      </c>
      <c r="B45" t="str">
        <f>+_xlfn.XLOOKUP(A45,pacientes!E:E,pacientes!G:G,0,FALSE)</f>
        <v>27 50080999 5</v>
      </c>
      <c r="C45" t="str">
        <f>+_xlfn.XLOOKUP(A45,pacientes!E:E,pacientes!F:F,0,FALSE)</f>
        <v>OSUTHGRA</v>
      </c>
    </row>
    <row r="46" spans="1:3" x14ac:dyDescent="0.3">
      <c r="A46" t="str">
        <v>FURTADO JUAN JOSE</v>
      </c>
      <c r="B46">
        <f>+_xlfn.XLOOKUP(A46,pacientes!E:E,pacientes!G:G,0,FALSE)</f>
        <v>0</v>
      </c>
      <c r="C46" t="str">
        <f>+_xlfn.XLOOKUP(A46,pacientes!E:E,pacientes!F:F,0,FALSE)</f>
        <v>OSBLYCA (SERVIRED)</v>
      </c>
    </row>
    <row r="47" spans="1:3" x14ac:dyDescent="0.3">
      <c r="A47" t="str">
        <v>GIACOM BLADIMIR ADAN RAMON</v>
      </c>
      <c r="B47" t="str">
        <f>+_xlfn.XLOOKUP(A47,pacientes!E:E,pacientes!G:G,0,FALSE)</f>
        <v>20 49953438 9</v>
      </c>
      <c r="C47" t="str">
        <f>+_xlfn.XLOOKUP(A47,pacientes!E:E,pacientes!F:F,0,FALSE)</f>
        <v>OSSOELSAC</v>
      </c>
    </row>
    <row r="48" spans="1:3" x14ac:dyDescent="0.3">
      <c r="A48" t="str">
        <v>GOMEZ GARCIA VICTORIA ABRIL</v>
      </c>
      <c r="B48" t="str">
        <f>+_xlfn.XLOOKUP(A48,pacientes!E:E,pacientes!G:G,0,FALSE)</f>
        <v>27 49555740 0</v>
      </c>
      <c r="C48" t="str">
        <f>+_xlfn.XLOOKUP(A48,pacientes!E:E,pacientes!F:F,0,FALSE)</f>
        <v>OSSACRA</v>
      </c>
    </row>
    <row r="49" spans="1:3" x14ac:dyDescent="0.3">
      <c r="A49" t="str">
        <v>GONZALEZ VERA MATEO</v>
      </c>
      <c r="B49" t="str">
        <f>+_xlfn.XLOOKUP(A49,pacientes!E:E,pacientes!G:G,0,FALSE)</f>
        <v>20 57154079 8</v>
      </c>
      <c r="C49" t="str">
        <f>+_xlfn.XLOOKUP(A49,pacientes!E:E,pacientes!F:F,0,FALSE)</f>
        <v>OSPOCE (SWISS MEDICAL)</v>
      </c>
    </row>
    <row r="50" spans="1:3" x14ac:dyDescent="0.3">
      <c r="A50" t="str">
        <v>GOROCITO FIORE MARTINO</v>
      </c>
      <c r="B50" t="str">
        <f>+_xlfn.XLOOKUP(A50,pacientes!E:E,pacientes!G:G,0,FALSE)</f>
        <v>20 52228357 7</v>
      </c>
      <c r="C50" t="str">
        <f>+_xlfn.XLOOKUP(A50,pacientes!E:E,pacientes!F:F,0,FALSE)</f>
        <v>OSPE</v>
      </c>
    </row>
    <row r="51" spans="1:3" x14ac:dyDescent="0.3">
      <c r="A51" t="str">
        <v>GUANANJA AGUIRRE EIDAN MAXIMO</v>
      </c>
      <c r="B51" t="str">
        <f>+_xlfn.XLOOKUP(A51,pacientes!E:E,pacientes!G:G,0,FALSE)</f>
        <v>20 56060440 9</v>
      </c>
      <c r="C51" t="str">
        <f>+_xlfn.XLOOKUP(A51,pacientes!E:E,pacientes!F:F,0,FALSE)</f>
        <v>OSCEP (SIPSSA)</v>
      </c>
    </row>
    <row r="52" spans="1:3" x14ac:dyDescent="0.3">
      <c r="A52" t="str">
        <v>HEREDIA BAUTISTA SAMUEL</v>
      </c>
      <c r="B52" t="str">
        <f>+_xlfn.XLOOKUP(A52,pacientes!E:E,pacientes!G:G,0,FALSE)</f>
        <v>20 56065972 6</v>
      </c>
      <c r="C52" t="str">
        <f>+_xlfn.XLOOKUP(A52,pacientes!E:E,pacientes!F:F,0,FALSE)</f>
        <v>OSUTHGRA</v>
      </c>
    </row>
    <row r="53" spans="1:3" x14ac:dyDescent="0.3">
      <c r="A53" t="str">
        <v>HEREDIA JOAQUIN</v>
      </c>
      <c r="B53">
        <f>+_xlfn.XLOOKUP(A53,pacientes!E:E,pacientes!G:G,0,FALSE)</f>
        <v>0</v>
      </c>
      <c r="C53" t="str">
        <f>+_xlfn.XLOOKUP(A53,pacientes!E:E,pacientes!F:F,0,FALSE)</f>
        <v>OSPECON</v>
      </c>
    </row>
    <row r="54" spans="1:3" x14ac:dyDescent="0.3">
      <c r="A54" t="str">
        <v>HEREDIA MAMANI THIAGO EMILIANO</v>
      </c>
      <c r="B54" t="str">
        <f>+_xlfn.XLOOKUP(A54,pacientes!E:E,pacientes!G:G,0,FALSE)</f>
        <v>20 50937626 4</v>
      </c>
      <c r="C54" t="str">
        <f>+_xlfn.XLOOKUP(A54,pacientes!E:E,pacientes!F:F,0,FALSE)</f>
        <v>OSUTHGRA</v>
      </c>
    </row>
    <row r="55" spans="1:3" x14ac:dyDescent="0.3">
      <c r="A55" t="str">
        <v>HEREDIA OLIVERA VALENTINO</v>
      </c>
      <c r="B55" t="str">
        <f>+_xlfn.XLOOKUP(A55,pacientes!E:E,pacientes!G:G,0,FALSE)</f>
        <v>20 57069398 1</v>
      </c>
      <c r="C55" t="str">
        <f>+_xlfn.XLOOKUP(A55,pacientes!E:E,pacientes!F:F,0,FALSE)</f>
        <v>OSPECON</v>
      </c>
    </row>
    <row r="56" spans="1:3" x14ac:dyDescent="0.3">
      <c r="A56" t="str">
        <v>HOYOS LEIVA IGNACIO</v>
      </c>
      <c r="B56" t="str">
        <f>+_xlfn.XLOOKUP(A56,pacientes!E:E,pacientes!G:G,0,FALSE)</f>
        <v>20 57360441 6</v>
      </c>
      <c r="C56" t="str">
        <f>+_xlfn.XLOOKUP(A56,pacientes!E:E,pacientes!F:F,0,FALSE)</f>
        <v>IOSFA</v>
      </c>
    </row>
    <row r="57" spans="1:3" x14ac:dyDescent="0.3">
      <c r="A57" t="str">
        <v>IRUSTA MENA DANIEL EMILIANO</v>
      </c>
      <c r="B57" t="str">
        <f>+_xlfn.XLOOKUP(A57,pacientes!E:E,pacientes!G:G,0,FALSE)</f>
        <v>20 50937171 8</v>
      </c>
      <c r="C57" t="str">
        <f>+_xlfn.XLOOKUP(A57,pacientes!E:E,pacientes!F:F,0,FALSE)</f>
        <v>OSUTHGRA</v>
      </c>
    </row>
    <row r="58" spans="1:3" x14ac:dyDescent="0.3">
      <c r="A58" t="str">
        <v>IRUSTA MENA IVAN LISANDRO</v>
      </c>
      <c r="B58" t="str">
        <f>+_xlfn.XLOOKUP(A58,pacientes!E:E,pacientes!G:G,0,FALSE)</f>
        <v>20 52235175 0</v>
      </c>
      <c r="C58" t="str">
        <f>+_xlfn.XLOOKUP(A58,pacientes!E:E,pacientes!F:F,0,FALSE)</f>
        <v>OSUTHGRA</v>
      </c>
    </row>
    <row r="59" spans="1:3" x14ac:dyDescent="0.3">
      <c r="A59" t="str">
        <v>JAZBEC JEREMIAS</v>
      </c>
      <c r="B59" t="str">
        <f>+_xlfn.XLOOKUP(A59,pacientes!E:E,pacientes!G:G,0,FALSE)</f>
        <v>20 54305212 5</v>
      </c>
      <c r="C59" t="str">
        <f>+_xlfn.XLOOKUP(A59,pacientes!E:E,pacientes!F:F,0,FALSE)</f>
        <v>OSPE</v>
      </c>
    </row>
    <row r="60" spans="1:3" x14ac:dyDescent="0.3">
      <c r="A60" t="str">
        <v>JIMENEZ ALEJANDRO EZEQUIEL</v>
      </c>
      <c r="B60" t="str">
        <f>+_xlfn.XLOOKUP(A60,pacientes!E:E,pacientes!G:G,0,FALSE)</f>
        <v>23 52157750 9</v>
      </c>
      <c r="C60" t="str">
        <f>+_xlfn.XLOOKUP(A60,pacientes!E:E,pacientes!F:F,0,FALSE)</f>
        <v>IOSFA</v>
      </c>
    </row>
    <row r="61" spans="1:3" x14ac:dyDescent="0.3">
      <c r="A61" t="str">
        <v>LASTRA BIANCA GUADALUPE</v>
      </c>
      <c r="B61" t="str">
        <f>+_xlfn.XLOOKUP(A61,pacientes!E:E,pacientes!G:G,0,FALSE)</f>
        <v>27 50835463 6</v>
      </c>
      <c r="C61" t="str">
        <f>+_xlfn.XLOOKUP(A61,pacientes!E:E,pacientes!F:F,0,FALSE)</f>
        <v>OSUTHGRA</v>
      </c>
    </row>
    <row r="62" spans="1:3" x14ac:dyDescent="0.3">
      <c r="A62" t="str">
        <v>LAZARTE MATEO LIONEL</v>
      </c>
      <c r="B62" t="str">
        <f>+_xlfn.XLOOKUP(A62,pacientes!E:E,pacientes!G:G,0,FALSE)</f>
        <v>20 54760543 9</v>
      </c>
      <c r="C62" t="str">
        <f>+_xlfn.XLOOKUP(A62,pacientes!E:E,pacientes!F:F,0,FALSE)</f>
        <v>OSPLAD</v>
      </c>
    </row>
    <row r="63" spans="1:3" x14ac:dyDescent="0.3">
      <c r="A63" t="str">
        <v>LEITON LUCAS NICOLAS</v>
      </c>
      <c r="B63" t="str">
        <f>+_xlfn.XLOOKUP(A63,pacientes!E:E,pacientes!G:G,0,FALSE)</f>
        <v>20 51277006 2</v>
      </c>
      <c r="C63" t="str">
        <f>+_xlfn.XLOOKUP(A63,pacientes!E:E,pacientes!F:F,0,FALSE)</f>
        <v>OSSOELSAC</v>
      </c>
    </row>
    <row r="64" spans="1:3" x14ac:dyDescent="0.3">
      <c r="A64" t="str">
        <v>LIMACHI DARIO ALEXIS</v>
      </c>
      <c r="B64" t="str">
        <f>+_xlfn.XLOOKUP(A64,pacientes!E:E,pacientes!G:G,0,FALSE)</f>
        <v>20 45595176 4</v>
      </c>
      <c r="C64" t="str">
        <f>+_xlfn.XLOOKUP(A64,pacientes!E:E,pacientes!F:F,0,FALSE)</f>
        <v>OSUTHGRA</v>
      </c>
    </row>
    <row r="65" spans="1:3" x14ac:dyDescent="0.3">
      <c r="A65" t="str">
        <v>LLANES BUSTOS BRISA MILAGROS DESIREE</v>
      </c>
      <c r="B65" t="str">
        <f>+_xlfn.XLOOKUP(A65,pacientes!E:E,pacientes!G:G,0,FALSE)</f>
        <v>27 49287777 3</v>
      </c>
      <c r="C65" t="str">
        <f>+_xlfn.XLOOKUP(A65,pacientes!E:E,pacientes!F:F,0,FALSE)</f>
        <v>OSUTHGRA</v>
      </c>
    </row>
    <row r="66" spans="1:3" x14ac:dyDescent="0.3">
      <c r="A66" t="str">
        <v>LOPEZ MIRANDA THIAGO</v>
      </c>
      <c r="B66" t="str">
        <f>+_xlfn.XLOOKUP(A66,pacientes!E:E,pacientes!G:G,0,FALSE)</f>
        <v>20 58678870 2</v>
      </c>
      <c r="C66" t="str">
        <f>+_xlfn.XLOOKUP(A66,pacientes!E:E,pacientes!F:F,0,FALSE)</f>
        <v>OSCEP (SIPSSA)</v>
      </c>
    </row>
    <row r="67" spans="1:3" x14ac:dyDescent="0.3">
      <c r="A67" t="str">
        <v>LOVATTO BRUNIO SANTINO</v>
      </c>
      <c r="B67" t="str">
        <f>+_xlfn.XLOOKUP(A67,pacientes!E:E,pacientes!G:G,0,FALSE)</f>
        <v>20 50993403 8</v>
      </c>
      <c r="C67" t="str">
        <f>+_xlfn.XLOOKUP(A67,pacientes!E:E,pacientes!F:F,0,FALSE)</f>
        <v>OSPLYFC</v>
      </c>
    </row>
    <row r="68" spans="1:3" x14ac:dyDescent="0.3">
      <c r="A68" t="str">
        <v>LOZA JUAN IGNACIO</v>
      </c>
      <c r="B68" t="str">
        <f>+_xlfn.XLOOKUP(A68,pacientes!E:E,pacientes!G:G,0,FALSE)</f>
        <v>20 49404543 6</v>
      </c>
      <c r="C68" t="str">
        <f>+_xlfn.XLOOKUP(A68,pacientes!E:E,pacientes!F:F,0,FALSE)</f>
        <v>OSUTHGRA</v>
      </c>
    </row>
    <row r="69" spans="1:3" x14ac:dyDescent="0.3">
      <c r="A69" t="str">
        <v>LOZA TICIANO BENJAMIN</v>
      </c>
      <c r="B69" t="str">
        <f>+_xlfn.XLOOKUP(A69,pacientes!E:E,pacientes!G:G,0,FALSE)</f>
        <v>20 50000750 9</v>
      </c>
      <c r="C69" t="str">
        <f>+_xlfn.XLOOKUP(A69,pacientes!E:E,pacientes!F:F,0,FALSE)</f>
        <v>OSUTHGRA</v>
      </c>
    </row>
    <row r="70" spans="1:3" x14ac:dyDescent="0.3">
      <c r="A70" t="str">
        <v>MARCEL OSCAR LUIS</v>
      </c>
      <c r="B70" t="str">
        <f>+_xlfn.XLOOKUP(A70,pacientes!E:E,pacientes!G:G,0,FALSE)</f>
        <v>20 11188567 3</v>
      </c>
      <c r="C70" t="str">
        <f>+_xlfn.XLOOKUP(A70,pacientes!E:E,pacientes!F:F,0,FALSE)</f>
        <v>OSPRERA</v>
      </c>
    </row>
    <row r="71" spans="1:3" x14ac:dyDescent="0.3">
      <c r="A71" t="str">
        <v>MARTINEZ  MARTA OLINDA</v>
      </c>
      <c r="B71" t="str">
        <f>+_xlfn.XLOOKUP(A71,pacientes!E:E,pacientes!G:G,0,FALSE)</f>
        <v>27 13841061 2</v>
      </c>
      <c r="C71" t="str">
        <f>+_xlfn.XLOOKUP(A71,pacientes!E:E,pacientes!F:F,0,FALSE)</f>
        <v>IOSFA</v>
      </c>
    </row>
    <row r="72" spans="1:3" x14ac:dyDescent="0.3">
      <c r="A72" t="str">
        <v>MARTINEZ LORENZO</v>
      </c>
      <c r="B72" t="str">
        <f>+_xlfn.XLOOKUP(A72,pacientes!E:E,pacientes!G:G,0,FALSE)</f>
        <v>20 50628686 8</v>
      </c>
      <c r="C72" t="str">
        <f>+_xlfn.XLOOKUP(A72,pacientes!E:E,pacientes!F:F,0,FALSE)</f>
        <v>OSPE</v>
      </c>
    </row>
    <row r="73" spans="1:3" x14ac:dyDescent="0.3">
      <c r="A73" t="str">
        <v>MATASSI BENICIO JOAQUIN</v>
      </c>
      <c r="B73" t="str">
        <f>+_xlfn.XLOOKUP(A73,pacientes!E:E,pacientes!G:G,0,FALSE)</f>
        <v>20 58651742 3</v>
      </c>
      <c r="C73" t="str">
        <f>+_xlfn.XLOOKUP(A73,pacientes!E:E,pacientes!F:F,0,FALSE)</f>
        <v>OSUTHGRA</v>
      </c>
    </row>
    <row r="74" spans="1:3" x14ac:dyDescent="0.3">
      <c r="A74" t="str">
        <v>MATASSI TULIO ALEJANDRO</v>
      </c>
      <c r="B74" t="str">
        <f>+_xlfn.XLOOKUP(A74,pacientes!E:E,pacientes!G:G,0,FALSE)</f>
        <v>20 54476419 6</v>
      </c>
      <c r="C74" t="str">
        <f>+_xlfn.XLOOKUP(A74,pacientes!E:E,pacientes!F:F,0,FALSE)</f>
        <v>OSUTHGRA</v>
      </c>
    </row>
    <row r="75" spans="1:3" x14ac:dyDescent="0.3">
      <c r="A75" t="str">
        <v>MEDINA ALMA JAZMIN</v>
      </c>
      <c r="B75" t="str">
        <f>+_xlfn.XLOOKUP(A75,pacientes!E:E,pacientes!G:G,0,FALSE)</f>
        <v>27 56761376 9</v>
      </c>
      <c r="C75" t="str">
        <f>+_xlfn.XLOOKUP(A75,pacientes!E:E,pacientes!F:F,0,FALSE)</f>
        <v>OSPECON</v>
      </c>
    </row>
    <row r="76" spans="1:3" x14ac:dyDescent="0.3">
      <c r="A76" t="str">
        <v>MOLFA COMUN KALED JOSUE</v>
      </c>
      <c r="B76" t="str">
        <f>+_xlfn.XLOOKUP(A76,pacientes!E:E,pacientes!G:G,0,FALSE)</f>
        <v>20 49863624 2</v>
      </c>
      <c r="C76" t="str">
        <f>+_xlfn.XLOOKUP(A76,pacientes!E:E,pacientes!F:F,0,FALSE)</f>
        <v>OSUTHGRA</v>
      </c>
    </row>
    <row r="77" spans="1:3" x14ac:dyDescent="0.3">
      <c r="A77" t="str">
        <v>MOLINA ALEJO JOEL</v>
      </c>
      <c r="B77" t="str">
        <f>+_xlfn.XLOOKUP(A77,pacientes!E:E,pacientes!G:G,0,FALSE)</f>
        <v>20 46972085 4</v>
      </c>
      <c r="C77" t="str">
        <f>+_xlfn.XLOOKUP(A77,pacientes!E:E,pacientes!F:F,0,FALSE)</f>
        <v>OSUTHGRA</v>
      </c>
    </row>
    <row r="78" spans="1:3" x14ac:dyDescent="0.3">
      <c r="A78" t="str">
        <v>MONTENEGRO DEVRAN SAMUEL</v>
      </c>
      <c r="B78" t="str">
        <f>+_xlfn.XLOOKUP(A78,pacientes!E:E,pacientes!G:G,0,FALSE)</f>
        <v>20 55288753 1</v>
      </c>
      <c r="C78" t="str">
        <f>+_xlfn.XLOOKUP(A78,pacientes!E:E,pacientes!F:F,0,FALSE)</f>
        <v>IOSFA</v>
      </c>
    </row>
    <row r="79" spans="1:3" x14ac:dyDescent="0.3">
      <c r="A79" t="str">
        <v>MONTENEGRO JESUS BAUTISTA</v>
      </c>
      <c r="B79" t="str">
        <f>+_xlfn.XLOOKUP(A79,pacientes!E:E,pacientes!G:G,0,FALSE)</f>
        <v>20 54758836 4</v>
      </c>
      <c r="C79" t="str">
        <f>+_xlfn.XLOOKUP(A79,pacientes!E:E,pacientes!F:F,0,FALSE)</f>
        <v>OSSOELSAC</v>
      </c>
    </row>
    <row r="80" spans="1:3" x14ac:dyDescent="0.3">
      <c r="A80" t="str">
        <v>MONTIVERO LUDUEÑA CARLOS MAXIMILIANO</v>
      </c>
      <c r="B80" t="str">
        <f>+_xlfn.XLOOKUP(A80,pacientes!E:E,pacientes!G:G,0,FALSE)</f>
        <v>23 50419558 9</v>
      </c>
      <c r="C80" t="str">
        <f>+_xlfn.XLOOKUP(A80,pacientes!E:E,pacientes!F:F,0,FALSE)</f>
        <v>OSUTHGRA</v>
      </c>
    </row>
    <row r="81" spans="1:3" x14ac:dyDescent="0.3">
      <c r="A81" t="str">
        <v>MONTIVERO LUDUEÑA TOBIAS ALEXADER</v>
      </c>
      <c r="B81" t="str">
        <f>+_xlfn.XLOOKUP(A81,pacientes!E:E,pacientes!G:G,0,FALSE)</f>
        <v>20 53226535 6</v>
      </c>
      <c r="C81" t="str">
        <f>+_xlfn.XLOOKUP(A81,pacientes!E:E,pacientes!F:F,0,FALSE)</f>
        <v>OSUTHGRA</v>
      </c>
    </row>
    <row r="82" spans="1:3" x14ac:dyDescent="0.3">
      <c r="A82" t="str">
        <v>MONTOYA ROCIO MILENA</v>
      </c>
      <c r="B82" t="str">
        <f>+_xlfn.XLOOKUP(A82,pacientes!E:E,pacientes!G:G,0,FALSE)</f>
        <v>27 55460355 1</v>
      </c>
      <c r="C82" t="str">
        <f>+_xlfn.XLOOKUP(A82,pacientes!E:E,pacientes!F:F,0,FALSE)</f>
        <v>OSUTHGRA</v>
      </c>
    </row>
    <row r="83" spans="1:3" x14ac:dyDescent="0.3">
      <c r="A83" t="str">
        <v>MOYA BRUNO CALIXTO</v>
      </c>
      <c r="B83" t="str">
        <f>+_xlfn.XLOOKUP(A83,pacientes!E:E,pacientes!G:G,0,FALSE)</f>
        <v>20 56764235 7</v>
      </c>
      <c r="C83" t="str">
        <f>+_xlfn.XLOOKUP(A83,pacientes!E:E,pacientes!F:F,0,FALSE)</f>
        <v>OSCEP (SIPSSA)</v>
      </c>
    </row>
    <row r="84" spans="1:3" x14ac:dyDescent="0.3">
      <c r="A84" t="str">
        <v>MURUA BALTHAZAR</v>
      </c>
      <c r="B84" t="str">
        <f>+_xlfn.XLOOKUP(A84,pacientes!E:E,pacientes!G:G,0,FALSE)</f>
        <v>20 57529882 7</v>
      </c>
      <c r="C84" t="str">
        <f>+_xlfn.XLOOKUP(A84,pacientes!E:E,pacientes!F:F,0,FALSE)</f>
        <v>OSPE</v>
      </c>
    </row>
    <row r="85" spans="1:3" x14ac:dyDescent="0.3">
      <c r="A85" t="str">
        <v xml:space="preserve">OLIVA MARTINEZ AXEL JAEL </v>
      </c>
      <c r="B85" t="str">
        <f>+_xlfn.XLOOKUP(A85,pacientes!E:E,pacientes!G:G,0,FALSE)</f>
        <v>20 49286922 9</v>
      </c>
      <c r="C85" t="str">
        <f>+_xlfn.XLOOKUP(A85,pacientes!E:E,pacientes!F:F,0,FALSE)</f>
        <v>OSECAC</v>
      </c>
    </row>
    <row r="86" spans="1:3" x14ac:dyDescent="0.3">
      <c r="A86" t="str">
        <v>OLIVARES LUNA APRIL BELEN</v>
      </c>
      <c r="B86" t="str">
        <f>+_xlfn.XLOOKUP(A86,pacientes!E:E,pacientes!G:G,0,FALSE)</f>
        <v>27 95240834 3</v>
      </c>
      <c r="C86" t="str">
        <f>+_xlfn.XLOOKUP(A86,pacientes!E:E,pacientes!F:F,0,FALSE)</f>
        <v>OSUTHGRA</v>
      </c>
    </row>
    <row r="87" spans="1:3" x14ac:dyDescent="0.3">
      <c r="A87" t="str">
        <v>OLIVARES LUNA JOSUE DANYEL</v>
      </c>
      <c r="B87" t="str">
        <f>+_xlfn.XLOOKUP(A87,pacientes!E:E,pacientes!G:G,0,FALSE)</f>
        <v>20 56538779 1</v>
      </c>
      <c r="C87" t="str">
        <f>+_xlfn.XLOOKUP(A87,pacientes!E:E,pacientes!F:F,0,FALSE)</f>
        <v>OSUTHGRA</v>
      </c>
    </row>
    <row r="88" spans="1:3" x14ac:dyDescent="0.3">
      <c r="A88" t="str">
        <v>ORELLANO ZOTAR WALTER ALEC</v>
      </c>
      <c r="B88" t="str">
        <f>+_xlfn.XLOOKUP(A88,pacientes!E:E,pacientes!G:G,0,FALSE)</f>
        <v>23 46973958 9</v>
      </c>
      <c r="C88" t="str">
        <f>+_xlfn.XLOOKUP(A88,pacientes!E:E,pacientes!F:F,0,FALSE)</f>
        <v>OSTPCPHYARA (PASTELEROS)</v>
      </c>
    </row>
    <row r="89" spans="1:3" x14ac:dyDescent="0.3">
      <c r="A89" t="str">
        <v>PAEZ FORMOSO LEON BENJAMIN</v>
      </c>
      <c r="B89" t="str">
        <f>+_xlfn.XLOOKUP(A89,pacientes!E:E,pacientes!G:G,0,FALSE)</f>
        <v>23 57744491 9</v>
      </c>
      <c r="C89" t="str">
        <f>+_xlfn.XLOOKUP(A89,pacientes!E:E,pacientes!F:F,0,FALSE)</f>
        <v>OSPE</v>
      </c>
    </row>
    <row r="90" spans="1:3" x14ac:dyDescent="0.3">
      <c r="A90" t="str">
        <v>PAFFUME TAPIA IGNACIO</v>
      </c>
      <c r="B90" t="str">
        <f>+_xlfn.XLOOKUP(A90,pacientes!E:E,pacientes!G:G,0,FALSE)</f>
        <v>20 55287245 7</v>
      </c>
      <c r="C90" t="str">
        <f>+_xlfn.XLOOKUP(A90,pacientes!E:E,pacientes!F:F,0,FALSE)</f>
        <v>OSSOELSAC</v>
      </c>
    </row>
    <row r="91" spans="1:3" x14ac:dyDescent="0.3">
      <c r="A91" t="str">
        <v>PATAGUA THEO VALENTIN</v>
      </c>
      <c r="B91" t="str">
        <f>+_xlfn.XLOOKUP(A91,pacientes!E:E,pacientes!G:G,0,FALSE)</f>
        <v>20 53627821 5</v>
      </c>
      <c r="C91" t="str">
        <f>+_xlfn.XLOOKUP(A91,pacientes!E:E,pacientes!F:F,0,FALSE)</f>
        <v>IOSFA</v>
      </c>
    </row>
    <row r="92" spans="1:3" x14ac:dyDescent="0.3">
      <c r="A92" t="str">
        <v>PERALTA ISAAC</v>
      </c>
      <c r="B92" t="str">
        <f>+_xlfn.XLOOKUP(A92,pacientes!E:E,pacientes!G:G,0,FALSE)</f>
        <v>20 59043324 2</v>
      </c>
      <c r="C92" t="str">
        <f>+_xlfn.XLOOKUP(A92,pacientes!E:E,pacientes!F:F,0,FALSE)</f>
        <v>OSSOELSAC</v>
      </c>
    </row>
    <row r="93" spans="1:3" x14ac:dyDescent="0.3">
      <c r="A93" t="str">
        <v>PERALTA YENIFFER ESTRELLA</v>
      </c>
      <c r="B93" t="str">
        <f>+_xlfn.XLOOKUP(A93,pacientes!E:E,pacientes!G:G,0,FALSE)</f>
        <v>27 50994952 8</v>
      </c>
      <c r="C93" t="str">
        <f>+_xlfn.XLOOKUP(A93,pacientes!E:E,pacientes!F:F,0,FALSE)</f>
        <v>OSUTHGRA</v>
      </c>
    </row>
    <row r="94" spans="1:3" x14ac:dyDescent="0.3">
      <c r="A94" t="str">
        <v>PEREYRA OVIEDO MARTINA AYLEN</v>
      </c>
      <c r="B94" t="str">
        <f>+_xlfn.XLOOKUP(A94,pacientes!E:E,pacientes!G:G,0,FALSE)</f>
        <v>27 49959924 8</v>
      </c>
      <c r="C94" t="str">
        <f>+_xlfn.XLOOKUP(A94,pacientes!E:E,pacientes!F:F,0,FALSE)</f>
        <v>IOSFA</v>
      </c>
    </row>
    <row r="95" spans="1:3" x14ac:dyDescent="0.3">
      <c r="A95" t="str">
        <v>PICHILINGUE ROMERO JUAN MARTIN</v>
      </c>
      <c r="B95" t="str">
        <f>+_xlfn.XLOOKUP(A95,pacientes!E:E,pacientes!G:G,0,FALSE)</f>
        <v>20 54306562 6</v>
      </c>
      <c r="C95" t="str">
        <f>+_xlfn.XLOOKUP(A95,pacientes!E:E,pacientes!F:F,0,FALSE)</f>
        <v>OSPICAL</v>
      </c>
    </row>
    <row r="96" spans="1:3" x14ac:dyDescent="0.3">
      <c r="A96" t="str">
        <v>PINTO LOURDES VICTORIA</v>
      </c>
      <c r="B96" t="str">
        <f>+_xlfn.XLOOKUP(A96,pacientes!E:E,pacientes!G:G,0,FALSE)</f>
        <v xml:space="preserve">27 57529063 4 </v>
      </c>
      <c r="C96" t="str">
        <f>+_xlfn.XLOOKUP(A96,pacientes!E:E,pacientes!F:F,0,FALSE)</f>
        <v>OSUTHGRA</v>
      </c>
    </row>
    <row r="97" spans="1:3" x14ac:dyDescent="0.3">
      <c r="A97" t="str">
        <v>PONCE BARGAS MIA AGOSTINA</v>
      </c>
      <c r="B97" t="str">
        <f>+_xlfn.XLOOKUP(A97,pacientes!E:E,pacientes!G:G,0,FALSE)</f>
        <v>27 52158638 4</v>
      </c>
      <c r="C97" t="str">
        <f>+_xlfn.XLOOKUP(A97,pacientes!E:E,pacientes!F:F,0,FALSE)</f>
        <v>IOSFA</v>
      </c>
    </row>
    <row r="98" spans="1:3" x14ac:dyDescent="0.3">
      <c r="A98" t="str">
        <v>PONCE BARGAS TOMAS</v>
      </c>
      <c r="B98" t="str">
        <f>+_xlfn.XLOOKUP(A98,pacientes!E:E,pacientes!G:G,0,FALSE)</f>
        <v>20 54474550 7</v>
      </c>
      <c r="C98" t="str">
        <f>+_xlfn.XLOOKUP(A98,pacientes!E:E,pacientes!F:F,0,FALSE)</f>
        <v>IOSFA</v>
      </c>
    </row>
    <row r="99" spans="1:3" x14ac:dyDescent="0.3">
      <c r="A99" t="str">
        <v>PONCE MAXIMILIANO VALENTIN</v>
      </c>
      <c r="B99" t="str">
        <f>+_xlfn.XLOOKUP(A99,pacientes!E:E,pacientes!G:G,0,FALSE)</f>
        <v>20 55522788 5</v>
      </c>
      <c r="C99" t="str">
        <f>+_xlfn.XLOOKUP(A99,pacientes!E:E,pacientes!F:F,0,FALSE)</f>
        <v>OSSOELSAC</v>
      </c>
    </row>
    <row r="100" spans="1:3" x14ac:dyDescent="0.3">
      <c r="A100" t="str">
        <v>RAMIREZ CORTEZ EZEQUIEL TOMAS</v>
      </c>
      <c r="B100" t="str">
        <f>+_xlfn.XLOOKUP(A100,pacientes!E:E,pacientes!G:G,0,FALSE)</f>
        <v>20 46884311 1</v>
      </c>
      <c r="C100" t="str">
        <f>+_xlfn.XLOOKUP(A100,pacientes!E:E,pacientes!F:F,0,FALSE)</f>
        <v>OSTPCPHYARA (PASTELEROS)</v>
      </c>
    </row>
    <row r="101" spans="1:3" x14ac:dyDescent="0.3">
      <c r="A101" t="str">
        <v>REYNOSO MANUEL ELIAS</v>
      </c>
      <c r="B101" t="str">
        <f>+_xlfn.XLOOKUP(A101,pacientes!E:E,pacientes!G:G,0,FALSE)</f>
        <v>23 48535843 9</v>
      </c>
      <c r="C101" t="str">
        <f>+_xlfn.XLOOKUP(A101,pacientes!E:E,pacientes!F:F,0,FALSE)</f>
        <v>OSUTHGRA</v>
      </c>
    </row>
    <row r="102" spans="1:3" x14ac:dyDescent="0.3">
      <c r="A102" t="str">
        <v>RIOS AMBAR</v>
      </c>
      <c r="B102" t="str">
        <f>+_xlfn.XLOOKUP(A102,pacientes!E:E,pacientes!G:G,0,FALSE)</f>
        <v>27 57530670 0</v>
      </c>
      <c r="C102" t="str">
        <f>+_xlfn.XLOOKUP(A102,pacientes!E:E,pacientes!F:F,0,FALSE)</f>
        <v>OSPLYFC</v>
      </c>
    </row>
    <row r="103" spans="1:3" x14ac:dyDescent="0.3">
      <c r="A103" t="str">
        <v>ROBIN FELIPE BENJAMIN</v>
      </c>
      <c r="B103" t="str">
        <f>+_xlfn.XLOOKUP(A103,pacientes!E:E,pacientes!G:G,0,FALSE)</f>
        <v>20 57566237 5</v>
      </c>
      <c r="C103" t="str">
        <f>+_xlfn.XLOOKUP(A103,pacientes!E:E,pacientes!F:F,0,FALSE)</f>
        <v>IOSFA</v>
      </c>
    </row>
    <row r="104" spans="1:3" x14ac:dyDescent="0.3">
      <c r="A104" t="str">
        <v>RODRIGUEZ LEON PATRICIO</v>
      </c>
      <c r="B104" t="str">
        <f>+_xlfn.XLOOKUP(A104,pacientes!E:E,pacientes!G:G,0,FALSE)</f>
        <v>20 54016666 9</v>
      </c>
      <c r="C104" t="str">
        <f>+_xlfn.XLOOKUP(A104,pacientes!E:E,pacientes!F:F,0,FALSE)</f>
        <v>IOSFA</v>
      </c>
    </row>
    <row r="105" spans="1:3" x14ac:dyDescent="0.3">
      <c r="A105" t="str">
        <v>RODRIGUEZ LEWEL</v>
      </c>
      <c r="B105" t="str">
        <f>+_xlfn.XLOOKUP(A105,pacientes!E:E,pacientes!G:G,0,FALSE)</f>
        <v>20 38407351 5</v>
      </c>
      <c r="C105" t="str">
        <f>+_xlfn.XLOOKUP(A105,pacientes!E:E,pacientes!F:F,0,FALSE)</f>
        <v>OSUTHGRA</v>
      </c>
    </row>
    <row r="106" spans="1:3" x14ac:dyDescent="0.3">
      <c r="A106" t="str">
        <v>TELLO FRANCISCO MANUEL</v>
      </c>
      <c r="B106" t="str">
        <f>+_xlfn.XLOOKUP(A106,pacientes!E:E,pacientes!G:G,0,FALSE)</f>
        <v>20 55287655 6</v>
      </c>
      <c r="C106" t="str">
        <f>+_xlfn.XLOOKUP(A106,pacientes!E:E,pacientes!F:F,0,FALSE)</f>
        <v>OSUTHGRA</v>
      </c>
    </row>
    <row r="107" spans="1:3" x14ac:dyDescent="0.3">
      <c r="A107" t="str">
        <v>TOBARES WALDO EMILIO</v>
      </c>
      <c r="B107" t="str">
        <f>+_xlfn.XLOOKUP(A107,pacientes!E:E,pacientes!G:G,0,FALSE)</f>
        <v>20 27212436 2</v>
      </c>
      <c r="C107" t="str">
        <f>+_xlfn.XLOOKUP(A107,pacientes!E:E,pacientes!F:F,0,FALSE)</f>
        <v>OSUTHGRA</v>
      </c>
    </row>
    <row r="108" spans="1:3" x14ac:dyDescent="0.3">
      <c r="A108" t="str">
        <v>TOLEDO LIAM ANGEL</v>
      </c>
      <c r="B108" t="str">
        <f>+_xlfn.XLOOKUP(A108,pacientes!E:E,pacientes!G:G,0,FALSE)</f>
        <v>20 55286279 2</v>
      </c>
      <c r="C108" t="str">
        <f>+_xlfn.XLOOKUP(A108,pacientes!E:E,pacientes!F:F,0,FALSE)</f>
        <v>IOSFA</v>
      </c>
    </row>
    <row r="109" spans="1:3" x14ac:dyDescent="0.3">
      <c r="A109" t="str">
        <v>TORRELLA FRANCISCO VALENTIN</v>
      </c>
      <c r="B109" t="str">
        <f>+_xlfn.XLOOKUP(A109,pacientes!E:E,pacientes!G:G,0,FALSE)</f>
        <v>20 53261772 4</v>
      </c>
      <c r="C109" t="str">
        <f>+_xlfn.XLOOKUP(A109,pacientes!E:E,pacientes!F:F,0,FALSE)</f>
        <v>OSUTHGRA</v>
      </c>
    </row>
    <row r="110" spans="1:3" x14ac:dyDescent="0.3">
      <c r="A110" t="str">
        <v>TRONCOSO GONZALO</v>
      </c>
      <c r="B110" t="str">
        <f>+_xlfn.XLOOKUP(A110,pacientes!E:E,pacientes!G:G,0,FALSE)</f>
        <v>20 565679 7</v>
      </c>
      <c r="C110" t="str">
        <f>+_xlfn.XLOOKUP(A110,pacientes!E:E,pacientes!F:F,0,FALSE)</f>
        <v>IOSFA</v>
      </c>
    </row>
    <row r="111" spans="1:3" x14ac:dyDescent="0.3">
      <c r="A111" t="str">
        <v>VACA LAUTARO DANTE</v>
      </c>
      <c r="B111" t="str">
        <f>+_xlfn.XLOOKUP(A111,pacientes!E:E,pacientes!G:G,0,FALSE)</f>
        <v>20 55523986 7</v>
      </c>
      <c r="C111" t="str">
        <f>+_xlfn.XLOOKUP(A111,pacientes!E:E,pacientes!F:F,0,FALSE)</f>
        <v>IOSFA</v>
      </c>
    </row>
    <row r="112" spans="1:3" x14ac:dyDescent="0.3">
      <c r="A112" t="str">
        <v>VALDEZ CUERIO LEONIDAS AGUSTIN</v>
      </c>
      <c r="B112" t="str">
        <f>+_xlfn.XLOOKUP(A112,pacientes!E:E,pacientes!G:G,0,FALSE)</f>
        <v>20 51364914 3</v>
      </c>
      <c r="C112" t="str">
        <f>+_xlfn.XLOOKUP(A112,pacientes!E:E,pacientes!F:F,0,FALSE)</f>
        <v>OSSURRBAC</v>
      </c>
    </row>
    <row r="113" spans="1:3" x14ac:dyDescent="0.3">
      <c r="A113" t="str">
        <v xml:space="preserve">VARGAS PAZ MIA ISABELLA </v>
      </c>
      <c r="B113" t="str">
        <f>+_xlfn.XLOOKUP(A113,pacientes!E:E,pacientes!G:G,0,FALSE)</f>
        <v>27 57192465 5</v>
      </c>
      <c r="C113" t="str">
        <f>+_xlfn.XLOOKUP(A113,pacientes!E:E,pacientes!F:F,0,FALSE)</f>
        <v>IOSFA</v>
      </c>
    </row>
    <row r="114" spans="1:3" x14ac:dyDescent="0.3">
      <c r="A114" t="str">
        <v>VELEZ RAMIRO YAMIL</v>
      </c>
      <c r="B114" t="str">
        <f>+_xlfn.XLOOKUP(A114,pacientes!E:E,pacientes!G:G,0,FALSE)</f>
        <v>20 50092307 6</v>
      </c>
      <c r="C114" t="str">
        <f>+_xlfn.XLOOKUP(A114,pacientes!E:E,pacientes!F:F,0,FALSE)</f>
        <v>OSADEF</v>
      </c>
    </row>
    <row r="115" spans="1:3" x14ac:dyDescent="0.3">
      <c r="A115" t="str">
        <v>VENTURA GUZMAN SOFIA CELESTE</v>
      </c>
      <c r="B115" t="str">
        <f>+_xlfn.XLOOKUP(A115,pacientes!E:E,pacientes!G:G,0,FALSE)</f>
        <v>27 48068792 8</v>
      </c>
      <c r="C115" t="str">
        <f>+_xlfn.XLOOKUP(A115,pacientes!E:E,pacientes!F:F,0,FALSE)</f>
        <v>OSUTHGRA</v>
      </c>
    </row>
    <row r="116" spans="1:3" x14ac:dyDescent="0.3">
      <c r="A116" t="str">
        <v>VILCHEZ JORGE FABIAN</v>
      </c>
      <c r="B116" t="str">
        <f>+_xlfn.XLOOKUP(A116,pacientes!E:E,pacientes!G:G,0,FALSE)</f>
        <v>20 29607441 2</v>
      </c>
      <c r="C116" t="str">
        <f>+_xlfn.XLOOKUP(A116,pacientes!E:E,pacientes!F:F,0,FALSE)</f>
        <v>OSUTHGRA</v>
      </c>
    </row>
    <row r="117" spans="1:3" x14ac:dyDescent="0.3">
      <c r="A117" t="str">
        <v>VILLARREAL BENJAMIN IGNACIO</v>
      </c>
      <c r="B117" t="str">
        <f>+_xlfn.XLOOKUP(A117,pacientes!E:E,pacientes!G:G,0,FALSE)</f>
        <v>23 58162597 9</v>
      </c>
      <c r="C117" t="str">
        <f>+_xlfn.XLOOKUP(A117,pacientes!E:E,pacientes!F:F,0,FALSE)</f>
        <v>IOSFA</v>
      </c>
    </row>
    <row r="118" spans="1:3" x14ac:dyDescent="0.3">
      <c r="A118" t="str">
        <v>ZAPATA LAUTARO JESUS</v>
      </c>
      <c r="B118" t="str">
        <f>+_xlfn.XLOOKUP(A118,pacientes!E:E,pacientes!G:G,0,FALSE)</f>
        <v>20 46034103 6</v>
      </c>
      <c r="C118" t="str">
        <f>+_xlfn.XLOOKUP(A118,pacientes!E:E,pacientes!F:F,0,FALSE)</f>
        <v>OSUTHGRA</v>
      </c>
    </row>
    <row r="119" spans="1:3" x14ac:dyDescent="0.3">
      <c r="A119">
        <v>0</v>
      </c>
      <c r="B119">
        <f>+_xlfn.XLOOKUP(A119,pacientes!E:E,pacientes!G:G,0,FALSE)</f>
        <v>0</v>
      </c>
      <c r="C119">
        <f>+_xlfn.XLOOKUP(A119,pacientes!E:E,pacientes!F:F,0,FALSE)</f>
        <v>0</v>
      </c>
    </row>
    <row r="120" spans="1:3" x14ac:dyDescent="0.3">
      <c r="B120">
        <f>+_xlfn.XLOOKUP(A120,pacientes!E:E,pacientes!G:G,0,FALSE)</f>
        <v>0</v>
      </c>
      <c r="C120">
        <f>+_xlfn.XLOOKUP(A120,pacientes!E:E,pacientes!F:F,0,FALSE)</f>
        <v>0</v>
      </c>
    </row>
    <row r="121" spans="1:3" x14ac:dyDescent="0.3">
      <c r="B121">
        <f>+_xlfn.XLOOKUP(A121,pacientes!E:E,pacientes!G:G,0,FALSE)</f>
        <v>0</v>
      </c>
      <c r="C121">
        <f>+_xlfn.XLOOKUP(A121,pacientes!E:E,pacientes!F:F,0,FALSE)</f>
        <v>0</v>
      </c>
    </row>
    <row r="122" spans="1:3" x14ac:dyDescent="0.3">
      <c r="B122">
        <f>+_xlfn.XLOOKUP(A122,pacientes!E:E,pacientes!G:G,0,FALSE)</f>
        <v>0</v>
      </c>
      <c r="C122">
        <f>+_xlfn.XLOOKUP(A122,pacientes!E:E,pacientes!F:F,0,FALSE)</f>
        <v>0</v>
      </c>
    </row>
    <row r="123" spans="1:3" x14ac:dyDescent="0.3">
      <c r="B123">
        <f>+_xlfn.XLOOKUP(A123,pacientes!E:E,pacientes!G:G,0,FALSE)</f>
        <v>0</v>
      </c>
      <c r="C123">
        <f>+_xlfn.XLOOKUP(A123,pacientes!E:E,pacientes!F:F,0,FALSE)</f>
        <v>0</v>
      </c>
    </row>
    <row r="124" spans="1:3" x14ac:dyDescent="0.3">
      <c r="B124">
        <f>+_xlfn.XLOOKUP(A124,pacientes!E:E,pacientes!G:G,0,FALSE)</f>
        <v>0</v>
      </c>
      <c r="C124">
        <f>+_xlfn.XLOOKUP(A124,pacientes!E:E,pacientes!F:F,0,FALSE)</f>
        <v>0</v>
      </c>
    </row>
    <row r="125" spans="1:3" x14ac:dyDescent="0.3">
      <c r="B125">
        <f>+_xlfn.XLOOKUP(A125,pacientes!E:E,pacientes!G:G,0,FALSE)</f>
        <v>0</v>
      </c>
      <c r="C125">
        <f>+_xlfn.XLOOKUP(A125,pacientes!E:E,pacientes!F:F,0,FALSE)</f>
        <v>0</v>
      </c>
    </row>
    <row r="126" spans="1:3" x14ac:dyDescent="0.3">
      <c r="B126">
        <f>+_xlfn.XLOOKUP(A126,pacientes!E:E,pacientes!G:G,0,FALSE)</f>
        <v>0</v>
      </c>
      <c r="C126">
        <f>+_xlfn.XLOOKUP(A126,pacientes!E:E,pacientes!F:F,0,FALSE)</f>
        <v>0</v>
      </c>
    </row>
    <row r="127" spans="1:3" x14ac:dyDescent="0.3">
      <c r="B127">
        <f>+_xlfn.XLOOKUP(A127,pacientes!E:E,pacientes!G:G,0,FALSE)</f>
        <v>0</v>
      </c>
      <c r="C127">
        <f>+_xlfn.XLOOKUP(A127,pacientes!E:E,pacientes!F:F,0,FALSE)</f>
        <v>0</v>
      </c>
    </row>
    <row r="128" spans="1:3" x14ac:dyDescent="0.3">
      <c r="B128">
        <f>+_xlfn.XLOOKUP(A128,pacientes!E:E,pacientes!G:G,0,FALSE)</f>
        <v>0</v>
      </c>
      <c r="C128">
        <f>+_xlfn.XLOOKUP(A128,pacientes!E:E,pacientes!F:F,0,FALSE)</f>
        <v>0</v>
      </c>
    </row>
    <row r="129" spans="2:3" x14ac:dyDescent="0.3">
      <c r="B129">
        <f>+_xlfn.XLOOKUP(A129,pacientes!E:E,pacientes!G:G,0,FALSE)</f>
        <v>0</v>
      </c>
      <c r="C129">
        <f>+_xlfn.XLOOKUP(A129,pacientes!E:E,pacientes!F:F,0,FALSE)</f>
        <v>0</v>
      </c>
    </row>
    <row r="130" spans="2:3" x14ac:dyDescent="0.3">
      <c r="B130">
        <f>+_xlfn.XLOOKUP(A130,pacientes!E:E,pacientes!G:G,0,FALSE)</f>
        <v>0</v>
      </c>
      <c r="C130">
        <f>+_xlfn.XLOOKUP(A130,pacientes!E:E,pacientes!F:F,0,FALSE)</f>
        <v>0</v>
      </c>
    </row>
    <row r="131" spans="2:3" x14ac:dyDescent="0.3">
      <c r="B131">
        <f>+_xlfn.XLOOKUP(A131,pacientes!E:E,pacientes!G:G,0,FALSE)</f>
        <v>0</v>
      </c>
      <c r="C131">
        <f>+_xlfn.XLOOKUP(A131,pacientes!E:E,pacientes!F:F,0,FALSE)</f>
        <v>0</v>
      </c>
    </row>
    <row r="132" spans="2:3" x14ac:dyDescent="0.3">
      <c r="B132">
        <f>+_xlfn.XLOOKUP(A132,pacientes!E:E,pacientes!G:G,0,FALSE)</f>
        <v>0</v>
      </c>
      <c r="C132">
        <f>+_xlfn.XLOOKUP(A132,pacientes!E:E,pacientes!F:F,0,FALSE)</f>
        <v>0</v>
      </c>
    </row>
    <row r="133" spans="2:3" x14ac:dyDescent="0.3">
      <c r="B133">
        <f>+_xlfn.XLOOKUP(A133,pacientes!E:E,pacientes!G:G,0,FALSE)</f>
        <v>0</v>
      </c>
      <c r="C133">
        <f>+_xlfn.XLOOKUP(A133,pacientes!E:E,pacientes!F:F,0,FALSE)</f>
        <v>0</v>
      </c>
    </row>
    <row r="134" spans="2:3" x14ac:dyDescent="0.3">
      <c r="B134">
        <f>+_xlfn.XLOOKUP(A134,pacientes!E:E,pacientes!G:G,0,FALSE)</f>
        <v>0</v>
      </c>
      <c r="C134">
        <f>+_xlfn.XLOOKUP(A134,pacientes!E:E,pacientes!F:F,0,FALSE)</f>
        <v>0</v>
      </c>
    </row>
    <row r="135" spans="2:3" x14ac:dyDescent="0.3">
      <c r="B135">
        <f>+_xlfn.XLOOKUP(A135,pacientes!E:E,pacientes!G:G,0,FALSE)</f>
        <v>0</v>
      </c>
      <c r="C135">
        <f>+_xlfn.XLOOKUP(A135,pacientes!E:E,pacientes!F:F,0,FALSE)</f>
        <v>0</v>
      </c>
    </row>
    <row r="136" spans="2:3" x14ac:dyDescent="0.3">
      <c r="B136">
        <f>+_xlfn.XLOOKUP(A136,pacientes!E:E,pacientes!G:G,0,FALSE)</f>
        <v>0</v>
      </c>
      <c r="C136">
        <f>+_xlfn.XLOOKUP(A136,pacientes!E:E,pacientes!F:F,0,FALSE)</f>
        <v>0</v>
      </c>
    </row>
    <row r="137" spans="2:3" x14ac:dyDescent="0.3">
      <c r="B137">
        <f>+_xlfn.XLOOKUP(A137,pacientes!E:E,pacientes!G:G,0,FALSE)</f>
        <v>0</v>
      </c>
      <c r="C137">
        <f>+_xlfn.XLOOKUP(A137,pacientes!E:E,pacientes!F:F,0,FALSE)</f>
        <v>0</v>
      </c>
    </row>
    <row r="138" spans="2:3" x14ac:dyDescent="0.3">
      <c r="B138">
        <f>+_xlfn.XLOOKUP(A138,pacientes!E:E,pacientes!G:G,0,FALSE)</f>
        <v>0</v>
      </c>
      <c r="C138">
        <f>+_xlfn.XLOOKUP(A138,pacientes!E:E,pacientes!F:F,0,FALSE)</f>
        <v>0</v>
      </c>
    </row>
    <row r="139" spans="2:3" x14ac:dyDescent="0.3">
      <c r="B139">
        <f>+_xlfn.XLOOKUP(A139,pacientes!E:E,pacientes!G:G,0,FALSE)</f>
        <v>0</v>
      </c>
      <c r="C139">
        <f>+_xlfn.XLOOKUP(A139,pacientes!E:E,pacientes!F:F,0,FALSE)</f>
        <v>0</v>
      </c>
    </row>
    <row r="140" spans="2:3" x14ac:dyDescent="0.3">
      <c r="B140">
        <f>+_xlfn.XLOOKUP(A140,pacientes!E:E,pacientes!G:G,0,FALSE)</f>
        <v>0</v>
      </c>
      <c r="C140">
        <f>+_xlfn.XLOOKUP(A140,pacientes!E:E,pacientes!F:F,0,FALSE)</f>
        <v>0</v>
      </c>
    </row>
    <row r="141" spans="2:3" x14ac:dyDescent="0.3">
      <c r="B141">
        <f>+_xlfn.XLOOKUP(A141,pacientes!E:E,pacientes!G:G,0,FALSE)</f>
        <v>0</v>
      </c>
      <c r="C141">
        <f>+_xlfn.XLOOKUP(A141,pacientes!E:E,pacientes!F:F,0,FALSE)</f>
        <v>0</v>
      </c>
    </row>
    <row r="142" spans="2:3" x14ac:dyDescent="0.3">
      <c r="B142">
        <f>+_xlfn.XLOOKUP(A142,pacientes!E:E,pacientes!G:G,0,FALSE)</f>
        <v>0</v>
      </c>
      <c r="C142">
        <f>+_xlfn.XLOOKUP(A142,pacientes!E:E,pacientes!F:F,0,FALSE)</f>
        <v>0</v>
      </c>
    </row>
    <row r="143" spans="2:3" x14ac:dyDescent="0.3">
      <c r="B143">
        <f>+_xlfn.XLOOKUP(A143,pacientes!E:E,pacientes!G:G,0,FALSE)</f>
        <v>0</v>
      </c>
      <c r="C143">
        <f>+_xlfn.XLOOKUP(A143,pacientes!E:E,pacientes!F:F,0,FALSE)</f>
        <v>0</v>
      </c>
    </row>
    <row r="144" spans="2:3" x14ac:dyDescent="0.3">
      <c r="B144">
        <f>+_xlfn.XLOOKUP(A144,pacientes!E:E,pacientes!G:G,0,FALSE)</f>
        <v>0</v>
      </c>
      <c r="C144">
        <f>+_xlfn.XLOOKUP(A144,pacientes!E:E,pacientes!F:F,0,FALSE)</f>
        <v>0</v>
      </c>
    </row>
    <row r="145" spans="2:3" x14ac:dyDescent="0.3">
      <c r="B145">
        <f>+_xlfn.XLOOKUP(A145,pacientes!E:E,pacientes!G:G,0,FALSE)</f>
        <v>0</v>
      </c>
      <c r="C145">
        <f>+_xlfn.XLOOKUP(A145,pacientes!E:E,pacientes!F:F,0,FALSE)</f>
        <v>0</v>
      </c>
    </row>
    <row r="146" spans="2:3" x14ac:dyDescent="0.3">
      <c r="B146">
        <f>+_xlfn.XLOOKUP(A146,pacientes!E:E,pacientes!G:G,0,FALSE)</f>
        <v>0</v>
      </c>
      <c r="C146">
        <f>+_xlfn.XLOOKUP(A146,pacientes!E:E,pacientes!F:F,0,FALSE)</f>
        <v>0</v>
      </c>
    </row>
    <row r="147" spans="2:3" x14ac:dyDescent="0.3">
      <c r="B147">
        <f>+_xlfn.XLOOKUP(A147,pacientes!E:E,pacientes!G:G,0,FALSE)</f>
        <v>0</v>
      </c>
      <c r="C147">
        <f>+_xlfn.XLOOKUP(A147,pacientes!E:E,pacientes!F:F,0,FALSE)</f>
        <v>0</v>
      </c>
    </row>
    <row r="148" spans="2:3" x14ac:dyDescent="0.3">
      <c r="B148">
        <f>+_xlfn.XLOOKUP(A148,pacientes!E:E,pacientes!G:G,0,FALSE)</f>
        <v>0</v>
      </c>
      <c r="C148">
        <f>+_xlfn.XLOOKUP(A148,pacientes!E:E,pacientes!F:F,0,FALSE)</f>
        <v>0</v>
      </c>
    </row>
    <row r="149" spans="2:3" x14ac:dyDescent="0.3">
      <c r="B149">
        <f>+_xlfn.XLOOKUP(A149,pacientes!E:E,pacientes!G:G,0,FALSE)</f>
        <v>0</v>
      </c>
      <c r="C149">
        <f>+_xlfn.XLOOKUP(A149,pacientes!E:E,pacientes!F:F,0,FALSE)</f>
        <v>0</v>
      </c>
    </row>
    <row r="150" spans="2:3" x14ac:dyDescent="0.3">
      <c r="B150">
        <f>+_xlfn.XLOOKUP(A150,pacientes!E:E,pacientes!G:G,0,FALSE)</f>
        <v>0</v>
      </c>
      <c r="C150">
        <f>+_xlfn.XLOOKUP(A150,pacientes!E:E,pacientes!F:F,0,FALSE)</f>
        <v>0</v>
      </c>
    </row>
    <row r="151" spans="2:3" x14ac:dyDescent="0.3">
      <c r="B151">
        <f>+_xlfn.XLOOKUP(A151,pacientes!E:E,pacientes!G:G,0,FALSE)</f>
        <v>0</v>
      </c>
      <c r="C151">
        <f>+_xlfn.XLOOKUP(A151,pacientes!E:E,pacientes!F:F,0,FALSE)</f>
        <v>0</v>
      </c>
    </row>
    <row r="152" spans="2:3" x14ac:dyDescent="0.3">
      <c r="B152">
        <f>+_xlfn.XLOOKUP(A152,pacientes!E:E,pacientes!G:G,0,FALSE)</f>
        <v>0</v>
      </c>
      <c r="C152">
        <f>+_xlfn.XLOOKUP(A152,pacientes!E:E,pacientes!F:F,0,FALSE)</f>
        <v>0</v>
      </c>
    </row>
    <row r="153" spans="2:3" x14ac:dyDescent="0.3">
      <c r="B153">
        <f>+_xlfn.XLOOKUP(A153,pacientes!E:E,pacientes!G:G,0,FALSE)</f>
        <v>0</v>
      </c>
      <c r="C153">
        <f>+_xlfn.XLOOKUP(A153,pacientes!E:E,pacientes!F:F,0,FALSE)</f>
        <v>0</v>
      </c>
    </row>
    <row r="154" spans="2:3" x14ac:dyDescent="0.3">
      <c r="B154">
        <f>+_xlfn.XLOOKUP(A154,pacientes!E:E,pacientes!G:G,0,FALSE)</f>
        <v>0</v>
      </c>
      <c r="C154">
        <f>+_xlfn.XLOOKUP(A154,pacientes!E:E,pacientes!F:F,0,FALSE)</f>
        <v>0</v>
      </c>
    </row>
    <row r="155" spans="2:3" x14ac:dyDescent="0.3">
      <c r="B155">
        <f>+_xlfn.XLOOKUP(A155,pacientes!E:E,pacientes!G:G,0,FALSE)</f>
        <v>0</v>
      </c>
      <c r="C155">
        <f>+_xlfn.XLOOKUP(A155,pacientes!E:E,pacientes!F:F,0,FALSE)</f>
        <v>0</v>
      </c>
    </row>
    <row r="156" spans="2:3" x14ac:dyDescent="0.3">
      <c r="B156">
        <f>+_xlfn.XLOOKUP(A156,pacientes!E:E,pacientes!G:G,0,FALSE)</f>
        <v>0</v>
      </c>
      <c r="C156">
        <f>+_xlfn.XLOOKUP(A156,pacientes!E:E,pacientes!F:F,0,FALSE)</f>
        <v>0</v>
      </c>
    </row>
    <row r="157" spans="2:3" x14ac:dyDescent="0.3">
      <c r="B157">
        <f>+_xlfn.XLOOKUP(A157,pacientes!E:E,pacientes!G:G,0,FALSE)</f>
        <v>0</v>
      </c>
      <c r="C157">
        <f>+_xlfn.XLOOKUP(A157,pacientes!E:E,pacientes!F:F,0,FALSE)</f>
        <v>0</v>
      </c>
    </row>
    <row r="158" spans="2:3" x14ac:dyDescent="0.3">
      <c r="B158">
        <f>+_xlfn.XLOOKUP(A158,pacientes!E:E,pacientes!G:G,0,FALSE)</f>
        <v>0</v>
      </c>
      <c r="C158">
        <f>+_xlfn.XLOOKUP(A158,pacientes!E:E,pacientes!F:F,0,FALSE)</f>
        <v>0</v>
      </c>
    </row>
    <row r="159" spans="2:3" x14ac:dyDescent="0.3">
      <c r="B159">
        <f>+_xlfn.XLOOKUP(A159,pacientes!E:E,pacientes!G:G,0,FALSE)</f>
        <v>0</v>
      </c>
      <c r="C159">
        <f>+_xlfn.XLOOKUP(A159,pacientes!E:E,pacientes!F:F,0,FALSE)</f>
        <v>0</v>
      </c>
    </row>
    <row r="160" spans="2:3" x14ac:dyDescent="0.3">
      <c r="B160">
        <f>+_xlfn.XLOOKUP(A160,pacientes!E:E,pacientes!G:G,0,FALSE)</f>
        <v>0</v>
      </c>
      <c r="C160">
        <f>+_xlfn.XLOOKUP(A160,pacientes!E:E,pacientes!F:F,0,FALSE)</f>
        <v>0</v>
      </c>
    </row>
    <row r="161" spans="2:3" x14ac:dyDescent="0.3">
      <c r="B161">
        <f>+_xlfn.XLOOKUP(A161,pacientes!E:E,pacientes!G:G,0,FALSE)</f>
        <v>0</v>
      </c>
      <c r="C161">
        <f>+_xlfn.XLOOKUP(A161,pacientes!E:E,pacientes!F:F,0,FALSE)</f>
        <v>0</v>
      </c>
    </row>
    <row r="162" spans="2:3" x14ac:dyDescent="0.3">
      <c r="B162">
        <f>+_xlfn.XLOOKUP(A162,pacientes!E:E,pacientes!G:G,0,FALSE)</f>
        <v>0</v>
      </c>
      <c r="C162">
        <f>+_xlfn.XLOOKUP(A162,pacientes!E:E,pacientes!F:F,0,FALSE)</f>
        <v>0</v>
      </c>
    </row>
    <row r="163" spans="2:3" x14ac:dyDescent="0.3">
      <c r="B163">
        <f>+_xlfn.XLOOKUP(A163,pacientes!E:E,pacientes!G:G,0,FALSE)</f>
        <v>0</v>
      </c>
      <c r="C163">
        <f>+_xlfn.XLOOKUP(A163,pacientes!E:E,pacientes!F:F,0,FALSE)</f>
        <v>0</v>
      </c>
    </row>
    <row r="164" spans="2:3" x14ac:dyDescent="0.3">
      <c r="B164">
        <f>+_xlfn.XLOOKUP(A164,pacientes!E:E,pacientes!G:G,0,FALSE)</f>
        <v>0</v>
      </c>
      <c r="C164">
        <f>+_xlfn.XLOOKUP(A164,pacientes!E:E,pacientes!F:F,0,FALSE)</f>
        <v>0</v>
      </c>
    </row>
    <row r="165" spans="2:3" x14ac:dyDescent="0.3">
      <c r="B165">
        <f>+_xlfn.XLOOKUP(A165,pacientes!E:E,pacientes!G:G,0,FALSE)</f>
        <v>0</v>
      </c>
      <c r="C165">
        <f>+_xlfn.XLOOKUP(A165,pacientes!E:E,pacientes!F:F,0,FALSE)</f>
        <v>0</v>
      </c>
    </row>
    <row r="166" spans="2:3" x14ac:dyDescent="0.3">
      <c r="B166">
        <f>+_xlfn.XLOOKUP(A166,pacientes!E:E,pacientes!G:G,0,FALSE)</f>
        <v>0</v>
      </c>
      <c r="C166">
        <f>+_xlfn.XLOOKUP(A166,pacientes!E:E,pacientes!F:F,0,FALSE)</f>
        <v>0</v>
      </c>
    </row>
    <row r="167" spans="2:3" x14ac:dyDescent="0.3">
      <c r="B167">
        <f>+_xlfn.XLOOKUP(A167,pacientes!E:E,pacientes!G:G,0,FALSE)</f>
        <v>0</v>
      </c>
      <c r="C167">
        <f>+_xlfn.XLOOKUP(A167,pacientes!E:E,pacientes!F:F,0,FALSE)</f>
        <v>0</v>
      </c>
    </row>
    <row r="168" spans="2:3" x14ac:dyDescent="0.3">
      <c r="B168">
        <f>+_xlfn.XLOOKUP(A168,pacientes!E:E,pacientes!G:G,0,FALSE)</f>
        <v>0</v>
      </c>
      <c r="C168">
        <f>+_xlfn.XLOOKUP(A168,pacientes!E:E,pacientes!F:F,0,FALSE)</f>
        <v>0</v>
      </c>
    </row>
    <row r="169" spans="2:3" x14ac:dyDescent="0.3">
      <c r="B169">
        <f>+_xlfn.XLOOKUP(A169,pacientes!E:E,pacientes!G:G,0,FALSE)</f>
        <v>0</v>
      </c>
      <c r="C169">
        <f>+_xlfn.XLOOKUP(A169,pacientes!E:E,pacientes!F:F,0,FALSE)</f>
        <v>0</v>
      </c>
    </row>
    <row r="170" spans="2:3" x14ac:dyDescent="0.3">
      <c r="B170">
        <f>+_xlfn.XLOOKUP(A170,pacientes!E:E,pacientes!G:G,0,FALSE)</f>
        <v>0</v>
      </c>
      <c r="C170">
        <f>+_xlfn.XLOOKUP(A170,pacientes!E:E,pacientes!F:F,0,FALSE)</f>
        <v>0</v>
      </c>
    </row>
    <row r="171" spans="2:3" x14ac:dyDescent="0.3">
      <c r="B171">
        <f>+_xlfn.XLOOKUP(A171,pacientes!E:E,pacientes!G:G,0,FALSE)</f>
        <v>0</v>
      </c>
      <c r="C171">
        <f>+_xlfn.XLOOKUP(A171,pacientes!E:E,pacientes!F:F,0,FALSE)</f>
        <v>0</v>
      </c>
    </row>
    <row r="172" spans="2:3" x14ac:dyDescent="0.3">
      <c r="B172">
        <f>+_xlfn.XLOOKUP(A172,pacientes!E:E,pacientes!G:G,0,FALSE)</f>
        <v>0</v>
      </c>
      <c r="C172">
        <f>+_xlfn.XLOOKUP(A172,pacientes!E:E,pacientes!F:F,0,FALSE)</f>
        <v>0</v>
      </c>
    </row>
    <row r="173" spans="2:3" x14ac:dyDescent="0.3">
      <c r="B173">
        <f>+_xlfn.XLOOKUP(A173,pacientes!E:E,pacientes!G:G,0,FALSE)</f>
        <v>0</v>
      </c>
      <c r="C173">
        <f>+_xlfn.XLOOKUP(A173,pacientes!E:E,pacientes!F:F,0,FALSE)</f>
        <v>0</v>
      </c>
    </row>
    <row r="174" spans="2:3" x14ac:dyDescent="0.3">
      <c r="B174">
        <f>+_xlfn.XLOOKUP(A174,pacientes!E:E,pacientes!G:G,0,FALSE)</f>
        <v>0</v>
      </c>
      <c r="C174">
        <f>+_xlfn.XLOOKUP(A174,pacientes!E:E,pacientes!F:F,0,FALSE)</f>
        <v>0</v>
      </c>
    </row>
    <row r="175" spans="2:3" x14ac:dyDescent="0.3">
      <c r="B175">
        <f>+_xlfn.XLOOKUP(A175,pacientes!E:E,pacientes!G:G,0,FALSE)</f>
        <v>0</v>
      </c>
      <c r="C175">
        <f>+_xlfn.XLOOKUP(A175,pacientes!E:E,pacientes!F:F,0,FALSE)</f>
        <v>0</v>
      </c>
    </row>
    <row r="176" spans="2:3" x14ac:dyDescent="0.3">
      <c r="B176">
        <f>+_xlfn.XLOOKUP(A176,pacientes!E:E,pacientes!G:G,0,FALSE)</f>
        <v>0</v>
      </c>
      <c r="C176">
        <f>+_xlfn.XLOOKUP(A176,pacientes!E:E,pacientes!F:F,0,FALSE)</f>
        <v>0</v>
      </c>
    </row>
    <row r="177" spans="2:3" x14ac:dyDescent="0.3">
      <c r="B177">
        <f>+_xlfn.XLOOKUP(A177,pacientes!E:E,pacientes!G:G,0,FALSE)</f>
        <v>0</v>
      </c>
      <c r="C177">
        <f>+_xlfn.XLOOKUP(A177,pacientes!E:E,pacientes!F:F,0,FALSE)</f>
        <v>0</v>
      </c>
    </row>
    <row r="178" spans="2:3" x14ac:dyDescent="0.3">
      <c r="B178">
        <f>+_xlfn.XLOOKUP(A178,pacientes!E:E,pacientes!G:G,0,FALSE)</f>
        <v>0</v>
      </c>
      <c r="C178">
        <f>+_xlfn.XLOOKUP(A178,pacientes!E:E,pacientes!F:F,0,FALSE)</f>
        <v>0</v>
      </c>
    </row>
    <row r="179" spans="2:3" x14ac:dyDescent="0.3">
      <c r="B179">
        <f>+_xlfn.XLOOKUP(A179,pacientes!E:E,pacientes!G:G,0,FALSE)</f>
        <v>0</v>
      </c>
      <c r="C179">
        <f>+_xlfn.XLOOKUP(A179,pacientes!E:E,pacientes!F:F,0,FALSE)</f>
        <v>0</v>
      </c>
    </row>
    <row r="180" spans="2:3" x14ac:dyDescent="0.3">
      <c r="B180">
        <f>+_xlfn.XLOOKUP(A180,pacientes!E:E,pacientes!G:G,0,FALSE)</f>
        <v>0</v>
      </c>
      <c r="C180">
        <f>+_xlfn.XLOOKUP(A180,pacientes!E:E,pacientes!F:F,0,FALSE)</f>
        <v>0</v>
      </c>
    </row>
    <row r="181" spans="2:3" x14ac:dyDescent="0.3">
      <c r="B181">
        <f>+_xlfn.XLOOKUP(A181,pacientes!E:E,pacientes!G:G,0,FALSE)</f>
        <v>0</v>
      </c>
      <c r="C181">
        <f>+_xlfn.XLOOKUP(A181,pacientes!E:E,pacientes!F:F,0,FALSE)</f>
        <v>0</v>
      </c>
    </row>
    <row r="182" spans="2:3" x14ac:dyDescent="0.3">
      <c r="B182">
        <f>+_xlfn.XLOOKUP(A182,pacientes!E:E,pacientes!G:G,0,FALSE)</f>
        <v>0</v>
      </c>
      <c r="C182">
        <f>+_xlfn.XLOOKUP(A182,pacientes!E:E,pacientes!F:F,0,FALSE)</f>
        <v>0</v>
      </c>
    </row>
    <row r="183" spans="2:3" x14ac:dyDescent="0.3">
      <c r="B183">
        <f>+_xlfn.XLOOKUP(A183,pacientes!E:E,pacientes!G:G,0,FALSE)</f>
        <v>0</v>
      </c>
      <c r="C183">
        <f>+_xlfn.XLOOKUP(A183,pacientes!E:E,pacientes!F:F,0,FALSE)</f>
        <v>0</v>
      </c>
    </row>
    <row r="184" spans="2:3" x14ac:dyDescent="0.3">
      <c r="B184">
        <f>+_xlfn.XLOOKUP(A184,pacientes!E:E,pacientes!G:G,0,FALSE)</f>
        <v>0</v>
      </c>
      <c r="C184">
        <f>+_xlfn.XLOOKUP(A184,pacientes!E:E,pacientes!F:F,0,FALSE)</f>
        <v>0</v>
      </c>
    </row>
    <row r="185" spans="2:3" x14ac:dyDescent="0.3">
      <c r="B185">
        <f>+_xlfn.XLOOKUP(A185,pacientes!E:E,pacientes!G:G,0,FALSE)</f>
        <v>0</v>
      </c>
      <c r="C185">
        <f>+_xlfn.XLOOKUP(A185,pacientes!E:E,pacientes!F:F,0,FALSE)</f>
        <v>0</v>
      </c>
    </row>
    <row r="186" spans="2:3" x14ac:dyDescent="0.3">
      <c r="B186">
        <f>+_xlfn.XLOOKUP(A186,pacientes!E:E,pacientes!G:G,0,FALSE)</f>
        <v>0</v>
      </c>
      <c r="C186">
        <f>+_xlfn.XLOOKUP(A186,pacientes!E:E,pacientes!F:F,0,FALSE)</f>
        <v>0</v>
      </c>
    </row>
    <row r="187" spans="2:3" x14ac:dyDescent="0.3">
      <c r="B187">
        <f>+_xlfn.XLOOKUP(A187,pacientes!E:E,pacientes!G:G,0,FALSE)</f>
        <v>0</v>
      </c>
      <c r="C187">
        <f>+_xlfn.XLOOKUP(A187,pacientes!E:E,pacientes!F:F,0,FALSE)</f>
        <v>0</v>
      </c>
    </row>
    <row r="188" spans="2:3" x14ac:dyDescent="0.3">
      <c r="B188">
        <f>+_xlfn.XLOOKUP(A188,pacientes!E:E,pacientes!G:G,0,FALSE)</f>
        <v>0</v>
      </c>
      <c r="C188">
        <f>+_xlfn.XLOOKUP(A188,pacientes!E:E,pacientes!F:F,0,FALSE)</f>
        <v>0</v>
      </c>
    </row>
    <row r="189" spans="2:3" x14ac:dyDescent="0.3">
      <c r="B189">
        <f>+_xlfn.XLOOKUP(A189,pacientes!E:E,pacientes!G:G,0,FALSE)</f>
        <v>0</v>
      </c>
      <c r="C189">
        <f>+_xlfn.XLOOKUP(A189,pacientes!E:E,pacientes!F:F,0,FALSE)</f>
        <v>0</v>
      </c>
    </row>
    <row r="190" spans="2:3" x14ac:dyDescent="0.3">
      <c r="B190">
        <f>+_xlfn.XLOOKUP(A190,pacientes!E:E,pacientes!G:G,0,FALSE)</f>
        <v>0</v>
      </c>
      <c r="C190">
        <f>+_xlfn.XLOOKUP(A190,pacientes!E:E,pacientes!F:F,0,FALSE)</f>
        <v>0</v>
      </c>
    </row>
    <row r="191" spans="2:3" x14ac:dyDescent="0.3">
      <c r="B191">
        <f>+_xlfn.XLOOKUP(A191,pacientes!E:E,pacientes!G:G,0,FALSE)</f>
        <v>0</v>
      </c>
      <c r="C191">
        <f>+_xlfn.XLOOKUP(A191,pacientes!E:E,pacientes!F:F,0,FALSE)</f>
        <v>0</v>
      </c>
    </row>
    <row r="192" spans="2:3" x14ac:dyDescent="0.3">
      <c r="B192">
        <f>+_xlfn.XLOOKUP(A192,pacientes!E:E,pacientes!G:G,0,FALSE)</f>
        <v>0</v>
      </c>
      <c r="C192">
        <f>+_xlfn.XLOOKUP(A192,pacientes!E:E,pacientes!F:F,0,FALSE)</f>
        <v>0</v>
      </c>
    </row>
    <row r="193" spans="2:3" x14ac:dyDescent="0.3">
      <c r="B193">
        <f>+_xlfn.XLOOKUP(A193,pacientes!E:E,pacientes!G:G,0,FALSE)</f>
        <v>0</v>
      </c>
      <c r="C193">
        <f>+_xlfn.XLOOKUP(A193,pacientes!E:E,pacientes!F:F,0,FALSE)</f>
        <v>0</v>
      </c>
    </row>
    <row r="194" spans="2:3" x14ac:dyDescent="0.3">
      <c r="B194">
        <f>+_xlfn.XLOOKUP(A194,pacientes!E:E,pacientes!G:G,0,FALSE)</f>
        <v>0</v>
      </c>
      <c r="C194">
        <f>+_xlfn.XLOOKUP(A194,pacientes!E:E,pacientes!F:F,0,FALSE)</f>
        <v>0</v>
      </c>
    </row>
    <row r="195" spans="2:3" x14ac:dyDescent="0.3">
      <c r="B195">
        <f>+_xlfn.XLOOKUP(A195,pacientes!E:E,pacientes!G:G,0,FALSE)</f>
        <v>0</v>
      </c>
      <c r="C195">
        <f>+_xlfn.XLOOKUP(A195,pacientes!E:E,pacientes!F:F,0,FALSE)</f>
        <v>0</v>
      </c>
    </row>
    <row r="196" spans="2:3" x14ac:dyDescent="0.3">
      <c r="B196">
        <f>+_xlfn.XLOOKUP(A196,pacientes!E:E,pacientes!G:G,0,FALSE)</f>
        <v>0</v>
      </c>
      <c r="C196">
        <f>+_xlfn.XLOOKUP(A196,pacientes!E:E,pacientes!F:F,0,FALSE)</f>
        <v>0</v>
      </c>
    </row>
    <row r="197" spans="2:3" x14ac:dyDescent="0.3">
      <c r="B197">
        <f>+_xlfn.XLOOKUP(A197,pacientes!E:E,pacientes!G:G,0,FALSE)</f>
        <v>0</v>
      </c>
      <c r="C197">
        <f>+_xlfn.XLOOKUP(A197,pacientes!E:E,pacientes!F:F,0,FALSE)</f>
        <v>0</v>
      </c>
    </row>
    <row r="198" spans="2:3" x14ac:dyDescent="0.3">
      <c r="B198">
        <f>+_xlfn.XLOOKUP(A198,pacientes!E:E,pacientes!G:G,0,FALSE)</f>
        <v>0</v>
      </c>
      <c r="C198">
        <f>+_xlfn.XLOOKUP(A198,pacientes!E:E,pacientes!F:F,0,FALSE)</f>
        <v>0</v>
      </c>
    </row>
    <row r="199" spans="2:3" x14ac:dyDescent="0.3">
      <c r="B199">
        <f>+_xlfn.XLOOKUP(A199,pacientes!E:E,pacientes!G:G,0,FALSE)</f>
        <v>0</v>
      </c>
      <c r="C199">
        <f>+_xlfn.XLOOKUP(A199,pacientes!E:E,pacientes!F:F,0,FALSE)</f>
        <v>0</v>
      </c>
    </row>
    <row r="200" spans="2:3" x14ac:dyDescent="0.3">
      <c r="B200">
        <f>+_xlfn.XLOOKUP(A200,pacientes!E:E,pacientes!G:G,0,FALSE)</f>
        <v>0</v>
      </c>
      <c r="C200">
        <f>+_xlfn.XLOOKUP(A200,pacientes!E:E,pacientes!F:F,0,FALSE)</f>
        <v>0</v>
      </c>
    </row>
    <row r="201" spans="2:3" x14ac:dyDescent="0.3">
      <c r="B201">
        <f>+_xlfn.XLOOKUP(A201,pacientes!E:E,pacientes!G:G,0,FALSE)</f>
        <v>0</v>
      </c>
      <c r="C201">
        <f>+_xlfn.XLOOKUP(A201,pacientes!E:E,pacientes!F:F,0,FALSE)</f>
        <v>0</v>
      </c>
    </row>
    <row r="202" spans="2:3" x14ac:dyDescent="0.3">
      <c r="B202">
        <f>+_xlfn.XLOOKUP(A202,pacientes!E:E,pacientes!G:G,0,FALSE)</f>
        <v>0</v>
      </c>
      <c r="C202">
        <f>+_xlfn.XLOOKUP(A202,pacientes!E:E,pacientes!F:F,0,FALSE)</f>
        <v>0</v>
      </c>
    </row>
    <row r="203" spans="2:3" x14ac:dyDescent="0.3">
      <c r="B203">
        <f>+_xlfn.XLOOKUP(A203,pacientes!E:E,pacientes!G:G,0,FALSE)</f>
        <v>0</v>
      </c>
      <c r="C203">
        <f>+_xlfn.XLOOKUP(A203,pacientes!E:E,pacientes!F:F,0,FALSE)</f>
        <v>0</v>
      </c>
    </row>
    <row r="204" spans="2:3" x14ac:dyDescent="0.3">
      <c r="B204">
        <f>+_xlfn.XLOOKUP(A204,pacientes!E:E,pacientes!G:G,0,FALSE)</f>
        <v>0</v>
      </c>
      <c r="C204">
        <f>+_xlfn.XLOOKUP(A204,pacientes!E:E,pacientes!F:F,0,FALSE)</f>
        <v>0</v>
      </c>
    </row>
    <row r="205" spans="2:3" x14ac:dyDescent="0.3">
      <c r="B205">
        <f>+_xlfn.XLOOKUP(A205,pacientes!E:E,pacientes!G:G,0,FALSE)</f>
        <v>0</v>
      </c>
      <c r="C205">
        <f>+_xlfn.XLOOKUP(A205,pacientes!E:E,pacientes!F:F,0,FALSE)</f>
        <v>0</v>
      </c>
    </row>
    <row r="206" spans="2:3" x14ac:dyDescent="0.3">
      <c r="B206">
        <f>+_xlfn.XLOOKUP(A206,pacientes!E:E,pacientes!G:G,0,FALSE)</f>
        <v>0</v>
      </c>
      <c r="C206">
        <f>+_xlfn.XLOOKUP(A206,pacientes!E:E,pacientes!F:F,0,FALSE)</f>
        <v>0</v>
      </c>
    </row>
    <row r="207" spans="2:3" x14ac:dyDescent="0.3">
      <c r="B207">
        <f>+_xlfn.XLOOKUP(A207,pacientes!E:E,pacientes!G:G,0,FALSE)</f>
        <v>0</v>
      </c>
      <c r="C207">
        <f>+_xlfn.XLOOKUP(A207,pacientes!E:E,pacientes!F:F,0,FALSE)</f>
        <v>0</v>
      </c>
    </row>
    <row r="208" spans="2:3" x14ac:dyDescent="0.3">
      <c r="B208">
        <f>+_xlfn.XLOOKUP(A208,pacientes!E:E,pacientes!G:G,0,FALSE)</f>
        <v>0</v>
      </c>
      <c r="C208">
        <f>+_xlfn.XLOOKUP(A208,pacientes!E:E,pacientes!F:F,0,FALSE)</f>
        <v>0</v>
      </c>
    </row>
    <row r="209" spans="2:3" x14ac:dyDescent="0.3">
      <c r="B209">
        <f>+_xlfn.XLOOKUP(A209,pacientes!E:E,pacientes!G:G,0,FALSE)</f>
        <v>0</v>
      </c>
      <c r="C209">
        <f>+_xlfn.XLOOKUP(A209,pacientes!E:E,pacientes!F:F,0,FALSE)</f>
        <v>0</v>
      </c>
    </row>
    <row r="210" spans="2:3" x14ac:dyDescent="0.3">
      <c r="B210">
        <f>+_xlfn.XLOOKUP(A210,pacientes!E:E,pacientes!G:G,0,FALSE)</f>
        <v>0</v>
      </c>
      <c r="C210">
        <f>+_xlfn.XLOOKUP(A210,pacientes!E:E,pacientes!F:F,0,FALSE)</f>
        <v>0</v>
      </c>
    </row>
    <row r="211" spans="2:3" x14ac:dyDescent="0.3">
      <c r="B211">
        <f>+_xlfn.XLOOKUP(A211,pacientes!E:E,pacientes!G:G,0,FALSE)</f>
        <v>0</v>
      </c>
      <c r="C211">
        <f>+_xlfn.XLOOKUP(A211,pacientes!E:E,pacientes!F:F,0,FALSE)</f>
        <v>0</v>
      </c>
    </row>
    <row r="212" spans="2:3" x14ac:dyDescent="0.3">
      <c r="B212">
        <f>+_xlfn.XLOOKUP(A212,pacientes!E:E,pacientes!G:G,0,FALSE)</f>
        <v>0</v>
      </c>
      <c r="C212">
        <f>+_xlfn.XLOOKUP(A212,pacientes!E:E,pacientes!F:F,0,FALSE)</f>
        <v>0</v>
      </c>
    </row>
    <row r="213" spans="2:3" x14ac:dyDescent="0.3">
      <c r="B213">
        <f>+_xlfn.XLOOKUP(A213,pacientes!E:E,pacientes!G:G,0,FALSE)</f>
        <v>0</v>
      </c>
      <c r="C213">
        <f>+_xlfn.XLOOKUP(A213,pacientes!E:E,pacientes!F:F,0,FALSE)</f>
        <v>0</v>
      </c>
    </row>
    <row r="214" spans="2:3" x14ac:dyDescent="0.3">
      <c r="B214">
        <f>+_xlfn.XLOOKUP(A214,pacientes!E:E,pacientes!G:G,0,FALSE)</f>
        <v>0</v>
      </c>
      <c r="C214">
        <f>+_xlfn.XLOOKUP(A214,pacientes!E:E,pacientes!F:F,0,FALSE)</f>
        <v>0</v>
      </c>
    </row>
    <row r="215" spans="2:3" x14ac:dyDescent="0.3">
      <c r="B215">
        <f>+_xlfn.XLOOKUP(A215,pacientes!E:E,pacientes!G:G,0,FALSE)</f>
        <v>0</v>
      </c>
      <c r="C215">
        <f>+_xlfn.XLOOKUP(A215,pacientes!E:E,pacientes!F:F,0,FALSE)</f>
        <v>0</v>
      </c>
    </row>
    <row r="216" spans="2:3" x14ac:dyDescent="0.3">
      <c r="B216">
        <f>+_xlfn.XLOOKUP(A216,pacientes!E:E,pacientes!G:G,0,FALSE)</f>
        <v>0</v>
      </c>
      <c r="C216">
        <f>+_xlfn.XLOOKUP(A216,pacientes!E:E,pacientes!F:F,0,FALSE)</f>
        <v>0</v>
      </c>
    </row>
    <row r="217" spans="2:3" x14ac:dyDescent="0.3">
      <c r="B217">
        <f>+_xlfn.XLOOKUP(A217,pacientes!E:E,pacientes!G:G,0,FALSE)</f>
        <v>0</v>
      </c>
      <c r="C217">
        <f>+_xlfn.XLOOKUP(A217,pacientes!E:E,pacientes!F:F,0,FALSE)</f>
        <v>0</v>
      </c>
    </row>
    <row r="218" spans="2:3" x14ac:dyDescent="0.3">
      <c r="B218">
        <f>+_xlfn.XLOOKUP(A218,pacientes!E:E,pacientes!G:G,0,FALSE)</f>
        <v>0</v>
      </c>
      <c r="C218">
        <f>+_xlfn.XLOOKUP(A218,pacientes!E:E,pacientes!F:F,0,FALSE)</f>
        <v>0</v>
      </c>
    </row>
    <row r="219" spans="2:3" x14ac:dyDescent="0.3">
      <c r="B219">
        <f>+_xlfn.XLOOKUP(A219,pacientes!E:E,pacientes!G:G,0,FALSE)</f>
        <v>0</v>
      </c>
      <c r="C219">
        <f>+_xlfn.XLOOKUP(A219,pacientes!E:E,pacientes!F:F,0,FALSE)</f>
        <v>0</v>
      </c>
    </row>
    <row r="220" spans="2:3" x14ac:dyDescent="0.3">
      <c r="B220">
        <f>+_xlfn.XLOOKUP(A220,pacientes!E:E,pacientes!G:G,0,FALSE)</f>
        <v>0</v>
      </c>
      <c r="C220">
        <f>+_xlfn.XLOOKUP(A220,pacientes!E:E,pacientes!F:F,0,FALSE)</f>
        <v>0</v>
      </c>
    </row>
    <row r="221" spans="2:3" x14ac:dyDescent="0.3">
      <c r="B221">
        <f>+_xlfn.XLOOKUP(A221,pacientes!E:E,pacientes!G:G,0,FALSE)</f>
        <v>0</v>
      </c>
      <c r="C221">
        <f>+_xlfn.XLOOKUP(A221,pacientes!E:E,pacientes!F:F,0,FALSE)</f>
        <v>0</v>
      </c>
    </row>
    <row r="222" spans="2:3" x14ac:dyDescent="0.3">
      <c r="B222">
        <f>+_xlfn.XLOOKUP(A222,pacientes!E:E,pacientes!G:G,0,FALSE)</f>
        <v>0</v>
      </c>
      <c r="C222">
        <f>+_xlfn.XLOOKUP(A222,pacientes!E:E,pacientes!F:F,0,FALSE)</f>
        <v>0</v>
      </c>
    </row>
    <row r="223" spans="2:3" x14ac:dyDescent="0.3">
      <c r="B223">
        <f>+_xlfn.XLOOKUP(A223,pacientes!E:E,pacientes!G:G,0,FALSE)</f>
        <v>0</v>
      </c>
      <c r="C223">
        <f>+_xlfn.XLOOKUP(A223,pacientes!E:E,pacientes!F:F,0,FALSE)</f>
        <v>0</v>
      </c>
    </row>
    <row r="224" spans="2:3" x14ac:dyDescent="0.3">
      <c r="B224">
        <f>+_xlfn.XLOOKUP(A224,pacientes!E:E,pacientes!G:G,0,FALSE)</f>
        <v>0</v>
      </c>
      <c r="C224">
        <f>+_xlfn.XLOOKUP(A224,pacientes!E:E,pacientes!F:F,0,FALSE)</f>
        <v>0</v>
      </c>
    </row>
    <row r="225" spans="2:3" x14ac:dyDescent="0.3">
      <c r="B225">
        <f>+_xlfn.XLOOKUP(A225,pacientes!E:E,pacientes!G:G,0,FALSE)</f>
        <v>0</v>
      </c>
      <c r="C225">
        <f>+_xlfn.XLOOKUP(A225,pacientes!E:E,pacientes!F:F,0,FALSE)</f>
        <v>0</v>
      </c>
    </row>
    <row r="226" spans="2:3" x14ac:dyDescent="0.3">
      <c r="B226">
        <f>+_xlfn.XLOOKUP(A226,pacientes!E:E,pacientes!G:G,0,FALSE)</f>
        <v>0</v>
      </c>
      <c r="C226">
        <f>+_xlfn.XLOOKUP(A226,pacientes!E:E,pacientes!F:F,0,FALSE)</f>
        <v>0</v>
      </c>
    </row>
    <row r="227" spans="2:3" x14ac:dyDescent="0.3">
      <c r="B227">
        <f>+_xlfn.XLOOKUP(A227,pacientes!E:E,pacientes!G:G,0,FALSE)</f>
        <v>0</v>
      </c>
      <c r="C227">
        <f>+_xlfn.XLOOKUP(A227,pacientes!E:E,pacientes!F:F,0,FALSE)</f>
        <v>0</v>
      </c>
    </row>
    <row r="228" spans="2:3" x14ac:dyDescent="0.3">
      <c r="B228">
        <f>+_xlfn.XLOOKUP(A228,pacientes!E:E,pacientes!G:G,0,FALSE)</f>
        <v>0</v>
      </c>
      <c r="C228">
        <f>+_xlfn.XLOOKUP(A228,pacientes!E:E,pacientes!F:F,0,FALSE)</f>
        <v>0</v>
      </c>
    </row>
    <row r="229" spans="2:3" x14ac:dyDescent="0.3">
      <c r="B229">
        <f>+_xlfn.XLOOKUP(A229,pacientes!E:E,pacientes!G:G,0,FALSE)</f>
        <v>0</v>
      </c>
      <c r="C229">
        <f>+_xlfn.XLOOKUP(A229,pacientes!E:E,pacientes!F:F,0,FALSE)</f>
        <v>0</v>
      </c>
    </row>
    <row r="230" spans="2:3" x14ac:dyDescent="0.3">
      <c r="B230">
        <f>+_xlfn.XLOOKUP(A230,pacientes!E:E,pacientes!G:G,0,FALSE)</f>
        <v>0</v>
      </c>
      <c r="C230">
        <f>+_xlfn.XLOOKUP(A230,pacientes!E:E,pacientes!F:F,0,FALSE)</f>
        <v>0</v>
      </c>
    </row>
    <row r="231" spans="2:3" x14ac:dyDescent="0.3">
      <c r="B231">
        <f>+_xlfn.XLOOKUP(A231,pacientes!E:E,pacientes!G:G,0,FALSE)</f>
        <v>0</v>
      </c>
      <c r="C231">
        <f>+_xlfn.XLOOKUP(A231,pacientes!E:E,pacientes!F:F,0,FALSE)</f>
        <v>0</v>
      </c>
    </row>
    <row r="232" spans="2:3" x14ac:dyDescent="0.3">
      <c r="B232">
        <f>+_xlfn.XLOOKUP(A232,pacientes!E:E,pacientes!G:G,0,FALSE)</f>
        <v>0</v>
      </c>
      <c r="C232">
        <f>+_xlfn.XLOOKUP(A232,pacientes!E:E,pacientes!F:F,0,FALSE)</f>
        <v>0</v>
      </c>
    </row>
    <row r="233" spans="2:3" x14ac:dyDescent="0.3">
      <c r="B233">
        <f>+_xlfn.XLOOKUP(A233,pacientes!E:E,pacientes!G:G,0,FALSE)</f>
        <v>0</v>
      </c>
      <c r="C233">
        <f>+_xlfn.XLOOKUP(A233,pacientes!E:E,pacientes!F:F,0,FALSE)</f>
        <v>0</v>
      </c>
    </row>
    <row r="234" spans="2:3" x14ac:dyDescent="0.3">
      <c r="B234">
        <f>+_xlfn.XLOOKUP(A234,pacientes!E:E,pacientes!G:G,0,FALSE)</f>
        <v>0</v>
      </c>
      <c r="C234">
        <f>+_xlfn.XLOOKUP(A234,pacientes!E:E,pacientes!F:F,0,FALSE)</f>
        <v>0</v>
      </c>
    </row>
    <row r="235" spans="2:3" x14ac:dyDescent="0.3">
      <c r="B235">
        <f>+_xlfn.XLOOKUP(A235,pacientes!E:E,pacientes!G:G,0,FALSE)</f>
        <v>0</v>
      </c>
      <c r="C235">
        <f>+_xlfn.XLOOKUP(A235,pacientes!E:E,pacientes!F:F,0,FALSE)</f>
        <v>0</v>
      </c>
    </row>
    <row r="236" spans="2:3" x14ac:dyDescent="0.3">
      <c r="B236">
        <f>+_xlfn.XLOOKUP(A236,pacientes!E:E,pacientes!G:G,0,FALSE)</f>
        <v>0</v>
      </c>
      <c r="C236">
        <f>+_xlfn.XLOOKUP(A236,pacientes!E:E,pacientes!F:F,0,FALSE)</f>
        <v>0</v>
      </c>
    </row>
    <row r="237" spans="2:3" x14ac:dyDescent="0.3">
      <c r="B237">
        <f>+_xlfn.XLOOKUP(A237,pacientes!E:E,pacientes!G:G,0,FALSE)</f>
        <v>0</v>
      </c>
      <c r="C237">
        <f>+_xlfn.XLOOKUP(A237,pacientes!E:E,pacientes!F:F,0,FALSE)</f>
        <v>0</v>
      </c>
    </row>
    <row r="238" spans="2:3" x14ac:dyDescent="0.3">
      <c r="B238">
        <f>+_xlfn.XLOOKUP(A238,pacientes!E:E,pacientes!G:G,0,FALSE)</f>
        <v>0</v>
      </c>
      <c r="C238">
        <f>+_xlfn.XLOOKUP(A238,pacientes!E:E,pacientes!F:F,0,FALSE)</f>
        <v>0</v>
      </c>
    </row>
    <row r="239" spans="2:3" x14ac:dyDescent="0.3">
      <c r="B239">
        <f>+_xlfn.XLOOKUP(A239,pacientes!E:E,pacientes!G:G,0,FALSE)</f>
        <v>0</v>
      </c>
      <c r="C239">
        <f>+_xlfn.XLOOKUP(A239,pacientes!E:E,pacientes!F:F,0,FALSE)</f>
        <v>0</v>
      </c>
    </row>
    <row r="240" spans="2:3" x14ac:dyDescent="0.3">
      <c r="B240">
        <f>+_xlfn.XLOOKUP(A240,pacientes!E:E,pacientes!G:G,0,FALSE)</f>
        <v>0</v>
      </c>
      <c r="C240">
        <f>+_xlfn.XLOOKUP(A240,pacientes!E:E,pacientes!F:F,0,FALSE)</f>
        <v>0</v>
      </c>
    </row>
    <row r="241" spans="2:3" x14ac:dyDescent="0.3">
      <c r="B241">
        <f>+_xlfn.XLOOKUP(A241,pacientes!E:E,pacientes!G:G,0,FALSE)</f>
        <v>0</v>
      </c>
      <c r="C241">
        <f>+_xlfn.XLOOKUP(A241,pacientes!E:E,pacientes!F:F,0,FALSE)</f>
        <v>0</v>
      </c>
    </row>
    <row r="242" spans="2:3" x14ac:dyDescent="0.3">
      <c r="B242">
        <f>+_xlfn.XLOOKUP(A242,pacientes!E:E,pacientes!G:G,0,FALSE)</f>
        <v>0</v>
      </c>
      <c r="C242">
        <f>+_xlfn.XLOOKUP(A242,pacientes!E:E,pacientes!F:F,0,FALSE)</f>
        <v>0</v>
      </c>
    </row>
    <row r="243" spans="2:3" x14ac:dyDescent="0.3">
      <c r="B243">
        <f>+_xlfn.XLOOKUP(A243,pacientes!E:E,pacientes!G:G,0,FALSE)</f>
        <v>0</v>
      </c>
      <c r="C243">
        <f>+_xlfn.XLOOKUP(A243,pacientes!E:E,pacientes!F:F,0,FALSE)</f>
        <v>0</v>
      </c>
    </row>
    <row r="244" spans="2:3" x14ac:dyDescent="0.3">
      <c r="B244">
        <f>+_xlfn.XLOOKUP(A244,pacientes!E:E,pacientes!G:G,0,FALSE)</f>
        <v>0</v>
      </c>
      <c r="C244">
        <f>+_xlfn.XLOOKUP(A244,pacientes!E:E,pacientes!F:F,0,FALSE)</f>
        <v>0</v>
      </c>
    </row>
    <row r="245" spans="2:3" x14ac:dyDescent="0.3">
      <c r="B245">
        <f>+_xlfn.XLOOKUP(A245,pacientes!E:E,pacientes!G:G,0,FALSE)</f>
        <v>0</v>
      </c>
      <c r="C245">
        <f>+_xlfn.XLOOKUP(A245,pacientes!E:E,pacientes!F:F,0,FALSE)</f>
        <v>0</v>
      </c>
    </row>
    <row r="246" spans="2:3" x14ac:dyDescent="0.3">
      <c r="B246">
        <f>+_xlfn.XLOOKUP(A246,pacientes!E:E,pacientes!G:G,0,FALSE)</f>
        <v>0</v>
      </c>
      <c r="C246">
        <f>+_xlfn.XLOOKUP(A246,pacientes!E:E,pacientes!F:F,0,FALSE)</f>
        <v>0</v>
      </c>
    </row>
    <row r="247" spans="2:3" x14ac:dyDescent="0.3">
      <c r="B247">
        <f>+_xlfn.XLOOKUP(A247,pacientes!E:E,pacientes!G:G,0,FALSE)</f>
        <v>0</v>
      </c>
      <c r="C247">
        <f>+_xlfn.XLOOKUP(A247,pacientes!E:E,pacientes!F:F,0,FALSE)</f>
        <v>0</v>
      </c>
    </row>
    <row r="248" spans="2:3" x14ac:dyDescent="0.3">
      <c r="B248">
        <f>+_xlfn.XLOOKUP(A248,pacientes!E:E,pacientes!G:G,0,FALSE)</f>
        <v>0</v>
      </c>
      <c r="C248">
        <f>+_xlfn.XLOOKUP(A248,pacientes!E:E,pacientes!F:F,0,FALSE)</f>
        <v>0</v>
      </c>
    </row>
    <row r="249" spans="2:3" x14ac:dyDescent="0.3">
      <c r="B249">
        <f>+_xlfn.XLOOKUP(A249,pacientes!E:E,pacientes!G:G,0,FALSE)</f>
        <v>0</v>
      </c>
      <c r="C249">
        <f>+_xlfn.XLOOKUP(A249,pacientes!E:E,pacientes!F:F,0,FALSE)</f>
        <v>0</v>
      </c>
    </row>
    <row r="250" spans="2:3" x14ac:dyDescent="0.3">
      <c r="B250">
        <f>+_xlfn.XLOOKUP(A250,pacientes!E:E,pacientes!G:G,0,FALSE)</f>
        <v>0</v>
      </c>
      <c r="C250">
        <f>+_xlfn.XLOOKUP(A250,pacientes!E:E,pacientes!F:F,0,FALSE)</f>
        <v>0</v>
      </c>
    </row>
    <row r="251" spans="2:3" x14ac:dyDescent="0.3">
      <c r="B251">
        <f>+_xlfn.XLOOKUP(A251,pacientes!E:E,pacientes!G:G,0,FALSE)</f>
        <v>0</v>
      </c>
      <c r="C251">
        <f>+_xlfn.XLOOKUP(A251,pacientes!E:E,pacientes!F:F,0,FALSE)</f>
        <v>0</v>
      </c>
    </row>
    <row r="252" spans="2:3" x14ac:dyDescent="0.3">
      <c r="B252">
        <f>+_xlfn.XLOOKUP(A252,pacientes!E:E,pacientes!G:G,0,FALSE)</f>
        <v>0</v>
      </c>
      <c r="C252">
        <f>+_xlfn.XLOOKUP(A252,pacientes!E:E,pacientes!F:F,0,FALSE)</f>
        <v>0</v>
      </c>
    </row>
    <row r="253" spans="2:3" x14ac:dyDescent="0.3">
      <c r="B253">
        <f>+_xlfn.XLOOKUP(A253,pacientes!E:E,pacientes!G:G,0,FALSE)</f>
        <v>0</v>
      </c>
      <c r="C253">
        <f>+_xlfn.XLOOKUP(A253,pacientes!E:E,pacientes!F:F,0,FALSE)</f>
        <v>0</v>
      </c>
    </row>
    <row r="254" spans="2:3" x14ac:dyDescent="0.3">
      <c r="B254">
        <f>+_xlfn.XLOOKUP(A254,pacientes!E:E,pacientes!G:G,0,FALSE)</f>
        <v>0</v>
      </c>
      <c r="C254">
        <f>+_xlfn.XLOOKUP(A254,pacientes!E:E,pacientes!F:F,0,FALSE)</f>
        <v>0</v>
      </c>
    </row>
    <row r="255" spans="2:3" x14ac:dyDescent="0.3">
      <c r="B255">
        <f>+_xlfn.XLOOKUP(A255,pacientes!E:E,pacientes!G:G,0,FALSE)</f>
        <v>0</v>
      </c>
      <c r="C255">
        <f>+_xlfn.XLOOKUP(A255,pacientes!E:E,pacientes!F:F,0,FALSE)</f>
        <v>0</v>
      </c>
    </row>
    <row r="256" spans="2:3" x14ac:dyDescent="0.3">
      <c r="B256">
        <f>+_xlfn.XLOOKUP(A256,pacientes!E:E,pacientes!G:G,0,FALSE)</f>
        <v>0</v>
      </c>
      <c r="C256">
        <f>+_xlfn.XLOOKUP(A256,pacientes!E:E,pacientes!F:F,0,FALSE)</f>
        <v>0</v>
      </c>
    </row>
    <row r="257" spans="2:3" x14ac:dyDescent="0.3">
      <c r="B257">
        <f>+_xlfn.XLOOKUP(A257,pacientes!E:E,pacientes!G:G,0,FALSE)</f>
        <v>0</v>
      </c>
      <c r="C257">
        <f>+_xlfn.XLOOKUP(A257,pacientes!E:E,pacientes!F:F,0,FALSE)</f>
        <v>0</v>
      </c>
    </row>
    <row r="258" spans="2:3" x14ac:dyDescent="0.3">
      <c r="B258">
        <f>+_xlfn.XLOOKUP(A258,pacientes!E:E,pacientes!G:G,0,FALSE)</f>
        <v>0</v>
      </c>
      <c r="C258">
        <f>+_xlfn.XLOOKUP(A258,pacientes!E:E,pacientes!F:F,0,FALSE)</f>
        <v>0</v>
      </c>
    </row>
    <row r="259" spans="2:3" x14ac:dyDescent="0.3">
      <c r="B259">
        <f>+_xlfn.XLOOKUP(A259,pacientes!E:E,pacientes!G:G,0,FALSE)</f>
        <v>0</v>
      </c>
      <c r="C259">
        <f>+_xlfn.XLOOKUP(A259,pacientes!E:E,pacientes!F:F,0,FALSE)</f>
        <v>0</v>
      </c>
    </row>
    <row r="260" spans="2:3" x14ac:dyDescent="0.3">
      <c r="B260">
        <f>+_xlfn.XLOOKUP(A260,pacientes!E:E,pacientes!G:G,0,FALSE)</f>
        <v>0</v>
      </c>
      <c r="C260">
        <f>+_xlfn.XLOOKUP(A260,pacientes!E:E,pacientes!F:F,0,FALSE)</f>
        <v>0</v>
      </c>
    </row>
    <row r="261" spans="2:3" x14ac:dyDescent="0.3">
      <c r="B261">
        <f>+_xlfn.XLOOKUP(A261,pacientes!E:E,pacientes!G:G,0,FALSE)</f>
        <v>0</v>
      </c>
      <c r="C261">
        <f>+_xlfn.XLOOKUP(A261,pacientes!E:E,pacientes!F:F,0,FALSE)</f>
        <v>0</v>
      </c>
    </row>
    <row r="262" spans="2:3" x14ac:dyDescent="0.3">
      <c r="B262">
        <f>+_xlfn.XLOOKUP(A262,pacientes!E:E,pacientes!G:G,0,FALSE)</f>
        <v>0</v>
      </c>
      <c r="C262">
        <f>+_xlfn.XLOOKUP(A262,pacientes!E:E,pacientes!F:F,0,FALSE)</f>
        <v>0</v>
      </c>
    </row>
    <row r="263" spans="2:3" x14ac:dyDescent="0.3">
      <c r="B263">
        <f>+_xlfn.XLOOKUP(A263,pacientes!E:E,pacientes!G:G,0,FALSE)</f>
        <v>0</v>
      </c>
      <c r="C263">
        <f>+_xlfn.XLOOKUP(A263,pacientes!E:E,pacientes!F:F,0,FALSE)</f>
        <v>0</v>
      </c>
    </row>
    <row r="264" spans="2:3" x14ac:dyDescent="0.3">
      <c r="B264">
        <f>+_xlfn.XLOOKUP(A264,pacientes!E:E,pacientes!G:G,0,FALSE)</f>
        <v>0</v>
      </c>
      <c r="C264">
        <f>+_xlfn.XLOOKUP(A264,pacientes!E:E,pacientes!F:F,0,FALSE)</f>
        <v>0</v>
      </c>
    </row>
    <row r="265" spans="2:3" x14ac:dyDescent="0.3">
      <c r="B265">
        <f>+_xlfn.XLOOKUP(A265,pacientes!E:E,pacientes!G:G,0,FALSE)</f>
        <v>0</v>
      </c>
      <c r="C265">
        <f>+_xlfn.XLOOKUP(A265,pacientes!E:E,pacientes!F:F,0,FALSE)</f>
        <v>0</v>
      </c>
    </row>
    <row r="266" spans="2:3" x14ac:dyDescent="0.3">
      <c r="B266">
        <f>+_xlfn.XLOOKUP(A266,pacientes!E:E,pacientes!G:G,0,FALSE)</f>
        <v>0</v>
      </c>
      <c r="C266">
        <f>+_xlfn.XLOOKUP(A266,pacientes!E:E,pacientes!F:F,0,FALSE)</f>
        <v>0</v>
      </c>
    </row>
    <row r="267" spans="2:3" x14ac:dyDescent="0.3">
      <c r="B267">
        <f>+_xlfn.XLOOKUP(A267,pacientes!E:E,pacientes!G:G,0,FALSE)</f>
        <v>0</v>
      </c>
      <c r="C267">
        <f>+_xlfn.XLOOKUP(A267,pacientes!E:E,pacientes!F:F,0,FALSE)</f>
        <v>0</v>
      </c>
    </row>
    <row r="268" spans="2:3" x14ac:dyDescent="0.3">
      <c r="B268">
        <f>+_xlfn.XLOOKUP(A268,pacientes!E:E,pacientes!G:G,0,FALSE)</f>
        <v>0</v>
      </c>
      <c r="C268">
        <f>+_xlfn.XLOOKUP(A268,pacientes!E:E,pacientes!F:F,0,FALSE)</f>
        <v>0</v>
      </c>
    </row>
    <row r="269" spans="2:3" x14ac:dyDescent="0.3">
      <c r="B269">
        <f>+_xlfn.XLOOKUP(A269,pacientes!E:E,pacientes!G:G,0,FALSE)</f>
        <v>0</v>
      </c>
      <c r="C269">
        <f>+_xlfn.XLOOKUP(A269,pacientes!E:E,pacientes!F:F,0,FALSE)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235E5-4C05-4B9D-9DC9-92C354F92935}">
  <dimension ref="A1:J715"/>
  <sheetViews>
    <sheetView topLeftCell="A188" workbookViewId="0">
      <selection activeCell="F347" sqref="F347"/>
    </sheetView>
  </sheetViews>
  <sheetFormatPr baseColWidth="10" defaultColWidth="9.109375" defaultRowHeight="14.4" x14ac:dyDescent="0.3"/>
  <cols>
    <col min="1" max="1" width="16.5546875" bestFit="1" customWidth="1"/>
    <col min="2" max="2" width="13.44140625" bestFit="1" customWidth="1"/>
    <col min="3" max="3" width="21.6640625" bestFit="1" customWidth="1"/>
    <col min="4" max="4" width="17.33203125" bestFit="1" customWidth="1"/>
    <col min="5" max="5" width="9.6640625" bestFit="1" customWidth="1"/>
    <col min="6" max="6" width="48.33203125" bestFit="1" customWidth="1"/>
    <col min="7" max="7" width="29.33203125" style="54" bestFit="1" customWidth="1"/>
    <col min="8" max="8" width="15.5546875" bestFit="1" customWidth="1"/>
    <col min="9" max="9" width="27.44140625" bestFit="1" customWidth="1"/>
    <col min="10" max="10" width="22.5546875" bestFit="1" customWidth="1"/>
    <col min="11" max="11" width="11.88671875" bestFit="1" customWidth="1"/>
    <col min="12" max="12" width="20.6640625" bestFit="1" customWidth="1"/>
    <col min="13" max="13" width="12.33203125" bestFit="1" customWidth="1"/>
    <col min="14" max="14" width="20.6640625" bestFit="1" customWidth="1"/>
    <col min="15" max="15" width="12.5546875" customWidth="1"/>
    <col min="16" max="16" width="18.88671875" bestFit="1" customWidth="1"/>
    <col min="17" max="17" width="13" customWidth="1"/>
    <col min="18" max="18" width="19.6640625" bestFit="1" customWidth="1"/>
    <col min="19" max="19" width="13.88671875" customWidth="1"/>
    <col min="20" max="20" width="22.5546875" bestFit="1" customWidth="1"/>
    <col min="22" max="22" width="5.5546875" bestFit="1" customWidth="1"/>
    <col min="23" max="23" width="10.109375" bestFit="1" customWidth="1"/>
    <col min="24" max="24" width="12.5546875" customWidth="1"/>
    <col min="25" max="25" width="13.6640625" bestFit="1" customWidth="1"/>
    <col min="26" max="26" width="6.33203125" bestFit="1" customWidth="1"/>
    <col min="27" max="27" width="45.6640625" bestFit="1" customWidth="1"/>
  </cols>
  <sheetData>
    <row r="1" spans="1:10" x14ac:dyDescent="0.3">
      <c r="A1" t="s">
        <v>343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s="54" t="s">
        <v>5</v>
      </c>
      <c r="H1" t="s">
        <v>6</v>
      </c>
      <c r="I1" t="s">
        <v>7</v>
      </c>
      <c r="J1" t="s">
        <v>344</v>
      </c>
    </row>
    <row r="2" spans="1:10" x14ac:dyDescent="0.3">
      <c r="A2" t="s">
        <v>345</v>
      </c>
      <c r="B2" t="s">
        <v>9</v>
      </c>
      <c r="C2" t="s">
        <v>346</v>
      </c>
      <c r="D2" t="s">
        <v>346</v>
      </c>
      <c r="E2" t="s">
        <v>11</v>
      </c>
      <c r="F2" t="s">
        <v>12</v>
      </c>
      <c r="G2" s="54" t="s">
        <v>13</v>
      </c>
      <c r="H2" t="s">
        <v>14</v>
      </c>
      <c r="I2" s="54" t="s">
        <v>15</v>
      </c>
      <c r="J2" t="s">
        <v>347</v>
      </c>
    </row>
    <row r="3" spans="1:10" x14ac:dyDescent="0.3">
      <c r="A3" t="s">
        <v>345</v>
      </c>
      <c r="B3" t="s">
        <v>9</v>
      </c>
      <c r="C3" t="s">
        <v>348</v>
      </c>
      <c r="D3">
        <v>46387</v>
      </c>
      <c r="E3" t="s">
        <v>11</v>
      </c>
      <c r="F3" t="s">
        <v>16</v>
      </c>
      <c r="G3" s="54" t="s">
        <v>13</v>
      </c>
      <c r="H3" t="s">
        <v>349</v>
      </c>
      <c r="I3" s="54" t="s">
        <v>18</v>
      </c>
      <c r="J3" t="s">
        <v>350</v>
      </c>
    </row>
    <row r="4" spans="1:10" x14ac:dyDescent="0.3">
      <c r="A4" t="s">
        <v>345</v>
      </c>
      <c r="B4" t="s">
        <v>9</v>
      </c>
      <c r="C4" t="s">
        <v>348</v>
      </c>
      <c r="D4">
        <v>46387</v>
      </c>
      <c r="E4" t="s">
        <v>11</v>
      </c>
      <c r="F4" t="s">
        <v>19</v>
      </c>
      <c r="G4" s="54" t="s">
        <v>13</v>
      </c>
      <c r="H4" t="s">
        <v>351</v>
      </c>
      <c r="I4" s="54" t="s">
        <v>21</v>
      </c>
      <c r="J4" t="s">
        <v>352</v>
      </c>
    </row>
    <row r="5" spans="1:10" x14ac:dyDescent="0.3">
      <c r="A5" t="s">
        <v>345</v>
      </c>
      <c r="B5" t="s">
        <v>9</v>
      </c>
      <c r="C5" t="s">
        <v>348</v>
      </c>
      <c r="D5">
        <v>46299</v>
      </c>
      <c r="E5" t="s">
        <v>22</v>
      </c>
      <c r="F5" t="s">
        <v>23</v>
      </c>
      <c r="G5" s="54" t="s">
        <v>13</v>
      </c>
      <c r="H5" t="s">
        <v>24</v>
      </c>
      <c r="I5" s="54">
        <v>41115266</v>
      </c>
      <c r="J5" t="s">
        <v>350</v>
      </c>
    </row>
    <row r="6" spans="1:10" x14ac:dyDescent="0.3">
      <c r="A6" t="s">
        <v>345</v>
      </c>
      <c r="B6" t="s">
        <v>9</v>
      </c>
      <c r="C6" t="s">
        <v>348</v>
      </c>
      <c r="D6">
        <v>46387</v>
      </c>
      <c r="E6" t="s">
        <v>22</v>
      </c>
      <c r="F6" t="s">
        <v>25</v>
      </c>
      <c r="G6" s="54" t="s">
        <v>13</v>
      </c>
      <c r="H6" t="s">
        <v>26</v>
      </c>
      <c r="I6" s="54" t="s">
        <v>353</v>
      </c>
      <c r="J6" t="s">
        <v>350</v>
      </c>
    </row>
    <row r="7" spans="1:10" x14ac:dyDescent="0.3">
      <c r="A7" t="s">
        <v>345</v>
      </c>
      <c r="B7" t="s">
        <v>9</v>
      </c>
      <c r="C7" t="s">
        <v>346</v>
      </c>
      <c r="D7" t="s">
        <v>346</v>
      </c>
      <c r="E7" t="s">
        <v>22</v>
      </c>
      <c r="F7" t="s">
        <v>27</v>
      </c>
      <c r="G7" s="54" t="s">
        <v>13</v>
      </c>
      <c r="H7" t="s">
        <v>28</v>
      </c>
      <c r="I7" s="54" t="s">
        <v>29</v>
      </c>
      <c r="J7" t="s">
        <v>352</v>
      </c>
    </row>
    <row r="8" spans="1:10" x14ac:dyDescent="0.3">
      <c r="A8" t="s">
        <v>345</v>
      </c>
      <c r="B8" t="s">
        <v>9</v>
      </c>
      <c r="C8" t="s">
        <v>348</v>
      </c>
      <c r="D8">
        <v>46387</v>
      </c>
      <c r="E8" t="s">
        <v>22</v>
      </c>
      <c r="F8" t="s">
        <v>30</v>
      </c>
      <c r="G8" s="54" t="s">
        <v>13</v>
      </c>
      <c r="H8" t="s">
        <v>31</v>
      </c>
      <c r="I8" s="54" t="s">
        <v>354</v>
      </c>
      <c r="J8" t="s">
        <v>347</v>
      </c>
    </row>
    <row r="9" spans="1:10" x14ac:dyDescent="0.3">
      <c r="A9" t="s">
        <v>345</v>
      </c>
      <c r="B9" t="s">
        <v>9</v>
      </c>
      <c r="C9" t="s">
        <v>348</v>
      </c>
      <c r="D9">
        <v>46387</v>
      </c>
      <c r="E9" t="s">
        <v>22</v>
      </c>
      <c r="F9" t="s">
        <v>32</v>
      </c>
      <c r="G9" s="54" t="s">
        <v>13</v>
      </c>
      <c r="H9" t="s">
        <v>33</v>
      </c>
      <c r="I9" s="54" t="s">
        <v>355</v>
      </c>
      <c r="J9" t="s">
        <v>352</v>
      </c>
    </row>
    <row r="10" spans="1:10" x14ac:dyDescent="0.3">
      <c r="A10" t="s">
        <v>345</v>
      </c>
      <c r="B10" t="s">
        <v>9</v>
      </c>
      <c r="C10" t="s">
        <v>346</v>
      </c>
      <c r="D10" t="s">
        <v>346</v>
      </c>
      <c r="E10" t="s">
        <v>22</v>
      </c>
      <c r="F10" t="s">
        <v>34</v>
      </c>
      <c r="G10" s="54" t="s">
        <v>13</v>
      </c>
      <c r="H10" t="s">
        <v>35</v>
      </c>
      <c r="I10" s="54" t="s">
        <v>356</v>
      </c>
      <c r="J10" t="s">
        <v>352</v>
      </c>
    </row>
    <row r="11" spans="1:10" x14ac:dyDescent="0.3">
      <c r="A11" t="s">
        <v>345</v>
      </c>
      <c r="B11" t="s">
        <v>36</v>
      </c>
      <c r="C11" t="s">
        <v>348</v>
      </c>
      <c r="D11">
        <v>46387</v>
      </c>
      <c r="E11" t="s">
        <v>22</v>
      </c>
      <c r="F11" t="s">
        <v>37</v>
      </c>
      <c r="G11" s="54" t="s">
        <v>13</v>
      </c>
      <c r="H11" t="s">
        <v>38</v>
      </c>
      <c r="I11" s="54" t="s">
        <v>39</v>
      </c>
      <c r="J11" t="s">
        <v>352</v>
      </c>
    </row>
    <row r="12" spans="1:10" x14ac:dyDescent="0.3">
      <c r="A12" t="s">
        <v>345</v>
      </c>
      <c r="B12" t="s">
        <v>36</v>
      </c>
      <c r="C12" t="s">
        <v>346</v>
      </c>
      <c r="E12" t="s">
        <v>22</v>
      </c>
      <c r="F12" t="s">
        <v>40</v>
      </c>
      <c r="G12" s="54" t="s">
        <v>13</v>
      </c>
      <c r="H12" t="s">
        <v>41</v>
      </c>
      <c r="I12" s="54">
        <v>32123010</v>
      </c>
      <c r="J12" t="s">
        <v>347</v>
      </c>
    </row>
    <row r="13" spans="1:10" x14ac:dyDescent="0.3">
      <c r="A13" t="s">
        <v>345</v>
      </c>
      <c r="B13" t="s">
        <v>36</v>
      </c>
      <c r="C13" t="s">
        <v>348</v>
      </c>
      <c r="D13">
        <v>46356</v>
      </c>
      <c r="E13" t="s">
        <v>22</v>
      </c>
      <c r="F13" t="s">
        <v>42</v>
      </c>
      <c r="G13" s="54" t="s">
        <v>13</v>
      </c>
      <c r="H13" t="s">
        <v>43</v>
      </c>
      <c r="I13" s="54" t="s">
        <v>44</v>
      </c>
      <c r="J13" t="s">
        <v>352</v>
      </c>
    </row>
    <row r="14" spans="1:10" x14ac:dyDescent="0.3">
      <c r="A14" t="s">
        <v>345</v>
      </c>
      <c r="B14" t="s">
        <v>36</v>
      </c>
      <c r="C14" t="s">
        <v>348</v>
      </c>
      <c r="D14">
        <v>46387</v>
      </c>
      <c r="E14" t="s">
        <v>11</v>
      </c>
      <c r="F14" t="s">
        <v>45</v>
      </c>
      <c r="G14" s="54" t="s">
        <v>13</v>
      </c>
      <c r="H14" t="s">
        <v>46</v>
      </c>
      <c r="I14" s="54" t="s">
        <v>47</v>
      </c>
      <c r="J14" t="s">
        <v>350</v>
      </c>
    </row>
    <row r="15" spans="1:10" x14ac:dyDescent="0.3">
      <c r="A15" t="s">
        <v>345</v>
      </c>
      <c r="B15" t="s">
        <v>36</v>
      </c>
      <c r="C15" t="s">
        <v>348</v>
      </c>
      <c r="D15">
        <v>46387</v>
      </c>
      <c r="E15" t="s">
        <v>22</v>
      </c>
      <c r="F15" t="s">
        <v>48</v>
      </c>
      <c r="G15" s="54" t="s">
        <v>13</v>
      </c>
      <c r="H15" t="s">
        <v>49</v>
      </c>
      <c r="I15" s="54">
        <v>55288753</v>
      </c>
      <c r="J15" t="s">
        <v>352</v>
      </c>
    </row>
    <row r="16" spans="1:10" x14ac:dyDescent="0.3">
      <c r="A16" t="s">
        <v>345</v>
      </c>
      <c r="B16" t="s">
        <v>36</v>
      </c>
      <c r="C16" t="s">
        <v>348</v>
      </c>
      <c r="D16">
        <v>46356</v>
      </c>
      <c r="E16" t="s">
        <v>22</v>
      </c>
      <c r="F16" t="s">
        <v>50</v>
      </c>
      <c r="G16" s="54" t="s">
        <v>13</v>
      </c>
      <c r="H16" t="s">
        <v>51</v>
      </c>
      <c r="I16" s="54" t="s">
        <v>357</v>
      </c>
      <c r="J16" t="s">
        <v>352</v>
      </c>
    </row>
    <row r="17" spans="1:10" x14ac:dyDescent="0.3">
      <c r="A17" t="s">
        <v>345</v>
      </c>
      <c r="B17" t="s">
        <v>36</v>
      </c>
      <c r="C17" t="s">
        <v>348</v>
      </c>
      <c r="D17">
        <v>46387</v>
      </c>
      <c r="E17" t="s">
        <v>22</v>
      </c>
      <c r="F17" t="s">
        <v>52</v>
      </c>
      <c r="G17" s="54" t="s">
        <v>13</v>
      </c>
      <c r="H17" t="s">
        <v>53</v>
      </c>
      <c r="I17" s="54" t="s">
        <v>54</v>
      </c>
      <c r="J17" t="s">
        <v>352</v>
      </c>
    </row>
    <row r="18" spans="1:10" x14ac:dyDescent="0.3">
      <c r="A18" t="s">
        <v>345</v>
      </c>
      <c r="B18" t="s">
        <v>36</v>
      </c>
      <c r="C18" t="s">
        <v>348</v>
      </c>
      <c r="D18">
        <v>46387</v>
      </c>
      <c r="E18" t="s">
        <v>22</v>
      </c>
      <c r="F18" t="s">
        <v>55</v>
      </c>
      <c r="G18" s="54" t="s">
        <v>13</v>
      </c>
      <c r="H18" t="s">
        <v>56</v>
      </c>
      <c r="I18" s="54">
        <v>20712203</v>
      </c>
      <c r="J18" t="s">
        <v>358</v>
      </c>
    </row>
    <row r="19" spans="1:10" x14ac:dyDescent="0.3">
      <c r="A19" t="s">
        <v>345</v>
      </c>
      <c r="B19" t="s">
        <v>36</v>
      </c>
      <c r="C19" t="s">
        <v>348</v>
      </c>
      <c r="D19">
        <v>46387</v>
      </c>
      <c r="E19" t="s">
        <v>11</v>
      </c>
      <c r="F19" t="s">
        <v>57</v>
      </c>
      <c r="G19" s="54" t="s">
        <v>13</v>
      </c>
      <c r="H19" t="s">
        <v>58</v>
      </c>
      <c r="I19" s="54">
        <v>11109400</v>
      </c>
      <c r="J19" t="s">
        <v>350</v>
      </c>
    </row>
    <row r="20" spans="1:10" x14ac:dyDescent="0.3">
      <c r="A20" t="s">
        <v>345</v>
      </c>
      <c r="B20" t="s">
        <v>36</v>
      </c>
      <c r="C20" t="s">
        <v>348</v>
      </c>
      <c r="D20">
        <v>46356</v>
      </c>
      <c r="E20" t="s">
        <v>22</v>
      </c>
      <c r="F20" t="s">
        <v>59</v>
      </c>
      <c r="G20" s="54" t="s">
        <v>13</v>
      </c>
      <c r="H20" t="s">
        <v>60</v>
      </c>
      <c r="I20" s="54" t="s">
        <v>61</v>
      </c>
      <c r="J20" t="s">
        <v>352</v>
      </c>
    </row>
    <row r="21" spans="1:10" x14ac:dyDescent="0.3">
      <c r="A21" t="s">
        <v>345</v>
      </c>
      <c r="B21" t="s">
        <v>36</v>
      </c>
      <c r="C21" t="s">
        <v>348</v>
      </c>
      <c r="D21">
        <v>46387</v>
      </c>
      <c r="E21" t="s">
        <v>22</v>
      </c>
      <c r="F21" t="s">
        <v>62</v>
      </c>
      <c r="G21" s="54" t="s">
        <v>13</v>
      </c>
      <c r="H21" t="s">
        <v>63</v>
      </c>
      <c r="I21" s="54" t="s">
        <v>64</v>
      </c>
      <c r="J21" t="s">
        <v>352</v>
      </c>
    </row>
    <row r="22" spans="1:10" x14ac:dyDescent="0.3">
      <c r="A22" t="s">
        <v>345</v>
      </c>
      <c r="B22" t="s">
        <v>36</v>
      </c>
      <c r="C22" t="s">
        <v>348</v>
      </c>
      <c r="D22">
        <v>46317</v>
      </c>
      <c r="E22" t="s">
        <v>22</v>
      </c>
      <c r="F22" t="s">
        <v>65</v>
      </c>
      <c r="G22" s="54" t="s">
        <v>13</v>
      </c>
      <c r="H22" t="s">
        <v>66</v>
      </c>
      <c r="I22" s="54" t="s">
        <v>67</v>
      </c>
      <c r="J22" t="s">
        <v>352</v>
      </c>
    </row>
    <row r="23" spans="1:10" x14ac:dyDescent="0.3">
      <c r="A23" t="s">
        <v>345</v>
      </c>
      <c r="B23" t="s">
        <v>68</v>
      </c>
      <c r="C23" t="s">
        <v>346</v>
      </c>
      <c r="D23" t="s">
        <v>346</v>
      </c>
      <c r="E23" t="s">
        <v>22</v>
      </c>
      <c r="F23" t="s">
        <v>69</v>
      </c>
      <c r="G23" s="54" t="s">
        <v>13</v>
      </c>
      <c r="H23" t="s">
        <v>70</v>
      </c>
      <c r="I23" s="54" t="s">
        <v>359</v>
      </c>
      <c r="J23" t="s">
        <v>347</v>
      </c>
    </row>
    <row r="24" spans="1:10" x14ac:dyDescent="0.3">
      <c r="A24" t="s">
        <v>345</v>
      </c>
      <c r="B24" t="s">
        <v>68</v>
      </c>
      <c r="C24" t="s">
        <v>346</v>
      </c>
      <c r="D24" t="s">
        <v>346</v>
      </c>
      <c r="E24" t="s">
        <v>22</v>
      </c>
      <c r="F24" t="s">
        <v>71</v>
      </c>
      <c r="G24" s="54" t="s">
        <v>13</v>
      </c>
      <c r="H24" t="s">
        <v>72</v>
      </c>
      <c r="I24" s="54">
        <v>57192465</v>
      </c>
      <c r="J24" t="s">
        <v>352</v>
      </c>
    </row>
    <row r="25" spans="1:10" x14ac:dyDescent="0.3">
      <c r="A25" t="s">
        <v>345</v>
      </c>
      <c r="B25" t="s">
        <v>36</v>
      </c>
      <c r="C25" t="s">
        <v>348</v>
      </c>
      <c r="D25">
        <v>46203</v>
      </c>
      <c r="E25" t="s">
        <v>11</v>
      </c>
      <c r="F25" t="s">
        <v>73</v>
      </c>
      <c r="G25" s="54" t="s">
        <v>74</v>
      </c>
      <c r="H25" t="s">
        <v>75</v>
      </c>
      <c r="I25" s="54" t="s">
        <v>76</v>
      </c>
      <c r="J25" t="s">
        <v>350</v>
      </c>
    </row>
    <row r="26" spans="1:10" x14ac:dyDescent="0.3">
      <c r="A26" t="s">
        <v>345</v>
      </c>
      <c r="B26" t="s">
        <v>36</v>
      </c>
      <c r="C26" t="s">
        <v>348</v>
      </c>
      <c r="D26">
        <v>46387</v>
      </c>
      <c r="E26" t="s">
        <v>11</v>
      </c>
      <c r="F26" t="s">
        <v>77</v>
      </c>
      <c r="G26" s="54" t="s">
        <v>74</v>
      </c>
      <c r="H26" t="s">
        <v>78</v>
      </c>
      <c r="I26" s="54" t="s">
        <v>79</v>
      </c>
      <c r="J26" t="s">
        <v>352</v>
      </c>
    </row>
    <row r="27" spans="1:10" x14ac:dyDescent="0.3">
      <c r="A27" t="s">
        <v>345</v>
      </c>
      <c r="B27" t="s">
        <v>36</v>
      </c>
      <c r="C27" t="s">
        <v>348</v>
      </c>
      <c r="D27">
        <v>46387</v>
      </c>
      <c r="E27" t="s">
        <v>11</v>
      </c>
      <c r="F27" t="s">
        <v>80</v>
      </c>
      <c r="G27" s="54" t="s">
        <v>74</v>
      </c>
      <c r="H27" t="s">
        <v>81</v>
      </c>
      <c r="I27" s="54" t="s">
        <v>82</v>
      </c>
      <c r="J27" t="s">
        <v>347</v>
      </c>
    </row>
    <row r="28" spans="1:10" x14ac:dyDescent="0.3">
      <c r="A28" t="s">
        <v>345</v>
      </c>
      <c r="B28" t="s">
        <v>36</v>
      </c>
      <c r="C28" t="s">
        <v>348</v>
      </c>
      <c r="D28">
        <v>46387</v>
      </c>
      <c r="E28" t="s">
        <v>22</v>
      </c>
      <c r="F28" t="s">
        <v>83</v>
      </c>
      <c r="G28" s="54" t="s">
        <v>74</v>
      </c>
      <c r="H28" t="s">
        <v>84</v>
      </c>
      <c r="I28" s="54" t="s">
        <v>85</v>
      </c>
      <c r="J28" t="s">
        <v>350</v>
      </c>
    </row>
    <row r="29" spans="1:10" x14ac:dyDescent="0.3">
      <c r="A29" t="s">
        <v>345</v>
      </c>
      <c r="B29" t="s">
        <v>36</v>
      </c>
      <c r="C29" t="s">
        <v>348</v>
      </c>
      <c r="D29">
        <v>46387</v>
      </c>
      <c r="E29" t="s">
        <v>11</v>
      </c>
      <c r="F29" t="s">
        <v>86</v>
      </c>
      <c r="G29" s="54" t="s">
        <v>74</v>
      </c>
      <c r="H29" t="s">
        <v>87</v>
      </c>
      <c r="I29" s="54" t="s">
        <v>88</v>
      </c>
      <c r="J29" t="s">
        <v>347</v>
      </c>
    </row>
    <row r="30" spans="1:10" x14ac:dyDescent="0.3">
      <c r="A30" t="s">
        <v>345</v>
      </c>
      <c r="B30" t="s">
        <v>36</v>
      </c>
      <c r="C30" t="s">
        <v>346</v>
      </c>
      <c r="D30" t="s">
        <v>346</v>
      </c>
      <c r="E30" t="s">
        <v>11</v>
      </c>
      <c r="F30" t="s">
        <v>89</v>
      </c>
      <c r="G30" s="54" t="s">
        <v>74</v>
      </c>
      <c r="H30" t="s">
        <v>360</v>
      </c>
      <c r="I30" s="54" t="s">
        <v>91</v>
      </c>
      <c r="J30" t="s">
        <v>347</v>
      </c>
    </row>
    <row r="31" spans="1:10" x14ac:dyDescent="0.3">
      <c r="A31" t="s">
        <v>345</v>
      </c>
      <c r="B31" t="s">
        <v>36</v>
      </c>
      <c r="C31" t="s">
        <v>346</v>
      </c>
      <c r="D31" t="s">
        <v>346</v>
      </c>
      <c r="E31" t="s">
        <v>22</v>
      </c>
      <c r="F31" t="s">
        <v>92</v>
      </c>
      <c r="G31" s="54" t="s">
        <v>74</v>
      </c>
      <c r="H31" t="s">
        <v>93</v>
      </c>
      <c r="I31" s="54" t="s">
        <v>94</v>
      </c>
      <c r="J31" t="s">
        <v>350</v>
      </c>
    </row>
    <row r="32" spans="1:10" x14ac:dyDescent="0.3">
      <c r="A32" t="s">
        <v>345</v>
      </c>
      <c r="B32" t="s">
        <v>36</v>
      </c>
      <c r="C32" t="s">
        <v>346</v>
      </c>
      <c r="D32" t="s">
        <v>346</v>
      </c>
      <c r="E32" t="s">
        <v>22</v>
      </c>
      <c r="F32" t="s">
        <v>95</v>
      </c>
      <c r="G32" s="54" t="s">
        <v>74</v>
      </c>
      <c r="H32" t="s">
        <v>96</v>
      </c>
      <c r="I32" s="54" t="s">
        <v>97</v>
      </c>
      <c r="J32" t="s">
        <v>350</v>
      </c>
    </row>
    <row r="33" spans="1:10" x14ac:dyDescent="0.3">
      <c r="A33" t="s">
        <v>345</v>
      </c>
      <c r="B33" t="s">
        <v>36</v>
      </c>
      <c r="C33" t="s">
        <v>348</v>
      </c>
      <c r="D33">
        <v>46387</v>
      </c>
      <c r="E33" t="s">
        <v>22</v>
      </c>
      <c r="F33" t="s">
        <v>98</v>
      </c>
      <c r="G33" s="54" t="s">
        <v>74</v>
      </c>
      <c r="H33" t="s">
        <v>99</v>
      </c>
      <c r="I33" s="54" t="s">
        <v>100</v>
      </c>
      <c r="J33" t="s">
        <v>350</v>
      </c>
    </row>
    <row r="34" spans="1:10" x14ac:dyDescent="0.3">
      <c r="A34" t="s">
        <v>345</v>
      </c>
      <c r="B34" t="s">
        <v>36</v>
      </c>
      <c r="C34" t="s">
        <v>348</v>
      </c>
      <c r="D34">
        <v>46387</v>
      </c>
      <c r="E34" t="s">
        <v>22</v>
      </c>
      <c r="F34" t="s">
        <v>101</v>
      </c>
      <c r="G34" s="54" t="s">
        <v>74</v>
      </c>
      <c r="H34" t="s">
        <v>102</v>
      </c>
      <c r="I34" s="54" t="s">
        <v>103</v>
      </c>
      <c r="J34" t="s">
        <v>352</v>
      </c>
    </row>
    <row r="35" spans="1:10" x14ac:dyDescent="0.3">
      <c r="A35" t="s">
        <v>345</v>
      </c>
      <c r="B35" t="s">
        <v>36</v>
      </c>
      <c r="C35" t="s">
        <v>348</v>
      </c>
      <c r="D35">
        <v>46387</v>
      </c>
      <c r="E35" t="s">
        <v>22</v>
      </c>
      <c r="F35" t="s">
        <v>104</v>
      </c>
      <c r="G35" s="54" t="s">
        <v>74</v>
      </c>
      <c r="H35" t="s">
        <v>105</v>
      </c>
      <c r="I35" s="54" t="s">
        <v>106</v>
      </c>
      <c r="J35" t="s">
        <v>347</v>
      </c>
    </row>
    <row r="36" spans="1:10" x14ac:dyDescent="0.3">
      <c r="A36" t="s">
        <v>345</v>
      </c>
      <c r="B36" t="s">
        <v>36</v>
      </c>
      <c r="C36" t="s">
        <v>348</v>
      </c>
      <c r="D36">
        <v>46387</v>
      </c>
      <c r="E36" t="s">
        <v>22</v>
      </c>
      <c r="F36" t="s">
        <v>107</v>
      </c>
      <c r="G36" s="54" t="s">
        <v>74</v>
      </c>
      <c r="H36" t="s">
        <v>108</v>
      </c>
      <c r="I36" s="54" t="s">
        <v>109</v>
      </c>
      <c r="J36" t="s">
        <v>350</v>
      </c>
    </row>
    <row r="37" spans="1:10" x14ac:dyDescent="0.3">
      <c r="A37" t="s">
        <v>345</v>
      </c>
      <c r="B37" t="s">
        <v>36</v>
      </c>
      <c r="C37" t="s">
        <v>348</v>
      </c>
      <c r="D37">
        <v>46387</v>
      </c>
      <c r="E37" t="s">
        <v>11</v>
      </c>
      <c r="F37" t="s">
        <v>110</v>
      </c>
      <c r="G37" s="54" t="s">
        <v>74</v>
      </c>
      <c r="H37" t="s">
        <v>111</v>
      </c>
      <c r="I37" s="54" t="s">
        <v>112</v>
      </c>
      <c r="J37" t="s">
        <v>352</v>
      </c>
    </row>
    <row r="38" spans="1:10" x14ac:dyDescent="0.3">
      <c r="A38" t="s">
        <v>345</v>
      </c>
      <c r="B38" t="s">
        <v>36</v>
      </c>
      <c r="C38" t="s">
        <v>348</v>
      </c>
      <c r="D38">
        <v>46387</v>
      </c>
      <c r="E38" t="s">
        <v>22</v>
      </c>
      <c r="F38" t="s">
        <v>113</v>
      </c>
      <c r="G38" s="54" t="s">
        <v>74</v>
      </c>
      <c r="H38" t="s">
        <v>114</v>
      </c>
      <c r="I38" s="54" t="s">
        <v>115</v>
      </c>
      <c r="J38" t="s">
        <v>352</v>
      </c>
    </row>
    <row r="39" spans="1:10" x14ac:dyDescent="0.3">
      <c r="A39" t="s">
        <v>345</v>
      </c>
      <c r="B39" t="s">
        <v>36</v>
      </c>
      <c r="C39" t="s">
        <v>348</v>
      </c>
      <c r="D39">
        <v>46387</v>
      </c>
      <c r="E39" t="s">
        <v>22</v>
      </c>
      <c r="F39" t="s">
        <v>116</v>
      </c>
      <c r="G39" s="54" t="s">
        <v>74</v>
      </c>
      <c r="H39" t="s">
        <v>117</v>
      </c>
      <c r="I39" s="54" t="s">
        <v>118</v>
      </c>
      <c r="J39" t="s">
        <v>347</v>
      </c>
    </row>
    <row r="40" spans="1:10" x14ac:dyDescent="0.3">
      <c r="A40" t="s">
        <v>345</v>
      </c>
      <c r="B40" t="s">
        <v>36</v>
      </c>
      <c r="C40" t="s">
        <v>361</v>
      </c>
      <c r="E40" t="s">
        <v>22</v>
      </c>
      <c r="F40" t="s">
        <v>119</v>
      </c>
      <c r="G40" s="54" t="s">
        <v>74</v>
      </c>
      <c r="H40" t="s">
        <v>120</v>
      </c>
      <c r="I40" s="54" t="s">
        <v>121</v>
      </c>
      <c r="J40" t="s">
        <v>352</v>
      </c>
    </row>
    <row r="41" spans="1:10" x14ac:dyDescent="0.3">
      <c r="A41" t="s">
        <v>345</v>
      </c>
      <c r="B41" t="s">
        <v>36</v>
      </c>
      <c r="C41" t="s">
        <v>348</v>
      </c>
      <c r="D41">
        <v>46387</v>
      </c>
      <c r="E41" t="s">
        <v>22</v>
      </c>
      <c r="F41" t="s">
        <v>122</v>
      </c>
      <c r="G41" s="54" t="s">
        <v>74</v>
      </c>
      <c r="H41" t="s">
        <v>123</v>
      </c>
      <c r="I41" s="54" t="s">
        <v>124</v>
      </c>
      <c r="J41" t="s">
        <v>347</v>
      </c>
    </row>
    <row r="42" spans="1:10" x14ac:dyDescent="0.3">
      <c r="A42" t="s">
        <v>345</v>
      </c>
      <c r="B42" t="s">
        <v>36</v>
      </c>
      <c r="C42" t="s">
        <v>346</v>
      </c>
      <c r="D42">
        <v>46081</v>
      </c>
      <c r="E42" t="s">
        <v>22</v>
      </c>
      <c r="F42" t="s">
        <v>125</v>
      </c>
      <c r="G42" s="54" t="s">
        <v>74</v>
      </c>
      <c r="H42" t="s">
        <v>126</v>
      </c>
      <c r="I42" s="54" t="s">
        <v>127</v>
      </c>
      <c r="J42" t="s">
        <v>362</v>
      </c>
    </row>
    <row r="43" spans="1:10" x14ac:dyDescent="0.3">
      <c r="A43" t="s">
        <v>345</v>
      </c>
      <c r="B43" t="s">
        <v>36</v>
      </c>
      <c r="C43" t="s">
        <v>348</v>
      </c>
      <c r="D43">
        <v>46387</v>
      </c>
      <c r="E43" t="s">
        <v>22</v>
      </c>
      <c r="F43" t="s">
        <v>128</v>
      </c>
      <c r="G43" s="54" t="s">
        <v>74</v>
      </c>
      <c r="H43" t="s">
        <v>129</v>
      </c>
      <c r="I43" s="54" t="s">
        <v>130</v>
      </c>
      <c r="J43" t="s">
        <v>362</v>
      </c>
    </row>
    <row r="44" spans="1:10" x14ac:dyDescent="0.3">
      <c r="A44" t="s">
        <v>345</v>
      </c>
      <c r="B44" t="s">
        <v>68</v>
      </c>
      <c r="C44" t="s">
        <v>346</v>
      </c>
      <c r="D44" t="s">
        <v>346</v>
      </c>
      <c r="E44" t="s">
        <v>11</v>
      </c>
      <c r="F44" t="s">
        <v>131</v>
      </c>
      <c r="G44" s="54" t="s">
        <v>74</v>
      </c>
      <c r="H44" t="s">
        <v>132</v>
      </c>
      <c r="I44" s="54" t="s">
        <v>133</v>
      </c>
      <c r="J44" t="s">
        <v>362</v>
      </c>
    </row>
    <row r="45" spans="1:10" x14ac:dyDescent="0.3">
      <c r="A45" t="s">
        <v>345</v>
      </c>
      <c r="B45" t="s">
        <v>68</v>
      </c>
      <c r="C45" t="s">
        <v>348</v>
      </c>
      <c r="D45">
        <v>46387</v>
      </c>
      <c r="E45" t="s">
        <v>11</v>
      </c>
      <c r="F45" t="s">
        <v>134</v>
      </c>
      <c r="G45" s="54" t="s">
        <v>74</v>
      </c>
      <c r="H45" t="s">
        <v>135</v>
      </c>
      <c r="I45" s="54" t="s">
        <v>136</v>
      </c>
      <c r="J45" t="s">
        <v>362</v>
      </c>
    </row>
    <row r="46" spans="1:10" x14ac:dyDescent="0.3">
      <c r="A46" t="s">
        <v>345</v>
      </c>
      <c r="B46" t="s">
        <v>68</v>
      </c>
      <c r="C46" t="s">
        <v>348</v>
      </c>
      <c r="D46">
        <v>46387</v>
      </c>
      <c r="E46" t="s">
        <v>11</v>
      </c>
      <c r="F46" t="s">
        <v>137</v>
      </c>
      <c r="G46" s="54" t="s">
        <v>74</v>
      </c>
      <c r="H46" t="s">
        <v>138</v>
      </c>
      <c r="I46" s="54" t="s">
        <v>139</v>
      </c>
      <c r="J46" t="s">
        <v>362</v>
      </c>
    </row>
    <row r="47" spans="1:10" x14ac:dyDescent="0.3">
      <c r="A47" t="s">
        <v>345</v>
      </c>
      <c r="B47" t="s">
        <v>68</v>
      </c>
      <c r="C47" t="s">
        <v>348</v>
      </c>
      <c r="D47">
        <v>46265</v>
      </c>
      <c r="E47" t="s">
        <v>11</v>
      </c>
      <c r="F47" t="s">
        <v>140</v>
      </c>
      <c r="G47" s="54" t="s">
        <v>74</v>
      </c>
      <c r="H47" t="s">
        <v>141</v>
      </c>
      <c r="I47" s="54" t="s">
        <v>142</v>
      </c>
      <c r="J47" t="s">
        <v>352</v>
      </c>
    </row>
    <row r="48" spans="1:10" x14ac:dyDescent="0.3">
      <c r="A48" t="s">
        <v>345</v>
      </c>
      <c r="B48" t="s">
        <v>68</v>
      </c>
      <c r="C48" t="s">
        <v>348</v>
      </c>
      <c r="D48">
        <v>46387</v>
      </c>
      <c r="E48" t="s">
        <v>11</v>
      </c>
      <c r="F48" t="s">
        <v>363</v>
      </c>
      <c r="G48" s="54" t="s">
        <v>74</v>
      </c>
      <c r="H48" t="s">
        <v>144</v>
      </c>
      <c r="I48" s="54" t="s">
        <v>145</v>
      </c>
      <c r="J48" t="s">
        <v>362</v>
      </c>
    </row>
    <row r="49" spans="1:10" x14ac:dyDescent="0.3">
      <c r="A49" t="s">
        <v>345</v>
      </c>
      <c r="B49" t="s">
        <v>68</v>
      </c>
      <c r="C49" t="s">
        <v>346</v>
      </c>
      <c r="D49" t="s">
        <v>346</v>
      </c>
      <c r="E49" t="s">
        <v>11</v>
      </c>
      <c r="F49" t="s">
        <v>146</v>
      </c>
      <c r="G49" s="54" t="s">
        <v>74</v>
      </c>
      <c r="H49" t="s">
        <v>147</v>
      </c>
      <c r="I49" s="54" t="s">
        <v>148</v>
      </c>
      <c r="J49" t="s">
        <v>350</v>
      </c>
    </row>
    <row r="50" spans="1:10" x14ac:dyDescent="0.3">
      <c r="A50" t="s">
        <v>345</v>
      </c>
      <c r="B50" t="s">
        <v>68</v>
      </c>
      <c r="C50" t="s">
        <v>348</v>
      </c>
      <c r="D50">
        <v>46142</v>
      </c>
      <c r="E50" t="s">
        <v>11</v>
      </c>
      <c r="F50" t="s">
        <v>149</v>
      </c>
      <c r="G50" s="54" t="s">
        <v>74</v>
      </c>
      <c r="H50" t="s">
        <v>150</v>
      </c>
      <c r="I50" s="54" t="s">
        <v>364</v>
      </c>
      <c r="J50" t="s">
        <v>352</v>
      </c>
    </row>
    <row r="51" spans="1:10" x14ac:dyDescent="0.3">
      <c r="A51" t="s">
        <v>345</v>
      </c>
      <c r="B51" t="s">
        <v>68</v>
      </c>
      <c r="C51" t="s">
        <v>348</v>
      </c>
      <c r="D51">
        <v>46387</v>
      </c>
      <c r="E51" t="s">
        <v>22</v>
      </c>
      <c r="F51" t="s">
        <v>152</v>
      </c>
      <c r="G51" s="54" t="s">
        <v>74</v>
      </c>
      <c r="H51" t="s">
        <v>153</v>
      </c>
      <c r="I51" s="54" t="s">
        <v>154</v>
      </c>
      <c r="J51" t="s">
        <v>352</v>
      </c>
    </row>
    <row r="52" spans="1:10" x14ac:dyDescent="0.3">
      <c r="A52" t="s">
        <v>345</v>
      </c>
      <c r="B52" t="s">
        <v>68</v>
      </c>
      <c r="C52" t="s">
        <v>348</v>
      </c>
      <c r="D52">
        <v>46387</v>
      </c>
      <c r="E52" t="s">
        <v>22</v>
      </c>
      <c r="F52" t="s">
        <v>155</v>
      </c>
      <c r="G52" s="54" t="s">
        <v>74</v>
      </c>
      <c r="H52" t="s">
        <v>156</v>
      </c>
      <c r="I52" s="54" t="s">
        <v>157</v>
      </c>
      <c r="J52" t="s">
        <v>350</v>
      </c>
    </row>
    <row r="53" spans="1:10" x14ac:dyDescent="0.3">
      <c r="A53" t="s">
        <v>345</v>
      </c>
      <c r="B53" t="s">
        <v>68</v>
      </c>
      <c r="C53" t="s">
        <v>348</v>
      </c>
      <c r="D53">
        <v>46387</v>
      </c>
      <c r="E53" t="s">
        <v>22</v>
      </c>
      <c r="F53" t="s">
        <v>158</v>
      </c>
      <c r="G53" s="54" t="s">
        <v>74</v>
      </c>
      <c r="H53" t="s">
        <v>159</v>
      </c>
      <c r="I53" s="54" t="s">
        <v>160</v>
      </c>
      <c r="J53" t="s">
        <v>347</v>
      </c>
    </row>
    <row r="54" spans="1:10" x14ac:dyDescent="0.3">
      <c r="A54" t="s">
        <v>345</v>
      </c>
      <c r="B54" t="s">
        <v>68</v>
      </c>
      <c r="C54" t="s">
        <v>348</v>
      </c>
      <c r="D54">
        <v>46142</v>
      </c>
      <c r="E54" t="s">
        <v>22</v>
      </c>
      <c r="F54" t="s">
        <v>161</v>
      </c>
      <c r="G54" s="54" t="s">
        <v>74</v>
      </c>
      <c r="H54" t="s">
        <v>162</v>
      </c>
      <c r="I54" s="54" t="s">
        <v>163</v>
      </c>
      <c r="J54" t="s">
        <v>347</v>
      </c>
    </row>
    <row r="55" spans="1:10" x14ac:dyDescent="0.3">
      <c r="A55" t="s">
        <v>345</v>
      </c>
      <c r="B55" t="s">
        <v>68</v>
      </c>
      <c r="C55" t="s">
        <v>348</v>
      </c>
      <c r="D55">
        <v>46387</v>
      </c>
      <c r="E55" t="s">
        <v>22</v>
      </c>
      <c r="F55" t="s">
        <v>164</v>
      </c>
      <c r="G55" s="54" t="s">
        <v>74</v>
      </c>
      <c r="H55" t="s">
        <v>165</v>
      </c>
      <c r="I55" s="54" t="s">
        <v>166</v>
      </c>
      <c r="J55" t="s">
        <v>347</v>
      </c>
    </row>
    <row r="56" spans="1:10" x14ac:dyDescent="0.3">
      <c r="A56" t="s">
        <v>345</v>
      </c>
      <c r="B56" t="s">
        <v>68</v>
      </c>
      <c r="C56" t="s">
        <v>348</v>
      </c>
      <c r="D56">
        <v>46142</v>
      </c>
      <c r="E56" t="s">
        <v>11</v>
      </c>
      <c r="F56" t="s">
        <v>167</v>
      </c>
      <c r="G56" s="54" t="s">
        <v>74</v>
      </c>
      <c r="H56" t="s">
        <v>168</v>
      </c>
      <c r="I56" s="54" t="s">
        <v>169</v>
      </c>
      <c r="J56" t="s">
        <v>350</v>
      </c>
    </row>
    <row r="57" spans="1:10" x14ac:dyDescent="0.3">
      <c r="A57" t="s">
        <v>345</v>
      </c>
      <c r="B57" t="s">
        <v>68</v>
      </c>
      <c r="C57" t="s">
        <v>348</v>
      </c>
      <c r="D57">
        <v>46173</v>
      </c>
      <c r="E57" t="s">
        <v>22</v>
      </c>
      <c r="F57" t="s">
        <v>170</v>
      </c>
      <c r="G57" s="54" t="s">
        <v>74</v>
      </c>
      <c r="H57" t="s">
        <v>171</v>
      </c>
      <c r="I57" s="54" t="s">
        <v>172</v>
      </c>
      <c r="J57" t="s">
        <v>362</v>
      </c>
    </row>
    <row r="58" spans="1:10" x14ac:dyDescent="0.3">
      <c r="A58" t="s">
        <v>345</v>
      </c>
      <c r="B58" t="s">
        <v>68</v>
      </c>
      <c r="C58" t="s">
        <v>348</v>
      </c>
      <c r="D58">
        <v>46387</v>
      </c>
      <c r="E58" t="s">
        <v>22</v>
      </c>
      <c r="F58" t="s">
        <v>173</v>
      </c>
      <c r="G58" s="54" t="s">
        <v>74</v>
      </c>
      <c r="H58" t="s">
        <v>174</v>
      </c>
      <c r="I58" s="54" t="s">
        <v>175</v>
      </c>
      <c r="J58" t="s">
        <v>362</v>
      </c>
    </row>
    <row r="59" spans="1:10" x14ac:dyDescent="0.3">
      <c r="A59" t="s">
        <v>345</v>
      </c>
      <c r="B59" t="s">
        <v>68</v>
      </c>
      <c r="C59" t="s">
        <v>348</v>
      </c>
      <c r="D59">
        <v>46387</v>
      </c>
      <c r="E59" t="s">
        <v>22</v>
      </c>
      <c r="F59" t="s">
        <v>176</v>
      </c>
      <c r="G59" s="54" t="s">
        <v>74</v>
      </c>
      <c r="H59" t="s">
        <v>177</v>
      </c>
      <c r="I59" s="54" t="s">
        <v>178</v>
      </c>
      <c r="J59" t="s">
        <v>362</v>
      </c>
    </row>
    <row r="60" spans="1:10" x14ac:dyDescent="0.3">
      <c r="A60" t="s">
        <v>345</v>
      </c>
      <c r="B60" t="s">
        <v>68</v>
      </c>
      <c r="C60" t="s">
        <v>348</v>
      </c>
      <c r="D60">
        <v>46387</v>
      </c>
      <c r="E60" t="s">
        <v>22</v>
      </c>
      <c r="F60" t="s">
        <v>179</v>
      </c>
      <c r="G60" s="54" t="s">
        <v>74</v>
      </c>
      <c r="H60" t="s">
        <v>180</v>
      </c>
      <c r="I60" s="54" t="s">
        <v>181</v>
      </c>
      <c r="J60" t="s">
        <v>347</v>
      </c>
    </row>
    <row r="61" spans="1:10" x14ac:dyDescent="0.3">
      <c r="A61" t="s">
        <v>345</v>
      </c>
      <c r="B61" t="s">
        <v>68</v>
      </c>
      <c r="C61" t="s">
        <v>348</v>
      </c>
      <c r="D61">
        <v>46387</v>
      </c>
      <c r="E61" t="s">
        <v>22</v>
      </c>
      <c r="F61" t="s">
        <v>182</v>
      </c>
      <c r="G61" s="54" t="s">
        <v>74</v>
      </c>
      <c r="H61" t="s">
        <v>183</v>
      </c>
      <c r="I61" s="54" t="s">
        <v>184</v>
      </c>
      <c r="J61" t="s">
        <v>352</v>
      </c>
    </row>
    <row r="62" spans="1:10" x14ac:dyDescent="0.3">
      <c r="A62" t="s">
        <v>345</v>
      </c>
      <c r="B62" t="s">
        <v>68</v>
      </c>
      <c r="C62" t="s">
        <v>348</v>
      </c>
      <c r="D62">
        <v>46387</v>
      </c>
      <c r="E62" t="s">
        <v>22</v>
      </c>
      <c r="F62" t="s">
        <v>185</v>
      </c>
      <c r="G62" s="54" t="s">
        <v>74</v>
      </c>
      <c r="H62" t="s">
        <v>186</v>
      </c>
      <c r="I62" s="54" t="s">
        <v>187</v>
      </c>
      <c r="J62" t="s">
        <v>352</v>
      </c>
    </row>
    <row r="63" spans="1:10" x14ac:dyDescent="0.3">
      <c r="A63" t="s">
        <v>345</v>
      </c>
      <c r="B63" t="s">
        <v>68</v>
      </c>
      <c r="C63" t="s">
        <v>348</v>
      </c>
      <c r="D63">
        <v>46387</v>
      </c>
      <c r="E63" t="s">
        <v>22</v>
      </c>
      <c r="F63" t="s">
        <v>188</v>
      </c>
      <c r="G63" s="54" t="s">
        <v>74</v>
      </c>
      <c r="H63" t="s">
        <v>189</v>
      </c>
      <c r="I63" s="54" t="s">
        <v>190</v>
      </c>
      <c r="J63" t="s">
        <v>347</v>
      </c>
    </row>
    <row r="64" spans="1:10" x14ac:dyDescent="0.3">
      <c r="A64" t="s">
        <v>345</v>
      </c>
      <c r="B64" t="s">
        <v>68</v>
      </c>
      <c r="C64" t="s">
        <v>348</v>
      </c>
      <c r="D64">
        <v>46387</v>
      </c>
      <c r="E64" t="s">
        <v>11</v>
      </c>
      <c r="F64" t="s">
        <v>365</v>
      </c>
      <c r="G64" s="54" t="s">
        <v>192</v>
      </c>
      <c r="H64" t="s">
        <v>193</v>
      </c>
      <c r="I64" s="54" t="s">
        <v>194</v>
      </c>
      <c r="J64" t="s">
        <v>347</v>
      </c>
    </row>
    <row r="65" spans="1:10" x14ac:dyDescent="0.3">
      <c r="A65" t="s">
        <v>345</v>
      </c>
      <c r="B65" t="s">
        <v>68</v>
      </c>
      <c r="C65" t="s">
        <v>348</v>
      </c>
      <c r="D65">
        <v>46387</v>
      </c>
      <c r="E65" t="s">
        <v>22</v>
      </c>
      <c r="F65" t="s">
        <v>366</v>
      </c>
      <c r="G65" s="54" t="s">
        <v>367</v>
      </c>
      <c r="H65" t="s">
        <v>368</v>
      </c>
      <c r="I65" s="54">
        <v>52230235</v>
      </c>
      <c r="J65" t="s">
        <v>362</v>
      </c>
    </row>
    <row r="66" spans="1:10" x14ac:dyDescent="0.3">
      <c r="A66" t="s">
        <v>345</v>
      </c>
      <c r="B66" t="s">
        <v>68</v>
      </c>
      <c r="C66" t="s">
        <v>346</v>
      </c>
      <c r="D66">
        <v>46203</v>
      </c>
      <c r="E66" t="s">
        <v>11</v>
      </c>
      <c r="F66" t="s">
        <v>195</v>
      </c>
      <c r="G66" s="54" t="s">
        <v>196</v>
      </c>
      <c r="H66" t="s">
        <v>197</v>
      </c>
      <c r="I66" s="54" t="s">
        <v>198</v>
      </c>
      <c r="J66" t="s">
        <v>362</v>
      </c>
    </row>
    <row r="67" spans="1:10" x14ac:dyDescent="0.3">
      <c r="A67" t="s">
        <v>345</v>
      </c>
      <c r="B67" t="s">
        <v>68</v>
      </c>
      <c r="C67" t="s">
        <v>348</v>
      </c>
      <c r="D67">
        <v>46387</v>
      </c>
      <c r="E67" t="s">
        <v>11</v>
      </c>
      <c r="F67" t="s">
        <v>199</v>
      </c>
      <c r="G67" s="54" t="s">
        <v>200</v>
      </c>
      <c r="H67" t="s">
        <v>201</v>
      </c>
      <c r="I67" s="54" t="s">
        <v>202</v>
      </c>
      <c r="J67" t="s">
        <v>347</v>
      </c>
    </row>
    <row r="68" spans="1:10" x14ac:dyDescent="0.3">
      <c r="A68" t="s">
        <v>345</v>
      </c>
      <c r="B68" t="s">
        <v>68</v>
      </c>
      <c r="C68" t="s">
        <v>348</v>
      </c>
      <c r="D68">
        <v>46387</v>
      </c>
      <c r="E68" t="s">
        <v>11</v>
      </c>
      <c r="F68" t="s">
        <v>203</v>
      </c>
      <c r="G68" s="54" t="s">
        <v>200</v>
      </c>
      <c r="H68" t="s">
        <v>204</v>
      </c>
      <c r="I68" s="54" t="s">
        <v>205</v>
      </c>
      <c r="J68" t="s">
        <v>347</v>
      </c>
    </row>
    <row r="69" spans="1:10" x14ac:dyDescent="0.3">
      <c r="A69" t="s">
        <v>345</v>
      </c>
      <c r="B69" t="s">
        <v>68</v>
      </c>
      <c r="C69" t="s">
        <v>348</v>
      </c>
      <c r="D69">
        <v>46387</v>
      </c>
      <c r="E69" t="s">
        <v>22</v>
      </c>
      <c r="F69" t="s">
        <v>206</v>
      </c>
      <c r="G69" s="54" t="s">
        <v>200</v>
      </c>
      <c r="H69" t="s">
        <v>207</v>
      </c>
      <c r="I69" s="54" t="s">
        <v>208</v>
      </c>
      <c r="J69" t="s">
        <v>347</v>
      </c>
    </row>
    <row r="70" spans="1:10" x14ac:dyDescent="0.3">
      <c r="A70" t="s">
        <v>345</v>
      </c>
      <c r="B70" t="s">
        <v>68</v>
      </c>
      <c r="C70" t="s">
        <v>348</v>
      </c>
      <c r="D70">
        <v>46387</v>
      </c>
      <c r="E70" t="s">
        <v>22</v>
      </c>
      <c r="F70" t="s">
        <v>209</v>
      </c>
      <c r="G70" s="54" t="s">
        <v>200</v>
      </c>
      <c r="H70" t="s">
        <v>210</v>
      </c>
      <c r="I70" s="54" t="s">
        <v>211</v>
      </c>
      <c r="J70" t="s">
        <v>347</v>
      </c>
    </row>
    <row r="71" spans="1:10" x14ac:dyDescent="0.3">
      <c r="A71" t="s">
        <v>345</v>
      </c>
      <c r="B71" t="s">
        <v>68</v>
      </c>
      <c r="C71" t="s">
        <v>348</v>
      </c>
      <c r="D71">
        <v>46387</v>
      </c>
      <c r="E71" t="s">
        <v>22</v>
      </c>
      <c r="F71" t="s">
        <v>212</v>
      </c>
      <c r="G71" s="54" t="s">
        <v>213</v>
      </c>
      <c r="H71" t="s">
        <v>214</v>
      </c>
      <c r="I71" s="54" t="s">
        <v>215</v>
      </c>
      <c r="J71" t="s">
        <v>352</v>
      </c>
    </row>
    <row r="72" spans="1:10" x14ac:dyDescent="0.3">
      <c r="A72" t="s">
        <v>345</v>
      </c>
      <c r="B72" t="s">
        <v>68</v>
      </c>
      <c r="C72" t="s">
        <v>348</v>
      </c>
      <c r="D72">
        <v>46387</v>
      </c>
      <c r="E72" t="s">
        <v>22</v>
      </c>
      <c r="F72" t="s">
        <v>216</v>
      </c>
      <c r="G72" s="54" t="s">
        <v>213</v>
      </c>
      <c r="H72" t="s">
        <v>217</v>
      </c>
      <c r="I72" s="54" t="s">
        <v>218</v>
      </c>
      <c r="J72" t="s">
        <v>352</v>
      </c>
    </row>
    <row r="73" spans="1:10" x14ac:dyDescent="0.3">
      <c r="A73" t="s">
        <v>345</v>
      </c>
      <c r="B73" t="s">
        <v>36</v>
      </c>
      <c r="C73" t="s">
        <v>348</v>
      </c>
      <c r="D73">
        <v>46387</v>
      </c>
      <c r="E73" t="s">
        <v>22</v>
      </c>
      <c r="F73" t="s">
        <v>219</v>
      </c>
      <c r="G73" s="54" t="s">
        <v>213</v>
      </c>
      <c r="H73" t="s">
        <v>220</v>
      </c>
      <c r="I73" s="54" t="s">
        <v>221</v>
      </c>
      <c r="J73" t="s">
        <v>352</v>
      </c>
    </row>
    <row r="74" spans="1:10" x14ac:dyDescent="0.3">
      <c r="A74" t="s">
        <v>345</v>
      </c>
      <c r="B74" t="s">
        <v>36</v>
      </c>
      <c r="C74" t="s">
        <v>348</v>
      </c>
      <c r="D74">
        <v>46387</v>
      </c>
      <c r="E74" t="s">
        <v>22</v>
      </c>
      <c r="F74" t="s">
        <v>222</v>
      </c>
      <c r="G74" s="54" t="s">
        <v>213</v>
      </c>
      <c r="H74" t="s">
        <v>223</v>
      </c>
      <c r="I74" s="54" t="s">
        <v>369</v>
      </c>
      <c r="J74" t="s">
        <v>352</v>
      </c>
    </row>
    <row r="75" spans="1:10" x14ac:dyDescent="0.3">
      <c r="A75" t="s">
        <v>345</v>
      </c>
      <c r="B75" t="s">
        <v>36</v>
      </c>
      <c r="C75" t="s">
        <v>348</v>
      </c>
      <c r="D75">
        <v>46387</v>
      </c>
      <c r="E75" t="s">
        <v>22</v>
      </c>
      <c r="F75" t="s">
        <v>225</v>
      </c>
      <c r="G75" s="54" t="s">
        <v>226</v>
      </c>
      <c r="H75" t="s">
        <v>227</v>
      </c>
      <c r="I75" s="54" t="s">
        <v>370</v>
      </c>
      <c r="J75" t="s">
        <v>347</v>
      </c>
    </row>
    <row r="76" spans="1:10" x14ac:dyDescent="0.3">
      <c r="A76" t="s">
        <v>345</v>
      </c>
      <c r="B76" t="s">
        <v>36</v>
      </c>
      <c r="C76" t="s">
        <v>348</v>
      </c>
      <c r="D76">
        <v>46235</v>
      </c>
      <c r="E76" t="s">
        <v>11</v>
      </c>
      <c r="F76" t="s">
        <v>228</v>
      </c>
      <c r="G76" s="54" t="s">
        <v>226</v>
      </c>
      <c r="H76" t="s">
        <v>229</v>
      </c>
      <c r="I76" s="54" t="s">
        <v>371</v>
      </c>
      <c r="J76" t="s">
        <v>362</v>
      </c>
    </row>
    <row r="77" spans="1:10" x14ac:dyDescent="0.3">
      <c r="A77" t="s">
        <v>345</v>
      </c>
      <c r="B77" t="s">
        <v>36</v>
      </c>
      <c r="C77" t="s">
        <v>348</v>
      </c>
      <c r="D77">
        <v>46387</v>
      </c>
      <c r="E77" t="s">
        <v>22</v>
      </c>
      <c r="F77" t="s">
        <v>230</v>
      </c>
      <c r="G77" s="54" t="s">
        <v>231</v>
      </c>
      <c r="H77" t="s">
        <v>232</v>
      </c>
      <c r="I77" s="54">
        <v>47475219</v>
      </c>
      <c r="J77" t="s">
        <v>347</v>
      </c>
    </row>
    <row r="78" spans="1:10" x14ac:dyDescent="0.3">
      <c r="A78" t="s">
        <v>345</v>
      </c>
      <c r="B78" t="s">
        <v>36</v>
      </c>
      <c r="C78" t="s">
        <v>348</v>
      </c>
      <c r="D78">
        <v>46387</v>
      </c>
      <c r="E78" t="s">
        <v>22</v>
      </c>
      <c r="F78" t="s">
        <v>233</v>
      </c>
      <c r="G78" s="54" t="s">
        <v>231</v>
      </c>
      <c r="H78" t="s">
        <v>234</v>
      </c>
      <c r="I78" s="54">
        <v>55522788</v>
      </c>
      <c r="J78" t="s">
        <v>347</v>
      </c>
    </row>
    <row r="79" spans="1:10" x14ac:dyDescent="0.3">
      <c r="A79" t="s">
        <v>345</v>
      </c>
      <c r="B79" t="s">
        <v>36</v>
      </c>
      <c r="C79" t="s">
        <v>348</v>
      </c>
      <c r="D79">
        <v>46387</v>
      </c>
      <c r="E79" t="s">
        <v>22</v>
      </c>
      <c r="F79" t="s">
        <v>235</v>
      </c>
      <c r="G79" s="54" t="s">
        <v>231</v>
      </c>
      <c r="H79" t="s">
        <v>236</v>
      </c>
      <c r="I79" s="54">
        <v>50938211</v>
      </c>
      <c r="J79" t="s">
        <v>347</v>
      </c>
    </row>
    <row r="80" spans="1:10" x14ac:dyDescent="0.3">
      <c r="A80" t="s">
        <v>345</v>
      </c>
      <c r="B80" t="s">
        <v>36</v>
      </c>
      <c r="C80" t="s">
        <v>348</v>
      </c>
      <c r="D80">
        <v>46387</v>
      </c>
      <c r="E80" t="s">
        <v>22</v>
      </c>
      <c r="F80" t="s">
        <v>237</v>
      </c>
      <c r="G80" s="54" t="s">
        <v>231</v>
      </c>
      <c r="H80" t="s">
        <v>238</v>
      </c>
      <c r="I80" s="54">
        <v>56761456</v>
      </c>
      <c r="J80" t="s">
        <v>347</v>
      </c>
    </row>
    <row r="81" spans="1:10" x14ac:dyDescent="0.3">
      <c r="A81" t="s">
        <v>345</v>
      </c>
      <c r="B81" t="s">
        <v>36</v>
      </c>
      <c r="C81" t="s">
        <v>348</v>
      </c>
      <c r="D81">
        <v>46387</v>
      </c>
      <c r="E81" t="s">
        <v>11</v>
      </c>
      <c r="F81" t="s">
        <v>239</v>
      </c>
      <c r="G81" s="54" t="s">
        <v>231</v>
      </c>
      <c r="H81" t="s">
        <v>240</v>
      </c>
      <c r="I81" s="54">
        <v>49953438</v>
      </c>
      <c r="J81" t="s">
        <v>352</v>
      </c>
    </row>
    <row r="82" spans="1:10" x14ac:dyDescent="0.3">
      <c r="A82" t="s">
        <v>345</v>
      </c>
      <c r="B82" t="s">
        <v>36</v>
      </c>
      <c r="C82" t="s">
        <v>348</v>
      </c>
      <c r="D82">
        <v>46387</v>
      </c>
      <c r="E82" t="s">
        <v>11</v>
      </c>
      <c r="F82" t="s">
        <v>241</v>
      </c>
      <c r="G82" s="54" t="s">
        <v>231</v>
      </c>
      <c r="H82" t="s">
        <v>372</v>
      </c>
      <c r="I82" s="54">
        <v>55287145</v>
      </c>
      <c r="J82" t="s">
        <v>352</v>
      </c>
    </row>
    <row r="83" spans="1:10" x14ac:dyDescent="0.3">
      <c r="A83" t="s">
        <v>345</v>
      </c>
      <c r="B83" t="s">
        <v>36</v>
      </c>
      <c r="C83" t="s">
        <v>348</v>
      </c>
      <c r="D83">
        <v>46387</v>
      </c>
      <c r="E83" t="s">
        <v>11</v>
      </c>
      <c r="F83" t="s">
        <v>243</v>
      </c>
      <c r="G83" s="54" t="s">
        <v>231</v>
      </c>
      <c r="H83" t="s">
        <v>244</v>
      </c>
      <c r="I83" s="54" t="s">
        <v>373</v>
      </c>
      <c r="J83" t="s">
        <v>347</v>
      </c>
    </row>
    <row r="84" spans="1:10" x14ac:dyDescent="0.3">
      <c r="A84" t="s">
        <v>345</v>
      </c>
      <c r="B84" t="s">
        <v>36</v>
      </c>
      <c r="C84" t="s">
        <v>348</v>
      </c>
      <c r="D84">
        <v>46387</v>
      </c>
      <c r="E84" t="s">
        <v>22</v>
      </c>
      <c r="F84" t="s">
        <v>245</v>
      </c>
      <c r="G84" s="54" t="s">
        <v>231</v>
      </c>
      <c r="H84" t="s">
        <v>246</v>
      </c>
      <c r="I84" s="54">
        <v>51277006</v>
      </c>
      <c r="J84" t="s">
        <v>352</v>
      </c>
    </row>
    <row r="85" spans="1:10" x14ac:dyDescent="0.3">
      <c r="A85" t="s">
        <v>345</v>
      </c>
      <c r="B85" t="s">
        <v>36</v>
      </c>
      <c r="C85" t="s">
        <v>348</v>
      </c>
      <c r="D85">
        <v>46387</v>
      </c>
      <c r="E85" t="s">
        <v>22</v>
      </c>
      <c r="F85" t="s">
        <v>247</v>
      </c>
      <c r="G85" s="54" t="s">
        <v>231</v>
      </c>
      <c r="H85" t="s">
        <v>248</v>
      </c>
      <c r="I85" s="54" t="s">
        <v>374</v>
      </c>
      <c r="J85" t="s">
        <v>347</v>
      </c>
    </row>
    <row r="86" spans="1:10" x14ac:dyDescent="0.3">
      <c r="A86" t="s">
        <v>345</v>
      </c>
      <c r="B86" t="s">
        <v>36</v>
      </c>
      <c r="C86" t="s">
        <v>348</v>
      </c>
      <c r="D86">
        <v>46387</v>
      </c>
      <c r="E86" t="s">
        <v>22</v>
      </c>
      <c r="F86" t="s">
        <v>249</v>
      </c>
      <c r="G86" s="54" t="s">
        <v>250</v>
      </c>
      <c r="H86" t="s">
        <v>251</v>
      </c>
      <c r="I86" s="54">
        <v>5119302</v>
      </c>
      <c r="J86" t="s">
        <v>362</v>
      </c>
    </row>
    <row r="87" spans="1:10" x14ac:dyDescent="0.3">
      <c r="A87" t="s">
        <v>345</v>
      </c>
      <c r="B87" t="s">
        <v>36</v>
      </c>
      <c r="C87" t="s">
        <v>346</v>
      </c>
      <c r="E87" t="s">
        <v>11</v>
      </c>
      <c r="F87" t="s">
        <v>252</v>
      </c>
      <c r="G87" s="54" t="s">
        <v>250</v>
      </c>
      <c r="H87" t="s">
        <v>253</v>
      </c>
      <c r="I87" s="54" t="s">
        <v>254</v>
      </c>
      <c r="J87" t="s">
        <v>362</v>
      </c>
    </row>
    <row r="88" spans="1:10" x14ac:dyDescent="0.3">
      <c r="A88" t="s">
        <v>345</v>
      </c>
      <c r="B88" t="s">
        <v>36</v>
      </c>
      <c r="C88" t="s">
        <v>348</v>
      </c>
      <c r="D88">
        <v>46265</v>
      </c>
      <c r="E88" t="s">
        <v>11</v>
      </c>
      <c r="F88" t="s">
        <v>375</v>
      </c>
      <c r="G88" s="54" t="s">
        <v>266</v>
      </c>
      <c r="H88" t="s">
        <v>376</v>
      </c>
      <c r="I88" s="54">
        <v>49286922</v>
      </c>
      <c r="J88" t="s">
        <v>352</v>
      </c>
    </row>
    <row r="89" spans="1:10" x14ac:dyDescent="0.3">
      <c r="A89" t="s">
        <v>345</v>
      </c>
      <c r="B89" t="s">
        <v>36</v>
      </c>
      <c r="C89" t="s">
        <v>348</v>
      </c>
      <c r="D89">
        <v>46387</v>
      </c>
      <c r="E89" t="s">
        <v>11</v>
      </c>
      <c r="F89" t="s">
        <v>268</v>
      </c>
      <c r="G89" s="54" t="s">
        <v>266</v>
      </c>
      <c r="H89" t="s">
        <v>269</v>
      </c>
      <c r="I89" s="54" t="s">
        <v>377</v>
      </c>
      <c r="J89" t="s">
        <v>362</v>
      </c>
    </row>
    <row r="90" spans="1:10" x14ac:dyDescent="0.3">
      <c r="A90" t="s">
        <v>345</v>
      </c>
      <c r="B90" t="s">
        <v>36</v>
      </c>
      <c r="C90" t="s">
        <v>348</v>
      </c>
      <c r="D90">
        <v>46387</v>
      </c>
      <c r="E90" t="s">
        <v>22</v>
      </c>
      <c r="F90" t="s">
        <v>273</v>
      </c>
      <c r="G90" s="54" t="s">
        <v>274</v>
      </c>
      <c r="H90" t="s">
        <v>275</v>
      </c>
      <c r="I90" s="54">
        <v>10004505</v>
      </c>
      <c r="J90" t="s">
        <v>362</v>
      </c>
    </row>
    <row r="91" spans="1:10" x14ac:dyDescent="0.3">
      <c r="A91" t="s">
        <v>345</v>
      </c>
      <c r="B91" t="s">
        <v>36</v>
      </c>
      <c r="C91" t="s">
        <v>348</v>
      </c>
      <c r="D91">
        <v>46387</v>
      </c>
      <c r="E91" t="s">
        <v>11</v>
      </c>
      <c r="F91" t="s">
        <v>276</v>
      </c>
      <c r="G91" s="54" t="s">
        <v>274</v>
      </c>
      <c r="H91" t="s">
        <v>277</v>
      </c>
      <c r="I91" s="54" t="s">
        <v>378</v>
      </c>
      <c r="J91" t="s">
        <v>352</v>
      </c>
    </row>
    <row r="92" spans="1:10" x14ac:dyDescent="0.3">
      <c r="A92" t="s">
        <v>345</v>
      </c>
      <c r="B92" t="s">
        <v>36</v>
      </c>
      <c r="C92" t="s">
        <v>346</v>
      </c>
      <c r="E92" t="s">
        <v>11</v>
      </c>
      <c r="F92" t="s">
        <v>278</v>
      </c>
      <c r="G92" s="54" t="s">
        <v>279</v>
      </c>
      <c r="H92" t="s">
        <v>280</v>
      </c>
      <c r="I92" s="54" t="s">
        <v>281</v>
      </c>
      <c r="J92" t="s">
        <v>362</v>
      </c>
    </row>
    <row r="93" spans="1:10" x14ac:dyDescent="0.3">
      <c r="A93" t="s">
        <v>345</v>
      </c>
      <c r="B93" t="s">
        <v>36</v>
      </c>
      <c r="C93" t="s">
        <v>348</v>
      </c>
      <c r="D93">
        <v>46387</v>
      </c>
      <c r="E93" t="s">
        <v>11</v>
      </c>
      <c r="F93" t="s">
        <v>282</v>
      </c>
      <c r="G93" s="54" t="s">
        <v>283</v>
      </c>
      <c r="H93" t="s">
        <v>284</v>
      </c>
      <c r="I93" s="54" t="s">
        <v>285</v>
      </c>
      <c r="J93" t="s">
        <v>362</v>
      </c>
    </row>
    <row r="94" spans="1:10" x14ac:dyDescent="0.3">
      <c r="A94" t="s">
        <v>345</v>
      </c>
      <c r="B94" t="s">
        <v>68</v>
      </c>
      <c r="C94" t="s">
        <v>346</v>
      </c>
      <c r="D94" t="s">
        <v>346</v>
      </c>
      <c r="E94" t="s">
        <v>22</v>
      </c>
      <c r="F94" t="s">
        <v>286</v>
      </c>
      <c r="G94" s="54" t="s">
        <v>287</v>
      </c>
      <c r="H94" t="s">
        <v>288</v>
      </c>
      <c r="I94" s="54" t="s">
        <v>289</v>
      </c>
      <c r="J94" t="s">
        <v>352</v>
      </c>
    </row>
    <row r="95" spans="1:10" x14ac:dyDescent="0.3">
      <c r="A95" t="s">
        <v>345</v>
      </c>
      <c r="B95" t="s">
        <v>68</v>
      </c>
      <c r="C95" t="s">
        <v>348</v>
      </c>
      <c r="D95">
        <v>46387</v>
      </c>
      <c r="E95" t="s">
        <v>11</v>
      </c>
      <c r="F95" t="s">
        <v>290</v>
      </c>
      <c r="G95" s="54" t="s">
        <v>291</v>
      </c>
      <c r="H95" t="s">
        <v>292</v>
      </c>
      <c r="I95" s="54" t="s">
        <v>293</v>
      </c>
      <c r="J95" t="s">
        <v>347</v>
      </c>
    </row>
    <row r="96" spans="1:10" x14ac:dyDescent="0.3">
      <c r="A96" t="s">
        <v>345</v>
      </c>
      <c r="B96" t="s">
        <v>68</v>
      </c>
      <c r="C96" t="s">
        <v>348</v>
      </c>
      <c r="D96">
        <v>46387</v>
      </c>
      <c r="E96" t="s">
        <v>11</v>
      </c>
      <c r="F96" t="s">
        <v>294</v>
      </c>
      <c r="G96" s="54" t="s">
        <v>291</v>
      </c>
      <c r="H96" t="s">
        <v>295</v>
      </c>
      <c r="I96" s="54" t="s">
        <v>296</v>
      </c>
      <c r="J96" t="s">
        <v>352</v>
      </c>
    </row>
    <row r="97" spans="1:10" x14ac:dyDescent="0.3">
      <c r="A97" t="s">
        <v>345</v>
      </c>
      <c r="B97" t="s">
        <v>68</v>
      </c>
      <c r="C97" t="s">
        <v>346</v>
      </c>
      <c r="D97">
        <v>46112</v>
      </c>
      <c r="E97" t="s">
        <v>11</v>
      </c>
      <c r="F97" t="s">
        <v>297</v>
      </c>
      <c r="G97" s="54" t="s">
        <v>291</v>
      </c>
      <c r="H97" t="s">
        <v>298</v>
      </c>
      <c r="I97" s="54" t="s">
        <v>299</v>
      </c>
      <c r="J97" t="s">
        <v>350</v>
      </c>
    </row>
    <row r="98" spans="1:10" x14ac:dyDescent="0.3">
      <c r="A98" t="s">
        <v>345</v>
      </c>
      <c r="B98" t="s">
        <v>68</v>
      </c>
      <c r="C98" t="s">
        <v>348</v>
      </c>
      <c r="D98">
        <v>46387</v>
      </c>
      <c r="E98" t="s">
        <v>22</v>
      </c>
      <c r="F98" t="s">
        <v>303</v>
      </c>
      <c r="G98" s="54" t="s">
        <v>291</v>
      </c>
      <c r="H98" t="s">
        <v>304</v>
      </c>
      <c r="I98" s="54" t="s">
        <v>305</v>
      </c>
      <c r="J98" t="s">
        <v>362</v>
      </c>
    </row>
    <row r="99" spans="1:10" x14ac:dyDescent="0.3">
      <c r="A99" t="s">
        <v>345</v>
      </c>
      <c r="B99" t="s">
        <v>68</v>
      </c>
      <c r="C99" t="s">
        <v>348</v>
      </c>
      <c r="D99">
        <v>46387</v>
      </c>
      <c r="E99" t="s">
        <v>22</v>
      </c>
      <c r="F99" t="s">
        <v>306</v>
      </c>
      <c r="G99" s="54" t="s">
        <v>291</v>
      </c>
      <c r="H99" t="s">
        <v>307</v>
      </c>
      <c r="I99" s="54" t="s">
        <v>379</v>
      </c>
      <c r="J99" t="s">
        <v>352</v>
      </c>
    </row>
    <row r="100" spans="1:10" x14ac:dyDescent="0.3">
      <c r="A100" t="s">
        <v>345</v>
      </c>
      <c r="B100" t="s">
        <v>68</v>
      </c>
      <c r="C100" t="s">
        <v>348</v>
      </c>
      <c r="D100">
        <v>46203</v>
      </c>
      <c r="E100" t="s">
        <v>22</v>
      </c>
      <c r="F100" t="s">
        <v>309</v>
      </c>
      <c r="G100" s="54" t="s">
        <v>291</v>
      </c>
      <c r="H100" t="s">
        <v>310</v>
      </c>
      <c r="I100" s="54" t="s">
        <v>311</v>
      </c>
      <c r="J100" t="s">
        <v>347</v>
      </c>
    </row>
    <row r="101" spans="1:10" x14ac:dyDescent="0.3">
      <c r="A101" t="s">
        <v>345</v>
      </c>
      <c r="B101" t="s">
        <v>68</v>
      </c>
      <c r="C101" t="s">
        <v>348</v>
      </c>
      <c r="D101">
        <v>46326</v>
      </c>
      <c r="E101" t="s">
        <v>22</v>
      </c>
      <c r="F101" t="s">
        <v>380</v>
      </c>
      <c r="G101" s="54" t="s">
        <v>291</v>
      </c>
      <c r="H101" t="s">
        <v>313</v>
      </c>
      <c r="I101" s="54" t="s">
        <v>381</v>
      </c>
      <c r="J101" t="s">
        <v>352</v>
      </c>
    </row>
    <row r="102" spans="1:10" x14ac:dyDescent="0.3">
      <c r="A102" t="s">
        <v>345</v>
      </c>
      <c r="B102" t="s">
        <v>68</v>
      </c>
      <c r="C102" t="s">
        <v>348</v>
      </c>
      <c r="D102">
        <v>46387</v>
      </c>
      <c r="E102" t="s">
        <v>11</v>
      </c>
      <c r="F102" t="s">
        <v>382</v>
      </c>
      <c r="G102" s="54" t="s">
        <v>291</v>
      </c>
      <c r="H102" t="s">
        <v>383</v>
      </c>
      <c r="I102" s="54" t="s">
        <v>384</v>
      </c>
      <c r="J102" t="s">
        <v>347</v>
      </c>
    </row>
    <row r="103" spans="1:10" x14ac:dyDescent="0.3">
      <c r="A103" t="s">
        <v>345</v>
      </c>
      <c r="B103" t="s">
        <v>68</v>
      </c>
      <c r="C103" t="s">
        <v>348</v>
      </c>
      <c r="D103">
        <v>46387</v>
      </c>
      <c r="E103" t="s">
        <v>11</v>
      </c>
      <c r="F103" t="s">
        <v>385</v>
      </c>
      <c r="G103" s="54" t="s">
        <v>291</v>
      </c>
      <c r="H103" t="s">
        <v>386</v>
      </c>
      <c r="I103" s="54" t="s">
        <v>387</v>
      </c>
      <c r="J103" t="s">
        <v>350</v>
      </c>
    </row>
    <row r="104" spans="1:10" x14ac:dyDescent="0.3">
      <c r="A104" t="s">
        <v>345</v>
      </c>
      <c r="B104" t="s">
        <v>36</v>
      </c>
      <c r="C104" t="s">
        <v>348</v>
      </c>
      <c r="D104">
        <v>46387</v>
      </c>
      <c r="E104" t="s">
        <v>22</v>
      </c>
      <c r="F104" t="s">
        <v>315</v>
      </c>
      <c r="G104" s="54" t="s">
        <v>226</v>
      </c>
      <c r="H104" t="s">
        <v>388</v>
      </c>
      <c r="I104" s="54">
        <v>57944458</v>
      </c>
      <c r="J104" t="s">
        <v>347</v>
      </c>
    </row>
    <row r="105" spans="1:10" x14ac:dyDescent="0.3">
      <c r="A105" t="s">
        <v>345</v>
      </c>
      <c r="B105" t="s">
        <v>36</v>
      </c>
      <c r="C105" t="s">
        <v>348</v>
      </c>
      <c r="D105">
        <v>46387</v>
      </c>
      <c r="E105" t="s">
        <v>22</v>
      </c>
      <c r="F105" t="s">
        <v>316</v>
      </c>
      <c r="G105" s="54" t="s">
        <v>317</v>
      </c>
      <c r="H105" t="s">
        <v>389</v>
      </c>
      <c r="I105" s="54" t="s">
        <v>390</v>
      </c>
      <c r="J105" t="s">
        <v>350</v>
      </c>
    </row>
    <row r="106" spans="1:10" x14ac:dyDescent="0.3">
      <c r="A106" t="s">
        <v>345</v>
      </c>
      <c r="B106" t="s">
        <v>36</v>
      </c>
      <c r="C106" t="s">
        <v>348</v>
      </c>
      <c r="D106">
        <v>46387</v>
      </c>
      <c r="E106" t="s">
        <v>22</v>
      </c>
      <c r="F106" t="s">
        <v>318</v>
      </c>
      <c r="G106" s="54" t="s">
        <v>317</v>
      </c>
      <c r="H106" t="s">
        <v>391</v>
      </c>
      <c r="I106" s="54" t="s">
        <v>392</v>
      </c>
      <c r="J106" t="s">
        <v>352</v>
      </c>
    </row>
    <row r="107" spans="1:10" x14ac:dyDescent="0.3">
      <c r="A107" t="s">
        <v>345</v>
      </c>
      <c r="B107" t="s">
        <v>36</v>
      </c>
      <c r="C107" t="s">
        <v>346</v>
      </c>
      <c r="D107">
        <v>46387</v>
      </c>
      <c r="E107" t="s">
        <v>22</v>
      </c>
      <c r="F107" t="s">
        <v>319</v>
      </c>
      <c r="G107" s="54" t="s">
        <v>317</v>
      </c>
      <c r="H107" t="s">
        <v>393</v>
      </c>
      <c r="I107" s="54" t="s">
        <v>394</v>
      </c>
      <c r="J107" t="s">
        <v>347</v>
      </c>
    </row>
    <row r="108" spans="1:10" x14ac:dyDescent="0.3">
      <c r="A108" t="s">
        <v>345</v>
      </c>
      <c r="B108" t="s">
        <v>36</v>
      </c>
      <c r="C108" t="s">
        <v>348</v>
      </c>
      <c r="D108" t="s">
        <v>395</v>
      </c>
      <c r="E108" t="s">
        <v>22</v>
      </c>
      <c r="F108" t="s">
        <v>320</v>
      </c>
      <c r="G108" s="54" t="s">
        <v>317</v>
      </c>
      <c r="H108" t="s">
        <v>396</v>
      </c>
      <c r="I108" s="54" t="s">
        <v>397</v>
      </c>
      <c r="J108" t="s">
        <v>350</v>
      </c>
    </row>
    <row r="109" spans="1:10" x14ac:dyDescent="0.3">
      <c r="A109" t="s">
        <v>345</v>
      </c>
      <c r="B109" t="s">
        <v>36</v>
      </c>
      <c r="C109" t="s">
        <v>348</v>
      </c>
      <c r="D109">
        <v>46387</v>
      </c>
      <c r="E109" t="s">
        <v>22</v>
      </c>
      <c r="F109" t="s">
        <v>321</v>
      </c>
      <c r="G109" s="54" t="s">
        <v>317</v>
      </c>
      <c r="H109" t="s">
        <v>398</v>
      </c>
      <c r="I109" s="54" t="s">
        <v>399</v>
      </c>
      <c r="J109" t="s">
        <v>362</v>
      </c>
    </row>
    <row r="110" spans="1:10" x14ac:dyDescent="0.3">
      <c r="A110" t="s">
        <v>345</v>
      </c>
      <c r="B110" t="s">
        <v>36</v>
      </c>
      <c r="C110" t="s">
        <v>348</v>
      </c>
      <c r="D110">
        <v>46375</v>
      </c>
      <c r="E110" t="s">
        <v>22</v>
      </c>
      <c r="F110" t="s">
        <v>322</v>
      </c>
      <c r="G110" s="54" t="s">
        <v>323</v>
      </c>
      <c r="H110" t="s">
        <v>400</v>
      </c>
      <c r="I110" s="54" t="s">
        <v>401</v>
      </c>
      <c r="J110" t="s">
        <v>352</v>
      </c>
    </row>
    <row r="111" spans="1:10" x14ac:dyDescent="0.3">
      <c r="A111" t="s">
        <v>345</v>
      </c>
      <c r="B111" t="s">
        <v>36</v>
      </c>
      <c r="C111" t="s">
        <v>348</v>
      </c>
      <c r="D111">
        <v>46387</v>
      </c>
      <c r="E111" t="s">
        <v>11</v>
      </c>
      <c r="F111" t="s">
        <v>324</v>
      </c>
      <c r="G111" s="54" t="s">
        <v>323</v>
      </c>
      <c r="H111" t="s">
        <v>402</v>
      </c>
      <c r="I111" s="54" t="s">
        <v>403</v>
      </c>
      <c r="J111" t="s">
        <v>352</v>
      </c>
    </row>
    <row r="112" spans="1:10" x14ac:dyDescent="0.3">
      <c r="A112" t="s">
        <v>345</v>
      </c>
      <c r="B112" t="s">
        <v>68</v>
      </c>
      <c r="C112" t="s">
        <v>361</v>
      </c>
      <c r="E112" t="s">
        <v>11</v>
      </c>
      <c r="F112" t="s">
        <v>325</v>
      </c>
      <c r="G112" s="54" t="s">
        <v>326</v>
      </c>
      <c r="H112" t="s">
        <v>327</v>
      </c>
      <c r="I112" s="54" t="s">
        <v>404</v>
      </c>
      <c r="J112" t="s">
        <v>352</v>
      </c>
    </row>
    <row r="113" spans="1:10" x14ac:dyDescent="0.3">
      <c r="A113" t="s">
        <v>345</v>
      </c>
      <c r="B113" t="s">
        <v>68</v>
      </c>
      <c r="C113" t="s">
        <v>348</v>
      </c>
      <c r="D113">
        <v>46387</v>
      </c>
      <c r="E113" t="s">
        <v>11</v>
      </c>
      <c r="F113" t="s">
        <v>405</v>
      </c>
      <c r="G113" s="54" t="s">
        <v>326</v>
      </c>
      <c r="H113" t="s">
        <v>406</v>
      </c>
      <c r="I113" s="54" t="s">
        <v>407</v>
      </c>
      <c r="J113" t="s">
        <v>352</v>
      </c>
    </row>
    <row r="114" spans="1:10" x14ac:dyDescent="0.3">
      <c r="A114" t="s">
        <v>345</v>
      </c>
      <c r="B114" t="s">
        <v>68</v>
      </c>
      <c r="C114" t="s">
        <v>361</v>
      </c>
      <c r="E114" t="s">
        <v>22</v>
      </c>
      <c r="F114" t="s">
        <v>408</v>
      </c>
      <c r="G114" s="54" t="s">
        <v>326</v>
      </c>
      <c r="H114" t="s">
        <v>409</v>
      </c>
      <c r="I114" s="54" t="s">
        <v>410</v>
      </c>
      <c r="J114" t="s">
        <v>352</v>
      </c>
    </row>
    <row r="115" spans="1:10" x14ac:dyDescent="0.3">
      <c r="A115" t="s">
        <v>345</v>
      </c>
      <c r="B115" t="s">
        <v>68</v>
      </c>
      <c r="C115" t="s">
        <v>348</v>
      </c>
      <c r="D115">
        <v>46387</v>
      </c>
      <c r="E115" t="s">
        <v>22</v>
      </c>
      <c r="F115" t="s">
        <v>411</v>
      </c>
      <c r="G115" s="54" t="s">
        <v>326</v>
      </c>
      <c r="H115" t="s">
        <v>412</v>
      </c>
      <c r="I115" s="54" t="s">
        <v>413</v>
      </c>
      <c r="J115" t="s">
        <v>362</v>
      </c>
    </row>
    <row r="116" spans="1:10" x14ac:dyDescent="0.3">
      <c r="A116" t="s">
        <v>345</v>
      </c>
      <c r="B116" t="s">
        <v>68</v>
      </c>
      <c r="C116" t="s">
        <v>348</v>
      </c>
      <c r="D116">
        <v>46387</v>
      </c>
      <c r="E116" t="s">
        <v>11</v>
      </c>
      <c r="F116" t="s">
        <v>328</v>
      </c>
      <c r="G116" s="54" t="s">
        <v>329</v>
      </c>
      <c r="H116" t="s">
        <v>330</v>
      </c>
      <c r="I116" s="54" t="s">
        <v>331</v>
      </c>
      <c r="J116" t="s">
        <v>352</v>
      </c>
    </row>
    <row r="117" spans="1:10" x14ac:dyDescent="0.3">
      <c r="A117" t="s">
        <v>345</v>
      </c>
      <c r="B117" t="s">
        <v>68</v>
      </c>
      <c r="C117" t="s">
        <v>348</v>
      </c>
      <c r="D117">
        <v>46387</v>
      </c>
      <c r="E117" t="s">
        <v>11</v>
      </c>
      <c r="F117" t="s">
        <v>332</v>
      </c>
      <c r="G117" s="54" t="s">
        <v>329</v>
      </c>
      <c r="H117" t="s">
        <v>333</v>
      </c>
      <c r="I117" s="54" t="s">
        <v>334</v>
      </c>
      <c r="J117" t="s">
        <v>350</v>
      </c>
    </row>
    <row r="118" spans="1:10" x14ac:dyDescent="0.3">
      <c r="A118" t="s">
        <v>345</v>
      </c>
      <c r="B118" t="s">
        <v>68</v>
      </c>
      <c r="C118" t="s">
        <v>348</v>
      </c>
      <c r="D118">
        <v>46387</v>
      </c>
      <c r="E118" t="s">
        <v>22</v>
      </c>
      <c r="F118" t="s">
        <v>414</v>
      </c>
      <c r="G118" s="54" t="s">
        <v>329</v>
      </c>
      <c r="H118" t="s">
        <v>336</v>
      </c>
      <c r="I118" s="54" t="s">
        <v>337</v>
      </c>
      <c r="J118" t="s">
        <v>362</v>
      </c>
    </row>
    <row r="119" spans="1:10" x14ac:dyDescent="0.3">
      <c r="A119" t="s">
        <v>345</v>
      </c>
      <c r="B119" t="s">
        <v>68</v>
      </c>
      <c r="C119" t="s">
        <v>348</v>
      </c>
      <c r="D119">
        <v>46387</v>
      </c>
      <c r="E119" t="s">
        <v>11</v>
      </c>
      <c r="F119" t="s">
        <v>338</v>
      </c>
      <c r="G119" s="54" t="s">
        <v>329</v>
      </c>
      <c r="H119" t="s">
        <v>339</v>
      </c>
      <c r="I119" s="54" t="s">
        <v>340</v>
      </c>
      <c r="J119" t="s">
        <v>347</v>
      </c>
    </row>
    <row r="120" spans="1:10" x14ac:dyDescent="0.3">
      <c r="A120" t="s">
        <v>345</v>
      </c>
      <c r="B120" s="40" t="s">
        <v>68</v>
      </c>
      <c r="C120" s="40" t="s">
        <v>348</v>
      </c>
      <c r="D120" s="40">
        <v>46265</v>
      </c>
      <c r="E120" s="40" t="s">
        <v>11</v>
      </c>
      <c r="F120" s="31" t="s">
        <v>415</v>
      </c>
      <c r="G120" s="54" t="s">
        <v>329</v>
      </c>
      <c r="H120" s="33" t="s">
        <v>416</v>
      </c>
      <c r="I120" s="54" t="s">
        <v>417</v>
      </c>
      <c r="J120" t="s">
        <v>347</v>
      </c>
    </row>
    <row r="121" spans="1:10" x14ac:dyDescent="0.3">
      <c r="A121" t="s">
        <v>345</v>
      </c>
      <c r="B121" t="s">
        <v>68</v>
      </c>
      <c r="C121" t="s">
        <v>348</v>
      </c>
      <c r="D121">
        <v>46387</v>
      </c>
      <c r="E121" t="s">
        <v>11</v>
      </c>
      <c r="F121" s="31" t="s">
        <v>418</v>
      </c>
      <c r="G121" s="54" t="s">
        <v>419</v>
      </c>
      <c r="H121" s="33" t="s">
        <v>420</v>
      </c>
      <c r="I121" s="54" t="s">
        <v>421</v>
      </c>
      <c r="J121" t="s">
        <v>352</v>
      </c>
    </row>
    <row r="122" spans="1:10" x14ac:dyDescent="0.3">
      <c r="A122" t="s">
        <v>345</v>
      </c>
      <c r="B122" t="s">
        <v>68</v>
      </c>
      <c r="C122" t="s">
        <v>348</v>
      </c>
      <c r="D122">
        <v>46387</v>
      </c>
      <c r="E122" t="s">
        <v>22</v>
      </c>
      <c r="F122" s="31" t="s">
        <v>422</v>
      </c>
      <c r="G122" s="54" t="s">
        <v>419</v>
      </c>
      <c r="H122" s="33" t="s">
        <v>423</v>
      </c>
      <c r="I122" s="54" t="s">
        <v>424</v>
      </c>
      <c r="J122" t="s">
        <v>350</v>
      </c>
    </row>
    <row r="123" spans="1:10" x14ac:dyDescent="0.3">
      <c r="A123" t="s">
        <v>345</v>
      </c>
      <c r="B123" t="s">
        <v>68</v>
      </c>
      <c r="C123" t="s">
        <v>348</v>
      </c>
      <c r="D123">
        <v>46387</v>
      </c>
      <c r="E123" t="s">
        <v>22</v>
      </c>
      <c r="F123" s="31" t="s">
        <v>425</v>
      </c>
      <c r="G123" s="54" t="s">
        <v>419</v>
      </c>
      <c r="H123" s="33" t="s">
        <v>426</v>
      </c>
      <c r="I123" s="54" t="s">
        <v>427</v>
      </c>
      <c r="J123" t="s">
        <v>347</v>
      </c>
    </row>
    <row r="124" spans="1:10" x14ac:dyDescent="0.3">
      <c r="A124" t="s">
        <v>345</v>
      </c>
      <c r="B124" t="s">
        <v>68</v>
      </c>
      <c r="C124" t="s">
        <v>348</v>
      </c>
      <c r="D124">
        <v>46387</v>
      </c>
      <c r="E124" t="s">
        <v>22</v>
      </c>
      <c r="F124" s="31" t="s">
        <v>428</v>
      </c>
      <c r="G124" s="54" t="s">
        <v>419</v>
      </c>
      <c r="H124" s="33" t="s">
        <v>429</v>
      </c>
      <c r="I124" s="54" t="s">
        <v>430</v>
      </c>
      <c r="J124" t="s">
        <v>347</v>
      </c>
    </row>
    <row r="125" spans="1:10" x14ac:dyDescent="0.3">
      <c r="A125" t="s">
        <v>345</v>
      </c>
      <c r="B125" t="s">
        <v>68</v>
      </c>
      <c r="C125" t="s">
        <v>348</v>
      </c>
      <c r="D125">
        <v>46387</v>
      </c>
      <c r="E125" t="s">
        <v>22</v>
      </c>
      <c r="F125" s="31" t="s">
        <v>431</v>
      </c>
      <c r="G125" s="54" t="s">
        <v>432</v>
      </c>
      <c r="H125" s="33" t="s">
        <v>433</v>
      </c>
      <c r="I125" s="54" t="s">
        <v>434</v>
      </c>
      <c r="J125" t="s">
        <v>347</v>
      </c>
    </row>
    <row r="126" spans="1:10" x14ac:dyDescent="0.3">
      <c r="A126" t="s">
        <v>345</v>
      </c>
      <c r="B126" t="s">
        <v>68</v>
      </c>
      <c r="C126" t="s">
        <v>348</v>
      </c>
      <c r="D126">
        <v>46387</v>
      </c>
      <c r="E126" t="s">
        <v>22</v>
      </c>
      <c r="F126" s="31" t="s">
        <v>435</v>
      </c>
      <c r="G126" s="54" t="s">
        <v>432</v>
      </c>
      <c r="H126" s="33" t="s">
        <v>436</v>
      </c>
      <c r="I126" s="54" t="s">
        <v>437</v>
      </c>
      <c r="J126" t="s">
        <v>352</v>
      </c>
    </row>
    <row r="127" spans="1:10" x14ac:dyDescent="0.3">
      <c r="A127" t="s">
        <v>345</v>
      </c>
      <c r="B127" t="s">
        <v>68</v>
      </c>
      <c r="C127" t="s">
        <v>348</v>
      </c>
      <c r="D127">
        <v>46387</v>
      </c>
      <c r="E127" t="s">
        <v>22</v>
      </c>
      <c r="F127" s="48" t="s">
        <v>438</v>
      </c>
      <c r="G127" s="54" t="s">
        <v>432</v>
      </c>
      <c r="H127" s="33" t="s">
        <v>439</v>
      </c>
      <c r="I127" s="54" t="s">
        <v>440</v>
      </c>
      <c r="J127" t="s">
        <v>347</v>
      </c>
    </row>
    <row r="128" spans="1:10" x14ac:dyDescent="0.3">
      <c r="A128" t="s">
        <v>345</v>
      </c>
      <c r="B128" t="s">
        <v>68</v>
      </c>
      <c r="C128" t="s">
        <v>348</v>
      </c>
      <c r="D128">
        <v>46387</v>
      </c>
      <c r="E128" t="s">
        <v>22</v>
      </c>
      <c r="F128" s="31" t="s">
        <v>441</v>
      </c>
      <c r="G128" s="54" t="s">
        <v>432</v>
      </c>
      <c r="H128" s="33" t="s">
        <v>442</v>
      </c>
      <c r="I128" s="54" t="s">
        <v>443</v>
      </c>
      <c r="J128" t="s">
        <v>347</v>
      </c>
    </row>
    <row r="129" spans="1:10" x14ac:dyDescent="0.3">
      <c r="A129" t="s">
        <v>345</v>
      </c>
      <c r="B129" t="s">
        <v>68</v>
      </c>
      <c r="C129" t="s">
        <v>348</v>
      </c>
      <c r="D129">
        <v>46387</v>
      </c>
      <c r="E129" t="s">
        <v>22</v>
      </c>
      <c r="F129" s="31" t="s">
        <v>444</v>
      </c>
      <c r="G129" s="54" t="s">
        <v>432</v>
      </c>
      <c r="H129" s="33" t="s">
        <v>445</v>
      </c>
      <c r="I129" s="54" t="s">
        <v>446</v>
      </c>
    </row>
    <row r="130" spans="1:10" x14ac:dyDescent="0.3">
      <c r="A130" t="s">
        <v>345</v>
      </c>
      <c r="B130" t="s">
        <v>68</v>
      </c>
      <c r="C130" t="s">
        <v>348</v>
      </c>
      <c r="D130">
        <v>46387</v>
      </c>
      <c r="E130" t="s">
        <v>22</v>
      </c>
      <c r="F130" s="31" t="s">
        <v>447</v>
      </c>
      <c r="G130" s="54" t="s">
        <v>432</v>
      </c>
      <c r="H130" s="33" t="s">
        <v>448</v>
      </c>
      <c r="I130" s="54" t="s">
        <v>449</v>
      </c>
      <c r="J130" t="s">
        <v>347</v>
      </c>
    </row>
    <row r="131" spans="1:10" x14ac:dyDescent="0.3">
      <c r="A131" t="s">
        <v>345</v>
      </c>
      <c r="B131" t="s">
        <v>68</v>
      </c>
      <c r="C131" t="s">
        <v>348</v>
      </c>
      <c r="D131">
        <v>46387</v>
      </c>
      <c r="E131" t="s">
        <v>22</v>
      </c>
      <c r="F131" s="31" t="s">
        <v>450</v>
      </c>
      <c r="G131" s="54" t="s">
        <v>432</v>
      </c>
      <c r="H131" s="33" t="s">
        <v>451</v>
      </c>
      <c r="I131" s="54" t="s">
        <v>452</v>
      </c>
      <c r="J131" t="s">
        <v>352</v>
      </c>
    </row>
    <row r="132" spans="1:10" x14ac:dyDescent="0.3">
      <c r="A132" t="s">
        <v>345</v>
      </c>
      <c r="B132" t="s">
        <v>68</v>
      </c>
      <c r="C132" t="s">
        <v>348</v>
      </c>
      <c r="D132">
        <v>46387</v>
      </c>
      <c r="E132" t="s">
        <v>11</v>
      </c>
      <c r="F132" s="31" t="s">
        <v>453</v>
      </c>
      <c r="G132" s="54" t="s">
        <v>432</v>
      </c>
      <c r="H132" s="33" t="s">
        <v>454</v>
      </c>
      <c r="I132" s="54" t="s">
        <v>455</v>
      </c>
      <c r="J132" t="s">
        <v>352</v>
      </c>
    </row>
    <row r="133" spans="1:10" x14ac:dyDescent="0.3">
      <c r="A133" t="s">
        <v>345</v>
      </c>
      <c r="B133" t="s">
        <v>68</v>
      </c>
      <c r="C133" t="s">
        <v>348</v>
      </c>
      <c r="D133">
        <v>46387</v>
      </c>
      <c r="E133" t="s">
        <v>11</v>
      </c>
      <c r="F133" s="31" t="s">
        <v>456</v>
      </c>
      <c r="G133" s="54" t="s">
        <v>432</v>
      </c>
      <c r="H133" s="33" t="s">
        <v>457</v>
      </c>
      <c r="I133" s="54" t="s">
        <v>458</v>
      </c>
      <c r="J133" t="s">
        <v>362</v>
      </c>
    </row>
    <row r="134" spans="1:10" x14ac:dyDescent="0.3">
      <c r="A134" t="s">
        <v>345</v>
      </c>
      <c r="B134" t="s">
        <v>68</v>
      </c>
      <c r="C134" t="s">
        <v>348</v>
      </c>
      <c r="D134">
        <v>46387</v>
      </c>
      <c r="E134" t="s">
        <v>11</v>
      </c>
      <c r="F134" s="31" t="s">
        <v>459</v>
      </c>
      <c r="G134" s="54" t="s">
        <v>432</v>
      </c>
      <c r="H134" s="33" t="s">
        <v>460</v>
      </c>
      <c r="I134" s="54" t="s">
        <v>461</v>
      </c>
      <c r="J134" t="s">
        <v>347</v>
      </c>
    </row>
    <row r="135" spans="1:10" x14ac:dyDescent="0.3">
      <c r="A135" t="s">
        <v>345</v>
      </c>
      <c r="B135" t="s">
        <v>68</v>
      </c>
      <c r="C135" t="s">
        <v>348</v>
      </c>
      <c r="D135">
        <v>46387</v>
      </c>
      <c r="E135" t="s">
        <v>11</v>
      </c>
      <c r="F135" s="31" t="s">
        <v>462</v>
      </c>
      <c r="G135" s="54" t="s">
        <v>432</v>
      </c>
      <c r="H135" s="33" t="s">
        <v>463</v>
      </c>
      <c r="I135" s="54" t="s">
        <v>464</v>
      </c>
      <c r="J135" t="s">
        <v>347</v>
      </c>
    </row>
    <row r="136" spans="1:10" x14ac:dyDescent="0.3">
      <c r="A136" t="s">
        <v>345</v>
      </c>
      <c r="B136" t="s">
        <v>68</v>
      </c>
      <c r="C136" t="s">
        <v>346</v>
      </c>
      <c r="D136">
        <v>46387</v>
      </c>
      <c r="E136" t="s">
        <v>11</v>
      </c>
      <c r="F136" s="31" t="s">
        <v>465</v>
      </c>
      <c r="G136" s="54" t="s">
        <v>432</v>
      </c>
      <c r="H136" s="33" t="s">
        <v>466</v>
      </c>
      <c r="I136" s="54" t="s">
        <v>467</v>
      </c>
      <c r="J136" t="s">
        <v>347</v>
      </c>
    </row>
    <row r="137" spans="1:10" x14ac:dyDescent="0.3">
      <c r="A137" t="s">
        <v>345</v>
      </c>
      <c r="B137" t="s">
        <v>68</v>
      </c>
      <c r="C137" t="s">
        <v>348</v>
      </c>
      <c r="D137">
        <v>46387</v>
      </c>
      <c r="E137" t="s">
        <v>11</v>
      </c>
      <c r="F137" s="31" t="s">
        <v>468</v>
      </c>
      <c r="G137" s="54" t="s">
        <v>432</v>
      </c>
      <c r="H137" s="33" t="s">
        <v>469</v>
      </c>
      <c r="I137" s="54" t="s">
        <v>470</v>
      </c>
      <c r="J137" t="s">
        <v>362</v>
      </c>
    </row>
    <row r="138" spans="1:10" x14ac:dyDescent="0.3">
      <c r="A138" t="s">
        <v>345</v>
      </c>
      <c r="B138" t="s">
        <v>36</v>
      </c>
      <c r="C138" t="s">
        <v>348</v>
      </c>
      <c r="D138">
        <v>46387</v>
      </c>
      <c r="E138" t="s">
        <v>22</v>
      </c>
      <c r="F138" s="31" t="s">
        <v>471</v>
      </c>
      <c r="G138" s="54" t="s">
        <v>432</v>
      </c>
      <c r="H138" s="33" t="s">
        <v>472</v>
      </c>
      <c r="I138" s="54" t="s">
        <v>473</v>
      </c>
      <c r="J138" t="s">
        <v>347</v>
      </c>
    </row>
    <row r="139" spans="1:10" x14ac:dyDescent="0.3">
      <c r="A139" t="s">
        <v>345</v>
      </c>
      <c r="B139" t="s">
        <v>36</v>
      </c>
      <c r="C139" t="s">
        <v>348</v>
      </c>
      <c r="D139">
        <v>46387</v>
      </c>
      <c r="E139" t="s">
        <v>22</v>
      </c>
      <c r="F139" s="31" t="s">
        <v>474</v>
      </c>
      <c r="G139" s="54" t="s">
        <v>432</v>
      </c>
      <c r="H139" s="33" t="s">
        <v>475</v>
      </c>
      <c r="I139" s="54" t="s">
        <v>476</v>
      </c>
      <c r="J139" t="s">
        <v>350</v>
      </c>
    </row>
    <row r="140" spans="1:10" x14ac:dyDescent="0.3">
      <c r="A140" t="s">
        <v>345</v>
      </c>
      <c r="B140" t="s">
        <v>36</v>
      </c>
      <c r="C140" t="s">
        <v>346</v>
      </c>
      <c r="D140">
        <v>46387</v>
      </c>
      <c r="E140" t="s">
        <v>22</v>
      </c>
      <c r="F140" s="31" t="s">
        <v>477</v>
      </c>
      <c r="G140" s="54" t="s">
        <v>432</v>
      </c>
      <c r="H140" s="33" t="s">
        <v>478</v>
      </c>
      <c r="I140" s="54" t="s">
        <v>479</v>
      </c>
      <c r="J140" t="s">
        <v>350</v>
      </c>
    </row>
    <row r="141" spans="1:10" x14ac:dyDescent="0.3">
      <c r="A141" t="s">
        <v>345</v>
      </c>
      <c r="B141" t="s">
        <v>36</v>
      </c>
      <c r="C141" t="s">
        <v>346</v>
      </c>
      <c r="D141">
        <v>46387</v>
      </c>
      <c r="E141" t="s">
        <v>11</v>
      </c>
      <c r="F141" s="31" t="s">
        <v>480</v>
      </c>
      <c r="G141" s="54" t="s">
        <v>432</v>
      </c>
      <c r="H141" s="33" t="s">
        <v>481</v>
      </c>
      <c r="I141" s="54" t="s">
        <v>482</v>
      </c>
      <c r="J141" t="s">
        <v>347</v>
      </c>
    </row>
    <row r="142" spans="1:10" x14ac:dyDescent="0.3">
      <c r="A142" t="s">
        <v>345</v>
      </c>
      <c r="B142" t="s">
        <v>36</v>
      </c>
      <c r="C142" t="s">
        <v>348</v>
      </c>
      <c r="D142">
        <v>46387</v>
      </c>
      <c r="E142" t="s">
        <v>22</v>
      </c>
      <c r="F142" s="31" t="s">
        <v>483</v>
      </c>
      <c r="G142" s="54" t="s">
        <v>432</v>
      </c>
      <c r="H142" s="33" t="s">
        <v>484</v>
      </c>
      <c r="I142" s="54" t="s">
        <v>485</v>
      </c>
      <c r="J142" t="s">
        <v>347</v>
      </c>
    </row>
    <row r="143" spans="1:10" x14ac:dyDescent="0.3">
      <c r="A143" t="s">
        <v>345</v>
      </c>
      <c r="B143" t="s">
        <v>36</v>
      </c>
      <c r="C143" t="s">
        <v>348</v>
      </c>
      <c r="D143">
        <v>46387</v>
      </c>
      <c r="E143" t="s">
        <v>22</v>
      </c>
      <c r="F143" s="31" t="s">
        <v>486</v>
      </c>
      <c r="G143" s="54" t="s">
        <v>432</v>
      </c>
      <c r="H143" s="33" t="s">
        <v>487</v>
      </c>
      <c r="I143" s="54" t="s">
        <v>488</v>
      </c>
      <c r="J143" t="s">
        <v>347</v>
      </c>
    </row>
    <row r="144" spans="1:10" x14ac:dyDescent="0.3">
      <c r="A144" t="s">
        <v>345</v>
      </c>
      <c r="B144" t="s">
        <v>36</v>
      </c>
      <c r="C144" t="s">
        <v>348</v>
      </c>
      <c r="D144">
        <v>46387</v>
      </c>
      <c r="E144" t="s">
        <v>11</v>
      </c>
      <c r="F144" s="31" t="s">
        <v>489</v>
      </c>
      <c r="G144" s="54" t="s">
        <v>432</v>
      </c>
      <c r="H144" s="33" t="s">
        <v>490</v>
      </c>
      <c r="I144" s="54" t="s">
        <v>491</v>
      </c>
      <c r="J144" t="s">
        <v>347</v>
      </c>
    </row>
    <row r="145" spans="1:10" x14ac:dyDescent="0.3">
      <c r="A145" t="s">
        <v>345</v>
      </c>
      <c r="B145" t="s">
        <v>36</v>
      </c>
      <c r="C145" t="s">
        <v>348</v>
      </c>
      <c r="D145">
        <v>46387</v>
      </c>
      <c r="E145" t="s">
        <v>22</v>
      </c>
      <c r="F145" s="31" t="s">
        <v>492</v>
      </c>
      <c r="G145" s="54" t="s">
        <v>432</v>
      </c>
      <c r="H145" s="33" t="s">
        <v>493</v>
      </c>
      <c r="I145" s="54" t="s">
        <v>494</v>
      </c>
      <c r="J145" t="s">
        <v>352</v>
      </c>
    </row>
    <row r="146" spans="1:10" x14ac:dyDescent="0.3">
      <c r="A146" t="s">
        <v>345</v>
      </c>
      <c r="B146" t="s">
        <v>36</v>
      </c>
      <c r="C146" t="s">
        <v>348</v>
      </c>
      <c r="D146">
        <v>46387</v>
      </c>
      <c r="E146" t="s">
        <v>11</v>
      </c>
      <c r="F146" s="31" t="s">
        <v>495</v>
      </c>
      <c r="G146" s="54" t="s">
        <v>432</v>
      </c>
      <c r="H146" s="33" t="s">
        <v>496</v>
      </c>
      <c r="I146" s="54" t="s">
        <v>497</v>
      </c>
      <c r="J146" t="s">
        <v>350</v>
      </c>
    </row>
    <row r="147" spans="1:10" x14ac:dyDescent="0.3">
      <c r="A147" t="s">
        <v>345</v>
      </c>
      <c r="B147" t="s">
        <v>36</v>
      </c>
      <c r="C147" t="s">
        <v>348</v>
      </c>
      <c r="D147">
        <v>46387</v>
      </c>
      <c r="E147" t="s">
        <v>11</v>
      </c>
      <c r="F147" s="31" t="s">
        <v>498</v>
      </c>
      <c r="G147" s="54" t="s">
        <v>432</v>
      </c>
      <c r="H147" s="33" t="s">
        <v>499</v>
      </c>
      <c r="I147" s="54" t="s">
        <v>500</v>
      </c>
      <c r="J147" t="s">
        <v>347</v>
      </c>
    </row>
    <row r="148" spans="1:10" x14ac:dyDescent="0.3">
      <c r="A148" t="s">
        <v>345</v>
      </c>
      <c r="B148" t="s">
        <v>36</v>
      </c>
      <c r="C148" t="s">
        <v>346</v>
      </c>
      <c r="D148" t="s">
        <v>346</v>
      </c>
      <c r="F148" s="31" t="s">
        <v>501</v>
      </c>
      <c r="G148" s="54" t="s">
        <v>432</v>
      </c>
      <c r="H148" s="33" t="s">
        <v>502</v>
      </c>
      <c r="I148" s="54" t="s">
        <v>503</v>
      </c>
      <c r="J148" t="s">
        <v>346</v>
      </c>
    </row>
    <row r="149" spans="1:10" x14ac:dyDescent="0.3">
      <c r="A149" t="s">
        <v>345</v>
      </c>
      <c r="B149" t="s">
        <v>36</v>
      </c>
      <c r="C149" t="s">
        <v>346</v>
      </c>
      <c r="D149" t="s">
        <v>346</v>
      </c>
      <c r="F149" s="31" t="s">
        <v>504</v>
      </c>
      <c r="G149" s="54" t="s">
        <v>432</v>
      </c>
      <c r="H149" s="33" t="s">
        <v>505</v>
      </c>
      <c r="I149" s="54" t="s">
        <v>506</v>
      </c>
      <c r="J149" t="s">
        <v>346</v>
      </c>
    </row>
    <row r="150" spans="1:10" x14ac:dyDescent="0.3">
      <c r="A150" t="s">
        <v>345</v>
      </c>
      <c r="B150" t="s">
        <v>36</v>
      </c>
      <c r="C150" t="s">
        <v>348</v>
      </c>
      <c r="D150">
        <v>46387</v>
      </c>
      <c r="E150" t="s">
        <v>22</v>
      </c>
      <c r="F150" s="31" t="s">
        <v>507</v>
      </c>
      <c r="G150" s="54" t="s">
        <v>432</v>
      </c>
      <c r="H150" s="33" t="s">
        <v>508</v>
      </c>
      <c r="I150" s="54" t="s">
        <v>509</v>
      </c>
      <c r="J150" t="s">
        <v>347</v>
      </c>
    </row>
    <row r="151" spans="1:10" x14ac:dyDescent="0.3">
      <c r="A151" t="s">
        <v>345</v>
      </c>
      <c r="B151" t="s">
        <v>36</v>
      </c>
      <c r="C151" t="s">
        <v>348</v>
      </c>
      <c r="D151">
        <v>46387</v>
      </c>
      <c r="E151" t="s">
        <v>11</v>
      </c>
      <c r="F151" s="31" t="s">
        <v>510</v>
      </c>
      <c r="G151" s="54" t="s">
        <v>432</v>
      </c>
      <c r="H151" s="33" t="s">
        <v>511</v>
      </c>
      <c r="I151" s="54" t="s">
        <v>512</v>
      </c>
      <c r="J151" t="s">
        <v>362</v>
      </c>
    </row>
    <row r="152" spans="1:10" x14ac:dyDescent="0.3">
      <c r="A152" t="s">
        <v>345</v>
      </c>
      <c r="B152" t="s">
        <v>36</v>
      </c>
      <c r="C152" t="s">
        <v>346</v>
      </c>
      <c r="D152">
        <v>46387</v>
      </c>
      <c r="E152" t="s">
        <v>11</v>
      </c>
      <c r="F152" s="31" t="s">
        <v>513</v>
      </c>
      <c r="G152" s="54" t="s">
        <v>514</v>
      </c>
      <c r="H152" s="33" t="s">
        <v>515</v>
      </c>
      <c r="I152" s="54" t="s">
        <v>516</v>
      </c>
      <c r="J152" t="s">
        <v>362</v>
      </c>
    </row>
    <row r="153" spans="1:10" x14ac:dyDescent="0.3">
      <c r="A153" t="s">
        <v>345</v>
      </c>
      <c r="B153" t="s">
        <v>36</v>
      </c>
      <c r="C153" t="s">
        <v>348</v>
      </c>
      <c r="D153">
        <v>46387</v>
      </c>
      <c r="E153" t="s">
        <v>11</v>
      </c>
      <c r="F153" s="31" t="s">
        <v>517</v>
      </c>
      <c r="G153" s="54" t="s">
        <v>514</v>
      </c>
      <c r="H153" s="33" t="s">
        <v>518</v>
      </c>
      <c r="I153" s="54" t="s">
        <v>519</v>
      </c>
      <c r="J153" t="s">
        <v>347</v>
      </c>
    </row>
    <row r="154" spans="1:10" x14ac:dyDescent="0.3">
      <c r="A154" t="s">
        <v>345</v>
      </c>
      <c r="B154" t="s">
        <v>36</v>
      </c>
      <c r="C154" t="s">
        <v>346</v>
      </c>
      <c r="F154" s="31" t="s">
        <v>520</v>
      </c>
      <c r="G154" s="54" t="s">
        <v>514</v>
      </c>
      <c r="H154" s="33" t="s">
        <v>521</v>
      </c>
      <c r="I154" s="54" t="s">
        <v>522</v>
      </c>
    </row>
    <row r="155" spans="1:10" x14ac:dyDescent="0.3">
      <c r="A155" t="s">
        <v>345</v>
      </c>
      <c r="B155" t="s">
        <v>36</v>
      </c>
      <c r="C155" t="s">
        <v>348</v>
      </c>
      <c r="D155">
        <v>46387</v>
      </c>
      <c r="E155" t="s">
        <v>11</v>
      </c>
      <c r="F155" s="31" t="s">
        <v>523</v>
      </c>
      <c r="G155" s="54" t="s">
        <v>514</v>
      </c>
      <c r="H155" s="33" t="s">
        <v>524</v>
      </c>
      <c r="I155" s="54" t="s">
        <v>525</v>
      </c>
      <c r="J155" t="s">
        <v>347</v>
      </c>
    </row>
    <row r="156" spans="1:10" x14ac:dyDescent="0.3">
      <c r="A156" t="s">
        <v>345</v>
      </c>
      <c r="B156" t="s">
        <v>36</v>
      </c>
      <c r="C156" t="s">
        <v>346</v>
      </c>
      <c r="D156">
        <v>46387</v>
      </c>
      <c r="E156" t="s">
        <v>22</v>
      </c>
      <c r="F156" s="31" t="s">
        <v>526</v>
      </c>
      <c r="G156" s="54" t="s">
        <v>514</v>
      </c>
      <c r="H156" s="33" t="s">
        <v>527</v>
      </c>
      <c r="I156" s="54" t="s">
        <v>528</v>
      </c>
      <c r="J156" t="s">
        <v>352</v>
      </c>
    </row>
    <row r="157" spans="1:10" x14ac:dyDescent="0.3">
      <c r="A157" t="s">
        <v>345</v>
      </c>
      <c r="B157" t="s">
        <v>36</v>
      </c>
      <c r="C157" t="s">
        <v>346</v>
      </c>
      <c r="E157" t="s">
        <v>11</v>
      </c>
      <c r="F157" s="31" t="s">
        <v>529</v>
      </c>
      <c r="G157" s="54" t="s">
        <v>514</v>
      </c>
      <c r="H157" s="33" t="s">
        <v>530</v>
      </c>
      <c r="I157" s="54" t="s">
        <v>531</v>
      </c>
    </row>
    <row r="158" spans="1:10" x14ac:dyDescent="0.3">
      <c r="A158" t="s">
        <v>345</v>
      </c>
      <c r="B158" t="s">
        <v>36</v>
      </c>
      <c r="C158" t="s">
        <v>348</v>
      </c>
      <c r="D158">
        <v>46387</v>
      </c>
      <c r="E158" t="s">
        <v>22</v>
      </c>
      <c r="F158" s="31" t="s">
        <v>532</v>
      </c>
      <c r="G158" s="54" t="s">
        <v>514</v>
      </c>
      <c r="H158" s="33" t="s">
        <v>533</v>
      </c>
      <c r="I158" s="54" t="s">
        <v>534</v>
      </c>
      <c r="J158" t="s">
        <v>352</v>
      </c>
    </row>
    <row r="159" spans="1:10" x14ac:dyDescent="0.3">
      <c r="A159" t="s">
        <v>345</v>
      </c>
      <c r="B159" t="s">
        <v>36</v>
      </c>
      <c r="C159" t="s">
        <v>348</v>
      </c>
      <c r="D159">
        <v>46387</v>
      </c>
      <c r="E159" t="s">
        <v>22</v>
      </c>
      <c r="F159" s="31" t="s">
        <v>535</v>
      </c>
      <c r="G159" s="54" t="s">
        <v>514</v>
      </c>
      <c r="H159" s="33" t="s">
        <v>536</v>
      </c>
      <c r="I159" s="54" t="s">
        <v>537</v>
      </c>
    </row>
    <row r="160" spans="1:10" x14ac:dyDescent="0.3">
      <c r="A160" t="s">
        <v>345</v>
      </c>
      <c r="B160" t="s">
        <v>36</v>
      </c>
      <c r="C160" t="s">
        <v>348</v>
      </c>
      <c r="D160">
        <v>46387</v>
      </c>
      <c r="E160" t="s">
        <v>11</v>
      </c>
      <c r="F160" s="31" t="s">
        <v>538</v>
      </c>
      <c r="G160" s="54" t="s">
        <v>514</v>
      </c>
      <c r="H160" s="33" t="s">
        <v>539</v>
      </c>
      <c r="I160" s="54" t="s">
        <v>540</v>
      </c>
      <c r="J160" t="s">
        <v>347</v>
      </c>
    </row>
    <row r="161" spans="1:10" x14ac:dyDescent="0.3">
      <c r="A161" t="s">
        <v>345</v>
      </c>
      <c r="B161" t="s">
        <v>36</v>
      </c>
      <c r="C161" t="s">
        <v>348</v>
      </c>
      <c r="D161">
        <v>46387</v>
      </c>
      <c r="E161" t="s">
        <v>11</v>
      </c>
      <c r="F161" s="31" t="s">
        <v>541</v>
      </c>
      <c r="G161" s="54" t="s">
        <v>514</v>
      </c>
      <c r="H161" s="33" t="s">
        <v>542</v>
      </c>
      <c r="I161" s="54" t="s">
        <v>543</v>
      </c>
      <c r="J161" t="s">
        <v>347</v>
      </c>
    </row>
    <row r="162" spans="1:10" x14ac:dyDescent="0.3">
      <c r="A162" t="s">
        <v>345</v>
      </c>
      <c r="B162" t="s">
        <v>36</v>
      </c>
      <c r="C162" t="s">
        <v>348</v>
      </c>
      <c r="D162">
        <v>46387</v>
      </c>
      <c r="E162" t="s">
        <v>22</v>
      </c>
      <c r="F162" s="31" t="s">
        <v>544</v>
      </c>
      <c r="G162" s="54" t="s">
        <v>213</v>
      </c>
      <c r="H162" s="33" t="s">
        <v>545</v>
      </c>
      <c r="I162" s="54" t="s">
        <v>546</v>
      </c>
      <c r="J162" t="s">
        <v>362</v>
      </c>
    </row>
    <row r="163" spans="1:10" x14ac:dyDescent="0.3">
      <c r="A163" t="s">
        <v>345</v>
      </c>
      <c r="B163" t="s">
        <v>36</v>
      </c>
      <c r="C163" t="s">
        <v>346</v>
      </c>
      <c r="E163" t="s">
        <v>11</v>
      </c>
      <c r="F163" s="31" t="s">
        <v>547</v>
      </c>
      <c r="G163" s="54" t="s">
        <v>514</v>
      </c>
      <c r="H163" s="33" t="s">
        <v>548</v>
      </c>
      <c r="I163" s="54" t="s">
        <v>549</v>
      </c>
    </row>
    <row r="164" spans="1:10" x14ac:dyDescent="0.3">
      <c r="A164" t="s">
        <v>345</v>
      </c>
      <c r="B164" t="s">
        <v>36</v>
      </c>
      <c r="C164" t="s">
        <v>348</v>
      </c>
      <c r="D164">
        <v>46387</v>
      </c>
      <c r="E164" t="s">
        <v>11</v>
      </c>
      <c r="F164" s="31" t="s">
        <v>550</v>
      </c>
      <c r="G164" s="54" t="s">
        <v>514</v>
      </c>
      <c r="H164" s="33" t="s">
        <v>551</v>
      </c>
      <c r="I164" s="54" t="s">
        <v>552</v>
      </c>
      <c r="J164" t="s">
        <v>362</v>
      </c>
    </row>
    <row r="165" spans="1:10" x14ac:dyDescent="0.3">
      <c r="A165" t="s">
        <v>345</v>
      </c>
      <c r="B165" t="s">
        <v>36</v>
      </c>
      <c r="C165" t="s">
        <v>348</v>
      </c>
      <c r="D165">
        <v>46387</v>
      </c>
      <c r="E165" t="s">
        <v>22</v>
      </c>
      <c r="F165" s="31" t="s">
        <v>553</v>
      </c>
      <c r="G165" s="54" t="s">
        <v>514</v>
      </c>
      <c r="H165" s="33" t="s">
        <v>554</v>
      </c>
      <c r="I165" s="54" t="s">
        <v>555</v>
      </c>
      <c r="J165" t="s">
        <v>362</v>
      </c>
    </row>
    <row r="166" spans="1:10" x14ac:dyDescent="0.3">
      <c r="A166" t="s">
        <v>345</v>
      </c>
      <c r="B166" t="s">
        <v>36</v>
      </c>
      <c r="C166" t="s">
        <v>348</v>
      </c>
      <c r="D166">
        <v>46387</v>
      </c>
      <c r="E166" t="s">
        <v>22</v>
      </c>
      <c r="F166" s="31" t="s">
        <v>556</v>
      </c>
      <c r="G166" s="54" t="s">
        <v>514</v>
      </c>
      <c r="H166" s="33" t="s">
        <v>557</v>
      </c>
      <c r="I166" s="54" t="s">
        <v>558</v>
      </c>
      <c r="J166" t="s">
        <v>347</v>
      </c>
    </row>
    <row r="167" spans="1:10" x14ac:dyDescent="0.3">
      <c r="A167" t="s">
        <v>345</v>
      </c>
      <c r="B167" t="s">
        <v>36</v>
      </c>
      <c r="C167" t="s">
        <v>348</v>
      </c>
      <c r="D167">
        <v>46387</v>
      </c>
      <c r="E167" t="s">
        <v>22</v>
      </c>
      <c r="F167" s="31" t="s">
        <v>559</v>
      </c>
      <c r="G167" s="54" t="s">
        <v>514</v>
      </c>
      <c r="H167" s="33" t="s">
        <v>560</v>
      </c>
      <c r="I167" s="54" t="s">
        <v>561</v>
      </c>
      <c r="J167" t="s">
        <v>352</v>
      </c>
    </row>
    <row r="168" spans="1:10" x14ac:dyDescent="0.3">
      <c r="A168" t="s">
        <v>345</v>
      </c>
      <c r="B168" t="s">
        <v>36</v>
      </c>
      <c r="C168" t="s">
        <v>348</v>
      </c>
      <c r="D168">
        <v>46387</v>
      </c>
      <c r="E168" t="s">
        <v>22</v>
      </c>
      <c r="F168" s="31" t="s">
        <v>562</v>
      </c>
      <c r="G168" s="54" t="s">
        <v>514</v>
      </c>
      <c r="H168" s="33" t="s">
        <v>563</v>
      </c>
      <c r="I168" s="54" t="s">
        <v>564</v>
      </c>
      <c r="J168" t="s">
        <v>347</v>
      </c>
    </row>
    <row r="169" spans="1:10" x14ac:dyDescent="0.3">
      <c r="A169" t="s">
        <v>345</v>
      </c>
      <c r="B169" t="s">
        <v>36</v>
      </c>
      <c r="C169" t="s">
        <v>348</v>
      </c>
      <c r="D169">
        <v>46387</v>
      </c>
      <c r="E169" t="s">
        <v>11</v>
      </c>
      <c r="F169" s="31" t="s">
        <v>565</v>
      </c>
      <c r="G169" s="54" t="s">
        <v>514</v>
      </c>
      <c r="H169" s="33" t="s">
        <v>566</v>
      </c>
      <c r="I169" s="54" t="s">
        <v>567</v>
      </c>
      <c r="J169" t="s">
        <v>347</v>
      </c>
    </row>
    <row r="170" spans="1:10" x14ac:dyDescent="0.3">
      <c r="A170" t="s">
        <v>345</v>
      </c>
      <c r="B170" t="s">
        <v>36</v>
      </c>
      <c r="C170" t="s">
        <v>348</v>
      </c>
      <c r="D170">
        <v>46387</v>
      </c>
      <c r="E170" t="s">
        <v>22</v>
      </c>
      <c r="F170" s="31" t="s">
        <v>568</v>
      </c>
      <c r="G170" s="54" t="s">
        <v>514</v>
      </c>
      <c r="H170" s="33" t="s">
        <v>569</v>
      </c>
      <c r="I170" s="54" t="s">
        <v>570</v>
      </c>
      <c r="J170" t="s">
        <v>347</v>
      </c>
    </row>
    <row r="171" spans="1:10" x14ac:dyDescent="0.3">
      <c r="A171" t="s">
        <v>345</v>
      </c>
      <c r="B171" t="s">
        <v>36</v>
      </c>
      <c r="C171" t="s">
        <v>348</v>
      </c>
      <c r="D171">
        <v>46387</v>
      </c>
      <c r="E171" t="s">
        <v>11</v>
      </c>
      <c r="F171" s="31" t="s">
        <v>571</v>
      </c>
      <c r="G171" s="54" t="s">
        <v>514</v>
      </c>
      <c r="H171" s="33" t="s">
        <v>572</v>
      </c>
      <c r="I171" s="54" t="s">
        <v>573</v>
      </c>
      <c r="J171" t="s">
        <v>347</v>
      </c>
    </row>
    <row r="172" spans="1:10" x14ac:dyDescent="0.3">
      <c r="A172" t="s">
        <v>345</v>
      </c>
      <c r="B172" t="s">
        <v>36</v>
      </c>
      <c r="C172" t="s">
        <v>348</v>
      </c>
      <c r="D172">
        <v>46387</v>
      </c>
      <c r="E172" t="s">
        <v>11</v>
      </c>
      <c r="F172" s="31" t="s">
        <v>574</v>
      </c>
      <c r="G172" s="54" t="s">
        <v>514</v>
      </c>
      <c r="H172" s="33" t="s">
        <v>575</v>
      </c>
      <c r="I172" s="54" t="s">
        <v>576</v>
      </c>
      <c r="J172" t="s">
        <v>347</v>
      </c>
    </row>
    <row r="173" spans="1:10" x14ac:dyDescent="0.3">
      <c r="A173" t="s">
        <v>345</v>
      </c>
      <c r="B173" t="s">
        <v>36</v>
      </c>
      <c r="C173" t="s">
        <v>348</v>
      </c>
      <c r="D173">
        <v>46387</v>
      </c>
      <c r="E173" t="s">
        <v>22</v>
      </c>
      <c r="F173" s="31" t="s">
        <v>577</v>
      </c>
      <c r="G173" s="54" t="s">
        <v>578</v>
      </c>
      <c r="H173" s="33" t="s">
        <v>579</v>
      </c>
      <c r="I173" s="54" t="s">
        <v>580</v>
      </c>
      <c r="J173" t="s">
        <v>347</v>
      </c>
    </row>
    <row r="174" spans="1:10" x14ac:dyDescent="0.3">
      <c r="A174" t="s">
        <v>345</v>
      </c>
      <c r="B174" t="s">
        <v>36</v>
      </c>
      <c r="C174" t="s">
        <v>346</v>
      </c>
      <c r="D174">
        <v>46387</v>
      </c>
      <c r="E174" t="s">
        <v>11</v>
      </c>
      <c r="F174" s="31" t="s">
        <v>581</v>
      </c>
      <c r="G174" s="54" t="s">
        <v>578</v>
      </c>
      <c r="H174" s="33" t="s">
        <v>582</v>
      </c>
      <c r="I174" s="54" t="s">
        <v>583</v>
      </c>
    </row>
    <row r="175" spans="1:10" x14ac:dyDescent="0.3">
      <c r="A175" t="s">
        <v>345</v>
      </c>
      <c r="B175" t="s">
        <v>36</v>
      </c>
      <c r="C175" t="s">
        <v>348</v>
      </c>
      <c r="D175">
        <v>46387</v>
      </c>
      <c r="E175" t="s">
        <v>11</v>
      </c>
      <c r="F175" s="31" t="s">
        <v>584</v>
      </c>
      <c r="G175" s="54" t="s">
        <v>578</v>
      </c>
      <c r="H175" s="33" t="s">
        <v>585</v>
      </c>
      <c r="I175" s="54" t="s">
        <v>586</v>
      </c>
      <c r="J175" t="s">
        <v>362</v>
      </c>
    </row>
    <row r="176" spans="1:10" x14ac:dyDescent="0.3">
      <c r="A176" t="s">
        <v>345</v>
      </c>
      <c r="B176" t="s">
        <v>36</v>
      </c>
      <c r="C176" t="s">
        <v>346</v>
      </c>
      <c r="D176">
        <v>46387</v>
      </c>
      <c r="E176" t="s">
        <v>11</v>
      </c>
      <c r="F176" s="31" t="s">
        <v>587</v>
      </c>
      <c r="G176" s="54" t="s">
        <v>578</v>
      </c>
      <c r="H176" s="33" t="s">
        <v>588</v>
      </c>
      <c r="I176" s="54" t="s">
        <v>589</v>
      </c>
      <c r="J176" t="s">
        <v>347</v>
      </c>
    </row>
    <row r="177" spans="1:10" ht="15.6" x14ac:dyDescent="0.3">
      <c r="A177" t="s">
        <v>345</v>
      </c>
      <c r="B177" t="s">
        <v>36</v>
      </c>
      <c r="C177" t="s">
        <v>348</v>
      </c>
      <c r="D177">
        <v>46387</v>
      </c>
      <c r="E177" t="s">
        <v>11</v>
      </c>
      <c r="F177" s="50" t="s">
        <v>590</v>
      </c>
      <c r="G177" s="54" t="s">
        <v>578</v>
      </c>
      <c r="H177" s="33" t="s">
        <v>591</v>
      </c>
      <c r="I177" s="54" t="s">
        <v>592</v>
      </c>
      <c r="J177" t="s">
        <v>347</v>
      </c>
    </row>
    <row r="178" spans="1:10" ht="15.6" x14ac:dyDescent="0.3">
      <c r="A178" t="s">
        <v>345</v>
      </c>
      <c r="B178" t="s">
        <v>36</v>
      </c>
      <c r="C178" t="s">
        <v>346</v>
      </c>
      <c r="F178" s="50" t="s">
        <v>593</v>
      </c>
      <c r="G178" s="54" t="s">
        <v>578</v>
      </c>
      <c r="H178" s="33" t="s">
        <v>594</v>
      </c>
      <c r="I178" s="54" t="s">
        <v>595</v>
      </c>
    </row>
    <row r="179" spans="1:10" ht="15.6" x14ac:dyDescent="0.3">
      <c r="A179" t="s">
        <v>345</v>
      </c>
      <c r="B179" t="s">
        <v>36</v>
      </c>
      <c r="C179" t="s">
        <v>348</v>
      </c>
      <c r="D179">
        <v>46387</v>
      </c>
      <c r="E179" t="s">
        <v>11</v>
      </c>
      <c r="F179" s="50" t="s">
        <v>596</v>
      </c>
      <c r="G179" s="54" t="s">
        <v>578</v>
      </c>
      <c r="H179" s="33" t="s">
        <v>597</v>
      </c>
      <c r="I179" s="54" t="s">
        <v>598</v>
      </c>
      <c r="J179" t="s">
        <v>347</v>
      </c>
    </row>
    <row r="180" spans="1:10" ht="15.6" x14ac:dyDescent="0.3">
      <c r="A180" t="s">
        <v>345</v>
      </c>
      <c r="B180" t="s">
        <v>36</v>
      </c>
      <c r="C180" t="s">
        <v>348</v>
      </c>
      <c r="D180">
        <v>46387</v>
      </c>
      <c r="E180" t="s">
        <v>22</v>
      </c>
      <c r="F180" s="50" t="s">
        <v>599</v>
      </c>
      <c r="G180" s="54" t="s">
        <v>578</v>
      </c>
      <c r="H180" s="33" t="s">
        <v>600</v>
      </c>
      <c r="I180" s="54" t="s">
        <v>601</v>
      </c>
      <c r="J180" t="s">
        <v>362</v>
      </c>
    </row>
    <row r="181" spans="1:10" ht="15.6" x14ac:dyDescent="0.3">
      <c r="A181" t="s">
        <v>345</v>
      </c>
      <c r="B181" t="s">
        <v>36</v>
      </c>
      <c r="C181" t="s">
        <v>348</v>
      </c>
      <c r="D181">
        <v>46387</v>
      </c>
      <c r="E181" t="s">
        <v>22</v>
      </c>
      <c r="F181" s="50" t="s">
        <v>602</v>
      </c>
      <c r="G181" s="54" t="s">
        <v>578</v>
      </c>
      <c r="H181" s="33" t="s">
        <v>603</v>
      </c>
      <c r="I181" s="54" t="s">
        <v>604</v>
      </c>
      <c r="J181" t="s">
        <v>362</v>
      </c>
    </row>
    <row r="182" spans="1:10" ht="15.6" x14ac:dyDescent="0.3">
      <c r="A182" t="s">
        <v>345</v>
      </c>
      <c r="B182" t="s">
        <v>36</v>
      </c>
      <c r="C182" t="s">
        <v>348</v>
      </c>
      <c r="D182">
        <v>46387</v>
      </c>
      <c r="E182" t="s">
        <v>22</v>
      </c>
      <c r="F182" s="50" t="s">
        <v>605</v>
      </c>
      <c r="G182" s="54" t="s">
        <v>578</v>
      </c>
      <c r="H182" s="33" t="s">
        <v>606</v>
      </c>
      <c r="I182" s="54" t="s">
        <v>607</v>
      </c>
      <c r="J182" t="s">
        <v>350</v>
      </c>
    </row>
    <row r="183" spans="1:10" ht="15.6" x14ac:dyDescent="0.3">
      <c r="A183" t="s">
        <v>345</v>
      </c>
      <c r="B183" t="s">
        <v>36</v>
      </c>
      <c r="C183" t="s">
        <v>348</v>
      </c>
      <c r="D183">
        <v>46387</v>
      </c>
      <c r="E183" t="s">
        <v>22</v>
      </c>
      <c r="F183" s="50" t="s">
        <v>608</v>
      </c>
      <c r="G183" s="54" t="s">
        <v>578</v>
      </c>
      <c r="H183" s="33" t="s">
        <v>609</v>
      </c>
      <c r="I183" s="54" t="s">
        <v>610</v>
      </c>
      <c r="J183" t="s">
        <v>347</v>
      </c>
    </row>
    <row r="184" spans="1:10" ht="15.6" x14ac:dyDescent="0.3">
      <c r="A184" t="s">
        <v>345</v>
      </c>
      <c r="B184" t="s">
        <v>36</v>
      </c>
      <c r="C184" t="s">
        <v>348</v>
      </c>
      <c r="D184">
        <v>46387</v>
      </c>
      <c r="E184" t="s">
        <v>11</v>
      </c>
      <c r="F184" s="50" t="s">
        <v>611</v>
      </c>
      <c r="G184" s="54" t="s">
        <v>578</v>
      </c>
      <c r="H184" s="33" t="s">
        <v>612</v>
      </c>
      <c r="I184" s="54" t="s">
        <v>613</v>
      </c>
      <c r="J184" t="s">
        <v>347</v>
      </c>
    </row>
    <row r="185" spans="1:10" ht="15.6" x14ac:dyDescent="0.3">
      <c r="A185" t="s">
        <v>345</v>
      </c>
      <c r="B185" t="s">
        <v>36</v>
      </c>
      <c r="C185" t="s">
        <v>348</v>
      </c>
      <c r="D185">
        <v>46387</v>
      </c>
      <c r="E185" t="s">
        <v>22</v>
      </c>
      <c r="F185" s="50" t="s">
        <v>614</v>
      </c>
      <c r="G185" s="54" t="s">
        <v>578</v>
      </c>
      <c r="H185" s="33" t="s">
        <v>615</v>
      </c>
      <c r="I185" s="54" t="s">
        <v>616</v>
      </c>
      <c r="J185" t="s">
        <v>347</v>
      </c>
    </row>
    <row r="186" spans="1:10" ht="15.6" x14ac:dyDescent="0.3">
      <c r="A186" t="s">
        <v>345</v>
      </c>
      <c r="B186" t="s">
        <v>36</v>
      </c>
      <c r="C186" t="s">
        <v>348</v>
      </c>
      <c r="D186">
        <v>46387</v>
      </c>
      <c r="E186" t="s">
        <v>22</v>
      </c>
      <c r="F186" s="50" t="s">
        <v>617</v>
      </c>
      <c r="G186" s="54" t="s">
        <v>578</v>
      </c>
      <c r="H186" s="33" t="s">
        <v>618</v>
      </c>
      <c r="I186" s="54" t="s">
        <v>619</v>
      </c>
      <c r="J186" t="s">
        <v>347</v>
      </c>
    </row>
    <row r="187" spans="1:10" ht="15.6" x14ac:dyDescent="0.3">
      <c r="A187" t="s">
        <v>345</v>
      </c>
      <c r="B187" t="s">
        <v>36</v>
      </c>
      <c r="C187" t="s">
        <v>346</v>
      </c>
      <c r="D187">
        <v>46387</v>
      </c>
      <c r="E187" t="s">
        <v>22</v>
      </c>
      <c r="F187" s="50" t="s">
        <v>620</v>
      </c>
      <c r="G187" s="54" t="s">
        <v>578</v>
      </c>
      <c r="H187" s="33" t="s">
        <v>621</v>
      </c>
      <c r="I187" s="54" t="s">
        <v>622</v>
      </c>
      <c r="J187" t="s">
        <v>347</v>
      </c>
    </row>
    <row r="188" spans="1:10" ht="15.6" x14ac:dyDescent="0.3">
      <c r="A188" t="s">
        <v>345</v>
      </c>
      <c r="B188" t="s">
        <v>36</v>
      </c>
      <c r="C188" t="s">
        <v>348</v>
      </c>
      <c r="D188">
        <v>46387</v>
      </c>
      <c r="E188" t="s">
        <v>11</v>
      </c>
      <c r="F188" s="50" t="s">
        <v>623</v>
      </c>
      <c r="G188" s="54" t="s">
        <v>578</v>
      </c>
      <c r="H188" s="33" t="s">
        <v>624</v>
      </c>
      <c r="I188" s="54" t="s">
        <v>625</v>
      </c>
      <c r="J188" t="s">
        <v>352</v>
      </c>
    </row>
    <row r="189" spans="1:10" ht="15.6" x14ac:dyDescent="0.3">
      <c r="A189" t="s">
        <v>345</v>
      </c>
      <c r="B189" t="s">
        <v>36</v>
      </c>
      <c r="C189" t="s">
        <v>348</v>
      </c>
      <c r="D189">
        <v>46387</v>
      </c>
      <c r="E189" t="s">
        <v>11</v>
      </c>
      <c r="F189" s="50" t="s">
        <v>626</v>
      </c>
      <c r="G189" s="54" t="s">
        <v>578</v>
      </c>
      <c r="H189" s="33" t="s">
        <v>627</v>
      </c>
      <c r="I189" s="54" t="s">
        <v>628</v>
      </c>
      <c r="J189" t="s">
        <v>347</v>
      </c>
    </row>
    <row r="190" spans="1:10" ht="15.6" x14ac:dyDescent="0.3">
      <c r="A190" t="s">
        <v>345</v>
      </c>
      <c r="B190" t="s">
        <v>36</v>
      </c>
      <c r="C190" t="s">
        <v>346</v>
      </c>
      <c r="D190" t="s">
        <v>346</v>
      </c>
      <c r="F190" s="50" t="s">
        <v>629</v>
      </c>
      <c r="G190" s="54" t="s">
        <v>578</v>
      </c>
      <c r="H190" s="33" t="s">
        <v>630</v>
      </c>
      <c r="I190" s="54" t="s">
        <v>631</v>
      </c>
      <c r="J190" t="s">
        <v>347</v>
      </c>
    </row>
    <row r="191" spans="1:10" ht="15.6" x14ac:dyDescent="0.3">
      <c r="A191" t="s">
        <v>345</v>
      </c>
      <c r="B191" t="s">
        <v>36</v>
      </c>
      <c r="C191" t="s">
        <v>348</v>
      </c>
      <c r="D191">
        <v>46387</v>
      </c>
      <c r="E191" t="s">
        <v>22</v>
      </c>
      <c r="F191" s="50" t="s">
        <v>632</v>
      </c>
      <c r="G191" s="54" t="s">
        <v>578</v>
      </c>
      <c r="H191" s="33" t="s">
        <v>633</v>
      </c>
      <c r="I191" s="54" t="s">
        <v>634</v>
      </c>
      <c r="J191" t="s">
        <v>350</v>
      </c>
    </row>
    <row r="192" spans="1:10" ht="15.6" x14ac:dyDescent="0.3">
      <c r="A192" t="s">
        <v>345</v>
      </c>
      <c r="B192" t="s">
        <v>36</v>
      </c>
      <c r="C192" t="s">
        <v>348</v>
      </c>
      <c r="D192">
        <v>46387</v>
      </c>
      <c r="E192" t="s">
        <v>22</v>
      </c>
      <c r="F192" s="50" t="s">
        <v>635</v>
      </c>
      <c r="G192" s="54" t="s">
        <v>578</v>
      </c>
      <c r="H192" s="33" t="s">
        <v>636</v>
      </c>
      <c r="I192" s="54" t="s">
        <v>637</v>
      </c>
      <c r="J192" t="s">
        <v>350</v>
      </c>
    </row>
    <row r="193" spans="1:10" ht="15.6" x14ac:dyDescent="0.3">
      <c r="A193" t="s">
        <v>345</v>
      </c>
      <c r="B193" t="s">
        <v>36</v>
      </c>
      <c r="C193" t="s">
        <v>348</v>
      </c>
      <c r="D193">
        <v>46387</v>
      </c>
      <c r="E193" t="s">
        <v>22</v>
      </c>
      <c r="F193" s="50" t="s">
        <v>638</v>
      </c>
      <c r="G193" s="54" t="s">
        <v>578</v>
      </c>
      <c r="H193" s="33" t="s">
        <v>639</v>
      </c>
      <c r="I193" s="54" t="s">
        <v>640</v>
      </c>
      <c r="J193" t="s">
        <v>350</v>
      </c>
    </row>
    <row r="194" spans="1:10" ht="15.6" x14ac:dyDescent="0.3">
      <c r="A194" t="s">
        <v>345</v>
      </c>
      <c r="B194" t="s">
        <v>36</v>
      </c>
      <c r="C194" t="s">
        <v>348</v>
      </c>
      <c r="D194">
        <v>46387</v>
      </c>
      <c r="E194" t="s">
        <v>22</v>
      </c>
      <c r="F194" s="50" t="s">
        <v>641</v>
      </c>
      <c r="G194" s="54" t="s">
        <v>578</v>
      </c>
      <c r="H194" s="33" t="s">
        <v>642</v>
      </c>
      <c r="I194" s="54" t="s">
        <v>643</v>
      </c>
      <c r="J194" t="s">
        <v>350</v>
      </c>
    </row>
    <row r="195" spans="1:10" ht="15.6" x14ac:dyDescent="0.3">
      <c r="A195" t="s">
        <v>345</v>
      </c>
      <c r="B195" t="s">
        <v>36</v>
      </c>
      <c r="C195" t="s">
        <v>346</v>
      </c>
      <c r="D195">
        <v>46387</v>
      </c>
      <c r="E195" t="s">
        <v>22</v>
      </c>
      <c r="F195" s="50" t="s">
        <v>644</v>
      </c>
      <c r="G195" s="54" t="s">
        <v>578</v>
      </c>
      <c r="H195" s="33" t="s">
        <v>645</v>
      </c>
      <c r="I195" s="54" t="s">
        <v>646</v>
      </c>
      <c r="J195" t="s">
        <v>347</v>
      </c>
    </row>
    <row r="196" spans="1:10" ht="15.6" x14ac:dyDescent="0.3">
      <c r="A196" t="s">
        <v>345</v>
      </c>
      <c r="B196" t="s">
        <v>36</v>
      </c>
      <c r="C196" t="s">
        <v>348</v>
      </c>
      <c r="D196">
        <v>46387</v>
      </c>
      <c r="E196" t="s">
        <v>22</v>
      </c>
      <c r="F196" s="50" t="s">
        <v>647</v>
      </c>
      <c r="G196" s="54" t="s">
        <v>578</v>
      </c>
      <c r="H196" s="33" t="s">
        <v>648</v>
      </c>
      <c r="I196" s="54" t="s">
        <v>649</v>
      </c>
      <c r="J196" t="s">
        <v>362</v>
      </c>
    </row>
    <row r="197" spans="1:10" ht="15.6" x14ac:dyDescent="0.3">
      <c r="A197" t="s">
        <v>345</v>
      </c>
      <c r="B197" t="s">
        <v>36</v>
      </c>
      <c r="C197" t="s">
        <v>348</v>
      </c>
      <c r="D197">
        <v>46387</v>
      </c>
      <c r="E197" t="s">
        <v>22</v>
      </c>
      <c r="F197" s="50" t="s">
        <v>650</v>
      </c>
      <c r="G197" s="54" t="s">
        <v>578</v>
      </c>
      <c r="H197" s="33" t="s">
        <v>651</v>
      </c>
      <c r="I197" s="54" t="s">
        <v>649</v>
      </c>
      <c r="J197" t="s">
        <v>350</v>
      </c>
    </row>
    <row r="198" spans="1:10" ht="15.6" x14ac:dyDescent="0.3">
      <c r="A198" t="s">
        <v>345</v>
      </c>
      <c r="B198" t="s">
        <v>36</v>
      </c>
      <c r="C198" t="s">
        <v>348</v>
      </c>
      <c r="D198">
        <v>46387</v>
      </c>
      <c r="E198" t="s">
        <v>22</v>
      </c>
      <c r="F198" s="50" t="s">
        <v>652</v>
      </c>
      <c r="G198" s="54" t="s">
        <v>578</v>
      </c>
      <c r="H198" s="33" t="s">
        <v>653</v>
      </c>
      <c r="I198" s="54" t="s">
        <v>654</v>
      </c>
      <c r="J198" t="s">
        <v>362</v>
      </c>
    </row>
    <row r="199" spans="1:10" ht="15.6" x14ac:dyDescent="0.3">
      <c r="A199" t="s">
        <v>345</v>
      </c>
      <c r="B199" t="s">
        <v>36</v>
      </c>
      <c r="C199" t="s">
        <v>348</v>
      </c>
      <c r="D199">
        <v>46387</v>
      </c>
      <c r="E199" t="s">
        <v>22</v>
      </c>
      <c r="F199" s="50" t="s">
        <v>655</v>
      </c>
      <c r="G199" s="54" t="s">
        <v>578</v>
      </c>
      <c r="H199" s="33" t="s">
        <v>656</v>
      </c>
      <c r="I199" s="54" t="s">
        <v>657</v>
      </c>
      <c r="J199" t="s">
        <v>347</v>
      </c>
    </row>
    <row r="200" spans="1:10" ht="15.6" x14ac:dyDescent="0.3">
      <c r="A200" t="s">
        <v>345</v>
      </c>
      <c r="B200" t="s">
        <v>36</v>
      </c>
      <c r="C200" t="s">
        <v>348</v>
      </c>
      <c r="D200">
        <v>46387</v>
      </c>
      <c r="E200" t="s">
        <v>11</v>
      </c>
      <c r="F200" s="50" t="s">
        <v>658</v>
      </c>
      <c r="G200" s="54" t="s">
        <v>578</v>
      </c>
      <c r="H200" s="33" t="s">
        <v>659</v>
      </c>
      <c r="I200" s="54" t="s">
        <v>660</v>
      </c>
      <c r="J200" t="s">
        <v>350</v>
      </c>
    </row>
    <row r="201" spans="1:10" ht="15.6" x14ac:dyDescent="0.3">
      <c r="A201" t="s">
        <v>345</v>
      </c>
      <c r="B201" t="s">
        <v>36</v>
      </c>
      <c r="C201" t="s">
        <v>346</v>
      </c>
      <c r="D201">
        <v>46387</v>
      </c>
      <c r="E201" t="s">
        <v>22</v>
      </c>
      <c r="F201" s="50" t="s">
        <v>661</v>
      </c>
      <c r="G201" s="54" t="s">
        <v>578</v>
      </c>
      <c r="H201" s="33" t="s">
        <v>662</v>
      </c>
      <c r="I201" s="54" t="s">
        <v>663</v>
      </c>
      <c r="J201" t="s">
        <v>362</v>
      </c>
    </row>
    <row r="202" spans="1:10" ht="15.6" x14ac:dyDescent="0.3">
      <c r="A202" t="s">
        <v>345</v>
      </c>
      <c r="B202" t="s">
        <v>36</v>
      </c>
      <c r="C202" t="s">
        <v>348</v>
      </c>
      <c r="D202">
        <v>46387</v>
      </c>
      <c r="E202" t="s">
        <v>11</v>
      </c>
      <c r="F202" s="50" t="s">
        <v>664</v>
      </c>
      <c r="G202" s="54" t="s">
        <v>578</v>
      </c>
      <c r="H202" s="33" t="s">
        <v>665</v>
      </c>
      <c r="I202" s="54" t="s">
        <v>666</v>
      </c>
      <c r="J202" t="s">
        <v>352</v>
      </c>
    </row>
    <row r="203" spans="1:10" ht="15.6" x14ac:dyDescent="0.3">
      <c r="A203" t="s">
        <v>345</v>
      </c>
      <c r="B203" t="s">
        <v>68</v>
      </c>
      <c r="C203" t="s">
        <v>348</v>
      </c>
      <c r="D203">
        <v>46387</v>
      </c>
      <c r="E203" t="s">
        <v>11</v>
      </c>
      <c r="F203" s="50" t="s">
        <v>667</v>
      </c>
      <c r="G203" s="54" t="s">
        <v>432</v>
      </c>
      <c r="H203" s="33" t="s">
        <v>668</v>
      </c>
      <c r="I203" s="54" t="s">
        <v>669</v>
      </c>
      <c r="J203" t="s">
        <v>347</v>
      </c>
    </row>
    <row r="204" spans="1:10" x14ac:dyDescent="0.3">
      <c r="A204" t="s">
        <v>345</v>
      </c>
      <c r="B204" t="s">
        <v>36</v>
      </c>
      <c r="C204" t="s">
        <v>348</v>
      </c>
      <c r="D204">
        <v>46387</v>
      </c>
      <c r="E204" t="s">
        <v>22</v>
      </c>
      <c r="F204" s="31" t="s">
        <v>670</v>
      </c>
      <c r="G204" s="54" t="s">
        <v>671</v>
      </c>
      <c r="H204" s="33" t="s">
        <v>672</v>
      </c>
      <c r="I204" s="54" t="s">
        <v>673</v>
      </c>
      <c r="J204" t="s">
        <v>347</v>
      </c>
    </row>
    <row r="205" spans="1:10" ht="15.6" x14ac:dyDescent="0.3">
      <c r="A205" t="s">
        <v>345</v>
      </c>
      <c r="B205" t="s">
        <v>68</v>
      </c>
      <c r="C205" t="s">
        <v>348</v>
      </c>
      <c r="D205">
        <v>46387</v>
      </c>
      <c r="E205" t="s">
        <v>22</v>
      </c>
      <c r="F205" s="50" t="s">
        <v>674</v>
      </c>
      <c r="G205" s="54" t="s">
        <v>514</v>
      </c>
      <c r="H205" s="33" t="s">
        <v>675</v>
      </c>
      <c r="I205" s="54" t="s">
        <v>676</v>
      </c>
      <c r="J205" t="s">
        <v>347</v>
      </c>
    </row>
    <row r="206" spans="1:10" ht="15.6" x14ac:dyDescent="0.3">
      <c r="A206" t="s">
        <v>345</v>
      </c>
      <c r="B206" t="s">
        <v>68</v>
      </c>
      <c r="C206" t="s">
        <v>346</v>
      </c>
      <c r="D206" t="s">
        <v>346</v>
      </c>
      <c r="E206" t="s">
        <v>22</v>
      </c>
      <c r="F206" s="50" t="s">
        <v>677</v>
      </c>
      <c r="G206" s="54" t="s">
        <v>514</v>
      </c>
      <c r="H206" s="33" t="s">
        <v>678</v>
      </c>
      <c r="I206" s="54" t="s">
        <v>679</v>
      </c>
      <c r="J206" t="s">
        <v>352</v>
      </c>
    </row>
    <row r="207" spans="1:10" ht="15.6" x14ac:dyDescent="0.3">
      <c r="A207" t="s">
        <v>345</v>
      </c>
      <c r="B207" t="s">
        <v>68</v>
      </c>
      <c r="C207" t="s">
        <v>348</v>
      </c>
      <c r="D207">
        <v>46387</v>
      </c>
      <c r="E207" t="s">
        <v>11</v>
      </c>
      <c r="F207" s="50" t="s">
        <v>680</v>
      </c>
      <c r="G207" s="54" t="s">
        <v>514</v>
      </c>
      <c r="H207" s="33" t="s">
        <v>681</v>
      </c>
      <c r="I207" s="54" t="s">
        <v>682</v>
      </c>
      <c r="J207" t="s">
        <v>352</v>
      </c>
    </row>
    <row r="208" spans="1:10" ht="15.6" x14ac:dyDescent="0.3">
      <c r="A208" t="s">
        <v>345</v>
      </c>
      <c r="B208" t="s">
        <v>68</v>
      </c>
      <c r="C208" t="s">
        <v>348</v>
      </c>
      <c r="D208">
        <v>46387</v>
      </c>
      <c r="E208" t="s">
        <v>22</v>
      </c>
      <c r="F208" s="50" t="s">
        <v>683</v>
      </c>
      <c r="G208" s="54" t="s">
        <v>514</v>
      </c>
      <c r="H208" s="33" t="s">
        <v>684</v>
      </c>
      <c r="I208" s="54" t="s">
        <v>685</v>
      </c>
      <c r="J208" t="s">
        <v>347</v>
      </c>
    </row>
    <row r="209" spans="1:10" ht="15.6" x14ac:dyDescent="0.3">
      <c r="A209" t="s">
        <v>345</v>
      </c>
      <c r="B209" t="s">
        <v>68</v>
      </c>
      <c r="C209" t="s">
        <v>348</v>
      </c>
      <c r="D209">
        <v>46387</v>
      </c>
      <c r="E209" t="s">
        <v>22</v>
      </c>
      <c r="F209" s="50" t="s">
        <v>686</v>
      </c>
      <c r="G209" s="54" t="s">
        <v>514</v>
      </c>
      <c r="H209" s="33" t="s">
        <v>687</v>
      </c>
      <c r="I209" s="54" t="s">
        <v>688</v>
      </c>
      <c r="J209" t="s">
        <v>352</v>
      </c>
    </row>
    <row r="210" spans="1:10" ht="15.6" x14ac:dyDescent="0.3">
      <c r="A210" t="s">
        <v>345</v>
      </c>
      <c r="B210" t="s">
        <v>68</v>
      </c>
      <c r="C210" t="s">
        <v>348</v>
      </c>
      <c r="D210">
        <v>46387</v>
      </c>
      <c r="E210" t="s">
        <v>22</v>
      </c>
      <c r="F210" s="50" t="s">
        <v>689</v>
      </c>
      <c r="G210" s="54" t="s">
        <v>514</v>
      </c>
      <c r="H210" s="33" t="s">
        <v>690</v>
      </c>
      <c r="I210" s="54" t="s">
        <v>691</v>
      </c>
      <c r="J210" t="s">
        <v>347</v>
      </c>
    </row>
    <row r="211" spans="1:10" ht="15.6" x14ac:dyDescent="0.3">
      <c r="A211" t="s">
        <v>345</v>
      </c>
      <c r="B211" t="s">
        <v>68</v>
      </c>
      <c r="C211" t="s">
        <v>348</v>
      </c>
      <c r="D211">
        <v>46387</v>
      </c>
      <c r="E211" t="s">
        <v>11</v>
      </c>
      <c r="F211" s="50" t="s">
        <v>692</v>
      </c>
      <c r="G211" s="54" t="s">
        <v>514</v>
      </c>
      <c r="H211" s="33" t="s">
        <v>693</v>
      </c>
      <c r="I211" s="54" t="s">
        <v>694</v>
      </c>
      <c r="J211" t="s">
        <v>362</v>
      </c>
    </row>
    <row r="212" spans="1:10" ht="15.6" x14ac:dyDescent="0.3">
      <c r="A212" t="s">
        <v>345</v>
      </c>
      <c r="B212" t="s">
        <v>68</v>
      </c>
      <c r="C212" t="s">
        <v>348</v>
      </c>
      <c r="D212">
        <v>46387</v>
      </c>
      <c r="E212" t="s">
        <v>22</v>
      </c>
      <c r="F212" s="50" t="s">
        <v>695</v>
      </c>
      <c r="G212" s="54" t="s">
        <v>514</v>
      </c>
      <c r="H212" s="33" t="s">
        <v>696</v>
      </c>
      <c r="I212" s="54" t="s">
        <v>697</v>
      </c>
      <c r="J212" t="s">
        <v>347</v>
      </c>
    </row>
    <row r="213" spans="1:10" ht="15.6" x14ac:dyDescent="0.3">
      <c r="A213" t="s">
        <v>345</v>
      </c>
      <c r="B213" t="s">
        <v>68</v>
      </c>
      <c r="C213" t="s">
        <v>346</v>
      </c>
      <c r="D213" t="s">
        <v>346</v>
      </c>
      <c r="E213" t="s">
        <v>11</v>
      </c>
      <c r="F213" s="50" t="s">
        <v>698</v>
      </c>
      <c r="G213" s="54" t="s">
        <v>514</v>
      </c>
      <c r="H213" s="33" t="s">
        <v>699</v>
      </c>
      <c r="I213" s="54" t="s">
        <v>700</v>
      </c>
    </row>
    <row r="214" spans="1:10" ht="15.6" x14ac:dyDescent="0.3">
      <c r="A214" t="s">
        <v>345</v>
      </c>
      <c r="B214" t="s">
        <v>68</v>
      </c>
      <c r="C214" t="s">
        <v>346</v>
      </c>
      <c r="D214" t="s">
        <v>346</v>
      </c>
      <c r="F214" s="50" t="s">
        <v>701</v>
      </c>
      <c r="G214" s="54" t="s">
        <v>514</v>
      </c>
      <c r="H214" s="33" t="s">
        <v>702</v>
      </c>
      <c r="I214" s="54" t="s">
        <v>703</v>
      </c>
    </row>
    <row r="215" spans="1:10" ht="15.6" x14ac:dyDescent="0.3">
      <c r="A215" t="s">
        <v>345</v>
      </c>
      <c r="B215" t="s">
        <v>68</v>
      </c>
      <c r="C215" t="s">
        <v>348</v>
      </c>
      <c r="D215">
        <v>46387</v>
      </c>
      <c r="E215" t="s">
        <v>22</v>
      </c>
      <c r="F215" s="50" t="s">
        <v>704</v>
      </c>
      <c r="G215" s="54" t="s">
        <v>514</v>
      </c>
      <c r="H215" s="33" t="s">
        <v>705</v>
      </c>
      <c r="I215" s="54" t="s">
        <v>706</v>
      </c>
      <c r="J215" t="s">
        <v>347</v>
      </c>
    </row>
    <row r="216" spans="1:10" ht="15.6" x14ac:dyDescent="0.3">
      <c r="A216" t="s">
        <v>345</v>
      </c>
      <c r="B216" t="s">
        <v>68</v>
      </c>
      <c r="C216" t="s">
        <v>348</v>
      </c>
      <c r="D216">
        <v>46387</v>
      </c>
      <c r="E216" t="s">
        <v>11</v>
      </c>
      <c r="F216" s="50" t="s">
        <v>707</v>
      </c>
      <c r="G216" s="54" t="s">
        <v>514</v>
      </c>
      <c r="H216" s="33" t="s">
        <v>708</v>
      </c>
      <c r="I216" s="54" t="s">
        <v>709</v>
      </c>
      <c r="J216" t="s">
        <v>347</v>
      </c>
    </row>
    <row r="217" spans="1:10" ht="15.6" x14ac:dyDescent="0.3">
      <c r="A217" t="s">
        <v>345</v>
      </c>
      <c r="B217" t="s">
        <v>68</v>
      </c>
      <c r="C217" t="s">
        <v>346</v>
      </c>
      <c r="D217" t="s">
        <v>346</v>
      </c>
      <c r="E217" t="s">
        <v>22</v>
      </c>
      <c r="F217" s="50" t="s">
        <v>710</v>
      </c>
      <c r="G217" s="54" t="s">
        <v>514</v>
      </c>
      <c r="H217" s="33" t="s">
        <v>711</v>
      </c>
      <c r="I217" s="54" t="s">
        <v>712</v>
      </c>
      <c r="J217" t="s">
        <v>347</v>
      </c>
    </row>
    <row r="218" spans="1:10" ht="15.6" x14ac:dyDescent="0.3">
      <c r="A218" t="s">
        <v>345</v>
      </c>
      <c r="B218" t="s">
        <v>68</v>
      </c>
      <c r="C218" t="s">
        <v>348</v>
      </c>
      <c r="D218">
        <v>46387</v>
      </c>
      <c r="E218" t="s">
        <v>22</v>
      </c>
      <c r="F218" s="50" t="s">
        <v>713</v>
      </c>
      <c r="G218" s="54" t="s">
        <v>514</v>
      </c>
      <c r="H218" s="33" t="s">
        <v>714</v>
      </c>
      <c r="I218" s="54" t="s">
        <v>715</v>
      </c>
      <c r="J218" t="s">
        <v>347</v>
      </c>
    </row>
    <row r="219" spans="1:10" ht="15.6" x14ac:dyDescent="0.3">
      <c r="A219" t="s">
        <v>345</v>
      </c>
      <c r="B219" t="s">
        <v>68</v>
      </c>
      <c r="C219" t="s">
        <v>348</v>
      </c>
      <c r="D219">
        <v>46387</v>
      </c>
      <c r="E219" t="s">
        <v>11</v>
      </c>
      <c r="F219" s="50" t="s">
        <v>716</v>
      </c>
      <c r="G219" s="54" t="s">
        <v>514</v>
      </c>
      <c r="H219" s="33" t="s">
        <v>717</v>
      </c>
      <c r="I219" s="54" t="s">
        <v>718</v>
      </c>
      <c r="J219" t="s">
        <v>347</v>
      </c>
    </row>
    <row r="220" spans="1:10" ht="15.6" x14ac:dyDescent="0.3">
      <c r="A220" t="s">
        <v>345</v>
      </c>
      <c r="B220" t="s">
        <v>68</v>
      </c>
      <c r="C220" t="s">
        <v>348</v>
      </c>
      <c r="D220">
        <v>46387</v>
      </c>
      <c r="E220" t="s">
        <v>22</v>
      </c>
      <c r="F220" s="50" t="s">
        <v>719</v>
      </c>
      <c r="G220" s="54" t="s">
        <v>514</v>
      </c>
      <c r="H220" s="33" t="s">
        <v>720</v>
      </c>
      <c r="I220" s="54" t="s">
        <v>721</v>
      </c>
      <c r="J220" t="s">
        <v>352</v>
      </c>
    </row>
    <row r="221" spans="1:10" ht="15.6" x14ac:dyDescent="0.3">
      <c r="A221" t="s">
        <v>345</v>
      </c>
      <c r="B221" t="s">
        <v>68</v>
      </c>
      <c r="C221" t="s">
        <v>348</v>
      </c>
      <c r="D221">
        <v>46387</v>
      </c>
      <c r="E221" t="s">
        <v>11</v>
      </c>
      <c r="F221" s="50" t="s">
        <v>722</v>
      </c>
      <c r="G221" s="54" t="s">
        <v>514</v>
      </c>
      <c r="H221" s="33" t="s">
        <v>723</v>
      </c>
      <c r="I221" s="54" t="s">
        <v>724</v>
      </c>
      <c r="J221" t="s">
        <v>350</v>
      </c>
    </row>
    <row r="222" spans="1:10" ht="15.6" x14ac:dyDescent="0.3">
      <c r="A222" t="s">
        <v>345</v>
      </c>
      <c r="B222" t="s">
        <v>68</v>
      </c>
      <c r="C222" t="s">
        <v>348</v>
      </c>
      <c r="D222">
        <v>46387</v>
      </c>
      <c r="E222" t="s">
        <v>22</v>
      </c>
      <c r="F222" s="50" t="s">
        <v>725</v>
      </c>
      <c r="G222" s="54" t="s">
        <v>514</v>
      </c>
      <c r="H222" s="33" t="s">
        <v>726</v>
      </c>
      <c r="I222" s="54" t="s">
        <v>727</v>
      </c>
      <c r="J222" t="s">
        <v>347</v>
      </c>
    </row>
    <row r="223" spans="1:10" ht="15.6" x14ac:dyDescent="0.3">
      <c r="A223" t="s">
        <v>345</v>
      </c>
      <c r="B223" t="s">
        <v>68</v>
      </c>
      <c r="C223" t="s">
        <v>348</v>
      </c>
      <c r="D223">
        <v>46387</v>
      </c>
      <c r="E223" t="s">
        <v>22</v>
      </c>
      <c r="F223" s="50" t="s">
        <v>728</v>
      </c>
      <c r="G223" s="54" t="s">
        <v>514</v>
      </c>
      <c r="H223" s="33" t="s">
        <v>729</v>
      </c>
      <c r="I223" s="54" t="s">
        <v>730</v>
      </c>
      <c r="J223" t="s">
        <v>350</v>
      </c>
    </row>
    <row r="224" spans="1:10" ht="15.6" x14ac:dyDescent="0.3">
      <c r="A224" t="s">
        <v>345</v>
      </c>
      <c r="B224" t="s">
        <v>68</v>
      </c>
      <c r="C224" t="s">
        <v>348</v>
      </c>
      <c r="D224">
        <v>46387</v>
      </c>
      <c r="E224" t="s">
        <v>11</v>
      </c>
      <c r="F224" s="50" t="s">
        <v>731</v>
      </c>
      <c r="G224" s="54" t="s">
        <v>578</v>
      </c>
      <c r="H224" s="33" t="s">
        <v>732</v>
      </c>
      <c r="I224" s="54" t="s">
        <v>733</v>
      </c>
      <c r="J224" t="s">
        <v>362</v>
      </c>
    </row>
    <row r="225" spans="1:10" ht="15.6" x14ac:dyDescent="0.3">
      <c r="A225" t="s">
        <v>345</v>
      </c>
      <c r="B225" t="s">
        <v>68</v>
      </c>
      <c r="C225" t="s">
        <v>348</v>
      </c>
      <c r="D225">
        <v>46387</v>
      </c>
      <c r="E225" t="s">
        <v>22</v>
      </c>
      <c r="F225" s="50" t="s">
        <v>734</v>
      </c>
      <c r="G225" s="54" t="s">
        <v>578</v>
      </c>
      <c r="H225" s="33" t="s">
        <v>735</v>
      </c>
      <c r="I225" s="54" t="s">
        <v>736</v>
      </c>
      <c r="J225" t="s">
        <v>347</v>
      </c>
    </row>
    <row r="226" spans="1:10" ht="15.6" x14ac:dyDescent="0.3">
      <c r="A226" t="s">
        <v>345</v>
      </c>
      <c r="B226" t="s">
        <v>68</v>
      </c>
      <c r="C226" t="s">
        <v>348</v>
      </c>
      <c r="D226">
        <v>46387</v>
      </c>
      <c r="E226" t="s">
        <v>22</v>
      </c>
      <c r="F226" s="50" t="s">
        <v>737</v>
      </c>
      <c r="G226" s="54" t="s">
        <v>578</v>
      </c>
      <c r="H226" s="33" t="s">
        <v>738</v>
      </c>
      <c r="I226" s="54" t="s">
        <v>739</v>
      </c>
      <c r="J226" t="s">
        <v>350</v>
      </c>
    </row>
    <row r="227" spans="1:10" ht="15.6" x14ac:dyDescent="0.3">
      <c r="A227" t="s">
        <v>345</v>
      </c>
      <c r="B227" t="s">
        <v>68</v>
      </c>
      <c r="C227" t="s">
        <v>348</v>
      </c>
      <c r="D227">
        <v>46387</v>
      </c>
      <c r="E227" t="s">
        <v>22</v>
      </c>
      <c r="F227" s="50" t="s">
        <v>740</v>
      </c>
      <c r="G227" s="54" t="s">
        <v>578</v>
      </c>
      <c r="H227" s="33" t="s">
        <v>741</v>
      </c>
      <c r="I227" s="54" t="s">
        <v>742</v>
      </c>
      <c r="J227" t="s">
        <v>362</v>
      </c>
    </row>
    <row r="228" spans="1:10" ht="15.6" x14ac:dyDescent="0.3">
      <c r="A228" t="s">
        <v>345</v>
      </c>
      <c r="B228" t="s">
        <v>68</v>
      </c>
      <c r="C228" t="s">
        <v>348</v>
      </c>
      <c r="D228">
        <v>46387</v>
      </c>
      <c r="E228" t="s">
        <v>22</v>
      </c>
      <c r="F228" s="50" t="s">
        <v>743</v>
      </c>
      <c r="G228" s="54" t="s">
        <v>578</v>
      </c>
      <c r="H228" s="33" t="s">
        <v>744</v>
      </c>
      <c r="I228" s="54" t="s">
        <v>745</v>
      </c>
      <c r="J228" t="s">
        <v>352</v>
      </c>
    </row>
    <row r="229" spans="1:10" ht="15.6" x14ac:dyDescent="0.3">
      <c r="A229" t="s">
        <v>345</v>
      </c>
      <c r="B229" t="s">
        <v>68</v>
      </c>
      <c r="C229" t="s">
        <v>348</v>
      </c>
      <c r="D229">
        <v>46387</v>
      </c>
      <c r="E229" t="s">
        <v>22</v>
      </c>
      <c r="F229" s="50" t="s">
        <v>746</v>
      </c>
      <c r="G229" s="54" t="s">
        <v>578</v>
      </c>
      <c r="H229" s="33" t="s">
        <v>747</v>
      </c>
      <c r="I229" s="54" t="s">
        <v>748</v>
      </c>
      <c r="J229" t="s">
        <v>362</v>
      </c>
    </row>
    <row r="230" spans="1:10" ht="15.6" x14ac:dyDescent="0.3">
      <c r="A230" t="s">
        <v>345</v>
      </c>
      <c r="B230" t="s">
        <v>68</v>
      </c>
      <c r="C230" t="s">
        <v>348</v>
      </c>
      <c r="D230">
        <v>46387</v>
      </c>
      <c r="E230" t="s">
        <v>22</v>
      </c>
      <c r="F230" s="50" t="s">
        <v>749</v>
      </c>
      <c r="G230" s="54" t="s">
        <v>578</v>
      </c>
      <c r="H230" s="33" t="s">
        <v>750</v>
      </c>
      <c r="I230" s="54" t="s">
        <v>751</v>
      </c>
      <c r="J230" t="s">
        <v>347</v>
      </c>
    </row>
    <row r="231" spans="1:10" ht="15.6" x14ac:dyDescent="0.3">
      <c r="A231" t="s">
        <v>345</v>
      </c>
      <c r="B231" t="s">
        <v>68</v>
      </c>
      <c r="C231" t="s">
        <v>348</v>
      </c>
      <c r="D231">
        <v>46387</v>
      </c>
      <c r="E231" t="s">
        <v>22</v>
      </c>
      <c r="F231" s="50" t="s">
        <v>752</v>
      </c>
      <c r="G231" s="54" t="s">
        <v>578</v>
      </c>
      <c r="H231" s="33" t="s">
        <v>753</v>
      </c>
      <c r="I231" s="54" t="s">
        <v>754</v>
      </c>
      <c r="J231" t="s">
        <v>350</v>
      </c>
    </row>
    <row r="232" spans="1:10" ht="15.6" x14ac:dyDescent="0.3">
      <c r="A232" t="s">
        <v>345</v>
      </c>
      <c r="B232" t="s">
        <v>68</v>
      </c>
      <c r="C232" t="s">
        <v>348</v>
      </c>
      <c r="D232">
        <v>46387</v>
      </c>
      <c r="E232" t="s">
        <v>11</v>
      </c>
      <c r="F232" s="50" t="s">
        <v>755</v>
      </c>
      <c r="G232" s="54" t="s">
        <v>578</v>
      </c>
      <c r="H232" s="33" t="s">
        <v>756</v>
      </c>
      <c r="I232" s="54" t="s">
        <v>757</v>
      </c>
      <c r="J232" t="s">
        <v>352</v>
      </c>
    </row>
    <row r="233" spans="1:10" ht="15.6" x14ac:dyDescent="0.3">
      <c r="A233" t="s">
        <v>345</v>
      </c>
      <c r="B233" t="s">
        <v>68</v>
      </c>
      <c r="C233" t="s">
        <v>348</v>
      </c>
      <c r="D233">
        <v>46387</v>
      </c>
      <c r="E233" t="s">
        <v>22</v>
      </c>
      <c r="F233" s="50" t="s">
        <v>758</v>
      </c>
      <c r="G233" s="54" t="s">
        <v>578</v>
      </c>
      <c r="H233" s="33" t="s">
        <v>759</v>
      </c>
      <c r="I233" s="54" t="s">
        <v>760</v>
      </c>
      <c r="J233" t="s">
        <v>347</v>
      </c>
    </row>
    <row r="234" spans="1:10" ht="15.6" x14ac:dyDescent="0.3">
      <c r="A234" t="s">
        <v>345</v>
      </c>
      <c r="B234" t="s">
        <v>68</v>
      </c>
      <c r="C234" t="s">
        <v>348</v>
      </c>
      <c r="D234">
        <v>46387</v>
      </c>
      <c r="E234" t="s">
        <v>22</v>
      </c>
      <c r="F234" s="50" t="s">
        <v>761</v>
      </c>
      <c r="G234" s="54" t="s">
        <v>578</v>
      </c>
      <c r="H234" s="33" t="s">
        <v>762</v>
      </c>
      <c r="I234" s="54" t="s">
        <v>763</v>
      </c>
      <c r="J234" t="s">
        <v>362</v>
      </c>
    </row>
    <row r="235" spans="1:10" ht="15.6" x14ac:dyDescent="0.3">
      <c r="A235" t="s">
        <v>345</v>
      </c>
      <c r="B235" t="s">
        <v>68</v>
      </c>
      <c r="C235" t="s">
        <v>348</v>
      </c>
      <c r="D235">
        <v>46387</v>
      </c>
      <c r="E235" t="s">
        <v>11</v>
      </c>
      <c r="F235" s="50" t="s">
        <v>764</v>
      </c>
      <c r="G235" s="54" t="s">
        <v>578</v>
      </c>
      <c r="H235" s="33" t="s">
        <v>765</v>
      </c>
      <c r="I235" s="54" t="s">
        <v>766</v>
      </c>
      <c r="J235" t="s">
        <v>362</v>
      </c>
    </row>
    <row r="236" spans="1:10" ht="15.6" x14ac:dyDescent="0.3">
      <c r="A236" t="s">
        <v>345</v>
      </c>
      <c r="B236" t="s">
        <v>68</v>
      </c>
      <c r="C236" t="s">
        <v>348</v>
      </c>
      <c r="D236">
        <v>46387</v>
      </c>
      <c r="E236" t="s">
        <v>11</v>
      </c>
      <c r="F236" s="50" t="s">
        <v>767</v>
      </c>
      <c r="G236" s="54" t="s">
        <v>578</v>
      </c>
      <c r="H236" s="33" t="s">
        <v>768</v>
      </c>
      <c r="I236" s="54" t="s">
        <v>769</v>
      </c>
      <c r="J236" t="s">
        <v>347</v>
      </c>
    </row>
    <row r="237" spans="1:10" ht="15.6" x14ac:dyDescent="0.3">
      <c r="A237" t="s">
        <v>345</v>
      </c>
      <c r="B237" t="s">
        <v>68</v>
      </c>
      <c r="C237" t="s">
        <v>348</v>
      </c>
      <c r="D237">
        <v>46387</v>
      </c>
      <c r="E237" t="s">
        <v>11</v>
      </c>
      <c r="F237" s="50" t="s">
        <v>770</v>
      </c>
      <c r="G237" s="54" t="s">
        <v>578</v>
      </c>
      <c r="H237" s="33" t="s">
        <v>771</v>
      </c>
      <c r="I237" s="54" t="s">
        <v>772</v>
      </c>
      <c r="J237" t="s">
        <v>347</v>
      </c>
    </row>
    <row r="238" spans="1:10" ht="15.6" x14ac:dyDescent="0.3">
      <c r="A238" t="s">
        <v>345</v>
      </c>
      <c r="B238" t="s">
        <v>68</v>
      </c>
      <c r="C238" t="s">
        <v>348</v>
      </c>
      <c r="D238">
        <v>46387</v>
      </c>
      <c r="E238" t="s">
        <v>22</v>
      </c>
      <c r="F238" s="50" t="s">
        <v>773</v>
      </c>
      <c r="G238" s="54" t="s">
        <v>578</v>
      </c>
      <c r="H238" s="33" t="s">
        <v>774</v>
      </c>
      <c r="I238" s="54" t="s">
        <v>775</v>
      </c>
      <c r="J238" t="s">
        <v>347</v>
      </c>
    </row>
    <row r="239" spans="1:10" ht="15.6" x14ac:dyDescent="0.3">
      <c r="A239" t="s">
        <v>345</v>
      </c>
      <c r="B239" t="s">
        <v>68</v>
      </c>
      <c r="C239" t="s">
        <v>348</v>
      </c>
      <c r="D239">
        <v>46387</v>
      </c>
      <c r="E239" t="s">
        <v>11</v>
      </c>
      <c r="F239" s="50" t="s">
        <v>776</v>
      </c>
      <c r="G239" s="54" t="s">
        <v>578</v>
      </c>
      <c r="H239" s="33" t="s">
        <v>777</v>
      </c>
      <c r="I239" s="54" t="s">
        <v>778</v>
      </c>
      <c r="J239" t="s">
        <v>347</v>
      </c>
    </row>
    <row r="240" spans="1:10" ht="15.6" x14ac:dyDescent="0.3">
      <c r="A240" t="s">
        <v>345</v>
      </c>
      <c r="B240" t="s">
        <v>68</v>
      </c>
      <c r="C240" t="s">
        <v>348</v>
      </c>
      <c r="D240">
        <v>46387</v>
      </c>
      <c r="E240" t="s">
        <v>22</v>
      </c>
      <c r="F240" s="50" t="s">
        <v>779</v>
      </c>
      <c r="G240" s="54" t="s">
        <v>578</v>
      </c>
      <c r="H240" s="33" t="s">
        <v>780</v>
      </c>
      <c r="I240" s="54" t="s">
        <v>781</v>
      </c>
      <c r="J240" t="s">
        <v>352</v>
      </c>
    </row>
    <row r="241" spans="1:10" ht="15.6" x14ac:dyDescent="0.3">
      <c r="A241" t="s">
        <v>345</v>
      </c>
      <c r="B241" t="s">
        <v>68</v>
      </c>
      <c r="C241" t="s">
        <v>348</v>
      </c>
      <c r="D241">
        <v>46387</v>
      </c>
      <c r="E241" t="s">
        <v>11</v>
      </c>
      <c r="F241" s="50" t="s">
        <v>782</v>
      </c>
      <c r="G241" s="54" t="s">
        <v>578</v>
      </c>
      <c r="H241" s="33" t="s">
        <v>783</v>
      </c>
      <c r="I241" s="54" t="s">
        <v>784</v>
      </c>
      <c r="J241" t="s">
        <v>362</v>
      </c>
    </row>
    <row r="242" spans="1:10" ht="15.6" x14ac:dyDescent="0.3">
      <c r="A242" t="s">
        <v>345</v>
      </c>
      <c r="B242" t="s">
        <v>68</v>
      </c>
      <c r="C242" t="s">
        <v>348</v>
      </c>
      <c r="D242">
        <v>46387</v>
      </c>
      <c r="E242" t="s">
        <v>11</v>
      </c>
      <c r="F242" s="50" t="s">
        <v>785</v>
      </c>
      <c r="G242" s="54" t="s">
        <v>578</v>
      </c>
      <c r="H242" s="33" t="s">
        <v>786</v>
      </c>
      <c r="I242" s="54" t="s">
        <v>787</v>
      </c>
      <c r="J242" t="s">
        <v>352</v>
      </c>
    </row>
    <row r="243" spans="1:10" ht="15.6" x14ac:dyDescent="0.3">
      <c r="A243" t="s">
        <v>345</v>
      </c>
      <c r="B243" t="s">
        <v>68</v>
      </c>
      <c r="C243" t="s">
        <v>348</v>
      </c>
      <c r="D243">
        <v>46387</v>
      </c>
      <c r="E243" t="s">
        <v>11</v>
      </c>
      <c r="F243" s="50" t="s">
        <v>788</v>
      </c>
      <c r="G243" s="54" t="s">
        <v>578</v>
      </c>
      <c r="H243" s="33" t="s">
        <v>789</v>
      </c>
      <c r="I243" s="54" t="s">
        <v>790</v>
      </c>
      <c r="J243" t="s">
        <v>347</v>
      </c>
    </row>
    <row r="244" spans="1:10" ht="15.6" x14ac:dyDescent="0.3">
      <c r="A244" t="s">
        <v>345</v>
      </c>
      <c r="B244" t="s">
        <v>68</v>
      </c>
      <c r="C244" t="s">
        <v>348</v>
      </c>
      <c r="D244">
        <v>46387</v>
      </c>
      <c r="E244" t="s">
        <v>22</v>
      </c>
      <c r="F244" s="50" t="s">
        <v>791</v>
      </c>
      <c r="G244" s="54" t="s">
        <v>578</v>
      </c>
      <c r="H244" s="33" t="s">
        <v>792</v>
      </c>
      <c r="I244" s="54" t="s">
        <v>793</v>
      </c>
      <c r="J244" t="s">
        <v>347</v>
      </c>
    </row>
    <row r="245" spans="1:10" ht="15.6" x14ac:dyDescent="0.3">
      <c r="A245" t="s">
        <v>345</v>
      </c>
      <c r="B245" t="s">
        <v>68</v>
      </c>
      <c r="C245" t="s">
        <v>348</v>
      </c>
      <c r="D245">
        <v>46387</v>
      </c>
      <c r="E245" t="s">
        <v>22</v>
      </c>
      <c r="F245" s="50" t="s">
        <v>794</v>
      </c>
      <c r="G245" s="54" t="s">
        <v>578</v>
      </c>
      <c r="H245" s="33" t="s">
        <v>795</v>
      </c>
      <c r="I245" s="54" t="s">
        <v>796</v>
      </c>
      <c r="J245" t="s">
        <v>362</v>
      </c>
    </row>
    <row r="246" spans="1:10" ht="15.6" x14ac:dyDescent="0.3">
      <c r="A246" t="s">
        <v>345</v>
      </c>
      <c r="B246" t="s">
        <v>68</v>
      </c>
      <c r="C246" t="s">
        <v>348</v>
      </c>
      <c r="D246">
        <v>46387</v>
      </c>
      <c r="E246" t="s">
        <v>22</v>
      </c>
      <c r="F246" s="50" t="s">
        <v>797</v>
      </c>
      <c r="G246" s="54" t="s">
        <v>578</v>
      </c>
      <c r="H246" s="33" t="s">
        <v>798</v>
      </c>
      <c r="I246" s="54" t="s">
        <v>799</v>
      </c>
      <c r="J246" t="s">
        <v>347</v>
      </c>
    </row>
    <row r="247" spans="1:10" ht="15.6" x14ac:dyDescent="0.3">
      <c r="A247" t="s">
        <v>345</v>
      </c>
      <c r="B247" t="s">
        <v>68</v>
      </c>
      <c r="C247" t="s">
        <v>346</v>
      </c>
      <c r="D247" t="s">
        <v>346</v>
      </c>
      <c r="E247" t="s">
        <v>22</v>
      </c>
      <c r="F247" s="50" t="s">
        <v>800</v>
      </c>
      <c r="G247" s="54" t="s">
        <v>578</v>
      </c>
      <c r="H247" s="33" t="s">
        <v>801</v>
      </c>
      <c r="I247" s="54" t="s">
        <v>802</v>
      </c>
    </row>
    <row r="248" spans="1:10" ht="15.6" x14ac:dyDescent="0.3">
      <c r="A248" t="s">
        <v>345</v>
      </c>
      <c r="B248" t="s">
        <v>68</v>
      </c>
      <c r="C248" t="s">
        <v>348</v>
      </c>
      <c r="D248">
        <v>46387</v>
      </c>
      <c r="E248" t="s">
        <v>22</v>
      </c>
      <c r="F248" s="50" t="s">
        <v>803</v>
      </c>
      <c r="G248" s="54" t="s">
        <v>578</v>
      </c>
      <c r="H248" s="33" t="s">
        <v>804</v>
      </c>
      <c r="I248" s="54" t="s">
        <v>805</v>
      </c>
      <c r="J248" t="s">
        <v>347</v>
      </c>
    </row>
    <row r="249" spans="1:10" ht="15.6" x14ac:dyDescent="0.3">
      <c r="A249" t="s">
        <v>345</v>
      </c>
      <c r="B249" t="s">
        <v>68</v>
      </c>
      <c r="C249" t="s">
        <v>348</v>
      </c>
      <c r="D249">
        <v>46387</v>
      </c>
      <c r="E249" t="s">
        <v>11</v>
      </c>
      <c r="F249" s="50" t="s">
        <v>806</v>
      </c>
      <c r="G249" s="54" t="s">
        <v>578</v>
      </c>
      <c r="H249" s="33" t="s">
        <v>807</v>
      </c>
      <c r="I249" s="54" t="s">
        <v>808</v>
      </c>
      <c r="J249" t="s">
        <v>362</v>
      </c>
    </row>
    <row r="250" spans="1:10" x14ac:dyDescent="0.3">
      <c r="A250" t="s">
        <v>345</v>
      </c>
      <c r="B250" t="s">
        <v>68</v>
      </c>
      <c r="C250" t="s">
        <v>348</v>
      </c>
      <c r="D250">
        <v>46387</v>
      </c>
      <c r="E250" t="s">
        <v>11</v>
      </c>
      <c r="F250" s="31" t="s">
        <v>809</v>
      </c>
      <c r="G250" s="54" t="s">
        <v>578</v>
      </c>
      <c r="H250" s="33" t="s">
        <v>810</v>
      </c>
      <c r="I250" s="54" t="s">
        <v>811</v>
      </c>
      <c r="J250" t="s">
        <v>352</v>
      </c>
    </row>
    <row r="251" spans="1:10" x14ac:dyDescent="0.3">
      <c r="A251" t="s">
        <v>345</v>
      </c>
      <c r="B251" t="s">
        <v>68</v>
      </c>
      <c r="C251" t="s">
        <v>348</v>
      </c>
      <c r="D251">
        <v>46387</v>
      </c>
      <c r="E251" t="s">
        <v>11</v>
      </c>
      <c r="F251" s="31" t="s">
        <v>812</v>
      </c>
      <c r="G251" s="54" t="s">
        <v>578</v>
      </c>
      <c r="H251" s="33" t="s">
        <v>813</v>
      </c>
      <c r="I251" s="54" t="s">
        <v>814</v>
      </c>
      <c r="J251" t="s">
        <v>347</v>
      </c>
    </row>
    <row r="252" spans="1:10" x14ac:dyDescent="0.3">
      <c r="A252" t="s">
        <v>345</v>
      </c>
      <c r="B252" t="s">
        <v>68</v>
      </c>
      <c r="C252" t="s">
        <v>348</v>
      </c>
      <c r="D252">
        <v>46387</v>
      </c>
      <c r="E252" t="s">
        <v>22</v>
      </c>
      <c r="F252" s="31" t="s">
        <v>815</v>
      </c>
      <c r="G252" s="54" t="s">
        <v>578</v>
      </c>
      <c r="H252" s="33" t="s">
        <v>816</v>
      </c>
      <c r="I252" s="54" t="s">
        <v>817</v>
      </c>
      <c r="J252" t="s">
        <v>352</v>
      </c>
    </row>
    <row r="253" spans="1:10" x14ac:dyDescent="0.3">
      <c r="A253" t="s">
        <v>345</v>
      </c>
      <c r="B253" t="s">
        <v>68</v>
      </c>
      <c r="C253" t="s">
        <v>348</v>
      </c>
      <c r="D253">
        <v>46387</v>
      </c>
      <c r="E253" t="s">
        <v>22</v>
      </c>
      <c r="F253" s="31" t="s">
        <v>818</v>
      </c>
      <c r="G253" s="54" t="s">
        <v>578</v>
      </c>
      <c r="H253" s="33" t="s">
        <v>819</v>
      </c>
      <c r="I253" s="54" t="s">
        <v>820</v>
      </c>
      <c r="J253" t="s">
        <v>362</v>
      </c>
    </row>
    <row r="254" spans="1:10" x14ac:dyDescent="0.3">
      <c r="A254" t="s">
        <v>345</v>
      </c>
      <c r="B254" t="s">
        <v>68</v>
      </c>
      <c r="C254" t="s">
        <v>348</v>
      </c>
      <c r="D254">
        <v>46387</v>
      </c>
      <c r="E254" t="s">
        <v>22</v>
      </c>
      <c r="F254" s="31" t="s">
        <v>821</v>
      </c>
      <c r="G254" s="54" t="s">
        <v>822</v>
      </c>
      <c r="H254" s="33" t="s">
        <v>823</v>
      </c>
      <c r="I254" s="54" t="s">
        <v>824</v>
      </c>
      <c r="J254" t="s">
        <v>352</v>
      </c>
    </row>
    <row r="255" spans="1:10" x14ac:dyDescent="0.3">
      <c r="A255" t="s">
        <v>345</v>
      </c>
      <c r="B255" t="s">
        <v>68</v>
      </c>
      <c r="C255" t="s">
        <v>348</v>
      </c>
      <c r="D255">
        <v>46387</v>
      </c>
      <c r="E255" t="s">
        <v>11</v>
      </c>
      <c r="F255" s="31" t="s">
        <v>825</v>
      </c>
      <c r="G255" s="54" t="s">
        <v>822</v>
      </c>
      <c r="H255" s="33" t="s">
        <v>826</v>
      </c>
      <c r="I255" s="54" t="s">
        <v>827</v>
      </c>
      <c r="J255" t="s">
        <v>362</v>
      </c>
    </row>
    <row r="256" spans="1:10" x14ac:dyDescent="0.3">
      <c r="A256" t="s">
        <v>345</v>
      </c>
      <c r="B256" t="s">
        <v>68</v>
      </c>
      <c r="C256" t="s">
        <v>348</v>
      </c>
      <c r="D256">
        <v>46387</v>
      </c>
      <c r="E256" t="s">
        <v>11</v>
      </c>
      <c r="F256" s="31" t="s">
        <v>828</v>
      </c>
      <c r="G256" s="54" t="s">
        <v>829</v>
      </c>
      <c r="H256" s="33" t="s">
        <v>830</v>
      </c>
      <c r="I256" s="54">
        <v>62072392001</v>
      </c>
      <c r="J256" t="s">
        <v>362</v>
      </c>
    </row>
    <row r="257" spans="1:10" x14ac:dyDescent="0.3">
      <c r="A257" t="s">
        <v>345</v>
      </c>
      <c r="B257" t="s">
        <v>68</v>
      </c>
      <c r="C257" t="s">
        <v>348</v>
      </c>
      <c r="D257">
        <v>46387</v>
      </c>
      <c r="E257" t="s">
        <v>22</v>
      </c>
      <c r="F257" s="31" t="s">
        <v>831</v>
      </c>
      <c r="G257" s="54" t="s">
        <v>829</v>
      </c>
      <c r="H257" s="33" t="s">
        <v>832</v>
      </c>
      <c r="I257" s="54" t="s">
        <v>833</v>
      </c>
      <c r="J257" t="s">
        <v>350</v>
      </c>
    </row>
    <row r="258" spans="1:10" x14ac:dyDescent="0.3">
      <c r="A258" t="s">
        <v>345</v>
      </c>
      <c r="B258" t="s">
        <v>68</v>
      </c>
      <c r="C258" t="s">
        <v>348</v>
      </c>
      <c r="D258">
        <v>46387</v>
      </c>
      <c r="E258" t="s">
        <v>22</v>
      </c>
      <c r="F258" s="31" t="s">
        <v>834</v>
      </c>
      <c r="G258" s="54" t="s">
        <v>829</v>
      </c>
      <c r="H258" s="33" t="s">
        <v>835</v>
      </c>
      <c r="I258" s="54" t="s">
        <v>836</v>
      </c>
      <c r="J258" t="s">
        <v>350</v>
      </c>
    </row>
    <row r="259" spans="1:10" x14ac:dyDescent="0.3">
      <c r="A259" t="s">
        <v>345</v>
      </c>
      <c r="B259" t="s">
        <v>68</v>
      </c>
      <c r="C259" t="s">
        <v>348</v>
      </c>
      <c r="D259">
        <v>46387</v>
      </c>
      <c r="E259" t="s">
        <v>22</v>
      </c>
      <c r="F259" s="31" t="s">
        <v>837</v>
      </c>
      <c r="G259" s="54" t="s">
        <v>829</v>
      </c>
      <c r="H259" s="33" t="s">
        <v>838</v>
      </c>
      <c r="I259" s="54" t="s">
        <v>839</v>
      </c>
    </row>
    <row r="260" spans="1:10" x14ac:dyDescent="0.3">
      <c r="A260" t="s">
        <v>345</v>
      </c>
      <c r="B260" t="s">
        <v>36</v>
      </c>
      <c r="C260" t="s">
        <v>348</v>
      </c>
      <c r="D260">
        <v>46324</v>
      </c>
      <c r="E260" t="s">
        <v>22</v>
      </c>
      <c r="F260" s="31" t="s">
        <v>840</v>
      </c>
      <c r="G260" s="54" t="s">
        <v>841</v>
      </c>
      <c r="H260" s="33" t="s">
        <v>842</v>
      </c>
      <c r="I260" s="54" t="s">
        <v>843</v>
      </c>
      <c r="J260" t="s">
        <v>350</v>
      </c>
    </row>
    <row r="261" spans="1:10" x14ac:dyDescent="0.3">
      <c r="A261" t="s">
        <v>345</v>
      </c>
      <c r="B261" t="s">
        <v>36</v>
      </c>
      <c r="C261" t="s">
        <v>348</v>
      </c>
      <c r="D261">
        <v>46387</v>
      </c>
      <c r="E261" t="s">
        <v>11</v>
      </c>
      <c r="F261" s="31" t="s">
        <v>844</v>
      </c>
      <c r="G261" s="54" t="s">
        <v>226</v>
      </c>
      <c r="H261" s="33" t="s">
        <v>845</v>
      </c>
      <c r="I261" s="54">
        <v>54309022</v>
      </c>
      <c r="J261" t="s">
        <v>352</v>
      </c>
    </row>
    <row r="262" spans="1:10" x14ac:dyDescent="0.3">
      <c r="A262" t="s">
        <v>345</v>
      </c>
      <c r="B262" t="s">
        <v>36</v>
      </c>
      <c r="C262" t="s">
        <v>348</v>
      </c>
      <c r="D262">
        <v>46314</v>
      </c>
      <c r="E262" t="s">
        <v>22</v>
      </c>
      <c r="F262" s="31" t="s">
        <v>846</v>
      </c>
      <c r="G262" s="54" t="s">
        <v>317</v>
      </c>
      <c r="H262" s="33" t="s">
        <v>847</v>
      </c>
      <c r="I262" s="54" t="s">
        <v>848</v>
      </c>
      <c r="J262" t="s">
        <v>347</v>
      </c>
    </row>
    <row r="263" spans="1:10" x14ac:dyDescent="0.3">
      <c r="A263" t="s">
        <v>345</v>
      </c>
      <c r="B263" t="s">
        <v>36</v>
      </c>
      <c r="C263" t="s">
        <v>348</v>
      </c>
      <c r="D263">
        <v>46387</v>
      </c>
      <c r="E263" t="s">
        <v>22</v>
      </c>
      <c r="F263" s="31" t="s">
        <v>849</v>
      </c>
      <c r="G263" s="54" t="s">
        <v>850</v>
      </c>
      <c r="H263" s="33" t="s">
        <v>851</v>
      </c>
      <c r="I263" s="54" t="s">
        <v>852</v>
      </c>
      <c r="J263" t="s">
        <v>350</v>
      </c>
    </row>
    <row r="264" spans="1:10" x14ac:dyDescent="0.3">
      <c r="A264" t="s">
        <v>345</v>
      </c>
      <c r="B264" t="s">
        <v>36</v>
      </c>
      <c r="C264" t="s">
        <v>346</v>
      </c>
      <c r="E264" t="s">
        <v>22</v>
      </c>
      <c r="F264" s="31" t="s">
        <v>853</v>
      </c>
      <c r="G264" s="54" t="s">
        <v>231</v>
      </c>
      <c r="H264" s="33" t="s">
        <v>854</v>
      </c>
      <c r="I264" s="54">
        <v>56064332</v>
      </c>
    </row>
    <row r="265" spans="1:10" x14ac:dyDescent="0.3">
      <c r="A265" t="s">
        <v>345</v>
      </c>
      <c r="B265" t="s">
        <v>36</v>
      </c>
      <c r="C265" t="s">
        <v>346</v>
      </c>
      <c r="E265" t="s">
        <v>22</v>
      </c>
      <c r="F265" s="31" t="s">
        <v>855</v>
      </c>
      <c r="G265" s="54" t="s">
        <v>231</v>
      </c>
      <c r="H265" s="33" t="s">
        <v>856</v>
      </c>
      <c r="I265" s="54">
        <v>54473606</v>
      </c>
    </row>
    <row r="266" spans="1:10" x14ac:dyDescent="0.3">
      <c r="A266" t="s">
        <v>345</v>
      </c>
      <c r="B266" t="s">
        <v>68</v>
      </c>
      <c r="C266" t="s">
        <v>348</v>
      </c>
      <c r="D266">
        <v>46387</v>
      </c>
      <c r="E266" t="s">
        <v>11</v>
      </c>
      <c r="F266" s="31" t="s">
        <v>857</v>
      </c>
      <c r="G266" s="54" t="s">
        <v>858</v>
      </c>
      <c r="H266" s="33" t="s">
        <v>859</v>
      </c>
      <c r="I266" s="54" t="s">
        <v>860</v>
      </c>
      <c r="J266" t="s">
        <v>352</v>
      </c>
    </row>
    <row r="267" spans="1:10" x14ac:dyDescent="0.3">
      <c r="A267" t="s">
        <v>345</v>
      </c>
      <c r="B267" t="s">
        <v>36</v>
      </c>
      <c r="C267" t="s">
        <v>348</v>
      </c>
      <c r="D267">
        <v>46203</v>
      </c>
      <c r="E267" t="s">
        <v>22</v>
      </c>
      <c r="F267" s="31" t="s">
        <v>861</v>
      </c>
      <c r="G267" s="54" t="s">
        <v>862</v>
      </c>
      <c r="H267" s="33" t="s">
        <v>863</v>
      </c>
      <c r="I267" s="54" t="s">
        <v>864</v>
      </c>
      <c r="J267" t="s">
        <v>362</v>
      </c>
    </row>
    <row r="268" spans="1:10" x14ac:dyDescent="0.3">
      <c r="A268" t="s">
        <v>345</v>
      </c>
      <c r="B268" t="s">
        <v>36</v>
      </c>
      <c r="C268" t="s">
        <v>348</v>
      </c>
      <c r="D268">
        <v>46203</v>
      </c>
      <c r="E268" t="s">
        <v>22</v>
      </c>
      <c r="F268" s="31" t="s">
        <v>865</v>
      </c>
      <c r="G268" s="54" t="s">
        <v>862</v>
      </c>
      <c r="H268" s="33" t="s">
        <v>866</v>
      </c>
      <c r="I268" s="54" t="s">
        <v>867</v>
      </c>
      <c r="J268" t="s">
        <v>362</v>
      </c>
    </row>
    <row r="269" spans="1:10" x14ac:dyDescent="0.3">
      <c r="A269" t="s">
        <v>345</v>
      </c>
      <c r="B269" t="s">
        <v>36</v>
      </c>
      <c r="C269" t="s">
        <v>348</v>
      </c>
      <c r="D269">
        <v>46203</v>
      </c>
      <c r="E269" t="s">
        <v>22</v>
      </c>
      <c r="F269" s="31" t="s">
        <v>868</v>
      </c>
      <c r="G269" s="54" t="s">
        <v>862</v>
      </c>
      <c r="H269" s="33" t="s">
        <v>869</v>
      </c>
      <c r="I269" s="54" t="s">
        <v>870</v>
      </c>
      <c r="J269" t="s">
        <v>362</v>
      </c>
    </row>
    <row r="270" spans="1:10" x14ac:dyDescent="0.3">
      <c r="A270" t="s">
        <v>345</v>
      </c>
      <c r="B270" t="s">
        <v>36</v>
      </c>
      <c r="C270" t="s">
        <v>348</v>
      </c>
      <c r="D270">
        <v>46387</v>
      </c>
      <c r="E270" t="s">
        <v>22</v>
      </c>
      <c r="F270" s="31" t="s">
        <v>871</v>
      </c>
      <c r="G270" s="54" t="s">
        <v>862</v>
      </c>
      <c r="H270" s="33" t="s">
        <v>872</v>
      </c>
      <c r="I270" s="54" t="s">
        <v>873</v>
      </c>
      <c r="J270" t="s">
        <v>352</v>
      </c>
    </row>
    <row r="271" spans="1:10" x14ac:dyDescent="0.3">
      <c r="A271" t="s">
        <v>345</v>
      </c>
      <c r="E271" t="s">
        <v>22</v>
      </c>
      <c r="F271" s="31" t="s">
        <v>874</v>
      </c>
      <c r="G271" s="54" t="s">
        <v>875</v>
      </c>
      <c r="H271" s="33" t="s">
        <v>876</v>
      </c>
      <c r="I271" s="54" t="s">
        <v>877</v>
      </c>
      <c r="J271" t="s">
        <v>347</v>
      </c>
    </row>
    <row r="272" spans="1:10" x14ac:dyDescent="0.3">
      <c r="A272" t="s">
        <v>345</v>
      </c>
      <c r="D272">
        <v>46387</v>
      </c>
      <c r="E272" t="s">
        <v>11</v>
      </c>
      <c r="F272" s="31" t="s">
        <v>878</v>
      </c>
      <c r="G272" s="54" t="s">
        <v>879</v>
      </c>
      <c r="H272" s="33" t="s">
        <v>880</v>
      </c>
      <c r="I272" s="54" t="s">
        <v>881</v>
      </c>
      <c r="J272" t="s">
        <v>362</v>
      </c>
    </row>
    <row r="273" spans="1:10" x14ac:dyDescent="0.3">
      <c r="A273" t="s">
        <v>345</v>
      </c>
      <c r="D273">
        <v>46387</v>
      </c>
      <c r="E273" t="s">
        <v>11</v>
      </c>
      <c r="F273" s="31" t="s">
        <v>882</v>
      </c>
      <c r="G273" s="54" t="s">
        <v>879</v>
      </c>
      <c r="H273" s="33" t="s">
        <v>883</v>
      </c>
      <c r="I273" s="54" t="s">
        <v>884</v>
      </c>
      <c r="J273" t="s">
        <v>362</v>
      </c>
    </row>
    <row r="274" spans="1:10" x14ac:dyDescent="0.3">
      <c r="A274" t="s">
        <v>345</v>
      </c>
      <c r="C274" t="s">
        <v>346</v>
      </c>
      <c r="F274" s="31" t="s">
        <v>885</v>
      </c>
      <c r="G274" s="54" t="s">
        <v>875</v>
      </c>
      <c r="H274" s="33" t="s">
        <v>886</v>
      </c>
      <c r="I274" s="54"/>
    </row>
    <row r="275" spans="1:10" x14ac:dyDescent="0.3">
      <c r="A275" t="s">
        <v>345</v>
      </c>
      <c r="B275" t="s">
        <v>36</v>
      </c>
      <c r="C275" t="s">
        <v>348</v>
      </c>
      <c r="D275">
        <v>46143</v>
      </c>
      <c r="E275" t="s">
        <v>22</v>
      </c>
      <c r="F275" s="31" t="s">
        <v>270</v>
      </c>
      <c r="G275" s="54" t="s">
        <v>271</v>
      </c>
      <c r="H275" s="33" t="s">
        <v>272</v>
      </c>
      <c r="I275" s="54" t="s">
        <v>887</v>
      </c>
      <c r="J275" t="s">
        <v>362</v>
      </c>
    </row>
    <row r="276" spans="1:10" x14ac:dyDescent="0.3">
      <c r="A276" t="s">
        <v>345</v>
      </c>
      <c r="B276" t="s">
        <v>68</v>
      </c>
      <c r="C276" t="s">
        <v>888</v>
      </c>
      <c r="E276" t="s">
        <v>22</v>
      </c>
      <c r="F276" s="31" t="s">
        <v>889</v>
      </c>
      <c r="G276" s="54" t="s">
        <v>822</v>
      </c>
      <c r="H276" s="33" t="s">
        <v>890</v>
      </c>
      <c r="I276" s="54" t="s">
        <v>891</v>
      </c>
      <c r="J276" t="s">
        <v>347</v>
      </c>
    </row>
    <row r="277" spans="1:10" x14ac:dyDescent="0.3">
      <c r="A277" t="s">
        <v>345</v>
      </c>
      <c r="B277" t="s">
        <v>36</v>
      </c>
      <c r="C277" t="s">
        <v>348</v>
      </c>
      <c r="D277">
        <v>46387</v>
      </c>
      <c r="E277" t="s">
        <v>22</v>
      </c>
      <c r="F277" s="31" t="s">
        <v>892</v>
      </c>
      <c r="G277" s="54" t="s">
        <v>893</v>
      </c>
      <c r="H277" s="33" t="s">
        <v>894</v>
      </c>
      <c r="I277" s="54" t="s">
        <v>895</v>
      </c>
      <c r="J277" t="s">
        <v>347</v>
      </c>
    </row>
    <row r="278" spans="1:10" x14ac:dyDescent="0.3">
      <c r="A278" t="s">
        <v>345</v>
      </c>
      <c r="C278" t="s">
        <v>346</v>
      </c>
      <c r="F278" s="31" t="s">
        <v>896</v>
      </c>
      <c r="G278" s="54" t="s">
        <v>897</v>
      </c>
      <c r="H278" s="33" t="s">
        <v>898</v>
      </c>
      <c r="I278" s="54">
        <v>58678877</v>
      </c>
    </row>
    <row r="279" spans="1:10" x14ac:dyDescent="0.3">
      <c r="A279" t="s">
        <v>345</v>
      </c>
      <c r="C279" t="s">
        <v>346</v>
      </c>
      <c r="F279" s="48" t="s">
        <v>899</v>
      </c>
      <c r="G279" s="54" t="s">
        <v>900</v>
      </c>
      <c r="H279" s="33" t="s">
        <v>901</v>
      </c>
      <c r="I279" s="54" t="s">
        <v>902</v>
      </c>
    </row>
    <row r="280" spans="1:10" x14ac:dyDescent="0.3">
      <c r="A280" t="s">
        <v>345</v>
      </c>
      <c r="B280" t="s">
        <v>36</v>
      </c>
      <c r="C280" t="s">
        <v>348</v>
      </c>
      <c r="D280">
        <v>46387</v>
      </c>
      <c r="E280" t="s">
        <v>11</v>
      </c>
      <c r="F280" s="31" t="s">
        <v>903</v>
      </c>
      <c r="G280" s="54" t="s">
        <v>904</v>
      </c>
      <c r="H280" s="33" t="s">
        <v>905</v>
      </c>
      <c r="I280" s="54">
        <v>20186172885</v>
      </c>
      <c r="J280" t="s">
        <v>347</v>
      </c>
    </row>
    <row r="281" spans="1:10" x14ac:dyDescent="0.3">
      <c r="A281" t="s">
        <v>345</v>
      </c>
      <c r="B281" t="s">
        <v>36</v>
      </c>
      <c r="C281" t="s">
        <v>348</v>
      </c>
      <c r="D281">
        <v>46387</v>
      </c>
      <c r="E281" t="s">
        <v>11</v>
      </c>
      <c r="F281" s="31" t="s">
        <v>906</v>
      </c>
      <c r="G281" s="54" t="s">
        <v>904</v>
      </c>
      <c r="H281" s="33" t="s">
        <v>907</v>
      </c>
      <c r="I281" s="54">
        <v>20186172885</v>
      </c>
      <c r="J281" t="s">
        <v>347</v>
      </c>
    </row>
    <row r="282" spans="1:10" x14ac:dyDescent="0.3">
      <c r="A282" t="s">
        <v>345</v>
      </c>
      <c r="B282" t="s">
        <v>36</v>
      </c>
      <c r="C282" t="s">
        <v>346</v>
      </c>
      <c r="E282" t="s">
        <v>22</v>
      </c>
      <c r="F282" s="31" t="s">
        <v>908</v>
      </c>
      <c r="G282" s="54" t="s">
        <v>909</v>
      </c>
      <c r="H282" s="33" t="s">
        <v>910</v>
      </c>
      <c r="I282" s="54" t="s">
        <v>911</v>
      </c>
    </row>
    <row r="283" spans="1:10" x14ac:dyDescent="0.3">
      <c r="A283" t="s">
        <v>345</v>
      </c>
      <c r="B283" t="s">
        <v>36</v>
      </c>
      <c r="C283" t="s">
        <v>346</v>
      </c>
      <c r="D283">
        <v>46387</v>
      </c>
      <c r="E283" t="s">
        <v>22</v>
      </c>
      <c r="F283" s="31" t="s">
        <v>912</v>
      </c>
      <c r="G283" s="54" t="s">
        <v>913</v>
      </c>
      <c r="H283" s="33" t="s">
        <v>914</v>
      </c>
      <c r="I283" s="54" t="s">
        <v>915</v>
      </c>
      <c r="J283" t="s">
        <v>350</v>
      </c>
    </row>
    <row r="284" spans="1:10" x14ac:dyDescent="0.3">
      <c r="A284" t="s">
        <v>345</v>
      </c>
      <c r="C284" t="s">
        <v>346</v>
      </c>
      <c r="F284" s="31" t="s">
        <v>916</v>
      </c>
      <c r="G284" s="54" t="s">
        <v>419</v>
      </c>
      <c r="H284" s="33" t="s">
        <v>917</v>
      </c>
      <c r="I284" s="54" t="s">
        <v>918</v>
      </c>
    </row>
    <row r="285" spans="1:10" x14ac:dyDescent="0.3">
      <c r="A285" t="s">
        <v>345</v>
      </c>
      <c r="B285" t="s">
        <v>36</v>
      </c>
      <c r="C285" t="s">
        <v>348</v>
      </c>
      <c r="D285">
        <v>46387</v>
      </c>
      <c r="E285" t="s">
        <v>22</v>
      </c>
      <c r="F285" s="31" t="s">
        <v>919</v>
      </c>
      <c r="G285" s="54" t="s">
        <v>850</v>
      </c>
      <c r="H285" s="33" t="s">
        <v>920</v>
      </c>
      <c r="I285" s="54" t="s">
        <v>921</v>
      </c>
      <c r="J285" t="s">
        <v>350</v>
      </c>
    </row>
    <row r="286" spans="1:10" x14ac:dyDescent="0.3">
      <c r="A286" t="s">
        <v>345</v>
      </c>
      <c r="B286" t="s">
        <v>36</v>
      </c>
      <c r="C286" t="s">
        <v>348</v>
      </c>
      <c r="D286">
        <v>46387</v>
      </c>
      <c r="E286" t="s">
        <v>22</v>
      </c>
      <c r="F286" s="31" t="s">
        <v>922</v>
      </c>
      <c r="G286" s="54" t="s">
        <v>923</v>
      </c>
      <c r="H286" s="33" t="s">
        <v>924</v>
      </c>
      <c r="I286" s="54" t="s">
        <v>925</v>
      </c>
      <c r="J286" t="s">
        <v>347</v>
      </c>
    </row>
    <row r="287" spans="1:10" x14ac:dyDescent="0.3">
      <c r="A287" t="s">
        <v>345</v>
      </c>
      <c r="B287" t="s">
        <v>36</v>
      </c>
      <c r="C287" t="s">
        <v>348</v>
      </c>
      <c r="D287">
        <v>46387</v>
      </c>
      <c r="E287" t="s">
        <v>22</v>
      </c>
      <c r="F287" s="31" t="s">
        <v>926</v>
      </c>
      <c r="G287" s="54" t="s">
        <v>514</v>
      </c>
      <c r="H287" s="33" t="s">
        <v>927</v>
      </c>
      <c r="I287" s="54" t="s">
        <v>928</v>
      </c>
      <c r="J287" t="s">
        <v>352</v>
      </c>
    </row>
    <row r="288" spans="1:10" x14ac:dyDescent="0.3">
      <c r="A288" t="s">
        <v>345</v>
      </c>
      <c r="B288" t="s">
        <v>36</v>
      </c>
      <c r="C288" t="s">
        <v>348</v>
      </c>
      <c r="D288">
        <v>46387</v>
      </c>
      <c r="E288" t="s">
        <v>22</v>
      </c>
      <c r="F288" s="31" t="s">
        <v>929</v>
      </c>
      <c r="G288" s="54" t="s">
        <v>514</v>
      </c>
      <c r="H288" s="33" t="s">
        <v>930</v>
      </c>
      <c r="I288" s="54" t="s">
        <v>931</v>
      </c>
      <c r="J288" t="s">
        <v>350</v>
      </c>
    </row>
    <row r="289" spans="1:10" x14ac:dyDescent="0.3">
      <c r="A289" t="s">
        <v>345</v>
      </c>
      <c r="B289" t="s">
        <v>36</v>
      </c>
      <c r="C289" t="s">
        <v>348</v>
      </c>
      <c r="D289">
        <v>46387</v>
      </c>
      <c r="E289" t="s">
        <v>11</v>
      </c>
      <c r="F289" s="31" t="s">
        <v>932</v>
      </c>
      <c r="G289" s="54" t="s">
        <v>933</v>
      </c>
      <c r="H289" s="33" t="s">
        <v>934</v>
      </c>
      <c r="I289" s="54" t="s">
        <v>935</v>
      </c>
      <c r="J289" t="s">
        <v>362</v>
      </c>
    </row>
    <row r="290" spans="1:10" x14ac:dyDescent="0.3">
      <c r="A290" t="s">
        <v>345</v>
      </c>
      <c r="B290" t="s">
        <v>36</v>
      </c>
      <c r="C290" t="s">
        <v>346</v>
      </c>
      <c r="E290" t="s">
        <v>11</v>
      </c>
      <c r="F290" s="31" t="s">
        <v>936</v>
      </c>
      <c r="G290" s="54" t="s">
        <v>937</v>
      </c>
      <c r="H290" s="33" t="s">
        <v>938</v>
      </c>
      <c r="I290" s="54" t="s">
        <v>378</v>
      </c>
    </row>
    <row r="291" spans="1:10" x14ac:dyDescent="0.3">
      <c r="A291" t="s">
        <v>345</v>
      </c>
      <c r="B291" t="s">
        <v>68</v>
      </c>
      <c r="C291" t="s">
        <v>346</v>
      </c>
      <c r="D291">
        <v>46387</v>
      </c>
      <c r="E291" t="s">
        <v>11</v>
      </c>
      <c r="F291" s="31" t="s">
        <v>939</v>
      </c>
      <c r="G291" s="54" t="s">
        <v>514</v>
      </c>
      <c r="H291" s="33" t="s">
        <v>940</v>
      </c>
      <c r="I291" s="54" t="s">
        <v>941</v>
      </c>
      <c r="J291" t="s">
        <v>350</v>
      </c>
    </row>
    <row r="292" spans="1:10" x14ac:dyDescent="0.3">
      <c r="A292" t="s">
        <v>345</v>
      </c>
      <c r="B292" t="s">
        <v>68</v>
      </c>
      <c r="C292" t="s">
        <v>346</v>
      </c>
      <c r="D292" t="s">
        <v>346</v>
      </c>
      <c r="E292" t="s">
        <v>22</v>
      </c>
      <c r="F292" s="31" t="s">
        <v>942</v>
      </c>
      <c r="G292" s="54" t="s">
        <v>13</v>
      </c>
      <c r="H292" s="33" t="s">
        <v>943</v>
      </c>
      <c r="I292" s="54">
        <v>59114284</v>
      </c>
      <c r="J292" t="s">
        <v>350</v>
      </c>
    </row>
    <row r="293" spans="1:10" x14ac:dyDescent="0.3">
      <c r="A293" t="s">
        <v>345</v>
      </c>
      <c r="B293" t="s">
        <v>36</v>
      </c>
      <c r="C293" t="s">
        <v>348</v>
      </c>
      <c r="D293" t="s">
        <v>395</v>
      </c>
      <c r="E293" t="s">
        <v>11</v>
      </c>
      <c r="F293" s="31" t="s">
        <v>944</v>
      </c>
      <c r="G293" s="54" t="s">
        <v>317</v>
      </c>
      <c r="H293" s="33" t="s">
        <v>945</v>
      </c>
      <c r="I293" s="54" t="s">
        <v>946</v>
      </c>
      <c r="J293" t="s">
        <v>347</v>
      </c>
    </row>
    <row r="294" spans="1:10" x14ac:dyDescent="0.3">
      <c r="A294" t="s">
        <v>345</v>
      </c>
      <c r="E294" t="s">
        <v>22</v>
      </c>
      <c r="F294" s="31" t="s">
        <v>947</v>
      </c>
      <c r="G294" s="54" t="s">
        <v>897</v>
      </c>
      <c r="H294" s="33" t="s">
        <v>948</v>
      </c>
      <c r="I294" s="54" t="s">
        <v>949</v>
      </c>
    </row>
    <row r="295" spans="1:10" x14ac:dyDescent="0.3">
      <c r="A295" t="s">
        <v>345</v>
      </c>
      <c r="B295" t="s">
        <v>36</v>
      </c>
      <c r="C295" t="s">
        <v>348</v>
      </c>
      <c r="D295">
        <v>46387</v>
      </c>
      <c r="E295" t="s">
        <v>11</v>
      </c>
      <c r="F295" s="31" t="s">
        <v>950</v>
      </c>
      <c r="G295" s="54" t="s">
        <v>951</v>
      </c>
      <c r="H295" s="33" t="s">
        <v>952</v>
      </c>
      <c r="I295" s="54" t="s">
        <v>953</v>
      </c>
      <c r="J295" t="s">
        <v>347</v>
      </c>
    </row>
    <row r="296" spans="1:10" x14ac:dyDescent="0.3">
      <c r="A296" t="s">
        <v>345</v>
      </c>
      <c r="B296" t="s">
        <v>36</v>
      </c>
      <c r="C296" t="s">
        <v>348</v>
      </c>
      <c r="D296">
        <v>46387</v>
      </c>
      <c r="E296" t="s">
        <v>11</v>
      </c>
      <c r="F296" s="31" t="s">
        <v>954</v>
      </c>
      <c r="G296" s="54" t="s">
        <v>226</v>
      </c>
      <c r="H296" s="33" t="s">
        <v>955</v>
      </c>
      <c r="I296" s="54">
        <v>57527985</v>
      </c>
      <c r="J296" t="s">
        <v>347</v>
      </c>
    </row>
    <row r="297" spans="1:10" x14ac:dyDescent="0.3">
      <c r="A297" t="s">
        <v>345</v>
      </c>
      <c r="B297" t="s">
        <v>68</v>
      </c>
      <c r="C297" t="s">
        <v>346</v>
      </c>
      <c r="D297">
        <v>46387</v>
      </c>
      <c r="E297" t="s">
        <v>22</v>
      </c>
      <c r="F297" s="31" t="s">
        <v>956</v>
      </c>
      <c r="G297" s="54" t="s">
        <v>514</v>
      </c>
      <c r="H297" s="33" t="s">
        <v>957</v>
      </c>
      <c r="I297" s="54" t="s">
        <v>958</v>
      </c>
      <c r="J297" t="s">
        <v>347</v>
      </c>
    </row>
    <row r="298" spans="1:10" x14ac:dyDescent="0.3">
      <c r="A298" t="s">
        <v>345</v>
      </c>
      <c r="B298" t="s">
        <v>36</v>
      </c>
      <c r="C298" t="s">
        <v>348</v>
      </c>
      <c r="D298">
        <v>46387</v>
      </c>
      <c r="E298" t="s">
        <v>22</v>
      </c>
      <c r="F298" s="31" t="s">
        <v>255</v>
      </c>
      <c r="G298" s="54" t="s">
        <v>959</v>
      </c>
      <c r="H298" s="33" t="s">
        <v>257</v>
      </c>
      <c r="I298" s="54" t="s">
        <v>960</v>
      </c>
      <c r="J298" t="s">
        <v>347</v>
      </c>
    </row>
    <row r="299" spans="1:10" x14ac:dyDescent="0.3">
      <c r="A299" t="s">
        <v>345</v>
      </c>
      <c r="B299" t="s">
        <v>36</v>
      </c>
      <c r="C299" t="s">
        <v>348</v>
      </c>
      <c r="D299">
        <v>46387</v>
      </c>
      <c r="E299" t="s">
        <v>22</v>
      </c>
      <c r="F299" s="31" t="s">
        <v>961</v>
      </c>
      <c r="G299" s="54" t="s">
        <v>959</v>
      </c>
      <c r="H299" s="33" t="s">
        <v>260</v>
      </c>
      <c r="I299" s="54" t="s">
        <v>962</v>
      </c>
      <c r="J299" t="s">
        <v>347</v>
      </c>
    </row>
    <row r="300" spans="1:10" x14ac:dyDescent="0.3">
      <c r="A300" t="s">
        <v>345</v>
      </c>
      <c r="B300" t="s">
        <v>36</v>
      </c>
      <c r="C300" t="s">
        <v>348</v>
      </c>
      <c r="D300">
        <v>46387</v>
      </c>
      <c r="E300" t="s">
        <v>22</v>
      </c>
      <c r="F300" s="31" t="s">
        <v>262</v>
      </c>
      <c r="G300" s="54" t="s">
        <v>959</v>
      </c>
      <c r="H300" s="33" t="s">
        <v>263</v>
      </c>
      <c r="I300" s="54" t="s">
        <v>963</v>
      </c>
      <c r="J300" t="s">
        <v>362</v>
      </c>
    </row>
    <row r="301" spans="1:10" x14ac:dyDescent="0.3">
      <c r="A301" t="s">
        <v>345</v>
      </c>
      <c r="B301" t="s">
        <v>68</v>
      </c>
      <c r="C301" t="s">
        <v>348</v>
      </c>
      <c r="D301">
        <v>46387</v>
      </c>
      <c r="E301" t="s">
        <v>11</v>
      </c>
      <c r="F301" s="31" t="s">
        <v>964</v>
      </c>
      <c r="G301" s="54" t="s">
        <v>13</v>
      </c>
      <c r="H301" s="33" t="s">
        <v>965</v>
      </c>
      <c r="I301" s="54">
        <v>13936862</v>
      </c>
      <c r="J301" t="s">
        <v>350</v>
      </c>
    </row>
    <row r="302" spans="1:10" x14ac:dyDescent="0.3">
      <c r="A302" t="s">
        <v>345</v>
      </c>
      <c r="B302" t="s">
        <v>68</v>
      </c>
      <c r="C302" t="s">
        <v>348</v>
      </c>
      <c r="D302">
        <v>46387</v>
      </c>
      <c r="E302" t="s">
        <v>11</v>
      </c>
      <c r="F302" s="31" t="s">
        <v>966</v>
      </c>
      <c r="G302" s="54" t="s">
        <v>74</v>
      </c>
      <c r="H302" s="33" t="s">
        <v>967</v>
      </c>
      <c r="I302" s="54" t="s">
        <v>968</v>
      </c>
      <c r="J302" t="s">
        <v>362</v>
      </c>
    </row>
    <row r="303" spans="1:10" x14ac:dyDescent="0.3">
      <c r="A303" t="s">
        <v>345</v>
      </c>
      <c r="B303" t="s">
        <v>36</v>
      </c>
      <c r="C303" t="s">
        <v>348</v>
      </c>
      <c r="D303">
        <v>46387</v>
      </c>
      <c r="E303" t="s">
        <v>22</v>
      </c>
      <c r="F303" s="48" t="s">
        <v>969</v>
      </c>
      <c r="G303" s="54" t="s">
        <v>970</v>
      </c>
      <c r="H303" s="33" t="s">
        <v>971</v>
      </c>
      <c r="I303" s="54">
        <v>58313423</v>
      </c>
      <c r="J303" t="s">
        <v>347</v>
      </c>
    </row>
    <row r="304" spans="1:10" x14ac:dyDescent="0.3">
      <c r="A304" t="s">
        <v>345</v>
      </c>
      <c r="B304" t="s">
        <v>68</v>
      </c>
      <c r="C304" t="s">
        <v>348</v>
      </c>
      <c r="D304">
        <v>46387</v>
      </c>
      <c r="E304" t="s">
        <v>11</v>
      </c>
      <c r="F304" s="31" t="s">
        <v>972</v>
      </c>
      <c r="G304" s="54" t="s">
        <v>514</v>
      </c>
      <c r="H304" s="33" t="s">
        <v>973</v>
      </c>
      <c r="I304" s="54" t="s">
        <v>974</v>
      </c>
      <c r="J304" t="s">
        <v>347</v>
      </c>
    </row>
    <row r="305" spans="1:10" x14ac:dyDescent="0.3">
      <c r="A305" t="s">
        <v>345</v>
      </c>
      <c r="B305" t="s">
        <v>36</v>
      </c>
      <c r="C305" t="s">
        <v>348</v>
      </c>
      <c r="D305">
        <v>46387</v>
      </c>
      <c r="E305" t="s">
        <v>22</v>
      </c>
      <c r="F305" s="31" t="s">
        <v>975</v>
      </c>
      <c r="G305" s="54" t="s">
        <v>226</v>
      </c>
      <c r="H305" s="33" t="s">
        <v>976</v>
      </c>
      <c r="I305" s="54">
        <v>53730259</v>
      </c>
      <c r="J305" t="s">
        <v>347</v>
      </c>
    </row>
    <row r="306" spans="1:10" x14ac:dyDescent="0.3">
      <c r="A306" t="s">
        <v>345</v>
      </c>
      <c r="B306" t="s">
        <v>68</v>
      </c>
      <c r="C306" t="s">
        <v>348</v>
      </c>
      <c r="D306">
        <v>46387</v>
      </c>
      <c r="E306" t="s">
        <v>22</v>
      </c>
      <c r="F306" s="48" t="s">
        <v>977</v>
      </c>
      <c r="G306" s="54" t="s">
        <v>74</v>
      </c>
      <c r="H306" s="33" t="s">
        <v>978</v>
      </c>
      <c r="I306" s="54" t="s">
        <v>979</v>
      </c>
      <c r="J306" t="s">
        <v>347</v>
      </c>
    </row>
    <row r="307" spans="1:10" x14ac:dyDescent="0.3">
      <c r="A307" t="s">
        <v>345</v>
      </c>
      <c r="B307" t="s">
        <v>36</v>
      </c>
      <c r="C307" t="s">
        <v>348</v>
      </c>
      <c r="D307">
        <v>46387</v>
      </c>
      <c r="E307" t="s">
        <v>11</v>
      </c>
      <c r="F307" s="31" t="s">
        <v>980</v>
      </c>
      <c r="G307" s="54" t="s">
        <v>13</v>
      </c>
      <c r="H307" s="33" t="s">
        <v>981</v>
      </c>
      <c r="I307" s="54">
        <v>18176897</v>
      </c>
      <c r="J307" t="s">
        <v>350</v>
      </c>
    </row>
    <row r="308" spans="1:10" x14ac:dyDescent="0.3">
      <c r="A308" t="s">
        <v>345</v>
      </c>
      <c r="B308" t="s">
        <v>36</v>
      </c>
      <c r="C308" t="s">
        <v>348</v>
      </c>
      <c r="D308">
        <v>46387</v>
      </c>
      <c r="E308" t="s">
        <v>22</v>
      </c>
      <c r="F308" s="31" t="s">
        <v>982</v>
      </c>
      <c r="G308" s="54" t="s">
        <v>983</v>
      </c>
      <c r="H308" s="33" t="s">
        <v>984</v>
      </c>
      <c r="I308" s="54" t="s">
        <v>985</v>
      </c>
      <c r="J308" t="s">
        <v>347</v>
      </c>
    </row>
    <row r="309" spans="1:10" x14ac:dyDescent="0.3">
      <c r="A309" t="s">
        <v>345</v>
      </c>
      <c r="B309" t="s">
        <v>68</v>
      </c>
      <c r="C309" t="s">
        <v>348</v>
      </c>
      <c r="D309">
        <v>46387</v>
      </c>
      <c r="E309" t="s">
        <v>22</v>
      </c>
      <c r="F309" s="31" t="s">
        <v>986</v>
      </c>
      <c r="G309" s="54" t="s">
        <v>13</v>
      </c>
      <c r="H309" s="33" t="s">
        <v>987</v>
      </c>
      <c r="I309" s="54">
        <v>54310405</v>
      </c>
      <c r="J309" t="s">
        <v>352</v>
      </c>
    </row>
    <row r="310" spans="1:10" x14ac:dyDescent="0.3">
      <c r="A310" t="s">
        <v>345</v>
      </c>
      <c r="B310" t="s">
        <v>68</v>
      </c>
      <c r="E310" t="s">
        <v>22</v>
      </c>
      <c r="F310" s="31" t="s">
        <v>988</v>
      </c>
      <c r="G310" s="54" t="s">
        <v>923</v>
      </c>
      <c r="H310" s="33" t="s">
        <v>989</v>
      </c>
      <c r="I310" s="54" t="s">
        <v>990</v>
      </c>
      <c r="J310" t="s">
        <v>347</v>
      </c>
    </row>
    <row r="311" spans="1:10" x14ac:dyDescent="0.3">
      <c r="A311" t="s">
        <v>345</v>
      </c>
      <c r="B311" t="s">
        <v>36</v>
      </c>
      <c r="C311" t="s">
        <v>348</v>
      </c>
      <c r="D311">
        <v>46387</v>
      </c>
      <c r="E311" t="s">
        <v>11</v>
      </c>
      <c r="F311" t="s">
        <v>991</v>
      </c>
      <c r="G311" s="54" t="s">
        <v>13</v>
      </c>
      <c r="H311" t="s">
        <v>992</v>
      </c>
      <c r="I311" s="54">
        <v>10338367</v>
      </c>
      <c r="J311" t="s">
        <v>350</v>
      </c>
    </row>
    <row r="312" spans="1:10" x14ac:dyDescent="0.3">
      <c r="A312" t="s">
        <v>345</v>
      </c>
      <c r="B312" t="s">
        <v>68</v>
      </c>
      <c r="C312" t="s">
        <v>348</v>
      </c>
      <c r="D312">
        <v>46203</v>
      </c>
      <c r="E312" t="s">
        <v>11</v>
      </c>
      <c r="F312" t="s">
        <v>993</v>
      </c>
      <c r="G312" s="54" t="s">
        <v>13</v>
      </c>
      <c r="H312" t="s">
        <v>994</v>
      </c>
      <c r="I312" s="54">
        <v>12995361</v>
      </c>
      <c r="J312" t="s">
        <v>350</v>
      </c>
    </row>
    <row r="313" spans="1:10" x14ac:dyDescent="0.3">
      <c r="A313" t="s">
        <v>345</v>
      </c>
      <c r="B313" t="s">
        <v>36</v>
      </c>
      <c r="C313" t="s">
        <v>346</v>
      </c>
      <c r="E313" t="s">
        <v>11</v>
      </c>
      <c r="F313" t="s">
        <v>995</v>
      </c>
      <c r="G313" s="54" t="s">
        <v>13</v>
      </c>
      <c r="H313" t="s">
        <v>996</v>
      </c>
      <c r="I313" s="54">
        <v>14891650</v>
      </c>
    </row>
    <row r="314" spans="1:10" x14ac:dyDescent="0.3">
      <c r="A314" t="s">
        <v>345</v>
      </c>
      <c r="B314" t="s">
        <v>68</v>
      </c>
      <c r="C314" t="s">
        <v>346</v>
      </c>
      <c r="D314" t="s">
        <v>346</v>
      </c>
      <c r="E314" t="s">
        <v>22</v>
      </c>
      <c r="F314" t="s">
        <v>997</v>
      </c>
      <c r="G314" s="54" t="s">
        <v>998</v>
      </c>
      <c r="H314" t="s">
        <v>999</v>
      </c>
      <c r="I314" s="54">
        <v>56063990</v>
      </c>
    </row>
    <row r="315" spans="1:10" x14ac:dyDescent="0.3">
      <c r="A315" t="s">
        <v>345</v>
      </c>
      <c r="B315" t="s">
        <v>36</v>
      </c>
      <c r="C315" t="s">
        <v>361</v>
      </c>
      <c r="E315" t="s">
        <v>11</v>
      </c>
      <c r="F315" t="s">
        <v>1000</v>
      </c>
      <c r="G315" s="54" t="s">
        <v>74</v>
      </c>
      <c r="H315" t="s">
        <v>1001</v>
      </c>
      <c r="I315" s="54" t="s">
        <v>1002</v>
      </c>
      <c r="J315" t="s">
        <v>352</v>
      </c>
    </row>
    <row r="316" spans="1:10" x14ac:dyDescent="0.3">
      <c r="A316" t="s">
        <v>345</v>
      </c>
      <c r="B316" t="s">
        <v>68</v>
      </c>
      <c r="C316" t="s">
        <v>348</v>
      </c>
      <c r="D316">
        <v>46387</v>
      </c>
      <c r="E316" t="s">
        <v>22</v>
      </c>
      <c r="F316" t="s">
        <v>1003</v>
      </c>
      <c r="G316" s="54" t="s">
        <v>200</v>
      </c>
      <c r="H316" t="s">
        <v>1004</v>
      </c>
      <c r="I316" s="54" t="s">
        <v>1005</v>
      </c>
      <c r="J316" t="s">
        <v>347</v>
      </c>
    </row>
    <row r="317" spans="1:10" x14ac:dyDescent="0.3">
      <c r="A317" t="s">
        <v>345</v>
      </c>
      <c r="B317" t="s">
        <v>36</v>
      </c>
      <c r="C317" t="s">
        <v>348</v>
      </c>
      <c r="D317">
        <v>46387</v>
      </c>
      <c r="E317" t="s">
        <v>22</v>
      </c>
      <c r="F317" t="s">
        <v>1006</v>
      </c>
      <c r="G317" s="54" t="s">
        <v>13</v>
      </c>
      <c r="H317" t="s">
        <v>1007</v>
      </c>
      <c r="I317" s="54">
        <v>52155620</v>
      </c>
      <c r="J317" t="s">
        <v>352</v>
      </c>
    </row>
    <row r="318" spans="1:10" x14ac:dyDescent="0.3">
      <c r="A318" t="s">
        <v>345</v>
      </c>
      <c r="B318" t="s">
        <v>36</v>
      </c>
      <c r="C318" t="s">
        <v>348</v>
      </c>
      <c r="D318">
        <v>46387</v>
      </c>
      <c r="E318" t="s">
        <v>22</v>
      </c>
      <c r="F318" t="s">
        <v>1008</v>
      </c>
      <c r="G318" s="54" t="s">
        <v>13</v>
      </c>
      <c r="H318" t="s">
        <v>1009</v>
      </c>
      <c r="I318" s="54">
        <v>55838929</v>
      </c>
      <c r="J318" t="s">
        <v>352</v>
      </c>
    </row>
    <row r="319" spans="1:10" x14ac:dyDescent="0.3">
      <c r="A319" t="s">
        <v>345</v>
      </c>
      <c r="B319" t="s">
        <v>36</v>
      </c>
      <c r="C319" t="s">
        <v>348</v>
      </c>
      <c r="D319">
        <v>46419</v>
      </c>
      <c r="E319" t="s">
        <v>11</v>
      </c>
      <c r="F319" t="s">
        <v>1010</v>
      </c>
      <c r="G319" s="54" t="s">
        <v>226</v>
      </c>
      <c r="H319" t="s">
        <v>1011</v>
      </c>
      <c r="I319" s="54">
        <v>55077502</v>
      </c>
      <c r="J319" t="s">
        <v>347</v>
      </c>
    </row>
    <row r="320" spans="1:10" x14ac:dyDescent="0.3">
      <c r="A320" t="s">
        <v>345</v>
      </c>
      <c r="B320" t="s">
        <v>36</v>
      </c>
      <c r="C320" t="s">
        <v>348</v>
      </c>
      <c r="D320">
        <v>46387</v>
      </c>
      <c r="E320" t="s">
        <v>22</v>
      </c>
      <c r="F320" t="s">
        <v>1012</v>
      </c>
      <c r="G320" s="54" t="s">
        <v>862</v>
      </c>
      <c r="H320" t="s">
        <v>1013</v>
      </c>
      <c r="I320" s="54" t="s">
        <v>1014</v>
      </c>
      <c r="J320" t="s">
        <v>352</v>
      </c>
    </row>
    <row r="321" spans="1:10" x14ac:dyDescent="0.3">
      <c r="A321" t="s">
        <v>345</v>
      </c>
      <c r="B321" t="s">
        <v>36</v>
      </c>
      <c r="C321" t="s">
        <v>348</v>
      </c>
      <c r="D321">
        <v>46387</v>
      </c>
      <c r="E321" t="s">
        <v>11</v>
      </c>
      <c r="F321" t="s">
        <v>1015</v>
      </c>
      <c r="G321" s="54" t="s">
        <v>231</v>
      </c>
      <c r="H321" t="s">
        <v>1016</v>
      </c>
      <c r="I321" s="54">
        <v>59043855</v>
      </c>
      <c r="J321" t="s">
        <v>347</v>
      </c>
    </row>
    <row r="322" spans="1:10" x14ac:dyDescent="0.3">
      <c r="A322" t="s">
        <v>345</v>
      </c>
      <c r="B322" t="s">
        <v>68</v>
      </c>
      <c r="C322" t="s">
        <v>348</v>
      </c>
      <c r="D322">
        <v>46387</v>
      </c>
      <c r="E322" t="s">
        <v>22</v>
      </c>
      <c r="F322" t="s">
        <v>1017</v>
      </c>
      <c r="G322" s="54" t="s">
        <v>514</v>
      </c>
      <c r="H322" t="s">
        <v>1018</v>
      </c>
      <c r="I322" s="54" t="s">
        <v>1019</v>
      </c>
      <c r="J322" t="s">
        <v>362</v>
      </c>
    </row>
    <row r="323" spans="1:10" x14ac:dyDescent="0.3">
      <c r="A323" t="s">
        <v>345</v>
      </c>
      <c r="B323" t="s">
        <v>68</v>
      </c>
      <c r="C323" t="s">
        <v>348</v>
      </c>
      <c r="D323">
        <v>46387</v>
      </c>
      <c r="E323" t="s">
        <v>22</v>
      </c>
      <c r="F323" t="s">
        <v>1020</v>
      </c>
      <c r="G323" s="54" t="s">
        <v>419</v>
      </c>
      <c r="H323" t="s">
        <v>1021</v>
      </c>
      <c r="I323" s="54">
        <v>135924</v>
      </c>
      <c r="J323" t="s">
        <v>352</v>
      </c>
    </row>
    <row r="324" spans="1:10" x14ac:dyDescent="0.3">
      <c r="A324" t="s">
        <v>345</v>
      </c>
      <c r="B324" t="s">
        <v>68</v>
      </c>
      <c r="C324" t="s">
        <v>348</v>
      </c>
      <c r="D324">
        <v>46387</v>
      </c>
      <c r="E324" t="s">
        <v>11</v>
      </c>
      <c r="F324" t="s">
        <v>1022</v>
      </c>
      <c r="G324" s="54" t="s">
        <v>578</v>
      </c>
      <c r="H324" t="s">
        <v>1023</v>
      </c>
      <c r="I324" s="54" t="s">
        <v>1024</v>
      </c>
      <c r="J324" t="s">
        <v>362</v>
      </c>
    </row>
    <row r="325" spans="1:10" x14ac:dyDescent="0.3">
      <c r="A325" t="s">
        <v>345</v>
      </c>
      <c r="B325" t="s">
        <v>68</v>
      </c>
      <c r="C325" t="s">
        <v>348</v>
      </c>
      <c r="D325">
        <v>46387</v>
      </c>
      <c r="E325" t="s">
        <v>11</v>
      </c>
      <c r="F325" t="s">
        <v>1025</v>
      </c>
      <c r="G325" s="54" t="s">
        <v>432</v>
      </c>
      <c r="H325" t="s">
        <v>1026</v>
      </c>
      <c r="I325" s="54" t="s">
        <v>1027</v>
      </c>
      <c r="J325" t="s">
        <v>362</v>
      </c>
    </row>
    <row r="326" spans="1:10" x14ac:dyDescent="0.3">
      <c r="A326" t="s">
        <v>345</v>
      </c>
      <c r="B326" t="s">
        <v>68</v>
      </c>
      <c r="E326" t="s">
        <v>11</v>
      </c>
      <c r="F326" t="s">
        <v>1028</v>
      </c>
      <c r="G326" s="54" t="s">
        <v>432</v>
      </c>
      <c r="H326" t="s">
        <v>1029</v>
      </c>
      <c r="I326" s="54" t="s">
        <v>1030</v>
      </c>
      <c r="J326" t="s">
        <v>347</v>
      </c>
    </row>
    <row r="327" spans="1:10" x14ac:dyDescent="0.3">
      <c r="A327" t="s">
        <v>345</v>
      </c>
      <c r="B327" t="s">
        <v>68</v>
      </c>
      <c r="C327" t="s">
        <v>348</v>
      </c>
      <c r="D327">
        <v>46387</v>
      </c>
      <c r="E327" t="s">
        <v>22</v>
      </c>
      <c r="F327" t="s">
        <v>1031</v>
      </c>
      <c r="G327" s="54" t="s">
        <v>909</v>
      </c>
      <c r="H327" t="s">
        <v>1032</v>
      </c>
      <c r="I327" s="54" t="s">
        <v>1033</v>
      </c>
      <c r="J327" t="s">
        <v>362</v>
      </c>
    </row>
    <row r="328" spans="1:10" x14ac:dyDescent="0.3">
      <c r="A328" t="s">
        <v>345</v>
      </c>
      <c r="B328" t="s">
        <v>36</v>
      </c>
      <c r="C328" t="s">
        <v>348</v>
      </c>
      <c r="D328">
        <v>46387</v>
      </c>
      <c r="E328" t="s">
        <v>22</v>
      </c>
      <c r="F328" t="s">
        <v>1034</v>
      </c>
      <c r="G328" s="54" t="s">
        <v>231</v>
      </c>
      <c r="H328" t="s">
        <v>1035</v>
      </c>
      <c r="I328" s="54">
        <v>57526703</v>
      </c>
      <c r="J328" t="s">
        <v>347</v>
      </c>
    </row>
    <row r="329" spans="1:10" x14ac:dyDescent="0.3">
      <c r="A329" t="s">
        <v>345</v>
      </c>
      <c r="B329" t="s">
        <v>68</v>
      </c>
      <c r="C329" t="s">
        <v>348</v>
      </c>
      <c r="D329">
        <v>46387</v>
      </c>
      <c r="E329" t="s">
        <v>22</v>
      </c>
      <c r="F329" t="s">
        <v>1036</v>
      </c>
      <c r="G329" s="54" t="s">
        <v>291</v>
      </c>
      <c r="H329" t="s">
        <v>1037</v>
      </c>
      <c r="I329" s="54" t="s">
        <v>1038</v>
      </c>
      <c r="J329" t="s">
        <v>362</v>
      </c>
    </row>
    <row r="330" spans="1:10" x14ac:dyDescent="0.3">
      <c r="A330" t="s">
        <v>345</v>
      </c>
      <c r="B330" t="s">
        <v>36</v>
      </c>
      <c r="C330" t="s">
        <v>348</v>
      </c>
      <c r="D330">
        <v>46446</v>
      </c>
      <c r="E330" t="s">
        <v>22</v>
      </c>
      <c r="F330" t="s">
        <v>1039</v>
      </c>
      <c r="G330" s="54" t="s">
        <v>226</v>
      </c>
      <c r="H330" t="s">
        <v>1040</v>
      </c>
      <c r="I330" s="54">
        <v>52154791</v>
      </c>
      <c r="J330" t="s">
        <v>362</v>
      </c>
    </row>
    <row r="331" spans="1:10" x14ac:dyDescent="0.3">
      <c r="A331" t="s">
        <v>345</v>
      </c>
      <c r="B331" t="s">
        <v>68</v>
      </c>
      <c r="C331" t="s">
        <v>348</v>
      </c>
      <c r="D331">
        <v>46387</v>
      </c>
      <c r="E331" t="s">
        <v>11</v>
      </c>
      <c r="F331" t="s">
        <v>1041</v>
      </c>
      <c r="G331" s="54" t="s">
        <v>13</v>
      </c>
      <c r="H331" t="s">
        <v>1042</v>
      </c>
      <c r="I331" s="54">
        <v>47577786</v>
      </c>
      <c r="J331" t="s">
        <v>350</v>
      </c>
    </row>
    <row r="332" spans="1:10" x14ac:dyDescent="0.3">
      <c r="A332" t="s">
        <v>345</v>
      </c>
      <c r="B332" t="s">
        <v>68</v>
      </c>
      <c r="C332" t="s">
        <v>1043</v>
      </c>
      <c r="D332" t="s">
        <v>1043</v>
      </c>
      <c r="F332" t="s">
        <v>1044</v>
      </c>
      <c r="G332" s="54" t="s">
        <v>13</v>
      </c>
      <c r="H332" t="s">
        <v>1045</v>
      </c>
      <c r="I332" s="54">
        <v>16508427</v>
      </c>
    </row>
    <row r="333" spans="1:10" x14ac:dyDescent="0.3">
      <c r="A333" t="s">
        <v>345</v>
      </c>
      <c r="B333" t="s">
        <v>68</v>
      </c>
      <c r="C333" t="s">
        <v>348</v>
      </c>
      <c r="D333">
        <v>46387</v>
      </c>
      <c r="E333" t="s">
        <v>22</v>
      </c>
      <c r="F333" t="s">
        <v>300</v>
      </c>
      <c r="G333" s="54" t="s">
        <v>291</v>
      </c>
      <c r="H333" t="s">
        <v>301</v>
      </c>
      <c r="I333" s="54" t="s">
        <v>302</v>
      </c>
    </row>
    <row r="334" spans="1:10" x14ac:dyDescent="0.3">
      <c r="A334" t="s">
        <v>345</v>
      </c>
      <c r="B334" t="s">
        <v>36</v>
      </c>
      <c r="C334" t="s">
        <v>348</v>
      </c>
      <c r="D334">
        <v>46387</v>
      </c>
      <c r="E334" t="s">
        <v>22</v>
      </c>
      <c r="F334" t="s">
        <v>1046</v>
      </c>
      <c r="G334" s="54" t="s">
        <v>323</v>
      </c>
      <c r="H334" t="s">
        <v>1047</v>
      </c>
      <c r="I334" s="54" t="s">
        <v>1048</v>
      </c>
      <c r="J334" t="s">
        <v>352</v>
      </c>
    </row>
    <row r="335" spans="1:10" x14ac:dyDescent="0.3">
      <c r="A335" t="s">
        <v>345</v>
      </c>
      <c r="B335" t="s">
        <v>36</v>
      </c>
      <c r="C335" t="s">
        <v>348</v>
      </c>
      <c r="D335">
        <v>46478</v>
      </c>
      <c r="E335" t="s">
        <v>22</v>
      </c>
      <c r="F335" t="s">
        <v>1049</v>
      </c>
      <c r="G335" s="54" t="s">
        <v>226</v>
      </c>
      <c r="H335" t="s">
        <v>1050</v>
      </c>
      <c r="I335" s="54">
        <v>94587482</v>
      </c>
      <c r="J335" t="s">
        <v>362</v>
      </c>
    </row>
    <row r="336" spans="1:10" x14ac:dyDescent="0.3">
      <c r="A336" t="s">
        <v>345</v>
      </c>
      <c r="B336" t="s">
        <v>68</v>
      </c>
      <c r="C336" t="s">
        <v>348</v>
      </c>
      <c r="D336">
        <v>46329</v>
      </c>
      <c r="E336" t="s">
        <v>22</v>
      </c>
      <c r="F336" t="s">
        <v>1051</v>
      </c>
      <c r="G336" s="54" t="s">
        <v>13</v>
      </c>
      <c r="H336" t="s">
        <v>1052</v>
      </c>
      <c r="I336" s="54">
        <v>53722595</v>
      </c>
      <c r="J336" t="s">
        <v>352</v>
      </c>
    </row>
    <row r="337" spans="1:10" x14ac:dyDescent="0.3">
      <c r="A337" t="s">
        <v>345</v>
      </c>
      <c r="B337" t="s">
        <v>68</v>
      </c>
      <c r="C337" t="s">
        <v>361</v>
      </c>
      <c r="E337" t="s">
        <v>22</v>
      </c>
      <c r="F337" t="s">
        <v>1053</v>
      </c>
      <c r="G337" s="54" t="s">
        <v>326</v>
      </c>
      <c r="H337" t="s">
        <v>1054</v>
      </c>
      <c r="I337" s="54">
        <v>410303</v>
      </c>
      <c r="J337" t="s">
        <v>347</v>
      </c>
    </row>
    <row r="338" spans="1:10" x14ac:dyDescent="0.3">
      <c r="A338" t="s">
        <v>345</v>
      </c>
      <c r="B338" t="s">
        <v>36</v>
      </c>
      <c r="C338" t="s">
        <v>10</v>
      </c>
      <c r="E338" t="s">
        <v>11</v>
      </c>
      <c r="F338" t="s">
        <v>1055</v>
      </c>
      <c r="G338" s="54" t="s">
        <v>514</v>
      </c>
      <c r="H338" t="s">
        <v>1056</v>
      </c>
      <c r="I338" s="54" t="s">
        <v>1057</v>
      </c>
      <c r="J338" t="s">
        <v>352</v>
      </c>
    </row>
    <row r="339" spans="1:10" x14ac:dyDescent="0.3">
      <c r="A339" t="s">
        <v>345</v>
      </c>
      <c r="B339" t="s">
        <v>68</v>
      </c>
      <c r="E339" t="s">
        <v>22</v>
      </c>
      <c r="F339" t="s">
        <v>1058</v>
      </c>
      <c r="G339" s="54" t="s">
        <v>578</v>
      </c>
      <c r="H339" t="s">
        <v>1059</v>
      </c>
      <c r="I339" s="54" t="s">
        <v>1060</v>
      </c>
      <c r="J339" t="s">
        <v>347</v>
      </c>
    </row>
    <row r="340" spans="1:10" x14ac:dyDescent="0.3">
      <c r="A340" t="s">
        <v>345</v>
      </c>
      <c r="B340" t="s">
        <v>36</v>
      </c>
      <c r="C340" t="s">
        <v>348</v>
      </c>
      <c r="D340">
        <v>46507</v>
      </c>
      <c r="E340" t="s">
        <v>1061</v>
      </c>
      <c r="F340" t="s">
        <v>1062</v>
      </c>
      <c r="G340" s="54" t="s">
        <v>226</v>
      </c>
      <c r="H340" t="s">
        <v>1063</v>
      </c>
      <c r="I340" s="54">
        <v>53730644</v>
      </c>
      <c r="J340" t="s">
        <v>362</v>
      </c>
    </row>
    <row r="341" spans="1:10" x14ac:dyDescent="0.3">
      <c r="A341" t="s">
        <v>345</v>
      </c>
      <c r="B341" t="s">
        <v>36</v>
      </c>
      <c r="C341" t="s">
        <v>348</v>
      </c>
      <c r="D341">
        <v>46387</v>
      </c>
      <c r="E341" t="s">
        <v>1061</v>
      </c>
      <c r="F341" t="s">
        <v>1064</v>
      </c>
      <c r="G341" s="54" t="s">
        <v>983</v>
      </c>
      <c r="H341" t="s">
        <v>1065</v>
      </c>
      <c r="I341" s="54" t="s">
        <v>1066</v>
      </c>
      <c r="J341" t="s">
        <v>347</v>
      </c>
    </row>
    <row r="342" spans="1:10" x14ac:dyDescent="0.3">
      <c r="A342" t="s">
        <v>345</v>
      </c>
      <c r="B342" t="s">
        <v>68</v>
      </c>
      <c r="C342" t="s">
        <v>10</v>
      </c>
      <c r="E342" t="s">
        <v>1061</v>
      </c>
      <c r="F342" t="s">
        <v>1067</v>
      </c>
      <c r="G342" s="54" t="s">
        <v>13</v>
      </c>
      <c r="H342" t="s">
        <v>1068</v>
      </c>
      <c r="I342" s="54">
        <v>56246854</v>
      </c>
      <c r="J342" t="s">
        <v>352</v>
      </c>
    </row>
    <row r="343" spans="1:10" x14ac:dyDescent="0.3">
      <c r="A343" t="s">
        <v>345</v>
      </c>
      <c r="B343" t="s">
        <v>36</v>
      </c>
      <c r="C343" t="s">
        <v>348</v>
      </c>
      <c r="D343">
        <v>46387</v>
      </c>
      <c r="E343" t="s">
        <v>1069</v>
      </c>
      <c r="F343" t="s">
        <v>1070</v>
      </c>
      <c r="G343" s="54" t="s">
        <v>13</v>
      </c>
      <c r="H343" t="s">
        <v>1071</v>
      </c>
      <c r="I343" s="54">
        <v>54474823</v>
      </c>
      <c r="J343" t="s">
        <v>352</v>
      </c>
    </row>
    <row r="344" spans="1:10" x14ac:dyDescent="0.3">
      <c r="A344" t="s">
        <v>345</v>
      </c>
      <c r="B344" t="s">
        <v>36</v>
      </c>
      <c r="C344" t="s">
        <v>10</v>
      </c>
      <c r="E344" t="s">
        <v>1069</v>
      </c>
      <c r="F344" t="s">
        <v>1072</v>
      </c>
      <c r="G344" s="54" t="s">
        <v>514</v>
      </c>
      <c r="H344" t="s">
        <v>1073</v>
      </c>
      <c r="I344" s="54" t="s">
        <v>1074</v>
      </c>
      <c r="J344" t="s">
        <v>347</v>
      </c>
    </row>
    <row r="345" spans="1:10" x14ac:dyDescent="0.3">
      <c r="A345" t="s">
        <v>345</v>
      </c>
      <c r="B345" t="s">
        <v>68</v>
      </c>
      <c r="C345" t="s">
        <v>10</v>
      </c>
      <c r="E345" t="s">
        <v>1069</v>
      </c>
      <c r="F345" t="s">
        <v>1075</v>
      </c>
      <c r="G345" s="54" t="s">
        <v>13</v>
      </c>
      <c r="H345" t="s">
        <v>1076</v>
      </c>
      <c r="I345" s="54">
        <v>14154060</v>
      </c>
    </row>
    <row r="346" spans="1:10" x14ac:dyDescent="0.3">
      <c r="A346" t="s">
        <v>345</v>
      </c>
      <c r="E346" t="s">
        <v>1061</v>
      </c>
      <c r="F346" t="s">
        <v>1077</v>
      </c>
      <c r="G346" s="54" t="s">
        <v>13</v>
      </c>
      <c r="I346" s="54"/>
    </row>
    <row r="347" spans="1:10" x14ac:dyDescent="0.3">
      <c r="A347" t="s">
        <v>345</v>
      </c>
      <c r="I347" s="54"/>
    </row>
    <row r="348" spans="1:10" x14ac:dyDescent="0.3">
      <c r="A348" t="s">
        <v>345</v>
      </c>
      <c r="I348" s="54"/>
    </row>
    <row r="349" spans="1:10" x14ac:dyDescent="0.3">
      <c r="A349" t="s">
        <v>345</v>
      </c>
      <c r="I349" s="54"/>
    </row>
    <row r="350" spans="1:10" x14ac:dyDescent="0.3">
      <c r="A350" t="s">
        <v>345</v>
      </c>
      <c r="I350" s="54"/>
    </row>
    <row r="351" spans="1:10" x14ac:dyDescent="0.3">
      <c r="A351" t="s">
        <v>345</v>
      </c>
      <c r="I351" s="54"/>
    </row>
    <row r="352" spans="1:10" x14ac:dyDescent="0.3">
      <c r="A352" t="s">
        <v>345</v>
      </c>
      <c r="I352" s="54"/>
    </row>
    <row r="353" spans="1:10" x14ac:dyDescent="0.3">
      <c r="A353" t="s">
        <v>345</v>
      </c>
      <c r="I353" s="54"/>
    </row>
    <row r="354" spans="1:10" x14ac:dyDescent="0.3">
      <c r="A354" t="s">
        <v>345</v>
      </c>
      <c r="I354" s="54"/>
    </row>
    <row r="355" spans="1:10" x14ac:dyDescent="0.3">
      <c r="A355" t="s">
        <v>345</v>
      </c>
      <c r="C355" t="s">
        <v>1078</v>
      </c>
      <c r="G355" s="54" t="s">
        <v>1079</v>
      </c>
      <c r="I355" s="54"/>
    </row>
    <row r="356" spans="1:10" x14ac:dyDescent="0.3">
      <c r="A356" t="s">
        <v>345</v>
      </c>
      <c r="B356" t="s">
        <v>9</v>
      </c>
      <c r="C356" t="s">
        <v>346</v>
      </c>
      <c r="E356" t="s">
        <v>11</v>
      </c>
      <c r="F356" t="s">
        <v>12</v>
      </c>
      <c r="G356" s="54" t="s">
        <v>13</v>
      </c>
      <c r="H356" t="s">
        <v>14</v>
      </c>
      <c r="I356" s="54" t="s">
        <v>15</v>
      </c>
      <c r="J356" t="s">
        <v>347</v>
      </c>
    </row>
    <row r="357" spans="1:10" x14ac:dyDescent="0.3">
      <c r="A357" t="s">
        <v>345</v>
      </c>
      <c r="B357" t="s">
        <v>9</v>
      </c>
      <c r="C357" t="s">
        <v>10</v>
      </c>
      <c r="E357" t="s">
        <v>11</v>
      </c>
      <c r="F357" t="s">
        <v>16</v>
      </c>
      <c r="G357" s="54" t="s">
        <v>13</v>
      </c>
      <c r="H357" t="s">
        <v>17</v>
      </c>
      <c r="I357" s="54" t="s">
        <v>18</v>
      </c>
      <c r="J357" t="s">
        <v>350</v>
      </c>
    </row>
    <row r="358" spans="1:10" x14ac:dyDescent="0.3">
      <c r="A358" t="s">
        <v>345</v>
      </c>
      <c r="B358" t="s">
        <v>9</v>
      </c>
      <c r="C358" t="s">
        <v>361</v>
      </c>
      <c r="E358" t="s">
        <v>11</v>
      </c>
      <c r="F358" t="s">
        <v>19</v>
      </c>
      <c r="G358" s="54" t="s">
        <v>13</v>
      </c>
      <c r="H358" t="s">
        <v>20</v>
      </c>
      <c r="I358" s="54" t="s">
        <v>21</v>
      </c>
      <c r="J358" t="s">
        <v>352</v>
      </c>
    </row>
    <row r="359" spans="1:10" x14ac:dyDescent="0.3">
      <c r="A359" t="s">
        <v>345</v>
      </c>
      <c r="B359" t="s">
        <v>9</v>
      </c>
      <c r="C359" t="s">
        <v>346</v>
      </c>
      <c r="E359" t="s">
        <v>22</v>
      </c>
      <c r="F359" t="s">
        <v>1080</v>
      </c>
      <c r="G359" s="54" t="s">
        <v>13</v>
      </c>
      <c r="H359" t="s">
        <v>24</v>
      </c>
      <c r="I359" s="54" t="s">
        <v>1081</v>
      </c>
      <c r="J359" t="s">
        <v>362</v>
      </c>
    </row>
    <row r="360" spans="1:10" x14ac:dyDescent="0.3">
      <c r="A360" t="s">
        <v>345</v>
      </c>
      <c r="B360" t="s">
        <v>9</v>
      </c>
      <c r="C360" t="s">
        <v>361</v>
      </c>
      <c r="E360" t="s">
        <v>22</v>
      </c>
      <c r="F360" t="s">
        <v>25</v>
      </c>
      <c r="G360" s="54" t="s">
        <v>13</v>
      </c>
      <c r="H360" t="s">
        <v>26</v>
      </c>
      <c r="I360" s="54" t="s">
        <v>353</v>
      </c>
      <c r="J360" t="s">
        <v>350</v>
      </c>
    </row>
    <row r="361" spans="1:10" x14ac:dyDescent="0.3">
      <c r="A361" t="s">
        <v>345</v>
      </c>
      <c r="B361" t="s">
        <v>9</v>
      </c>
      <c r="C361" t="s">
        <v>361</v>
      </c>
      <c r="E361" t="s">
        <v>22</v>
      </c>
      <c r="F361" t="s">
        <v>27</v>
      </c>
      <c r="G361" s="54" t="s">
        <v>13</v>
      </c>
      <c r="H361" t="s">
        <v>28</v>
      </c>
      <c r="I361" s="54" t="s">
        <v>29</v>
      </c>
      <c r="J361" t="s">
        <v>352</v>
      </c>
    </row>
    <row r="362" spans="1:10" x14ac:dyDescent="0.3">
      <c r="A362" t="s">
        <v>345</v>
      </c>
      <c r="B362" t="s">
        <v>9</v>
      </c>
      <c r="C362" t="s">
        <v>10</v>
      </c>
      <c r="E362" t="s">
        <v>22</v>
      </c>
      <c r="F362" t="s">
        <v>30</v>
      </c>
      <c r="G362" s="54" t="s">
        <v>13</v>
      </c>
      <c r="H362" t="s">
        <v>31</v>
      </c>
      <c r="I362" s="54" t="s">
        <v>354</v>
      </c>
      <c r="J362" t="s">
        <v>352</v>
      </c>
    </row>
    <row r="363" spans="1:10" x14ac:dyDescent="0.3">
      <c r="A363" t="s">
        <v>345</v>
      </c>
      <c r="B363" t="s">
        <v>9</v>
      </c>
      <c r="C363" t="s">
        <v>361</v>
      </c>
      <c r="E363" t="s">
        <v>22</v>
      </c>
      <c r="F363" t="s">
        <v>32</v>
      </c>
      <c r="G363" s="54" t="s">
        <v>13</v>
      </c>
      <c r="H363" t="s">
        <v>33</v>
      </c>
      <c r="I363" s="54" t="s">
        <v>355</v>
      </c>
      <c r="J363" t="s">
        <v>352</v>
      </c>
    </row>
    <row r="364" spans="1:10" x14ac:dyDescent="0.3">
      <c r="A364" t="s">
        <v>345</v>
      </c>
      <c r="B364" t="s">
        <v>9</v>
      </c>
      <c r="C364" t="s">
        <v>361</v>
      </c>
      <c r="E364" t="s">
        <v>22</v>
      </c>
      <c r="F364" t="s">
        <v>34</v>
      </c>
      <c r="G364" s="54" t="s">
        <v>13</v>
      </c>
      <c r="H364" t="s">
        <v>35</v>
      </c>
      <c r="I364" s="54" t="s">
        <v>356</v>
      </c>
      <c r="J364" t="s">
        <v>352</v>
      </c>
    </row>
    <row r="365" spans="1:10" x14ac:dyDescent="0.3">
      <c r="A365" t="s">
        <v>345</v>
      </c>
      <c r="B365" t="s">
        <v>36</v>
      </c>
      <c r="C365" t="s">
        <v>10</v>
      </c>
      <c r="E365" t="s">
        <v>22</v>
      </c>
      <c r="F365" t="s">
        <v>37</v>
      </c>
      <c r="G365" s="54" t="s">
        <v>13</v>
      </c>
      <c r="H365" t="s">
        <v>38</v>
      </c>
      <c r="I365" s="54" t="s">
        <v>39</v>
      </c>
      <c r="J365" t="s">
        <v>352</v>
      </c>
    </row>
    <row r="366" spans="1:10" x14ac:dyDescent="0.3">
      <c r="A366" t="s">
        <v>345</v>
      </c>
      <c r="B366" t="s">
        <v>36</v>
      </c>
      <c r="C366" t="s">
        <v>346</v>
      </c>
      <c r="E366" t="s">
        <v>22</v>
      </c>
      <c r="F366" t="s">
        <v>40</v>
      </c>
      <c r="G366" s="54" t="s">
        <v>13</v>
      </c>
      <c r="H366" t="s">
        <v>41</v>
      </c>
      <c r="I366" s="54">
        <v>32123010</v>
      </c>
      <c r="J366" t="s">
        <v>347</v>
      </c>
    </row>
    <row r="367" spans="1:10" x14ac:dyDescent="0.3">
      <c r="A367" t="s">
        <v>345</v>
      </c>
      <c r="B367" t="s">
        <v>36</v>
      </c>
      <c r="C367" t="s">
        <v>361</v>
      </c>
      <c r="E367" t="s">
        <v>22</v>
      </c>
      <c r="F367" t="s">
        <v>42</v>
      </c>
      <c r="G367" s="54" t="s">
        <v>13</v>
      </c>
      <c r="H367" t="s">
        <v>43</v>
      </c>
      <c r="I367" s="54" t="s">
        <v>44</v>
      </c>
      <c r="J367" t="s">
        <v>352</v>
      </c>
    </row>
    <row r="368" spans="1:10" x14ac:dyDescent="0.3">
      <c r="A368" t="s">
        <v>345</v>
      </c>
      <c r="B368" t="s">
        <v>36</v>
      </c>
      <c r="C368" t="s">
        <v>10</v>
      </c>
      <c r="E368" t="s">
        <v>11</v>
      </c>
      <c r="F368" t="s">
        <v>45</v>
      </c>
      <c r="G368" s="54" t="s">
        <v>13</v>
      </c>
      <c r="H368" t="s">
        <v>46</v>
      </c>
      <c r="I368" s="54" t="s">
        <v>47</v>
      </c>
      <c r="J368" t="s">
        <v>350</v>
      </c>
    </row>
    <row r="369" spans="1:10" x14ac:dyDescent="0.3">
      <c r="A369" t="s">
        <v>345</v>
      </c>
      <c r="B369" t="s">
        <v>36</v>
      </c>
      <c r="C369" t="s">
        <v>348</v>
      </c>
      <c r="D369">
        <v>46387</v>
      </c>
      <c r="E369" t="s">
        <v>22</v>
      </c>
      <c r="F369" t="s">
        <v>48</v>
      </c>
      <c r="G369" s="54" t="s">
        <v>13</v>
      </c>
      <c r="H369" t="s">
        <v>49</v>
      </c>
      <c r="I369" s="54">
        <v>55288753</v>
      </c>
      <c r="J369" t="s">
        <v>352</v>
      </c>
    </row>
    <row r="370" spans="1:10" x14ac:dyDescent="0.3">
      <c r="A370" t="s">
        <v>345</v>
      </c>
      <c r="B370" t="s">
        <v>36</v>
      </c>
      <c r="C370" t="s">
        <v>361</v>
      </c>
      <c r="E370" t="s">
        <v>22</v>
      </c>
      <c r="F370" t="s">
        <v>50</v>
      </c>
      <c r="G370" s="54" t="s">
        <v>13</v>
      </c>
      <c r="H370" t="s">
        <v>51</v>
      </c>
      <c r="I370" s="54" t="s">
        <v>357</v>
      </c>
      <c r="J370" t="s">
        <v>352</v>
      </c>
    </row>
    <row r="371" spans="1:10" x14ac:dyDescent="0.3">
      <c r="A371" t="s">
        <v>345</v>
      </c>
      <c r="B371" t="s">
        <v>36</v>
      </c>
      <c r="C371" t="s">
        <v>361</v>
      </c>
      <c r="E371" t="s">
        <v>22</v>
      </c>
      <c r="F371" t="s">
        <v>52</v>
      </c>
      <c r="G371" s="54" t="s">
        <v>13</v>
      </c>
      <c r="H371" t="s">
        <v>53</v>
      </c>
      <c r="I371" s="54" t="s">
        <v>54</v>
      </c>
      <c r="J371" t="s">
        <v>352</v>
      </c>
    </row>
    <row r="372" spans="1:10" x14ac:dyDescent="0.3">
      <c r="A372" t="s">
        <v>345</v>
      </c>
      <c r="B372" t="s">
        <v>36</v>
      </c>
      <c r="C372" t="s">
        <v>361</v>
      </c>
      <c r="E372" t="s">
        <v>22</v>
      </c>
      <c r="F372" t="s">
        <v>55</v>
      </c>
      <c r="G372" s="54" t="s">
        <v>13</v>
      </c>
      <c r="H372" t="s">
        <v>56</v>
      </c>
      <c r="I372" s="54">
        <v>20712203</v>
      </c>
      <c r="J372" t="s">
        <v>358</v>
      </c>
    </row>
    <row r="373" spans="1:10" x14ac:dyDescent="0.3">
      <c r="A373" t="s">
        <v>345</v>
      </c>
      <c r="B373" t="s">
        <v>36</v>
      </c>
      <c r="C373" t="s">
        <v>361</v>
      </c>
      <c r="E373" t="s">
        <v>11</v>
      </c>
      <c r="F373" t="s">
        <v>57</v>
      </c>
      <c r="G373" s="54" t="s">
        <v>13</v>
      </c>
      <c r="H373" t="s">
        <v>58</v>
      </c>
      <c r="I373" s="54">
        <v>11109400</v>
      </c>
    </row>
    <row r="374" spans="1:10" x14ac:dyDescent="0.3">
      <c r="A374" t="s">
        <v>345</v>
      </c>
      <c r="B374" t="s">
        <v>36</v>
      </c>
      <c r="C374" t="s">
        <v>361</v>
      </c>
      <c r="E374" t="s">
        <v>22</v>
      </c>
      <c r="F374" t="s">
        <v>59</v>
      </c>
      <c r="G374" s="54" t="s">
        <v>13</v>
      </c>
      <c r="H374" t="s">
        <v>60</v>
      </c>
      <c r="I374" s="54" t="s">
        <v>61</v>
      </c>
      <c r="J374" t="s">
        <v>352</v>
      </c>
    </row>
    <row r="375" spans="1:10" x14ac:dyDescent="0.3">
      <c r="A375" t="s">
        <v>345</v>
      </c>
      <c r="B375" t="s">
        <v>36</v>
      </c>
      <c r="C375" t="s">
        <v>361</v>
      </c>
      <c r="E375" t="s">
        <v>22</v>
      </c>
      <c r="F375" t="s">
        <v>62</v>
      </c>
      <c r="G375" s="54" t="s">
        <v>13</v>
      </c>
      <c r="H375" t="s">
        <v>63</v>
      </c>
      <c r="I375" s="54" t="s">
        <v>64</v>
      </c>
      <c r="J375" t="s">
        <v>352</v>
      </c>
    </row>
    <row r="376" spans="1:10" x14ac:dyDescent="0.3">
      <c r="A376" t="s">
        <v>345</v>
      </c>
      <c r="B376" t="s">
        <v>36</v>
      </c>
      <c r="C376" t="s">
        <v>361</v>
      </c>
      <c r="E376" t="s">
        <v>22</v>
      </c>
      <c r="F376" t="s">
        <v>65</v>
      </c>
      <c r="G376" s="54" t="s">
        <v>13</v>
      </c>
      <c r="H376" t="s">
        <v>66</v>
      </c>
      <c r="I376" s="54" t="s">
        <v>67</v>
      </c>
      <c r="J376" t="s">
        <v>352</v>
      </c>
    </row>
    <row r="377" spans="1:10" x14ac:dyDescent="0.3">
      <c r="A377" t="s">
        <v>345</v>
      </c>
      <c r="B377" t="s">
        <v>68</v>
      </c>
      <c r="C377" t="s">
        <v>346</v>
      </c>
      <c r="E377" t="s">
        <v>22</v>
      </c>
      <c r="F377" t="s">
        <v>69</v>
      </c>
      <c r="G377" s="54" t="s">
        <v>13</v>
      </c>
      <c r="H377" t="s">
        <v>70</v>
      </c>
      <c r="I377" s="54" t="s">
        <v>359</v>
      </c>
      <c r="J377" t="s">
        <v>347</v>
      </c>
    </row>
    <row r="378" spans="1:10" x14ac:dyDescent="0.3">
      <c r="A378" t="s">
        <v>345</v>
      </c>
      <c r="B378" t="s">
        <v>68</v>
      </c>
      <c r="C378" t="s">
        <v>346</v>
      </c>
      <c r="E378" t="s">
        <v>22</v>
      </c>
      <c r="F378" t="s">
        <v>71</v>
      </c>
      <c r="G378" s="54" t="s">
        <v>13</v>
      </c>
      <c r="H378" t="s">
        <v>72</v>
      </c>
      <c r="I378" s="54">
        <v>57192465</v>
      </c>
      <c r="J378" t="s">
        <v>352</v>
      </c>
    </row>
    <row r="379" spans="1:10" x14ac:dyDescent="0.3">
      <c r="A379" t="s">
        <v>345</v>
      </c>
      <c r="B379" t="s">
        <v>36</v>
      </c>
      <c r="C379" t="s">
        <v>361</v>
      </c>
      <c r="E379" t="s">
        <v>11</v>
      </c>
      <c r="F379" t="s">
        <v>73</v>
      </c>
      <c r="G379" s="54" t="s">
        <v>74</v>
      </c>
      <c r="H379" t="s">
        <v>75</v>
      </c>
      <c r="I379" s="54" t="s">
        <v>76</v>
      </c>
      <c r="J379" t="s">
        <v>350</v>
      </c>
    </row>
    <row r="380" spans="1:10" x14ac:dyDescent="0.3">
      <c r="A380" t="s">
        <v>345</v>
      </c>
      <c r="B380" t="s">
        <v>36</v>
      </c>
      <c r="C380" t="s">
        <v>361</v>
      </c>
      <c r="E380" t="s">
        <v>11</v>
      </c>
      <c r="F380" t="s">
        <v>77</v>
      </c>
      <c r="G380" s="54" t="s">
        <v>74</v>
      </c>
      <c r="H380" t="s">
        <v>78</v>
      </c>
      <c r="I380" s="54" t="s">
        <v>79</v>
      </c>
      <c r="J380" t="s">
        <v>352</v>
      </c>
    </row>
    <row r="381" spans="1:10" x14ac:dyDescent="0.3">
      <c r="A381" t="s">
        <v>345</v>
      </c>
      <c r="B381" t="s">
        <v>36</v>
      </c>
      <c r="C381" t="s">
        <v>361</v>
      </c>
      <c r="E381" t="s">
        <v>11</v>
      </c>
      <c r="F381" t="s">
        <v>80</v>
      </c>
      <c r="G381" s="54" t="s">
        <v>74</v>
      </c>
      <c r="H381" t="s">
        <v>81</v>
      </c>
      <c r="I381" s="54" t="s">
        <v>82</v>
      </c>
      <c r="J381" t="s">
        <v>347</v>
      </c>
    </row>
    <row r="382" spans="1:10" x14ac:dyDescent="0.3">
      <c r="A382" t="s">
        <v>345</v>
      </c>
      <c r="B382" t="s">
        <v>36</v>
      </c>
      <c r="C382" t="s">
        <v>361</v>
      </c>
      <c r="E382" t="s">
        <v>22</v>
      </c>
      <c r="F382" t="s">
        <v>83</v>
      </c>
      <c r="G382" s="54" t="s">
        <v>74</v>
      </c>
      <c r="H382" t="s">
        <v>84</v>
      </c>
      <c r="I382" s="54" t="s">
        <v>85</v>
      </c>
      <c r="J382" t="s">
        <v>350</v>
      </c>
    </row>
    <row r="383" spans="1:10" x14ac:dyDescent="0.3">
      <c r="A383" t="s">
        <v>345</v>
      </c>
      <c r="B383" t="s">
        <v>36</v>
      </c>
      <c r="C383" t="s">
        <v>361</v>
      </c>
      <c r="E383" t="s">
        <v>11</v>
      </c>
      <c r="F383" t="s">
        <v>86</v>
      </c>
      <c r="G383" s="54" t="s">
        <v>74</v>
      </c>
      <c r="H383" t="s">
        <v>87</v>
      </c>
      <c r="I383" s="54" t="s">
        <v>88</v>
      </c>
      <c r="J383" t="s">
        <v>347</v>
      </c>
    </row>
    <row r="384" spans="1:10" x14ac:dyDescent="0.3">
      <c r="A384" t="s">
        <v>345</v>
      </c>
      <c r="B384" t="s">
        <v>36</v>
      </c>
      <c r="C384" t="s">
        <v>346</v>
      </c>
      <c r="E384" t="s">
        <v>11</v>
      </c>
      <c r="F384" t="s">
        <v>89</v>
      </c>
      <c r="G384" s="54" t="s">
        <v>74</v>
      </c>
      <c r="H384" t="s">
        <v>360</v>
      </c>
      <c r="I384" s="54" t="s">
        <v>91</v>
      </c>
      <c r="J384" t="s">
        <v>347</v>
      </c>
    </row>
    <row r="385" spans="1:10" x14ac:dyDescent="0.3">
      <c r="A385" t="s">
        <v>345</v>
      </c>
      <c r="B385" t="s">
        <v>36</v>
      </c>
      <c r="C385" t="s">
        <v>361</v>
      </c>
      <c r="E385" t="s">
        <v>22</v>
      </c>
      <c r="F385" t="s">
        <v>92</v>
      </c>
      <c r="G385" s="54" t="s">
        <v>74</v>
      </c>
      <c r="H385" t="s">
        <v>93</v>
      </c>
      <c r="I385" s="54" t="s">
        <v>94</v>
      </c>
      <c r="J385" t="s">
        <v>350</v>
      </c>
    </row>
    <row r="386" spans="1:10" x14ac:dyDescent="0.3">
      <c r="A386" t="s">
        <v>345</v>
      </c>
      <c r="B386" t="s">
        <v>36</v>
      </c>
      <c r="C386" t="s">
        <v>361</v>
      </c>
      <c r="E386" t="s">
        <v>22</v>
      </c>
      <c r="F386" t="s">
        <v>95</v>
      </c>
      <c r="G386" s="54" t="s">
        <v>74</v>
      </c>
      <c r="H386" t="s">
        <v>96</v>
      </c>
      <c r="I386" s="54" t="s">
        <v>97</v>
      </c>
      <c r="J386" t="s">
        <v>350</v>
      </c>
    </row>
    <row r="387" spans="1:10" x14ac:dyDescent="0.3">
      <c r="A387" t="s">
        <v>345</v>
      </c>
      <c r="B387" t="s">
        <v>36</v>
      </c>
      <c r="C387" t="s">
        <v>361</v>
      </c>
      <c r="E387" t="s">
        <v>22</v>
      </c>
      <c r="F387" t="s">
        <v>98</v>
      </c>
      <c r="G387" s="54" t="s">
        <v>74</v>
      </c>
      <c r="H387" t="s">
        <v>99</v>
      </c>
      <c r="I387" s="54" t="s">
        <v>100</v>
      </c>
      <c r="J387" t="s">
        <v>350</v>
      </c>
    </row>
    <row r="388" spans="1:10" x14ac:dyDescent="0.3">
      <c r="A388" t="s">
        <v>345</v>
      </c>
      <c r="B388" t="s">
        <v>36</v>
      </c>
      <c r="C388" t="s">
        <v>361</v>
      </c>
      <c r="E388" t="s">
        <v>22</v>
      </c>
      <c r="F388" t="s">
        <v>101</v>
      </c>
      <c r="G388" s="54" t="s">
        <v>74</v>
      </c>
      <c r="H388" t="s">
        <v>102</v>
      </c>
      <c r="I388" s="54" t="s">
        <v>103</v>
      </c>
      <c r="J388" t="s">
        <v>352</v>
      </c>
    </row>
    <row r="389" spans="1:10" x14ac:dyDescent="0.3">
      <c r="A389" t="s">
        <v>345</v>
      </c>
      <c r="B389" t="s">
        <v>36</v>
      </c>
      <c r="C389" t="s">
        <v>361</v>
      </c>
      <c r="E389" t="s">
        <v>22</v>
      </c>
      <c r="F389" t="s">
        <v>104</v>
      </c>
      <c r="G389" s="54" t="s">
        <v>74</v>
      </c>
      <c r="H389" t="s">
        <v>105</v>
      </c>
      <c r="I389" s="54" t="s">
        <v>106</v>
      </c>
      <c r="J389" t="s">
        <v>347</v>
      </c>
    </row>
    <row r="390" spans="1:10" x14ac:dyDescent="0.3">
      <c r="A390" t="s">
        <v>345</v>
      </c>
      <c r="B390" t="s">
        <v>36</v>
      </c>
      <c r="C390" t="s">
        <v>361</v>
      </c>
      <c r="E390" t="s">
        <v>22</v>
      </c>
      <c r="F390" t="s">
        <v>107</v>
      </c>
      <c r="G390" s="54" t="s">
        <v>74</v>
      </c>
      <c r="H390" t="s">
        <v>108</v>
      </c>
      <c r="I390" s="54" t="s">
        <v>109</v>
      </c>
      <c r="J390" t="s">
        <v>350</v>
      </c>
    </row>
    <row r="391" spans="1:10" x14ac:dyDescent="0.3">
      <c r="A391" t="s">
        <v>345</v>
      </c>
      <c r="B391" t="s">
        <v>36</v>
      </c>
      <c r="C391" t="s">
        <v>10</v>
      </c>
      <c r="E391" t="s">
        <v>11</v>
      </c>
      <c r="F391" t="s">
        <v>110</v>
      </c>
      <c r="G391" s="54" t="s">
        <v>74</v>
      </c>
      <c r="H391" t="s">
        <v>111</v>
      </c>
      <c r="I391" s="54" t="s">
        <v>112</v>
      </c>
      <c r="J391" t="s">
        <v>352</v>
      </c>
    </row>
    <row r="392" spans="1:10" x14ac:dyDescent="0.3">
      <c r="A392" t="s">
        <v>345</v>
      </c>
      <c r="B392" t="s">
        <v>36</v>
      </c>
      <c r="C392" t="s">
        <v>10</v>
      </c>
      <c r="E392" t="s">
        <v>22</v>
      </c>
      <c r="F392" t="s">
        <v>113</v>
      </c>
      <c r="G392" s="54" t="s">
        <v>74</v>
      </c>
      <c r="H392" t="s">
        <v>114</v>
      </c>
      <c r="I392" s="54" t="s">
        <v>115</v>
      </c>
      <c r="J392" t="s">
        <v>352</v>
      </c>
    </row>
    <row r="393" spans="1:10" x14ac:dyDescent="0.3">
      <c r="A393" t="s">
        <v>345</v>
      </c>
      <c r="B393" t="s">
        <v>36</v>
      </c>
      <c r="C393" t="s">
        <v>10</v>
      </c>
      <c r="E393" t="s">
        <v>22</v>
      </c>
      <c r="F393" t="s">
        <v>116</v>
      </c>
      <c r="G393" s="54" t="s">
        <v>74</v>
      </c>
      <c r="H393" t="s">
        <v>117</v>
      </c>
      <c r="I393" s="54" t="s">
        <v>118</v>
      </c>
    </row>
    <row r="394" spans="1:10" x14ac:dyDescent="0.3">
      <c r="A394" t="s">
        <v>345</v>
      </c>
      <c r="B394" t="s">
        <v>36</v>
      </c>
      <c r="C394" t="s">
        <v>10</v>
      </c>
      <c r="E394" t="s">
        <v>22</v>
      </c>
      <c r="F394" t="s">
        <v>119</v>
      </c>
      <c r="G394" s="54" t="s">
        <v>74</v>
      </c>
      <c r="H394" t="s">
        <v>120</v>
      </c>
      <c r="I394" s="54" t="s">
        <v>121</v>
      </c>
      <c r="J394" t="s">
        <v>352</v>
      </c>
    </row>
    <row r="395" spans="1:10" x14ac:dyDescent="0.3">
      <c r="A395" t="s">
        <v>345</v>
      </c>
      <c r="B395" t="s">
        <v>36</v>
      </c>
      <c r="C395" t="s">
        <v>361</v>
      </c>
      <c r="E395" t="s">
        <v>22</v>
      </c>
      <c r="F395" t="s">
        <v>122</v>
      </c>
      <c r="G395" s="54" t="s">
        <v>74</v>
      </c>
      <c r="H395" t="s">
        <v>123</v>
      </c>
      <c r="I395" s="54" t="s">
        <v>124</v>
      </c>
      <c r="J395" t="s">
        <v>347</v>
      </c>
    </row>
    <row r="396" spans="1:10" x14ac:dyDescent="0.3">
      <c r="A396" t="s">
        <v>345</v>
      </c>
      <c r="B396" t="s">
        <v>36</v>
      </c>
      <c r="C396" t="s">
        <v>361</v>
      </c>
      <c r="E396" t="s">
        <v>22</v>
      </c>
      <c r="F396" t="s">
        <v>125</v>
      </c>
      <c r="G396" s="54" t="s">
        <v>74</v>
      </c>
      <c r="H396" t="s">
        <v>126</v>
      </c>
      <c r="I396" s="54" t="s">
        <v>127</v>
      </c>
      <c r="J396" t="s">
        <v>362</v>
      </c>
    </row>
    <row r="397" spans="1:10" x14ac:dyDescent="0.3">
      <c r="A397" t="s">
        <v>345</v>
      </c>
      <c r="B397" t="s">
        <v>36</v>
      </c>
      <c r="C397" t="s">
        <v>361</v>
      </c>
      <c r="E397" t="s">
        <v>22</v>
      </c>
      <c r="F397" t="s">
        <v>128</v>
      </c>
      <c r="G397" s="54" t="s">
        <v>74</v>
      </c>
      <c r="H397" t="s">
        <v>129</v>
      </c>
      <c r="I397" s="54" t="s">
        <v>130</v>
      </c>
      <c r="J397" t="s">
        <v>362</v>
      </c>
    </row>
    <row r="398" spans="1:10" x14ac:dyDescent="0.3">
      <c r="A398" t="s">
        <v>345</v>
      </c>
      <c r="B398" t="s">
        <v>68</v>
      </c>
      <c r="C398" t="s">
        <v>361</v>
      </c>
      <c r="E398" t="s">
        <v>11</v>
      </c>
      <c r="F398" t="s">
        <v>131</v>
      </c>
      <c r="G398" s="54" t="s">
        <v>74</v>
      </c>
      <c r="H398" t="s">
        <v>132</v>
      </c>
      <c r="I398" s="54" t="s">
        <v>133</v>
      </c>
      <c r="J398" t="s">
        <v>362</v>
      </c>
    </row>
    <row r="399" spans="1:10" x14ac:dyDescent="0.3">
      <c r="A399" t="s">
        <v>345</v>
      </c>
      <c r="B399" t="s">
        <v>68</v>
      </c>
      <c r="C399" t="s">
        <v>361</v>
      </c>
      <c r="E399" t="s">
        <v>11</v>
      </c>
      <c r="F399" t="s">
        <v>134</v>
      </c>
      <c r="G399" s="54" t="s">
        <v>74</v>
      </c>
      <c r="H399" t="s">
        <v>135</v>
      </c>
      <c r="I399" s="54" t="s">
        <v>136</v>
      </c>
      <c r="J399" t="s">
        <v>362</v>
      </c>
    </row>
    <row r="400" spans="1:10" x14ac:dyDescent="0.3">
      <c r="A400" t="s">
        <v>345</v>
      </c>
      <c r="B400" t="s">
        <v>68</v>
      </c>
      <c r="C400" t="s">
        <v>361</v>
      </c>
      <c r="E400" t="s">
        <v>11</v>
      </c>
      <c r="F400" t="s">
        <v>137</v>
      </c>
      <c r="G400" s="54" t="s">
        <v>74</v>
      </c>
      <c r="H400" t="s">
        <v>138</v>
      </c>
      <c r="I400" s="54" t="s">
        <v>139</v>
      </c>
      <c r="J400" t="s">
        <v>362</v>
      </c>
    </row>
    <row r="401" spans="1:10" x14ac:dyDescent="0.3">
      <c r="A401" t="s">
        <v>345</v>
      </c>
      <c r="B401" t="s">
        <v>68</v>
      </c>
      <c r="C401" t="s">
        <v>361</v>
      </c>
      <c r="E401" t="s">
        <v>11</v>
      </c>
      <c r="F401" t="s">
        <v>140</v>
      </c>
      <c r="G401" s="54" t="s">
        <v>74</v>
      </c>
      <c r="H401" t="s">
        <v>141</v>
      </c>
      <c r="I401" s="54" t="s">
        <v>142</v>
      </c>
    </row>
    <row r="402" spans="1:10" x14ac:dyDescent="0.3">
      <c r="A402" t="s">
        <v>345</v>
      </c>
      <c r="B402" t="s">
        <v>68</v>
      </c>
      <c r="C402" t="s">
        <v>361</v>
      </c>
      <c r="E402" t="s">
        <v>11</v>
      </c>
      <c r="F402" t="s">
        <v>363</v>
      </c>
      <c r="G402" s="54" t="s">
        <v>74</v>
      </c>
      <c r="H402" t="s">
        <v>144</v>
      </c>
      <c r="I402" s="54" t="s">
        <v>145</v>
      </c>
      <c r="J402" t="s">
        <v>362</v>
      </c>
    </row>
    <row r="403" spans="1:10" x14ac:dyDescent="0.3">
      <c r="A403" t="s">
        <v>345</v>
      </c>
      <c r="B403" t="s">
        <v>68</v>
      </c>
      <c r="C403" t="s">
        <v>361</v>
      </c>
      <c r="E403" t="s">
        <v>11</v>
      </c>
      <c r="F403" t="s">
        <v>146</v>
      </c>
      <c r="G403" s="54" t="s">
        <v>74</v>
      </c>
      <c r="H403" t="s">
        <v>147</v>
      </c>
      <c r="I403" s="54" t="s">
        <v>148</v>
      </c>
      <c r="J403" t="s">
        <v>350</v>
      </c>
    </row>
    <row r="404" spans="1:10" x14ac:dyDescent="0.3">
      <c r="A404" t="s">
        <v>345</v>
      </c>
      <c r="B404" t="s">
        <v>68</v>
      </c>
      <c r="C404" t="s">
        <v>361</v>
      </c>
      <c r="E404" t="s">
        <v>11</v>
      </c>
      <c r="F404" t="s">
        <v>149</v>
      </c>
      <c r="G404" s="54" t="s">
        <v>74</v>
      </c>
      <c r="H404" t="s">
        <v>150</v>
      </c>
      <c r="I404" s="54" t="s">
        <v>364</v>
      </c>
      <c r="J404" t="s">
        <v>352</v>
      </c>
    </row>
    <row r="405" spans="1:10" x14ac:dyDescent="0.3">
      <c r="A405" t="s">
        <v>345</v>
      </c>
      <c r="B405" t="s">
        <v>68</v>
      </c>
      <c r="C405" t="s">
        <v>361</v>
      </c>
      <c r="E405" t="s">
        <v>22</v>
      </c>
      <c r="F405" t="s">
        <v>152</v>
      </c>
      <c r="G405" s="54" t="s">
        <v>74</v>
      </c>
      <c r="H405" t="s">
        <v>153</v>
      </c>
      <c r="I405" s="54" t="s">
        <v>154</v>
      </c>
      <c r="J405" t="s">
        <v>352</v>
      </c>
    </row>
    <row r="406" spans="1:10" x14ac:dyDescent="0.3">
      <c r="A406" t="s">
        <v>345</v>
      </c>
      <c r="B406" t="s">
        <v>68</v>
      </c>
      <c r="C406" t="s">
        <v>361</v>
      </c>
      <c r="E406" t="s">
        <v>22</v>
      </c>
      <c r="F406" t="s">
        <v>155</v>
      </c>
      <c r="G406" s="54" t="s">
        <v>74</v>
      </c>
      <c r="H406" t="s">
        <v>156</v>
      </c>
      <c r="I406" s="54" t="s">
        <v>157</v>
      </c>
      <c r="J406" t="s">
        <v>350</v>
      </c>
    </row>
    <row r="407" spans="1:10" x14ac:dyDescent="0.3">
      <c r="A407" t="s">
        <v>345</v>
      </c>
      <c r="B407" t="s">
        <v>68</v>
      </c>
      <c r="C407" t="s">
        <v>361</v>
      </c>
      <c r="E407" t="s">
        <v>22</v>
      </c>
      <c r="F407" t="s">
        <v>158</v>
      </c>
      <c r="G407" s="54" t="s">
        <v>74</v>
      </c>
      <c r="H407" t="s">
        <v>159</v>
      </c>
      <c r="I407" s="54" t="s">
        <v>160</v>
      </c>
      <c r="J407" t="s">
        <v>347</v>
      </c>
    </row>
    <row r="408" spans="1:10" x14ac:dyDescent="0.3">
      <c r="A408" t="s">
        <v>345</v>
      </c>
      <c r="B408" t="s">
        <v>68</v>
      </c>
      <c r="C408" t="s">
        <v>361</v>
      </c>
      <c r="E408" t="s">
        <v>22</v>
      </c>
      <c r="F408" t="s">
        <v>161</v>
      </c>
      <c r="G408" s="54" t="s">
        <v>74</v>
      </c>
      <c r="H408" t="s">
        <v>162</v>
      </c>
      <c r="I408" s="54" t="s">
        <v>163</v>
      </c>
      <c r="J408" t="s">
        <v>347</v>
      </c>
    </row>
    <row r="409" spans="1:10" x14ac:dyDescent="0.3">
      <c r="A409" t="s">
        <v>345</v>
      </c>
      <c r="B409" t="s">
        <v>68</v>
      </c>
      <c r="C409" t="s">
        <v>361</v>
      </c>
      <c r="E409" t="s">
        <v>22</v>
      </c>
      <c r="F409" t="s">
        <v>164</v>
      </c>
      <c r="G409" s="54" t="s">
        <v>74</v>
      </c>
      <c r="H409" t="s">
        <v>165</v>
      </c>
      <c r="I409" s="54" t="s">
        <v>166</v>
      </c>
      <c r="J409" t="s">
        <v>347</v>
      </c>
    </row>
    <row r="410" spans="1:10" x14ac:dyDescent="0.3">
      <c r="A410" t="s">
        <v>345</v>
      </c>
      <c r="B410" t="s">
        <v>68</v>
      </c>
      <c r="C410" t="s">
        <v>361</v>
      </c>
      <c r="E410" t="s">
        <v>11</v>
      </c>
      <c r="F410" t="s">
        <v>167</v>
      </c>
      <c r="G410" s="54" t="s">
        <v>74</v>
      </c>
      <c r="H410" t="s">
        <v>168</v>
      </c>
      <c r="I410" s="54" t="s">
        <v>169</v>
      </c>
      <c r="J410" t="s">
        <v>350</v>
      </c>
    </row>
    <row r="411" spans="1:10" x14ac:dyDescent="0.3">
      <c r="A411" t="s">
        <v>345</v>
      </c>
      <c r="B411" t="s">
        <v>68</v>
      </c>
      <c r="C411" t="s">
        <v>361</v>
      </c>
      <c r="E411" t="s">
        <v>22</v>
      </c>
      <c r="F411" t="s">
        <v>170</v>
      </c>
      <c r="G411" s="54" t="s">
        <v>74</v>
      </c>
      <c r="H411" t="s">
        <v>171</v>
      </c>
      <c r="I411" s="54" t="s">
        <v>172</v>
      </c>
      <c r="J411" t="s">
        <v>362</v>
      </c>
    </row>
    <row r="412" spans="1:10" x14ac:dyDescent="0.3">
      <c r="A412" t="s">
        <v>345</v>
      </c>
      <c r="B412" t="s">
        <v>68</v>
      </c>
      <c r="C412" t="s">
        <v>10</v>
      </c>
      <c r="E412" t="s">
        <v>22</v>
      </c>
      <c r="F412" t="s">
        <v>173</v>
      </c>
      <c r="G412" s="54" t="s">
        <v>74</v>
      </c>
      <c r="H412" t="s">
        <v>174</v>
      </c>
      <c r="I412" s="54" t="s">
        <v>175</v>
      </c>
      <c r="J412" t="s">
        <v>362</v>
      </c>
    </row>
    <row r="413" spans="1:10" x14ac:dyDescent="0.3">
      <c r="A413" t="s">
        <v>345</v>
      </c>
      <c r="B413" t="s">
        <v>68</v>
      </c>
      <c r="C413" t="s">
        <v>361</v>
      </c>
      <c r="E413" t="s">
        <v>22</v>
      </c>
      <c r="F413" t="s">
        <v>176</v>
      </c>
      <c r="G413" s="54" t="s">
        <v>74</v>
      </c>
      <c r="H413" t="s">
        <v>177</v>
      </c>
      <c r="I413" s="54" t="s">
        <v>178</v>
      </c>
      <c r="J413" t="s">
        <v>362</v>
      </c>
    </row>
    <row r="414" spans="1:10" x14ac:dyDescent="0.3">
      <c r="A414" t="s">
        <v>345</v>
      </c>
      <c r="B414" t="s">
        <v>68</v>
      </c>
      <c r="C414" t="s">
        <v>361</v>
      </c>
      <c r="E414" t="s">
        <v>22</v>
      </c>
      <c r="F414" t="s">
        <v>179</v>
      </c>
      <c r="G414" s="54" t="s">
        <v>74</v>
      </c>
      <c r="H414" t="s">
        <v>180</v>
      </c>
      <c r="I414" s="54" t="s">
        <v>181</v>
      </c>
      <c r="J414" t="s">
        <v>347</v>
      </c>
    </row>
    <row r="415" spans="1:10" x14ac:dyDescent="0.3">
      <c r="A415" t="s">
        <v>345</v>
      </c>
      <c r="B415" t="s">
        <v>68</v>
      </c>
      <c r="C415" t="s">
        <v>361</v>
      </c>
      <c r="E415" t="s">
        <v>22</v>
      </c>
      <c r="F415" t="s">
        <v>182</v>
      </c>
      <c r="G415" s="54" t="s">
        <v>74</v>
      </c>
      <c r="H415" t="s">
        <v>183</v>
      </c>
      <c r="I415" s="54" t="s">
        <v>184</v>
      </c>
      <c r="J415" t="s">
        <v>352</v>
      </c>
    </row>
    <row r="416" spans="1:10" x14ac:dyDescent="0.3">
      <c r="A416" t="s">
        <v>345</v>
      </c>
      <c r="B416" t="s">
        <v>68</v>
      </c>
      <c r="C416" t="s">
        <v>361</v>
      </c>
      <c r="E416" t="s">
        <v>22</v>
      </c>
      <c r="F416" t="s">
        <v>185</v>
      </c>
      <c r="G416" s="54" t="s">
        <v>74</v>
      </c>
      <c r="H416" t="s">
        <v>186</v>
      </c>
      <c r="I416" s="54" t="s">
        <v>187</v>
      </c>
      <c r="J416" t="s">
        <v>352</v>
      </c>
    </row>
    <row r="417" spans="1:10" x14ac:dyDescent="0.3">
      <c r="A417" t="s">
        <v>345</v>
      </c>
      <c r="B417" t="s">
        <v>68</v>
      </c>
      <c r="C417" t="s">
        <v>361</v>
      </c>
      <c r="E417" t="s">
        <v>22</v>
      </c>
      <c r="F417" t="s">
        <v>188</v>
      </c>
      <c r="G417" s="54" t="s">
        <v>74</v>
      </c>
      <c r="H417" t="s">
        <v>189</v>
      </c>
      <c r="I417" s="54" t="s">
        <v>190</v>
      </c>
      <c r="J417" t="s">
        <v>347</v>
      </c>
    </row>
    <row r="418" spans="1:10" x14ac:dyDescent="0.3">
      <c r="A418" t="s">
        <v>345</v>
      </c>
      <c r="B418" t="s">
        <v>68</v>
      </c>
      <c r="C418" t="s">
        <v>361</v>
      </c>
      <c r="E418" t="s">
        <v>11</v>
      </c>
      <c r="F418" t="s">
        <v>365</v>
      </c>
      <c r="G418" s="54" t="s">
        <v>192</v>
      </c>
      <c r="H418" t="s">
        <v>193</v>
      </c>
      <c r="I418" s="54" t="s">
        <v>194</v>
      </c>
      <c r="J418" t="s">
        <v>347</v>
      </c>
    </row>
    <row r="419" spans="1:10" x14ac:dyDescent="0.3">
      <c r="A419" t="s">
        <v>345</v>
      </c>
      <c r="B419" t="s">
        <v>68</v>
      </c>
      <c r="C419" t="s">
        <v>348</v>
      </c>
      <c r="D419">
        <v>46387</v>
      </c>
      <c r="E419" t="s">
        <v>22</v>
      </c>
      <c r="F419" t="s">
        <v>366</v>
      </c>
      <c r="G419" s="54" t="s">
        <v>367</v>
      </c>
      <c r="H419" t="s">
        <v>368</v>
      </c>
      <c r="I419" s="54">
        <v>52230235</v>
      </c>
      <c r="J419" t="s">
        <v>362</v>
      </c>
    </row>
    <row r="420" spans="1:10" x14ac:dyDescent="0.3">
      <c r="A420" t="s">
        <v>345</v>
      </c>
      <c r="B420" t="s">
        <v>68</v>
      </c>
      <c r="C420" t="s">
        <v>361</v>
      </c>
      <c r="E420" t="s">
        <v>11</v>
      </c>
      <c r="F420" t="s">
        <v>195</v>
      </c>
      <c r="G420" s="54" t="s">
        <v>196</v>
      </c>
      <c r="H420" t="s">
        <v>197</v>
      </c>
      <c r="I420" s="54" t="s">
        <v>198</v>
      </c>
      <c r="J420" t="s">
        <v>362</v>
      </c>
    </row>
    <row r="421" spans="1:10" x14ac:dyDescent="0.3">
      <c r="A421" t="s">
        <v>345</v>
      </c>
      <c r="B421" t="s">
        <v>68</v>
      </c>
      <c r="C421" t="s">
        <v>348</v>
      </c>
      <c r="D421">
        <v>46387</v>
      </c>
      <c r="E421" t="s">
        <v>11</v>
      </c>
      <c r="F421" t="s">
        <v>199</v>
      </c>
      <c r="G421" s="54" t="s">
        <v>200</v>
      </c>
      <c r="H421" t="s">
        <v>201</v>
      </c>
      <c r="I421" s="54" t="s">
        <v>202</v>
      </c>
      <c r="J421" t="s">
        <v>347</v>
      </c>
    </row>
    <row r="422" spans="1:10" x14ac:dyDescent="0.3">
      <c r="A422" t="s">
        <v>345</v>
      </c>
      <c r="B422" t="s">
        <v>68</v>
      </c>
      <c r="C422" t="s">
        <v>348</v>
      </c>
      <c r="D422">
        <v>46387</v>
      </c>
      <c r="E422" t="s">
        <v>11</v>
      </c>
      <c r="F422" t="s">
        <v>203</v>
      </c>
      <c r="G422" s="54" t="s">
        <v>200</v>
      </c>
      <c r="H422" t="s">
        <v>204</v>
      </c>
      <c r="I422" s="54" t="s">
        <v>205</v>
      </c>
      <c r="J422" t="s">
        <v>347</v>
      </c>
    </row>
    <row r="423" spans="1:10" x14ac:dyDescent="0.3">
      <c r="A423" t="s">
        <v>345</v>
      </c>
      <c r="B423" t="s">
        <v>68</v>
      </c>
      <c r="C423" t="s">
        <v>348</v>
      </c>
      <c r="D423">
        <v>46387</v>
      </c>
      <c r="E423" t="s">
        <v>22</v>
      </c>
      <c r="F423" t="s">
        <v>206</v>
      </c>
      <c r="G423" s="54" t="s">
        <v>200</v>
      </c>
      <c r="H423" t="s">
        <v>207</v>
      </c>
      <c r="I423" s="54" t="s">
        <v>208</v>
      </c>
      <c r="J423" t="s">
        <v>347</v>
      </c>
    </row>
    <row r="424" spans="1:10" x14ac:dyDescent="0.3">
      <c r="A424" t="s">
        <v>345</v>
      </c>
      <c r="B424" t="s">
        <v>68</v>
      </c>
      <c r="C424" t="s">
        <v>348</v>
      </c>
      <c r="D424">
        <v>46387</v>
      </c>
      <c r="E424" t="s">
        <v>22</v>
      </c>
      <c r="F424" t="s">
        <v>209</v>
      </c>
      <c r="G424" s="54" t="s">
        <v>200</v>
      </c>
      <c r="H424" t="s">
        <v>210</v>
      </c>
      <c r="I424" s="54" t="s">
        <v>211</v>
      </c>
      <c r="J424" t="s">
        <v>347</v>
      </c>
    </row>
    <row r="425" spans="1:10" x14ac:dyDescent="0.3">
      <c r="A425" t="s">
        <v>345</v>
      </c>
      <c r="B425" t="s">
        <v>68</v>
      </c>
      <c r="C425" t="s">
        <v>348</v>
      </c>
      <c r="D425">
        <v>46387</v>
      </c>
      <c r="E425" t="s">
        <v>22</v>
      </c>
      <c r="F425" t="s">
        <v>212</v>
      </c>
      <c r="G425" s="54" t="s">
        <v>213</v>
      </c>
      <c r="H425" t="s">
        <v>214</v>
      </c>
      <c r="I425" s="54" t="s">
        <v>215</v>
      </c>
      <c r="J425" t="s">
        <v>352</v>
      </c>
    </row>
    <row r="426" spans="1:10" x14ac:dyDescent="0.3">
      <c r="A426" t="s">
        <v>345</v>
      </c>
      <c r="B426" t="s">
        <v>68</v>
      </c>
      <c r="C426" t="s">
        <v>348</v>
      </c>
      <c r="D426">
        <v>46387</v>
      </c>
      <c r="E426" t="s">
        <v>22</v>
      </c>
      <c r="F426" t="s">
        <v>216</v>
      </c>
      <c r="G426" s="54" t="s">
        <v>213</v>
      </c>
      <c r="H426" t="s">
        <v>217</v>
      </c>
      <c r="I426" s="54" t="s">
        <v>218</v>
      </c>
      <c r="J426" t="s">
        <v>352</v>
      </c>
    </row>
    <row r="427" spans="1:10" x14ac:dyDescent="0.3">
      <c r="A427" t="s">
        <v>345</v>
      </c>
      <c r="B427" t="s">
        <v>36</v>
      </c>
      <c r="C427" t="s">
        <v>10</v>
      </c>
      <c r="D427">
        <v>46387</v>
      </c>
      <c r="E427" t="s">
        <v>22</v>
      </c>
      <c r="F427" t="s">
        <v>219</v>
      </c>
      <c r="G427" s="54" t="s">
        <v>213</v>
      </c>
      <c r="H427" t="s">
        <v>220</v>
      </c>
      <c r="I427" s="54" t="s">
        <v>221</v>
      </c>
    </row>
    <row r="428" spans="1:10" x14ac:dyDescent="0.3">
      <c r="A428" t="s">
        <v>345</v>
      </c>
      <c r="B428" t="s">
        <v>36</v>
      </c>
      <c r="C428" t="s">
        <v>348</v>
      </c>
      <c r="D428">
        <v>46387</v>
      </c>
      <c r="E428" t="s">
        <v>22</v>
      </c>
      <c r="F428" t="s">
        <v>222</v>
      </c>
      <c r="G428" s="54" t="s">
        <v>213</v>
      </c>
      <c r="H428" t="s">
        <v>223</v>
      </c>
      <c r="I428" s="54" t="s">
        <v>369</v>
      </c>
      <c r="J428" t="s">
        <v>352</v>
      </c>
    </row>
    <row r="429" spans="1:10" x14ac:dyDescent="0.3">
      <c r="A429" t="s">
        <v>345</v>
      </c>
      <c r="B429" t="s">
        <v>36</v>
      </c>
      <c r="C429" t="s">
        <v>10</v>
      </c>
      <c r="E429" t="s">
        <v>11</v>
      </c>
      <c r="F429" t="s">
        <v>225</v>
      </c>
      <c r="G429" s="54" t="s">
        <v>226</v>
      </c>
      <c r="H429" t="s">
        <v>227</v>
      </c>
      <c r="I429" s="54" t="s">
        <v>370</v>
      </c>
      <c r="J429" t="s">
        <v>347</v>
      </c>
    </row>
    <row r="430" spans="1:10" x14ac:dyDescent="0.3">
      <c r="A430" t="s">
        <v>345</v>
      </c>
      <c r="B430" t="s">
        <v>36</v>
      </c>
      <c r="C430" t="s">
        <v>348</v>
      </c>
      <c r="D430">
        <v>46235</v>
      </c>
      <c r="E430" t="s">
        <v>11</v>
      </c>
      <c r="F430" t="s">
        <v>228</v>
      </c>
      <c r="G430" s="54" t="s">
        <v>226</v>
      </c>
      <c r="H430" t="s">
        <v>229</v>
      </c>
      <c r="I430" s="54" t="s">
        <v>371</v>
      </c>
    </row>
    <row r="431" spans="1:10" x14ac:dyDescent="0.3">
      <c r="A431" t="s">
        <v>345</v>
      </c>
      <c r="B431" t="s">
        <v>36</v>
      </c>
      <c r="C431" t="s">
        <v>361</v>
      </c>
      <c r="E431" t="s">
        <v>22</v>
      </c>
      <c r="F431" t="s">
        <v>230</v>
      </c>
      <c r="G431" s="54" t="s">
        <v>231</v>
      </c>
      <c r="H431" t="s">
        <v>232</v>
      </c>
      <c r="I431" s="54">
        <v>47475219</v>
      </c>
    </row>
    <row r="432" spans="1:10" x14ac:dyDescent="0.3">
      <c r="A432" t="s">
        <v>345</v>
      </c>
      <c r="B432" t="s">
        <v>36</v>
      </c>
      <c r="C432" t="s">
        <v>361</v>
      </c>
      <c r="E432" t="s">
        <v>22</v>
      </c>
      <c r="F432" t="s">
        <v>233</v>
      </c>
      <c r="G432" s="54" t="s">
        <v>231</v>
      </c>
      <c r="H432" t="s">
        <v>234</v>
      </c>
      <c r="I432" s="54">
        <v>55522788</v>
      </c>
    </row>
    <row r="433" spans="1:10" x14ac:dyDescent="0.3">
      <c r="A433" t="s">
        <v>345</v>
      </c>
      <c r="B433" t="s">
        <v>36</v>
      </c>
      <c r="C433" t="s">
        <v>10</v>
      </c>
      <c r="E433" t="s">
        <v>22</v>
      </c>
      <c r="F433" t="s">
        <v>235</v>
      </c>
      <c r="G433" s="54" t="s">
        <v>231</v>
      </c>
      <c r="H433" t="s">
        <v>236</v>
      </c>
      <c r="I433" s="54">
        <v>50938211</v>
      </c>
    </row>
    <row r="434" spans="1:10" x14ac:dyDescent="0.3">
      <c r="A434" t="s">
        <v>345</v>
      </c>
      <c r="B434" t="s">
        <v>36</v>
      </c>
      <c r="C434" t="s">
        <v>10</v>
      </c>
      <c r="E434" t="s">
        <v>22</v>
      </c>
      <c r="F434" t="s">
        <v>237</v>
      </c>
      <c r="G434" s="54" t="s">
        <v>231</v>
      </c>
      <c r="H434" t="s">
        <v>238</v>
      </c>
      <c r="I434" s="54">
        <v>56761456</v>
      </c>
    </row>
    <row r="435" spans="1:10" x14ac:dyDescent="0.3">
      <c r="A435" t="s">
        <v>345</v>
      </c>
      <c r="B435" t="s">
        <v>36</v>
      </c>
      <c r="C435" t="s">
        <v>361</v>
      </c>
      <c r="E435" t="s">
        <v>11</v>
      </c>
      <c r="F435" t="s">
        <v>239</v>
      </c>
      <c r="G435" s="54" t="s">
        <v>231</v>
      </c>
      <c r="H435" t="s">
        <v>240</v>
      </c>
      <c r="I435" s="54">
        <v>49953438</v>
      </c>
      <c r="J435" t="s">
        <v>352</v>
      </c>
    </row>
    <row r="436" spans="1:10" x14ac:dyDescent="0.3">
      <c r="A436" t="s">
        <v>345</v>
      </c>
      <c r="B436" t="s">
        <v>36</v>
      </c>
      <c r="C436" t="s">
        <v>361</v>
      </c>
      <c r="E436" t="s">
        <v>11</v>
      </c>
      <c r="F436" t="s">
        <v>241</v>
      </c>
      <c r="G436" s="54" t="s">
        <v>231</v>
      </c>
      <c r="H436" t="s">
        <v>242</v>
      </c>
      <c r="I436" s="54">
        <v>55287245</v>
      </c>
      <c r="J436" t="s">
        <v>352</v>
      </c>
    </row>
    <row r="437" spans="1:10" x14ac:dyDescent="0.3">
      <c r="A437" t="s">
        <v>345</v>
      </c>
      <c r="B437" t="s">
        <v>36</v>
      </c>
      <c r="C437" t="s">
        <v>346</v>
      </c>
      <c r="E437" t="s">
        <v>11</v>
      </c>
      <c r="F437" t="s">
        <v>243</v>
      </c>
      <c r="G437" s="54" t="s">
        <v>231</v>
      </c>
      <c r="H437" t="s">
        <v>244</v>
      </c>
      <c r="I437" s="54" t="s">
        <v>373</v>
      </c>
    </row>
    <row r="438" spans="1:10" x14ac:dyDescent="0.3">
      <c r="A438" t="s">
        <v>345</v>
      </c>
      <c r="B438" t="s">
        <v>36</v>
      </c>
      <c r="C438" t="s">
        <v>361</v>
      </c>
      <c r="E438" t="s">
        <v>22</v>
      </c>
      <c r="F438" t="s">
        <v>245</v>
      </c>
      <c r="G438" s="54" t="s">
        <v>231</v>
      </c>
      <c r="H438" t="s">
        <v>246</v>
      </c>
      <c r="I438" s="54">
        <v>51277006</v>
      </c>
      <c r="J438" t="s">
        <v>352</v>
      </c>
    </row>
    <row r="439" spans="1:10" x14ac:dyDescent="0.3">
      <c r="A439" t="s">
        <v>345</v>
      </c>
      <c r="B439" t="s">
        <v>36</v>
      </c>
      <c r="C439" t="s">
        <v>10</v>
      </c>
      <c r="E439" t="s">
        <v>22</v>
      </c>
      <c r="F439" t="s">
        <v>247</v>
      </c>
      <c r="G439" s="54" t="s">
        <v>231</v>
      </c>
      <c r="H439" t="s">
        <v>248</v>
      </c>
      <c r="I439" s="54" t="s">
        <v>374</v>
      </c>
    </row>
    <row r="440" spans="1:10" x14ac:dyDescent="0.3">
      <c r="A440" t="s">
        <v>345</v>
      </c>
      <c r="B440" t="s">
        <v>36</v>
      </c>
      <c r="C440" t="s">
        <v>10</v>
      </c>
      <c r="E440" t="s">
        <v>22</v>
      </c>
      <c r="F440" t="s">
        <v>249</v>
      </c>
      <c r="G440" s="54" t="s">
        <v>250</v>
      </c>
      <c r="H440" t="s">
        <v>251</v>
      </c>
      <c r="I440" s="54" t="s">
        <v>1082</v>
      </c>
    </row>
    <row r="441" spans="1:10" x14ac:dyDescent="0.3">
      <c r="A441" t="s">
        <v>345</v>
      </c>
      <c r="B441" t="s">
        <v>36</v>
      </c>
      <c r="C441" t="s">
        <v>346</v>
      </c>
      <c r="E441" t="s">
        <v>11</v>
      </c>
      <c r="F441" t="s">
        <v>252</v>
      </c>
      <c r="G441" s="54" t="s">
        <v>250</v>
      </c>
      <c r="H441" t="s">
        <v>253</v>
      </c>
      <c r="I441" s="54" t="s">
        <v>254</v>
      </c>
    </row>
    <row r="442" spans="1:10" x14ac:dyDescent="0.3">
      <c r="A442" t="s">
        <v>345</v>
      </c>
      <c r="B442" t="s">
        <v>36</v>
      </c>
      <c r="C442" t="s">
        <v>10</v>
      </c>
      <c r="E442" t="s">
        <v>11</v>
      </c>
      <c r="F442" t="s">
        <v>375</v>
      </c>
      <c r="G442" s="54" t="s">
        <v>266</v>
      </c>
      <c r="H442" t="s">
        <v>376</v>
      </c>
      <c r="I442" s="54">
        <v>49286922</v>
      </c>
    </row>
    <row r="443" spans="1:10" x14ac:dyDescent="0.3">
      <c r="A443" t="s">
        <v>345</v>
      </c>
      <c r="B443" t="s">
        <v>36</v>
      </c>
      <c r="C443" t="s">
        <v>361</v>
      </c>
      <c r="E443" t="s">
        <v>11</v>
      </c>
      <c r="F443" t="s">
        <v>268</v>
      </c>
      <c r="G443" s="54" t="s">
        <v>266</v>
      </c>
      <c r="H443" t="s">
        <v>269</v>
      </c>
      <c r="I443" s="54" t="s">
        <v>377</v>
      </c>
      <c r="J443" t="s">
        <v>362</v>
      </c>
    </row>
    <row r="444" spans="1:10" x14ac:dyDescent="0.3">
      <c r="A444" t="s">
        <v>345</v>
      </c>
      <c r="B444" t="s">
        <v>36</v>
      </c>
      <c r="C444" t="s">
        <v>361</v>
      </c>
      <c r="E444" t="s">
        <v>22</v>
      </c>
      <c r="F444" t="s">
        <v>273</v>
      </c>
      <c r="G444" s="54" t="s">
        <v>274</v>
      </c>
      <c r="H444" t="s">
        <v>275</v>
      </c>
      <c r="I444" s="54">
        <v>10004505</v>
      </c>
      <c r="J444" t="s">
        <v>362</v>
      </c>
    </row>
    <row r="445" spans="1:10" x14ac:dyDescent="0.3">
      <c r="A445" t="s">
        <v>345</v>
      </c>
      <c r="B445" t="s">
        <v>36</v>
      </c>
      <c r="C445" t="s">
        <v>361</v>
      </c>
      <c r="E445" t="s">
        <v>11</v>
      </c>
      <c r="F445" t="s">
        <v>276</v>
      </c>
      <c r="G445" s="54" t="s">
        <v>274</v>
      </c>
      <c r="H445" t="s">
        <v>277</v>
      </c>
      <c r="I445" s="54" t="s">
        <v>378</v>
      </c>
      <c r="J445" t="s">
        <v>352</v>
      </c>
    </row>
    <row r="446" spans="1:10" x14ac:dyDescent="0.3">
      <c r="A446" t="s">
        <v>345</v>
      </c>
      <c r="B446" t="s">
        <v>36</v>
      </c>
      <c r="C446" t="s">
        <v>346</v>
      </c>
      <c r="E446" t="s">
        <v>11</v>
      </c>
      <c r="F446" t="s">
        <v>278</v>
      </c>
      <c r="G446" s="54" t="s">
        <v>279</v>
      </c>
      <c r="H446" t="s">
        <v>280</v>
      </c>
      <c r="I446" s="54" t="s">
        <v>281</v>
      </c>
      <c r="J446" t="s">
        <v>362</v>
      </c>
    </row>
    <row r="447" spans="1:10" x14ac:dyDescent="0.3">
      <c r="A447" t="s">
        <v>345</v>
      </c>
      <c r="B447" t="s">
        <v>36</v>
      </c>
      <c r="C447" t="s">
        <v>10</v>
      </c>
      <c r="E447" t="s">
        <v>11</v>
      </c>
      <c r="F447" t="s">
        <v>282</v>
      </c>
      <c r="G447" s="54" t="s">
        <v>283</v>
      </c>
      <c r="H447" t="s">
        <v>284</v>
      </c>
      <c r="I447" s="54" t="s">
        <v>285</v>
      </c>
      <c r="J447" t="s">
        <v>362</v>
      </c>
    </row>
    <row r="448" spans="1:10" x14ac:dyDescent="0.3">
      <c r="A448" t="s">
        <v>345</v>
      </c>
      <c r="B448" t="s">
        <v>68</v>
      </c>
      <c r="C448" t="s">
        <v>346</v>
      </c>
      <c r="E448" t="s">
        <v>22</v>
      </c>
      <c r="F448" t="s">
        <v>286</v>
      </c>
      <c r="G448" s="54" t="s">
        <v>287</v>
      </c>
      <c r="H448" t="s">
        <v>288</v>
      </c>
      <c r="I448" s="54" t="s">
        <v>289</v>
      </c>
      <c r="J448" t="s">
        <v>352</v>
      </c>
    </row>
    <row r="449" spans="1:10" x14ac:dyDescent="0.3">
      <c r="A449" t="s">
        <v>345</v>
      </c>
      <c r="B449" t="s">
        <v>68</v>
      </c>
      <c r="C449" t="s">
        <v>348</v>
      </c>
      <c r="D449">
        <v>46387</v>
      </c>
      <c r="E449" t="s">
        <v>11</v>
      </c>
      <c r="F449" t="s">
        <v>290</v>
      </c>
      <c r="G449" s="54" t="s">
        <v>291</v>
      </c>
      <c r="H449" t="s">
        <v>292</v>
      </c>
      <c r="I449" s="54" t="s">
        <v>293</v>
      </c>
      <c r="J449" t="s">
        <v>347</v>
      </c>
    </row>
    <row r="450" spans="1:10" x14ac:dyDescent="0.3">
      <c r="A450" t="s">
        <v>345</v>
      </c>
      <c r="B450" t="s">
        <v>68</v>
      </c>
      <c r="C450" t="s">
        <v>348</v>
      </c>
      <c r="D450">
        <v>46387</v>
      </c>
      <c r="E450" t="s">
        <v>11</v>
      </c>
      <c r="F450" t="s">
        <v>294</v>
      </c>
      <c r="G450" s="54" t="s">
        <v>291</v>
      </c>
      <c r="H450" t="s">
        <v>295</v>
      </c>
      <c r="I450" s="54" t="s">
        <v>296</v>
      </c>
      <c r="J450" t="s">
        <v>352</v>
      </c>
    </row>
    <row r="451" spans="1:10" x14ac:dyDescent="0.3">
      <c r="A451" t="s">
        <v>345</v>
      </c>
      <c r="B451" t="s">
        <v>68</v>
      </c>
      <c r="C451" t="s">
        <v>361</v>
      </c>
      <c r="E451" t="s">
        <v>11</v>
      </c>
      <c r="F451" t="s">
        <v>297</v>
      </c>
      <c r="G451" s="54" t="s">
        <v>291</v>
      </c>
      <c r="H451" t="s">
        <v>298</v>
      </c>
      <c r="I451" s="54" t="s">
        <v>299</v>
      </c>
      <c r="J451" t="s">
        <v>350</v>
      </c>
    </row>
    <row r="452" spans="1:10" x14ac:dyDescent="0.3">
      <c r="A452" t="s">
        <v>345</v>
      </c>
      <c r="B452" t="s">
        <v>68</v>
      </c>
      <c r="C452" t="s">
        <v>346</v>
      </c>
      <c r="E452" t="s">
        <v>22</v>
      </c>
      <c r="F452" t="s">
        <v>300</v>
      </c>
      <c r="G452" s="54" t="s">
        <v>291</v>
      </c>
      <c r="H452" t="s">
        <v>301</v>
      </c>
      <c r="I452" s="54" t="s">
        <v>302</v>
      </c>
    </row>
    <row r="453" spans="1:10" x14ac:dyDescent="0.3">
      <c r="A453" t="s">
        <v>345</v>
      </c>
      <c r="B453" t="s">
        <v>68</v>
      </c>
      <c r="C453" t="s">
        <v>348</v>
      </c>
      <c r="D453">
        <v>46387</v>
      </c>
      <c r="E453" t="s">
        <v>22</v>
      </c>
      <c r="F453" t="s">
        <v>303</v>
      </c>
      <c r="G453" s="54" t="s">
        <v>291</v>
      </c>
      <c r="H453" t="s">
        <v>304</v>
      </c>
      <c r="I453" s="54" t="s">
        <v>305</v>
      </c>
      <c r="J453" t="s">
        <v>362</v>
      </c>
    </row>
    <row r="454" spans="1:10" x14ac:dyDescent="0.3">
      <c r="A454" t="s">
        <v>345</v>
      </c>
      <c r="B454" t="s">
        <v>68</v>
      </c>
      <c r="C454" t="s">
        <v>348</v>
      </c>
      <c r="D454">
        <v>46387</v>
      </c>
      <c r="E454" t="s">
        <v>22</v>
      </c>
      <c r="F454" t="s">
        <v>306</v>
      </c>
      <c r="G454" s="54" t="s">
        <v>291</v>
      </c>
      <c r="H454" t="s">
        <v>307</v>
      </c>
      <c r="I454" s="54" t="s">
        <v>379</v>
      </c>
      <c r="J454" t="s">
        <v>352</v>
      </c>
    </row>
    <row r="455" spans="1:10" x14ac:dyDescent="0.3">
      <c r="A455" t="s">
        <v>345</v>
      </c>
      <c r="B455" t="s">
        <v>68</v>
      </c>
      <c r="C455" t="s">
        <v>348</v>
      </c>
      <c r="D455">
        <v>46203</v>
      </c>
      <c r="E455" t="s">
        <v>22</v>
      </c>
      <c r="F455" t="s">
        <v>309</v>
      </c>
      <c r="G455" s="54" t="s">
        <v>291</v>
      </c>
      <c r="H455" t="s">
        <v>310</v>
      </c>
      <c r="I455" s="54" t="s">
        <v>311</v>
      </c>
      <c r="J455" t="s">
        <v>347</v>
      </c>
    </row>
    <row r="456" spans="1:10" x14ac:dyDescent="0.3">
      <c r="A456" t="s">
        <v>345</v>
      </c>
      <c r="B456" t="s">
        <v>68</v>
      </c>
      <c r="C456" t="s">
        <v>348</v>
      </c>
      <c r="D456">
        <v>46326</v>
      </c>
      <c r="E456" t="s">
        <v>22</v>
      </c>
      <c r="F456" t="s">
        <v>380</v>
      </c>
      <c r="G456" s="54" t="s">
        <v>291</v>
      </c>
      <c r="H456" t="s">
        <v>313</v>
      </c>
      <c r="I456" s="54" t="s">
        <v>381</v>
      </c>
      <c r="J456" t="s">
        <v>352</v>
      </c>
    </row>
    <row r="457" spans="1:10" x14ac:dyDescent="0.3">
      <c r="A457" t="s">
        <v>345</v>
      </c>
      <c r="B457" t="s">
        <v>68</v>
      </c>
      <c r="C457" t="s">
        <v>348</v>
      </c>
      <c r="D457">
        <v>46387</v>
      </c>
      <c r="E457" t="s">
        <v>11</v>
      </c>
      <c r="F457" t="s">
        <v>382</v>
      </c>
      <c r="G457" s="54" t="s">
        <v>291</v>
      </c>
      <c r="H457" t="s">
        <v>383</v>
      </c>
      <c r="I457" s="54" t="s">
        <v>384</v>
      </c>
      <c r="J457" t="s">
        <v>347</v>
      </c>
    </row>
    <row r="458" spans="1:10" x14ac:dyDescent="0.3">
      <c r="A458" t="s">
        <v>345</v>
      </c>
      <c r="B458" t="s">
        <v>68</v>
      </c>
      <c r="C458" t="s">
        <v>348</v>
      </c>
      <c r="D458">
        <v>46387</v>
      </c>
      <c r="E458" t="s">
        <v>11</v>
      </c>
      <c r="F458" t="s">
        <v>385</v>
      </c>
      <c r="G458" s="54" t="s">
        <v>291</v>
      </c>
      <c r="H458" t="s">
        <v>386</v>
      </c>
      <c r="I458" s="54" t="s">
        <v>387</v>
      </c>
      <c r="J458" t="s">
        <v>350</v>
      </c>
    </row>
    <row r="459" spans="1:10" x14ac:dyDescent="0.3">
      <c r="A459" t="s">
        <v>345</v>
      </c>
      <c r="B459" t="s">
        <v>36</v>
      </c>
      <c r="C459" t="s">
        <v>361</v>
      </c>
      <c r="E459" t="s">
        <v>22</v>
      </c>
      <c r="F459" t="s">
        <v>315</v>
      </c>
      <c r="G459" s="54" t="s">
        <v>226</v>
      </c>
      <c r="H459" t="s">
        <v>388</v>
      </c>
      <c r="I459" s="54">
        <v>57944458</v>
      </c>
      <c r="J459" t="s">
        <v>347</v>
      </c>
    </row>
    <row r="460" spans="1:10" x14ac:dyDescent="0.3">
      <c r="A460" t="s">
        <v>345</v>
      </c>
      <c r="B460" t="s">
        <v>36</v>
      </c>
      <c r="C460" t="s">
        <v>10</v>
      </c>
      <c r="E460" t="s">
        <v>22</v>
      </c>
      <c r="F460" t="s">
        <v>316</v>
      </c>
      <c r="G460" s="54" t="s">
        <v>317</v>
      </c>
      <c r="H460" t="s">
        <v>389</v>
      </c>
      <c r="I460" s="54" t="s">
        <v>390</v>
      </c>
      <c r="J460" t="s">
        <v>350</v>
      </c>
    </row>
    <row r="461" spans="1:10" x14ac:dyDescent="0.3">
      <c r="A461" t="s">
        <v>345</v>
      </c>
      <c r="B461" t="s">
        <v>36</v>
      </c>
      <c r="C461" t="s">
        <v>361</v>
      </c>
      <c r="E461" t="s">
        <v>22</v>
      </c>
      <c r="F461" t="s">
        <v>318</v>
      </c>
      <c r="G461" s="54" t="s">
        <v>317</v>
      </c>
      <c r="H461" t="s">
        <v>391</v>
      </c>
      <c r="I461" s="54" t="s">
        <v>392</v>
      </c>
      <c r="J461" t="s">
        <v>347</v>
      </c>
    </row>
    <row r="462" spans="1:10" x14ac:dyDescent="0.3">
      <c r="A462" t="s">
        <v>345</v>
      </c>
      <c r="B462" t="s">
        <v>36</v>
      </c>
      <c r="C462" t="s">
        <v>361</v>
      </c>
      <c r="E462" t="s">
        <v>22</v>
      </c>
      <c r="F462" t="s">
        <v>319</v>
      </c>
      <c r="G462" s="54" t="s">
        <v>317</v>
      </c>
      <c r="H462" t="s">
        <v>393</v>
      </c>
      <c r="I462" s="54" t="s">
        <v>394</v>
      </c>
      <c r="J462" t="s">
        <v>347</v>
      </c>
    </row>
    <row r="463" spans="1:10" x14ac:dyDescent="0.3">
      <c r="A463" t="s">
        <v>345</v>
      </c>
      <c r="B463" t="s">
        <v>36</v>
      </c>
      <c r="C463" t="s">
        <v>10</v>
      </c>
      <c r="E463" t="s">
        <v>22</v>
      </c>
      <c r="F463" t="s">
        <v>320</v>
      </c>
      <c r="G463" s="54" t="s">
        <v>317</v>
      </c>
      <c r="H463" t="s">
        <v>396</v>
      </c>
      <c r="I463" s="54" t="s">
        <v>397</v>
      </c>
      <c r="J463" t="s">
        <v>350</v>
      </c>
    </row>
    <row r="464" spans="1:10" x14ac:dyDescent="0.3">
      <c r="A464" t="s">
        <v>345</v>
      </c>
      <c r="B464" t="s">
        <v>36</v>
      </c>
      <c r="C464" t="s">
        <v>361</v>
      </c>
      <c r="E464" t="s">
        <v>22</v>
      </c>
      <c r="F464" t="s">
        <v>321</v>
      </c>
      <c r="G464" s="54" t="s">
        <v>317</v>
      </c>
      <c r="H464" t="s">
        <v>398</v>
      </c>
      <c r="I464" s="54" t="s">
        <v>399</v>
      </c>
      <c r="J464" t="s">
        <v>362</v>
      </c>
    </row>
    <row r="465" spans="1:10" x14ac:dyDescent="0.3">
      <c r="A465" t="s">
        <v>345</v>
      </c>
      <c r="B465" t="s">
        <v>36</v>
      </c>
      <c r="C465" t="s">
        <v>10</v>
      </c>
      <c r="E465" t="s">
        <v>22</v>
      </c>
      <c r="F465" t="s">
        <v>322</v>
      </c>
      <c r="G465" s="54" t="s">
        <v>323</v>
      </c>
      <c r="H465" t="s">
        <v>400</v>
      </c>
      <c r="I465" s="54" t="s">
        <v>401</v>
      </c>
      <c r="J465" t="s">
        <v>352</v>
      </c>
    </row>
    <row r="466" spans="1:10" x14ac:dyDescent="0.3">
      <c r="A466" t="s">
        <v>345</v>
      </c>
      <c r="B466" t="s">
        <v>36</v>
      </c>
      <c r="C466" t="s">
        <v>361</v>
      </c>
      <c r="E466" t="s">
        <v>11</v>
      </c>
      <c r="F466" t="s">
        <v>324</v>
      </c>
      <c r="G466" s="54" t="s">
        <v>323</v>
      </c>
      <c r="H466" t="s">
        <v>402</v>
      </c>
      <c r="I466" s="54" t="s">
        <v>403</v>
      </c>
      <c r="J466" t="s">
        <v>352</v>
      </c>
    </row>
    <row r="467" spans="1:10" x14ac:dyDescent="0.3">
      <c r="A467" t="s">
        <v>345</v>
      </c>
      <c r="B467" t="s">
        <v>68</v>
      </c>
      <c r="C467" t="s">
        <v>361</v>
      </c>
      <c r="E467" t="s">
        <v>11</v>
      </c>
      <c r="F467" t="s">
        <v>325</v>
      </c>
      <c r="G467" s="54" t="s">
        <v>326</v>
      </c>
      <c r="H467" t="s">
        <v>327</v>
      </c>
      <c r="I467" s="54" t="s">
        <v>404</v>
      </c>
      <c r="J467" t="s">
        <v>352</v>
      </c>
    </row>
    <row r="468" spans="1:10" x14ac:dyDescent="0.3">
      <c r="A468" t="s">
        <v>345</v>
      </c>
      <c r="B468" t="s">
        <v>68</v>
      </c>
      <c r="C468" t="s">
        <v>361</v>
      </c>
      <c r="E468" t="s">
        <v>11</v>
      </c>
      <c r="F468" t="s">
        <v>405</v>
      </c>
      <c r="G468" s="54" t="s">
        <v>326</v>
      </c>
      <c r="H468" t="s">
        <v>406</v>
      </c>
      <c r="I468" s="54" t="s">
        <v>407</v>
      </c>
      <c r="J468" t="s">
        <v>352</v>
      </c>
    </row>
    <row r="469" spans="1:10" x14ac:dyDescent="0.3">
      <c r="A469" t="s">
        <v>345</v>
      </c>
      <c r="B469" t="s">
        <v>68</v>
      </c>
      <c r="C469" t="s">
        <v>361</v>
      </c>
      <c r="E469" t="s">
        <v>22</v>
      </c>
      <c r="F469" t="s">
        <v>408</v>
      </c>
      <c r="G469" s="54" t="s">
        <v>326</v>
      </c>
      <c r="H469" t="s">
        <v>409</v>
      </c>
      <c r="I469" s="54" t="s">
        <v>410</v>
      </c>
      <c r="J469" t="s">
        <v>352</v>
      </c>
    </row>
    <row r="470" spans="1:10" x14ac:dyDescent="0.3">
      <c r="A470" t="s">
        <v>345</v>
      </c>
      <c r="B470" t="s">
        <v>68</v>
      </c>
      <c r="C470" t="s">
        <v>348</v>
      </c>
      <c r="D470">
        <v>46387</v>
      </c>
      <c r="E470" t="s">
        <v>22</v>
      </c>
      <c r="F470" t="s">
        <v>411</v>
      </c>
      <c r="G470" s="54" t="s">
        <v>326</v>
      </c>
      <c r="H470" t="s">
        <v>412</v>
      </c>
      <c r="I470" s="54" t="s">
        <v>413</v>
      </c>
      <c r="J470" t="s">
        <v>362</v>
      </c>
    </row>
    <row r="471" spans="1:10" x14ac:dyDescent="0.3">
      <c r="A471" t="s">
        <v>345</v>
      </c>
      <c r="B471" t="s">
        <v>68</v>
      </c>
      <c r="C471" t="s">
        <v>361</v>
      </c>
      <c r="E471" t="s">
        <v>11</v>
      </c>
      <c r="F471" t="s">
        <v>328</v>
      </c>
      <c r="G471" s="54" t="s">
        <v>329</v>
      </c>
      <c r="H471" t="s">
        <v>330</v>
      </c>
      <c r="I471" s="54" t="s">
        <v>331</v>
      </c>
      <c r="J471" t="s">
        <v>352</v>
      </c>
    </row>
    <row r="472" spans="1:10" x14ac:dyDescent="0.3">
      <c r="A472" t="s">
        <v>345</v>
      </c>
      <c r="B472" t="s">
        <v>68</v>
      </c>
      <c r="C472" t="s">
        <v>348</v>
      </c>
      <c r="D472">
        <v>46387</v>
      </c>
      <c r="E472" t="s">
        <v>11</v>
      </c>
      <c r="F472" t="s">
        <v>332</v>
      </c>
      <c r="G472" s="54" t="s">
        <v>329</v>
      </c>
      <c r="H472" t="s">
        <v>333</v>
      </c>
      <c r="I472" s="54" t="s">
        <v>334</v>
      </c>
      <c r="J472" t="s">
        <v>350</v>
      </c>
    </row>
    <row r="473" spans="1:10" x14ac:dyDescent="0.3">
      <c r="A473" t="s">
        <v>345</v>
      </c>
      <c r="B473" t="s">
        <v>68</v>
      </c>
      <c r="C473" t="s">
        <v>348</v>
      </c>
      <c r="D473">
        <v>46387</v>
      </c>
      <c r="E473" t="s">
        <v>22</v>
      </c>
      <c r="F473" t="s">
        <v>414</v>
      </c>
      <c r="G473" s="54" t="s">
        <v>329</v>
      </c>
      <c r="H473" t="s">
        <v>336</v>
      </c>
      <c r="I473" s="54" t="s">
        <v>337</v>
      </c>
      <c r="J473" t="s">
        <v>362</v>
      </c>
    </row>
    <row r="474" spans="1:10" x14ac:dyDescent="0.3">
      <c r="A474" t="s">
        <v>345</v>
      </c>
      <c r="B474" t="s">
        <v>68</v>
      </c>
      <c r="C474" t="s">
        <v>10</v>
      </c>
      <c r="E474" t="s">
        <v>11</v>
      </c>
      <c r="F474" t="s">
        <v>338</v>
      </c>
      <c r="G474" s="54" t="s">
        <v>329</v>
      </c>
      <c r="H474" t="s">
        <v>339</v>
      </c>
      <c r="I474" s="54" t="s">
        <v>340</v>
      </c>
    </row>
    <row r="475" spans="1:10" x14ac:dyDescent="0.3">
      <c r="A475" t="s">
        <v>345</v>
      </c>
      <c r="B475" t="s">
        <v>68</v>
      </c>
      <c r="C475" t="s">
        <v>348</v>
      </c>
      <c r="D475">
        <v>46265</v>
      </c>
      <c r="E475" t="s">
        <v>11</v>
      </c>
      <c r="F475" t="s">
        <v>415</v>
      </c>
      <c r="G475" s="54" t="s">
        <v>329</v>
      </c>
      <c r="H475" t="s">
        <v>416</v>
      </c>
      <c r="I475" s="54" t="s">
        <v>417</v>
      </c>
      <c r="J475" t="s">
        <v>347</v>
      </c>
    </row>
    <row r="476" spans="1:10" x14ac:dyDescent="0.3">
      <c r="A476" t="s">
        <v>345</v>
      </c>
      <c r="B476" t="s">
        <v>68</v>
      </c>
      <c r="C476" t="s">
        <v>10</v>
      </c>
      <c r="D476">
        <v>46387</v>
      </c>
      <c r="E476" t="s">
        <v>11</v>
      </c>
      <c r="F476" t="s">
        <v>418</v>
      </c>
      <c r="G476" s="54" t="s">
        <v>419</v>
      </c>
      <c r="H476" t="s">
        <v>420</v>
      </c>
      <c r="I476" s="54" t="s">
        <v>421</v>
      </c>
      <c r="J476" t="s">
        <v>352</v>
      </c>
    </row>
    <row r="477" spans="1:10" x14ac:dyDescent="0.3">
      <c r="A477" t="s">
        <v>345</v>
      </c>
      <c r="B477" t="s">
        <v>68</v>
      </c>
      <c r="C477" t="s">
        <v>361</v>
      </c>
      <c r="D477">
        <v>46387</v>
      </c>
      <c r="E477" t="s">
        <v>22</v>
      </c>
      <c r="F477" t="s">
        <v>422</v>
      </c>
      <c r="G477" s="54" t="s">
        <v>419</v>
      </c>
      <c r="H477" t="s">
        <v>423</v>
      </c>
      <c r="I477" s="54" t="s">
        <v>424</v>
      </c>
    </row>
    <row r="478" spans="1:10" x14ac:dyDescent="0.3">
      <c r="A478" t="s">
        <v>345</v>
      </c>
      <c r="B478" t="s">
        <v>68</v>
      </c>
      <c r="C478" t="s">
        <v>361</v>
      </c>
      <c r="E478" t="s">
        <v>22</v>
      </c>
      <c r="F478" t="s">
        <v>425</v>
      </c>
      <c r="G478" s="54" t="s">
        <v>419</v>
      </c>
      <c r="H478" t="s">
        <v>426</v>
      </c>
      <c r="I478" s="54" t="s">
        <v>427</v>
      </c>
      <c r="J478" t="s">
        <v>347</v>
      </c>
    </row>
    <row r="479" spans="1:10" x14ac:dyDescent="0.3">
      <c r="A479" t="s">
        <v>345</v>
      </c>
      <c r="B479" t="s">
        <v>68</v>
      </c>
      <c r="C479" t="s">
        <v>361</v>
      </c>
      <c r="D479">
        <v>46387</v>
      </c>
      <c r="E479" t="s">
        <v>22</v>
      </c>
      <c r="F479" t="s">
        <v>428</v>
      </c>
      <c r="G479" s="54" t="s">
        <v>419</v>
      </c>
      <c r="H479" t="s">
        <v>429</v>
      </c>
      <c r="I479" s="54" t="s">
        <v>430</v>
      </c>
      <c r="J479" t="s">
        <v>347</v>
      </c>
    </row>
    <row r="480" spans="1:10" x14ac:dyDescent="0.3">
      <c r="A480" t="s">
        <v>345</v>
      </c>
      <c r="B480" t="s">
        <v>68</v>
      </c>
      <c r="D480">
        <v>46387</v>
      </c>
      <c r="E480" t="s">
        <v>22</v>
      </c>
      <c r="F480" t="s">
        <v>431</v>
      </c>
      <c r="G480" s="54" t="s">
        <v>432</v>
      </c>
      <c r="H480" t="s">
        <v>433</v>
      </c>
      <c r="I480" s="54" t="s">
        <v>434</v>
      </c>
      <c r="J480" t="s">
        <v>347</v>
      </c>
    </row>
    <row r="481" spans="1:10" x14ac:dyDescent="0.3">
      <c r="A481" t="s">
        <v>345</v>
      </c>
      <c r="B481" t="s">
        <v>68</v>
      </c>
      <c r="D481">
        <v>46387</v>
      </c>
      <c r="E481" t="s">
        <v>22</v>
      </c>
      <c r="F481" t="s">
        <v>435</v>
      </c>
      <c r="G481" s="54" t="s">
        <v>432</v>
      </c>
      <c r="H481" t="s">
        <v>436</v>
      </c>
      <c r="I481" s="54" t="s">
        <v>437</v>
      </c>
      <c r="J481" t="s">
        <v>352</v>
      </c>
    </row>
    <row r="482" spans="1:10" x14ac:dyDescent="0.3">
      <c r="A482" t="s">
        <v>345</v>
      </c>
      <c r="B482" t="s">
        <v>68</v>
      </c>
      <c r="C482" t="s">
        <v>10</v>
      </c>
      <c r="D482">
        <v>46387</v>
      </c>
      <c r="E482" t="s">
        <v>22</v>
      </c>
      <c r="F482" t="s">
        <v>438</v>
      </c>
      <c r="G482" s="54" t="s">
        <v>432</v>
      </c>
      <c r="H482" t="s">
        <v>439</v>
      </c>
      <c r="I482" s="54" t="s">
        <v>440</v>
      </c>
      <c r="J482" t="s">
        <v>347</v>
      </c>
    </row>
    <row r="483" spans="1:10" x14ac:dyDescent="0.3">
      <c r="A483" t="s">
        <v>345</v>
      </c>
      <c r="B483" t="s">
        <v>68</v>
      </c>
      <c r="D483">
        <v>46387</v>
      </c>
      <c r="E483" t="s">
        <v>22</v>
      </c>
      <c r="F483" t="s">
        <v>441</v>
      </c>
      <c r="G483" s="54" t="s">
        <v>432</v>
      </c>
      <c r="H483" t="s">
        <v>442</v>
      </c>
      <c r="I483" s="54" t="s">
        <v>443</v>
      </c>
      <c r="J483" t="s">
        <v>347</v>
      </c>
    </row>
    <row r="484" spans="1:10" x14ac:dyDescent="0.3">
      <c r="A484" t="s">
        <v>345</v>
      </c>
      <c r="B484" t="s">
        <v>68</v>
      </c>
      <c r="D484">
        <v>46387</v>
      </c>
      <c r="E484" t="s">
        <v>22</v>
      </c>
      <c r="F484" t="s">
        <v>444</v>
      </c>
      <c r="G484" s="54" t="s">
        <v>432</v>
      </c>
      <c r="H484" t="s">
        <v>445</v>
      </c>
      <c r="I484" s="54" t="s">
        <v>446</v>
      </c>
    </row>
    <row r="485" spans="1:10" x14ac:dyDescent="0.3">
      <c r="A485" t="s">
        <v>345</v>
      </c>
      <c r="B485" t="s">
        <v>68</v>
      </c>
      <c r="D485">
        <v>46387</v>
      </c>
      <c r="E485" t="s">
        <v>22</v>
      </c>
      <c r="F485" t="s">
        <v>447</v>
      </c>
      <c r="G485" s="54" t="s">
        <v>432</v>
      </c>
      <c r="H485" t="s">
        <v>448</v>
      </c>
      <c r="I485" s="54" t="s">
        <v>449</v>
      </c>
      <c r="J485" t="s">
        <v>347</v>
      </c>
    </row>
    <row r="486" spans="1:10" x14ac:dyDescent="0.3">
      <c r="A486" t="s">
        <v>345</v>
      </c>
      <c r="B486" t="s">
        <v>68</v>
      </c>
      <c r="C486" t="s">
        <v>348</v>
      </c>
      <c r="D486">
        <v>46387</v>
      </c>
      <c r="E486" t="s">
        <v>22</v>
      </c>
      <c r="F486" t="s">
        <v>1083</v>
      </c>
      <c r="G486" s="54" t="s">
        <v>432</v>
      </c>
      <c r="H486" t="s">
        <v>451</v>
      </c>
      <c r="I486" s="54" t="s">
        <v>452</v>
      </c>
      <c r="J486" t="s">
        <v>352</v>
      </c>
    </row>
    <row r="487" spans="1:10" x14ac:dyDescent="0.3">
      <c r="A487" t="s">
        <v>345</v>
      </c>
      <c r="B487" t="s">
        <v>68</v>
      </c>
      <c r="D487">
        <v>46387</v>
      </c>
      <c r="E487" t="s">
        <v>11</v>
      </c>
      <c r="F487" t="s">
        <v>453</v>
      </c>
      <c r="G487" s="54" t="s">
        <v>432</v>
      </c>
      <c r="H487" t="s">
        <v>454</v>
      </c>
      <c r="I487" s="54" t="s">
        <v>455</v>
      </c>
      <c r="J487" t="s">
        <v>352</v>
      </c>
    </row>
    <row r="488" spans="1:10" x14ac:dyDescent="0.3">
      <c r="A488" t="s">
        <v>345</v>
      </c>
      <c r="B488" t="s">
        <v>68</v>
      </c>
      <c r="C488" t="s">
        <v>348</v>
      </c>
      <c r="D488">
        <v>46387</v>
      </c>
      <c r="E488" t="s">
        <v>11</v>
      </c>
      <c r="F488" t="s">
        <v>456</v>
      </c>
      <c r="G488" s="54" t="s">
        <v>432</v>
      </c>
      <c r="H488" t="s">
        <v>457</v>
      </c>
      <c r="I488" s="54" t="s">
        <v>458</v>
      </c>
      <c r="J488" t="s">
        <v>362</v>
      </c>
    </row>
    <row r="489" spans="1:10" x14ac:dyDescent="0.3">
      <c r="A489" t="s">
        <v>345</v>
      </c>
      <c r="B489" t="s">
        <v>68</v>
      </c>
      <c r="D489">
        <v>46387</v>
      </c>
      <c r="E489" t="s">
        <v>11</v>
      </c>
      <c r="F489" t="s">
        <v>459</v>
      </c>
      <c r="G489" s="54" t="s">
        <v>432</v>
      </c>
      <c r="H489" t="s">
        <v>460</v>
      </c>
      <c r="I489" s="54" t="s">
        <v>461</v>
      </c>
      <c r="J489" t="s">
        <v>347</v>
      </c>
    </row>
    <row r="490" spans="1:10" x14ac:dyDescent="0.3">
      <c r="A490" t="s">
        <v>345</v>
      </c>
      <c r="B490" t="s">
        <v>68</v>
      </c>
      <c r="D490">
        <v>46387</v>
      </c>
      <c r="E490" t="s">
        <v>11</v>
      </c>
      <c r="F490" t="s">
        <v>462</v>
      </c>
      <c r="G490" s="54" t="s">
        <v>432</v>
      </c>
      <c r="H490" t="s">
        <v>463</v>
      </c>
      <c r="I490" s="54" t="s">
        <v>464</v>
      </c>
      <c r="J490" t="s">
        <v>347</v>
      </c>
    </row>
    <row r="491" spans="1:10" x14ac:dyDescent="0.3">
      <c r="A491" t="s">
        <v>345</v>
      </c>
      <c r="B491" t="s">
        <v>68</v>
      </c>
      <c r="D491">
        <v>46387</v>
      </c>
      <c r="E491" t="s">
        <v>11</v>
      </c>
      <c r="F491" t="s">
        <v>465</v>
      </c>
      <c r="G491" s="54" t="s">
        <v>432</v>
      </c>
      <c r="H491" t="s">
        <v>466</v>
      </c>
      <c r="I491" s="54" t="s">
        <v>467</v>
      </c>
      <c r="J491" t="s">
        <v>347</v>
      </c>
    </row>
    <row r="492" spans="1:10" x14ac:dyDescent="0.3">
      <c r="A492" t="s">
        <v>345</v>
      </c>
      <c r="B492" t="s">
        <v>68</v>
      </c>
      <c r="D492">
        <v>46387</v>
      </c>
      <c r="E492" t="s">
        <v>11</v>
      </c>
      <c r="F492" t="s">
        <v>468</v>
      </c>
      <c r="G492" s="54" t="s">
        <v>432</v>
      </c>
      <c r="H492" t="s">
        <v>469</v>
      </c>
      <c r="I492" s="54">
        <v>70131444</v>
      </c>
      <c r="J492" t="s">
        <v>347</v>
      </c>
    </row>
    <row r="493" spans="1:10" x14ac:dyDescent="0.3">
      <c r="A493" t="s">
        <v>345</v>
      </c>
      <c r="B493" t="s">
        <v>36</v>
      </c>
      <c r="C493" t="s">
        <v>10</v>
      </c>
      <c r="D493">
        <v>46387</v>
      </c>
      <c r="E493" t="s">
        <v>22</v>
      </c>
      <c r="F493" t="s">
        <v>471</v>
      </c>
      <c r="G493" s="54" t="s">
        <v>432</v>
      </c>
      <c r="H493" t="s">
        <v>472</v>
      </c>
      <c r="I493" s="54" t="s">
        <v>473</v>
      </c>
      <c r="J493" t="s">
        <v>347</v>
      </c>
    </row>
    <row r="494" spans="1:10" x14ac:dyDescent="0.3">
      <c r="A494" t="s">
        <v>345</v>
      </c>
      <c r="B494" t="s">
        <v>36</v>
      </c>
      <c r="C494" t="s">
        <v>10</v>
      </c>
      <c r="D494">
        <v>46387</v>
      </c>
      <c r="E494" t="s">
        <v>22</v>
      </c>
      <c r="F494" t="s">
        <v>474</v>
      </c>
      <c r="G494" s="54" t="s">
        <v>432</v>
      </c>
      <c r="H494" t="s">
        <v>475</v>
      </c>
      <c r="I494" s="54" t="s">
        <v>476</v>
      </c>
      <c r="J494" t="s">
        <v>350</v>
      </c>
    </row>
    <row r="495" spans="1:10" x14ac:dyDescent="0.3">
      <c r="A495" t="s">
        <v>345</v>
      </c>
      <c r="B495" t="s">
        <v>36</v>
      </c>
      <c r="D495">
        <v>46387</v>
      </c>
      <c r="E495" t="s">
        <v>22</v>
      </c>
      <c r="F495" t="s">
        <v>477</v>
      </c>
      <c r="G495" s="54" t="s">
        <v>432</v>
      </c>
      <c r="H495" t="s">
        <v>478</v>
      </c>
      <c r="I495" s="54" t="s">
        <v>479</v>
      </c>
    </row>
    <row r="496" spans="1:10" x14ac:dyDescent="0.3">
      <c r="A496" t="s">
        <v>345</v>
      </c>
      <c r="B496" t="s">
        <v>36</v>
      </c>
      <c r="D496">
        <v>46387</v>
      </c>
      <c r="E496" t="s">
        <v>22</v>
      </c>
      <c r="F496" t="s">
        <v>480</v>
      </c>
      <c r="G496" s="54" t="s">
        <v>432</v>
      </c>
      <c r="H496" t="s">
        <v>481</v>
      </c>
      <c r="I496" s="54" t="s">
        <v>482</v>
      </c>
    </row>
    <row r="497" spans="1:10" x14ac:dyDescent="0.3">
      <c r="A497" t="s">
        <v>345</v>
      </c>
      <c r="B497" t="s">
        <v>36</v>
      </c>
      <c r="D497">
        <v>46387</v>
      </c>
      <c r="E497" t="s">
        <v>22</v>
      </c>
      <c r="F497" t="s">
        <v>483</v>
      </c>
      <c r="G497" s="54" t="s">
        <v>432</v>
      </c>
      <c r="H497" t="s">
        <v>484</v>
      </c>
      <c r="I497" s="54" t="s">
        <v>485</v>
      </c>
    </row>
    <row r="498" spans="1:10" x14ac:dyDescent="0.3">
      <c r="A498" t="s">
        <v>345</v>
      </c>
      <c r="B498" t="s">
        <v>36</v>
      </c>
      <c r="C498" t="s">
        <v>10</v>
      </c>
      <c r="D498">
        <v>46387</v>
      </c>
      <c r="E498" t="s">
        <v>22</v>
      </c>
      <c r="F498" t="s">
        <v>486</v>
      </c>
      <c r="G498" s="54" t="s">
        <v>432</v>
      </c>
      <c r="H498" t="s">
        <v>487</v>
      </c>
      <c r="I498" s="54" t="s">
        <v>488</v>
      </c>
      <c r="J498" t="s">
        <v>347</v>
      </c>
    </row>
    <row r="499" spans="1:10" x14ac:dyDescent="0.3">
      <c r="A499" t="s">
        <v>345</v>
      </c>
      <c r="B499" t="s">
        <v>36</v>
      </c>
      <c r="D499">
        <v>46387</v>
      </c>
      <c r="E499" t="s">
        <v>11</v>
      </c>
      <c r="F499" t="s">
        <v>489</v>
      </c>
      <c r="G499" s="54" t="s">
        <v>432</v>
      </c>
      <c r="H499" t="s">
        <v>490</v>
      </c>
      <c r="I499" s="54" t="s">
        <v>491</v>
      </c>
      <c r="J499" t="s">
        <v>347</v>
      </c>
    </row>
    <row r="500" spans="1:10" x14ac:dyDescent="0.3">
      <c r="A500" t="s">
        <v>345</v>
      </c>
      <c r="B500" t="s">
        <v>36</v>
      </c>
      <c r="D500">
        <v>46387</v>
      </c>
      <c r="E500" t="s">
        <v>11</v>
      </c>
      <c r="F500" t="s">
        <v>492</v>
      </c>
      <c r="G500" s="54" t="s">
        <v>432</v>
      </c>
      <c r="H500" t="s">
        <v>493</v>
      </c>
      <c r="I500" s="54" t="s">
        <v>494</v>
      </c>
    </row>
    <row r="501" spans="1:10" x14ac:dyDescent="0.3">
      <c r="A501" t="s">
        <v>345</v>
      </c>
      <c r="B501" t="s">
        <v>36</v>
      </c>
      <c r="D501">
        <v>46387</v>
      </c>
      <c r="E501" t="s">
        <v>11</v>
      </c>
      <c r="F501" t="s">
        <v>495</v>
      </c>
      <c r="G501" s="54" t="s">
        <v>432</v>
      </c>
      <c r="H501" t="s">
        <v>496</v>
      </c>
      <c r="I501" s="54" t="s">
        <v>497</v>
      </c>
    </row>
    <row r="502" spans="1:10" x14ac:dyDescent="0.3">
      <c r="A502" t="s">
        <v>345</v>
      </c>
      <c r="B502" t="s">
        <v>36</v>
      </c>
      <c r="C502" t="s">
        <v>10</v>
      </c>
      <c r="D502">
        <v>46387</v>
      </c>
      <c r="E502" t="s">
        <v>11</v>
      </c>
      <c r="F502" t="s">
        <v>498</v>
      </c>
      <c r="G502" s="54" t="s">
        <v>432</v>
      </c>
      <c r="H502" t="s">
        <v>499</v>
      </c>
      <c r="I502" s="54" t="s">
        <v>500</v>
      </c>
    </row>
    <row r="503" spans="1:10" x14ac:dyDescent="0.3">
      <c r="A503" t="s">
        <v>345</v>
      </c>
      <c r="B503" t="s">
        <v>36</v>
      </c>
      <c r="C503" t="s">
        <v>346</v>
      </c>
      <c r="D503" t="s">
        <v>1084</v>
      </c>
      <c r="F503" t="s">
        <v>501</v>
      </c>
      <c r="G503" s="54" t="s">
        <v>432</v>
      </c>
      <c r="H503" t="s">
        <v>502</v>
      </c>
      <c r="I503" s="54" t="s">
        <v>503</v>
      </c>
    </row>
    <row r="504" spans="1:10" x14ac:dyDescent="0.3">
      <c r="A504" t="s">
        <v>345</v>
      </c>
      <c r="B504" t="s">
        <v>36</v>
      </c>
      <c r="C504" t="s">
        <v>346</v>
      </c>
      <c r="D504" t="s">
        <v>1084</v>
      </c>
      <c r="F504" t="s">
        <v>504</v>
      </c>
      <c r="G504" s="54" t="s">
        <v>432</v>
      </c>
      <c r="H504" t="s">
        <v>505</v>
      </c>
      <c r="I504" s="54" t="s">
        <v>506</v>
      </c>
    </row>
    <row r="505" spans="1:10" x14ac:dyDescent="0.3">
      <c r="A505" t="s">
        <v>345</v>
      </c>
      <c r="B505" t="s">
        <v>36</v>
      </c>
      <c r="C505" t="s">
        <v>10</v>
      </c>
      <c r="D505">
        <v>46387</v>
      </c>
      <c r="E505" t="s">
        <v>22</v>
      </c>
      <c r="F505" t="s">
        <v>507</v>
      </c>
      <c r="G505" s="54" t="s">
        <v>432</v>
      </c>
      <c r="H505" t="s">
        <v>508</v>
      </c>
      <c r="I505" s="54" t="s">
        <v>509</v>
      </c>
      <c r="J505" t="s">
        <v>347</v>
      </c>
    </row>
    <row r="506" spans="1:10" x14ac:dyDescent="0.3">
      <c r="A506" t="s">
        <v>345</v>
      </c>
      <c r="B506" t="s">
        <v>36</v>
      </c>
      <c r="D506">
        <v>46387</v>
      </c>
      <c r="E506" t="s">
        <v>11</v>
      </c>
      <c r="F506" t="s">
        <v>510</v>
      </c>
      <c r="G506" s="54" t="s">
        <v>432</v>
      </c>
      <c r="H506" t="s">
        <v>511</v>
      </c>
      <c r="I506" s="54" t="s">
        <v>512</v>
      </c>
      <c r="J506" t="s">
        <v>362</v>
      </c>
    </row>
    <row r="507" spans="1:10" x14ac:dyDescent="0.3">
      <c r="A507" t="s">
        <v>345</v>
      </c>
      <c r="B507" t="s">
        <v>36</v>
      </c>
      <c r="D507">
        <v>46387</v>
      </c>
      <c r="E507" t="s">
        <v>11</v>
      </c>
      <c r="F507" t="s">
        <v>513</v>
      </c>
      <c r="G507" s="54" t="s">
        <v>514</v>
      </c>
      <c r="H507" t="s">
        <v>515</v>
      </c>
      <c r="I507" s="54" t="s">
        <v>516</v>
      </c>
      <c r="J507" t="s">
        <v>362</v>
      </c>
    </row>
    <row r="508" spans="1:10" x14ac:dyDescent="0.3">
      <c r="A508" t="s">
        <v>345</v>
      </c>
      <c r="B508" t="s">
        <v>36</v>
      </c>
      <c r="C508" t="s">
        <v>10</v>
      </c>
      <c r="D508">
        <v>46387</v>
      </c>
      <c r="E508" t="s">
        <v>11</v>
      </c>
      <c r="F508" t="s">
        <v>517</v>
      </c>
      <c r="G508" s="54" t="s">
        <v>514</v>
      </c>
      <c r="H508" t="s">
        <v>518</v>
      </c>
      <c r="I508" s="54" t="s">
        <v>519</v>
      </c>
      <c r="J508" t="s">
        <v>347</v>
      </c>
    </row>
    <row r="509" spans="1:10" x14ac:dyDescent="0.3">
      <c r="A509" t="s">
        <v>345</v>
      </c>
      <c r="B509" t="s">
        <v>36</v>
      </c>
      <c r="C509" t="s">
        <v>346</v>
      </c>
      <c r="F509" t="s">
        <v>520</v>
      </c>
      <c r="G509" s="54" t="s">
        <v>514</v>
      </c>
      <c r="H509" t="s">
        <v>521</v>
      </c>
      <c r="I509" s="54" t="s">
        <v>522</v>
      </c>
    </row>
    <row r="510" spans="1:10" x14ac:dyDescent="0.3">
      <c r="A510" t="s">
        <v>345</v>
      </c>
      <c r="B510" t="s">
        <v>36</v>
      </c>
      <c r="D510">
        <v>46387</v>
      </c>
      <c r="E510" t="s">
        <v>11</v>
      </c>
      <c r="F510" t="s">
        <v>523</v>
      </c>
      <c r="G510" s="54" t="s">
        <v>514</v>
      </c>
      <c r="H510" t="s">
        <v>524</v>
      </c>
      <c r="I510" s="54" t="s">
        <v>525</v>
      </c>
    </row>
    <row r="511" spans="1:10" x14ac:dyDescent="0.3">
      <c r="A511" t="s">
        <v>345</v>
      </c>
      <c r="B511" t="s">
        <v>36</v>
      </c>
      <c r="D511">
        <v>46387</v>
      </c>
      <c r="E511" t="s">
        <v>22</v>
      </c>
      <c r="F511" t="s">
        <v>526</v>
      </c>
      <c r="G511" s="54" t="s">
        <v>514</v>
      </c>
      <c r="H511" t="s">
        <v>527</v>
      </c>
      <c r="I511" s="54" t="s">
        <v>528</v>
      </c>
    </row>
    <row r="512" spans="1:10" x14ac:dyDescent="0.3">
      <c r="A512" t="s">
        <v>345</v>
      </c>
      <c r="B512" t="s">
        <v>36</v>
      </c>
      <c r="C512" t="s">
        <v>346</v>
      </c>
      <c r="E512" t="s">
        <v>11</v>
      </c>
      <c r="F512" t="s">
        <v>529</v>
      </c>
      <c r="G512" s="54" t="s">
        <v>514</v>
      </c>
      <c r="H512" t="s">
        <v>530</v>
      </c>
      <c r="I512" s="54" t="s">
        <v>531</v>
      </c>
    </row>
    <row r="513" spans="1:10" x14ac:dyDescent="0.3">
      <c r="A513" t="s">
        <v>345</v>
      </c>
      <c r="B513" t="s">
        <v>36</v>
      </c>
      <c r="D513">
        <v>46387</v>
      </c>
      <c r="E513" t="s">
        <v>22</v>
      </c>
      <c r="F513" t="s">
        <v>532</v>
      </c>
      <c r="G513" s="54" t="s">
        <v>514</v>
      </c>
      <c r="H513" t="s">
        <v>533</v>
      </c>
      <c r="I513" s="54" t="s">
        <v>534</v>
      </c>
    </row>
    <row r="514" spans="1:10" x14ac:dyDescent="0.3">
      <c r="A514" t="s">
        <v>345</v>
      </c>
      <c r="B514" t="s">
        <v>36</v>
      </c>
      <c r="C514" t="s">
        <v>10</v>
      </c>
      <c r="D514">
        <v>46387</v>
      </c>
      <c r="E514" t="s">
        <v>22</v>
      </c>
      <c r="F514" t="s">
        <v>535</v>
      </c>
      <c r="G514" s="54" t="s">
        <v>514</v>
      </c>
      <c r="H514" t="s">
        <v>536</v>
      </c>
      <c r="I514" s="54" t="s">
        <v>537</v>
      </c>
    </row>
    <row r="515" spans="1:10" x14ac:dyDescent="0.3">
      <c r="A515" t="s">
        <v>345</v>
      </c>
      <c r="B515" t="s">
        <v>36</v>
      </c>
      <c r="C515" t="s">
        <v>10</v>
      </c>
      <c r="D515">
        <v>46387</v>
      </c>
      <c r="E515" t="s">
        <v>11</v>
      </c>
      <c r="F515" t="s">
        <v>538</v>
      </c>
      <c r="G515" s="54" t="s">
        <v>514</v>
      </c>
      <c r="H515" t="s">
        <v>539</v>
      </c>
      <c r="I515" s="54" t="s">
        <v>540</v>
      </c>
      <c r="J515" t="s">
        <v>347</v>
      </c>
    </row>
    <row r="516" spans="1:10" x14ac:dyDescent="0.3">
      <c r="A516" t="s">
        <v>345</v>
      </c>
      <c r="B516" t="s">
        <v>36</v>
      </c>
      <c r="C516" t="s">
        <v>10</v>
      </c>
      <c r="D516">
        <v>46387</v>
      </c>
      <c r="E516" t="s">
        <v>11</v>
      </c>
      <c r="F516" t="s">
        <v>541</v>
      </c>
      <c r="G516" s="54" t="s">
        <v>514</v>
      </c>
      <c r="H516" t="s">
        <v>542</v>
      </c>
      <c r="I516" s="54" t="s">
        <v>543</v>
      </c>
      <c r="J516" t="s">
        <v>347</v>
      </c>
    </row>
    <row r="517" spans="1:10" x14ac:dyDescent="0.3">
      <c r="A517" t="s">
        <v>345</v>
      </c>
      <c r="B517" t="s">
        <v>36</v>
      </c>
      <c r="D517">
        <v>46387</v>
      </c>
      <c r="E517" t="s">
        <v>22</v>
      </c>
      <c r="F517" t="s">
        <v>544</v>
      </c>
      <c r="G517" s="54" t="s">
        <v>514</v>
      </c>
      <c r="H517" t="s">
        <v>545</v>
      </c>
      <c r="I517" s="54" t="s">
        <v>1085</v>
      </c>
      <c r="J517" t="s">
        <v>362</v>
      </c>
    </row>
    <row r="518" spans="1:10" x14ac:dyDescent="0.3">
      <c r="A518" t="s">
        <v>345</v>
      </c>
      <c r="B518" t="s">
        <v>36</v>
      </c>
      <c r="C518" t="s">
        <v>346</v>
      </c>
      <c r="E518" t="s">
        <v>11</v>
      </c>
      <c r="F518" t="s">
        <v>547</v>
      </c>
      <c r="G518" s="54" t="s">
        <v>514</v>
      </c>
      <c r="H518" t="s">
        <v>548</v>
      </c>
      <c r="I518" s="54" t="s">
        <v>549</v>
      </c>
    </row>
    <row r="519" spans="1:10" x14ac:dyDescent="0.3">
      <c r="A519" t="s">
        <v>345</v>
      </c>
      <c r="B519" t="s">
        <v>36</v>
      </c>
      <c r="C519" t="s">
        <v>10</v>
      </c>
      <c r="D519">
        <v>46387</v>
      </c>
      <c r="E519" t="s">
        <v>11</v>
      </c>
      <c r="F519" t="s">
        <v>550</v>
      </c>
      <c r="G519" s="54" t="s">
        <v>514</v>
      </c>
      <c r="H519" t="s">
        <v>551</v>
      </c>
      <c r="I519" s="54" t="s">
        <v>552</v>
      </c>
      <c r="J519" t="s">
        <v>362</v>
      </c>
    </row>
    <row r="520" spans="1:10" x14ac:dyDescent="0.3">
      <c r="A520" t="s">
        <v>345</v>
      </c>
      <c r="B520" t="s">
        <v>36</v>
      </c>
      <c r="C520" t="s">
        <v>10</v>
      </c>
      <c r="D520">
        <v>46387</v>
      </c>
      <c r="E520" t="s">
        <v>22</v>
      </c>
      <c r="F520" t="s">
        <v>553</v>
      </c>
      <c r="G520" s="54" t="s">
        <v>514</v>
      </c>
      <c r="H520" t="s">
        <v>554</v>
      </c>
      <c r="I520" s="54" t="s">
        <v>555</v>
      </c>
      <c r="J520" t="s">
        <v>362</v>
      </c>
    </row>
    <row r="521" spans="1:10" x14ac:dyDescent="0.3">
      <c r="A521" t="s">
        <v>345</v>
      </c>
      <c r="B521" t="s">
        <v>36</v>
      </c>
      <c r="C521" t="s">
        <v>10</v>
      </c>
      <c r="D521">
        <v>46387</v>
      </c>
      <c r="E521" t="s">
        <v>22</v>
      </c>
      <c r="F521" t="s">
        <v>556</v>
      </c>
      <c r="G521" s="54" t="s">
        <v>514</v>
      </c>
      <c r="H521" t="s">
        <v>557</v>
      </c>
      <c r="I521" s="54" t="s">
        <v>558</v>
      </c>
      <c r="J521" t="s">
        <v>347</v>
      </c>
    </row>
    <row r="522" spans="1:10" x14ac:dyDescent="0.3">
      <c r="A522" t="s">
        <v>345</v>
      </c>
      <c r="B522" t="s">
        <v>36</v>
      </c>
      <c r="D522">
        <v>46387</v>
      </c>
      <c r="E522" t="s">
        <v>22</v>
      </c>
      <c r="F522" t="s">
        <v>559</v>
      </c>
      <c r="G522" s="54" t="s">
        <v>514</v>
      </c>
      <c r="H522" t="s">
        <v>560</v>
      </c>
      <c r="I522" s="54" t="s">
        <v>561</v>
      </c>
    </row>
    <row r="523" spans="1:10" x14ac:dyDescent="0.3">
      <c r="A523" t="s">
        <v>345</v>
      </c>
      <c r="B523" t="s">
        <v>36</v>
      </c>
      <c r="C523" t="s">
        <v>10</v>
      </c>
      <c r="D523">
        <v>46387</v>
      </c>
      <c r="E523" t="s">
        <v>22</v>
      </c>
      <c r="F523" t="s">
        <v>562</v>
      </c>
      <c r="G523" s="54" t="s">
        <v>514</v>
      </c>
      <c r="H523" t="s">
        <v>563</v>
      </c>
      <c r="I523" s="54" t="s">
        <v>564</v>
      </c>
      <c r="J523" t="s">
        <v>347</v>
      </c>
    </row>
    <row r="524" spans="1:10" x14ac:dyDescent="0.3">
      <c r="A524" t="s">
        <v>345</v>
      </c>
      <c r="B524" t="s">
        <v>36</v>
      </c>
      <c r="D524">
        <v>46387</v>
      </c>
      <c r="E524" t="s">
        <v>11</v>
      </c>
      <c r="F524" t="s">
        <v>565</v>
      </c>
      <c r="G524" s="54" t="s">
        <v>514</v>
      </c>
      <c r="H524" t="s">
        <v>566</v>
      </c>
      <c r="I524" s="54" t="s">
        <v>567</v>
      </c>
    </row>
    <row r="525" spans="1:10" x14ac:dyDescent="0.3">
      <c r="A525" t="s">
        <v>345</v>
      </c>
      <c r="B525" t="s">
        <v>36</v>
      </c>
      <c r="C525" t="s">
        <v>10</v>
      </c>
      <c r="D525">
        <v>46387</v>
      </c>
      <c r="E525" t="s">
        <v>22</v>
      </c>
      <c r="F525" t="s">
        <v>568</v>
      </c>
      <c r="G525" s="54" t="s">
        <v>514</v>
      </c>
      <c r="H525" t="s">
        <v>569</v>
      </c>
      <c r="I525" s="54" t="s">
        <v>570</v>
      </c>
    </row>
    <row r="526" spans="1:10" x14ac:dyDescent="0.3">
      <c r="A526" t="s">
        <v>345</v>
      </c>
      <c r="B526" t="s">
        <v>36</v>
      </c>
      <c r="D526">
        <v>46387</v>
      </c>
      <c r="E526" t="s">
        <v>11</v>
      </c>
      <c r="F526" t="s">
        <v>571</v>
      </c>
      <c r="G526" s="54" t="s">
        <v>514</v>
      </c>
      <c r="H526" t="s">
        <v>572</v>
      </c>
      <c r="I526" s="54" t="s">
        <v>573</v>
      </c>
    </row>
    <row r="527" spans="1:10" x14ac:dyDescent="0.3">
      <c r="A527" t="s">
        <v>345</v>
      </c>
      <c r="B527" t="s">
        <v>36</v>
      </c>
      <c r="C527" t="s">
        <v>10</v>
      </c>
      <c r="D527">
        <v>46387</v>
      </c>
      <c r="E527" t="s">
        <v>11</v>
      </c>
      <c r="F527" t="s">
        <v>574</v>
      </c>
      <c r="G527" s="54" t="s">
        <v>514</v>
      </c>
      <c r="H527" t="s">
        <v>575</v>
      </c>
      <c r="I527" s="54" t="s">
        <v>576</v>
      </c>
      <c r="J527" t="s">
        <v>347</v>
      </c>
    </row>
    <row r="528" spans="1:10" x14ac:dyDescent="0.3">
      <c r="A528" t="s">
        <v>345</v>
      </c>
      <c r="B528" t="s">
        <v>36</v>
      </c>
      <c r="C528" t="s">
        <v>10</v>
      </c>
      <c r="D528">
        <v>46387</v>
      </c>
      <c r="E528" t="s">
        <v>22</v>
      </c>
      <c r="F528" t="s">
        <v>577</v>
      </c>
      <c r="G528" s="54" t="s">
        <v>578</v>
      </c>
      <c r="H528" t="s">
        <v>579</v>
      </c>
      <c r="I528" s="54" t="s">
        <v>580</v>
      </c>
      <c r="J528" t="s">
        <v>347</v>
      </c>
    </row>
    <row r="529" spans="1:10" x14ac:dyDescent="0.3">
      <c r="A529" t="s">
        <v>345</v>
      </c>
      <c r="B529" t="s">
        <v>36</v>
      </c>
      <c r="D529">
        <v>46387</v>
      </c>
      <c r="E529" t="s">
        <v>11</v>
      </c>
      <c r="F529" t="s">
        <v>581</v>
      </c>
      <c r="G529" s="54" t="s">
        <v>578</v>
      </c>
      <c r="H529" t="s">
        <v>582</v>
      </c>
      <c r="I529" s="54" t="s">
        <v>583</v>
      </c>
    </row>
    <row r="530" spans="1:10" x14ac:dyDescent="0.3">
      <c r="A530" t="s">
        <v>345</v>
      </c>
      <c r="B530" t="s">
        <v>36</v>
      </c>
      <c r="C530" t="s">
        <v>10</v>
      </c>
      <c r="D530">
        <v>46387</v>
      </c>
      <c r="E530" t="s">
        <v>11</v>
      </c>
      <c r="F530" t="s">
        <v>584</v>
      </c>
      <c r="G530" s="54" t="s">
        <v>578</v>
      </c>
      <c r="H530" t="s">
        <v>585</v>
      </c>
      <c r="I530" s="54" t="s">
        <v>586</v>
      </c>
      <c r="J530" t="s">
        <v>362</v>
      </c>
    </row>
    <row r="531" spans="1:10" x14ac:dyDescent="0.3">
      <c r="A531" t="s">
        <v>345</v>
      </c>
      <c r="B531" t="s">
        <v>36</v>
      </c>
      <c r="D531">
        <v>46387</v>
      </c>
      <c r="E531" t="s">
        <v>11</v>
      </c>
      <c r="F531" t="s">
        <v>587</v>
      </c>
      <c r="G531" s="54" t="s">
        <v>578</v>
      </c>
      <c r="H531" t="s">
        <v>588</v>
      </c>
      <c r="I531" s="54" t="s">
        <v>589</v>
      </c>
    </row>
    <row r="532" spans="1:10" x14ac:dyDescent="0.3">
      <c r="A532" t="s">
        <v>345</v>
      </c>
      <c r="B532" t="s">
        <v>36</v>
      </c>
      <c r="C532" t="s">
        <v>10</v>
      </c>
      <c r="D532">
        <v>46387</v>
      </c>
      <c r="E532" t="s">
        <v>11</v>
      </c>
      <c r="F532" t="s">
        <v>590</v>
      </c>
      <c r="G532" s="54" t="s">
        <v>578</v>
      </c>
      <c r="H532" t="s">
        <v>591</v>
      </c>
      <c r="I532" s="54" t="s">
        <v>592</v>
      </c>
      <c r="J532" t="s">
        <v>347</v>
      </c>
    </row>
    <row r="533" spans="1:10" x14ac:dyDescent="0.3">
      <c r="A533" t="s">
        <v>345</v>
      </c>
      <c r="B533" t="s">
        <v>36</v>
      </c>
      <c r="C533" t="s">
        <v>346</v>
      </c>
      <c r="F533" t="s">
        <v>593</v>
      </c>
      <c r="G533" s="54" t="s">
        <v>578</v>
      </c>
      <c r="H533" t="s">
        <v>594</v>
      </c>
      <c r="I533" s="54" t="s">
        <v>595</v>
      </c>
    </row>
    <row r="534" spans="1:10" x14ac:dyDescent="0.3">
      <c r="A534" t="s">
        <v>345</v>
      </c>
      <c r="B534" t="s">
        <v>36</v>
      </c>
      <c r="C534" t="s">
        <v>10</v>
      </c>
      <c r="D534">
        <v>46387</v>
      </c>
      <c r="E534" t="s">
        <v>11</v>
      </c>
      <c r="F534" t="s">
        <v>596</v>
      </c>
      <c r="G534" s="54" t="s">
        <v>578</v>
      </c>
      <c r="H534" t="s">
        <v>597</v>
      </c>
      <c r="I534" s="54" t="s">
        <v>598</v>
      </c>
      <c r="J534" t="s">
        <v>347</v>
      </c>
    </row>
    <row r="535" spans="1:10" x14ac:dyDescent="0.3">
      <c r="A535" t="s">
        <v>345</v>
      </c>
      <c r="B535" t="s">
        <v>36</v>
      </c>
      <c r="C535" t="s">
        <v>10</v>
      </c>
      <c r="D535">
        <v>46387</v>
      </c>
      <c r="E535" t="s">
        <v>22</v>
      </c>
      <c r="F535" t="s">
        <v>599</v>
      </c>
      <c r="G535" s="54" t="s">
        <v>578</v>
      </c>
      <c r="H535" t="s">
        <v>600</v>
      </c>
      <c r="I535" s="54" t="s">
        <v>601</v>
      </c>
      <c r="J535" t="s">
        <v>362</v>
      </c>
    </row>
    <row r="536" spans="1:10" x14ac:dyDescent="0.3">
      <c r="A536" t="s">
        <v>345</v>
      </c>
      <c r="B536" t="s">
        <v>36</v>
      </c>
      <c r="C536" t="s">
        <v>10</v>
      </c>
      <c r="D536">
        <v>46387</v>
      </c>
      <c r="E536" t="s">
        <v>22</v>
      </c>
      <c r="F536" t="s">
        <v>602</v>
      </c>
      <c r="G536" s="54" t="s">
        <v>578</v>
      </c>
      <c r="H536" t="s">
        <v>603</v>
      </c>
      <c r="I536" s="54" t="s">
        <v>604</v>
      </c>
      <c r="J536" t="s">
        <v>362</v>
      </c>
    </row>
    <row r="537" spans="1:10" x14ac:dyDescent="0.3">
      <c r="A537" t="s">
        <v>345</v>
      </c>
      <c r="B537" t="s">
        <v>36</v>
      </c>
      <c r="C537" t="s">
        <v>10</v>
      </c>
      <c r="D537">
        <v>46387</v>
      </c>
      <c r="E537" t="s">
        <v>22</v>
      </c>
      <c r="F537" t="s">
        <v>605</v>
      </c>
      <c r="G537" s="54" t="s">
        <v>578</v>
      </c>
      <c r="H537" t="s">
        <v>606</v>
      </c>
      <c r="I537" s="54" t="s">
        <v>607</v>
      </c>
      <c r="J537" t="s">
        <v>350</v>
      </c>
    </row>
    <row r="538" spans="1:10" x14ac:dyDescent="0.3">
      <c r="A538" t="s">
        <v>345</v>
      </c>
      <c r="B538" t="s">
        <v>36</v>
      </c>
      <c r="C538" t="s">
        <v>10</v>
      </c>
      <c r="D538">
        <v>46387</v>
      </c>
      <c r="E538" t="s">
        <v>22</v>
      </c>
      <c r="F538" t="s">
        <v>608</v>
      </c>
      <c r="G538" s="54" t="s">
        <v>578</v>
      </c>
      <c r="H538" t="s">
        <v>609</v>
      </c>
      <c r="I538" s="54" t="s">
        <v>610</v>
      </c>
      <c r="J538" t="s">
        <v>347</v>
      </c>
    </row>
    <row r="539" spans="1:10" x14ac:dyDescent="0.3">
      <c r="A539" t="s">
        <v>345</v>
      </c>
      <c r="B539" t="s">
        <v>36</v>
      </c>
      <c r="C539" t="s">
        <v>10</v>
      </c>
      <c r="D539">
        <v>46387</v>
      </c>
      <c r="E539" t="s">
        <v>11</v>
      </c>
      <c r="F539" t="s">
        <v>611</v>
      </c>
      <c r="G539" s="54" t="s">
        <v>578</v>
      </c>
      <c r="H539" t="s">
        <v>612</v>
      </c>
      <c r="I539" s="54" t="s">
        <v>613</v>
      </c>
    </row>
    <row r="540" spans="1:10" x14ac:dyDescent="0.3">
      <c r="A540" t="s">
        <v>345</v>
      </c>
      <c r="B540" t="s">
        <v>36</v>
      </c>
      <c r="D540">
        <v>46387</v>
      </c>
      <c r="E540" t="s">
        <v>22</v>
      </c>
      <c r="F540" t="s">
        <v>614</v>
      </c>
      <c r="G540" s="54" t="s">
        <v>578</v>
      </c>
      <c r="H540" t="s">
        <v>615</v>
      </c>
      <c r="I540" s="54" t="s">
        <v>616</v>
      </c>
    </row>
    <row r="541" spans="1:10" x14ac:dyDescent="0.3">
      <c r="A541" t="s">
        <v>345</v>
      </c>
      <c r="B541" t="s">
        <v>36</v>
      </c>
      <c r="D541">
        <v>46387</v>
      </c>
      <c r="E541" t="s">
        <v>22</v>
      </c>
      <c r="F541" t="s">
        <v>617</v>
      </c>
      <c r="G541" s="54" t="s">
        <v>578</v>
      </c>
      <c r="H541" t="s">
        <v>618</v>
      </c>
      <c r="I541" s="54" t="s">
        <v>619</v>
      </c>
    </row>
    <row r="542" spans="1:10" x14ac:dyDescent="0.3">
      <c r="A542" t="s">
        <v>345</v>
      </c>
      <c r="B542" t="s">
        <v>36</v>
      </c>
      <c r="D542">
        <v>46387</v>
      </c>
      <c r="E542" t="s">
        <v>11</v>
      </c>
      <c r="F542" t="s">
        <v>620</v>
      </c>
      <c r="G542" s="54" t="s">
        <v>578</v>
      </c>
      <c r="H542" t="s">
        <v>621</v>
      </c>
      <c r="I542" s="54" t="s">
        <v>622</v>
      </c>
    </row>
    <row r="543" spans="1:10" x14ac:dyDescent="0.3">
      <c r="A543" t="s">
        <v>345</v>
      </c>
      <c r="B543" t="s">
        <v>36</v>
      </c>
      <c r="D543">
        <v>46387</v>
      </c>
      <c r="E543" t="s">
        <v>11</v>
      </c>
      <c r="F543" t="s">
        <v>623</v>
      </c>
      <c r="G543" s="54" t="s">
        <v>578</v>
      </c>
      <c r="H543" t="s">
        <v>624</v>
      </c>
      <c r="I543" s="54" t="s">
        <v>625</v>
      </c>
    </row>
    <row r="544" spans="1:10" x14ac:dyDescent="0.3">
      <c r="A544" t="s">
        <v>345</v>
      </c>
      <c r="B544" t="s">
        <v>36</v>
      </c>
      <c r="C544" t="s">
        <v>10</v>
      </c>
      <c r="D544">
        <v>46387</v>
      </c>
      <c r="E544" t="s">
        <v>11</v>
      </c>
      <c r="F544" t="s">
        <v>626</v>
      </c>
      <c r="G544" s="54" t="s">
        <v>578</v>
      </c>
      <c r="H544" t="s">
        <v>627</v>
      </c>
      <c r="I544" s="54" t="s">
        <v>628</v>
      </c>
      <c r="J544" t="s">
        <v>347</v>
      </c>
    </row>
    <row r="545" spans="1:10" x14ac:dyDescent="0.3">
      <c r="A545" t="s">
        <v>345</v>
      </c>
      <c r="B545" t="s">
        <v>36</v>
      </c>
      <c r="D545">
        <v>46387</v>
      </c>
      <c r="F545" t="s">
        <v>629</v>
      </c>
      <c r="G545" s="54" t="s">
        <v>578</v>
      </c>
      <c r="H545" t="s">
        <v>630</v>
      </c>
      <c r="I545" s="54" t="s">
        <v>631</v>
      </c>
    </row>
    <row r="546" spans="1:10" x14ac:dyDescent="0.3">
      <c r="A546" t="s">
        <v>345</v>
      </c>
      <c r="B546" t="s">
        <v>36</v>
      </c>
      <c r="D546">
        <v>46387</v>
      </c>
      <c r="E546" t="s">
        <v>22</v>
      </c>
      <c r="F546" t="s">
        <v>632</v>
      </c>
      <c r="G546" s="54" t="s">
        <v>578</v>
      </c>
      <c r="H546" t="s">
        <v>633</v>
      </c>
      <c r="I546" s="54" t="s">
        <v>634</v>
      </c>
    </row>
    <row r="547" spans="1:10" x14ac:dyDescent="0.3">
      <c r="A547" t="s">
        <v>345</v>
      </c>
      <c r="B547" t="s">
        <v>36</v>
      </c>
      <c r="C547" t="s">
        <v>361</v>
      </c>
      <c r="D547">
        <v>46387</v>
      </c>
      <c r="E547" t="s">
        <v>22</v>
      </c>
      <c r="F547" t="s">
        <v>635</v>
      </c>
      <c r="G547" s="54" t="s">
        <v>578</v>
      </c>
      <c r="H547" t="s">
        <v>636</v>
      </c>
      <c r="I547" s="54" t="s">
        <v>637</v>
      </c>
      <c r="J547" t="s">
        <v>350</v>
      </c>
    </row>
    <row r="548" spans="1:10" x14ac:dyDescent="0.3">
      <c r="A548" t="s">
        <v>345</v>
      </c>
      <c r="B548" t="s">
        <v>36</v>
      </c>
      <c r="D548">
        <v>46387</v>
      </c>
      <c r="E548" t="s">
        <v>22</v>
      </c>
      <c r="F548" t="s">
        <v>638</v>
      </c>
      <c r="G548" s="54" t="s">
        <v>578</v>
      </c>
      <c r="H548" t="s">
        <v>639</v>
      </c>
      <c r="I548" s="54" t="s">
        <v>640</v>
      </c>
    </row>
    <row r="549" spans="1:10" x14ac:dyDescent="0.3">
      <c r="A549" t="s">
        <v>345</v>
      </c>
      <c r="B549" t="s">
        <v>36</v>
      </c>
      <c r="C549" t="s">
        <v>348</v>
      </c>
      <c r="D549">
        <v>46387</v>
      </c>
      <c r="E549" t="s">
        <v>22</v>
      </c>
      <c r="F549" t="s">
        <v>641</v>
      </c>
      <c r="G549" s="54" t="s">
        <v>578</v>
      </c>
      <c r="H549" t="s">
        <v>642</v>
      </c>
      <c r="I549" s="54" t="s">
        <v>643</v>
      </c>
      <c r="J549" t="s">
        <v>350</v>
      </c>
    </row>
    <row r="550" spans="1:10" x14ac:dyDescent="0.3">
      <c r="A550" t="s">
        <v>345</v>
      </c>
      <c r="B550" t="s">
        <v>36</v>
      </c>
      <c r="C550" t="s">
        <v>10</v>
      </c>
      <c r="D550">
        <v>46387</v>
      </c>
      <c r="E550" t="s">
        <v>22</v>
      </c>
      <c r="F550" t="s">
        <v>644</v>
      </c>
      <c r="G550" s="54" t="s">
        <v>578</v>
      </c>
      <c r="H550" t="s">
        <v>645</v>
      </c>
      <c r="I550" s="54" t="s">
        <v>1086</v>
      </c>
      <c r="J550" t="s">
        <v>347</v>
      </c>
    </row>
    <row r="551" spans="1:10" x14ac:dyDescent="0.3">
      <c r="A551" t="s">
        <v>345</v>
      </c>
      <c r="B551" t="s">
        <v>36</v>
      </c>
      <c r="C551" t="s">
        <v>10</v>
      </c>
      <c r="D551">
        <v>46387</v>
      </c>
      <c r="E551" t="s">
        <v>22</v>
      </c>
      <c r="F551" t="s">
        <v>647</v>
      </c>
      <c r="G551" s="54" t="s">
        <v>578</v>
      </c>
      <c r="H551" t="s">
        <v>648</v>
      </c>
      <c r="I551" s="54" t="s">
        <v>649</v>
      </c>
      <c r="J551" t="s">
        <v>362</v>
      </c>
    </row>
    <row r="552" spans="1:10" x14ac:dyDescent="0.3">
      <c r="A552" t="s">
        <v>345</v>
      </c>
      <c r="B552" t="s">
        <v>36</v>
      </c>
      <c r="D552">
        <v>46387</v>
      </c>
      <c r="F552" t="s">
        <v>650</v>
      </c>
      <c r="G552" s="54" t="s">
        <v>578</v>
      </c>
      <c r="H552" t="s">
        <v>651</v>
      </c>
      <c r="I552" s="54" t="s">
        <v>649</v>
      </c>
    </row>
    <row r="553" spans="1:10" x14ac:dyDescent="0.3">
      <c r="A553" t="s">
        <v>345</v>
      </c>
      <c r="B553" t="s">
        <v>36</v>
      </c>
      <c r="D553">
        <v>46387</v>
      </c>
      <c r="E553" t="s">
        <v>22</v>
      </c>
      <c r="F553" t="s">
        <v>652</v>
      </c>
      <c r="G553" s="54" t="s">
        <v>578</v>
      </c>
      <c r="H553" t="s">
        <v>653</v>
      </c>
      <c r="I553" s="54" t="s">
        <v>654</v>
      </c>
    </row>
    <row r="554" spans="1:10" x14ac:dyDescent="0.3">
      <c r="A554" t="s">
        <v>345</v>
      </c>
      <c r="B554" t="s">
        <v>36</v>
      </c>
      <c r="D554">
        <v>46387</v>
      </c>
      <c r="E554" t="s">
        <v>22</v>
      </c>
      <c r="F554" t="s">
        <v>655</v>
      </c>
      <c r="G554" s="54" t="s">
        <v>578</v>
      </c>
      <c r="H554" t="s">
        <v>656</v>
      </c>
      <c r="I554" s="54" t="s">
        <v>657</v>
      </c>
    </row>
    <row r="555" spans="1:10" x14ac:dyDescent="0.3">
      <c r="A555" t="s">
        <v>345</v>
      </c>
      <c r="B555" t="s">
        <v>36</v>
      </c>
      <c r="C555" t="s">
        <v>346</v>
      </c>
      <c r="D555">
        <v>46387</v>
      </c>
      <c r="E555" t="s">
        <v>11</v>
      </c>
      <c r="F555" t="s">
        <v>658</v>
      </c>
      <c r="G555" s="54" t="s">
        <v>578</v>
      </c>
      <c r="H555" t="s">
        <v>659</v>
      </c>
      <c r="I555" s="54" t="s">
        <v>660</v>
      </c>
      <c r="J555" t="s">
        <v>350</v>
      </c>
    </row>
    <row r="556" spans="1:10" x14ac:dyDescent="0.3">
      <c r="A556" t="s">
        <v>345</v>
      </c>
      <c r="B556" t="s">
        <v>36</v>
      </c>
      <c r="D556">
        <v>46387</v>
      </c>
      <c r="E556" t="s">
        <v>22</v>
      </c>
      <c r="F556" t="s">
        <v>661</v>
      </c>
      <c r="G556" s="54" t="s">
        <v>578</v>
      </c>
      <c r="H556" t="s">
        <v>662</v>
      </c>
      <c r="I556" s="54" t="s">
        <v>663</v>
      </c>
    </row>
    <row r="557" spans="1:10" x14ac:dyDescent="0.3">
      <c r="A557" t="s">
        <v>345</v>
      </c>
      <c r="B557" t="s">
        <v>36</v>
      </c>
      <c r="D557">
        <v>46387</v>
      </c>
      <c r="E557" t="s">
        <v>11</v>
      </c>
      <c r="F557" t="s">
        <v>664</v>
      </c>
      <c r="G557" s="54" t="s">
        <v>578</v>
      </c>
      <c r="H557" t="s">
        <v>665</v>
      </c>
      <c r="I557" s="54" t="s">
        <v>666</v>
      </c>
    </row>
    <row r="558" spans="1:10" x14ac:dyDescent="0.3">
      <c r="A558" t="s">
        <v>345</v>
      </c>
      <c r="D558">
        <v>46387</v>
      </c>
      <c r="E558" t="s">
        <v>11</v>
      </c>
      <c r="F558" t="s">
        <v>667</v>
      </c>
      <c r="G558" s="54" t="s">
        <v>432</v>
      </c>
      <c r="H558" t="s">
        <v>668</v>
      </c>
      <c r="I558" s="54" t="s">
        <v>669</v>
      </c>
    </row>
    <row r="559" spans="1:10" x14ac:dyDescent="0.3">
      <c r="A559" t="s">
        <v>345</v>
      </c>
      <c r="B559" t="s">
        <v>36</v>
      </c>
      <c r="C559" t="s">
        <v>348</v>
      </c>
      <c r="D559">
        <v>46387</v>
      </c>
      <c r="E559" t="s">
        <v>22</v>
      </c>
      <c r="F559" t="s">
        <v>670</v>
      </c>
      <c r="G559" s="54" t="s">
        <v>671</v>
      </c>
      <c r="H559" t="s">
        <v>672</v>
      </c>
      <c r="I559" s="54" t="s">
        <v>673</v>
      </c>
      <c r="J559" t="s">
        <v>347</v>
      </c>
    </row>
    <row r="560" spans="1:10" x14ac:dyDescent="0.3">
      <c r="A560" t="s">
        <v>345</v>
      </c>
      <c r="B560" t="s">
        <v>68</v>
      </c>
      <c r="D560">
        <v>46387</v>
      </c>
      <c r="E560" t="s">
        <v>22</v>
      </c>
      <c r="F560" t="s">
        <v>674</v>
      </c>
      <c r="G560" s="54" t="s">
        <v>514</v>
      </c>
      <c r="H560" t="s">
        <v>675</v>
      </c>
      <c r="I560" s="54" t="s">
        <v>676</v>
      </c>
      <c r="J560" t="s">
        <v>347</v>
      </c>
    </row>
    <row r="561" spans="1:10" x14ac:dyDescent="0.3">
      <c r="A561" t="s">
        <v>345</v>
      </c>
      <c r="B561" t="s">
        <v>68</v>
      </c>
      <c r="D561">
        <v>46387</v>
      </c>
      <c r="E561" t="s">
        <v>22</v>
      </c>
      <c r="F561" t="s">
        <v>677</v>
      </c>
      <c r="G561" s="54" t="s">
        <v>514</v>
      </c>
      <c r="H561" t="s">
        <v>678</v>
      </c>
      <c r="I561" s="54" t="s">
        <v>679</v>
      </c>
      <c r="J561" t="s">
        <v>352</v>
      </c>
    </row>
    <row r="562" spans="1:10" x14ac:dyDescent="0.3">
      <c r="A562" t="s">
        <v>345</v>
      </c>
      <c r="B562" t="s">
        <v>68</v>
      </c>
      <c r="D562">
        <v>46387</v>
      </c>
      <c r="E562" t="s">
        <v>11</v>
      </c>
      <c r="F562" t="s">
        <v>680</v>
      </c>
      <c r="G562" s="54" t="s">
        <v>514</v>
      </c>
      <c r="H562" t="s">
        <v>681</v>
      </c>
      <c r="I562" s="54" t="s">
        <v>682</v>
      </c>
      <c r="J562" t="s">
        <v>352</v>
      </c>
    </row>
    <row r="563" spans="1:10" x14ac:dyDescent="0.3">
      <c r="A563" t="s">
        <v>345</v>
      </c>
      <c r="B563" t="s">
        <v>68</v>
      </c>
      <c r="D563">
        <v>46387</v>
      </c>
      <c r="E563" t="s">
        <v>22</v>
      </c>
      <c r="F563" t="s">
        <v>683</v>
      </c>
      <c r="G563" s="54" t="s">
        <v>514</v>
      </c>
      <c r="H563" t="s">
        <v>684</v>
      </c>
      <c r="I563" s="54" t="s">
        <v>685</v>
      </c>
      <c r="J563" t="s">
        <v>347</v>
      </c>
    </row>
    <row r="564" spans="1:10" x14ac:dyDescent="0.3">
      <c r="A564" t="s">
        <v>345</v>
      </c>
      <c r="B564" t="s">
        <v>68</v>
      </c>
      <c r="D564">
        <v>46387</v>
      </c>
      <c r="E564" t="s">
        <v>22</v>
      </c>
      <c r="F564" t="s">
        <v>686</v>
      </c>
      <c r="G564" s="54" t="s">
        <v>514</v>
      </c>
      <c r="H564" t="s">
        <v>687</v>
      </c>
      <c r="I564" s="54" t="s">
        <v>688</v>
      </c>
      <c r="J564" t="s">
        <v>352</v>
      </c>
    </row>
    <row r="565" spans="1:10" x14ac:dyDescent="0.3">
      <c r="A565" t="s">
        <v>345</v>
      </c>
      <c r="B565" t="s">
        <v>68</v>
      </c>
      <c r="D565">
        <v>46387</v>
      </c>
      <c r="E565" t="s">
        <v>22</v>
      </c>
      <c r="F565" t="s">
        <v>689</v>
      </c>
      <c r="G565" s="54" t="s">
        <v>514</v>
      </c>
      <c r="H565" t="s">
        <v>690</v>
      </c>
      <c r="I565" s="54" t="s">
        <v>691</v>
      </c>
      <c r="J565" t="s">
        <v>347</v>
      </c>
    </row>
    <row r="566" spans="1:10" x14ac:dyDescent="0.3">
      <c r="A566" t="s">
        <v>345</v>
      </c>
      <c r="B566" t="s">
        <v>68</v>
      </c>
      <c r="C566" t="s">
        <v>348</v>
      </c>
      <c r="D566">
        <v>46387</v>
      </c>
      <c r="E566" t="s">
        <v>11</v>
      </c>
      <c r="F566" t="s">
        <v>692</v>
      </c>
      <c r="G566" s="54" t="s">
        <v>514</v>
      </c>
      <c r="H566" t="s">
        <v>693</v>
      </c>
      <c r="I566" s="54" t="s">
        <v>694</v>
      </c>
      <c r="J566" t="s">
        <v>362</v>
      </c>
    </row>
    <row r="567" spans="1:10" x14ac:dyDescent="0.3">
      <c r="A567" t="s">
        <v>345</v>
      </c>
      <c r="B567" t="s">
        <v>68</v>
      </c>
      <c r="D567">
        <v>46387</v>
      </c>
      <c r="E567" t="s">
        <v>22</v>
      </c>
      <c r="F567" t="s">
        <v>695</v>
      </c>
      <c r="G567" s="54" t="s">
        <v>514</v>
      </c>
      <c r="H567" t="s">
        <v>696</v>
      </c>
      <c r="I567" s="54" t="s">
        <v>697</v>
      </c>
      <c r="J567" t="s">
        <v>347</v>
      </c>
    </row>
    <row r="568" spans="1:10" x14ac:dyDescent="0.3">
      <c r="A568" t="s">
        <v>345</v>
      </c>
      <c r="B568" t="s">
        <v>68</v>
      </c>
      <c r="C568" t="s">
        <v>346</v>
      </c>
      <c r="E568" t="s">
        <v>11</v>
      </c>
      <c r="F568" t="s">
        <v>698</v>
      </c>
      <c r="G568" s="54" t="s">
        <v>514</v>
      </c>
      <c r="H568" t="s">
        <v>699</v>
      </c>
      <c r="I568" s="54" t="s">
        <v>700</v>
      </c>
    </row>
    <row r="569" spans="1:10" x14ac:dyDescent="0.3">
      <c r="A569" t="s">
        <v>345</v>
      </c>
      <c r="B569" t="s">
        <v>68</v>
      </c>
      <c r="C569" t="s">
        <v>346</v>
      </c>
      <c r="F569" t="s">
        <v>701</v>
      </c>
      <c r="G569" s="54" t="s">
        <v>514</v>
      </c>
      <c r="H569" t="s">
        <v>702</v>
      </c>
      <c r="I569" s="54" t="s">
        <v>703</v>
      </c>
    </row>
    <row r="570" spans="1:10" x14ac:dyDescent="0.3">
      <c r="A570" t="s">
        <v>345</v>
      </c>
      <c r="B570" t="s">
        <v>68</v>
      </c>
      <c r="D570">
        <v>46387</v>
      </c>
      <c r="E570" t="s">
        <v>22</v>
      </c>
      <c r="F570" t="s">
        <v>704</v>
      </c>
      <c r="G570" s="54" t="s">
        <v>514</v>
      </c>
      <c r="H570" t="s">
        <v>705</v>
      </c>
      <c r="I570" s="54" t="s">
        <v>706</v>
      </c>
      <c r="J570" t="s">
        <v>347</v>
      </c>
    </row>
    <row r="571" spans="1:10" x14ac:dyDescent="0.3">
      <c r="A571" t="s">
        <v>345</v>
      </c>
      <c r="B571" t="s">
        <v>68</v>
      </c>
      <c r="D571">
        <v>46387</v>
      </c>
      <c r="E571" t="s">
        <v>11</v>
      </c>
      <c r="F571" t="s">
        <v>707</v>
      </c>
      <c r="G571" s="54" t="s">
        <v>514</v>
      </c>
      <c r="H571" t="s">
        <v>708</v>
      </c>
      <c r="I571" s="54" t="s">
        <v>709</v>
      </c>
      <c r="J571" t="s">
        <v>347</v>
      </c>
    </row>
    <row r="572" spans="1:10" x14ac:dyDescent="0.3">
      <c r="A572" t="s">
        <v>345</v>
      </c>
      <c r="B572" t="s">
        <v>68</v>
      </c>
      <c r="C572" t="s">
        <v>346</v>
      </c>
      <c r="D572">
        <v>46387</v>
      </c>
      <c r="E572" t="s">
        <v>22</v>
      </c>
      <c r="F572" t="s">
        <v>710</v>
      </c>
      <c r="G572" s="54" t="s">
        <v>514</v>
      </c>
      <c r="H572" t="s">
        <v>711</v>
      </c>
      <c r="I572" s="54" t="s">
        <v>712</v>
      </c>
      <c r="J572" t="s">
        <v>347</v>
      </c>
    </row>
    <row r="573" spans="1:10" x14ac:dyDescent="0.3">
      <c r="A573" t="s">
        <v>345</v>
      </c>
      <c r="B573" t="s">
        <v>68</v>
      </c>
      <c r="D573">
        <v>46387</v>
      </c>
      <c r="E573" t="s">
        <v>22</v>
      </c>
      <c r="F573" t="s">
        <v>713</v>
      </c>
      <c r="G573" s="54" t="s">
        <v>514</v>
      </c>
      <c r="H573" t="s">
        <v>714</v>
      </c>
      <c r="I573" s="54" t="s">
        <v>715</v>
      </c>
      <c r="J573" t="s">
        <v>347</v>
      </c>
    </row>
    <row r="574" spans="1:10" x14ac:dyDescent="0.3">
      <c r="A574" t="s">
        <v>345</v>
      </c>
      <c r="B574" t="s">
        <v>68</v>
      </c>
      <c r="D574">
        <v>46387</v>
      </c>
      <c r="E574" t="s">
        <v>11</v>
      </c>
      <c r="F574" t="s">
        <v>716</v>
      </c>
      <c r="G574" s="54" t="s">
        <v>514</v>
      </c>
      <c r="H574" t="s">
        <v>717</v>
      </c>
      <c r="I574" s="54" t="s">
        <v>718</v>
      </c>
      <c r="J574" t="s">
        <v>347</v>
      </c>
    </row>
    <row r="575" spans="1:10" x14ac:dyDescent="0.3">
      <c r="A575" t="s">
        <v>345</v>
      </c>
      <c r="B575" t="s">
        <v>68</v>
      </c>
      <c r="D575">
        <v>46387</v>
      </c>
      <c r="E575" t="s">
        <v>22</v>
      </c>
      <c r="F575" t="s">
        <v>719</v>
      </c>
      <c r="G575" s="54" t="s">
        <v>514</v>
      </c>
      <c r="H575" t="s">
        <v>720</v>
      </c>
      <c r="I575" s="54" t="s">
        <v>721</v>
      </c>
      <c r="J575" t="s">
        <v>352</v>
      </c>
    </row>
    <row r="576" spans="1:10" x14ac:dyDescent="0.3">
      <c r="A576" t="s">
        <v>345</v>
      </c>
      <c r="B576" t="s">
        <v>68</v>
      </c>
      <c r="D576">
        <v>46387</v>
      </c>
      <c r="E576" t="s">
        <v>11</v>
      </c>
      <c r="F576" t="s">
        <v>722</v>
      </c>
      <c r="G576" s="54" t="s">
        <v>514</v>
      </c>
      <c r="H576" t="s">
        <v>723</v>
      </c>
      <c r="I576" s="54" t="s">
        <v>724</v>
      </c>
      <c r="J576" t="s">
        <v>350</v>
      </c>
    </row>
    <row r="577" spans="1:10" x14ac:dyDescent="0.3">
      <c r="A577" t="s">
        <v>345</v>
      </c>
      <c r="B577" t="s">
        <v>68</v>
      </c>
      <c r="D577">
        <v>46387</v>
      </c>
      <c r="E577" t="s">
        <v>22</v>
      </c>
      <c r="F577" t="s">
        <v>725</v>
      </c>
      <c r="G577" s="54" t="s">
        <v>514</v>
      </c>
      <c r="H577" t="s">
        <v>726</v>
      </c>
      <c r="I577" s="54" t="s">
        <v>727</v>
      </c>
      <c r="J577" t="s">
        <v>347</v>
      </c>
    </row>
    <row r="578" spans="1:10" x14ac:dyDescent="0.3">
      <c r="A578" t="s">
        <v>345</v>
      </c>
      <c r="B578" t="s">
        <v>68</v>
      </c>
      <c r="C578" t="s">
        <v>348</v>
      </c>
      <c r="D578">
        <v>46387</v>
      </c>
      <c r="E578" t="s">
        <v>22</v>
      </c>
      <c r="F578" t="s">
        <v>728</v>
      </c>
      <c r="G578" s="54" t="s">
        <v>514</v>
      </c>
      <c r="H578" t="s">
        <v>729</v>
      </c>
      <c r="I578" s="54" t="s">
        <v>730</v>
      </c>
      <c r="J578" t="s">
        <v>350</v>
      </c>
    </row>
    <row r="579" spans="1:10" x14ac:dyDescent="0.3">
      <c r="A579" t="s">
        <v>345</v>
      </c>
      <c r="B579" t="s">
        <v>68</v>
      </c>
      <c r="C579" t="s">
        <v>361</v>
      </c>
      <c r="D579">
        <v>46387</v>
      </c>
      <c r="E579" t="s">
        <v>11</v>
      </c>
      <c r="F579" t="s">
        <v>731</v>
      </c>
      <c r="G579" s="54" t="s">
        <v>578</v>
      </c>
      <c r="H579" t="s">
        <v>732</v>
      </c>
      <c r="I579" s="54" t="s">
        <v>733</v>
      </c>
      <c r="J579" t="s">
        <v>362</v>
      </c>
    </row>
    <row r="580" spans="1:10" x14ac:dyDescent="0.3">
      <c r="A580" t="s">
        <v>345</v>
      </c>
      <c r="B580" t="s">
        <v>68</v>
      </c>
      <c r="D580">
        <v>46387</v>
      </c>
      <c r="E580" t="s">
        <v>11</v>
      </c>
      <c r="F580" t="s">
        <v>734</v>
      </c>
      <c r="G580" s="54" t="s">
        <v>578</v>
      </c>
      <c r="H580" t="s">
        <v>735</v>
      </c>
      <c r="I580" s="54" t="s">
        <v>736</v>
      </c>
      <c r="J580" t="s">
        <v>347</v>
      </c>
    </row>
    <row r="581" spans="1:10" x14ac:dyDescent="0.3">
      <c r="A581" t="s">
        <v>345</v>
      </c>
      <c r="B581" t="s">
        <v>68</v>
      </c>
      <c r="C581" t="s">
        <v>361</v>
      </c>
      <c r="D581">
        <v>46387</v>
      </c>
      <c r="E581" t="s">
        <v>22</v>
      </c>
      <c r="F581" t="s">
        <v>737</v>
      </c>
      <c r="G581" s="54" t="s">
        <v>578</v>
      </c>
      <c r="H581" t="s">
        <v>738</v>
      </c>
      <c r="I581" s="54" t="s">
        <v>739</v>
      </c>
      <c r="J581" t="s">
        <v>350</v>
      </c>
    </row>
    <row r="582" spans="1:10" x14ac:dyDescent="0.3">
      <c r="A582" t="s">
        <v>345</v>
      </c>
      <c r="B582" t="s">
        <v>68</v>
      </c>
      <c r="D582">
        <v>46387</v>
      </c>
      <c r="E582" t="s">
        <v>22</v>
      </c>
      <c r="F582" t="s">
        <v>740</v>
      </c>
      <c r="G582" s="54" t="s">
        <v>578</v>
      </c>
      <c r="H582" t="s">
        <v>741</v>
      </c>
      <c r="I582" s="54" t="s">
        <v>742</v>
      </c>
      <c r="J582" t="s">
        <v>362</v>
      </c>
    </row>
    <row r="583" spans="1:10" x14ac:dyDescent="0.3">
      <c r="A583" t="s">
        <v>345</v>
      </c>
      <c r="B583" t="s">
        <v>68</v>
      </c>
      <c r="D583">
        <v>46387</v>
      </c>
      <c r="E583" t="s">
        <v>22</v>
      </c>
      <c r="F583" t="s">
        <v>743</v>
      </c>
      <c r="G583" s="54" t="s">
        <v>578</v>
      </c>
      <c r="H583" t="s">
        <v>744</v>
      </c>
      <c r="I583" s="54" t="s">
        <v>745</v>
      </c>
      <c r="J583" t="s">
        <v>352</v>
      </c>
    </row>
    <row r="584" spans="1:10" x14ac:dyDescent="0.3">
      <c r="A584" t="s">
        <v>345</v>
      </c>
      <c r="B584" t="s">
        <v>68</v>
      </c>
      <c r="D584">
        <v>46387</v>
      </c>
      <c r="E584" t="s">
        <v>22</v>
      </c>
      <c r="F584" t="s">
        <v>746</v>
      </c>
      <c r="G584" s="54" t="s">
        <v>578</v>
      </c>
      <c r="H584" t="s">
        <v>747</v>
      </c>
      <c r="I584" s="54" t="s">
        <v>748</v>
      </c>
      <c r="J584" t="s">
        <v>362</v>
      </c>
    </row>
    <row r="585" spans="1:10" x14ac:dyDescent="0.3">
      <c r="A585" t="s">
        <v>345</v>
      </c>
      <c r="B585" t="s">
        <v>68</v>
      </c>
      <c r="D585">
        <v>46387</v>
      </c>
      <c r="E585" t="s">
        <v>22</v>
      </c>
      <c r="F585" t="s">
        <v>749</v>
      </c>
      <c r="G585" s="54" t="s">
        <v>578</v>
      </c>
      <c r="H585" t="s">
        <v>750</v>
      </c>
      <c r="I585" s="54" t="s">
        <v>751</v>
      </c>
      <c r="J585" t="s">
        <v>347</v>
      </c>
    </row>
    <row r="586" spans="1:10" x14ac:dyDescent="0.3">
      <c r="A586" t="s">
        <v>345</v>
      </c>
      <c r="B586" t="s">
        <v>68</v>
      </c>
      <c r="C586" t="s">
        <v>348</v>
      </c>
      <c r="D586">
        <v>46387</v>
      </c>
      <c r="E586" t="s">
        <v>22</v>
      </c>
      <c r="F586" t="s">
        <v>752</v>
      </c>
      <c r="G586" s="54" t="s">
        <v>578</v>
      </c>
      <c r="H586" t="s">
        <v>753</v>
      </c>
      <c r="I586" s="54" t="s">
        <v>1087</v>
      </c>
      <c r="J586" t="s">
        <v>350</v>
      </c>
    </row>
    <row r="587" spans="1:10" x14ac:dyDescent="0.3">
      <c r="A587" t="s">
        <v>345</v>
      </c>
      <c r="B587" t="s">
        <v>68</v>
      </c>
      <c r="D587">
        <v>46387</v>
      </c>
      <c r="E587" t="s">
        <v>11</v>
      </c>
      <c r="F587" t="s">
        <v>1088</v>
      </c>
      <c r="G587" s="54" t="s">
        <v>578</v>
      </c>
      <c r="H587" t="s">
        <v>756</v>
      </c>
      <c r="I587" s="54" t="s">
        <v>757</v>
      </c>
      <c r="J587" t="s">
        <v>352</v>
      </c>
    </row>
    <row r="588" spans="1:10" x14ac:dyDescent="0.3">
      <c r="A588" t="s">
        <v>345</v>
      </c>
      <c r="B588" t="s">
        <v>68</v>
      </c>
      <c r="D588">
        <v>46387</v>
      </c>
      <c r="E588" t="s">
        <v>22</v>
      </c>
      <c r="F588" t="s">
        <v>758</v>
      </c>
      <c r="G588" s="54" t="s">
        <v>578</v>
      </c>
      <c r="H588" t="s">
        <v>759</v>
      </c>
      <c r="I588" s="54" t="s">
        <v>760</v>
      </c>
      <c r="J588" t="s">
        <v>347</v>
      </c>
    </row>
    <row r="589" spans="1:10" x14ac:dyDescent="0.3">
      <c r="A589" t="s">
        <v>345</v>
      </c>
      <c r="B589" t="s">
        <v>68</v>
      </c>
      <c r="D589">
        <v>46387</v>
      </c>
      <c r="E589" t="s">
        <v>22</v>
      </c>
      <c r="F589" t="s">
        <v>761</v>
      </c>
      <c r="G589" s="54" t="s">
        <v>578</v>
      </c>
      <c r="H589" t="s">
        <v>762</v>
      </c>
      <c r="I589" s="54" t="s">
        <v>763</v>
      </c>
      <c r="J589" t="s">
        <v>362</v>
      </c>
    </row>
    <row r="590" spans="1:10" x14ac:dyDescent="0.3">
      <c r="A590" t="s">
        <v>345</v>
      </c>
      <c r="B590" t="s">
        <v>68</v>
      </c>
      <c r="D590">
        <v>46387</v>
      </c>
      <c r="E590" t="s">
        <v>11</v>
      </c>
      <c r="F590" t="s">
        <v>764</v>
      </c>
      <c r="G590" s="54" t="s">
        <v>578</v>
      </c>
      <c r="H590" t="s">
        <v>765</v>
      </c>
      <c r="I590" s="54" t="s">
        <v>766</v>
      </c>
      <c r="J590" t="s">
        <v>362</v>
      </c>
    </row>
    <row r="591" spans="1:10" x14ac:dyDescent="0.3">
      <c r="A591" t="s">
        <v>345</v>
      </c>
      <c r="B591" t="s">
        <v>68</v>
      </c>
      <c r="D591">
        <v>46387</v>
      </c>
      <c r="E591" t="s">
        <v>11</v>
      </c>
      <c r="F591" t="s">
        <v>767</v>
      </c>
      <c r="G591" s="54" t="s">
        <v>578</v>
      </c>
      <c r="H591" t="s">
        <v>768</v>
      </c>
      <c r="I591" s="54" t="s">
        <v>769</v>
      </c>
      <c r="J591" t="s">
        <v>347</v>
      </c>
    </row>
    <row r="592" spans="1:10" x14ac:dyDescent="0.3">
      <c r="A592" t="s">
        <v>345</v>
      </c>
      <c r="B592" t="s">
        <v>68</v>
      </c>
      <c r="D592">
        <v>46387</v>
      </c>
      <c r="E592" t="s">
        <v>11</v>
      </c>
      <c r="F592" t="s">
        <v>770</v>
      </c>
      <c r="G592" s="54" t="s">
        <v>578</v>
      </c>
      <c r="H592" t="s">
        <v>771</v>
      </c>
      <c r="I592" s="54" t="s">
        <v>772</v>
      </c>
    </row>
    <row r="593" spans="1:10" x14ac:dyDescent="0.3">
      <c r="A593" t="s">
        <v>345</v>
      </c>
      <c r="B593" t="s">
        <v>68</v>
      </c>
      <c r="D593">
        <v>46387</v>
      </c>
      <c r="E593" t="s">
        <v>22</v>
      </c>
      <c r="F593" t="s">
        <v>773</v>
      </c>
      <c r="G593" s="54" t="s">
        <v>578</v>
      </c>
      <c r="H593" t="s">
        <v>774</v>
      </c>
      <c r="I593" s="54" t="s">
        <v>775</v>
      </c>
    </row>
    <row r="594" spans="1:10" x14ac:dyDescent="0.3">
      <c r="A594" t="s">
        <v>345</v>
      </c>
      <c r="B594" t="s">
        <v>68</v>
      </c>
      <c r="D594">
        <v>46387</v>
      </c>
      <c r="E594" t="s">
        <v>11</v>
      </c>
      <c r="F594" t="s">
        <v>776</v>
      </c>
      <c r="G594" s="54" t="s">
        <v>578</v>
      </c>
      <c r="H594" t="s">
        <v>313</v>
      </c>
      <c r="I594" s="54" t="s">
        <v>778</v>
      </c>
      <c r="J594" t="s">
        <v>347</v>
      </c>
    </row>
    <row r="595" spans="1:10" x14ac:dyDescent="0.3">
      <c r="A595" t="s">
        <v>345</v>
      </c>
      <c r="B595" t="s">
        <v>68</v>
      </c>
      <c r="D595">
        <v>46387</v>
      </c>
      <c r="E595" t="s">
        <v>22</v>
      </c>
      <c r="F595" t="s">
        <v>779</v>
      </c>
      <c r="G595" s="54" t="s">
        <v>578</v>
      </c>
      <c r="H595" t="s">
        <v>780</v>
      </c>
      <c r="I595" s="54" t="s">
        <v>781</v>
      </c>
      <c r="J595" t="s">
        <v>352</v>
      </c>
    </row>
    <row r="596" spans="1:10" x14ac:dyDescent="0.3">
      <c r="A596" t="s">
        <v>345</v>
      </c>
      <c r="B596" t="s">
        <v>68</v>
      </c>
      <c r="C596" t="s">
        <v>348</v>
      </c>
      <c r="D596">
        <v>46387</v>
      </c>
      <c r="E596" t="s">
        <v>11</v>
      </c>
      <c r="F596" t="s">
        <v>782</v>
      </c>
      <c r="G596" s="54" t="s">
        <v>578</v>
      </c>
      <c r="H596" t="s">
        <v>783</v>
      </c>
      <c r="I596" s="54" t="s">
        <v>784</v>
      </c>
      <c r="J596" t="s">
        <v>362</v>
      </c>
    </row>
    <row r="597" spans="1:10" x14ac:dyDescent="0.3">
      <c r="A597" t="s">
        <v>345</v>
      </c>
      <c r="B597" t="s">
        <v>68</v>
      </c>
      <c r="D597">
        <v>46387</v>
      </c>
      <c r="E597" t="s">
        <v>11</v>
      </c>
      <c r="F597" t="s">
        <v>785</v>
      </c>
      <c r="G597" s="54" t="s">
        <v>578</v>
      </c>
      <c r="H597" t="s">
        <v>786</v>
      </c>
      <c r="I597" s="54" t="s">
        <v>787</v>
      </c>
      <c r="J597" t="s">
        <v>352</v>
      </c>
    </row>
    <row r="598" spans="1:10" x14ac:dyDescent="0.3">
      <c r="A598" t="s">
        <v>345</v>
      </c>
      <c r="B598" t="s">
        <v>68</v>
      </c>
      <c r="D598">
        <v>46387</v>
      </c>
      <c r="E598" t="s">
        <v>11</v>
      </c>
      <c r="F598" t="s">
        <v>788</v>
      </c>
      <c r="G598" s="54" t="s">
        <v>578</v>
      </c>
      <c r="H598" t="s">
        <v>789</v>
      </c>
      <c r="I598" s="54" t="s">
        <v>790</v>
      </c>
      <c r="J598" t="s">
        <v>347</v>
      </c>
    </row>
    <row r="599" spans="1:10" x14ac:dyDescent="0.3">
      <c r="A599" t="s">
        <v>345</v>
      </c>
      <c r="B599" t="s">
        <v>68</v>
      </c>
      <c r="D599">
        <v>46387</v>
      </c>
      <c r="F599" t="s">
        <v>791</v>
      </c>
      <c r="G599" s="54" t="s">
        <v>578</v>
      </c>
      <c r="H599" t="s">
        <v>792</v>
      </c>
      <c r="I599" s="54" t="s">
        <v>793</v>
      </c>
    </row>
    <row r="600" spans="1:10" x14ac:dyDescent="0.3">
      <c r="A600" t="s">
        <v>345</v>
      </c>
      <c r="B600" t="s">
        <v>68</v>
      </c>
      <c r="D600">
        <v>46387</v>
      </c>
      <c r="E600" t="s">
        <v>22</v>
      </c>
      <c r="F600" t="s">
        <v>794</v>
      </c>
      <c r="G600" s="54" t="s">
        <v>578</v>
      </c>
      <c r="H600" t="s">
        <v>795</v>
      </c>
      <c r="I600" s="54" t="s">
        <v>796</v>
      </c>
      <c r="J600" t="s">
        <v>362</v>
      </c>
    </row>
    <row r="601" spans="1:10" x14ac:dyDescent="0.3">
      <c r="A601" t="s">
        <v>345</v>
      </c>
      <c r="B601" t="s">
        <v>68</v>
      </c>
      <c r="D601">
        <v>46387</v>
      </c>
      <c r="E601" t="s">
        <v>22</v>
      </c>
      <c r="F601" t="s">
        <v>797</v>
      </c>
      <c r="G601" s="54" t="s">
        <v>578</v>
      </c>
      <c r="H601" t="s">
        <v>798</v>
      </c>
      <c r="I601" s="54" t="s">
        <v>799</v>
      </c>
      <c r="J601" t="s">
        <v>347</v>
      </c>
    </row>
    <row r="602" spans="1:10" x14ac:dyDescent="0.3">
      <c r="A602" t="s">
        <v>345</v>
      </c>
      <c r="B602" t="s">
        <v>68</v>
      </c>
      <c r="C602" t="s">
        <v>346</v>
      </c>
      <c r="F602" t="s">
        <v>800</v>
      </c>
      <c r="G602" s="54" t="s">
        <v>578</v>
      </c>
      <c r="H602" t="s">
        <v>801</v>
      </c>
      <c r="I602" s="54" t="s">
        <v>802</v>
      </c>
    </row>
    <row r="603" spans="1:10" x14ac:dyDescent="0.3">
      <c r="A603" t="s">
        <v>345</v>
      </c>
      <c r="B603" t="s">
        <v>68</v>
      </c>
      <c r="D603">
        <v>46387</v>
      </c>
      <c r="E603" t="s">
        <v>22</v>
      </c>
      <c r="F603" t="s">
        <v>803</v>
      </c>
      <c r="G603" s="54" t="s">
        <v>578</v>
      </c>
      <c r="H603" t="s">
        <v>804</v>
      </c>
      <c r="I603" s="54" t="s">
        <v>805</v>
      </c>
      <c r="J603" t="s">
        <v>347</v>
      </c>
    </row>
    <row r="604" spans="1:10" x14ac:dyDescent="0.3">
      <c r="A604" t="s">
        <v>345</v>
      </c>
      <c r="B604" t="s">
        <v>68</v>
      </c>
      <c r="C604" t="s">
        <v>361</v>
      </c>
      <c r="D604">
        <v>46387</v>
      </c>
      <c r="E604" t="s">
        <v>11</v>
      </c>
      <c r="F604" t="s">
        <v>806</v>
      </c>
      <c r="G604" s="54" t="s">
        <v>578</v>
      </c>
      <c r="H604" t="s">
        <v>807</v>
      </c>
      <c r="I604" s="54" t="s">
        <v>808</v>
      </c>
      <c r="J604" t="s">
        <v>362</v>
      </c>
    </row>
    <row r="605" spans="1:10" x14ac:dyDescent="0.3">
      <c r="A605" t="s">
        <v>345</v>
      </c>
      <c r="B605" t="s">
        <v>68</v>
      </c>
      <c r="D605">
        <v>46387</v>
      </c>
      <c r="E605" t="s">
        <v>11</v>
      </c>
      <c r="F605" t="s">
        <v>809</v>
      </c>
      <c r="G605" s="54" t="s">
        <v>578</v>
      </c>
      <c r="H605" t="s">
        <v>810</v>
      </c>
      <c r="I605" s="54" t="s">
        <v>811</v>
      </c>
      <c r="J605" t="s">
        <v>352</v>
      </c>
    </row>
    <row r="606" spans="1:10" x14ac:dyDescent="0.3">
      <c r="A606" t="s">
        <v>345</v>
      </c>
      <c r="B606" t="s">
        <v>68</v>
      </c>
      <c r="D606">
        <v>46387</v>
      </c>
      <c r="E606" t="s">
        <v>11</v>
      </c>
      <c r="F606" t="s">
        <v>812</v>
      </c>
      <c r="G606" s="54" t="s">
        <v>578</v>
      </c>
      <c r="H606" t="s">
        <v>813</v>
      </c>
      <c r="I606" s="54" t="s">
        <v>814</v>
      </c>
      <c r="J606" t="s">
        <v>347</v>
      </c>
    </row>
    <row r="607" spans="1:10" x14ac:dyDescent="0.3">
      <c r="A607" t="s">
        <v>345</v>
      </c>
      <c r="B607" t="s">
        <v>68</v>
      </c>
      <c r="D607">
        <v>46387</v>
      </c>
      <c r="E607" t="s">
        <v>22</v>
      </c>
      <c r="F607" t="s">
        <v>815</v>
      </c>
      <c r="G607" s="54" t="s">
        <v>578</v>
      </c>
      <c r="H607" t="s">
        <v>816</v>
      </c>
      <c r="I607" s="54" t="s">
        <v>817</v>
      </c>
      <c r="J607" t="s">
        <v>352</v>
      </c>
    </row>
    <row r="608" spans="1:10" x14ac:dyDescent="0.3">
      <c r="A608" t="s">
        <v>345</v>
      </c>
      <c r="B608" t="s">
        <v>68</v>
      </c>
      <c r="D608">
        <v>46387</v>
      </c>
      <c r="E608" t="s">
        <v>22</v>
      </c>
      <c r="F608" t="s">
        <v>818</v>
      </c>
      <c r="G608" s="54" t="s">
        <v>578</v>
      </c>
      <c r="H608" t="s">
        <v>819</v>
      </c>
      <c r="I608" s="54" t="s">
        <v>820</v>
      </c>
      <c r="J608" t="s">
        <v>347</v>
      </c>
    </row>
    <row r="609" spans="1:10" x14ac:dyDescent="0.3">
      <c r="A609" t="s">
        <v>345</v>
      </c>
      <c r="B609" t="s">
        <v>68</v>
      </c>
      <c r="C609" t="s">
        <v>361</v>
      </c>
      <c r="E609" t="s">
        <v>22</v>
      </c>
      <c r="F609" t="s">
        <v>821</v>
      </c>
      <c r="G609" s="54" t="s">
        <v>822</v>
      </c>
      <c r="H609" t="s">
        <v>823</v>
      </c>
      <c r="I609" s="54" t="s">
        <v>824</v>
      </c>
      <c r="J609" t="s">
        <v>352</v>
      </c>
    </row>
    <row r="610" spans="1:10" x14ac:dyDescent="0.3">
      <c r="A610" t="s">
        <v>345</v>
      </c>
      <c r="B610" t="s">
        <v>68</v>
      </c>
      <c r="C610" t="s">
        <v>361</v>
      </c>
      <c r="E610" t="s">
        <v>11</v>
      </c>
      <c r="F610" t="s">
        <v>825</v>
      </c>
      <c r="G610" s="54" t="s">
        <v>822</v>
      </c>
      <c r="H610" t="s">
        <v>826</v>
      </c>
      <c r="I610" s="54" t="s">
        <v>827</v>
      </c>
      <c r="J610" t="s">
        <v>362</v>
      </c>
    </row>
    <row r="611" spans="1:10" x14ac:dyDescent="0.3">
      <c r="A611" t="s">
        <v>345</v>
      </c>
      <c r="B611" t="s">
        <v>68</v>
      </c>
      <c r="C611" t="s">
        <v>361</v>
      </c>
      <c r="E611" t="s">
        <v>11</v>
      </c>
      <c r="F611" t="s">
        <v>828</v>
      </c>
      <c r="G611" s="54" t="s">
        <v>829</v>
      </c>
      <c r="H611" t="s">
        <v>1089</v>
      </c>
      <c r="I611" s="54">
        <v>62072392001</v>
      </c>
      <c r="J611" t="s">
        <v>362</v>
      </c>
    </row>
    <row r="612" spans="1:10" x14ac:dyDescent="0.3">
      <c r="A612" t="s">
        <v>345</v>
      </c>
      <c r="B612" t="s">
        <v>68</v>
      </c>
      <c r="C612" t="s">
        <v>361</v>
      </c>
      <c r="E612" t="s">
        <v>22</v>
      </c>
      <c r="F612" t="s">
        <v>831</v>
      </c>
      <c r="G612" s="54" t="s">
        <v>829</v>
      </c>
      <c r="H612" t="s">
        <v>832</v>
      </c>
      <c r="I612" s="54" t="s">
        <v>833</v>
      </c>
      <c r="J612" t="s">
        <v>350</v>
      </c>
    </row>
    <row r="613" spans="1:10" x14ac:dyDescent="0.3">
      <c r="A613" t="s">
        <v>345</v>
      </c>
      <c r="B613" t="s">
        <v>68</v>
      </c>
      <c r="C613" t="s">
        <v>361</v>
      </c>
      <c r="E613" t="s">
        <v>22</v>
      </c>
      <c r="F613" t="s">
        <v>834</v>
      </c>
      <c r="G613" s="54" t="s">
        <v>829</v>
      </c>
      <c r="H613" t="s">
        <v>835</v>
      </c>
      <c r="I613" s="54" t="s">
        <v>836</v>
      </c>
      <c r="J613" t="s">
        <v>350</v>
      </c>
    </row>
    <row r="614" spans="1:10" x14ac:dyDescent="0.3">
      <c r="A614" t="s">
        <v>345</v>
      </c>
      <c r="B614" t="s">
        <v>68</v>
      </c>
      <c r="C614" t="s">
        <v>361</v>
      </c>
      <c r="E614" t="s">
        <v>22</v>
      </c>
      <c r="F614" t="s">
        <v>837</v>
      </c>
      <c r="G614" s="54" t="s">
        <v>829</v>
      </c>
      <c r="H614" t="s">
        <v>838</v>
      </c>
      <c r="I614" s="54" t="s">
        <v>839</v>
      </c>
    </row>
    <row r="615" spans="1:10" x14ac:dyDescent="0.3">
      <c r="A615" t="s">
        <v>345</v>
      </c>
      <c r="B615" t="s">
        <v>36</v>
      </c>
      <c r="C615" t="s">
        <v>10</v>
      </c>
      <c r="E615" t="s">
        <v>22</v>
      </c>
      <c r="F615" t="s">
        <v>840</v>
      </c>
      <c r="G615" s="54" t="s">
        <v>841</v>
      </c>
      <c r="H615" t="s">
        <v>842</v>
      </c>
      <c r="I615" s="54" t="s">
        <v>843</v>
      </c>
    </row>
    <row r="616" spans="1:10" x14ac:dyDescent="0.3">
      <c r="A616" t="s">
        <v>345</v>
      </c>
      <c r="B616" t="s">
        <v>36</v>
      </c>
      <c r="C616" t="s">
        <v>10</v>
      </c>
      <c r="E616" t="s">
        <v>11</v>
      </c>
      <c r="F616" t="s">
        <v>844</v>
      </c>
      <c r="G616" s="54" t="s">
        <v>226</v>
      </c>
      <c r="H616" t="s">
        <v>845</v>
      </c>
      <c r="I616" s="54">
        <v>54309022</v>
      </c>
      <c r="J616" t="s">
        <v>352</v>
      </c>
    </row>
    <row r="617" spans="1:10" x14ac:dyDescent="0.3">
      <c r="A617" t="s">
        <v>345</v>
      </c>
      <c r="B617" t="s">
        <v>36</v>
      </c>
      <c r="C617" t="s">
        <v>361</v>
      </c>
      <c r="E617" t="s">
        <v>22</v>
      </c>
      <c r="F617" t="s">
        <v>846</v>
      </c>
      <c r="G617" s="54" t="s">
        <v>317</v>
      </c>
      <c r="H617" t="s">
        <v>847</v>
      </c>
      <c r="I617" s="54" t="s">
        <v>848</v>
      </c>
      <c r="J617" t="s">
        <v>347</v>
      </c>
    </row>
    <row r="618" spans="1:10" x14ac:dyDescent="0.3">
      <c r="A618" t="s">
        <v>345</v>
      </c>
      <c r="B618" t="s">
        <v>36</v>
      </c>
      <c r="C618" t="s">
        <v>361</v>
      </c>
      <c r="E618" t="s">
        <v>22</v>
      </c>
      <c r="F618" t="s">
        <v>849</v>
      </c>
      <c r="G618" s="54" t="s">
        <v>850</v>
      </c>
      <c r="H618" t="s">
        <v>851</v>
      </c>
      <c r="I618" s="54" t="s">
        <v>852</v>
      </c>
      <c r="J618" t="s">
        <v>350</v>
      </c>
    </row>
    <row r="619" spans="1:10" x14ac:dyDescent="0.3">
      <c r="A619" t="s">
        <v>345</v>
      </c>
      <c r="B619" t="s">
        <v>36</v>
      </c>
      <c r="C619" t="s">
        <v>346</v>
      </c>
      <c r="E619" t="s">
        <v>22</v>
      </c>
      <c r="F619" t="s">
        <v>853</v>
      </c>
      <c r="G619" s="54" t="s">
        <v>231</v>
      </c>
      <c r="H619" t="s">
        <v>854</v>
      </c>
      <c r="I619" s="54">
        <v>56064332</v>
      </c>
    </row>
    <row r="620" spans="1:10" x14ac:dyDescent="0.3">
      <c r="A620" t="s">
        <v>345</v>
      </c>
      <c r="B620" t="s">
        <v>36</v>
      </c>
      <c r="C620" t="s">
        <v>346</v>
      </c>
      <c r="E620" t="s">
        <v>22</v>
      </c>
      <c r="F620" t="s">
        <v>855</v>
      </c>
      <c r="G620" s="54" t="s">
        <v>231</v>
      </c>
      <c r="H620" t="s">
        <v>856</v>
      </c>
      <c r="I620" s="54">
        <v>54473606</v>
      </c>
    </row>
    <row r="621" spans="1:10" x14ac:dyDescent="0.3">
      <c r="A621" t="s">
        <v>345</v>
      </c>
      <c r="B621" t="s">
        <v>68</v>
      </c>
      <c r="C621" t="s">
        <v>361</v>
      </c>
      <c r="E621" t="s">
        <v>11</v>
      </c>
      <c r="F621" t="s">
        <v>857</v>
      </c>
      <c r="G621" s="54" t="s">
        <v>858</v>
      </c>
      <c r="H621" t="s">
        <v>859</v>
      </c>
      <c r="I621" s="54" t="s">
        <v>860</v>
      </c>
      <c r="J621" t="s">
        <v>352</v>
      </c>
    </row>
    <row r="622" spans="1:10" x14ac:dyDescent="0.3">
      <c r="A622" t="s">
        <v>345</v>
      </c>
      <c r="B622" t="s">
        <v>36</v>
      </c>
      <c r="C622" t="s">
        <v>10</v>
      </c>
      <c r="E622" t="s">
        <v>22</v>
      </c>
      <c r="F622" t="s">
        <v>861</v>
      </c>
      <c r="G622" s="54" t="s">
        <v>862</v>
      </c>
      <c r="H622" t="s">
        <v>863</v>
      </c>
      <c r="I622" s="54" t="s">
        <v>864</v>
      </c>
      <c r="J622" t="s">
        <v>362</v>
      </c>
    </row>
    <row r="623" spans="1:10" x14ac:dyDescent="0.3">
      <c r="A623" t="s">
        <v>345</v>
      </c>
      <c r="B623" t="s">
        <v>36</v>
      </c>
      <c r="C623" t="s">
        <v>361</v>
      </c>
      <c r="D623">
        <v>46112</v>
      </c>
      <c r="E623" t="s">
        <v>22</v>
      </c>
      <c r="F623" t="s">
        <v>865</v>
      </c>
      <c r="G623" s="54" t="s">
        <v>862</v>
      </c>
      <c r="H623" t="s">
        <v>866</v>
      </c>
      <c r="I623" s="54" t="s">
        <v>867</v>
      </c>
      <c r="J623" t="s">
        <v>362</v>
      </c>
    </row>
    <row r="624" spans="1:10" x14ac:dyDescent="0.3">
      <c r="A624" t="s">
        <v>345</v>
      </c>
      <c r="B624" t="s">
        <v>36</v>
      </c>
      <c r="C624" t="s">
        <v>10</v>
      </c>
      <c r="E624" t="s">
        <v>22</v>
      </c>
      <c r="F624" t="s">
        <v>868</v>
      </c>
      <c r="G624" s="54" t="s">
        <v>862</v>
      </c>
      <c r="H624" t="s">
        <v>869</v>
      </c>
      <c r="I624" s="54" t="s">
        <v>870</v>
      </c>
      <c r="J624" t="s">
        <v>350</v>
      </c>
    </row>
    <row r="625" spans="1:10" x14ac:dyDescent="0.3">
      <c r="A625" t="s">
        <v>345</v>
      </c>
      <c r="B625" t="s">
        <v>36</v>
      </c>
      <c r="C625" t="s">
        <v>361</v>
      </c>
      <c r="E625" t="s">
        <v>22</v>
      </c>
      <c r="F625" t="s">
        <v>871</v>
      </c>
      <c r="G625" s="54" t="s">
        <v>862</v>
      </c>
      <c r="H625" t="s">
        <v>872</v>
      </c>
      <c r="I625" s="54" t="s">
        <v>873</v>
      </c>
      <c r="J625" t="s">
        <v>352</v>
      </c>
    </row>
    <row r="626" spans="1:10" x14ac:dyDescent="0.3">
      <c r="A626" t="s">
        <v>345</v>
      </c>
      <c r="E626" t="s">
        <v>22</v>
      </c>
      <c r="F626" t="s">
        <v>874</v>
      </c>
      <c r="G626" s="54" t="s">
        <v>875</v>
      </c>
      <c r="H626" t="s">
        <v>876</v>
      </c>
      <c r="I626" s="54">
        <v>0</v>
      </c>
    </row>
    <row r="627" spans="1:10" x14ac:dyDescent="0.3">
      <c r="A627" t="s">
        <v>345</v>
      </c>
      <c r="D627">
        <v>46387</v>
      </c>
      <c r="E627" t="s">
        <v>11</v>
      </c>
      <c r="F627" t="s">
        <v>878</v>
      </c>
      <c r="G627" s="54" t="s">
        <v>879</v>
      </c>
      <c r="H627" t="s">
        <v>880</v>
      </c>
      <c r="I627" s="54">
        <v>0</v>
      </c>
    </row>
    <row r="628" spans="1:10" x14ac:dyDescent="0.3">
      <c r="A628" t="s">
        <v>345</v>
      </c>
      <c r="D628">
        <v>46387</v>
      </c>
      <c r="E628" t="s">
        <v>11</v>
      </c>
      <c r="F628" t="s">
        <v>882</v>
      </c>
      <c r="G628" s="54" t="s">
        <v>879</v>
      </c>
      <c r="H628" t="s">
        <v>883</v>
      </c>
      <c r="I628" s="54">
        <v>0</v>
      </c>
    </row>
    <row r="629" spans="1:10" x14ac:dyDescent="0.3">
      <c r="A629" t="s">
        <v>345</v>
      </c>
      <c r="C629" t="s">
        <v>346</v>
      </c>
      <c r="F629" t="s">
        <v>885</v>
      </c>
      <c r="G629" s="54" t="s">
        <v>875</v>
      </c>
      <c r="H629" t="s">
        <v>886</v>
      </c>
      <c r="I629" s="54">
        <v>0</v>
      </c>
    </row>
    <row r="630" spans="1:10" x14ac:dyDescent="0.3">
      <c r="A630" t="s">
        <v>345</v>
      </c>
      <c r="B630" t="s">
        <v>36</v>
      </c>
      <c r="E630" t="s">
        <v>22</v>
      </c>
      <c r="F630" t="s">
        <v>270</v>
      </c>
      <c r="G630" s="54" t="s">
        <v>271</v>
      </c>
      <c r="H630" t="s">
        <v>272</v>
      </c>
      <c r="I630" s="54" t="s">
        <v>887</v>
      </c>
      <c r="J630" t="s">
        <v>362</v>
      </c>
    </row>
    <row r="631" spans="1:10" x14ac:dyDescent="0.3">
      <c r="A631" t="s">
        <v>345</v>
      </c>
      <c r="B631" t="s">
        <v>68</v>
      </c>
      <c r="C631" t="s">
        <v>10</v>
      </c>
      <c r="E631" t="s">
        <v>22</v>
      </c>
      <c r="F631" t="s">
        <v>889</v>
      </c>
      <c r="G631" s="54" t="s">
        <v>822</v>
      </c>
      <c r="H631" t="s">
        <v>890</v>
      </c>
      <c r="I631" s="54" t="s">
        <v>891</v>
      </c>
    </row>
    <row r="632" spans="1:10" x14ac:dyDescent="0.3">
      <c r="A632" t="s">
        <v>345</v>
      </c>
      <c r="B632" t="s">
        <v>36</v>
      </c>
      <c r="C632" t="s">
        <v>10</v>
      </c>
      <c r="E632" t="s">
        <v>22</v>
      </c>
      <c r="F632" t="s">
        <v>892</v>
      </c>
      <c r="G632" s="54" t="s">
        <v>893</v>
      </c>
      <c r="H632" t="s">
        <v>894</v>
      </c>
      <c r="I632" s="54" t="s">
        <v>895</v>
      </c>
    </row>
    <row r="633" spans="1:10" x14ac:dyDescent="0.3">
      <c r="A633" t="s">
        <v>345</v>
      </c>
      <c r="F633" t="s">
        <v>896</v>
      </c>
      <c r="G633" s="54" t="s">
        <v>897</v>
      </c>
      <c r="H633" t="s">
        <v>898</v>
      </c>
      <c r="I633" s="54">
        <v>0</v>
      </c>
    </row>
    <row r="634" spans="1:10" x14ac:dyDescent="0.3">
      <c r="A634" t="s">
        <v>345</v>
      </c>
      <c r="C634" t="s">
        <v>346</v>
      </c>
      <c r="F634" t="s">
        <v>899</v>
      </c>
      <c r="G634" s="54" t="s">
        <v>900</v>
      </c>
      <c r="H634" t="s">
        <v>901</v>
      </c>
      <c r="I634" s="54" t="s">
        <v>902</v>
      </c>
    </row>
    <row r="635" spans="1:10" x14ac:dyDescent="0.3">
      <c r="A635" t="s">
        <v>345</v>
      </c>
      <c r="B635" t="s">
        <v>36</v>
      </c>
      <c r="C635" t="s">
        <v>348</v>
      </c>
      <c r="D635">
        <v>46387</v>
      </c>
      <c r="E635" t="s">
        <v>11</v>
      </c>
      <c r="F635" t="s">
        <v>903</v>
      </c>
      <c r="G635" s="54" t="s">
        <v>904</v>
      </c>
      <c r="H635" t="s">
        <v>905</v>
      </c>
      <c r="I635" s="54">
        <v>20186172885</v>
      </c>
      <c r="J635" t="s">
        <v>347</v>
      </c>
    </row>
    <row r="636" spans="1:10" x14ac:dyDescent="0.3">
      <c r="A636" t="s">
        <v>345</v>
      </c>
      <c r="B636" t="s">
        <v>36</v>
      </c>
      <c r="C636" t="s">
        <v>348</v>
      </c>
      <c r="D636">
        <v>46387</v>
      </c>
      <c r="E636" t="s">
        <v>11</v>
      </c>
      <c r="F636" t="s">
        <v>906</v>
      </c>
      <c r="G636" s="54" t="s">
        <v>904</v>
      </c>
      <c r="H636" t="s">
        <v>907</v>
      </c>
      <c r="I636" s="54">
        <v>20186172885</v>
      </c>
      <c r="J636" t="s">
        <v>347</v>
      </c>
    </row>
    <row r="637" spans="1:10" x14ac:dyDescent="0.3">
      <c r="A637" t="s">
        <v>345</v>
      </c>
      <c r="B637" t="s">
        <v>36</v>
      </c>
      <c r="C637" t="s">
        <v>346</v>
      </c>
      <c r="E637" t="s">
        <v>22</v>
      </c>
      <c r="F637" t="s">
        <v>908</v>
      </c>
      <c r="G637" s="54" t="s">
        <v>909</v>
      </c>
      <c r="H637" t="s">
        <v>910</v>
      </c>
      <c r="I637" s="54" t="s">
        <v>911</v>
      </c>
    </row>
    <row r="638" spans="1:10" x14ac:dyDescent="0.3">
      <c r="A638" t="s">
        <v>345</v>
      </c>
      <c r="F638" t="s">
        <v>885</v>
      </c>
      <c r="G638" s="54" t="s">
        <v>875</v>
      </c>
      <c r="H638" t="s">
        <v>886</v>
      </c>
      <c r="I638" s="54">
        <v>0</v>
      </c>
    </row>
    <row r="639" spans="1:10" x14ac:dyDescent="0.3">
      <c r="A639" t="s">
        <v>345</v>
      </c>
      <c r="B639" t="s">
        <v>36</v>
      </c>
      <c r="C639" t="s">
        <v>361</v>
      </c>
      <c r="E639" t="s">
        <v>22</v>
      </c>
      <c r="F639" t="s">
        <v>912</v>
      </c>
      <c r="G639" s="54" t="s">
        <v>913</v>
      </c>
      <c r="H639" t="s">
        <v>914</v>
      </c>
      <c r="I639" s="54" t="s">
        <v>915</v>
      </c>
      <c r="J639" t="s">
        <v>350</v>
      </c>
    </row>
    <row r="640" spans="1:10" x14ac:dyDescent="0.3">
      <c r="A640" t="s">
        <v>345</v>
      </c>
      <c r="C640" t="s">
        <v>346</v>
      </c>
      <c r="F640" t="s">
        <v>916</v>
      </c>
      <c r="G640" s="54" t="s">
        <v>419</v>
      </c>
      <c r="H640" t="s">
        <v>917</v>
      </c>
      <c r="I640" s="54" t="s">
        <v>918</v>
      </c>
    </row>
    <row r="641" spans="1:10" x14ac:dyDescent="0.3">
      <c r="A641" t="s">
        <v>345</v>
      </c>
      <c r="B641" t="s">
        <v>36</v>
      </c>
      <c r="C641" t="s">
        <v>361</v>
      </c>
      <c r="E641" t="s">
        <v>22</v>
      </c>
      <c r="F641" t="s">
        <v>919</v>
      </c>
      <c r="G641" s="54" t="s">
        <v>850</v>
      </c>
      <c r="H641" t="s">
        <v>920</v>
      </c>
      <c r="I641" s="54" t="s">
        <v>921</v>
      </c>
      <c r="J641" t="s">
        <v>350</v>
      </c>
    </row>
    <row r="642" spans="1:10" x14ac:dyDescent="0.3">
      <c r="A642" t="s">
        <v>345</v>
      </c>
      <c r="D642">
        <v>46387</v>
      </c>
      <c r="E642" t="s">
        <v>22</v>
      </c>
      <c r="F642" t="s">
        <v>922</v>
      </c>
      <c r="G642" s="54" t="s">
        <v>923</v>
      </c>
      <c r="I642" s="54"/>
    </row>
    <row r="643" spans="1:10" x14ac:dyDescent="0.3">
      <c r="A643" t="s">
        <v>345</v>
      </c>
      <c r="D643">
        <v>46387</v>
      </c>
      <c r="E643" t="s">
        <v>22</v>
      </c>
      <c r="F643" t="s">
        <v>926</v>
      </c>
      <c r="G643" s="54" t="s">
        <v>514</v>
      </c>
      <c r="H643" t="s">
        <v>927</v>
      </c>
      <c r="I643" s="54" t="s">
        <v>928</v>
      </c>
    </row>
    <row r="644" spans="1:10" x14ac:dyDescent="0.3">
      <c r="A644" t="s">
        <v>345</v>
      </c>
      <c r="D644">
        <v>46387</v>
      </c>
      <c r="E644" t="s">
        <v>22</v>
      </c>
      <c r="F644" t="s">
        <v>1090</v>
      </c>
      <c r="G644" s="54" t="s">
        <v>514</v>
      </c>
      <c r="H644" t="s">
        <v>930</v>
      </c>
      <c r="I644" s="54" t="s">
        <v>931</v>
      </c>
    </row>
    <row r="645" spans="1:10" x14ac:dyDescent="0.3">
      <c r="A645" t="s">
        <v>345</v>
      </c>
      <c r="D645">
        <v>46387</v>
      </c>
      <c r="E645" t="s">
        <v>22</v>
      </c>
      <c r="F645" t="s">
        <v>947</v>
      </c>
      <c r="G645" s="54" t="s">
        <v>897</v>
      </c>
      <c r="I645" s="54"/>
    </row>
    <row r="646" spans="1:10" x14ac:dyDescent="0.3">
      <c r="A646" t="s">
        <v>345</v>
      </c>
      <c r="B646" t="s">
        <v>36</v>
      </c>
      <c r="C646" t="s">
        <v>10</v>
      </c>
      <c r="E646" t="s">
        <v>11</v>
      </c>
      <c r="F646" t="s">
        <v>932</v>
      </c>
      <c r="G646" s="54" t="s">
        <v>933</v>
      </c>
      <c r="H646" t="s">
        <v>1091</v>
      </c>
      <c r="I646" s="54" t="s">
        <v>935</v>
      </c>
    </row>
    <row r="647" spans="1:10" x14ac:dyDescent="0.3">
      <c r="A647" t="s">
        <v>345</v>
      </c>
      <c r="B647" t="s">
        <v>36</v>
      </c>
      <c r="C647" t="s">
        <v>10</v>
      </c>
      <c r="E647" t="s">
        <v>11</v>
      </c>
      <c r="F647" t="s">
        <v>936</v>
      </c>
      <c r="G647" s="54" t="s">
        <v>937</v>
      </c>
      <c r="H647" t="s">
        <v>1092</v>
      </c>
      <c r="I647" s="54" t="s">
        <v>378</v>
      </c>
    </row>
    <row r="648" spans="1:10" x14ac:dyDescent="0.3">
      <c r="A648" t="s">
        <v>345</v>
      </c>
      <c r="B648" t="s">
        <v>68</v>
      </c>
      <c r="D648">
        <v>46387</v>
      </c>
      <c r="E648" t="s">
        <v>11</v>
      </c>
      <c r="F648" t="s">
        <v>939</v>
      </c>
      <c r="G648" s="54" t="s">
        <v>514</v>
      </c>
      <c r="H648" t="s">
        <v>940</v>
      </c>
      <c r="I648" s="54" t="s">
        <v>941</v>
      </c>
    </row>
    <row r="649" spans="1:10" x14ac:dyDescent="0.3">
      <c r="A649" t="s">
        <v>345</v>
      </c>
      <c r="B649" t="s">
        <v>68</v>
      </c>
      <c r="C649" t="s">
        <v>10</v>
      </c>
      <c r="E649" t="s">
        <v>22</v>
      </c>
      <c r="F649" t="s">
        <v>942</v>
      </c>
      <c r="G649" s="54" t="s">
        <v>13</v>
      </c>
      <c r="H649" t="s">
        <v>943</v>
      </c>
      <c r="I649" s="54">
        <v>59114284</v>
      </c>
      <c r="J649" t="s">
        <v>350</v>
      </c>
    </row>
    <row r="650" spans="1:10" x14ac:dyDescent="0.3">
      <c r="A650" t="s">
        <v>345</v>
      </c>
      <c r="B650" t="s">
        <v>36</v>
      </c>
      <c r="D650">
        <v>46387</v>
      </c>
      <c r="E650" t="s">
        <v>22</v>
      </c>
      <c r="F650" t="s">
        <v>1093</v>
      </c>
      <c r="G650" s="54" t="s">
        <v>432</v>
      </c>
      <c r="H650" t="s">
        <v>1094</v>
      </c>
      <c r="I650" s="54" t="s">
        <v>494</v>
      </c>
    </row>
    <row r="651" spans="1:10" x14ac:dyDescent="0.3">
      <c r="A651" t="s">
        <v>345</v>
      </c>
      <c r="B651" t="s">
        <v>36</v>
      </c>
      <c r="C651" t="s">
        <v>10</v>
      </c>
      <c r="E651" t="s">
        <v>11</v>
      </c>
      <c r="F651" t="s">
        <v>944</v>
      </c>
      <c r="G651" s="54" t="s">
        <v>317</v>
      </c>
      <c r="H651" t="s">
        <v>945</v>
      </c>
      <c r="I651" s="54" t="s">
        <v>946</v>
      </c>
      <c r="J651" t="s">
        <v>347</v>
      </c>
    </row>
    <row r="652" spans="1:10" x14ac:dyDescent="0.3">
      <c r="A652" t="s">
        <v>345</v>
      </c>
      <c r="E652" t="s">
        <v>22</v>
      </c>
      <c r="F652" t="s">
        <v>947</v>
      </c>
      <c r="G652" s="54" t="s">
        <v>875</v>
      </c>
      <c r="H652" t="s">
        <v>948</v>
      </c>
      <c r="I652" s="54" t="s">
        <v>949</v>
      </c>
    </row>
    <row r="653" spans="1:10" x14ac:dyDescent="0.3">
      <c r="A653" t="s">
        <v>345</v>
      </c>
      <c r="B653" t="s">
        <v>36</v>
      </c>
      <c r="C653" t="s">
        <v>10</v>
      </c>
      <c r="E653" t="s">
        <v>11</v>
      </c>
      <c r="F653" t="s">
        <v>950</v>
      </c>
      <c r="G653" s="54" t="s">
        <v>951</v>
      </c>
      <c r="H653" t="s">
        <v>952</v>
      </c>
      <c r="I653" s="54" t="s">
        <v>1095</v>
      </c>
    </row>
    <row r="654" spans="1:10" x14ac:dyDescent="0.3">
      <c r="A654" t="s">
        <v>345</v>
      </c>
      <c r="B654" t="s">
        <v>36</v>
      </c>
      <c r="E654" t="s">
        <v>11</v>
      </c>
      <c r="F654" t="s">
        <v>954</v>
      </c>
      <c r="G654" s="54" t="s">
        <v>226</v>
      </c>
      <c r="H654" t="s">
        <v>955</v>
      </c>
      <c r="I654" s="54"/>
    </row>
    <row r="655" spans="1:10" x14ac:dyDescent="0.3">
      <c r="A655" t="s">
        <v>345</v>
      </c>
      <c r="E655" t="s">
        <v>22</v>
      </c>
      <c r="F655" t="s">
        <v>1096</v>
      </c>
      <c r="G655" s="54" t="s">
        <v>875</v>
      </c>
      <c r="H655" t="s">
        <v>957</v>
      </c>
      <c r="I655" s="54"/>
    </row>
    <row r="656" spans="1:10" x14ac:dyDescent="0.3">
      <c r="A656" t="s">
        <v>345</v>
      </c>
      <c r="B656" t="s">
        <v>36</v>
      </c>
      <c r="E656" t="s">
        <v>22</v>
      </c>
      <c r="F656" t="s">
        <v>255</v>
      </c>
      <c r="G656" s="54" t="s">
        <v>959</v>
      </c>
      <c r="H656" t="s">
        <v>257</v>
      </c>
      <c r="I656" s="54" t="s">
        <v>960</v>
      </c>
    </row>
    <row r="657" spans="1:9" x14ac:dyDescent="0.3">
      <c r="A657" t="s">
        <v>345</v>
      </c>
      <c r="B657" t="s">
        <v>36</v>
      </c>
      <c r="E657" t="s">
        <v>22</v>
      </c>
      <c r="F657" t="s">
        <v>259</v>
      </c>
      <c r="G657" s="54" t="s">
        <v>959</v>
      </c>
      <c r="H657" t="s">
        <v>260</v>
      </c>
      <c r="I657" s="54" t="s">
        <v>962</v>
      </c>
    </row>
    <row r="658" spans="1:9" x14ac:dyDescent="0.3">
      <c r="A658" t="s">
        <v>345</v>
      </c>
      <c r="B658" t="s">
        <v>36</v>
      </c>
      <c r="E658" t="s">
        <v>22</v>
      </c>
      <c r="F658" t="s">
        <v>262</v>
      </c>
      <c r="G658" s="54" t="s">
        <v>959</v>
      </c>
      <c r="H658" t="s">
        <v>263</v>
      </c>
      <c r="I658" s="54" t="s">
        <v>963</v>
      </c>
    </row>
    <row r="659" spans="1:9" x14ac:dyDescent="0.3">
      <c r="A659" t="s">
        <v>345</v>
      </c>
      <c r="E659" t="s">
        <v>11</v>
      </c>
      <c r="F659" t="s">
        <v>964</v>
      </c>
      <c r="G659" s="54" t="s">
        <v>13</v>
      </c>
      <c r="H659" t="s">
        <v>965</v>
      </c>
      <c r="I659" s="54">
        <v>13936862</v>
      </c>
    </row>
    <row r="660" spans="1:9" x14ac:dyDescent="0.3">
      <c r="A660" t="s">
        <v>345</v>
      </c>
      <c r="B660" t="s">
        <v>68</v>
      </c>
      <c r="C660" t="s">
        <v>10</v>
      </c>
      <c r="E660" t="s">
        <v>22</v>
      </c>
      <c r="F660" t="s">
        <v>889</v>
      </c>
      <c r="G660" s="54" t="s">
        <v>822</v>
      </c>
      <c r="H660" t="s">
        <v>890</v>
      </c>
      <c r="I660" s="54" t="s">
        <v>891</v>
      </c>
    </row>
    <row r="661" spans="1:9" x14ac:dyDescent="0.3">
      <c r="A661" t="s">
        <v>345</v>
      </c>
      <c r="E661" t="s">
        <v>11</v>
      </c>
      <c r="F661" t="s">
        <v>966</v>
      </c>
      <c r="G661" s="54" t="s">
        <v>74</v>
      </c>
      <c r="H661" t="s">
        <v>967</v>
      </c>
      <c r="I661" s="54"/>
    </row>
    <row r="662" spans="1:9" x14ac:dyDescent="0.3">
      <c r="A662" t="s">
        <v>345</v>
      </c>
      <c r="B662" t="s">
        <v>36</v>
      </c>
      <c r="E662" t="s">
        <v>22</v>
      </c>
      <c r="F662" t="s">
        <v>1097</v>
      </c>
      <c r="G662" s="54" t="s">
        <v>970</v>
      </c>
      <c r="H662" t="s">
        <v>971</v>
      </c>
      <c r="I662" s="54">
        <v>58313423</v>
      </c>
    </row>
    <row r="663" spans="1:9" x14ac:dyDescent="0.3">
      <c r="A663" t="s">
        <v>345</v>
      </c>
      <c r="I663" s="54"/>
    </row>
    <row r="664" spans="1:9" x14ac:dyDescent="0.3">
      <c r="A664" t="s">
        <v>345</v>
      </c>
      <c r="I664" s="54"/>
    </row>
    <row r="665" spans="1:9" x14ac:dyDescent="0.3">
      <c r="A665" t="s">
        <v>345</v>
      </c>
      <c r="I665" s="54"/>
    </row>
    <row r="666" spans="1:9" x14ac:dyDescent="0.3">
      <c r="A666" t="s">
        <v>345</v>
      </c>
      <c r="I666" s="54"/>
    </row>
    <row r="667" spans="1:9" x14ac:dyDescent="0.3">
      <c r="A667" t="s">
        <v>345</v>
      </c>
      <c r="I667" s="54"/>
    </row>
    <row r="668" spans="1:9" x14ac:dyDescent="0.3">
      <c r="A668" t="s">
        <v>345</v>
      </c>
      <c r="I668" s="54"/>
    </row>
    <row r="669" spans="1:9" x14ac:dyDescent="0.3">
      <c r="A669" t="s">
        <v>345</v>
      </c>
      <c r="I669" s="54"/>
    </row>
    <row r="670" spans="1:9" x14ac:dyDescent="0.3">
      <c r="A670" t="s">
        <v>345</v>
      </c>
      <c r="I670" s="54"/>
    </row>
    <row r="671" spans="1:9" x14ac:dyDescent="0.3">
      <c r="A671" t="s">
        <v>345</v>
      </c>
      <c r="I671" s="54"/>
    </row>
    <row r="672" spans="1:9" x14ac:dyDescent="0.3">
      <c r="A672" t="s">
        <v>345</v>
      </c>
      <c r="I672" s="54"/>
    </row>
    <row r="673" spans="1:9" x14ac:dyDescent="0.3">
      <c r="A673" t="s">
        <v>345</v>
      </c>
      <c r="I673" s="54"/>
    </row>
    <row r="674" spans="1:9" x14ac:dyDescent="0.3">
      <c r="A674" t="s">
        <v>345</v>
      </c>
      <c r="I674" s="54"/>
    </row>
    <row r="675" spans="1:9" x14ac:dyDescent="0.3">
      <c r="A675" t="s">
        <v>345</v>
      </c>
      <c r="I675" s="54"/>
    </row>
    <row r="676" spans="1:9" x14ac:dyDescent="0.3">
      <c r="A676" t="s">
        <v>345</v>
      </c>
      <c r="I676" s="54"/>
    </row>
    <row r="677" spans="1:9" x14ac:dyDescent="0.3">
      <c r="A677" t="s">
        <v>345</v>
      </c>
      <c r="I677" s="54"/>
    </row>
    <row r="678" spans="1:9" x14ac:dyDescent="0.3">
      <c r="A678" t="s">
        <v>345</v>
      </c>
      <c r="I678" s="54"/>
    </row>
    <row r="679" spans="1:9" x14ac:dyDescent="0.3">
      <c r="A679" t="s">
        <v>345</v>
      </c>
      <c r="I679" s="54"/>
    </row>
    <row r="680" spans="1:9" x14ac:dyDescent="0.3">
      <c r="A680" t="s">
        <v>345</v>
      </c>
      <c r="I680" s="54"/>
    </row>
    <row r="681" spans="1:9" x14ac:dyDescent="0.3">
      <c r="A681" t="s">
        <v>345</v>
      </c>
      <c r="I681" s="54"/>
    </row>
    <row r="682" spans="1:9" x14ac:dyDescent="0.3">
      <c r="A682" t="s">
        <v>345</v>
      </c>
      <c r="I682" s="54"/>
    </row>
    <row r="683" spans="1:9" x14ac:dyDescent="0.3">
      <c r="A683" t="s">
        <v>345</v>
      </c>
      <c r="I683" s="54"/>
    </row>
    <row r="684" spans="1:9" x14ac:dyDescent="0.3">
      <c r="A684" t="s">
        <v>345</v>
      </c>
      <c r="I684" s="54"/>
    </row>
    <row r="685" spans="1:9" x14ac:dyDescent="0.3">
      <c r="A685" t="s">
        <v>345</v>
      </c>
      <c r="I685" s="54"/>
    </row>
    <row r="686" spans="1:9" x14ac:dyDescent="0.3">
      <c r="A686" t="s">
        <v>345</v>
      </c>
      <c r="I686" s="54"/>
    </row>
    <row r="687" spans="1:9" x14ac:dyDescent="0.3">
      <c r="A687" t="s">
        <v>345</v>
      </c>
      <c r="I687" s="54"/>
    </row>
    <row r="688" spans="1:9" x14ac:dyDescent="0.3">
      <c r="A688" t="s">
        <v>345</v>
      </c>
      <c r="I688" s="54"/>
    </row>
    <row r="689" spans="1:9" x14ac:dyDescent="0.3">
      <c r="A689" t="s">
        <v>345</v>
      </c>
      <c r="I689" s="54"/>
    </row>
    <row r="690" spans="1:9" x14ac:dyDescent="0.3">
      <c r="A690" t="s">
        <v>345</v>
      </c>
      <c r="I690" s="54"/>
    </row>
    <row r="691" spans="1:9" x14ac:dyDescent="0.3">
      <c r="A691" t="s">
        <v>345</v>
      </c>
      <c r="I691" s="54"/>
    </row>
    <row r="692" spans="1:9" x14ac:dyDescent="0.3">
      <c r="A692" t="s">
        <v>345</v>
      </c>
      <c r="I692" s="54"/>
    </row>
    <row r="693" spans="1:9" x14ac:dyDescent="0.3">
      <c r="A693" t="s">
        <v>345</v>
      </c>
      <c r="I693" s="54"/>
    </row>
    <row r="694" spans="1:9" x14ac:dyDescent="0.3">
      <c r="A694" t="s">
        <v>345</v>
      </c>
      <c r="I694" s="54"/>
    </row>
    <row r="695" spans="1:9" x14ac:dyDescent="0.3">
      <c r="A695" t="s">
        <v>345</v>
      </c>
      <c r="I695" s="54"/>
    </row>
    <row r="696" spans="1:9" x14ac:dyDescent="0.3">
      <c r="A696" t="s">
        <v>345</v>
      </c>
      <c r="I696" s="54"/>
    </row>
    <row r="697" spans="1:9" x14ac:dyDescent="0.3">
      <c r="A697" t="s">
        <v>345</v>
      </c>
      <c r="I697" s="54"/>
    </row>
    <row r="698" spans="1:9" x14ac:dyDescent="0.3">
      <c r="A698" t="s">
        <v>345</v>
      </c>
      <c r="I698" s="54"/>
    </row>
    <row r="699" spans="1:9" x14ac:dyDescent="0.3">
      <c r="A699" t="s">
        <v>345</v>
      </c>
      <c r="I699" s="54"/>
    </row>
    <row r="700" spans="1:9" x14ac:dyDescent="0.3">
      <c r="A700" t="s">
        <v>345</v>
      </c>
      <c r="I700" s="54"/>
    </row>
    <row r="701" spans="1:9" x14ac:dyDescent="0.3">
      <c r="A701" t="s">
        <v>345</v>
      </c>
      <c r="I701" s="54"/>
    </row>
    <row r="702" spans="1:9" x14ac:dyDescent="0.3">
      <c r="A702" t="s">
        <v>345</v>
      </c>
      <c r="I702" s="54"/>
    </row>
    <row r="703" spans="1:9" x14ac:dyDescent="0.3">
      <c r="A703" t="s">
        <v>345</v>
      </c>
      <c r="I703" s="54"/>
    </row>
    <row r="704" spans="1:9" x14ac:dyDescent="0.3">
      <c r="A704" t="s">
        <v>345</v>
      </c>
      <c r="I704" s="54"/>
    </row>
    <row r="705" spans="1:9" x14ac:dyDescent="0.3">
      <c r="A705" t="s">
        <v>345</v>
      </c>
      <c r="I705" s="54"/>
    </row>
    <row r="706" spans="1:9" x14ac:dyDescent="0.3">
      <c r="A706" t="s">
        <v>345</v>
      </c>
      <c r="I706" s="54"/>
    </row>
    <row r="707" spans="1:9" x14ac:dyDescent="0.3">
      <c r="A707" t="s">
        <v>345</v>
      </c>
      <c r="I707" s="54"/>
    </row>
    <row r="708" spans="1:9" x14ac:dyDescent="0.3">
      <c r="A708" t="s">
        <v>345</v>
      </c>
      <c r="I708" s="54"/>
    </row>
    <row r="709" spans="1:9" x14ac:dyDescent="0.3">
      <c r="A709" t="s">
        <v>345</v>
      </c>
      <c r="I709" s="54"/>
    </row>
    <row r="710" spans="1:9" x14ac:dyDescent="0.3">
      <c r="A710" t="s">
        <v>345</v>
      </c>
      <c r="I710" s="54"/>
    </row>
    <row r="711" spans="1:9" x14ac:dyDescent="0.3">
      <c r="A711" t="s">
        <v>345</v>
      </c>
      <c r="I711" s="54"/>
    </row>
    <row r="712" spans="1:9" x14ac:dyDescent="0.3">
      <c r="A712" t="s">
        <v>345</v>
      </c>
      <c r="I712" s="54"/>
    </row>
    <row r="713" spans="1:9" x14ac:dyDescent="0.3">
      <c r="A713" t="s">
        <v>345</v>
      </c>
      <c r="I713" s="54"/>
    </row>
    <row r="714" spans="1:9" x14ac:dyDescent="0.3">
      <c r="A714" t="s">
        <v>345</v>
      </c>
      <c r="I714" s="54"/>
    </row>
    <row r="715" spans="1:9" x14ac:dyDescent="0.3">
      <c r="A715" t="s">
        <v>345</v>
      </c>
      <c r="C715" t="s">
        <v>1078</v>
      </c>
      <c r="G715" s="54" t="s">
        <v>1098</v>
      </c>
      <c r="I715" s="54"/>
    </row>
  </sheetData>
  <sheetProtection sheet="1" objects="1" scenarios="1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6BE4D-C5DC-4903-A43D-7A870E21E2BA}">
  <sheetPr>
    <tabColor theme="9"/>
  </sheetPr>
  <dimension ref="A1:V1349"/>
  <sheetViews>
    <sheetView showGridLines="0" tabSelected="1" zoomScaleNormal="100" workbookViewId="0">
      <selection activeCell="D1365" sqref="D1365"/>
    </sheetView>
  </sheetViews>
  <sheetFormatPr baseColWidth="10" defaultColWidth="11.109375" defaultRowHeight="15" customHeight="1" x14ac:dyDescent="0.3"/>
  <cols>
    <col min="1" max="1" width="39.6640625" style="28" customWidth="1"/>
    <col min="2" max="2" width="19.33203125" style="28" customWidth="1"/>
    <col min="3" max="4" width="19" style="28" customWidth="1"/>
    <col min="5" max="5" width="10.44140625" style="28" customWidth="1"/>
    <col min="6" max="6" width="11.6640625" style="28" customWidth="1"/>
    <col min="7" max="7" width="12.109375" style="28" customWidth="1"/>
    <col min="8" max="8" width="27.109375" style="28" customWidth="1"/>
    <col min="9" max="9" width="11.109375" style="28"/>
    <col min="10" max="10" width="11.44140625" style="64" bestFit="1" customWidth="1"/>
    <col min="11" max="11" width="11.44140625" style="64" customWidth="1"/>
    <col min="12" max="13" width="11.109375" style="28" hidden="1" customWidth="1"/>
    <col min="14" max="14" width="11.109375" style="28"/>
    <col min="15" max="15" width="11.44140625" style="88" customWidth="1"/>
    <col min="16" max="16" width="28" style="28" customWidth="1"/>
    <col min="17" max="17" width="13.6640625" style="28" bestFit="1" customWidth="1"/>
    <col min="18" max="18" width="19" style="28" customWidth="1"/>
    <col min="19" max="16384" width="11.109375" style="28"/>
  </cols>
  <sheetData>
    <row r="1" spans="1:22" s="26" customFormat="1" ht="56.25" customHeight="1" x14ac:dyDescent="0.3">
      <c r="A1" s="26" t="s">
        <v>4</v>
      </c>
      <c r="B1" s="26" t="s">
        <v>6</v>
      </c>
      <c r="C1" s="26" t="s">
        <v>342</v>
      </c>
      <c r="D1" s="26" t="s">
        <v>1099</v>
      </c>
      <c r="E1" s="26" t="s">
        <v>3</v>
      </c>
      <c r="F1" s="53" t="s">
        <v>1100</v>
      </c>
      <c r="G1" s="27" t="s">
        <v>1101</v>
      </c>
      <c r="H1" s="27" t="s">
        <v>1102</v>
      </c>
      <c r="I1" s="26" t="s">
        <v>1103</v>
      </c>
      <c r="J1" s="63" t="s">
        <v>1104</v>
      </c>
      <c r="K1" s="63" t="s">
        <v>1105</v>
      </c>
      <c r="L1" s="26" t="s">
        <v>1106</v>
      </c>
      <c r="M1" s="26" t="s">
        <v>1107</v>
      </c>
      <c r="N1" s="26" t="s">
        <v>1108</v>
      </c>
      <c r="O1" s="86" t="s">
        <v>1109</v>
      </c>
      <c r="P1" s="26" t="s">
        <v>1110</v>
      </c>
      <c r="Q1" s="26" t="s">
        <v>1111</v>
      </c>
      <c r="R1" s="26" t="s">
        <v>1112</v>
      </c>
      <c r="S1" s="26" t="s">
        <v>1113</v>
      </c>
      <c r="T1" s="26" t="s">
        <v>1114</v>
      </c>
      <c r="U1" s="26" t="s">
        <v>1115</v>
      </c>
    </row>
    <row r="2" spans="1:22" ht="14.4" x14ac:dyDescent="0.3">
      <c r="A2" s="71" t="s">
        <v>791</v>
      </c>
      <c r="B2" s="28" t="str">
        <f>+_xlfn.XLOOKUP(carga[[#This Row],[PACIENTE]],BASE_PACIENTES_2026[PACIENTE],BASE_PACIENTES_2026[CUIL],0,0)</f>
        <v>20 52156526 9</v>
      </c>
      <c r="C2" s="28" t="str">
        <f>+_xlfn.XLOOKUP(carga[[#This Row],[PACIENTE]],BASE_PACIENTES_2026[PACIENTE],BASE_PACIENTES_2026[O. SOCIAL],0,0)</f>
        <v xml:space="preserve">OSPEJ </v>
      </c>
      <c r="D2" s="28" t="str">
        <f>+_xlfn.XLOOKUP(carga[[#This Row],[PACIENTE]],BASE_PACIENTES_2026[PACIENTE],BASE_PACIENTES_2026[MÓDULO],0,0)</f>
        <v>REHAB.INTENSIVO + CAI</v>
      </c>
      <c r="E2" s="45" t="s">
        <v>22</v>
      </c>
      <c r="F2" s="71" t="s">
        <v>1116</v>
      </c>
      <c r="G2" s="71">
        <v>1</v>
      </c>
      <c r="H2" s="71" t="s">
        <v>1117</v>
      </c>
      <c r="I2" s="71" t="s">
        <v>1118</v>
      </c>
      <c r="J2" s="73">
        <v>0.61458333333333337</v>
      </c>
      <c r="K2" s="73" t="s">
        <v>1119</v>
      </c>
      <c r="L2" s="71" t="str">
        <f>+carga[[#This Row],[dia]]</f>
        <v>Martes</v>
      </c>
      <c r="M2" s="74">
        <f>+carga[[#This Row],[hora]]</f>
        <v>0.61458333333333337</v>
      </c>
      <c r="N2" s="74"/>
      <c r="O2" s="87" t="s">
        <v>1084</v>
      </c>
      <c r="P2" s="71" t="s">
        <v>1120</v>
      </c>
      <c r="Q2" s="97"/>
      <c r="R2" s="71"/>
      <c r="S2" s="71"/>
      <c r="T2" s="71"/>
      <c r="U2" s="71" t="str">
        <f>+MID(carga[[#This Row],[CUIL]],4,8)</f>
        <v>52156526</v>
      </c>
    </row>
    <row r="3" spans="1:22" ht="15" customHeight="1" x14ac:dyDescent="0.3">
      <c r="A3" s="71" t="s">
        <v>674</v>
      </c>
      <c r="B3" s="28" t="str">
        <f>+_xlfn.XLOOKUP(carga[[#This Row],[PACIENTE]],BASE_PACIENTES_2026[PACIENTE],BASE_PACIENTES_2026[CUIL],0,0)</f>
        <v>27 56063004 8</v>
      </c>
      <c r="C3" s="45" t="str">
        <f>+_xlfn.XLOOKUP(carga[[#This Row],[PACIENTE]],BASE_PACIENTES_2026[PACIENTE],BASE_PACIENTES_2026[O. SOCIAL],0,0)</f>
        <v xml:space="preserve">OSTACC </v>
      </c>
      <c r="D3" s="28" t="str">
        <f>+_xlfn.XLOOKUP(carga[[#This Row],[PACIENTE]],BASE_PACIENTES_2026[PACIENTE],BASE_PACIENTES_2026[MÓDULO],0,0)</f>
        <v>REHAB.INTENSIVO + CAI</v>
      </c>
      <c r="E3" s="45" t="s">
        <v>22</v>
      </c>
      <c r="F3" s="71" t="s">
        <v>1121</v>
      </c>
      <c r="G3" s="71">
        <v>1</v>
      </c>
      <c r="H3" s="71" t="s">
        <v>1122</v>
      </c>
      <c r="I3" s="71" t="s">
        <v>1123</v>
      </c>
      <c r="J3" s="73">
        <v>0.64583333333333337</v>
      </c>
      <c r="K3" s="73" t="s">
        <v>1124</v>
      </c>
      <c r="L3" s="71" t="str">
        <f>+carga[[#This Row],[dia]]</f>
        <v>Lunes</v>
      </c>
      <c r="M3" s="74">
        <f>+carga[[#This Row],[hora]]</f>
        <v>0.64583333333333337</v>
      </c>
      <c r="N3" s="74"/>
      <c r="O3" s="87"/>
      <c r="P3" s="71"/>
      <c r="Q3" s="71"/>
      <c r="R3" s="71"/>
      <c r="S3" s="71"/>
      <c r="T3" s="71"/>
      <c r="U3" s="71" t="str">
        <f>+MID(carga[[#This Row],[CUIL]],4,8)</f>
        <v>56063004</v>
      </c>
      <c r="V3"/>
    </row>
    <row r="4" spans="1:22" ht="14.4" x14ac:dyDescent="0.3">
      <c r="A4" s="71" t="s">
        <v>865</v>
      </c>
      <c r="B4" s="28" t="str">
        <f>+_xlfn.XLOOKUP(carga[[#This Row],[PACIENTE]],BASE_PACIENTES_2026[PACIENTE],BASE_PACIENTES_2026[CUIL],0,0)</f>
        <v>20 56061366 1</v>
      </c>
      <c r="C4" s="45" t="str">
        <f>+_xlfn.XLOOKUP(carga[[#This Row],[PACIENTE]],BASE_PACIENTES_2026[PACIENTE],BASE_PACIENTES_2026[O. SOCIAL],0,0)</f>
        <v>OSPECOR</v>
      </c>
      <c r="D4" s="66" t="str">
        <f>+_xlfn.XLOOKUP(carga[[#This Row],[PACIENTE]],BASE_PACIENTES_2026[PACIENTE],BASE_PACIENTES_2026[MÓDULO],0,0)</f>
        <v>REHAB.INTENSIVO</v>
      </c>
      <c r="E4" s="66" t="s">
        <v>22</v>
      </c>
      <c r="F4" s="71" t="s">
        <v>1121</v>
      </c>
      <c r="G4" s="71">
        <v>1</v>
      </c>
      <c r="H4" s="71" t="s">
        <v>1125</v>
      </c>
      <c r="I4" s="71" t="s">
        <v>1123</v>
      </c>
      <c r="J4" s="73">
        <v>0.72916666666666663</v>
      </c>
      <c r="K4" s="73" t="s">
        <v>1126</v>
      </c>
      <c r="L4" s="71" t="str">
        <f>+carga[[#This Row],[dia]]</f>
        <v>Lunes</v>
      </c>
      <c r="M4" s="74">
        <f>+carga[[#This Row],[hora]]</f>
        <v>0.72916666666666663</v>
      </c>
      <c r="N4" s="74"/>
      <c r="O4" s="87"/>
      <c r="P4" s="71"/>
      <c r="Q4" s="71"/>
      <c r="R4" s="71"/>
      <c r="S4" s="71"/>
      <c r="T4" s="71"/>
      <c r="U4" s="71" t="str">
        <f>+MID(carga[[#This Row],[CUIL]],4,8)</f>
        <v>56061366</v>
      </c>
      <c r="V4"/>
    </row>
    <row r="5" spans="1:22" ht="14.4" x14ac:dyDescent="0.3">
      <c r="A5" s="71" t="s">
        <v>247</v>
      </c>
      <c r="B5" s="28" t="str">
        <f>+_xlfn.XLOOKUP(carga[[#This Row],[PACIENTE]],BASE_PACIENTES_2026[PACIENTE],BASE_PACIENTES_2026[CUIL],0,0)</f>
        <v>20 59043324 2</v>
      </c>
      <c r="C5" s="45" t="str">
        <f>+_xlfn.XLOOKUP(carga[[#This Row],[PACIENTE]],BASE_PACIENTES_2026[PACIENTE],BASE_PACIENTES_2026[O. SOCIAL],0,0)</f>
        <v>OSSOELSAC</v>
      </c>
      <c r="D5" s="28" t="str">
        <f>+_xlfn.XLOOKUP(carga[[#This Row],[PACIENTE]],BASE_PACIENTES_2026[PACIENTE],BASE_PACIENTES_2026[MÓDULO],0,0)</f>
        <v>REHAB.INTENSIVO + CAI</v>
      </c>
      <c r="E5" s="45" t="s">
        <v>22</v>
      </c>
      <c r="F5" s="71" t="s">
        <v>1121</v>
      </c>
      <c r="G5" s="71">
        <v>1</v>
      </c>
      <c r="H5" s="71" t="s">
        <v>1127</v>
      </c>
      <c r="I5" s="71" t="s">
        <v>1123</v>
      </c>
      <c r="J5" s="73">
        <v>0.76041666666666663</v>
      </c>
      <c r="K5" s="73" t="s">
        <v>1128</v>
      </c>
      <c r="L5" s="71" t="str">
        <f>+carga[[#This Row],[dia]]</f>
        <v>Lunes</v>
      </c>
      <c r="M5" s="74">
        <f>+carga[[#This Row],[hora]]</f>
        <v>0.76041666666666663</v>
      </c>
      <c r="N5" s="74"/>
      <c r="O5" s="87"/>
      <c r="P5" s="71"/>
      <c r="Q5" s="71"/>
      <c r="R5" s="71"/>
      <c r="S5" s="71"/>
      <c r="T5" s="71"/>
      <c r="U5" s="71" t="str">
        <f>+MID(carga[[#This Row],[CUIL]],4,8)</f>
        <v>59043324</v>
      </c>
      <c r="V5"/>
    </row>
    <row r="6" spans="1:22" ht="14.4" x14ac:dyDescent="0.3">
      <c r="A6" s="71" t="s">
        <v>695</v>
      </c>
      <c r="B6" s="28" t="str">
        <f>+_xlfn.XLOOKUP(carga[[#This Row],[PACIENTE]],BASE_PACIENTES_2026[PACIENTE],BASE_PACIENTES_2026[CUIL],0,0)</f>
        <v>23 58385030 9</v>
      </c>
      <c r="C6" s="45" t="str">
        <f>+_xlfn.XLOOKUP(carga[[#This Row],[PACIENTE]],BASE_PACIENTES_2026[PACIENTE],BASE_PACIENTES_2026[O. SOCIAL],0,0)</f>
        <v xml:space="preserve">OSTACC </v>
      </c>
      <c r="D6" s="28" t="str">
        <f>+_xlfn.XLOOKUP(carga[[#This Row],[PACIENTE]],BASE_PACIENTES_2026[PACIENTE],BASE_PACIENTES_2026[MÓDULO],0,0)</f>
        <v>REHAB.INTENSIVO + CAI</v>
      </c>
      <c r="E6" s="45" t="s">
        <v>22</v>
      </c>
      <c r="F6" s="71" t="s">
        <v>1121</v>
      </c>
      <c r="G6" s="71">
        <v>1</v>
      </c>
      <c r="H6" s="71" t="s">
        <v>1129</v>
      </c>
      <c r="I6" s="71" t="s">
        <v>1123</v>
      </c>
      <c r="J6" s="73">
        <v>0.79166666666666663</v>
      </c>
      <c r="K6" s="73" t="s">
        <v>1130</v>
      </c>
      <c r="L6" s="71" t="str">
        <f>+carga[[#This Row],[dia]]</f>
        <v>Lunes</v>
      </c>
      <c r="M6" s="74">
        <f>+carga[[#This Row],[hora]]</f>
        <v>0.79166666666666663</v>
      </c>
      <c r="N6" s="74"/>
      <c r="O6" s="87"/>
      <c r="P6" s="71"/>
      <c r="Q6" s="71"/>
      <c r="R6" s="71"/>
      <c r="S6" s="71"/>
      <c r="T6" s="71"/>
      <c r="U6" s="71" t="str">
        <f>+MID(carga[[#This Row],[CUIL]],4,8)</f>
        <v>58385030</v>
      </c>
      <c r="V6"/>
    </row>
    <row r="7" spans="1:22" ht="14.4" x14ac:dyDescent="0.3">
      <c r="A7" s="71" t="s">
        <v>1000</v>
      </c>
      <c r="B7" s="28" t="str">
        <f>+_xlfn.XLOOKUP(carga[[#This Row],[PACIENTE]],BASE_PACIENTES_2026[PACIENTE],BASE_PACIENTES_2026[CUIL],0,0)</f>
        <v>20 47475612 3</v>
      </c>
      <c r="C7" s="45" t="str">
        <f>+_xlfn.XLOOKUP(carga[[#This Row],[PACIENTE]],BASE_PACIENTES_2026[PACIENTE],BASE_PACIENTES_2026[O. SOCIAL],0,0)</f>
        <v>OSUTHGRA</v>
      </c>
      <c r="D7" s="28" t="str">
        <f>+_xlfn.XLOOKUP(carga[[#This Row],[PACIENTE]],BASE_PACIENTES_2026[PACIENTE],BASE_PACIENTES_2026[MÓDULO],0,0)</f>
        <v>REHAB. SIMPLE + CAI</v>
      </c>
      <c r="E7" s="45" t="s">
        <v>1069</v>
      </c>
      <c r="F7" s="71" t="s">
        <v>1131</v>
      </c>
      <c r="G7" s="71">
        <v>1</v>
      </c>
      <c r="H7" s="71" t="s">
        <v>1132</v>
      </c>
      <c r="I7" s="71" t="s">
        <v>1133</v>
      </c>
      <c r="J7" s="73">
        <v>0.44791666666666669</v>
      </c>
      <c r="K7" s="73" t="s">
        <v>1134</v>
      </c>
      <c r="L7" s="71" t="str">
        <f>+carga[[#This Row],[dia]]</f>
        <v>Viernes</v>
      </c>
      <c r="M7" s="74">
        <f>+carga[[#This Row],[hora]]</f>
        <v>0.44791666666666669</v>
      </c>
      <c r="N7" s="74" t="s">
        <v>1135</v>
      </c>
      <c r="O7" s="87"/>
      <c r="P7" s="71"/>
      <c r="Q7" s="71"/>
      <c r="R7" s="71"/>
      <c r="S7" s="71"/>
      <c r="T7" s="71"/>
      <c r="U7" s="71" t="str">
        <f>+MID(carga[[#This Row],[CUIL]],4,8)</f>
        <v>47475612</v>
      </c>
      <c r="V7"/>
    </row>
    <row r="8" spans="1:22" ht="14.4" x14ac:dyDescent="0.3">
      <c r="A8" s="71" t="s">
        <v>1046</v>
      </c>
      <c r="B8" s="28" t="str">
        <f>+_xlfn.XLOOKUP(carga[[#This Row],[PACIENTE]],BASE_PACIENTES_2026[PACIENTE],BASE_PACIENTES_2026[CUIL],0,0)</f>
        <v>27 54471368 5</v>
      </c>
      <c r="C8" s="28" t="str">
        <f>+_xlfn.XLOOKUP(carga[[#This Row],[PACIENTE]],BASE_PACIENTES_2026[PACIENTE],BASE_PACIENTES_2026[O. SOCIAL],0,0)</f>
        <v>OSMTT(SERVIRED)</v>
      </c>
      <c r="D8" s="66" t="str">
        <f>+_xlfn.XLOOKUP(carga[[#This Row],[PACIENTE]],BASE_PACIENTES_2026[PACIENTE],BASE_PACIENTES_2026[MÓDULO],0,0)</f>
        <v>REHAB. SIMPLE + CAI</v>
      </c>
      <c r="E8" s="66" t="s">
        <v>22</v>
      </c>
      <c r="F8" s="71" t="s">
        <v>1131</v>
      </c>
      <c r="G8" s="71">
        <v>1</v>
      </c>
      <c r="H8" s="71" t="s">
        <v>1136</v>
      </c>
      <c r="I8" s="71" t="s">
        <v>1123</v>
      </c>
      <c r="J8" s="73">
        <v>0.67708333333333337</v>
      </c>
      <c r="K8" s="73" t="s">
        <v>1137</v>
      </c>
      <c r="L8" s="71"/>
      <c r="M8" s="74"/>
      <c r="N8" s="74"/>
      <c r="O8" s="87"/>
      <c r="P8" s="71"/>
      <c r="Q8" s="71"/>
      <c r="R8" s="71"/>
      <c r="S8" s="71"/>
      <c r="T8" s="71"/>
      <c r="U8" s="71" t="str">
        <f>+MID(carga[[#This Row],[CUIL]],4,8)</f>
        <v>54471368</v>
      </c>
      <c r="V8"/>
    </row>
    <row r="9" spans="1:22" ht="14.4" x14ac:dyDescent="0.3">
      <c r="A9" s="71" t="s">
        <v>321</v>
      </c>
      <c r="B9" s="28" t="str">
        <f>+_xlfn.XLOOKUP(carga[[#This Row],[PACIENTE]],BASE_PACIENTES_2026[PACIENTE],BASE_PACIENTES_2026[CUIL],0,0)</f>
        <v>20 51034844 4</v>
      </c>
      <c r="C9" s="28" t="str">
        <f>+_xlfn.XLOOKUP(carga[[#This Row],[PACIENTE]],BASE_PACIENTES_2026[PACIENTE],BASE_PACIENTES_2026[O. SOCIAL],0,0)</f>
        <v>OSBLYCA (SERVIRED)</v>
      </c>
      <c r="D9" s="28" t="str">
        <f>+_xlfn.XLOOKUP(carga[[#This Row],[PACIENTE]],BASE_PACIENTES_2026[PACIENTE],BASE_PACIENTES_2026[MÓDULO],0,0)</f>
        <v>REHAB.INTENSIVO</v>
      </c>
      <c r="E9" s="45" t="s">
        <v>22</v>
      </c>
      <c r="F9" s="71" t="s">
        <v>1121</v>
      </c>
      <c r="G9" s="71">
        <v>1</v>
      </c>
      <c r="H9" s="71" t="s">
        <v>1138</v>
      </c>
      <c r="I9" s="71" t="s">
        <v>1118</v>
      </c>
      <c r="J9" s="73">
        <v>0.64583333333333337</v>
      </c>
      <c r="K9" s="73" t="s">
        <v>1128</v>
      </c>
      <c r="L9" s="71" t="str">
        <f>+carga[[#This Row],[dia]]</f>
        <v>Martes</v>
      </c>
      <c r="M9" s="74">
        <f>+carga[[#This Row],[hora]]</f>
        <v>0.64583333333333337</v>
      </c>
      <c r="N9" s="74"/>
      <c r="O9" s="87"/>
      <c r="P9" s="71"/>
      <c r="Q9" s="71"/>
      <c r="R9" s="71"/>
      <c r="S9" s="71"/>
      <c r="T9" s="71"/>
      <c r="U9" s="71" t="str">
        <f>+MID(carga[[#This Row],[CUIL]],4,8)</f>
        <v>51034844</v>
      </c>
      <c r="V9"/>
    </row>
    <row r="10" spans="1:22" ht="14.4" x14ac:dyDescent="0.3">
      <c r="A10" s="71" t="s">
        <v>206</v>
      </c>
      <c r="B10" s="28" t="str">
        <f>+_xlfn.XLOOKUP(carga[[#This Row],[PACIENTE]],BASE_PACIENTES_2026[PACIENTE],BASE_PACIENTES_2026[CUIL],0,0)</f>
        <v>20 56764235 7</v>
      </c>
      <c r="C10" s="28" t="str">
        <f>+_xlfn.XLOOKUP(carga[[#This Row],[PACIENTE]],BASE_PACIENTES_2026[PACIENTE],BASE_PACIENTES_2026[O. SOCIAL],0,0)</f>
        <v>OSCEP (SIPSSA)</v>
      </c>
      <c r="D10" s="28" t="str">
        <f>+_xlfn.XLOOKUP(carga[[#This Row],[PACIENTE]],BASE_PACIENTES_2026[PACIENTE],BASE_PACIENTES_2026[MÓDULO],0,0)</f>
        <v>REHAB.INTENSIVO + CAI</v>
      </c>
      <c r="E10" s="45" t="s">
        <v>22</v>
      </c>
      <c r="F10" s="71" t="s">
        <v>1121</v>
      </c>
      <c r="G10" s="71">
        <v>1</v>
      </c>
      <c r="H10" s="71" t="s">
        <v>1139</v>
      </c>
      <c r="I10" s="71" t="s">
        <v>1118</v>
      </c>
      <c r="J10" s="73">
        <v>0.67708333333333337</v>
      </c>
      <c r="K10" s="73" t="s">
        <v>1126</v>
      </c>
      <c r="L10" s="71" t="str">
        <f>+carga[[#This Row],[dia]]</f>
        <v>Martes</v>
      </c>
      <c r="M10" s="74">
        <f>+carga[[#This Row],[hora]]</f>
        <v>0.67708333333333337</v>
      </c>
      <c r="N10" s="74"/>
      <c r="O10" s="87"/>
      <c r="P10" s="71"/>
      <c r="Q10" s="71"/>
      <c r="R10" s="71"/>
      <c r="S10" s="71"/>
      <c r="T10" s="71"/>
      <c r="U10" s="71" t="str">
        <f>+MID(carga[[#This Row],[CUIL]],4,8)</f>
        <v>56764235</v>
      </c>
      <c r="V10"/>
    </row>
    <row r="11" spans="1:22" ht="14.4" x14ac:dyDescent="0.3">
      <c r="A11" s="71" t="s">
        <v>670</v>
      </c>
      <c r="B11" s="28" t="str">
        <f>+_xlfn.XLOOKUP(carga[[#This Row],[PACIENTE]],BASE_PACIENTES_2026[PACIENTE],BASE_PACIENTES_2026[CUIL],0,0)</f>
        <v>23 53508798 9</v>
      </c>
      <c r="C11" s="28" t="str">
        <f>+_xlfn.XLOOKUP(carga[[#This Row],[PACIENTE]],BASE_PACIENTES_2026[PACIENTE],BASE_PACIENTES_2026[O. SOCIAL],0,0)</f>
        <v>OSPATRONES</v>
      </c>
      <c r="D11" s="28" t="str">
        <f>+_xlfn.XLOOKUP(carga[[#This Row],[PACIENTE]],BASE_PACIENTES_2026[PACIENTE],BASE_PACIENTES_2026[MÓDULO],0,0)</f>
        <v>REHAB.INTENSIVO + CAI</v>
      </c>
      <c r="E11" s="66" t="s">
        <v>22</v>
      </c>
      <c r="F11" s="71" t="s">
        <v>1121</v>
      </c>
      <c r="G11" s="71">
        <v>1</v>
      </c>
      <c r="H11" s="71" t="s">
        <v>1138</v>
      </c>
      <c r="I11" s="71" t="s">
        <v>1118</v>
      </c>
      <c r="J11" s="73">
        <v>0.61458333333333337</v>
      </c>
      <c r="K11" s="73" t="s">
        <v>1128</v>
      </c>
      <c r="L11" s="71"/>
      <c r="M11" s="74"/>
      <c r="N11" s="74"/>
      <c r="O11" s="87"/>
      <c r="P11" s="71"/>
      <c r="Q11" s="71"/>
      <c r="R11" s="71"/>
      <c r="S11" s="71"/>
      <c r="T11" s="71"/>
      <c r="U11" s="71" t="str">
        <f>+MID(carga[[#This Row],[CUIL]],4,8)</f>
        <v>53508798</v>
      </c>
      <c r="V11"/>
    </row>
    <row r="12" spans="1:22" ht="14.4" x14ac:dyDescent="0.3">
      <c r="A12" s="71" t="s">
        <v>737</v>
      </c>
      <c r="B12" s="28" t="str">
        <f>+_xlfn.XLOOKUP(carga[[#This Row],[PACIENTE]],BASE_PACIENTES_2026[PACIENTE],BASE_PACIENTES_2026[CUIL],0,0)</f>
        <v>27 48669102 1</v>
      </c>
      <c r="C12" s="28" t="str">
        <f>+_xlfn.XLOOKUP(carga[[#This Row],[PACIENTE]],BASE_PACIENTES_2026[PACIENTE],BASE_PACIENTES_2026[O. SOCIAL],0,0)</f>
        <v xml:space="preserve">OSPEJ </v>
      </c>
      <c r="D12" s="28" t="str">
        <f>+_xlfn.XLOOKUP(carga[[#This Row],[PACIENTE]],BASE_PACIENTES_2026[PACIENTE],BASE_PACIENTES_2026[MÓDULO],0,0)</f>
        <v>REHAB.SIMPLE</v>
      </c>
      <c r="E12" s="45" t="s">
        <v>22</v>
      </c>
      <c r="F12" s="71" t="s">
        <v>1121</v>
      </c>
      <c r="G12" s="71">
        <v>1</v>
      </c>
      <c r="H12" s="71" t="s">
        <v>1122</v>
      </c>
      <c r="I12" s="71" t="s">
        <v>1118</v>
      </c>
      <c r="J12" s="73">
        <v>0.76041666666666663</v>
      </c>
      <c r="K12" s="73" t="s">
        <v>1140</v>
      </c>
      <c r="L12" s="71"/>
      <c r="M12" s="74"/>
      <c r="N12" s="74"/>
      <c r="O12" s="87"/>
      <c r="P12" s="71"/>
      <c r="Q12" s="71"/>
      <c r="R12" s="71"/>
      <c r="S12" s="71"/>
      <c r="T12" s="71"/>
      <c r="U12" s="71" t="str">
        <f>+MID(carga[[#This Row],[CUIL]],4,8)</f>
        <v>48669102</v>
      </c>
      <c r="V12"/>
    </row>
    <row r="13" spans="1:22" ht="14.4" x14ac:dyDescent="0.3">
      <c r="A13" s="71" t="s">
        <v>874</v>
      </c>
      <c r="B13" s="28" t="str">
        <f>+_xlfn.XLOOKUP(carga[[#This Row],[PACIENTE]],BASE_PACIENTES_2026[PACIENTE],BASE_PACIENTES_2026[CUIL],0,0)</f>
        <v>20 57528226 2</v>
      </c>
      <c r="C13" s="28" t="str">
        <f>+_xlfn.XLOOKUP(carga[[#This Row],[PACIENTE]],BASE_PACIENTES_2026[PACIENTE],BASE_PACIENTES_2026[O. SOCIAL],0,0)</f>
        <v>GEA PREPAGA</v>
      </c>
      <c r="D13" s="66" t="str">
        <f>+_xlfn.XLOOKUP(carga[[#This Row],[PACIENTE]],BASE_PACIENTES_2026[PACIENTE],BASE_PACIENTES_2026[MÓDULO],0,0)</f>
        <v>REHAB.INTENSIVO + CAI</v>
      </c>
      <c r="E13" s="66" t="s">
        <v>22</v>
      </c>
      <c r="F13" s="71" t="s">
        <v>1121</v>
      </c>
      <c r="G13" s="71">
        <v>1</v>
      </c>
      <c r="H13" s="71" t="s">
        <v>1139</v>
      </c>
      <c r="I13" s="71" t="s">
        <v>1118</v>
      </c>
      <c r="J13" s="73">
        <v>0.79166666666666663</v>
      </c>
      <c r="K13" s="73" t="s">
        <v>1126</v>
      </c>
      <c r="L13" s="71" t="str">
        <f>+carga[[#This Row],[dia]]</f>
        <v>Martes</v>
      </c>
      <c r="M13" s="74">
        <f>+carga[[#This Row],[hora]]</f>
        <v>0.79166666666666663</v>
      </c>
      <c r="N13" s="74"/>
      <c r="O13" s="87"/>
      <c r="P13" s="71"/>
      <c r="Q13" s="71"/>
      <c r="R13" s="71"/>
      <c r="S13" s="71"/>
      <c r="T13" s="71"/>
      <c r="U13" s="71" t="str">
        <f>+MID(carga[[#This Row],[CUIL]],4,8)</f>
        <v>57528226</v>
      </c>
      <c r="V13"/>
    </row>
    <row r="14" spans="1:22" ht="14.4" x14ac:dyDescent="0.3">
      <c r="A14" s="71" t="s">
        <v>674</v>
      </c>
      <c r="B14" s="28" t="str">
        <f>+_xlfn.XLOOKUP(carga[[#This Row],[PACIENTE]],BASE_PACIENTES_2026[PACIENTE],BASE_PACIENTES_2026[CUIL],0,0)</f>
        <v>27 56063004 8</v>
      </c>
      <c r="C14" s="28" t="str">
        <f>+_xlfn.XLOOKUP(carga[[#This Row],[PACIENTE]],BASE_PACIENTES_2026[PACIENTE],BASE_PACIENTES_2026[O. SOCIAL],0,0)</f>
        <v xml:space="preserve">OSTACC </v>
      </c>
      <c r="D14" s="28" t="str">
        <f>+_xlfn.XLOOKUP(carga[[#This Row],[PACIENTE]],BASE_PACIENTES_2026[PACIENTE],BASE_PACIENTES_2026[MÓDULO],0,0)</f>
        <v>REHAB.INTENSIVO + CAI</v>
      </c>
      <c r="E14" s="45" t="s">
        <v>22</v>
      </c>
      <c r="F14" s="71" t="s">
        <v>1121</v>
      </c>
      <c r="G14" s="71">
        <v>1</v>
      </c>
      <c r="H14" s="71" t="s">
        <v>1122</v>
      </c>
      <c r="I14" s="71" t="s">
        <v>1141</v>
      </c>
      <c r="J14" s="73">
        <v>0.67708333333333337</v>
      </c>
      <c r="K14" s="73" t="s">
        <v>1124</v>
      </c>
      <c r="L14" s="71" t="str">
        <f>+carga[[#This Row],[dia]]</f>
        <v>Miercoles</v>
      </c>
      <c r="M14" s="74">
        <f>+carga[[#This Row],[hora]]</f>
        <v>0.67708333333333337</v>
      </c>
      <c r="N14" s="74"/>
      <c r="O14" s="87"/>
      <c r="P14" s="71"/>
      <c r="Q14" s="71"/>
      <c r="R14" s="71"/>
      <c r="S14" s="71"/>
      <c r="T14" s="71"/>
      <c r="U14" s="71" t="str">
        <f>+MID(carga[[#This Row],[CUIL]],4,8)</f>
        <v>56063004</v>
      </c>
      <c r="V14"/>
    </row>
    <row r="15" spans="1:22" ht="14.4" x14ac:dyDescent="0.3">
      <c r="A15" s="71" t="s">
        <v>874</v>
      </c>
      <c r="B15" s="28" t="str">
        <f>+_xlfn.XLOOKUP(carga[[#This Row],[PACIENTE]],BASE_PACIENTES_2026[PACIENTE],BASE_PACIENTES_2026[CUIL],0,0)</f>
        <v>20 57528226 2</v>
      </c>
      <c r="C15" s="28" t="str">
        <f>+_xlfn.XLOOKUP(carga[[#This Row],[PACIENTE]],BASE_PACIENTES_2026[PACIENTE],BASE_PACIENTES_2026[O. SOCIAL],0,0)</f>
        <v>GEA PREPAGA</v>
      </c>
      <c r="D15" s="28" t="str">
        <f>+_xlfn.XLOOKUP(carga[[#This Row],[PACIENTE]],BASE_PACIENTES_2026[PACIENTE],BASE_PACIENTES_2026[MÓDULO],0,0)</f>
        <v>REHAB.INTENSIVO + CAI</v>
      </c>
      <c r="E15" s="45" t="s">
        <v>22</v>
      </c>
      <c r="F15" s="71" t="s">
        <v>1116</v>
      </c>
      <c r="G15" s="71">
        <v>1</v>
      </c>
      <c r="H15" s="71" t="s">
        <v>1142</v>
      </c>
      <c r="I15" s="71" t="s">
        <v>1143</v>
      </c>
      <c r="J15" s="73">
        <v>0.72916666666666663</v>
      </c>
      <c r="K15" s="73" t="s">
        <v>1144</v>
      </c>
      <c r="L15" s="71" t="str">
        <f>+carga[[#This Row],[dia]]</f>
        <v>Jueves</v>
      </c>
      <c r="M15" s="74">
        <f>+carga[[#This Row],[hora]]</f>
        <v>0.72916666666666663</v>
      </c>
      <c r="N15" s="74"/>
      <c r="O15" s="87"/>
      <c r="P15" s="71" t="s">
        <v>1084</v>
      </c>
      <c r="Q15" s="71"/>
      <c r="R15" s="71"/>
      <c r="S15" s="71"/>
      <c r="T15" s="71"/>
      <c r="U15" s="71" t="str">
        <f>+MID(carga[[#This Row],[CUIL]],4,8)</f>
        <v>57528226</v>
      </c>
      <c r="V15"/>
    </row>
    <row r="16" spans="1:22" ht="14.4" x14ac:dyDescent="0.3">
      <c r="A16" s="71" t="s">
        <v>441</v>
      </c>
      <c r="B16" s="28" t="str">
        <f>+_xlfn.XLOOKUP(carga[[#This Row],[PACIENTE]],BASE_PACIENTES_2026[PACIENTE],BASE_PACIENTES_2026[CUIL],0,0)</f>
        <v>20 58387335 0</v>
      </c>
      <c r="C16" s="28" t="str">
        <f>+_xlfn.XLOOKUP(carga[[#This Row],[PACIENTE]],BASE_PACIENTES_2026[PACIENTE],BASE_PACIENTES_2026[O. SOCIAL],0,0)</f>
        <v xml:space="preserve">OSPENA </v>
      </c>
      <c r="D16" s="28" t="str">
        <f>+_xlfn.XLOOKUP(carga[[#This Row],[PACIENTE]],BASE_PACIENTES_2026[PACIENTE],BASE_PACIENTES_2026[MÓDULO],0,0)</f>
        <v>REHAB.INTENSIVO + CAI</v>
      </c>
      <c r="E16" s="45" t="s">
        <v>22</v>
      </c>
      <c r="F16" s="71" t="s">
        <v>1121</v>
      </c>
      <c r="G16" s="71">
        <v>1</v>
      </c>
      <c r="H16" s="71" t="s">
        <v>1125</v>
      </c>
      <c r="I16" s="71" t="s">
        <v>1141</v>
      </c>
      <c r="J16" s="73">
        <v>0.64583333333333337</v>
      </c>
      <c r="K16" s="73" t="s">
        <v>1126</v>
      </c>
      <c r="L16" s="71" t="str">
        <f>+carga[[#This Row],[dia]]</f>
        <v>Miercoles</v>
      </c>
      <c r="M16" s="74">
        <f>+carga[[#This Row],[hora]]</f>
        <v>0.64583333333333337</v>
      </c>
      <c r="N16" s="74"/>
      <c r="O16" s="87"/>
      <c r="P16" s="71"/>
      <c r="Q16" s="71"/>
      <c r="R16" s="71"/>
      <c r="S16" s="71"/>
      <c r="T16" s="71"/>
      <c r="U16" s="71" t="str">
        <f>+MID(carga[[#This Row],[CUIL]],4,8)</f>
        <v>58387335</v>
      </c>
      <c r="V16"/>
    </row>
    <row r="17" spans="1:22" ht="14.4" x14ac:dyDescent="0.3">
      <c r="A17" s="71"/>
      <c r="B17" s="28">
        <f>+_xlfn.XLOOKUP(carga[[#This Row],[PACIENTE]],BASE_PACIENTES_2026[PACIENTE],BASE_PACIENTES_2026[CUIL],0,0)</f>
        <v>0</v>
      </c>
      <c r="C17" s="28">
        <f>+_xlfn.XLOOKUP(carga[[#This Row],[PACIENTE]],BASE_PACIENTES_2026[PACIENTE],BASE_PACIENTES_2026[O. SOCIAL],0,0)</f>
        <v>0</v>
      </c>
      <c r="D17" s="66">
        <f>+_xlfn.XLOOKUP(carga[[#This Row],[PACIENTE]],BASE_PACIENTES_2026[PACIENTE],BASE_PACIENTES_2026[MÓDULO],0,0)</f>
        <v>0</v>
      </c>
      <c r="E17" s="66"/>
      <c r="F17" s="71"/>
      <c r="G17" s="71"/>
      <c r="H17" s="71"/>
      <c r="I17" s="71"/>
      <c r="J17" s="73"/>
      <c r="K17" s="73"/>
      <c r="L17" s="71">
        <f>+carga[[#This Row],[dia]]</f>
        <v>0</v>
      </c>
      <c r="M17" s="74">
        <f>+carga[[#This Row],[hora]]</f>
        <v>0</v>
      </c>
      <c r="N17" s="74"/>
      <c r="O17" s="87"/>
      <c r="P17" s="71"/>
      <c r="Q17" s="71"/>
      <c r="R17" s="71"/>
      <c r="S17" s="71"/>
      <c r="T17" s="71"/>
      <c r="U17" s="71" t="str">
        <f>+MID(carga[[#This Row],[CUIL]],4,8)</f>
        <v/>
      </c>
      <c r="V17"/>
    </row>
    <row r="18" spans="1:22" ht="14.4" x14ac:dyDescent="0.3">
      <c r="A18" s="71" t="s">
        <v>865</v>
      </c>
      <c r="B18" s="28" t="str">
        <f>+_xlfn.XLOOKUP(carga[[#This Row],[PACIENTE]],BASE_PACIENTES_2026[PACIENTE],BASE_PACIENTES_2026[CUIL],0,0)</f>
        <v>20 56061366 1</v>
      </c>
      <c r="C18" s="28" t="str">
        <f>+_xlfn.XLOOKUP(carga[[#This Row],[PACIENTE]],BASE_PACIENTES_2026[PACIENTE],BASE_PACIENTES_2026[O. SOCIAL],0,0)</f>
        <v>OSPECOR</v>
      </c>
      <c r="D18" s="66" t="str">
        <f>+_xlfn.XLOOKUP(carga[[#This Row],[PACIENTE]],BASE_PACIENTES_2026[PACIENTE],BASE_PACIENTES_2026[MÓDULO],0,0)</f>
        <v>REHAB.INTENSIVO</v>
      </c>
      <c r="E18" s="66" t="s">
        <v>22</v>
      </c>
      <c r="F18" s="71" t="s">
        <v>1121</v>
      </c>
      <c r="G18" s="71">
        <v>1</v>
      </c>
      <c r="H18" s="71" t="s">
        <v>1145</v>
      </c>
      <c r="I18" s="71" t="s">
        <v>1141</v>
      </c>
      <c r="J18" s="73">
        <v>0.72916666666666663</v>
      </c>
      <c r="K18" s="73" t="s">
        <v>1137</v>
      </c>
      <c r="L18" s="71" t="str">
        <f>+carga[[#This Row],[dia]]</f>
        <v>Miercoles</v>
      </c>
      <c r="M18" s="74">
        <f>+carga[[#This Row],[hora]]</f>
        <v>0.72916666666666663</v>
      </c>
      <c r="N18" s="74"/>
      <c r="O18" s="87"/>
      <c r="P18" s="71"/>
      <c r="Q18" s="71"/>
      <c r="R18" s="71"/>
      <c r="S18" s="71"/>
      <c r="T18" s="71"/>
      <c r="U18" s="71" t="str">
        <f>+MID(carga[[#This Row],[CUIL]],4,8)</f>
        <v>56061366</v>
      </c>
      <c r="V18"/>
    </row>
    <row r="19" spans="1:22" ht="14.4" x14ac:dyDescent="0.3">
      <c r="A19" s="71" t="s">
        <v>1146</v>
      </c>
      <c r="B19" s="28">
        <f>+_xlfn.XLOOKUP(carga[[#This Row],[PACIENTE]],BASE_PACIENTES_2026[PACIENTE],BASE_PACIENTES_2026[CUIL],0,0)</f>
        <v>0</v>
      </c>
      <c r="C19" s="28">
        <f>+_xlfn.XLOOKUP(carga[[#This Row],[PACIENTE]],BASE_PACIENTES_2026[PACIENTE],BASE_PACIENTES_2026[O. SOCIAL],0,0)</f>
        <v>0</v>
      </c>
      <c r="D19" s="28">
        <f>+_xlfn.XLOOKUP(carga[[#This Row],[PACIENTE]],BASE_PACIENTES_2026[PACIENTE],BASE_PACIENTES_2026[MÓDULO],0,0)</f>
        <v>0</v>
      </c>
      <c r="E19" s="45" t="s">
        <v>1069</v>
      </c>
      <c r="F19" s="71" t="s">
        <v>1147</v>
      </c>
      <c r="G19" s="71">
        <v>1</v>
      </c>
      <c r="H19" s="71" t="s">
        <v>1148</v>
      </c>
      <c r="I19" s="71" t="s">
        <v>1118</v>
      </c>
      <c r="J19" s="73">
        <v>0.33333333333333331</v>
      </c>
      <c r="K19" s="73" t="s">
        <v>1140</v>
      </c>
      <c r="L19" s="71" t="str">
        <f>+carga[[#This Row],[dia]]</f>
        <v>Martes</v>
      </c>
      <c r="M19" s="74">
        <f>+carga[[#This Row],[hora]]</f>
        <v>0.33333333333333331</v>
      </c>
      <c r="N19" s="74"/>
      <c r="O19" s="87" t="s">
        <v>1084</v>
      </c>
      <c r="P19" s="71"/>
      <c r="Q19" s="71"/>
      <c r="R19" s="71"/>
      <c r="S19" s="71"/>
      <c r="T19" s="71"/>
      <c r="U19" s="71" t="str">
        <f>+MID(carga[[#This Row],[CUIL]],4,8)</f>
        <v/>
      </c>
      <c r="V19"/>
    </row>
    <row r="20" spans="1:22" ht="14.4" x14ac:dyDescent="0.3">
      <c r="A20" s="71" t="s">
        <v>59</v>
      </c>
      <c r="B20" s="28" t="str">
        <f>+_xlfn.XLOOKUP(carga[[#This Row],[PACIENTE]],BASE_PACIENTES_2026[PACIENTE],BASE_PACIENTES_2026[CUIL],0,0)</f>
        <v>20 56242157 3</v>
      </c>
      <c r="C20" s="28" t="str">
        <f>+_xlfn.XLOOKUP(carga[[#This Row],[PACIENTE]],BASE_PACIENTES_2026[PACIENTE],BASE_PACIENTES_2026[O. SOCIAL],0,0)</f>
        <v>IOSFA</v>
      </c>
      <c r="D20" s="28" t="str">
        <f>+_xlfn.XLOOKUP(carga[[#This Row],[PACIENTE]],BASE_PACIENTES_2026[PACIENTE],BASE_PACIENTES_2026[MÓDULO],0,0)</f>
        <v>REHAB. SIMPLE + CAI</v>
      </c>
      <c r="E20" s="45" t="s">
        <v>22</v>
      </c>
      <c r="F20" s="71" t="s">
        <v>1121</v>
      </c>
      <c r="G20" s="71">
        <v>1</v>
      </c>
      <c r="H20" s="71" t="s">
        <v>1122</v>
      </c>
      <c r="I20" s="71" t="s">
        <v>1141</v>
      </c>
      <c r="J20" s="73">
        <v>0.64583333333333337</v>
      </c>
      <c r="K20" s="73" t="s">
        <v>1124</v>
      </c>
      <c r="L20" s="71" t="str">
        <f>+carga[[#This Row],[dia]]</f>
        <v>Miercoles</v>
      </c>
      <c r="M20" s="74">
        <f>+carga[[#This Row],[hora]]</f>
        <v>0.64583333333333337</v>
      </c>
      <c r="N20" s="74"/>
      <c r="O20" s="87" t="s">
        <v>1084</v>
      </c>
      <c r="P20" s="71" t="s">
        <v>1084</v>
      </c>
      <c r="Q20" s="71"/>
      <c r="R20" s="71"/>
      <c r="S20" s="71"/>
      <c r="T20" s="71"/>
      <c r="U20" s="71" t="str">
        <f>+MID(carga[[#This Row],[CUIL]],4,8)</f>
        <v>56242157</v>
      </c>
      <c r="V20"/>
    </row>
    <row r="21" spans="1:22" ht="14.4" x14ac:dyDescent="0.3">
      <c r="A21" s="71" t="s">
        <v>719</v>
      </c>
      <c r="B21" s="28" t="str">
        <f>+_xlfn.XLOOKUP(carga[[#This Row],[PACIENTE]],BASE_PACIENTES_2026[PACIENTE],BASE_PACIENTES_2026[CUIL],0,0)</f>
        <v>27 55010247 7</v>
      </c>
      <c r="C21" s="28" t="str">
        <f>+_xlfn.XLOOKUP(carga[[#This Row],[PACIENTE]],BASE_PACIENTES_2026[PACIENTE],BASE_PACIENTES_2026[O. SOCIAL],0,0)</f>
        <v xml:space="preserve">OSTACC </v>
      </c>
      <c r="D21" s="28" t="str">
        <f>+_xlfn.XLOOKUP(carga[[#This Row],[PACIENTE]],BASE_PACIENTES_2026[PACIENTE],BASE_PACIENTES_2026[MÓDULO],0,0)</f>
        <v>REHAB. SIMPLE + CAI</v>
      </c>
      <c r="E21" s="45" t="s">
        <v>22</v>
      </c>
      <c r="F21" s="71" t="s">
        <v>1121</v>
      </c>
      <c r="G21" s="71">
        <v>1</v>
      </c>
      <c r="H21" s="71" t="s">
        <v>1129</v>
      </c>
      <c r="I21" s="71" t="s">
        <v>1143</v>
      </c>
      <c r="J21" s="73">
        <v>0.64583333333333337</v>
      </c>
      <c r="K21" s="73" t="s">
        <v>1149</v>
      </c>
      <c r="L21" s="71" t="str">
        <f>+carga[[#This Row],[dia]]</f>
        <v>Jueves</v>
      </c>
      <c r="M21" s="74">
        <f>+carga[[#This Row],[hora]]</f>
        <v>0.64583333333333337</v>
      </c>
      <c r="N21" s="74"/>
      <c r="O21" s="87"/>
      <c r="P21" s="71"/>
      <c r="Q21" s="71"/>
      <c r="R21" s="71"/>
      <c r="S21" s="71"/>
      <c r="T21" s="71"/>
      <c r="U21" s="71" t="str">
        <f>+MID(carga[[#This Row],[CUIL]],4,8)</f>
        <v>55010247</v>
      </c>
    </row>
    <row r="22" spans="1:22" ht="14.4" x14ac:dyDescent="0.3">
      <c r="A22" s="71" t="s">
        <v>321</v>
      </c>
      <c r="B22" s="28" t="str">
        <f>+_xlfn.XLOOKUP(carga[[#This Row],[PACIENTE]],BASE_PACIENTES_2026[PACIENTE],BASE_PACIENTES_2026[CUIL],0,0)</f>
        <v>20 51034844 4</v>
      </c>
      <c r="C22" s="28" t="str">
        <f>+_xlfn.XLOOKUP(carga[[#This Row],[PACIENTE]],BASE_PACIENTES_2026[PACIENTE],BASE_PACIENTES_2026[O. SOCIAL],0,0)</f>
        <v>OSBLYCA (SERVIRED)</v>
      </c>
      <c r="D22" s="28" t="str">
        <f>+_xlfn.XLOOKUP(carga[[#This Row],[PACIENTE]],BASE_PACIENTES_2026[PACIENTE],BASE_PACIENTES_2026[MÓDULO],0,0)</f>
        <v>REHAB.INTENSIVO</v>
      </c>
      <c r="E22" s="45" t="s">
        <v>22</v>
      </c>
      <c r="F22" s="71" t="s">
        <v>1121</v>
      </c>
      <c r="G22" s="71">
        <v>1</v>
      </c>
      <c r="H22" s="71" t="s">
        <v>1138</v>
      </c>
      <c r="I22" s="71" t="s">
        <v>1143</v>
      </c>
      <c r="J22" s="73">
        <v>0.67708333333333337</v>
      </c>
      <c r="K22" s="73" t="s">
        <v>1128</v>
      </c>
      <c r="L22" s="71" t="str">
        <f>+carga[[#This Row],[dia]]</f>
        <v>Jueves</v>
      </c>
      <c r="M22" s="74">
        <f>+carga[[#This Row],[hora]]</f>
        <v>0.67708333333333337</v>
      </c>
      <c r="N22" s="74"/>
      <c r="O22" s="87"/>
      <c r="P22" s="71"/>
      <c r="Q22" s="71"/>
      <c r="R22" s="71"/>
      <c r="S22" s="71"/>
      <c r="T22" s="71"/>
      <c r="U22" s="71" t="str">
        <f>+MID(carga[[#This Row],[CUIL]],4,8)</f>
        <v>51034844</v>
      </c>
    </row>
    <row r="23" spans="1:22" ht="14.4" x14ac:dyDescent="0.3">
      <c r="A23" s="71" t="s">
        <v>874</v>
      </c>
      <c r="B23" s="28" t="str">
        <f>+_xlfn.XLOOKUP(carga[[#This Row],[PACIENTE]],BASE_PACIENTES_2026[PACIENTE],BASE_PACIENTES_2026[CUIL],0,0)</f>
        <v>20 57528226 2</v>
      </c>
      <c r="C23" s="28" t="str">
        <f>+_xlfn.XLOOKUP(carga[[#This Row],[PACIENTE]],BASE_PACIENTES_2026[PACIENTE],BASE_PACIENTES_2026[O. SOCIAL],0,0)</f>
        <v>GEA PREPAGA</v>
      </c>
      <c r="D23" s="66" t="str">
        <f>+_xlfn.XLOOKUP(carga[[#This Row],[PACIENTE]],BASE_PACIENTES_2026[PACIENTE],BASE_PACIENTES_2026[MÓDULO],0,0)</f>
        <v>REHAB.INTENSIVO + CAI</v>
      </c>
      <c r="E23" s="66" t="s">
        <v>22</v>
      </c>
      <c r="F23" s="71" t="s">
        <v>1121</v>
      </c>
      <c r="G23" s="71">
        <v>1</v>
      </c>
      <c r="H23" s="71" t="s">
        <v>1139</v>
      </c>
      <c r="I23" s="71" t="s">
        <v>1143</v>
      </c>
      <c r="J23" s="73">
        <v>0.72916666666666663</v>
      </c>
      <c r="K23" s="73" t="s">
        <v>1126</v>
      </c>
      <c r="L23" s="71" t="str">
        <f>+carga[[#This Row],[dia]]</f>
        <v>Jueves</v>
      </c>
      <c r="M23" s="74">
        <f>+carga[[#This Row],[hora]]</f>
        <v>0.72916666666666663</v>
      </c>
      <c r="N23" s="74"/>
      <c r="O23" s="87"/>
      <c r="P23" s="71"/>
      <c r="Q23" s="71"/>
      <c r="R23" s="71"/>
      <c r="S23" s="71"/>
      <c r="T23" s="71"/>
      <c r="U23" s="71" t="str">
        <f>+MID(carga[[#This Row],[CUIL]],4,8)</f>
        <v>57528226</v>
      </c>
    </row>
    <row r="24" spans="1:22" ht="14.4" x14ac:dyDescent="0.3">
      <c r="A24" s="71" t="s">
        <v>1041</v>
      </c>
      <c r="B24" s="28" t="str">
        <f>+_xlfn.XLOOKUP(carga[[#This Row],[PACIENTE]],BASE_PACIENTES_2026[PACIENTE],BASE_PACIENTES_2026[CUIL],0,0)</f>
        <v>27 47577786 1</v>
      </c>
      <c r="C24" s="28" t="str">
        <f>+_xlfn.XLOOKUP(carga[[#This Row],[PACIENTE]],BASE_PACIENTES_2026[PACIENTE],BASE_PACIENTES_2026[O. SOCIAL],0,0)</f>
        <v>IOSFA</v>
      </c>
      <c r="D24" s="28" t="str">
        <f>+_xlfn.XLOOKUP(carga[[#This Row],[PACIENTE]],BASE_PACIENTES_2026[PACIENTE],BASE_PACIENTES_2026[MÓDULO],0,0)</f>
        <v>REHAB.SIMPLE</v>
      </c>
      <c r="E24" s="45" t="s">
        <v>1069</v>
      </c>
      <c r="F24" s="71" t="s">
        <v>1147</v>
      </c>
      <c r="G24" s="71">
        <v>1</v>
      </c>
      <c r="H24" s="71" t="s">
        <v>1148</v>
      </c>
      <c r="I24" s="71" t="s">
        <v>1118</v>
      </c>
      <c r="J24" s="73">
        <v>0.51041666666666663</v>
      </c>
      <c r="K24" s="73" t="s">
        <v>1140</v>
      </c>
      <c r="L24" s="71" t="str">
        <f>+carga[[#This Row],[dia]]</f>
        <v>Martes</v>
      </c>
      <c r="M24" s="75">
        <f>+carga[[#This Row],[hora]]</f>
        <v>0.51041666666666663</v>
      </c>
      <c r="N24" s="74"/>
      <c r="O24" s="87"/>
      <c r="P24" s="71"/>
      <c r="Q24" s="71"/>
      <c r="R24" s="71"/>
      <c r="S24" s="71"/>
      <c r="T24" s="71"/>
      <c r="U24" s="71" t="str">
        <f>+MID(carga[[#This Row],[CUIL]],4,8)</f>
        <v>47577786</v>
      </c>
    </row>
    <row r="25" spans="1:22" ht="14.4" x14ac:dyDescent="0.3">
      <c r="A25" s="71" t="s">
        <v>737</v>
      </c>
      <c r="B25" s="28" t="str">
        <f>+_xlfn.XLOOKUP(carga[[#This Row],[PACIENTE]],BASE_PACIENTES_2026[PACIENTE],BASE_PACIENTES_2026[CUIL],0,0)</f>
        <v>27 48669102 1</v>
      </c>
      <c r="C25" s="28" t="str">
        <f>+_xlfn.XLOOKUP(carga[[#This Row],[PACIENTE]],BASE_PACIENTES_2026[PACIENTE],BASE_PACIENTES_2026[O. SOCIAL],0,0)</f>
        <v xml:space="preserve">OSPEJ </v>
      </c>
      <c r="D25" s="28" t="str">
        <f>+_xlfn.XLOOKUP(carga[[#This Row],[PACIENTE]],BASE_PACIENTES_2026[PACIENTE],BASE_PACIENTES_2026[MÓDULO],0,0)</f>
        <v>REHAB.SIMPLE</v>
      </c>
      <c r="E25" s="45" t="s">
        <v>22</v>
      </c>
      <c r="F25" s="71" t="s">
        <v>1121</v>
      </c>
      <c r="G25" s="71">
        <v>1</v>
      </c>
      <c r="H25" s="71" t="s">
        <v>1122</v>
      </c>
      <c r="I25" s="71" t="s">
        <v>1143</v>
      </c>
      <c r="J25" s="73">
        <v>0.79166666666666663</v>
      </c>
      <c r="K25" s="73" t="s">
        <v>1124</v>
      </c>
      <c r="L25" s="71" t="str">
        <f>+carga[[#This Row],[dia]]</f>
        <v>Jueves</v>
      </c>
      <c r="M25" s="75">
        <f>+carga[[#This Row],[hora]]</f>
        <v>0.79166666666666663</v>
      </c>
      <c r="N25" s="74"/>
      <c r="O25" s="87"/>
      <c r="P25" s="71"/>
      <c r="Q25" s="71"/>
      <c r="R25" s="71"/>
      <c r="S25" s="71"/>
      <c r="T25" s="71"/>
      <c r="U25" s="71" t="str">
        <f>+MID(carga[[#This Row],[CUIL]],4,8)</f>
        <v>48669102</v>
      </c>
    </row>
    <row r="26" spans="1:22" ht="14.4" x14ac:dyDescent="0.3">
      <c r="A26" s="71" t="s">
        <v>161</v>
      </c>
      <c r="B26" s="28" t="str">
        <f>+_xlfn.XLOOKUP(carga[[#This Row],[PACIENTE]],BASE_PACIENTES_2026[PACIENTE],BASE_PACIENTES_2026[CUIL],0,0)</f>
        <v>20 54476419 6</v>
      </c>
      <c r="C26" s="28" t="str">
        <f>+_xlfn.XLOOKUP(carga[[#This Row],[PACIENTE]],BASE_PACIENTES_2026[PACIENTE],BASE_PACIENTES_2026[O. SOCIAL],0,0)</f>
        <v>OSUTHGRA</v>
      </c>
      <c r="D26" s="28" t="str">
        <f>+_xlfn.XLOOKUP(carga[[#This Row],[PACIENTE]],BASE_PACIENTES_2026[PACIENTE],BASE_PACIENTES_2026[MÓDULO],0,0)</f>
        <v>REHAB.INTENSIVO + CAI</v>
      </c>
      <c r="E26" s="45" t="s">
        <v>22</v>
      </c>
      <c r="F26" s="71" t="s">
        <v>1131</v>
      </c>
      <c r="G26" s="71">
        <v>1</v>
      </c>
      <c r="H26" s="71" t="s">
        <v>1150</v>
      </c>
      <c r="I26" s="71" t="s">
        <v>1133</v>
      </c>
      <c r="J26" s="73">
        <v>0.79166666666666663</v>
      </c>
      <c r="K26" s="73" t="s">
        <v>1119</v>
      </c>
      <c r="L26" s="71" t="str">
        <f>+carga[[#This Row],[dia]]</f>
        <v>Viernes</v>
      </c>
      <c r="M26" s="75">
        <f>+carga[[#This Row],[hora]]</f>
        <v>0.79166666666666663</v>
      </c>
      <c r="N26" s="74"/>
      <c r="O26" s="87"/>
      <c r="P26" s="71"/>
      <c r="Q26" s="71"/>
      <c r="R26" s="71"/>
      <c r="S26" s="71"/>
      <c r="T26" s="71"/>
      <c r="U26" s="71" t="str">
        <f>+MID(carga[[#This Row],[CUIL]],4,8)</f>
        <v>54476419</v>
      </c>
    </row>
    <row r="27" spans="1:22" ht="14.4" x14ac:dyDescent="0.3">
      <c r="A27" s="71"/>
      <c r="B27" s="28">
        <f>+_xlfn.XLOOKUP(carga[[#This Row],[PACIENTE]],BASE_PACIENTES_2026[PACIENTE],BASE_PACIENTES_2026[CUIL],0,0)</f>
        <v>0</v>
      </c>
      <c r="C27" s="28">
        <f>+_xlfn.XLOOKUP(carga[[#This Row],[PACIENTE]],BASE_PACIENTES_2026[PACIENTE],BASE_PACIENTES_2026[O. SOCIAL],0,0)</f>
        <v>0</v>
      </c>
      <c r="D27" s="66">
        <f>+_xlfn.XLOOKUP(carga[[#This Row],[PACIENTE]],BASE_PACIENTES_2026[PACIENTE],BASE_PACIENTES_2026[MÓDULO],0,0)</f>
        <v>0</v>
      </c>
      <c r="E27" s="66"/>
      <c r="F27" s="71"/>
      <c r="G27" s="71"/>
      <c r="H27" s="71"/>
      <c r="I27" s="71"/>
      <c r="J27" s="73"/>
      <c r="K27" s="73"/>
      <c r="L27" s="71">
        <f>+carga[[#This Row],[dia]]</f>
        <v>0</v>
      </c>
      <c r="M27" s="75">
        <f>+carga[[#This Row],[hora]]</f>
        <v>0</v>
      </c>
      <c r="N27" s="74"/>
      <c r="O27" s="87"/>
      <c r="P27" s="71"/>
      <c r="Q27" s="71"/>
      <c r="R27" s="71"/>
      <c r="S27" s="71"/>
      <c r="T27" s="71"/>
      <c r="U27" s="71" t="str">
        <f>+MID(carga[[#This Row],[CUIL]],4,8)</f>
        <v/>
      </c>
    </row>
    <row r="28" spans="1:22" ht="14.4" x14ac:dyDescent="0.3">
      <c r="A28" s="71" t="s">
        <v>206</v>
      </c>
      <c r="B28" s="28" t="str">
        <f>+_xlfn.XLOOKUP(carga[[#This Row],[PACIENTE]],BASE_PACIENTES_2026[PACIENTE],BASE_PACIENTES_2026[CUIL],0,0)</f>
        <v>20 56764235 7</v>
      </c>
      <c r="C28" s="28" t="str">
        <f>+_xlfn.XLOOKUP(carga[[#This Row],[PACIENTE]],BASE_PACIENTES_2026[PACIENTE],BASE_PACIENTES_2026[O. SOCIAL],0,0)</f>
        <v>OSCEP (SIPSSA)</v>
      </c>
      <c r="D28" s="28" t="str">
        <f>+_xlfn.XLOOKUP(carga[[#This Row],[PACIENTE]],BASE_PACIENTES_2026[PACIENTE],BASE_PACIENTES_2026[MÓDULO],0,0)</f>
        <v>REHAB.INTENSIVO + CAI</v>
      </c>
      <c r="E28" s="45" t="s">
        <v>22</v>
      </c>
      <c r="F28" s="71" t="s">
        <v>1121</v>
      </c>
      <c r="G28" s="71">
        <v>1</v>
      </c>
      <c r="H28" s="71" t="s">
        <v>1151</v>
      </c>
      <c r="I28" s="71" t="s">
        <v>1133</v>
      </c>
      <c r="J28" s="73">
        <v>0.67708333333333337</v>
      </c>
      <c r="K28" s="73"/>
      <c r="L28" s="71" t="str">
        <f>+carga[[#This Row],[dia]]</f>
        <v>Viernes</v>
      </c>
      <c r="M28" s="75">
        <f>+carga[[#This Row],[hora]]</f>
        <v>0.67708333333333337</v>
      </c>
      <c r="N28" s="74"/>
      <c r="O28" s="87"/>
      <c r="P28" s="71"/>
      <c r="Q28" s="71"/>
      <c r="R28" s="71"/>
      <c r="S28" s="71"/>
      <c r="T28" s="71"/>
      <c r="U28" s="71" t="str">
        <f>+MID(carga[[#This Row],[CUIL]],4,8)</f>
        <v>56764235</v>
      </c>
    </row>
    <row r="29" spans="1:22" ht="14.4" x14ac:dyDescent="0.3">
      <c r="A29" s="71" t="s">
        <v>48</v>
      </c>
      <c r="B29" s="28" t="str">
        <f>+_xlfn.XLOOKUP(carga[[#This Row],[PACIENTE]],BASE_PACIENTES_2026[PACIENTE],BASE_PACIENTES_2026[CUIL],0,0)</f>
        <v>20 55288753 1</v>
      </c>
      <c r="C29" s="28" t="str">
        <f>+_xlfn.XLOOKUP(carga[[#This Row],[PACIENTE]],BASE_PACIENTES_2026[PACIENTE],BASE_PACIENTES_2026[O. SOCIAL],0,0)</f>
        <v>IOSFA</v>
      </c>
      <c r="D29" s="28" t="str">
        <f>+_xlfn.XLOOKUP(carga[[#This Row],[PACIENTE]],BASE_PACIENTES_2026[PACIENTE],BASE_PACIENTES_2026[MÓDULO],0,0)</f>
        <v>REHAB. SIMPLE + CAI</v>
      </c>
      <c r="E29" s="45" t="s">
        <v>22</v>
      </c>
      <c r="F29" s="71" t="s">
        <v>1121</v>
      </c>
      <c r="G29" s="71">
        <v>1</v>
      </c>
      <c r="H29" s="71" t="s">
        <v>1122</v>
      </c>
      <c r="I29" s="71" t="s">
        <v>1141</v>
      </c>
      <c r="J29" s="73">
        <v>0.79166666666666663</v>
      </c>
      <c r="K29" s="73" t="s">
        <v>1124</v>
      </c>
      <c r="L29" s="71" t="str">
        <f>+carga[[#This Row],[dia]]</f>
        <v>Miercoles</v>
      </c>
      <c r="M29" s="75">
        <f>+carga[[#This Row],[hora]]</f>
        <v>0.79166666666666663</v>
      </c>
      <c r="N29" s="74"/>
      <c r="O29" s="87"/>
      <c r="P29" s="71"/>
      <c r="Q29" s="71"/>
      <c r="R29" s="71"/>
      <c r="S29" s="71"/>
      <c r="T29" s="71"/>
      <c r="U29" s="71" t="str">
        <f>+MID(carga[[#This Row],[CUIL]],4,8)</f>
        <v>55288753</v>
      </c>
    </row>
    <row r="30" spans="1:22" ht="14.4" x14ac:dyDescent="0.3">
      <c r="A30" s="71" t="s">
        <v>42</v>
      </c>
      <c r="B30" s="28" t="str">
        <f>+_xlfn.XLOOKUP(carga[[#This Row],[PACIENTE]],BASE_PACIENTES_2026[PACIENTE],BASE_PACIENTES_2026[CUIL],0,0)</f>
        <v>20 53627821 5</v>
      </c>
      <c r="C30" s="28" t="str">
        <f>+_xlfn.XLOOKUP(carga[[#This Row],[PACIENTE]],BASE_PACIENTES_2026[PACIENTE],BASE_PACIENTES_2026[O. SOCIAL],0,0)</f>
        <v>IOSFA</v>
      </c>
      <c r="D30" s="28" t="str">
        <f>+_xlfn.XLOOKUP(carga[[#This Row],[PACIENTE]],BASE_PACIENTES_2026[PACIENTE],BASE_PACIENTES_2026[MÓDULO],0,0)</f>
        <v>REHAB. SIMPLE + CAI</v>
      </c>
      <c r="E30" s="45" t="s">
        <v>22</v>
      </c>
      <c r="F30" s="71" t="s">
        <v>1121</v>
      </c>
      <c r="G30" s="71">
        <v>1</v>
      </c>
      <c r="H30" s="71" t="s">
        <v>1125</v>
      </c>
      <c r="I30" s="71" t="s">
        <v>1133</v>
      </c>
      <c r="J30" s="73">
        <v>0.76041666666666663</v>
      </c>
      <c r="K30" s="73" t="s">
        <v>1126</v>
      </c>
      <c r="L30" s="71" t="str">
        <f>+carga[[#This Row],[dia]]</f>
        <v>Viernes</v>
      </c>
      <c r="M30" s="75">
        <f>+carga[[#This Row],[hora]]</f>
        <v>0.76041666666666663</v>
      </c>
      <c r="N30" s="74"/>
      <c r="O30" s="87"/>
      <c r="P30" s="71"/>
      <c r="Q30" s="71"/>
      <c r="R30" s="71"/>
      <c r="S30" s="71"/>
      <c r="T30" s="71"/>
      <c r="U30" s="71" t="str">
        <f>+MID(carga[[#This Row],[CUIL]],4,8)</f>
        <v>53627821</v>
      </c>
    </row>
    <row r="31" spans="1:22" ht="14.4" x14ac:dyDescent="0.3">
      <c r="A31" s="71" t="s">
        <v>605</v>
      </c>
      <c r="B31" s="28" t="str">
        <f>+_xlfn.XLOOKUP(carga[[#This Row],[PACIENTE]],BASE_PACIENTES_2026[PACIENTE],BASE_PACIENTES_2026[CUIL],0,0)</f>
        <v>20 52962677 1</v>
      </c>
      <c r="C31" s="28" t="str">
        <f>+_xlfn.XLOOKUP(carga[[#This Row],[PACIENTE]],BASE_PACIENTES_2026[PACIENTE],BASE_PACIENTES_2026[O. SOCIAL],0,0)</f>
        <v xml:space="preserve">OSPEJ </v>
      </c>
      <c r="D31" s="66" t="str">
        <f>+_xlfn.XLOOKUP(carga[[#This Row],[PACIENTE]],BASE_PACIENTES_2026[PACIENTE],BASE_PACIENTES_2026[MÓDULO],0,0)</f>
        <v>REHAB.SIMPLE</v>
      </c>
      <c r="E31" s="66" t="s">
        <v>22</v>
      </c>
      <c r="F31" s="71" t="s">
        <v>1121</v>
      </c>
      <c r="G31" s="71">
        <v>1</v>
      </c>
      <c r="H31" s="71" t="s">
        <v>1151</v>
      </c>
      <c r="I31" s="71" t="s">
        <v>1133</v>
      </c>
      <c r="J31" s="73">
        <v>0.76041666666666663</v>
      </c>
      <c r="K31" s="73"/>
      <c r="L31" s="71" t="str">
        <f>+carga[[#This Row],[dia]]</f>
        <v>Viernes</v>
      </c>
      <c r="M31" s="75">
        <f>+carga[[#This Row],[hora]]</f>
        <v>0.76041666666666663</v>
      </c>
      <c r="N31" s="74"/>
      <c r="O31" s="87"/>
      <c r="P31" s="71"/>
      <c r="Q31" s="71"/>
      <c r="R31" s="71"/>
      <c r="S31" s="71"/>
      <c r="T31" s="71"/>
      <c r="U31" s="71" t="str">
        <f>+MID(carga[[#This Row],[CUIL]],4,8)</f>
        <v>52962677</v>
      </c>
    </row>
    <row r="32" spans="1:22" ht="14.4" x14ac:dyDescent="0.3">
      <c r="A32" s="71" t="s">
        <v>489</v>
      </c>
      <c r="B32" s="28" t="str">
        <f>+_xlfn.XLOOKUP(carga[[#This Row],[PACIENTE]],BASE_PACIENTES_2026[PACIENTE],BASE_PACIENTES_2026[CUIL],0,0)</f>
        <v>27 55522620 4</v>
      </c>
      <c r="C32" s="28" t="str">
        <f>+_xlfn.XLOOKUP(carga[[#This Row],[PACIENTE]],BASE_PACIENTES_2026[PACIENTE],BASE_PACIENTES_2026[O. SOCIAL],0,0)</f>
        <v xml:space="preserve">OSPENA </v>
      </c>
      <c r="D32" s="66" t="str">
        <f>+_xlfn.XLOOKUP(carga[[#This Row],[PACIENTE]],BASE_PACIENTES_2026[PACIENTE],BASE_PACIENTES_2026[MÓDULO],0,0)</f>
        <v>REHAB.INTENSIVO + CAI</v>
      </c>
      <c r="E32" s="66" t="s">
        <v>11</v>
      </c>
      <c r="F32" s="71" t="s">
        <v>1121</v>
      </c>
      <c r="G32" s="71">
        <v>1</v>
      </c>
      <c r="H32" s="71" t="s">
        <v>1138</v>
      </c>
      <c r="I32" s="71" t="s">
        <v>1118</v>
      </c>
      <c r="J32" s="73">
        <v>0.33333333333333331</v>
      </c>
      <c r="K32" s="73" t="s">
        <v>1128</v>
      </c>
      <c r="L32" s="71" t="str">
        <f>+carga[[#This Row],[dia]]</f>
        <v>Martes</v>
      </c>
      <c r="M32" s="75">
        <f>+carga[[#This Row],[hora]]</f>
        <v>0.33333333333333331</v>
      </c>
      <c r="N32" s="74"/>
      <c r="O32" s="87"/>
      <c r="P32" s="71"/>
      <c r="Q32" s="71"/>
      <c r="R32" s="71"/>
      <c r="S32" s="71"/>
      <c r="T32" s="71"/>
      <c r="U32" s="71" t="str">
        <f>+MID(carga[[#This Row],[CUIL]],4,8)</f>
        <v>55522620</v>
      </c>
    </row>
    <row r="33" spans="1:21" ht="14.4" x14ac:dyDescent="0.3">
      <c r="A33" s="71" t="s">
        <v>523</v>
      </c>
      <c r="B33" s="28" t="str">
        <f>+_xlfn.XLOOKUP(carga[[#This Row],[PACIENTE]],BASE_PACIENTES_2026[PACIENTE],BASE_PACIENTES_2026[CUIL],0,0)</f>
        <v>20 58557370 2</v>
      </c>
      <c r="C33" s="28" t="str">
        <f>+_xlfn.XLOOKUP(carga[[#This Row],[PACIENTE]],BASE_PACIENTES_2026[PACIENTE],BASE_PACIENTES_2026[O. SOCIAL],0,0)</f>
        <v xml:space="preserve">OSTACC </v>
      </c>
      <c r="D33" s="66" t="str">
        <f>+_xlfn.XLOOKUP(carga[[#This Row],[PACIENTE]],BASE_PACIENTES_2026[PACIENTE],BASE_PACIENTES_2026[MÓDULO],0,0)</f>
        <v>REHAB.INTENSIVO + CAI</v>
      </c>
      <c r="E33" s="66" t="s">
        <v>11</v>
      </c>
      <c r="F33" s="71" t="s">
        <v>1121</v>
      </c>
      <c r="G33" s="71">
        <v>1</v>
      </c>
      <c r="H33" s="71" t="s">
        <v>1138</v>
      </c>
      <c r="I33" s="71" t="s">
        <v>1118</v>
      </c>
      <c r="J33" s="73">
        <v>0.47916666666666669</v>
      </c>
      <c r="K33" s="73" t="s">
        <v>1128</v>
      </c>
      <c r="L33" s="71" t="str">
        <f>+carga[[#This Row],[dia]]</f>
        <v>Martes</v>
      </c>
      <c r="M33" s="75">
        <f>+carga[[#This Row],[hora]]</f>
        <v>0.47916666666666669</v>
      </c>
      <c r="N33" s="74"/>
      <c r="O33" s="87"/>
      <c r="P33" s="71"/>
      <c r="Q33" s="71"/>
      <c r="R33" s="71"/>
      <c r="S33" s="71"/>
      <c r="T33" s="71"/>
      <c r="U33" s="71" t="str">
        <f>+MID(carga[[#This Row],[CUIL]],4,8)</f>
        <v>58557370</v>
      </c>
    </row>
    <row r="34" spans="1:21" ht="14.4" x14ac:dyDescent="0.3">
      <c r="A34" s="71" t="s">
        <v>290</v>
      </c>
      <c r="B34" s="28" t="str">
        <f>+_xlfn.XLOOKUP(carga[[#This Row],[PACIENTE]],BASE_PACIENTES_2026[PACIENTE],BASE_PACIENTES_2026[CUIL],0,0)</f>
        <v>23 57744491 9</v>
      </c>
      <c r="C34" s="28" t="str">
        <f>+_xlfn.XLOOKUP(carga[[#This Row],[PACIENTE]],BASE_PACIENTES_2026[PACIENTE],BASE_PACIENTES_2026[O. SOCIAL],0,0)</f>
        <v>OSPE</v>
      </c>
      <c r="D34" s="28" t="str">
        <f>+_xlfn.XLOOKUP(carga[[#This Row],[PACIENTE]],BASE_PACIENTES_2026[PACIENTE],BASE_PACIENTES_2026[MÓDULO],0,0)</f>
        <v>REHAB.INTENSIVO + CAI</v>
      </c>
      <c r="E34" s="45" t="s">
        <v>11</v>
      </c>
      <c r="F34" s="71" t="s">
        <v>1121</v>
      </c>
      <c r="G34" s="71">
        <v>1</v>
      </c>
      <c r="H34" s="71" t="s">
        <v>1138</v>
      </c>
      <c r="I34" s="71" t="s">
        <v>1118</v>
      </c>
      <c r="J34" s="73">
        <v>0.36458333333333331</v>
      </c>
      <c r="K34" s="73" t="s">
        <v>1128</v>
      </c>
      <c r="L34" s="71" t="str">
        <f>+carga[[#This Row],[dia]]</f>
        <v>Martes</v>
      </c>
      <c r="M34" s="75">
        <f>+carga[[#This Row],[hora]]</f>
        <v>0.36458333333333331</v>
      </c>
      <c r="N34" s="74"/>
      <c r="O34" s="87"/>
      <c r="P34" s="71"/>
      <c r="Q34" s="71"/>
      <c r="R34" s="71"/>
      <c r="S34" s="71"/>
      <c r="T34" s="71"/>
      <c r="U34" s="71" t="str">
        <f>+MID(carga[[#This Row],[CUIL]],4,8)</f>
        <v>57744491</v>
      </c>
    </row>
    <row r="35" spans="1:21" ht="14.4" x14ac:dyDescent="0.3">
      <c r="A35" s="71" t="s">
        <v>857</v>
      </c>
      <c r="B35" s="28" t="str">
        <f>+_xlfn.XLOOKUP(carga[[#This Row],[PACIENTE]],BASE_PACIENTES_2026[PACIENTE],BASE_PACIENTES_2026[CUIL],0,0)</f>
        <v>20 57944434 8</v>
      </c>
      <c r="C35" s="28" t="str">
        <f>+_xlfn.XLOOKUP(carga[[#This Row],[PACIENTE]],BASE_PACIENTES_2026[PACIENTE],BASE_PACIENTES_2026[O. SOCIAL],0,0)</f>
        <v>MEDIFÉ</v>
      </c>
      <c r="D35" s="28" t="str">
        <f>+_xlfn.XLOOKUP(carga[[#This Row],[PACIENTE]],BASE_PACIENTES_2026[PACIENTE],BASE_PACIENTES_2026[MÓDULO],0,0)</f>
        <v>REHAB. SIMPLE + CAI</v>
      </c>
      <c r="E35" s="45" t="s">
        <v>11</v>
      </c>
      <c r="F35" s="71" t="s">
        <v>1121</v>
      </c>
      <c r="G35" s="71">
        <v>1</v>
      </c>
      <c r="H35" s="71" t="s">
        <v>1138</v>
      </c>
      <c r="I35" s="71" t="s">
        <v>1118</v>
      </c>
      <c r="J35" s="73">
        <v>0.36458333333333331</v>
      </c>
      <c r="K35" s="73" t="s">
        <v>1128</v>
      </c>
      <c r="L35" s="71" t="str">
        <f>+carga[[#This Row],[dia]]</f>
        <v>Martes</v>
      </c>
      <c r="M35" s="75">
        <f>+carga[[#This Row],[hora]]</f>
        <v>0.36458333333333331</v>
      </c>
      <c r="N35" s="74"/>
      <c r="O35" s="87"/>
      <c r="P35" s="71"/>
      <c r="Q35" s="71"/>
      <c r="R35" s="71"/>
      <c r="S35" s="71"/>
      <c r="T35" s="71"/>
      <c r="U35" s="71" t="str">
        <f>+MID(carga[[#This Row],[CUIL]],4,8)</f>
        <v>57944434</v>
      </c>
    </row>
    <row r="36" spans="1:21" ht="14.4" x14ac:dyDescent="0.3">
      <c r="A36" s="71" t="s">
        <v>788</v>
      </c>
      <c r="B36" s="28" t="str">
        <f>+_xlfn.XLOOKUP(carga[[#This Row],[PACIENTE]],BASE_PACIENTES_2026[PACIENTE],BASE_PACIENTES_2026[CUIL],0,0)</f>
        <v>27 56063303 9</v>
      </c>
      <c r="C36" s="28" t="str">
        <f>+_xlfn.XLOOKUP(carga[[#This Row],[PACIENTE]],BASE_PACIENTES_2026[PACIENTE],BASE_PACIENTES_2026[O. SOCIAL],0,0)</f>
        <v xml:space="preserve">OSPEJ </v>
      </c>
      <c r="D36" s="28" t="str">
        <f>+_xlfn.XLOOKUP(carga[[#This Row],[PACIENTE]],BASE_PACIENTES_2026[PACIENTE],BASE_PACIENTES_2026[MÓDULO],0,0)</f>
        <v>REHAB.INTENSIVO + CAI</v>
      </c>
      <c r="E36" s="45" t="s">
        <v>11</v>
      </c>
      <c r="F36" s="71" t="s">
        <v>1121</v>
      </c>
      <c r="G36" s="71">
        <v>1</v>
      </c>
      <c r="H36" s="71" t="s">
        <v>1138</v>
      </c>
      <c r="I36" s="71" t="s">
        <v>1118</v>
      </c>
      <c r="J36" s="73">
        <v>0.39583333333333331</v>
      </c>
      <c r="K36" s="73" t="s">
        <v>1128</v>
      </c>
      <c r="L36" s="71" t="str">
        <f>+carga[[#This Row],[dia]]</f>
        <v>Martes</v>
      </c>
      <c r="M36" s="75">
        <f>+carga[[#This Row],[hora]]</f>
        <v>0.39583333333333331</v>
      </c>
      <c r="N36" s="74"/>
      <c r="O36" s="87"/>
      <c r="P36" s="71"/>
      <c r="Q36" s="71"/>
      <c r="R36" s="71"/>
      <c r="S36" s="71"/>
      <c r="T36" s="71"/>
      <c r="U36" s="71" t="str">
        <f>+MID(carga[[#This Row],[CUIL]],4,8)</f>
        <v>56063303</v>
      </c>
    </row>
    <row r="37" spans="1:21" ht="14.4" x14ac:dyDescent="0.3">
      <c r="A37" s="71" t="s">
        <v>365</v>
      </c>
      <c r="B37" s="28" t="str">
        <f>+_xlfn.XLOOKUP(carga[[#This Row],[PACIENTE]],BASE_PACIENTES_2026[PACIENTE],BASE_PACIENTES_2026[CUIL],0,0)</f>
        <v>20 54306562 6</v>
      </c>
      <c r="C37" s="28" t="str">
        <f>+_xlfn.XLOOKUP(carga[[#This Row],[PACIENTE]],BASE_PACIENTES_2026[PACIENTE],BASE_PACIENTES_2026[O. SOCIAL],0,0)</f>
        <v>OSPICAL</v>
      </c>
      <c r="D37" s="28" t="str">
        <f>+_xlfn.XLOOKUP(carga[[#This Row],[PACIENTE]],BASE_PACIENTES_2026[PACIENTE],BASE_PACIENTES_2026[MÓDULO],0,0)</f>
        <v>REHAB.INTENSIVO + CAI</v>
      </c>
      <c r="E37" s="45" t="s">
        <v>11</v>
      </c>
      <c r="F37" s="71" t="s">
        <v>1121</v>
      </c>
      <c r="G37" s="71">
        <v>1</v>
      </c>
      <c r="H37" s="71" t="s">
        <v>1138</v>
      </c>
      <c r="I37" s="71" t="s">
        <v>1118</v>
      </c>
      <c r="J37" s="73">
        <v>0.44791666666666669</v>
      </c>
      <c r="K37" s="73" t="s">
        <v>1128</v>
      </c>
      <c r="L37" s="71" t="str">
        <f>+carga[[#This Row],[dia]]</f>
        <v>Martes</v>
      </c>
      <c r="M37" s="75">
        <f>+carga[[#This Row],[hora]]</f>
        <v>0.44791666666666669</v>
      </c>
      <c r="N37" s="74"/>
      <c r="O37" s="87"/>
      <c r="P37" s="71"/>
      <c r="Q37" s="71"/>
      <c r="R37" s="71"/>
      <c r="S37" s="71"/>
      <c r="T37" s="71"/>
      <c r="U37" s="71" t="str">
        <f>+MID(carga[[#This Row],[CUIL]],4,8)</f>
        <v>54306562</v>
      </c>
    </row>
    <row r="38" spans="1:21" ht="14.4" x14ac:dyDescent="0.3">
      <c r="A38" s="71" t="s">
        <v>707</v>
      </c>
      <c r="B38" s="28" t="str">
        <f>+_xlfn.XLOOKUP(carga[[#This Row],[PACIENTE]],BASE_PACIENTES_2026[PACIENTE],BASE_PACIENTES_2026[CUIL],0,0)</f>
        <v>20 54072524 2</v>
      </c>
      <c r="C38" s="28" t="str">
        <f>+_xlfn.XLOOKUP(carga[[#This Row],[PACIENTE]],BASE_PACIENTES_2026[PACIENTE],BASE_PACIENTES_2026[O. SOCIAL],0,0)</f>
        <v xml:space="preserve">OSTACC </v>
      </c>
      <c r="D38" s="28" t="str">
        <f>+_xlfn.XLOOKUP(carga[[#This Row],[PACIENTE]],BASE_PACIENTES_2026[PACIENTE],BASE_PACIENTES_2026[MÓDULO],0,0)</f>
        <v>REHAB.INTENSIVO + CAI</v>
      </c>
      <c r="E38" s="45" t="s">
        <v>11</v>
      </c>
      <c r="F38" s="71" t="s">
        <v>1121</v>
      </c>
      <c r="G38" s="71">
        <v>1</v>
      </c>
      <c r="H38" s="71" t="s">
        <v>1127</v>
      </c>
      <c r="I38" s="71" t="s">
        <v>1123</v>
      </c>
      <c r="J38" s="73">
        <v>0.44791666666666669</v>
      </c>
      <c r="K38" s="73" t="s">
        <v>1137</v>
      </c>
      <c r="L38" s="71" t="str">
        <f>+carga[[#This Row],[dia]]</f>
        <v>Lunes</v>
      </c>
      <c r="M38" s="75">
        <f>+carga[[#This Row],[hora]]</f>
        <v>0.44791666666666669</v>
      </c>
      <c r="N38" s="74"/>
      <c r="O38" s="87"/>
      <c r="P38" s="71"/>
      <c r="Q38" s="71"/>
      <c r="R38" s="71"/>
      <c r="S38" s="71"/>
      <c r="T38" s="71"/>
      <c r="U38" s="71" t="str">
        <f>+MID(carga[[#This Row],[CUIL]],4,8)</f>
        <v>54072524</v>
      </c>
    </row>
    <row r="39" spans="1:21" ht="14.4" x14ac:dyDescent="0.3">
      <c r="A39" s="71" t="s">
        <v>950</v>
      </c>
      <c r="B39" s="28" t="str">
        <f>+_xlfn.XLOOKUP(carga[[#This Row],[PACIENTE]],BASE_PACIENTES_2026[PACIENTE],BASE_PACIENTES_2026[CUIL],0,0)</f>
        <v>20 56246858 8</v>
      </c>
      <c r="C39" s="28" t="str">
        <f>+_xlfn.XLOOKUP(carga[[#This Row],[PACIENTE]],BASE_PACIENTES_2026[PACIENTE],BASE_PACIENTES_2026[O. SOCIAL],0,0)</f>
        <v>OSGUIN (SERVIRED)</v>
      </c>
      <c r="D39" s="66" t="str">
        <f>+_xlfn.XLOOKUP(carga[[#This Row],[PACIENTE]],BASE_PACIENTES_2026[PACIENTE],BASE_PACIENTES_2026[MÓDULO],0,0)</f>
        <v>REHAB.INTENSIVO + CAI</v>
      </c>
      <c r="E39" s="66" t="s">
        <v>1069</v>
      </c>
      <c r="F39" s="71" t="s">
        <v>1121</v>
      </c>
      <c r="G39" s="71">
        <v>1</v>
      </c>
      <c r="H39" s="71" t="s">
        <v>1122</v>
      </c>
      <c r="I39" s="71" t="s">
        <v>1141</v>
      </c>
      <c r="J39" s="73">
        <v>0.39583333333333331</v>
      </c>
      <c r="K39" s="73" t="s">
        <v>1152</v>
      </c>
      <c r="L39" s="71" t="str">
        <f>+carga[[#This Row],[dia]]</f>
        <v>Miercoles</v>
      </c>
      <c r="M39" s="75">
        <f>+carga[[#This Row],[hora]]</f>
        <v>0.39583333333333331</v>
      </c>
      <c r="N39" s="74"/>
      <c r="O39" s="87"/>
      <c r="P39" s="71"/>
      <c r="Q39" s="71"/>
      <c r="R39" s="71"/>
      <c r="S39" s="71"/>
      <c r="T39" s="71"/>
      <c r="U39" s="71" t="str">
        <f>+MID(carga[[#This Row],[CUIL]],4,8)</f>
        <v>56246858</v>
      </c>
    </row>
    <row r="40" spans="1:21" ht="14.4" x14ac:dyDescent="0.3">
      <c r="A40" s="71" t="s">
        <v>1041</v>
      </c>
      <c r="B40" s="28" t="str">
        <f>+_xlfn.XLOOKUP(carga[[#This Row],[PACIENTE]],BASE_PACIENTES_2026[PACIENTE],BASE_PACIENTES_2026[CUIL],0,0)</f>
        <v>27 47577786 1</v>
      </c>
      <c r="C40" s="28" t="str">
        <f>+_xlfn.XLOOKUP(carga[[#This Row],[PACIENTE]],BASE_PACIENTES_2026[PACIENTE],BASE_PACIENTES_2026[O. SOCIAL],0,0)</f>
        <v>IOSFA</v>
      </c>
      <c r="D40" s="66" t="str">
        <f>+_xlfn.XLOOKUP(carga[[#This Row],[PACIENTE]],BASE_PACIENTES_2026[PACIENTE],BASE_PACIENTES_2026[MÓDULO],0,0)</f>
        <v>REHAB.SIMPLE</v>
      </c>
      <c r="E40" s="66" t="s">
        <v>1069</v>
      </c>
      <c r="F40" s="71" t="s">
        <v>1147</v>
      </c>
      <c r="G40" s="71">
        <v>1</v>
      </c>
      <c r="H40" s="71" t="s">
        <v>1148</v>
      </c>
      <c r="I40" s="71" t="s">
        <v>1143</v>
      </c>
      <c r="J40" s="73">
        <v>0.51041666666666663</v>
      </c>
      <c r="K40" s="73" t="s">
        <v>1140</v>
      </c>
      <c r="L40" s="71" t="str">
        <f>+carga[[#This Row],[dia]]</f>
        <v>Jueves</v>
      </c>
      <c r="M40" s="75">
        <f>+carga[[#This Row],[hora]]</f>
        <v>0.51041666666666663</v>
      </c>
      <c r="N40" s="74"/>
      <c r="O40" s="87"/>
      <c r="P40" s="71"/>
      <c r="Q40" s="71"/>
      <c r="R40" s="71"/>
      <c r="S40" s="71"/>
      <c r="T40" s="71"/>
      <c r="U40" s="71" t="str">
        <f>+MID(carga[[#This Row],[CUIL]],4,8)</f>
        <v>47577786</v>
      </c>
    </row>
    <row r="41" spans="1:21" ht="14.4" x14ac:dyDescent="0.3">
      <c r="A41" s="71" t="s">
        <v>483</v>
      </c>
      <c r="B41" s="28" t="str">
        <f>+_xlfn.XLOOKUP(carga[[#This Row],[PACIENTE]],BASE_PACIENTES_2026[PACIENTE],BASE_PACIENTES_2026[CUIL],0,0)</f>
        <v>20 57945650 8</v>
      </c>
      <c r="C41" s="28" t="str">
        <f>+_xlfn.XLOOKUP(carga[[#This Row],[PACIENTE]],BASE_PACIENTES_2026[PACIENTE],BASE_PACIENTES_2026[O. SOCIAL],0,0)</f>
        <v xml:space="preserve">OSPENA </v>
      </c>
      <c r="D41" s="66" t="str">
        <f>+_xlfn.XLOOKUP(carga[[#This Row],[PACIENTE]],BASE_PACIENTES_2026[PACIENTE],BASE_PACIENTES_2026[MÓDULO],0,0)</f>
        <v>REHAB.INTENSIVO + CAI</v>
      </c>
      <c r="E41" s="66" t="s">
        <v>22</v>
      </c>
      <c r="F41" s="71" t="s">
        <v>1121</v>
      </c>
      <c r="G41" s="71">
        <v>1</v>
      </c>
      <c r="H41" s="71" t="s">
        <v>1138</v>
      </c>
      <c r="I41" s="71" t="s">
        <v>1118</v>
      </c>
      <c r="J41" s="73">
        <v>0.67708333333333337</v>
      </c>
      <c r="K41" s="73" t="s">
        <v>1128</v>
      </c>
      <c r="L41" s="71" t="str">
        <f>+carga[[#This Row],[dia]]</f>
        <v>Martes</v>
      </c>
      <c r="M41" s="75">
        <f>+carga[[#This Row],[hora]]</f>
        <v>0.67708333333333337</v>
      </c>
      <c r="N41" s="74"/>
      <c r="O41" s="87"/>
      <c r="P41" s="71"/>
      <c r="Q41" s="71"/>
      <c r="R41" s="71"/>
      <c r="S41" s="71"/>
      <c r="T41" s="71"/>
      <c r="U41" s="71" t="str">
        <f>+MID(carga[[#This Row],[CUIL]],4,8)</f>
        <v>57945650</v>
      </c>
    </row>
    <row r="42" spans="1:21" ht="14.4" x14ac:dyDescent="0.3">
      <c r="A42" s="71" t="s">
        <v>315</v>
      </c>
      <c r="B42" s="28" t="str">
        <f>+_xlfn.XLOOKUP(carga[[#This Row],[PACIENTE]],BASE_PACIENTES_2026[PACIENTE],BASE_PACIENTES_2026[CUIL],0,0)</f>
        <v>20 57944458 5</v>
      </c>
      <c r="C42" s="28" t="str">
        <f>+_xlfn.XLOOKUP(carga[[#This Row],[PACIENTE]],BASE_PACIENTES_2026[PACIENTE],BASE_PACIENTES_2026[O. SOCIAL],0,0)</f>
        <v>OSPECON</v>
      </c>
      <c r="D42" s="28" t="str">
        <f>+_xlfn.XLOOKUP(carga[[#This Row],[PACIENTE]],BASE_PACIENTES_2026[PACIENTE],BASE_PACIENTES_2026[MÓDULO],0,0)</f>
        <v>REHAB.INTENSIVO + CAI</v>
      </c>
      <c r="E42" s="45" t="s">
        <v>22</v>
      </c>
      <c r="F42" s="71" t="s">
        <v>1121</v>
      </c>
      <c r="G42" s="71">
        <v>1</v>
      </c>
      <c r="H42" s="71" t="s">
        <v>1138</v>
      </c>
      <c r="I42" s="71" t="s">
        <v>1118</v>
      </c>
      <c r="J42" s="73">
        <v>0.72916666666666663</v>
      </c>
      <c r="K42" s="73" t="s">
        <v>1128</v>
      </c>
      <c r="L42" s="71" t="str">
        <f>+carga[[#This Row],[dia]]</f>
        <v>Martes</v>
      </c>
      <c r="M42" s="75">
        <f>+carga[[#This Row],[hora]]</f>
        <v>0.72916666666666663</v>
      </c>
      <c r="N42" s="74"/>
      <c r="O42" s="87"/>
      <c r="P42" s="71"/>
      <c r="Q42" s="71"/>
      <c r="R42" s="71"/>
      <c r="S42" s="71"/>
      <c r="T42" s="71"/>
      <c r="U42" s="71" t="str">
        <f>+MID(carga[[#This Row],[CUIL]],4,8)</f>
        <v>57944458</v>
      </c>
    </row>
    <row r="43" spans="1:21" ht="14.4" x14ac:dyDescent="0.3">
      <c r="A43" s="71" t="s">
        <v>761</v>
      </c>
      <c r="B43" s="28" t="str">
        <f>+_xlfn.XLOOKUP(carga[[#This Row],[PACIENTE]],BASE_PACIENTES_2026[PACIENTE],BASE_PACIENTES_2026[CUIL],0,0)</f>
        <v>20 53669535 5</v>
      </c>
      <c r="C43" s="28" t="str">
        <f>+_xlfn.XLOOKUP(carga[[#This Row],[PACIENTE]],BASE_PACIENTES_2026[PACIENTE],BASE_PACIENTES_2026[O. SOCIAL],0,0)</f>
        <v xml:space="preserve">OSPEJ </v>
      </c>
      <c r="D43" s="28" t="str">
        <f>+_xlfn.XLOOKUP(carga[[#This Row],[PACIENTE]],BASE_PACIENTES_2026[PACIENTE],BASE_PACIENTES_2026[MÓDULO],0,0)</f>
        <v>REHAB.INTENSIVO</v>
      </c>
      <c r="E43" s="45" t="s">
        <v>22</v>
      </c>
      <c r="F43" s="71" t="s">
        <v>1121</v>
      </c>
      <c r="G43" s="71">
        <v>1</v>
      </c>
      <c r="H43" s="71" t="s">
        <v>1138</v>
      </c>
      <c r="I43" s="71" t="s">
        <v>1118</v>
      </c>
      <c r="J43" s="73">
        <v>0.76041666666666663</v>
      </c>
      <c r="K43" s="73" t="s">
        <v>1128</v>
      </c>
      <c r="L43" s="71" t="str">
        <f>+carga[[#This Row],[dia]]</f>
        <v>Martes</v>
      </c>
      <c r="M43" s="75">
        <f>+carga[[#This Row],[hora]]</f>
        <v>0.76041666666666663</v>
      </c>
      <c r="N43" s="74"/>
      <c r="O43" s="87"/>
      <c r="P43" s="71"/>
      <c r="Q43" s="71"/>
      <c r="R43" s="71"/>
      <c r="S43" s="71"/>
      <c r="T43" s="71"/>
      <c r="U43" s="71" t="str">
        <f>+MID(carga[[#This Row],[CUIL]],4,8)</f>
        <v>53669535</v>
      </c>
    </row>
    <row r="44" spans="1:21" ht="14.4" x14ac:dyDescent="0.3">
      <c r="A44" s="71" t="s">
        <v>42</v>
      </c>
      <c r="B44" s="28" t="str">
        <f>+_xlfn.XLOOKUP(carga[[#This Row],[PACIENTE]],BASE_PACIENTES_2026[PACIENTE],BASE_PACIENTES_2026[CUIL],0,0)</f>
        <v>20 53627821 5</v>
      </c>
      <c r="C44" s="28" t="str">
        <f>+_xlfn.XLOOKUP(carga[[#This Row],[PACIENTE]],BASE_PACIENTES_2026[PACIENTE],BASE_PACIENTES_2026[O. SOCIAL],0,0)</f>
        <v>IOSFA</v>
      </c>
      <c r="D44" s="28" t="str">
        <f>+_xlfn.XLOOKUP(carga[[#This Row],[PACIENTE]],BASE_PACIENTES_2026[PACIENTE],BASE_PACIENTES_2026[MÓDULO],0,0)</f>
        <v>REHAB. SIMPLE + CAI</v>
      </c>
      <c r="E44" s="45" t="s">
        <v>22</v>
      </c>
      <c r="F44" s="71" t="s">
        <v>1121</v>
      </c>
      <c r="G44" s="71">
        <v>1</v>
      </c>
      <c r="H44" s="71" t="s">
        <v>1138</v>
      </c>
      <c r="I44" s="71" t="s">
        <v>1118</v>
      </c>
      <c r="J44" s="73">
        <v>0.76041666666666663</v>
      </c>
      <c r="K44" s="73" t="s">
        <v>1128</v>
      </c>
      <c r="L44" s="71" t="str">
        <f>+carga[[#This Row],[dia]]</f>
        <v>Martes</v>
      </c>
      <c r="M44" s="75">
        <f>+carga[[#This Row],[hora]]</f>
        <v>0.76041666666666663</v>
      </c>
      <c r="N44" s="74"/>
      <c r="O44" s="87"/>
      <c r="P44" s="71"/>
      <c r="Q44" s="71"/>
      <c r="R44" s="71"/>
      <c r="S44" s="71"/>
      <c r="T44" s="71"/>
      <c r="U44" s="71" t="str">
        <f>+MID(carga[[#This Row],[CUIL]],4,8)</f>
        <v>53627821</v>
      </c>
    </row>
    <row r="45" spans="1:21" ht="14.4" x14ac:dyDescent="0.3">
      <c r="A45" s="71" t="s">
        <v>30</v>
      </c>
      <c r="B45" s="28" t="str">
        <f>+_xlfn.XLOOKUP(carga[[#This Row],[PACIENTE]],BASE_PACIENTES_2026[PACIENTE],BASE_PACIENTES_2026[CUIL],0,0)</f>
        <v>20 57566237 5</v>
      </c>
      <c r="C45" s="28" t="str">
        <f>+_xlfn.XLOOKUP(carga[[#This Row],[PACIENTE]],BASE_PACIENTES_2026[PACIENTE],BASE_PACIENTES_2026[O. SOCIAL],0,0)</f>
        <v>IOSFA</v>
      </c>
      <c r="D45" s="28" t="str">
        <f>+_xlfn.XLOOKUP(carga[[#This Row],[PACIENTE]],BASE_PACIENTES_2026[PACIENTE],BASE_PACIENTES_2026[MÓDULO],0,0)</f>
        <v>REHAB.INTENSIVO + CAI</v>
      </c>
      <c r="E45" s="45" t="s">
        <v>22</v>
      </c>
      <c r="F45" s="71" t="s">
        <v>1121</v>
      </c>
      <c r="G45" s="71">
        <v>1</v>
      </c>
      <c r="H45" s="71" t="s">
        <v>1127</v>
      </c>
      <c r="I45" s="71" t="s">
        <v>1123</v>
      </c>
      <c r="J45" s="73">
        <v>0.61458333333333337</v>
      </c>
      <c r="K45" s="73" t="s">
        <v>1128</v>
      </c>
      <c r="L45" s="71" t="str">
        <f>+carga[[#This Row],[dia]]</f>
        <v>Lunes</v>
      </c>
      <c r="M45" s="75">
        <f>+carga[[#This Row],[hora]]</f>
        <v>0.61458333333333337</v>
      </c>
      <c r="N45" s="74"/>
      <c r="O45" s="87"/>
      <c r="P45" s="71"/>
      <c r="Q45" s="71"/>
      <c r="R45" s="71"/>
      <c r="S45" s="71"/>
      <c r="T45" s="71"/>
      <c r="U45" s="71" t="str">
        <f>+MID(carga[[#This Row],[CUIL]],4,8)</f>
        <v>57566237</v>
      </c>
    </row>
    <row r="46" spans="1:21" ht="14.4" x14ac:dyDescent="0.3">
      <c r="A46" s="71" t="s">
        <v>1041</v>
      </c>
      <c r="B46" s="28" t="str">
        <f>+_xlfn.XLOOKUP(carga[[#This Row],[PACIENTE]],BASE_PACIENTES_2026[PACIENTE],BASE_PACIENTES_2026[CUIL],0,0)</f>
        <v>27 47577786 1</v>
      </c>
      <c r="C46" s="28" t="str">
        <f>+_xlfn.XLOOKUP(carga[[#This Row],[PACIENTE]],BASE_PACIENTES_2026[PACIENTE],BASE_PACIENTES_2026[O. SOCIAL],0,0)</f>
        <v>IOSFA</v>
      </c>
      <c r="D46" s="66" t="str">
        <f>+_xlfn.XLOOKUP(carga[[#This Row],[PACIENTE]],BASE_PACIENTES_2026[PACIENTE],BASE_PACIENTES_2026[MÓDULO],0,0)</f>
        <v>REHAB.SIMPLE</v>
      </c>
      <c r="E46" s="66" t="s">
        <v>1069</v>
      </c>
      <c r="F46" s="71" t="s">
        <v>1153</v>
      </c>
      <c r="G46" s="71">
        <v>1</v>
      </c>
      <c r="H46" s="71" t="s">
        <v>1154</v>
      </c>
      <c r="I46" s="71" t="s">
        <v>1118</v>
      </c>
      <c r="J46" s="73">
        <v>0.54166666666666663</v>
      </c>
      <c r="K46" s="73" t="s">
        <v>1155</v>
      </c>
      <c r="L46" s="71" t="str">
        <f>+carga[[#This Row],[dia]]</f>
        <v>Martes</v>
      </c>
      <c r="M46" s="75">
        <f>+carga[[#This Row],[hora]]</f>
        <v>0.54166666666666663</v>
      </c>
      <c r="N46" s="74"/>
      <c r="O46" s="87"/>
      <c r="P46" s="71"/>
      <c r="Q46" s="71"/>
      <c r="R46" s="71"/>
      <c r="S46" s="71"/>
      <c r="T46" s="71"/>
      <c r="U46" s="71" t="str">
        <f>+MID(carga[[#This Row],[CUIL]],4,8)</f>
        <v>47577786</v>
      </c>
    </row>
    <row r="47" spans="1:21" ht="14.4" x14ac:dyDescent="0.3">
      <c r="A47" s="71" t="s">
        <v>230</v>
      </c>
      <c r="B47" s="28" t="str">
        <f>+_xlfn.XLOOKUP(carga[[#This Row],[PACIENTE]],BASE_PACIENTES_2026[PACIENTE],BASE_PACIENTES_2026[CUIL],0,0)</f>
        <v>20 47475219 5</v>
      </c>
      <c r="C47" s="28" t="str">
        <f>+_xlfn.XLOOKUP(carga[[#This Row],[PACIENTE]],BASE_PACIENTES_2026[PACIENTE],BASE_PACIENTES_2026[O. SOCIAL],0,0)</f>
        <v>OSSOELSAC</v>
      </c>
      <c r="D47" s="28" t="str">
        <f>+_xlfn.XLOOKUP(carga[[#This Row],[PACIENTE]],BASE_PACIENTES_2026[PACIENTE],BASE_PACIENTES_2026[MÓDULO],0,0)</f>
        <v>REHAB.INTENSIVO + CAI</v>
      </c>
      <c r="E47" s="45" t="s">
        <v>22</v>
      </c>
      <c r="F47" s="71" t="s">
        <v>1121</v>
      </c>
      <c r="G47" s="71">
        <v>1</v>
      </c>
      <c r="H47" s="71" t="s">
        <v>1138</v>
      </c>
      <c r="I47" s="71" t="s">
        <v>1143</v>
      </c>
      <c r="J47" s="73">
        <v>0.64583333333333337</v>
      </c>
      <c r="K47" s="73" t="s">
        <v>1128</v>
      </c>
      <c r="L47" s="71" t="str">
        <f>+carga[[#This Row],[dia]]</f>
        <v>Jueves</v>
      </c>
      <c r="M47" s="75">
        <f>+carga[[#This Row],[hora]]</f>
        <v>0.64583333333333337</v>
      </c>
      <c r="N47" s="74"/>
      <c r="O47" s="87"/>
      <c r="P47" s="71"/>
      <c r="Q47" s="71"/>
      <c r="R47" s="71"/>
      <c r="S47" s="71"/>
      <c r="T47" s="71"/>
      <c r="U47" s="71" t="str">
        <f>+MID(carga[[#This Row],[CUIL]],4,8)</f>
        <v>47475219</v>
      </c>
    </row>
    <row r="48" spans="1:21" ht="14.4" x14ac:dyDescent="0.3">
      <c r="A48" s="71" t="s">
        <v>483</v>
      </c>
      <c r="B48" s="28" t="str">
        <f>+_xlfn.XLOOKUP(carga[[#This Row],[PACIENTE]],BASE_PACIENTES_2026[PACIENTE],BASE_PACIENTES_2026[CUIL],0,0)</f>
        <v>20 57945650 8</v>
      </c>
      <c r="C48" s="28" t="str">
        <f>+_xlfn.XLOOKUP(carga[[#This Row],[PACIENTE]],BASE_PACIENTES_2026[PACIENTE],BASE_PACIENTES_2026[O. SOCIAL],0,0)</f>
        <v xml:space="preserve">OSPENA </v>
      </c>
      <c r="D48" s="66" t="str">
        <f>+_xlfn.XLOOKUP(carga[[#This Row],[PACIENTE]],BASE_PACIENTES_2026[PACIENTE],BASE_PACIENTES_2026[MÓDULO],0,0)</f>
        <v>REHAB.INTENSIVO + CAI</v>
      </c>
      <c r="E48" s="66" t="s">
        <v>22</v>
      </c>
      <c r="F48" s="71" t="s">
        <v>1121</v>
      </c>
      <c r="G48" s="71">
        <v>1</v>
      </c>
      <c r="H48" s="71" t="s">
        <v>1138</v>
      </c>
      <c r="I48" s="71" t="s">
        <v>1143</v>
      </c>
      <c r="J48" s="73">
        <v>0.67708333333333337</v>
      </c>
      <c r="K48" s="73" t="s">
        <v>1128</v>
      </c>
      <c r="L48" s="71" t="str">
        <f>+carga[[#This Row],[dia]]</f>
        <v>Jueves</v>
      </c>
      <c r="M48" s="75">
        <f>+carga[[#This Row],[hora]]</f>
        <v>0.67708333333333337</v>
      </c>
      <c r="N48" s="74"/>
      <c r="O48" s="87"/>
      <c r="P48" s="71"/>
      <c r="Q48" s="71"/>
      <c r="R48" s="71"/>
      <c r="S48" s="71"/>
      <c r="T48" s="71"/>
      <c r="U48" s="71" t="str">
        <f>+MID(carga[[#This Row],[CUIL]],4,8)</f>
        <v>57945650</v>
      </c>
    </row>
    <row r="49" spans="1:21" ht="14.4" x14ac:dyDescent="0.3">
      <c r="A49" s="71" t="s">
        <v>315</v>
      </c>
      <c r="B49" s="28" t="str">
        <f>+_xlfn.XLOOKUP(carga[[#This Row],[PACIENTE]],BASE_PACIENTES_2026[PACIENTE],BASE_PACIENTES_2026[CUIL],0,0)</f>
        <v>20 57944458 5</v>
      </c>
      <c r="C49" s="28" t="str">
        <f>+_xlfn.XLOOKUP(carga[[#This Row],[PACIENTE]],BASE_PACIENTES_2026[PACIENTE],BASE_PACIENTES_2026[O. SOCIAL],0,0)</f>
        <v>OSPECON</v>
      </c>
      <c r="D49" s="28" t="str">
        <f>+_xlfn.XLOOKUP(carga[[#This Row],[PACIENTE]],BASE_PACIENTES_2026[PACIENTE],BASE_PACIENTES_2026[MÓDULO],0,0)</f>
        <v>REHAB.INTENSIVO + CAI</v>
      </c>
      <c r="E49" s="45" t="s">
        <v>22</v>
      </c>
      <c r="F49" s="71" t="s">
        <v>1121</v>
      </c>
      <c r="G49" s="71">
        <v>1</v>
      </c>
      <c r="H49" s="71" t="s">
        <v>1138</v>
      </c>
      <c r="I49" s="71" t="s">
        <v>1143</v>
      </c>
      <c r="J49" s="73">
        <v>0.72916666666666663</v>
      </c>
      <c r="K49" s="73" t="s">
        <v>1128</v>
      </c>
      <c r="L49" s="71" t="str">
        <f>+carga[[#This Row],[dia]]</f>
        <v>Jueves</v>
      </c>
      <c r="M49" s="75">
        <f>+carga[[#This Row],[hora]]</f>
        <v>0.72916666666666663</v>
      </c>
      <c r="N49" s="74"/>
      <c r="O49" s="87"/>
      <c r="P49" s="71"/>
      <c r="Q49" s="71"/>
      <c r="R49" s="71"/>
      <c r="S49" s="71"/>
      <c r="T49" s="71"/>
      <c r="U49" s="71" t="str">
        <f>+MID(carga[[#This Row],[CUIL]],4,8)</f>
        <v>57944458</v>
      </c>
    </row>
    <row r="50" spans="1:21" ht="14.4" x14ac:dyDescent="0.3">
      <c r="A50" s="71" t="s">
        <v>761</v>
      </c>
      <c r="B50" s="28" t="str">
        <f>+_xlfn.XLOOKUP(carga[[#This Row],[PACIENTE]],BASE_PACIENTES_2026[PACIENTE],BASE_PACIENTES_2026[CUIL],0,0)</f>
        <v>20 53669535 5</v>
      </c>
      <c r="C50" s="28" t="str">
        <f>+_xlfn.XLOOKUP(carga[[#This Row],[PACIENTE]],BASE_PACIENTES_2026[PACIENTE],BASE_PACIENTES_2026[O. SOCIAL],0,0)</f>
        <v xml:space="preserve">OSPEJ </v>
      </c>
      <c r="D50" s="28" t="str">
        <f>+_xlfn.XLOOKUP(carga[[#This Row],[PACIENTE]],BASE_PACIENTES_2026[PACIENTE],BASE_PACIENTES_2026[MÓDULO],0,0)</f>
        <v>REHAB.INTENSIVO</v>
      </c>
      <c r="E50" s="45" t="s">
        <v>22</v>
      </c>
      <c r="F50" s="71" t="s">
        <v>1121</v>
      </c>
      <c r="G50" s="71">
        <v>1</v>
      </c>
      <c r="H50" s="71" t="s">
        <v>1138</v>
      </c>
      <c r="I50" s="71" t="s">
        <v>1143</v>
      </c>
      <c r="J50" s="73">
        <v>0.76041666666666663</v>
      </c>
      <c r="K50" s="73" t="s">
        <v>1128</v>
      </c>
      <c r="L50" s="71" t="str">
        <f>+carga[[#This Row],[dia]]</f>
        <v>Jueves</v>
      </c>
      <c r="M50" s="75">
        <f>+carga[[#This Row],[hora]]</f>
        <v>0.76041666666666663</v>
      </c>
      <c r="N50" s="74"/>
      <c r="O50" s="87"/>
      <c r="P50" s="71"/>
      <c r="Q50" s="71"/>
      <c r="R50" s="71"/>
      <c r="S50" s="71"/>
      <c r="T50" s="71"/>
      <c r="U50" s="71" t="str">
        <f>+MID(carga[[#This Row],[CUIL]],4,8)</f>
        <v>53669535</v>
      </c>
    </row>
    <row r="51" spans="1:21" ht="14.4" x14ac:dyDescent="0.3">
      <c r="A51" s="71" t="s">
        <v>489</v>
      </c>
      <c r="B51" s="28" t="str">
        <f>+_xlfn.XLOOKUP(carga[[#This Row],[PACIENTE]],BASE_PACIENTES_2026[PACIENTE],BASE_PACIENTES_2026[CUIL],0,0)</f>
        <v>27 55522620 4</v>
      </c>
      <c r="C51" s="28" t="str">
        <f>+_xlfn.XLOOKUP(carga[[#This Row],[PACIENTE]],BASE_PACIENTES_2026[PACIENTE],BASE_PACIENTES_2026[O. SOCIAL],0,0)</f>
        <v xml:space="preserve">OSPENA </v>
      </c>
      <c r="D51" s="66" t="str">
        <f>+_xlfn.XLOOKUP(carga[[#This Row],[PACIENTE]],BASE_PACIENTES_2026[PACIENTE],BASE_PACIENTES_2026[MÓDULO],0,0)</f>
        <v>REHAB.INTENSIVO + CAI</v>
      </c>
      <c r="E51" s="66" t="s">
        <v>11</v>
      </c>
      <c r="F51" s="71" t="s">
        <v>1121</v>
      </c>
      <c r="G51" s="71">
        <v>1</v>
      </c>
      <c r="H51" s="71" t="s">
        <v>1138</v>
      </c>
      <c r="I51" s="71" t="s">
        <v>1133</v>
      </c>
      <c r="J51" s="73">
        <v>0.33333333333333331</v>
      </c>
      <c r="K51" s="73" t="s">
        <v>1128</v>
      </c>
      <c r="L51" s="71" t="str">
        <f>+carga[[#This Row],[dia]]</f>
        <v>Viernes</v>
      </c>
      <c r="M51" s="75">
        <f>+carga[[#This Row],[hora]]</f>
        <v>0.33333333333333331</v>
      </c>
      <c r="N51" s="74"/>
      <c r="O51" s="87"/>
      <c r="P51" s="71"/>
      <c r="Q51" s="71"/>
      <c r="R51" s="71"/>
      <c r="S51" s="71"/>
      <c r="T51" s="71"/>
      <c r="U51" s="71" t="str">
        <f>+MID(carga[[#This Row],[CUIL]],4,8)</f>
        <v>55522620</v>
      </c>
    </row>
    <row r="52" spans="1:21" ht="14.4" x14ac:dyDescent="0.3">
      <c r="A52" s="71" t="s">
        <v>565</v>
      </c>
      <c r="B52" s="28" t="str">
        <f>+_xlfn.XLOOKUP(carga[[#This Row],[PACIENTE]],BASE_PACIENTES_2026[PACIENTE],BASE_PACIENTES_2026[CUIL],0,0)</f>
        <v>20 56061469 2</v>
      </c>
      <c r="C52" s="28" t="str">
        <f>+_xlfn.XLOOKUP(carga[[#This Row],[PACIENTE]],BASE_PACIENTES_2026[PACIENTE],BASE_PACIENTES_2026[O. SOCIAL],0,0)</f>
        <v xml:space="preserve">OSTACC </v>
      </c>
      <c r="D52" s="66" t="str">
        <f>+_xlfn.XLOOKUP(carga[[#This Row],[PACIENTE]],BASE_PACIENTES_2026[PACIENTE],BASE_PACIENTES_2026[MÓDULO],0,0)</f>
        <v>REHAB.INTENSIVO + CAI</v>
      </c>
      <c r="E52" s="66" t="s">
        <v>11</v>
      </c>
      <c r="F52" s="71" t="s">
        <v>1121</v>
      </c>
      <c r="G52" s="71">
        <v>1</v>
      </c>
      <c r="H52" s="71" t="s">
        <v>1138</v>
      </c>
      <c r="I52" s="71" t="s">
        <v>1133</v>
      </c>
      <c r="J52" s="73">
        <v>0.36458333333333331</v>
      </c>
      <c r="K52" s="73" t="s">
        <v>1128</v>
      </c>
      <c r="L52" s="71" t="str">
        <f>+carga[[#This Row],[dia]]</f>
        <v>Viernes</v>
      </c>
      <c r="M52" s="75">
        <f>+carga[[#This Row],[hora]]</f>
        <v>0.36458333333333331</v>
      </c>
      <c r="N52" s="74"/>
      <c r="O52" s="87"/>
      <c r="P52" s="71"/>
      <c r="Q52" s="71"/>
      <c r="R52" s="71"/>
      <c r="S52" s="71"/>
      <c r="T52" s="71"/>
      <c r="U52" s="71" t="str">
        <f>+MID(carga[[#This Row],[CUIL]],4,8)</f>
        <v>56061469</v>
      </c>
    </row>
    <row r="53" spans="1:21" ht="14.4" x14ac:dyDescent="0.3">
      <c r="A53" s="71" t="s">
        <v>523</v>
      </c>
      <c r="B53" s="28" t="str">
        <f>+_xlfn.XLOOKUP(carga[[#This Row],[PACIENTE]],BASE_PACIENTES_2026[PACIENTE],BASE_PACIENTES_2026[CUIL],0,0)</f>
        <v>20 58557370 2</v>
      </c>
      <c r="C53" s="28" t="str">
        <f>+_xlfn.XLOOKUP(carga[[#This Row],[PACIENTE]],BASE_PACIENTES_2026[PACIENTE],BASE_PACIENTES_2026[O. SOCIAL],0,0)</f>
        <v xml:space="preserve">OSTACC </v>
      </c>
      <c r="D53" s="66" t="str">
        <f>+_xlfn.XLOOKUP(carga[[#This Row],[PACIENTE]],BASE_PACIENTES_2026[PACIENTE],BASE_PACIENTES_2026[MÓDULO],0,0)</f>
        <v>REHAB.INTENSIVO + CAI</v>
      </c>
      <c r="E53" s="66" t="s">
        <v>11</v>
      </c>
      <c r="F53" s="71" t="s">
        <v>1121</v>
      </c>
      <c r="G53" s="71">
        <v>1</v>
      </c>
      <c r="H53" s="71" t="s">
        <v>1138</v>
      </c>
      <c r="I53" s="71" t="s">
        <v>1133</v>
      </c>
      <c r="J53" s="73">
        <v>0.47916666666666669</v>
      </c>
      <c r="K53" s="73" t="s">
        <v>1128</v>
      </c>
      <c r="L53" s="71" t="str">
        <f>+carga[[#This Row],[dia]]</f>
        <v>Viernes</v>
      </c>
      <c r="M53" s="75">
        <f>+carga[[#This Row],[hora]]</f>
        <v>0.47916666666666669</v>
      </c>
      <c r="N53" s="74"/>
      <c r="O53" s="87"/>
      <c r="P53" s="71"/>
      <c r="Q53" s="71"/>
      <c r="R53" s="71"/>
      <c r="S53" s="71"/>
      <c r="T53" s="71"/>
      <c r="U53" s="71" t="str">
        <f>+MID(carga[[#This Row],[CUIL]],4,8)</f>
        <v>58557370</v>
      </c>
    </row>
    <row r="54" spans="1:21" ht="14.4" x14ac:dyDescent="0.3">
      <c r="A54" s="71" t="s">
        <v>365</v>
      </c>
      <c r="B54" s="28" t="str">
        <f>+_xlfn.XLOOKUP(carga[[#This Row],[PACIENTE]],BASE_PACIENTES_2026[PACIENTE],BASE_PACIENTES_2026[CUIL],0,0)</f>
        <v>20 54306562 6</v>
      </c>
      <c r="C54" s="28" t="str">
        <f>+_xlfn.XLOOKUP(carga[[#This Row],[PACIENTE]],BASE_PACIENTES_2026[PACIENTE],BASE_PACIENTES_2026[O. SOCIAL],0,0)</f>
        <v>OSPICAL</v>
      </c>
      <c r="D54" s="28" t="str">
        <f>+_xlfn.XLOOKUP(carga[[#This Row],[PACIENTE]],BASE_PACIENTES_2026[PACIENTE],BASE_PACIENTES_2026[MÓDULO],0,0)</f>
        <v>REHAB.INTENSIVO + CAI</v>
      </c>
      <c r="E54" s="45" t="s">
        <v>11</v>
      </c>
      <c r="F54" s="71" t="s">
        <v>1121</v>
      </c>
      <c r="G54" s="71">
        <v>1</v>
      </c>
      <c r="H54" s="71" t="s">
        <v>1138</v>
      </c>
      <c r="I54" s="71" t="s">
        <v>1133</v>
      </c>
      <c r="J54" s="73">
        <v>0.44791666666666669</v>
      </c>
      <c r="K54" s="73" t="s">
        <v>1128</v>
      </c>
      <c r="L54" s="71"/>
      <c r="M54" s="75"/>
      <c r="N54" s="74"/>
      <c r="O54" s="87"/>
      <c r="P54" s="71"/>
      <c r="Q54" s="71"/>
      <c r="R54" s="71"/>
      <c r="S54" s="71"/>
      <c r="T54" s="71"/>
      <c r="U54" s="71" t="str">
        <f>+MID(carga[[#This Row],[CUIL]],4,8)</f>
        <v>54306562</v>
      </c>
    </row>
    <row r="55" spans="1:21" ht="14.4" x14ac:dyDescent="0.3">
      <c r="A55" s="71" t="s">
        <v>707</v>
      </c>
      <c r="B55" s="28" t="str">
        <f>+_xlfn.XLOOKUP(carga[[#This Row],[PACIENTE]],BASE_PACIENTES_2026[PACIENTE],BASE_PACIENTES_2026[CUIL],0,0)</f>
        <v>20 54072524 2</v>
      </c>
      <c r="C55" s="28" t="str">
        <f>+_xlfn.XLOOKUP(carga[[#This Row],[PACIENTE]],BASE_PACIENTES_2026[PACIENTE],BASE_PACIENTES_2026[O. SOCIAL],0,0)</f>
        <v xml:space="preserve">OSTACC </v>
      </c>
      <c r="D55" s="28" t="str">
        <f>+_xlfn.XLOOKUP(carga[[#This Row],[PACIENTE]],BASE_PACIENTES_2026[PACIENTE],BASE_PACIENTES_2026[MÓDULO],0,0)</f>
        <v>REHAB.INTENSIVO + CAI</v>
      </c>
      <c r="E55" s="45" t="s">
        <v>11</v>
      </c>
      <c r="F55" s="71" t="s">
        <v>1121</v>
      </c>
      <c r="G55" s="71">
        <v>1</v>
      </c>
      <c r="H55" s="71" t="s">
        <v>1138</v>
      </c>
      <c r="I55" s="71" t="s">
        <v>1133</v>
      </c>
      <c r="J55" s="73">
        <v>0.44791666666666669</v>
      </c>
      <c r="K55" s="73" t="s">
        <v>1128</v>
      </c>
      <c r="L55" s="71"/>
      <c r="M55" s="75"/>
      <c r="N55" s="74"/>
      <c r="O55" s="87"/>
      <c r="P55" s="71"/>
      <c r="Q55" s="71"/>
      <c r="R55" s="71"/>
      <c r="S55" s="71"/>
      <c r="T55" s="71"/>
      <c r="U55" s="71" t="str">
        <f>+MID(carga[[#This Row],[CUIL]],4,8)</f>
        <v>54072524</v>
      </c>
    </row>
    <row r="56" spans="1:21" ht="14.4" x14ac:dyDescent="0.3">
      <c r="A56" s="71" t="s">
        <v>950</v>
      </c>
      <c r="B56" s="28" t="str">
        <f>+_xlfn.XLOOKUP(carga[[#This Row],[PACIENTE]],BASE_PACIENTES_2026[PACIENTE],BASE_PACIENTES_2026[CUIL],0,0)</f>
        <v>20 56246858 8</v>
      </c>
      <c r="C56" s="28" t="str">
        <f>+_xlfn.XLOOKUP(carga[[#This Row],[PACIENTE]],BASE_PACIENTES_2026[PACIENTE],BASE_PACIENTES_2026[O. SOCIAL],0,0)</f>
        <v>OSGUIN (SERVIRED)</v>
      </c>
      <c r="D56" s="66" t="str">
        <f>+_xlfn.XLOOKUP(carga[[#This Row],[PACIENTE]],BASE_PACIENTES_2026[PACIENTE],BASE_PACIENTES_2026[MÓDULO],0,0)</f>
        <v>REHAB.INTENSIVO + CAI</v>
      </c>
      <c r="E56" s="66" t="s">
        <v>1069</v>
      </c>
      <c r="F56" s="71" t="s">
        <v>1156</v>
      </c>
      <c r="G56" s="71">
        <v>1</v>
      </c>
      <c r="H56" s="71" t="s">
        <v>1157</v>
      </c>
      <c r="I56" s="71" t="s">
        <v>1141</v>
      </c>
      <c r="J56" s="73">
        <v>0.44791666666666669</v>
      </c>
      <c r="K56" s="73" t="s">
        <v>1158</v>
      </c>
      <c r="L56" s="71" t="str">
        <f>+carga[[#This Row],[dia]]</f>
        <v>Miercoles</v>
      </c>
      <c r="M56" s="75">
        <f>+carga[[#This Row],[hora]]</f>
        <v>0.44791666666666669</v>
      </c>
      <c r="N56" s="74"/>
      <c r="O56" s="87"/>
      <c r="P56" s="71"/>
      <c r="Q56" s="71"/>
      <c r="R56" s="71"/>
      <c r="S56" s="71"/>
      <c r="T56" s="71"/>
      <c r="U56" s="71" t="str">
        <f>+MID(carga[[#This Row],[CUIL]],4,8)</f>
        <v>56246858</v>
      </c>
    </row>
    <row r="57" spans="1:21" ht="14.4" x14ac:dyDescent="0.3">
      <c r="A57" s="71" t="s">
        <v>306</v>
      </c>
      <c r="B57" s="28" t="str">
        <f>+_xlfn.XLOOKUP(carga[[#This Row],[PACIENTE]],BASE_PACIENTES_2026[PACIENTE],BASE_PACIENTES_2026[CUIL],0,0)</f>
        <v>20 54305212 5</v>
      </c>
      <c r="C57" s="28" t="str">
        <f>+_xlfn.XLOOKUP(carga[[#This Row],[PACIENTE]],BASE_PACIENTES_2026[PACIENTE],BASE_PACIENTES_2026[O. SOCIAL],0,0)</f>
        <v>OSPE</v>
      </c>
      <c r="D57" s="28" t="str">
        <f>+_xlfn.XLOOKUP(carga[[#This Row],[PACIENTE]],BASE_PACIENTES_2026[PACIENTE],BASE_PACIENTES_2026[MÓDULO],0,0)</f>
        <v>REHAB. SIMPLE + CAI</v>
      </c>
      <c r="E57" s="45" t="s">
        <v>22</v>
      </c>
      <c r="F57" s="71" t="s">
        <v>1121</v>
      </c>
      <c r="G57" s="71">
        <v>1</v>
      </c>
      <c r="H57" s="71" t="s">
        <v>1127</v>
      </c>
      <c r="I57" s="71" t="s">
        <v>1123</v>
      </c>
      <c r="J57" s="73">
        <v>0.58333333333333337</v>
      </c>
      <c r="K57" s="73" t="s">
        <v>1128</v>
      </c>
      <c r="L57" s="71" t="str">
        <f>+carga[[#This Row],[dia]]</f>
        <v>Lunes</v>
      </c>
      <c r="M57" s="75">
        <f>+carga[[#This Row],[hora]]</f>
        <v>0.58333333333333337</v>
      </c>
      <c r="N57" s="74"/>
      <c r="O57" s="87"/>
      <c r="P57" s="71"/>
      <c r="Q57" s="71"/>
      <c r="R57" s="71"/>
      <c r="S57" s="71"/>
      <c r="T57" s="71"/>
      <c r="U57" s="71" t="str">
        <f>+MID(carga[[#This Row],[CUIL]],4,8)</f>
        <v>54305212</v>
      </c>
    </row>
    <row r="58" spans="1:21" ht="14.4" x14ac:dyDescent="0.3">
      <c r="A58" s="71" t="s">
        <v>725</v>
      </c>
      <c r="B58" s="28" t="str">
        <f>+_xlfn.XLOOKUP(carga[[#This Row],[PACIENTE]],BASE_PACIENTES_2026[PACIENTE],BASE_PACIENTES_2026[CUIL],0,0)</f>
        <v>20 57944970 6</v>
      </c>
      <c r="C58" s="28" t="str">
        <f>+_xlfn.XLOOKUP(carga[[#This Row],[PACIENTE]],BASE_PACIENTES_2026[PACIENTE],BASE_PACIENTES_2026[O. SOCIAL],0,0)</f>
        <v xml:space="preserve">OSTACC </v>
      </c>
      <c r="D58" s="28" t="str">
        <f>+_xlfn.XLOOKUP(carga[[#This Row],[PACIENTE]],BASE_PACIENTES_2026[PACIENTE],BASE_PACIENTES_2026[MÓDULO],0,0)</f>
        <v>REHAB.INTENSIVO + CAI</v>
      </c>
      <c r="E58" s="45" t="s">
        <v>22</v>
      </c>
      <c r="F58" s="71" t="s">
        <v>1121</v>
      </c>
      <c r="G58" s="71">
        <v>1</v>
      </c>
      <c r="H58" s="71" t="s">
        <v>1129</v>
      </c>
      <c r="I58" s="71" t="s">
        <v>1123</v>
      </c>
      <c r="J58" s="73">
        <v>0.61458333333333337</v>
      </c>
      <c r="K58" s="73" t="s">
        <v>1130</v>
      </c>
      <c r="L58" s="71" t="str">
        <f>+carga[[#This Row],[dia]]</f>
        <v>Lunes</v>
      </c>
      <c r="M58" s="75">
        <f>+carga[[#This Row],[hora]]</f>
        <v>0.61458333333333337</v>
      </c>
      <c r="N58" s="74"/>
      <c r="O58" s="87" t="s">
        <v>1084</v>
      </c>
      <c r="P58" s="71" t="s">
        <v>1084</v>
      </c>
      <c r="Q58" s="71"/>
      <c r="R58" s="71"/>
      <c r="S58" s="71"/>
      <c r="T58" s="71"/>
      <c r="U58" s="71" t="str">
        <f>+MID(carga[[#This Row],[CUIL]],4,8)</f>
        <v>57944970</v>
      </c>
    </row>
    <row r="59" spans="1:21" ht="14.4" x14ac:dyDescent="0.3">
      <c r="A59" s="71" t="s">
        <v>441</v>
      </c>
      <c r="B59" s="28" t="str">
        <f>+_xlfn.XLOOKUP(carga[[#This Row],[PACIENTE]],BASE_PACIENTES_2026[PACIENTE],BASE_PACIENTES_2026[CUIL],0,0)</f>
        <v>20 58387335 0</v>
      </c>
      <c r="C59" s="28" t="str">
        <f>+_xlfn.XLOOKUP(carga[[#This Row],[PACIENTE]],BASE_PACIENTES_2026[PACIENTE],BASE_PACIENTES_2026[O. SOCIAL],0,0)</f>
        <v xml:space="preserve">OSPENA </v>
      </c>
      <c r="D59" s="28" t="str">
        <f>+_xlfn.XLOOKUP(carga[[#This Row],[PACIENTE]],BASE_PACIENTES_2026[PACIENTE],BASE_PACIENTES_2026[MÓDULO],0,0)</f>
        <v>REHAB.INTENSIVO + CAI</v>
      </c>
      <c r="E59" s="45" t="s">
        <v>22</v>
      </c>
      <c r="F59" s="71" t="s">
        <v>1121</v>
      </c>
      <c r="G59" s="71">
        <v>1</v>
      </c>
      <c r="H59" s="71" t="s">
        <v>1127</v>
      </c>
      <c r="I59" s="71" t="s">
        <v>1123</v>
      </c>
      <c r="J59" s="73">
        <v>0.64583333333333337</v>
      </c>
      <c r="K59" s="73" t="s">
        <v>1128</v>
      </c>
      <c r="L59" s="71" t="str">
        <f>+carga[[#This Row],[dia]]</f>
        <v>Lunes</v>
      </c>
      <c r="M59" s="75">
        <f>+carga[[#This Row],[hora]]</f>
        <v>0.64583333333333337</v>
      </c>
      <c r="N59" s="74"/>
      <c r="O59" s="87"/>
      <c r="P59" s="71"/>
      <c r="Q59" s="71"/>
      <c r="R59" s="71"/>
      <c r="S59" s="71"/>
      <c r="T59" s="71"/>
      <c r="U59" s="71" t="str">
        <f>+MID(carga[[#This Row],[CUIL]],4,8)</f>
        <v>58387335</v>
      </c>
    </row>
    <row r="60" spans="1:21" ht="14.4" x14ac:dyDescent="0.3">
      <c r="A60" s="71" t="s">
        <v>689</v>
      </c>
      <c r="B60" s="28" t="str">
        <f>+_xlfn.XLOOKUP(carga[[#This Row],[PACIENTE]],BASE_PACIENTES_2026[PACIENTE],BASE_PACIENTES_2026[CUIL],0,0)</f>
        <v>27 54762549 3</v>
      </c>
      <c r="C60" s="28" t="str">
        <f>+_xlfn.XLOOKUP(carga[[#This Row],[PACIENTE]],BASE_PACIENTES_2026[PACIENTE],BASE_PACIENTES_2026[O. SOCIAL],0,0)</f>
        <v xml:space="preserve">OSTACC </v>
      </c>
      <c r="D60" s="28" t="str">
        <f>+_xlfn.XLOOKUP(carga[[#This Row],[PACIENTE]],BASE_PACIENTES_2026[PACIENTE],BASE_PACIENTES_2026[MÓDULO],0,0)</f>
        <v>REHAB.INTENSIVO + CAI</v>
      </c>
      <c r="E60" s="45" t="s">
        <v>22</v>
      </c>
      <c r="F60" s="71" t="s">
        <v>1121</v>
      </c>
      <c r="G60" s="71">
        <v>1</v>
      </c>
      <c r="H60" s="71" t="s">
        <v>1127</v>
      </c>
      <c r="I60" s="71" t="s">
        <v>1123</v>
      </c>
      <c r="J60" s="73">
        <v>0.67708333333333337</v>
      </c>
      <c r="K60" s="73" t="s">
        <v>1128</v>
      </c>
      <c r="L60" s="71" t="str">
        <f>+carga[[#This Row],[dia]]</f>
        <v>Lunes</v>
      </c>
      <c r="M60" s="75">
        <f>+carga[[#This Row],[hora]]</f>
        <v>0.67708333333333337</v>
      </c>
      <c r="N60" s="74"/>
      <c r="O60" s="87"/>
      <c r="P60" s="71"/>
      <c r="Q60" s="71"/>
      <c r="R60" s="71"/>
      <c r="S60" s="71"/>
      <c r="T60" s="71"/>
      <c r="U60" s="71" t="str">
        <f>+MID(carga[[#This Row],[CUIL]],4,8)</f>
        <v>54762549</v>
      </c>
    </row>
    <row r="61" spans="1:21" ht="14.4" x14ac:dyDescent="0.3">
      <c r="A61" s="71" t="s">
        <v>471</v>
      </c>
      <c r="B61" s="28" t="str">
        <f>+_xlfn.XLOOKUP(carga[[#This Row],[PACIENTE]],BASE_PACIENTES_2026[PACIENTE],BASE_PACIENTES_2026[CUIL],0,0)</f>
        <v>27 56978295 9</v>
      </c>
      <c r="C61" s="28" t="str">
        <f>+_xlfn.XLOOKUP(carga[[#This Row],[PACIENTE]],BASE_PACIENTES_2026[PACIENTE],BASE_PACIENTES_2026[O. SOCIAL],0,0)</f>
        <v xml:space="preserve">OSPENA </v>
      </c>
      <c r="D61" s="66" t="str">
        <f>+_xlfn.XLOOKUP(carga[[#This Row],[PACIENTE]],BASE_PACIENTES_2026[PACIENTE],BASE_PACIENTES_2026[MÓDULO],0,0)</f>
        <v>REHAB.INTENSIVO + CAI</v>
      </c>
      <c r="E61" s="66" t="s">
        <v>22</v>
      </c>
      <c r="F61" s="71" t="s">
        <v>1121</v>
      </c>
      <c r="G61" s="71">
        <v>1</v>
      </c>
      <c r="H61" s="71" t="s">
        <v>1127</v>
      </c>
      <c r="I61" s="71" t="s">
        <v>1123</v>
      </c>
      <c r="J61" s="73">
        <v>0.72916666666666663</v>
      </c>
      <c r="K61" s="73" t="s">
        <v>1128</v>
      </c>
      <c r="L61" s="71" t="str">
        <f>+carga[[#This Row],[dia]]</f>
        <v>Lunes</v>
      </c>
      <c r="M61" s="75">
        <f>+carga[[#This Row],[hora]]</f>
        <v>0.72916666666666663</v>
      </c>
      <c r="N61" s="74"/>
      <c r="O61" s="87"/>
      <c r="P61" s="71"/>
      <c r="Q61" s="71"/>
      <c r="R61" s="71"/>
      <c r="S61" s="71"/>
      <c r="T61" s="71"/>
      <c r="U61" s="71" t="str">
        <f>+MID(carga[[#This Row],[CUIL]],4,8)</f>
        <v>56978295</v>
      </c>
    </row>
    <row r="62" spans="1:21" ht="14.4" x14ac:dyDescent="0.3">
      <c r="A62" s="71" t="s">
        <v>773</v>
      </c>
      <c r="B62" s="28" t="str">
        <f>+_xlfn.XLOOKUP(carga[[#This Row],[PACIENTE]],BASE_PACIENTES_2026[PACIENTE],BASE_PACIENTES_2026[CUIL],0,0)</f>
        <v>20 54018629 5</v>
      </c>
      <c r="C62" s="28" t="str">
        <f>+_xlfn.XLOOKUP(carga[[#This Row],[PACIENTE]],BASE_PACIENTES_2026[PACIENTE],BASE_PACIENTES_2026[O. SOCIAL],0,0)</f>
        <v xml:space="preserve">OSPEJ </v>
      </c>
      <c r="D62" s="28" t="str">
        <f>+_xlfn.XLOOKUP(carga[[#This Row],[PACIENTE]],BASE_PACIENTES_2026[PACIENTE],BASE_PACIENTES_2026[MÓDULO],0,0)</f>
        <v>REHAB.INTENSIVO + CAI</v>
      </c>
      <c r="E62" s="45" t="s">
        <v>22</v>
      </c>
      <c r="F62" s="71" t="s">
        <v>1121</v>
      </c>
      <c r="G62" s="71">
        <v>1</v>
      </c>
      <c r="H62" s="71" t="s">
        <v>1122</v>
      </c>
      <c r="I62" s="71" t="s">
        <v>1123</v>
      </c>
      <c r="J62" s="73">
        <v>0.76041666666666663</v>
      </c>
      <c r="K62" s="73" t="s">
        <v>1124</v>
      </c>
      <c r="L62" s="72" t="str">
        <f>+carga[[#This Row],[dia]]</f>
        <v>Lunes</v>
      </c>
      <c r="M62" s="75">
        <f>+carga[[#This Row],[hora]]</f>
        <v>0.76041666666666663</v>
      </c>
      <c r="N62" s="74"/>
      <c r="O62" s="87"/>
      <c r="P62" s="71"/>
      <c r="Q62" s="71"/>
      <c r="R62" s="71"/>
      <c r="S62" s="71"/>
      <c r="T62" s="71"/>
      <c r="U62" s="71" t="str">
        <f>+MID(carga[[#This Row],[CUIL]],4,8)</f>
        <v>54018629</v>
      </c>
    </row>
    <row r="63" spans="1:21" ht="14.4" x14ac:dyDescent="0.3">
      <c r="A63" s="71" t="s">
        <v>155</v>
      </c>
      <c r="B63" s="28" t="str">
        <f>+_xlfn.XLOOKUP(carga[[#This Row],[PACIENTE]],BASE_PACIENTES_2026[PACIENTE],BASE_PACIENTES_2026[CUIL],0,0)</f>
        <v>27 50835463 6</v>
      </c>
      <c r="C63" s="28" t="str">
        <f>+_xlfn.XLOOKUP(carga[[#This Row],[PACIENTE]],BASE_PACIENTES_2026[PACIENTE],BASE_PACIENTES_2026[O. SOCIAL],0,0)</f>
        <v>OSUTHGRA</v>
      </c>
      <c r="D63" s="28" t="str">
        <f>+_xlfn.XLOOKUP(carga[[#This Row],[PACIENTE]],BASE_PACIENTES_2026[PACIENTE],BASE_PACIENTES_2026[MÓDULO],0,0)</f>
        <v>REHAB.SIMPLE</v>
      </c>
      <c r="E63" s="45" t="s">
        <v>22</v>
      </c>
      <c r="F63" s="71" t="s">
        <v>1121</v>
      </c>
      <c r="G63" s="71">
        <v>1</v>
      </c>
      <c r="H63" s="71" t="s">
        <v>1127</v>
      </c>
      <c r="I63" s="71" t="s">
        <v>1123</v>
      </c>
      <c r="J63" s="73">
        <v>0.79166666666666663</v>
      </c>
      <c r="K63" s="73" t="s">
        <v>1128</v>
      </c>
      <c r="L63" s="72" t="str">
        <f>+carga[[#This Row],[dia]]</f>
        <v>Lunes</v>
      </c>
      <c r="M63" s="75">
        <f>+carga[[#This Row],[hora]]</f>
        <v>0.79166666666666663</v>
      </c>
      <c r="N63" s="74"/>
      <c r="O63" s="87"/>
      <c r="P63" s="71"/>
      <c r="Q63" s="71"/>
      <c r="R63" s="71"/>
      <c r="S63" s="71"/>
      <c r="T63" s="71"/>
      <c r="U63" s="71" t="str">
        <f>+MID(carga[[#This Row],[CUIL]],4,8)</f>
        <v>50835463</v>
      </c>
    </row>
    <row r="64" spans="1:21" ht="14.4" x14ac:dyDescent="0.3">
      <c r="A64" s="71" t="s">
        <v>1146</v>
      </c>
      <c r="B64" s="28">
        <f>+_xlfn.XLOOKUP(carga[[#This Row],[PACIENTE]],BASE_PACIENTES_2026[PACIENTE],BASE_PACIENTES_2026[CUIL],0,0)</f>
        <v>0</v>
      </c>
      <c r="C64" s="28">
        <f>+_xlfn.XLOOKUP(carga[[#This Row],[PACIENTE]],BASE_PACIENTES_2026[PACIENTE],BASE_PACIENTES_2026[O. SOCIAL],0,0)</f>
        <v>0</v>
      </c>
      <c r="D64" s="28">
        <f>+_xlfn.XLOOKUP(carga[[#This Row],[PACIENTE]],BASE_PACIENTES_2026[PACIENTE],BASE_PACIENTES_2026[MÓDULO],0,0)</f>
        <v>0</v>
      </c>
      <c r="E64" s="45" t="s">
        <v>1069</v>
      </c>
      <c r="F64" s="71" t="s">
        <v>1147</v>
      </c>
      <c r="G64" s="71">
        <v>1</v>
      </c>
      <c r="H64" s="71" t="s">
        <v>1148</v>
      </c>
      <c r="I64" s="71" t="s">
        <v>1143</v>
      </c>
      <c r="J64" s="73">
        <v>0.33333333333333331</v>
      </c>
      <c r="K64" s="73" t="s">
        <v>1140</v>
      </c>
      <c r="L64" s="72" t="str">
        <f>+carga[[#This Row],[dia]]</f>
        <v>Jueves</v>
      </c>
      <c r="M64" s="75">
        <f>+carga[[#This Row],[hora]]</f>
        <v>0.33333333333333331</v>
      </c>
      <c r="N64" s="74"/>
      <c r="O64" s="87"/>
      <c r="P64" s="71"/>
      <c r="Q64" s="71"/>
      <c r="R64" s="71"/>
      <c r="S64" s="71"/>
      <c r="T64" s="71"/>
      <c r="U64" s="71" t="str">
        <f>+MID(carga[[#This Row],[CUIL]],4,8)</f>
        <v/>
      </c>
    </row>
    <row r="65" spans="1:21" ht="14.4" x14ac:dyDescent="0.3">
      <c r="A65" s="71" t="s">
        <v>270</v>
      </c>
      <c r="B65" s="28" t="str">
        <f>+_xlfn.XLOOKUP(carga[[#This Row],[PACIENTE]],BASE_PACIENTES_2026[PACIENTE],BASE_PACIENTES_2026[CUIL],0,0)</f>
        <v>20 54760543 9</v>
      </c>
      <c r="C65" s="28" t="str">
        <f>+_xlfn.XLOOKUP(carga[[#This Row],[PACIENTE]],BASE_PACIENTES_2026[PACIENTE],BASE_PACIENTES_2026[O. SOCIAL],0,0)</f>
        <v>OSPLAD</v>
      </c>
      <c r="D65" s="66" t="str">
        <f>+_xlfn.XLOOKUP(carga[[#This Row],[PACIENTE]],BASE_PACIENTES_2026[PACIENTE],BASE_PACIENTES_2026[MÓDULO],0,0)</f>
        <v>REHAB.INTENSIVO</v>
      </c>
      <c r="E65" s="66" t="s">
        <v>22</v>
      </c>
      <c r="F65" s="71" t="s">
        <v>1121</v>
      </c>
      <c r="G65" s="71">
        <v>1</v>
      </c>
      <c r="H65" s="71" t="s">
        <v>1127</v>
      </c>
      <c r="I65" s="71" t="s">
        <v>1118</v>
      </c>
      <c r="J65" s="73">
        <v>0.58333333333333337</v>
      </c>
      <c r="K65" s="73" t="s">
        <v>1158</v>
      </c>
      <c r="L65" s="72" t="str">
        <f>+carga[[#This Row],[dia]]</f>
        <v>Martes</v>
      </c>
      <c r="M65" s="75">
        <f>+carga[[#This Row],[hora]]</f>
        <v>0.58333333333333337</v>
      </c>
      <c r="N65" s="74"/>
      <c r="O65" s="87"/>
      <c r="P65" s="71"/>
      <c r="Q65" s="71"/>
      <c r="R65" s="71"/>
      <c r="S65" s="71"/>
      <c r="T65" s="71"/>
      <c r="U65" s="71" t="str">
        <f>+MID(carga[[#This Row],[CUIL]],4,8)</f>
        <v>54760543</v>
      </c>
    </row>
    <row r="66" spans="1:21" ht="14.4" x14ac:dyDescent="0.3">
      <c r="A66" s="71" t="s">
        <v>919</v>
      </c>
      <c r="B66" s="28" t="str">
        <f>+_xlfn.XLOOKUP(carga[[#This Row],[PACIENTE]],BASE_PACIENTES_2026[PACIENTE],BASE_PACIENTES_2026[CUIL],0,0)</f>
        <v>20 535042900</v>
      </c>
      <c r="C66" s="28" t="str">
        <f>+_xlfn.XLOOKUP(carga[[#This Row],[PACIENTE]],BASE_PACIENTES_2026[PACIENTE],BASE_PACIENTES_2026[O. SOCIAL],0,0)</f>
        <v>OSIM</v>
      </c>
      <c r="D66" s="28" t="str">
        <f>+_xlfn.XLOOKUP(carga[[#This Row],[PACIENTE]],BASE_PACIENTES_2026[PACIENTE],BASE_PACIENTES_2026[MÓDULO],0,0)</f>
        <v>REHAB.SIMPLE</v>
      </c>
      <c r="E66" s="45" t="s">
        <v>22</v>
      </c>
      <c r="F66" s="71" t="s">
        <v>1121</v>
      </c>
      <c r="G66" s="71">
        <v>1</v>
      </c>
      <c r="H66" s="71" t="s">
        <v>1127</v>
      </c>
      <c r="I66" s="71" t="s">
        <v>1118</v>
      </c>
      <c r="J66" s="73">
        <v>0.67708333333333337</v>
      </c>
      <c r="K66" s="73" t="s">
        <v>1158</v>
      </c>
      <c r="L66" s="72" t="str">
        <f>+carga[[#This Row],[dia]]</f>
        <v>Martes</v>
      </c>
      <c r="M66" s="75">
        <f>+carga[[#This Row],[hora]]</f>
        <v>0.67708333333333337</v>
      </c>
      <c r="N66" s="74"/>
      <c r="O66" s="87"/>
      <c r="P66" s="71"/>
      <c r="Q66" s="71"/>
      <c r="R66" s="71"/>
      <c r="S66" s="71"/>
      <c r="T66" s="71"/>
      <c r="U66" s="71" t="str">
        <f>+MID(carga[[#This Row],[CUIL]],4,8)</f>
        <v>53504290</v>
      </c>
    </row>
    <row r="67" spans="1:21" ht="14.4" x14ac:dyDescent="0.3">
      <c r="A67" s="71" t="s">
        <v>435</v>
      </c>
      <c r="B67" s="28" t="str">
        <f>+_xlfn.XLOOKUP(carga[[#This Row],[PACIENTE]],BASE_PACIENTES_2026[PACIENTE],BASE_PACIENTES_2026[CUIL],0,0)</f>
        <v>27 56062259 2</v>
      </c>
      <c r="C67" s="28" t="str">
        <f>+_xlfn.XLOOKUP(carga[[#This Row],[PACIENTE]],BASE_PACIENTES_2026[PACIENTE],BASE_PACIENTES_2026[O. SOCIAL],0,0)</f>
        <v xml:space="preserve">OSPENA </v>
      </c>
      <c r="D67" s="28" t="str">
        <f>+_xlfn.XLOOKUP(carga[[#This Row],[PACIENTE]],BASE_PACIENTES_2026[PACIENTE],BASE_PACIENTES_2026[MÓDULO],0,0)</f>
        <v>REHAB. SIMPLE + CAI</v>
      </c>
      <c r="E67" s="45" t="s">
        <v>22</v>
      </c>
      <c r="F67" s="71" t="s">
        <v>1121</v>
      </c>
      <c r="G67" s="71">
        <v>1</v>
      </c>
      <c r="H67" s="71" t="s">
        <v>1127</v>
      </c>
      <c r="I67" s="71" t="s">
        <v>1118</v>
      </c>
      <c r="J67" s="73">
        <v>0.72916666666666663</v>
      </c>
      <c r="K67" s="73" t="s">
        <v>1158</v>
      </c>
      <c r="L67" s="72" t="str">
        <f>+carga[[#This Row],[dia]]</f>
        <v>Martes</v>
      </c>
      <c r="M67" s="75">
        <f>+carga[[#This Row],[hora]]</f>
        <v>0.72916666666666663</v>
      </c>
      <c r="N67" s="74"/>
      <c r="O67" s="87"/>
      <c r="P67" s="71"/>
      <c r="Q67" s="71"/>
      <c r="R67" s="71"/>
      <c r="S67" s="71"/>
      <c r="T67" s="71"/>
      <c r="U67" s="71" t="str">
        <f>+MID(carga[[#This Row],[CUIL]],4,8)</f>
        <v>56062259</v>
      </c>
    </row>
    <row r="68" spans="1:21" ht="14.4" x14ac:dyDescent="0.3">
      <c r="A68" s="71" t="s">
        <v>414</v>
      </c>
      <c r="B68" s="28" t="str">
        <f>+_xlfn.XLOOKUP(carga[[#This Row],[PACIENTE]],BASE_PACIENTES_2026[PACIENTE],BASE_PACIENTES_2026[CUIL],0,0)</f>
        <v>20 50993403 8</v>
      </c>
      <c r="C68" s="28" t="str">
        <f>+_xlfn.XLOOKUP(carga[[#This Row],[PACIENTE]],BASE_PACIENTES_2026[PACIENTE],BASE_PACIENTES_2026[O. SOCIAL],0,0)</f>
        <v>OSPLYFC</v>
      </c>
      <c r="D68" s="28" t="str">
        <f>+_xlfn.XLOOKUP(carga[[#This Row],[PACIENTE]],BASE_PACIENTES_2026[PACIENTE],BASE_PACIENTES_2026[MÓDULO],0,0)</f>
        <v>REHAB.INTENSIVO</v>
      </c>
      <c r="E68" s="45" t="s">
        <v>22</v>
      </c>
      <c r="F68" s="71" t="s">
        <v>1121</v>
      </c>
      <c r="G68" s="71">
        <v>1</v>
      </c>
      <c r="H68" s="71" t="s">
        <v>1127</v>
      </c>
      <c r="I68" s="71" t="s">
        <v>1118</v>
      </c>
      <c r="J68" s="73">
        <v>0.76041666666666663</v>
      </c>
      <c r="K68" s="73" t="s">
        <v>1158</v>
      </c>
      <c r="L68" s="72" t="str">
        <f>+carga[[#This Row],[dia]]</f>
        <v>Martes</v>
      </c>
      <c r="M68" s="75">
        <f>+carga[[#This Row],[hora]]</f>
        <v>0.76041666666666663</v>
      </c>
      <c r="N68" s="74"/>
      <c r="O68" s="87"/>
      <c r="P68" s="71"/>
      <c r="Q68" s="71"/>
      <c r="R68" s="71"/>
      <c r="S68" s="71"/>
      <c r="T68" s="71"/>
      <c r="U68" s="71" t="str">
        <f>+MID(carga[[#This Row],[CUIL]],4,8)</f>
        <v>50993403</v>
      </c>
    </row>
    <row r="69" spans="1:21" ht="14.4" x14ac:dyDescent="0.3">
      <c r="A69" s="71" t="s">
        <v>773</v>
      </c>
      <c r="B69" s="28" t="str">
        <f>+_xlfn.XLOOKUP(carga[[#This Row],[PACIENTE]],BASE_PACIENTES_2026[PACIENTE],BASE_PACIENTES_2026[CUIL],0,0)</f>
        <v>20 54018629 5</v>
      </c>
      <c r="C69" s="28" t="str">
        <f>+_xlfn.XLOOKUP(carga[[#This Row],[PACIENTE]],BASE_PACIENTES_2026[PACIENTE],BASE_PACIENTES_2026[O. SOCIAL],0,0)</f>
        <v xml:space="preserve">OSPEJ </v>
      </c>
      <c r="D69" s="28" t="str">
        <f>+_xlfn.XLOOKUP(carga[[#This Row],[PACIENTE]],BASE_PACIENTES_2026[PACIENTE],BASE_PACIENTES_2026[MÓDULO],0,0)</f>
        <v>REHAB.INTENSIVO + CAI</v>
      </c>
      <c r="E69" s="45" t="s">
        <v>22</v>
      </c>
      <c r="F69" s="71" t="s">
        <v>1121</v>
      </c>
      <c r="G69" s="71">
        <v>1</v>
      </c>
      <c r="H69" s="71" t="s">
        <v>1127</v>
      </c>
      <c r="I69" s="71" t="s">
        <v>1118</v>
      </c>
      <c r="J69" s="73">
        <v>0.79166666666666663</v>
      </c>
      <c r="K69" s="73" t="s">
        <v>1158</v>
      </c>
      <c r="L69" s="72" t="str">
        <f>+carga[[#This Row],[dia]]</f>
        <v>Martes</v>
      </c>
      <c r="M69" s="75">
        <f>+carga[[#This Row],[hora]]</f>
        <v>0.79166666666666663</v>
      </c>
      <c r="N69" s="74"/>
      <c r="O69" s="87"/>
      <c r="P69" s="71"/>
      <c r="Q69" s="71"/>
      <c r="R69" s="71"/>
      <c r="S69" s="71"/>
      <c r="T69" s="71"/>
      <c r="U69" s="71" t="str">
        <f>+MID(carga[[#This Row],[CUIL]],4,8)</f>
        <v>54018629</v>
      </c>
    </row>
    <row r="70" spans="1:21" ht="14.4" x14ac:dyDescent="0.3">
      <c r="A70" s="71" t="s">
        <v>689</v>
      </c>
      <c r="B70" s="28" t="str">
        <f>+_xlfn.XLOOKUP(carga[[#This Row],[PACIENTE]],BASE_PACIENTES_2026[PACIENTE],BASE_PACIENTES_2026[CUIL],0,0)</f>
        <v>27 54762549 3</v>
      </c>
      <c r="C70" s="28" t="str">
        <f>+_xlfn.XLOOKUP(carga[[#This Row],[PACIENTE]],BASE_PACIENTES_2026[PACIENTE],BASE_PACIENTES_2026[O. SOCIAL],0,0)</f>
        <v xml:space="preserve">OSTACC </v>
      </c>
      <c r="D70" s="28" t="str">
        <f>+_xlfn.XLOOKUP(carga[[#This Row],[PACIENTE]],BASE_PACIENTES_2026[PACIENTE],BASE_PACIENTES_2026[MÓDULO],0,0)</f>
        <v>REHAB.INTENSIVO + CAI</v>
      </c>
      <c r="E70" s="45" t="s">
        <v>22</v>
      </c>
      <c r="F70" s="71" t="s">
        <v>1121</v>
      </c>
      <c r="G70" s="71">
        <v>1</v>
      </c>
      <c r="H70" s="71" t="s">
        <v>1127</v>
      </c>
      <c r="I70" s="71" t="s">
        <v>1143</v>
      </c>
      <c r="J70" s="73">
        <v>0.61458333333333337</v>
      </c>
      <c r="K70" s="73" t="s">
        <v>1152</v>
      </c>
      <c r="L70" s="72" t="str">
        <f>+carga[[#This Row],[dia]]</f>
        <v>Jueves</v>
      </c>
      <c r="M70" s="75">
        <f>+carga[[#This Row],[hora]]</f>
        <v>0.61458333333333337</v>
      </c>
      <c r="N70" s="74"/>
      <c r="O70" s="87"/>
      <c r="P70" s="71"/>
      <c r="Q70" s="71"/>
      <c r="R70" s="71"/>
      <c r="S70" s="71"/>
      <c r="T70" s="71"/>
      <c r="U70" s="71" t="str">
        <f>+MID(carga[[#This Row],[CUIL]],4,8)</f>
        <v>54762549</v>
      </c>
    </row>
    <row r="71" spans="1:21" ht="14.4" x14ac:dyDescent="0.3">
      <c r="A71" s="71" t="s">
        <v>414</v>
      </c>
      <c r="B71" s="28" t="str">
        <f>+_xlfn.XLOOKUP(carga[[#This Row],[PACIENTE]],BASE_PACIENTES_2026[PACIENTE],BASE_PACIENTES_2026[CUIL],0,0)</f>
        <v>20 50993403 8</v>
      </c>
      <c r="C71" s="28" t="str">
        <f>+_xlfn.XLOOKUP(carga[[#This Row],[PACIENTE]],BASE_PACIENTES_2026[PACIENTE],BASE_PACIENTES_2026[O. SOCIAL],0,0)</f>
        <v>OSPLYFC</v>
      </c>
      <c r="D71" s="28" t="str">
        <f>+_xlfn.XLOOKUP(carga[[#This Row],[PACIENTE]],BASE_PACIENTES_2026[PACIENTE],BASE_PACIENTES_2026[MÓDULO],0,0)</f>
        <v>REHAB.INTENSIVO</v>
      </c>
      <c r="E71" s="45" t="s">
        <v>22</v>
      </c>
      <c r="F71" s="71" t="s">
        <v>1121</v>
      </c>
      <c r="G71" s="71">
        <v>1</v>
      </c>
      <c r="H71" s="71" t="s">
        <v>1127</v>
      </c>
      <c r="I71" s="71" t="s">
        <v>1143</v>
      </c>
      <c r="J71" s="73">
        <v>0.72916666666666663</v>
      </c>
      <c r="K71" s="73" t="s">
        <v>1152</v>
      </c>
      <c r="L71" s="72" t="str">
        <f>+carga[[#This Row],[dia]]</f>
        <v>Jueves</v>
      </c>
      <c r="M71" s="75">
        <f>+carga[[#This Row],[hora]]</f>
        <v>0.72916666666666663</v>
      </c>
      <c r="N71" s="74"/>
      <c r="O71" s="87"/>
      <c r="P71" s="71"/>
      <c r="Q71" s="71"/>
      <c r="R71" s="71"/>
      <c r="S71" s="71"/>
      <c r="T71" s="71"/>
      <c r="U71" s="71" t="str">
        <f>+MID(carga[[#This Row],[CUIL]],4,8)</f>
        <v>50993403</v>
      </c>
    </row>
    <row r="72" spans="1:21" ht="14.4" x14ac:dyDescent="0.3">
      <c r="A72" s="71" t="s">
        <v>821</v>
      </c>
      <c r="B72" s="28" t="str">
        <f>+_xlfn.XLOOKUP(carga[[#This Row],[PACIENTE]],BASE_PACIENTES_2026[PACIENTE],BASE_PACIENTES_2026[CUIL],0,0)</f>
        <v>20 55008611 6</v>
      </c>
      <c r="C72" s="28" t="str">
        <f>+_xlfn.XLOOKUP(carga[[#This Row],[PACIENTE]],BASE_PACIENTES_2026[PACIENTE],BASE_PACIENTES_2026[O. SOCIAL],0,0)</f>
        <v>OMINT</v>
      </c>
      <c r="D72" s="28" t="str">
        <f>+_xlfn.XLOOKUP(carga[[#This Row],[PACIENTE]],BASE_PACIENTES_2026[PACIENTE],BASE_PACIENTES_2026[MÓDULO],0,0)</f>
        <v>REHAB. SIMPLE + CAI</v>
      </c>
      <c r="E72" s="45" t="s">
        <v>22</v>
      </c>
      <c r="F72" s="71" t="s">
        <v>1121</v>
      </c>
      <c r="G72" s="71">
        <v>1</v>
      </c>
      <c r="H72" s="71" t="s">
        <v>1127</v>
      </c>
      <c r="I72" s="71" t="s">
        <v>1143</v>
      </c>
      <c r="J72" s="73">
        <v>0.76041666666666663</v>
      </c>
      <c r="K72" s="73" t="s">
        <v>1152</v>
      </c>
      <c r="L72" s="72" t="str">
        <f>+carga[[#This Row],[dia]]</f>
        <v>Jueves</v>
      </c>
      <c r="M72" s="75">
        <f>+carga[[#This Row],[hora]]</f>
        <v>0.76041666666666663</v>
      </c>
      <c r="N72" s="74"/>
      <c r="O72" s="87"/>
      <c r="P72" s="71"/>
      <c r="Q72" s="71"/>
      <c r="R72" s="71"/>
      <c r="S72" s="71"/>
      <c r="T72" s="71"/>
      <c r="U72" s="71" t="str">
        <f>+MID(carga[[#This Row],[CUIL]],4,8)</f>
        <v>55008611</v>
      </c>
    </row>
    <row r="73" spans="1:21" ht="14.4" x14ac:dyDescent="0.3">
      <c r="A73" s="71" t="s">
        <v>1083</v>
      </c>
      <c r="B73" s="28" t="str">
        <f>+_xlfn.XLOOKUP(carga[[#This Row],[PACIENTE]],BASE_PACIENTES_2026[PACIENTE],BASE_PACIENTES_2026[CUIL],0,0)</f>
        <v>27 54020869 2</v>
      </c>
      <c r="C73" s="28" t="str">
        <f>+_xlfn.XLOOKUP(carga[[#This Row],[PACIENTE]],BASE_PACIENTES_2026[PACIENTE],BASE_PACIENTES_2026[O. SOCIAL],0,0)</f>
        <v xml:space="preserve">OSPENA </v>
      </c>
      <c r="D73" s="28" t="str">
        <f>+_xlfn.XLOOKUP(carga[[#This Row],[PACIENTE]],BASE_PACIENTES_2026[PACIENTE],BASE_PACIENTES_2026[MÓDULO],0,0)</f>
        <v>REHAB. SIMPLE + CAI</v>
      </c>
      <c r="E73" s="45" t="s">
        <v>22</v>
      </c>
      <c r="F73" s="71" t="s">
        <v>1121</v>
      </c>
      <c r="G73" s="71">
        <v>1</v>
      </c>
      <c r="H73" s="71" t="s">
        <v>1127</v>
      </c>
      <c r="I73" s="71" t="s">
        <v>1143</v>
      </c>
      <c r="J73" s="73">
        <v>0.79166666666666663</v>
      </c>
      <c r="K73" s="73" t="s">
        <v>1152</v>
      </c>
      <c r="L73" s="71" t="str">
        <f>+carga[[#This Row],[dia]]</f>
        <v>Jueves</v>
      </c>
      <c r="M73" s="75">
        <f>+carga[[#This Row],[hora]]</f>
        <v>0.79166666666666663</v>
      </c>
      <c r="N73" s="74"/>
      <c r="O73" s="87"/>
      <c r="P73" s="71"/>
      <c r="Q73" s="71"/>
      <c r="R73" s="71"/>
      <c r="S73" s="71"/>
      <c r="T73" s="71"/>
      <c r="U73" s="71" t="str">
        <f>+MID(carga[[#This Row],[CUIL]],4,8)</f>
        <v>54020869</v>
      </c>
    </row>
    <row r="74" spans="1:21" ht="14.4" x14ac:dyDescent="0.3">
      <c r="A74" s="71" t="s">
        <v>282</v>
      </c>
      <c r="B74" s="28" t="str">
        <f>+_xlfn.XLOOKUP(carga[[#This Row],[PACIENTE]],BASE_PACIENTES_2026[PACIENTE],BASE_PACIENTES_2026[CUIL],0,0)</f>
        <v>20 56246341 1</v>
      </c>
      <c r="C74" s="28" t="str">
        <f>+_xlfn.XLOOKUP(carga[[#This Row],[PACIENTE]],BASE_PACIENTES_2026[PACIENTE],BASE_PACIENTES_2026[O. SOCIAL],0,0)</f>
        <v>OSME (UNIMED)</v>
      </c>
      <c r="D74" s="28" t="str">
        <f>+_xlfn.XLOOKUP(carga[[#This Row],[PACIENTE]],BASE_PACIENTES_2026[PACIENTE],BASE_PACIENTES_2026[MÓDULO],0,0)</f>
        <v>REHAB.INTENSIVO</v>
      </c>
      <c r="E74" s="45" t="s">
        <v>11</v>
      </c>
      <c r="F74" s="71" t="s">
        <v>1121</v>
      </c>
      <c r="G74" s="71">
        <v>1</v>
      </c>
      <c r="H74" s="71" t="s">
        <v>1127</v>
      </c>
      <c r="I74" s="71" t="s">
        <v>1133</v>
      </c>
      <c r="J74" s="73">
        <v>0.36458333333333331</v>
      </c>
      <c r="K74" s="73" t="s">
        <v>1137</v>
      </c>
      <c r="L74" s="71" t="str">
        <f>+carga[[#This Row],[dia]]</f>
        <v>Viernes</v>
      </c>
      <c r="M74" s="75">
        <f>+carga[[#This Row],[hora]]</f>
        <v>0.36458333333333331</v>
      </c>
      <c r="N74" s="74"/>
      <c r="O74" s="87"/>
      <c r="P74" s="71"/>
      <c r="Q74" s="71"/>
      <c r="R74" s="71"/>
      <c r="S74" s="71"/>
      <c r="T74" s="71"/>
      <c r="U74" s="71" t="str">
        <f>+MID(carga[[#This Row],[CUIL]],4,8)</f>
        <v>56246341</v>
      </c>
    </row>
    <row r="75" spans="1:21" ht="14.4" x14ac:dyDescent="0.3">
      <c r="A75" s="71" t="s">
        <v>734</v>
      </c>
      <c r="B75" s="28" t="str">
        <f>+_xlfn.XLOOKUP(carga[[#This Row],[PACIENTE]],BASE_PACIENTES_2026[PACIENTE],BASE_PACIENTES_2026[CUIL],0,0)</f>
        <v>27 50330421 5</v>
      </c>
      <c r="C75" s="28" t="str">
        <f>+_xlfn.XLOOKUP(carga[[#This Row],[PACIENTE]],BASE_PACIENTES_2026[PACIENTE],BASE_PACIENTES_2026[O. SOCIAL],0,0)</f>
        <v xml:space="preserve">OSPEJ </v>
      </c>
      <c r="D75" s="28" t="str">
        <f>+_xlfn.XLOOKUP(carga[[#This Row],[PACIENTE]],BASE_PACIENTES_2026[PACIENTE],BASE_PACIENTES_2026[MÓDULO],0,0)</f>
        <v>REHAB.INTENSIVO + CAI</v>
      </c>
      <c r="E75" s="45" t="s">
        <v>22</v>
      </c>
      <c r="F75" s="71" t="s">
        <v>1121</v>
      </c>
      <c r="G75" s="71">
        <v>1</v>
      </c>
      <c r="H75" s="71" t="s">
        <v>1129</v>
      </c>
      <c r="I75" s="71" t="s">
        <v>1118</v>
      </c>
      <c r="J75" s="73">
        <v>0.72916666666666663</v>
      </c>
      <c r="K75" s="73" t="s">
        <v>1152</v>
      </c>
      <c r="L75" s="71" t="str">
        <f>+carga[[#This Row],[dia]]</f>
        <v>Martes</v>
      </c>
      <c r="M75" s="75">
        <f>+carga[[#This Row],[hora]]</f>
        <v>0.72916666666666663</v>
      </c>
      <c r="N75" s="74"/>
      <c r="O75" s="87"/>
      <c r="P75" s="71"/>
      <c r="Q75" s="71"/>
      <c r="R75" s="71"/>
      <c r="S75" s="71"/>
      <c r="T75" s="71"/>
      <c r="U75" s="71" t="str">
        <f>+MID(carga[[#This Row],[CUIL]],4,8)</f>
        <v>50330421</v>
      </c>
    </row>
    <row r="76" spans="1:21" ht="14.4" x14ac:dyDescent="0.3">
      <c r="A76" s="71" t="s">
        <v>468</v>
      </c>
      <c r="B76" s="28" t="str">
        <f>+_xlfn.XLOOKUP(carga[[#This Row],[PACIENTE]],BASE_PACIENTES_2026[PACIENTE],BASE_PACIENTES_2026[CUIL],0,0)</f>
        <v>27 70131444 7</v>
      </c>
      <c r="C76" s="28" t="str">
        <f>+_xlfn.XLOOKUP(carga[[#This Row],[PACIENTE]],BASE_PACIENTES_2026[PACIENTE],BASE_PACIENTES_2026[O. SOCIAL],0,0)</f>
        <v xml:space="preserve">OSPENA </v>
      </c>
      <c r="D76" s="28" t="str">
        <f>+_xlfn.XLOOKUP(carga[[#This Row],[PACIENTE]],BASE_PACIENTES_2026[PACIENTE],BASE_PACIENTES_2026[MÓDULO],0,0)</f>
        <v>REHAB.INTENSIVO</v>
      </c>
      <c r="E76" s="45" t="s">
        <v>11</v>
      </c>
      <c r="F76" s="71" t="s">
        <v>1121</v>
      </c>
      <c r="G76" s="71">
        <v>1</v>
      </c>
      <c r="H76" s="71" t="s">
        <v>1127</v>
      </c>
      <c r="I76" s="71" t="s">
        <v>1133</v>
      </c>
      <c r="J76" s="73">
        <v>0.44791666666666669</v>
      </c>
      <c r="K76" s="73" t="s">
        <v>1137</v>
      </c>
      <c r="L76" s="71" t="str">
        <f>+carga[[#This Row],[dia]]</f>
        <v>Viernes</v>
      </c>
      <c r="M76" s="75">
        <f>+carga[[#This Row],[hora]]</f>
        <v>0.44791666666666669</v>
      </c>
      <c r="N76" s="74"/>
      <c r="O76" s="87"/>
      <c r="P76" s="71"/>
      <c r="Q76" s="71"/>
      <c r="R76" s="71"/>
      <c r="S76" s="71"/>
      <c r="T76" s="71"/>
      <c r="U76" s="71" t="str">
        <f>+MID(carga[[#This Row],[CUIL]],4,8)</f>
        <v>70131444</v>
      </c>
    </row>
    <row r="77" spans="1:21" ht="14.4" x14ac:dyDescent="0.3">
      <c r="A77" s="71" t="s">
        <v>225</v>
      </c>
      <c r="B77" s="28" t="str">
        <f>+_xlfn.XLOOKUP(carga[[#This Row],[PACIENTE]],BASE_PACIENTES_2026[PACIENTE],BASE_PACIENTES_2026[CUIL],0,0)</f>
        <v>27 56761376 9</v>
      </c>
      <c r="C77" s="28" t="str">
        <f>+_xlfn.XLOOKUP(carga[[#This Row],[PACIENTE]],BASE_PACIENTES_2026[PACIENTE],BASE_PACIENTES_2026[O. SOCIAL],0,0)</f>
        <v>OSPECON</v>
      </c>
      <c r="D77" s="28" t="str">
        <f>+_xlfn.XLOOKUP(carga[[#This Row],[PACIENTE]],BASE_PACIENTES_2026[PACIENTE],BASE_PACIENTES_2026[MÓDULO],0,0)</f>
        <v>REHAB.INTENSIVO + CAI</v>
      </c>
      <c r="E77" s="45" t="s">
        <v>22</v>
      </c>
      <c r="F77" s="71" t="s">
        <v>1121</v>
      </c>
      <c r="G77" s="71">
        <v>1</v>
      </c>
      <c r="H77" s="71" t="s">
        <v>1122</v>
      </c>
      <c r="I77" s="71" t="s">
        <v>1141</v>
      </c>
      <c r="J77" s="73">
        <v>0.61458333333333337</v>
      </c>
      <c r="K77" s="73" t="s">
        <v>1124</v>
      </c>
      <c r="L77" s="71" t="str">
        <f>+carga[[#This Row],[dia]]</f>
        <v>Miercoles</v>
      </c>
      <c r="M77" s="75">
        <f>+carga[[#This Row],[hora]]</f>
        <v>0.61458333333333337</v>
      </c>
      <c r="N77" s="74"/>
      <c r="O77" s="87"/>
      <c r="P77" s="71"/>
      <c r="Q77" s="71"/>
      <c r="R77" s="71"/>
      <c r="S77" s="71"/>
      <c r="T77" s="71"/>
      <c r="U77" s="71" t="str">
        <f>+MID(carga[[#This Row],[CUIL]],4,8)</f>
        <v>56761376</v>
      </c>
    </row>
    <row r="78" spans="1:21" ht="14.4" x14ac:dyDescent="0.3">
      <c r="A78" s="71" t="s">
        <v>282</v>
      </c>
      <c r="B78" s="28" t="str">
        <f>+_xlfn.XLOOKUP(carga[[#This Row],[PACIENTE]],BASE_PACIENTES_2026[PACIENTE],BASE_PACIENTES_2026[CUIL],0,0)</f>
        <v>20 56246341 1</v>
      </c>
      <c r="C78" s="28" t="str">
        <f>+_xlfn.XLOOKUP(carga[[#This Row],[PACIENTE]],BASE_PACIENTES_2026[PACIENTE],BASE_PACIENTES_2026[O. SOCIAL],0,0)</f>
        <v>OSME (UNIMED)</v>
      </c>
      <c r="D78" s="28" t="str">
        <f>+_xlfn.XLOOKUP(carga[[#This Row],[PACIENTE]],BASE_PACIENTES_2026[PACIENTE],BASE_PACIENTES_2026[MÓDULO],0,0)</f>
        <v>REHAB.INTENSIVO</v>
      </c>
      <c r="E78" s="45" t="s">
        <v>11</v>
      </c>
      <c r="F78" s="71" t="s">
        <v>1121</v>
      </c>
      <c r="G78" s="71">
        <v>1</v>
      </c>
      <c r="H78" s="71" t="s">
        <v>1127</v>
      </c>
      <c r="I78" s="71" t="s">
        <v>1141</v>
      </c>
      <c r="J78" s="73">
        <v>0.36458333333333331</v>
      </c>
      <c r="K78" s="73" t="s">
        <v>1137</v>
      </c>
      <c r="L78" s="71" t="str">
        <f>+carga[[#This Row],[dia]]</f>
        <v>Miercoles</v>
      </c>
      <c r="M78" s="75">
        <f>+carga[[#This Row],[hora]]</f>
        <v>0.36458333333333331</v>
      </c>
      <c r="N78" s="74"/>
      <c r="O78" s="87"/>
      <c r="P78" s="71"/>
      <c r="Q78" s="71"/>
      <c r="R78" s="71"/>
      <c r="S78" s="71"/>
      <c r="T78" s="71"/>
      <c r="U78" s="71" t="str">
        <f>+MID(carga[[#This Row],[CUIL]],4,8)</f>
        <v>56246341</v>
      </c>
    </row>
    <row r="79" spans="1:21" ht="14.4" x14ac:dyDescent="0.3">
      <c r="A79" s="71" t="s">
        <v>456</v>
      </c>
      <c r="B79" s="28" t="str">
        <f>+_xlfn.XLOOKUP(carga[[#This Row],[PACIENTE]],BASE_PACIENTES_2026[PACIENTE],BASE_PACIENTES_2026[CUIL],0,0)</f>
        <v>20 57349844 6</v>
      </c>
      <c r="C79" s="28" t="str">
        <f>+_xlfn.XLOOKUP(carga[[#This Row],[PACIENTE]],BASE_PACIENTES_2026[PACIENTE],BASE_PACIENTES_2026[O. SOCIAL],0,0)</f>
        <v xml:space="preserve">OSPENA </v>
      </c>
      <c r="D79" s="28" t="str">
        <f>+_xlfn.XLOOKUP(carga[[#This Row],[PACIENTE]],BASE_PACIENTES_2026[PACIENTE],BASE_PACIENTES_2026[MÓDULO],0,0)</f>
        <v>REHAB.INTENSIVO</v>
      </c>
      <c r="E79" s="45" t="s">
        <v>11</v>
      </c>
      <c r="F79" s="71" t="s">
        <v>1121</v>
      </c>
      <c r="G79" s="71">
        <v>1</v>
      </c>
      <c r="H79" s="71" t="s">
        <v>1159</v>
      </c>
      <c r="I79" s="71" t="s">
        <v>1133</v>
      </c>
      <c r="J79" s="73">
        <v>0.39583333333333331</v>
      </c>
      <c r="K79" s="73" t="s">
        <v>1144</v>
      </c>
      <c r="L79" s="71" t="str">
        <f>+carga[[#This Row],[dia]]</f>
        <v>Viernes</v>
      </c>
      <c r="M79" s="75">
        <f>+carga[[#This Row],[hora]]</f>
        <v>0.39583333333333331</v>
      </c>
      <c r="N79" s="74"/>
      <c r="O79" s="87"/>
      <c r="P79" s="71"/>
      <c r="Q79" s="71"/>
      <c r="R79" s="71"/>
      <c r="S79" s="71"/>
      <c r="T79" s="71"/>
      <c r="U79" s="71" t="str">
        <f>+MID(carga[[#This Row],[CUIL]],4,8)</f>
        <v>57349844</v>
      </c>
    </row>
    <row r="80" spans="1:21" ht="14.4" x14ac:dyDescent="0.3">
      <c r="A80" s="71" t="s">
        <v>734</v>
      </c>
      <c r="B80" s="28" t="str">
        <f>+_xlfn.XLOOKUP(carga[[#This Row],[PACIENTE]],BASE_PACIENTES_2026[PACIENTE],BASE_PACIENTES_2026[CUIL],0,0)</f>
        <v>27 50330421 5</v>
      </c>
      <c r="C80" s="28" t="str">
        <f>+_xlfn.XLOOKUP(carga[[#This Row],[PACIENTE]],BASE_PACIENTES_2026[PACIENTE],BASE_PACIENTES_2026[O. SOCIAL],0,0)</f>
        <v xml:space="preserve">OSPEJ </v>
      </c>
      <c r="D80" s="28" t="str">
        <f>+_xlfn.XLOOKUP(carga[[#This Row],[PACIENTE]],BASE_PACIENTES_2026[PACIENTE],BASE_PACIENTES_2026[MÓDULO],0,0)</f>
        <v>REHAB.INTENSIVO + CAI</v>
      </c>
      <c r="E80" s="45" t="s">
        <v>22</v>
      </c>
      <c r="F80" s="71" t="s">
        <v>1121</v>
      </c>
      <c r="G80" s="71">
        <v>1</v>
      </c>
      <c r="H80" s="71" t="s">
        <v>1145</v>
      </c>
      <c r="I80" s="71" t="s">
        <v>1143</v>
      </c>
      <c r="J80" s="73">
        <v>0.72916666666666663</v>
      </c>
      <c r="K80" s="73" t="s">
        <v>1137</v>
      </c>
      <c r="L80" s="71" t="str">
        <f>+carga[[#This Row],[dia]]</f>
        <v>Jueves</v>
      </c>
      <c r="M80" s="75">
        <f>+carga[[#This Row],[hora]]</f>
        <v>0.72916666666666663</v>
      </c>
      <c r="N80" s="74"/>
      <c r="O80" s="87"/>
      <c r="P80" s="71"/>
      <c r="Q80" s="71"/>
      <c r="R80" s="71"/>
      <c r="S80" s="71"/>
      <c r="T80" s="71"/>
      <c r="U80" s="71" t="str">
        <f>+MID(carga[[#This Row],[CUIL]],4,8)</f>
        <v>50330421</v>
      </c>
    </row>
    <row r="81" spans="1:21" ht="14.4" x14ac:dyDescent="0.3">
      <c r="A81" s="71" t="s">
        <v>664</v>
      </c>
      <c r="B81" s="28" t="str">
        <f>+_xlfn.XLOOKUP(carga[[#This Row],[PACIENTE]],BASE_PACIENTES_2026[PACIENTE],BASE_PACIENTES_2026[CUIL],0,0)</f>
        <v>27 49500625 0</v>
      </c>
      <c r="C81" s="28" t="str">
        <f>+_xlfn.XLOOKUP(carga[[#This Row],[PACIENTE]],BASE_PACIENTES_2026[PACIENTE],BASE_PACIENTES_2026[O. SOCIAL],0,0)</f>
        <v xml:space="preserve">OSPEJ </v>
      </c>
      <c r="D81" s="66" t="str">
        <f>+_xlfn.XLOOKUP(carga[[#This Row],[PACIENTE]],BASE_PACIENTES_2026[PACIENTE],BASE_PACIENTES_2026[MÓDULO],0,0)</f>
        <v>REHAB. SIMPLE + CAI</v>
      </c>
      <c r="E81" s="66" t="s">
        <v>11</v>
      </c>
      <c r="F81" s="71" t="s">
        <v>1121</v>
      </c>
      <c r="G81" s="71">
        <v>1</v>
      </c>
      <c r="H81" s="71" t="s">
        <v>1127</v>
      </c>
      <c r="I81" s="71" t="s">
        <v>1141</v>
      </c>
      <c r="J81" s="73">
        <v>0.33333333333333331</v>
      </c>
      <c r="K81" s="73" t="s">
        <v>1137</v>
      </c>
      <c r="L81" s="71" t="str">
        <f>+carga[[#This Row],[dia]]</f>
        <v>Miercoles</v>
      </c>
      <c r="M81" s="75">
        <f>+carga[[#This Row],[hora]]</f>
        <v>0.33333333333333331</v>
      </c>
      <c r="N81" s="74"/>
      <c r="O81" s="87"/>
      <c r="P81" s="71"/>
      <c r="Q81" s="71"/>
      <c r="R81" s="71"/>
      <c r="S81" s="71"/>
      <c r="T81" s="71"/>
      <c r="U81" s="71" t="str">
        <f>+MID(carga[[#This Row],[CUIL]],4,8)</f>
        <v>49500625</v>
      </c>
    </row>
    <row r="82" spans="1:21" ht="14.4" x14ac:dyDescent="0.3">
      <c r="A82" s="71" t="s">
        <v>16</v>
      </c>
      <c r="B82" s="28" t="str">
        <f>+_xlfn.XLOOKUP(carga[[#This Row],[PACIENTE]],BASE_PACIENTES_2026[PACIENTE],BASE_PACIENTES_2026[CUIL],0,0)</f>
        <v>20 0565679 7</v>
      </c>
      <c r="C82" s="28" t="str">
        <f>+_xlfn.XLOOKUP(carga[[#This Row],[PACIENTE]],BASE_PACIENTES_2026[PACIENTE],BASE_PACIENTES_2026[O. SOCIAL],0,0)</f>
        <v>IOSFA</v>
      </c>
      <c r="D82" s="28" t="str">
        <f>+_xlfn.XLOOKUP(carga[[#This Row],[PACIENTE]],BASE_PACIENTES_2026[PACIENTE],BASE_PACIENTES_2026[MÓDULO],0,0)</f>
        <v>REHAB.SIMPLE</v>
      </c>
      <c r="E82" s="45" t="s">
        <v>11</v>
      </c>
      <c r="F82" s="71" t="s">
        <v>1121</v>
      </c>
      <c r="G82" s="71">
        <v>1</v>
      </c>
      <c r="H82" s="71" t="s">
        <v>1127</v>
      </c>
      <c r="I82" s="71" t="s">
        <v>1141</v>
      </c>
      <c r="J82" s="73">
        <v>0.47916666666666669</v>
      </c>
      <c r="K82" s="73" t="s">
        <v>1137</v>
      </c>
      <c r="L82" s="71" t="str">
        <f>+carga[[#This Row],[dia]]</f>
        <v>Miercoles</v>
      </c>
      <c r="M82" s="75">
        <f>+carga[[#This Row],[hora]]</f>
        <v>0.47916666666666669</v>
      </c>
      <c r="N82" s="74"/>
      <c r="O82" s="87"/>
      <c r="P82" s="71"/>
      <c r="Q82" s="71"/>
      <c r="R82" s="71"/>
      <c r="S82" s="71"/>
      <c r="T82" s="71"/>
      <c r="U82" s="71" t="str">
        <f>+MID(carga[[#This Row],[CUIL]],4,8)</f>
        <v xml:space="preserve">0565679 </v>
      </c>
    </row>
    <row r="83" spans="1:21" ht="14.4" x14ac:dyDescent="0.3">
      <c r="A83" s="71" t="s">
        <v>225</v>
      </c>
      <c r="B83" s="28" t="str">
        <f>+_xlfn.XLOOKUP(carga[[#This Row],[PACIENTE]],BASE_PACIENTES_2026[PACIENTE],BASE_PACIENTES_2026[CUIL],0,0)</f>
        <v>27 56761376 9</v>
      </c>
      <c r="C83" s="28" t="str">
        <f>+_xlfn.XLOOKUP(carga[[#This Row],[PACIENTE]],BASE_PACIENTES_2026[PACIENTE],BASE_PACIENTES_2026[O. SOCIAL],0,0)</f>
        <v>OSPECON</v>
      </c>
      <c r="D83" s="28" t="str">
        <f>+_xlfn.XLOOKUP(carga[[#This Row],[PACIENTE]],BASE_PACIENTES_2026[PACIENTE],BASE_PACIENTES_2026[MÓDULO],0,0)</f>
        <v>REHAB.INTENSIVO + CAI</v>
      </c>
      <c r="E83" s="45" t="s">
        <v>22</v>
      </c>
      <c r="F83" s="71" t="s">
        <v>1121</v>
      </c>
      <c r="G83" s="71">
        <v>1</v>
      </c>
      <c r="H83" s="71" t="s">
        <v>1125</v>
      </c>
      <c r="I83" s="71" t="s">
        <v>1133</v>
      </c>
      <c r="J83" s="73">
        <v>0.61458333333333337</v>
      </c>
      <c r="K83" s="73" t="s">
        <v>1126</v>
      </c>
      <c r="L83" s="71" t="str">
        <f>+carga[[#This Row],[dia]]</f>
        <v>Viernes</v>
      </c>
      <c r="M83" s="75">
        <f>+carga[[#This Row],[hora]]</f>
        <v>0.61458333333333337</v>
      </c>
      <c r="N83" s="74"/>
      <c r="O83" s="87"/>
      <c r="P83" s="71"/>
      <c r="Q83" s="71"/>
      <c r="R83" s="71"/>
      <c r="S83" s="71"/>
      <c r="T83" s="71"/>
      <c r="U83" s="71" t="str">
        <f>+MID(carga[[#This Row],[CUIL]],4,8)</f>
        <v>56761376</v>
      </c>
    </row>
    <row r="84" spans="1:21" ht="14.4" x14ac:dyDescent="0.3">
      <c r="A84" s="71" t="s">
        <v>1041</v>
      </c>
      <c r="B84" s="28" t="str">
        <f>+_xlfn.XLOOKUP(carga[[#This Row],[PACIENTE]],BASE_PACIENTES_2026[PACIENTE],BASE_PACIENTES_2026[CUIL],0,0)</f>
        <v>27 47577786 1</v>
      </c>
      <c r="C84" s="28" t="str">
        <f>+_xlfn.XLOOKUP(carga[[#This Row],[PACIENTE]],BASE_PACIENTES_2026[PACIENTE],BASE_PACIENTES_2026[O. SOCIAL],0,0)</f>
        <v>IOSFA</v>
      </c>
      <c r="D84" s="28" t="str">
        <f>+_xlfn.XLOOKUP(carga[[#This Row],[PACIENTE]],BASE_PACIENTES_2026[PACIENTE],BASE_PACIENTES_2026[MÓDULO],0,0)</f>
        <v>REHAB.SIMPLE</v>
      </c>
      <c r="E84" s="45" t="s">
        <v>1069</v>
      </c>
      <c r="F84" s="71" t="s">
        <v>1131</v>
      </c>
      <c r="G84" s="71">
        <v>1</v>
      </c>
      <c r="H84" s="71" t="s">
        <v>1160</v>
      </c>
      <c r="I84" s="71" t="s">
        <v>1143</v>
      </c>
      <c r="J84" s="73">
        <v>0.54166666666666663</v>
      </c>
      <c r="K84" s="73" t="s">
        <v>1161</v>
      </c>
      <c r="L84" s="71" t="str">
        <f>+carga[[#This Row],[dia]]</f>
        <v>Jueves</v>
      </c>
      <c r="M84" s="75">
        <f>+carga[[#This Row],[hora]]</f>
        <v>0.54166666666666663</v>
      </c>
      <c r="N84" s="74"/>
      <c r="O84" s="87"/>
      <c r="P84" s="71"/>
      <c r="Q84" s="71"/>
      <c r="R84" s="71"/>
      <c r="S84" s="71"/>
      <c r="T84" s="71"/>
      <c r="U84" s="71" t="str">
        <f>+MID(carga[[#This Row],[CUIL]],4,8)</f>
        <v>47577786</v>
      </c>
    </row>
    <row r="85" spans="1:21" ht="14.4" x14ac:dyDescent="0.3">
      <c r="A85" s="71" t="s">
        <v>122</v>
      </c>
      <c r="B85" s="28" t="str">
        <f>+_xlfn.XLOOKUP(carga[[#This Row],[PACIENTE]],BASE_PACIENTES_2026[PACIENTE],BASE_PACIENTES_2026[CUIL],0,0)</f>
        <v>27 55460355 1</v>
      </c>
      <c r="C85" s="28" t="str">
        <f>+_xlfn.XLOOKUP(carga[[#This Row],[PACIENTE]],BASE_PACIENTES_2026[PACIENTE],BASE_PACIENTES_2026[O. SOCIAL],0,0)</f>
        <v>OSUTHGRA</v>
      </c>
      <c r="D85" s="28" t="str">
        <f>+_xlfn.XLOOKUP(carga[[#This Row],[PACIENTE]],BASE_PACIENTES_2026[PACIENTE],BASE_PACIENTES_2026[MÓDULO],0,0)</f>
        <v>REHAB.INTENSIVO + CAI</v>
      </c>
      <c r="E85" s="45" t="s">
        <v>22</v>
      </c>
      <c r="F85" s="71" t="s">
        <v>1121</v>
      </c>
      <c r="G85" s="71">
        <v>1</v>
      </c>
      <c r="H85" s="71" t="s">
        <v>1122</v>
      </c>
      <c r="I85" s="71" t="s">
        <v>1123</v>
      </c>
      <c r="J85" s="73">
        <v>0.64583333333333337</v>
      </c>
      <c r="K85" s="73" t="s">
        <v>1124</v>
      </c>
      <c r="L85" s="71" t="str">
        <f>+carga[[#This Row],[dia]]</f>
        <v>Lunes</v>
      </c>
      <c r="M85" s="75">
        <f>+carga[[#This Row],[hora]]</f>
        <v>0.64583333333333337</v>
      </c>
      <c r="N85" s="74"/>
      <c r="O85" s="87"/>
      <c r="P85" s="71"/>
      <c r="Q85" s="71"/>
      <c r="R85" s="71"/>
      <c r="S85" s="71"/>
      <c r="T85" s="71"/>
      <c r="U85" s="71" t="str">
        <f>+MID(carga[[#This Row],[CUIL]],4,8)</f>
        <v>55460355</v>
      </c>
    </row>
    <row r="86" spans="1:21" ht="14.4" x14ac:dyDescent="0.3">
      <c r="A86" s="71" t="s">
        <v>249</v>
      </c>
      <c r="B86" s="28" t="str">
        <f>+_xlfn.XLOOKUP(carga[[#This Row],[PACIENTE]],BASE_PACIENTES_2026[PACIENTE],BASE_PACIENTES_2026[CUIL],0,0)</f>
        <v>20 53845907 1</v>
      </c>
      <c r="C86" s="28" t="str">
        <f>+_xlfn.XLOOKUP(carga[[#This Row],[PACIENTE]],BASE_PACIENTES_2026[PACIENTE],BASE_PACIENTES_2026[O. SOCIAL],0,0)</f>
        <v>OSPRERA</v>
      </c>
      <c r="D86" s="28" t="str">
        <f>+_xlfn.XLOOKUP(carga[[#This Row],[PACIENTE]],BASE_PACIENTES_2026[PACIENTE],BASE_PACIENTES_2026[MÓDULO],0,0)</f>
        <v>REHAB.INTENSIVO</v>
      </c>
      <c r="E86" s="45" t="s">
        <v>22</v>
      </c>
      <c r="F86" s="71" t="s">
        <v>1121</v>
      </c>
      <c r="G86" s="71">
        <v>1</v>
      </c>
      <c r="H86" s="71" t="s">
        <v>1139</v>
      </c>
      <c r="I86" s="71" t="s">
        <v>1118</v>
      </c>
      <c r="J86" s="73">
        <v>0.72916666666666663</v>
      </c>
      <c r="K86" s="73" t="s">
        <v>1126</v>
      </c>
      <c r="L86" s="71" t="str">
        <f>+carga[[#This Row],[dia]]</f>
        <v>Martes</v>
      </c>
      <c r="M86" s="75">
        <f>+carga[[#This Row],[hora]]</f>
        <v>0.72916666666666663</v>
      </c>
      <c r="N86" s="74"/>
      <c r="O86" s="87"/>
      <c r="P86" s="71"/>
      <c r="Q86" s="71"/>
      <c r="R86" s="71"/>
      <c r="S86" s="71"/>
      <c r="T86" s="71"/>
      <c r="U86" s="71" t="str">
        <f>+MID(carga[[#This Row],[CUIL]],4,8)</f>
        <v>53845907</v>
      </c>
    </row>
    <row r="87" spans="1:21" ht="14.4" x14ac:dyDescent="0.3">
      <c r="A87" s="71" t="s">
        <v>740</v>
      </c>
      <c r="B87" s="28" t="str">
        <f>+_xlfn.XLOOKUP(carga[[#This Row],[PACIENTE]],BASE_PACIENTES_2026[PACIENTE],BASE_PACIENTES_2026[CUIL],0,0)</f>
        <v>27 59735941 7</v>
      </c>
      <c r="C87" s="28" t="str">
        <f>+_xlfn.XLOOKUP(carga[[#This Row],[PACIENTE]],BASE_PACIENTES_2026[PACIENTE],BASE_PACIENTES_2026[O. SOCIAL],0,0)</f>
        <v xml:space="preserve">OSPEJ </v>
      </c>
      <c r="D87" s="28" t="str">
        <f>+_xlfn.XLOOKUP(carga[[#This Row],[PACIENTE]],BASE_PACIENTES_2026[PACIENTE],BASE_PACIENTES_2026[MÓDULO],0,0)</f>
        <v>REHAB.INTENSIVO</v>
      </c>
      <c r="E87" s="45" t="s">
        <v>22</v>
      </c>
      <c r="F87" s="71" t="s">
        <v>1121</v>
      </c>
      <c r="G87" s="71">
        <v>1</v>
      </c>
      <c r="H87" s="71" t="s">
        <v>1122</v>
      </c>
      <c r="I87" s="71" t="s">
        <v>1123</v>
      </c>
      <c r="J87" s="73">
        <v>0.72916666666666663</v>
      </c>
      <c r="K87" s="73" t="s">
        <v>1124</v>
      </c>
      <c r="L87" s="71" t="str">
        <f>+carga[[#This Row],[dia]]</f>
        <v>Lunes</v>
      </c>
      <c r="M87" s="75">
        <f>+carga[[#This Row],[hora]]</f>
        <v>0.72916666666666663</v>
      </c>
      <c r="N87" s="74"/>
      <c r="O87" s="87"/>
      <c r="P87" s="71"/>
      <c r="Q87" s="71"/>
      <c r="R87" s="71"/>
      <c r="S87" s="71"/>
      <c r="T87" s="71"/>
      <c r="U87" s="71" t="str">
        <f>+MID(carga[[#This Row],[CUIL]],4,8)</f>
        <v>59735941</v>
      </c>
    </row>
    <row r="88" spans="1:21" ht="14.4" x14ac:dyDescent="0.3">
      <c r="A88" s="71" t="s">
        <v>179</v>
      </c>
      <c r="B88" s="28" t="str">
        <f>+_xlfn.XLOOKUP(carga[[#This Row],[PACIENTE]],BASE_PACIENTES_2026[PACIENTE],BASE_PACIENTES_2026[CUIL],0,0)</f>
        <v>20 50854018 4</v>
      </c>
      <c r="C88" s="28" t="str">
        <f>+_xlfn.XLOOKUP(carga[[#This Row],[PACIENTE]],BASE_PACIENTES_2026[PACIENTE],BASE_PACIENTES_2026[O. SOCIAL],0,0)</f>
        <v>OSUTHGRA</v>
      </c>
      <c r="D88" s="28" t="str">
        <f>+_xlfn.XLOOKUP(carga[[#This Row],[PACIENTE]],BASE_PACIENTES_2026[PACIENTE],BASE_PACIENTES_2026[MÓDULO],0,0)</f>
        <v>REHAB.INTENSIVO + CAI</v>
      </c>
      <c r="E88" s="45" t="s">
        <v>22</v>
      </c>
      <c r="F88" s="71" t="s">
        <v>1121</v>
      </c>
      <c r="G88" s="71">
        <v>1</v>
      </c>
      <c r="H88" s="71" t="s">
        <v>1129</v>
      </c>
      <c r="I88" s="71" t="s">
        <v>1123</v>
      </c>
      <c r="J88" s="73">
        <v>0.72916666666666663</v>
      </c>
      <c r="K88" s="73" t="s">
        <v>1130</v>
      </c>
      <c r="L88" s="71" t="str">
        <f>+carga[[#This Row],[dia]]</f>
        <v>Lunes</v>
      </c>
      <c r="M88" s="75">
        <f>+carga[[#This Row],[hora]]</f>
        <v>0.72916666666666663</v>
      </c>
      <c r="N88" s="74"/>
      <c r="O88" s="87"/>
      <c r="P88" s="71"/>
      <c r="Q88" s="71"/>
      <c r="R88" s="71"/>
      <c r="S88" s="71"/>
      <c r="T88" s="71"/>
      <c r="U88" s="71" t="str">
        <f>+MID(carga[[#This Row],[CUIL]],4,8)</f>
        <v>50854018</v>
      </c>
    </row>
    <row r="89" spans="1:21" ht="14.4" x14ac:dyDescent="0.3">
      <c r="A89" s="71" t="s">
        <v>758</v>
      </c>
      <c r="B89" s="28" t="str">
        <f>+_xlfn.XLOOKUP(carga[[#This Row],[PACIENTE]],BASE_PACIENTES_2026[PACIENTE],BASE_PACIENTES_2026[CUIL],0,0)</f>
        <v>20 56064054 5</v>
      </c>
      <c r="C89" s="28" t="str">
        <f>+_xlfn.XLOOKUP(carga[[#This Row],[PACIENTE]],BASE_PACIENTES_2026[PACIENTE],BASE_PACIENTES_2026[O. SOCIAL],0,0)</f>
        <v xml:space="preserve">OSPEJ </v>
      </c>
      <c r="D89" s="28" t="str">
        <f>+_xlfn.XLOOKUP(carga[[#This Row],[PACIENTE]],BASE_PACIENTES_2026[PACIENTE],BASE_PACIENTES_2026[MÓDULO],0,0)</f>
        <v>REHAB.INTENSIVO + CAI</v>
      </c>
      <c r="E89" s="45" t="s">
        <v>22</v>
      </c>
      <c r="F89" s="71" t="s">
        <v>1121</v>
      </c>
      <c r="G89" s="71">
        <v>1</v>
      </c>
      <c r="H89" s="71" t="s">
        <v>1122</v>
      </c>
      <c r="I89" s="71" t="s">
        <v>1123</v>
      </c>
      <c r="J89" s="73">
        <v>0.79166666666666663</v>
      </c>
      <c r="K89" s="73" t="s">
        <v>1124</v>
      </c>
      <c r="L89" s="71" t="str">
        <f>+carga[[#This Row],[dia]]</f>
        <v>Lunes</v>
      </c>
      <c r="M89" s="75">
        <f>+carga[[#This Row],[hora]]</f>
        <v>0.79166666666666663</v>
      </c>
      <c r="N89" s="74"/>
      <c r="O89" s="87"/>
      <c r="P89" s="71"/>
      <c r="Q89" s="71"/>
      <c r="R89" s="71"/>
      <c r="S89" s="71"/>
      <c r="T89" s="71"/>
      <c r="U89" s="71" t="str">
        <f>+MID(carga[[#This Row],[CUIL]],4,8)</f>
        <v>56064054</v>
      </c>
    </row>
    <row r="90" spans="1:21" ht="14.4" x14ac:dyDescent="0.3">
      <c r="A90" s="71" t="s">
        <v>892</v>
      </c>
      <c r="B90" s="28" t="str">
        <f>+_xlfn.XLOOKUP(carga[[#This Row],[PACIENTE]],BASE_PACIENTES_2026[PACIENTE],BASE_PACIENTES_2026[CUIL],0,0)</f>
        <v>20 56228347 2</v>
      </c>
      <c r="C90" s="28" t="str">
        <f>+_xlfn.XLOOKUP(carga[[#This Row],[PACIENTE]],BASE_PACIENTES_2026[PACIENTE],BASE_PACIENTES_2026[O. SOCIAL],0,0)</f>
        <v>OSPEVIC</v>
      </c>
      <c r="D90" s="66" t="str">
        <f>+_xlfn.XLOOKUP(carga[[#This Row],[PACIENTE]],BASE_PACIENTES_2026[PACIENTE],BASE_PACIENTES_2026[MÓDULO],0,0)</f>
        <v>REHAB.INTENSIVO + CAI</v>
      </c>
      <c r="E90" s="66" t="s">
        <v>22</v>
      </c>
      <c r="F90" s="71" t="s">
        <v>1121</v>
      </c>
      <c r="G90" s="71">
        <v>1</v>
      </c>
      <c r="H90" s="71" t="s">
        <v>1145</v>
      </c>
      <c r="I90" s="71" t="s">
        <v>1118</v>
      </c>
      <c r="J90" s="73">
        <v>0.67708333333333337</v>
      </c>
      <c r="K90" s="73" t="s">
        <v>1140</v>
      </c>
      <c r="L90" s="71" t="str">
        <f>+carga[[#This Row],[dia]]</f>
        <v>Martes</v>
      </c>
      <c r="M90" s="75">
        <f>+carga[[#This Row],[hora]]</f>
        <v>0.67708333333333337</v>
      </c>
      <c r="N90" s="74"/>
      <c r="O90" s="87"/>
      <c r="P90" s="71" t="s">
        <v>1084</v>
      </c>
      <c r="Q90" s="71"/>
      <c r="R90" s="71"/>
      <c r="S90" s="71"/>
      <c r="T90" s="71"/>
      <c r="U90" s="71" t="str">
        <f>+MID(carga[[#This Row],[CUIL]],4,8)</f>
        <v>56228347</v>
      </c>
    </row>
    <row r="91" spans="1:21" ht="14.4" x14ac:dyDescent="0.3">
      <c r="A91" s="71" t="s">
        <v>474</v>
      </c>
      <c r="B91" s="28" t="str">
        <f>+_xlfn.XLOOKUP(carga[[#This Row],[PACIENTE]],BASE_PACIENTES_2026[PACIENTE],BASE_PACIENTES_2026[CUIL],0,0)</f>
        <v>20 55522516 5</v>
      </c>
      <c r="C91" s="28" t="str">
        <f>+_xlfn.XLOOKUP(carga[[#This Row],[PACIENTE]],BASE_PACIENTES_2026[PACIENTE],BASE_PACIENTES_2026[O. SOCIAL],0,0)</f>
        <v xml:space="preserve">OSPENA </v>
      </c>
      <c r="D91" s="66" t="str">
        <f>+_xlfn.XLOOKUP(carga[[#This Row],[PACIENTE]],BASE_PACIENTES_2026[PACIENTE],BASE_PACIENTES_2026[MÓDULO],0,0)</f>
        <v>REHAB.SIMPLE</v>
      </c>
      <c r="E91" s="66" t="s">
        <v>22</v>
      </c>
      <c r="F91" s="71" t="s">
        <v>1121</v>
      </c>
      <c r="G91" s="71">
        <v>1</v>
      </c>
      <c r="H91" s="71" t="s">
        <v>1122</v>
      </c>
      <c r="I91" s="71" t="s">
        <v>1118</v>
      </c>
      <c r="J91" s="73">
        <v>0.64583333333333337</v>
      </c>
      <c r="K91" s="73" t="s">
        <v>1140</v>
      </c>
      <c r="L91" s="71" t="str">
        <f>+carga[[#This Row],[dia]]</f>
        <v>Martes</v>
      </c>
      <c r="M91" s="75">
        <f>+carga[[#This Row],[hora]]</f>
        <v>0.64583333333333337</v>
      </c>
      <c r="N91" s="74"/>
      <c r="O91" s="87"/>
      <c r="P91" s="71"/>
      <c r="Q91" s="71"/>
      <c r="R91" s="71"/>
      <c r="S91" s="71"/>
      <c r="T91" s="71"/>
      <c r="U91" s="71" t="str">
        <f>+MID(carga[[#This Row],[CUIL]],4,8)</f>
        <v>55522516</v>
      </c>
    </row>
    <row r="92" spans="1:21" ht="14.4" x14ac:dyDescent="0.3">
      <c r="A92" s="71" t="s">
        <v>431</v>
      </c>
      <c r="B92" s="28" t="str">
        <f>+_xlfn.XLOOKUP(carga[[#This Row],[PACIENTE]],BASE_PACIENTES_2026[PACIENTE],BASE_PACIENTES_2026[CUIL],0,0)</f>
        <v>20 55841171 7</v>
      </c>
      <c r="C92" s="28" t="str">
        <f>+_xlfn.XLOOKUP(carga[[#This Row],[PACIENTE]],BASE_PACIENTES_2026[PACIENTE],BASE_PACIENTES_2026[O. SOCIAL],0,0)</f>
        <v xml:space="preserve">OSPENA </v>
      </c>
      <c r="D92" s="28" t="str">
        <f>+_xlfn.XLOOKUP(carga[[#This Row],[PACIENTE]],BASE_PACIENTES_2026[PACIENTE],BASE_PACIENTES_2026[MÓDULO],0,0)</f>
        <v>REHAB.INTENSIVO + CAI</v>
      </c>
      <c r="E92" s="45" t="s">
        <v>22</v>
      </c>
      <c r="F92" s="71" t="s">
        <v>1121</v>
      </c>
      <c r="G92" s="71">
        <v>1</v>
      </c>
      <c r="H92" s="71" t="s">
        <v>1122</v>
      </c>
      <c r="I92" s="71" t="s">
        <v>1118</v>
      </c>
      <c r="J92" s="73">
        <v>0.72916666666666663</v>
      </c>
      <c r="K92" s="73" t="s">
        <v>1140</v>
      </c>
      <c r="L92" s="71" t="str">
        <f>+carga[[#This Row],[dia]]</f>
        <v>Martes</v>
      </c>
      <c r="M92" s="75">
        <f>+carga[[#This Row],[hora]]</f>
        <v>0.72916666666666663</v>
      </c>
      <c r="N92" s="74"/>
      <c r="O92" s="87"/>
      <c r="P92" s="71"/>
      <c r="Q92" s="71"/>
      <c r="R92" s="71"/>
      <c r="S92" s="71"/>
      <c r="T92" s="71"/>
      <c r="U92" s="71" t="str">
        <f>+MID(carga[[#This Row],[CUIL]],4,8)</f>
        <v>55841171</v>
      </c>
    </row>
    <row r="93" spans="1:21" ht="14.4" x14ac:dyDescent="0.3">
      <c r="A93" s="71" t="s">
        <v>173</v>
      </c>
      <c r="B93" s="28" t="str">
        <f>+_xlfn.XLOOKUP(carga[[#This Row],[PACIENTE]],BASE_PACIENTES_2026[PACIENTE],BASE_PACIENTES_2026[CUIL],0,0)</f>
        <v>23 48535843 9</v>
      </c>
      <c r="C93" s="28" t="str">
        <f>+_xlfn.XLOOKUP(carga[[#This Row],[PACIENTE]],BASE_PACIENTES_2026[PACIENTE],BASE_PACIENTES_2026[O. SOCIAL],0,0)</f>
        <v>OSUTHGRA</v>
      </c>
      <c r="D93" s="28" t="str">
        <f>+_xlfn.XLOOKUP(carga[[#This Row],[PACIENTE]],BASE_PACIENTES_2026[PACIENTE],BASE_PACIENTES_2026[MÓDULO],0,0)</f>
        <v>REHAB.INTENSIVO</v>
      </c>
      <c r="E93" s="45" t="s">
        <v>22</v>
      </c>
      <c r="F93" s="71" t="s">
        <v>1121</v>
      </c>
      <c r="G93" s="71">
        <v>1</v>
      </c>
      <c r="H93" s="71" t="s">
        <v>1122</v>
      </c>
      <c r="I93" s="71" t="s">
        <v>1118</v>
      </c>
      <c r="J93" s="73">
        <v>0.76041666666666663</v>
      </c>
      <c r="K93" s="73" t="s">
        <v>1140</v>
      </c>
      <c r="L93" s="71" t="str">
        <f>+carga[[#This Row],[dia]]</f>
        <v>Martes</v>
      </c>
      <c r="M93" s="75">
        <f>+carga[[#This Row],[hora]]</f>
        <v>0.76041666666666663</v>
      </c>
      <c r="N93" s="74"/>
      <c r="O93" s="87"/>
      <c r="P93" s="71"/>
      <c r="Q93" s="71"/>
      <c r="R93" s="71"/>
      <c r="S93" s="71"/>
      <c r="T93" s="71"/>
      <c r="U93" s="71" t="str">
        <f>+MID(carga[[#This Row],[CUIL]],4,8)</f>
        <v>48535843</v>
      </c>
    </row>
    <row r="94" spans="1:21" ht="14.4" x14ac:dyDescent="0.3">
      <c r="A94" s="71" t="s">
        <v>182</v>
      </c>
      <c r="B94" s="28" t="str">
        <f>+_xlfn.XLOOKUP(carga[[#This Row],[PACIENTE]],BASE_PACIENTES_2026[PACIENTE],BASE_PACIENTES_2026[CUIL],0,0)</f>
        <v>20 55011123 4</v>
      </c>
      <c r="C94" s="28" t="str">
        <f>+_xlfn.XLOOKUP(carga[[#This Row],[PACIENTE]],BASE_PACIENTES_2026[PACIENTE],BASE_PACIENTES_2026[O. SOCIAL],0,0)</f>
        <v>OSUTHGRA</v>
      </c>
      <c r="D94" s="28" t="str">
        <f>+_xlfn.XLOOKUP(carga[[#This Row],[PACIENTE]],BASE_PACIENTES_2026[PACIENTE],BASE_PACIENTES_2026[MÓDULO],0,0)</f>
        <v>REHAB. SIMPLE + CAI</v>
      </c>
      <c r="E94" s="45" t="s">
        <v>22</v>
      </c>
      <c r="F94" s="71" t="s">
        <v>1121</v>
      </c>
      <c r="G94" s="71">
        <v>1</v>
      </c>
      <c r="H94" s="71" t="s">
        <v>1127</v>
      </c>
      <c r="I94" s="71" t="s">
        <v>1118</v>
      </c>
      <c r="J94" s="73">
        <v>0.72916666666666663</v>
      </c>
      <c r="K94" s="73" t="s">
        <v>1158</v>
      </c>
      <c r="L94" s="71" t="str">
        <f>+carga[[#This Row],[dia]]</f>
        <v>Martes</v>
      </c>
      <c r="M94" s="75">
        <f>+carga[[#This Row],[hora]]</f>
        <v>0.72916666666666663</v>
      </c>
      <c r="N94" s="74"/>
      <c r="O94" s="87"/>
      <c r="P94" s="71"/>
      <c r="Q94" s="71"/>
      <c r="R94" s="71"/>
      <c r="S94" s="71"/>
      <c r="T94" s="71"/>
      <c r="U94" s="71" t="str">
        <f>+MID(carga[[#This Row],[CUIL]],4,8)</f>
        <v>55011123</v>
      </c>
    </row>
    <row r="95" spans="1:21" ht="14.4" x14ac:dyDescent="0.3">
      <c r="A95" s="71" t="s">
        <v>249</v>
      </c>
      <c r="B95" s="28" t="str">
        <f>+_xlfn.XLOOKUP(carga[[#This Row],[PACIENTE]],BASE_PACIENTES_2026[PACIENTE],BASE_PACIENTES_2026[CUIL],0,0)</f>
        <v>20 53845907 1</v>
      </c>
      <c r="C95" s="28" t="str">
        <f>+_xlfn.XLOOKUP(carga[[#This Row],[PACIENTE]],BASE_PACIENTES_2026[PACIENTE],BASE_PACIENTES_2026[O. SOCIAL],0,0)</f>
        <v>OSPRERA</v>
      </c>
      <c r="D95" s="28" t="str">
        <f>+_xlfn.XLOOKUP(carga[[#This Row],[PACIENTE]],BASE_PACIENTES_2026[PACIENTE],BASE_PACIENTES_2026[MÓDULO],0,0)</f>
        <v>REHAB.INTENSIVO</v>
      </c>
      <c r="E95" s="45" t="s">
        <v>22</v>
      </c>
      <c r="F95" s="71" t="s">
        <v>1121</v>
      </c>
      <c r="G95" s="71">
        <v>1</v>
      </c>
      <c r="H95" s="71" t="s">
        <v>1125</v>
      </c>
      <c r="I95" s="71" t="s">
        <v>1141</v>
      </c>
      <c r="J95" s="73">
        <v>0.72916666666666663</v>
      </c>
      <c r="K95" s="73" t="s">
        <v>1126</v>
      </c>
      <c r="L95" s="71" t="str">
        <f>+carga[[#This Row],[dia]]</f>
        <v>Miercoles</v>
      </c>
      <c r="M95" s="75">
        <f>+carga[[#This Row],[hora]]</f>
        <v>0.72916666666666663</v>
      </c>
      <c r="N95" s="74"/>
      <c r="O95" s="87"/>
      <c r="P95" s="71"/>
      <c r="Q95" s="71"/>
      <c r="R95" s="71"/>
      <c r="S95" s="71"/>
      <c r="T95" s="71"/>
      <c r="U95" s="71" t="str">
        <f>+MID(carga[[#This Row],[CUIL]],4,8)</f>
        <v>53845907</v>
      </c>
    </row>
    <row r="96" spans="1:21" ht="14.4" x14ac:dyDescent="0.3">
      <c r="A96" s="71" t="s">
        <v>233</v>
      </c>
      <c r="B96" s="28" t="str">
        <f>+_xlfn.XLOOKUP(carga[[#This Row],[PACIENTE]],BASE_PACIENTES_2026[PACIENTE],BASE_PACIENTES_2026[CUIL],0,0)</f>
        <v>20 55522788 5</v>
      </c>
      <c r="C96" s="28" t="str">
        <f>+_xlfn.XLOOKUP(carga[[#This Row],[PACIENTE]],BASE_PACIENTES_2026[PACIENTE],BASE_PACIENTES_2026[O. SOCIAL],0,0)</f>
        <v>OSSOELSAC</v>
      </c>
      <c r="D96" s="28" t="str">
        <f>+_xlfn.XLOOKUP(carga[[#This Row],[PACIENTE]],BASE_PACIENTES_2026[PACIENTE],BASE_PACIENTES_2026[MÓDULO],0,0)</f>
        <v>REHAB.INTENSIVO + CAI</v>
      </c>
      <c r="E96" s="45" t="s">
        <v>22</v>
      </c>
      <c r="F96" s="71" t="s">
        <v>1121</v>
      </c>
      <c r="G96" s="71">
        <v>1</v>
      </c>
      <c r="H96" s="71" t="s">
        <v>1122</v>
      </c>
      <c r="I96" s="71" t="s">
        <v>1141</v>
      </c>
      <c r="J96" s="73">
        <v>0.72916666666666663</v>
      </c>
      <c r="K96" s="73" t="s">
        <v>1124</v>
      </c>
      <c r="L96" s="71" t="str">
        <f>+carga[[#This Row],[dia]]</f>
        <v>Miercoles</v>
      </c>
      <c r="M96" s="75">
        <f>+carga[[#This Row],[hora]]</f>
        <v>0.72916666666666663</v>
      </c>
      <c r="N96" s="74"/>
      <c r="O96" s="87"/>
      <c r="P96" s="71"/>
      <c r="Q96" s="71"/>
      <c r="R96" s="71"/>
      <c r="S96" s="71"/>
      <c r="T96" s="71"/>
      <c r="U96" s="71" t="str">
        <f>+MID(carga[[#This Row],[CUIL]],4,8)</f>
        <v>55522788</v>
      </c>
    </row>
    <row r="97" spans="1:21" ht="14.4" x14ac:dyDescent="0.3">
      <c r="A97" s="71" t="s">
        <v>725</v>
      </c>
      <c r="B97" s="28" t="str">
        <f>+_xlfn.XLOOKUP(carga[[#This Row],[PACIENTE]],BASE_PACIENTES_2026[PACIENTE],BASE_PACIENTES_2026[CUIL],0,0)</f>
        <v>20 57944970 6</v>
      </c>
      <c r="C97" s="28" t="str">
        <f>+_xlfn.XLOOKUP(carga[[#This Row],[PACIENTE]],BASE_PACIENTES_2026[PACIENTE],BASE_PACIENTES_2026[O. SOCIAL],0,0)</f>
        <v xml:space="preserve">OSTACC </v>
      </c>
      <c r="D97" s="28" t="str">
        <f>+_xlfn.XLOOKUP(carga[[#This Row],[PACIENTE]],BASE_PACIENTES_2026[PACIENTE],BASE_PACIENTES_2026[MÓDULO],0,0)</f>
        <v>REHAB.INTENSIVO + CAI</v>
      </c>
      <c r="E97" s="45" t="s">
        <v>22</v>
      </c>
      <c r="F97" s="71" t="s">
        <v>1121</v>
      </c>
      <c r="G97" s="71">
        <v>1</v>
      </c>
      <c r="H97" s="71" t="s">
        <v>1122</v>
      </c>
      <c r="I97" s="71" t="s">
        <v>1141</v>
      </c>
      <c r="J97" s="73">
        <v>0.79166666666666663</v>
      </c>
      <c r="K97" s="73" t="s">
        <v>1124</v>
      </c>
      <c r="L97" s="71" t="str">
        <f>+carga[[#This Row],[dia]]</f>
        <v>Miercoles</v>
      </c>
      <c r="M97" s="75">
        <f>+carga[[#This Row],[hora]]</f>
        <v>0.79166666666666663</v>
      </c>
      <c r="N97" s="74"/>
      <c r="O97" s="87" t="s">
        <v>1084</v>
      </c>
      <c r="P97" s="71" t="s">
        <v>1084</v>
      </c>
      <c r="Q97" s="71"/>
      <c r="R97" s="71"/>
      <c r="S97" s="71"/>
      <c r="T97" s="71"/>
      <c r="U97" s="71" t="str">
        <f>+MID(carga[[#This Row],[CUIL]],4,8)</f>
        <v>57944970</v>
      </c>
    </row>
    <row r="98" spans="1:21" ht="14.4" x14ac:dyDescent="0.3">
      <c r="A98" s="71" t="s">
        <v>474</v>
      </c>
      <c r="B98" s="28" t="str">
        <f>+_xlfn.XLOOKUP(carga[[#This Row],[PACIENTE]],BASE_PACIENTES_2026[PACIENTE],BASE_PACIENTES_2026[CUIL],0,0)</f>
        <v>20 55522516 5</v>
      </c>
      <c r="C98" s="28" t="str">
        <f>+_xlfn.XLOOKUP(carga[[#This Row],[PACIENTE]],BASE_PACIENTES_2026[PACIENTE],BASE_PACIENTES_2026[O. SOCIAL],0,0)</f>
        <v xml:space="preserve">OSPENA </v>
      </c>
      <c r="D98" s="66" t="str">
        <f>+_xlfn.XLOOKUP(carga[[#This Row],[PACIENTE]],BASE_PACIENTES_2026[PACIENTE],BASE_PACIENTES_2026[MÓDULO],0,0)</f>
        <v>REHAB.SIMPLE</v>
      </c>
      <c r="E98" s="66" t="s">
        <v>22</v>
      </c>
      <c r="F98" s="71" t="s">
        <v>1121</v>
      </c>
      <c r="G98" s="71">
        <v>1</v>
      </c>
      <c r="H98" s="71" t="s">
        <v>1122</v>
      </c>
      <c r="I98" s="71" t="s">
        <v>1143</v>
      </c>
      <c r="J98" s="73">
        <v>0.67708333333333337</v>
      </c>
      <c r="K98" s="73" t="s">
        <v>1124</v>
      </c>
      <c r="L98" s="71" t="str">
        <f>+carga[[#This Row],[dia]]</f>
        <v>Jueves</v>
      </c>
      <c r="M98" s="75">
        <f>+carga[[#This Row],[hora]]</f>
        <v>0.67708333333333337</v>
      </c>
      <c r="N98" s="74"/>
      <c r="O98" s="87"/>
      <c r="P98" s="71"/>
      <c r="Q98" s="71"/>
      <c r="R98" s="71"/>
      <c r="S98" s="71"/>
      <c r="T98" s="71"/>
      <c r="U98" s="71" t="str">
        <f>+MID(carga[[#This Row],[CUIL]],4,8)</f>
        <v>55522516</v>
      </c>
    </row>
    <row r="99" spans="1:21" ht="14.4" x14ac:dyDescent="0.3">
      <c r="A99" s="71" t="s">
        <v>431</v>
      </c>
      <c r="B99" s="28" t="str">
        <f>+_xlfn.XLOOKUP(carga[[#This Row],[PACIENTE]],BASE_PACIENTES_2026[PACIENTE],BASE_PACIENTES_2026[CUIL],0,0)</f>
        <v>20 55841171 7</v>
      </c>
      <c r="C99" s="28" t="str">
        <f>+_xlfn.XLOOKUP(carga[[#This Row],[PACIENTE]],BASE_PACIENTES_2026[PACIENTE],BASE_PACIENTES_2026[O. SOCIAL],0,0)</f>
        <v xml:space="preserve">OSPENA </v>
      </c>
      <c r="D99" s="28" t="str">
        <f>+_xlfn.XLOOKUP(carga[[#This Row],[PACIENTE]],BASE_PACIENTES_2026[PACIENTE],BASE_PACIENTES_2026[MÓDULO],0,0)</f>
        <v>REHAB.INTENSIVO + CAI</v>
      </c>
      <c r="E99" s="45" t="s">
        <v>22</v>
      </c>
      <c r="F99" s="71" t="s">
        <v>1121</v>
      </c>
      <c r="G99" s="71">
        <v>1</v>
      </c>
      <c r="H99" s="71" t="s">
        <v>1122</v>
      </c>
      <c r="I99" s="71" t="s">
        <v>1143</v>
      </c>
      <c r="J99" s="73">
        <v>0.72916666666666663</v>
      </c>
      <c r="K99" s="73" t="s">
        <v>1124</v>
      </c>
      <c r="L99" s="71" t="str">
        <f>+carga[[#This Row],[dia]]</f>
        <v>Jueves</v>
      </c>
      <c r="M99" s="75">
        <f>+carga[[#This Row],[hora]]</f>
        <v>0.72916666666666663</v>
      </c>
      <c r="N99" s="74"/>
      <c r="O99" s="87"/>
      <c r="P99" s="71"/>
      <c r="Q99" s="71"/>
      <c r="R99" s="71"/>
      <c r="S99" s="71"/>
      <c r="T99" s="71"/>
      <c r="U99" s="71" t="str">
        <f>+MID(carga[[#This Row],[CUIL]],4,8)</f>
        <v>55841171</v>
      </c>
    </row>
    <row r="100" spans="1:21" ht="14.4" x14ac:dyDescent="0.3">
      <c r="A100" s="71" t="s">
        <v>713</v>
      </c>
      <c r="B100" s="28" t="str">
        <f>+_xlfn.XLOOKUP(carga[[#This Row],[PACIENTE]],BASE_PACIENTES_2026[PACIENTE],BASE_PACIENTES_2026[CUIL],0,0)</f>
        <v>27 55835527 7</v>
      </c>
      <c r="C100" s="28" t="str">
        <f>+_xlfn.XLOOKUP(carga[[#This Row],[PACIENTE]],BASE_PACIENTES_2026[PACIENTE],BASE_PACIENTES_2026[O. SOCIAL],0,0)</f>
        <v xml:space="preserve">OSTACC </v>
      </c>
      <c r="D100" s="28" t="str">
        <f>+_xlfn.XLOOKUP(carga[[#This Row],[PACIENTE]],BASE_PACIENTES_2026[PACIENTE],BASE_PACIENTES_2026[MÓDULO],0,0)</f>
        <v>REHAB.INTENSIVO + CAI</v>
      </c>
      <c r="E100" s="45" t="s">
        <v>22</v>
      </c>
      <c r="F100" s="71" t="s">
        <v>1121</v>
      </c>
      <c r="G100" s="71">
        <v>1</v>
      </c>
      <c r="H100" s="71" t="s">
        <v>1122</v>
      </c>
      <c r="I100" s="71" t="s">
        <v>1143</v>
      </c>
      <c r="J100" s="73">
        <v>0.76041666666666663</v>
      </c>
      <c r="K100" s="73" t="s">
        <v>1124</v>
      </c>
      <c r="L100" s="71" t="str">
        <f>+carga[[#This Row],[dia]]</f>
        <v>Jueves</v>
      </c>
      <c r="M100" s="75">
        <f>+carga[[#This Row],[hora]]</f>
        <v>0.76041666666666663</v>
      </c>
      <c r="N100" s="74"/>
      <c r="O100" s="87"/>
      <c r="P100" s="71"/>
      <c r="Q100" s="71"/>
      <c r="R100" s="71"/>
      <c r="S100" s="71"/>
      <c r="T100" s="71"/>
      <c r="U100" s="71" t="str">
        <f>+MID(carga[[#This Row],[CUIL]],4,8)</f>
        <v>55835527</v>
      </c>
    </row>
    <row r="101" spans="1:21" ht="14.4" x14ac:dyDescent="0.3">
      <c r="A101" s="71" t="s">
        <v>315</v>
      </c>
      <c r="B101" s="28" t="str">
        <f>+_xlfn.XLOOKUP(carga[[#This Row],[PACIENTE]],BASE_PACIENTES_2026[PACIENTE],BASE_PACIENTES_2026[CUIL],0,0)</f>
        <v>20 57944458 5</v>
      </c>
      <c r="C101" s="28" t="str">
        <f>+_xlfn.XLOOKUP(carga[[#This Row],[PACIENTE]],BASE_PACIENTES_2026[PACIENTE],BASE_PACIENTES_2026[O. SOCIAL],0,0)</f>
        <v>OSPECON</v>
      </c>
      <c r="D101" s="28" t="str">
        <f>+_xlfn.XLOOKUP(carga[[#This Row],[PACIENTE]],BASE_PACIENTES_2026[PACIENTE],BASE_PACIENTES_2026[MÓDULO],0,0)</f>
        <v>REHAB.INTENSIVO + CAI</v>
      </c>
      <c r="E101" s="45" t="s">
        <v>22</v>
      </c>
      <c r="F101" s="71" t="s">
        <v>1153</v>
      </c>
      <c r="G101" s="71">
        <v>1</v>
      </c>
      <c r="H101" s="71" t="s">
        <v>1162</v>
      </c>
      <c r="I101" s="71" t="s">
        <v>1123</v>
      </c>
      <c r="J101" s="73">
        <v>0.64583333333333337</v>
      </c>
      <c r="K101" s="73"/>
      <c r="L101" s="71" t="str">
        <f>+carga[[#This Row],[dia]]</f>
        <v>Lunes</v>
      </c>
      <c r="M101" s="75">
        <f>+carga[[#This Row],[hora]]</f>
        <v>0.64583333333333337</v>
      </c>
      <c r="N101" s="74"/>
      <c r="O101" s="87"/>
      <c r="P101" s="71"/>
      <c r="Q101" s="71"/>
      <c r="R101" s="71"/>
      <c r="S101" s="71"/>
      <c r="T101" s="71"/>
      <c r="U101" s="71" t="str">
        <f>+MID(carga[[#This Row],[CUIL]],4,8)</f>
        <v>57944458</v>
      </c>
    </row>
    <row r="102" spans="1:21" ht="14.4" x14ac:dyDescent="0.3">
      <c r="A102" s="71" t="s">
        <v>892</v>
      </c>
      <c r="B102" s="28" t="str">
        <f>+_xlfn.XLOOKUP(carga[[#This Row],[PACIENTE]],BASE_PACIENTES_2026[PACIENTE],BASE_PACIENTES_2026[CUIL],0,0)</f>
        <v>20 56228347 2</v>
      </c>
      <c r="C102" s="28" t="str">
        <f>+_xlfn.XLOOKUP(carga[[#This Row],[PACIENTE]],BASE_PACIENTES_2026[PACIENTE],BASE_PACIENTES_2026[O. SOCIAL],0,0)</f>
        <v>OSPEVIC</v>
      </c>
      <c r="D102" s="66" t="str">
        <f>+_xlfn.XLOOKUP(carga[[#This Row],[PACIENTE]],BASE_PACIENTES_2026[PACIENTE],BASE_PACIENTES_2026[MÓDULO],0,0)</f>
        <v>REHAB.INTENSIVO + CAI</v>
      </c>
      <c r="E102" s="66" t="s">
        <v>22</v>
      </c>
      <c r="F102" s="71" t="s">
        <v>1121</v>
      </c>
      <c r="G102" s="71">
        <v>1</v>
      </c>
      <c r="H102" s="71" t="s">
        <v>1129</v>
      </c>
      <c r="I102" s="71" t="s">
        <v>1141</v>
      </c>
      <c r="J102" s="73">
        <v>0.67708333333333337</v>
      </c>
      <c r="K102" s="73" t="s">
        <v>1130</v>
      </c>
      <c r="L102" s="71" t="str">
        <f>+carga[[#This Row],[dia]]</f>
        <v>Miercoles</v>
      </c>
      <c r="M102" s="75">
        <f>+carga[[#This Row],[hora]]</f>
        <v>0.67708333333333337</v>
      </c>
      <c r="N102" s="74"/>
      <c r="O102" s="87"/>
      <c r="P102" s="71" t="s">
        <v>1084</v>
      </c>
      <c r="Q102" s="71"/>
      <c r="R102" s="71"/>
      <c r="S102" s="71"/>
      <c r="T102" s="71"/>
      <c r="U102" s="71" t="str">
        <f>+MID(carga[[#This Row],[CUIL]],4,8)</f>
        <v>56228347</v>
      </c>
    </row>
    <row r="103" spans="1:21" ht="14.4" x14ac:dyDescent="0.3">
      <c r="A103" s="71" t="s">
        <v>209</v>
      </c>
      <c r="B103" s="28" t="str">
        <f>+_xlfn.XLOOKUP(carga[[#This Row],[PACIENTE]],BASE_PACIENTES_2026[PACIENTE],BASE_PACIENTES_2026[CUIL],0,0)</f>
        <v>20 56060440 9</v>
      </c>
      <c r="C103" s="28" t="str">
        <f>+_xlfn.XLOOKUP(carga[[#This Row],[PACIENTE]],BASE_PACIENTES_2026[PACIENTE],BASE_PACIENTES_2026[O. SOCIAL],0,0)</f>
        <v>OSCEP (SIPSSA)</v>
      </c>
      <c r="D103" s="28" t="str">
        <f>+_xlfn.XLOOKUP(carga[[#This Row],[PACIENTE]],BASE_PACIENTES_2026[PACIENTE],BASE_PACIENTES_2026[MÓDULO],0,0)</f>
        <v>REHAB.INTENSIVO + CAI</v>
      </c>
      <c r="E103" s="45" t="s">
        <v>22</v>
      </c>
      <c r="F103" s="71" t="s">
        <v>1121</v>
      </c>
      <c r="G103" s="71">
        <v>1</v>
      </c>
      <c r="H103" s="71" t="s">
        <v>1122</v>
      </c>
      <c r="I103" s="71" t="s">
        <v>1133</v>
      </c>
      <c r="J103" s="73">
        <v>0.58333333333333337</v>
      </c>
      <c r="K103" s="73" t="s">
        <v>1124</v>
      </c>
      <c r="L103" s="71" t="str">
        <f>+carga[[#This Row],[dia]]</f>
        <v>Viernes</v>
      </c>
      <c r="M103" s="75">
        <f>+carga[[#This Row],[hora]]</f>
        <v>0.58333333333333337</v>
      </c>
      <c r="N103" s="74"/>
      <c r="O103" s="87"/>
      <c r="P103" s="71"/>
      <c r="Q103" s="71"/>
      <c r="R103" s="71"/>
      <c r="S103" s="71"/>
      <c r="T103" s="71"/>
      <c r="U103" s="71" t="str">
        <f>+MID(carga[[#This Row],[CUIL]],4,8)</f>
        <v>56060440</v>
      </c>
    </row>
    <row r="104" spans="1:21" ht="14.4" x14ac:dyDescent="0.3">
      <c r="A104" s="71" t="s">
        <v>122</v>
      </c>
      <c r="B104" s="28" t="str">
        <f>+_xlfn.XLOOKUP(carga[[#This Row],[PACIENTE]],BASE_PACIENTES_2026[PACIENTE],BASE_PACIENTES_2026[CUIL],0,0)</f>
        <v>27 55460355 1</v>
      </c>
      <c r="C104" s="28" t="str">
        <f>+_xlfn.XLOOKUP(carga[[#This Row],[PACIENTE]],BASE_PACIENTES_2026[PACIENTE],BASE_PACIENTES_2026[O. SOCIAL],0,0)</f>
        <v>OSUTHGRA</v>
      </c>
      <c r="D104" s="28" t="str">
        <f>+_xlfn.XLOOKUP(carga[[#This Row],[PACIENTE]],BASE_PACIENTES_2026[PACIENTE],BASE_PACIENTES_2026[MÓDULO],0,0)</f>
        <v>REHAB.INTENSIVO + CAI</v>
      </c>
      <c r="E104" s="45" t="s">
        <v>22</v>
      </c>
      <c r="F104" s="71" t="s">
        <v>1121</v>
      </c>
      <c r="G104" s="71">
        <v>1</v>
      </c>
      <c r="H104" s="71" t="s">
        <v>1122</v>
      </c>
      <c r="I104" s="71" t="s">
        <v>1133</v>
      </c>
      <c r="J104" s="73">
        <v>0.64583333333333337</v>
      </c>
      <c r="K104" s="73" t="s">
        <v>1124</v>
      </c>
      <c r="L104" s="71" t="str">
        <f>+carga[[#This Row],[dia]]</f>
        <v>Viernes</v>
      </c>
      <c r="M104" s="75">
        <f>+carga[[#This Row],[hora]]</f>
        <v>0.64583333333333337</v>
      </c>
      <c r="N104" s="74"/>
      <c r="O104" s="87"/>
      <c r="P104" s="71"/>
      <c r="Q104" s="71"/>
      <c r="R104" s="71"/>
      <c r="S104" s="71"/>
      <c r="T104" s="71"/>
      <c r="U104" s="71" t="str">
        <f>+MID(carga[[#This Row],[CUIL]],4,8)</f>
        <v>55460355</v>
      </c>
    </row>
    <row r="105" spans="1:21" ht="14.4" x14ac:dyDescent="0.3">
      <c r="A105" s="71" t="s">
        <v>438</v>
      </c>
      <c r="B105" s="28" t="str">
        <f>+_xlfn.XLOOKUP(carga[[#This Row],[PACIENTE]],BASE_PACIENTES_2026[PACIENTE],BASE_PACIENTES_2026[CUIL],0,0)</f>
        <v>20 55521456 2</v>
      </c>
      <c r="C105" s="28" t="str">
        <f>+_xlfn.XLOOKUP(carga[[#This Row],[PACIENTE]],BASE_PACIENTES_2026[PACIENTE],BASE_PACIENTES_2026[O. SOCIAL],0,0)</f>
        <v xml:space="preserve">OSPENA </v>
      </c>
      <c r="D105" s="28" t="str">
        <f>+_xlfn.XLOOKUP(carga[[#This Row],[PACIENTE]],BASE_PACIENTES_2026[PACIENTE],BASE_PACIENTES_2026[MÓDULO],0,0)</f>
        <v>REHAB.INTENSIVO + CAI</v>
      </c>
      <c r="E105" s="45" t="s">
        <v>22</v>
      </c>
      <c r="F105" s="71" t="s">
        <v>1121</v>
      </c>
      <c r="G105" s="71">
        <v>1</v>
      </c>
      <c r="H105" s="71" t="s">
        <v>1122</v>
      </c>
      <c r="I105" s="71" t="s">
        <v>1133</v>
      </c>
      <c r="J105" s="73">
        <v>0.67708333333333337</v>
      </c>
      <c r="K105" s="73" t="s">
        <v>1124</v>
      </c>
      <c r="L105" s="71" t="str">
        <f>+carga[[#This Row],[dia]]</f>
        <v>Viernes</v>
      </c>
      <c r="M105" s="75">
        <f>+carga[[#This Row],[hora]]</f>
        <v>0.67708333333333337</v>
      </c>
      <c r="N105" s="74"/>
      <c r="O105" s="87"/>
      <c r="P105" s="71"/>
      <c r="Q105" s="71"/>
      <c r="R105" s="71"/>
      <c r="S105" s="71"/>
      <c r="T105" s="71"/>
      <c r="U105" s="71" t="str">
        <f>+MID(carga[[#This Row],[CUIL]],4,8)</f>
        <v>55521456</v>
      </c>
    </row>
    <row r="106" spans="1:21" ht="14.4" x14ac:dyDescent="0.3">
      <c r="A106" s="71" t="s">
        <v>173</v>
      </c>
      <c r="B106" s="28" t="str">
        <f>+_xlfn.XLOOKUP(carga[[#This Row],[PACIENTE]],BASE_PACIENTES_2026[PACIENTE],BASE_PACIENTES_2026[CUIL],0,0)</f>
        <v>23 48535843 9</v>
      </c>
      <c r="C106" s="28" t="str">
        <f>+_xlfn.XLOOKUP(carga[[#This Row],[PACIENTE]],BASE_PACIENTES_2026[PACIENTE],BASE_PACIENTES_2026[O. SOCIAL],0,0)</f>
        <v>OSUTHGRA</v>
      </c>
      <c r="D106" s="28" t="str">
        <f>+_xlfn.XLOOKUP(carga[[#This Row],[PACIENTE]],BASE_PACIENTES_2026[PACIENTE],BASE_PACIENTES_2026[MÓDULO],0,0)</f>
        <v>REHAB.INTENSIVO</v>
      </c>
      <c r="E106" s="45" t="s">
        <v>22</v>
      </c>
      <c r="F106" s="71" t="s">
        <v>1121</v>
      </c>
      <c r="G106" s="71">
        <v>1</v>
      </c>
      <c r="H106" s="71" t="s">
        <v>1122</v>
      </c>
      <c r="I106" s="71" t="s">
        <v>1133</v>
      </c>
      <c r="J106" s="73">
        <v>0.76041666666666663</v>
      </c>
      <c r="K106" s="73" t="s">
        <v>1124</v>
      </c>
      <c r="L106" s="71" t="str">
        <f>+carga[[#This Row],[dia]]</f>
        <v>Viernes</v>
      </c>
      <c r="M106" s="75">
        <f>+carga[[#This Row],[hora]]</f>
        <v>0.76041666666666663</v>
      </c>
      <c r="N106" s="74"/>
      <c r="O106" s="87"/>
      <c r="P106" s="71"/>
      <c r="Q106" s="71"/>
      <c r="R106" s="71"/>
      <c r="S106" s="71"/>
      <c r="T106" s="71"/>
      <c r="U106" s="71" t="str">
        <f>+MID(carga[[#This Row],[CUIL]],4,8)</f>
        <v>48535843</v>
      </c>
    </row>
    <row r="107" spans="1:21" ht="14.4" x14ac:dyDescent="0.3">
      <c r="A107" s="71" t="s">
        <v>179</v>
      </c>
      <c r="B107" s="28" t="str">
        <f>+_xlfn.XLOOKUP(carga[[#This Row],[PACIENTE]],BASE_PACIENTES_2026[PACIENTE],BASE_PACIENTES_2026[CUIL],0,0)</f>
        <v>20 50854018 4</v>
      </c>
      <c r="C107" s="28" t="str">
        <f>+_xlfn.XLOOKUP(carga[[#This Row],[PACIENTE]],BASE_PACIENTES_2026[PACIENTE],BASE_PACIENTES_2026[O. SOCIAL],0,0)</f>
        <v>OSUTHGRA</v>
      </c>
      <c r="D107" s="28" t="str">
        <f>+_xlfn.XLOOKUP(carga[[#This Row],[PACIENTE]],BASE_PACIENTES_2026[PACIENTE],BASE_PACIENTES_2026[MÓDULO],0,0)</f>
        <v>REHAB.INTENSIVO + CAI</v>
      </c>
      <c r="E107" s="45" t="s">
        <v>22</v>
      </c>
      <c r="F107" s="71" t="s">
        <v>1121</v>
      </c>
      <c r="G107" s="71">
        <v>1</v>
      </c>
      <c r="H107" s="71" t="s">
        <v>1122</v>
      </c>
      <c r="I107" s="71" t="s">
        <v>1133</v>
      </c>
      <c r="J107" s="73">
        <v>0.76041666666666663</v>
      </c>
      <c r="K107" s="73" t="s">
        <v>1124</v>
      </c>
      <c r="L107" s="71" t="str">
        <f>+carga[[#This Row],[dia]]</f>
        <v>Viernes</v>
      </c>
      <c r="M107" s="75">
        <f>+carga[[#This Row],[hora]]</f>
        <v>0.76041666666666663</v>
      </c>
      <c r="N107" s="74"/>
      <c r="O107" s="87"/>
      <c r="P107" s="71"/>
      <c r="Q107" s="71"/>
      <c r="R107" s="71"/>
      <c r="S107" s="71"/>
      <c r="T107" s="71"/>
      <c r="U107" s="71" t="str">
        <f>+MID(carga[[#This Row],[CUIL]],4,8)</f>
        <v>50854018</v>
      </c>
    </row>
    <row r="108" spans="1:21" ht="14.4" x14ac:dyDescent="0.3">
      <c r="A108" s="71" t="s">
        <v>950</v>
      </c>
      <c r="B108" s="28" t="str">
        <f>+_xlfn.XLOOKUP(carga[[#This Row],[PACIENTE]],BASE_PACIENTES_2026[PACIENTE],BASE_PACIENTES_2026[CUIL],0,0)</f>
        <v>20 56246858 8</v>
      </c>
      <c r="C108" s="28" t="str">
        <f>+_xlfn.XLOOKUP(carga[[#This Row],[PACIENTE]],BASE_PACIENTES_2026[PACIENTE],BASE_PACIENTES_2026[O. SOCIAL],0,0)</f>
        <v>OSGUIN (SERVIRED)</v>
      </c>
      <c r="D108" s="66" t="str">
        <f>+_xlfn.XLOOKUP(carga[[#This Row],[PACIENTE]],BASE_PACIENTES_2026[PACIENTE],BASE_PACIENTES_2026[MÓDULO],0,0)</f>
        <v>REHAB.INTENSIVO + CAI</v>
      </c>
      <c r="E108" s="66" t="s">
        <v>1069</v>
      </c>
      <c r="F108" s="71" t="s">
        <v>1121</v>
      </c>
      <c r="G108" s="71">
        <v>1</v>
      </c>
      <c r="H108" s="71" t="s">
        <v>1122</v>
      </c>
      <c r="I108" s="71" t="s">
        <v>1133</v>
      </c>
      <c r="J108" s="73">
        <v>0.39583333333333331</v>
      </c>
      <c r="K108" s="73" t="s">
        <v>1119</v>
      </c>
      <c r="L108" s="71" t="str">
        <f>+carga[[#This Row],[dia]]</f>
        <v>Viernes</v>
      </c>
      <c r="M108" s="75">
        <f>+carga[[#This Row],[hora]]</f>
        <v>0.39583333333333331</v>
      </c>
      <c r="N108" s="74"/>
      <c r="O108" s="87"/>
      <c r="P108" s="71"/>
      <c r="Q108" s="71"/>
      <c r="R108" s="71"/>
      <c r="S108" s="71"/>
      <c r="T108" s="71"/>
      <c r="U108" s="71" t="str">
        <f>+MID(carga[[#This Row],[CUIL]],4,8)</f>
        <v>56246858</v>
      </c>
    </row>
    <row r="109" spans="1:21" ht="14.4" x14ac:dyDescent="0.3">
      <c r="A109" s="71" t="s">
        <v>704</v>
      </c>
      <c r="B109" s="28" t="str">
        <f>+_xlfn.XLOOKUP(carga[[#This Row],[PACIENTE]],BASE_PACIENTES_2026[PACIENTE],BASE_PACIENTES_2026[CUIL],0,0)</f>
        <v>27 59115307 8</v>
      </c>
      <c r="C109" s="28" t="str">
        <f>+_xlfn.XLOOKUP(carga[[#This Row],[PACIENTE]],BASE_PACIENTES_2026[PACIENTE],BASE_PACIENTES_2026[O. SOCIAL],0,0)</f>
        <v xml:space="preserve">OSTACC </v>
      </c>
      <c r="D109" s="28" t="str">
        <f>+_xlfn.XLOOKUP(carga[[#This Row],[PACIENTE]],BASE_PACIENTES_2026[PACIENTE],BASE_PACIENTES_2026[MÓDULO],0,0)</f>
        <v>REHAB.INTENSIVO + CAI</v>
      </c>
      <c r="E109" s="45" t="s">
        <v>22</v>
      </c>
      <c r="F109" s="71" t="s">
        <v>1121</v>
      </c>
      <c r="G109" s="71">
        <v>1</v>
      </c>
      <c r="H109" s="71" t="s">
        <v>1122</v>
      </c>
      <c r="I109" s="71" t="s">
        <v>1133</v>
      </c>
      <c r="J109" s="73">
        <v>0.79166666666666663</v>
      </c>
      <c r="K109" s="73" t="s">
        <v>1124</v>
      </c>
      <c r="L109" s="71" t="str">
        <f>+carga[[#This Row],[dia]]</f>
        <v>Viernes</v>
      </c>
      <c r="M109" s="75">
        <f>+carga[[#This Row],[hora]]</f>
        <v>0.79166666666666663</v>
      </c>
      <c r="N109" s="74"/>
      <c r="O109" s="87"/>
      <c r="P109" s="71"/>
      <c r="Q109" s="71"/>
      <c r="R109" s="71"/>
      <c r="S109" s="71"/>
      <c r="T109" s="71"/>
      <c r="U109" s="71" t="str">
        <f>+MID(carga[[#This Row],[CUIL]],4,8)</f>
        <v>59115307</v>
      </c>
    </row>
    <row r="110" spans="1:21" ht="14.4" x14ac:dyDescent="0.3">
      <c r="A110" s="71" t="s">
        <v>338</v>
      </c>
      <c r="B110" s="28" t="str">
        <f>+_xlfn.XLOOKUP(carga[[#This Row],[PACIENTE]],BASE_PACIENTES_2026[PACIENTE],BASE_PACIENTES_2026[CUIL],0,0)</f>
        <v>27 57530670 0</v>
      </c>
      <c r="C110" s="28" t="str">
        <f>+_xlfn.XLOOKUP(carga[[#This Row],[PACIENTE]],BASE_PACIENTES_2026[PACIENTE],BASE_PACIENTES_2026[O. SOCIAL],0,0)</f>
        <v>OSPLYFC</v>
      </c>
      <c r="D110" s="28" t="str">
        <f>+_xlfn.XLOOKUP(carga[[#This Row],[PACIENTE]],BASE_PACIENTES_2026[PACIENTE],BASE_PACIENTES_2026[MÓDULO],0,0)</f>
        <v>REHAB.INTENSIVO + CAI</v>
      </c>
      <c r="E110" s="45" t="s">
        <v>1069</v>
      </c>
      <c r="F110" s="71" t="s">
        <v>1121</v>
      </c>
      <c r="G110" s="71">
        <v>1</v>
      </c>
      <c r="H110" s="71" t="s">
        <v>1163</v>
      </c>
      <c r="I110" s="71" t="s">
        <v>1118</v>
      </c>
      <c r="J110" s="73">
        <v>0.51041666666666663</v>
      </c>
      <c r="K110" s="73" t="s">
        <v>1126</v>
      </c>
      <c r="L110" s="71" t="str">
        <f>+carga[[#This Row],[dia]]</f>
        <v>Martes</v>
      </c>
      <c r="M110" s="75">
        <f>+carga[[#This Row],[hora]]</f>
        <v>0.51041666666666663</v>
      </c>
      <c r="N110" s="74"/>
      <c r="O110" s="87"/>
      <c r="P110" s="71"/>
      <c r="Q110" s="71"/>
      <c r="R110" s="71"/>
      <c r="S110" s="71"/>
      <c r="T110" s="71"/>
      <c r="U110" s="71" t="str">
        <f>+MID(carga[[#This Row],[CUIL]],4,8)</f>
        <v>57530670</v>
      </c>
    </row>
    <row r="111" spans="1:21" ht="14.4" x14ac:dyDescent="0.3">
      <c r="A111" s="71" t="s">
        <v>366</v>
      </c>
      <c r="B111" s="28" t="str">
        <f>+_xlfn.XLOOKUP(carga[[#This Row],[PACIENTE]],BASE_PACIENTES_2026[PACIENTE],BASE_PACIENTES_2026[CUIL],0,0)</f>
        <v>20 52230235 0</v>
      </c>
      <c r="C111" s="28" t="str">
        <f>+_xlfn.XLOOKUP(carga[[#This Row],[PACIENTE]],BASE_PACIENTES_2026[PACIENTE],BASE_PACIENTES_2026[O. SOCIAL],0,0)</f>
        <v>OSPIC</v>
      </c>
      <c r="D111" s="28" t="str">
        <f>+_xlfn.XLOOKUP(carga[[#This Row],[PACIENTE]],BASE_PACIENTES_2026[PACIENTE],BASE_PACIENTES_2026[MÓDULO],0,0)</f>
        <v>REHAB.INTENSIVO</v>
      </c>
      <c r="E111" s="45" t="s">
        <v>22</v>
      </c>
      <c r="F111" s="71" t="s">
        <v>1121</v>
      </c>
      <c r="G111" s="71">
        <v>1</v>
      </c>
      <c r="H111" s="71" t="s">
        <v>1129</v>
      </c>
      <c r="I111" s="71" t="s">
        <v>1123</v>
      </c>
      <c r="J111" s="73">
        <v>0.67708333333333337</v>
      </c>
      <c r="K111" s="73" t="s">
        <v>1130</v>
      </c>
      <c r="L111" s="71" t="str">
        <f>+carga[[#This Row],[dia]]</f>
        <v>Lunes</v>
      </c>
      <c r="M111" s="75">
        <f>+carga[[#This Row],[hora]]</f>
        <v>0.67708333333333337</v>
      </c>
      <c r="N111" s="74"/>
      <c r="O111" s="87"/>
      <c r="P111" s="71"/>
      <c r="Q111" s="71"/>
      <c r="R111" s="71"/>
      <c r="S111" s="71"/>
      <c r="T111" s="71"/>
      <c r="U111" s="71" t="str">
        <f>+MID(carga[[#This Row],[CUIL]],4,8)</f>
        <v>52230235</v>
      </c>
    </row>
    <row r="112" spans="1:21" ht="14.4" x14ac:dyDescent="0.3">
      <c r="A112" s="71" t="s">
        <v>1020</v>
      </c>
      <c r="B112" s="28" t="str">
        <f>+_xlfn.XLOOKUP(carga[[#This Row],[PACIENTE]],BASE_PACIENTES_2026[PACIENTE],BASE_PACIENTES_2026[CUIL],0,0)</f>
        <v>23 48124006 9</v>
      </c>
      <c r="C112" s="28" t="str">
        <f>+_xlfn.XLOOKUP(carga[[#This Row],[PACIENTE]],BASE_PACIENTES_2026[PACIENTE],BASE_PACIENTES_2026[O. SOCIAL],0,0)</f>
        <v>OSPJTAP</v>
      </c>
      <c r="D112" s="66" t="str">
        <f>+_xlfn.XLOOKUP(carga[[#This Row],[PACIENTE]],BASE_PACIENTES_2026[PACIENTE],BASE_PACIENTES_2026[MÓDULO],0,0)</f>
        <v>REHAB. SIMPLE + CAI</v>
      </c>
      <c r="E112" s="66" t="s">
        <v>22</v>
      </c>
      <c r="F112" s="71" t="s">
        <v>1164</v>
      </c>
      <c r="G112" s="71">
        <v>1</v>
      </c>
      <c r="H112" s="71" t="s">
        <v>1165</v>
      </c>
      <c r="I112" s="71" t="s">
        <v>1141</v>
      </c>
      <c r="J112" s="73">
        <v>0.61458333333333337</v>
      </c>
      <c r="K112" s="73" t="s">
        <v>1166</v>
      </c>
      <c r="L112" s="71" t="str">
        <f>+carga[[#This Row],[dia]]</f>
        <v>Miercoles</v>
      </c>
      <c r="M112" s="75">
        <f>+carga[[#This Row],[hora]]</f>
        <v>0.61458333333333337</v>
      </c>
      <c r="N112" s="74"/>
      <c r="O112" s="87"/>
      <c r="P112" s="71" t="s">
        <v>1167</v>
      </c>
      <c r="Q112" s="71"/>
      <c r="R112" s="71"/>
      <c r="S112" s="98"/>
      <c r="T112" s="71"/>
      <c r="U112" s="71" t="str">
        <f>+MID(carga[[#This Row],[CUIL]],4,8)</f>
        <v>48124006</v>
      </c>
    </row>
    <row r="113" spans="1:21" ht="14.4" x14ac:dyDescent="0.3">
      <c r="A113" s="71" t="s">
        <v>556</v>
      </c>
      <c r="B113" s="28" t="str">
        <f>+_xlfn.XLOOKUP(carga[[#This Row],[PACIENTE]],BASE_PACIENTES_2026[PACIENTE],BASE_PACIENTES_2026[CUIL],0,0)</f>
        <v>23 57739677 9</v>
      </c>
      <c r="C113" s="28" t="str">
        <f>+_xlfn.XLOOKUP(carga[[#This Row],[PACIENTE]],BASE_PACIENTES_2026[PACIENTE],BASE_PACIENTES_2026[O. SOCIAL],0,0)</f>
        <v xml:space="preserve">OSTACC </v>
      </c>
      <c r="D113" s="66" t="str">
        <f>+_xlfn.XLOOKUP(carga[[#This Row],[PACIENTE]],BASE_PACIENTES_2026[PACIENTE],BASE_PACIENTES_2026[MÓDULO],0,0)</f>
        <v>REHAB.INTENSIVO + CAI</v>
      </c>
      <c r="E113" s="66" t="s">
        <v>22</v>
      </c>
      <c r="F113" s="71" t="s">
        <v>1121</v>
      </c>
      <c r="G113" s="71">
        <v>1</v>
      </c>
      <c r="H113" s="71" t="s">
        <v>1129</v>
      </c>
      <c r="I113" s="71" t="s">
        <v>1123</v>
      </c>
      <c r="J113" s="73">
        <v>0.76041666666666663</v>
      </c>
      <c r="K113" s="73" t="s">
        <v>1130</v>
      </c>
      <c r="L113" s="71" t="str">
        <f>+carga[[#This Row],[dia]]</f>
        <v>Lunes</v>
      </c>
      <c r="M113" s="75">
        <f>+carga[[#This Row],[hora]]</f>
        <v>0.76041666666666663</v>
      </c>
      <c r="N113" s="74"/>
      <c r="O113" s="87"/>
      <c r="P113" s="71"/>
      <c r="Q113" s="71"/>
      <c r="R113" s="71"/>
      <c r="S113" s="98"/>
      <c r="T113" s="71"/>
      <c r="U113" s="71" t="str">
        <f>+MID(carga[[#This Row],[CUIL]],4,8)</f>
        <v>57739677</v>
      </c>
    </row>
    <row r="114" spans="1:21" ht="14.4" x14ac:dyDescent="0.3">
      <c r="A114" s="71" t="s">
        <v>185</v>
      </c>
      <c r="B114" s="28" t="str">
        <f>+_xlfn.XLOOKUP(carga[[#This Row],[PACIENTE]],BASE_PACIENTES_2026[PACIENTE],BASE_PACIENTES_2026[CUIL],0,0)</f>
        <v>20 46972085 4</v>
      </c>
      <c r="C114" s="28" t="str">
        <f>+_xlfn.XLOOKUP(carga[[#This Row],[PACIENTE]],BASE_PACIENTES_2026[PACIENTE],BASE_PACIENTES_2026[O. SOCIAL],0,0)</f>
        <v>OSUTHGRA</v>
      </c>
      <c r="D114" s="28" t="str">
        <f>+_xlfn.XLOOKUP(carga[[#This Row],[PACIENTE]],BASE_PACIENTES_2026[PACIENTE],BASE_PACIENTES_2026[MÓDULO],0,0)</f>
        <v>REHAB. SIMPLE + CAI</v>
      </c>
      <c r="E114" s="45" t="s">
        <v>22</v>
      </c>
      <c r="F114" s="71" t="s">
        <v>1121</v>
      </c>
      <c r="G114" s="71">
        <v>1</v>
      </c>
      <c r="H114" s="71" t="s">
        <v>1145</v>
      </c>
      <c r="I114" s="71" t="s">
        <v>1143</v>
      </c>
      <c r="J114" s="73">
        <v>0.76041666666666663</v>
      </c>
      <c r="K114" s="73" t="s">
        <v>1137</v>
      </c>
      <c r="L114" s="71" t="str">
        <f>+carga[[#This Row],[dia]]</f>
        <v>Jueves</v>
      </c>
      <c r="M114" s="75">
        <f>+carga[[#This Row],[hora]]</f>
        <v>0.76041666666666663</v>
      </c>
      <c r="N114" s="74"/>
      <c r="O114" s="87"/>
      <c r="P114" s="71"/>
      <c r="Q114" s="71"/>
      <c r="R114" s="71"/>
      <c r="S114" s="98"/>
      <c r="T114" s="71"/>
      <c r="U114" s="71" t="str">
        <f>+MID(carga[[#This Row],[CUIL]],4,8)</f>
        <v>46972085</v>
      </c>
    </row>
    <row r="115" spans="1:21" ht="14.4" x14ac:dyDescent="0.3">
      <c r="A115" s="71" t="s">
        <v>30</v>
      </c>
      <c r="B115" s="28" t="str">
        <f>+_xlfn.XLOOKUP(carga[[#This Row],[PACIENTE]],BASE_PACIENTES_2026[PACIENTE],BASE_PACIENTES_2026[CUIL],0,0)</f>
        <v>20 57566237 5</v>
      </c>
      <c r="C115" s="28" t="str">
        <f>+_xlfn.XLOOKUP(carga[[#This Row],[PACIENTE]],BASE_PACIENTES_2026[PACIENTE],BASE_PACIENTES_2026[O. SOCIAL],0,0)</f>
        <v>IOSFA</v>
      </c>
      <c r="D115" s="28" t="str">
        <f>+_xlfn.XLOOKUP(carga[[#This Row],[PACIENTE]],BASE_PACIENTES_2026[PACIENTE],BASE_PACIENTES_2026[MÓDULO],0,0)</f>
        <v>REHAB.INTENSIVO + CAI</v>
      </c>
      <c r="E115" s="45" t="s">
        <v>22</v>
      </c>
      <c r="F115" s="71" t="s">
        <v>1156</v>
      </c>
      <c r="G115" s="71">
        <v>1</v>
      </c>
      <c r="H115" s="71" t="s">
        <v>1168</v>
      </c>
      <c r="I115" s="71" t="s">
        <v>1123</v>
      </c>
      <c r="J115" s="73">
        <v>0.64583333333333337</v>
      </c>
      <c r="K115" s="73" t="s">
        <v>1169</v>
      </c>
      <c r="L115" s="71"/>
      <c r="M115" s="71"/>
      <c r="N115" s="71"/>
      <c r="O115" s="87"/>
      <c r="P115" s="71"/>
      <c r="Q115" s="71"/>
      <c r="R115" s="71"/>
      <c r="S115" s="71"/>
      <c r="T115" s="71"/>
      <c r="U115" s="71" t="str">
        <f>+MID(carga[[#This Row],[CUIL]],4,8)</f>
        <v>57566237</v>
      </c>
    </row>
    <row r="116" spans="1:21" ht="14.4" x14ac:dyDescent="0.3">
      <c r="A116" s="71" t="s">
        <v>803</v>
      </c>
      <c r="B116" s="28" t="str">
        <f>+_xlfn.XLOOKUP(carga[[#This Row],[PACIENTE]],BASE_PACIENTES_2026[PACIENTE],BASE_PACIENTES_2026[CUIL],0,0)</f>
        <v>23 55007536 9</v>
      </c>
      <c r="C116" s="28" t="str">
        <f>+_xlfn.XLOOKUP(carga[[#This Row],[PACIENTE]],BASE_PACIENTES_2026[PACIENTE],BASE_PACIENTES_2026[O. SOCIAL],0,0)</f>
        <v xml:space="preserve">OSPEJ </v>
      </c>
      <c r="D116" s="28" t="str">
        <f>+_xlfn.XLOOKUP(carga[[#This Row],[PACIENTE]],BASE_PACIENTES_2026[PACIENTE],BASE_PACIENTES_2026[MÓDULO],0,0)</f>
        <v>REHAB.INTENSIVO + CAI</v>
      </c>
      <c r="E116" s="45" t="s">
        <v>22</v>
      </c>
      <c r="F116" s="71" t="s">
        <v>1121</v>
      </c>
      <c r="G116" s="71">
        <v>1</v>
      </c>
      <c r="H116" s="71" t="s">
        <v>1129</v>
      </c>
      <c r="I116" s="71" t="s">
        <v>1141</v>
      </c>
      <c r="J116" s="73">
        <v>0.72916666666666663</v>
      </c>
      <c r="K116" s="73" t="s">
        <v>1130</v>
      </c>
      <c r="L116" s="71" t="str">
        <f>+carga[[#This Row],[dia]]</f>
        <v>Miercoles</v>
      </c>
      <c r="M116" s="75">
        <f>+carga[[#This Row],[hora]]</f>
        <v>0.72916666666666663</v>
      </c>
      <c r="N116" s="74"/>
      <c r="O116" s="87"/>
      <c r="P116" s="71"/>
      <c r="Q116" s="71"/>
      <c r="R116" s="71"/>
      <c r="S116" s="98"/>
      <c r="T116" s="71"/>
      <c r="U116" s="71" t="str">
        <f>+MID(carga[[#This Row],[CUIL]],4,8)</f>
        <v>55007536</v>
      </c>
    </row>
    <row r="117" spans="1:21" ht="14.4" x14ac:dyDescent="0.3">
      <c r="A117" s="71" t="s">
        <v>655</v>
      </c>
      <c r="B117" s="28" t="str">
        <f>+_xlfn.XLOOKUP(carga[[#This Row],[PACIENTE]],BASE_PACIENTES_2026[PACIENTE],BASE_PACIENTES_2026[CUIL],0,0)</f>
        <v>27 55838201 0</v>
      </c>
      <c r="C117" s="28" t="str">
        <f>+_xlfn.XLOOKUP(carga[[#This Row],[PACIENTE]],BASE_PACIENTES_2026[PACIENTE],BASE_PACIENTES_2026[O. SOCIAL],0,0)</f>
        <v xml:space="preserve">OSPEJ </v>
      </c>
      <c r="D117" s="66" t="str">
        <f>+_xlfn.XLOOKUP(carga[[#This Row],[PACIENTE]],BASE_PACIENTES_2026[PACIENTE],BASE_PACIENTES_2026[MÓDULO],0,0)</f>
        <v>REHAB.INTENSIVO + CAI</v>
      </c>
      <c r="E117" s="66" t="s">
        <v>22</v>
      </c>
      <c r="F117" s="71" t="s">
        <v>1121</v>
      </c>
      <c r="G117" s="71">
        <v>1</v>
      </c>
      <c r="H117" s="71" t="s">
        <v>1129</v>
      </c>
      <c r="I117" s="71" t="s">
        <v>1141</v>
      </c>
      <c r="J117" s="73">
        <v>0.76041666666666663</v>
      </c>
      <c r="K117" s="73" t="s">
        <v>1130</v>
      </c>
      <c r="L117" s="71" t="str">
        <f>+carga[[#This Row],[dia]]</f>
        <v>Miercoles</v>
      </c>
      <c r="M117" s="75">
        <f>+carga[[#This Row],[hora]]</f>
        <v>0.76041666666666663</v>
      </c>
      <c r="N117" s="74"/>
      <c r="O117" s="87"/>
      <c r="P117" s="71"/>
      <c r="Q117" s="71"/>
      <c r="R117" s="71"/>
      <c r="S117" s="98"/>
      <c r="T117" s="71"/>
      <c r="U117" s="71" t="str">
        <f>+MID(carga[[#This Row],[CUIL]],4,8)</f>
        <v>55838201</v>
      </c>
    </row>
    <row r="118" spans="1:21" ht="14.4" x14ac:dyDescent="0.3">
      <c r="A118" s="71" t="s">
        <v>556</v>
      </c>
      <c r="B118" s="28" t="str">
        <f>+_xlfn.XLOOKUP(carga[[#This Row],[PACIENTE]],BASE_PACIENTES_2026[PACIENTE],BASE_PACIENTES_2026[CUIL],0,0)</f>
        <v>23 57739677 9</v>
      </c>
      <c r="C118" s="28" t="str">
        <f>+_xlfn.XLOOKUP(carga[[#This Row],[PACIENTE]],BASE_PACIENTES_2026[PACIENTE],BASE_PACIENTES_2026[O. SOCIAL],0,0)</f>
        <v xml:space="preserve">OSTACC </v>
      </c>
      <c r="D118" s="66" t="str">
        <f>+_xlfn.XLOOKUP(carga[[#This Row],[PACIENTE]],BASE_PACIENTES_2026[PACIENTE],BASE_PACIENTES_2026[MÓDULO],0,0)</f>
        <v>REHAB.INTENSIVO + CAI</v>
      </c>
      <c r="E118" s="66" t="s">
        <v>22</v>
      </c>
      <c r="F118" s="71" t="s">
        <v>1121</v>
      </c>
      <c r="G118" s="71">
        <v>1</v>
      </c>
      <c r="H118" s="71" t="s">
        <v>1129</v>
      </c>
      <c r="I118" s="71" t="s">
        <v>1141</v>
      </c>
      <c r="J118" s="73">
        <v>0.79166666666666663</v>
      </c>
      <c r="K118" s="73" t="s">
        <v>1130</v>
      </c>
      <c r="L118" s="71" t="str">
        <f>+carga[[#This Row],[dia]]</f>
        <v>Miercoles</v>
      </c>
      <c r="M118" s="75">
        <f>+carga[[#This Row],[hora]]</f>
        <v>0.79166666666666663</v>
      </c>
      <c r="N118" s="74"/>
      <c r="O118" s="87"/>
      <c r="P118" s="71"/>
      <c r="Q118" s="71"/>
      <c r="R118" s="71"/>
      <c r="S118" s="98"/>
      <c r="T118" s="71"/>
      <c r="U118" s="71" t="str">
        <f>+MID(carga[[#This Row],[CUIL]],4,8)</f>
        <v>57739677</v>
      </c>
    </row>
    <row r="119" spans="1:21" ht="14.4" x14ac:dyDescent="0.3">
      <c r="A119" s="71" t="s">
        <v>366</v>
      </c>
      <c r="B119" s="28" t="str">
        <f>+_xlfn.XLOOKUP(carga[[#This Row],[PACIENTE]],BASE_PACIENTES_2026[PACIENTE],BASE_PACIENTES_2026[CUIL],0,0)</f>
        <v>20 52230235 0</v>
      </c>
      <c r="C119" s="28" t="str">
        <f>+_xlfn.XLOOKUP(carga[[#This Row],[PACIENTE]],BASE_PACIENTES_2026[PACIENTE],BASE_PACIENTES_2026[O. SOCIAL],0,0)</f>
        <v>OSPIC</v>
      </c>
      <c r="D119" s="28" t="str">
        <f>+_xlfn.XLOOKUP(carga[[#This Row],[PACIENTE]],BASE_PACIENTES_2026[PACIENTE],BASE_PACIENTES_2026[MÓDULO],0,0)</f>
        <v>REHAB.INTENSIVO</v>
      </c>
      <c r="E119" s="45" t="s">
        <v>22</v>
      </c>
      <c r="F119" s="71" t="s">
        <v>1121</v>
      </c>
      <c r="G119" s="71">
        <v>1</v>
      </c>
      <c r="H119" s="71" t="s">
        <v>1145</v>
      </c>
      <c r="I119" s="71" t="s">
        <v>1143</v>
      </c>
      <c r="J119" s="73">
        <v>0.67708333333333337</v>
      </c>
      <c r="K119" s="73" t="s">
        <v>1137</v>
      </c>
      <c r="L119" s="71" t="str">
        <f>+carga[[#This Row],[dia]]</f>
        <v>Jueves</v>
      </c>
      <c r="M119" s="75">
        <f>+carga[[#This Row],[hora]]</f>
        <v>0.67708333333333337</v>
      </c>
      <c r="N119" s="74"/>
      <c r="O119" s="87"/>
      <c r="P119" s="71"/>
      <c r="Q119" s="71"/>
      <c r="R119" s="71"/>
      <c r="S119" s="98"/>
      <c r="T119" s="71"/>
      <c r="U119" s="71" t="str">
        <f>+MID(carga[[#This Row],[CUIL]],4,8)</f>
        <v>52230235</v>
      </c>
    </row>
    <row r="120" spans="1:21" ht="14.4" x14ac:dyDescent="0.3">
      <c r="A120" s="71" t="s">
        <v>1055</v>
      </c>
      <c r="B120" s="28" t="str">
        <f>+_xlfn.XLOOKUP(carga[[#This Row],[PACIENTE]],BASE_PACIENTES_2026[PACIENTE],BASE_PACIENTES_2026[CUIL],0,0)</f>
        <v>20 53733070 9</v>
      </c>
      <c r="C120" s="28" t="str">
        <f>+_xlfn.XLOOKUP(carga[[#This Row],[PACIENTE]],BASE_PACIENTES_2026[PACIENTE],BASE_PACIENTES_2026[O. SOCIAL],0,0)</f>
        <v xml:space="preserve">OSTACC </v>
      </c>
      <c r="D120" s="28" t="str">
        <f>+_xlfn.XLOOKUP(carga[[#This Row],[PACIENTE]],BASE_PACIENTES_2026[PACIENTE],BASE_PACIENTES_2026[MÓDULO],0,0)</f>
        <v>REHAB. SIMPLE + CAI</v>
      </c>
      <c r="E120" s="45" t="s">
        <v>1069</v>
      </c>
      <c r="F120" s="71" t="s">
        <v>1131</v>
      </c>
      <c r="G120" s="71">
        <v>1</v>
      </c>
      <c r="H120" s="71" t="s">
        <v>1160</v>
      </c>
      <c r="I120" s="71" t="s">
        <v>1123</v>
      </c>
      <c r="J120" s="73">
        <v>0.39583333333333331</v>
      </c>
      <c r="K120" s="73" t="s">
        <v>1170</v>
      </c>
      <c r="L120" s="71" t="str">
        <f>+carga[[#This Row],[dia]]</f>
        <v>Lunes</v>
      </c>
      <c r="M120" s="75">
        <f>+carga[[#This Row],[hora]]</f>
        <v>0.39583333333333331</v>
      </c>
      <c r="N120" s="74"/>
      <c r="O120" s="87"/>
      <c r="P120" s="71"/>
      <c r="Q120" s="71"/>
      <c r="R120" s="71"/>
      <c r="S120" s="98"/>
      <c r="T120" s="71"/>
      <c r="U120" s="71" t="str">
        <f>+MID(carga[[#This Row],[CUIL]],4,8)</f>
        <v>53733070</v>
      </c>
    </row>
    <row r="121" spans="1:21" ht="14.4" x14ac:dyDescent="0.3">
      <c r="A121" s="71" t="s">
        <v>101</v>
      </c>
      <c r="B121" s="28" t="str">
        <f>+_xlfn.XLOOKUP(carga[[#This Row],[PACIENTE]],BASE_PACIENTES_2026[PACIENTE],BASE_PACIENTES_2026[CUIL],0,0)</f>
        <v>27 95240834 3</v>
      </c>
      <c r="C121" s="28" t="str">
        <f>+_xlfn.XLOOKUP(carga[[#This Row],[PACIENTE]],BASE_PACIENTES_2026[PACIENTE],BASE_PACIENTES_2026[O. SOCIAL],0,0)</f>
        <v>OSUTHGRA</v>
      </c>
      <c r="D121" s="28" t="str">
        <f>+_xlfn.XLOOKUP(carga[[#This Row],[PACIENTE]],BASE_PACIENTES_2026[PACIENTE],BASE_PACIENTES_2026[MÓDULO],0,0)</f>
        <v>REHAB. SIMPLE + CAI</v>
      </c>
      <c r="E121" s="45" t="s">
        <v>22</v>
      </c>
      <c r="F121" s="71" t="s">
        <v>1121</v>
      </c>
      <c r="G121" s="71">
        <v>1</v>
      </c>
      <c r="H121" s="71" t="s">
        <v>1122</v>
      </c>
      <c r="I121" s="71" t="s">
        <v>1143</v>
      </c>
      <c r="J121" s="73">
        <v>0.79166666666666663</v>
      </c>
      <c r="K121" s="73" t="s">
        <v>1124</v>
      </c>
      <c r="L121" s="71"/>
      <c r="M121" s="75"/>
      <c r="N121" s="74"/>
      <c r="O121" s="87"/>
      <c r="P121" s="71" t="s">
        <v>1171</v>
      </c>
      <c r="Q121" s="71"/>
      <c r="R121" s="71"/>
      <c r="S121" s="98"/>
      <c r="T121" s="71"/>
      <c r="U121" s="71" t="str">
        <f>+MID(carga[[#This Row],[CUIL]],4,8)</f>
        <v>95240834</v>
      </c>
    </row>
    <row r="122" spans="1:21" ht="14.4" x14ac:dyDescent="0.3">
      <c r="A122" s="71" t="s">
        <v>803</v>
      </c>
      <c r="B122" s="28" t="str">
        <f>+_xlfn.XLOOKUP(carga[[#This Row],[PACIENTE]],BASE_PACIENTES_2026[PACIENTE],BASE_PACIENTES_2026[CUIL],0,0)</f>
        <v>23 55007536 9</v>
      </c>
      <c r="C122" s="28" t="str">
        <f>+_xlfn.XLOOKUP(carga[[#This Row],[PACIENTE]],BASE_PACIENTES_2026[PACIENTE],BASE_PACIENTES_2026[O. SOCIAL],0,0)</f>
        <v xml:space="preserve">OSPEJ </v>
      </c>
      <c r="D122" s="28" t="str">
        <f>+_xlfn.XLOOKUP(carga[[#This Row],[PACIENTE]],BASE_PACIENTES_2026[PACIENTE],BASE_PACIENTES_2026[MÓDULO],0,0)</f>
        <v>REHAB.INTENSIVO + CAI</v>
      </c>
      <c r="E122" s="45" t="s">
        <v>22</v>
      </c>
      <c r="F122" s="71" t="s">
        <v>1121</v>
      </c>
      <c r="G122" s="71">
        <v>1</v>
      </c>
      <c r="H122" s="71" t="s">
        <v>1127</v>
      </c>
      <c r="I122" s="71" t="s">
        <v>1143</v>
      </c>
      <c r="J122" s="73">
        <v>0.76041666666666663</v>
      </c>
      <c r="K122" s="73" t="s">
        <v>1152</v>
      </c>
      <c r="L122" s="71" t="str">
        <f>+carga[[#This Row],[dia]]</f>
        <v>Jueves</v>
      </c>
      <c r="M122" s="75">
        <f>+carga[[#This Row],[hora]]</f>
        <v>0.76041666666666663</v>
      </c>
      <c r="N122" s="74"/>
      <c r="O122" s="87"/>
      <c r="P122" s="71" t="s">
        <v>1172</v>
      </c>
      <c r="Q122" s="71"/>
      <c r="R122" s="71"/>
      <c r="S122" s="99"/>
      <c r="T122" s="71"/>
      <c r="U122" s="71" t="str">
        <f>+MID(carga[[#This Row],[CUIL]],4,8)</f>
        <v>55007536</v>
      </c>
    </row>
    <row r="123" spans="1:21" ht="14.4" x14ac:dyDescent="0.3">
      <c r="A123" s="71" t="s">
        <v>428</v>
      </c>
      <c r="B123" s="28" t="str">
        <f>+_xlfn.XLOOKUP(carga[[#This Row],[PACIENTE]],BASE_PACIENTES_2026[PACIENTE],BASE_PACIENTES_2026[CUIL],0,0)</f>
        <v>20 56059836 0</v>
      </c>
      <c r="C123" s="28" t="str">
        <f>+_xlfn.XLOOKUP(carga[[#This Row],[PACIENTE]],BASE_PACIENTES_2026[PACIENTE],BASE_PACIENTES_2026[O. SOCIAL],0,0)</f>
        <v>OSPJTAP</v>
      </c>
      <c r="D123" s="28" t="str">
        <f>+_xlfn.XLOOKUP(carga[[#This Row],[PACIENTE]],BASE_PACIENTES_2026[PACIENTE],BASE_PACIENTES_2026[MÓDULO],0,0)</f>
        <v>REHAB.INTENSIVO + CAI</v>
      </c>
      <c r="E123" s="45" t="s">
        <v>22</v>
      </c>
      <c r="F123" s="71" t="s">
        <v>1121</v>
      </c>
      <c r="G123" s="71">
        <v>1</v>
      </c>
      <c r="H123" s="71" t="s">
        <v>1125</v>
      </c>
      <c r="I123" s="71" t="s">
        <v>1123</v>
      </c>
      <c r="J123" s="73">
        <v>0.61458333333333337</v>
      </c>
      <c r="K123" s="73" t="s">
        <v>1126</v>
      </c>
      <c r="L123" s="71" t="str">
        <f>+carga[[#This Row],[dia]]</f>
        <v>Lunes</v>
      </c>
      <c r="M123" s="75">
        <f>+carga[[#This Row],[hora]]</f>
        <v>0.61458333333333337</v>
      </c>
      <c r="N123" s="74"/>
      <c r="O123" s="87"/>
      <c r="P123" s="71"/>
      <c r="Q123" s="71"/>
      <c r="R123" s="71"/>
      <c r="S123" s="98"/>
      <c r="T123" s="71"/>
      <c r="U123" s="71" t="str">
        <f>+MID(carga[[#This Row],[CUIL]],4,8)</f>
        <v>56059836</v>
      </c>
    </row>
    <row r="124" spans="1:21" ht="14.4" x14ac:dyDescent="0.3">
      <c r="A124" s="71" t="s">
        <v>797</v>
      </c>
      <c r="B124" s="28" t="str">
        <f>+_xlfn.XLOOKUP(carga[[#This Row],[PACIENTE]],BASE_PACIENTES_2026[PACIENTE],BASE_PACIENTES_2026[CUIL],0,0)</f>
        <v>20 53077831 3</v>
      </c>
      <c r="C124" s="28" t="str">
        <f>+_xlfn.XLOOKUP(carga[[#This Row],[PACIENTE]],BASE_PACIENTES_2026[PACIENTE],BASE_PACIENTES_2026[O. SOCIAL],0,0)</f>
        <v xml:space="preserve">OSPEJ </v>
      </c>
      <c r="D124" s="28" t="str">
        <f>+_xlfn.XLOOKUP(carga[[#This Row],[PACIENTE]],BASE_PACIENTES_2026[PACIENTE],BASE_PACIENTES_2026[MÓDULO],0,0)</f>
        <v>REHAB.INTENSIVO + CAI</v>
      </c>
      <c r="E124" s="45" t="s">
        <v>22</v>
      </c>
      <c r="F124" s="71" t="s">
        <v>1121</v>
      </c>
      <c r="G124" s="71">
        <v>1</v>
      </c>
      <c r="H124" s="71" t="s">
        <v>1125</v>
      </c>
      <c r="I124" s="71" t="s">
        <v>1123</v>
      </c>
      <c r="J124" s="73">
        <v>0.64583333333333337</v>
      </c>
      <c r="K124" s="73" t="s">
        <v>1126</v>
      </c>
      <c r="L124" s="71"/>
      <c r="M124" s="75"/>
      <c r="N124" s="74"/>
      <c r="O124" s="87"/>
      <c r="P124" s="71"/>
      <c r="Q124" s="71"/>
      <c r="R124" s="71"/>
      <c r="S124" s="98"/>
      <c r="T124" s="71"/>
      <c r="U124" s="71" t="str">
        <f>+MID(carga[[#This Row],[CUIL]],4,8)</f>
        <v>53077831</v>
      </c>
    </row>
    <row r="125" spans="1:21" ht="14.4" x14ac:dyDescent="0.3">
      <c r="A125" s="71" t="s">
        <v>425</v>
      </c>
      <c r="B125" s="28" t="str">
        <f>+_xlfn.XLOOKUP(carga[[#This Row],[PACIENTE]],BASE_PACIENTES_2026[PACIENTE],BASE_PACIENTES_2026[CUIL],0,0)</f>
        <v>23 56979703 9</v>
      </c>
      <c r="C125" s="28" t="str">
        <f>+_xlfn.XLOOKUP(carga[[#This Row],[PACIENTE]],BASE_PACIENTES_2026[PACIENTE],BASE_PACIENTES_2026[O. SOCIAL],0,0)</f>
        <v>OSPJTAP</v>
      </c>
      <c r="D125" s="28" t="str">
        <f>+_xlfn.XLOOKUP(carga[[#This Row],[PACIENTE]],BASE_PACIENTES_2026[PACIENTE],BASE_PACIENTES_2026[MÓDULO],0,0)</f>
        <v>REHAB.INTENSIVO + CAI</v>
      </c>
      <c r="E125" s="45" t="s">
        <v>22</v>
      </c>
      <c r="F125" s="71" t="s">
        <v>1121</v>
      </c>
      <c r="G125" s="71">
        <v>1</v>
      </c>
      <c r="H125" s="71" t="s">
        <v>1125</v>
      </c>
      <c r="I125" s="71" t="s">
        <v>1123</v>
      </c>
      <c r="J125" s="73">
        <v>0.67708333333333337</v>
      </c>
      <c r="K125" s="73" t="s">
        <v>1126</v>
      </c>
      <c r="L125" s="71" t="str">
        <f>+carga[[#This Row],[dia]]</f>
        <v>Lunes</v>
      </c>
      <c r="M125" s="75">
        <f>+carga[[#This Row],[hora]]</f>
        <v>0.67708333333333337</v>
      </c>
      <c r="N125" s="74"/>
      <c r="O125" s="87"/>
      <c r="P125" s="71"/>
      <c r="Q125" s="71"/>
      <c r="R125" s="71"/>
      <c r="S125" s="98"/>
      <c r="T125" s="71"/>
      <c r="U125" s="71" t="str">
        <f>+MID(carga[[#This Row],[CUIL]],4,8)</f>
        <v>56979703</v>
      </c>
    </row>
    <row r="126" spans="1:21" ht="14.4" x14ac:dyDescent="0.3">
      <c r="A126" s="71" t="s">
        <v>322</v>
      </c>
      <c r="B126" s="28" t="str">
        <f>+_xlfn.XLOOKUP(carga[[#This Row],[PACIENTE]],BASE_PACIENTES_2026[PACIENTE],BASE_PACIENTES_2026[CUIL],0,0)</f>
        <v>20 51202720 3</v>
      </c>
      <c r="C126" s="28" t="str">
        <f>+_xlfn.XLOOKUP(carga[[#This Row],[PACIENTE]],BASE_PACIENTES_2026[PACIENTE],BASE_PACIENTES_2026[O. SOCIAL],0,0)</f>
        <v>OSMTT(SERVIRED)</v>
      </c>
      <c r="D126" s="28" t="str">
        <f>+_xlfn.XLOOKUP(carga[[#This Row],[PACIENTE]],BASE_PACIENTES_2026[PACIENTE],BASE_PACIENTES_2026[MÓDULO],0,0)</f>
        <v>REHAB. SIMPLE + CAI</v>
      </c>
      <c r="E126" s="45" t="s">
        <v>22</v>
      </c>
      <c r="F126" s="71" t="s">
        <v>1121</v>
      </c>
      <c r="G126" s="71">
        <v>1</v>
      </c>
      <c r="H126" s="71" t="s">
        <v>1129</v>
      </c>
      <c r="I126" s="71" t="s">
        <v>1123</v>
      </c>
      <c r="J126" s="73">
        <v>0.72916666666666663</v>
      </c>
      <c r="K126" s="73" t="s">
        <v>1130</v>
      </c>
      <c r="L126" s="71" t="str">
        <f>+carga[[#This Row],[dia]]</f>
        <v>Lunes</v>
      </c>
      <c r="M126" s="75">
        <f>+carga[[#This Row],[hora]]</f>
        <v>0.72916666666666663</v>
      </c>
      <c r="N126" s="74"/>
      <c r="O126" s="87"/>
      <c r="P126" s="71"/>
      <c r="Q126" s="71"/>
      <c r="R126" s="71"/>
      <c r="S126" s="98"/>
      <c r="T126" s="71"/>
      <c r="U126" s="71" t="str">
        <f>+MID(carga[[#This Row],[CUIL]],4,8)</f>
        <v>51202720</v>
      </c>
    </row>
    <row r="127" spans="1:21" ht="14.4" x14ac:dyDescent="0.3">
      <c r="A127" s="71" t="s">
        <v>779</v>
      </c>
      <c r="B127" s="28" t="str">
        <f>+_xlfn.XLOOKUP(carga[[#This Row],[PACIENTE]],BASE_PACIENTES_2026[PACIENTE],BASE_PACIENTES_2026[CUIL],0,0)</f>
        <v>20 52866852 7</v>
      </c>
      <c r="C127" s="28" t="str">
        <f>+_xlfn.XLOOKUP(carga[[#This Row],[PACIENTE]],BASE_PACIENTES_2026[PACIENTE],BASE_PACIENTES_2026[O. SOCIAL],0,0)</f>
        <v xml:space="preserve">OSPEJ </v>
      </c>
      <c r="D127" s="28" t="str">
        <f>+_xlfn.XLOOKUP(carga[[#This Row],[PACIENTE]],BASE_PACIENTES_2026[PACIENTE],BASE_PACIENTES_2026[MÓDULO],0,0)</f>
        <v>REHAB. SIMPLE + CAI</v>
      </c>
      <c r="E127" s="45" t="s">
        <v>22</v>
      </c>
      <c r="F127" s="71" t="s">
        <v>1121</v>
      </c>
      <c r="G127" s="71">
        <v>1</v>
      </c>
      <c r="H127" s="71" t="s">
        <v>1125</v>
      </c>
      <c r="I127" s="71" t="s">
        <v>1123</v>
      </c>
      <c r="J127" s="73">
        <v>0.76041666666666663</v>
      </c>
      <c r="K127" s="73" t="s">
        <v>1126</v>
      </c>
      <c r="L127" s="71" t="str">
        <f>+carga[[#This Row],[dia]]</f>
        <v>Lunes</v>
      </c>
      <c r="M127" s="75">
        <f>+carga[[#This Row],[hora]]</f>
        <v>0.76041666666666663</v>
      </c>
      <c r="N127" s="74"/>
      <c r="O127" s="87"/>
      <c r="P127" s="71"/>
      <c r="Q127" s="71"/>
      <c r="R127" s="71"/>
      <c r="S127" s="98"/>
      <c r="T127" s="71"/>
      <c r="U127" s="71" t="str">
        <f>+MID(carga[[#This Row],[CUIL]],4,8)</f>
        <v>52866852</v>
      </c>
    </row>
    <row r="128" spans="1:21" ht="14.4" x14ac:dyDescent="0.3">
      <c r="A128" s="71" t="s">
        <v>411</v>
      </c>
      <c r="B128" s="28" t="str">
        <f>+_xlfn.XLOOKUP(carga[[#This Row],[PACIENTE]],BASE_PACIENTES_2026[PACIENTE],BASE_PACIENTES_2026[CUIL],0,0)</f>
        <v>27 56764989 5</v>
      </c>
      <c r="C128" s="28" t="str">
        <f>+_xlfn.XLOOKUP(carga[[#This Row],[PACIENTE]],BASE_PACIENTES_2026[PACIENTE],BASE_PACIENTES_2026[O. SOCIAL],0,0)</f>
        <v>OSSURRBAC</v>
      </c>
      <c r="D128" s="28" t="str">
        <f>+_xlfn.XLOOKUP(carga[[#This Row],[PACIENTE]],BASE_PACIENTES_2026[PACIENTE],BASE_PACIENTES_2026[MÓDULO],0,0)</f>
        <v>REHAB.INTENSIVO</v>
      </c>
      <c r="E128" s="45" t="s">
        <v>22</v>
      </c>
      <c r="F128" s="71" t="s">
        <v>1121</v>
      </c>
      <c r="G128" s="71">
        <v>1</v>
      </c>
      <c r="H128" s="71" t="s">
        <v>1125</v>
      </c>
      <c r="I128" s="71" t="s">
        <v>1123</v>
      </c>
      <c r="J128" s="73">
        <v>0.79166666666666663</v>
      </c>
      <c r="K128" s="73" t="s">
        <v>1126</v>
      </c>
      <c r="L128" s="71" t="str">
        <f>+carga[[#This Row],[dia]]</f>
        <v>Lunes</v>
      </c>
      <c r="M128" s="75">
        <f>+carga[[#This Row],[hora]]</f>
        <v>0.79166666666666663</v>
      </c>
      <c r="N128" s="74"/>
      <c r="O128" s="87"/>
      <c r="P128" s="71"/>
      <c r="Q128" s="71"/>
      <c r="R128" s="71"/>
      <c r="S128" s="98"/>
      <c r="T128" s="71"/>
      <c r="U128" s="71" t="str">
        <f>+MID(carga[[#This Row],[CUIL]],4,8)</f>
        <v>56764989</v>
      </c>
    </row>
    <row r="129" spans="1:21" ht="14.4" x14ac:dyDescent="0.3">
      <c r="A129" s="71" t="s">
        <v>237</v>
      </c>
      <c r="B129" s="28" t="str">
        <f>+_xlfn.XLOOKUP(carga[[#This Row],[PACIENTE]],BASE_PACIENTES_2026[PACIENTE],BASE_PACIENTES_2026[CUIL],0,0)</f>
        <v>27 56761456 0</v>
      </c>
      <c r="C129" s="28" t="str">
        <f>+_xlfn.XLOOKUP(carga[[#This Row],[PACIENTE]],BASE_PACIENTES_2026[PACIENTE],BASE_PACIENTES_2026[O. SOCIAL],0,0)</f>
        <v>OSSOELSAC</v>
      </c>
      <c r="D129" s="28" t="str">
        <f>+_xlfn.XLOOKUP(carga[[#This Row],[PACIENTE]],BASE_PACIENTES_2026[PACIENTE],BASE_PACIENTES_2026[MÓDULO],0,0)</f>
        <v>REHAB.INTENSIVO + CAI</v>
      </c>
      <c r="E129" s="45" t="s">
        <v>22</v>
      </c>
      <c r="F129" s="71" t="s">
        <v>1121</v>
      </c>
      <c r="G129" s="71">
        <v>1</v>
      </c>
      <c r="H129" s="71" t="s">
        <v>1122</v>
      </c>
      <c r="I129" s="71" t="s">
        <v>1123</v>
      </c>
      <c r="J129" s="73">
        <v>0.67708333333333337</v>
      </c>
      <c r="K129" s="73" t="s">
        <v>1124</v>
      </c>
      <c r="L129" s="71" t="str">
        <f>+carga[[#This Row],[dia]]</f>
        <v>Lunes</v>
      </c>
      <c r="M129" s="75">
        <f>+carga[[#This Row],[hora]]</f>
        <v>0.67708333333333337</v>
      </c>
      <c r="N129" s="74"/>
      <c r="O129" s="87"/>
      <c r="P129" s="71"/>
      <c r="Q129" s="71"/>
      <c r="R129" s="71"/>
      <c r="S129" s="98"/>
      <c r="T129" s="71"/>
      <c r="U129" s="71" t="str">
        <f>+MID(carga[[#This Row],[CUIL]],4,8)</f>
        <v>56761456</v>
      </c>
    </row>
    <row r="130" spans="1:21" ht="14.4" x14ac:dyDescent="0.3">
      <c r="A130" s="71" t="s">
        <v>797</v>
      </c>
      <c r="B130" s="28" t="str">
        <f>+_xlfn.XLOOKUP(carga[[#This Row],[PACIENTE]],BASE_PACIENTES_2026[PACIENTE],BASE_PACIENTES_2026[CUIL],0,0)</f>
        <v>20 53077831 3</v>
      </c>
      <c r="C130" s="28" t="str">
        <f>+_xlfn.XLOOKUP(carga[[#This Row],[PACIENTE]],BASE_PACIENTES_2026[PACIENTE],BASE_PACIENTES_2026[O. SOCIAL],0,0)</f>
        <v xml:space="preserve">OSPEJ </v>
      </c>
      <c r="D130" s="28" t="str">
        <f>+_xlfn.XLOOKUP(carga[[#This Row],[PACIENTE]],BASE_PACIENTES_2026[PACIENTE],BASE_PACIENTES_2026[MÓDULO],0,0)</f>
        <v>REHAB.INTENSIVO + CAI</v>
      </c>
      <c r="E130" s="45" t="s">
        <v>22</v>
      </c>
      <c r="F130" s="71" t="s">
        <v>1121</v>
      </c>
      <c r="G130" s="71">
        <v>1</v>
      </c>
      <c r="H130" s="71" t="s">
        <v>1125</v>
      </c>
      <c r="I130" s="71" t="s">
        <v>1141</v>
      </c>
      <c r="J130" s="73">
        <v>0.61458333333333337</v>
      </c>
      <c r="K130" s="73" t="s">
        <v>1126</v>
      </c>
      <c r="L130" s="71" t="str">
        <f>+carga[[#This Row],[dia]]</f>
        <v>Miercoles</v>
      </c>
      <c r="M130" s="75">
        <f>+carga[[#This Row],[hora]]</f>
        <v>0.61458333333333337</v>
      </c>
      <c r="N130" s="74"/>
      <c r="O130" s="87"/>
      <c r="P130" s="71"/>
      <c r="Q130" s="71"/>
      <c r="R130" s="71"/>
      <c r="S130" s="98"/>
      <c r="T130" s="71"/>
      <c r="U130" s="71" t="str">
        <f>+MID(carga[[#This Row],[CUIL]],4,8)</f>
        <v>53077831</v>
      </c>
    </row>
    <row r="131" spans="1:21" ht="14.4" x14ac:dyDescent="0.3">
      <c r="A131" s="71" t="s">
        <v>235</v>
      </c>
      <c r="B131" s="28" t="str">
        <f>+_xlfn.XLOOKUP(carga[[#This Row],[PACIENTE]],BASE_PACIENTES_2026[PACIENTE],BASE_PACIENTES_2026[CUIL],0,0)</f>
        <v>27 50938211 0</v>
      </c>
      <c r="C131" s="28" t="str">
        <f>+_xlfn.XLOOKUP(carga[[#This Row],[PACIENTE]],BASE_PACIENTES_2026[PACIENTE],BASE_PACIENTES_2026[O. SOCIAL],0,0)</f>
        <v>OSSOELSAC</v>
      </c>
      <c r="D131" s="28" t="str">
        <f>+_xlfn.XLOOKUP(carga[[#This Row],[PACIENTE]],BASE_PACIENTES_2026[PACIENTE],BASE_PACIENTES_2026[MÓDULO],0,0)</f>
        <v>REHAB.INTENSIVO + CAI</v>
      </c>
      <c r="E131" s="45" t="s">
        <v>22</v>
      </c>
      <c r="F131" s="71" t="s">
        <v>1121</v>
      </c>
      <c r="G131" s="71">
        <v>1</v>
      </c>
      <c r="H131" s="71" t="s">
        <v>1122</v>
      </c>
      <c r="I131" s="71" t="s">
        <v>1141</v>
      </c>
      <c r="J131" s="73">
        <v>0.67708333333333337</v>
      </c>
      <c r="K131" s="73" t="s">
        <v>1124</v>
      </c>
      <c r="L131" s="71" t="str">
        <f>+carga[[#This Row],[dia]]</f>
        <v>Miercoles</v>
      </c>
      <c r="M131" s="75">
        <f>+carga[[#This Row],[hora]]</f>
        <v>0.67708333333333337</v>
      </c>
      <c r="N131" s="74"/>
      <c r="O131" s="87"/>
      <c r="P131" s="71"/>
      <c r="Q131" s="71"/>
      <c r="R131" s="71"/>
      <c r="S131" s="98"/>
      <c r="T131" s="71"/>
      <c r="U131" s="71" t="str">
        <f>+MID(carga[[#This Row],[CUIL]],4,8)</f>
        <v>50938211</v>
      </c>
    </row>
    <row r="132" spans="1:21" ht="14.4" x14ac:dyDescent="0.3">
      <c r="A132" s="71" t="s">
        <v>425</v>
      </c>
      <c r="B132" s="28" t="str">
        <f>+_xlfn.XLOOKUP(carga[[#This Row],[PACIENTE]],BASE_PACIENTES_2026[PACIENTE],BASE_PACIENTES_2026[CUIL],0,0)</f>
        <v>23 56979703 9</v>
      </c>
      <c r="C132" s="28" t="str">
        <f>+_xlfn.XLOOKUP(carga[[#This Row],[PACIENTE]],BASE_PACIENTES_2026[PACIENTE],BASE_PACIENTES_2026[O. SOCIAL],0,0)</f>
        <v>OSPJTAP</v>
      </c>
      <c r="D132" s="28" t="str">
        <f>+_xlfn.XLOOKUP(carga[[#This Row],[PACIENTE]],BASE_PACIENTES_2026[PACIENTE],BASE_PACIENTES_2026[MÓDULO],0,0)</f>
        <v>REHAB.INTENSIVO + CAI</v>
      </c>
      <c r="E132" s="45" t="s">
        <v>22</v>
      </c>
      <c r="F132" s="71" t="s">
        <v>1121</v>
      </c>
      <c r="G132" s="71">
        <v>1</v>
      </c>
      <c r="H132" s="71" t="s">
        <v>1125</v>
      </c>
      <c r="I132" s="71" t="s">
        <v>1141</v>
      </c>
      <c r="J132" s="73">
        <v>0.67708333333333337</v>
      </c>
      <c r="K132" s="73" t="s">
        <v>1126</v>
      </c>
      <c r="L132" s="71" t="str">
        <f>+carga[[#This Row],[dia]]</f>
        <v>Miercoles</v>
      </c>
      <c r="M132" s="75">
        <f>+carga[[#This Row],[hora]]</f>
        <v>0.67708333333333337</v>
      </c>
      <c r="N132" s="74"/>
      <c r="O132" s="87"/>
      <c r="P132" s="71"/>
      <c r="Q132" s="71"/>
      <c r="R132" s="71"/>
      <c r="S132" s="98"/>
      <c r="T132" s="71"/>
      <c r="U132" s="71" t="str">
        <f>+MID(carga[[#This Row],[CUIL]],4,8)</f>
        <v>56979703</v>
      </c>
    </row>
    <row r="133" spans="1:21" ht="14.4" x14ac:dyDescent="0.3">
      <c r="A133" s="71" t="s">
        <v>128</v>
      </c>
      <c r="B133" s="28" t="str">
        <f>+_xlfn.XLOOKUP(carga[[#This Row],[PACIENTE]],BASE_PACIENTES_2026[PACIENTE],BASE_PACIENTES_2026[CUIL],0,0)</f>
        <v>20 50594826 3</v>
      </c>
      <c r="C133" s="28" t="str">
        <f>+_xlfn.XLOOKUP(carga[[#This Row],[PACIENTE]],BASE_PACIENTES_2026[PACIENTE],BASE_PACIENTES_2026[O. SOCIAL],0,0)</f>
        <v>OSUTHGRA</v>
      </c>
      <c r="D133" s="28" t="str">
        <f>+_xlfn.XLOOKUP(carga[[#This Row],[PACIENTE]],BASE_PACIENTES_2026[PACIENTE],BASE_PACIENTES_2026[MÓDULO],0,0)</f>
        <v>REHAB.INTENSIVO</v>
      </c>
      <c r="E133" s="45" t="s">
        <v>22</v>
      </c>
      <c r="F133" s="71" t="s">
        <v>1121</v>
      </c>
      <c r="G133" s="71">
        <v>1</v>
      </c>
      <c r="H133" s="71" t="s">
        <v>1125</v>
      </c>
      <c r="I133" s="71" t="s">
        <v>1141</v>
      </c>
      <c r="J133" s="73">
        <v>0.72916666666666663</v>
      </c>
      <c r="K133" s="73" t="s">
        <v>1126</v>
      </c>
      <c r="L133" s="71" t="str">
        <f>+carga[[#This Row],[dia]]</f>
        <v>Miercoles</v>
      </c>
      <c r="M133" s="75">
        <f>+carga[[#This Row],[hora]]</f>
        <v>0.72916666666666663</v>
      </c>
      <c r="N133" s="74"/>
      <c r="O133" s="87"/>
      <c r="P133" s="71"/>
      <c r="Q133" s="71"/>
      <c r="R133" s="71"/>
      <c r="S133" s="98"/>
      <c r="T133" s="71"/>
      <c r="U133" s="71" t="str">
        <f>+MID(carga[[#This Row],[CUIL]],4,8)</f>
        <v>50594826</v>
      </c>
    </row>
    <row r="134" spans="1:21" ht="14.4" x14ac:dyDescent="0.3">
      <c r="A134" s="71" t="s">
        <v>161</v>
      </c>
      <c r="B134" s="28" t="str">
        <f>+_xlfn.XLOOKUP(carga[[#This Row],[PACIENTE]],BASE_PACIENTES_2026[PACIENTE],BASE_PACIENTES_2026[CUIL],0,0)</f>
        <v>20 54476419 6</v>
      </c>
      <c r="C134" s="28" t="str">
        <f>+_xlfn.XLOOKUP(carga[[#This Row],[PACIENTE]],BASE_PACIENTES_2026[PACIENTE],BASE_PACIENTES_2026[O. SOCIAL],0,0)</f>
        <v>OSUTHGRA</v>
      </c>
      <c r="D134" s="28" t="str">
        <f>+_xlfn.XLOOKUP(carga[[#This Row],[PACIENTE]],BASE_PACIENTES_2026[PACIENTE],BASE_PACIENTES_2026[MÓDULO],0,0)</f>
        <v>REHAB.INTENSIVO + CAI</v>
      </c>
      <c r="E134" s="45" t="s">
        <v>22</v>
      </c>
      <c r="F134" s="71" t="s">
        <v>1121</v>
      </c>
      <c r="G134" s="71">
        <v>1</v>
      </c>
      <c r="H134" s="71" t="s">
        <v>1125</v>
      </c>
      <c r="I134" s="71" t="s">
        <v>1141</v>
      </c>
      <c r="J134" s="73">
        <v>0.76041666666666663</v>
      </c>
      <c r="K134" s="73" t="s">
        <v>1126</v>
      </c>
      <c r="L134" s="71" t="str">
        <f>+carga[[#This Row],[dia]]</f>
        <v>Miercoles</v>
      </c>
      <c r="M134" s="75">
        <f>+carga[[#This Row],[hora]]</f>
        <v>0.76041666666666663</v>
      </c>
      <c r="N134" s="74"/>
      <c r="O134" s="87"/>
      <c r="P134" s="71"/>
      <c r="Q134" s="71"/>
      <c r="R134" s="71"/>
      <c r="S134" s="98"/>
      <c r="T134" s="71"/>
      <c r="U134" s="71" t="str">
        <f>+MID(carga[[#This Row],[CUIL]],4,8)</f>
        <v>54476419</v>
      </c>
    </row>
    <row r="135" spans="1:21" ht="14.4" x14ac:dyDescent="0.3">
      <c r="A135" s="71" t="s">
        <v>562</v>
      </c>
      <c r="B135" s="28" t="str">
        <f>+_xlfn.XLOOKUP(carga[[#This Row],[PACIENTE]],BASE_PACIENTES_2026[PACIENTE],BASE_PACIENTES_2026[CUIL],0,0)</f>
        <v>20 54014687 0</v>
      </c>
      <c r="C135" s="28" t="str">
        <f>+_xlfn.XLOOKUP(carga[[#This Row],[PACIENTE]],BASE_PACIENTES_2026[PACIENTE],BASE_PACIENTES_2026[O. SOCIAL],0,0)</f>
        <v xml:space="preserve">OSTACC </v>
      </c>
      <c r="D135" s="66" t="str">
        <f>+_xlfn.XLOOKUP(carga[[#This Row],[PACIENTE]],BASE_PACIENTES_2026[PACIENTE],BASE_PACIENTES_2026[MÓDULO],0,0)</f>
        <v>REHAB.INTENSIVO + CAI</v>
      </c>
      <c r="E135" s="66" t="s">
        <v>22</v>
      </c>
      <c r="F135" s="71" t="s">
        <v>1121</v>
      </c>
      <c r="G135" s="71">
        <v>1</v>
      </c>
      <c r="H135" s="71" t="s">
        <v>1145</v>
      </c>
      <c r="I135" s="71" t="s">
        <v>1141</v>
      </c>
      <c r="J135" s="73">
        <v>0.67708333333333337</v>
      </c>
      <c r="K135" s="73" t="s">
        <v>1137</v>
      </c>
      <c r="L135" s="71" t="str">
        <f>+carga[[#This Row],[dia]]</f>
        <v>Miercoles</v>
      </c>
      <c r="M135" s="75">
        <f>+carga[[#This Row],[hora]]</f>
        <v>0.67708333333333337</v>
      </c>
      <c r="N135" s="74"/>
      <c r="O135" s="87"/>
      <c r="P135" s="71"/>
      <c r="Q135" s="71"/>
      <c r="R135" s="71"/>
      <c r="S135" s="98"/>
      <c r="T135" s="71"/>
      <c r="U135" s="71" t="str">
        <f>+MID(carga[[#This Row],[CUIL]],4,8)</f>
        <v>54014687</v>
      </c>
    </row>
    <row r="136" spans="1:21" ht="14.4" x14ac:dyDescent="0.3">
      <c r="A136" s="71" t="s">
        <v>507</v>
      </c>
      <c r="B136" s="28" t="str">
        <f>+_xlfn.XLOOKUP(carga[[#This Row],[PACIENTE]],BASE_PACIENTES_2026[PACIENTE],BASE_PACIENTES_2026[CUIL],0,0)</f>
        <v>20 56762045 0</v>
      </c>
      <c r="C136" s="28" t="str">
        <f>+_xlfn.XLOOKUP(carga[[#This Row],[PACIENTE]],BASE_PACIENTES_2026[PACIENTE],BASE_PACIENTES_2026[O. SOCIAL],0,0)</f>
        <v xml:space="preserve">OSPENA </v>
      </c>
      <c r="D136" s="66" t="str">
        <f>+_xlfn.XLOOKUP(carga[[#This Row],[PACIENTE]],BASE_PACIENTES_2026[PACIENTE],BASE_PACIENTES_2026[MÓDULO],0,0)</f>
        <v>REHAB.INTENSIVO + CAI</v>
      </c>
      <c r="E136" s="66" t="s">
        <v>22</v>
      </c>
      <c r="F136" s="71" t="s">
        <v>1121</v>
      </c>
      <c r="G136" s="71">
        <v>1</v>
      </c>
      <c r="H136" s="71" t="s">
        <v>1125</v>
      </c>
      <c r="I136" s="71" t="s">
        <v>1141</v>
      </c>
      <c r="J136" s="73">
        <v>0.79166666666666663</v>
      </c>
      <c r="K136" s="73" t="s">
        <v>1126</v>
      </c>
      <c r="L136" s="71" t="str">
        <f>+carga[[#This Row],[dia]]</f>
        <v>Miercoles</v>
      </c>
      <c r="M136" s="75">
        <f>+carga[[#This Row],[hora]]</f>
        <v>0.79166666666666663</v>
      </c>
      <c r="N136" s="74"/>
      <c r="O136" s="87"/>
      <c r="P136" s="71"/>
      <c r="Q136" s="71"/>
      <c r="R136" s="71"/>
      <c r="S136" s="98"/>
      <c r="T136" s="71"/>
      <c r="U136" s="71" t="str">
        <f>+MID(carga[[#This Row],[CUIL]],4,8)</f>
        <v>56762045</v>
      </c>
    </row>
    <row r="137" spans="1:21" ht="14.4" x14ac:dyDescent="0.3">
      <c r="A137" s="71" t="s">
        <v>237</v>
      </c>
      <c r="B137" s="28" t="str">
        <f>+_xlfn.XLOOKUP(carga[[#This Row],[PACIENTE]],BASE_PACIENTES_2026[PACIENTE],BASE_PACIENTES_2026[CUIL],0,0)</f>
        <v>27 56761456 0</v>
      </c>
      <c r="C137" s="28" t="str">
        <f>+_xlfn.XLOOKUP(carga[[#This Row],[PACIENTE]],BASE_PACIENTES_2026[PACIENTE],BASE_PACIENTES_2026[O. SOCIAL],0,0)</f>
        <v>OSSOELSAC</v>
      </c>
      <c r="D137" s="28" t="str">
        <f>+_xlfn.XLOOKUP(carga[[#This Row],[PACIENTE]],BASE_PACIENTES_2026[PACIENTE],BASE_PACIENTES_2026[MÓDULO],0,0)</f>
        <v>REHAB.INTENSIVO + CAI</v>
      </c>
      <c r="E137" s="45" t="s">
        <v>22</v>
      </c>
      <c r="F137" s="71" t="s">
        <v>1121</v>
      </c>
      <c r="G137" s="71">
        <v>1</v>
      </c>
      <c r="H137" s="71" t="s">
        <v>1125</v>
      </c>
      <c r="I137" s="71" t="s">
        <v>1141</v>
      </c>
      <c r="J137" s="73">
        <v>0.72916666666666663</v>
      </c>
      <c r="K137" s="73" t="s">
        <v>1137</v>
      </c>
      <c r="L137" s="71" t="str">
        <f>+carga[[#This Row],[dia]]</f>
        <v>Miercoles</v>
      </c>
      <c r="M137" s="75">
        <f>+carga[[#This Row],[hora]]</f>
        <v>0.72916666666666663</v>
      </c>
      <c r="N137" s="74"/>
      <c r="O137" s="87"/>
      <c r="P137" s="71"/>
      <c r="Q137" s="71"/>
      <c r="R137" s="71"/>
      <c r="S137" s="98"/>
      <c r="T137" s="71"/>
      <c r="U137" s="71" t="str">
        <f>+MID(carga[[#This Row],[CUIL]],4,8)</f>
        <v>56761456</v>
      </c>
    </row>
    <row r="138" spans="1:21" ht="14.4" x14ac:dyDescent="0.3">
      <c r="A138" s="71" t="s">
        <v>235</v>
      </c>
      <c r="B138" s="28" t="str">
        <f>+_xlfn.XLOOKUP(carga[[#This Row],[PACIENTE]],BASE_PACIENTES_2026[PACIENTE],BASE_PACIENTES_2026[CUIL],0,0)</f>
        <v>27 50938211 0</v>
      </c>
      <c r="C138" s="28" t="str">
        <f>+_xlfn.XLOOKUP(carga[[#This Row],[PACIENTE]],BASE_PACIENTES_2026[PACIENTE],BASE_PACIENTES_2026[O. SOCIAL],0,0)</f>
        <v>OSSOELSAC</v>
      </c>
      <c r="D138" s="28" t="str">
        <f>+_xlfn.XLOOKUP(carga[[#This Row],[PACIENTE]],BASE_PACIENTES_2026[PACIENTE],BASE_PACIENTES_2026[MÓDULO],0,0)</f>
        <v>REHAB.INTENSIVO + CAI</v>
      </c>
      <c r="E138" s="45" t="s">
        <v>22</v>
      </c>
      <c r="F138" s="71" t="s">
        <v>1121</v>
      </c>
      <c r="G138" s="71">
        <v>1</v>
      </c>
      <c r="H138" s="71" t="s">
        <v>1173</v>
      </c>
      <c r="I138" s="71" t="s">
        <v>1123</v>
      </c>
      <c r="J138" s="73">
        <v>0.67708333333333337</v>
      </c>
      <c r="K138" s="73" t="s">
        <v>1158</v>
      </c>
      <c r="L138" s="71" t="str">
        <f>+carga[[#This Row],[dia]]</f>
        <v>Lunes</v>
      </c>
      <c r="M138" s="75">
        <f>+carga[[#This Row],[hora]]</f>
        <v>0.67708333333333337</v>
      </c>
      <c r="N138" s="74"/>
      <c r="O138" s="87"/>
      <c r="P138" s="71"/>
      <c r="Q138" s="71"/>
      <c r="R138" s="71"/>
      <c r="S138" s="98"/>
      <c r="T138" s="71"/>
      <c r="U138" s="71" t="str">
        <f>+MID(carga[[#This Row],[CUIL]],4,8)</f>
        <v>50938211</v>
      </c>
    </row>
    <row r="139" spans="1:21" ht="14.4" x14ac:dyDescent="0.3">
      <c r="A139" s="71" t="s">
        <v>779</v>
      </c>
      <c r="B139" s="28" t="str">
        <f>+_xlfn.XLOOKUP(carga[[#This Row],[PACIENTE]],BASE_PACIENTES_2026[PACIENTE],BASE_PACIENTES_2026[CUIL],0,0)</f>
        <v>20 52866852 7</v>
      </c>
      <c r="C139" s="28" t="str">
        <f>+_xlfn.XLOOKUP(carga[[#This Row],[PACIENTE]],BASE_PACIENTES_2026[PACIENTE],BASE_PACIENTES_2026[O. SOCIAL],0,0)</f>
        <v xml:space="preserve">OSPEJ </v>
      </c>
      <c r="D139" s="28" t="str">
        <f>+_xlfn.XLOOKUP(carga[[#This Row],[PACIENTE]],BASE_PACIENTES_2026[PACIENTE],BASE_PACIENTES_2026[MÓDULO],0,0)</f>
        <v>REHAB. SIMPLE + CAI</v>
      </c>
      <c r="E139" s="45" t="s">
        <v>22</v>
      </c>
      <c r="F139" s="71" t="s">
        <v>1121</v>
      </c>
      <c r="G139" s="71">
        <v>1</v>
      </c>
      <c r="H139" s="71" t="s">
        <v>1125</v>
      </c>
      <c r="I139" s="71" t="s">
        <v>1133</v>
      </c>
      <c r="J139" s="73">
        <v>0.79166666666666663</v>
      </c>
      <c r="K139" s="73" t="s">
        <v>1126</v>
      </c>
      <c r="L139" s="71" t="str">
        <f>+carga[[#This Row],[dia]]</f>
        <v>Viernes</v>
      </c>
      <c r="M139" s="75">
        <f>+carga[[#This Row],[hora]]</f>
        <v>0.79166666666666663</v>
      </c>
      <c r="N139" s="74"/>
      <c r="O139" s="87"/>
      <c r="P139" s="71"/>
      <c r="Q139" s="71"/>
      <c r="R139" s="71"/>
      <c r="S139" s="98"/>
      <c r="T139" s="71"/>
      <c r="U139" s="71" t="str">
        <f>+MID(carga[[#This Row],[CUIL]],4,8)</f>
        <v>52866852</v>
      </c>
    </row>
    <row r="140" spans="1:21" ht="14.4" x14ac:dyDescent="0.3">
      <c r="A140" s="71" t="s">
        <v>32</v>
      </c>
      <c r="B140" s="28" t="str">
        <f>+_xlfn.XLOOKUP(carga[[#This Row],[PACIENTE]],BASE_PACIENTES_2026[PACIENTE],BASE_PACIENTES_2026[CUIL],0,0)</f>
        <v>20 55286279 2</v>
      </c>
      <c r="C140" s="28" t="str">
        <f>+_xlfn.XLOOKUP(carga[[#This Row],[PACIENTE]],BASE_PACIENTES_2026[PACIENTE],BASE_PACIENTES_2026[O. SOCIAL],0,0)</f>
        <v>IOSFA</v>
      </c>
      <c r="D140" s="28" t="str">
        <f>+_xlfn.XLOOKUP(carga[[#This Row],[PACIENTE]],BASE_PACIENTES_2026[PACIENTE],BASE_PACIENTES_2026[MÓDULO],0,0)</f>
        <v>REHAB. SIMPLE + CAI</v>
      </c>
      <c r="E140" s="45" t="s">
        <v>22</v>
      </c>
      <c r="F140" s="71" t="s">
        <v>1121</v>
      </c>
      <c r="G140" s="71">
        <v>1</v>
      </c>
      <c r="H140" s="71" t="s">
        <v>1125</v>
      </c>
      <c r="I140" s="71" t="s">
        <v>1133</v>
      </c>
      <c r="J140" s="73">
        <v>0.72916666666666663</v>
      </c>
      <c r="K140" s="73" t="s">
        <v>1126</v>
      </c>
      <c r="L140" s="71" t="str">
        <f>+carga[[#This Row],[dia]]</f>
        <v>Viernes</v>
      </c>
      <c r="M140" s="75">
        <f>+carga[[#This Row],[hora]]</f>
        <v>0.72916666666666663</v>
      </c>
      <c r="N140" s="74"/>
      <c r="O140" s="87"/>
      <c r="P140" s="71"/>
      <c r="Q140" s="71"/>
      <c r="R140" s="71"/>
      <c r="S140" s="98"/>
      <c r="T140" s="71"/>
      <c r="U140" s="71" t="str">
        <f>+MID(carga[[#This Row],[CUIL]],4,8)</f>
        <v>55286279</v>
      </c>
    </row>
    <row r="141" spans="1:21" ht="14.4" x14ac:dyDescent="0.3">
      <c r="A141" s="71" t="s">
        <v>161</v>
      </c>
      <c r="B141" s="28" t="str">
        <f>+_xlfn.XLOOKUP(carga[[#This Row],[PACIENTE]],BASE_PACIENTES_2026[PACIENTE],BASE_PACIENTES_2026[CUIL],0,0)</f>
        <v>20 54476419 6</v>
      </c>
      <c r="C141" s="28" t="str">
        <f>+_xlfn.XLOOKUP(carga[[#This Row],[PACIENTE]],BASE_PACIENTES_2026[PACIENTE],BASE_PACIENTES_2026[O. SOCIAL],0,0)</f>
        <v>OSUTHGRA</v>
      </c>
      <c r="D141" s="28" t="str">
        <f>+_xlfn.XLOOKUP(carga[[#This Row],[PACIENTE]],BASE_PACIENTES_2026[PACIENTE],BASE_PACIENTES_2026[MÓDULO],0,0)</f>
        <v>REHAB.INTENSIVO + CAI</v>
      </c>
      <c r="E141" s="45" t="s">
        <v>22</v>
      </c>
      <c r="F141" s="71" t="s">
        <v>1121</v>
      </c>
      <c r="G141" s="71">
        <v>1</v>
      </c>
      <c r="H141" s="71" t="s">
        <v>1125</v>
      </c>
      <c r="I141" s="71" t="s">
        <v>1133</v>
      </c>
      <c r="J141" s="73">
        <v>0.76041666666666663</v>
      </c>
      <c r="K141" s="73" t="s">
        <v>1126</v>
      </c>
      <c r="L141" s="71" t="str">
        <f>+carga[[#This Row],[dia]]</f>
        <v>Viernes</v>
      </c>
      <c r="M141" s="75">
        <f>+carga[[#This Row],[hora]]</f>
        <v>0.76041666666666663</v>
      </c>
      <c r="N141" s="74"/>
      <c r="O141" s="87"/>
      <c r="P141" s="71"/>
      <c r="Q141" s="71"/>
      <c r="R141" s="71"/>
      <c r="S141" s="98"/>
      <c r="T141" s="71"/>
      <c r="U141" s="71" t="str">
        <f>+MID(carga[[#This Row],[CUIL]],4,8)</f>
        <v>54476419</v>
      </c>
    </row>
    <row r="142" spans="1:21" ht="14.4" x14ac:dyDescent="0.3">
      <c r="A142" s="71" t="s">
        <v>507</v>
      </c>
      <c r="B142" s="28" t="str">
        <f>+_xlfn.XLOOKUP(carga[[#This Row],[PACIENTE]],BASE_PACIENTES_2026[PACIENTE],BASE_PACIENTES_2026[CUIL],0,0)</f>
        <v>20 56762045 0</v>
      </c>
      <c r="C142" s="28" t="str">
        <f>+_xlfn.XLOOKUP(carga[[#This Row],[PACIENTE]],BASE_PACIENTES_2026[PACIENTE],BASE_PACIENTES_2026[O. SOCIAL],0,0)</f>
        <v xml:space="preserve">OSPENA </v>
      </c>
      <c r="D142" s="66" t="str">
        <f>+_xlfn.XLOOKUP(carga[[#This Row],[PACIENTE]],BASE_PACIENTES_2026[PACIENTE],BASE_PACIENTES_2026[MÓDULO],0,0)</f>
        <v>REHAB.INTENSIVO + CAI</v>
      </c>
      <c r="E142" s="66" t="s">
        <v>22</v>
      </c>
      <c r="F142" s="71" t="s">
        <v>1121</v>
      </c>
      <c r="G142" s="71">
        <v>1</v>
      </c>
      <c r="H142" s="71" t="s">
        <v>1125</v>
      </c>
      <c r="I142" s="71" t="s">
        <v>1133</v>
      </c>
      <c r="J142" s="73">
        <v>0.76041666666666663</v>
      </c>
      <c r="K142" s="73" t="s">
        <v>1126</v>
      </c>
      <c r="L142" s="71" t="str">
        <f>+carga[[#This Row],[dia]]</f>
        <v>Viernes</v>
      </c>
      <c r="M142" s="75">
        <f>+carga[[#This Row],[hora]]</f>
        <v>0.76041666666666663</v>
      </c>
      <c r="N142" s="74"/>
      <c r="O142" s="87"/>
      <c r="P142" s="71"/>
      <c r="Q142" s="71"/>
      <c r="R142" s="71"/>
      <c r="S142" s="98"/>
      <c r="T142" s="71"/>
      <c r="U142" s="71" t="str">
        <f>+MID(carga[[#This Row],[CUIL]],4,8)</f>
        <v>56762045</v>
      </c>
    </row>
    <row r="143" spans="1:21" ht="14.4" x14ac:dyDescent="0.3">
      <c r="A143" s="71" t="s">
        <v>562</v>
      </c>
      <c r="B143" s="28" t="str">
        <f>+_xlfn.XLOOKUP(carga[[#This Row],[PACIENTE]],BASE_PACIENTES_2026[PACIENTE],BASE_PACIENTES_2026[CUIL],0,0)</f>
        <v>20 54014687 0</v>
      </c>
      <c r="C143" s="28" t="str">
        <f>+_xlfn.XLOOKUP(carga[[#This Row],[PACIENTE]],BASE_PACIENTES_2026[PACIENTE],BASE_PACIENTES_2026[O. SOCIAL],0,0)</f>
        <v xml:space="preserve">OSTACC </v>
      </c>
      <c r="D143" s="66" t="str">
        <f>+_xlfn.XLOOKUP(carga[[#This Row],[PACIENTE]],BASE_PACIENTES_2026[PACIENTE],BASE_PACIENTES_2026[MÓDULO],0,0)</f>
        <v>REHAB.INTENSIVO + CAI</v>
      </c>
      <c r="E143" s="66" t="s">
        <v>22</v>
      </c>
      <c r="F143" s="71" t="s">
        <v>1121</v>
      </c>
      <c r="G143" s="71">
        <v>1</v>
      </c>
      <c r="H143" s="71" t="s">
        <v>1122</v>
      </c>
      <c r="I143" s="71" t="s">
        <v>1143</v>
      </c>
      <c r="J143" s="73">
        <v>0.64583333333333337</v>
      </c>
      <c r="K143" s="73" t="s">
        <v>1124</v>
      </c>
      <c r="L143" s="71" t="str">
        <f>+carga[[#This Row],[dia]]</f>
        <v>Jueves</v>
      </c>
      <c r="M143" s="75">
        <f>+carga[[#This Row],[hora]]</f>
        <v>0.64583333333333337</v>
      </c>
      <c r="N143" s="74"/>
      <c r="O143" s="87"/>
      <c r="P143" s="71"/>
      <c r="Q143" s="71"/>
      <c r="R143" s="71"/>
      <c r="S143" s="98"/>
      <c r="T143" s="71"/>
      <c r="U143" s="71" t="str">
        <f>+MID(carga[[#This Row],[CUIL]],4,8)</f>
        <v>54014687</v>
      </c>
    </row>
    <row r="144" spans="1:21" ht="14.4" x14ac:dyDescent="0.3">
      <c r="A144" s="71" t="s">
        <v>837</v>
      </c>
      <c r="B144" s="28" t="str">
        <f>+_xlfn.XLOOKUP(carga[[#This Row],[PACIENTE]],BASE_PACIENTES_2026[PACIENTE],BASE_PACIENTES_2026[CUIL],0,0)</f>
        <v>27 56065801 5</v>
      </c>
      <c r="C144" s="28" t="str">
        <f>+_xlfn.XLOOKUP(carga[[#This Row],[PACIENTE]],BASE_PACIENTES_2026[PACIENTE],BASE_PACIENTES_2026[O. SOCIAL],0,0)</f>
        <v>OSDE</v>
      </c>
      <c r="D144" s="28">
        <f>+_xlfn.XLOOKUP(carga[[#This Row],[PACIENTE]],BASE_PACIENTES_2026[PACIENTE],BASE_PACIENTES_2026[MÓDULO],0,0)</f>
        <v>0</v>
      </c>
      <c r="E144" s="45" t="s">
        <v>22</v>
      </c>
      <c r="F144" s="71" t="s">
        <v>1147</v>
      </c>
      <c r="G144" s="71">
        <v>1</v>
      </c>
      <c r="H144" s="71" t="s">
        <v>1174</v>
      </c>
      <c r="I144" s="71" t="s">
        <v>1123</v>
      </c>
      <c r="J144" s="73">
        <v>0.76041666666666663</v>
      </c>
      <c r="K144" s="73" t="s">
        <v>1140</v>
      </c>
      <c r="L144" s="71" t="str">
        <f>+carga[[#This Row],[dia]]</f>
        <v>Lunes</v>
      </c>
      <c r="M144" s="75">
        <f>+carga[[#This Row],[hora]]</f>
        <v>0.76041666666666663</v>
      </c>
      <c r="N144" s="74"/>
      <c r="O144" s="87"/>
      <c r="P144" s="71"/>
      <c r="Q144" s="71"/>
      <c r="R144" s="71"/>
      <c r="S144" s="98"/>
      <c r="T144" s="71"/>
      <c r="U144" s="71" t="str">
        <f>+MID(carga[[#This Row],[CUIL]],4,8)</f>
        <v>56065801</v>
      </c>
    </row>
    <row r="145" spans="1:21" ht="14.4" x14ac:dyDescent="0.3">
      <c r="A145" s="71" t="s">
        <v>276</v>
      </c>
      <c r="B145" s="28" t="str">
        <f>+_xlfn.XLOOKUP(carga[[#This Row],[PACIENTE]],BASE_PACIENTES_2026[PACIENTE],BASE_PACIENTES_2026[CUIL],0,0)</f>
        <v>23 46973958 9</v>
      </c>
      <c r="C145" s="28" t="str">
        <f>+_xlfn.XLOOKUP(carga[[#This Row],[PACIENTE]],BASE_PACIENTES_2026[PACIENTE],BASE_PACIENTES_2026[O. SOCIAL],0,0)</f>
        <v>OSTPCPHYARA (PASTELEROS)</v>
      </c>
      <c r="D145" s="28" t="str">
        <f>+_xlfn.XLOOKUP(carga[[#This Row],[PACIENTE]],BASE_PACIENTES_2026[PACIENTE],BASE_PACIENTES_2026[MÓDULO],0,0)</f>
        <v>REHAB. SIMPLE + CAI</v>
      </c>
      <c r="E145" s="45" t="s">
        <v>11</v>
      </c>
      <c r="F145" s="71" t="s">
        <v>1121</v>
      </c>
      <c r="G145" s="71">
        <v>1</v>
      </c>
      <c r="H145" s="71" t="s">
        <v>1139</v>
      </c>
      <c r="I145" s="71" t="s">
        <v>1118</v>
      </c>
      <c r="J145" s="73">
        <v>0.39583333333333331</v>
      </c>
      <c r="K145" s="73" t="s">
        <v>1119</v>
      </c>
      <c r="L145" s="71" t="str">
        <f>+carga[[#This Row],[dia]]</f>
        <v>Martes</v>
      </c>
      <c r="M145" s="75">
        <f>+carga[[#This Row],[hora]]</f>
        <v>0.39583333333333331</v>
      </c>
      <c r="N145" s="74"/>
      <c r="O145" s="87"/>
      <c r="P145" s="71"/>
      <c r="Q145" s="71"/>
      <c r="R145" s="71"/>
      <c r="S145" s="98"/>
      <c r="T145" s="71"/>
      <c r="U145" s="71" t="str">
        <f>+MID(carga[[#This Row],[CUIL]],4,8)</f>
        <v>46973958</v>
      </c>
    </row>
    <row r="146" spans="1:21" ht="14.4" x14ac:dyDescent="0.3">
      <c r="A146" s="71" t="s">
        <v>363</v>
      </c>
      <c r="B146" s="28" t="str">
        <f>+_xlfn.XLOOKUP(carga[[#This Row],[PACIENTE]],BASE_PACIENTES_2026[PACIENTE],BASE_PACIENTES_2026[CUIL],0,0)</f>
        <v>20 50937626 4</v>
      </c>
      <c r="C146" s="28" t="str">
        <f>+_xlfn.XLOOKUP(carga[[#This Row],[PACIENTE]],BASE_PACIENTES_2026[PACIENTE],BASE_PACIENTES_2026[O. SOCIAL],0,0)</f>
        <v>OSUTHGRA</v>
      </c>
      <c r="D146" s="28" t="str">
        <f>+_xlfn.XLOOKUP(carga[[#This Row],[PACIENTE]],BASE_PACIENTES_2026[PACIENTE],BASE_PACIENTES_2026[MÓDULO],0,0)</f>
        <v>REHAB.INTENSIVO</v>
      </c>
      <c r="E146" s="45" t="s">
        <v>11</v>
      </c>
      <c r="F146" s="71" t="s">
        <v>1121</v>
      </c>
      <c r="G146" s="71">
        <v>1</v>
      </c>
      <c r="H146" s="71" t="s">
        <v>1139</v>
      </c>
      <c r="I146" s="71" t="s">
        <v>1118</v>
      </c>
      <c r="J146" s="73">
        <v>0.44791666666666669</v>
      </c>
      <c r="K146" s="73" t="s">
        <v>1119</v>
      </c>
      <c r="L146" s="71" t="str">
        <f>+carga[[#This Row],[dia]]</f>
        <v>Martes</v>
      </c>
      <c r="M146" s="75">
        <f>+carga[[#This Row],[hora]]</f>
        <v>0.44791666666666669</v>
      </c>
      <c r="N146" s="74"/>
      <c r="O146" s="87"/>
      <c r="P146" s="71"/>
      <c r="Q146" s="71"/>
      <c r="R146" s="71"/>
      <c r="S146" s="98"/>
      <c r="T146" s="71"/>
      <c r="U146" s="71" t="str">
        <f>+MID(carga[[#This Row],[CUIL]],4,8)</f>
        <v>50937626</v>
      </c>
    </row>
    <row r="147" spans="1:21" ht="14.4" x14ac:dyDescent="0.3">
      <c r="A147" s="71" t="s">
        <v>903</v>
      </c>
      <c r="B147" s="28" t="str">
        <f>+_xlfn.XLOOKUP(carga[[#This Row],[PACIENTE]],BASE_PACIENTES_2026[PACIENTE],BASE_PACIENTES_2026[CUIL],0,0)</f>
        <v>23 57740795 9</v>
      </c>
      <c r="C147" s="28" t="str">
        <f>+_xlfn.XLOOKUP(carga[[#This Row],[PACIENTE]],BASE_PACIENTES_2026[PACIENTE],BASE_PACIENTES_2026[O. SOCIAL],0,0)</f>
        <v>OSPAV</v>
      </c>
      <c r="D147" s="66" t="str">
        <f>+_xlfn.XLOOKUP(carga[[#This Row],[PACIENTE]],BASE_PACIENTES_2026[PACIENTE],BASE_PACIENTES_2026[MÓDULO],0,0)</f>
        <v>REHAB.INTENSIVO + CAI</v>
      </c>
      <c r="E147" s="66" t="s">
        <v>11</v>
      </c>
      <c r="F147" s="71" t="s">
        <v>1121</v>
      </c>
      <c r="G147" s="71">
        <v>1</v>
      </c>
      <c r="H147" s="71" t="s">
        <v>1139</v>
      </c>
      <c r="I147" s="71" t="s">
        <v>1118</v>
      </c>
      <c r="J147" s="73">
        <v>0.47916666666666669</v>
      </c>
      <c r="K147" s="73" t="s">
        <v>1119</v>
      </c>
      <c r="L147" s="71" t="str">
        <f>+carga[[#This Row],[dia]]</f>
        <v>Martes</v>
      </c>
      <c r="M147" s="75">
        <f>+carga[[#This Row],[hora]]</f>
        <v>0.47916666666666669</v>
      </c>
      <c r="N147" s="74"/>
      <c r="O147" s="87"/>
      <c r="P147" s="71"/>
      <c r="Q147" s="71"/>
      <c r="R147" s="71"/>
      <c r="S147" s="98"/>
      <c r="T147" s="71"/>
      <c r="U147" s="71" t="str">
        <f>+MID(carga[[#This Row],[CUIL]],4,8)</f>
        <v>57740795</v>
      </c>
    </row>
    <row r="148" spans="1:21" ht="14.4" x14ac:dyDescent="0.3">
      <c r="A148" s="71" t="s">
        <v>203</v>
      </c>
      <c r="B148" s="28" t="str">
        <f>+_xlfn.XLOOKUP(carga[[#This Row],[PACIENTE]],BASE_PACIENTES_2026[PACIENTE],BASE_PACIENTES_2026[CUIL],0,0)</f>
        <v>27 58587689 0</v>
      </c>
      <c r="C148" s="28" t="str">
        <f>+_xlfn.XLOOKUP(carga[[#This Row],[PACIENTE]],BASE_PACIENTES_2026[PACIENTE],BASE_PACIENTES_2026[O. SOCIAL],0,0)</f>
        <v>OSCEP (SIPSSA)</v>
      </c>
      <c r="D148" s="28" t="str">
        <f>+_xlfn.XLOOKUP(carga[[#This Row],[PACIENTE]],BASE_PACIENTES_2026[PACIENTE],BASE_PACIENTES_2026[MÓDULO],0,0)</f>
        <v>REHAB.INTENSIVO + CAI</v>
      </c>
      <c r="E148" s="45" t="s">
        <v>11</v>
      </c>
      <c r="F148" s="71" t="s">
        <v>1121</v>
      </c>
      <c r="G148" s="71">
        <v>1</v>
      </c>
      <c r="H148" s="71" t="s">
        <v>1139</v>
      </c>
      <c r="I148" s="71" t="s">
        <v>1118</v>
      </c>
      <c r="J148" s="73">
        <v>0.51041666666666663</v>
      </c>
      <c r="K148" s="73" t="s">
        <v>1119</v>
      </c>
      <c r="L148" s="71" t="str">
        <f>+carga[[#This Row],[dia]]</f>
        <v>Martes</v>
      </c>
      <c r="M148" s="75">
        <f>+carga[[#This Row],[hora]]</f>
        <v>0.51041666666666663</v>
      </c>
      <c r="N148" s="74"/>
      <c r="O148" s="87"/>
      <c r="P148" s="71"/>
      <c r="Q148" s="71"/>
      <c r="R148" s="71"/>
      <c r="S148" s="98"/>
      <c r="T148" s="71"/>
      <c r="U148" s="71" t="str">
        <f>+MID(carga[[#This Row],[CUIL]],4,8)</f>
        <v>58587689</v>
      </c>
    </row>
    <row r="149" spans="1:21" ht="14.4" x14ac:dyDescent="0.3">
      <c r="A149" s="71" t="s">
        <v>316</v>
      </c>
      <c r="B149" s="28" t="str">
        <f>+_xlfn.XLOOKUP(carga[[#This Row],[PACIENTE]],BASE_PACIENTES_2026[PACIENTE],BASE_PACIENTES_2026[CUIL],0,0)</f>
        <v>20 50936949 7</v>
      </c>
      <c r="C149" s="28" t="str">
        <f>+_xlfn.XLOOKUP(carga[[#This Row],[PACIENTE]],BASE_PACIENTES_2026[PACIENTE],BASE_PACIENTES_2026[O. SOCIAL],0,0)</f>
        <v>OSBLYCA (SERVIRED)</v>
      </c>
      <c r="D149" s="28" t="str">
        <f>+_xlfn.XLOOKUP(carga[[#This Row],[PACIENTE]],BASE_PACIENTES_2026[PACIENTE],BASE_PACIENTES_2026[MÓDULO],0,0)</f>
        <v>REHAB.SIMPLE</v>
      </c>
      <c r="E149" s="45" t="s">
        <v>22</v>
      </c>
      <c r="F149" s="71" t="s">
        <v>1121</v>
      </c>
      <c r="G149" s="71">
        <v>1</v>
      </c>
      <c r="H149" s="71" t="s">
        <v>1145</v>
      </c>
      <c r="I149" s="71" t="s">
        <v>1118</v>
      </c>
      <c r="J149" s="73">
        <v>0.58333333333333337</v>
      </c>
      <c r="K149" s="73" t="s">
        <v>1155</v>
      </c>
      <c r="L149" s="71" t="str">
        <f>+carga[[#This Row],[dia]]</f>
        <v>Martes</v>
      </c>
      <c r="M149" s="75">
        <f>+carga[[#This Row],[hora]]</f>
        <v>0.58333333333333337</v>
      </c>
      <c r="N149" s="74"/>
      <c r="O149" s="87"/>
      <c r="P149" s="71"/>
      <c r="Q149" s="71"/>
      <c r="R149" s="71"/>
      <c r="S149" s="98"/>
      <c r="T149" s="71"/>
      <c r="U149" s="71" t="str">
        <f>+MID(carga[[#This Row],[CUIL]],4,8)</f>
        <v>50936949</v>
      </c>
    </row>
    <row r="150" spans="1:21" ht="14.4" x14ac:dyDescent="0.3">
      <c r="A150" s="71" t="s">
        <v>50</v>
      </c>
      <c r="B150" s="28" t="str">
        <f>+_xlfn.XLOOKUP(carga[[#This Row],[PACIENTE]],BASE_PACIENTES_2026[PACIENTE],BASE_PACIENTES_2026[CUIL],0,0)</f>
        <v>20 57360441 6</v>
      </c>
      <c r="C150" s="28" t="str">
        <f>+_xlfn.XLOOKUP(carga[[#This Row],[PACIENTE]],BASE_PACIENTES_2026[PACIENTE],BASE_PACIENTES_2026[O. SOCIAL],0,0)</f>
        <v>IOSFA</v>
      </c>
      <c r="D150" s="28" t="str">
        <f>+_xlfn.XLOOKUP(carga[[#This Row],[PACIENTE]],BASE_PACIENTES_2026[PACIENTE],BASE_PACIENTES_2026[MÓDULO],0,0)</f>
        <v>REHAB. SIMPLE + CAI</v>
      </c>
      <c r="E150" s="45" t="s">
        <v>22</v>
      </c>
      <c r="F150" s="71" t="s">
        <v>1121</v>
      </c>
      <c r="G150" s="71">
        <v>1</v>
      </c>
      <c r="H150" s="71" t="s">
        <v>1139</v>
      </c>
      <c r="I150" s="71" t="s">
        <v>1118</v>
      </c>
      <c r="J150" s="73">
        <v>0.61458333333333337</v>
      </c>
      <c r="K150" s="73" t="s">
        <v>1126</v>
      </c>
      <c r="L150" s="71" t="str">
        <f>+carga[[#This Row],[dia]]</f>
        <v>Martes</v>
      </c>
      <c r="M150" s="75">
        <f>+carga[[#This Row],[hora]]</f>
        <v>0.61458333333333337</v>
      </c>
      <c r="N150" s="74"/>
      <c r="O150" s="87"/>
      <c r="P150" s="71"/>
      <c r="Q150" s="71"/>
      <c r="R150" s="71"/>
      <c r="S150" s="98"/>
      <c r="T150" s="71"/>
      <c r="U150" s="71" t="str">
        <f>+MID(carga[[#This Row],[CUIL]],4,8)</f>
        <v>57360441</v>
      </c>
    </row>
    <row r="151" spans="1:21" ht="14.4" x14ac:dyDescent="0.3">
      <c r="A151" s="71" t="s">
        <v>794</v>
      </c>
      <c r="B151" s="28" t="str">
        <f>+_xlfn.XLOOKUP(carga[[#This Row],[PACIENTE]],BASE_PACIENTES_2026[PACIENTE],BASE_PACIENTES_2026[CUIL],0,0)</f>
        <v>27 59628998 9</v>
      </c>
      <c r="C151" s="28" t="str">
        <f>+_xlfn.XLOOKUP(carga[[#This Row],[PACIENTE]],BASE_PACIENTES_2026[PACIENTE],BASE_PACIENTES_2026[O. SOCIAL],0,0)</f>
        <v xml:space="preserve">OSPEJ </v>
      </c>
      <c r="D151" s="28" t="str">
        <f>+_xlfn.XLOOKUP(carga[[#This Row],[PACIENTE]],BASE_PACIENTES_2026[PACIENTE],BASE_PACIENTES_2026[MÓDULO],0,0)</f>
        <v>REHAB.INTENSIVO</v>
      </c>
      <c r="E151" s="45" t="s">
        <v>22</v>
      </c>
      <c r="F151" s="71" t="s">
        <v>1121</v>
      </c>
      <c r="G151" s="71">
        <v>1</v>
      </c>
      <c r="H151" s="71" t="s">
        <v>1139</v>
      </c>
      <c r="I151" s="71" t="s">
        <v>1118</v>
      </c>
      <c r="J151" s="73">
        <v>0.64583333333333337</v>
      </c>
      <c r="K151" s="73" t="s">
        <v>1126</v>
      </c>
      <c r="L151" s="71" t="str">
        <f>+carga[[#This Row],[dia]]</f>
        <v>Martes</v>
      </c>
      <c r="M151" s="75">
        <f>+carga[[#This Row],[hora]]</f>
        <v>0.64583333333333337</v>
      </c>
      <c r="N151" s="74"/>
      <c r="O151" s="87"/>
      <c r="P151" s="71"/>
      <c r="Q151" s="71"/>
      <c r="R151" s="71"/>
      <c r="S151" s="98"/>
      <c r="T151" s="71"/>
      <c r="U151" s="71" t="str">
        <f>+MID(carga[[#This Row],[CUIL]],4,8)</f>
        <v>59628998</v>
      </c>
    </row>
    <row r="152" spans="1:21" ht="14.4" x14ac:dyDescent="0.3">
      <c r="A152" s="71" t="s">
        <v>647</v>
      </c>
      <c r="B152" s="28" t="str">
        <f>+_xlfn.XLOOKUP(carga[[#This Row],[PACIENTE]],BASE_PACIENTES_2026[PACIENTE],BASE_PACIENTES_2026[CUIL],0,0)</f>
        <v>20 52867307 5</v>
      </c>
      <c r="C152" s="28" t="str">
        <f>+_xlfn.XLOOKUP(carga[[#This Row],[PACIENTE]],BASE_PACIENTES_2026[PACIENTE],BASE_PACIENTES_2026[O. SOCIAL],0,0)</f>
        <v xml:space="preserve">OSPEJ </v>
      </c>
      <c r="D152" s="28" t="str">
        <f>+_xlfn.XLOOKUP(carga[[#This Row],[PACIENTE]],BASE_PACIENTES_2026[PACIENTE],BASE_PACIENTES_2026[MÓDULO],0,0)</f>
        <v>REHAB.INTENSIVO</v>
      </c>
      <c r="E152" s="45" t="s">
        <v>22</v>
      </c>
      <c r="F152" s="71" t="s">
        <v>1121</v>
      </c>
      <c r="G152" s="71">
        <v>1</v>
      </c>
      <c r="H152" s="71" t="s">
        <v>1122</v>
      </c>
      <c r="I152" s="71" t="s">
        <v>1118</v>
      </c>
      <c r="J152" s="73">
        <v>0.79166666666666663</v>
      </c>
      <c r="K152" s="73" t="s">
        <v>1149</v>
      </c>
      <c r="L152" s="71" t="str">
        <f>+carga[[#This Row],[dia]]</f>
        <v>Martes</v>
      </c>
      <c r="M152" s="75">
        <f>+carga[[#This Row],[hora]]</f>
        <v>0.79166666666666663</v>
      </c>
      <c r="N152" s="74"/>
      <c r="O152" s="87"/>
      <c r="P152" s="71"/>
      <c r="Q152" s="71"/>
      <c r="R152" s="71"/>
      <c r="S152" s="71"/>
      <c r="T152" s="71"/>
      <c r="U152" s="71" t="str">
        <f>+MID(carga[[#This Row],[CUIL]],4,8)</f>
        <v>52867307</v>
      </c>
    </row>
    <row r="153" spans="1:21" ht="14.4" x14ac:dyDescent="0.3">
      <c r="A153" s="71" t="s">
        <v>553</v>
      </c>
      <c r="B153" s="28" t="str">
        <f>+_xlfn.XLOOKUP(carga[[#This Row],[PACIENTE]],BASE_PACIENTES_2026[PACIENTE],BASE_PACIENTES_2026[CUIL],0,0)</f>
        <v>27 58162387 4</v>
      </c>
      <c r="C153" s="28" t="str">
        <f>+_xlfn.XLOOKUP(carga[[#This Row],[PACIENTE]],BASE_PACIENTES_2026[PACIENTE],BASE_PACIENTES_2026[O. SOCIAL],0,0)</f>
        <v xml:space="preserve">OSTACC </v>
      </c>
      <c r="D153" s="66" t="str">
        <f>+_xlfn.XLOOKUP(carga[[#This Row],[PACIENTE]],BASE_PACIENTES_2026[PACIENTE],BASE_PACIENTES_2026[MÓDULO],0,0)</f>
        <v>REHAB.INTENSIVO</v>
      </c>
      <c r="E153" s="66" t="s">
        <v>22</v>
      </c>
      <c r="F153" s="71" t="s">
        <v>1121</v>
      </c>
      <c r="G153" s="71">
        <v>1</v>
      </c>
      <c r="H153" s="71" t="s">
        <v>1139</v>
      </c>
      <c r="I153" s="71" t="s">
        <v>1118</v>
      </c>
      <c r="J153" s="73">
        <v>0.72916666666666663</v>
      </c>
      <c r="K153" s="73" t="s">
        <v>1126</v>
      </c>
      <c r="L153" s="71" t="str">
        <f>+carga[[#This Row],[dia]]</f>
        <v>Martes</v>
      </c>
      <c r="M153" s="75">
        <f>+carga[[#This Row],[hora]]</f>
        <v>0.72916666666666663</v>
      </c>
      <c r="N153" s="74"/>
      <c r="O153" s="87"/>
      <c r="P153" s="71"/>
      <c r="Q153" s="71"/>
      <c r="R153" s="71"/>
      <c r="S153" s="71"/>
      <c r="T153" s="71"/>
      <c r="U153" s="71" t="str">
        <f>+MID(carga[[#This Row],[CUIL]],4,8)</f>
        <v>58162387</v>
      </c>
    </row>
    <row r="154" spans="1:21" ht="14.4" x14ac:dyDescent="0.3">
      <c r="A154" s="71" t="s">
        <v>158</v>
      </c>
      <c r="B154" s="28" t="str">
        <f>+_xlfn.XLOOKUP(carga[[#This Row],[PACIENTE]],BASE_PACIENTES_2026[PACIENTE],BASE_PACIENTES_2026[CUIL],0,0)</f>
        <v>20 57527155 4</v>
      </c>
      <c r="C154" s="28" t="str">
        <f>+_xlfn.XLOOKUP(carga[[#This Row],[PACIENTE]],BASE_PACIENTES_2026[PACIENTE],BASE_PACIENTES_2026[O. SOCIAL],0,0)</f>
        <v>OSUTHGRA</v>
      </c>
      <c r="D154" s="28" t="str">
        <f>+_xlfn.XLOOKUP(carga[[#This Row],[PACIENTE]],BASE_PACIENTES_2026[PACIENTE],BASE_PACIENTES_2026[MÓDULO],0,0)</f>
        <v>REHAB.INTENSIVO + CAI</v>
      </c>
      <c r="E154" s="45" t="s">
        <v>22</v>
      </c>
      <c r="F154" s="71" t="s">
        <v>1121</v>
      </c>
      <c r="G154" s="71">
        <v>1</v>
      </c>
      <c r="H154" s="71" t="s">
        <v>1139</v>
      </c>
      <c r="I154" s="71" t="s">
        <v>1118</v>
      </c>
      <c r="J154" s="73">
        <v>0.76041666666666663</v>
      </c>
      <c r="K154" s="73" t="s">
        <v>1126</v>
      </c>
      <c r="L154" s="71" t="str">
        <f>+carga[[#This Row],[dia]]</f>
        <v>Martes</v>
      </c>
      <c r="M154" s="75">
        <f>+carga[[#This Row],[hora]]</f>
        <v>0.76041666666666663</v>
      </c>
      <c r="N154" s="74"/>
      <c r="O154" s="87"/>
      <c r="P154" s="71"/>
      <c r="Q154" s="71"/>
      <c r="R154" s="71"/>
      <c r="S154" s="71"/>
      <c r="T154" s="71"/>
      <c r="U154" s="71" t="str">
        <f>+MID(carga[[#This Row],[CUIL]],4,8)</f>
        <v>57527155</v>
      </c>
    </row>
    <row r="155" spans="1:21" ht="14.4" x14ac:dyDescent="0.3">
      <c r="A155" s="71" t="s">
        <v>840</v>
      </c>
      <c r="B155" s="28" t="str">
        <f>+_xlfn.XLOOKUP(carga[[#This Row],[PACIENTE]],BASE_PACIENTES_2026[PACIENTE],BASE_PACIENTES_2026[CUIL],0,0)</f>
        <v>20 52051455 5</v>
      </c>
      <c r="C155" s="28" t="str">
        <f>+_xlfn.XLOOKUP(carga[[#This Row],[PACIENTE]],BASE_PACIENTES_2026[PACIENTE],BASE_PACIENTES_2026[O. SOCIAL],0,0)</f>
        <v>OSPIM</v>
      </c>
      <c r="D155" s="66" t="str">
        <f>+_xlfn.XLOOKUP(carga[[#This Row],[PACIENTE]],BASE_PACIENTES_2026[PACIENTE],BASE_PACIENTES_2026[MÓDULO],0,0)</f>
        <v>REHAB.SIMPLE</v>
      </c>
      <c r="E155" s="66" t="s">
        <v>22</v>
      </c>
      <c r="F155" s="71" t="s">
        <v>1121</v>
      </c>
      <c r="G155" s="71">
        <v>1</v>
      </c>
      <c r="H155" s="71" t="s">
        <v>1129</v>
      </c>
      <c r="I155" s="71" t="s">
        <v>1118</v>
      </c>
      <c r="J155" s="73">
        <v>0.79166666666666663</v>
      </c>
      <c r="K155" s="73" t="s">
        <v>1152</v>
      </c>
      <c r="L155" s="71" t="str">
        <f>+carga[[#This Row],[dia]]</f>
        <v>Martes</v>
      </c>
      <c r="M155" s="75">
        <f>+carga[[#This Row],[hora]]</f>
        <v>0.79166666666666663</v>
      </c>
      <c r="N155" s="74"/>
      <c r="O155" s="87"/>
      <c r="P155" s="71"/>
      <c r="Q155" s="71"/>
      <c r="R155" s="71"/>
      <c r="S155" s="71"/>
      <c r="T155" s="71"/>
      <c r="U155" s="71" t="str">
        <f>+MID(carga[[#This Row],[CUIL]],4,8)</f>
        <v>52051455</v>
      </c>
    </row>
    <row r="156" spans="1:21" ht="14.4" x14ac:dyDescent="0.3">
      <c r="A156" s="71" t="s">
        <v>626</v>
      </c>
      <c r="B156" s="28" t="str">
        <f>+_xlfn.XLOOKUP(carga[[#This Row],[PACIENTE]],BASE_PACIENTES_2026[PACIENTE],BASE_PACIENTES_2026[CUIL],0,0)</f>
        <v>20 54014807 5</v>
      </c>
      <c r="C156" s="28" t="str">
        <f>+_xlfn.XLOOKUP(carga[[#This Row],[PACIENTE]],BASE_PACIENTES_2026[PACIENTE],BASE_PACIENTES_2026[O. SOCIAL],0,0)</f>
        <v xml:space="preserve">OSPEJ </v>
      </c>
      <c r="D156" s="66" t="str">
        <f>+_xlfn.XLOOKUP(carga[[#This Row],[PACIENTE]],BASE_PACIENTES_2026[PACIENTE],BASE_PACIENTES_2026[MÓDULO],0,0)</f>
        <v>REHAB.INTENSIVO + CAI</v>
      </c>
      <c r="E156" s="66" t="s">
        <v>11</v>
      </c>
      <c r="F156" s="71" t="s">
        <v>1121</v>
      </c>
      <c r="G156" s="71">
        <v>1</v>
      </c>
      <c r="H156" s="71" t="s">
        <v>1139</v>
      </c>
      <c r="I156" s="71" t="s">
        <v>1141</v>
      </c>
      <c r="J156" s="73">
        <v>0.39583333333333331</v>
      </c>
      <c r="K156" s="73" t="s">
        <v>1119</v>
      </c>
      <c r="L156" s="71" t="str">
        <f>+carga[[#This Row],[dia]]</f>
        <v>Miercoles</v>
      </c>
      <c r="M156" s="75">
        <f>+carga[[#This Row],[hora]]</f>
        <v>0.39583333333333331</v>
      </c>
      <c r="N156" s="74"/>
      <c r="O156" s="87"/>
      <c r="P156" s="71"/>
      <c r="Q156" s="71"/>
      <c r="R156" s="71"/>
      <c r="S156" s="71"/>
      <c r="T156" s="71"/>
      <c r="U156" s="71" t="str">
        <f>+MID(carga[[#This Row],[CUIL]],4,8)</f>
        <v>54014807</v>
      </c>
    </row>
    <row r="157" spans="1:21" ht="14.4" x14ac:dyDescent="0.3">
      <c r="A157" s="71" t="s">
        <v>498</v>
      </c>
      <c r="B157" s="28" t="str">
        <f>+_xlfn.XLOOKUP(carga[[#This Row],[PACIENTE]],BASE_PACIENTES_2026[PACIENTE],BASE_PACIENTES_2026[CUIL],0,0)</f>
        <v>23 55289807 9</v>
      </c>
      <c r="C157" s="28" t="str">
        <f>+_xlfn.XLOOKUP(carga[[#This Row],[PACIENTE]],BASE_PACIENTES_2026[PACIENTE],BASE_PACIENTES_2026[O. SOCIAL],0,0)</f>
        <v xml:space="preserve">OSPENA </v>
      </c>
      <c r="D157" s="66" t="str">
        <f>+_xlfn.XLOOKUP(carga[[#This Row],[PACIENTE]],BASE_PACIENTES_2026[PACIENTE],BASE_PACIENTES_2026[MÓDULO],0,0)</f>
        <v>REHAB.INTENSIVO + CAI</v>
      </c>
      <c r="E157" s="66" t="s">
        <v>11</v>
      </c>
      <c r="F157" s="71" t="s">
        <v>1121</v>
      </c>
      <c r="G157" s="71">
        <v>1</v>
      </c>
      <c r="H157" s="71" t="s">
        <v>1139</v>
      </c>
      <c r="I157" s="71" t="s">
        <v>1141</v>
      </c>
      <c r="J157" s="73">
        <v>0.36458333333333331</v>
      </c>
      <c r="K157" s="73" t="s">
        <v>1119</v>
      </c>
      <c r="L157" s="71" t="str">
        <f>+carga[[#This Row],[dia]]</f>
        <v>Miercoles</v>
      </c>
      <c r="M157" s="75">
        <f>+carga[[#This Row],[hora]]</f>
        <v>0.36458333333333331</v>
      </c>
      <c r="N157" s="74"/>
      <c r="O157" s="87"/>
      <c r="P157" s="71"/>
      <c r="Q157" s="71"/>
      <c r="R157" s="71"/>
      <c r="S157" s="71"/>
      <c r="T157" s="71"/>
      <c r="U157" s="71" t="str">
        <f>+MID(carga[[#This Row],[CUIL]],4,8)</f>
        <v>55289807</v>
      </c>
    </row>
    <row r="158" spans="1:21" ht="14.4" x14ac:dyDescent="0.3">
      <c r="A158" s="71" t="s">
        <v>565</v>
      </c>
      <c r="B158" s="28" t="str">
        <f>+_xlfn.XLOOKUP(carga[[#This Row],[PACIENTE]],BASE_PACIENTES_2026[PACIENTE],BASE_PACIENTES_2026[CUIL],0,0)</f>
        <v>20 56061469 2</v>
      </c>
      <c r="C158" s="28" t="str">
        <f>+_xlfn.XLOOKUP(carga[[#This Row],[PACIENTE]],BASE_PACIENTES_2026[PACIENTE],BASE_PACIENTES_2026[O. SOCIAL],0,0)</f>
        <v xml:space="preserve">OSTACC </v>
      </c>
      <c r="D158" s="66" t="str">
        <f>+_xlfn.XLOOKUP(carga[[#This Row],[PACIENTE]],BASE_PACIENTES_2026[PACIENTE],BASE_PACIENTES_2026[MÓDULO],0,0)</f>
        <v>REHAB.INTENSIVO + CAI</v>
      </c>
      <c r="E158" s="66" t="s">
        <v>11</v>
      </c>
      <c r="F158" s="71" t="s">
        <v>1121</v>
      </c>
      <c r="G158" s="71">
        <v>1</v>
      </c>
      <c r="H158" s="71" t="s">
        <v>1139</v>
      </c>
      <c r="I158" s="71" t="s">
        <v>1141</v>
      </c>
      <c r="J158" s="73">
        <v>0.36458333333333331</v>
      </c>
      <c r="K158" s="73" t="s">
        <v>1119</v>
      </c>
      <c r="L158" s="71" t="str">
        <f>+carga[[#This Row],[dia]]</f>
        <v>Miercoles</v>
      </c>
      <c r="M158" s="75">
        <f>+carga[[#This Row],[hora]]</f>
        <v>0.36458333333333331</v>
      </c>
      <c r="N158" s="74"/>
      <c r="O158" s="87"/>
      <c r="P158" s="71"/>
      <c r="Q158" s="71"/>
      <c r="R158" s="71"/>
      <c r="S158" s="71"/>
      <c r="T158" s="71"/>
      <c r="U158" s="71" t="str">
        <f>+MID(carga[[#This Row],[CUIL]],4,8)</f>
        <v>56061469</v>
      </c>
    </row>
    <row r="159" spans="1:21" ht="14.4" x14ac:dyDescent="0.3">
      <c r="A159" s="71" t="s">
        <v>462</v>
      </c>
      <c r="B159" s="28" t="str">
        <f>+_xlfn.XLOOKUP(carga[[#This Row],[PACIENTE]],BASE_PACIENTES_2026[PACIENTE],BASE_PACIENTES_2026[CUIL],0,0)</f>
        <v>20 56762392 1</v>
      </c>
      <c r="C159" s="28" t="str">
        <f>+_xlfn.XLOOKUP(carga[[#This Row],[PACIENTE]],BASE_PACIENTES_2026[PACIENTE],BASE_PACIENTES_2026[O. SOCIAL],0,0)</f>
        <v xml:space="preserve">OSPENA </v>
      </c>
      <c r="D159" s="28" t="str">
        <f>+_xlfn.XLOOKUP(carga[[#This Row],[PACIENTE]],BASE_PACIENTES_2026[PACIENTE],BASE_PACIENTES_2026[MÓDULO],0,0)</f>
        <v>REHAB.INTENSIVO + CAI</v>
      </c>
      <c r="E159" s="45" t="s">
        <v>11</v>
      </c>
      <c r="F159" s="71" t="s">
        <v>1121</v>
      </c>
      <c r="G159" s="71">
        <v>1</v>
      </c>
      <c r="H159" s="71" t="s">
        <v>1139</v>
      </c>
      <c r="I159" s="71" t="s">
        <v>1141</v>
      </c>
      <c r="J159" s="73">
        <v>0.39583333333333331</v>
      </c>
      <c r="K159" s="73" t="s">
        <v>1119</v>
      </c>
      <c r="L159" s="71" t="str">
        <f>+carga[[#This Row],[dia]]</f>
        <v>Miercoles</v>
      </c>
      <c r="M159" s="75">
        <f>+carga[[#This Row],[hora]]</f>
        <v>0.39583333333333331</v>
      </c>
      <c r="N159" s="74"/>
      <c r="O159" s="87"/>
      <c r="P159" s="71"/>
      <c r="Q159" s="71"/>
      <c r="R159" s="71"/>
      <c r="S159" s="71"/>
      <c r="T159" s="71"/>
      <c r="U159" s="71" t="str">
        <f>+MID(carga[[#This Row],[CUIL]],4,8)</f>
        <v>56762392</v>
      </c>
    </row>
    <row r="160" spans="1:21" ht="14.4" x14ac:dyDescent="0.3">
      <c r="A160" s="71" t="s">
        <v>764</v>
      </c>
      <c r="B160" s="28" t="str">
        <f>+_xlfn.XLOOKUP(carga[[#This Row],[PACIENTE]],BASE_PACIENTES_2026[PACIENTE],BASE_PACIENTES_2026[CUIL],0,0)</f>
        <v>27 55286647 4</v>
      </c>
      <c r="C160" s="28" t="str">
        <f>+_xlfn.XLOOKUP(carga[[#This Row],[PACIENTE]],BASE_PACIENTES_2026[PACIENTE],BASE_PACIENTES_2026[O. SOCIAL],0,0)</f>
        <v xml:space="preserve">OSPEJ </v>
      </c>
      <c r="D160" s="28" t="str">
        <f>+_xlfn.XLOOKUP(carga[[#This Row],[PACIENTE]],BASE_PACIENTES_2026[PACIENTE],BASE_PACIENTES_2026[MÓDULO],0,0)</f>
        <v>REHAB.INTENSIVO</v>
      </c>
      <c r="E160" s="45" t="s">
        <v>11</v>
      </c>
      <c r="F160" s="71" t="s">
        <v>1121</v>
      </c>
      <c r="G160" s="71">
        <v>1</v>
      </c>
      <c r="H160" s="71" t="s">
        <v>1139</v>
      </c>
      <c r="I160" s="71" t="s">
        <v>1141</v>
      </c>
      <c r="J160" s="73">
        <v>0.44791666666666669</v>
      </c>
      <c r="K160" s="73" t="s">
        <v>1119</v>
      </c>
      <c r="L160" s="71" t="str">
        <f>+carga[[#This Row],[dia]]</f>
        <v>Miercoles</v>
      </c>
      <c r="M160" s="75">
        <f>+carga[[#This Row],[hora]]</f>
        <v>0.44791666666666669</v>
      </c>
      <c r="N160" s="74"/>
      <c r="O160" s="87"/>
      <c r="P160" s="71"/>
      <c r="Q160" s="71"/>
      <c r="R160" s="71"/>
      <c r="S160" s="71"/>
      <c r="T160" s="71"/>
      <c r="U160" s="71" t="str">
        <f>+MID(carga[[#This Row],[CUIL]],4,8)</f>
        <v>55286647</v>
      </c>
    </row>
    <row r="161" spans="1:21" ht="14.4" x14ac:dyDescent="0.3">
      <c r="A161" s="71" t="s">
        <v>878</v>
      </c>
      <c r="B161" s="28" t="str">
        <f>+_xlfn.XLOOKUP(carga[[#This Row],[PACIENTE]],BASE_PACIENTES_2026[PACIENTE],BASE_PACIENTES_2026[CUIL],0,0)</f>
        <v>27 13682747 8</v>
      </c>
      <c r="C161" s="28" t="str">
        <f>+_xlfn.XLOOKUP(carga[[#This Row],[PACIENTE]],BASE_PACIENTES_2026[PACIENTE],BASE_PACIENTES_2026[O. SOCIAL],0,0)</f>
        <v>CAJA DE SANTA CRUZ (GEA 310)</v>
      </c>
      <c r="D161" s="66" t="str">
        <f>+_xlfn.XLOOKUP(carga[[#This Row],[PACIENTE]],BASE_PACIENTES_2026[PACIENTE],BASE_PACIENTES_2026[MÓDULO],0,0)</f>
        <v>REHAB.INTENSIVO</v>
      </c>
      <c r="E161" s="66" t="s">
        <v>11</v>
      </c>
      <c r="F161" s="71" t="s">
        <v>1121</v>
      </c>
      <c r="G161" s="71">
        <v>1</v>
      </c>
      <c r="H161" s="71" t="s">
        <v>1122</v>
      </c>
      <c r="I161" s="71" t="s">
        <v>1141</v>
      </c>
      <c r="J161" s="73">
        <v>0.47916666666666669</v>
      </c>
      <c r="K161" s="73" t="s">
        <v>1152</v>
      </c>
      <c r="L161" s="71" t="str">
        <f>+carga[[#This Row],[dia]]</f>
        <v>Miercoles</v>
      </c>
      <c r="M161" s="75">
        <f>+carga[[#This Row],[hora]]</f>
        <v>0.47916666666666669</v>
      </c>
      <c r="N161" s="74"/>
      <c r="O161" s="87"/>
      <c r="P161" s="71" t="s">
        <v>1084</v>
      </c>
      <c r="Q161" s="71"/>
      <c r="R161" s="71"/>
      <c r="S161" s="71"/>
      <c r="T161" s="71"/>
      <c r="U161" s="71" t="str">
        <f>+MID(carga[[#This Row],[CUIL]],4,8)</f>
        <v>13682747</v>
      </c>
    </row>
    <row r="162" spans="1:21" ht="14.4" x14ac:dyDescent="0.3">
      <c r="A162" s="71" t="s">
        <v>882</v>
      </c>
      <c r="B162" s="28" t="str">
        <f>+_xlfn.XLOOKUP(carga[[#This Row],[PACIENTE]],BASE_PACIENTES_2026[PACIENTE],BASE_PACIENTES_2026[CUIL],0,0)</f>
        <v>20 13489948 5</v>
      </c>
      <c r="C162" s="28" t="str">
        <f>+_xlfn.XLOOKUP(carga[[#This Row],[PACIENTE]],BASE_PACIENTES_2026[PACIENTE],BASE_PACIENTES_2026[O. SOCIAL],0,0)</f>
        <v>CAJA DE SANTA CRUZ (GEA 310)</v>
      </c>
      <c r="D162" s="66" t="str">
        <f>+_xlfn.XLOOKUP(carga[[#This Row],[PACIENTE]],BASE_PACIENTES_2026[PACIENTE],BASE_PACIENTES_2026[MÓDULO],0,0)</f>
        <v>REHAB.INTENSIVO</v>
      </c>
      <c r="E162" s="66" t="s">
        <v>11</v>
      </c>
      <c r="F162" s="71" t="s">
        <v>1121</v>
      </c>
      <c r="G162" s="71">
        <v>1</v>
      </c>
      <c r="H162" s="71" t="s">
        <v>1139</v>
      </c>
      <c r="I162" s="71" t="s">
        <v>1141</v>
      </c>
      <c r="J162" s="73">
        <v>0.47916666666666669</v>
      </c>
      <c r="K162" s="73" t="s">
        <v>1119</v>
      </c>
      <c r="L162" s="71" t="str">
        <f>+carga[[#This Row],[dia]]</f>
        <v>Miercoles</v>
      </c>
      <c r="M162" s="75">
        <f>+carga[[#This Row],[hora]]</f>
        <v>0.47916666666666669</v>
      </c>
      <c r="N162" s="74"/>
      <c r="O162" s="87"/>
      <c r="P162" s="71"/>
      <c r="Q162" s="71"/>
      <c r="R162" s="71"/>
      <c r="S162" s="71"/>
      <c r="T162" s="71"/>
      <c r="U162" s="71" t="str">
        <f>+MID(carga[[#This Row],[CUIL]],4,8)</f>
        <v>13489948</v>
      </c>
    </row>
    <row r="163" spans="1:21" ht="14.4" x14ac:dyDescent="0.3">
      <c r="A163" s="71" t="s">
        <v>590</v>
      </c>
      <c r="B163" s="28" t="str">
        <f>+_xlfn.XLOOKUP(carga[[#This Row],[PACIENTE]],BASE_PACIENTES_2026[PACIENTE],BASE_PACIENTES_2026[CUIL],0,0)</f>
        <v>20 56746912 4</v>
      </c>
      <c r="C163" s="28" t="str">
        <f>+_xlfn.XLOOKUP(carga[[#This Row],[PACIENTE]],BASE_PACIENTES_2026[PACIENTE],BASE_PACIENTES_2026[O. SOCIAL],0,0)</f>
        <v xml:space="preserve">OSPEJ </v>
      </c>
      <c r="D163" s="66" t="str">
        <f>+_xlfn.XLOOKUP(carga[[#This Row],[PACIENTE]],BASE_PACIENTES_2026[PACIENTE],BASE_PACIENTES_2026[MÓDULO],0,0)</f>
        <v>REHAB.INTENSIVO + CAI</v>
      </c>
      <c r="E163" s="66" t="s">
        <v>11</v>
      </c>
      <c r="F163" s="71" t="s">
        <v>1121</v>
      </c>
      <c r="G163" s="71">
        <v>1</v>
      </c>
      <c r="H163" s="71" t="s">
        <v>1139</v>
      </c>
      <c r="I163" s="71" t="s">
        <v>1143</v>
      </c>
      <c r="J163" s="73">
        <v>0.36458333333333331</v>
      </c>
      <c r="K163" s="73" t="s">
        <v>1119</v>
      </c>
      <c r="L163" s="71" t="str">
        <f>+carga[[#This Row],[dia]]</f>
        <v>Jueves</v>
      </c>
      <c r="M163" s="75">
        <f>+carga[[#This Row],[hora]]</f>
        <v>0.36458333333333331</v>
      </c>
      <c r="N163" s="74"/>
      <c r="O163" s="87"/>
      <c r="P163" s="71"/>
      <c r="Q163" s="71"/>
      <c r="R163" s="71"/>
      <c r="S163" s="71"/>
      <c r="T163" s="71"/>
      <c r="U163" s="71" t="str">
        <f>+MID(carga[[#This Row],[CUIL]],4,8)</f>
        <v>56746912</v>
      </c>
    </row>
    <row r="164" spans="1:21" ht="14.4" x14ac:dyDescent="0.3">
      <c r="A164" s="71" t="s">
        <v>1175</v>
      </c>
      <c r="B164" s="28">
        <f>+_xlfn.XLOOKUP(carga[[#This Row],[PACIENTE]],BASE_PACIENTES_2026[PACIENTE],BASE_PACIENTES_2026[CUIL],0,0)</f>
        <v>0</v>
      </c>
      <c r="C164" s="28">
        <f>+_xlfn.XLOOKUP(carga[[#This Row],[PACIENTE]],BASE_PACIENTES_2026[PACIENTE],BASE_PACIENTES_2026[O. SOCIAL],0,0)</f>
        <v>0</v>
      </c>
      <c r="D164" s="28">
        <f>+_xlfn.XLOOKUP(carga[[#This Row],[PACIENTE]],BASE_PACIENTES_2026[PACIENTE],BASE_PACIENTES_2026[MÓDULO],0,0)</f>
        <v>0</v>
      </c>
      <c r="E164" s="45" t="s">
        <v>22</v>
      </c>
      <c r="F164" s="71" t="s">
        <v>1121</v>
      </c>
      <c r="G164" s="71">
        <v>1</v>
      </c>
      <c r="H164" s="71" t="s">
        <v>1173</v>
      </c>
      <c r="I164" s="71" t="s">
        <v>1123</v>
      </c>
      <c r="J164" s="73">
        <v>0.61458333333333337</v>
      </c>
      <c r="K164" s="73" t="s">
        <v>1158</v>
      </c>
      <c r="L164" s="71" t="str">
        <f>+carga[[#This Row],[dia]]</f>
        <v>Lunes</v>
      </c>
      <c r="M164" s="75">
        <f>+carga[[#This Row],[hora]]</f>
        <v>0.61458333333333337</v>
      </c>
      <c r="N164" s="74"/>
      <c r="O164" s="87"/>
      <c r="P164" s="71"/>
      <c r="Q164" s="71"/>
      <c r="R164" s="71"/>
      <c r="S164" s="71"/>
      <c r="T164" s="71"/>
      <c r="U164" s="71" t="str">
        <f>+MID(carga[[#This Row],[CUIL]],4,8)</f>
        <v/>
      </c>
    </row>
    <row r="165" spans="1:21" ht="14.4" x14ac:dyDescent="0.3">
      <c r="A165" s="71" t="s">
        <v>1077</v>
      </c>
      <c r="B165" s="28">
        <f>+_xlfn.XLOOKUP(carga[[#This Row],[PACIENTE]],BASE_PACIENTES_2026[PACIENTE],BASE_PACIENTES_2026[CUIL],0,0)</f>
        <v>0</v>
      </c>
      <c r="C165" s="28" t="str">
        <f>+_xlfn.XLOOKUP(carga[[#This Row],[PACIENTE]],BASE_PACIENTES_2026[PACIENTE],BASE_PACIENTES_2026[O. SOCIAL],0,0)</f>
        <v>IOSFA</v>
      </c>
      <c r="D165" s="28">
        <f>+_xlfn.XLOOKUP(carga[[#This Row],[PACIENTE]],BASE_PACIENTES_2026[PACIENTE],BASE_PACIENTES_2026[MÓDULO],0,0)</f>
        <v>0</v>
      </c>
      <c r="E165" s="45" t="s">
        <v>22</v>
      </c>
      <c r="F165" s="71" t="s">
        <v>1121</v>
      </c>
      <c r="G165" s="71">
        <v>1</v>
      </c>
      <c r="H165" s="71" t="s">
        <v>1129</v>
      </c>
      <c r="I165" s="71" t="s">
        <v>1123</v>
      </c>
      <c r="J165" s="73">
        <v>0.58333333333333337</v>
      </c>
      <c r="K165" s="73" t="s">
        <v>1149</v>
      </c>
      <c r="L165" s="71" t="str">
        <f>+carga[[#This Row],[dia]]</f>
        <v>Lunes</v>
      </c>
      <c r="M165" s="75">
        <f>+carga[[#This Row],[hora]]</f>
        <v>0.58333333333333337</v>
      </c>
      <c r="N165" s="74" t="s">
        <v>1135</v>
      </c>
      <c r="O165" s="87"/>
      <c r="P165" s="71"/>
      <c r="Q165" s="71"/>
      <c r="R165" s="71"/>
      <c r="S165" s="71"/>
      <c r="T165" s="71"/>
      <c r="U165" s="71" t="str">
        <f>+MID(carga[[#This Row],[CUIL]],4,8)</f>
        <v/>
      </c>
    </row>
    <row r="166" spans="1:21" ht="14.4" x14ac:dyDescent="0.3">
      <c r="A166" s="71" t="s">
        <v>363</v>
      </c>
      <c r="B166" s="28" t="str">
        <f>+_xlfn.XLOOKUP(carga[[#This Row],[PACIENTE]],BASE_PACIENTES_2026[PACIENTE],BASE_PACIENTES_2026[CUIL],0,0)</f>
        <v>20 50937626 4</v>
      </c>
      <c r="C166" s="28" t="str">
        <f>+_xlfn.XLOOKUP(carga[[#This Row],[PACIENTE]],BASE_PACIENTES_2026[PACIENTE],BASE_PACIENTES_2026[O. SOCIAL],0,0)</f>
        <v>OSUTHGRA</v>
      </c>
      <c r="D166" s="28" t="str">
        <f>+_xlfn.XLOOKUP(carga[[#This Row],[PACIENTE]],BASE_PACIENTES_2026[PACIENTE],BASE_PACIENTES_2026[MÓDULO],0,0)</f>
        <v>REHAB.INTENSIVO</v>
      </c>
      <c r="E166" s="45" t="s">
        <v>11</v>
      </c>
      <c r="F166" s="71" t="s">
        <v>1121</v>
      </c>
      <c r="G166" s="71">
        <v>1</v>
      </c>
      <c r="H166" s="71" t="s">
        <v>1139</v>
      </c>
      <c r="I166" s="71" t="s">
        <v>1143</v>
      </c>
      <c r="J166" s="73">
        <v>0.44791666666666669</v>
      </c>
      <c r="K166" s="73" t="s">
        <v>1119</v>
      </c>
      <c r="L166" s="71" t="str">
        <f>+carga[[#This Row],[dia]]</f>
        <v>Jueves</v>
      </c>
      <c r="M166" s="75">
        <f>+carga[[#This Row],[hora]]</f>
        <v>0.44791666666666669</v>
      </c>
      <c r="N166" s="74"/>
      <c r="O166" s="87"/>
      <c r="P166" s="71"/>
      <c r="Q166" s="71"/>
      <c r="R166" s="71"/>
      <c r="S166" s="71"/>
      <c r="T166" s="71"/>
      <c r="U166" s="71" t="str">
        <f>+MID(carga[[#This Row],[CUIL]],4,8)</f>
        <v>50937626</v>
      </c>
    </row>
    <row r="167" spans="1:21" ht="14.4" x14ac:dyDescent="0.3">
      <c r="A167" s="71" t="s">
        <v>903</v>
      </c>
      <c r="B167" s="28" t="str">
        <f>+_xlfn.XLOOKUP(carga[[#This Row],[PACIENTE]],BASE_PACIENTES_2026[PACIENTE],BASE_PACIENTES_2026[CUIL],0,0)</f>
        <v>23 57740795 9</v>
      </c>
      <c r="C167" s="28" t="str">
        <f>+_xlfn.XLOOKUP(carga[[#This Row],[PACIENTE]],BASE_PACIENTES_2026[PACIENTE],BASE_PACIENTES_2026[O. SOCIAL],0,0)</f>
        <v>OSPAV</v>
      </c>
      <c r="D167" s="66" t="str">
        <f>+_xlfn.XLOOKUP(carga[[#This Row],[PACIENTE]],BASE_PACIENTES_2026[PACIENTE],BASE_PACIENTES_2026[MÓDULO],0,0)</f>
        <v>REHAB.INTENSIVO + CAI</v>
      </c>
      <c r="E167" s="66" t="s">
        <v>11</v>
      </c>
      <c r="F167" s="71" t="s">
        <v>1121</v>
      </c>
      <c r="G167" s="71">
        <v>1</v>
      </c>
      <c r="H167" s="71" t="s">
        <v>1139</v>
      </c>
      <c r="I167" s="71" t="s">
        <v>1143</v>
      </c>
      <c r="J167" s="73">
        <v>0.47916666666666669</v>
      </c>
      <c r="K167" s="73" t="s">
        <v>1119</v>
      </c>
      <c r="L167" s="71" t="str">
        <f>+carga[[#This Row],[dia]]</f>
        <v>Jueves</v>
      </c>
      <c r="M167" s="75">
        <f>+carga[[#This Row],[hora]]</f>
        <v>0.47916666666666669</v>
      </c>
      <c r="N167" s="74"/>
      <c r="O167" s="87"/>
      <c r="P167" s="71"/>
      <c r="Q167" s="71"/>
      <c r="R167" s="71"/>
      <c r="S167" s="71"/>
      <c r="T167" s="71"/>
      <c r="U167" s="71" t="str">
        <f>+MID(carga[[#This Row],[CUIL]],4,8)</f>
        <v>57740795</v>
      </c>
    </row>
    <row r="168" spans="1:21" ht="14.4" x14ac:dyDescent="0.3">
      <c r="A168" s="71" t="s">
        <v>203</v>
      </c>
      <c r="B168" s="28" t="str">
        <f>+_xlfn.XLOOKUP(carga[[#This Row],[PACIENTE]],BASE_PACIENTES_2026[PACIENTE],BASE_PACIENTES_2026[CUIL],0,0)</f>
        <v>27 58587689 0</v>
      </c>
      <c r="C168" s="28" t="str">
        <f>+_xlfn.XLOOKUP(carga[[#This Row],[PACIENTE]],BASE_PACIENTES_2026[PACIENTE],BASE_PACIENTES_2026[O. SOCIAL],0,0)</f>
        <v>OSCEP (SIPSSA)</v>
      </c>
      <c r="D168" s="28" t="str">
        <f>+_xlfn.XLOOKUP(carga[[#This Row],[PACIENTE]],BASE_PACIENTES_2026[PACIENTE],BASE_PACIENTES_2026[MÓDULO],0,0)</f>
        <v>REHAB.INTENSIVO + CAI</v>
      </c>
      <c r="E168" s="45" t="s">
        <v>11</v>
      </c>
      <c r="F168" s="71" t="s">
        <v>1121</v>
      </c>
      <c r="G168" s="71">
        <v>1</v>
      </c>
      <c r="H168" s="71" t="s">
        <v>1139</v>
      </c>
      <c r="I168" s="71" t="s">
        <v>1143</v>
      </c>
      <c r="J168" s="73">
        <v>0.51041666666666663</v>
      </c>
      <c r="K168" s="73" t="s">
        <v>1119</v>
      </c>
      <c r="L168" s="71" t="str">
        <f>+carga[[#This Row],[dia]]</f>
        <v>Jueves</v>
      </c>
      <c r="M168" s="75">
        <f>+carga[[#This Row],[hora]]</f>
        <v>0.51041666666666663</v>
      </c>
      <c r="N168" s="74"/>
      <c r="O168" s="87"/>
      <c r="P168" s="71"/>
      <c r="Q168" s="71"/>
      <c r="R168" s="71"/>
      <c r="S168" s="71"/>
      <c r="T168" s="71"/>
      <c r="U168" s="71" t="str">
        <f>+MID(carga[[#This Row],[CUIL]],4,8)</f>
        <v>58587689</v>
      </c>
    </row>
    <row r="169" spans="1:21" ht="14.4" x14ac:dyDescent="0.3">
      <c r="A169" s="71" t="s">
        <v>50</v>
      </c>
      <c r="B169" s="28" t="str">
        <f>+_xlfn.XLOOKUP(carga[[#This Row],[PACIENTE]],BASE_PACIENTES_2026[PACIENTE],BASE_PACIENTES_2026[CUIL],0,0)</f>
        <v>20 57360441 6</v>
      </c>
      <c r="C169" s="28" t="str">
        <f>+_xlfn.XLOOKUP(carga[[#This Row],[PACIENTE]],BASE_PACIENTES_2026[PACIENTE],BASE_PACIENTES_2026[O. SOCIAL],0,0)</f>
        <v>IOSFA</v>
      </c>
      <c r="D169" s="28" t="str">
        <f>+_xlfn.XLOOKUP(carga[[#This Row],[PACIENTE]],BASE_PACIENTES_2026[PACIENTE],BASE_PACIENTES_2026[MÓDULO],0,0)</f>
        <v>REHAB. SIMPLE + CAI</v>
      </c>
      <c r="E169" s="45" t="s">
        <v>22</v>
      </c>
      <c r="F169" s="71" t="s">
        <v>1121</v>
      </c>
      <c r="G169" s="71">
        <v>1</v>
      </c>
      <c r="H169" s="71" t="s">
        <v>1139</v>
      </c>
      <c r="I169" s="71" t="s">
        <v>1143</v>
      </c>
      <c r="J169" s="73">
        <v>0.58333333333333337</v>
      </c>
      <c r="K169" s="73" t="s">
        <v>1126</v>
      </c>
      <c r="L169" s="71" t="str">
        <f>+carga[[#This Row],[dia]]</f>
        <v>Jueves</v>
      </c>
      <c r="M169" s="75">
        <f>+carga[[#This Row],[hora]]</f>
        <v>0.58333333333333337</v>
      </c>
      <c r="N169" s="74"/>
      <c r="O169" s="87"/>
      <c r="P169" s="71"/>
      <c r="Q169" s="71"/>
      <c r="R169" s="71"/>
      <c r="S169" s="71"/>
      <c r="T169" s="71"/>
      <c r="U169" s="71" t="str">
        <f>+MID(carga[[#This Row],[CUIL]],4,8)</f>
        <v>57360441</v>
      </c>
    </row>
    <row r="170" spans="1:21" ht="14.4" x14ac:dyDescent="0.3">
      <c r="A170" s="71" t="s">
        <v>647</v>
      </c>
      <c r="B170" s="28" t="str">
        <f>+_xlfn.XLOOKUP(carga[[#This Row],[PACIENTE]],BASE_PACIENTES_2026[PACIENTE],BASE_PACIENTES_2026[CUIL],0,0)</f>
        <v>20 52867307 5</v>
      </c>
      <c r="C170" s="28" t="str">
        <f>+_xlfn.XLOOKUP(carga[[#This Row],[PACIENTE]],BASE_PACIENTES_2026[PACIENTE],BASE_PACIENTES_2026[O. SOCIAL],0,0)</f>
        <v xml:space="preserve">OSPEJ </v>
      </c>
      <c r="D170" s="28" t="str">
        <f>+_xlfn.XLOOKUP(carga[[#This Row],[PACIENTE]],BASE_PACIENTES_2026[PACIENTE],BASE_PACIENTES_2026[MÓDULO],0,0)</f>
        <v>REHAB.INTENSIVO</v>
      </c>
      <c r="E170" s="45" t="s">
        <v>22</v>
      </c>
      <c r="F170" s="71" t="s">
        <v>1121</v>
      </c>
      <c r="G170" s="71">
        <v>1</v>
      </c>
      <c r="H170" s="71" t="s">
        <v>1122</v>
      </c>
      <c r="I170" s="71" t="s">
        <v>1141</v>
      </c>
      <c r="J170" s="73">
        <v>0.76041666666666663</v>
      </c>
      <c r="K170" s="73" t="s">
        <v>1124</v>
      </c>
      <c r="L170" s="71" t="str">
        <f>+carga[[#This Row],[dia]]</f>
        <v>Miercoles</v>
      </c>
      <c r="M170" s="75">
        <f>+carga[[#This Row],[hora]]</f>
        <v>0.76041666666666663</v>
      </c>
      <c r="N170" s="74"/>
      <c r="O170" s="87"/>
      <c r="P170" s="71"/>
      <c r="Q170" s="71"/>
      <c r="R170" s="71"/>
      <c r="S170" s="71"/>
      <c r="T170" s="71"/>
      <c r="U170" s="71" t="str">
        <f>+MID(carga[[#This Row],[CUIL]],4,8)</f>
        <v>52867307</v>
      </c>
    </row>
    <row r="171" spans="1:21" ht="14.4" x14ac:dyDescent="0.3">
      <c r="A171" s="71" t="s">
        <v>553</v>
      </c>
      <c r="B171" s="28" t="str">
        <f>+_xlfn.XLOOKUP(carga[[#This Row],[PACIENTE]],BASE_PACIENTES_2026[PACIENTE],BASE_PACIENTES_2026[CUIL],0,0)</f>
        <v>27 58162387 4</v>
      </c>
      <c r="C171" s="28" t="str">
        <f>+_xlfn.XLOOKUP(carga[[#This Row],[PACIENTE]],BASE_PACIENTES_2026[PACIENTE],BASE_PACIENTES_2026[O. SOCIAL],0,0)</f>
        <v xml:space="preserve">OSTACC </v>
      </c>
      <c r="D171" s="66" t="str">
        <f>+_xlfn.XLOOKUP(carga[[#This Row],[PACIENTE]],BASE_PACIENTES_2026[PACIENTE],BASE_PACIENTES_2026[MÓDULO],0,0)</f>
        <v>REHAB.INTENSIVO</v>
      </c>
      <c r="E171" s="66" t="s">
        <v>22</v>
      </c>
      <c r="F171" s="71" t="s">
        <v>1121</v>
      </c>
      <c r="G171" s="71">
        <v>1</v>
      </c>
      <c r="H171" s="71" t="s">
        <v>1139</v>
      </c>
      <c r="I171" s="71" t="s">
        <v>1143</v>
      </c>
      <c r="J171" s="73">
        <v>0.67708333333333337</v>
      </c>
      <c r="K171" s="73" t="s">
        <v>1126</v>
      </c>
      <c r="L171" s="71" t="str">
        <f>+carga[[#This Row],[dia]]</f>
        <v>Jueves</v>
      </c>
      <c r="M171" s="75">
        <f>+carga[[#This Row],[hora]]</f>
        <v>0.67708333333333337</v>
      </c>
      <c r="N171" s="74"/>
      <c r="O171" s="87"/>
      <c r="P171" s="71"/>
      <c r="Q171" s="71"/>
      <c r="R171" s="71"/>
      <c r="S171" s="71"/>
      <c r="T171" s="71"/>
      <c r="U171" s="71" t="str">
        <f>+MID(carga[[#This Row],[CUIL]],4,8)</f>
        <v>58162387</v>
      </c>
    </row>
    <row r="172" spans="1:21" ht="14.4" x14ac:dyDescent="0.3">
      <c r="A172" s="71" t="s">
        <v>233</v>
      </c>
      <c r="B172" s="28" t="str">
        <f>+_xlfn.XLOOKUP(carga[[#This Row],[PACIENTE]],BASE_PACIENTES_2026[PACIENTE],BASE_PACIENTES_2026[CUIL],0,0)</f>
        <v>20 55522788 5</v>
      </c>
      <c r="C172" s="28" t="str">
        <f>+_xlfn.XLOOKUP(carga[[#This Row],[PACIENTE]],BASE_PACIENTES_2026[PACIENTE],BASE_PACIENTES_2026[O. SOCIAL],0,0)</f>
        <v>OSSOELSAC</v>
      </c>
      <c r="D172" s="28" t="str">
        <f>+_xlfn.XLOOKUP(carga[[#This Row],[PACIENTE]],BASE_PACIENTES_2026[PACIENTE],BASE_PACIENTES_2026[MÓDULO],0,0)</f>
        <v>REHAB.INTENSIVO + CAI</v>
      </c>
      <c r="E172" s="45" t="s">
        <v>22</v>
      </c>
      <c r="F172" s="71" t="s">
        <v>1121</v>
      </c>
      <c r="G172" s="71">
        <v>1</v>
      </c>
      <c r="H172" s="71" t="s">
        <v>1139</v>
      </c>
      <c r="I172" s="71" t="s">
        <v>1143</v>
      </c>
      <c r="J172" s="73">
        <v>0.76041666666666663</v>
      </c>
      <c r="K172" s="73" t="s">
        <v>1126</v>
      </c>
      <c r="L172" s="71" t="str">
        <f>+carga[[#This Row],[dia]]</f>
        <v>Jueves</v>
      </c>
      <c r="M172" s="75">
        <f>+carga[[#This Row],[hora]]</f>
        <v>0.76041666666666663</v>
      </c>
      <c r="N172" s="74"/>
      <c r="O172" s="87"/>
      <c r="P172" s="71"/>
      <c r="Q172" s="71"/>
      <c r="R172" s="71"/>
      <c r="S172" s="71"/>
      <c r="T172" s="71"/>
      <c r="U172" s="71" t="str">
        <f>+MID(carga[[#This Row],[CUIL]],4,8)</f>
        <v>55522788</v>
      </c>
    </row>
    <row r="173" spans="1:21" ht="14.4" x14ac:dyDescent="0.3">
      <c r="A173" s="71" t="s">
        <v>840</v>
      </c>
      <c r="B173" s="28" t="str">
        <f>+_xlfn.XLOOKUP(carga[[#This Row],[PACIENTE]],BASE_PACIENTES_2026[PACIENTE],BASE_PACIENTES_2026[CUIL],0,0)</f>
        <v>20 52051455 5</v>
      </c>
      <c r="C173" s="28" t="str">
        <f>+_xlfn.XLOOKUP(carga[[#This Row],[PACIENTE]],BASE_PACIENTES_2026[PACIENTE],BASE_PACIENTES_2026[O. SOCIAL],0,0)</f>
        <v>OSPIM</v>
      </c>
      <c r="D173" s="66" t="str">
        <f>+_xlfn.XLOOKUP(carga[[#This Row],[PACIENTE]],BASE_PACIENTES_2026[PACIENTE],BASE_PACIENTES_2026[MÓDULO],0,0)</f>
        <v>REHAB.SIMPLE</v>
      </c>
      <c r="E173" s="66" t="s">
        <v>22</v>
      </c>
      <c r="F173" s="71" t="s">
        <v>1121</v>
      </c>
      <c r="G173" s="71">
        <v>1</v>
      </c>
      <c r="H173" s="71" t="s">
        <v>1139</v>
      </c>
      <c r="I173" s="71" t="s">
        <v>1143</v>
      </c>
      <c r="J173" s="73">
        <v>0.79166666666666663</v>
      </c>
      <c r="K173" s="73" t="s">
        <v>1126</v>
      </c>
      <c r="L173" s="71" t="str">
        <f>+carga[[#This Row],[dia]]</f>
        <v>Jueves</v>
      </c>
      <c r="M173" s="75">
        <f>+carga[[#This Row],[hora]]</f>
        <v>0.79166666666666663</v>
      </c>
      <c r="N173" s="74"/>
      <c r="O173" s="87"/>
      <c r="P173" s="71"/>
      <c r="Q173" s="71"/>
      <c r="R173" s="71"/>
      <c r="S173" s="71"/>
      <c r="T173" s="71"/>
      <c r="U173" s="71" t="str">
        <f>+MID(carga[[#This Row],[CUIL]],4,8)</f>
        <v>52051455</v>
      </c>
    </row>
    <row r="174" spans="1:21" ht="14.4" x14ac:dyDescent="0.3">
      <c r="A174" s="71" t="s">
        <v>667</v>
      </c>
      <c r="B174" s="28" t="str">
        <f>+_xlfn.XLOOKUP(carga[[#This Row],[PACIENTE]],BASE_PACIENTES_2026[PACIENTE],BASE_PACIENTES_2026[CUIL],0,0)</f>
        <v>20 58387397 0</v>
      </c>
      <c r="C174" s="28" t="str">
        <f>+_xlfn.XLOOKUP(carga[[#This Row],[PACIENTE]],BASE_PACIENTES_2026[PACIENTE],BASE_PACIENTES_2026[O. SOCIAL],0,0)</f>
        <v xml:space="preserve">OSPENA </v>
      </c>
      <c r="D174" s="66" t="str">
        <f>+_xlfn.XLOOKUP(carga[[#This Row],[PACIENTE]],BASE_PACIENTES_2026[PACIENTE],BASE_PACIENTES_2026[MÓDULO],0,0)</f>
        <v>REHAB.INTENSIVO + CAI</v>
      </c>
      <c r="E174" s="66" t="s">
        <v>11</v>
      </c>
      <c r="F174" s="71" t="s">
        <v>1121</v>
      </c>
      <c r="G174" s="71">
        <v>1</v>
      </c>
      <c r="H174" s="71" t="s">
        <v>1122</v>
      </c>
      <c r="I174" s="71" t="s">
        <v>1141</v>
      </c>
      <c r="J174" s="73">
        <v>0.36458333333333331</v>
      </c>
      <c r="K174" s="73" t="s">
        <v>1128</v>
      </c>
      <c r="L174" s="71" t="str">
        <f>+carga[[#This Row],[dia]]</f>
        <v>Miercoles</v>
      </c>
      <c r="M174" s="75">
        <f>+carga[[#This Row],[hora]]</f>
        <v>0.36458333333333331</v>
      </c>
      <c r="N174" s="74"/>
      <c r="O174" s="87"/>
      <c r="P174" s="71"/>
      <c r="Q174" s="71"/>
      <c r="R174" s="71"/>
      <c r="S174" s="71"/>
      <c r="T174" s="71"/>
      <c r="U174" s="71" t="str">
        <f>+MID(carga[[#This Row],[CUIL]],4,8)</f>
        <v>58387397</v>
      </c>
    </row>
    <row r="175" spans="1:21" ht="14.4" x14ac:dyDescent="0.3">
      <c r="A175" s="71" t="s">
        <v>498</v>
      </c>
      <c r="B175" s="28" t="str">
        <f>+_xlfn.XLOOKUP(carga[[#This Row],[PACIENTE]],BASE_PACIENTES_2026[PACIENTE],BASE_PACIENTES_2026[CUIL],0,0)</f>
        <v>23 55289807 9</v>
      </c>
      <c r="C175" s="28" t="str">
        <f>+_xlfn.XLOOKUP(carga[[#This Row],[PACIENTE]],BASE_PACIENTES_2026[PACIENTE],BASE_PACIENTES_2026[O. SOCIAL],0,0)</f>
        <v xml:space="preserve">OSPENA </v>
      </c>
      <c r="D175" s="66" t="str">
        <f>+_xlfn.XLOOKUP(carga[[#This Row],[PACIENTE]],BASE_PACIENTES_2026[PACIENTE],BASE_PACIENTES_2026[MÓDULO],0,0)</f>
        <v>REHAB.INTENSIVO + CAI</v>
      </c>
      <c r="E175" s="66" t="s">
        <v>11</v>
      </c>
      <c r="F175" s="71" t="s">
        <v>1121</v>
      </c>
      <c r="G175" s="71">
        <v>1</v>
      </c>
      <c r="H175" s="71" t="s">
        <v>1163</v>
      </c>
      <c r="I175" s="71" t="s">
        <v>1123</v>
      </c>
      <c r="J175" s="73">
        <v>0.36458333333333331</v>
      </c>
      <c r="K175" s="73" t="s">
        <v>1126</v>
      </c>
      <c r="L175" s="71" t="str">
        <f>+carga[[#This Row],[dia]]</f>
        <v>Lunes</v>
      </c>
      <c r="M175" s="75">
        <f>+carga[[#This Row],[hora]]</f>
        <v>0.36458333333333331</v>
      </c>
      <c r="N175" s="74"/>
      <c r="O175" s="87"/>
      <c r="P175" s="71"/>
      <c r="Q175" s="71"/>
      <c r="R175" s="71"/>
      <c r="S175" s="71"/>
      <c r="T175" s="71"/>
      <c r="U175" s="71" t="str">
        <f>+MID(carga[[#This Row],[CUIL]],4,8)</f>
        <v>55289807</v>
      </c>
    </row>
    <row r="176" spans="1:21" ht="14.4" x14ac:dyDescent="0.3">
      <c r="A176" s="71" t="s">
        <v>459</v>
      </c>
      <c r="B176" s="28" t="str">
        <f>+_xlfn.XLOOKUP(carga[[#This Row],[PACIENTE]],BASE_PACIENTES_2026[PACIENTE],BASE_PACIENTES_2026[CUIL],0,0)</f>
        <v>23 56061865 4</v>
      </c>
      <c r="C176" s="28" t="str">
        <f>+_xlfn.XLOOKUP(carga[[#This Row],[PACIENTE]],BASE_PACIENTES_2026[PACIENTE],BASE_PACIENTES_2026[O. SOCIAL],0,0)</f>
        <v xml:space="preserve">OSPENA </v>
      </c>
      <c r="D176" s="28" t="str">
        <f>+_xlfn.XLOOKUP(carga[[#This Row],[PACIENTE]],BASE_PACIENTES_2026[PACIENTE],BASE_PACIENTES_2026[MÓDULO],0,0)</f>
        <v>REHAB.INTENSIVO + CAI</v>
      </c>
      <c r="E176" s="45" t="s">
        <v>11</v>
      </c>
      <c r="F176" s="71" t="s">
        <v>1121</v>
      </c>
      <c r="G176" s="71">
        <v>1</v>
      </c>
      <c r="H176" s="71" t="s">
        <v>1163</v>
      </c>
      <c r="I176" s="71" t="s">
        <v>1123</v>
      </c>
      <c r="J176" s="73">
        <v>0.36458333333333331</v>
      </c>
      <c r="K176" s="73" t="s">
        <v>1126</v>
      </c>
      <c r="L176" s="71" t="str">
        <f>+carga[[#This Row],[dia]]</f>
        <v>Lunes</v>
      </c>
      <c r="M176" s="75">
        <f>+carga[[#This Row],[hora]]</f>
        <v>0.36458333333333331</v>
      </c>
      <c r="N176" s="74"/>
      <c r="O176" s="87"/>
      <c r="P176" s="71"/>
      <c r="Q176" s="71"/>
      <c r="R176" s="71"/>
      <c r="S176" s="71"/>
      <c r="T176" s="71"/>
      <c r="U176" s="71" t="str">
        <f>+MID(carga[[#This Row],[CUIL]],4,8)</f>
        <v>56061865</v>
      </c>
    </row>
    <row r="177" spans="1:21" ht="14.4" x14ac:dyDescent="0.3">
      <c r="A177" s="71" t="s">
        <v>782</v>
      </c>
      <c r="B177" s="28" t="str">
        <f>+_xlfn.XLOOKUP(carga[[#This Row],[PACIENTE]],BASE_PACIENTES_2026[PACIENTE],BASE_PACIENTES_2026[CUIL],0,0)</f>
        <v>20 70539129 8</v>
      </c>
      <c r="C177" s="28" t="str">
        <f>+_xlfn.XLOOKUP(carga[[#This Row],[PACIENTE]],BASE_PACIENTES_2026[PACIENTE],BASE_PACIENTES_2026[O. SOCIAL],0,0)</f>
        <v xml:space="preserve">OSPEJ </v>
      </c>
      <c r="D177" s="28" t="str">
        <f>+_xlfn.XLOOKUP(carga[[#This Row],[PACIENTE]],BASE_PACIENTES_2026[PACIENTE],BASE_PACIENTES_2026[MÓDULO],0,0)</f>
        <v>REHAB.INTENSIVO</v>
      </c>
      <c r="E177" s="45" t="s">
        <v>11</v>
      </c>
      <c r="F177" s="71" t="s">
        <v>1121</v>
      </c>
      <c r="G177" s="71">
        <v>1</v>
      </c>
      <c r="H177" s="71" t="s">
        <v>1163</v>
      </c>
      <c r="I177" s="71" t="s">
        <v>1123</v>
      </c>
      <c r="J177" s="73">
        <v>0.39583333333333331</v>
      </c>
      <c r="K177" s="73" t="s">
        <v>1126</v>
      </c>
      <c r="L177" s="71" t="str">
        <f>+carga[[#This Row],[dia]]</f>
        <v>Lunes</v>
      </c>
      <c r="M177" s="75">
        <f>+carga[[#This Row],[hora]]</f>
        <v>0.39583333333333331</v>
      </c>
      <c r="N177" s="74"/>
      <c r="O177" s="87"/>
      <c r="P177" s="71"/>
      <c r="Q177" s="71"/>
      <c r="R177" s="71"/>
      <c r="S177" s="71"/>
      <c r="T177" s="71"/>
      <c r="U177" s="71" t="str">
        <f>+MID(carga[[#This Row],[CUIL]],4,8)</f>
        <v>70539129</v>
      </c>
    </row>
    <row r="178" spans="1:21" ht="14.4" x14ac:dyDescent="0.3">
      <c r="A178" s="71" t="s">
        <v>456</v>
      </c>
      <c r="B178" s="28" t="str">
        <f>+_xlfn.XLOOKUP(carga[[#This Row],[PACIENTE]],BASE_PACIENTES_2026[PACIENTE],BASE_PACIENTES_2026[CUIL],0,0)</f>
        <v>20 57349844 6</v>
      </c>
      <c r="C178" s="28" t="str">
        <f>+_xlfn.XLOOKUP(carga[[#This Row],[PACIENTE]],BASE_PACIENTES_2026[PACIENTE],BASE_PACIENTES_2026[O. SOCIAL],0,0)</f>
        <v xml:space="preserve">OSPENA </v>
      </c>
      <c r="D178" s="28" t="str">
        <f>+_xlfn.XLOOKUP(carga[[#This Row],[PACIENTE]],BASE_PACIENTES_2026[PACIENTE],BASE_PACIENTES_2026[MÓDULO],0,0)</f>
        <v>REHAB.INTENSIVO</v>
      </c>
      <c r="E178" s="45" t="s">
        <v>11</v>
      </c>
      <c r="F178" s="71" t="s">
        <v>1121</v>
      </c>
      <c r="G178" s="71">
        <v>1</v>
      </c>
      <c r="H178" s="71" t="s">
        <v>1159</v>
      </c>
      <c r="I178" s="71" t="s">
        <v>1123</v>
      </c>
      <c r="J178" s="73">
        <v>0.44791666666666669</v>
      </c>
      <c r="K178" s="73" t="s">
        <v>1149</v>
      </c>
      <c r="L178" s="71" t="str">
        <f>+carga[[#This Row],[dia]]</f>
        <v>Lunes</v>
      </c>
      <c r="M178" s="75">
        <f>+carga[[#This Row],[hora]]</f>
        <v>0.44791666666666669</v>
      </c>
      <c r="N178" s="74"/>
      <c r="O178" s="87"/>
      <c r="P178" s="71"/>
      <c r="Q178" s="71"/>
      <c r="R178" s="71"/>
      <c r="S178" s="71"/>
      <c r="T178" s="71"/>
      <c r="U178" s="71" t="str">
        <f>+MID(carga[[#This Row],[CUIL]],4,8)</f>
        <v>57349844</v>
      </c>
    </row>
    <row r="179" spans="1:21" ht="14.4" x14ac:dyDescent="0.3">
      <c r="A179" s="71" t="s">
        <v>812</v>
      </c>
      <c r="B179" s="28" t="str">
        <f>+_xlfn.XLOOKUP(carga[[#This Row],[PACIENTE]],BASE_PACIENTES_2026[PACIENTE],BASE_PACIENTES_2026[CUIL],0,0)</f>
        <v>20 59299386 5</v>
      </c>
      <c r="C179" s="28" t="str">
        <f>+_xlfn.XLOOKUP(carga[[#This Row],[PACIENTE]],BASE_PACIENTES_2026[PACIENTE],BASE_PACIENTES_2026[O. SOCIAL],0,0)</f>
        <v xml:space="preserve">OSPEJ </v>
      </c>
      <c r="D179" s="28" t="str">
        <f>+_xlfn.XLOOKUP(carga[[#This Row],[PACIENTE]],BASE_PACIENTES_2026[PACIENTE],BASE_PACIENTES_2026[MÓDULO],0,0)</f>
        <v>REHAB.INTENSIVO + CAI</v>
      </c>
      <c r="E179" s="45" t="s">
        <v>11</v>
      </c>
      <c r="F179" s="71" t="s">
        <v>1121</v>
      </c>
      <c r="G179" s="71">
        <v>1</v>
      </c>
      <c r="H179" s="71" t="s">
        <v>1163</v>
      </c>
      <c r="I179" s="71" t="s">
        <v>1123</v>
      </c>
      <c r="J179" s="73">
        <v>0.47916666666666669</v>
      </c>
      <c r="K179" s="73" t="s">
        <v>1126</v>
      </c>
      <c r="L179" s="71" t="str">
        <f>+carga[[#This Row],[dia]]</f>
        <v>Lunes</v>
      </c>
      <c r="M179" s="75">
        <f>+carga[[#This Row],[hora]]</f>
        <v>0.47916666666666669</v>
      </c>
      <c r="N179" s="74"/>
      <c r="O179" s="87"/>
      <c r="P179" s="71"/>
      <c r="Q179" s="71"/>
      <c r="R179" s="71"/>
      <c r="S179" s="71"/>
      <c r="T179" s="71"/>
      <c r="U179" s="71" t="str">
        <f>+MID(carga[[#This Row],[CUIL]],4,8)</f>
        <v>59299386</v>
      </c>
    </row>
    <row r="180" spans="1:21" ht="14.4" x14ac:dyDescent="0.3">
      <c r="A180" s="71" t="s">
        <v>828</v>
      </c>
      <c r="B180" s="28" t="str">
        <f>+_xlfn.XLOOKUP(carga[[#This Row],[PACIENTE]],BASE_PACIENTES_2026[PACIENTE],BASE_PACIENTES_2026[CUIL],0,0)</f>
        <v>27 05264692 3</v>
      </c>
      <c r="C180" s="28" t="str">
        <f>+_xlfn.XLOOKUP(carga[[#This Row],[PACIENTE]],BASE_PACIENTES_2026[PACIENTE],BASE_PACIENTES_2026[O. SOCIAL],0,0)</f>
        <v>OSDE</v>
      </c>
      <c r="D180" s="28" t="str">
        <f>+_xlfn.XLOOKUP(carga[[#This Row],[PACIENTE]],BASE_PACIENTES_2026[PACIENTE],BASE_PACIENTES_2026[MÓDULO],0,0)</f>
        <v>REHAB.INTENSIVO</v>
      </c>
      <c r="E180" s="45" t="s">
        <v>11</v>
      </c>
      <c r="F180" s="71" t="s">
        <v>1121</v>
      </c>
      <c r="G180" s="71">
        <v>1</v>
      </c>
      <c r="H180" s="71" t="s">
        <v>1163</v>
      </c>
      <c r="I180" s="71" t="s">
        <v>1123</v>
      </c>
      <c r="J180" s="73">
        <v>0.51041666666666663</v>
      </c>
      <c r="K180" s="73" t="s">
        <v>1126</v>
      </c>
      <c r="L180" s="71"/>
      <c r="M180" s="75"/>
      <c r="N180" s="74"/>
      <c r="O180" s="87"/>
      <c r="P180" s="71"/>
      <c r="Q180" s="71"/>
      <c r="R180" s="71"/>
      <c r="S180" s="71"/>
      <c r="T180" s="71"/>
      <c r="U180" s="71" t="str">
        <f>+MID(carga[[#This Row],[CUIL]],4,8)</f>
        <v>05264692</v>
      </c>
    </row>
    <row r="181" spans="1:21" ht="14.4" x14ac:dyDescent="0.3">
      <c r="A181" s="71" t="s">
        <v>767</v>
      </c>
      <c r="B181" s="28" t="str">
        <f>+_xlfn.XLOOKUP(carga[[#This Row],[PACIENTE]],BASE_PACIENTES_2026[PACIENTE],BASE_PACIENTES_2026[CUIL],0,0)</f>
        <v>20 52469665 8</v>
      </c>
      <c r="C181" s="28" t="str">
        <f>+_xlfn.XLOOKUP(carga[[#This Row],[PACIENTE]],BASE_PACIENTES_2026[PACIENTE],BASE_PACIENTES_2026[O. SOCIAL],0,0)</f>
        <v xml:space="preserve">OSPEJ </v>
      </c>
      <c r="D181" s="28" t="str">
        <f>+_xlfn.XLOOKUP(carga[[#This Row],[PACIENTE]],BASE_PACIENTES_2026[PACIENTE],BASE_PACIENTES_2026[MÓDULO],0,0)</f>
        <v>REHAB.INTENSIVO + CAI</v>
      </c>
      <c r="E181" s="45" t="s">
        <v>11</v>
      </c>
      <c r="F181" s="71" t="s">
        <v>1121</v>
      </c>
      <c r="G181" s="71">
        <v>1</v>
      </c>
      <c r="H181" s="71" t="s">
        <v>1163</v>
      </c>
      <c r="I181" s="71" t="s">
        <v>1118</v>
      </c>
      <c r="J181" s="73">
        <v>0.33333333333333331</v>
      </c>
      <c r="K181" s="73" t="s">
        <v>1126</v>
      </c>
      <c r="L181" s="71" t="str">
        <f>+carga[[#This Row],[dia]]</f>
        <v>Martes</v>
      </c>
      <c r="M181" s="75">
        <f>+carga[[#This Row],[hora]]</f>
        <v>0.33333333333333331</v>
      </c>
      <c r="N181" s="74"/>
      <c r="O181" s="87"/>
      <c r="P181" s="71"/>
      <c r="Q181" s="71"/>
      <c r="R181" s="71"/>
      <c r="S181" s="71"/>
      <c r="T181" s="71"/>
      <c r="U181" s="71" t="str">
        <f>+MID(carga[[#This Row],[CUIL]],4,8)</f>
        <v>52469665</v>
      </c>
    </row>
    <row r="182" spans="1:21" ht="14.4" x14ac:dyDescent="0.3">
      <c r="A182" s="71" t="s">
        <v>785</v>
      </c>
      <c r="B182" s="28" t="str">
        <f>+_xlfn.XLOOKUP(carga[[#This Row],[PACIENTE]],BASE_PACIENTES_2026[PACIENTE],BASE_PACIENTES_2026[CUIL],0,0)</f>
        <v>20 48722748 0</v>
      </c>
      <c r="C182" s="28" t="str">
        <f>+_xlfn.XLOOKUP(carga[[#This Row],[PACIENTE]],BASE_PACIENTES_2026[PACIENTE],BASE_PACIENTES_2026[O. SOCIAL],0,0)</f>
        <v xml:space="preserve">OSPEJ </v>
      </c>
      <c r="D182" s="28" t="str">
        <f>+_xlfn.XLOOKUP(carga[[#This Row],[PACIENTE]],BASE_PACIENTES_2026[PACIENTE],BASE_PACIENTES_2026[MÓDULO],0,0)</f>
        <v>REHAB. SIMPLE + CAI</v>
      </c>
      <c r="E182" s="45" t="s">
        <v>11</v>
      </c>
      <c r="F182" s="71" t="s">
        <v>1121</v>
      </c>
      <c r="G182" s="71">
        <v>1</v>
      </c>
      <c r="H182" s="71" t="s">
        <v>1163</v>
      </c>
      <c r="I182" s="71" t="s">
        <v>1118</v>
      </c>
      <c r="J182" s="73">
        <v>0.36458333333333331</v>
      </c>
      <c r="K182" s="73" t="s">
        <v>1126</v>
      </c>
      <c r="L182" s="71" t="str">
        <f>+carga[[#This Row],[dia]]</f>
        <v>Martes</v>
      </c>
      <c r="M182" s="75">
        <f>+carga[[#This Row],[hora]]</f>
        <v>0.36458333333333331</v>
      </c>
      <c r="N182" s="74"/>
      <c r="O182" s="87"/>
      <c r="P182" s="71"/>
      <c r="Q182" s="71"/>
      <c r="R182" s="71"/>
      <c r="S182" s="71"/>
      <c r="T182" s="71"/>
      <c r="U182" s="71" t="str">
        <f>+MID(carga[[#This Row],[CUIL]],4,8)</f>
        <v>48722748</v>
      </c>
    </row>
    <row r="183" spans="1:21" ht="14.4" x14ac:dyDescent="0.3">
      <c r="A183" s="71" t="s">
        <v>294</v>
      </c>
      <c r="B183" s="28" t="str">
        <f>+_xlfn.XLOOKUP(carga[[#This Row],[PACIENTE]],BASE_PACIENTES_2026[PACIENTE],BASE_PACIENTES_2026[CUIL],0,0)</f>
        <v>20 52228357 7</v>
      </c>
      <c r="C183" s="28" t="str">
        <f>+_xlfn.XLOOKUP(carga[[#This Row],[PACIENTE]],BASE_PACIENTES_2026[PACIENTE],BASE_PACIENTES_2026[O. SOCIAL],0,0)</f>
        <v>OSPE</v>
      </c>
      <c r="D183" s="28" t="str">
        <f>+_xlfn.XLOOKUP(carga[[#This Row],[PACIENTE]],BASE_PACIENTES_2026[PACIENTE],BASE_PACIENTES_2026[MÓDULO],0,0)</f>
        <v>REHAB. SIMPLE + CAI</v>
      </c>
      <c r="E183" s="45" t="s">
        <v>11</v>
      </c>
      <c r="F183" s="71" t="s">
        <v>1121</v>
      </c>
      <c r="G183" s="71">
        <v>1</v>
      </c>
      <c r="H183" s="71" t="s">
        <v>1163</v>
      </c>
      <c r="I183" s="71" t="s">
        <v>1118</v>
      </c>
      <c r="J183" s="73">
        <v>0.36458333333333331</v>
      </c>
      <c r="K183" s="73" t="s">
        <v>1126</v>
      </c>
      <c r="L183" s="71"/>
      <c r="M183" s="75"/>
      <c r="N183" s="74"/>
      <c r="O183" s="87"/>
      <c r="P183" s="71"/>
      <c r="Q183" s="71"/>
      <c r="R183" s="71"/>
      <c r="S183" s="71"/>
      <c r="T183" s="71"/>
      <c r="U183" s="71" t="str">
        <f>+MID(carga[[#This Row],[CUIL]],4,8)</f>
        <v>52228357</v>
      </c>
    </row>
    <row r="184" spans="1:21" ht="14.4" x14ac:dyDescent="0.3">
      <c r="A184" s="71" t="s">
        <v>571</v>
      </c>
      <c r="B184" s="28" t="str">
        <f>+_xlfn.XLOOKUP(carga[[#This Row],[PACIENTE]],BASE_PACIENTES_2026[PACIENTE],BASE_PACIENTES_2026[CUIL],0,0)</f>
        <v>20 58160724 6</v>
      </c>
      <c r="C184" s="28" t="str">
        <f>+_xlfn.XLOOKUP(carga[[#This Row],[PACIENTE]],BASE_PACIENTES_2026[PACIENTE],BASE_PACIENTES_2026[O. SOCIAL],0,0)</f>
        <v xml:space="preserve">OSTACC </v>
      </c>
      <c r="D184" s="66" t="str">
        <f>+_xlfn.XLOOKUP(carga[[#This Row],[PACIENTE]],BASE_PACIENTES_2026[PACIENTE],BASE_PACIENTES_2026[MÓDULO],0,0)</f>
        <v>REHAB.INTENSIVO + CAI</v>
      </c>
      <c r="E184" s="66" t="s">
        <v>11</v>
      </c>
      <c r="F184" s="71" t="s">
        <v>1121</v>
      </c>
      <c r="G184" s="71">
        <v>1</v>
      </c>
      <c r="H184" s="71" t="s">
        <v>1163</v>
      </c>
      <c r="I184" s="71" t="s">
        <v>1118</v>
      </c>
      <c r="J184" s="73">
        <v>0.39583333333333331</v>
      </c>
      <c r="K184" s="73" t="s">
        <v>1126</v>
      </c>
      <c r="L184" s="71" t="str">
        <f>+carga[[#This Row],[dia]]</f>
        <v>Martes</v>
      </c>
      <c r="M184" s="75">
        <f>+carga[[#This Row],[hora]]</f>
        <v>0.39583333333333331</v>
      </c>
      <c r="N184" s="74"/>
      <c r="O184" s="87"/>
      <c r="P184" s="71"/>
      <c r="Q184" s="71"/>
      <c r="R184" s="71"/>
      <c r="S184" s="71"/>
      <c r="T184" s="71"/>
      <c r="U184" s="71" t="str">
        <f>+MID(carga[[#This Row],[CUIL]],4,8)</f>
        <v>58160724</v>
      </c>
    </row>
    <row r="185" spans="1:21" ht="14.4" x14ac:dyDescent="0.3">
      <c r="A185" s="71" t="s">
        <v>722</v>
      </c>
      <c r="B185" s="28" t="str">
        <f>+_xlfn.XLOOKUP(carga[[#This Row],[PACIENTE]],BASE_PACIENTES_2026[PACIENTE],BASE_PACIENTES_2026[CUIL],0,0)</f>
        <v>27 51198079 3</v>
      </c>
      <c r="C185" s="28" t="str">
        <f>+_xlfn.XLOOKUP(carga[[#This Row],[PACIENTE]],BASE_PACIENTES_2026[PACIENTE],BASE_PACIENTES_2026[O. SOCIAL],0,0)</f>
        <v xml:space="preserve">OSTACC </v>
      </c>
      <c r="D185" s="28" t="str">
        <f>+_xlfn.XLOOKUP(carga[[#This Row],[PACIENTE]],BASE_PACIENTES_2026[PACIENTE],BASE_PACIENTES_2026[MÓDULO],0,0)</f>
        <v>REHAB.SIMPLE</v>
      </c>
      <c r="E185" s="45" t="s">
        <v>11</v>
      </c>
      <c r="F185" s="71" t="s">
        <v>1121</v>
      </c>
      <c r="G185" s="71">
        <v>1</v>
      </c>
      <c r="H185" s="71" t="s">
        <v>1163</v>
      </c>
      <c r="I185" s="71" t="s">
        <v>1118</v>
      </c>
      <c r="J185" s="73">
        <v>0.44791666666666669</v>
      </c>
      <c r="K185" s="73" t="s">
        <v>1126</v>
      </c>
      <c r="L185" s="71" t="str">
        <f>+carga[[#This Row],[dia]]</f>
        <v>Martes</v>
      </c>
      <c r="M185" s="75">
        <f>+carga[[#This Row],[hora]]</f>
        <v>0.44791666666666669</v>
      </c>
      <c r="N185" s="74"/>
      <c r="O185" s="87"/>
      <c r="P185" s="71"/>
      <c r="Q185" s="71"/>
      <c r="R185" s="71"/>
      <c r="S185" s="71"/>
      <c r="T185" s="71"/>
      <c r="U185" s="71" t="str">
        <f>+MID(carga[[#This Row],[CUIL]],4,8)</f>
        <v>51198079</v>
      </c>
    </row>
    <row r="186" spans="1:21" ht="14.4" x14ac:dyDescent="0.3">
      <c r="A186" s="71" t="s">
        <v>596</v>
      </c>
      <c r="B186" s="28" t="str">
        <f>+_xlfn.XLOOKUP(carga[[#This Row],[PACIENTE]],BASE_PACIENTES_2026[PACIENTE],BASE_PACIENTES_2026[CUIL],0,0)</f>
        <v>20 52053294 4</v>
      </c>
      <c r="C186" s="28" t="str">
        <f>+_xlfn.XLOOKUP(carga[[#This Row],[PACIENTE]],BASE_PACIENTES_2026[PACIENTE],BASE_PACIENTES_2026[O. SOCIAL],0,0)</f>
        <v xml:space="preserve">OSPEJ </v>
      </c>
      <c r="D186" s="66" t="str">
        <f>+_xlfn.XLOOKUP(carga[[#This Row],[PACIENTE]],BASE_PACIENTES_2026[PACIENTE],BASE_PACIENTES_2026[MÓDULO],0,0)</f>
        <v>REHAB.INTENSIVO + CAI</v>
      </c>
      <c r="E186" s="66" t="s">
        <v>11</v>
      </c>
      <c r="F186" s="71" t="s">
        <v>1121</v>
      </c>
      <c r="G186" s="71">
        <v>1</v>
      </c>
      <c r="H186" s="71" t="s">
        <v>1163</v>
      </c>
      <c r="I186" s="71" t="s">
        <v>1118</v>
      </c>
      <c r="J186" s="73">
        <v>0.44791666666666669</v>
      </c>
      <c r="K186" s="73" t="s">
        <v>1126</v>
      </c>
      <c r="L186" s="71" t="str">
        <f>+carga[[#This Row],[dia]]</f>
        <v>Martes</v>
      </c>
      <c r="M186" s="75">
        <f>+carga[[#This Row],[hora]]</f>
        <v>0.44791666666666669</v>
      </c>
      <c r="N186" s="74"/>
      <c r="O186" s="87"/>
      <c r="P186" s="71"/>
      <c r="Q186" s="71"/>
      <c r="R186" s="71"/>
      <c r="S186" s="71"/>
      <c r="T186" s="71"/>
      <c r="U186" s="71" t="str">
        <f>+MID(carga[[#This Row],[CUIL]],4,8)</f>
        <v>52053294</v>
      </c>
    </row>
    <row r="187" spans="1:21" ht="14.4" x14ac:dyDescent="0.3">
      <c r="A187" s="71" t="s">
        <v>1000</v>
      </c>
      <c r="B187" s="28" t="str">
        <f>+_xlfn.XLOOKUP(carga[[#This Row],[PACIENTE]],BASE_PACIENTES_2026[PACIENTE],BASE_PACIENTES_2026[CUIL],0,0)</f>
        <v>20 47475612 3</v>
      </c>
      <c r="C187" s="28" t="str">
        <f>+_xlfn.XLOOKUP(carga[[#This Row],[PACIENTE]],BASE_PACIENTES_2026[PACIENTE],BASE_PACIENTES_2026[O. SOCIAL],0,0)</f>
        <v>OSUTHGRA</v>
      </c>
      <c r="D187" s="66" t="str">
        <f>+_xlfn.XLOOKUP(carga[[#This Row],[PACIENTE]],BASE_PACIENTES_2026[PACIENTE],BASE_PACIENTES_2026[MÓDULO],0,0)</f>
        <v>REHAB. SIMPLE + CAI</v>
      </c>
      <c r="E187" s="66" t="s">
        <v>1069</v>
      </c>
      <c r="F187" s="71" t="s">
        <v>1164</v>
      </c>
      <c r="G187" s="71">
        <v>1</v>
      </c>
      <c r="H187" s="71" t="s">
        <v>1176</v>
      </c>
      <c r="I187" s="71" t="s">
        <v>1133</v>
      </c>
      <c r="J187" s="73">
        <v>0.47916666666666669</v>
      </c>
      <c r="K187" s="73" t="s">
        <v>1177</v>
      </c>
      <c r="L187" s="71" t="str">
        <f>+carga[[#This Row],[dia]]</f>
        <v>Viernes</v>
      </c>
      <c r="M187" s="75">
        <f>+carga[[#This Row],[hora]]</f>
        <v>0.47916666666666669</v>
      </c>
      <c r="N187" s="74" t="s">
        <v>1135</v>
      </c>
      <c r="O187" s="87"/>
      <c r="P187" s="71"/>
      <c r="Q187" s="71"/>
      <c r="R187" s="71"/>
      <c r="S187" s="71"/>
      <c r="T187" s="71"/>
      <c r="U187" s="71" t="str">
        <f>+MID(carga[[#This Row],[CUIL]],4,8)</f>
        <v>47475612</v>
      </c>
    </row>
    <row r="188" spans="1:21" ht="14.4" x14ac:dyDescent="0.3">
      <c r="A188" s="71" t="s">
        <v>906</v>
      </c>
      <c r="B188" s="28" t="str">
        <f>+_xlfn.XLOOKUP(carga[[#This Row],[PACIENTE]],BASE_PACIENTES_2026[PACIENTE],BASE_PACIENTES_2026[CUIL],0,0)</f>
        <v>20 57740794 1</v>
      </c>
      <c r="C188" s="28" t="str">
        <f>+_xlfn.XLOOKUP(carga[[#This Row],[PACIENTE]],BASE_PACIENTES_2026[PACIENTE],BASE_PACIENTES_2026[O. SOCIAL],0,0)</f>
        <v>OSPAV</v>
      </c>
      <c r="D188" s="66" t="str">
        <f>+_xlfn.XLOOKUP(carga[[#This Row],[PACIENTE]],BASE_PACIENTES_2026[PACIENTE],BASE_PACIENTES_2026[MÓDULO],0,0)</f>
        <v>REHAB.INTENSIVO + CAI</v>
      </c>
      <c r="E188" s="66" t="s">
        <v>11</v>
      </c>
      <c r="F188" s="71" t="s">
        <v>1121</v>
      </c>
      <c r="G188" s="71">
        <v>1</v>
      </c>
      <c r="H188" s="71" t="s">
        <v>1163</v>
      </c>
      <c r="I188" s="71" t="s">
        <v>1118</v>
      </c>
      <c r="J188" s="73">
        <v>0.47916666666666669</v>
      </c>
      <c r="K188" s="73" t="s">
        <v>1126</v>
      </c>
      <c r="L188" s="71" t="str">
        <f>+carga[[#This Row],[dia]]</f>
        <v>Martes</v>
      </c>
      <c r="M188" s="75">
        <f>+carga[[#This Row],[hora]]</f>
        <v>0.47916666666666669</v>
      </c>
      <c r="N188" s="74"/>
      <c r="O188" s="87" t="s">
        <v>1084</v>
      </c>
      <c r="P188" s="71"/>
      <c r="Q188" s="71"/>
      <c r="R188" s="71"/>
      <c r="S188" s="71"/>
      <c r="T188" s="71"/>
      <c r="U188" s="71" t="str">
        <f>+MID(carga[[#This Row],[CUIL]],4,8)</f>
        <v>57740794</v>
      </c>
    </row>
    <row r="189" spans="1:21" ht="14.4" x14ac:dyDescent="0.3">
      <c r="A189" s="71" t="s">
        <v>228</v>
      </c>
      <c r="B189" s="28" t="str">
        <f>+_xlfn.XLOOKUP(carga[[#This Row],[PACIENTE]],BASE_PACIENTES_2026[PACIENTE],BASE_PACIENTES_2026[CUIL],0,0)</f>
        <v>20 57069398 1</v>
      </c>
      <c r="C189" s="28" t="str">
        <f>+_xlfn.XLOOKUP(carga[[#This Row],[PACIENTE]],BASE_PACIENTES_2026[PACIENTE],BASE_PACIENTES_2026[O. SOCIAL],0,0)</f>
        <v>OSPECON</v>
      </c>
      <c r="D189" s="28" t="str">
        <f>+_xlfn.XLOOKUP(carga[[#This Row],[PACIENTE]],BASE_PACIENTES_2026[PACIENTE],BASE_PACIENTES_2026[MÓDULO],0,0)</f>
        <v>REHAB.INTENSIVO</v>
      </c>
      <c r="E189" s="45" t="s">
        <v>11</v>
      </c>
      <c r="F189" s="71" t="s">
        <v>1121</v>
      </c>
      <c r="G189" s="71">
        <v>1</v>
      </c>
      <c r="H189" s="71" t="s">
        <v>1163</v>
      </c>
      <c r="I189" s="71" t="s">
        <v>1143</v>
      </c>
      <c r="J189" s="73">
        <v>0.44791666666666669</v>
      </c>
      <c r="K189" s="73" t="s">
        <v>1126</v>
      </c>
      <c r="L189" s="71" t="str">
        <f>+carga[[#This Row],[dia]]</f>
        <v>Jueves</v>
      </c>
      <c r="M189" s="75">
        <f>+carga[[#This Row],[hora]]</f>
        <v>0.44791666666666669</v>
      </c>
      <c r="N189" s="74"/>
      <c r="O189" s="87"/>
      <c r="P189" s="71"/>
      <c r="Q189" s="71"/>
      <c r="R189" s="71"/>
      <c r="S189" s="71"/>
      <c r="T189" s="71"/>
      <c r="U189" s="71" t="str">
        <f>+MID(carga[[#This Row],[CUIL]],4,8)</f>
        <v>57069398</v>
      </c>
    </row>
    <row r="190" spans="1:21" ht="14.4" x14ac:dyDescent="0.3">
      <c r="A190" s="71" t="s">
        <v>459</v>
      </c>
      <c r="B190" s="28" t="str">
        <f>+_xlfn.XLOOKUP(carga[[#This Row],[PACIENTE]],BASE_PACIENTES_2026[PACIENTE],BASE_PACIENTES_2026[CUIL],0,0)</f>
        <v>23 56061865 4</v>
      </c>
      <c r="C190" s="28" t="str">
        <f>+_xlfn.XLOOKUP(carga[[#This Row],[PACIENTE]],BASE_PACIENTES_2026[PACIENTE],BASE_PACIENTES_2026[O. SOCIAL],0,0)</f>
        <v xml:space="preserve">OSPENA </v>
      </c>
      <c r="D190" s="28" t="str">
        <f>+_xlfn.XLOOKUP(carga[[#This Row],[PACIENTE]],BASE_PACIENTES_2026[PACIENTE],BASE_PACIENTES_2026[MÓDULO],0,0)</f>
        <v>REHAB.INTENSIVO + CAI</v>
      </c>
      <c r="E190" s="45" t="s">
        <v>11</v>
      </c>
      <c r="F190" s="71" t="s">
        <v>1121</v>
      </c>
      <c r="G190" s="71">
        <v>1</v>
      </c>
      <c r="H190" s="71" t="s">
        <v>1163</v>
      </c>
      <c r="I190" s="71" t="s">
        <v>1143</v>
      </c>
      <c r="J190" s="73">
        <v>0.36458333333333331</v>
      </c>
      <c r="K190" s="73" t="s">
        <v>1126</v>
      </c>
      <c r="L190" s="71" t="str">
        <f>+carga[[#This Row],[dia]]</f>
        <v>Jueves</v>
      </c>
      <c r="M190" s="75">
        <f>+carga[[#This Row],[hora]]</f>
        <v>0.36458333333333331</v>
      </c>
      <c r="N190" s="74"/>
      <c r="O190" s="87"/>
      <c r="P190" s="71"/>
      <c r="Q190" s="71"/>
      <c r="R190" s="71"/>
      <c r="S190" s="71"/>
      <c r="T190" s="71"/>
      <c r="U190" s="71" t="str">
        <f>+MID(carga[[#This Row],[CUIL]],4,8)</f>
        <v>56061865</v>
      </c>
    </row>
    <row r="191" spans="1:21" ht="14.4" x14ac:dyDescent="0.3">
      <c r="A191" s="71" t="s">
        <v>617</v>
      </c>
      <c r="B191" s="28" t="str">
        <f>+_xlfn.XLOOKUP(carga[[#This Row],[PACIENTE]],BASE_PACIENTES_2026[PACIENTE],BASE_PACIENTES_2026[CUIL],0,0)</f>
        <v>27 55290863 0</v>
      </c>
      <c r="C191" s="28" t="str">
        <f>+_xlfn.XLOOKUP(carga[[#This Row],[PACIENTE]],BASE_PACIENTES_2026[PACIENTE],BASE_PACIENTES_2026[O. SOCIAL],0,0)</f>
        <v xml:space="preserve">OSPEJ </v>
      </c>
      <c r="D191" s="66" t="str">
        <f>+_xlfn.XLOOKUP(carga[[#This Row],[PACIENTE]],BASE_PACIENTES_2026[PACIENTE],BASE_PACIENTES_2026[MÓDULO],0,0)</f>
        <v>REHAB.INTENSIVO + CAI</v>
      </c>
      <c r="E191" s="66" t="s">
        <v>1069</v>
      </c>
      <c r="F191" s="71" t="s">
        <v>1121</v>
      </c>
      <c r="G191" s="71">
        <v>1</v>
      </c>
      <c r="H191" s="71" t="s">
        <v>1163</v>
      </c>
      <c r="I191" s="71" t="s">
        <v>1143</v>
      </c>
      <c r="J191" s="73">
        <v>0.36458333333333331</v>
      </c>
      <c r="K191" s="73" t="s">
        <v>1126</v>
      </c>
      <c r="L191" s="71" t="str">
        <f>+carga[[#This Row],[dia]]</f>
        <v>Jueves</v>
      </c>
      <c r="M191" s="75">
        <f>+carga[[#This Row],[hora]]</f>
        <v>0.36458333333333331</v>
      </c>
      <c r="N191" s="74"/>
      <c r="O191" s="87"/>
      <c r="P191" s="71"/>
      <c r="Q191" s="71"/>
      <c r="R191" s="71"/>
      <c r="S191" s="71"/>
      <c r="T191" s="71"/>
      <c r="U191" s="71" t="str">
        <f>+MID(carga[[#This Row],[CUIL]],4,8)</f>
        <v>55290863</v>
      </c>
    </row>
    <row r="192" spans="1:21" ht="14.4" x14ac:dyDescent="0.3">
      <c r="A192" s="71" t="s">
        <v>731</v>
      </c>
      <c r="B192" s="28" t="str">
        <f>+_xlfn.XLOOKUP(carga[[#This Row],[PACIENTE]],BASE_PACIENTES_2026[PACIENTE],BASE_PACIENTES_2026[CUIL],0,0)</f>
        <v>23 55005737 9</v>
      </c>
      <c r="C192" s="28" t="str">
        <f>+_xlfn.XLOOKUP(carga[[#This Row],[PACIENTE]],BASE_PACIENTES_2026[PACIENTE],BASE_PACIENTES_2026[O. SOCIAL],0,0)</f>
        <v xml:space="preserve">OSPEJ </v>
      </c>
      <c r="D192" s="28" t="str">
        <f>+_xlfn.XLOOKUP(carga[[#This Row],[PACIENTE]],BASE_PACIENTES_2026[PACIENTE],BASE_PACIENTES_2026[MÓDULO],0,0)</f>
        <v>REHAB.INTENSIVO</v>
      </c>
      <c r="E192" s="45" t="s">
        <v>11</v>
      </c>
      <c r="F192" s="71" t="s">
        <v>1121</v>
      </c>
      <c r="G192" s="71">
        <v>1</v>
      </c>
      <c r="H192" s="71" t="s">
        <v>1163</v>
      </c>
      <c r="I192" s="71" t="s">
        <v>1143</v>
      </c>
      <c r="J192" s="73">
        <v>0.36458333333333331</v>
      </c>
      <c r="K192" s="73" t="s">
        <v>1126</v>
      </c>
      <c r="L192" s="71" t="str">
        <f>+carga[[#This Row],[dia]]</f>
        <v>Jueves</v>
      </c>
      <c r="M192" s="75">
        <f>+carga[[#This Row],[hora]]</f>
        <v>0.36458333333333331</v>
      </c>
      <c r="N192" s="74"/>
      <c r="O192" s="87"/>
      <c r="P192" s="71"/>
      <c r="Q192" s="71"/>
      <c r="R192" s="71"/>
      <c r="S192" s="71"/>
      <c r="T192" s="71"/>
      <c r="U192" s="71" t="str">
        <f>+MID(carga[[#This Row],[CUIL]],4,8)</f>
        <v>55005737</v>
      </c>
    </row>
    <row r="193" spans="1:21" ht="14.4" x14ac:dyDescent="0.3">
      <c r="A193" s="71" t="s">
        <v>571</v>
      </c>
      <c r="B193" s="28" t="str">
        <f>+_xlfn.XLOOKUP(carga[[#This Row],[PACIENTE]],BASE_PACIENTES_2026[PACIENTE],BASE_PACIENTES_2026[CUIL],0,0)</f>
        <v>20 58160724 6</v>
      </c>
      <c r="C193" s="28" t="str">
        <f>+_xlfn.XLOOKUP(carga[[#This Row],[PACIENTE]],BASE_PACIENTES_2026[PACIENTE],BASE_PACIENTES_2026[O. SOCIAL],0,0)</f>
        <v xml:space="preserve">OSTACC </v>
      </c>
      <c r="D193" s="66" t="str">
        <f>+_xlfn.XLOOKUP(carga[[#This Row],[PACIENTE]],BASE_PACIENTES_2026[PACIENTE],BASE_PACIENTES_2026[MÓDULO],0,0)</f>
        <v>REHAB.INTENSIVO + CAI</v>
      </c>
      <c r="E193" s="66" t="s">
        <v>11</v>
      </c>
      <c r="F193" s="71" t="s">
        <v>1121</v>
      </c>
      <c r="G193" s="71">
        <v>1</v>
      </c>
      <c r="H193" s="71" t="s">
        <v>1163</v>
      </c>
      <c r="I193" s="71" t="s">
        <v>1143</v>
      </c>
      <c r="J193" s="73">
        <v>0.39583333333333331</v>
      </c>
      <c r="K193" s="73" t="s">
        <v>1126</v>
      </c>
      <c r="L193" s="71" t="str">
        <f>+carga[[#This Row],[dia]]</f>
        <v>Jueves</v>
      </c>
      <c r="M193" s="75">
        <f>+carga[[#This Row],[hora]]</f>
        <v>0.39583333333333331</v>
      </c>
      <c r="N193" s="74"/>
      <c r="O193" s="87"/>
      <c r="P193" s="71"/>
      <c r="Q193" s="71"/>
      <c r="R193" s="71"/>
      <c r="S193" s="71"/>
      <c r="T193" s="71"/>
      <c r="U193" s="71" t="str">
        <f>+MID(carga[[#This Row],[CUIL]],4,8)</f>
        <v>58160724</v>
      </c>
    </row>
    <row r="194" spans="1:21" ht="14.4" x14ac:dyDescent="0.3">
      <c r="A194" s="71" t="s">
        <v>716</v>
      </c>
      <c r="B194" s="28" t="str">
        <f>+_xlfn.XLOOKUP(carga[[#This Row],[PACIENTE]],BASE_PACIENTES_2026[PACIENTE],BASE_PACIENTES_2026[CUIL],0,0)</f>
        <v>20 57354103 1</v>
      </c>
      <c r="C194" s="28" t="str">
        <f>+_xlfn.XLOOKUP(carga[[#This Row],[PACIENTE]],BASE_PACIENTES_2026[PACIENTE],BASE_PACIENTES_2026[O. SOCIAL],0,0)</f>
        <v xml:space="preserve">OSTACC </v>
      </c>
      <c r="D194" s="28" t="str">
        <f>+_xlfn.XLOOKUP(carga[[#This Row],[PACIENTE]],BASE_PACIENTES_2026[PACIENTE],BASE_PACIENTES_2026[MÓDULO],0,0)</f>
        <v>REHAB.INTENSIVO + CAI</v>
      </c>
      <c r="E194" s="45" t="s">
        <v>11</v>
      </c>
      <c r="F194" s="71" t="s">
        <v>1121</v>
      </c>
      <c r="G194" s="71">
        <v>1</v>
      </c>
      <c r="H194" s="71" t="s">
        <v>1122</v>
      </c>
      <c r="I194" s="71" t="s">
        <v>1141</v>
      </c>
      <c r="J194" s="73">
        <v>0.33333333333333331</v>
      </c>
      <c r="K194" s="73" t="s">
        <v>1128</v>
      </c>
      <c r="L194" s="71" t="str">
        <f>+carga[[#This Row],[dia]]</f>
        <v>Miercoles</v>
      </c>
      <c r="M194" s="75">
        <f>+carga[[#This Row],[hora]]</f>
        <v>0.33333333333333331</v>
      </c>
      <c r="N194" s="74"/>
      <c r="O194" s="87"/>
      <c r="P194" s="71"/>
      <c r="Q194" s="71"/>
      <c r="R194" s="71"/>
      <c r="S194" s="71"/>
      <c r="T194" s="71"/>
      <c r="U194" s="71" t="str">
        <f>+MID(carga[[#This Row],[CUIL]],4,8)</f>
        <v>57354103</v>
      </c>
    </row>
    <row r="195" spans="1:21" ht="14.4" x14ac:dyDescent="0.3">
      <c r="A195" s="71" t="s">
        <v>906</v>
      </c>
      <c r="B195" s="28" t="str">
        <f>+_xlfn.XLOOKUP(carga[[#This Row],[PACIENTE]],BASE_PACIENTES_2026[PACIENTE],BASE_PACIENTES_2026[CUIL],0,0)</f>
        <v>20 57740794 1</v>
      </c>
      <c r="C195" s="28" t="str">
        <f>+_xlfn.XLOOKUP(carga[[#This Row],[PACIENTE]],BASE_PACIENTES_2026[PACIENTE],BASE_PACIENTES_2026[O. SOCIAL],0,0)</f>
        <v>OSPAV</v>
      </c>
      <c r="D195" s="66" t="str">
        <f>+_xlfn.XLOOKUP(carga[[#This Row],[PACIENTE]],BASE_PACIENTES_2026[PACIENTE],BASE_PACIENTES_2026[MÓDULO],0,0)</f>
        <v>REHAB.INTENSIVO + CAI</v>
      </c>
      <c r="E195" s="66" t="s">
        <v>11</v>
      </c>
      <c r="F195" s="71" t="s">
        <v>1121</v>
      </c>
      <c r="G195" s="71">
        <v>1</v>
      </c>
      <c r="H195" s="71" t="s">
        <v>1163</v>
      </c>
      <c r="I195" s="71" t="s">
        <v>1143</v>
      </c>
      <c r="J195" s="73">
        <v>0.47916666666666669</v>
      </c>
      <c r="K195" s="73" t="s">
        <v>1126</v>
      </c>
      <c r="L195" s="71" t="str">
        <f>+carga[[#This Row],[dia]]</f>
        <v>Jueves</v>
      </c>
      <c r="M195" s="75">
        <f>+carga[[#This Row],[hora]]</f>
        <v>0.47916666666666669</v>
      </c>
      <c r="N195" s="74"/>
      <c r="O195" s="87"/>
      <c r="P195" s="71"/>
      <c r="Q195" s="71"/>
      <c r="R195" s="71"/>
      <c r="S195" s="71"/>
      <c r="T195" s="71"/>
      <c r="U195" s="71" t="str">
        <f>+MID(carga[[#This Row],[CUIL]],4,8)</f>
        <v>57740794</v>
      </c>
    </row>
    <row r="196" spans="1:21" ht="14.4" x14ac:dyDescent="0.3">
      <c r="A196" s="71" t="s">
        <v>667</v>
      </c>
      <c r="B196" s="28" t="str">
        <f>+_xlfn.XLOOKUP(carga[[#This Row],[PACIENTE]],BASE_PACIENTES_2026[PACIENTE],BASE_PACIENTES_2026[CUIL],0,0)</f>
        <v>20 58387397 0</v>
      </c>
      <c r="C196" s="28" t="str">
        <f>+_xlfn.XLOOKUP(carga[[#This Row],[PACIENTE]],BASE_PACIENTES_2026[PACIENTE],BASE_PACIENTES_2026[O. SOCIAL],0,0)</f>
        <v xml:space="preserve">OSPENA </v>
      </c>
      <c r="D196" s="66" t="str">
        <f>+_xlfn.XLOOKUP(carga[[#This Row],[PACIENTE]],BASE_PACIENTES_2026[PACIENTE],BASE_PACIENTES_2026[MÓDULO],0,0)</f>
        <v>REHAB.INTENSIVO + CAI</v>
      </c>
      <c r="E196" s="66" t="s">
        <v>11</v>
      </c>
      <c r="F196" s="71" t="s">
        <v>1121</v>
      </c>
      <c r="G196" s="71">
        <v>1</v>
      </c>
      <c r="H196" s="71" t="s">
        <v>1122</v>
      </c>
      <c r="I196" s="71" t="s">
        <v>1133</v>
      </c>
      <c r="J196" s="73">
        <v>0.36458333333333331</v>
      </c>
      <c r="K196" s="73" t="s">
        <v>1119</v>
      </c>
      <c r="L196" s="71" t="str">
        <f>+carga[[#This Row],[dia]]</f>
        <v>Viernes</v>
      </c>
      <c r="M196" s="75">
        <f>+carga[[#This Row],[hora]]</f>
        <v>0.36458333333333331</v>
      </c>
      <c r="N196" s="74"/>
      <c r="O196" s="87"/>
      <c r="P196" s="71"/>
      <c r="Q196" s="71"/>
      <c r="R196" s="71"/>
      <c r="S196" s="71"/>
      <c r="T196" s="71"/>
      <c r="U196" s="71" t="str">
        <f>+MID(carga[[#This Row],[CUIL]],4,8)</f>
        <v>58387397</v>
      </c>
    </row>
    <row r="197" spans="1:21" ht="14.4" x14ac:dyDescent="0.3">
      <c r="A197" s="71" t="s">
        <v>462</v>
      </c>
      <c r="B197" s="28" t="str">
        <f>+_xlfn.XLOOKUP(carga[[#This Row],[PACIENTE]],BASE_PACIENTES_2026[PACIENTE],BASE_PACIENTES_2026[CUIL],0,0)</f>
        <v>20 56762392 1</v>
      </c>
      <c r="C197" s="28" t="str">
        <f>+_xlfn.XLOOKUP(carga[[#This Row],[PACIENTE]],BASE_PACIENTES_2026[PACIENTE],BASE_PACIENTES_2026[O. SOCIAL],0,0)</f>
        <v xml:space="preserve">OSPENA </v>
      </c>
      <c r="D197" s="28" t="str">
        <f>+_xlfn.XLOOKUP(carga[[#This Row],[PACIENTE]],BASE_PACIENTES_2026[PACIENTE],BASE_PACIENTES_2026[MÓDULO],0,0)</f>
        <v>REHAB.INTENSIVO + CAI</v>
      </c>
      <c r="E197" s="45" t="s">
        <v>11</v>
      </c>
      <c r="F197" s="71" t="s">
        <v>1121</v>
      </c>
      <c r="G197" s="71">
        <v>1</v>
      </c>
      <c r="H197" s="71" t="s">
        <v>1163</v>
      </c>
      <c r="I197" s="71" t="s">
        <v>1133</v>
      </c>
      <c r="J197" s="73">
        <v>0.36458333333333331</v>
      </c>
      <c r="K197" s="73" t="s">
        <v>1126</v>
      </c>
      <c r="L197" s="71" t="str">
        <f>+carga[[#This Row],[dia]]</f>
        <v>Viernes</v>
      </c>
      <c r="M197" s="75">
        <f>+carga[[#This Row],[hora]]</f>
        <v>0.36458333333333331</v>
      </c>
      <c r="N197" s="74"/>
      <c r="O197" s="87"/>
      <c r="P197" s="71"/>
      <c r="Q197" s="71"/>
      <c r="R197" s="71"/>
      <c r="S197" s="71"/>
      <c r="T197" s="71"/>
      <c r="U197" s="71" t="str">
        <f>+MID(carga[[#This Row],[CUIL]],4,8)</f>
        <v>56762392</v>
      </c>
    </row>
    <row r="198" spans="1:21" ht="14.4" x14ac:dyDescent="0.3">
      <c r="A198" s="71"/>
      <c r="B198" s="28">
        <f>+_xlfn.XLOOKUP(carga[[#This Row],[PACIENTE]],BASE_PACIENTES_2026[PACIENTE],BASE_PACIENTES_2026[CUIL],0,0)</f>
        <v>0</v>
      </c>
      <c r="C198" s="28">
        <f>+_xlfn.XLOOKUP(carga[[#This Row],[PACIENTE]],BASE_PACIENTES_2026[PACIENTE],BASE_PACIENTES_2026[O. SOCIAL],0,0)</f>
        <v>0</v>
      </c>
      <c r="D198" s="66">
        <f>+_xlfn.XLOOKUP(carga[[#This Row],[PACIENTE]],BASE_PACIENTES_2026[PACIENTE],BASE_PACIENTES_2026[MÓDULO],0,0)</f>
        <v>0</v>
      </c>
      <c r="E198" s="66"/>
      <c r="F198" s="71"/>
      <c r="G198" s="71"/>
      <c r="H198" s="71"/>
      <c r="I198" s="71"/>
      <c r="J198" s="73"/>
      <c r="K198" s="73"/>
      <c r="L198" s="71">
        <f>+carga[[#This Row],[dia]]</f>
        <v>0</v>
      </c>
      <c r="M198" s="75">
        <f>+carga[[#This Row],[hora]]</f>
        <v>0</v>
      </c>
      <c r="N198" s="74"/>
      <c r="O198" s="87"/>
      <c r="P198" s="71"/>
      <c r="Q198" s="71"/>
      <c r="R198" s="71"/>
      <c r="S198" s="71"/>
      <c r="T198" s="71"/>
      <c r="U198" s="71" t="str">
        <f>+MID(carga[[#This Row],[CUIL]],4,8)</f>
        <v/>
      </c>
    </row>
    <row r="199" spans="1:21" ht="14.4" x14ac:dyDescent="0.3">
      <c r="A199" s="71" t="s">
        <v>782</v>
      </c>
      <c r="B199" s="28" t="str">
        <f>+_xlfn.XLOOKUP(carga[[#This Row],[PACIENTE]],BASE_PACIENTES_2026[PACIENTE],BASE_PACIENTES_2026[CUIL],0,0)</f>
        <v>20 70539129 8</v>
      </c>
      <c r="C199" s="28" t="str">
        <f>+_xlfn.XLOOKUP(carga[[#This Row],[PACIENTE]],BASE_PACIENTES_2026[PACIENTE],BASE_PACIENTES_2026[O. SOCIAL],0,0)</f>
        <v xml:space="preserve">OSPEJ </v>
      </c>
      <c r="D199" s="28" t="str">
        <f>+_xlfn.XLOOKUP(carga[[#This Row],[PACIENTE]],BASE_PACIENTES_2026[PACIENTE],BASE_PACIENTES_2026[MÓDULO],0,0)</f>
        <v>REHAB.INTENSIVO</v>
      </c>
      <c r="E199" s="45" t="s">
        <v>11</v>
      </c>
      <c r="F199" s="71" t="s">
        <v>1121</v>
      </c>
      <c r="G199" s="71">
        <v>1</v>
      </c>
      <c r="H199" s="71" t="s">
        <v>1163</v>
      </c>
      <c r="I199" s="71" t="s">
        <v>1133</v>
      </c>
      <c r="J199" s="73">
        <v>0.39583333333333331</v>
      </c>
      <c r="K199" s="73" t="s">
        <v>1126</v>
      </c>
      <c r="L199" s="71" t="str">
        <f>+carga[[#This Row],[dia]]</f>
        <v>Viernes</v>
      </c>
      <c r="M199" s="75">
        <f>+carga[[#This Row],[hora]]</f>
        <v>0.39583333333333331</v>
      </c>
      <c r="N199" s="74"/>
      <c r="O199" s="87"/>
      <c r="P199" s="71"/>
      <c r="Q199" s="71"/>
      <c r="R199" s="71"/>
      <c r="S199" s="71"/>
      <c r="T199" s="71"/>
      <c r="U199" s="71" t="str">
        <f>+MID(carga[[#This Row],[CUIL]],4,8)</f>
        <v>70539129</v>
      </c>
    </row>
    <row r="200" spans="1:21" ht="14.4" x14ac:dyDescent="0.3">
      <c r="A200" s="71" t="s">
        <v>544</v>
      </c>
      <c r="B200" s="28" t="str">
        <f>+_xlfn.XLOOKUP(carga[[#This Row],[PACIENTE]],BASE_PACIENTES_2026[PACIENTE],BASE_PACIENTES_2026[CUIL],0,0)</f>
        <v>20 57983887 7</v>
      </c>
      <c r="C200" s="28" t="str">
        <f>+_xlfn.XLOOKUP(carga[[#This Row],[PACIENTE]],BASE_PACIENTES_2026[PACIENTE],BASE_PACIENTES_2026[O. SOCIAL],0,0)</f>
        <v>OSSACRA</v>
      </c>
      <c r="D200" s="66" t="str">
        <f>+_xlfn.XLOOKUP(carga[[#This Row],[PACIENTE]],BASE_PACIENTES_2026[PACIENTE],BASE_PACIENTES_2026[MÓDULO],0,0)</f>
        <v>REHAB.INTENSIVO</v>
      </c>
      <c r="E200" s="66" t="s">
        <v>22</v>
      </c>
      <c r="F200" s="71" t="s">
        <v>1147</v>
      </c>
      <c r="G200" s="71">
        <v>1</v>
      </c>
      <c r="H200" s="71" t="s">
        <v>1178</v>
      </c>
      <c r="I200" s="71" t="s">
        <v>1133</v>
      </c>
      <c r="J200" s="73">
        <v>0.76041666666666663</v>
      </c>
      <c r="K200" s="73" t="s">
        <v>1179</v>
      </c>
      <c r="L200" s="71" t="str">
        <f>+carga[[#This Row],[dia]]</f>
        <v>Viernes</v>
      </c>
      <c r="M200" s="75">
        <f>+carga[[#This Row],[hora]]</f>
        <v>0.76041666666666663</v>
      </c>
      <c r="N200" s="74"/>
      <c r="O200" s="87"/>
      <c r="P200" s="71"/>
      <c r="Q200" s="71"/>
      <c r="R200" s="71"/>
      <c r="S200" s="71"/>
      <c r="T200" s="71"/>
      <c r="U200" s="71" t="str">
        <f>+MID(carga[[#This Row],[CUIL]],4,8)</f>
        <v>57983887</v>
      </c>
    </row>
    <row r="201" spans="1:21" ht="14.4" x14ac:dyDescent="0.3">
      <c r="A201" s="71" t="s">
        <v>812</v>
      </c>
      <c r="B201" s="28" t="str">
        <f>+_xlfn.XLOOKUP(carga[[#This Row],[PACIENTE]],BASE_PACIENTES_2026[PACIENTE],BASE_PACIENTES_2026[CUIL],0,0)</f>
        <v>20 59299386 5</v>
      </c>
      <c r="C201" s="28" t="str">
        <f>+_xlfn.XLOOKUP(carga[[#This Row],[PACIENTE]],BASE_PACIENTES_2026[PACIENTE],BASE_PACIENTES_2026[O. SOCIAL],0,0)</f>
        <v xml:space="preserve">OSPEJ </v>
      </c>
      <c r="D201" s="28" t="str">
        <f>+_xlfn.XLOOKUP(carga[[#This Row],[PACIENTE]],BASE_PACIENTES_2026[PACIENTE],BASE_PACIENTES_2026[MÓDULO],0,0)</f>
        <v>REHAB.INTENSIVO + CAI</v>
      </c>
      <c r="E201" s="45" t="s">
        <v>11</v>
      </c>
      <c r="F201" s="71" t="s">
        <v>1121</v>
      </c>
      <c r="G201" s="71">
        <v>1</v>
      </c>
      <c r="H201" s="71" t="s">
        <v>1163</v>
      </c>
      <c r="I201" s="71" t="s">
        <v>1133</v>
      </c>
      <c r="J201" s="73">
        <v>0.47916666666666669</v>
      </c>
      <c r="K201" s="73" t="s">
        <v>1126</v>
      </c>
      <c r="L201" s="71" t="str">
        <f>+carga[[#This Row],[dia]]</f>
        <v>Viernes</v>
      </c>
      <c r="M201" s="75">
        <f>+carga[[#This Row],[hora]]</f>
        <v>0.47916666666666669</v>
      </c>
      <c r="N201" s="74"/>
      <c r="O201" s="87"/>
      <c r="P201" s="71"/>
      <c r="Q201" s="71"/>
      <c r="R201" s="71"/>
      <c r="S201" s="71"/>
      <c r="T201" s="71"/>
      <c r="U201" s="71" t="str">
        <f>+MID(carga[[#This Row],[CUIL]],4,8)</f>
        <v>59299386</v>
      </c>
    </row>
    <row r="202" spans="1:21" ht="14.4" x14ac:dyDescent="0.3">
      <c r="A202" s="71" t="s">
        <v>188</v>
      </c>
      <c r="B202" s="28" t="str">
        <f>+_xlfn.XLOOKUP(carga[[#This Row],[PACIENTE]],BASE_PACIENTES_2026[PACIENTE],BASE_PACIENTES_2026[CUIL],0,0)</f>
        <v>27 57566804 1</v>
      </c>
      <c r="C202" s="28" t="str">
        <f>+_xlfn.XLOOKUP(carga[[#This Row],[PACIENTE]],BASE_PACIENTES_2026[PACIENTE],BASE_PACIENTES_2026[O. SOCIAL],0,0)</f>
        <v>OSUTHGRA</v>
      </c>
      <c r="D202" s="28" t="str">
        <f>+_xlfn.XLOOKUP(carga[[#This Row],[PACIENTE]],BASE_PACIENTES_2026[PACIENTE],BASE_PACIENTES_2026[MÓDULO],0,0)</f>
        <v>REHAB.INTENSIVO + CAI</v>
      </c>
      <c r="E202" s="45" t="s">
        <v>22</v>
      </c>
      <c r="F202" s="71" t="s">
        <v>1121</v>
      </c>
      <c r="G202" s="71">
        <v>1</v>
      </c>
      <c r="H202" s="71" t="s">
        <v>1125</v>
      </c>
      <c r="I202" s="71" t="s">
        <v>1133</v>
      </c>
      <c r="J202" s="73">
        <v>0.64583333333333337</v>
      </c>
      <c r="K202" s="73" t="s">
        <v>1126</v>
      </c>
      <c r="L202" s="71" t="str">
        <f>+carga[[#This Row],[dia]]</f>
        <v>Viernes</v>
      </c>
      <c r="M202" s="75">
        <f>+carga[[#This Row],[hora]]</f>
        <v>0.64583333333333337</v>
      </c>
      <c r="N202" s="74"/>
      <c r="O202" s="87"/>
      <c r="P202" s="71"/>
      <c r="Q202" s="71"/>
      <c r="R202" s="71"/>
      <c r="S202" s="71"/>
      <c r="T202" s="71"/>
      <c r="U202" s="71" t="str">
        <f>+MID(carga[[#This Row],[CUIL]],4,8)</f>
        <v>57566804</v>
      </c>
    </row>
    <row r="203" spans="1:21" ht="14.4" x14ac:dyDescent="0.3">
      <c r="A203" s="71" t="s">
        <v>1055</v>
      </c>
      <c r="B203" s="28" t="str">
        <f>+_xlfn.XLOOKUP(carga[[#This Row],[PACIENTE]],BASE_PACIENTES_2026[PACIENTE],BASE_PACIENTES_2026[CUIL],0,0)</f>
        <v>20 53733070 9</v>
      </c>
      <c r="C203" s="28" t="str">
        <f>+_xlfn.XLOOKUP(carga[[#This Row],[PACIENTE]],BASE_PACIENTES_2026[PACIENTE],BASE_PACIENTES_2026[O. SOCIAL],0,0)</f>
        <v xml:space="preserve">OSTACC </v>
      </c>
      <c r="D203" s="28" t="str">
        <f>+_xlfn.XLOOKUP(carga[[#This Row],[PACIENTE]],BASE_PACIENTES_2026[PACIENTE],BASE_PACIENTES_2026[MÓDULO],0,0)</f>
        <v>REHAB. SIMPLE + CAI</v>
      </c>
      <c r="E203" s="45" t="s">
        <v>1069</v>
      </c>
      <c r="F203" s="71" t="s">
        <v>1164</v>
      </c>
      <c r="G203" s="71">
        <v>1</v>
      </c>
      <c r="H203" s="71" t="s">
        <v>1180</v>
      </c>
      <c r="I203" s="71" t="s">
        <v>1123</v>
      </c>
      <c r="J203" s="73">
        <v>0.44791666666666669</v>
      </c>
      <c r="K203" s="73" t="s">
        <v>1166</v>
      </c>
      <c r="L203" s="71" t="str">
        <f>+carga[[#This Row],[dia]]</f>
        <v>Lunes</v>
      </c>
      <c r="M203" s="75">
        <f>+carga[[#This Row],[hora]]</f>
        <v>0.44791666666666669</v>
      </c>
      <c r="N203" s="74"/>
      <c r="O203" s="87"/>
      <c r="P203" s="71"/>
      <c r="Q203" s="71"/>
      <c r="R203" s="71"/>
      <c r="S203" s="71"/>
      <c r="T203" s="71"/>
      <c r="U203" s="71" t="str">
        <f>+MID(carga[[#This Row],[CUIL]],4,8)</f>
        <v>53733070</v>
      </c>
    </row>
    <row r="204" spans="1:21" ht="15.6" x14ac:dyDescent="0.3">
      <c r="A204" s="71" t="s">
        <v>1015</v>
      </c>
      <c r="B204" s="28" t="str">
        <f>+_xlfn.XLOOKUP(carga[[#This Row],[PACIENTE]],BASE_PACIENTES_2026[PACIENTE],BASE_PACIENTES_2026[CUIL],0,0)</f>
        <v>27 59043855 9</v>
      </c>
      <c r="C204" s="28" t="str">
        <f>+_xlfn.XLOOKUP(carga[[#This Row],[PACIENTE]],BASE_PACIENTES_2026[PACIENTE],BASE_PACIENTES_2026[O. SOCIAL],0,0)</f>
        <v>OSSOELSAC</v>
      </c>
      <c r="D204" s="28" t="str">
        <f>+_xlfn.XLOOKUP(carga[[#This Row],[PACIENTE]],BASE_PACIENTES_2026[PACIENTE],BASE_PACIENTES_2026[MÓDULO],0,0)</f>
        <v>REHAB.INTENSIVO + CAI</v>
      </c>
      <c r="E204" s="45" t="s">
        <v>1069</v>
      </c>
      <c r="F204" s="71" t="s">
        <v>1156</v>
      </c>
      <c r="G204" s="71">
        <v>1</v>
      </c>
      <c r="H204" s="71" t="s">
        <v>1157</v>
      </c>
      <c r="I204" s="71" t="s">
        <v>1141</v>
      </c>
      <c r="J204" s="73">
        <v>0.47916666666666669</v>
      </c>
      <c r="K204" s="73" t="s">
        <v>1158</v>
      </c>
      <c r="L204" s="71" t="str">
        <f>+carga[[#This Row],[dia]]</f>
        <v>Miercoles</v>
      </c>
      <c r="M204" s="75">
        <f>+carga[[#This Row],[hora]]</f>
        <v>0.47916666666666669</v>
      </c>
      <c r="N204" s="74"/>
      <c r="O204" s="87"/>
      <c r="P204" s="89" t="s">
        <v>1084</v>
      </c>
      <c r="Q204" s="71"/>
      <c r="R204" s="71"/>
      <c r="S204" s="71"/>
      <c r="T204" s="71"/>
      <c r="U204" s="71" t="str">
        <f>+MID(carga[[#This Row],[CUIL]],4,8)</f>
        <v>59043855</v>
      </c>
    </row>
    <row r="205" spans="1:21" ht="14.4" x14ac:dyDescent="0.3">
      <c r="A205" s="71" t="s">
        <v>37</v>
      </c>
      <c r="B205" s="28" t="str">
        <f>+_xlfn.XLOOKUP(carga[[#This Row],[PACIENTE]],BASE_PACIENTES_2026[PACIENTE],BASE_PACIENTES_2026[CUIL],0,0)</f>
        <v>20 53263976 0</v>
      </c>
      <c r="C205" s="28" t="str">
        <f>+_xlfn.XLOOKUP(carga[[#This Row],[PACIENTE]],BASE_PACIENTES_2026[PACIENTE],BASE_PACIENTES_2026[O. SOCIAL],0,0)</f>
        <v>IOSFA</v>
      </c>
      <c r="D205" s="28" t="str">
        <f>+_xlfn.XLOOKUP(carga[[#This Row],[PACIENTE]],BASE_PACIENTES_2026[PACIENTE],BASE_PACIENTES_2026[MÓDULO],0,0)</f>
        <v>REHAB. SIMPLE + CAI</v>
      </c>
      <c r="E205" s="45" t="s">
        <v>22</v>
      </c>
      <c r="F205" s="71" t="s">
        <v>1121</v>
      </c>
      <c r="G205" s="71">
        <v>1</v>
      </c>
      <c r="H205" s="71" t="s">
        <v>1127</v>
      </c>
      <c r="I205" s="71" t="s">
        <v>1143</v>
      </c>
      <c r="J205" s="73">
        <v>0.67708333333333337</v>
      </c>
      <c r="K205" s="73" t="s">
        <v>1152</v>
      </c>
      <c r="L205" s="71" t="str">
        <f>+carga[[#This Row],[dia]]</f>
        <v>Jueves</v>
      </c>
      <c r="M205" s="75">
        <f>+carga[[#This Row],[hora]]</f>
        <v>0.67708333333333337</v>
      </c>
      <c r="N205" s="74"/>
      <c r="O205" s="87"/>
      <c r="P205" s="71"/>
      <c r="Q205" s="71"/>
      <c r="R205" s="71"/>
      <c r="S205" s="71"/>
      <c r="T205" s="71"/>
      <c r="U205" s="71" t="str">
        <f>+MID(carga[[#This Row],[CUIL]],4,8)</f>
        <v>53263976</v>
      </c>
    </row>
    <row r="206" spans="1:21" ht="14.4" x14ac:dyDescent="0.3">
      <c r="A206" s="71" t="s">
        <v>411</v>
      </c>
      <c r="B206" s="28" t="str">
        <f>+_xlfn.XLOOKUP(carga[[#This Row],[PACIENTE]],BASE_PACIENTES_2026[PACIENTE],BASE_PACIENTES_2026[CUIL],0,0)</f>
        <v>27 56764989 5</v>
      </c>
      <c r="C206" s="28" t="str">
        <f>+_xlfn.XLOOKUP(carga[[#This Row],[PACIENTE]],BASE_PACIENTES_2026[PACIENTE],BASE_PACIENTES_2026[O. SOCIAL],0,0)</f>
        <v>OSSURRBAC</v>
      </c>
      <c r="D206" s="28" t="str">
        <f>+_xlfn.XLOOKUP(carga[[#This Row],[PACIENTE]],BASE_PACIENTES_2026[PACIENTE],BASE_PACIENTES_2026[MÓDULO],0,0)</f>
        <v>REHAB.INTENSIVO</v>
      </c>
      <c r="E206" s="45" t="s">
        <v>22</v>
      </c>
      <c r="F206" s="71" t="s">
        <v>1121</v>
      </c>
      <c r="G206" s="71">
        <v>1</v>
      </c>
      <c r="H206" s="71" t="s">
        <v>1145</v>
      </c>
      <c r="I206" s="71" t="s">
        <v>1118</v>
      </c>
      <c r="J206" s="73">
        <v>0.79166666666666663</v>
      </c>
      <c r="K206" s="73" t="s">
        <v>1140</v>
      </c>
      <c r="L206" s="71" t="str">
        <f>+carga[[#This Row],[dia]]</f>
        <v>Martes</v>
      </c>
      <c r="M206" s="75">
        <f>+carga[[#This Row],[hora]]</f>
        <v>0.79166666666666663</v>
      </c>
      <c r="N206" s="74"/>
      <c r="O206" s="87"/>
      <c r="P206" s="71"/>
      <c r="Q206" s="71"/>
      <c r="R206" s="71"/>
      <c r="S206" s="71"/>
      <c r="T206" s="71"/>
      <c r="U206" s="71" t="str">
        <f>+MID(carga[[#This Row],[CUIL]],4,8)</f>
        <v>56764989</v>
      </c>
    </row>
    <row r="207" spans="1:21" ht="14.4" x14ac:dyDescent="0.3">
      <c r="A207" s="71" t="s">
        <v>170</v>
      </c>
      <c r="B207" s="28" t="str">
        <f>+_xlfn.XLOOKUP(carga[[#This Row],[PACIENTE]],BASE_PACIENTES_2026[PACIENTE],BASE_PACIENTES_2026[CUIL],0,0)</f>
        <v>20 53261772 4</v>
      </c>
      <c r="C207" s="28" t="str">
        <f>+_xlfn.XLOOKUP(carga[[#This Row],[PACIENTE]],BASE_PACIENTES_2026[PACIENTE],BASE_PACIENTES_2026[O. SOCIAL],0,0)</f>
        <v>OSUTHGRA</v>
      </c>
      <c r="D207" s="28" t="str">
        <f>+_xlfn.XLOOKUP(carga[[#This Row],[PACIENTE]],BASE_PACIENTES_2026[PACIENTE],BASE_PACIENTES_2026[MÓDULO],0,0)</f>
        <v>REHAB.INTENSIVO</v>
      </c>
      <c r="E207" s="45" t="s">
        <v>22</v>
      </c>
      <c r="F207" s="71" t="s">
        <v>1121</v>
      </c>
      <c r="G207" s="71">
        <v>1</v>
      </c>
      <c r="H207" s="71" t="s">
        <v>1145</v>
      </c>
      <c r="I207" s="71" t="s">
        <v>1141</v>
      </c>
      <c r="J207" s="73">
        <v>0.61458333333333337</v>
      </c>
      <c r="K207" s="73" t="s">
        <v>1137</v>
      </c>
      <c r="L207" s="71" t="str">
        <f>+carga[[#This Row],[dia]]</f>
        <v>Miercoles</v>
      </c>
      <c r="M207" s="75">
        <f>+carga[[#This Row],[hora]]</f>
        <v>0.61458333333333337</v>
      </c>
      <c r="N207" s="74"/>
      <c r="O207" s="87"/>
      <c r="P207" s="71" t="s">
        <v>1084</v>
      </c>
      <c r="Q207" s="71"/>
      <c r="R207" s="71"/>
      <c r="S207" s="71"/>
      <c r="T207" s="71"/>
      <c r="U207" s="71" t="str">
        <f>+MID(carga[[#This Row],[CUIL]],4,8)</f>
        <v>53261772</v>
      </c>
    </row>
    <row r="208" spans="1:21" ht="14.4" x14ac:dyDescent="0.3">
      <c r="A208" s="71" t="s">
        <v>247</v>
      </c>
      <c r="B208" s="28" t="str">
        <f>+_xlfn.XLOOKUP(carga[[#This Row],[PACIENTE]],BASE_PACIENTES_2026[PACIENTE],BASE_PACIENTES_2026[CUIL],0,0)</f>
        <v>20 59043324 2</v>
      </c>
      <c r="C208" s="28" t="str">
        <f>+_xlfn.XLOOKUP(carga[[#This Row],[PACIENTE]],BASE_PACIENTES_2026[PACIENTE],BASE_PACIENTES_2026[O. SOCIAL],0,0)</f>
        <v>OSSOELSAC</v>
      </c>
      <c r="D208" s="28" t="str">
        <f>+_xlfn.XLOOKUP(carga[[#This Row],[PACIENTE]],BASE_PACIENTES_2026[PACIENTE],BASE_PACIENTES_2026[MÓDULO],0,0)</f>
        <v>REHAB.INTENSIVO + CAI</v>
      </c>
      <c r="E208" s="45" t="s">
        <v>22</v>
      </c>
      <c r="F208" s="71" t="s">
        <v>1121</v>
      </c>
      <c r="G208" s="71">
        <v>1</v>
      </c>
      <c r="H208" s="71" t="s">
        <v>1145</v>
      </c>
      <c r="I208" s="71" t="s">
        <v>1141</v>
      </c>
      <c r="J208" s="73">
        <v>0.76041666666666663</v>
      </c>
      <c r="K208" s="73" t="s">
        <v>1137</v>
      </c>
      <c r="L208" s="71" t="str">
        <f>+carga[[#This Row],[dia]]</f>
        <v>Miercoles</v>
      </c>
      <c r="M208" s="75">
        <f>+carga[[#This Row],[hora]]</f>
        <v>0.76041666666666663</v>
      </c>
      <c r="N208" s="74"/>
      <c r="O208" s="87"/>
      <c r="P208" s="71"/>
      <c r="Q208" s="71"/>
      <c r="R208" s="71"/>
      <c r="S208" s="71"/>
      <c r="T208" s="71"/>
      <c r="U208" s="71" t="str">
        <f>+MID(carga[[#This Row],[CUIL]],4,8)</f>
        <v>59043324</v>
      </c>
    </row>
    <row r="209" spans="1:21" ht="14.4" x14ac:dyDescent="0.3">
      <c r="A209" s="71" t="s">
        <v>104</v>
      </c>
      <c r="B209" s="28" t="str">
        <f>+_xlfn.XLOOKUP(carga[[#This Row],[PACIENTE]],BASE_PACIENTES_2026[PACIENTE],BASE_PACIENTES_2026[CUIL],0,0)</f>
        <v>20 56538779 1</v>
      </c>
      <c r="C209" s="28" t="str">
        <f>+_xlfn.XLOOKUP(carga[[#This Row],[PACIENTE]],BASE_PACIENTES_2026[PACIENTE],BASE_PACIENTES_2026[O. SOCIAL],0,0)</f>
        <v>OSUTHGRA</v>
      </c>
      <c r="D209" s="28" t="str">
        <f>+_xlfn.XLOOKUP(carga[[#This Row],[PACIENTE]],BASE_PACIENTES_2026[PACIENTE],BASE_PACIENTES_2026[MÓDULO],0,0)</f>
        <v>REHAB.INTENSIVO + CAI</v>
      </c>
      <c r="E209" s="45" t="s">
        <v>22</v>
      </c>
      <c r="F209" s="71" t="s">
        <v>1121</v>
      </c>
      <c r="G209" s="71">
        <v>1</v>
      </c>
      <c r="H209" s="71" t="s">
        <v>1145</v>
      </c>
      <c r="I209" s="71" t="s">
        <v>1141</v>
      </c>
      <c r="J209" s="73">
        <v>0.79166666666666663</v>
      </c>
      <c r="K209" s="73" t="s">
        <v>1137</v>
      </c>
      <c r="L209" s="71" t="str">
        <f>+carga[[#This Row],[dia]]</f>
        <v>Miercoles</v>
      </c>
      <c r="M209" s="75">
        <f>+carga[[#This Row],[hora]]</f>
        <v>0.79166666666666663</v>
      </c>
      <c r="N209" s="74"/>
      <c r="O209" s="87"/>
      <c r="P209" s="71"/>
      <c r="Q209" s="71"/>
      <c r="R209" s="71"/>
      <c r="S209" s="71"/>
      <c r="T209" s="71"/>
      <c r="U209" s="71" t="str">
        <f>+MID(carga[[#This Row],[CUIL]],4,8)</f>
        <v>56538779</v>
      </c>
    </row>
    <row r="210" spans="1:21" ht="14.4" x14ac:dyDescent="0.3">
      <c r="A210" s="71" t="s">
        <v>65</v>
      </c>
      <c r="B210" s="28" t="str">
        <f>+_xlfn.XLOOKUP(carga[[#This Row],[PACIENTE]],BASE_PACIENTES_2026[PACIENTE],BASE_PACIENTES_2026[CUIL],0,0)</f>
        <v>20 54016666 9</v>
      </c>
      <c r="C210" s="28" t="str">
        <f>+_xlfn.XLOOKUP(carga[[#This Row],[PACIENTE]],BASE_PACIENTES_2026[PACIENTE],BASE_PACIENTES_2026[O. SOCIAL],0,0)</f>
        <v>IOSFA</v>
      </c>
      <c r="D210" s="28" t="str">
        <f>+_xlfn.XLOOKUP(carga[[#This Row],[PACIENTE]],BASE_PACIENTES_2026[PACIENTE],BASE_PACIENTES_2026[MÓDULO],0,0)</f>
        <v>REHAB. SIMPLE + CAI</v>
      </c>
      <c r="E210" s="45" t="s">
        <v>22</v>
      </c>
      <c r="F210" s="71" t="s">
        <v>1121</v>
      </c>
      <c r="G210" s="71">
        <v>1</v>
      </c>
      <c r="H210" s="71" t="s">
        <v>1127</v>
      </c>
      <c r="I210" s="71" t="s">
        <v>1143</v>
      </c>
      <c r="J210" s="73">
        <v>0.64583333333333337</v>
      </c>
      <c r="K210" s="73" t="s">
        <v>1152</v>
      </c>
      <c r="L210" s="71" t="str">
        <f>+carga[[#This Row],[dia]]</f>
        <v>Jueves</v>
      </c>
      <c r="M210" s="75">
        <f>+carga[[#This Row],[hora]]</f>
        <v>0.64583333333333337</v>
      </c>
      <c r="N210" s="74"/>
      <c r="O210" s="87"/>
      <c r="P210" s="71"/>
      <c r="Q210" s="71"/>
      <c r="R210" s="71"/>
      <c r="S210" s="71"/>
      <c r="T210" s="71"/>
      <c r="U210" s="71" t="str">
        <f>+MID(carga[[#This Row],[CUIL]],4,8)</f>
        <v>54016666</v>
      </c>
    </row>
    <row r="211" spans="1:21" ht="14.4" x14ac:dyDescent="0.3">
      <c r="A211" s="71" t="s">
        <v>1055</v>
      </c>
      <c r="B211" s="28" t="str">
        <f>+_xlfn.XLOOKUP(carga[[#This Row],[PACIENTE]],BASE_PACIENTES_2026[PACIENTE],BASE_PACIENTES_2026[CUIL],0,0)</f>
        <v>20 53733070 9</v>
      </c>
      <c r="C211" s="28" t="str">
        <f>+_xlfn.XLOOKUP(carga[[#This Row],[PACIENTE]],BASE_PACIENTES_2026[PACIENTE],BASE_PACIENTES_2026[O. SOCIAL],0,0)</f>
        <v xml:space="preserve">OSTACC </v>
      </c>
      <c r="D211" s="28" t="str">
        <f>+_xlfn.XLOOKUP(carga[[#This Row],[PACIENTE]],BASE_PACIENTES_2026[PACIENTE],BASE_PACIENTES_2026[MÓDULO],0,0)</f>
        <v>REHAB. SIMPLE + CAI</v>
      </c>
      <c r="E211" s="45" t="s">
        <v>1069</v>
      </c>
      <c r="F211" s="71" t="s">
        <v>1153</v>
      </c>
      <c r="G211" s="71">
        <v>1</v>
      </c>
      <c r="H211" s="71" t="s">
        <v>1154</v>
      </c>
      <c r="I211" s="71" t="s">
        <v>1143</v>
      </c>
      <c r="J211" s="73">
        <v>0.44791666666666669</v>
      </c>
      <c r="K211" s="73" t="s">
        <v>1155</v>
      </c>
      <c r="L211" s="71" t="str">
        <f>+carga[[#This Row],[dia]]</f>
        <v>Jueves</v>
      </c>
      <c r="M211" s="75">
        <f>+carga[[#This Row],[hora]]</f>
        <v>0.44791666666666669</v>
      </c>
      <c r="N211" s="74"/>
      <c r="O211" s="87"/>
      <c r="P211" s="71"/>
      <c r="Q211" s="71"/>
      <c r="R211" s="71"/>
      <c r="S211" s="71"/>
      <c r="T211" s="71"/>
      <c r="U211" s="71" t="str">
        <f>+MID(carga[[#This Row],[CUIL]],4,8)</f>
        <v>53733070</v>
      </c>
    </row>
    <row r="212" spans="1:21" ht="15.6" x14ac:dyDescent="0.3">
      <c r="A212" s="71" t="s">
        <v>1015</v>
      </c>
      <c r="B212" s="28" t="str">
        <f>+_xlfn.XLOOKUP(carga[[#This Row],[PACIENTE]],BASE_PACIENTES_2026[PACIENTE],BASE_PACIENTES_2026[CUIL],0,0)</f>
        <v>27 59043855 9</v>
      </c>
      <c r="C212" s="28" t="str">
        <f>+_xlfn.XLOOKUP(carga[[#This Row],[PACIENTE]],BASE_PACIENTES_2026[PACIENTE],BASE_PACIENTES_2026[O. SOCIAL],0,0)</f>
        <v>OSSOELSAC</v>
      </c>
      <c r="D212" s="28" t="str">
        <f>+_xlfn.XLOOKUP(carga[[#This Row],[PACIENTE]],BASE_PACIENTES_2026[PACIENTE],BASE_PACIENTES_2026[MÓDULO],0,0)</f>
        <v>REHAB.INTENSIVO + CAI</v>
      </c>
      <c r="E212" s="45" t="s">
        <v>1069</v>
      </c>
      <c r="F212" s="71" t="s">
        <v>1121</v>
      </c>
      <c r="G212" s="71">
        <v>1</v>
      </c>
      <c r="H212" s="71" t="s">
        <v>1127</v>
      </c>
      <c r="I212" s="71" t="s">
        <v>1141</v>
      </c>
      <c r="J212" s="73">
        <v>0.51041666666666663</v>
      </c>
      <c r="K212" s="73" t="s">
        <v>1137</v>
      </c>
      <c r="L212" s="71" t="str">
        <f>+carga[[#This Row],[dia]]</f>
        <v>Miercoles</v>
      </c>
      <c r="M212" s="75">
        <f>+carga[[#This Row],[hora]]</f>
        <v>0.51041666666666663</v>
      </c>
      <c r="N212" s="74"/>
      <c r="O212" s="87"/>
      <c r="P212" s="89" t="s">
        <v>1084</v>
      </c>
      <c r="Q212" s="71"/>
      <c r="R212" s="71"/>
      <c r="S212" s="71"/>
      <c r="T212" s="71"/>
      <c r="U212" s="71" t="str">
        <f>+MID(carga[[#This Row],[CUIL]],4,8)</f>
        <v>59043855</v>
      </c>
    </row>
    <row r="213" spans="1:21" ht="14.4" x14ac:dyDescent="0.3">
      <c r="A213" s="71" t="s">
        <v>107</v>
      </c>
      <c r="B213" s="28" t="str">
        <f>+_xlfn.XLOOKUP(carga[[#This Row],[PACIENTE]],BASE_PACIENTES_2026[PACIENTE],BASE_PACIENTES_2026[CUIL],0,0)</f>
        <v>20 49404543 6</v>
      </c>
      <c r="C213" s="28" t="str">
        <f>+_xlfn.XLOOKUP(carga[[#This Row],[PACIENTE]],BASE_PACIENTES_2026[PACIENTE],BASE_PACIENTES_2026[O. SOCIAL],0,0)</f>
        <v>OSUTHGRA</v>
      </c>
      <c r="D213" s="28" t="str">
        <f>+_xlfn.XLOOKUP(carga[[#This Row],[PACIENTE]],BASE_PACIENTES_2026[PACIENTE],BASE_PACIENTES_2026[MÓDULO],0,0)</f>
        <v>REHAB.SIMPLE</v>
      </c>
      <c r="E213" s="45" t="s">
        <v>22</v>
      </c>
      <c r="F213" s="71" t="s">
        <v>1121</v>
      </c>
      <c r="G213" s="71">
        <v>1</v>
      </c>
      <c r="H213" s="71" t="s">
        <v>1145</v>
      </c>
      <c r="I213" s="71" t="s">
        <v>1143</v>
      </c>
      <c r="J213" s="73">
        <v>0.76041666666666663</v>
      </c>
      <c r="K213" s="73" t="s">
        <v>1137</v>
      </c>
      <c r="L213" s="71" t="str">
        <f>+carga[[#This Row],[dia]]</f>
        <v>Jueves</v>
      </c>
      <c r="M213" s="75">
        <f>+carga[[#This Row],[hora]]</f>
        <v>0.76041666666666663</v>
      </c>
      <c r="N213" s="74"/>
      <c r="O213" s="87"/>
      <c r="P213" s="71"/>
      <c r="Q213" s="71"/>
      <c r="R213" s="71"/>
      <c r="S213" s="71"/>
      <c r="T213" s="71"/>
      <c r="U213" s="71" t="str">
        <f>+MID(carga[[#This Row],[CUIL]],4,8)</f>
        <v>49404543</v>
      </c>
    </row>
    <row r="214" spans="1:21" ht="14.4" x14ac:dyDescent="0.3">
      <c r="A214" s="71" t="s">
        <v>104</v>
      </c>
      <c r="B214" s="28" t="str">
        <f>+_xlfn.XLOOKUP(carga[[#This Row],[PACIENTE]],BASE_PACIENTES_2026[PACIENTE],BASE_PACIENTES_2026[CUIL],0,0)</f>
        <v>20 56538779 1</v>
      </c>
      <c r="C214" s="28" t="str">
        <f>+_xlfn.XLOOKUP(carga[[#This Row],[PACIENTE]],BASE_PACIENTES_2026[PACIENTE],BASE_PACIENTES_2026[O. SOCIAL],0,0)</f>
        <v>OSUTHGRA</v>
      </c>
      <c r="D214" s="28" t="str">
        <f>+_xlfn.XLOOKUP(carga[[#This Row],[PACIENTE]],BASE_PACIENTES_2026[PACIENTE],BASE_PACIENTES_2026[MÓDULO],0,0)</f>
        <v>REHAB.INTENSIVO + CAI</v>
      </c>
      <c r="E214" s="45" t="s">
        <v>22</v>
      </c>
      <c r="F214" s="71" t="s">
        <v>1121</v>
      </c>
      <c r="G214" s="71">
        <v>1</v>
      </c>
      <c r="H214" s="71" t="s">
        <v>1145</v>
      </c>
      <c r="I214" s="71" t="s">
        <v>1143</v>
      </c>
      <c r="J214" s="73">
        <v>0.79166666666666663</v>
      </c>
      <c r="K214" s="73" t="s">
        <v>1137</v>
      </c>
      <c r="L214" s="71" t="str">
        <f>+carga[[#This Row],[dia]]</f>
        <v>Jueves</v>
      </c>
      <c r="M214" s="75">
        <f>+carga[[#This Row],[hora]]</f>
        <v>0.79166666666666663</v>
      </c>
      <c r="N214" s="74"/>
      <c r="O214" s="87"/>
      <c r="P214" s="71"/>
      <c r="Q214" s="71"/>
      <c r="R214" s="71"/>
      <c r="S214" s="71"/>
      <c r="T214" s="71"/>
      <c r="U214" s="71" t="str">
        <f>+MID(carga[[#This Row],[CUIL]],4,8)</f>
        <v>56538779</v>
      </c>
    </row>
    <row r="215" spans="1:21" ht="14.4" x14ac:dyDescent="0.3">
      <c r="A215" s="71" t="s">
        <v>1077</v>
      </c>
      <c r="B215" s="28">
        <f>+_xlfn.XLOOKUP(carga[[#This Row],[PACIENTE]],BASE_PACIENTES_2026[PACIENTE],BASE_PACIENTES_2026[CUIL],0,0)</f>
        <v>0</v>
      </c>
      <c r="C215" s="28" t="str">
        <f>+_xlfn.XLOOKUP(carga[[#This Row],[PACIENTE]],BASE_PACIENTES_2026[PACIENTE],BASE_PACIENTES_2026[O. SOCIAL],0,0)</f>
        <v>IOSFA</v>
      </c>
      <c r="D215" s="28">
        <f>+_xlfn.XLOOKUP(carga[[#This Row],[PACIENTE]],BASE_PACIENTES_2026[PACIENTE],BASE_PACIENTES_2026[MÓDULO],0,0)</f>
        <v>0</v>
      </c>
      <c r="E215" s="45" t="s">
        <v>22</v>
      </c>
      <c r="F215" s="71" t="s">
        <v>1131</v>
      </c>
      <c r="G215" s="71">
        <v>1</v>
      </c>
      <c r="H215" s="71" t="s">
        <v>1160</v>
      </c>
      <c r="I215" s="71" t="s">
        <v>1123</v>
      </c>
      <c r="J215" s="73">
        <v>0.44791666666666669</v>
      </c>
      <c r="K215" s="73" t="s">
        <v>1181</v>
      </c>
      <c r="L215" s="71" t="str">
        <f>+carga[[#This Row],[dia]]</f>
        <v>Lunes</v>
      </c>
      <c r="M215" s="75">
        <f>+carga[[#This Row],[hora]]</f>
        <v>0.44791666666666669</v>
      </c>
      <c r="N215" s="74" t="s">
        <v>1135</v>
      </c>
      <c r="O215" s="87"/>
      <c r="P215" s="71"/>
      <c r="Q215" s="71"/>
      <c r="R215" s="71"/>
      <c r="S215" s="71"/>
      <c r="T215" s="71"/>
      <c r="U215" s="71" t="str">
        <f>+MID(carga[[#This Row],[CUIL]],4,8)</f>
        <v/>
      </c>
    </row>
    <row r="216" spans="1:21" ht="14.4" x14ac:dyDescent="0.3">
      <c r="A216" s="71" t="s">
        <v>770</v>
      </c>
      <c r="B216" s="28" t="str">
        <f>+_xlfn.XLOOKUP(carga[[#This Row],[PACIENTE]],BASE_PACIENTES_2026[PACIENTE],BASE_PACIENTES_2026[CUIL],0,0)</f>
        <v>20 54777987 9</v>
      </c>
      <c r="C216" s="28" t="str">
        <f>+_xlfn.XLOOKUP(carga[[#This Row],[PACIENTE]],BASE_PACIENTES_2026[PACIENTE],BASE_PACIENTES_2026[O. SOCIAL],0,0)</f>
        <v xml:space="preserve">OSPEJ </v>
      </c>
      <c r="D216" s="28" t="str">
        <f>+_xlfn.XLOOKUP(carga[[#This Row],[PACIENTE]],BASE_PACIENTES_2026[PACIENTE],BASE_PACIENTES_2026[MÓDULO],0,0)</f>
        <v>REHAB.INTENSIVO + CAI</v>
      </c>
      <c r="E216" s="45" t="s">
        <v>11</v>
      </c>
      <c r="F216" s="71" t="s">
        <v>1121</v>
      </c>
      <c r="G216" s="71">
        <v>1</v>
      </c>
      <c r="H216" s="71" t="s">
        <v>1159</v>
      </c>
      <c r="I216" s="71" t="s">
        <v>1123</v>
      </c>
      <c r="J216" s="73">
        <v>0.39583333333333331</v>
      </c>
      <c r="K216" s="73" t="s">
        <v>1124</v>
      </c>
      <c r="L216" s="71" t="str">
        <f>+carga[[#This Row],[dia]]</f>
        <v>Lunes</v>
      </c>
      <c r="M216" s="75">
        <f>+carga[[#This Row],[hora]]</f>
        <v>0.39583333333333331</v>
      </c>
      <c r="N216" s="74"/>
      <c r="O216" s="87"/>
      <c r="P216" s="71"/>
      <c r="Q216" s="71"/>
      <c r="R216" s="71"/>
      <c r="S216" s="71"/>
      <c r="T216" s="71"/>
      <c r="U216" s="71" t="str">
        <f>+MID(carga[[#This Row],[CUIL]],4,8)</f>
        <v>54777987</v>
      </c>
    </row>
    <row r="217" spans="1:21" ht="14.4" x14ac:dyDescent="0.3">
      <c r="A217" s="71" t="s">
        <v>626</v>
      </c>
      <c r="B217" s="28" t="str">
        <f>+_xlfn.XLOOKUP(carga[[#This Row],[PACIENTE]],BASE_PACIENTES_2026[PACIENTE],BASE_PACIENTES_2026[CUIL],0,0)</f>
        <v>20 54014807 5</v>
      </c>
      <c r="C217" s="28" t="str">
        <f>+_xlfn.XLOOKUP(carga[[#This Row],[PACIENTE]],BASE_PACIENTES_2026[PACIENTE],BASE_PACIENTES_2026[O. SOCIAL],0,0)</f>
        <v xml:space="preserve">OSPEJ </v>
      </c>
      <c r="D217" s="66" t="str">
        <f>+_xlfn.XLOOKUP(carga[[#This Row],[PACIENTE]],BASE_PACIENTES_2026[PACIENTE],BASE_PACIENTES_2026[MÓDULO],0,0)</f>
        <v>REHAB.INTENSIVO + CAI</v>
      </c>
      <c r="E217" s="66" t="s">
        <v>11</v>
      </c>
      <c r="F217" s="71" t="s">
        <v>1121</v>
      </c>
      <c r="G217" s="71">
        <v>1</v>
      </c>
      <c r="H217" s="71" t="s">
        <v>1159</v>
      </c>
      <c r="I217" s="71" t="s">
        <v>1123</v>
      </c>
      <c r="J217" s="73">
        <v>0.39583333333333331</v>
      </c>
      <c r="K217" s="73" t="s">
        <v>1124</v>
      </c>
      <c r="L217" s="71" t="str">
        <f>+carga[[#This Row],[dia]]</f>
        <v>Lunes</v>
      </c>
      <c r="M217" s="75">
        <f>+carga[[#This Row],[hora]]</f>
        <v>0.39583333333333331</v>
      </c>
      <c r="N217" s="74"/>
      <c r="O217" s="87"/>
      <c r="P217" s="71"/>
      <c r="Q217" s="71"/>
      <c r="R217" s="71"/>
      <c r="S217" s="71"/>
      <c r="T217" s="71"/>
      <c r="U217" s="71" t="str">
        <f>+MID(carga[[#This Row],[CUIL]],4,8)</f>
        <v>54014807</v>
      </c>
    </row>
    <row r="218" spans="1:21" ht="14.4" x14ac:dyDescent="0.3">
      <c r="A218" s="71" t="s">
        <v>584</v>
      </c>
      <c r="B218" s="28" t="str">
        <f>+_xlfn.XLOOKUP(carga[[#This Row],[PACIENTE]],BASE_PACIENTES_2026[PACIENTE],BASE_PACIENTES_2026[CUIL],0,0)</f>
        <v>27 54759395 8</v>
      </c>
      <c r="C218" s="28" t="str">
        <f>+_xlfn.XLOOKUP(carga[[#This Row],[PACIENTE]],BASE_PACIENTES_2026[PACIENTE],BASE_PACIENTES_2026[O. SOCIAL],0,0)</f>
        <v xml:space="preserve">OSPEJ </v>
      </c>
      <c r="D218" s="66" t="str">
        <f>+_xlfn.XLOOKUP(carga[[#This Row],[PACIENTE]],BASE_PACIENTES_2026[PACIENTE],BASE_PACIENTES_2026[MÓDULO],0,0)</f>
        <v>REHAB.INTENSIVO</v>
      </c>
      <c r="E218" s="66" t="s">
        <v>11</v>
      </c>
      <c r="F218" s="71" t="s">
        <v>1121</v>
      </c>
      <c r="G218" s="71">
        <v>1</v>
      </c>
      <c r="H218" s="71" t="s">
        <v>1159</v>
      </c>
      <c r="I218" s="71" t="s">
        <v>1123</v>
      </c>
      <c r="J218" s="73">
        <v>0.44791666666666669</v>
      </c>
      <c r="K218" s="73" t="s">
        <v>1124</v>
      </c>
      <c r="L218" s="71" t="str">
        <f>+carga[[#This Row],[dia]]</f>
        <v>Lunes</v>
      </c>
      <c r="M218" s="75">
        <f>+carga[[#This Row],[hora]]</f>
        <v>0.44791666666666669</v>
      </c>
      <c r="N218" s="74"/>
      <c r="O218" s="87"/>
      <c r="P218" s="71"/>
      <c r="Q218" s="71"/>
      <c r="R218" s="71"/>
      <c r="S218" s="71"/>
      <c r="T218" s="71"/>
      <c r="U218" s="71" t="str">
        <f>+MID(carga[[#This Row],[CUIL]],4,8)</f>
        <v>54759395</v>
      </c>
    </row>
    <row r="219" spans="1:21" ht="14.4" x14ac:dyDescent="0.3">
      <c r="A219" s="71" t="s">
        <v>764</v>
      </c>
      <c r="B219" s="28" t="str">
        <f>+_xlfn.XLOOKUP(carga[[#This Row],[PACIENTE]],BASE_PACIENTES_2026[PACIENTE],BASE_PACIENTES_2026[CUIL],0,0)</f>
        <v>27 55286647 4</v>
      </c>
      <c r="C219" s="28" t="str">
        <f>+_xlfn.XLOOKUP(carga[[#This Row],[PACIENTE]],BASE_PACIENTES_2026[PACIENTE],BASE_PACIENTES_2026[O. SOCIAL],0,0)</f>
        <v xml:space="preserve">OSPEJ </v>
      </c>
      <c r="D219" s="28" t="str">
        <f>+_xlfn.XLOOKUP(carga[[#This Row],[PACIENTE]],BASE_PACIENTES_2026[PACIENTE],BASE_PACIENTES_2026[MÓDULO],0,0)</f>
        <v>REHAB.INTENSIVO</v>
      </c>
      <c r="E219" s="45" t="s">
        <v>11</v>
      </c>
      <c r="F219" s="71" t="s">
        <v>1121</v>
      </c>
      <c r="G219" s="71">
        <v>1</v>
      </c>
      <c r="H219" s="71" t="s">
        <v>1159</v>
      </c>
      <c r="I219" s="71" t="s">
        <v>1123</v>
      </c>
      <c r="J219" s="73">
        <v>0.44791666666666669</v>
      </c>
      <c r="K219" s="73" t="s">
        <v>1124</v>
      </c>
      <c r="L219" s="71" t="str">
        <f>+carga[[#This Row],[dia]]</f>
        <v>Lunes</v>
      </c>
      <c r="M219" s="75">
        <f>+carga[[#This Row],[hora]]</f>
        <v>0.44791666666666669</v>
      </c>
      <c r="N219" s="74"/>
      <c r="O219" s="87"/>
      <c r="P219" s="71"/>
      <c r="Q219" s="71"/>
      <c r="R219" s="71"/>
      <c r="S219" s="71"/>
      <c r="T219" s="71"/>
      <c r="U219" s="71" t="str">
        <f>+MID(carga[[#This Row],[CUIL]],4,8)</f>
        <v>55286647</v>
      </c>
    </row>
    <row r="220" spans="1:21" ht="14.4" x14ac:dyDescent="0.3">
      <c r="A220" s="71" t="s">
        <v>86</v>
      </c>
      <c r="B220" s="28" t="str">
        <f>+_xlfn.XLOOKUP(carga[[#This Row],[PACIENTE]],BASE_PACIENTES_2026[PACIENTE],BASE_PACIENTES_2026[CUIL],0,0)</f>
        <v>20 59043837 6</v>
      </c>
      <c r="C220" s="28" t="str">
        <f>+_xlfn.XLOOKUP(carga[[#This Row],[PACIENTE]],BASE_PACIENTES_2026[PACIENTE],BASE_PACIENTES_2026[O. SOCIAL],0,0)</f>
        <v>OSUTHGRA</v>
      </c>
      <c r="D220" s="28" t="str">
        <f>+_xlfn.XLOOKUP(carga[[#This Row],[PACIENTE]],BASE_PACIENTES_2026[PACIENTE],BASE_PACIENTES_2026[MÓDULO],0,0)</f>
        <v>REHAB.INTENSIVO + CAI</v>
      </c>
      <c r="E220" s="45" t="s">
        <v>11</v>
      </c>
      <c r="F220" s="71" t="s">
        <v>1121</v>
      </c>
      <c r="G220" s="71">
        <v>1</v>
      </c>
      <c r="H220" s="71" t="s">
        <v>1159</v>
      </c>
      <c r="I220" s="71" t="s">
        <v>1123</v>
      </c>
      <c r="J220" s="73">
        <v>0.47916666666666669</v>
      </c>
      <c r="K220" s="73" t="s">
        <v>1124</v>
      </c>
      <c r="L220" s="71" t="str">
        <f>+carga[[#This Row],[dia]]</f>
        <v>Lunes</v>
      </c>
      <c r="M220" s="75">
        <f>+carga[[#This Row],[hora]]</f>
        <v>0.47916666666666669</v>
      </c>
      <c r="N220" s="74"/>
      <c r="O220" s="87"/>
      <c r="P220" s="71"/>
      <c r="Q220" s="71"/>
      <c r="R220" s="71"/>
      <c r="S220" s="71"/>
      <c r="T220" s="71"/>
      <c r="U220" s="71" t="str">
        <f>+MID(carga[[#This Row],[CUIL]],4,8)</f>
        <v>59043837</v>
      </c>
    </row>
    <row r="221" spans="1:21" ht="14.4" x14ac:dyDescent="0.3">
      <c r="A221" s="71" t="s">
        <v>517</v>
      </c>
      <c r="B221" s="28" t="str">
        <f>+_xlfn.XLOOKUP(carga[[#This Row],[PACIENTE]],BASE_PACIENTES_2026[PACIENTE],BASE_PACIENTES_2026[CUIL],0,0)</f>
        <v>20 58678888 5</v>
      </c>
      <c r="C221" s="28" t="str">
        <f>+_xlfn.XLOOKUP(carga[[#This Row],[PACIENTE]],BASE_PACIENTES_2026[PACIENTE],BASE_PACIENTES_2026[O. SOCIAL],0,0)</f>
        <v xml:space="preserve">OSTACC </v>
      </c>
      <c r="D221" s="66" t="str">
        <f>+_xlfn.XLOOKUP(carga[[#This Row],[PACIENTE]],BASE_PACIENTES_2026[PACIENTE],BASE_PACIENTES_2026[MÓDULO],0,0)</f>
        <v>REHAB.INTENSIVO + CAI</v>
      </c>
      <c r="E221" s="66" t="s">
        <v>11</v>
      </c>
      <c r="F221" s="71" t="s">
        <v>1121</v>
      </c>
      <c r="G221" s="71">
        <v>1</v>
      </c>
      <c r="H221" s="71" t="s">
        <v>1159</v>
      </c>
      <c r="I221" s="71" t="s">
        <v>1123</v>
      </c>
      <c r="J221" s="73">
        <v>0.51041666666666663</v>
      </c>
      <c r="K221" s="73" t="s">
        <v>1124</v>
      </c>
      <c r="L221" s="71" t="str">
        <f>+carga[[#This Row],[dia]]</f>
        <v>Lunes</v>
      </c>
      <c r="M221" s="75">
        <f>+carga[[#This Row],[hora]]</f>
        <v>0.51041666666666663</v>
      </c>
      <c r="N221" s="74"/>
      <c r="O221" s="87"/>
      <c r="P221" s="71"/>
      <c r="Q221" s="71"/>
      <c r="R221" s="71"/>
      <c r="S221" s="71"/>
      <c r="T221" s="71"/>
      <c r="U221" s="71" t="str">
        <f>+MID(carga[[#This Row],[CUIL]],4,8)</f>
        <v>58678888</v>
      </c>
    </row>
    <row r="222" spans="1:21" ht="14.4" x14ac:dyDescent="0.3">
      <c r="A222" s="71" t="s">
        <v>1077</v>
      </c>
      <c r="B222" s="28">
        <f>+_xlfn.XLOOKUP(carga[[#This Row],[PACIENTE]],BASE_PACIENTES_2026[PACIENTE],BASE_PACIENTES_2026[CUIL],0,0)</f>
        <v>0</v>
      </c>
      <c r="C222" s="28" t="str">
        <f>+_xlfn.XLOOKUP(carga[[#This Row],[PACIENTE]],BASE_PACIENTES_2026[PACIENTE],BASE_PACIENTES_2026[O. SOCIAL],0,0)</f>
        <v>IOSFA</v>
      </c>
      <c r="D222" s="66">
        <f>+_xlfn.XLOOKUP(carga[[#This Row],[PACIENTE]],BASE_PACIENTES_2026[PACIENTE],BASE_PACIENTES_2026[MÓDULO],0,0)</f>
        <v>0</v>
      </c>
      <c r="E222" s="66" t="s">
        <v>22</v>
      </c>
      <c r="F222" s="71" t="s">
        <v>1182</v>
      </c>
      <c r="G222" s="71">
        <v>1</v>
      </c>
      <c r="H222" s="72" t="s">
        <v>1183</v>
      </c>
      <c r="I222" s="71" t="s">
        <v>1141</v>
      </c>
      <c r="J222" s="73">
        <v>0.64583333333333337</v>
      </c>
      <c r="K222" s="73" t="s">
        <v>1144</v>
      </c>
      <c r="L222" s="71" t="str">
        <f>+carga[[#This Row],[dia]]</f>
        <v>Miercoles</v>
      </c>
      <c r="M222" s="75">
        <f>+carga[[#This Row],[hora]]</f>
        <v>0.64583333333333337</v>
      </c>
      <c r="N222" s="74" t="s">
        <v>1135</v>
      </c>
      <c r="O222" s="87"/>
      <c r="P222" s="71"/>
      <c r="Q222" s="71"/>
      <c r="R222" s="71"/>
      <c r="S222" s="71"/>
      <c r="T222" s="71"/>
      <c r="U222" s="71" t="str">
        <f>+MID(carga[[#This Row],[CUIL]],4,8)</f>
        <v/>
      </c>
    </row>
    <row r="223" spans="1:21" ht="14.4" x14ac:dyDescent="0.3">
      <c r="A223" s="71" t="s">
        <v>241</v>
      </c>
      <c r="B223" s="28" t="str">
        <f>+_xlfn.XLOOKUP(carga[[#This Row],[PACIENTE]],BASE_PACIENTES_2026[PACIENTE],BASE_PACIENTES_2026[CUIL],0,0)</f>
        <v>20 55287145 7</v>
      </c>
      <c r="C223" s="28" t="str">
        <f>+_xlfn.XLOOKUP(carga[[#This Row],[PACIENTE]],BASE_PACIENTES_2026[PACIENTE],BASE_PACIENTES_2026[O. SOCIAL],0,0)</f>
        <v>OSSOELSAC</v>
      </c>
      <c r="D223" s="28" t="str">
        <f>+_xlfn.XLOOKUP(carga[[#This Row],[PACIENTE]],BASE_PACIENTES_2026[PACIENTE],BASE_PACIENTES_2026[MÓDULO],0,0)</f>
        <v>REHAB. SIMPLE + CAI</v>
      </c>
      <c r="E223" s="45" t="s">
        <v>11</v>
      </c>
      <c r="F223" s="71" t="s">
        <v>1121</v>
      </c>
      <c r="G223" s="71">
        <v>1</v>
      </c>
      <c r="H223" s="72" t="s">
        <v>1139</v>
      </c>
      <c r="I223" s="71" t="s">
        <v>1118</v>
      </c>
      <c r="J223" s="73">
        <v>0.33333333333333331</v>
      </c>
      <c r="K223" s="73" t="s">
        <v>1119</v>
      </c>
      <c r="L223" s="71" t="str">
        <f>+carga[[#This Row],[dia]]</f>
        <v>Martes</v>
      </c>
      <c r="M223" s="75">
        <f>+carga[[#This Row],[hora]]</f>
        <v>0.33333333333333331</v>
      </c>
      <c r="N223" s="74"/>
      <c r="O223" s="87"/>
      <c r="P223" s="71"/>
      <c r="Q223" s="71"/>
      <c r="R223" s="71"/>
      <c r="S223" s="71"/>
      <c r="T223" s="71"/>
      <c r="U223" s="71" t="str">
        <f>+MID(carga[[#This Row],[CUIL]],4,8)</f>
        <v>55287145</v>
      </c>
    </row>
    <row r="224" spans="1:21" ht="14.4" x14ac:dyDescent="0.3">
      <c r="A224" s="71" t="s">
        <v>590</v>
      </c>
      <c r="B224" s="28" t="str">
        <f>+_xlfn.XLOOKUP(carga[[#This Row],[PACIENTE]],BASE_PACIENTES_2026[PACIENTE],BASE_PACIENTES_2026[CUIL],0,0)</f>
        <v>20 56746912 4</v>
      </c>
      <c r="C224" s="28" t="str">
        <f>+_xlfn.XLOOKUP(carga[[#This Row],[PACIENTE]],BASE_PACIENTES_2026[PACIENTE],BASE_PACIENTES_2026[O. SOCIAL],0,0)</f>
        <v xml:space="preserve">OSPEJ </v>
      </c>
      <c r="D224" s="66" t="str">
        <f>+_xlfn.XLOOKUP(carga[[#This Row],[PACIENTE]],BASE_PACIENTES_2026[PACIENTE],BASE_PACIENTES_2026[MÓDULO],0,0)</f>
        <v>REHAB.INTENSIVO + CAI</v>
      </c>
      <c r="E224" s="66" t="s">
        <v>11</v>
      </c>
      <c r="F224" s="71" t="s">
        <v>1121</v>
      </c>
      <c r="G224" s="71">
        <v>1</v>
      </c>
      <c r="H224" s="71" t="s">
        <v>1159</v>
      </c>
      <c r="I224" s="71" t="s">
        <v>1118</v>
      </c>
      <c r="J224" s="73">
        <v>0.36458333333333331</v>
      </c>
      <c r="K224" s="73" t="s">
        <v>1124</v>
      </c>
      <c r="L224" s="71" t="str">
        <f>+carga[[#This Row],[dia]]</f>
        <v>Martes</v>
      </c>
      <c r="M224" s="75">
        <f>+carga[[#This Row],[hora]]</f>
        <v>0.36458333333333331</v>
      </c>
      <c r="N224" s="74"/>
      <c r="O224" s="87"/>
      <c r="P224" s="71"/>
      <c r="Q224" s="71"/>
      <c r="R224" s="71"/>
      <c r="S224" s="71"/>
      <c r="T224" s="71"/>
      <c r="U224" s="71" t="str">
        <f>+MID(carga[[#This Row],[CUIL]],4,8)</f>
        <v>56746912</v>
      </c>
    </row>
    <row r="225" spans="1:21" ht="14.4" x14ac:dyDescent="0.3">
      <c r="A225" s="71" t="s">
        <v>1175</v>
      </c>
      <c r="B225" s="28">
        <f>+_xlfn.XLOOKUP(carga[[#This Row],[PACIENTE]],BASE_PACIENTES_2026[PACIENTE],BASE_PACIENTES_2026[CUIL],0,0)</f>
        <v>0</v>
      </c>
      <c r="C225" s="28">
        <f>+_xlfn.XLOOKUP(carga[[#This Row],[PACIENTE]],BASE_PACIENTES_2026[PACIENTE],BASE_PACIENTES_2026[O. SOCIAL],0,0)</f>
        <v>0</v>
      </c>
      <c r="D225" s="28">
        <f>+_xlfn.XLOOKUP(carga[[#This Row],[PACIENTE]],BASE_PACIENTES_2026[PACIENTE],BASE_PACIENTES_2026[MÓDULO],0,0)</f>
        <v>0</v>
      </c>
      <c r="E225" s="45" t="s">
        <v>22</v>
      </c>
      <c r="F225" s="71" t="s">
        <v>1164</v>
      </c>
      <c r="G225" s="71">
        <v>1</v>
      </c>
      <c r="H225" s="71" t="s">
        <v>1184</v>
      </c>
      <c r="I225" s="71" t="s">
        <v>1123</v>
      </c>
      <c r="J225" s="73">
        <v>0.64583333333333337</v>
      </c>
      <c r="K225" s="73" t="s">
        <v>1185</v>
      </c>
      <c r="L225" s="71"/>
      <c r="M225" s="75"/>
      <c r="N225" s="74"/>
      <c r="O225" s="87"/>
      <c r="P225" s="71"/>
      <c r="Q225" s="71"/>
      <c r="R225" s="71"/>
      <c r="S225" s="71"/>
      <c r="T225" s="71"/>
      <c r="U225" s="71" t="str">
        <f>+MID(carga[[#This Row],[CUIL]],4,8)</f>
        <v/>
      </c>
    </row>
    <row r="226" spans="1:21" ht="14.4" x14ac:dyDescent="0.3">
      <c r="A226" s="71" t="s">
        <v>617</v>
      </c>
      <c r="B226" s="28" t="str">
        <f>+_xlfn.XLOOKUP(carga[[#This Row],[PACIENTE]],BASE_PACIENTES_2026[PACIENTE],BASE_PACIENTES_2026[CUIL],0,0)</f>
        <v>27 55290863 0</v>
      </c>
      <c r="C226" s="28" t="str">
        <f>+_xlfn.XLOOKUP(carga[[#This Row],[PACIENTE]],BASE_PACIENTES_2026[PACIENTE],BASE_PACIENTES_2026[O. SOCIAL],0,0)</f>
        <v xml:space="preserve">OSPEJ </v>
      </c>
      <c r="D226" s="66" t="str">
        <f>+_xlfn.XLOOKUP(carga[[#This Row],[PACIENTE]],BASE_PACIENTES_2026[PACIENTE],BASE_PACIENTES_2026[MÓDULO],0,0)</f>
        <v>REHAB.INTENSIVO + CAI</v>
      </c>
      <c r="E226" s="66" t="s">
        <v>1069</v>
      </c>
      <c r="F226" s="71" t="s">
        <v>1121</v>
      </c>
      <c r="G226" s="71">
        <v>1</v>
      </c>
      <c r="H226" s="71" t="s">
        <v>1159</v>
      </c>
      <c r="I226" s="71" t="s">
        <v>1118</v>
      </c>
      <c r="J226" s="73">
        <v>0.36458333333333331</v>
      </c>
      <c r="K226" s="73" t="s">
        <v>1124</v>
      </c>
      <c r="L226" s="71" t="str">
        <f>+carga[[#This Row],[dia]]</f>
        <v>Martes</v>
      </c>
      <c r="M226" s="75">
        <f>+carga[[#This Row],[hora]]</f>
        <v>0.36458333333333331</v>
      </c>
      <c r="N226" s="74"/>
      <c r="O226" s="87"/>
      <c r="P226" s="71"/>
      <c r="Q226" s="71"/>
      <c r="R226" s="71"/>
      <c r="S226" s="71"/>
      <c r="T226" s="71"/>
      <c r="U226" s="71" t="str">
        <f>+MID(carga[[#This Row],[CUIL]],4,8)</f>
        <v>55290863</v>
      </c>
    </row>
    <row r="227" spans="1:21" ht="14.4" x14ac:dyDescent="0.3">
      <c r="A227" s="71" t="s">
        <v>1077</v>
      </c>
      <c r="B227" s="28">
        <f>+_xlfn.XLOOKUP(carga[[#This Row],[PACIENTE]],BASE_PACIENTES_2026[PACIENTE],BASE_PACIENTES_2026[CUIL],0,0)</f>
        <v>0</v>
      </c>
      <c r="C227" s="28" t="str">
        <f>+_xlfn.XLOOKUP(carga[[#This Row],[PACIENTE]],BASE_PACIENTES_2026[PACIENTE],BASE_PACIENTES_2026[O. SOCIAL],0,0)</f>
        <v>IOSFA</v>
      </c>
      <c r="D227" s="28">
        <f>+_xlfn.XLOOKUP(carga[[#This Row],[PACIENTE]],BASE_PACIENTES_2026[PACIENTE],BASE_PACIENTES_2026[MÓDULO],0,0)</f>
        <v>0</v>
      </c>
      <c r="E227" s="45" t="s">
        <v>22</v>
      </c>
      <c r="F227" s="71" t="s">
        <v>1186</v>
      </c>
      <c r="G227" s="71">
        <v>1</v>
      </c>
      <c r="H227" s="71" t="s">
        <v>1187</v>
      </c>
      <c r="I227" s="71" t="s">
        <v>1141</v>
      </c>
      <c r="J227" s="73">
        <v>0.67708333333333337</v>
      </c>
      <c r="K227" s="73" t="s">
        <v>1188</v>
      </c>
      <c r="L227" s="71" t="str">
        <f>+carga[[#This Row],[dia]]</f>
        <v>Miercoles</v>
      </c>
      <c r="M227" s="75">
        <f>+carga[[#This Row],[hora]]</f>
        <v>0.67708333333333337</v>
      </c>
      <c r="N227" s="74" t="s">
        <v>1135</v>
      </c>
      <c r="O227" s="87"/>
      <c r="P227" s="71"/>
      <c r="Q227" s="71"/>
      <c r="R227" s="71"/>
      <c r="S227" s="71"/>
      <c r="T227" s="71"/>
      <c r="U227" s="71" t="str">
        <f>+MID(carga[[#This Row],[CUIL]],4,8)</f>
        <v/>
      </c>
    </row>
    <row r="228" spans="1:21" ht="14.4" x14ac:dyDescent="0.3">
      <c r="A228" s="71" t="s">
        <v>80</v>
      </c>
      <c r="B228" s="28" t="str">
        <f>+_xlfn.XLOOKUP(carga[[#This Row],[PACIENTE]],BASE_PACIENTES_2026[PACIENTE],BASE_PACIENTES_2026[CUIL],0,0)</f>
        <v>20 56065972 6</v>
      </c>
      <c r="C228" s="28" t="str">
        <f>+_xlfn.XLOOKUP(carga[[#This Row],[PACIENTE]],BASE_PACIENTES_2026[PACIENTE],BASE_PACIENTES_2026[O. SOCIAL],0,0)</f>
        <v>OSUTHGRA</v>
      </c>
      <c r="D228" s="28" t="str">
        <f>+_xlfn.XLOOKUP(carga[[#This Row],[PACIENTE]],BASE_PACIENTES_2026[PACIENTE],BASE_PACIENTES_2026[MÓDULO],0,0)</f>
        <v>REHAB.INTENSIVO + CAI</v>
      </c>
      <c r="E228" s="45" t="s">
        <v>11</v>
      </c>
      <c r="F228" s="71" t="s">
        <v>1121</v>
      </c>
      <c r="G228" s="71">
        <v>1</v>
      </c>
      <c r="H228" s="71" t="s">
        <v>1159</v>
      </c>
      <c r="I228" s="71" t="s">
        <v>1118</v>
      </c>
      <c r="J228" s="73">
        <v>0.44791666666666669</v>
      </c>
      <c r="K228" s="73" t="s">
        <v>1124</v>
      </c>
      <c r="L228" s="71" t="str">
        <f>+carga[[#This Row],[dia]]</f>
        <v>Martes</v>
      </c>
      <c r="M228" s="75">
        <f>+carga[[#This Row],[hora]]</f>
        <v>0.44791666666666669</v>
      </c>
      <c r="N228" s="74"/>
      <c r="O228" s="87"/>
      <c r="P228" s="71"/>
      <c r="Q228" s="71"/>
      <c r="R228" s="71"/>
      <c r="S228" s="71"/>
      <c r="T228" s="71"/>
      <c r="U228" s="71" t="str">
        <f>+MID(carga[[#This Row],[CUIL]],4,8)</f>
        <v>56065972</v>
      </c>
    </row>
    <row r="229" spans="1:21" ht="14.4" x14ac:dyDescent="0.3">
      <c r="A229" s="71" t="s">
        <v>716</v>
      </c>
      <c r="B229" s="28" t="str">
        <f>+_xlfn.XLOOKUP(carga[[#This Row],[PACIENTE]],BASE_PACIENTES_2026[PACIENTE],BASE_PACIENTES_2026[CUIL],0,0)</f>
        <v>20 57354103 1</v>
      </c>
      <c r="C229" s="28" t="str">
        <f>+_xlfn.XLOOKUP(carga[[#This Row],[PACIENTE]],BASE_PACIENTES_2026[PACIENTE],BASE_PACIENTES_2026[O. SOCIAL],0,0)</f>
        <v xml:space="preserve">OSTACC </v>
      </c>
      <c r="D229" s="28" t="str">
        <f>+_xlfn.XLOOKUP(carga[[#This Row],[PACIENTE]],BASE_PACIENTES_2026[PACIENTE],BASE_PACIENTES_2026[MÓDULO],0,0)</f>
        <v>REHAB.INTENSIVO + CAI</v>
      </c>
      <c r="E229" s="45" t="s">
        <v>11</v>
      </c>
      <c r="F229" s="71" t="s">
        <v>1121</v>
      </c>
      <c r="G229" s="71">
        <v>1</v>
      </c>
      <c r="H229" s="71" t="s">
        <v>1122</v>
      </c>
      <c r="I229" s="71" t="s">
        <v>1133</v>
      </c>
      <c r="J229" s="73">
        <v>0.33333333333333331</v>
      </c>
      <c r="K229" s="73" t="s">
        <v>1119</v>
      </c>
      <c r="L229" s="71" t="str">
        <f>+carga[[#This Row],[dia]]</f>
        <v>Viernes</v>
      </c>
      <c r="M229" s="75">
        <f>+carga[[#This Row],[hora]]</f>
        <v>0.33333333333333331</v>
      </c>
      <c r="N229" s="74"/>
      <c r="O229" s="87"/>
      <c r="P229" s="71"/>
      <c r="Q229" s="71"/>
      <c r="R229" s="71"/>
      <c r="S229" s="71"/>
      <c r="T229" s="71"/>
      <c r="U229" s="71" t="str">
        <f>+MID(carga[[#This Row],[CUIL]],4,8)</f>
        <v>57354103</v>
      </c>
    </row>
    <row r="230" spans="1:21" ht="14.4" x14ac:dyDescent="0.3">
      <c r="A230" s="71" t="s">
        <v>19</v>
      </c>
      <c r="B230" s="28" t="str">
        <f>+_xlfn.XLOOKUP(carga[[#This Row],[PACIENTE]],BASE_PACIENTES_2026[PACIENTE],BASE_PACIENTES_2026[CUIL],0,0)</f>
        <v>20 58881951 6</v>
      </c>
      <c r="C230" s="28" t="str">
        <f>+_xlfn.XLOOKUP(carga[[#This Row],[PACIENTE]],BASE_PACIENTES_2026[PACIENTE],BASE_PACIENTES_2026[O. SOCIAL],0,0)</f>
        <v>IOSFA</v>
      </c>
      <c r="D230" s="28" t="str">
        <f>+_xlfn.XLOOKUP(carga[[#This Row],[PACIENTE]],BASE_PACIENTES_2026[PACIENTE],BASE_PACIENTES_2026[MÓDULO],0,0)</f>
        <v>REHAB. SIMPLE + CAI</v>
      </c>
      <c r="E230" s="45" t="s">
        <v>11</v>
      </c>
      <c r="F230" s="71" t="s">
        <v>1121</v>
      </c>
      <c r="G230" s="71">
        <v>1</v>
      </c>
      <c r="H230" s="71" t="s">
        <v>1163</v>
      </c>
      <c r="I230" s="71" t="s">
        <v>1123</v>
      </c>
      <c r="J230" s="73">
        <v>0.44791666666666669</v>
      </c>
      <c r="K230" s="73" t="s">
        <v>1126</v>
      </c>
      <c r="L230" s="71" t="str">
        <f>+carga[[#This Row],[dia]]</f>
        <v>Lunes</v>
      </c>
      <c r="M230" s="75">
        <f>+carga[[#This Row],[hora]]</f>
        <v>0.44791666666666669</v>
      </c>
      <c r="N230" s="74"/>
      <c r="O230" s="87"/>
      <c r="P230" s="71"/>
      <c r="Q230" s="71"/>
      <c r="R230" s="71"/>
      <c r="S230" s="71"/>
      <c r="T230" s="71"/>
      <c r="U230" s="71" t="str">
        <f>+MID(carga[[#This Row],[CUIL]],4,8)</f>
        <v>58881951</v>
      </c>
    </row>
    <row r="231" spans="1:21" ht="14.4" x14ac:dyDescent="0.3">
      <c r="A231" s="71" t="s">
        <v>611</v>
      </c>
      <c r="B231" s="28" t="str">
        <f>+_xlfn.XLOOKUP(carga[[#This Row],[PACIENTE]],BASE_PACIENTES_2026[PACIENTE],BASE_PACIENTES_2026[CUIL],0,0)</f>
        <v>27 57352613 4</v>
      </c>
      <c r="C231" s="28" t="str">
        <f>+_xlfn.XLOOKUP(carga[[#This Row],[PACIENTE]],BASE_PACIENTES_2026[PACIENTE],BASE_PACIENTES_2026[O. SOCIAL],0,0)</f>
        <v xml:space="preserve">OSPEJ </v>
      </c>
      <c r="D231" s="66" t="str">
        <f>+_xlfn.XLOOKUP(carga[[#This Row],[PACIENTE]],BASE_PACIENTES_2026[PACIENTE],BASE_PACIENTES_2026[MÓDULO],0,0)</f>
        <v>REHAB.INTENSIVO + CAI</v>
      </c>
      <c r="E231" s="66" t="s">
        <v>11</v>
      </c>
      <c r="F231" s="71" t="s">
        <v>1121</v>
      </c>
      <c r="G231" s="71">
        <v>1</v>
      </c>
      <c r="H231" s="71" t="s">
        <v>1159</v>
      </c>
      <c r="I231" s="71" t="s">
        <v>1141</v>
      </c>
      <c r="J231" s="73">
        <v>0.33333333333333331</v>
      </c>
      <c r="K231" s="73" t="s">
        <v>1124</v>
      </c>
      <c r="L231" s="71" t="str">
        <f>+carga[[#This Row],[dia]]</f>
        <v>Miercoles</v>
      </c>
      <c r="M231" s="75">
        <f>+carga[[#This Row],[hora]]</f>
        <v>0.33333333333333331</v>
      </c>
      <c r="N231" s="74"/>
      <c r="O231" s="87"/>
      <c r="P231" s="71"/>
      <c r="Q231" s="71"/>
      <c r="R231" s="71"/>
      <c r="S231" s="71"/>
      <c r="T231" s="71"/>
      <c r="U231" s="71" t="str">
        <f>+MID(carga[[#This Row],[CUIL]],4,8)</f>
        <v>57352613</v>
      </c>
    </row>
    <row r="232" spans="1:21" ht="14.4" x14ac:dyDescent="0.3">
      <c r="A232" s="71" t="s">
        <v>770</v>
      </c>
      <c r="B232" s="28" t="str">
        <f>+_xlfn.XLOOKUP(carga[[#This Row],[PACIENTE]],BASE_PACIENTES_2026[PACIENTE],BASE_PACIENTES_2026[CUIL],0,0)</f>
        <v>20 54777987 9</v>
      </c>
      <c r="C232" s="28" t="str">
        <f>+_xlfn.XLOOKUP(carga[[#This Row],[PACIENTE]],BASE_PACIENTES_2026[PACIENTE],BASE_PACIENTES_2026[O. SOCIAL],0,0)</f>
        <v xml:space="preserve">OSPEJ </v>
      </c>
      <c r="D232" s="28" t="str">
        <f>+_xlfn.XLOOKUP(carga[[#This Row],[PACIENTE]],BASE_PACIENTES_2026[PACIENTE],BASE_PACIENTES_2026[MÓDULO],0,0)</f>
        <v>REHAB.INTENSIVO + CAI</v>
      </c>
      <c r="E232" s="45" t="s">
        <v>11</v>
      </c>
      <c r="F232" s="71" t="s">
        <v>1121</v>
      </c>
      <c r="G232" s="71">
        <v>1</v>
      </c>
      <c r="H232" s="71" t="s">
        <v>1159</v>
      </c>
      <c r="I232" s="71" t="s">
        <v>1141</v>
      </c>
      <c r="J232" s="73">
        <v>0.36458333333333331</v>
      </c>
      <c r="K232" s="73" t="s">
        <v>1124</v>
      </c>
      <c r="L232" s="71" t="str">
        <f>+carga[[#This Row],[dia]]</f>
        <v>Miercoles</v>
      </c>
      <c r="M232" s="75">
        <f>+carga[[#This Row],[hora]]</f>
        <v>0.36458333333333331</v>
      </c>
      <c r="N232" s="74"/>
      <c r="O232" s="87"/>
      <c r="P232" s="71"/>
      <c r="Q232" s="71"/>
      <c r="R232" s="71"/>
      <c r="S232" s="71"/>
      <c r="T232" s="71"/>
      <c r="U232" s="71" t="str">
        <f>+MID(carga[[#This Row],[CUIL]],4,8)</f>
        <v>54777987</v>
      </c>
    </row>
    <row r="233" spans="1:21" ht="14.4" x14ac:dyDescent="0.3">
      <c r="A233" s="71" t="s">
        <v>382</v>
      </c>
      <c r="B233" s="28" t="str">
        <f>+_xlfn.XLOOKUP(carga[[#This Row],[PACIENTE]],BASE_PACIENTES_2026[PACIENTE],BASE_PACIENTES_2026[CUIL],0,0)</f>
        <v>20 53734429 7</v>
      </c>
      <c r="C233" s="28" t="str">
        <f>+_xlfn.XLOOKUP(carga[[#This Row],[PACIENTE]],BASE_PACIENTES_2026[PACIENTE],BASE_PACIENTES_2026[O. SOCIAL],0,0)</f>
        <v>OSPE</v>
      </c>
      <c r="D233" s="28" t="str">
        <f>+_xlfn.XLOOKUP(carga[[#This Row],[PACIENTE]],BASE_PACIENTES_2026[PACIENTE],BASE_PACIENTES_2026[MÓDULO],0,0)</f>
        <v>REHAB.INTENSIVO + CAI</v>
      </c>
      <c r="E233" s="45" t="s">
        <v>11</v>
      </c>
      <c r="F233" s="71" t="s">
        <v>1121</v>
      </c>
      <c r="G233" s="71">
        <v>1</v>
      </c>
      <c r="H233" s="71" t="s">
        <v>1159</v>
      </c>
      <c r="I233" s="71" t="s">
        <v>1141</v>
      </c>
      <c r="J233" s="73">
        <v>0.36458333333333331</v>
      </c>
      <c r="K233" s="73" t="s">
        <v>1124</v>
      </c>
      <c r="L233" s="71" t="str">
        <f>+carga[[#This Row],[dia]]</f>
        <v>Miercoles</v>
      </c>
      <c r="M233" s="75">
        <f>+carga[[#This Row],[hora]]</f>
        <v>0.36458333333333331</v>
      </c>
      <c r="N233" s="74"/>
      <c r="O233" s="87"/>
      <c r="P233" s="71"/>
      <c r="Q233" s="71"/>
      <c r="R233" s="71"/>
      <c r="S233" s="71"/>
      <c r="T233" s="71"/>
      <c r="U233" s="71" t="str">
        <f>+MID(carga[[#This Row],[CUIL]],4,8)</f>
        <v>53734429</v>
      </c>
    </row>
    <row r="234" spans="1:21" ht="14.4" x14ac:dyDescent="0.3">
      <c r="A234" s="71" t="s">
        <v>538</v>
      </c>
      <c r="B234" s="28" t="str">
        <f>+_xlfn.XLOOKUP(carga[[#This Row],[PACIENTE]],BASE_PACIENTES_2026[PACIENTE],BASE_PACIENTES_2026[CUIL],0,0)</f>
        <v>20 57354004 3</v>
      </c>
      <c r="C234" s="28" t="str">
        <f>+_xlfn.XLOOKUP(carga[[#This Row],[PACIENTE]],BASE_PACIENTES_2026[PACIENTE],BASE_PACIENTES_2026[O. SOCIAL],0,0)</f>
        <v xml:space="preserve">OSTACC </v>
      </c>
      <c r="D234" s="66" t="str">
        <f>+_xlfn.XLOOKUP(carga[[#This Row],[PACIENTE]],BASE_PACIENTES_2026[PACIENTE],BASE_PACIENTES_2026[MÓDULO],0,0)</f>
        <v>REHAB.INTENSIVO + CAI</v>
      </c>
      <c r="E234" s="66" t="s">
        <v>11</v>
      </c>
      <c r="F234" s="71" t="s">
        <v>1121</v>
      </c>
      <c r="G234" s="71">
        <v>1</v>
      </c>
      <c r="H234" s="71" t="s">
        <v>1159</v>
      </c>
      <c r="I234" s="71" t="s">
        <v>1141</v>
      </c>
      <c r="J234" s="73">
        <v>0.39583333333333331</v>
      </c>
      <c r="K234" s="73" t="s">
        <v>1124</v>
      </c>
      <c r="L234" s="71" t="str">
        <f>+carga[[#This Row],[dia]]</f>
        <v>Miercoles</v>
      </c>
      <c r="M234" s="75">
        <f>+carga[[#This Row],[hora]]</f>
        <v>0.39583333333333331</v>
      </c>
      <c r="N234" s="74"/>
      <c r="O234" s="87"/>
      <c r="P234" s="71"/>
      <c r="Q234" s="71"/>
      <c r="R234" s="71"/>
      <c r="S234" s="71"/>
      <c r="T234" s="71"/>
      <c r="U234" s="71" t="str">
        <f>+MID(carga[[#This Row],[CUIL]],4,8)</f>
        <v>57354004</v>
      </c>
    </row>
    <row r="235" spans="1:21" ht="14.4" x14ac:dyDescent="0.3">
      <c r="A235" s="71" t="s">
        <v>541</v>
      </c>
      <c r="B235" s="28" t="str">
        <f>+_xlfn.XLOOKUP(carga[[#This Row],[PACIENTE]],BASE_PACIENTES_2026[PACIENTE],BASE_PACIENTES_2026[CUIL],0,0)</f>
        <v>20 57354005 1</v>
      </c>
      <c r="C235" s="28" t="str">
        <f>+_xlfn.XLOOKUP(carga[[#This Row],[PACIENTE]],BASE_PACIENTES_2026[PACIENTE],BASE_PACIENTES_2026[O. SOCIAL],0,0)</f>
        <v xml:space="preserve">OSTACC </v>
      </c>
      <c r="D235" s="66" t="str">
        <f>+_xlfn.XLOOKUP(carga[[#This Row],[PACIENTE]],BASE_PACIENTES_2026[PACIENTE],BASE_PACIENTES_2026[MÓDULO],0,0)</f>
        <v>REHAB.INTENSIVO + CAI</v>
      </c>
      <c r="E235" s="66" t="s">
        <v>11</v>
      </c>
      <c r="F235" s="71" t="s">
        <v>1121</v>
      </c>
      <c r="G235" s="71">
        <v>1</v>
      </c>
      <c r="H235" s="71" t="s">
        <v>1159</v>
      </c>
      <c r="I235" s="71" t="s">
        <v>1141</v>
      </c>
      <c r="J235" s="73">
        <v>0.44791666666666669</v>
      </c>
      <c r="K235" s="73" t="s">
        <v>1124</v>
      </c>
      <c r="L235" s="71" t="str">
        <f>+carga[[#This Row],[dia]]</f>
        <v>Miercoles</v>
      </c>
      <c r="M235" s="75">
        <f>+carga[[#This Row],[hora]]</f>
        <v>0.44791666666666669</v>
      </c>
      <c r="N235" s="74"/>
      <c r="O235" s="87"/>
      <c r="P235" s="71"/>
      <c r="Q235" s="71"/>
      <c r="R235" s="71"/>
      <c r="S235" s="71"/>
      <c r="T235" s="71"/>
      <c r="U235" s="71" t="str">
        <f>+MID(carga[[#This Row],[CUIL]],4,8)</f>
        <v>57354005</v>
      </c>
    </row>
    <row r="236" spans="1:21" ht="14.4" x14ac:dyDescent="0.3">
      <c r="A236" s="71" t="s">
        <v>584</v>
      </c>
      <c r="B236" s="28" t="str">
        <f>+_xlfn.XLOOKUP(carga[[#This Row],[PACIENTE]],BASE_PACIENTES_2026[PACIENTE],BASE_PACIENTES_2026[CUIL],0,0)</f>
        <v>27 54759395 8</v>
      </c>
      <c r="C236" s="28" t="str">
        <f>+_xlfn.XLOOKUP(carga[[#This Row],[PACIENTE]],BASE_PACIENTES_2026[PACIENTE],BASE_PACIENTES_2026[O. SOCIAL],0,0)</f>
        <v xml:space="preserve">OSPEJ </v>
      </c>
      <c r="D236" s="66" t="str">
        <f>+_xlfn.XLOOKUP(carga[[#This Row],[PACIENTE]],BASE_PACIENTES_2026[PACIENTE],BASE_PACIENTES_2026[MÓDULO],0,0)</f>
        <v>REHAB.INTENSIVO</v>
      </c>
      <c r="E236" s="66" t="s">
        <v>11</v>
      </c>
      <c r="F236" s="71" t="s">
        <v>1121</v>
      </c>
      <c r="G236" s="71">
        <v>1</v>
      </c>
      <c r="H236" s="71" t="s">
        <v>1159</v>
      </c>
      <c r="I236" s="71" t="s">
        <v>1141</v>
      </c>
      <c r="J236" s="73">
        <v>0.44791666666666669</v>
      </c>
      <c r="K236" s="73" t="s">
        <v>1124</v>
      </c>
      <c r="L236" s="71" t="str">
        <f>+carga[[#This Row],[dia]]</f>
        <v>Miercoles</v>
      </c>
      <c r="M236" s="75">
        <f>+carga[[#This Row],[hora]]</f>
        <v>0.44791666666666669</v>
      </c>
      <c r="N236" s="74"/>
      <c r="O236" s="87"/>
      <c r="P236" s="71"/>
      <c r="Q236" s="71"/>
      <c r="R236" s="71"/>
      <c r="S236" s="71"/>
      <c r="T236" s="71"/>
      <c r="U236" s="71" t="str">
        <f>+MID(carga[[#This Row],[CUIL]],4,8)</f>
        <v>54759395</v>
      </c>
    </row>
    <row r="237" spans="1:21" ht="14.4" x14ac:dyDescent="0.3">
      <c r="A237" s="71" t="s">
        <v>86</v>
      </c>
      <c r="B237" s="28" t="str">
        <f>+_xlfn.XLOOKUP(carga[[#This Row],[PACIENTE]],BASE_PACIENTES_2026[PACIENTE],BASE_PACIENTES_2026[CUIL],0,0)</f>
        <v>20 59043837 6</v>
      </c>
      <c r="C237" s="28" t="str">
        <f>+_xlfn.XLOOKUP(carga[[#This Row],[PACIENTE]],BASE_PACIENTES_2026[PACIENTE],BASE_PACIENTES_2026[O. SOCIAL],0,0)</f>
        <v>OSUTHGRA</v>
      </c>
      <c r="D237" s="28" t="str">
        <f>+_xlfn.XLOOKUP(carga[[#This Row],[PACIENTE]],BASE_PACIENTES_2026[PACIENTE],BASE_PACIENTES_2026[MÓDULO],0,0)</f>
        <v>REHAB.INTENSIVO + CAI</v>
      </c>
      <c r="E237" s="45" t="s">
        <v>11</v>
      </c>
      <c r="F237" s="71" t="s">
        <v>1121</v>
      </c>
      <c r="G237" s="71">
        <v>1</v>
      </c>
      <c r="H237" s="71" t="s">
        <v>1159</v>
      </c>
      <c r="I237" s="71" t="s">
        <v>1141</v>
      </c>
      <c r="J237" s="73">
        <v>0.47916666666666669</v>
      </c>
      <c r="K237" s="73" t="s">
        <v>1124</v>
      </c>
      <c r="L237" s="71" t="str">
        <f>+carga[[#This Row],[dia]]</f>
        <v>Miercoles</v>
      </c>
      <c r="M237" s="75">
        <f>+carga[[#This Row],[hora]]</f>
        <v>0.47916666666666669</v>
      </c>
      <c r="N237" s="74"/>
      <c r="O237" s="87"/>
      <c r="P237" s="71"/>
      <c r="Q237" s="71"/>
      <c r="R237" s="71"/>
      <c r="S237" s="71"/>
      <c r="T237" s="71"/>
      <c r="U237" s="71" t="str">
        <f>+MID(carga[[#This Row],[CUIL]],4,8)</f>
        <v>59043837</v>
      </c>
    </row>
    <row r="238" spans="1:21" ht="14.4" x14ac:dyDescent="0.3">
      <c r="A238" s="71" t="s">
        <v>517</v>
      </c>
      <c r="B238" s="28" t="str">
        <f>+_xlfn.XLOOKUP(carga[[#This Row],[PACIENTE]],BASE_PACIENTES_2026[PACIENTE],BASE_PACIENTES_2026[CUIL],0,0)</f>
        <v>20 58678888 5</v>
      </c>
      <c r="C238" s="28" t="str">
        <f>+_xlfn.XLOOKUP(carga[[#This Row],[PACIENTE]],BASE_PACIENTES_2026[PACIENTE],BASE_PACIENTES_2026[O. SOCIAL],0,0)</f>
        <v xml:space="preserve">OSTACC </v>
      </c>
      <c r="D238" s="66" t="str">
        <f>+_xlfn.XLOOKUP(carga[[#This Row],[PACIENTE]],BASE_PACIENTES_2026[PACIENTE],BASE_PACIENTES_2026[MÓDULO],0,0)</f>
        <v>REHAB.INTENSIVO + CAI</v>
      </c>
      <c r="E238" s="66" t="s">
        <v>11</v>
      </c>
      <c r="F238" s="71" t="s">
        <v>1121</v>
      </c>
      <c r="G238" s="71">
        <v>1</v>
      </c>
      <c r="H238" s="71" t="s">
        <v>1159</v>
      </c>
      <c r="I238" s="71" t="s">
        <v>1141</v>
      </c>
      <c r="J238" s="73">
        <v>0.51041666666666663</v>
      </c>
      <c r="K238" s="73" t="s">
        <v>1124</v>
      </c>
      <c r="L238" s="71" t="str">
        <f>+carga[[#This Row],[dia]]</f>
        <v>Miercoles</v>
      </c>
      <c r="M238" s="75">
        <f>+carga[[#This Row],[hora]]</f>
        <v>0.51041666666666663</v>
      </c>
      <c r="N238" s="74"/>
      <c r="O238" s="87"/>
      <c r="P238" s="71"/>
      <c r="Q238" s="71"/>
      <c r="R238" s="71"/>
      <c r="S238" s="71"/>
      <c r="T238" s="71"/>
      <c r="U238" s="71" t="str">
        <f>+MID(carga[[#This Row],[CUIL]],4,8)</f>
        <v>58678888</v>
      </c>
    </row>
    <row r="239" spans="1:21" ht="14.4" x14ac:dyDescent="0.3">
      <c r="A239" s="71" t="s">
        <v>273</v>
      </c>
      <c r="B239" s="28" t="str">
        <f>+_xlfn.XLOOKUP(carga[[#This Row],[PACIENTE]],BASE_PACIENTES_2026[PACIENTE],BASE_PACIENTES_2026[CUIL],0,0)</f>
        <v>20 46884311 1</v>
      </c>
      <c r="C239" s="28" t="str">
        <f>+_xlfn.XLOOKUP(carga[[#This Row],[PACIENTE]],BASE_PACIENTES_2026[PACIENTE],BASE_PACIENTES_2026[O. SOCIAL],0,0)</f>
        <v>OSTPCPHYARA (PASTELEROS)</v>
      </c>
      <c r="D239" s="66" t="str">
        <f>+_xlfn.XLOOKUP(carga[[#This Row],[PACIENTE]],BASE_PACIENTES_2026[PACIENTE],BASE_PACIENTES_2026[MÓDULO],0,0)</f>
        <v>REHAB.INTENSIVO</v>
      </c>
      <c r="E239" s="66" t="s">
        <v>22</v>
      </c>
      <c r="F239" s="71" t="s">
        <v>1153</v>
      </c>
      <c r="G239" s="71">
        <v>1</v>
      </c>
      <c r="H239" s="71" t="s">
        <v>1189</v>
      </c>
      <c r="I239" s="71" t="s">
        <v>1143</v>
      </c>
      <c r="J239" s="73">
        <v>0.64583333333333337</v>
      </c>
      <c r="K239" s="73" t="s">
        <v>1155</v>
      </c>
      <c r="L239" s="71" t="str">
        <f>+carga[[#This Row],[dia]]</f>
        <v>Jueves</v>
      </c>
      <c r="M239" s="75">
        <f>+carga[[#This Row],[hora]]</f>
        <v>0.64583333333333337</v>
      </c>
      <c r="N239" s="74"/>
      <c r="O239" s="87"/>
      <c r="P239" s="71"/>
      <c r="Q239" s="71"/>
      <c r="R239" s="71"/>
      <c r="S239" s="71"/>
      <c r="T239" s="71"/>
      <c r="U239" s="71" t="str">
        <f>+MID(carga[[#This Row],[CUIL]],4,8)</f>
        <v>46884311</v>
      </c>
    </row>
    <row r="240" spans="1:21" ht="14.4" x14ac:dyDescent="0.3">
      <c r="A240" s="71" t="s">
        <v>611</v>
      </c>
      <c r="B240" s="28" t="str">
        <f>+_xlfn.XLOOKUP(carga[[#This Row],[PACIENTE]],BASE_PACIENTES_2026[PACIENTE],BASE_PACIENTES_2026[CUIL],0,0)</f>
        <v>27 57352613 4</v>
      </c>
      <c r="C240" s="28" t="str">
        <f>+_xlfn.XLOOKUP(carga[[#This Row],[PACIENTE]],BASE_PACIENTES_2026[PACIENTE],BASE_PACIENTES_2026[O. SOCIAL],0,0)</f>
        <v xml:space="preserve">OSPEJ </v>
      </c>
      <c r="D240" s="66" t="str">
        <f>+_xlfn.XLOOKUP(carga[[#This Row],[PACIENTE]],BASE_PACIENTES_2026[PACIENTE],BASE_PACIENTES_2026[MÓDULO],0,0)</f>
        <v>REHAB.INTENSIVO + CAI</v>
      </c>
      <c r="E240" s="66" t="s">
        <v>11</v>
      </c>
      <c r="F240" s="71" t="s">
        <v>1121</v>
      </c>
      <c r="G240" s="71">
        <v>1</v>
      </c>
      <c r="H240" s="71" t="s">
        <v>1127</v>
      </c>
      <c r="I240" s="71" t="s">
        <v>1133</v>
      </c>
      <c r="J240" s="73">
        <v>0.33333333333333331</v>
      </c>
      <c r="K240" s="73" t="s">
        <v>1137</v>
      </c>
      <c r="L240" s="71" t="str">
        <f>+carga[[#This Row],[dia]]</f>
        <v>Viernes</v>
      </c>
      <c r="M240" s="75">
        <f>+carga[[#This Row],[hora]]</f>
        <v>0.33333333333333331</v>
      </c>
      <c r="N240" s="74"/>
      <c r="O240" s="87"/>
      <c r="P240" s="71"/>
      <c r="Q240" s="71"/>
      <c r="R240" s="71"/>
      <c r="S240" s="71"/>
      <c r="T240" s="71"/>
      <c r="U240" s="71" t="str">
        <f>+MID(carga[[#This Row],[CUIL]],4,8)</f>
        <v>57352613</v>
      </c>
    </row>
    <row r="241" spans="1:21" ht="14.4" x14ac:dyDescent="0.3">
      <c r="A241" s="71" t="s">
        <v>241</v>
      </c>
      <c r="B241" s="28" t="str">
        <f>+_xlfn.XLOOKUP(carga[[#This Row],[PACIENTE]],BASE_PACIENTES_2026[PACIENTE],BASE_PACIENTES_2026[CUIL],0,0)</f>
        <v>20 55287145 7</v>
      </c>
      <c r="C241" s="28" t="str">
        <f>+_xlfn.XLOOKUP(carga[[#This Row],[PACIENTE]],BASE_PACIENTES_2026[PACIENTE],BASE_PACIENTES_2026[O. SOCIAL],0,0)</f>
        <v>OSSOELSAC</v>
      </c>
      <c r="D241" s="28" t="str">
        <f>+_xlfn.XLOOKUP(carga[[#This Row],[PACIENTE]],BASE_PACIENTES_2026[PACIENTE],BASE_PACIENTES_2026[MÓDULO],0,0)</f>
        <v>REHAB. SIMPLE + CAI</v>
      </c>
      <c r="E241" s="45" t="s">
        <v>11</v>
      </c>
      <c r="F241" s="71" t="s">
        <v>1121</v>
      </c>
      <c r="G241" s="71">
        <v>1</v>
      </c>
      <c r="H241" s="71" t="s">
        <v>1159</v>
      </c>
      <c r="I241" s="71" t="s">
        <v>1133</v>
      </c>
      <c r="J241" s="73">
        <v>0.36458333333333331</v>
      </c>
      <c r="K241" s="73" t="s">
        <v>1124</v>
      </c>
      <c r="L241" s="71" t="str">
        <f>+carga[[#This Row],[dia]]</f>
        <v>Viernes</v>
      </c>
      <c r="M241" s="75">
        <f>+carga[[#This Row],[hora]]</f>
        <v>0.36458333333333331</v>
      </c>
      <c r="N241" s="74"/>
      <c r="O241" s="87"/>
      <c r="P241" s="71"/>
      <c r="Q241" s="71"/>
      <c r="R241" s="71"/>
      <c r="S241" s="71"/>
      <c r="T241" s="71"/>
      <c r="U241" s="71" t="str">
        <f>+MID(carga[[#This Row],[CUIL]],4,8)</f>
        <v>55287145</v>
      </c>
    </row>
    <row r="242" spans="1:21" ht="14.4" x14ac:dyDescent="0.3">
      <c r="A242" s="71" t="s">
        <v>382</v>
      </c>
      <c r="B242" s="28" t="str">
        <f>+_xlfn.XLOOKUP(carga[[#This Row],[PACIENTE]],BASE_PACIENTES_2026[PACIENTE],BASE_PACIENTES_2026[CUIL],0,0)</f>
        <v>20 53734429 7</v>
      </c>
      <c r="C242" s="28" t="str">
        <f>+_xlfn.XLOOKUP(carga[[#This Row],[PACIENTE]],BASE_PACIENTES_2026[PACIENTE],BASE_PACIENTES_2026[O. SOCIAL],0,0)</f>
        <v>OSPE</v>
      </c>
      <c r="D242" s="28" t="str">
        <f>+_xlfn.XLOOKUP(carga[[#This Row],[PACIENTE]],BASE_PACIENTES_2026[PACIENTE],BASE_PACIENTES_2026[MÓDULO],0,0)</f>
        <v>REHAB.INTENSIVO + CAI</v>
      </c>
      <c r="E242" s="45" t="s">
        <v>11</v>
      </c>
      <c r="F242" s="71" t="s">
        <v>1121</v>
      </c>
      <c r="G242" s="71">
        <v>1</v>
      </c>
      <c r="H242" s="71" t="s">
        <v>1159</v>
      </c>
      <c r="I242" s="71" t="s">
        <v>1133</v>
      </c>
      <c r="J242" s="73">
        <v>0.36458333333333331</v>
      </c>
      <c r="K242" s="73" t="s">
        <v>1124</v>
      </c>
      <c r="L242" s="71" t="str">
        <f>+carga[[#This Row],[dia]]</f>
        <v>Viernes</v>
      </c>
      <c r="M242" s="75">
        <f>+carga[[#This Row],[hora]]</f>
        <v>0.36458333333333331</v>
      </c>
      <c r="N242" s="74"/>
      <c r="O242" s="87"/>
      <c r="P242" s="71"/>
      <c r="Q242" s="71"/>
      <c r="R242" s="71"/>
      <c r="S242" s="71"/>
      <c r="T242" s="71"/>
      <c r="U242" s="71" t="str">
        <f>+MID(carga[[#This Row],[CUIL]],4,8)</f>
        <v>53734429</v>
      </c>
    </row>
    <row r="243" spans="1:21" ht="14.4" x14ac:dyDescent="0.3">
      <c r="A243" s="71" t="s">
        <v>538</v>
      </c>
      <c r="B243" s="28" t="str">
        <f>+_xlfn.XLOOKUP(carga[[#This Row],[PACIENTE]],BASE_PACIENTES_2026[PACIENTE],BASE_PACIENTES_2026[CUIL],0,0)</f>
        <v>20 57354004 3</v>
      </c>
      <c r="C243" s="28" t="str">
        <f>+_xlfn.XLOOKUP(carga[[#This Row],[PACIENTE]],BASE_PACIENTES_2026[PACIENTE],BASE_PACIENTES_2026[O. SOCIAL],0,0)</f>
        <v xml:space="preserve">OSTACC </v>
      </c>
      <c r="D243" s="66" t="str">
        <f>+_xlfn.XLOOKUP(carga[[#This Row],[PACIENTE]],BASE_PACIENTES_2026[PACIENTE],BASE_PACIENTES_2026[MÓDULO],0,0)</f>
        <v>REHAB.INTENSIVO + CAI</v>
      </c>
      <c r="E243" s="66" t="s">
        <v>11</v>
      </c>
      <c r="F243" s="71" t="s">
        <v>1121</v>
      </c>
      <c r="G243" s="71">
        <v>1</v>
      </c>
      <c r="H243" s="71" t="s">
        <v>1159</v>
      </c>
      <c r="I243" s="71" t="s">
        <v>1133</v>
      </c>
      <c r="J243" s="73">
        <v>0.39583333333333331</v>
      </c>
      <c r="K243" s="73" t="s">
        <v>1124</v>
      </c>
      <c r="L243" s="71" t="str">
        <f>+carga[[#This Row],[dia]]</f>
        <v>Viernes</v>
      </c>
      <c r="M243" s="75">
        <f>+carga[[#This Row],[hora]]</f>
        <v>0.39583333333333331</v>
      </c>
      <c r="N243" s="74"/>
      <c r="O243" s="87"/>
      <c r="P243" s="71"/>
      <c r="Q243" s="71"/>
      <c r="R243" s="71"/>
      <c r="S243" s="71"/>
      <c r="T243" s="71"/>
      <c r="U243" s="71" t="str">
        <f>+MID(carga[[#This Row],[CUIL]],4,8)</f>
        <v>57354004</v>
      </c>
    </row>
    <row r="244" spans="1:21" ht="14.4" x14ac:dyDescent="0.3">
      <c r="A244" s="71" t="s">
        <v>541</v>
      </c>
      <c r="B244" s="28" t="str">
        <f>+_xlfn.XLOOKUP(carga[[#This Row],[PACIENTE]],BASE_PACIENTES_2026[PACIENTE],BASE_PACIENTES_2026[CUIL],0,0)</f>
        <v>20 57354005 1</v>
      </c>
      <c r="C244" s="28" t="str">
        <f>+_xlfn.XLOOKUP(carga[[#This Row],[PACIENTE]],BASE_PACIENTES_2026[PACIENTE],BASE_PACIENTES_2026[O. SOCIAL],0,0)</f>
        <v xml:space="preserve">OSTACC </v>
      </c>
      <c r="D244" s="66" t="str">
        <f>+_xlfn.XLOOKUP(carga[[#This Row],[PACIENTE]],BASE_PACIENTES_2026[PACIENTE],BASE_PACIENTES_2026[MÓDULO],0,0)</f>
        <v>REHAB.INTENSIVO + CAI</v>
      </c>
      <c r="E244" s="66" t="s">
        <v>11</v>
      </c>
      <c r="F244" s="71" t="s">
        <v>1121</v>
      </c>
      <c r="G244" s="71">
        <v>1</v>
      </c>
      <c r="H244" s="71" t="s">
        <v>1159</v>
      </c>
      <c r="I244" s="71" t="s">
        <v>1133</v>
      </c>
      <c r="J244" s="73">
        <v>0.44791666666666669</v>
      </c>
      <c r="K244" s="73" t="s">
        <v>1124</v>
      </c>
      <c r="L244" s="71" t="str">
        <f>+carga[[#This Row],[dia]]</f>
        <v>Viernes</v>
      </c>
      <c r="M244" s="75">
        <f>+carga[[#This Row],[hora]]</f>
        <v>0.44791666666666669</v>
      </c>
      <c r="N244" s="74"/>
      <c r="O244" s="87"/>
      <c r="P244" s="71"/>
      <c r="Q244" s="71"/>
      <c r="R244" s="71"/>
      <c r="S244" s="71"/>
      <c r="T244" s="71"/>
      <c r="U244" s="71" t="str">
        <f>+MID(carga[[#This Row],[CUIL]],4,8)</f>
        <v>57354005</v>
      </c>
    </row>
    <row r="245" spans="1:21" ht="14.4" x14ac:dyDescent="0.3">
      <c r="A245" s="71" t="s">
        <v>19</v>
      </c>
      <c r="B245" s="28" t="str">
        <f>+_xlfn.XLOOKUP(carga[[#This Row],[PACIENTE]],BASE_PACIENTES_2026[PACIENTE],BASE_PACIENTES_2026[CUIL],0,0)</f>
        <v>20 58881951 6</v>
      </c>
      <c r="C245" s="28" t="str">
        <f>+_xlfn.XLOOKUP(carga[[#This Row],[PACIENTE]],BASE_PACIENTES_2026[PACIENTE],BASE_PACIENTES_2026[O. SOCIAL],0,0)</f>
        <v>IOSFA</v>
      </c>
      <c r="D245" s="28" t="str">
        <f>+_xlfn.XLOOKUP(carga[[#This Row],[PACIENTE]],BASE_PACIENTES_2026[PACIENTE],BASE_PACIENTES_2026[MÓDULO],0,0)</f>
        <v>REHAB. SIMPLE + CAI</v>
      </c>
      <c r="E245" s="45" t="s">
        <v>11</v>
      </c>
      <c r="F245" s="71" t="s">
        <v>1121</v>
      </c>
      <c r="G245" s="71">
        <v>1</v>
      </c>
      <c r="H245" s="71" t="s">
        <v>1145</v>
      </c>
      <c r="I245" s="71" t="s">
        <v>1143</v>
      </c>
      <c r="J245" s="73">
        <v>0.44791666666666669</v>
      </c>
      <c r="K245" s="73" t="s">
        <v>1128</v>
      </c>
      <c r="L245" s="71" t="str">
        <f>+carga[[#This Row],[dia]]</f>
        <v>Jueves</v>
      </c>
      <c r="M245" s="75">
        <f>+carga[[#This Row],[hora]]</f>
        <v>0.44791666666666669</v>
      </c>
      <c r="N245" s="74"/>
      <c r="O245" s="87"/>
      <c r="P245" s="71" t="s">
        <v>1084</v>
      </c>
      <c r="Q245" s="71"/>
      <c r="R245" s="71"/>
      <c r="S245" s="71"/>
      <c r="T245" s="71"/>
      <c r="U245" s="71" t="str">
        <f>+MID(carga[[#This Row],[CUIL]],4,8)</f>
        <v>58881951</v>
      </c>
    </row>
    <row r="246" spans="1:21" ht="14.4" x14ac:dyDescent="0.3">
      <c r="A246" s="71" t="s">
        <v>871</v>
      </c>
      <c r="B246" s="28" t="str">
        <f>+_xlfn.XLOOKUP(carga[[#This Row],[PACIENTE]],BASE_PACIENTES_2026[PACIENTE],BASE_PACIENTES_2026[CUIL],0,0)</f>
        <v>20 54472193 4</v>
      </c>
      <c r="C246" s="28" t="str">
        <f>+_xlfn.XLOOKUP(carga[[#This Row],[PACIENTE]],BASE_PACIENTES_2026[PACIENTE],BASE_PACIENTES_2026[O. SOCIAL],0,0)</f>
        <v>OSPECOR</v>
      </c>
      <c r="D246" s="66" t="str">
        <f>+_xlfn.XLOOKUP(carga[[#This Row],[PACIENTE]],BASE_PACIENTES_2026[PACIENTE],BASE_PACIENTES_2026[MÓDULO],0,0)</f>
        <v>REHAB. SIMPLE + CAI</v>
      </c>
      <c r="E246" s="66" t="s">
        <v>22</v>
      </c>
      <c r="F246" s="71" t="s">
        <v>1121</v>
      </c>
      <c r="G246" s="71">
        <v>1</v>
      </c>
      <c r="H246" s="71" t="s">
        <v>1138</v>
      </c>
      <c r="I246" s="71" t="s">
        <v>1118</v>
      </c>
      <c r="J246" s="73">
        <v>0.58333333333333337</v>
      </c>
      <c r="K246" s="73" t="s">
        <v>1128</v>
      </c>
      <c r="L246" s="71" t="str">
        <f>+carga[[#This Row],[dia]]</f>
        <v>Martes</v>
      </c>
      <c r="M246" s="75">
        <f>+carga[[#This Row],[hora]]</f>
        <v>0.58333333333333337</v>
      </c>
      <c r="N246" s="74"/>
      <c r="O246" s="87"/>
      <c r="P246" s="71"/>
      <c r="Q246" s="71"/>
      <c r="R246" s="71"/>
      <c r="S246" s="71"/>
      <c r="T246" s="71"/>
      <c r="U246" s="71" t="str">
        <f>+MID(carga[[#This Row],[CUIL]],4,8)</f>
        <v>54472193</v>
      </c>
    </row>
    <row r="247" spans="1:21" ht="14.4" x14ac:dyDescent="0.3">
      <c r="A247" s="71" t="s">
        <v>216</v>
      </c>
      <c r="B247" s="28" t="str">
        <f>+_xlfn.XLOOKUP(carga[[#This Row],[PACIENTE]],BASE_PACIENTES_2026[PACIENTE],BASE_PACIENTES_2026[CUIL],0,0)</f>
        <v>23 53262044 9</v>
      </c>
      <c r="C247" s="28" t="str">
        <f>+_xlfn.XLOOKUP(carga[[#This Row],[PACIENTE]],BASE_PACIENTES_2026[PACIENTE],BASE_PACIENTES_2026[O. SOCIAL],0,0)</f>
        <v>OSSACRA</v>
      </c>
      <c r="D247" s="28" t="str">
        <f>+_xlfn.XLOOKUP(carga[[#This Row],[PACIENTE]],BASE_PACIENTES_2026[PACIENTE],BASE_PACIENTES_2026[MÓDULO],0,0)</f>
        <v>REHAB. SIMPLE + CAI</v>
      </c>
      <c r="E247" s="45" t="s">
        <v>22</v>
      </c>
      <c r="F247" s="71" t="s">
        <v>1121</v>
      </c>
      <c r="G247" s="71">
        <v>1</v>
      </c>
      <c r="H247" s="71" t="s">
        <v>1129</v>
      </c>
      <c r="I247" s="71" t="s">
        <v>1118</v>
      </c>
      <c r="J247" s="73">
        <v>0.61458333333333337</v>
      </c>
      <c r="K247" s="73" t="s">
        <v>1152</v>
      </c>
      <c r="L247" s="71" t="str">
        <f>+carga[[#This Row],[dia]]</f>
        <v>Martes</v>
      </c>
      <c r="M247" s="75">
        <f>+carga[[#This Row],[hora]]</f>
        <v>0.61458333333333337</v>
      </c>
      <c r="N247" s="74"/>
      <c r="O247" s="87"/>
      <c r="P247" s="71"/>
      <c r="Q247" s="71"/>
      <c r="R247" s="71"/>
      <c r="S247" s="71"/>
      <c r="T247" s="71"/>
      <c r="U247" s="71" t="str">
        <f>+MID(carga[[#This Row],[CUIL]],4,8)</f>
        <v>53262044</v>
      </c>
    </row>
    <row r="248" spans="1:21" ht="14.4" x14ac:dyDescent="0.3">
      <c r="A248" s="71" t="s">
        <v>222</v>
      </c>
      <c r="B248" s="28" t="str">
        <f>+_xlfn.XLOOKUP(carga[[#This Row],[PACIENTE]],BASE_PACIENTES_2026[PACIENTE],BASE_PACIENTES_2026[CUIL],0,0)</f>
        <v>20 47663005 4</v>
      </c>
      <c r="C248" s="28" t="str">
        <f>+_xlfn.XLOOKUP(carga[[#This Row],[PACIENTE]],BASE_PACIENTES_2026[PACIENTE],BASE_PACIENTES_2026[O. SOCIAL],0,0)</f>
        <v>OSSACRA</v>
      </c>
      <c r="D248" s="28" t="str">
        <f>+_xlfn.XLOOKUP(carga[[#This Row],[PACIENTE]],BASE_PACIENTES_2026[PACIENTE],BASE_PACIENTES_2026[MÓDULO],0,0)</f>
        <v>REHAB. SIMPLE + CAI</v>
      </c>
      <c r="E248" s="45" t="s">
        <v>22</v>
      </c>
      <c r="F248" s="71" t="s">
        <v>1121</v>
      </c>
      <c r="G248" s="71">
        <v>1</v>
      </c>
      <c r="H248" s="71" t="s">
        <v>1138</v>
      </c>
      <c r="I248" s="71" t="s">
        <v>1118</v>
      </c>
      <c r="J248" s="73">
        <v>0.64583333333333337</v>
      </c>
      <c r="K248" s="73" t="s">
        <v>1128</v>
      </c>
      <c r="L248" s="71" t="str">
        <f>+carga[[#This Row],[dia]]</f>
        <v>Martes</v>
      </c>
      <c r="M248" s="75">
        <f>+carga[[#This Row],[hora]]</f>
        <v>0.64583333333333337</v>
      </c>
      <c r="N248" s="74"/>
      <c r="O248" s="87"/>
      <c r="P248" s="71"/>
      <c r="Q248" s="71"/>
      <c r="R248" s="71"/>
      <c r="S248" s="71"/>
      <c r="T248" s="71"/>
      <c r="U248" s="71" t="str">
        <f>+MID(carga[[#This Row],[CUIL]],4,8)</f>
        <v>47663005</v>
      </c>
    </row>
    <row r="249" spans="1:21" ht="14.4" x14ac:dyDescent="0.3">
      <c r="A249" s="71" t="s">
        <v>62</v>
      </c>
      <c r="B249" s="28" t="str">
        <f>+_xlfn.XLOOKUP(carga[[#This Row],[PACIENTE]],BASE_PACIENTES_2026[PACIENTE],BASE_PACIENTES_2026[CUIL],0,0)</f>
        <v>27 56035740 6</v>
      </c>
      <c r="C249" s="28" t="str">
        <f>+_xlfn.XLOOKUP(carga[[#This Row],[PACIENTE]],BASE_PACIENTES_2026[PACIENTE],BASE_PACIENTES_2026[O. SOCIAL],0,0)</f>
        <v>IOSFA</v>
      </c>
      <c r="D249" s="28" t="str">
        <f>+_xlfn.XLOOKUP(carga[[#This Row],[PACIENTE]],BASE_PACIENTES_2026[PACIENTE],BASE_PACIENTES_2026[MÓDULO],0,0)</f>
        <v>REHAB. SIMPLE + CAI</v>
      </c>
      <c r="E249" s="45" t="s">
        <v>22</v>
      </c>
      <c r="F249" s="71" t="s">
        <v>1121</v>
      </c>
      <c r="G249" s="71">
        <v>1</v>
      </c>
      <c r="H249" s="71" t="s">
        <v>1129</v>
      </c>
      <c r="I249" s="71" t="s">
        <v>1118</v>
      </c>
      <c r="J249" s="73">
        <v>0.67708333333333337</v>
      </c>
      <c r="K249" s="73" t="s">
        <v>1152</v>
      </c>
      <c r="L249" s="71" t="str">
        <f>+carga[[#This Row],[dia]]</f>
        <v>Martes</v>
      </c>
      <c r="M249" s="75">
        <f>+carga[[#This Row],[hora]]</f>
        <v>0.67708333333333337</v>
      </c>
      <c r="N249" s="74"/>
      <c r="O249" s="87"/>
      <c r="P249" s="71"/>
      <c r="Q249" s="71"/>
      <c r="R249" s="71"/>
      <c r="S249" s="71"/>
      <c r="T249" s="71"/>
      <c r="U249" s="71" t="str">
        <f>+MID(carga[[#This Row],[CUIL]],4,8)</f>
        <v>56035740</v>
      </c>
    </row>
    <row r="250" spans="1:21" ht="14.4" x14ac:dyDescent="0.3">
      <c r="A250" s="71" t="s">
        <v>176</v>
      </c>
      <c r="B250" s="28" t="str">
        <f>+_xlfn.XLOOKUP(carga[[#This Row],[PACIENTE]],BASE_PACIENTES_2026[PACIENTE],BASE_PACIENTES_2026[CUIL],0,0)</f>
        <v>27 50994952 8</v>
      </c>
      <c r="C250" s="28" t="str">
        <f>+_xlfn.XLOOKUP(carga[[#This Row],[PACIENTE]],BASE_PACIENTES_2026[PACIENTE],BASE_PACIENTES_2026[O. SOCIAL],0,0)</f>
        <v>OSUTHGRA</v>
      </c>
      <c r="D250" s="28" t="str">
        <f>+_xlfn.XLOOKUP(carga[[#This Row],[PACIENTE]],BASE_PACIENTES_2026[PACIENTE],BASE_PACIENTES_2026[MÓDULO],0,0)</f>
        <v>REHAB.INTENSIVO</v>
      </c>
      <c r="E250" s="45" t="s">
        <v>22</v>
      </c>
      <c r="F250" s="71" t="s">
        <v>1121</v>
      </c>
      <c r="G250" s="71">
        <v>1</v>
      </c>
      <c r="H250" s="71" t="s">
        <v>1173</v>
      </c>
      <c r="I250" s="71" t="s">
        <v>1118</v>
      </c>
      <c r="J250" s="73">
        <v>0.79166666666666663</v>
      </c>
      <c r="K250" s="73" t="s">
        <v>1126</v>
      </c>
      <c r="L250" s="71" t="str">
        <f>+carga[[#This Row],[dia]]</f>
        <v>Martes</v>
      </c>
      <c r="M250" s="75">
        <f>+carga[[#This Row],[hora]]</f>
        <v>0.79166666666666663</v>
      </c>
      <c r="N250" s="74"/>
      <c r="O250" s="87"/>
      <c r="P250" s="71" t="s">
        <v>1190</v>
      </c>
      <c r="Q250" s="71"/>
      <c r="R250" s="71"/>
      <c r="S250" s="71"/>
      <c r="T250" s="71"/>
      <c r="U250" s="71" t="str">
        <f>+MID(carga[[#This Row],[CUIL]],4,8)</f>
        <v>50994952</v>
      </c>
    </row>
    <row r="251" spans="1:21" ht="14.4" x14ac:dyDescent="0.3">
      <c r="A251" s="71" t="s">
        <v>950</v>
      </c>
      <c r="B251" s="28" t="str">
        <f>+_xlfn.XLOOKUP(carga[[#This Row],[PACIENTE]],BASE_PACIENTES_2026[PACIENTE],BASE_PACIENTES_2026[CUIL],0,0)</f>
        <v>20 56246858 8</v>
      </c>
      <c r="C251" s="28" t="str">
        <f>+_xlfn.XLOOKUP(carga[[#This Row],[PACIENTE]],BASE_PACIENTES_2026[PACIENTE],BASE_PACIENTES_2026[O. SOCIAL],0,0)</f>
        <v>OSGUIN (SERVIRED)</v>
      </c>
      <c r="D251" s="28" t="str">
        <f>+_xlfn.XLOOKUP(carga[[#This Row],[PACIENTE]],BASE_PACIENTES_2026[PACIENTE],BASE_PACIENTES_2026[MÓDULO],0,0)</f>
        <v>REHAB.INTENSIVO + CAI</v>
      </c>
      <c r="E251" s="45" t="s">
        <v>1069</v>
      </c>
      <c r="F251" s="71" t="s">
        <v>1156</v>
      </c>
      <c r="G251" s="71">
        <v>1</v>
      </c>
      <c r="H251" s="71" t="s">
        <v>1191</v>
      </c>
      <c r="I251" s="71" t="s">
        <v>1133</v>
      </c>
      <c r="J251" s="73">
        <v>0.44791666666666669</v>
      </c>
      <c r="K251" s="73" t="s">
        <v>1169</v>
      </c>
      <c r="L251" s="71" t="str">
        <f>+carga[[#This Row],[dia]]</f>
        <v>Viernes</v>
      </c>
      <c r="M251" s="75">
        <f>+carga[[#This Row],[hora]]</f>
        <v>0.44791666666666669</v>
      </c>
      <c r="N251" s="74"/>
      <c r="O251" s="87"/>
      <c r="P251" s="71"/>
      <c r="Q251" s="71"/>
      <c r="R251" s="71"/>
      <c r="S251" s="71"/>
      <c r="T251" s="71"/>
      <c r="U251" s="71" t="str">
        <f>+MID(carga[[#This Row],[CUIL]],4,8)</f>
        <v>56246858</v>
      </c>
    </row>
    <row r="252" spans="1:21" ht="14.4" x14ac:dyDescent="0.3">
      <c r="A252" s="71" t="s">
        <v>447</v>
      </c>
      <c r="B252" s="28" t="str">
        <f>+_xlfn.XLOOKUP(carga[[#This Row],[PACIENTE]],BASE_PACIENTES_2026[PACIENTE],BASE_PACIENTES_2026[CUIL],0,0)</f>
        <v>23 58772883 4</v>
      </c>
      <c r="C252" s="28" t="str">
        <f>+_xlfn.XLOOKUP(carga[[#This Row],[PACIENTE]],BASE_PACIENTES_2026[PACIENTE],BASE_PACIENTES_2026[O. SOCIAL],0,0)</f>
        <v xml:space="preserve">OSPENA </v>
      </c>
      <c r="D252" s="28" t="str">
        <f>+_xlfn.XLOOKUP(carga[[#This Row],[PACIENTE]],BASE_PACIENTES_2026[PACIENTE],BASE_PACIENTES_2026[MÓDULO],0,0)</f>
        <v>REHAB.INTENSIVO + CAI</v>
      </c>
      <c r="E252" s="45" t="s">
        <v>22</v>
      </c>
      <c r="F252" s="71" t="s">
        <v>1121</v>
      </c>
      <c r="G252" s="71">
        <v>1</v>
      </c>
      <c r="H252" s="71"/>
      <c r="I252" s="71" t="s">
        <v>1118</v>
      </c>
      <c r="J252" s="73">
        <v>0.76041666666666663</v>
      </c>
      <c r="K252" s="73" t="s">
        <v>1192</v>
      </c>
      <c r="L252" s="71" t="str">
        <f>+carga[[#This Row],[dia]]</f>
        <v>Martes</v>
      </c>
      <c r="M252" s="75">
        <f>+carga[[#This Row],[hora]]</f>
        <v>0.76041666666666663</v>
      </c>
      <c r="N252" s="74"/>
      <c r="O252" s="87"/>
      <c r="P252" s="71"/>
      <c r="Q252" s="71"/>
      <c r="R252" s="71"/>
      <c r="S252" s="71"/>
      <c r="T252" s="71"/>
      <c r="U252" s="71" t="str">
        <f>+MID(carga[[#This Row],[CUIL]],4,8)</f>
        <v>58772883</v>
      </c>
    </row>
    <row r="253" spans="1:21" ht="14.4" x14ac:dyDescent="0.3">
      <c r="A253" s="71" t="s">
        <v>1017</v>
      </c>
      <c r="B253" s="28" t="str">
        <f>+_xlfn.XLOOKUP(carga[[#This Row],[PACIENTE]],BASE_PACIENTES_2026[PACIENTE],BASE_PACIENTES_2026[CUIL],0,0)</f>
        <v xml:space="preserve"> 20 58680295 0</v>
      </c>
      <c r="C253" s="28" t="str">
        <f>+_xlfn.XLOOKUP(carga[[#This Row],[PACIENTE]],BASE_PACIENTES_2026[PACIENTE],BASE_PACIENTES_2026[O. SOCIAL],0,0)</f>
        <v xml:space="preserve">OSTACC </v>
      </c>
      <c r="D253" s="28" t="str">
        <f>+_xlfn.XLOOKUP(carga[[#This Row],[PACIENTE]],BASE_PACIENTES_2026[PACIENTE],BASE_PACIENTES_2026[MÓDULO],0,0)</f>
        <v>REHAB.INTENSIVO</v>
      </c>
      <c r="E253" s="45" t="s">
        <v>22</v>
      </c>
      <c r="F253" s="71" t="s">
        <v>1116</v>
      </c>
      <c r="G253" s="71">
        <v>1</v>
      </c>
      <c r="H253" s="71" t="s">
        <v>1150</v>
      </c>
      <c r="I253" s="71" t="s">
        <v>1133</v>
      </c>
      <c r="J253" s="73">
        <v>0.61458333333333337</v>
      </c>
      <c r="K253" s="73" t="s">
        <v>1119</v>
      </c>
      <c r="L253" s="71" t="str">
        <f>+carga[[#This Row],[dia]]</f>
        <v>Viernes</v>
      </c>
      <c r="M253" s="75">
        <f>+carga[[#This Row],[hora]]</f>
        <v>0.61458333333333337</v>
      </c>
      <c r="N253" s="74"/>
      <c r="O253" s="87"/>
      <c r="P253" s="71"/>
      <c r="Q253" s="71"/>
      <c r="R253" s="71"/>
      <c r="S253" s="71"/>
      <c r="T253" s="71"/>
      <c r="U253" s="71" t="str">
        <f>+MID(carga[[#This Row],[CUIL]],4,8)</f>
        <v xml:space="preserve"> 5868029</v>
      </c>
    </row>
    <row r="254" spans="1:21" ht="14.4" x14ac:dyDescent="0.3">
      <c r="A254" s="71" t="s">
        <v>116</v>
      </c>
      <c r="B254" s="28" t="str">
        <f>+_xlfn.XLOOKUP(carga[[#This Row],[PACIENTE]],BASE_PACIENTES_2026[PACIENTE],BASE_PACIENTES_2026[CUIL],0,0)</f>
        <v>20 55287655 6</v>
      </c>
      <c r="C254" s="28" t="str">
        <f>+_xlfn.XLOOKUP(carga[[#This Row],[PACIENTE]],BASE_PACIENTES_2026[PACIENTE],BASE_PACIENTES_2026[O. SOCIAL],0,0)</f>
        <v>OSUTHGRA</v>
      </c>
      <c r="D254" s="28" t="str">
        <f>+_xlfn.XLOOKUP(carga[[#This Row],[PACIENTE]],BASE_PACIENTES_2026[PACIENTE],BASE_PACIENTES_2026[MÓDULO],0,0)</f>
        <v>REHAB.INTENSIVO + CAI</v>
      </c>
      <c r="E254" s="45" t="s">
        <v>22</v>
      </c>
      <c r="F254" s="71" t="s">
        <v>1121</v>
      </c>
      <c r="G254" s="71">
        <v>1</v>
      </c>
      <c r="H254" s="71" t="s">
        <v>1122</v>
      </c>
      <c r="I254" s="71" t="s">
        <v>1141</v>
      </c>
      <c r="J254" s="73">
        <v>0.76041666666666663</v>
      </c>
      <c r="K254" s="73" t="s">
        <v>1124</v>
      </c>
      <c r="L254" s="71" t="str">
        <f>+carga[[#This Row],[dia]]</f>
        <v>Miercoles</v>
      </c>
      <c r="M254" s="75">
        <f>+carga[[#This Row],[hora]]</f>
        <v>0.76041666666666663</v>
      </c>
      <c r="N254" s="74"/>
      <c r="O254" s="87"/>
      <c r="P254" s="71"/>
      <c r="Q254" s="71"/>
      <c r="R254" s="71"/>
      <c r="S254" s="71"/>
      <c r="T254" s="71"/>
      <c r="U254" s="71" t="str">
        <f>+MID(carga[[#This Row],[CUIL]],4,8)</f>
        <v>55287655</v>
      </c>
    </row>
    <row r="255" spans="1:21" ht="14.4" x14ac:dyDescent="0.3">
      <c r="A255" s="71" t="s">
        <v>950</v>
      </c>
      <c r="B255" s="28" t="str">
        <f>+_xlfn.XLOOKUP(carga[[#This Row],[PACIENTE]],BASE_PACIENTES_2026[PACIENTE],BASE_PACIENTES_2026[CUIL],0,0)</f>
        <v>20 56246858 8</v>
      </c>
      <c r="C255" s="28" t="str">
        <f>+_xlfn.XLOOKUP(carga[[#This Row],[PACIENTE]],BASE_PACIENTES_2026[PACIENTE],BASE_PACIENTES_2026[O. SOCIAL],0,0)</f>
        <v>OSGUIN (SERVIRED)</v>
      </c>
      <c r="D255" s="66" t="str">
        <f>+_xlfn.XLOOKUP(carga[[#This Row],[PACIENTE]],BASE_PACIENTES_2026[PACIENTE],BASE_PACIENTES_2026[MÓDULO],0,0)</f>
        <v>REHAB.INTENSIVO + CAI</v>
      </c>
      <c r="E255" s="66" t="s">
        <v>1069</v>
      </c>
      <c r="F255" s="71" t="s">
        <v>1131</v>
      </c>
      <c r="G255" s="71">
        <v>1</v>
      </c>
      <c r="H255" s="71" t="s">
        <v>1136</v>
      </c>
      <c r="I255" s="71" t="s">
        <v>1133</v>
      </c>
      <c r="J255" s="73">
        <v>0.44791666666666669</v>
      </c>
      <c r="K255" s="73" t="s">
        <v>1152</v>
      </c>
      <c r="L255" s="71" t="str">
        <f>+carga[[#This Row],[dia]]</f>
        <v>Viernes</v>
      </c>
      <c r="M255" s="75">
        <f>+carga[[#This Row],[hora]]</f>
        <v>0.44791666666666669</v>
      </c>
      <c r="N255" s="74"/>
      <c r="O255" s="87"/>
      <c r="P255" s="71" t="s">
        <v>1084</v>
      </c>
      <c r="Q255" s="71"/>
      <c r="R255" s="71"/>
      <c r="S255" s="71"/>
      <c r="T255" s="71"/>
      <c r="U255" s="71" t="str">
        <f>+MID(carga[[#This Row],[CUIL]],4,8)</f>
        <v>56246858</v>
      </c>
    </row>
    <row r="256" spans="1:21" ht="14.4" x14ac:dyDescent="0.3">
      <c r="A256" s="71" t="s">
        <v>486</v>
      </c>
      <c r="B256" s="28" t="str">
        <f>+_xlfn.XLOOKUP(carga[[#This Row],[PACIENTE]],BASE_PACIENTES_2026[PACIENTE],BASE_PACIENTES_2026[CUIL],0,0)</f>
        <v>23 55836638 9</v>
      </c>
      <c r="C256" s="28" t="str">
        <f>+_xlfn.XLOOKUP(carga[[#This Row],[PACIENTE]],BASE_PACIENTES_2026[PACIENTE],BASE_PACIENTES_2026[O. SOCIAL],0,0)</f>
        <v xml:space="preserve">OSPENA </v>
      </c>
      <c r="D256" s="66" t="str">
        <f>+_xlfn.XLOOKUP(carga[[#This Row],[PACIENTE]],BASE_PACIENTES_2026[PACIENTE],BASE_PACIENTES_2026[MÓDULO],0,0)</f>
        <v>REHAB.INTENSIVO + CAI</v>
      </c>
      <c r="E256" s="66" t="s">
        <v>22</v>
      </c>
      <c r="F256" s="71" t="s">
        <v>1121</v>
      </c>
      <c r="G256" s="71">
        <v>1</v>
      </c>
      <c r="H256" s="71" t="s">
        <v>1122</v>
      </c>
      <c r="I256" s="71" t="s">
        <v>1141</v>
      </c>
      <c r="J256" s="73">
        <v>0.79166666666666663</v>
      </c>
      <c r="K256" s="73" t="s">
        <v>1124</v>
      </c>
      <c r="L256" s="71" t="str">
        <f>+carga[[#This Row],[dia]]</f>
        <v>Miercoles</v>
      </c>
      <c r="M256" s="75">
        <f>+carga[[#This Row],[hora]]</f>
        <v>0.79166666666666663</v>
      </c>
      <c r="N256" s="74"/>
      <c r="O256" s="87"/>
      <c r="P256" s="71"/>
      <c r="Q256" s="71"/>
      <c r="R256" s="71"/>
      <c r="S256" s="71"/>
      <c r="T256" s="71"/>
      <c r="U256" s="71" t="str">
        <f>+MID(carga[[#This Row],[CUIL]],4,8)</f>
        <v>55836638</v>
      </c>
    </row>
    <row r="257" spans="1:21" ht="14.4" x14ac:dyDescent="0.3">
      <c r="A257" s="71" t="s">
        <v>62</v>
      </c>
      <c r="B257" s="28" t="str">
        <f>+_xlfn.XLOOKUP(carga[[#This Row],[PACIENTE]],BASE_PACIENTES_2026[PACIENTE],BASE_PACIENTES_2026[CUIL],0,0)</f>
        <v>27 56035740 6</v>
      </c>
      <c r="C257" s="28" t="str">
        <f>+_xlfn.XLOOKUP(carga[[#This Row],[PACIENTE]],BASE_PACIENTES_2026[PACIENTE],BASE_PACIENTES_2026[O. SOCIAL],0,0)</f>
        <v>IOSFA</v>
      </c>
      <c r="D257" s="28" t="str">
        <f>+_xlfn.XLOOKUP(carga[[#This Row],[PACIENTE]],BASE_PACIENTES_2026[PACIENTE],BASE_PACIENTES_2026[MÓDULO],0,0)</f>
        <v>REHAB. SIMPLE + CAI</v>
      </c>
      <c r="E257" s="45" t="s">
        <v>22</v>
      </c>
      <c r="F257" s="71" t="s">
        <v>1121</v>
      </c>
      <c r="G257" s="71">
        <v>1</v>
      </c>
      <c r="H257" s="71" t="s">
        <v>1129</v>
      </c>
      <c r="I257" s="71" t="s">
        <v>1143</v>
      </c>
      <c r="J257" s="73">
        <v>0.64583333333333337</v>
      </c>
      <c r="K257" s="73" t="s">
        <v>1149</v>
      </c>
      <c r="L257" s="71" t="str">
        <f>+carga[[#This Row],[dia]]</f>
        <v>Jueves</v>
      </c>
      <c r="M257" s="75">
        <f>+carga[[#This Row],[hora]]</f>
        <v>0.64583333333333337</v>
      </c>
      <c r="N257" s="74"/>
      <c r="O257" s="87"/>
      <c r="P257" s="71"/>
      <c r="Q257" s="71"/>
      <c r="R257" s="71"/>
      <c r="S257" s="71"/>
      <c r="T257" s="71"/>
      <c r="U257" s="71" t="str">
        <f>+MID(carga[[#This Row],[CUIL]],4,8)</f>
        <v>56035740</v>
      </c>
    </row>
    <row r="258" spans="1:21" ht="14.4" x14ac:dyDescent="0.3">
      <c r="A258" s="71" t="s">
        <v>25</v>
      </c>
      <c r="B258" s="28" t="str">
        <f>+_xlfn.XLOOKUP(carga[[#This Row],[PACIENTE]],BASE_PACIENTES_2026[PACIENTE],BASE_PACIENTES_2026[CUIL],0,0)</f>
        <v>23 52157750 9</v>
      </c>
      <c r="C258" s="28" t="str">
        <f>+_xlfn.XLOOKUP(carga[[#This Row],[PACIENTE]],BASE_PACIENTES_2026[PACIENTE],BASE_PACIENTES_2026[O. SOCIAL],0,0)</f>
        <v>IOSFA</v>
      </c>
      <c r="D258" s="28" t="str">
        <f>+_xlfn.XLOOKUP(carga[[#This Row],[PACIENTE]],BASE_PACIENTES_2026[PACIENTE],BASE_PACIENTES_2026[MÓDULO],0,0)</f>
        <v>REHAB.SIMPLE</v>
      </c>
      <c r="E258" s="45" t="s">
        <v>22</v>
      </c>
      <c r="F258" s="71" t="s">
        <v>1121</v>
      </c>
      <c r="G258" s="71">
        <v>1</v>
      </c>
      <c r="H258" s="71" t="s">
        <v>1129</v>
      </c>
      <c r="I258" s="71" t="s">
        <v>1143</v>
      </c>
      <c r="J258" s="73">
        <v>0.67708333333333337</v>
      </c>
      <c r="K258" s="73" t="s">
        <v>1149</v>
      </c>
      <c r="L258" s="71" t="str">
        <f>+carga[[#This Row],[dia]]</f>
        <v>Jueves</v>
      </c>
      <c r="M258" s="75">
        <f>+carga[[#This Row],[hora]]</f>
        <v>0.67708333333333337</v>
      </c>
      <c r="N258" s="74"/>
      <c r="O258" s="87"/>
      <c r="P258" s="71"/>
      <c r="Q258" s="71"/>
      <c r="R258" s="71"/>
      <c r="S258" s="71"/>
      <c r="T258" s="71"/>
      <c r="U258" s="71" t="str">
        <f>+MID(carga[[#This Row],[CUIL]],4,8)</f>
        <v>52157750</v>
      </c>
    </row>
    <row r="259" spans="1:21" ht="14.4" x14ac:dyDescent="0.3">
      <c r="A259" s="71" t="s">
        <v>868</v>
      </c>
      <c r="B259" s="28" t="str">
        <f>+_xlfn.XLOOKUP(carga[[#This Row],[PACIENTE]],BASE_PACIENTES_2026[PACIENTE],BASE_PACIENTES_2026[CUIL],0,0)</f>
        <v>20 52863702 8</v>
      </c>
      <c r="C259" s="28" t="str">
        <f>+_xlfn.XLOOKUP(carga[[#This Row],[PACIENTE]],BASE_PACIENTES_2026[PACIENTE],BASE_PACIENTES_2026[O. SOCIAL],0,0)</f>
        <v>OSPECOR</v>
      </c>
      <c r="D259" s="66" t="str">
        <f>+_xlfn.XLOOKUP(carga[[#This Row],[PACIENTE]],BASE_PACIENTES_2026[PACIENTE],BASE_PACIENTES_2026[MÓDULO],0,0)</f>
        <v>REHAB.INTENSIVO</v>
      </c>
      <c r="E259" s="66" t="s">
        <v>22</v>
      </c>
      <c r="F259" s="71" t="s">
        <v>1121</v>
      </c>
      <c r="G259" s="71">
        <v>1</v>
      </c>
      <c r="H259" s="71" t="s">
        <v>1145</v>
      </c>
      <c r="I259" s="71" t="s">
        <v>1143</v>
      </c>
      <c r="J259" s="73">
        <v>0.72916666666666663</v>
      </c>
      <c r="K259" s="73" t="s">
        <v>1137</v>
      </c>
      <c r="L259" s="71" t="str">
        <f>+carga[[#This Row],[dia]]</f>
        <v>Jueves</v>
      </c>
      <c r="M259" s="75">
        <f>+carga[[#This Row],[hora]]</f>
        <v>0.72916666666666663</v>
      </c>
      <c r="N259" s="74"/>
      <c r="O259" s="87"/>
      <c r="P259" s="71"/>
      <c r="Q259" s="71"/>
      <c r="R259" s="71"/>
      <c r="S259" s="71"/>
      <c r="T259" s="71"/>
      <c r="U259" s="71" t="str">
        <f>+MID(carga[[#This Row],[CUIL]],4,8)</f>
        <v>52863702</v>
      </c>
    </row>
    <row r="260" spans="1:21" ht="14.4" x14ac:dyDescent="0.3">
      <c r="A260" s="71" t="s">
        <v>447</v>
      </c>
      <c r="B260" s="28" t="str">
        <f>+_xlfn.XLOOKUP(carga[[#This Row],[PACIENTE]],BASE_PACIENTES_2026[PACIENTE],BASE_PACIENTES_2026[CUIL],0,0)</f>
        <v>23 58772883 4</v>
      </c>
      <c r="C260" s="28" t="str">
        <f>+_xlfn.XLOOKUP(carga[[#This Row],[PACIENTE]],BASE_PACIENTES_2026[PACIENTE],BASE_PACIENTES_2026[O. SOCIAL],0,0)</f>
        <v xml:space="preserve">OSPENA </v>
      </c>
      <c r="D260" s="28" t="str">
        <f>+_xlfn.XLOOKUP(carga[[#This Row],[PACIENTE]],BASE_PACIENTES_2026[PACIENTE],BASE_PACIENTES_2026[MÓDULO],0,0)</f>
        <v>REHAB.INTENSIVO + CAI</v>
      </c>
      <c r="E260" s="45" t="s">
        <v>22</v>
      </c>
      <c r="F260" s="71" t="s">
        <v>1121</v>
      </c>
      <c r="G260" s="71">
        <v>1</v>
      </c>
      <c r="H260" s="71" t="s">
        <v>1138</v>
      </c>
      <c r="I260" s="71" t="s">
        <v>1143</v>
      </c>
      <c r="J260" s="73">
        <v>0.76041666666666663</v>
      </c>
      <c r="K260" s="73" t="s">
        <v>1128</v>
      </c>
      <c r="L260" s="71" t="str">
        <f>+carga[[#This Row],[dia]]</f>
        <v>Jueves</v>
      </c>
      <c r="M260" s="75">
        <f>+carga[[#This Row],[hora]]</f>
        <v>0.76041666666666663</v>
      </c>
      <c r="N260" s="71"/>
      <c r="O260" s="87"/>
      <c r="P260" s="71"/>
      <c r="Q260" s="71"/>
      <c r="R260" s="71"/>
      <c r="S260" s="71"/>
      <c r="T260" s="71"/>
      <c r="U260" s="71" t="str">
        <f>+MID(carga[[#This Row],[CUIL]],4,8)</f>
        <v>58772883</v>
      </c>
    </row>
    <row r="261" spans="1:21" ht="14.4" x14ac:dyDescent="0.3">
      <c r="A261" s="71" t="s">
        <v>950</v>
      </c>
      <c r="B261" s="28" t="str">
        <f>+_xlfn.XLOOKUP(carga[[#This Row],[PACIENTE]],BASE_PACIENTES_2026[PACIENTE],BASE_PACIENTES_2026[CUIL],0,0)</f>
        <v>20 56246858 8</v>
      </c>
      <c r="C261" s="28" t="str">
        <f>+_xlfn.XLOOKUP(carga[[#This Row],[PACIENTE]],BASE_PACIENTES_2026[PACIENTE],BASE_PACIENTES_2026[O. SOCIAL],0,0)</f>
        <v>OSGUIN (SERVIRED)</v>
      </c>
      <c r="D261" s="28" t="str">
        <f>+_xlfn.XLOOKUP(carga[[#This Row],[PACIENTE]],BASE_PACIENTES_2026[PACIENTE],BASE_PACIENTES_2026[MÓDULO],0,0)</f>
        <v>REHAB.INTENSIVO + CAI</v>
      </c>
      <c r="E261" s="45" t="s">
        <v>1069</v>
      </c>
      <c r="F261" s="71" t="s">
        <v>1164</v>
      </c>
      <c r="G261" s="71">
        <v>1</v>
      </c>
      <c r="H261" s="71" t="s">
        <v>1180</v>
      </c>
      <c r="I261" s="71" t="s">
        <v>1133</v>
      </c>
      <c r="J261" s="73">
        <v>0.47916666666666669</v>
      </c>
      <c r="K261" s="73" t="s">
        <v>1166</v>
      </c>
      <c r="L261" s="71" t="str">
        <f>+carga[[#This Row],[dia]]</f>
        <v>Viernes</v>
      </c>
      <c r="M261" s="75">
        <f>+carga[[#This Row],[hora]]</f>
        <v>0.47916666666666669</v>
      </c>
      <c r="N261" s="71"/>
      <c r="O261" s="87"/>
      <c r="P261" s="71"/>
      <c r="Q261" s="71"/>
      <c r="R261" s="71"/>
      <c r="S261" s="71"/>
      <c r="T261" s="71"/>
      <c r="U261" s="71" t="str">
        <f>+MID(carga[[#This Row],[CUIL]],4,8)</f>
        <v>56246858</v>
      </c>
    </row>
    <row r="262" spans="1:21" ht="14.4" x14ac:dyDescent="0.3">
      <c r="A262" s="71" t="s">
        <v>692</v>
      </c>
      <c r="B262" s="28" t="str">
        <f>+_xlfn.XLOOKUP(carga[[#This Row],[PACIENTE]],BASE_PACIENTES_2026[PACIENTE],BASE_PACIENTES_2026[CUIL],0,0)</f>
        <v>23 37234447 4</v>
      </c>
      <c r="C262" s="28" t="str">
        <f>+_xlfn.XLOOKUP(carga[[#This Row],[PACIENTE]],BASE_PACIENTES_2026[PACIENTE],BASE_PACIENTES_2026[O. SOCIAL],0,0)</f>
        <v xml:space="preserve">OSTACC </v>
      </c>
      <c r="D262" s="28" t="str">
        <f>+_xlfn.XLOOKUP(carga[[#This Row],[PACIENTE]],BASE_PACIENTES_2026[PACIENTE],BASE_PACIENTES_2026[MÓDULO],0,0)</f>
        <v>REHAB.INTENSIVO</v>
      </c>
      <c r="E262" s="45" t="s">
        <v>11</v>
      </c>
      <c r="F262" s="71" t="s">
        <v>1121</v>
      </c>
      <c r="G262" s="71">
        <v>1</v>
      </c>
      <c r="H262" s="71" t="s">
        <v>1127</v>
      </c>
      <c r="I262" s="71" t="s">
        <v>1123</v>
      </c>
      <c r="J262" s="73">
        <v>0.33333333333333331</v>
      </c>
      <c r="K262" s="73" t="s">
        <v>1137</v>
      </c>
      <c r="L262" s="71" t="str">
        <f>+carga[[#This Row],[dia]]</f>
        <v>Lunes</v>
      </c>
      <c r="M262" s="75">
        <f>+carga[[#This Row],[hora]]</f>
        <v>0.33333333333333331</v>
      </c>
      <c r="N262" s="71"/>
      <c r="O262" s="87"/>
      <c r="P262" s="71"/>
      <c r="Q262" s="71"/>
      <c r="R262" s="71"/>
      <c r="S262" s="71"/>
      <c r="T262" s="71"/>
      <c r="U262" s="71" t="str">
        <f>+MID(carga[[#This Row],[CUIL]],4,8)</f>
        <v>37234447</v>
      </c>
    </row>
    <row r="263" spans="1:21" ht="14.4" x14ac:dyDescent="0.3">
      <c r="A263" s="71" t="s">
        <v>825</v>
      </c>
      <c r="B263" s="28" t="str">
        <f>+_xlfn.XLOOKUP(carga[[#This Row],[PACIENTE]],BASE_PACIENTES_2026[PACIENTE],BASE_PACIENTES_2026[CUIL],0,0)</f>
        <v>27 34688583 7</v>
      </c>
      <c r="C263" s="28" t="str">
        <f>+_xlfn.XLOOKUP(carga[[#This Row],[PACIENTE]],BASE_PACIENTES_2026[PACIENTE],BASE_PACIENTES_2026[O. SOCIAL],0,0)</f>
        <v>OMINT</v>
      </c>
      <c r="D263" s="28" t="str">
        <f>+_xlfn.XLOOKUP(carga[[#This Row],[PACIENTE]],BASE_PACIENTES_2026[PACIENTE],BASE_PACIENTES_2026[MÓDULO],0,0)</f>
        <v>REHAB.INTENSIVO</v>
      </c>
      <c r="E263" s="45" t="s">
        <v>11</v>
      </c>
      <c r="F263" s="71" t="s">
        <v>1121</v>
      </c>
      <c r="G263" s="71">
        <v>1</v>
      </c>
      <c r="H263" s="71" t="s">
        <v>1127</v>
      </c>
      <c r="I263" s="71" t="s">
        <v>1123</v>
      </c>
      <c r="J263" s="73">
        <v>0.36458333333333331</v>
      </c>
      <c r="K263" s="73" t="s">
        <v>1137</v>
      </c>
      <c r="L263" s="71" t="str">
        <f>+carga[[#This Row],[dia]]</f>
        <v>Lunes</v>
      </c>
      <c r="M263" s="75">
        <f>+carga[[#This Row],[hora]]</f>
        <v>0.36458333333333331</v>
      </c>
      <c r="N263" s="71"/>
      <c r="O263" s="87"/>
      <c r="P263" s="71"/>
      <c r="Q263" s="71"/>
      <c r="R263" s="71"/>
      <c r="S263" s="71"/>
      <c r="T263" s="71"/>
      <c r="U263" s="71" t="str">
        <f>+MID(carga[[#This Row],[CUIL]],4,8)</f>
        <v>34688583</v>
      </c>
    </row>
    <row r="264" spans="1:21" ht="14.4" x14ac:dyDescent="0.3">
      <c r="A264" s="71" t="s">
        <v>228</v>
      </c>
      <c r="B264" s="28" t="str">
        <f>+_xlfn.XLOOKUP(carga[[#This Row],[PACIENTE]],BASE_PACIENTES_2026[PACIENTE],BASE_PACIENTES_2026[CUIL],0,0)</f>
        <v>20 57069398 1</v>
      </c>
      <c r="C264" s="28" t="str">
        <f>+_xlfn.XLOOKUP(carga[[#This Row],[PACIENTE]],BASE_PACIENTES_2026[PACIENTE],BASE_PACIENTES_2026[O. SOCIAL],0,0)</f>
        <v>OSPECON</v>
      </c>
      <c r="D264" s="28" t="str">
        <f>+_xlfn.XLOOKUP(carga[[#This Row],[PACIENTE]],BASE_PACIENTES_2026[PACIENTE],BASE_PACIENTES_2026[MÓDULO],0,0)</f>
        <v>REHAB.INTENSIVO</v>
      </c>
      <c r="E264" s="45" t="s">
        <v>11</v>
      </c>
      <c r="F264" s="71" t="s">
        <v>1121</v>
      </c>
      <c r="G264" s="71">
        <v>1</v>
      </c>
      <c r="H264" s="71" t="s">
        <v>1127</v>
      </c>
      <c r="I264" s="71" t="s">
        <v>1123</v>
      </c>
      <c r="J264" s="73">
        <v>0.39583333333333331</v>
      </c>
      <c r="K264" s="73" t="s">
        <v>1137</v>
      </c>
      <c r="L264" s="71" t="str">
        <f>+carga[[#This Row],[dia]]</f>
        <v>Lunes</v>
      </c>
      <c r="M264" s="75">
        <f>+carga[[#This Row],[hora]]</f>
        <v>0.39583333333333331</v>
      </c>
      <c r="N264" s="71"/>
      <c r="O264" s="87"/>
      <c r="P264" s="71"/>
      <c r="Q264" s="71"/>
      <c r="R264" s="71"/>
      <c r="S264" s="71"/>
      <c r="T264" s="71"/>
      <c r="U264" s="71" t="str">
        <f>+MID(carga[[#This Row],[CUIL]],4,8)</f>
        <v>57069398</v>
      </c>
    </row>
    <row r="265" spans="1:21" ht="14.4" x14ac:dyDescent="0.3">
      <c r="A265" s="71" t="s">
        <v>574</v>
      </c>
      <c r="B265" s="28" t="str">
        <f>+_xlfn.XLOOKUP(carga[[#This Row],[PACIENTE]],BASE_PACIENTES_2026[PACIENTE],BASE_PACIENTES_2026[CUIL],0,0)</f>
        <v>20 56244166 3</v>
      </c>
      <c r="C265" s="28" t="str">
        <f>+_xlfn.XLOOKUP(carga[[#This Row],[PACIENTE]],BASE_PACIENTES_2026[PACIENTE],BASE_PACIENTES_2026[O. SOCIAL],0,0)</f>
        <v xml:space="preserve">OSTACC </v>
      </c>
      <c r="D265" s="66" t="str">
        <f>+_xlfn.XLOOKUP(carga[[#This Row],[PACIENTE]],BASE_PACIENTES_2026[PACIENTE],BASE_PACIENTES_2026[MÓDULO],0,0)</f>
        <v>REHAB.INTENSIVO + CAI</v>
      </c>
      <c r="E265" s="66" t="s">
        <v>11</v>
      </c>
      <c r="F265" s="71" t="s">
        <v>1121</v>
      </c>
      <c r="G265" s="71">
        <v>1</v>
      </c>
      <c r="H265" s="71" t="s">
        <v>1127</v>
      </c>
      <c r="I265" s="71" t="s">
        <v>1123</v>
      </c>
      <c r="J265" s="73">
        <v>0.44791666666666669</v>
      </c>
      <c r="K265" s="73" t="s">
        <v>1137</v>
      </c>
      <c r="L265" s="71" t="str">
        <f>+carga[[#This Row],[dia]]</f>
        <v>Lunes</v>
      </c>
      <c r="M265" s="75">
        <f>+carga[[#This Row],[hora]]</f>
        <v>0.44791666666666669</v>
      </c>
      <c r="N265" s="71"/>
      <c r="O265" s="87"/>
      <c r="P265" s="71"/>
      <c r="Q265" s="71"/>
      <c r="R265" s="71"/>
      <c r="S265" s="71"/>
      <c r="T265" s="71"/>
      <c r="U265" s="71" t="str">
        <f>+MID(carga[[#This Row],[CUIL]],4,8)</f>
        <v>56244166</v>
      </c>
    </row>
    <row r="266" spans="1:21" ht="14.4" x14ac:dyDescent="0.3">
      <c r="A266" s="71" t="s">
        <v>1146</v>
      </c>
      <c r="B266" s="28">
        <f>+_xlfn.XLOOKUP(carga[[#This Row],[PACIENTE]],BASE_PACIENTES_2026[PACIENTE],BASE_PACIENTES_2026[CUIL],0,0)</f>
        <v>0</v>
      </c>
      <c r="C266" s="28">
        <f>+_xlfn.XLOOKUP(carga[[#This Row],[PACIENTE]],BASE_PACIENTES_2026[PACIENTE],BASE_PACIENTES_2026[O. SOCIAL],0,0)</f>
        <v>0</v>
      </c>
      <c r="D266" s="28">
        <f>+_xlfn.XLOOKUP(carga[[#This Row],[PACIENTE]],BASE_PACIENTES_2026[PACIENTE],BASE_PACIENTES_2026[MÓDULO],0,0)</f>
        <v>0</v>
      </c>
      <c r="E266" s="45" t="s">
        <v>1069</v>
      </c>
      <c r="F266" s="71" t="s">
        <v>1121</v>
      </c>
      <c r="G266" s="71">
        <v>1</v>
      </c>
      <c r="H266" s="71" t="s">
        <v>1163</v>
      </c>
      <c r="I266" s="71" t="s">
        <v>1133</v>
      </c>
      <c r="J266" s="73">
        <v>0.33333333333333331</v>
      </c>
      <c r="K266" s="73" t="s">
        <v>1126</v>
      </c>
      <c r="L266" s="71" t="str">
        <f>+carga[[#This Row],[dia]]</f>
        <v>Viernes</v>
      </c>
      <c r="M266" s="75">
        <f>+carga[[#This Row],[hora]]</f>
        <v>0.33333333333333331</v>
      </c>
      <c r="N266" s="71"/>
      <c r="O266" s="87"/>
      <c r="P266" s="71"/>
      <c r="Q266" s="71"/>
      <c r="R266" s="71"/>
      <c r="S266" s="71"/>
      <c r="T266" s="71"/>
      <c r="U266" s="71" t="str">
        <f>+MID(carga[[#This Row],[CUIL]],4,8)</f>
        <v/>
      </c>
    </row>
    <row r="267" spans="1:21" ht="14.4" x14ac:dyDescent="0.3">
      <c r="A267" s="71" t="s">
        <v>45</v>
      </c>
      <c r="B267" s="28" t="str">
        <f>+_xlfn.XLOOKUP(carga[[#This Row],[PACIENTE]],BASE_PACIENTES_2026[PACIENTE],BASE_PACIENTES_2026[CUIL],0,0)</f>
        <v>27 13841061 2</v>
      </c>
      <c r="C267" s="28" t="str">
        <f>+_xlfn.XLOOKUP(carga[[#This Row],[PACIENTE]],BASE_PACIENTES_2026[PACIENTE],BASE_PACIENTES_2026[O. SOCIAL],0,0)</f>
        <v>IOSFA</v>
      </c>
      <c r="D267" s="28" t="str">
        <f>+_xlfn.XLOOKUP(carga[[#This Row],[PACIENTE]],BASE_PACIENTES_2026[PACIENTE],BASE_PACIENTES_2026[MÓDULO],0,0)</f>
        <v>REHAB.SIMPLE</v>
      </c>
      <c r="E267" s="45" t="s">
        <v>11</v>
      </c>
      <c r="F267" s="71" t="s">
        <v>1121</v>
      </c>
      <c r="G267" s="71">
        <v>1</v>
      </c>
      <c r="H267" s="71" t="s">
        <v>1127</v>
      </c>
      <c r="I267" s="71" t="s">
        <v>1123</v>
      </c>
      <c r="J267" s="73">
        <v>0.47916666666666669</v>
      </c>
      <c r="K267" s="73" t="s">
        <v>1137</v>
      </c>
      <c r="L267" s="71" t="str">
        <f>+carga[[#This Row],[dia]]</f>
        <v>Lunes</v>
      </c>
      <c r="M267" s="75">
        <f>+carga[[#This Row],[hora]]</f>
        <v>0.47916666666666669</v>
      </c>
      <c r="N267" s="71"/>
      <c r="O267" s="87" t="s">
        <v>1084</v>
      </c>
      <c r="P267" s="71"/>
      <c r="Q267" s="71"/>
      <c r="R267" s="71"/>
      <c r="S267" s="71"/>
      <c r="T267" s="71"/>
      <c r="U267" s="71" t="str">
        <f>+MID(carga[[#This Row],[CUIL]],4,8)</f>
        <v>13841061</v>
      </c>
    </row>
    <row r="268" spans="1:21" ht="14.4" x14ac:dyDescent="0.3">
      <c r="A268" s="71" t="s">
        <v>878</v>
      </c>
      <c r="B268" s="28" t="str">
        <f>+_xlfn.XLOOKUP(carga[[#This Row],[PACIENTE]],BASE_PACIENTES_2026[PACIENTE],BASE_PACIENTES_2026[CUIL],0,0)</f>
        <v>27 13682747 8</v>
      </c>
      <c r="C268" s="28" t="str">
        <f>+_xlfn.XLOOKUP(carga[[#This Row],[PACIENTE]],BASE_PACIENTES_2026[PACIENTE],BASE_PACIENTES_2026[O. SOCIAL],0,0)</f>
        <v>CAJA DE SANTA CRUZ (GEA 310)</v>
      </c>
      <c r="D268" s="66" t="str">
        <f>+_xlfn.XLOOKUP(carga[[#This Row],[PACIENTE]],BASE_PACIENTES_2026[PACIENTE],BASE_PACIENTES_2026[MÓDULO],0,0)</f>
        <v>REHAB.INTENSIVO</v>
      </c>
      <c r="E268" s="66" t="s">
        <v>11</v>
      </c>
      <c r="F268" s="71" t="s">
        <v>1121</v>
      </c>
      <c r="G268" s="71">
        <v>1</v>
      </c>
      <c r="H268" s="71" t="s">
        <v>1127</v>
      </c>
      <c r="I268" s="71" t="s">
        <v>1123</v>
      </c>
      <c r="J268" s="73">
        <v>0.51041666666666663</v>
      </c>
      <c r="K268" s="73" t="s">
        <v>1137</v>
      </c>
      <c r="L268" s="71" t="str">
        <f>+carga[[#This Row],[dia]]</f>
        <v>Lunes</v>
      </c>
      <c r="M268" s="75">
        <f>+carga[[#This Row],[hora]]</f>
        <v>0.51041666666666663</v>
      </c>
      <c r="N268" s="71"/>
      <c r="O268" s="87" t="s">
        <v>1084</v>
      </c>
      <c r="P268" s="71"/>
      <c r="Q268" s="71"/>
      <c r="R268" s="71"/>
      <c r="S268" s="71"/>
      <c r="T268" s="71"/>
      <c r="U268" s="71" t="str">
        <f>+MID(carga[[#This Row],[CUIL]],4,8)</f>
        <v>13682747</v>
      </c>
    </row>
    <row r="269" spans="1:21" ht="14.4" x14ac:dyDescent="0.3">
      <c r="A269" s="71" t="s">
        <v>882</v>
      </c>
      <c r="B269" s="28" t="str">
        <f>+_xlfn.XLOOKUP(carga[[#This Row],[PACIENTE]],BASE_PACIENTES_2026[PACIENTE],BASE_PACIENTES_2026[CUIL],0,0)</f>
        <v>20 13489948 5</v>
      </c>
      <c r="C269" s="28" t="str">
        <f>+_xlfn.XLOOKUP(carga[[#This Row],[PACIENTE]],BASE_PACIENTES_2026[PACIENTE],BASE_PACIENTES_2026[O. SOCIAL],0,0)</f>
        <v>CAJA DE SANTA CRUZ (GEA 310)</v>
      </c>
      <c r="D269" s="66" t="str">
        <f>+_xlfn.XLOOKUP(carga[[#This Row],[PACIENTE]],BASE_PACIENTES_2026[PACIENTE],BASE_PACIENTES_2026[MÓDULO],0,0)</f>
        <v>REHAB.INTENSIVO</v>
      </c>
      <c r="E269" s="66" t="s">
        <v>11</v>
      </c>
      <c r="F269" s="71" t="s">
        <v>1121</v>
      </c>
      <c r="G269" s="71">
        <v>1</v>
      </c>
      <c r="H269" s="71" t="s">
        <v>1127</v>
      </c>
      <c r="I269" s="71" t="s">
        <v>1123</v>
      </c>
      <c r="J269" s="73">
        <v>0.47916666666666669</v>
      </c>
      <c r="K269" s="73" t="s">
        <v>1137</v>
      </c>
      <c r="L269" s="71" t="str">
        <f>+carga[[#This Row],[dia]]</f>
        <v>Lunes</v>
      </c>
      <c r="M269" s="75">
        <f>+carga[[#This Row],[hora]]</f>
        <v>0.47916666666666669</v>
      </c>
      <c r="N269" s="71"/>
      <c r="O269" s="87" t="s">
        <v>1084</v>
      </c>
      <c r="P269" s="71"/>
      <c r="Q269" s="71"/>
      <c r="R269" s="71"/>
      <c r="S269" s="71"/>
      <c r="T269" s="71"/>
      <c r="U269" s="71" t="str">
        <f>+MID(carga[[#This Row],[CUIL]],4,8)</f>
        <v>13489948</v>
      </c>
    </row>
    <row r="270" spans="1:21" ht="14.4" x14ac:dyDescent="0.3">
      <c r="A270" s="71" t="s">
        <v>444</v>
      </c>
      <c r="B270" s="28" t="str">
        <f>+_xlfn.XLOOKUP(carga[[#This Row],[PACIENTE]],BASE_PACIENTES_2026[PACIENTE],BASE_PACIENTES_2026[CUIL],0,0)</f>
        <v>20 52865096 2</v>
      </c>
      <c r="C270" s="28" t="str">
        <f>+_xlfn.XLOOKUP(carga[[#This Row],[PACIENTE]],BASE_PACIENTES_2026[PACIENTE],BASE_PACIENTES_2026[O. SOCIAL],0,0)</f>
        <v xml:space="preserve">OSPENA </v>
      </c>
      <c r="D270" s="28">
        <f>+_xlfn.XLOOKUP(carga[[#This Row],[PACIENTE]],BASE_PACIENTES_2026[PACIENTE],BASE_PACIENTES_2026[MÓDULO],0,0)</f>
        <v>0</v>
      </c>
      <c r="E270" s="45" t="s">
        <v>22</v>
      </c>
      <c r="F270" s="71" t="s">
        <v>1121</v>
      </c>
      <c r="G270" s="71">
        <v>1</v>
      </c>
      <c r="H270" s="71" t="s">
        <v>1173</v>
      </c>
      <c r="I270" s="71" t="s">
        <v>1118</v>
      </c>
      <c r="J270" s="73">
        <v>0.58333333333333337</v>
      </c>
      <c r="K270" s="73" t="s">
        <v>1149</v>
      </c>
      <c r="L270" s="71" t="str">
        <f>+carga[[#This Row],[dia]]</f>
        <v>Martes</v>
      </c>
      <c r="M270" s="75">
        <f>+carga[[#This Row],[hora]]</f>
        <v>0.58333333333333337</v>
      </c>
      <c r="N270" s="71"/>
      <c r="O270" s="87"/>
      <c r="P270" s="71"/>
      <c r="Q270" s="71"/>
      <c r="R270" s="71"/>
      <c r="S270" s="71"/>
      <c r="T270" s="71"/>
      <c r="U270" s="71" t="str">
        <f>+MID(carga[[#This Row],[CUIL]],4,8)</f>
        <v>52865096</v>
      </c>
    </row>
    <row r="271" spans="1:21" ht="14.4" x14ac:dyDescent="0.3">
      <c r="A271" s="71" t="s">
        <v>577</v>
      </c>
      <c r="B271" s="28" t="str">
        <f>+_xlfn.XLOOKUP(carga[[#This Row],[PACIENTE]],BASE_PACIENTES_2026[PACIENTE],BASE_PACIENTES_2026[CUIL],0,0)</f>
        <v>27 58771612 2</v>
      </c>
      <c r="C271" s="28" t="str">
        <f>+_xlfn.XLOOKUP(carga[[#This Row],[PACIENTE]],BASE_PACIENTES_2026[PACIENTE],BASE_PACIENTES_2026[O. SOCIAL],0,0)</f>
        <v xml:space="preserve">OSPEJ </v>
      </c>
      <c r="D271" s="66" t="str">
        <f>+_xlfn.XLOOKUP(carga[[#This Row],[PACIENTE]],BASE_PACIENTES_2026[PACIENTE],BASE_PACIENTES_2026[MÓDULO],0,0)</f>
        <v>REHAB.INTENSIVO + CAI</v>
      </c>
      <c r="E271" s="66" t="s">
        <v>22</v>
      </c>
      <c r="F271" s="71" t="s">
        <v>1121</v>
      </c>
      <c r="G271" s="71">
        <v>1</v>
      </c>
      <c r="H271" s="71" t="s">
        <v>1173</v>
      </c>
      <c r="I271" s="71" t="s">
        <v>1118</v>
      </c>
      <c r="J271" s="73">
        <v>0.61458333333333337</v>
      </c>
      <c r="K271" s="73" t="s">
        <v>1149</v>
      </c>
      <c r="L271" s="71" t="str">
        <f>+carga[[#This Row],[dia]]</f>
        <v>Martes</v>
      </c>
      <c r="M271" s="75">
        <f>+carga[[#This Row],[hora]]</f>
        <v>0.61458333333333337</v>
      </c>
      <c r="N271" s="71"/>
      <c r="O271" s="87"/>
      <c r="P271" s="71"/>
      <c r="Q271" s="71"/>
      <c r="R271" s="71"/>
      <c r="S271" s="71"/>
      <c r="T271" s="71"/>
      <c r="U271" s="71" t="str">
        <f>+MID(carga[[#This Row],[CUIL]],4,8)</f>
        <v>58771612</v>
      </c>
    </row>
    <row r="272" spans="1:21" ht="14.4" x14ac:dyDescent="0.3">
      <c r="A272" s="71" t="s">
        <v>652</v>
      </c>
      <c r="B272" s="28" t="str">
        <f>+_xlfn.XLOOKUP(carga[[#This Row],[PACIENTE]],BASE_PACIENTES_2026[PACIENTE],BASE_PACIENTES_2026[CUIL],0,0)</f>
        <v>27 50745217 0</v>
      </c>
      <c r="C272" s="28" t="str">
        <f>+_xlfn.XLOOKUP(carga[[#This Row],[PACIENTE]],BASE_PACIENTES_2026[PACIENTE],BASE_PACIENTES_2026[O. SOCIAL],0,0)</f>
        <v xml:space="preserve">OSPEJ </v>
      </c>
      <c r="D272" s="66" t="str">
        <f>+_xlfn.XLOOKUP(carga[[#This Row],[PACIENTE]],BASE_PACIENTES_2026[PACIENTE],BASE_PACIENTES_2026[MÓDULO],0,0)</f>
        <v>REHAB.INTENSIVO</v>
      </c>
      <c r="E272" s="66" t="s">
        <v>22</v>
      </c>
      <c r="F272" s="71" t="s">
        <v>1121</v>
      </c>
      <c r="G272" s="71">
        <v>1</v>
      </c>
      <c r="H272" s="71" t="s">
        <v>1173</v>
      </c>
      <c r="I272" s="71" t="s">
        <v>1118</v>
      </c>
      <c r="J272" s="73">
        <v>0.64583333333333337</v>
      </c>
      <c r="K272" s="73" t="s">
        <v>1149</v>
      </c>
      <c r="L272" s="71" t="str">
        <f>+carga[[#This Row],[dia]]</f>
        <v>Martes</v>
      </c>
      <c r="M272" s="75">
        <f>+carga[[#This Row],[hora]]</f>
        <v>0.64583333333333337</v>
      </c>
      <c r="N272" s="71"/>
      <c r="O272" s="87"/>
      <c r="P272" s="71"/>
      <c r="Q272" s="71"/>
      <c r="R272" s="71"/>
      <c r="S272" s="71"/>
      <c r="T272" s="71"/>
      <c r="U272" s="71" t="str">
        <f>+MID(carga[[#This Row],[CUIL]],4,8)</f>
        <v>50745217</v>
      </c>
    </row>
    <row r="273" spans="1:21" ht="14.4" x14ac:dyDescent="0.3">
      <c r="A273" s="71" t="s">
        <v>752</v>
      </c>
      <c r="B273" s="28" t="str">
        <f>+_xlfn.XLOOKUP(carga[[#This Row],[PACIENTE]],BASE_PACIENTES_2026[PACIENTE],BASE_PACIENTES_2026[CUIL],0,0)</f>
        <v>27 59216985 7</v>
      </c>
      <c r="C273" s="28" t="str">
        <f>+_xlfn.XLOOKUP(carga[[#This Row],[PACIENTE]],BASE_PACIENTES_2026[PACIENTE],BASE_PACIENTES_2026[O. SOCIAL],0,0)</f>
        <v xml:space="preserve">OSPEJ </v>
      </c>
      <c r="D273" s="28" t="str">
        <f>+_xlfn.XLOOKUP(carga[[#This Row],[PACIENTE]],BASE_PACIENTES_2026[PACIENTE],BASE_PACIENTES_2026[MÓDULO],0,0)</f>
        <v>REHAB.SIMPLE</v>
      </c>
      <c r="E273" s="45" t="s">
        <v>22</v>
      </c>
      <c r="F273" s="71" t="s">
        <v>1121</v>
      </c>
      <c r="G273" s="71">
        <v>1</v>
      </c>
      <c r="H273" s="71" t="s">
        <v>1173</v>
      </c>
      <c r="I273" s="71" t="s">
        <v>1118</v>
      </c>
      <c r="J273" s="73">
        <v>0.67708333333333337</v>
      </c>
      <c r="K273" s="73" t="s">
        <v>1149</v>
      </c>
      <c r="L273" s="71" t="str">
        <f>+carga[[#This Row],[dia]]</f>
        <v>Martes</v>
      </c>
      <c r="M273" s="75">
        <v>0.36458333333333331</v>
      </c>
      <c r="N273" s="71"/>
      <c r="O273" s="87"/>
      <c r="P273" s="71"/>
      <c r="Q273" s="71"/>
      <c r="R273" s="71"/>
      <c r="S273" s="71"/>
      <c r="T273" s="71"/>
      <c r="U273" s="71" t="str">
        <f>+MID(carga[[#This Row],[CUIL]],4,8)</f>
        <v>59216985</v>
      </c>
    </row>
    <row r="274" spans="1:21" ht="14.4" x14ac:dyDescent="0.3">
      <c r="A274" s="71" t="s">
        <v>834</v>
      </c>
      <c r="B274" s="28" t="str">
        <f>+_xlfn.XLOOKUP(carga[[#This Row],[PACIENTE]],BASE_PACIENTES_2026[PACIENTE],BASE_PACIENTES_2026[CUIL],0,0)</f>
        <v>20 38411335 5</v>
      </c>
      <c r="C274" s="28" t="str">
        <f>+_xlfn.XLOOKUP(carga[[#This Row],[PACIENTE]],BASE_PACIENTES_2026[PACIENTE],BASE_PACIENTES_2026[O. SOCIAL],0,0)</f>
        <v>OSDE</v>
      </c>
      <c r="D274" s="28" t="str">
        <f>+_xlfn.XLOOKUP(carga[[#This Row],[PACIENTE]],BASE_PACIENTES_2026[PACIENTE],BASE_PACIENTES_2026[MÓDULO],0,0)</f>
        <v>REHAB.SIMPLE</v>
      </c>
      <c r="E274" s="45" t="s">
        <v>22</v>
      </c>
      <c r="F274" s="71" t="s">
        <v>1147</v>
      </c>
      <c r="G274" s="71">
        <v>1</v>
      </c>
      <c r="H274" s="71" t="s">
        <v>1174</v>
      </c>
      <c r="I274" s="71" t="s">
        <v>1123</v>
      </c>
      <c r="J274" s="73">
        <v>0.79166666666666663</v>
      </c>
      <c r="K274" s="73" t="s">
        <v>1140</v>
      </c>
      <c r="L274" s="71" t="str">
        <f>+carga[[#This Row],[dia]]</f>
        <v>Lunes</v>
      </c>
      <c r="M274" s="75">
        <f>+carga[[#This Row],[hora]]</f>
        <v>0.79166666666666663</v>
      </c>
      <c r="N274" s="71"/>
      <c r="O274" s="87"/>
      <c r="P274" s="71"/>
      <c r="Q274" s="71"/>
      <c r="R274" s="71"/>
      <c r="S274" s="71"/>
      <c r="T274" s="71"/>
      <c r="U274" s="71" t="str">
        <f>+MID(carga[[#This Row],[CUIL]],4,8)</f>
        <v>38411335</v>
      </c>
    </row>
    <row r="275" spans="1:21" ht="14.4" x14ac:dyDescent="0.3">
      <c r="A275" s="71" t="s">
        <v>861</v>
      </c>
      <c r="B275" s="28" t="str">
        <f>+_xlfn.XLOOKUP(carga[[#This Row],[PACIENTE]],BASE_PACIENTES_2026[PACIENTE],BASE_PACIENTES_2026[CUIL],0,0)</f>
        <v>23 57941175 9</v>
      </c>
      <c r="C275" s="28" t="str">
        <f>+_xlfn.XLOOKUP(carga[[#This Row],[PACIENTE]],BASE_PACIENTES_2026[PACIENTE],BASE_PACIENTES_2026[O. SOCIAL],0,0)</f>
        <v>OSPECOR</v>
      </c>
      <c r="D275" s="66" t="str">
        <f>+_xlfn.XLOOKUP(carga[[#This Row],[PACIENTE]],BASE_PACIENTES_2026[PACIENTE],BASE_PACIENTES_2026[MÓDULO],0,0)</f>
        <v>REHAB.INTENSIVO</v>
      </c>
      <c r="E275" s="66" t="s">
        <v>22</v>
      </c>
      <c r="F275" s="71" t="s">
        <v>1121</v>
      </c>
      <c r="G275" s="71">
        <v>1</v>
      </c>
      <c r="H275" s="71" t="s">
        <v>1173</v>
      </c>
      <c r="I275" s="71" t="s">
        <v>1118</v>
      </c>
      <c r="J275" s="73">
        <v>0.76041666666666663</v>
      </c>
      <c r="K275" s="73" t="s">
        <v>1149</v>
      </c>
      <c r="L275" s="71" t="str">
        <f>+carga[[#This Row],[dia]]</f>
        <v>Martes</v>
      </c>
      <c r="M275" s="75">
        <f>+carga[[#This Row],[hora]]</f>
        <v>0.76041666666666663</v>
      </c>
      <c r="N275" s="71"/>
      <c r="O275" s="87"/>
      <c r="P275" s="71"/>
      <c r="Q275" s="71"/>
      <c r="R275" s="71"/>
      <c r="S275" s="71"/>
      <c r="T275" s="71"/>
      <c r="U275" s="71" t="str">
        <f>+MID(carga[[#This Row],[CUIL]],4,8)</f>
        <v>57941175</v>
      </c>
    </row>
    <row r="276" spans="1:21" ht="14.4" x14ac:dyDescent="0.3">
      <c r="A276" s="71" t="s">
        <v>713</v>
      </c>
      <c r="B276" s="28" t="str">
        <f>+_xlfn.XLOOKUP(carga[[#This Row],[PACIENTE]],BASE_PACIENTES_2026[PACIENTE],BASE_PACIENTES_2026[CUIL],0,0)</f>
        <v>27 55835527 7</v>
      </c>
      <c r="C276" s="28" t="str">
        <f>+_xlfn.XLOOKUP(carga[[#This Row],[PACIENTE]],BASE_PACIENTES_2026[PACIENTE],BASE_PACIENTES_2026[O. SOCIAL],0,0)</f>
        <v xml:space="preserve">OSTACC </v>
      </c>
      <c r="D276" s="28" t="str">
        <f>+_xlfn.XLOOKUP(carga[[#This Row],[PACIENTE]],BASE_PACIENTES_2026[PACIENTE],BASE_PACIENTES_2026[MÓDULO],0,0)</f>
        <v>REHAB.INTENSIVO + CAI</v>
      </c>
      <c r="E276" s="45" t="s">
        <v>22</v>
      </c>
      <c r="F276" s="71" t="s">
        <v>1121</v>
      </c>
      <c r="G276" s="71">
        <v>1</v>
      </c>
      <c r="H276" s="71" t="s">
        <v>1173</v>
      </c>
      <c r="I276" s="71" t="s">
        <v>1118</v>
      </c>
      <c r="J276" s="73">
        <v>0.79166666666666663</v>
      </c>
      <c r="K276" s="73" t="s">
        <v>1149</v>
      </c>
      <c r="L276" s="71" t="str">
        <f>+carga[[#This Row],[dia]]</f>
        <v>Martes</v>
      </c>
      <c r="M276" s="75">
        <f>+carga[[#This Row],[hora]]</f>
        <v>0.79166666666666663</v>
      </c>
      <c r="N276" s="71"/>
      <c r="O276" s="87"/>
      <c r="P276" s="71"/>
      <c r="Q276" s="71"/>
      <c r="R276" s="71"/>
      <c r="S276" s="71"/>
      <c r="T276" s="71"/>
      <c r="U276" s="71" t="str">
        <f>+MID(carga[[#This Row],[CUIL]],4,8)</f>
        <v>55835527</v>
      </c>
    </row>
    <row r="277" spans="1:21" ht="14.4" x14ac:dyDescent="0.3">
      <c r="A277" s="71" t="s">
        <v>380</v>
      </c>
      <c r="B277" s="28" t="str">
        <f>+_xlfn.XLOOKUP(carga[[#This Row],[PACIENTE]],BASE_PACIENTES_2026[PACIENTE],BASE_PACIENTES_2026[CUIL],0,0)</f>
        <v>20 50628686 8</v>
      </c>
      <c r="C277" s="28" t="str">
        <f>+_xlfn.XLOOKUP(carga[[#This Row],[PACIENTE]],BASE_PACIENTES_2026[PACIENTE],BASE_PACIENTES_2026[O. SOCIAL],0,0)</f>
        <v>OSPE</v>
      </c>
      <c r="D277" s="28" t="str">
        <f>+_xlfn.XLOOKUP(carga[[#This Row],[PACIENTE]],BASE_PACIENTES_2026[PACIENTE],BASE_PACIENTES_2026[MÓDULO],0,0)</f>
        <v>REHAB. SIMPLE + CAI</v>
      </c>
      <c r="E277" s="45" t="s">
        <v>22</v>
      </c>
      <c r="F277" s="71" t="s">
        <v>1121</v>
      </c>
      <c r="G277" s="71">
        <v>1</v>
      </c>
      <c r="H277" s="71" t="s">
        <v>1125</v>
      </c>
      <c r="I277" s="71" t="s">
        <v>1141</v>
      </c>
      <c r="J277" s="73">
        <v>0.61458333333333337</v>
      </c>
      <c r="K277" s="73" t="s">
        <v>1126</v>
      </c>
      <c r="L277" s="71" t="str">
        <f>+carga[[#This Row],[dia]]</f>
        <v>Miercoles</v>
      </c>
      <c r="M277" s="75">
        <f>+carga[[#This Row],[hora]]</f>
        <v>0.61458333333333337</v>
      </c>
      <c r="N277" s="71"/>
      <c r="O277" s="87"/>
      <c r="P277" s="71"/>
      <c r="Q277" s="71"/>
      <c r="R277" s="71"/>
      <c r="S277" s="71"/>
      <c r="T277" s="71"/>
      <c r="U277" s="71" t="str">
        <f>+MID(carga[[#This Row],[CUIL]],4,8)</f>
        <v>50628686</v>
      </c>
    </row>
    <row r="278" spans="1:21" ht="14.4" x14ac:dyDescent="0.3">
      <c r="A278" s="71" t="s">
        <v>652</v>
      </c>
      <c r="B278" s="28" t="str">
        <f>+_xlfn.XLOOKUP(carga[[#This Row],[PACIENTE]],BASE_PACIENTES_2026[PACIENTE],BASE_PACIENTES_2026[CUIL],0,0)</f>
        <v>27 50745217 0</v>
      </c>
      <c r="C278" s="28" t="str">
        <f>+_xlfn.XLOOKUP(carga[[#This Row],[PACIENTE]],BASE_PACIENTES_2026[PACIENTE],BASE_PACIENTES_2026[O. SOCIAL],0,0)</f>
        <v xml:space="preserve">OSPEJ </v>
      </c>
      <c r="D278" s="66" t="str">
        <f>+_xlfn.XLOOKUP(carga[[#This Row],[PACIENTE]],BASE_PACIENTES_2026[PACIENTE],BASE_PACIENTES_2026[MÓDULO],0,0)</f>
        <v>REHAB.INTENSIVO</v>
      </c>
      <c r="E278" s="66" t="s">
        <v>22</v>
      </c>
      <c r="F278" s="71" t="s">
        <v>1121</v>
      </c>
      <c r="G278" s="71">
        <v>1</v>
      </c>
      <c r="H278" s="71" t="s">
        <v>1122</v>
      </c>
      <c r="I278" s="71" t="s">
        <v>1141</v>
      </c>
      <c r="J278" s="73">
        <v>0.64583333333333337</v>
      </c>
      <c r="K278" s="73" t="s">
        <v>1124</v>
      </c>
      <c r="L278" s="71" t="str">
        <f>+carga[[#This Row],[dia]]</f>
        <v>Miercoles</v>
      </c>
      <c r="M278" s="75">
        <f>+carga[[#This Row],[hora]]</f>
        <v>0.64583333333333337</v>
      </c>
      <c r="N278" s="71"/>
      <c r="O278" s="87"/>
      <c r="P278" s="71"/>
      <c r="Q278" s="71"/>
      <c r="R278" s="71"/>
      <c r="S278" s="71"/>
      <c r="T278" s="71"/>
      <c r="U278" s="71" t="str">
        <f>+MID(carga[[#This Row],[CUIL]],4,8)</f>
        <v>50745217</v>
      </c>
    </row>
    <row r="279" spans="1:21" ht="14.4" x14ac:dyDescent="0.3">
      <c r="A279" s="71" t="s">
        <v>471</v>
      </c>
      <c r="B279" s="28" t="str">
        <f>+_xlfn.XLOOKUP(carga[[#This Row],[PACIENTE]],BASE_PACIENTES_2026[PACIENTE],BASE_PACIENTES_2026[CUIL],0,0)</f>
        <v>27 56978295 9</v>
      </c>
      <c r="C279" s="28" t="str">
        <f>+_xlfn.XLOOKUP(carga[[#This Row],[PACIENTE]],BASE_PACIENTES_2026[PACIENTE],BASE_PACIENTES_2026[O. SOCIAL],0,0)</f>
        <v xml:space="preserve">OSPENA </v>
      </c>
      <c r="D279" s="66" t="str">
        <f>+_xlfn.XLOOKUP(carga[[#This Row],[PACIENTE]],BASE_PACIENTES_2026[PACIENTE],BASE_PACIENTES_2026[MÓDULO],0,0)</f>
        <v>REHAB.INTENSIVO + CAI</v>
      </c>
      <c r="E279" s="66" t="s">
        <v>22</v>
      </c>
      <c r="F279" s="71" t="s">
        <v>1121</v>
      </c>
      <c r="G279" s="71">
        <v>1</v>
      </c>
      <c r="H279" s="71" t="s">
        <v>1193</v>
      </c>
      <c r="I279" s="71" t="s">
        <v>1141</v>
      </c>
      <c r="J279" s="73">
        <v>0.72916666666666663</v>
      </c>
      <c r="K279" s="73" t="s">
        <v>1149</v>
      </c>
      <c r="L279" s="71" t="str">
        <f>+carga[[#This Row],[dia]]</f>
        <v>Miercoles</v>
      </c>
      <c r="M279" s="75">
        <f>+carga[[#This Row],[hora]]</f>
        <v>0.72916666666666663</v>
      </c>
      <c r="N279" s="71"/>
      <c r="O279" s="87"/>
      <c r="P279" s="71"/>
      <c r="Q279" s="71"/>
      <c r="R279" s="71"/>
      <c r="S279" s="71"/>
      <c r="T279" s="71"/>
      <c r="U279" s="71" t="str">
        <f>+MID(carga[[#This Row],[CUIL]],4,8)</f>
        <v>56978295</v>
      </c>
    </row>
    <row r="280" spans="1:21" ht="14.4" x14ac:dyDescent="0.3">
      <c r="A280" s="71"/>
      <c r="B280" s="28">
        <f>+_xlfn.XLOOKUP(carga[[#This Row],[PACIENTE]],BASE_PACIENTES_2026[PACIENTE],BASE_PACIENTES_2026[CUIL],0,0)</f>
        <v>0</v>
      </c>
      <c r="C280" s="28">
        <f>+_xlfn.XLOOKUP(carga[[#This Row],[PACIENTE]],BASE_PACIENTES_2026[PACIENTE],BASE_PACIENTES_2026[O. SOCIAL],0,0)</f>
        <v>0</v>
      </c>
      <c r="D280" s="28">
        <f>+_xlfn.XLOOKUP(carga[[#This Row],[PACIENTE]],BASE_PACIENTES_2026[PACIENTE],BASE_PACIENTES_2026[MÓDULO],0,0)</f>
        <v>0</v>
      </c>
      <c r="E280" s="45"/>
      <c r="F280" s="71"/>
      <c r="G280" s="71"/>
      <c r="H280" s="71"/>
      <c r="I280" s="71"/>
      <c r="J280" s="73"/>
      <c r="K280" s="73"/>
      <c r="L280" s="71">
        <f>+carga[[#This Row],[dia]]</f>
        <v>0</v>
      </c>
      <c r="M280" s="75">
        <f>+carga[[#This Row],[hora]]</f>
        <v>0</v>
      </c>
      <c r="N280" s="71"/>
      <c r="O280" s="87"/>
      <c r="P280" s="71"/>
      <c r="Q280" s="71"/>
      <c r="R280" s="71"/>
      <c r="S280" s="71"/>
      <c r="T280" s="71"/>
      <c r="U280" s="71" t="str">
        <f>+MID(carga[[#This Row],[CUIL]],4,8)</f>
        <v/>
      </c>
    </row>
    <row r="281" spans="1:21" ht="14.4" x14ac:dyDescent="0.3">
      <c r="A281" s="71" t="s">
        <v>704</v>
      </c>
      <c r="B281" s="28" t="str">
        <f>+_xlfn.XLOOKUP(carga[[#This Row],[PACIENTE]],BASE_PACIENTES_2026[PACIENTE],BASE_PACIENTES_2026[CUIL],0,0)</f>
        <v>27 59115307 8</v>
      </c>
      <c r="C281" s="28" t="str">
        <f>+_xlfn.XLOOKUP(carga[[#This Row],[PACIENTE]],BASE_PACIENTES_2026[PACIENTE],BASE_PACIENTES_2026[O. SOCIAL],0,0)</f>
        <v xml:space="preserve">OSTACC </v>
      </c>
      <c r="D281" s="28" t="str">
        <f>+_xlfn.XLOOKUP(carga[[#This Row],[PACIENTE]],BASE_PACIENTES_2026[PACIENTE],BASE_PACIENTES_2026[MÓDULO],0,0)</f>
        <v>REHAB.INTENSIVO + CAI</v>
      </c>
      <c r="E281" s="45" t="s">
        <v>22</v>
      </c>
      <c r="F281" s="71" t="s">
        <v>1121</v>
      </c>
      <c r="G281" s="71">
        <v>1</v>
      </c>
      <c r="H281" s="71" t="s">
        <v>1173</v>
      </c>
      <c r="I281" s="71" t="s">
        <v>1141</v>
      </c>
      <c r="J281" s="73">
        <v>0.79166666666666663</v>
      </c>
      <c r="K281" s="73" t="s">
        <v>1149</v>
      </c>
      <c r="L281" s="71" t="str">
        <f>+carga[[#This Row],[dia]]</f>
        <v>Miercoles</v>
      </c>
      <c r="M281" s="75">
        <f>+carga[[#This Row],[hora]]</f>
        <v>0.79166666666666663</v>
      </c>
      <c r="N281" s="71"/>
      <c r="O281" s="87"/>
      <c r="P281" s="71" t="s">
        <v>1084</v>
      </c>
      <c r="Q281" s="71"/>
      <c r="R281" s="71"/>
      <c r="S281" s="71"/>
      <c r="T281" s="71"/>
      <c r="U281" s="71" t="str">
        <f>+MID(carga[[#This Row],[CUIL]],4,8)</f>
        <v>59115307</v>
      </c>
    </row>
    <row r="282" spans="1:21" ht="14.4" x14ac:dyDescent="0.3">
      <c r="A282" s="71" t="s">
        <v>444</v>
      </c>
      <c r="B282" s="28" t="str">
        <f>+_xlfn.XLOOKUP(carga[[#This Row],[PACIENTE]],BASE_PACIENTES_2026[PACIENTE],BASE_PACIENTES_2026[CUIL],0,0)</f>
        <v>20 52865096 2</v>
      </c>
      <c r="C282" s="28" t="str">
        <f>+_xlfn.XLOOKUP(carga[[#This Row],[PACIENTE]],BASE_PACIENTES_2026[PACIENTE],BASE_PACIENTES_2026[O. SOCIAL],0,0)</f>
        <v xml:space="preserve">OSPENA </v>
      </c>
      <c r="D282" s="28">
        <f>+_xlfn.XLOOKUP(carga[[#This Row],[PACIENTE]],BASE_PACIENTES_2026[PACIENTE],BASE_PACIENTES_2026[MÓDULO],0,0)</f>
        <v>0</v>
      </c>
      <c r="E282" s="45" t="s">
        <v>22</v>
      </c>
      <c r="F282" s="71" t="s">
        <v>1121</v>
      </c>
      <c r="G282" s="71">
        <v>1</v>
      </c>
      <c r="H282" s="71" t="s">
        <v>1129</v>
      </c>
      <c r="I282" s="71" t="s">
        <v>1143</v>
      </c>
      <c r="J282" s="73">
        <v>0.58333333333333337</v>
      </c>
      <c r="K282" s="73" t="s">
        <v>1149</v>
      </c>
      <c r="L282" s="71" t="str">
        <f>+carga[[#This Row],[dia]]</f>
        <v>Jueves</v>
      </c>
      <c r="M282" s="75">
        <f>+carga[[#This Row],[hora]]</f>
        <v>0.58333333333333337</v>
      </c>
      <c r="N282" s="71"/>
      <c r="O282" s="87"/>
      <c r="P282" s="71"/>
      <c r="Q282" s="71"/>
      <c r="R282" s="71"/>
      <c r="S282" s="71"/>
      <c r="T282" s="71"/>
      <c r="U282" s="71" t="str">
        <f>+MID(carga[[#This Row],[CUIL]],4,8)</f>
        <v>52865096</v>
      </c>
    </row>
    <row r="283" spans="1:21" ht="14.4" x14ac:dyDescent="0.3">
      <c r="A283" s="71" t="s">
        <v>683</v>
      </c>
      <c r="B283" s="28" t="str">
        <f>+_xlfn.XLOOKUP(carga[[#This Row],[PACIENTE]],BASE_PACIENTES_2026[PACIENTE],BASE_PACIENTES_2026[CUIL],0,0)</f>
        <v>23 53510647 9</v>
      </c>
      <c r="C283" s="28" t="str">
        <f>+_xlfn.XLOOKUP(carga[[#This Row],[PACIENTE]],BASE_PACIENTES_2026[PACIENTE],BASE_PACIENTES_2026[O. SOCIAL],0,0)</f>
        <v xml:space="preserve">OSTACC </v>
      </c>
      <c r="D283" s="28" t="str">
        <f>+_xlfn.XLOOKUP(carga[[#This Row],[PACIENTE]],BASE_PACIENTES_2026[PACIENTE],BASE_PACIENTES_2026[MÓDULO],0,0)</f>
        <v>REHAB.INTENSIVO + CAI</v>
      </c>
      <c r="E283" s="45" t="s">
        <v>22</v>
      </c>
      <c r="F283" s="71" t="s">
        <v>1121</v>
      </c>
      <c r="G283" s="71">
        <v>1</v>
      </c>
      <c r="H283" s="71" t="s">
        <v>1122</v>
      </c>
      <c r="I283" s="71" t="s">
        <v>1118</v>
      </c>
      <c r="J283" s="73">
        <v>0.67708333333333337</v>
      </c>
      <c r="K283" s="73" t="s">
        <v>1140</v>
      </c>
      <c r="L283" s="71" t="str">
        <f>+carga[[#This Row],[dia]]</f>
        <v>Martes</v>
      </c>
      <c r="M283" s="75">
        <f>+carga[[#This Row],[hora]]</f>
        <v>0.67708333333333337</v>
      </c>
      <c r="N283" s="71"/>
      <c r="O283" s="87"/>
      <c r="P283" s="71"/>
      <c r="Q283" s="71"/>
      <c r="R283" s="71"/>
      <c r="S283" s="71"/>
      <c r="T283" s="71"/>
      <c r="U283" s="71" t="str">
        <f>+MID(carga[[#This Row],[CUIL]],4,8)</f>
        <v>53510647</v>
      </c>
    </row>
    <row r="284" spans="1:21" ht="14.4" x14ac:dyDescent="0.3">
      <c r="A284" s="71" t="s">
        <v>599</v>
      </c>
      <c r="B284" s="28" t="str">
        <f>+_xlfn.XLOOKUP(carga[[#This Row],[PACIENTE]],BASE_PACIENTES_2026[PACIENTE],BASE_PACIENTES_2026[CUIL],0,0)</f>
        <v>27 48457985 2</v>
      </c>
      <c r="C284" s="28" t="str">
        <f>+_xlfn.XLOOKUP(carga[[#This Row],[PACIENTE]],BASE_PACIENTES_2026[PACIENTE],BASE_PACIENTES_2026[O. SOCIAL],0,0)</f>
        <v xml:space="preserve">OSPEJ </v>
      </c>
      <c r="D284" s="28" t="str">
        <f>+_xlfn.XLOOKUP(carga[[#This Row],[PACIENTE]],BASE_PACIENTES_2026[PACIENTE],BASE_PACIENTES_2026[MÓDULO],0,0)</f>
        <v>REHAB.INTENSIVO</v>
      </c>
      <c r="E284" s="45" t="s">
        <v>22</v>
      </c>
      <c r="F284" s="71" t="s">
        <v>1147</v>
      </c>
      <c r="G284" s="71">
        <v>1</v>
      </c>
      <c r="H284" s="71" t="s">
        <v>1174</v>
      </c>
      <c r="I284" s="71" t="s">
        <v>1141</v>
      </c>
      <c r="J284" s="73">
        <v>0.64583333333333337</v>
      </c>
      <c r="K284" s="73" t="s">
        <v>1140</v>
      </c>
      <c r="L284" s="71" t="str">
        <f>+carga[[#This Row],[dia]]</f>
        <v>Miercoles</v>
      </c>
      <c r="M284" s="75">
        <f>+carga[[#This Row],[hora]]</f>
        <v>0.64583333333333337</v>
      </c>
      <c r="N284" s="71"/>
      <c r="O284" s="87"/>
      <c r="P284" s="71"/>
      <c r="Q284" s="71"/>
      <c r="R284" s="71"/>
      <c r="S284" s="71"/>
      <c r="T284" s="71"/>
      <c r="U284" s="71" t="str">
        <f>+MID(carga[[#This Row],[CUIL]],4,8)</f>
        <v>48457985</v>
      </c>
    </row>
    <row r="285" spans="1:21" ht="14.4" x14ac:dyDescent="0.3">
      <c r="A285" s="71" t="s">
        <v>861</v>
      </c>
      <c r="B285" s="28" t="str">
        <f>+_xlfn.XLOOKUP(carga[[#This Row],[PACIENTE]],BASE_PACIENTES_2026[PACIENTE],BASE_PACIENTES_2026[CUIL],0,0)</f>
        <v>23 57941175 9</v>
      </c>
      <c r="C285" s="28" t="str">
        <f>+_xlfn.XLOOKUP(carga[[#This Row],[PACIENTE]],BASE_PACIENTES_2026[PACIENTE],BASE_PACIENTES_2026[O. SOCIAL],0,0)</f>
        <v>OSPECOR</v>
      </c>
      <c r="D285" s="66" t="str">
        <f>+_xlfn.XLOOKUP(carga[[#This Row],[PACIENTE]],BASE_PACIENTES_2026[PACIENTE],BASE_PACIENTES_2026[MÓDULO],0,0)</f>
        <v>REHAB.INTENSIVO</v>
      </c>
      <c r="E285" s="66" t="s">
        <v>22</v>
      </c>
      <c r="F285" s="71" t="s">
        <v>1121</v>
      </c>
      <c r="G285" s="71">
        <v>1</v>
      </c>
      <c r="H285" s="71" t="s">
        <v>1129</v>
      </c>
      <c r="I285" s="71" t="s">
        <v>1143</v>
      </c>
      <c r="J285" s="73">
        <v>0.76041666666666663</v>
      </c>
      <c r="K285" s="73" t="s">
        <v>1149</v>
      </c>
      <c r="L285" s="71" t="str">
        <f>+carga[[#This Row],[dia]]</f>
        <v>Jueves</v>
      </c>
      <c r="M285" s="75">
        <f>+carga[[#This Row],[hora]]</f>
        <v>0.76041666666666663</v>
      </c>
      <c r="N285" s="71"/>
      <c r="O285" s="87"/>
      <c r="P285" s="71"/>
      <c r="Q285" s="71"/>
      <c r="R285" s="71"/>
      <c r="S285" s="71"/>
      <c r="T285" s="71"/>
      <c r="U285" s="71" t="str">
        <f>+MID(carga[[#This Row],[CUIL]],4,8)</f>
        <v>57941175</v>
      </c>
    </row>
    <row r="286" spans="1:21" ht="14.4" x14ac:dyDescent="0.3">
      <c r="A286" s="71" t="s">
        <v>158</v>
      </c>
      <c r="B286" s="28" t="str">
        <f>+_xlfn.XLOOKUP(carga[[#This Row],[PACIENTE]],BASE_PACIENTES_2026[PACIENTE],BASE_PACIENTES_2026[CUIL],0,0)</f>
        <v>20 57527155 4</v>
      </c>
      <c r="C286" s="28" t="str">
        <f>+_xlfn.XLOOKUP(carga[[#This Row],[PACIENTE]],BASE_PACIENTES_2026[PACIENTE],BASE_PACIENTES_2026[O. SOCIAL],0,0)</f>
        <v>OSUTHGRA</v>
      </c>
      <c r="D286" s="28" t="str">
        <f>+_xlfn.XLOOKUP(carga[[#This Row],[PACIENTE]],BASE_PACIENTES_2026[PACIENTE],BASE_PACIENTES_2026[MÓDULO],0,0)</f>
        <v>REHAB.INTENSIVO + CAI</v>
      </c>
      <c r="E286" s="45" t="s">
        <v>22</v>
      </c>
      <c r="F286" s="71" t="s">
        <v>1121</v>
      </c>
      <c r="G286" s="71">
        <v>1</v>
      </c>
      <c r="H286" s="71" t="s">
        <v>1145</v>
      </c>
      <c r="I286" s="71" t="s">
        <v>1143</v>
      </c>
      <c r="J286" s="73">
        <v>0.79166666666666663</v>
      </c>
      <c r="K286" s="73" t="s">
        <v>1137</v>
      </c>
      <c r="L286" s="71" t="str">
        <f>+carga[[#This Row],[dia]]</f>
        <v>Jueves</v>
      </c>
      <c r="M286" s="75">
        <f>+carga[[#This Row],[hora]]</f>
        <v>0.79166666666666663</v>
      </c>
      <c r="N286" s="71"/>
      <c r="O286" s="87"/>
      <c r="P286" s="71"/>
      <c r="Q286" s="71"/>
      <c r="R286" s="71"/>
      <c r="S286" s="71"/>
      <c r="T286" s="71"/>
      <c r="U286" s="71" t="str">
        <f>+MID(carga[[#This Row],[CUIL]],4,8)</f>
        <v>57527155</v>
      </c>
    </row>
    <row r="287" spans="1:21" ht="14.4" x14ac:dyDescent="0.3">
      <c r="A287" s="71" t="s">
        <v>77</v>
      </c>
      <c r="B287" s="28" t="str">
        <f>+_xlfn.XLOOKUP(carga[[#This Row],[PACIENTE]],BASE_PACIENTES_2026[PACIENTE],BASE_PACIENTES_2026[CUIL],0,0)</f>
        <v>20 50326180 5</v>
      </c>
      <c r="C287" s="28" t="str">
        <f>+_xlfn.XLOOKUP(carga[[#This Row],[PACIENTE]],BASE_PACIENTES_2026[PACIENTE],BASE_PACIENTES_2026[O. SOCIAL],0,0)</f>
        <v>OSUTHGRA</v>
      </c>
      <c r="D287" s="28" t="str">
        <f>+_xlfn.XLOOKUP(carga[[#This Row],[PACIENTE]],BASE_PACIENTES_2026[PACIENTE],BASE_PACIENTES_2026[MÓDULO],0,0)</f>
        <v>REHAB. SIMPLE + CAI</v>
      </c>
      <c r="E287" s="45" t="s">
        <v>11</v>
      </c>
      <c r="F287" s="71" t="s">
        <v>1121</v>
      </c>
      <c r="G287" s="71">
        <v>1</v>
      </c>
      <c r="H287" s="71" t="s">
        <v>1159</v>
      </c>
      <c r="I287" s="71" t="s">
        <v>1123</v>
      </c>
      <c r="J287" s="73">
        <v>0.36458333333333331</v>
      </c>
      <c r="K287" s="73" t="s">
        <v>1126</v>
      </c>
      <c r="L287" s="71" t="str">
        <f>+carga[[#This Row],[dia]]</f>
        <v>Lunes</v>
      </c>
      <c r="M287" s="75">
        <f>+carga[[#This Row],[hora]]</f>
        <v>0.36458333333333331</v>
      </c>
      <c r="N287" s="71"/>
      <c r="O287" s="87"/>
      <c r="P287" s="71"/>
      <c r="Q287" s="71"/>
      <c r="R287" s="71"/>
      <c r="S287" s="71"/>
      <c r="T287" s="71"/>
      <c r="U287" s="71" t="str">
        <f>+MID(carga[[#This Row],[CUIL]],4,8)</f>
        <v>50326180</v>
      </c>
    </row>
    <row r="288" spans="1:21" ht="14.4" x14ac:dyDescent="0.3">
      <c r="A288" s="71" t="s">
        <v>825</v>
      </c>
      <c r="B288" s="28" t="str">
        <f>+_xlfn.XLOOKUP(carga[[#This Row],[PACIENTE]],BASE_PACIENTES_2026[PACIENTE],BASE_PACIENTES_2026[CUIL],0,0)</f>
        <v>27 34688583 7</v>
      </c>
      <c r="C288" s="28" t="str">
        <f>+_xlfn.XLOOKUP(carga[[#This Row],[PACIENTE]],BASE_PACIENTES_2026[PACIENTE],BASE_PACIENTES_2026[O. SOCIAL],0,0)</f>
        <v>OMINT</v>
      </c>
      <c r="D288" s="28" t="str">
        <f>+_xlfn.XLOOKUP(carga[[#This Row],[PACIENTE]],BASE_PACIENTES_2026[PACIENTE],BASE_PACIENTES_2026[MÓDULO],0,0)</f>
        <v>REHAB.INTENSIVO</v>
      </c>
      <c r="E288" s="45" t="s">
        <v>11</v>
      </c>
      <c r="F288" s="71" t="s">
        <v>1121</v>
      </c>
      <c r="G288" s="71">
        <v>1</v>
      </c>
      <c r="H288" s="71" t="s">
        <v>1127</v>
      </c>
      <c r="I288" s="71" t="s">
        <v>1133</v>
      </c>
      <c r="J288" s="73">
        <v>0.47916666666666669</v>
      </c>
      <c r="K288" s="73" t="s">
        <v>1137</v>
      </c>
      <c r="L288" s="71" t="str">
        <f>+carga[[#This Row],[dia]]</f>
        <v>Viernes</v>
      </c>
      <c r="M288" s="75">
        <f>+carga[[#This Row],[hora]]</f>
        <v>0.47916666666666669</v>
      </c>
      <c r="N288" s="71"/>
      <c r="O288" s="87"/>
      <c r="P288" s="71"/>
      <c r="Q288" s="71"/>
      <c r="R288" s="71"/>
      <c r="S288" s="71"/>
      <c r="T288" s="71"/>
      <c r="U288" s="71" t="str">
        <f>+MID(carga[[#This Row],[CUIL]],4,8)</f>
        <v>34688583</v>
      </c>
    </row>
    <row r="289" spans="1:21" ht="14.4" x14ac:dyDescent="0.3">
      <c r="A289" s="71" t="s">
        <v>453</v>
      </c>
      <c r="B289" s="28" t="str">
        <f>+_xlfn.XLOOKUP(carga[[#This Row],[PACIENTE]],BASE_PACIENTES_2026[PACIENTE],BASE_PACIENTES_2026[CUIL],0,0)</f>
        <v>20 54476886 8</v>
      </c>
      <c r="C289" s="28" t="str">
        <f>+_xlfn.XLOOKUP(carga[[#This Row],[PACIENTE]],BASE_PACIENTES_2026[PACIENTE],BASE_PACIENTES_2026[O. SOCIAL],0,0)</f>
        <v xml:space="preserve">OSPENA </v>
      </c>
      <c r="D289" s="28" t="str">
        <f>+_xlfn.XLOOKUP(carga[[#This Row],[PACIENTE]],BASE_PACIENTES_2026[PACIENTE],BASE_PACIENTES_2026[MÓDULO],0,0)</f>
        <v>REHAB. SIMPLE + CAI</v>
      </c>
      <c r="E289" s="45" t="s">
        <v>11</v>
      </c>
      <c r="F289" s="71" t="s">
        <v>1121</v>
      </c>
      <c r="G289" s="71">
        <v>1</v>
      </c>
      <c r="H289" s="71" t="s">
        <v>1138</v>
      </c>
      <c r="I289" s="71" t="s">
        <v>1133</v>
      </c>
      <c r="J289" s="73">
        <v>0.39583333333333331</v>
      </c>
      <c r="K289" s="73" t="s">
        <v>1128</v>
      </c>
      <c r="L289" s="71" t="str">
        <f>+carga[[#This Row],[dia]]</f>
        <v>Viernes</v>
      </c>
      <c r="M289" s="75">
        <f>+carga[[#This Row],[hora]]</f>
        <v>0.39583333333333331</v>
      </c>
      <c r="N289" s="71"/>
      <c r="O289" s="87"/>
      <c r="P289" s="71"/>
      <c r="Q289" s="71"/>
      <c r="R289" s="71"/>
      <c r="S289" s="71"/>
      <c r="T289" s="71"/>
      <c r="U289" s="71" t="str">
        <f>+MID(carga[[#This Row],[CUIL]],4,8)</f>
        <v>54476886</v>
      </c>
    </row>
    <row r="290" spans="1:21" ht="14.4" x14ac:dyDescent="0.3">
      <c r="A290" s="71" t="s">
        <v>574</v>
      </c>
      <c r="B290" s="28" t="str">
        <f>+_xlfn.XLOOKUP(carga[[#This Row],[PACIENTE]],BASE_PACIENTES_2026[PACIENTE],BASE_PACIENTES_2026[CUIL],0,0)</f>
        <v>20 56244166 3</v>
      </c>
      <c r="C290" s="28" t="str">
        <f>+_xlfn.XLOOKUP(carga[[#This Row],[PACIENTE]],BASE_PACIENTES_2026[PACIENTE],BASE_PACIENTES_2026[O. SOCIAL],0,0)</f>
        <v xml:space="preserve">OSTACC </v>
      </c>
      <c r="D290" s="66" t="str">
        <f>+_xlfn.XLOOKUP(carga[[#This Row],[PACIENTE]],BASE_PACIENTES_2026[PACIENTE],BASE_PACIENTES_2026[MÓDULO],0,0)</f>
        <v>REHAB.INTENSIVO + CAI</v>
      </c>
      <c r="E290" s="66" t="s">
        <v>11</v>
      </c>
      <c r="F290" s="71" t="s">
        <v>1121</v>
      </c>
      <c r="G290" s="71">
        <v>1</v>
      </c>
      <c r="H290" s="71" t="s">
        <v>1163</v>
      </c>
      <c r="I290" s="71" t="s">
        <v>1133</v>
      </c>
      <c r="J290" s="73">
        <v>0.44791666666666669</v>
      </c>
      <c r="K290" s="73" t="s">
        <v>1126</v>
      </c>
      <c r="L290" s="71" t="str">
        <f>+carga[[#This Row],[dia]]</f>
        <v>Viernes</v>
      </c>
      <c r="M290" s="75">
        <f>+carga[[#This Row],[hora]]</f>
        <v>0.44791666666666669</v>
      </c>
      <c r="N290" s="71"/>
      <c r="O290" s="87"/>
      <c r="P290" s="71"/>
      <c r="Q290" s="71"/>
      <c r="R290" s="71"/>
      <c r="S290" s="71"/>
      <c r="T290" s="71"/>
      <c r="U290" s="71" t="str">
        <f>+MID(carga[[#This Row],[CUIL]],4,8)</f>
        <v>56244166</v>
      </c>
    </row>
    <row r="291" spans="1:21" ht="14.4" x14ac:dyDescent="0.3">
      <c r="A291" s="71" t="s">
        <v>1046</v>
      </c>
      <c r="B291" s="28" t="str">
        <f>+_xlfn.XLOOKUP(carga[[#This Row],[PACIENTE]],BASE_PACIENTES_2026[PACIENTE],BASE_PACIENTES_2026[CUIL],0,0)</f>
        <v>27 54471368 5</v>
      </c>
      <c r="C291" s="28" t="str">
        <f>+_xlfn.XLOOKUP(carga[[#This Row],[PACIENTE]],BASE_PACIENTES_2026[PACIENTE],BASE_PACIENTES_2026[O. SOCIAL],0,0)</f>
        <v>OSMTT(SERVIRED)</v>
      </c>
      <c r="D291" s="28" t="str">
        <f>+_xlfn.XLOOKUP(carga[[#This Row],[PACIENTE]],BASE_PACIENTES_2026[PACIENTE],BASE_PACIENTES_2026[MÓDULO],0,0)</f>
        <v>REHAB. SIMPLE + CAI</v>
      </c>
      <c r="E291" s="45" t="s">
        <v>22</v>
      </c>
      <c r="F291" s="71" t="s">
        <v>1153</v>
      </c>
      <c r="G291" s="71">
        <v>1</v>
      </c>
      <c r="H291" s="71" t="s">
        <v>1194</v>
      </c>
      <c r="I291" s="71" t="s">
        <v>1123</v>
      </c>
      <c r="J291" s="73">
        <v>0.72916666666666663</v>
      </c>
      <c r="K291" s="73" t="s">
        <v>1155</v>
      </c>
      <c r="L291" s="71" t="str">
        <f>+carga[[#This Row],[dia]]</f>
        <v>Lunes</v>
      </c>
      <c r="M291" s="75">
        <f>+carga[[#This Row],[hora]]</f>
        <v>0.72916666666666663</v>
      </c>
      <c r="N291" s="71"/>
      <c r="O291" s="87"/>
      <c r="P291" s="71"/>
      <c r="Q291" s="71"/>
      <c r="R291" s="71"/>
      <c r="S291" s="71"/>
      <c r="T291" s="71"/>
      <c r="U291" s="71" t="str">
        <f>+MID(carga[[#This Row],[CUIL]],4,8)</f>
        <v>54471368</v>
      </c>
    </row>
    <row r="292" spans="1:21" ht="14.4" x14ac:dyDescent="0.3">
      <c r="A292" s="71" t="s">
        <v>137</v>
      </c>
      <c r="B292" s="28" t="str">
        <f>+_xlfn.XLOOKUP(carga[[#This Row],[PACIENTE]],BASE_PACIENTES_2026[PACIENTE],BASE_PACIENTES_2026[CUIL],0,0)</f>
        <v>20 38407351 5</v>
      </c>
      <c r="C292" s="28" t="str">
        <f>+_xlfn.XLOOKUP(carga[[#This Row],[PACIENTE]],BASE_PACIENTES_2026[PACIENTE],BASE_PACIENTES_2026[O. SOCIAL],0,0)</f>
        <v>OSUTHGRA</v>
      </c>
      <c r="D292" s="28" t="str">
        <f>+_xlfn.XLOOKUP(carga[[#This Row],[PACIENTE]],BASE_PACIENTES_2026[PACIENTE],BASE_PACIENTES_2026[MÓDULO],0,0)</f>
        <v>REHAB.INTENSIVO</v>
      </c>
      <c r="E292" s="45" t="s">
        <v>11</v>
      </c>
      <c r="F292" s="71" t="s">
        <v>1121</v>
      </c>
      <c r="G292" s="71">
        <v>1</v>
      </c>
      <c r="H292" s="71" t="s">
        <v>1139</v>
      </c>
      <c r="I292" s="71" t="s">
        <v>1141</v>
      </c>
      <c r="J292" s="73">
        <v>0.51041666666666663</v>
      </c>
      <c r="K292" s="73" t="s">
        <v>1119</v>
      </c>
      <c r="L292" s="71" t="str">
        <f>+carga[[#This Row],[dia]]</f>
        <v>Miercoles</v>
      </c>
      <c r="M292" s="75">
        <f>+carga[[#This Row],[hora]]</f>
        <v>0.51041666666666663</v>
      </c>
      <c r="N292" s="71"/>
      <c r="O292" s="87"/>
      <c r="P292" s="71"/>
      <c r="Q292" s="71"/>
      <c r="R292" s="71"/>
      <c r="S292" s="71"/>
      <c r="T292" s="71"/>
      <c r="U292" s="71" t="str">
        <f>+MID(carga[[#This Row],[CUIL]],4,8)</f>
        <v>38407351</v>
      </c>
    </row>
    <row r="293" spans="1:21" ht="14.4" x14ac:dyDescent="0.3">
      <c r="A293" s="71" t="s">
        <v>922</v>
      </c>
      <c r="B293" s="28" t="str">
        <f>+_xlfn.XLOOKUP(carga[[#This Row],[PACIENTE]],BASE_PACIENTES_2026[PACIENTE],BASE_PACIENTES_2026[CUIL],0,0)</f>
        <v>20 58165198 9</v>
      </c>
      <c r="C293" s="28" t="str">
        <f>+_xlfn.XLOOKUP(carga[[#This Row],[PACIENTE]],BASE_PACIENTES_2026[PACIENTE],BASE_PACIENTES_2026[O. SOCIAL],0,0)</f>
        <v>GEA SA</v>
      </c>
      <c r="D293" s="66" t="str">
        <f>+_xlfn.XLOOKUP(carga[[#This Row],[PACIENTE]],BASE_PACIENTES_2026[PACIENTE],BASE_PACIENTES_2026[MÓDULO],0,0)</f>
        <v>REHAB.INTENSIVO + CAI</v>
      </c>
      <c r="E293" s="66" t="s">
        <v>22</v>
      </c>
      <c r="F293" s="71" t="s">
        <v>1121</v>
      </c>
      <c r="G293" s="71">
        <v>1</v>
      </c>
      <c r="H293" s="71" t="s">
        <v>1129</v>
      </c>
      <c r="I293" s="71" t="s">
        <v>1143</v>
      </c>
      <c r="J293" s="73">
        <v>0.72916666666666663</v>
      </c>
      <c r="K293" s="73" t="s">
        <v>1149</v>
      </c>
      <c r="L293" s="71"/>
      <c r="M293" s="75"/>
      <c r="N293" s="71"/>
      <c r="O293" s="87"/>
      <c r="P293" s="71"/>
      <c r="Q293" s="71"/>
      <c r="R293" s="71"/>
      <c r="S293" s="71"/>
      <c r="T293" s="71"/>
      <c r="U293" s="71" t="str">
        <f>+MID(carga[[#This Row],[CUIL]],4,8)</f>
        <v>58165198</v>
      </c>
    </row>
    <row r="294" spans="1:21" ht="14.4" x14ac:dyDescent="0.3">
      <c r="A294" s="71" t="s">
        <v>922</v>
      </c>
      <c r="B294" s="28" t="str">
        <f>+_xlfn.XLOOKUP(carga[[#This Row],[PACIENTE]],BASE_PACIENTES_2026[PACIENTE],BASE_PACIENTES_2026[CUIL],0,0)</f>
        <v>20 58165198 9</v>
      </c>
      <c r="C294" s="28" t="str">
        <f>+_xlfn.XLOOKUP(carga[[#This Row],[PACIENTE]],BASE_PACIENTES_2026[PACIENTE],BASE_PACIENTES_2026[O. SOCIAL],0,0)</f>
        <v>GEA SA</v>
      </c>
      <c r="D294" s="66" t="str">
        <f>+_xlfn.XLOOKUP(carga[[#This Row],[PACIENTE]],BASE_PACIENTES_2026[PACIENTE],BASE_PACIENTES_2026[MÓDULO],0,0)</f>
        <v>REHAB.INTENSIVO + CAI</v>
      </c>
      <c r="E294" s="66" t="s">
        <v>22</v>
      </c>
      <c r="F294" s="71" t="s">
        <v>1121</v>
      </c>
      <c r="G294" s="71">
        <v>1</v>
      </c>
      <c r="H294" s="71" t="s">
        <v>1125</v>
      </c>
      <c r="I294" s="71" t="s">
        <v>1141</v>
      </c>
      <c r="J294" s="73">
        <v>0.72916666666666663</v>
      </c>
      <c r="K294" s="73" t="s">
        <v>1126</v>
      </c>
      <c r="L294" s="71" t="str">
        <f>+carga[[#This Row],[dia]]</f>
        <v>Miercoles</v>
      </c>
      <c r="M294" s="75">
        <f>+carga[[#This Row],[hora]]</f>
        <v>0.72916666666666663</v>
      </c>
      <c r="N294" s="71"/>
      <c r="O294" s="87"/>
      <c r="P294" s="71"/>
      <c r="Q294" s="71"/>
      <c r="R294" s="71"/>
      <c r="S294" s="71"/>
      <c r="T294" s="71"/>
      <c r="U294" s="71" t="str">
        <f>+MID(carga[[#This Row],[CUIL]],4,8)</f>
        <v>58165198</v>
      </c>
    </row>
    <row r="295" spans="1:21" ht="14.4" x14ac:dyDescent="0.3">
      <c r="A295" s="71" t="s">
        <v>550</v>
      </c>
      <c r="B295" s="28" t="str">
        <f>+_xlfn.XLOOKUP(carga[[#This Row],[PACIENTE]],BASE_PACIENTES_2026[PACIENTE],BASE_PACIENTES_2026[CUIL],0,0)</f>
        <v>20 38501252 8</v>
      </c>
      <c r="C295" s="28" t="str">
        <f>+_xlfn.XLOOKUP(carga[[#This Row],[PACIENTE]],BASE_PACIENTES_2026[PACIENTE],BASE_PACIENTES_2026[O. SOCIAL],0,0)</f>
        <v xml:space="preserve">OSTACC </v>
      </c>
      <c r="D295" s="66" t="str">
        <f>+_xlfn.XLOOKUP(carga[[#This Row],[PACIENTE]],BASE_PACIENTES_2026[PACIENTE],BASE_PACIENTES_2026[MÓDULO],0,0)</f>
        <v>REHAB.INTENSIVO</v>
      </c>
      <c r="E295" s="66" t="s">
        <v>11</v>
      </c>
      <c r="F295" s="71" t="s">
        <v>1121</v>
      </c>
      <c r="G295" s="71">
        <v>1</v>
      </c>
      <c r="H295" s="71" t="s">
        <v>1139</v>
      </c>
      <c r="I295" s="71" t="s">
        <v>1141</v>
      </c>
      <c r="J295" s="73">
        <v>0.51041666666666663</v>
      </c>
      <c r="K295" s="73" t="s">
        <v>1119</v>
      </c>
      <c r="L295" s="71" t="str">
        <f>+carga[[#This Row],[dia]]</f>
        <v>Miercoles</v>
      </c>
      <c r="M295" s="75">
        <f>+carga[[#This Row],[hora]]</f>
        <v>0.51041666666666663</v>
      </c>
      <c r="N295" s="71"/>
      <c r="O295" s="87"/>
      <c r="P295" s="71"/>
      <c r="Q295" s="71"/>
      <c r="R295" s="71"/>
      <c r="S295" s="71"/>
      <c r="T295" s="71"/>
      <c r="U295" s="71" t="str">
        <f>+MID(carga[[#This Row],[CUIL]],4,8)</f>
        <v>38501252</v>
      </c>
    </row>
    <row r="296" spans="1:21" ht="14.4" x14ac:dyDescent="0.3">
      <c r="A296" s="71" t="s">
        <v>797</v>
      </c>
      <c r="B296" s="28" t="str">
        <f>+_xlfn.XLOOKUP(carga[[#This Row],[PACIENTE]],BASE_PACIENTES_2026[PACIENTE],BASE_PACIENTES_2026[CUIL],0,0)</f>
        <v>20 53077831 3</v>
      </c>
      <c r="C296" s="28" t="str">
        <f>+_xlfn.XLOOKUP(carga[[#This Row],[PACIENTE]],BASE_PACIENTES_2026[PACIENTE],BASE_PACIENTES_2026[O. SOCIAL],0,0)</f>
        <v xml:space="preserve">OSPEJ </v>
      </c>
      <c r="D296" s="28" t="str">
        <f>+_xlfn.XLOOKUP(carga[[#This Row],[PACIENTE]],BASE_PACIENTES_2026[PACIENTE],BASE_PACIENTES_2026[MÓDULO],0,0)</f>
        <v>REHAB.INTENSIVO + CAI</v>
      </c>
      <c r="E296" s="45" t="s">
        <v>22</v>
      </c>
      <c r="F296" s="71" t="s">
        <v>1131</v>
      </c>
      <c r="G296" s="71">
        <v>1</v>
      </c>
      <c r="H296" s="71" t="s">
        <v>1195</v>
      </c>
      <c r="I296" s="71" t="s">
        <v>1123</v>
      </c>
      <c r="J296" s="73">
        <v>0.61458333333333337</v>
      </c>
      <c r="K296" s="73" t="s">
        <v>1134</v>
      </c>
      <c r="L296" s="71" t="str">
        <f>+carga[[#This Row],[dia]]</f>
        <v>Lunes</v>
      </c>
      <c r="M296" s="75">
        <f>+carga[[#This Row],[hora]]</f>
        <v>0.61458333333333337</v>
      </c>
      <c r="N296" s="71"/>
      <c r="O296" s="87"/>
      <c r="P296" s="71"/>
      <c r="Q296" s="71"/>
      <c r="R296" s="71"/>
      <c r="S296" s="71"/>
      <c r="T296" s="71"/>
      <c r="U296" s="71" t="str">
        <f>+MID(carga[[#This Row],[CUIL]],4,8)</f>
        <v>53077831</v>
      </c>
    </row>
    <row r="297" spans="1:21" ht="14.4" x14ac:dyDescent="0.3">
      <c r="A297" s="71" t="s">
        <v>719</v>
      </c>
      <c r="B297" s="28" t="str">
        <f>+_xlfn.XLOOKUP(carga[[#This Row],[PACIENTE]],BASE_PACIENTES_2026[PACIENTE],BASE_PACIENTES_2026[CUIL],0,0)</f>
        <v>27 55010247 7</v>
      </c>
      <c r="C297" s="28" t="str">
        <f>+_xlfn.XLOOKUP(carga[[#This Row],[PACIENTE]],BASE_PACIENTES_2026[PACIENTE],BASE_PACIENTES_2026[O. SOCIAL],0,0)</f>
        <v xml:space="preserve">OSTACC </v>
      </c>
      <c r="D297" s="28" t="str">
        <f>+_xlfn.XLOOKUP(carga[[#This Row],[PACIENTE]],BASE_PACIENTES_2026[PACIENTE],BASE_PACIENTES_2026[MÓDULO],0,0)</f>
        <v>REHAB. SIMPLE + CAI</v>
      </c>
      <c r="E297" s="45" t="s">
        <v>22</v>
      </c>
      <c r="F297" s="71" t="s">
        <v>1131</v>
      </c>
      <c r="G297" s="71">
        <v>1</v>
      </c>
      <c r="H297" s="71" t="s">
        <v>1195</v>
      </c>
      <c r="I297" s="71" t="s">
        <v>1123</v>
      </c>
      <c r="J297" s="73">
        <v>0.64583333333333337</v>
      </c>
      <c r="K297" s="73" t="s">
        <v>1134</v>
      </c>
      <c r="L297" s="71" t="str">
        <f>+carga[[#This Row],[dia]]</f>
        <v>Lunes</v>
      </c>
      <c r="M297" s="75">
        <f>+carga[[#This Row],[hora]]</f>
        <v>0.64583333333333337</v>
      </c>
      <c r="N297" s="71"/>
      <c r="O297" s="87"/>
      <c r="P297" s="71"/>
      <c r="Q297" s="71"/>
      <c r="R297" s="71"/>
      <c r="S297" s="71"/>
      <c r="T297" s="71"/>
      <c r="U297" s="71" t="str">
        <f>+MID(carga[[#This Row],[CUIL]],4,8)</f>
        <v>55010247</v>
      </c>
    </row>
    <row r="298" spans="1:21" ht="14.4" x14ac:dyDescent="0.3">
      <c r="A298" s="71" t="s">
        <v>1146</v>
      </c>
      <c r="B298" s="28">
        <f>+_xlfn.XLOOKUP(carga[[#This Row],[PACIENTE]],BASE_PACIENTES_2026[PACIENTE],BASE_PACIENTES_2026[CUIL],0,0)</f>
        <v>0</v>
      </c>
      <c r="C298" s="28">
        <f>+_xlfn.XLOOKUP(carga[[#This Row],[PACIENTE]],BASE_PACIENTES_2026[PACIENTE],BASE_PACIENTES_2026[O. SOCIAL],0,0)</f>
        <v>0</v>
      </c>
      <c r="D298" s="28">
        <f>+_xlfn.XLOOKUP(carga[[#This Row],[PACIENTE]],BASE_PACIENTES_2026[PACIENTE],BASE_PACIENTES_2026[MÓDULO],0,0)</f>
        <v>0</v>
      </c>
      <c r="E298" s="45" t="s">
        <v>1069</v>
      </c>
      <c r="F298" s="71" t="s">
        <v>1131</v>
      </c>
      <c r="G298" s="71">
        <v>1</v>
      </c>
      <c r="H298" s="71" t="s">
        <v>1117</v>
      </c>
      <c r="I298" s="71" t="s">
        <v>1118</v>
      </c>
      <c r="J298" s="73">
        <v>0.39583333333333331</v>
      </c>
      <c r="K298" s="73" t="s">
        <v>1170</v>
      </c>
      <c r="L298" s="71" t="str">
        <f>+carga[[#This Row],[dia]]</f>
        <v>Martes</v>
      </c>
      <c r="M298" s="75">
        <f>+carga[[#This Row],[hora]]</f>
        <v>0.39583333333333331</v>
      </c>
      <c r="N298" s="71"/>
      <c r="O298" s="87"/>
      <c r="P298" s="71"/>
      <c r="Q298" s="71"/>
      <c r="R298" s="71"/>
      <c r="S298" s="71"/>
      <c r="T298" s="71"/>
      <c r="U298" s="71" t="str">
        <f>+MID(carga[[#This Row],[CUIL]],4,8)</f>
        <v/>
      </c>
    </row>
    <row r="299" spans="1:21" ht="14.4" x14ac:dyDescent="0.3">
      <c r="A299" s="71" t="s">
        <v>155</v>
      </c>
      <c r="B299" s="28" t="str">
        <f>+_xlfn.XLOOKUP(carga[[#This Row],[PACIENTE]],BASE_PACIENTES_2026[PACIENTE],BASE_PACIENTES_2026[CUIL],0,0)</f>
        <v>27 50835463 6</v>
      </c>
      <c r="C299" s="28" t="str">
        <f>+_xlfn.XLOOKUP(carga[[#This Row],[PACIENTE]],BASE_PACIENTES_2026[PACIENTE],BASE_PACIENTES_2026[O. SOCIAL],0,0)</f>
        <v>OSUTHGRA</v>
      </c>
      <c r="D299" s="28" t="str">
        <f>+_xlfn.XLOOKUP(carga[[#This Row],[PACIENTE]],BASE_PACIENTES_2026[PACIENTE],BASE_PACIENTES_2026[MÓDULO],0,0)</f>
        <v>REHAB.SIMPLE</v>
      </c>
      <c r="E299" s="45" t="s">
        <v>22</v>
      </c>
      <c r="F299" s="71" t="s">
        <v>1131</v>
      </c>
      <c r="G299" s="71">
        <v>1</v>
      </c>
      <c r="H299" s="71" t="s">
        <v>1195</v>
      </c>
      <c r="I299" s="71" t="s">
        <v>1123</v>
      </c>
      <c r="J299" s="73">
        <v>0.76041666666666663</v>
      </c>
      <c r="K299" s="73" t="s">
        <v>1134</v>
      </c>
      <c r="L299" s="71" t="str">
        <f>+carga[[#This Row],[dia]]</f>
        <v>Lunes</v>
      </c>
      <c r="M299" s="75">
        <f>+carga[[#This Row],[hora]]</f>
        <v>0.76041666666666663</v>
      </c>
      <c r="N299" s="71"/>
      <c r="O299" s="87"/>
      <c r="P299" s="71"/>
      <c r="Q299" s="71"/>
      <c r="R299" s="71"/>
      <c r="S299" s="71"/>
      <c r="T299" s="71"/>
      <c r="U299" s="71" t="str">
        <f>+MID(carga[[#This Row],[CUIL]],4,8)</f>
        <v>50835463</v>
      </c>
    </row>
    <row r="300" spans="1:21" ht="14.4" x14ac:dyDescent="0.3">
      <c r="A300" s="71" t="s">
        <v>779</v>
      </c>
      <c r="B300" s="28" t="str">
        <f>+_xlfn.XLOOKUP(carga[[#This Row],[PACIENTE]],BASE_PACIENTES_2026[PACIENTE],BASE_PACIENTES_2026[CUIL],0,0)</f>
        <v>20 52866852 7</v>
      </c>
      <c r="C300" s="28" t="str">
        <f>+_xlfn.XLOOKUP(carga[[#This Row],[PACIENTE]],BASE_PACIENTES_2026[PACIENTE],BASE_PACIENTES_2026[O. SOCIAL],0,0)</f>
        <v xml:space="preserve">OSPEJ </v>
      </c>
      <c r="D300" s="28" t="str">
        <f>+_xlfn.XLOOKUP(carga[[#This Row],[PACIENTE]],BASE_PACIENTES_2026[PACIENTE],BASE_PACIENTES_2026[MÓDULO],0,0)</f>
        <v>REHAB. SIMPLE + CAI</v>
      </c>
      <c r="E300" s="45" t="s">
        <v>22</v>
      </c>
      <c r="F300" s="71" t="s">
        <v>1131</v>
      </c>
      <c r="G300" s="71">
        <v>1</v>
      </c>
      <c r="H300" s="71" t="s">
        <v>1195</v>
      </c>
      <c r="I300" s="71" t="s">
        <v>1123</v>
      </c>
      <c r="J300" s="73">
        <v>0.79166666666666663</v>
      </c>
      <c r="K300" s="73" t="s">
        <v>1134</v>
      </c>
      <c r="L300" s="71" t="str">
        <f>+carga[[#This Row],[dia]]</f>
        <v>Lunes</v>
      </c>
      <c r="M300" s="75">
        <f>+carga[[#This Row],[hora]]</f>
        <v>0.79166666666666663</v>
      </c>
      <c r="N300" s="71"/>
      <c r="O300" s="87"/>
      <c r="P300" s="71"/>
      <c r="Q300" s="71"/>
      <c r="R300" s="71"/>
      <c r="S300" s="71"/>
      <c r="T300" s="71"/>
      <c r="U300" s="71" t="str">
        <f>+MID(carga[[#This Row],[CUIL]],4,8)</f>
        <v>52866852</v>
      </c>
    </row>
    <row r="301" spans="1:21" ht="14.4" x14ac:dyDescent="0.3">
      <c r="A301" s="71" t="s">
        <v>322</v>
      </c>
      <c r="B301" s="28" t="str">
        <f>+_xlfn.XLOOKUP(carga[[#This Row],[PACIENTE]],BASE_PACIENTES_2026[PACIENTE],BASE_PACIENTES_2026[CUIL],0,0)</f>
        <v>20 51202720 3</v>
      </c>
      <c r="C301" s="28" t="str">
        <f>+_xlfn.XLOOKUP(carga[[#This Row],[PACIENTE]],BASE_PACIENTES_2026[PACIENTE],BASE_PACIENTES_2026[O. SOCIAL],0,0)</f>
        <v>OSMTT(SERVIRED)</v>
      </c>
      <c r="D301" s="28" t="str">
        <f>+_xlfn.XLOOKUP(carga[[#This Row],[PACIENTE]],BASE_PACIENTES_2026[PACIENTE],BASE_PACIENTES_2026[MÓDULO],0,0)</f>
        <v>REHAB. SIMPLE + CAI</v>
      </c>
      <c r="E301" s="45" t="s">
        <v>22</v>
      </c>
      <c r="F301" s="71" t="s">
        <v>1131</v>
      </c>
      <c r="G301" s="71">
        <v>1</v>
      </c>
      <c r="H301" s="71" t="s">
        <v>1195</v>
      </c>
      <c r="I301" s="71" t="s">
        <v>1123</v>
      </c>
      <c r="J301" s="73">
        <v>0.79166666666666663</v>
      </c>
      <c r="K301" s="73" t="s">
        <v>1134</v>
      </c>
      <c r="L301" s="71" t="str">
        <f>+carga[[#This Row],[dia]]</f>
        <v>Lunes</v>
      </c>
      <c r="M301" s="75">
        <f>+carga[[#This Row],[hora]]</f>
        <v>0.79166666666666663</v>
      </c>
      <c r="N301" s="71"/>
      <c r="O301" s="87"/>
      <c r="P301" s="71"/>
      <c r="Q301" s="71"/>
      <c r="R301" s="71"/>
      <c r="S301" s="71"/>
      <c r="T301" s="71"/>
      <c r="U301" s="71" t="str">
        <f>+MID(carga[[#This Row],[CUIL]],4,8)</f>
        <v>51202720</v>
      </c>
    </row>
    <row r="302" spans="1:21" ht="14.4" x14ac:dyDescent="0.3">
      <c r="A302" s="71" t="s">
        <v>206</v>
      </c>
      <c r="B302" s="28" t="str">
        <f>+_xlfn.XLOOKUP(carga[[#This Row],[PACIENTE]],BASE_PACIENTES_2026[PACIENTE],BASE_PACIENTES_2026[CUIL],0,0)</f>
        <v>20 56764235 7</v>
      </c>
      <c r="C302" s="28" t="str">
        <f>+_xlfn.XLOOKUP(carga[[#This Row],[PACIENTE]],BASE_PACIENTES_2026[PACIENTE],BASE_PACIENTES_2026[O. SOCIAL],0,0)</f>
        <v>OSCEP (SIPSSA)</v>
      </c>
      <c r="D302" s="28" t="str">
        <f>+_xlfn.XLOOKUP(carga[[#This Row],[PACIENTE]],BASE_PACIENTES_2026[PACIENTE],BASE_PACIENTES_2026[MÓDULO],0,0)</f>
        <v>REHAB.INTENSIVO + CAI</v>
      </c>
      <c r="E302" s="45" t="s">
        <v>22</v>
      </c>
      <c r="F302" s="71" t="s">
        <v>1131</v>
      </c>
      <c r="G302" s="71">
        <v>1</v>
      </c>
      <c r="H302" s="71" t="s">
        <v>1195</v>
      </c>
      <c r="I302" s="71" t="s">
        <v>1118</v>
      </c>
      <c r="J302" s="73">
        <v>0.61458333333333337</v>
      </c>
      <c r="K302" s="73" t="s">
        <v>1137</v>
      </c>
      <c r="L302" s="71" t="str">
        <f>+carga[[#This Row],[dia]]</f>
        <v>Martes</v>
      </c>
      <c r="M302" s="75">
        <f>+carga[[#This Row],[hora]]</f>
        <v>0.61458333333333337</v>
      </c>
      <c r="N302" s="71"/>
      <c r="O302" s="87"/>
      <c r="P302" s="71"/>
      <c r="Q302" s="71"/>
      <c r="R302" s="71"/>
      <c r="S302" s="71"/>
      <c r="T302" s="71"/>
      <c r="U302" s="71" t="str">
        <f>+MID(carga[[#This Row],[CUIL]],4,8)</f>
        <v>56764235</v>
      </c>
    </row>
    <row r="303" spans="1:21" ht="14.4" x14ac:dyDescent="0.3">
      <c r="A303" s="71" t="s">
        <v>230</v>
      </c>
      <c r="B303" s="28" t="str">
        <f>+_xlfn.XLOOKUP(carga[[#This Row],[PACIENTE]],BASE_PACIENTES_2026[PACIENTE],BASE_PACIENTES_2026[CUIL],0,0)</f>
        <v>20 47475219 5</v>
      </c>
      <c r="C303" s="28" t="str">
        <f>+_xlfn.XLOOKUP(carga[[#This Row],[PACIENTE]],BASE_PACIENTES_2026[PACIENTE],BASE_PACIENTES_2026[O. SOCIAL],0,0)</f>
        <v>OSSOELSAC</v>
      </c>
      <c r="D303" s="28" t="str">
        <f>+_xlfn.XLOOKUP(carga[[#This Row],[PACIENTE]],BASE_PACIENTES_2026[PACIENTE],BASE_PACIENTES_2026[MÓDULO],0,0)</f>
        <v>REHAB.INTENSIVO + CAI</v>
      </c>
      <c r="E303" s="45" t="s">
        <v>22</v>
      </c>
      <c r="F303" s="71" t="s">
        <v>1131</v>
      </c>
      <c r="G303" s="71">
        <v>1</v>
      </c>
      <c r="H303" s="71" t="s">
        <v>1195</v>
      </c>
      <c r="I303" s="71" t="s">
        <v>1118</v>
      </c>
      <c r="J303" s="73">
        <v>0.64583333333333337</v>
      </c>
      <c r="K303" s="73" t="s">
        <v>1137</v>
      </c>
      <c r="L303" s="71" t="str">
        <f>+carga[[#This Row],[dia]]</f>
        <v>Martes</v>
      </c>
      <c r="M303" s="75">
        <f>+carga[[#This Row],[hora]]</f>
        <v>0.64583333333333337</v>
      </c>
      <c r="N303" s="71"/>
      <c r="O303" s="87"/>
      <c r="P303" s="71"/>
      <c r="Q303" s="71"/>
      <c r="R303" s="71"/>
      <c r="S303" s="71"/>
      <c r="T303" s="71"/>
      <c r="U303" s="71" t="str">
        <f>+MID(carga[[#This Row],[CUIL]],4,8)</f>
        <v>47475219</v>
      </c>
    </row>
    <row r="304" spans="1:21" ht="14.4" x14ac:dyDescent="0.3">
      <c r="A304" s="71" t="s">
        <v>849</v>
      </c>
      <c r="B304" s="28" t="str">
        <f>+_xlfn.XLOOKUP(carga[[#This Row],[PACIENTE]],BASE_PACIENTES_2026[PACIENTE],BASE_PACIENTES_2026[CUIL],0,0)</f>
        <v>20 49557984 1</v>
      </c>
      <c r="C304" s="28" t="str">
        <f>+_xlfn.XLOOKUP(carga[[#This Row],[PACIENTE]],BASE_PACIENTES_2026[PACIENTE],BASE_PACIENTES_2026[O. SOCIAL],0,0)</f>
        <v>OSIM</v>
      </c>
      <c r="D304" s="28" t="str">
        <f>+_xlfn.XLOOKUP(carga[[#This Row],[PACIENTE]],BASE_PACIENTES_2026[PACIENTE],BASE_PACIENTES_2026[MÓDULO],0,0)</f>
        <v>REHAB.SIMPLE</v>
      </c>
      <c r="E304" s="45" t="s">
        <v>22</v>
      </c>
      <c r="F304" s="71" t="s">
        <v>1131</v>
      </c>
      <c r="G304" s="71">
        <v>1</v>
      </c>
      <c r="H304" s="71" t="s">
        <v>1195</v>
      </c>
      <c r="I304" s="71" t="s">
        <v>1118</v>
      </c>
      <c r="J304" s="73">
        <v>0.67708333333333337</v>
      </c>
      <c r="K304" s="73" t="s">
        <v>1137</v>
      </c>
      <c r="L304" s="71" t="str">
        <f>+carga[[#This Row],[dia]]</f>
        <v>Martes</v>
      </c>
      <c r="M304" s="75">
        <f>+carga[[#This Row],[hora]]</f>
        <v>0.67708333333333337</v>
      </c>
      <c r="N304" s="71"/>
      <c r="O304" s="87"/>
      <c r="P304" s="71"/>
      <c r="Q304" s="71"/>
      <c r="R304" s="71"/>
      <c r="S304" s="71"/>
      <c r="T304" s="71"/>
      <c r="U304" s="71" t="str">
        <f>+MID(carga[[#This Row],[CUIL]],4,8)</f>
        <v>49557984</v>
      </c>
    </row>
    <row r="305" spans="1:21" ht="14.4" x14ac:dyDescent="0.3">
      <c r="A305" s="71" t="s">
        <v>761</v>
      </c>
      <c r="B305" s="28" t="str">
        <f>+_xlfn.XLOOKUP(carga[[#This Row],[PACIENTE]],BASE_PACIENTES_2026[PACIENTE],BASE_PACIENTES_2026[CUIL],0,0)</f>
        <v>20 53669535 5</v>
      </c>
      <c r="C305" s="28" t="str">
        <f>+_xlfn.XLOOKUP(carga[[#This Row],[PACIENTE]],BASE_PACIENTES_2026[PACIENTE],BASE_PACIENTES_2026[O. SOCIAL],0,0)</f>
        <v xml:space="preserve">OSPEJ </v>
      </c>
      <c r="D305" s="28" t="str">
        <f>+_xlfn.XLOOKUP(carga[[#This Row],[PACIENTE]],BASE_PACIENTES_2026[PACIENTE],BASE_PACIENTES_2026[MÓDULO],0,0)</f>
        <v>REHAB.INTENSIVO</v>
      </c>
      <c r="E305" s="45" t="s">
        <v>22</v>
      </c>
      <c r="F305" s="71" t="s">
        <v>1131</v>
      </c>
      <c r="G305" s="71">
        <v>1</v>
      </c>
      <c r="H305" s="71" t="s">
        <v>1195</v>
      </c>
      <c r="I305" s="71" t="s">
        <v>1118</v>
      </c>
      <c r="J305" s="73">
        <v>0.72916666666666663</v>
      </c>
      <c r="K305" s="73" t="s">
        <v>1137</v>
      </c>
      <c r="L305" s="71" t="str">
        <f>+carga[[#This Row],[dia]]</f>
        <v>Martes</v>
      </c>
      <c r="M305" s="75">
        <f>+carga[[#This Row],[hora]]</f>
        <v>0.72916666666666663</v>
      </c>
      <c r="N305" s="71"/>
      <c r="O305" s="87"/>
      <c r="P305" s="71"/>
      <c r="Q305" s="71"/>
      <c r="R305" s="71"/>
      <c r="S305" s="71"/>
      <c r="T305" s="71"/>
      <c r="U305" s="71" t="str">
        <f>+MID(carga[[#This Row],[CUIL]],4,8)</f>
        <v>53669535</v>
      </c>
    </row>
    <row r="306" spans="1:21" ht="14.4" x14ac:dyDescent="0.3">
      <c r="A306" s="71" t="s">
        <v>670</v>
      </c>
      <c r="B306" s="28" t="str">
        <f>+_xlfn.XLOOKUP(carga[[#This Row],[PACIENTE]],BASE_PACIENTES_2026[PACIENTE],BASE_PACIENTES_2026[CUIL],0,0)</f>
        <v>23 53508798 9</v>
      </c>
      <c r="C306" s="28" t="str">
        <f>+_xlfn.XLOOKUP(carga[[#This Row],[PACIENTE]],BASE_PACIENTES_2026[PACIENTE],BASE_PACIENTES_2026[O. SOCIAL],0,0)</f>
        <v>OSPATRONES</v>
      </c>
      <c r="D306" s="28" t="str">
        <f>+_xlfn.XLOOKUP(carga[[#This Row],[PACIENTE]],BASE_PACIENTES_2026[PACIENTE],BASE_PACIENTES_2026[MÓDULO],0,0)</f>
        <v>REHAB.INTENSIVO + CAI</v>
      </c>
      <c r="E306" s="66" t="s">
        <v>22</v>
      </c>
      <c r="F306" s="71" t="s">
        <v>1131</v>
      </c>
      <c r="G306" s="71">
        <v>1</v>
      </c>
      <c r="H306" s="71" t="s">
        <v>1150</v>
      </c>
      <c r="I306" s="71" t="s">
        <v>1118</v>
      </c>
      <c r="J306" s="73">
        <v>0.64583333333333337</v>
      </c>
      <c r="K306" s="73" t="s">
        <v>1144</v>
      </c>
      <c r="L306" s="71" t="str">
        <f>+carga[[#This Row],[dia]]</f>
        <v>Martes</v>
      </c>
      <c r="M306" s="75">
        <f>+carga[[#This Row],[hora]]</f>
        <v>0.64583333333333337</v>
      </c>
      <c r="N306" s="71"/>
      <c r="O306" s="87"/>
      <c r="P306" s="71"/>
      <c r="Q306" s="71"/>
      <c r="R306" s="71"/>
      <c r="S306" s="71"/>
      <c r="T306" s="71"/>
      <c r="U306" s="71" t="str">
        <f>+MID(carga[[#This Row],[CUIL]],4,8)</f>
        <v>53508798</v>
      </c>
    </row>
    <row r="307" spans="1:21" ht="14.4" x14ac:dyDescent="0.3">
      <c r="A307" s="71" t="s">
        <v>737</v>
      </c>
      <c r="B307" s="28" t="str">
        <f>+_xlfn.XLOOKUP(carga[[#This Row],[PACIENTE]],BASE_PACIENTES_2026[PACIENTE],BASE_PACIENTES_2026[CUIL],0,0)</f>
        <v>27 48669102 1</v>
      </c>
      <c r="C307" s="28" t="str">
        <f>+_xlfn.XLOOKUP(carga[[#This Row],[PACIENTE]],BASE_PACIENTES_2026[PACIENTE],BASE_PACIENTES_2026[O. SOCIAL],0,0)</f>
        <v xml:space="preserve">OSPEJ </v>
      </c>
      <c r="D307" s="28" t="str">
        <f>+_xlfn.XLOOKUP(carga[[#This Row],[PACIENTE]],BASE_PACIENTES_2026[PACIENTE],BASE_PACIENTES_2026[MÓDULO],0,0)</f>
        <v>REHAB.SIMPLE</v>
      </c>
      <c r="E307" s="45" t="s">
        <v>22</v>
      </c>
      <c r="F307" s="71" t="s">
        <v>1131</v>
      </c>
      <c r="G307" s="71">
        <v>1</v>
      </c>
      <c r="H307" s="71" t="s">
        <v>1195</v>
      </c>
      <c r="I307" s="71" t="s">
        <v>1118</v>
      </c>
      <c r="J307" s="73">
        <v>0.79166666666666663</v>
      </c>
      <c r="K307" s="73" t="s">
        <v>1137</v>
      </c>
      <c r="L307" s="71" t="str">
        <f>+carga[[#This Row],[dia]]</f>
        <v>Martes</v>
      </c>
      <c r="M307" s="75">
        <f>+carga[[#This Row],[hora]]</f>
        <v>0.79166666666666663</v>
      </c>
      <c r="N307" s="71"/>
      <c r="O307" s="87"/>
      <c r="P307" s="71"/>
      <c r="Q307" s="71"/>
      <c r="R307" s="71"/>
      <c r="S307" s="71"/>
      <c r="T307" s="71"/>
      <c r="U307" s="71" t="str">
        <f>+MID(carga[[#This Row],[CUIL]],4,8)</f>
        <v>48669102</v>
      </c>
    </row>
    <row r="308" spans="1:21" ht="14.4" x14ac:dyDescent="0.3">
      <c r="A308" s="71" t="s">
        <v>245</v>
      </c>
      <c r="B308" s="28" t="str">
        <f>+_xlfn.XLOOKUP(carga[[#This Row],[PACIENTE]],BASE_PACIENTES_2026[PACIENTE],BASE_PACIENTES_2026[CUIL],0,0)</f>
        <v>20 51277006 2</v>
      </c>
      <c r="C308" s="28" t="str">
        <f>+_xlfn.XLOOKUP(carga[[#This Row],[PACIENTE]],BASE_PACIENTES_2026[PACIENTE],BASE_PACIENTES_2026[O. SOCIAL],0,0)</f>
        <v>OSSOELSAC</v>
      </c>
      <c r="D308" s="28" t="str">
        <f>+_xlfn.XLOOKUP(carga[[#This Row],[PACIENTE]],BASE_PACIENTES_2026[PACIENTE],BASE_PACIENTES_2026[MÓDULO],0,0)</f>
        <v>REHAB. SIMPLE + CAI</v>
      </c>
      <c r="E308" s="45" t="s">
        <v>22</v>
      </c>
      <c r="F308" s="71" t="s">
        <v>1131</v>
      </c>
      <c r="G308" s="71">
        <v>1</v>
      </c>
      <c r="H308" s="71" t="s">
        <v>1195</v>
      </c>
      <c r="I308" s="71" t="s">
        <v>1143</v>
      </c>
      <c r="J308" s="73">
        <v>0.61458333333333337</v>
      </c>
      <c r="K308" s="73" t="s">
        <v>1134</v>
      </c>
      <c r="L308" s="71" t="str">
        <f>+carga[[#This Row],[dia]]</f>
        <v>Jueves</v>
      </c>
      <c r="M308" s="75">
        <f>+carga[[#This Row],[hora]]</f>
        <v>0.61458333333333337</v>
      </c>
      <c r="N308" s="71"/>
      <c r="O308" s="87"/>
      <c r="P308" s="71"/>
      <c r="Q308" s="71"/>
      <c r="R308" s="71"/>
      <c r="S308" s="71"/>
      <c r="T308" s="71"/>
      <c r="U308" s="71" t="str">
        <f>+MID(carga[[#This Row],[CUIL]],4,8)</f>
        <v>51277006</v>
      </c>
    </row>
    <row r="309" spans="1:21" ht="14.4" x14ac:dyDescent="0.3">
      <c r="A309" s="71" t="s">
        <v>821</v>
      </c>
      <c r="B309" s="28" t="str">
        <f>+_xlfn.XLOOKUP(carga[[#This Row],[PACIENTE]],BASE_PACIENTES_2026[PACIENTE],BASE_PACIENTES_2026[CUIL],0,0)</f>
        <v>20 55008611 6</v>
      </c>
      <c r="C309" s="28" t="str">
        <f>+_xlfn.XLOOKUP(carga[[#This Row],[PACIENTE]],BASE_PACIENTES_2026[PACIENTE],BASE_PACIENTES_2026[O. SOCIAL],0,0)</f>
        <v>OMINT</v>
      </c>
      <c r="D309" s="28" t="str">
        <f>+_xlfn.XLOOKUP(carga[[#This Row],[PACIENTE]],BASE_PACIENTES_2026[PACIENTE],BASE_PACIENTES_2026[MÓDULO],0,0)</f>
        <v>REHAB. SIMPLE + CAI</v>
      </c>
      <c r="E309" s="45" t="s">
        <v>22</v>
      </c>
      <c r="F309" s="71" t="s">
        <v>1131</v>
      </c>
      <c r="G309" s="71">
        <v>1</v>
      </c>
      <c r="H309" s="71" t="s">
        <v>1195</v>
      </c>
      <c r="I309" s="71" t="s">
        <v>1143</v>
      </c>
      <c r="J309" s="73">
        <v>0.67708333333333337</v>
      </c>
      <c r="K309" s="73" t="s">
        <v>1134</v>
      </c>
      <c r="L309" s="71" t="str">
        <f>+carga[[#This Row],[dia]]</f>
        <v>Jueves</v>
      </c>
      <c r="M309" s="75">
        <f>+carga[[#This Row],[hora]]</f>
        <v>0.67708333333333337</v>
      </c>
      <c r="N309" s="71"/>
      <c r="O309" s="87"/>
      <c r="P309" s="71"/>
      <c r="Q309" s="71"/>
      <c r="R309" s="71"/>
      <c r="S309" s="71"/>
      <c r="T309" s="71"/>
      <c r="U309" s="71" t="str">
        <f>+MID(carga[[#This Row],[CUIL]],4,8)</f>
        <v>55008611</v>
      </c>
    </row>
    <row r="310" spans="1:21" ht="14.4" x14ac:dyDescent="0.3">
      <c r="A310" s="71" t="s">
        <v>641</v>
      </c>
      <c r="B310" s="28" t="str">
        <f>+_xlfn.XLOOKUP(carga[[#This Row],[PACIENTE]],BASE_PACIENTES_2026[PACIENTE],BASE_PACIENTES_2026[CUIL],0,0)</f>
        <v>20 32313882 7</v>
      </c>
      <c r="C310" s="28" t="str">
        <f>+_xlfn.XLOOKUP(carga[[#This Row],[PACIENTE]],BASE_PACIENTES_2026[PACIENTE],BASE_PACIENTES_2026[O. SOCIAL],0,0)</f>
        <v xml:space="preserve">OSPEJ </v>
      </c>
      <c r="D310" s="66" t="str">
        <f>+_xlfn.XLOOKUP(carga[[#This Row],[PACIENTE]],BASE_PACIENTES_2026[PACIENTE],BASE_PACIENTES_2026[MÓDULO],0,0)</f>
        <v>REHAB.SIMPLE</v>
      </c>
      <c r="E310" s="66" t="s">
        <v>22</v>
      </c>
      <c r="F310" s="71" t="s">
        <v>1131</v>
      </c>
      <c r="G310" s="71">
        <v>1</v>
      </c>
      <c r="H310" s="71" t="s">
        <v>1195</v>
      </c>
      <c r="I310" s="71" t="s">
        <v>1143</v>
      </c>
      <c r="J310" s="73">
        <v>0.72916666666666663</v>
      </c>
      <c r="K310" s="73" t="s">
        <v>1134</v>
      </c>
      <c r="L310" s="71" t="str">
        <f>+carga[[#This Row],[dia]]</f>
        <v>Jueves</v>
      </c>
      <c r="M310" s="75">
        <f>+carga[[#This Row],[hora]]</f>
        <v>0.72916666666666663</v>
      </c>
      <c r="N310" s="71"/>
      <c r="O310" s="87"/>
      <c r="P310" s="71"/>
      <c r="Q310" s="71"/>
      <c r="R310" s="71"/>
      <c r="S310" s="71"/>
      <c r="T310" s="71"/>
      <c r="U310" s="71" t="str">
        <f>+MID(carga[[#This Row],[CUIL]],4,8)</f>
        <v>32313882</v>
      </c>
    </row>
    <row r="311" spans="1:21" ht="14.4" x14ac:dyDescent="0.3">
      <c r="A311" s="71" t="s">
        <v>83</v>
      </c>
      <c r="B311" s="28" t="str">
        <f>+_xlfn.XLOOKUP(carga[[#This Row],[PACIENTE]],BASE_PACIENTES_2026[PACIENTE],BASE_PACIENTES_2026[CUIL],0,0)</f>
        <v>20 46034103 6</v>
      </c>
      <c r="C311" s="28" t="str">
        <f>+_xlfn.XLOOKUP(carga[[#This Row],[PACIENTE]],BASE_PACIENTES_2026[PACIENTE],BASE_PACIENTES_2026[O. SOCIAL],0,0)</f>
        <v>OSUTHGRA</v>
      </c>
      <c r="D311" s="28" t="str">
        <f>+_xlfn.XLOOKUP(carga[[#This Row],[PACIENTE]],BASE_PACIENTES_2026[PACIENTE],BASE_PACIENTES_2026[MÓDULO],0,0)</f>
        <v>REHAB.SIMPLE</v>
      </c>
      <c r="E311" s="45" t="s">
        <v>22</v>
      </c>
      <c r="F311" s="71" t="s">
        <v>1131</v>
      </c>
      <c r="G311" s="71">
        <v>1</v>
      </c>
      <c r="H311" s="71" t="s">
        <v>1195</v>
      </c>
      <c r="I311" s="71" t="s">
        <v>1143</v>
      </c>
      <c r="J311" s="73">
        <v>0.76041666666666663</v>
      </c>
      <c r="K311" s="73" t="s">
        <v>1134</v>
      </c>
      <c r="L311" s="71" t="str">
        <f>+carga[[#This Row],[dia]]</f>
        <v>Jueves</v>
      </c>
      <c r="M311" s="75">
        <f>+carga[[#This Row],[hora]]</f>
        <v>0.76041666666666663</v>
      </c>
      <c r="N311" s="71"/>
      <c r="O311" s="87"/>
      <c r="P311" s="71"/>
      <c r="Q311" s="71"/>
      <c r="R311" s="71"/>
      <c r="S311" s="71"/>
      <c r="T311" s="71"/>
      <c r="U311" s="71" t="str">
        <f>+MID(carga[[#This Row],[CUIL]],4,8)</f>
        <v>46034103</v>
      </c>
    </row>
    <row r="312" spans="1:21" ht="14.4" x14ac:dyDescent="0.3">
      <c r="A312" s="71" t="s">
        <v>1046</v>
      </c>
      <c r="B312" s="28" t="str">
        <f>+_xlfn.XLOOKUP(carga[[#This Row],[PACIENTE]],BASE_PACIENTES_2026[PACIENTE],BASE_PACIENTES_2026[CUIL],0,0)</f>
        <v>27 54471368 5</v>
      </c>
      <c r="C312" s="28" t="str">
        <f>+_xlfn.XLOOKUP(carga[[#This Row],[PACIENTE]],BASE_PACIENTES_2026[PACIENTE],BASE_PACIENTES_2026[O. SOCIAL],0,0)</f>
        <v>OSMTT(SERVIRED)</v>
      </c>
      <c r="D312" s="28" t="str">
        <f>+_xlfn.XLOOKUP(carga[[#This Row],[PACIENTE]],BASE_PACIENTES_2026[PACIENTE],BASE_PACIENTES_2026[MÓDULO],0,0)</f>
        <v>REHAB. SIMPLE + CAI</v>
      </c>
      <c r="E312" s="45" t="s">
        <v>22</v>
      </c>
      <c r="F312" s="71" t="s">
        <v>1164</v>
      </c>
      <c r="G312" s="71">
        <v>1</v>
      </c>
      <c r="H312" s="71" t="s">
        <v>1196</v>
      </c>
      <c r="I312" s="71" t="s">
        <v>1123</v>
      </c>
      <c r="J312" s="73">
        <v>0.76041666666666663</v>
      </c>
      <c r="K312" s="73" t="s">
        <v>1177</v>
      </c>
      <c r="L312" s="71" t="str">
        <f>+carga[[#This Row],[dia]]</f>
        <v>Lunes</v>
      </c>
      <c r="M312" s="75">
        <f>+carga[[#This Row],[hora]]</f>
        <v>0.76041666666666663</v>
      </c>
      <c r="N312" s="71"/>
      <c r="O312" s="87"/>
      <c r="P312" s="71"/>
      <c r="Q312" s="71"/>
      <c r="R312" s="71"/>
      <c r="S312" s="71"/>
      <c r="T312" s="71"/>
      <c r="U312" s="71" t="str">
        <f>+MID(carga[[#This Row],[CUIL]],4,8)</f>
        <v>54471368</v>
      </c>
    </row>
    <row r="313" spans="1:21" ht="14.4" x14ac:dyDescent="0.3">
      <c r="A313" s="71" t="s">
        <v>188</v>
      </c>
      <c r="B313" s="28" t="str">
        <f>+_xlfn.XLOOKUP(carga[[#This Row],[PACIENTE]],BASE_PACIENTES_2026[PACIENTE],BASE_PACIENTES_2026[CUIL],0,0)</f>
        <v>27 57566804 1</v>
      </c>
      <c r="C313" s="28" t="str">
        <f>+_xlfn.XLOOKUP(carga[[#This Row],[PACIENTE]],BASE_PACIENTES_2026[PACIENTE],BASE_PACIENTES_2026[O. SOCIAL],0,0)</f>
        <v>OSUTHGRA</v>
      </c>
      <c r="D313" s="28" t="str">
        <f>+_xlfn.XLOOKUP(carga[[#This Row],[PACIENTE]],BASE_PACIENTES_2026[PACIENTE],BASE_PACIENTES_2026[MÓDULO],0,0)</f>
        <v>REHAB.INTENSIVO + CAI</v>
      </c>
      <c r="E313" s="45" t="s">
        <v>22</v>
      </c>
      <c r="F313" s="71" t="s">
        <v>1116</v>
      </c>
      <c r="G313" s="71">
        <v>1</v>
      </c>
      <c r="H313" s="71" t="s">
        <v>1142</v>
      </c>
      <c r="I313" s="71" t="s">
        <v>1118</v>
      </c>
      <c r="J313" s="73">
        <v>0.64583333333333337</v>
      </c>
      <c r="K313" s="73" t="s">
        <v>1130</v>
      </c>
      <c r="L313" s="71"/>
      <c r="M313" s="75"/>
      <c r="N313" s="71"/>
      <c r="O313" s="87"/>
      <c r="P313" s="71"/>
      <c r="Q313" s="71"/>
      <c r="R313" s="71"/>
      <c r="S313" s="71"/>
      <c r="T313" s="71"/>
      <c r="U313" s="71" t="str">
        <f>+MID(carga[[#This Row],[CUIL]],4,8)</f>
        <v>57566804</v>
      </c>
    </row>
    <row r="314" spans="1:21" ht="14.4" x14ac:dyDescent="0.3">
      <c r="A314" s="71" t="s">
        <v>892</v>
      </c>
      <c r="B314" s="28" t="str">
        <f>+_xlfn.XLOOKUP(carga[[#This Row],[PACIENTE]],BASE_PACIENTES_2026[PACIENTE],BASE_PACIENTES_2026[CUIL],0,0)</f>
        <v>20 56228347 2</v>
      </c>
      <c r="C314" s="28" t="str">
        <f>+_xlfn.XLOOKUP(carga[[#This Row],[PACIENTE]],BASE_PACIENTES_2026[PACIENTE],BASE_PACIENTES_2026[O. SOCIAL],0,0)</f>
        <v>OSPEVIC</v>
      </c>
      <c r="D314" s="66" t="str">
        <f>+_xlfn.XLOOKUP(carga[[#This Row],[PACIENTE]],BASE_PACIENTES_2026[PACIENTE],BASE_PACIENTES_2026[MÓDULO],0,0)</f>
        <v>REHAB.INTENSIVO + CAI</v>
      </c>
      <c r="E314" s="66" t="s">
        <v>22</v>
      </c>
      <c r="F314" s="71" t="s">
        <v>1116</v>
      </c>
      <c r="G314" s="71">
        <v>1</v>
      </c>
      <c r="H314" s="71" t="s">
        <v>1150</v>
      </c>
      <c r="I314" s="71" t="s">
        <v>1118</v>
      </c>
      <c r="J314" s="73">
        <v>0.67708333333333337</v>
      </c>
      <c r="K314" s="73" t="s">
        <v>1144</v>
      </c>
      <c r="L314" s="71"/>
      <c r="M314" s="75"/>
      <c r="N314" s="71"/>
      <c r="O314" s="87"/>
      <c r="P314" s="71"/>
      <c r="Q314" s="71"/>
      <c r="R314" s="71"/>
      <c r="S314" s="71"/>
      <c r="T314" s="71"/>
      <c r="U314" s="71" t="str">
        <f>+MID(carga[[#This Row],[CUIL]],4,8)</f>
        <v>56228347</v>
      </c>
    </row>
    <row r="315" spans="1:21" ht="14.4" x14ac:dyDescent="0.3">
      <c r="A315" s="71" t="s">
        <v>492</v>
      </c>
      <c r="B315" s="28" t="str">
        <f>+_xlfn.XLOOKUP(carga[[#This Row],[PACIENTE]],BASE_PACIENTES_2026[PACIENTE],BASE_PACIENTES_2026[CUIL],0,0)</f>
        <v>20 53732810 0</v>
      </c>
      <c r="C315" s="28" t="str">
        <f>+_xlfn.XLOOKUP(carga[[#This Row],[PACIENTE]],BASE_PACIENTES_2026[PACIENTE],BASE_PACIENTES_2026[O. SOCIAL],0,0)</f>
        <v xml:space="preserve">OSPENA </v>
      </c>
      <c r="D315" s="66" t="str">
        <f>+_xlfn.XLOOKUP(carga[[#This Row],[PACIENTE]],BASE_PACIENTES_2026[PACIENTE],BASE_PACIENTES_2026[MÓDULO],0,0)</f>
        <v>REHAB. SIMPLE + CAI</v>
      </c>
      <c r="E315" s="66" t="s">
        <v>22</v>
      </c>
      <c r="F315" s="71" t="s">
        <v>1131</v>
      </c>
      <c r="G315" s="71">
        <v>1</v>
      </c>
      <c r="H315" s="71" t="s">
        <v>1197</v>
      </c>
      <c r="I315" s="71" t="s">
        <v>1123</v>
      </c>
      <c r="J315" s="73">
        <v>0.72916666666666663</v>
      </c>
      <c r="K315" s="73" t="s">
        <v>1161</v>
      </c>
      <c r="L315" s="71" t="str">
        <f>+carga[[#This Row],[dia]]</f>
        <v>Lunes</v>
      </c>
      <c r="M315" s="75">
        <f>+carga[[#This Row],[hora]]</f>
        <v>0.72916666666666663</v>
      </c>
      <c r="N315" s="71"/>
      <c r="O315" s="87"/>
      <c r="P315" s="71"/>
      <c r="Q315" s="71"/>
      <c r="R315" s="71"/>
      <c r="S315" s="71"/>
      <c r="T315" s="71"/>
      <c r="U315" s="71" t="str">
        <f>+MID(carga[[#This Row],[CUIL]],4,8)</f>
        <v>53732810</v>
      </c>
    </row>
    <row r="316" spans="1:21" ht="14.4" x14ac:dyDescent="0.3">
      <c r="A316" s="71" t="s">
        <v>209</v>
      </c>
      <c r="B316" s="28" t="str">
        <f>+_xlfn.XLOOKUP(carga[[#This Row],[PACIENTE]],BASE_PACIENTES_2026[PACIENTE],BASE_PACIENTES_2026[CUIL],0,0)</f>
        <v>20 56060440 9</v>
      </c>
      <c r="C316" s="28" t="str">
        <f>+_xlfn.XLOOKUP(carga[[#This Row],[PACIENTE]],BASE_PACIENTES_2026[PACIENTE],BASE_PACIENTES_2026[O. SOCIAL],0,0)</f>
        <v>OSCEP (SIPSSA)</v>
      </c>
      <c r="D316" s="28" t="str">
        <f>+_xlfn.XLOOKUP(carga[[#This Row],[PACIENTE]],BASE_PACIENTES_2026[PACIENTE],BASE_PACIENTES_2026[MÓDULO],0,0)</f>
        <v>REHAB.INTENSIVO + CAI</v>
      </c>
      <c r="E316" s="45" t="s">
        <v>22</v>
      </c>
      <c r="F316" s="71" t="s">
        <v>1131</v>
      </c>
      <c r="G316" s="71">
        <v>1</v>
      </c>
      <c r="H316" s="71" t="s">
        <v>1195</v>
      </c>
      <c r="I316" s="71" t="s">
        <v>1133</v>
      </c>
      <c r="J316" s="73">
        <v>0.64583333333333337</v>
      </c>
      <c r="K316" s="73" t="s">
        <v>1134</v>
      </c>
      <c r="L316" s="71" t="str">
        <f>+carga[[#This Row],[dia]]</f>
        <v>Viernes</v>
      </c>
      <c r="M316" s="75">
        <f>+carga[[#This Row],[hora]]</f>
        <v>0.64583333333333337</v>
      </c>
      <c r="N316" s="71"/>
      <c r="O316" s="87"/>
      <c r="P316" s="71"/>
      <c r="Q316" s="71"/>
      <c r="R316" s="71"/>
      <c r="S316" s="71"/>
      <c r="T316" s="71"/>
      <c r="U316" s="71" t="str">
        <f>+MID(carga[[#This Row],[CUIL]],4,8)</f>
        <v>56060440</v>
      </c>
    </row>
    <row r="317" spans="1:21" ht="14.4" x14ac:dyDescent="0.3">
      <c r="A317" s="71" t="s">
        <v>122</v>
      </c>
      <c r="B317" s="28" t="str">
        <f>+_xlfn.XLOOKUP(carga[[#This Row],[PACIENTE]],BASE_PACIENTES_2026[PACIENTE],BASE_PACIENTES_2026[CUIL],0,0)</f>
        <v>27 55460355 1</v>
      </c>
      <c r="C317" s="28" t="str">
        <f>+_xlfn.XLOOKUP(carga[[#This Row],[PACIENTE]],BASE_PACIENTES_2026[PACIENTE],BASE_PACIENTES_2026[O. SOCIAL],0,0)</f>
        <v>OSUTHGRA</v>
      </c>
      <c r="D317" s="28" t="str">
        <f>+_xlfn.XLOOKUP(carga[[#This Row],[PACIENTE]],BASE_PACIENTES_2026[PACIENTE],BASE_PACIENTES_2026[MÓDULO],0,0)</f>
        <v>REHAB.INTENSIVO + CAI</v>
      </c>
      <c r="E317" s="45" t="s">
        <v>22</v>
      </c>
      <c r="F317" s="71" t="s">
        <v>1131</v>
      </c>
      <c r="G317" s="71">
        <v>1</v>
      </c>
      <c r="H317" s="71" t="s">
        <v>1195</v>
      </c>
      <c r="I317" s="71" t="s">
        <v>1133</v>
      </c>
      <c r="J317" s="73">
        <v>0.67708333333333337</v>
      </c>
      <c r="K317" s="73" t="s">
        <v>1134</v>
      </c>
      <c r="L317" s="71" t="str">
        <f>+carga[[#This Row],[dia]]</f>
        <v>Viernes</v>
      </c>
      <c r="M317" s="75">
        <f>+carga[[#This Row],[hora]]</f>
        <v>0.67708333333333337</v>
      </c>
      <c r="N317" s="71"/>
      <c r="O317" s="87"/>
      <c r="P317" s="71"/>
      <c r="Q317" s="71"/>
      <c r="R317" s="71"/>
      <c r="S317" s="71"/>
      <c r="T317" s="71"/>
      <c r="U317" s="71" t="str">
        <f>+MID(carga[[#This Row],[CUIL]],4,8)</f>
        <v>55460355</v>
      </c>
    </row>
    <row r="318" spans="1:21" ht="14.4" x14ac:dyDescent="0.3">
      <c r="A318" s="71" t="s">
        <v>164</v>
      </c>
      <c r="B318" s="28" t="str">
        <f>+_xlfn.XLOOKUP(carga[[#This Row],[PACIENTE]],BASE_PACIENTES_2026[PACIENTE],BASE_PACIENTES_2026[CUIL],0,0)</f>
        <v>20 58651742 3</v>
      </c>
      <c r="C318" s="28" t="str">
        <f>+_xlfn.XLOOKUP(carga[[#This Row],[PACIENTE]],BASE_PACIENTES_2026[PACIENTE],BASE_PACIENTES_2026[O. SOCIAL],0,0)</f>
        <v>OSUTHGRA</v>
      </c>
      <c r="D318" s="28" t="str">
        <f>+_xlfn.XLOOKUP(carga[[#This Row],[PACIENTE]],BASE_PACIENTES_2026[PACIENTE],BASE_PACIENTES_2026[MÓDULO],0,0)</f>
        <v>REHAB.INTENSIVO + CAI</v>
      </c>
      <c r="E318" s="45" t="s">
        <v>22</v>
      </c>
      <c r="F318" s="71" t="s">
        <v>1116</v>
      </c>
      <c r="G318" s="71">
        <v>1</v>
      </c>
      <c r="H318" s="71" t="s">
        <v>1195</v>
      </c>
      <c r="I318" s="71" t="s">
        <v>1133</v>
      </c>
      <c r="J318" s="73">
        <v>0.72916666666666663</v>
      </c>
      <c r="K318" s="73" t="s">
        <v>1134</v>
      </c>
      <c r="L318" s="71" t="str">
        <f>+carga[[#This Row],[dia]]</f>
        <v>Viernes</v>
      </c>
      <c r="M318" s="75">
        <f>+carga[[#This Row],[hora]]</f>
        <v>0.72916666666666663</v>
      </c>
      <c r="N318" s="71"/>
      <c r="O318" s="87"/>
      <c r="P318" s="71"/>
      <c r="Q318" s="71"/>
      <c r="R318" s="71"/>
      <c r="S318" s="71"/>
      <c r="T318" s="71"/>
      <c r="U318" s="71" t="str">
        <f>+MID(carga[[#This Row],[CUIL]],4,8)</f>
        <v>58651742</v>
      </c>
    </row>
    <row r="319" spans="1:21" ht="14.4" x14ac:dyDescent="0.3">
      <c r="A319" s="71" t="s">
        <v>740</v>
      </c>
      <c r="B319" s="28" t="str">
        <f>+_xlfn.XLOOKUP(carga[[#This Row],[PACIENTE]],BASE_PACIENTES_2026[PACIENTE],BASE_PACIENTES_2026[CUIL],0,0)</f>
        <v>27 59735941 7</v>
      </c>
      <c r="C319" s="28" t="str">
        <f>+_xlfn.XLOOKUP(carga[[#This Row],[PACIENTE]],BASE_PACIENTES_2026[PACIENTE],BASE_PACIENTES_2026[O. SOCIAL],0,0)</f>
        <v xml:space="preserve">OSPEJ </v>
      </c>
      <c r="D319" s="28" t="str">
        <f>+_xlfn.XLOOKUP(carga[[#This Row],[PACIENTE]],BASE_PACIENTES_2026[PACIENTE],BASE_PACIENTES_2026[MÓDULO],0,0)</f>
        <v>REHAB.INTENSIVO</v>
      </c>
      <c r="E319" s="45" t="s">
        <v>22</v>
      </c>
      <c r="F319" s="71" t="s">
        <v>1116</v>
      </c>
      <c r="G319" s="71">
        <v>1</v>
      </c>
      <c r="H319" s="71" t="s">
        <v>1195</v>
      </c>
      <c r="I319" s="71" t="s">
        <v>1133</v>
      </c>
      <c r="J319" s="73">
        <v>0.72916666666666663</v>
      </c>
      <c r="K319" s="73" t="s">
        <v>1134</v>
      </c>
      <c r="L319" s="71" t="str">
        <f>+carga[[#This Row],[dia]]</f>
        <v>Viernes</v>
      </c>
      <c r="M319" s="75">
        <f>+carga[[#This Row],[hora]]</f>
        <v>0.72916666666666663</v>
      </c>
      <c r="N319" s="71"/>
      <c r="O319" s="87"/>
      <c r="P319" s="71"/>
      <c r="Q319" s="71"/>
      <c r="R319" s="71"/>
      <c r="S319" s="71"/>
      <c r="T319" s="71"/>
      <c r="U319" s="71" t="str">
        <f>+MID(carga[[#This Row],[CUIL]],4,8)</f>
        <v>59735941</v>
      </c>
    </row>
    <row r="320" spans="1:21" ht="14.4" x14ac:dyDescent="0.3">
      <c r="A320" s="71" t="s">
        <v>1010</v>
      </c>
      <c r="B320" s="28" t="str">
        <f>+_xlfn.XLOOKUP(carga[[#This Row],[PACIENTE]],BASE_PACIENTES_2026[PACIENTE],BASE_PACIENTES_2026[CUIL],0,0)</f>
        <v>20 55077502 7</v>
      </c>
      <c r="C320" s="28" t="str">
        <f>+_xlfn.XLOOKUP(carga[[#This Row],[PACIENTE]],BASE_PACIENTES_2026[PACIENTE],BASE_PACIENTES_2026[O. SOCIAL],0,0)</f>
        <v>OSPECON</v>
      </c>
      <c r="D320" s="66" t="str">
        <f>+_xlfn.XLOOKUP(carga[[#This Row],[PACIENTE]],BASE_PACIENTES_2026[PACIENTE],BASE_PACIENTES_2026[MÓDULO],0,0)</f>
        <v>REHAB.INTENSIVO + CAI</v>
      </c>
      <c r="E320" s="66" t="s">
        <v>1069</v>
      </c>
      <c r="F320" s="71" t="s">
        <v>1121</v>
      </c>
      <c r="G320" s="71">
        <v>1</v>
      </c>
      <c r="H320" s="71" t="s">
        <v>1139</v>
      </c>
      <c r="I320" s="71" t="s">
        <v>1118</v>
      </c>
      <c r="J320" s="73">
        <v>0.36458333333333331</v>
      </c>
      <c r="K320" s="73" t="s">
        <v>1119</v>
      </c>
      <c r="L320" s="71" t="str">
        <f>+carga[[#This Row],[dia]]</f>
        <v>Martes</v>
      </c>
      <c r="M320" s="75">
        <f>+carga[[#This Row],[hora]]</f>
        <v>0.36458333333333331</v>
      </c>
      <c r="N320" s="71"/>
      <c r="O320" s="87"/>
      <c r="P320" s="71"/>
      <c r="Q320" s="71"/>
      <c r="R320" s="71"/>
      <c r="S320" s="71"/>
      <c r="T320" s="71"/>
      <c r="U320" s="71" t="str">
        <f>+MID(carga[[#This Row],[CUIL]],4,8)</f>
        <v>55077502</v>
      </c>
    </row>
    <row r="321" spans="1:21" ht="14.4" x14ac:dyDescent="0.3">
      <c r="A321" s="71" t="s">
        <v>758</v>
      </c>
      <c r="B321" s="28" t="str">
        <f>+_xlfn.XLOOKUP(carga[[#This Row],[PACIENTE]],BASE_PACIENTES_2026[PACIENTE],BASE_PACIENTES_2026[CUIL],0,0)</f>
        <v>20 56064054 5</v>
      </c>
      <c r="C321" s="28" t="str">
        <f>+_xlfn.XLOOKUP(carga[[#This Row],[PACIENTE]],BASE_PACIENTES_2026[PACIENTE],BASE_PACIENTES_2026[O. SOCIAL],0,0)</f>
        <v xml:space="preserve">OSPEJ </v>
      </c>
      <c r="D321" s="28" t="str">
        <f>+_xlfn.XLOOKUP(carga[[#This Row],[PACIENTE]],BASE_PACIENTES_2026[PACIENTE],BASE_PACIENTES_2026[MÓDULO],0,0)</f>
        <v>REHAB.INTENSIVO + CAI</v>
      </c>
      <c r="E321" s="45" t="s">
        <v>22</v>
      </c>
      <c r="F321" s="71" t="s">
        <v>1131</v>
      </c>
      <c r="G321" s="71">
        <v>1</v>
      </c>
      <c r="H321" s="71" t="s">
        <v>1195</v>
      </c>
      <c r="I321" s="71" t="s">
        <v>1133</v>
      </c>
      <c r="J321" s="73">
        <v>0.79166666666666663</v>
      </c>
      <c r="K321" s="73" t="s">
        <v>1134</v>
      </c>
      <c r="L321" s="71" t="str">
        <f>+carga[[#This Row],[dia]]</f>
        <v>Viernes</v>
      </c>
      <c r="M321" s="75">
        <f>+carga[[#This Row],[hora]]</f>
        <v>0.79166666666666663</v>
      </c>
      <c r="N321" s="71"/>
      <c r="O321" s="87"/>
      <c r="P321" s="71"/>
      <c r="Q321" s="71"/>
      <c r="R321" s="71"/>
      <c r="S321" s="71"/>
      <c r="T321" s="71"/>
      <c r="U321" s="71" t="str">
        <f>+MID(carga[[#This Row],[CUIL]],4,8)</f>
        <v>56064054</v>
      </c>
    </row>
    <row r="322" spans="1:21" ht="14.4" x14ac:dyDescent="0.3">
      <c r="A322" s="71" t="s">
        <v>590</v>
      </c>
      <c r="B322" s="28" t="str">
        <f>+_xlfn.XLOOKUP(carga[[#This Row],[PACIENTE]],BASE_PACIENTES_2026[PACIENTE],BASE_PACIENTES_2026[CUIL],0,0)</f>
        <v>20 56746912 4</v>
      </c>
      <c r="C322" s="28" t="str">
        <f>+_xlfn.XLOOKUP(carga[[#This Row],[PACIENTE]],BASE_PACIENTES_2026[PACIENTE],BASE_PACIENTES_2026[O. SOCIAL],0,0)</f>
        <v xml:space="preserve">OSPEJ </v>
      </c>
      <c r="D322" s="66" t="str">
        <f>+_xlfn.XLOOKUP(carga[[#This Row],[PACIENTE]],BASE_PACIENTES_2026[PACIENTE],BASE_PACIENTES_2026[MÓDULO],0,0)</f>
        <v>REHAB.INTENSIVO + CAI</v>
      </c>
      <c r="E322" s="66" t="s">
        <v>11</v>
      </c>
      <c r="F322" s="71" t="s">
        <v>1156</v>
      </c>
      <c r="G322" s="71">
        <v>1</v>
      </c>
      <c r="H322" s="71" t="s">
        <v>1198</v>
      </c>
      <c r="I322" s="71" t="s">
        <v>1118</v>
      </c>
      <c r="J322" s="73">
        <v>0.33333333333333331</v>
      </c>
      <c r="K322" s="73" t="s">
        <v>1144</v>
      </c>
      <c r="L322" s="71" t="str">
        <f>+carga[[#This Row],[dia]]</f>
        <v>Martes</v>
      </c>
      <c r="M322" s="75">
        <f>+carga[[#This Row],[hora]]</f>
        <v>0.33333333333333331</v>
      </c>
      <c r="N322" s="71"/>
      <c r="O322" s="87"/>
      <c r="P322" s="71"/>
      <c r="Q322" s="71"/>
      <c r="R322" s="71"/>
      <c r="S322" s="71"/>
      <c r="T322" s="71"/>
      <c r="U322" s="71" t="str">
        <f>+MID(carga[[#This Row],[CUIL]],4,8)</f>
        <v>56746912</v>
      </c>
    </row>
    <row r="323" spans="1:21" ht="14.4" x14ac:dyDescent="0.3">
      <c r="A323" s="71" t="s">
        <v>571</v>
      </c>
      <c r="B323" s="28" t="str">
        <f>+_xlfn.XLOOKUP(carga[[#This Row],[PACIENTE]],BASE_PACIENTES_2026[PACIENTE],BASE_PACIENTES_2026[CUIL],0,0)</f>
        <v>20 58160724 6</v>
      </c>
      <c r="C323" s="28" t="str">
        <f>+_xlfn.XLOOKUP(carga[[#This Row],[PACIENTE]],BASE_PACIENTES_2026[PACIENTE],BASE_PACIENTES_2026[O. SOCIAL],0,0)</f>
        <v xml:space="preserve">OSTACC </v>
      </c>
      <c r="D323" s="66" t="str">
        <f>+_xlfn.XLOOKUP(carga[[#This Row],[PACIENTE]],BASE_PACIENTES_2026[PACIENTE],BASE_PACIENTES_2026[MÓDULO],0,0)</f>
        <v>REHAB.INTENSIVO + CAI</v>
      </c>
      <c r="E323" s="66" t="s">
        <v>11</v>
      </c>
      <c r="F323" s="71" t="s">
        <v>1156</v>
      </c>
      <c r="G323" s="71">
        <v>1</v>
      </c>
      <c r="H323" s="71" t="s">
        <v>1198</v>
      </c>
      <c r="I323" s="71" t="s">
        <v>1118</v>
      </c>
      <c r="J323" s="73">
        <v>0.36458333333333331</v>
      </c>
      <c r="K323" s="73" t="s">
        <v>1144</v>
      </c>
      <c r="L323" s="71" t="str">
        <f>+carga[[#This Row],[dia]]</f>
        <v>Martes</v>
      </c>
      <c r="M323" s="75">
        <f>+carga[[#This Row],[hora]]</f>
        <v>0.36458333333333331</v>
      </c>
      <c r="N323" s="71"/>
      <c r="O323" s="87"/>
      <c r="P323" s="71"/>
      <c r="Q323" s="71"/>
      <c r="R323" s="71"/>
      <c r="S323" s="71"/>
      <c r="T323" s="71"/>
      <c r="U323" s="71" t="str">
        <f>+MID(carga[[#This Row],[CUIL]],4,8)</f>
        <v>58160724</v>
      </c>
    </row>
    <row r="324" spans="1:21" ht="14.4" x14ac:dyDescent="0.3">
      <c r="A324" s="71" t="s">
        <v>363</v>
      </c>
      <c r="B324" s="28" t="str">
        <f>+_xlfn.XLOOKUP(carga[[#This Row],[PACIENTE]],BASE_PACIENTES_2026[PACIENTE],BASE_PACIENTES_2026[CUIL],0,0)</f>
        <v>20 50937626 4</v>
      </c>
      <c r="C324" s="28" t="str">
        <f>+_xlfn.XLOOKUP(carga[[#This Row],[PACIENTE]],BASE_PACIENTES_2026[PACIENTE],BASE_PACIENTES_2026[O. SOCIAL],0,0)</f>
        <v>OSUTHGRA</v>
      </c>
      <c r="D324" s="28" t="str">
        <f>+_xlfn.XLOOKUP(carga[[#This Row],[PACIENTE]],BASE_PACIENTES_2026[PACIENTE],BASE_PACIENTES_2026[MÓDULO],0,0)</f>
        <v>REHAB.INTENSIVO</v>
      </c>
      <c r="E324" s="45" t="s">
        <v>11</v>
      </c>
      <c r="F324" s="71" t="s">
        <v>1156</v>
      </c>
      <c r="G324" s="71">
        <v>1</v>
      </c>
      <c r="H324" s="71" t="s">
        <v>1198</v>
      </c>
      <c r="I324" s="71" t="s">
        <v>1118</v>
      </c>
      <c r="J324" s="73">
        <v>0.39583333333333331</v>
      </c>
      <c r="K324" s="73" t="s">
        <v>1144</v>
      </c>
      <c r="L324" s="71" t="str">
        <f>+carga[[#This Row],[dia]]</f>
        <v>Martes</v>
      </c>
      <c r="M324" s="75">
        <f>+carga[[#This Row],[hora]]</f>
        <v>0.39583333333333331</v>
      </c>
      <c r="N324" s="71"/>
      <c r="O324" s="87"/>
      <c r="P324" s="71"/>
      <c r="Q324" s="71"/>
      <c r="R324" s="71"/>
      <c r="S324" s="71"/>
      <c r="T324" s="71"/>
      <c r="U324" s="71" t="str">
        <f>+MID(carga[[#This Row],[CUIL]],4,8)</f>
        <v>50937626</v>
      </c>
    </row>
    <row r="325" spans="1:21" ht="14.4" x14ac:dyDescent="0.3">
      <c r="A325" s="71" t="s">
        <v>468</v>
      </c>
      <c r="B325" s="28" t="str">
        <f>+_xlfn.XLOOKUP(carga[[#This Row],[PACIENTE]],BASE_PACIENTES_2026[PACIENTE],BASE_PACIENTES_2026[CUIL],0,0)</f>
        <v>27 70131444 7</v>
      </c>
      <c r="C325" s="28" t="str">
        <f>+_xlfn.XLOOKUP(carga[[#This Row],[PACIENTE]],BASE_PACIENTES_2026[PACIENTE],BASE_PACIENTES_2026[O. SOCIAL],0,0)</f>
        <v xml:space="preserve">OSPENA </v>
      </c>
      <c r="D325" s="28" t="str">
        <f>+_xlfn.XLOOKUP(carga[[#This Row],[PACIENTE]],BASE_PACIENTES_2026[PACIENTE],BASE_PACIENTES_2026[MÓDULO],0,0)</f>
        <v>REHAB.INTENSIVO</v>
      </c>
      <c r="E325" s="45" t="s">
        <v>11</v>
      </c>
      <c r="F325" s="71" t="s">
        <v>1156</v>
      </c>
      <c r="G325" s="71">
        <v>1</v>
      </c>
      <c r="H325" s="71" t="s">
        <v>1198</v>
      </c>
      <c r="I325" s="71" t="s">
        <v>1118</v>
      </c>
      <c r="J325" s="73">
        <v>0.44791666666666669</v>
      </c>
      <c r="K325" s="73" t="s">
        <v>1144</v>
      </c>
      <c r="L325" s="71" t="str">
        <f>+carga[[#This Row],[dia]]</f>
        <v>Martes</v>
      </c>
      <c r="M325" s="75">
        <f>+carga[[#This Row],[hora]]</f>
        <v>0.44791666666666669</v>
      </c>
      <c r="N325" s="71"/>
      <c r="O325" s="87"/>
      <c r="P325" s="71"/>
      <c r="Q325" s="71"/>
      <c r="R325" s="71"/>
      <c r="S325" s="71"/>
      <c r="T325" s="71"/>
      <c r="U325" s="71" t="str">
        <f>+MID(carga[[#This Row],[CUIL]],4,8)</f>
        <v>70131444</v>
      </c>
    </row>
    <row r="326" spans="1:21" ht="14.4" x14ac:dyDescent="0.3">
      <c r="A326" s="71" t="s">
        <v>365</v>
      </c>
      <c r="B326" s="28" t="str">
        <f>+_xlfn.XLOOKUP(carga[[#This Row],[PACIENTE]],BASE_PACIENTES_2026[PACIENTE],BASE_PACIENTES_2026[CUIL],0,0)</f>
        <v>20 54306562 6</v>
      </c>
      <c r="C326" s="28" t="str">
        <f>+_xlfn.XLOOKUP(carga[[#This Row],[PACIENTE]],BASE_PACIENTES_2026[PACIENTE],BASE_PACIENTES_2026[O. SOCIAL],0,0)</f>
        <v>OSPICAL</v>
      </c>
      <c r="D326" s="28" t="str">
        <f>+_xlfn.XLOOKUP(carga[[#This Row],[PACIENTE]],BASE_PACIENTES_2026[PACIENTE],BASE_PACIENTES_2026[MÓDULO],0,0)</f>
        <v>REHAB.INTENSIVO + CAI</v>
      </c>
      <c r="E326" s="45" t="s">
        <v>11</v>
      </c>
      <c r="F326" s="71" t="s">
        <v>1156</v>
      </c>
      <c r="G326" s="71">
        <v>1</v>
      </c>
      <c r="H326" s="71" t="s">
        <v>1198</v>
      </c>
      <c r="I326" s="71" t="s">
        <v>1118</v>
      </c>
      <c r="J326" s="73">
        <v>0.47916666666666669</v>
      </c>
      <c r="K326" s="73" t="s">
        <v>1144</v>
      </c>
      <c r="L326" s="71" t="str">
        <f>+carga[[#This Row],[dia]]</f>
        <v>Martes</v>
      </c>
      <c r="M326" s="75">
        <f>+carga[[#This Row],[hora]]</f>
        <v>0.47916666666666669</v>
      </c>
      <c r="N326" s="71"/>
      <c r="O326" s="87"/>
      <c r="P326" s="71"/>
      <c r="Q326" s="71"/>
      <c r="R326" s="71"/>
      <c r="S326" s="71"/>
      <c r="T326" s="71"/>
      <c r="U326" s="71" t="str">
        <f>+MID(carga[[#This Row],[CUIL]],4,8)</f>
        <v>54306562</v>
      </c>
    </row>
    <row r="327" spans="1:21" ht="14.4" x14ac:dyDescent="0.3">
      <c r="A327" s="71" t="s">
        <v>707</v>
      </c>
      <c r="B327" s="28" t="str">
        <f>+_xlfn.XLOOKUP(carga[[#This Row],[PACIENTE]],BASE_PACIENTES_2026[PACIENTE],BASE_PACIENTES_2026[CUIL],0,0)</f>
        <v>20 54072524 2</v>
      </c>
      <c r="C327" s="28" t="str">
        <f>+_xlfn.XLOOKUP(carga[[#This Row],[PACIENTE]],BASE_PACIENTES_2026[PACIENTE],BASE_PACIENTES_2026[O. SOCIAL],0,0)</f>
        <v xml:space="preserve">OSTACC </v>
      </c>
      <c r="D327" s="28" t="str">
        <f>+_xlfn.XLOOKUP(carga[[#This Row],[PACIENTE]],BASE_PACIENTES_2026[PACIENTE],BASE_PACIENTES_2026[MÓDULO],0,0)</f>
        <v>REHAB.INTENSIVO + CAI</v>
      </c>
      <c r="E327" s="45" t="s">
        <v>11</v>
      </c>
      <c r="F327" s="71" t="s">
        <v>1153</v>
      </c>
      <c r="G327" s="71">
        <v>1</v>
      </c>
      <c r="H327" s="71" t="s">
        <v>1199</v>
      </c>
      <c r="I327" s="71" t="s">
        <v>1123</v>
      </c>
      <c r="J327" s="73">
        <v>0.39583333333333331</v>
      </c>
      <c r="K327" s="73"/>
      <c r="L327" s="71" t="str">
        <f>+carga[[#This Row],[dia]]</f>
        <v>Lunes</v>
      </c>
      <c r="M327" s="75">
        <f>+carga[[#This Row],[hora]]</f>
        <v>0.39583333333333331</v>
      </c>
      <c r="N327" s="71"/>
      <c r="O327" s="87"/>
      <c r="P327" s="71"/>
      <c r="Q327" s="71"/>
      <c r="R327" s="71"/>
      <c r="S327" s="71"/>
      <c r="T327" s="71"/>
      <c r="U327" s="71" t="str">
        <f>+MID(carga[[#This Row],[CUIL]],4,8)</f>
        <v>54072524</v>
      </c>
    </row>
    <row r="328" spans="1:21" ht="14.4" x14ac:dyDescent="0.3">
      <c r="A328" s="71" t="s">
        <v>203</v>
      </c>
      <c r="B328" s="28" t="str">
        <f>+_xlfn.XLOOKUP(carga[[#This Row],[PACIENTE]],BASE_PACIENTES_2026[PACIENTE],BASE_PACIENTES_2026[CUIL],0,0)</f>
        <v>27 58587689 0</v>
      </c>
      <c r="C328" s="28" t="str">
        <f>+_xlfn.XLOOKUP(carga[[#This Row],[PACIENTE]],BASE_PACIENTES_2026[PACIENTE],BASE_PACIENTES_2026[O. SOCIAL],0,0)</f>
        <v>OSCEP (SIPSSA)</v>
      </c>
      <c r="D328" s="28" t="str">
        <f>+_xlfn.XLOOKUP(carga[[#This Row],[PACIENTE]],BASE_PACIENTES_2026[PACIENTE],BASE_PACIENTES_2026[MÓDULO],0,0)</f>
        <v>REHAB.INTENSIVO + CAI</v>
      </c>
      <c r="E328" s="45" t="s">
        <v>11</v>
      </c>
      <c r="F328" s="71" t="s">
        <v>1156</v>
      </c>
      <c r="G328" s="71">
        <v>1</v>
      </c>
      <c r="H328" s="71" t="s">
        <v>1198</v>
      </c>
      <c r="I328" s="71" t="s">
        <v>1118</v>
      </c>
      <c r="J328" s="73">
        <v>0.51041666666666663</v>
      </c>
      <c r="K328" s="73" t="s">
        <v>1144</v>
      </c>
      <c r="L328" s="71" t="str">
        <f>+carga[[#This Row],[dia]]</f>
        <v>Martes</v>
      </c>
      <c r="M328" s="75">
        <f>+carga[[#This Row],[hora]]</f>
        <v>0.51041666666666663</v>
      </c>
      <c r="N328" s="71"/>
      <c r="O328" s="87"/>
      <c r="P328" s="71"/>
      <c r="Q328" s="71"/>
      <c r="R328" s="71"/>
      <c r="S328" s="71"/>
      <c r="T328" s="71"/>
      <c r="U328" s="71" t="str">
        <f>+MID(carga[[#This Row],[CUIL]],4,8)</f>
        <v>58587689</v>
      </c>
    </row>
    <row r="329" spans="1:21" ht="14.4" x14ac:dyDescent="0.3">
      <c r="A329" s="71" t="s">
        <v>565</v>
      </c>
      <c r="B329" s="28" t="str">
        <f>+_xlfn.XLOOKUP(carga[[#This Row],[PACIENTE]],BASE_PACIENTES_2026[PACIENTE],BASE_PACIENTES_2026[CUIL],0,0)</f>
        <v>20 56061469 2</v>
      </c>
      <c r="C329" s="28" t="str">
        <f>+_xlfn.XLOOKUP(carga[[#This Row],[PACIENTE]],BASE_PACIENTES_2026[PACIENTE],BASE_PACIENTES_2026[O. SOCIAL],0,0)</f>
        <v xml:space="preserve">OSTACC </v>
      </c>
      <c r="D329" s="66" t="str">
        <f>+_xlfn.XLOOKUP(carga[[#This Row],[PACIENTE]],BASE_PACIENTES_2026[PACIENTE],BASE_PACIENTES_2026[MÓDULO],0,0)</f>
        <v>REHAB.INTENSIVO + CAI</v>
      </c>
      <c r="E329" s="66" t="s">
        <v>11</v>
      </c>
      <c r="F329" s="71" t="s">
        <v>1156</v>
      </c>
      <c r="G329" s="71">
        <v>1</v>
      </c>
      <c r="H329" s="71" t="s">
        <v>1157</v>
      </c>
      <c r="I329" s="71" t="s">
        <v>1141</v>
      </c>
      <c r="J329" s="73">
        <v>0.33333333333333331</v>
      </c>
      <c r="K329" s="73" t="s">
        <v>1158</v>
      </c>
      <c r="L329" s="71" t="str">
        <f>+carga[[#This Row],[dia]]</f>
        <v>Miercoles</v>
      </c>
      <c r="M329" s="75">
        <f>+carga[[#This Row],[hora]]</f>
        <v>0.33333333333333331</v>
      </c>
      <c r="N329" s="71"/>
      <c r="O329" s="87"/>
      <c r="P329" s="71"/>
      <c r="Q329" s="71"/>
      <c r="R329" s="71"/>
      <c r="S329" s="71"/>
      <c r="T329" s="71"/>
      <c r="U329" s="71" t="str">
        <f>+MID(carga[[#This Row],[CUIL]],4,8)</f>
        <v>56061469</v>
      </c>
    </row>
    <row r="330" spans="1:21" ht="14.4" x14ac:dyDescent="0.3">
      <c r="A330" s="71" t="s">
        <v>405</v>
      </c>
      <c r="B330" s="28" t="str">
        <f>+_xlfn.XLOOKUP(carga[[#This Row],[PACIENTE]],BASE_PACIENTES_2026[PACIENTE],BASE_PACIENTES_2026[CUIL],0,0)</f>
        <v>20 53730353 1</v>
      </c>
      <c r="C330" s="28" t="str">
        <f>+_xlfn.XLOOKUP(carga[[#This Row],[PACIENTE]],BASE_PACIENTES_2026[PACIENTE],BASE_PACIENTES_2026[O. SOCIAL],0,0)</f>
        <v>OSSURRBAC</v>
      </c>
      <c r="D330" s="28" t="str">
        <f>+_xlfn.XLOOKUP(carga[[#This Row],[PACIENTE]],BASE_PACIENTES_2026[PACIENTE],BASE_PACIENTES_2026[MÓDULO],0,0)</f>
        <v>REHAB. SIMPLE + CAI</v>
      </c>
      <c r="E330" s="45" t="s">
        <v>11</v>
      </c>
      <c r="F330" s="71" t="s">
        <v>1156</v>
      </c>
      <c r="G330" s="71">
        <v>1</v>
      </c>
      <c r="H330" s="71" t="s">
        <v>1198</v>
      </c>
      <c r="I330" s="71" t="s">
        <v>1143</v>
      </c>
      <c r="J330" s="73">
        <v>0.39583333333333331</v>
      </c>
      <c r="K330" s="73" t="s">
        <v>1144</v>
      </c>
      <c r="L330" s="71" t="str">
        <f>+carga[[#This Row],[dia]]</f>
        <v>Jueves</v>
      </c>
      <c r="M330" s="75">
        <f>+carga[[#This Row],[hora]]</f>
        <v>0.39583333333333331</v>
      </c>
      <c r="N330" s="71"/>
      <c r="O330" s="87"/>
      <c r="P330" s="71"/>
      <c r="Q330" s="71"/>
      <c r="R330" s="71"/>
      <c r="S330" s="71"/>
      <c r="T330" s="71"/>
      <c r="U330" s="71" t="str">
        <f>+MID(carga[[#This Row],[CUIL]],4,8)</f>
        <v>53730353</v>
      </c>
    </row>
    <row r="331" spans="1:21" ht="14.4" x14ac:dyDescent="0.3">
      <c r="A331" s="71" t="s">
        <v>541</v>
      </c>
      <c r="B331" s="28" t="str">
        <f>+_xlfn.XLOOKUP(carga[[#This Row],[PACIENTE]],BASE_PACIENTES_2026[PACIENTE],BASE_PACIENTES_2026[CUIL],0,0)</f>
        <v>20 57354005 1</v>
      </c>
      <c r="C331" s="28" t="str">
        <f>+_xlfn.XLOOKUP(carga[[#This Row],[PACIENTE]],BASE_PACIENTES_2026[PACIENTE],BASE_PACIENTES_2026[O. SOCIAL],0,0)</f>
        <v xml:space="preserve">OSTACC </v>
      </c>
      <c r="D331" s="66" t="str">
        <f>+_xlfn.XLOOKUP(carga[[#This Row],[PACIENTE]],BASE_PACIENTES_2026[PACIENTE],BASE_PACIENTES_2026[MÓDULO],0,0)</f>
        <v>REHAB.INTENSIVO + CAI</v>
      </c>
      <c r="E331" s="66" t="s">
        <v>11</v>
      </c>
      <c r="F331" s="71" t="s">
        <v>1156</v>
      </c>
      <c r="G331" s="71">
        <v>1</v>
      </c>
      <c r="H331" s="71" t="s">
        <v>1200</v>
      </c>
      <c r="I331" s="71" t="s">
        <v>1141</v>
      </c>
      <c r="J331" s="73">
        <v>0.39583333333333331</v>
      </c>
      <c r="K331" s="73" t="s">
        <v>1201</v>
      </c>
      <c r="L331" s="71" t="str">
        <f>+carga[[#This Row],[dia]]</f>
        <v>Miercoles</v>
      </c>
      <c r="M331" s="75">
        <f>+carga[[#This Row],[hora]]</f>
        <v>0.39583333333333331</v>
      </c>
      <c r="N331" s="71"/>
      <c r="O331" s="87"/>
      <c r="P331" s="71"/>
      <c r="Q331" s="71"/>
      <c r="R331" s="71"/>
      <c r="S331" s="71"/>
      <c r="T331" s="71"/>
      <c r="U331" s="71" t="str">
        <f>+MID(carga[[#This Row],[CUIL]],4,8)</f>
        <v>57354005</v>
      </c>
    </row>
    <row r="332" spans="1:21" ht="14.4" x14ac:dyDescent="0.3">
      <c r="A332" s="71" t="s">
        <v>456</v>
      </c>
      <c r="B332" s="28" t="str">
        <f>+_xlfn.XLOOKUP(carga[[#This Row],[PACIENTE]],BASE_PACIENTES_2026[PACIENTE],BASE_PACIENTES_2026[CUIL],0,0)</f>
        <v>20 57349844 6</v>
      </c>
      <c r="C332" s="28" t="str">
        <f>+_xlfn.XLOOKUP(carga[[#This Row],[PACIENTE]],BASE_PACIENTES_2026[PACIENTE],BASE_PACIENTES_2026[O. SOCIAL],0,0)</f>
        <v xml:space="preserve">OSPENA </v>
      </c>
      <c r="D332" s="28" t="str">
        <f>+_xlfn.XLOOKUP(carga[[#This Row],[PACIENTE]],BASE_PACIENTES_2026[PACIENTE],BASE_PACIENTES_2026[MÓDULO],0,0)</f>
        <v>REHAB.INTENSIVO</v>
      </c>
      <c r="E332" s="45" t="s">
        <v>11</v>
      </c>
      <c r="F332" s="71" t="s">
        <v>1156</v>
      </c>
      <c r="G332" s="71">
        <v>1</v>
      </c>
      <c r="H332" s="71" t="s">
        <v>1157</v>
      </c>
      <c r="I332" s="71" t="s">
        <v>1133</v>
      </c>
      <c r="J332" s="73">
        <v>0.36458333333333331</v>
      </c>
      <c r="K332" s="73" t="s">
        <v>1158</v>
      </c>
      <c r="L332" s="71" t="str">
        <f>+carga[[#This Row],[dia]]</f>
        <v>Viernes</v>
      </c>
      <c r="M332" s="75">
        <f>+carga[[#This Row],[hora]]</f>
        <v>0.36458333333333331</v>
      </c>
      <c r="N332" s="71"/>
      <c r="O332" s="87"/>
      <c r="P332" s="71"/>
      <c r="Q332" s="71"/>
      <c r="R332" s="71"/>
      <c r="S332" s="71"/>
      <c r="T332" s="71"/>
      <c r="U332" s="71" t="str">
        <f>+MID(carga[[#This Row],[CUIL]],4,8)</f>
        <v>57349844</v>
      </c>
    </row>
    <row r="333" spans="1:21" ht="14.4" x14ac:dyDescent="0.3">
      <c r="A333" s="71" t="s">
        <v>517</v>
      </c>
      <c r="B333" s="28" t="str">
        <f>+_xlfn.XLOOKUP(carga[[#This Row],[PACIENTE]],BASE_PACIENTES_2026[PACIENTE],BASE_PACIENTES_2026[CUIL],0,0)</f>
        <v>20 58678888 5</v>
      </c>
      <c r="C333" s="28" t="str">
        <f>+_xlfn.XLOOKUP(carga[[#This Row],[PACIENTE]],BASE_PACIENTES_2026[PACIENTE],BASE_PACIENTES_2026[O. SOCIAL],0,0)</f>
        <v xml:space="preserve">OSTACC </v>
      </c>
      <c r="D333" s="66" t="str">
        <f>+_xlfn.XLOOKUP(carga[[#This Row],[PACIENTE]],BASE_PACIENTES_2026[PACIENTE],BASE_PACIENTES_2026[MÓDULO],0,0)</f>
        <v>REHAB.INTENSIVO + CAI</v>
      </c>
      <c r="E333" s="66" t="s">
        <v>11</v>
      </c>
      <c r="F333" s="71" t="s">
        <v>1156</v>
      </c>
      <c r="G333" s="71">
        <v>1</v>
      </c>
      <c r="H333" s="71" t="s">
        <v>1191</v>
      </c>
      <c r="I333" s="71" t="s">
        <v>1141</v>
      </c>
      <c r="J333" s="73">
        <v>0.47916666666666669</v>
      </c>
      <c r="K333" s="73" t="s">
        <v>1169</v>
      </c>
      <c r="L333" s="71" t="str">
        <f>+carga[[#This Row],[dia]]</f>
        <v>Miercoles</v>
      </c>
      <c r="M333" s="75">
        <f>+carga[[#This Row],[hora]]</f>
        <v>0.47916666666666669</v>
      </c>
      <c r="N333" s="71"/>
      <c r="O333" s="87"/>
      <c r="P333" s="71"/>
      <c r="Q333" s="71"/>
      <c r="R333" s="71"/>
      <c r="S333" s="71"/>
      <c r="T333" s="71"/>
      <c r="U333" s="71" t="str">
        <f>+MID(carga[[#This Row],[CUIL]],4,8)</f>
        <v>58678888</v>
      </c>
    </row>
    <row r="334" spans="1:21" ht="14.4" x14ac:dyDescent="0.3">
      <c r="A334" s="71" t="s">
        <v>590</v>
      </c>
      <c r="B334" s="28" t="str">
        <f>+_xlfn.XLOOKUP(carga[[#This Row],[PACIENTE]],BASE_PACIENTES_2026[PACIENTE],BASE_PACIENTES_2026[CUIL],0,0)</f>
        <v>20 56746912 4</v>
      </c>
      <c r="C334" s="28" t="str">
        <f>+_xlfn.XLOOKUP(carga[[#This Row],[PACIENTE]],BASE_PACIENTES_2026[PACIENTE],BASE_PACIENTES_2026[O. SOCIAL],0,0)</f>
        <v xml:space="preserve">OSPEJ </v>
      </c>
      <c r="D334" s="66" t="str">
        <f>+_xlfn.XLOOKUP(carga[[#This Row],[PACIENTE]],BASE_PACIENTES_2026[PACIENTE],BASE_PACIENTES_2026[MÓDULO],0,0)</f>
        <v>REHAB.INTENSIVO + CAI</v>
      </c>
      <c r="E334" s="66" t="s">
        <v>11</v>
      </c>
      <c r="F334" s="71" t="s">
        <v>1156</v>
      </c>
      <c r="G334" s="71">
        <v>1</v>
      </c>
      <c r="H334" s="71" t="s">
        <v>1198</v>
      </c>
      <c r="I334" s="71" t="s">
        <v>1143</v>
      </c>
      <c r="J334" s="73">
        <v>0.33333333333333331</v>
      </c>
      <c r="K334" s="73" t="s">
        <v>1144</v>
      </c>
      <c r="L334" s="71" t="str">
        <f>+carga[[#This Row],[dia]]</f>
        <v>Jueves</v>
      </c>
      <c r="M334" s="75">
        <f>+carga[[#This Row],[hora]]</f>
        <v>0.33333333333333331</v>
      </c>
      <c r="N334" s="71"/>
      <c r="O334" s="87"/>
      <c r="P334" s="71"/>
      <c r="Q334" s="71"/>
      <c r="R334" s="71"/>
      <c r="S334" s="71"/>
      <c r="T334" s="71"/>
      <c r="U334" s="71" t="str">
        <f>+MID(carga[[#This Row],[CUIL]],4,8)</f>
        <v>56746912</v>
      </c>
    </row>
    <row r="335" spans="1:21" ht="14.4" x14ac:dyDescent="0.3">
      <c r="A335" s="71" t="s">
        <v>788</v>
      </c>
      <c r="B335" s="28" t="str">
        <f>+_xlfn.XLOOKUP(carga[[#This Row],[PACIENTE]],BASE_PACIENTES_2026[PACIENTE],BASE_PACIENTES_2026[CUIL],0,0)</f>
        <v>27 56063303 9</v>
      </c>
      <c r="C335" s="28" t="str">
        <f>+_xlfn.XLOOKUP(carga[[#This Row],[PACIENTE]],BASE_PACIENTES_2026[PACIENTE],BASE_PACIENTES_2026[O. SOCIAL],0,0)</f>
        <v xml:space="preserve">OSPEJ </v>
      </c>
      <c r="D335" s="28" t="str">
        <f>+_xlfn.XLOOKUP(carga[[#This Row],[PACIENTE]],BASE_PACIENTES_2026[PACIENTE],BASE_PACIENTES_2026[MÓDULO],0,0)</f>
        <v>REHAB.INTENSIVO + CAI</v>
      </c>
      <c r="E335" s="45" t="s">
        <v>11</v>
      </c>
      <c r="F335" s="71" t="s">
        <v>1156</v>
      </c>
      <c r="G335" s="71">
        <v>1</v>
      </c>
      <c r="H335" s="71" t="s">
        <v>1198</v>
      </c>
      <c r="I335" s="71" t="s">
        <v>1143</v>
      </c>
      <c r="J335" s="73">
        <v>0.33333333333333331</v>
      </c>
      <c r="K335" s="73" t="s">
        <v>1144</v>
      </c>
      <c r="L335" s="71" t="str">
        <f>+carga[[#This Row],[dia]]</f>
        <v>Jueves</v>
      </c>
      <c r="M335" s="75">
        <f>+carga[[#This Row],[hora]]</f>
        <v>0.33333333333333331</v>
      </c>
      <c r="N335" s="71"/>
      <c r="O335" s="87"/>
      <c r="P335" s="71"/>
      <c r="Q335" s="71"/>
      <c r="R335" s="71"/>
      <c r="S335" s="71"/>
      <c r="T335" s="71"/>
      <c r="U335" s="71" t="str">
        <f>+MID(carga[[#This Row],[CUIL]],4,8)</f>
        <v>56063303</v>
      </c>
    </row>
    <row r="336" spans="1:21" ht="14.4" x14ac:dyDescent="0.3">
      <c r="A336" s="71" t="s">
        <v>571</v>
      </c>
      <c r="B336" s="28" t="str">
        <f>+_xlfn.XLOOKUP(carga[[#This Row],[PACIENTE]],BASE_PACIENTES_2026[PACIENTE],BASE_PACIENTES_2026[CUIL],0,0)</f>
        <v>20 58160724 6</v>
      </c>
      <c r="C336" s="28" t="str">
        <f>+_xlfn.XLOOKUP(carga[[#This Row],[PACIENTE]],BASE_PACIENTES_2026[PACIENTE],BASE_PACIENTES_2026[O. SOCIAL],0,0)</f>
        <v xml:space="preserve">OSTACC </v>
      </c>
      <c r="D336" s="66" t="str">
        <f>+_xlfn.XLOOKUP(carga[[#This Row],[PACIENTE]],BASE_PACIENTES_2026[PACIENTE],BASE_PACIENTES_2026[MÓDULO],0,0)</f>
        <v>REHAB.INTENSIVO + CAI</v>
      </c>
      <c r="E336" s="66" t="s">
        <v>11</v>
      </c>
      <c r="F336" s="71" t="s">
        <v>1156</v>
      </c>
      <c r="G336" s="71">
        <v>1</v>
      </c>
      <c r="H336" s="71" t="s">
        <v>1198</v>
      </c>
      <c r="I336" s="71" t="s">
        <v>1143</v>
      </c>
      <c r="J336" s="73">
        <v>0.36458333333333331</v>
      </c>
      <c r="K336" s="73" t="s">
        <v>1144</v>
      </c>
      <c r="L336" s="71" t="str">
        <f>+carga[[#This Row],[dia]]</f>
        <v>Jueves</v>
      </c>
      <c r="M336" s="75">
        <f>+carga[[#This Row],[hora]]</f>
        <v>0.36458333333333331</v>
      </c>
      <c r="N336" s="71"/>
      <c r="O336" s="87"/>
      <c r="P336" s="71"/>
      <c r="Q336" s="71"/>
      <c r="R336" s="71"/>
      <c r="S336" s="71"/>
      <c r="T336" s="71"/>
      <c r="U336" s="71" t="str">
        <f>+MID(carga[[#This Row],[CUIL]],4,8)</f>
        <v>58160724</v>
      </c>
    </row>
    <row r="337" spans="1:21" ht="14.4" x14ac:dyDescent="0.3">
      <c r="A337" s="71" t="s">
        <v>767</v>
      </c>
      <c r="B337" s="28" t="str">
        <f>+_xlfn.XLOOKUP(carga[[#This Row],[PACIENTE]],BASE_PACIENTES_2026[PACIENTE],BASE_PACIENTES_2026[CUIL],0,0)</f>
        <v>20 52469665 8</v>
      </c>
      <c r="C337" s="28" t="str">
        <f>+_xlfn.XLOOKUP(carga[[#This Row],[PACIENTE]],BASE_PACIENTES_2026[PACIENTE],BASE_PACIENTES_2026[O. SOCIAL],0,0)</f>
        <v xml:space="preserve">OSPEJ </v>
      </c>
      <c r="D337" s="28" t="str">
        <f>+_xlfn.XLOOKUP(carga[[#This Row],[PACIENTE]],BASE_PACIENTES_2026[PACIENTE],BASE_PACIENTES_2026[MÓDULO],0,0)</f>
        <v>REHAB.INTENSIVO + CAI</v>
      </c>
      <c r="E337" s="45" t="s">
        <v>11</v>
      </c>
      <c r="F337" s="71" t="s">
        <v>1156</v>
      </c>
      <c r="G337" s="71">
        <v>1</v>
      </c>
      <c r="H337" s="71" t="s">
        <v>1198</v>
      </c>
      <c r="I337" s="71" t="s">
        <v>1143</v>
      </c>
      <c r="J337" s="73">
        <v>0.39583333333333331</v>
      </c>
      <c r="K337" s="73" t="s">
        <v>1144</v>
      </c>
      <c r="L337" s="71" t="str">
        <f>+carga[[#This Row],[dia]]</f>
        <v>Jueves</v>
      </c>
      <c r="M337" s="75">
        <f>+carga[[#This Row],[hora]]</f>
        <v>0.39583333333333331</v>
      </c>
      <c r="N337" s="71"/>
      <c r="O337" s="87"/>
      <c r="P337" s="71"/>
      <c r="Q337" s="71"/>
      <c r="R337" s="71"/>
      <c r="S337" s="71"/>
      <c r="T337" s="71"/>
      <c r="U337" s="71" t="str">
        <f>+MID(carga[[#This Row],[CUIL]],4,8)</f>
        <v>52469665</v>
      </c>
    </row>
    <row r="338" spans="1:21" ht="14.4" x14ac:dyDescent="0.3">
      <c r="A338" s="71" t="s">
        <v>363</v>
      </c>
      <c r="B338" s="28" t="str">
        <f>+_xlfn.XLOOKUP(carga[[#This Row],[PACIENTE]],BASE_PACIENTES_2026[PACIENTE],BASE_PACIENTES_2026[CUIL],0,0)</f>
        <v>20 50937626 4</v>
      </c>
      <c r="C338" s="28" t="str">
        <f>+_xlfn.XLOOKUP(carga[[#This Row],[PACIENTE]],BASE_PACIENTES_2026[PACIENTE],BASE_PACIENTES_2026[O. SOCIAL],0,0)</f>
        <v>OSUTHGRA</v>
      </c>
      <c r="D338" s="28" t="str">
        <f>+_xlfn.XLOOKUP(carga[[#This Row],[PACIENTE]],BASE_PACIENTES_2026[PACIENTE],BASE_PACIENTES_2026[MÓDULO],0,0)</f>
        <v>REHAB.INTENSIVO</v>
      </c>
      <c r="E338" s="45" t="s">
        <v>11</v>
      </c>
      <c r="F338" s="71" t="s">
        <v>1156</v>
      </c>
      <c r="G338" s="71">
        <v>1</v>
      </c>
      <c r="H338" s="71" t="s">
        <v>1198</v>
      </c>
      <c r="I338" s="71" t="s">
        <v>1143</v>
      </c>
      <c r="J338" s="73">
        <v>0.44791666666666669</v>
      </c>
      <c r="K338" s="73" t="s">
        <v>1144</v>
      </c>
      <c r="L338" s="71" t="str">
        <f>+carga[[#This Row],[dia]]</f>
        <v>Jueves</v>
      </c>
      <c r="M338" s="75">
        <f>+carga[[#This Row],[hora]]</f>
        <v>0.44791666666666669</v>
      </c>
      <c r="N338" s="71"/>
      <c r="O338" s="87"/>
      <c r="P338" s="71"/>
      <c r="Q338" s="71"/>
      <c r="R338" s="71"/>
      <c r="S338" s="71"/>
      <c r="T338" s="71"/>
      <c r="U338" s="71" t="str">
        <f>+MID(carga[[#This Row],[CUIL]],4,8)</f>
        <v>50937626</v>
      </c>
    </row>
    <row r="339" spans="1:21" ht="14.4" x14ac:dyDescent="0.3">
      <c r="A339" s="71" t="s">
        <v>903</v>
      </c>
      <c r="B339" s="28" t="str">
        <f>+_xlfn.XLOOKUP(carga[[#This Row],[PACIENTE]],BASE_PACIENTES_2026[PACIENTE],BASE_PACIENTES_2026[CUIL],0,0)</f>
        <v>23 57740795 9</v>
      </c>
      <c r="C339" s="28" t="str">
        <f>+_xlfn.XLOOKUP(carga[[#This Row],[PACIENTE]],BASE_PACIENTES_2026[PACIENTE],BASE_PACIENTES_2026[O. SOCIAL],0,0)</f>
        <v>OSPAV</v>
      </c>
      <c r="D339" s="66" t="str">
        <f>+_xlfn.XLOOKUP(carga[[#This Row],[PACIENTE]],BASE_PACIENTES_2026[PACIENTE],BASE_PACIENTES_2026[MÓDULO],0,0)</f>
        <v>REHAB.INTENSIVO + CAI</v>
      </c>
      <c r="E339" s="66" t="s">
        <v>11</v>
      </c>
      <c r="F339" s="71" t="s">
        <v>1156</v>
      </c>
      <c r="G339" s="71">
        <v>1</v>
      </c>
      <c r="H339" s="71" t="s">
        <v>1198</v>
      </c>
      <c r="I339" s="71" t="s">
        <v>1143</v>
      </c>
      <c r="J339" s="73">
        <v>0.47916666666666669</v>
      </c>
      <c r="K339" s="73" t="s">
        <v>1144</v>
      </c>
      <c r="L339" s="71" t="str">
        <f>+carga[[#This Row],[dia]]</f>
        <v>Jueves</v>
      </c>
      <c r="M339" s="75">
        <f>+carga[[#This Row],[hora]]</f>
        <v>0.47916666666666669</v>
      </c>
      <c r="N339" s="71"/>
      <c r="O339" s="87"/>
      <c r="P339" s="71"/>
      <c r="Q339" s="71"/>
      <c r="R339" s="71"/>
      <c r="S339" s="71"/>
      <c r="T339" s="71"/>
      <c r="U339" s="71" t="str">
        <f>+MID(carga[[#This Row],[CUIL]],4,8)</f>
        <v>57740795</v>
      </c>
    </row>
    <row r="340" spans="1:21" ht="14.4" x14ac:dyDescent="0.3">
      <c r="A340" s="71" t="s">
        <v>203</v>
      </c>
      <c r="B340" s="28" t="str">
        <f>+_xlfn.XLOOKUP(carga[[#This Row],[PACIENTE]],BASE_PACIENTES_2026[PACIENTE],BASE_PACIENTES_2026[CUIL],0,0)</f>
        <v>27 58587689 0</v>
      </c>
      <c r="C340" s="28" t="str">
        <f>+_xlfn.XLOOKUP(carga[[#This Row],[PACIENTE]],BASE_PACIENTES_2026[PACIENTE],BASE_PACIENTES_2026[O. SOCIAL],0,0)</f>
        <v>OSCEP (SIPSSA)</v>
      </c>
      <c r="D340" s="28" t="str">
        <f>+_xlfn.XLOOKUP(carga[[#This Row],[PACIENTE]],BASE_PACIENTES_2026[PACIENTE],BASE_PACIENTES_2026[MÓDULO],0,0)</f>
        <v>REHAB.INTENSIVO + CAI</v>
      </c>
      <c r="E340" s="45" t="s">
        <v>11</v>
      </c>
      <c r="F340" s="71" t="s">
        <v>1156</v>
      </c>
      <c r="G340" s="71">
        <v>1</v>
      </c>
      <c r="H340" s="71" t="s">
        <v>1198</v>
      </c>
      <c r="I340" s="71" t="s">
        <v>1143</v>
      </c>
      <c r="J340" s="73">
        <v>0.51041666666666663</v>
      </c>
      <c r="K340" s="73" t="s">
        <v>1144</v>
      </c>
      <c r="L340" s="71" t="str">
        <f>+carga[[#This Row],[dia]]</f>
        <v>Jueves</v>
      </c>
      <c r="M340" s="75">
        <f>+carga[[#This Row],[hora]]</f>
        <v>0.51041666666666663</v>
      </c>
      <c r="N340" s="71"/>
      <c r="O340" s="87"/>
      <c r="P340" s="71"/>
      <c r="Q340" s="71"/>
      <c r="R340" s="71"/>
      <c r="S340" s="71"/>
      <c r="T340" s="71"/>
      <c r="U340" s="71" t="str">
        <f>+MID(carga[[#This Row],[CUIL]],4,8)</f>
        <v>58587689</v>
      </c>
    </row>
    <row r="341" spans="1:21" ht="14.4" x14ac:dyDescent="0.3">
      <c r="A341" s="71" t="s">
        <v>338</v>
      </c>
      <c r="B341" s="28" t="str">
        <f>+_xlfn.XLOOKUP(carga[[#This Row],[PACIENTE]],BASE_PACIENTES_2026[PACIENTE],BASE_PACIENTES_2026[CUIL],0,0)</f>
        <v>27 57530670 0</v>
      </c>
      <c r="C341" s="28" t="str">
        <f>+_xlfn.XLOOKUP(carga[[#This Row],[PACIENTE]],BASE_PACIENTES_2026[PACIENTE],BASE_PACIENTES_2026[O. SOCIAL],0,0)</f>
        <v>OSPLYFC</v>
      </c>
      <c r="D341" s="28" t="str">
        <f>+_xlfn.XLOOKUP(carga[[#This Row],[PACIENTE]],BASE_PACIENTES_2026[PACIENTE],BASE_PACIENTES_2026[MÓDULO],0,0)</f>
        <v>REHAB.INTENSIVO + CAI</v>
      </c>
      <c r="E341" s="45" t="s">
        <v>1069</v>
      </c>
      <c r="F341" s="71" t="s">
        <v>1121</v>
      </c>
      <c r="G341" s="71">
        <v>1</v>
      </c>
      <c r="H341" s="71" t="s">
        <v>1163</v>
      </c>
      <c r="I341" s="71" t="s">
        <v>1133</v>
      </c>
      <c r="J341" s="73">
        <v>0.51041666666666663</v>
      </c>
      <c r="K341" s="73" t="s">
        <v>1126</v>
      </c>
      <c r="L341" s="71" t="str">
        <f>+carga[[#This Row],[dia]]</f>
        <v>Viernes</v>
      </c>
      <c r="M341" s="75">
        <f>+carga[[#This Row],[hora]]</f>
        <v>0.51041666666666663</v>
      </c>
      <c r="N341" s="71"/>
      <c r="O341" s="87"/>
      <c r="P341" s="71" t="s">
        <v>1084</v>
      </c>
      <c r="Q341" s="71"/>
      <c r="R341" s="71"/>
      <c r="S341" s="71"/>
      <c r="T341" s="71"/>
      <c r="U341" s="71" t="str">
        <f>+MID(carga[[#This Row],[CUIL]],4,8)</f>
        <v>57530670</v>
      </c>
    </row>
    <row r="342" spans="1:21" ht="14.4" x14ac:dyDescent="0.3">
      <c r="A342" s="71"/>
      <c r="B342" s="28">
        <f>+_xlfn.XLOOKUP(carga[[#This Row],[PACIENTE]],BASE_PACIENTES_2026[PACIENTE],BASE_PACIENTES_2026[CUIL],0,0)</f>
        <v>0</v>
      </c>
      <c r="C342" s="28">
        <f>+_xlfn.XLOOKUP(carga[[#This Row],[PACIENTE]],BASE_PACIENTES_2026[PACIENTE],BASE_PACIENTES_2026[O. SOCIAL],0,0)</f>
        <v>0</v>
      </c>
      <c r="D342" s="28">
        <f>+_xlfn.XLOOKUP(carga[[#This Row],[PACIENTE]],BASE_PACIENTES_2026[PACIENTE],BASE_PACIENTES_2026[MÓDULO],0,0)</f>
        <v>0</v>
      </c>
      <c r="E342" s="45"/>
      <c r="F342" s="71"/>
      <c r="G342" s="71"/>
      <c r="H342" s="71"/>
      <c r="I342" s="71"/>
      <c r="J342" s="73"/>
      <c r="K342" s="73"/>
      <c r="L342" s="71">
        <f>+carga[[#This Row],[dia]]</f>
        <v>0</v>
      </c>
      <c r="M342" s="75">
        <f>+carga[[#This Row],[hora]]</f>
        <v>0</v>
      </c>
      <c r="N342" s="71"/>
      <c r="O342" s="87"/>
      <c r="P342" s="71"/>
      <c r="Q342" s="71"/>
      <c r="R342" s="71"/>
      <c r="S342" s="71"/>
      <c r="T342" s="71"/>
      <c r="U342" s="71" t="str">
        <f>+MID(carga[[#This Row],[CUIL]],4,8)</f>
        <v/>
      </c>
    </row>
    <row r="343" spans="1:21" ht="14.4" x14ac:dyDescent="0.3">
      <c r="A343" s="71" t="s">
        <v>846</v>
      </c>
      <c r="B343" s="28" t="str">
        <f>+_xlfn.XLOOKUP(carga[[#This Row],[PACIENTE]],BASE_PACIENTES_2026[PACIENTE],BASE_PACIENTES_2026[CUIL],0,0)</f>
        <v>20 54762927 3</v>
      </c>
      <c r="C343" s="28" t="str">
        <f>+_xlfn.XLOOKUP(carga[[#This Row],[PACIENTE]],BASE_PACIENTES_2026[PACIENTE],BASE_PACIENTES_2026[O. SOCIAL],0,0)</f>
        <v>OSBLYCA (SERVIRED)</v>
      </c>
      <c r="D343" s="28" t="str">
        <f>+_xlfn.XLOOKUP(carga[[#This Row],[PACIENTE]],BASE_PACIENTES_2026[PACIENTE],BASE_PACIENTES_2026[MÓDULO],0,0)</f>
        <v>REHAB.INTENSIVO + CAI</v>
      </c>
      <c r="E343" s="45" t="s">
        <v>22</v>
      </c>
      <c r="F343" s="71" t="s">
        <v>1156</v>
      </c>
      <c r="G343" s="71">
        <v>1</v>
      </c>
      <c r="H343" s="71" t="s">
        <v>1191</v>
      </c>
      <c r="I343" s="71" t="s">
        <v>1123</v>
      </c>
      <c r="J343" s="73">
        <v>0.67708333333333337</v>
      </c>
      <c r="K343" s="73" t="s">
        <v>1202</v>
      </c>
      <c r="L343" s="71" t="str">
        <f>+carga[[#This Row],[dia]]</f>
        <v>Lunes</v>
      </c>
      <c r="M343" s="75">
        <f>+carga[[#This Row],[hora]]</f>
        <v>0.67708333333333337</v>
      </c>
      <c r="N343" s="71"/>
      <c r="O343" s="87"/>
      <c r="P343" s="71"/>
      <c r="Q343" s="71"/>
      <c r="R343" s="71"/>
      <c r="S343" s="71"/>
      <c r="T343" s="71"/>
      <c r="U343" s="71" t="str">
        <f>+MID(carga[[#This Row],[CUIL]],4,8)</f>
        <v>54762927</v>
      </c>
    </row>
    <row r="344" spans="1:21" ht="14.4" x14ac:dyDescent="0.3">
      <c r="A344" s="71" t="s">
        <v>865</v>
      </c>
      <c r="B344" s="28" t="str">
        <f>+_xlfn.XLOOKUP(carga[[#This Row],[PACIENTE]],BASE_PACIENTES_2026[PACIENTE],BASE_PACIENTES_2026[CUIL],0,0)</f>
        <v>20 56061366 1</v>
      </c>
      <c r="C344" s="28" t="str">
        <f>+_xlfn.XLOOKUP(carga[[#This Row],[PACIENTE]],BASE_PACIENTES_2026[PACIENTE],BASE_PACIENTES_2026[O. SOCIAL],0,0)</f>
        <v>OSPECOR</v>
      </c>
      <c r="D344" s="66" t="str">
        <f>+_xlfn.XLOOKUP(carga[[#This Row],[PACIENTE]],BASE_PACIENTES_2026[PACIENTE],BASE_PACIENTES_2026[MÓDULO],0,0)</f>
        <v>REHAB.INTENSIVO</v>
      </c>
      <c r="E344" s="66" t="s">
        <v>22</v>
      </c>
      <c r="F344" s="71" t="s">
        <v>1156</v>
      </c>
      <c r="G344" s="71">
        <v>1</v>
      </c>
      <c r="H344" s="71" t="s">
        <v>1168</v>
      </c>
      <c r="I344" s="71" t="s">
        <v>1123</v>
      </c>
      <c r="J344" s="73">
        <v>0.72916666666666663</v>
      </c>
      <c r="K344" s="73" t="s">
        <v>1169</v>
      </c>
      <c r="L344" s="71" t="str">
        <f>+carga[[#This Row],[dia]]</f>
        <v>Lunes</v>
      </c>
      <c r="M344" s="75">
        <f>+carga[[#This Row],[hora]]</f>
        <v>0.72916666666666663</v>
      </c>
      <c r="N344" s="71"/>
      <c r="O344" s="87"/>
      <c r="P344" s="71"/>
      <c r="Q344" s="71"/>
      <c r="R344" s="71"/>
      <c r="S344" s="71"/>
      <c r="T344" s="71"/>
      <c r="U344" s="71" t="str">
        <f>+MID(carga[[#This Row],[CUIL]],4,8)</f>
        <v>56061366</v>
      </c>
    </row>
    <row r="345" spans="1:21" ht="14.4" x14ac:dyDescent="0.3">
      <c r="A345" s="71" t="s">
        <v>695</v>
      </c>
      <c r="B345" s="28" t="str">
        <f>+_xlfn.XLOOKUP(carga[[#This Row],[PACIENTE]],BASE_PACIENTES_2026[PACIENTE],BASE_PACIENTES_2026[CUIL],0,0)</f>
        <v>23 58385030 9</v>
      </c>
      <c r="C345" s="28" t="str">
        <f>+_xlfn.XLOOKUP(carga[[#This Row],[PACIENTE]],BASE_PACIENTES_2026[PACIENTE],BASE_PACIENTES_2026[O. SOCIAL],0,0)</f>
        <v xml:space="preserve">OSTACC </v>
      </c>
      <c r="D345" s="28" t="str">
        <f>+_xlfn.XLOOKUP(carga[[#This Row],[PACIENTE]],BASE_PACIENTES_2026[PACIENTE],BASE_PACIENTES_2026[MÓDULO],0,0)</f>
        <v>REHAB.INTENSIVO + CAI</v>
      </c>
      <c r="E345" s="45" t="s">
        <v>22</v>
      </c>
      <c r="F345" s="71" t="s">
        <v>1156</v>
      </c>
      <c r="G345" s="71">
        <v>1</v>
      </c>
      <c r="H345" s="71" t="s">
        <v>1191</v>
      </c>
      <c r="I345" s="71" t="s">
        <v>1123</v>
      </c>
      <c r="J345" s="73">
        <v>0.76041666666666663</v>
      </c>
      <c r="K345" s="73" t="s">
        <v>1202</v>
      </c>
      <c r="L345" s="71" t="str">
        <f>+carga[[#This Row],[dia]]</f>
        <v>Lunes</v>
      </c>
      <c r="M345" s="75">
        <f>+carga[[#This Row],[hora]]</f>
        <v>0.76041666666666663</v>
      </c>
      <c r="N345" s="71"/>
      <c r="O345" s="87"/>
      <c r="P345" s="71"/>
      <c r="Q345" s="71"/>
      <c r="R345" s="71"/>
      <c r="S345" s="71"/>
      <c r="T345" s="71"/>
      <c r="U345" s="71" t="str">
        <f>+MID(carga[[#This Row],[CUIL]],4,8)</f>
        <v>58385030</v>
      </c>
    </row>
    <row r="346" spans="1:21" ht="14.4" x14ac:dyDescent="0.3">
      <c r="A346" s="71" t="s">
        <v>62</v>
      </c>
      <c r="B346" s="28" t="str">
        <f>+_xlfn.XLOOKUP(carga[[#This Row],[PACIENTE]],BASE_PACIENTES_2026[PACIENTE],BASE_PACIENTES_2026[CUIL],0,0)</f>
        <v>27 56035740 6</v>
      </c>
      <c r="C346" s="28" t="str">
        <f>+_xlfn.XLOOKUP(carga[[#This Row],[PACIENTE]],BASE_PACIENTES_2026[PACIENTE],BASE_PACIENTES_2026[O. SOCIAL],0,0)</f>
        <v>IOSFA</v>
      </c>
      <c r="D346" s="28" t="str">
        <f>+_xlfn.XLOOKUP(carga[[#This Row],[PACIENTE]],BASE_PACIENTES_2026[PACIENTE],BASE_PACIENTES_2026[MÓDULO],0,0)</f>
        <v>REHAB. SIMPLE + CAI</v>
      </c>
      <c r="E346" s="45" t="s">
        <v>22</v>
      </c>
      <c r="F346" s="71" t="s">
        <v>1156</v>
      </c>
      <c r="G346" s="71">
        <v>1</v>
      </c>
      <c r="H346" s="71" t="s">
        <v>1203</v>
      </c>
      <c r="I346" s="71" t="s">
        <v>1118</v>
      </c>
      <c r="J346" s="73">
        <v>0.64583333333333337</v>
      </c>
      <c r="K346" s="73" t="s">
        <v>1179</v>
      </c>
      <c r="L346" s="71" t="str">
        <f>+carga[[#This Row],[dia]]</f>
        <v>Martes</v>
      </c>
      <c r="M346" s="75">
        <f>+carga[[#This Row],[hora]]</f>
        <v>0.64583333333333337</v>
      </c>
      <c r="N346" s="71"/>
      <c r="O346" s="87"/>
      <c r="P346" s="71"/>
      <c r="Q346" s="71"/>
      <c r="R346" s="71"/>
      <c r="S346" s="71"/>
      <c r="T346" s="71"/>
      <c r="U346" s="71" t="str">
        <f>+MID(carga[[#This Row],[CUIL]],4,8)</f>
        <v>56035740</v>
      </c>
    </row>
    <row r="347" spans="1:21" ht="14.4" x14ac:dyDescent="0.3">
      <c r="A347" s="71" t="s">
        <v>206</v>
      </c>
      <c r="B347" s="28" t="str">
        <f>+_xlfn.XLOOKUP(carga[[#This Row],[PACIENTE]],BASE_PACIENTES_2026[PACIENTE],BASE_PACIENTES_2026[CUIL],0,0)</f>
        <v>20 56764235 7</v>
      </c>
      <c r="C347" s="28" t="str">
        <f>+_xlfn.XLOOKUP(carga[[#This Row],[PACIENTE]],BASE_PACIENTES_2026[PACIENTE],BASE_PACIENTES_2026[O. SOCIAL],0,0)</f>
        <v>OSCEP (SIPSSA)</v>
      </c>
      <c r="D347" s="28" t="str">
        <f>+_xlfn.XLOOKUP(carga[[#This Row],[PACIENTE]],BASE_PACIENTES_2026[PACIENTE],BASE_PACIENTES_2026[MÓDULO],0,0)</f>
        <v>REHAB.INTENSIVO + CAI</v>
      </c>
      <c r="E347" s="45" t="s">
        <v>22</v>
      </c>
      <c r="F347" s="71" t="s">
        <v>1156</v>
      </c>
      <c r="G347" s="71">
        <v>1</v>
      </c>
      <c r="H347" s="71" t="s">
        <v>1204</v>
      </c>
      <c r="I347" s="71" t="s">
        <v>1118</v>
      </c>
      <c r="J347" s="73">
        <v>0.64583333333333337</v>
      </c>
      <c r="K347" s="73" t="s">
        <v>1169</v>
      </c>
      <c r="L347" s="71" t="str">
        <f>+carga[[#This Row],[dia]]</f>
        <v>Martes</v>
      </c>
      <c r="M347" s="75">
        <f>+carga[[#This Row],[hora]]</f>
        <v>0.64583333333333337</v>
      </c>
      <c r="N347" s="71"/>
      <c r="O347" s="87"/>
      <c r="P347" s="71"/>
      <c r="Q347" s="71"/>
      <c r="R347" s="71"/>
      <c r="S347" s="71"/>
      <c r="T347" s="71"/>
      <c r="U347" s="71" t="str">
        <f>+MID(carga[[#This Row],[CUIL]],4,8)</f>
        <v>56764235</v>
      </c>
    </row>
    <row r="348" spans="1:21" ht="14.4" x14ac:dyDescent="0.3">
      <c r="A348" s="71" t="s">
        <v>544</v>
      </c>
      <c r="B348" s="28" t="str">
        <f>+_xlfn.XLOOKUP(carga[[#This Row],[PACIENTE]],BASE_PACIENTES_2026[PACIENTE],BASE_PACIENTES_2026[CUIL],0,0)</f>
        <v>20 57983887 7</v>
      </c>
      <c r="C348" s="28" t="str">
        <f>+_xlfn.XLOOKUP(carga[[#This Row],[PACIENTE]],BASE_PACIENTES_2026[PACIENTE],BASE_PACIENTES_2026[O. SOCIAL],0,0)</f>
        <v>OSSACRA</v>
      </c>
      <c r="D348" s="28" t="str">
        <f>+_xlfn.XLOOKUP(carga[[#This Row],[PACIENTE]],BASE_PACIENTES_2026[PACIENTE],BASE_PACIENTES_2026[MÓDULO],0,0)</f>
        <v>REHAB.INTENSIVO</v>
      </c>
      <c r="E348" s="45" t="s">
        <v>22</v>
      </c>
      <c r="F348" s="71" t="s">
        <v>1156</v>
      </c>
      <c r="G348" s="71">
        <v>1</v>
      </c>
      <c r="H348" s="71" t="s">
        <v>1183</v>
      </c>
      <c r="I348" s="71" t="s">
        <v>1133</v>
      </c>
      <c r="J348" s="73">
        <v>0.76041666666666663</v>
      </c>
      <c r="K348" s="73" t="s">
        <v>1179</v>
      </c>
      <c r="L348" s="71" t="str">
        <f>+carga[[#This Row],[dia]]</f>
        <v>Viernes</v>
      </c>
      <c r="M348" s="75">
        <f>+carga[[#This Row],[hora]]</f>
        <v>0.76041666666666663</v>
      </c>
      <c r="N348" s="71"/>
      <c r="O348" s="87"/>
      <c r="P348" s="71"/>
      <c r="Q348" s="71"/>
      <c r="R348" s="71"/>
      <c r="S348" s="71"/>
      <c r="T348" s="71"/>
      <c r="U348" s="71" t="str">
        <f>+MID(carga[[#This Row],[CUIL]],4,8)</f>
        <v>57983887</v>
      </c>
    </row>
    <row r="349" spans="1:21" ht="14.4" x14ac:dyDescent="0.3">
      <c r="A349" s="71" t="s">
        <v>874</v>
      </c>
      <c r="B349" s="28" t="str">
        <f>+_xlfn.XLOOKUP(carga[[#This Row],[PACIENTE]],BASE_PACIENTES_2026[PACIENTE],BASE_PACIENTES_2026[CUIL],0,0)</f>
        <v>20 57528226 2</v>
      </c>
      <c r="C349" s="28" t="str">
        <f>+_xlfn.XLOOKUP(carga[[#This Row],[PACIENTE]],BASE_PACIENTES_2026[PACIENTE],BASE_PACIENTES_2026[O. SOCIAL],0,0)</f>
        <v>GEA PREPAGA</v>
      </c>
      <c r="D349" s="66" t="str">
        <f>+_xlfn.XLOOKUP(carga[[#This Row],[PACIENTE]],BASE_PACIENTES_2026[PACIENTE],BASE_PACIENTES_2026[MÓDULO],0,0)</f>
        <v>REHAB.INTENSIVO + CAI</v>
      </c>
      <c r="E349" s="66" t="s">
        <v>22</v>
      </c>
      <c r="F349" s="71" t="s">
        <v>1156</v>
      </c>
      <c r="G349" s="71">
        <v>1</v>
      </c>
      <c r="H349" s="71" t="s">
        <v>1204</v>
      </c>
      <c r="I349" s="71" t="s">
        <v>1118</v>
      </c>
      <c r="J349" s="73">
        <v>0.76041666666666663</v>
      </c>
      <c r="K349" s="73" t="s">
        <v>1169</v>
      </c>
      <c r="L349" s="71" t="str">
        <f>+carga[[#This Row],[dia]]</f>
        <v>Martes</v>
      </c>
      <c r="M349" s="75">
        <f>+carga[[#This Row],[hora]]</f>
        <v>0.76041666666666663</v>
      </c>
      <c r="N349" s="71"/>
      <c r="O349" s="87"/>
      <c r="P349" s="71"/>
      <c r="Q349" s="71"/>
      <c r="R349" s="71"/>
      <c r="S349" s="71"/>
      <c r="T349" s="71"/>
      <c r="U349" s="71" t="str">
        <f>+MID(carga[[#This Row],[CUIL]],4,8)</f>
        <v>57528226</v>
      </c>
    </row>
    <row r="350" spans="1:21" ht="14.4" x14ac:dyDescent="0.3">
      <c r="A350" s="71" t="s">
        <v>209</v>
      </c>
      <c r="B350" s="28" t="str">
        <f>+_xlfn.XLOOKUP(carga[[#This Row],[PACIENTE]],BASE_PACIENTES_2026[PACIENTE],BASE_PACIENTES_2026[CUIL],0,0)</f>
        <v>20 56060440 9</v>
      </c>
      <c r="C350" s="28" t="str">
        <f>+_xlfn.XLOOKUP(carga[[#This Row],[PACIENTE]],BASE_PACIENTES_2026[PACIENTE],BASE_PACIENTES_2026[O. SOCIAL],0,0)</f>
        <v>OSCEP (SIPSSA)</v>
      </c>
      <c r="D350" s="28" t="str">
        <f>+_xlfn.XLOOKUP(carga[[#This Row],[PACIENTE]],BASE_PACIENTES_2026[PACIENTE],BASE_PACIENTES_2026[MÓDULO],0,0)</f>
        <v>REHAB.INTENSIVO + CAI</v>
      </c>
      <c r="E350" s="45" t="s">
        <v>22</v>
      </c>
      <c r="F350" s="71" t="s">
        <v>1156</v>
      </c>
      <c r="G350" s="71">
        <v>1</v>
      </c>
      <c r="H350" s="71" t="s">
        <v>1191</v>
      </c>
      <c r="I350" s="71" t="s">
        <v>1141</v>
      </c>
      <c r="J350" s="73">
        <v>0.61458333333333337</v>
      </c>
      <c r="K350" s="73" t="s">
        <v>1202</v>
      </c>
      <c r="L350" s="71" t="str">
        <f>+carga[[#This Row],[dia]]</f>
        <v>Miercoles</v>
      </c>
      <c r="M350" s="75">
        <f>+carga[[#This Row],[hora]]</f>
        <v>0.61458333333333337</v>
      </c>
      <c r="N350" s="71"/>
      <c r="O350" s="87"/>
      <c r="P350" s="71"/>
      <c r="Q350" s="71"/>
      <c r="R350" s="71"/>
      <c r="S350" s="71"/>
      <c r="T350" s="71"/>
      <c r="U350" s="71" t="str">
        <f>+MID(carga[[#This Row],[CUIL]],4,8)</f>
        <v>56060440</v>
      </c>
    </row>
    <row r="351" spans="1:21" ht="14.4" x14ac:dyDescent="0.3">
      <c r="A351" s="71"/>
      <c r="B351" s="28">
        <f>+_xlfn.XLOOKUP(carga[[#This Row],[PACIENTE]],BASE_PACIENTES_2026[PACIENTE],BASE_PACIENTES_2026[CUIL],0,0)</f>
        <v>0</v>
      </c>
      <c r="C351" s="28">
        <f>+_xlfn.XLOOKUP(carga[[#This Row],[PACIENTE]],BASE_PACIENTES_2026[PACIENTE],BASE_PACIENTES_2026[O. SOCIAL],0,0)</f>
        <v>0</v>
      </c>
      <c r="D351" s="28">
        <f>+_xlfn.XLOOKUP(carga[[#This Row],[PACIENTE]],BASE_PACIENTES_2026[PACIENTE],BASE_PACIENTES_2026[MÓDULO],0,0)</f>
        <v>0</v>
      </c>
      <c r="E351" s="45"/>
      <c r="F351" s="71"/>
      <c r="G351" s="71"/>
      <c r="H351" s="71"/>
      <c r="I351" s="71"/>
      <c r="J351" s="73"/>
      <c r="K351" s="73"/>
      <c r="L351" s="71">
        <f>+carga[[#This Row],[dia]]</f>
        <v>0</v>
      </c>
      <c r="M351" s="75">
        <f>+carga[[#This Row],[hora]]</f>
        <v>0</v>
      </c>
      <c r="N351" s="71"/>
      <c r="O351" s="87"/>
      <c r="P351" s="71"/>
      <c r="Q351" s="71"/>
      <c r="R351" s="71"/>
      <c r="S351" s="71"/>
      <c r="T351" s="71"/>
      <c r="U351" s="71" t="str">
        <f>+MID(carga[[#This Row],[CUIL]],4,8)</f>
        <v/>
      </c>
    </row>
    <row r="352" spans="1:21" ht="14.4" x14ac:dyDescent="0.3">
      <c r="A352" s="71" t="s">
        <v>803</v>
      </c>
      <c r="B352" s="28" t="str">
        <f>+_xlfn.XLOOKUP(carga[[#This Row],[PACIENTE]],BASE_PACIENTES_2026[PACIENTE],BASE_PACIENTES_2026[CUIL],0,0)</f>
        <v>23 55007536 9</v>
      </c>
      <c r="C352" s="28" t="str">
        <f>+_xlfn.XLOOKUP(carga[[#This Row],[PACIENTE]],BASE_PACIENTES_2026[PACIENTE],BASE_PACIENTES_2026[O. SOCIAL],0,0)</f>
        <v xml:space="preserve">OSPEJ </v>
      </c>
      <c r="D352" s="28" t="str">
        <f>+_xlfn.XLOOKUP(carga[[#This Row],[PACIENTE]],BASE_PACIENTES_2026[PACIENTE],BASE_PACIENTES_2026[MÓDULO],0,0)</f>
        <v>REHAB.INTENSIVO + CAI</v>
      </c>
      <c r="E352" s="45" t="s">
        <v>22</v>
      </c>
      <c r="F352" s="71" t="s">
        <v>1156</v>
      </c>
      <c r="G352" s="71">
        <v>1</v>
      </c>
      <c r="H352" s="71" t="s">
        <v>1191</v>
      </c>
      <c r="I352" s="71" t="s">
        <v>1141</v>
      </c>
      <c r="J352" s="73">
        <v>0.67708333333333337</v>
      </c>
      <c r="K352" s="73" t="s">
        <v>1202</v>
      </c>
      <c r="L352" s="71" t="str">
        <f>+carga[[#This Row],[dia]]</f>
        <v>Miercoles</v>
      </c>
      <c r="M352" s="75">
        <f>+carga[[#This Row],[hora]]</f>
        <v>0.67708333333333337</v>
      </c>
      <c r="N352" s="71"/>
      <c r="O352" s="87"/>
      <c r="P352" s="71"/>
      <c r="Q352" s="71"/>
      <c r="R352" s="71"/>
      <c r="S352" s="71"/>
      <c r="T352" s="71"/>
      <c r="U352" s="71" t="str">
        <f>+MID(carga[[#This Row],[CUIL]],4,8)</f>
        <v>55007536</v>
      </c>
    </row>
    <row r="353" spans="1:21" ht="14.4" x14ac:dyDescent="0.3">
      <c r="A353" s="71" t="s">
        <v>104</v>
      </c>
      <c r="B353" s="28" t="str">
        <f>+_xlfn.XLOOKUP(carga[[#This Row],[PACIENTE]],BASE_PACIENTES_2026[PACIENTE],BASE_PACIENTES_2026[CUIL],0,0)</f>
        <v>20 56538779 1</v>
      </c>
      <c r="C353" s="28" t="str">
        <f>+_xlfn.XLOOKUP(carga[[#This Row],[PACIENTE]],BASE_PACIENTES_2026[PACIENTE],BASE_PACIENTES_2026[O. SOCIAL],0,0)</f>
        <v>OSUTHGRA</v>
      </c>
      <c r="D353" s="28" t="str">
        <f>+_xlfn.XLOOKUP(carga[[#This Row],[PACIENTE]],BASE_PACIENTES_2026[PACIENTE],BASE_PACIENTES_2026[MÓDULO],0,0)</f>
        <v>REHAB.INTENSIVO + CAI</v>
      </c>
      <c r="E353" s="45" t="s">
        <v>22</v>
      </c>
      <c r="F353" s="71" t="s">
        <v>1156</v>
      </c>
      <c r="G353" s="71">
        <v>1</v>
      </c>
      <c r="H353" s="71" t="s">
        <v>1191</v>
      </c>
      <c r="I353" s="71" t="s">
        <v>1141</v>
      </c>
      <c r="J353" s="73">
        <v>0.76041666666666663</v>
      </c>
      <c r="K353" s="73" t="s">
        <v>1202</v>
      </c>
      <c r="L353" s="71" t="str">
        <f>+carga[[#This Row],[dia]]</f>
        <v>Miercoles</v>
      </c>
      <c r="M353" s="75">
        <f>+carga[[#This Row],[hora]]</f>
        <v>0.76041666666666663</v>
      </c>
      <c r="N353" s="71"/>
      <c r="O353" s="87"/>
      <c r="P353" s="71"/>
      <c r="Q353" s="71"/>
      <c r="R353" s="71"/>
      <c r="S353" s="71"/>
      <c r="T353" s="71"/>
      <c r="U353" s="71" t="str">
        <f>+MID(carga[[#This Row],[CUIL]],4,8)</f>
        <v>56538779</v>
      </c>
    </row>
    <row r="354" spans="1:21" ht="14.4" x14ac:dyDescent="0.3">
      <c r="A354" s="71" t="s">
        <v>164</v>
      </c>
      <c r="B354" s="28" t="str">
        <f>+_xlfn.XLOOKUP(carga[[#This Row],[PACIENTE]],BASE_PACIENTES_2026[PACIENTE],BASE_PACIENTES_2026[CUIL],0,0)</f>
        <v>20 58651742 3</v>
      </c>
      <c r="C354" s="28" t="str">
        <f>+_xlfn.XLOOKUP(carga[[#This Row],[PACIENTE]],BASE_PACIENTES_2026[PACIENTE],BASE_PACIENTES_2026[O. SOCIAL],0,0)</f>
        <v>OSUTHGRA</v>
      </c>
      <c r="D354" s="28" t="str">
        <f>+_xlfn.XLOOKUP(carga[[#This Row],[PACIENTE]],BASE_PACIENTES_2026[PACIENTE],BASE_PACIENTES_2026[MÓDULO],0,0)</f>
        <v>REHAB.INTENSIVO + CAI</v>
      </c>
      <c r="E354" s="45" t="s">
        <v>22</v>
      </c>
      <c r="F354" s="71" t="s">
        <v>1156</v>
      </c>
      <c r="G354" s="71">
        <v>1</v>
      </c>
      <c r="H354" s="71" t="s">
        <v>1183</v>
      </c>
      <c r="I354" s="71" t="s">
        <v>1141</v>
      </c>
      <c r="J354" s="73">
        <v>0.76041666666666663</v>
      </c>
      <c r="K354" s="73" t="s">
        <v>1144</v>
      </c>
      <c r="L354" s="71" t="str">
        <f>+carga[[#This Row],[dia]]</f>
        <v>Miercoles</v>
      </c>
      <c r="M354" s="75">
        <f>+carga[[#This Row],[hora]]</f>
        <v>0.76041666666666663</v>
      </c>
      <c r="N354" s="71"/>
      <c r="O354" s="87"/>
      <c r="P354" s="71" t="s">
        <v>1084</v>
      </c>
      <c r="Q354" s="71"/>
      <c r="R354" s="71"/>
      <c r="S354" s="71"/>
      <c r="T354" s="71"/>
      <c r="U354" s="71" t="str">
        <f>+MID(carga[[#This Row],[CUIL]],4,8)</f>
        <v>58651742</v>
      </c>
    </row>
    <row r="355" spans="1:21" ht="14.4" x14ac:dyDescent="0.3">
      <c r="A355" s="71" t="s">
        <v>577</v>
      </c>
      <c r="B355" s="28" t="str">
        <f>+_xlfn.XLOOKUP(carga[[#This Row],[PACIENTE]],BASE_PACIENTES_2026[PACIENTE],BASE_PACIENTES_2026[CUIL],0,0)</f>
        <v>27 58771612 2</v>
      </c>
      <c r="C355" s="28" t="str">
        <f>+_xlfn.XLOOKUP(carga[[#This Row],[PACIENTE]],BASE_PACIENTES_2026[PACIENTE],BASE_PACIENTES_2026[O. SOCIAL],0,0)</f>
        <v xml:space="preserve">OSPEJ </v>
      </c>
      <c r="D355" s="66" t="str">
        <f>+_xlfn.XLOOKUP(carga[[#This Row],[PACIENTE]],BASE_PACIENTES_2026[PACIENTE],BASE_PACIENTES_2026[MÓDULO],0,0)</f>
        <v>REHAB.INTENSIVO + CAI</v>
      </c>
      <c r="E355" s="66" t="s">
        <v>22</v>
      </c>
      <c r="F355" s="71" t="s">
        <v>1156</v>
      </c>
      <c r="G355" s="71">
        <v>1</v>
      </c>
      <c r="H355" s="71" t="s">
        <v>1191</v>
      </c>
      <c r="I355" s="71" t="s">
        <v>1143</v>
      </c>
      <c r="J355" s="73">
        <v>0.61458333333333337</v>
      </c>
      <c r="K355" s="73" t="s">
        <v>1202</v>
      </c>
      <c r="L355" s="71"/>
      <c r="M355" s="75"/>
      <c r="N355" s="71"/>
      <c r="O355" s="87"/>
      <c r="P355" s="71"/>
      <c r="Q355" s="71"/>
      <c r="R355" s="71"/>
      <c r="S355" s="71"/>
      <c r="T355" s="71"/>
      <c r="U355" s="71" t="str">
        <f>+MID(carga[[#This Row],[CUIL]],4,8)</f>
        <v>58771612</v>
      </c>
    </row>
    <row r="356" spans="1:21" ht="14.4" x14ac:dyDescent="0.3">
      <c r="A356" s="71" t="s">
        <v>689</v>
      </c>
      <c r="B356" s="28" t="str">
        <f>+_xlfn.XLOOKUP(carga[[#This Row],[PACIENTE]],BASE_PACIENTES_2026[PACIENTE],BASE_PACIENTES_2026[CUIL],0,0)</f>
        <v>27 54762549 3</v>
      </c>
      <c r="C356" s="28" t="str">
        <f>+_xlfn.XLOOKUP(carga[[#This Row],[PACIENTE]],BASE_PACIENTES_2026[PACIENTE],BASE_PACIENTES_2026[O. SOCIAL],0,0)</f>
        <v xml:space="preserve">OSTACC </v>
      </c>
      <c r="D356" s="28" t="str">
        <f>+_xlfn.XLOOKUP(carga[[#This Row],[PACIENTE]],BASE_PACIENTES_2026[PACIENTE],BASE_PACIENTES_2026[MÓDULO],0,0)</f>
        <v>REHAB.INTENSIVO + CAI</v>
      </c>
      <c r="E356" s="45" t="s">
        <v>22</v>
      </c>
      <c r="F356" s="71" t="s">
        <v>1156</v>
      </c>
      <c r="G356" s="71">
        <v>1</v>
      </c>
      <c r="H356" s="71" t="s">
        <v>1191</v>
      </c>
      <c r="I356" s="71" t="s">
        <v>1143</v>
      </c>
      <c r="J356" s="73">
        <v>0.64583333333333337</v>
      </c>
      <c r="K356" s="73" t="s">
        <v>1202</v>
      </c>
      <c r="L356" s="71" t="str">
        <f>+carga[[#This Row],[dia]]</f>
        <v>Jueves</v>
      </c>
      <c r="M356" s="75">
        <f>+carga[[#This Row],[hora]]</f>
        <v>0.64583333333333337</v>
      </c>
      <c r="N356" s="71"/>
      <c r="O356" s="87"/>
      <c r="P356" s="71"/>
      <c r="Q356" s="71"/>
      <c r="R356" s="71"/>
      <c r="S356" s="71"/>
      <c r="T356" s="71"/>
      <c r="U356" s="71" t="str">
        <f>+MID(carga[[#This Row],[CUIL]],4,8)</f>
        <v>54762549</v>
      </c>
    </row>
    <row r="357" spans="1:21" ht="14.4" x14ac:dyDescent="0.3">
      <c r="A357" s="71" t="s">
        <v>647</v>
      </c>
      <c r="B357" s="28" t="str">
        <f>+_xlfn.XLOOKUP(carga[[#This Row],[PACIENTE]],BASE_PACIENTES_2026[PACIENTE],BASE_PACIENTES_2026[CUIL],0,0)</f>
        <v>20 52867307 5</v>
      </c>
      <c r="C357" s="28" t="str">
        <f>+_xlfn.XLOOKUP(carga[[#This Row],[PACIENTE]],BASE_PACIENTES_2026[PACIENTE],BASE_PACIENTES_2026[O. SOCIAL],0,0)</f>
        <v xml:space="preserve">OSPEJ </v>
      </c>
      <c r="D357" s="28" t="str">
        <f>+_xlfn.XLOOKUP(carga[[#This Row],[PACIENTE]],BASE_PACIENTES_2026[PACIENTE],BASE_PACIENTES_2026[MÓDULO],0,0)</f>
        <v>REHAB.INTENSIVO</v>
      </c>
      <c r="E357" s="45" t="s">
        <v>22</v>
      </c>
      <c r="F357" s="71" t="s">
        <v>1156</v>
      </c>
      <c r="G357" s="71">
        <v>1</v>
      </c>
      <c r="H357" s="71" t="s">
        <v>1191</v>
      </c>
      <c r="I357" s="71" t="s">
        <v>1143</v>
      </c>
      <c r="J357" s="73">
        <v>0.79166666666666663</v>
      </c>
      <c r="K357" s="73" t="s">
        <v>1202</v>
      </c>
      <c r="L357" s="71" t="str">
        <f>+carga[[#This Row],[dia]]</f>
        <v>Jueves</v>
      </c>
      <c r="M357" s="75">
        <f>+carga[[#This Row],[hora]]</f>
        <v>0.79166666666666663</v>
      </c>
      <c r="N357" s="71"/>
      <c r="O357" s="87"/>
      <c r="P357" s="71"/>
      <c r="Q357" s="71"/>
      <c r="R357" s="71"/>
      <c r="S357" s="71"/>
      <c r="T357" s="71"/>
      <c r="U357" s="71" t="str">
        <f>+MID(carga[[#This Row],[CUIL]],4,8)</f>
        <v>52867307</v>
      </c>
    </row>
    <row r="358" spans="1:21" ht="14.4" x14ac:dyDescent="0.3">
      <c r="A358" s="71" t="s">
        <v>803</v>
      </c>
      <c r="B358" s="28" t="str">
        <f>+_xlfn.XLOOKUP(carga[[#This Row],[PACIENTE]],BASE_PACIENTES_2026[PACIENTE],BASE_PACIENTES_2026[CUIL],0,0)</f>
        <v>23 55007536 9</v>
      </c>
      <c r="C358" s="28" t="str">
        <f>+_xlfn.XLOOKUP(carga[[#This Row],[PACIENTE]],BASE_PACIENTES_2026[PACIENTE],BASE_PACIENTES_2026[O. SOCIAL],0,0)</f>
        <v xml:space="preserve">OSPEJ </v>
      </c>
      <c r="D358" s="28" t="str">
        <f>+_xlfn.XLOOKUP(carga[[#This Row],[PACIENTE]],BASE_PACIENTES_2026[PACIENTE],BASE_PACIENTES_2026[MÓDULO],0,0)</f>
        <v>REHAB.INTENSIVO + CAI</v>
      </c>
      <c r="E358" s="45" t="s">
        <v>22</v>
      </c>
      <c r="F358" s="71" t="s">
        <v>1156</v>
      </c>
      <c r="G358" s="71">
        <v>1</v>
      </c>
      <c r="H358" s="71" t="s">
        <v>1191</v>
      </c>
      <c r="I358" s="71" t="s">
        <v>1143</v>
      </c>
      <c r="J358" s="73">
        <v>0.72916666666666663</v>
      </c>
      <c r="K358" s="73" t="s">
        <v>1202</v>
      </c>
      <c r="L358" s="71" t="str">
        <f>+carga[[#This Row],[dia]]</f>
        <v>Jueves</v>
      </c>
      <c r="M358" s="75">
        <f>+carga[[#This Row],[hora]]</f>
        <v>0.72916666666666663</v>
      </c>
      <c r="N358" s="71"/>
      <c r="O358" s="87"/>
      <c r="P358" s="71"/>
      <c r="Q358" s="71"/>
      <c r="R358" s="71"/>
      <c r="S358" s="71"/>
      <c r="T358" s="71"/>
      <c r="U358" s="71" t="str">
        <f>+MID(carga[[#This Row],[CUIL]],4,8)</f>
        <v>55007536</v>
      </c>
    </row>
    <row r="359" spans="1:21" ht="14.4" x14ac:dyDescent="0.3">
      <c r="A359" s="71" t="s">
        <v>104</v>
      </c>
      <c r="B359" s="28" t="str">
        <f>+_xlfn.XLOOKUP(carga[[#This Row],[PACIENTE]],BASE_PACIENTES_2026[PACIENTE],BASE_PACIENTES_2026[CUIL],0,0)</f>
        <v>20 56538779 1</v>
      </c>
      <c r="C359" s="28" t="str">
        <f>+_xlfn.XLOOKUP(carga[[#This Row],[PACIENTE]],BASE_PACIENTES_2026[PACIENTE],BASE_PACIENTES_2026[O. SOCIAL],0,0)</f>
        <v>OSUTHGRA</v>
      </c>
      <c r="D359" s="28" t="str">
        <f>+_xlfn.XLOOKUP(carga[[#This Row],[PACIENTE]],BASE_PACIENTES_2026[PACIENTE],BASE_PACIENTES_2026[MÓDULO],0,0)</f>
        <v>REHAB.INTENSIVO + CAI</v>
      </c>
      <c r="E359" s="45" t="s">
        <v>22</v>
      </c>
      <c r="F359" s="71" t="s">
        <v>1156</v>
      </c>
      <c r="G359" s="71">
        <v>1</v>
      </c>
      <c r="H359" s="71" t="s">
        <v>1191</v>
      </c>
      <c r="I359" s="71" t="s">
        <v>1143</v>
      </c>
      <c r="J359" s="73">
        <v>0.76041666666666663</v>
      </c>
      <c r="K359" s="73" t="s">
        <v>1202</v>
      </c>
      <c r="L359" s="71" t="str">
        <f>+carga[[#This Row],[dia]]</f>
        <v>Jueves</v>
      </c>
      <c r="M359" s="75">
        <f>+carga[[#This Row],[hora]]</f>
        <v>0.76041666666666663</v>
      </c>
      <c r="N359" s="71"/>
      <c r="O359" s="87"/>
      <c r="P359" s="71"/>
      <c r="Q359" s="71"/>
      <c r="R359" s="71"/>
      <c r="S359" s="71"/>
      <c r="T359" s="71"/>
      <c r="U359" s="71" t="str">
        <f>+MID(carga[[#This Row],[CUIL]],4,8)</f>
        <v>56538779</v>
      </c>
    </row>
    <row r="360" spans="1:21" ht="14.4" x14ac:dyDescent="0.3">
      <c r="A360" s="71" t="s">
        <v>209</v>
      </c>
      <c r="B360" s="28" t="str">
        <f>+_xlfn.XLOOKUP(carga[[#This Row],[PACIENTE]],BASE_PACIENTES_2026[PACIENTE],BASE_PACIENTES_2026[CUIL],0,0)</f>
        <v>20 56060440 9</v>
      </c>
      <c r="C360" s="28" t="str">
        <f>+_xlfn.XLOOKUP(carga[[#This Row],[PACIENTE]],BASE_PACIENTES_2026[PACIENTE],BASE_PACIENTES_2026[O. SOCIAL],0,0)</f>
        <v>OSCEP (SIPSSA)</v>
      </c>
      <c r="D360" s="28" t="str">
        <f>+_xlfn.XLOOKUP(carga[[#This Row],[PACIENTE]],BASE_PACIENTES_2026[PACIENTE],BASE_PACIENTES_2026[MÓDULO],0,0)</f>
        <v>REHAB.INTENSIVO + CAI</v>
      </c>
      <c r="E360" s="45" t="s">
        <v>22</v>
      </c>
      <c r="F360" s="71" t="s">
        <v>1156</v>
      </c>
      <c r="G360" s="71">
        <v>1</v>
      </c>
      <c r="H360" s="71" t="s">
        <v>1191</v>
      </c>
      <c r="I360" s="71" t="s">
        <v>1133</v>
      </c>
      <c r="J360" s="73">
        <v>0.61458333333333337</v>
      </c>
      <c r="K360" s="73" t="s">
        <v>1202</v>
      </c>
      <c r="L360" s="71" t="str">
        <f>+carga[[#This Row],[dia]]</f>
        <v>Viernes</v>
      </c>
      <c r="M360" s="75">
        <f>+carga[[#This Row],[hora]]</f>
        <v>0.61458333333333337</v>
      </c>
      <c r="N360" s="71"/>
      <c r="O360" s="87"/>
      <c r="P360" s="71"/>
      <c r="Q360" s="71"/>
      <c r="R360" s="71"/>
      <c r="S360" s="71"/>
      <c r="T360" s="71"/>
      <c r="U360" s="71" t="str">
        <f>+MID(carga[[#This Row],[CUIL]],4,8)</f>
        <v>56060440</v>
      </c>
    </row>
    <row r="361" spans="1:21" ht="14.4" x14ac:dyDescent="0.3">
      <c r="A361" s="71" t="s">
        <v>206</v>
      </c>
      <c r="B361" s="28" t="str">
        <f>+_xlfn.XLOOKUP(carga[[#This Row],[PACIENTE]],BASE_PACIENTES_2026[PACIENTE],BASE_PACIENTES_2026[CUIL],0,0)</f>
        <v>20 56764235 7</v>
      </c>
      <c r="C361" s="28" t="str">
        <f>+_xlfn.XLOOKUP(carga[[#This Row],[PACIENTE]],BASE_PACIENTES_2026[PACIENTE],BASE_PACIENTES_2026[O. SOCIAL],0,0)</f>
        <v>OSCEP (SIPSSA)</v>
      </c>
      <c r="D361" s="28" t="str">
        <f>+_xlfn.XLOOKUP(carga[[#This Row],[PACIENTE]],BASE_PACIENTES_2026[PACIENTE],BASE_PACIENTES_2026[MÓDULO],0,0)</f>
        <v>REHAB.INTENSIVO + CAI</v>
      </c>
      <c r="E361" s="45" t="s">
        <v>22</v>
      </c>
      <c r="F361" s="71" t="s">
        <v>1156</v>
      </c>
      <c r="G361" s="71">
        <v>1</v>
      </c>
      <c r="H361" s="71" t="s">
        <v>1191</v>
      </c>
      <c r="I361" s="71" t="s">
        <v>1133</v>
      </c>
      <c r="J361" s="73">
        <v>0.64583333333333337</v>
      </c>
      <c r="K361" s="73" t="s">
        <v>1202</v>
      </c>
      <c r="L361" s="71" t="str">
        <f>+carga[[#This Row],[dia]]</f>
        <v>Viernes</v>
      </c>
      <c r="M361" s="75">
        <f>+carga[[#This Row],[hora]]</f>
        <v>0.64583333333333337</v>
      </c>
      <c r="N361" s="71"/>
      <c r="O361" s="87"/>
      <c r="P361" s="71"/>
      <c r="Q361" s="71"/>
      <c r="R361" s="71"/>
      <c r="S361" s="71"/>
      <c r="T361" s="71"/>
      <c r="U361" s="71" t="str">
        <f>+MID(carga[[#This Row],[CUIL]],4,8)</f>
        <v>56764235</v>
      </c>
    </row>
    <row r="362" spans="1:21" ht="14.4" x14ac:dyDescent="0.3">
      <c r="A362" s="71" t="s">
        <v>486</v>
      </c>
      <c r="B362" s="28" t="str">
        <f>+_xlfn.XLOOKUP(carga[[#This Row],[PACIENTE]],BASE_PACIENTES_2026[PACIENTE],BASE_PACIENTES_2026[CUIL],0,0)</f>
        <v>23 55836638 9</v>
      </c>
      <c r="C362" s="28" t="str">
        <f>+_xlfn.XLOOKUP(carga[[#This Row],[PACIENTE]],BASE_PACIENTES_2026[PACIENTE],BASE_PACIENTES_2026[O. SOCIAL],0,0)</f>
        <v xml:space="preserve">OSPENA </v>
      </c>
      <c r="D362" s="66" t="str">
        <f>+_xlfn.XLOOKUP(carga[[#This Row],[PACIENTE]],BASE_PACIENTES_2026[PACIENTE],BASE_PACIENTES_2026[MÓDULO],0,0)</f>
        <v>REHAB.INTENSIVO + CAI</v>
      </c>
      <c r="E362" s="66" t="s">
        <v>22</v>
      </c>
      <c r="F362" s="71" t="s">
        <v>1156</v>
      </c>
      <c r="G362" s="71">
        <v>1</v>
      </c>
      <c r="H362" s="71" t="s">
        <v>1191</v>
      </c>
      <c r="I362" s="71" t="s">
        <v>1133</v>
      </c>
      <c r="J362" s="73">
        <v>0.76041666666666663</v>
      </c>
      <c r="K362" s="73" t="s">
        <v>1202</v>
      </c>
      <c r="L362" s="71" t="str">
        <f>+carga[[#This Row],[dia]]</f>
        <v>Viernes</v>
      </c>
      <c r="M362" s="75">
        <f>+carga[[#This Row],[hora]]</f>
        <v>0.76041666666666663</v>
      </c>
      <c r="N362" s="71"/>
      <c r="O362" s="87"/>
      <c r="P362" s="71"/>
      <c r="Q362" s="71"/>
      <c r="R362" s="71"/>
      <c r="S362" s="71"/>
      <c r="T362" s="71"/>
      <c r="U362" s="71" t="str">
        <f>+MID(carga[[#This Row],[CUIL]],4,8)</f>
        <v>55836638</v>
      </c>
    </row>
    <row r="363" spans="1:21" ht="14.4" x14ac:dyDescent="0.3">
      <c r="A363" s="71" t="s">
        <v>507</v>
      </c>
      <c r="B363" s="28" t="str">
        <f>+_xlfn.XLOOKUP(carga[[#This Row],[PACIENTE]],BASE_PACIENTES_2026[PACIENTE],BASE_PACIENTES_2026[CUIL],0,0)</f>
        <v>20 56762045 0</v>
      </c>
      <c r="C363" s="28" t="str">
        <f>+_xlfn.XLOOKUP(carga[[#This Row],[PACIENTE]],BASE_PACIENTES_2026[PACIENTE],BASE_PACIENTES_2026[O. SOCIAL],0,0)</f>
        <v xml:space="preserve">OSPENA </v>
      </c>
      <c r="D363" s="66" t="str">
        <f>+_xlfn.XLOOKUP(carga[[#This Row],[PACIENTE]],BASE_PACIENTES_2026[PACIENTE],BASE_PACIENTES_2026[MÓDULO],0,0)</f>
        <v>REHAB.INTENSIVO + CAI</v>
      </c>
      <c r="E363" s="66" t="s">
        <v>22</v>
      </c>
      <c r="F363" s="71" t="s">
        <v>1156</v>
      </c>
      <c r="G363" s="71">
        <v>1</v>
      </c>
      <c r="H363" s="71" t="s">
        <v>1191</v>
      </c>
      <c r="I363" s="71" t="s">
        <v>1133</v>
      </c>
      <c r="J363" s="73">
        <v>0.79166666666666663</v>
      </c>
      <c r="K363" s="73" t="s">
        <v>1202</v>
      </c>
      <c r="L363" s="71" t="str">
        <f>+carga[[#This Row],[dia]]</f>
        <v>Viernes</v>
      </c>
      <c r="M363" s="75">
        <f>+carga[[#This Row],[hora]]</f>
        <v>0.79166666666666663</v>
      </c>
      <c r="N363" s="71"/>
      <c r="O363" s="87"/>
      <c r="P363" s="71"/>
      <c r="Q363" s="71"/>
      <c r="R363" s="71"/>
      <c r="S363" s="71"/>
      <c r="T363" s="71"/>
      <c r="U363" s="71" t="str">
        <f>+MID(carga[[#This Row],[CUIL]],4,8)</f>
        <v>56762045</v>
      </c>
    </row>
    <row r="364" spans="1:21" ht="14.4" x14ac:dyDescent="0.3">
      <c r="A364" s="71" t="s">
        <v>523</v>
      </c>
      <c r="B364" s="28" t="str">
        <f>+_xlfn.XLOOKUP(carga[[#This Row],[PACIENTE]],BASE_PACIENTES_2026[PACIENTE],BASE_PACIENTES_2026[CUIL],0,0)</f>
        <v>20 58557370 2</v>
      </c>
      <c r="C364" s="28" t="str">
        <f>+_xlfn.XLOOKUP(carga[[#This Row],[PACIENTE]],BASE_PACIENTES_2026[PACIENTE],BASE_PACIENTES_2026[O. SOCIAL],0,0)</f>
        <v xml:space="preserve">OSTACC </v>
      </c>
      <c r="D364" s="66" t="str">
        <f>+_xlfn.XLOOKUP(carga[[#This Row],[PACIENTE]],BASE_PACIENTES_2026[PACIENTE],BASE_PACIENTES_2026[MÓDULO],0,0)</f>
        <v>REHAB.INTENSIVO + CAI</v>
      </c>
      <c r="E364" s="66" t="s">
        <v>11</v>
      </c>
      <c r="F364" s="71" t="s">
        <v>1156</v>
      </c>
      <c r="G364" s="71">
        <v>1</v>
      </c>
      <c r="H364" s="71" t="s">
        <v>1157</v>
      </c>
      <c r="I364" s="71" t="s">
        <v>1118</v>
      </c>
      <c r="J364" s="73">
        <v>0.51041666666666663</v>
      </c>
      <c r="K364" s="73" t="s">
        <v>1158</v>
      </c>
      <c r="L364" s="71" t="str">
        <f>+carga[[#This Row],[dia]]</f>
        <v>Martes</v>
      </c>
      <c r="M364" s="75">
        <f>+carga[[#This Row],[hora]]</f>
        <v>0.51041666666666663</v>
      </c>
      <c r="N364" s="71"/>
      <c r="O364" s="87"/>
      <c r="P364" s="71" t="s">
        <v>1084</v>
      </c>
      <c r="Q364" s="71"/>
      <c r="R364" s="71"/>
      <c r="S364" s="71"/>
      <c r="T364" s="71"/>
      <c r="U364" s="71" t="str">
        <f>+MID(carga[[#This Row],[CUIL]],4,8)</f>
        <v>58557370</v>
      </c>
    </row>
    <row r="365" spans="1:21" ht="14.4" x14ac:dyDescent="0.3">
      <c r="A365" s="71" t="s">
        <v>617</v>
      </c>
      <c r="B365" s="28" t="str">
        <f>+_xlfn.XLOOKUP(carga[[#This Row],[PACIENTE]],BASE_PACIENTES_2026[PACIENTE],BASE_PACIENTES_2026[CUIL],0,0)</f>
        <v>27 55290863 0</v>
      </c>
      <c r="C365" s="28" t="str">
        <f>+_xlfn.XLOOKUP(carga[[#This Row],[PACIENTE]],BASE_PACIENTES_2026[PACIENTE],BASE_PACIENTES_2026[O. SOCIAL],0,0)</f>
        <v xml:space="preserve">OSPEJ </v>
      </c>
      <c r="D365" s="66" t="str">
        <f>+_xlfn.XLOOKUP(carga[[#This Row],[PACIENTE]],BASE_PACIENTES_2026[PACIENTE],BASE_PACIENTES_2026[MÓDULO],0,0)</f>
        <v>REHAB.INTENSIVO + CAI</v>
      </c>
      <c r="E365" s="66" t="s">
        <v>1069</v>
      </c>
      <c r="F365" s="71" t="s">
        <v>1156</v>
      </c>
      <c r="G365" s="71">
        <v>1</v>
      </c>
      <c r="H365" s="71" t="s">
        <v>1205</v>
      </c>
      <c r="I365" s="71" t="s">
        <v>1118</v>
      </c>
      <c r="J365" s="73">
        <v>0.39583333333333331</v>
      </c>
      <c r="K365" s="73" t="s">
        <v>1169</v>
      </c>
      <c r="L365" s="71" t="str">
        <f>+carga[[#This Row],[dia]]</f>
        <v>Martes</v>
      </c>
      <c r="M365" s="75">
        <f>+carga[[#This Row],[hora]]</f>
        <v>0.39583333333333331</v>
      </c>
      <c r="N365" s="71"/>
      <c r="O365" s="87"/>
      <c r="P365" s="71"/>
      <c r="Q365" s="71"/>
      <c r="R365" s="71"/>
      <c r="S365" s="71"/>
      <c r="T365" s="71"/>
      <c r="U365" s="71" t="str">
        <f>+MID(carga[[#This Row],[CUIL]],4,8)</f>
        <v>55290863</v>
      </c>
    </row>
    <row r="366" spans="1:21" ht="14.4" x14ac:dyDescent="0.3">
      <c r="A366" s="71" t="s">
        <v>1175</v>
      </c>
      <c r="B366" s="28">
        <f>+_xlfn.XLOOKUP(carga[[#This Row],[PACIENTE]],BASE_PACIENTES_2026[PACIENTE],BASE_PACIENTES_2026[CUIL],0,0)</f>
        <v>0</v>
      </c>
      <c r="C366" s="28">
        <f>+_xlfn.XLOOKUP(carga[[#This Row],[PACIENTE]],BASE_PACIENTES_2026[PACIENTE],BASE_PACIENTES_2026[O. SOCIAL],0,0)</f>
        <v>0</v>
      </c>
      <c r="D366" s="28">
        <f>+_xlfn.XLOOKUP(carga[[#This Row],[PACIENTE]],BASE_PACIENTES_2026[PACIENTE],BASE_PACIENTES_2026[MÓDULO],0,0)</f>
        <v>0</v>
      </c>
      <c r="E366" s="45" t="s">
        <v>22</v>
      </c>
      <c r="F366" s="71" t="s">
        <v>1121</v>
      </c>
      <c r="G366" s="71">
        <v>1</v>
      </c>
      <c r="H366" s="71" t="s">
        <v>1122</v>
      </c>
      <c r="I366" s="71" t="s">
        <v>1143</v>
      </c>
      <c r="J366" s="73">
        <v>0.61458333333333337</v>
      </c>
      <c r="K366" s="73" t="s">
        <v>1124</v>
      </c>
      <c r="L366" s="71" t="str">
        <f>+carga[[#This Row],[dia]]</f>
        <v>Jueves</v>
      </c>
      <c r="M366" s="75">
        <f>+carga[[#This Row],[hora]]</f>
        <v>0.61458333333333337</v>
      </c>
      <c r="N366" s="71"/>
      <c r="O366" s="87"/>
      <c r="P366" s="71"/>
      <c r="Q366" s="71"/>
      <c r="R366" s="71"/>
      <c r="S366" s="71"/>
      <c r="T366" s="71"/>
      <c r="U366" s="71" t="str">
        <f>+MID(carga[[#This Row],[CUIL]],4,8)</f>
        <v/>
      </c>
    </row>
    <row r="367" spans="1:21" ht="14.4" x14ac:dyDescent="0.3">
      <c r="A367" s="71" t="s">
        <v>906</v>
      </c>
      <c r="B367" s="28" t="str">
        <f>+_xlfn.XLOOKUP(carga[[#This Row],[PACIENTE]],BASE_PACIENTES_2026[PACIENTE],BASE_PACIENTES_2026[CUIL],0,0)</f>
        <v>20 57740794 1</v>
      </c>
      <c r="C367" s="28" t="str">
        <f>+_xlfn.XLOOKUP(carga[[#This Row],[PACIENTE]],BASE_PACIENTES_2026[PACIENTE],BASE_PACIENTES_2026[O. SOCIAL],0,0)</f>
        <v>OSPAV</v>
      </c>
      <c r="D367" s="66" t="str">
        <f>+_xlfn.XLOOKUP(carga[[#This Row],[PACIENTE]],BASE_PACIENTES_2026[PACIENTE],BASE_PACIENTES_2026[MÓDULO],0,0)</f>
        <v>REHAB.INTENSIVO + CAI</v>
      </c>
      <c r="E367" s="66" t="s">
        <v>11</v>
      </c>
      <c r="F367" s="71" t="s">
        <v>1156</v>
      </c>
      <c r="G367" s="71">
        <v>1</v>
      </c>
      <c r="H367" s="71" t="s">
        <v>1205</v>
      </c>
      <c r="I367" s="71" t="s">
        <v>1118</v>
      </c>
      <c r="J367" s="73">
        <v>0.44791666666666669</v>
      </c>
      <c r="K367" s="73" t="s">
        <v>1169</v>
      </c>
      <c r="L367" s="71" t="str">
        <f>+carga[[#This Row],[dia]]</f>
        <v>Martes</v>
      </c>
      <c r="M367" s="75">
        <f>+carga[[#This Row],[hora]]</f>
        <v>0.44791666666666669</v>
      </c>
      <c r="N367" s="71"/>
      <c r="O367" s="87"/>
      <c r="P367" s="71"/>
      <c r="Q367" s="71"/>
      <c r="R367" s="71"/>
      <c r="S367" s="71"/>
      <c r="T367" s="71"/>
      <c r="U367" s="71" t="str">
        <f>+MID(carga[[#This Row],[CUIL]],4,8)</f>
        <v>57740794</v>
      </c>
    </row>
    <row r="368" spans="1:21" ht="14.4" x14ac:dyDescent="0.3">
      <c r="A368" s="71" t="s">
        <v>80</v>
      </c>
      <c r="B368" s="28" t="str">
        <f>+_xlfn.XLOOKUP(carga[[#This Row],[PACIENTE]],BASE_PACIENTES_2026[PACIENTE],BASE_PACIENTES_2026[CUIL],0,0)</f>
        <v>20 56065972 6</v>
      </c>
      <c r="C368" s="28" t="str">
        <f>+_xlfn.XLOOKUP(carga[[#This Row],[PACIENTE]],BASE_PACIENTES_2026[PACIENTE],BASE_PACIENTES_2026[O. SOCIAL],0,0)</f>
        <v>OSUTHGRA</v>
      </c>
      <c r="D368" s="28" t="str">
        <f>+_xlfn.XLOOKUP(carga[[#This Row],[PACIENTE]],BASE_PACIENTES_2026[PACIENTE],BASE_PACIENTES_2026[MÓDULO],0,0)</f>
        <v>REHAB.INTENSIVO + CAI</v>
      </c>
      <c r="E368" s="45" t="s">
        <v>11</v>
      </c>
      <c r="F368" s="71" t="s">
        <v>1156</v>
      </c>
      <c r="G368" s="71">
        <v>1</v>
      </c>
      <c r="H368" s="71" t="s">
        <v>1205</v>
      </c>
      <c r="I368" s="71" t="s">
        <v>1118</v>
      </c>
      <c r="J368" s="73">
        <v>0.47916666666666669</v>
      </c>
      <c r="K368" s="73" t="s">
        <v>1169</v>
      </c>
      <c r="L368" s="71" t="str">
        <f>+carga[[#This Row],[dia]]</f>
        <v>Martes</v>
      </c>
      <c r="M368" s="75">
        <f>+carga[[#This Row],[hora]]</f>
        <v>0.47916666666666669</v>
      </c>
      <c r="N368" s="71"/>
      <c r="O368" s="87"/>
      <c r="P368" s="71"/>
      <c r="Q368" s="71"/>
      <c r="R368" s="71"/>
      <c r="S368" s="71"/>
      <c r="T368" s="71"/>
      <c r="U368" s="71" t="str">
        <f>+MID(carga[[#This Row],[CUIL]],4,8)</f>
        <v>56065972</v>
      </c>
    </row>
    <row r="369" spans="1:21" ht="14.4" x14ac:dyDescent="0.3">
      <c r="A369" s="71" t="s">
        <v>199</v>
      </c>
      <c r="B369" s="28" t="str">
        <f>+_xlfn.XLOOKUP(carga[[#This Row],[PACIENTE]],BASE_PACIENTES_2026[PACIENTE],BASE_PACIENTES_2026[CUIL],0,0)</f>
        <v>20 58678870 2</v>
      </c>
      <c r="C369" s="28" t="str">
        <f>+_xlfn.XLOOKUP(carga[[#This Row],[PACIENTE]],BASE_PACIENTES_2026[PACIENTE],BASE_PACIENTES_2026[O. SOCIAL],0,0)</f>
        <v>OSCEP (SIPSSA)</v>
      </c>
      <c r="D369" s="28" t="str">
        <f>+_xlfn.XLOOKUP(carga[[#This Row],[PACIENTE]],BASE_PACIENTES_2026[PACIENTE],BASE_PACIENTES_2026[MÓDULO],0,0)</f>
        <v>REHAB.INTENSIVO + CAI</v>
      </c>
      <c r="E369" s="45" t="s">
        <v>11</v>
      </c>
      <c r="F369" s="71" t="s">
        <v>1156</v>
      </c>
      <c r="G369" s="71">
        <v>1</v>
      </c>
      <c r="H369" s="71" t="s">
        <v>1205</v>
      </c>
      <c r="I369" s="71" t="s">
        <v>1118</v>
      </c>
      <c r="J369" s="73">
        <v>0.51041666666666663</v>
      </c>
      <c r="K369" s="73" t="s">
        <v>1169</v>
      </c>
      <c r="L369" s="71" t="str">
        <f>+carga[[#This Row],[dia]]</f>
        <v>Martes</v>
      </c>
      <c r="M369" s="75">
        <f>+carga[[#This Row],[hora]]</f>
        <v>0.51041666666666663</v>
      </c>
      <c r="N369" s="71"/>
      <c r="O369" s="87"/>
      <c r="P369" s="71"/>
      <c r="Q369" s="71"/>
      <c r="R369" s="71"/>
      <c r="S369" s="71"/>
      <c r="T369" s="71"/>
      <c r="U369" s="71" t="str">
        <f>+MID(carga[[#This Row],[CUIL]],4,8)</f>
        <v>58678870</v>
      </c>
    </row>
    <row r="370" spans="1:21" ht="14.4" x14ac:dyDescent="0.3">
      <c r="A370" s="71" t="s">
        <v>1049</v>
      </c>
      <c r="B370" s="28" t="str">
        <f>+_xlfn.XLOOKUP(carga[[#This Row],[PACIENTE]],BASE_PACIENTES_2026[PACIENTE],BASE_PACIENTES_2026[CUIL],0,0)</f>
        <v>27 94587482 7</v>
      </c>
      <c r="C370" s="28" t="str">
        <f>+_xlfn.XLOOKUP(carga[[#This Row],[PACIENTE]],BASE_PACIENTES_2026[PACIENTE],BASE_PACIENTES_2026[O. SOCIAL],0,0)</f>
        <v>OSPECON</v>
      </c>
      <c r="D370" s="66" t="str">
        <f>+_xlfn.XLOOKUP(carga[[#This Row],[PACIENTE]],BASE_PACIENTES_2026[PACIENTE],BASE_PACIENTES_2026[MÓDULO],0,0)</f>
        <v>REHAB.INTENSIVO</v>
      </c>
      <c r="E370" s="66" t="s">
        <v>22</v>
      </c>
      <c r="F370" s="71" t="s">
        <v>1121</v>
      </c>
      <c r="G370" s="71">
        <v>1</v>
      </c>
      <c r="H370" s="71" t="s">
        <v>1125</v>
      </c>
      <c r="I370" s="71" t="s">
        <v>1141</v>
      </c>
      <c r="J370" s="73">
        <v>0.58333333333333337</v>
      </c>
      <c r="K370" s="73" t="s">
        <v>1126</v>
      </c>
      <c r="L370" s="71" t="str">
        <f>+carga[[#This Row],[dia]]</f>
        <v>Miercoles</v>
      </c>
      <c r="M370" s="75">
        <f>+carga[[#This Row],[hora]]</f>
        <v>0.58333333333333337</v>
      </c>
      <c r="N370" s="71"/>
      <c r="O370" s="87"/>
      <c r="P370" s="71"/>
      <c r="Q370" s="71"/>
      <c r="R370" s="71"/>
      <c r="S370" s="71"/>
      <c r="T370" s="71"/>
      <c r="U370" s="71" t="str">
        <f>+MID(carga[[#This Row],[CUIL]],4,8)</f>
        <v>94587482</v>
      </c>
    </row>
    <row r="371" spans="1:21" ht="14.4" x14ac:dyDescent="0.3">
      <c r="A371" s="71" t="s">
        <v>871</v>
      </c>
      <c r="B371" s="28" t="str">
        <f>+_xlfn.XLOOKUP(carga[[#This Row],[PACIENTE]],BASE_PACIENTES_2026[PACIENTE],BASE_PACIENTES_2026[CUIL],0,0)</f>
        <v>20 54472193 4</v>
      </c>
      <c r="C371" s="28" t="str">
        <f>+_xlfn.XLOOKUP(carga[[#This Row],[PACIENTE]],BASE_PACIENTES_2026[PACIENTE],BASE_PACIENTES_2026[O. SOCIAL],0,0)</f>
        <v>OSPECOR</v>
      </c>
      <c r="D371" s="66" t="str">
        <f>+_xlfn.XLOOKUP(carga[[#This Row],[PACIENTE]],BASE_PACIENTES_2026[PACIENTE],BASE_PACIENTES_2026[MÓDULO],0,0)</f>
        <v>REHAB. SIMPLE + CAI</v>
      </c>
      <c r="E371" s="66" t="s">
        <v>22</v>
      </c>
      <c r="F371" s="71" t="s">
        <v>1156</v>
      </c>
      <c r="G371" s="71">
        <v>1</v>
      </c>
      <c r="H371" s="71" t="s">
        <v>1205</v>
      </c>
      <c r="I371" s="71" t="s">
        <v>1118</v>
      </c>
      <c r="J371" s="73">
        <v>0.61458333333333337</v>
      </c>
      <c r="K371" s="73" t="s">
        <v>1201</v>
      </c>
      <c r="L371" s="71" t="str">
        <f>+carga[[#This Row],[dia]]</f>
        <v>Martes</v>
      </c>
      <c r="M371" s="75">
        <f>+carga[[#This Row],[hora]]</f>
        <v>0.61458333333333337</v>
      </c>
      <c r="N371" s="71"/>
      <c r="O371" s="87"/>
      <c r="P371" s="71"/>
      <c r="Q371" s="71"/>
      <c r="R371" s="71"/>
      <c r="S371" s="71"/>
      <c r="T371" s="71"/>
      <c r="U371" s="71" t="str">
        <f>+MID(carga[[#This Row],[CUIL]],4,8)</f>
        <v>54472193</v>
      </c>
    </row>
    <row r="372" spans="1:21" ht="14.4" x14ac:dyDescent="0.3">
      <c r="A372" s="71" t="s">
        <v>752</v>
      </c>
      <c r="B372" s="28" t="str">
        <f>+_xlfn.XLOOKUP(carga[[#This Row],[PACIENTE]],BASE_PACIENTES_2026[PACIENTE],BASE_PACIENTES_2026[CUIL],0,0)</f>
        <v>27 59216985 7</v>
      </c>
      <c r="C372" s="28" t="str">
        <f>+_xlfn.XLOOKUP(carga[[#This Row],[PACIENTE]],BASE_PACIENTES_2026[PACIENTE],BASE_PACIENTES_2026[O. SOCIAL],0,0)</f>
        <v xml:space="preserve">OSPEJ </v>
      </c>
      <c r="D372" s="28" t="str">
        <f>+_xlfn.XLOOKUP(carga[[#This Row],[PACIENTE]],BASE_PACIENTES_2026[PACIENTE],BASE_PACIENTES_2026[MÓDULO],0,0)</f>
        <v>REHAB.SIMPLE</v>
      </c>
      <c r="E372" s="45" t="s">
        <v>22</v>
      </c>
      <c r="F372" s="71" t="s">
        <v>1156</v>
      </c>
      <c r="G372" s="71">
        <v>1</v>
      </c>
      <c r="H372" s="71" t="s">
        <v>1205</v>
      </c>
      <c r="I372" s="71" t="s">
        <v>1118</v>
      </c>
      <c r="J372" s="73">
        <v>0.64583333333333337</v>
      </c>
      <c r="K372" s="73" t="s">
        <v>1201</v>
      </c>
      <c r="L372" s="71" t="str">
        <f>+carga[[#This Row],[dia]]</f>
        <v>Martes</v>
      </c>
      <c r="M372" s="75">
        <f>+carga[[#This Row],[hora]]</f>
        <v>0.64583333333333337</v>
      </c>
      <c r="N372" s="71"/>
      <c r="O372" s="87"/>
      <c r="P372" s="71"/>
      <c r="Q372" s="71"/>
      <c r="R372" s="71"/>
      <c r="S372" s="71"/>
      <c r="T372" s="71"/>
      <c r="U372" s="71" t="str">
        <f>+MID(carga[[#This Row],[CUIL]],4,8)</f>
        <v>59216985</v>
      </c>
    </row>
    <row r="373" spans="1:21" ht="14.4" x14ac:dyDescent="0.3">
      <c r="A373" s="71" t="s">
        <v>415</v>
      </c>
      <c r="B373" s="28" t="str">
        <f>+_xlfn.XLOOKUP(carga[[#This Row],[PACIENTE]],BASE_PACIENTES_2026[PACIENTE],BASE_PACIENTES_2026[CUIL],0,0)</f>
        <v>20 57945053 4</v>
      </c>
      <c r="C373" s="28" t="str">
        <f>+_xlfn.XLOOKUP(carga[[#This Row],[PACIENTE]],BASE_PACIENTES_2026[PACIENTE],BASE_PACIENTES_2026[O. SOCIAL],0,0)</f>
        <v>OSPLYFC</v>
      </c>
      <c r="D373" s="28" t="str">
        <f>+_xlfn.XLOOKUP(carga[[#This Row],[PACIENTE]],BASE_PACIENTES_2026[PACIENTE],BASE_PACIENTES_2026[MÓDULO],0,0)</f>
        <v>REHAB.INTENSIVO + CAI</v>
      </c>
      <c r="E373" s="45" t="s">
        <v>11</v>
      </c>
      <c r="F373" s="71" t="s">
        <v>1156</v>
      </c>
      <c r="G373" s="71">
        <v>1</v>
      </c>
      <c r="H373" s="71" t="s">
        <v>1205</v>
      </c>
      <c r="I373" s="71" t="s">
        <v>1143</v>
      </c>
      <c r="J373" s="73">
        <v>0.33333333333333331</v>
      </c>
      <c r="K373" s="73" t="s">
        <v>1169</v>
      </c>
      <c r="L373" s="71" t="str">
        <f>+carga[[#This Row],[dia]]</f>
        <v>Jueves</v>
      </c>
      <c r="M373" s="75">
        <f>+carga[[#This Row],[hora]]</f>
        <v>0.33333333333333331</v>
      </c>
      <c r="N373" s="71"/>
      <c r="O373" s="87"/>
      <c r="P373" s="71"/>
      <c r="Q373" s="71"/>
      <c r="R373" s="71"/>
      <c r="S373" s="71"/>
      <c r="T373" s="71"/>
      <c r="U373" s="71" t="str">
        <f>+MID(carga[[#This Row],[CUIL]],4,8)</f>
        <v>57945053</v>
      </c>
    </row>
    <row r="374" spans="1:21" ht="15" customHeight="1" x14ac:dyDescent="0.3">
      <c r="A374" s="71" t="s">
        <v>1049</v>
      </c>
      <c r="B374" s="28" t="str">
        <f>+_xlfn.XLOOKUP(carga[[#This Row],[PACIENTE]],BASE_PACIENTES_2026[PACIENTE],BASE_PACIENTES_2026[CUIL],0,0)</f>
        <v>27 94587482 7</v>
      </c>
      <c r="C374" s="28" t="str">
        <f>+_xlfn.XLOOKUP(carga[[#This Row],[PACIENTE]],BASE_PACIENTES_2026[PACIENTE],BASE_PACIENTES_2026[O. SOCIAL],0,0)</f>
        <v>OSPECON</v>
      </c>
      <c r="D374" s="28" t="str">
        <f>+_xlfn.XLOOKUP(carga[[#This Row],[PACIENTE]],BASE_PACIENTES_2026[PACIENTE],BASE_PACIENTES_2026[MÓDULO],0,0)</f>
        <v>REHAB.INTENSIVO</v>
      </c>
      <c r="E374" s="45" t="s">
        <v>22</v>
      </c>
      <c r="F374" s="71" t="s">
        <v>1147</v>
      </c>
      <c r="G374" s="71">
        <v>1</v>
      </c>
      <c r="H374" s="71" t="s">
        <v>1174</v>
      </c>
      <c r="I374" s="71" t="s">
        <v>1141</v>
      </c>
      <c r="J374" s="73">
        <v>0.61458333333333337</v>
      </c>
      <c r="K374" s="73" t="s">
        <v>1140</v>
      </c>
      <c r="L374" s="71" t="str">
        <f>+carga[[#This Row],[dia]]</f>
        <v>Miercoles</v>
      </c>
      <c r="M374" s="75">
        <f>+carga[[#This Row],[hora]]</f>
        <v>0.61458333333333337</v>
      </c>
      <c r="N374" s="71"/>
      <c r="O374" s="87"/>
      <c r="P374" s="71"/>
      <c r="Q374" s="71"/>
      <c r="R374" s="71"/>
      <c r="S374" s="71"/>
      <c r="T374" s="71"/>
      <c r="U374" s="71" t="str">
        <f>+MID(carga[[#This Row],[CUIL]],4,8)</f>
        <v>94587482</v>
      </c>
    </row>
    <row r="375" spans="1:21" ht="15" customHeight="1" x14ac:dyDescent="0.3">
      <c r="A375" s="71" t="s">
        <v>617</v>
      </c>
      <c r="B375" s="28" t="str">
        <f>+_xlfn.XLOOKUP(carga[[#This Row],[PACIENTE]],BASE_PACIENTES_2026[PACIENTE],BASE_PACIENTES_2026[CUIL],0,0)</f>
        <v>27 55290863 0</v>
      </c>
      <c r="C375" s="28" t="str">
        <f>+_xlfn.XLOOKUP(carga[[#This Row],[PACIENTE]],BASE_PACIENTES_2026[PACIENTE],BASE_PACIENTES_2026[O. SOCIAL],0,0)</f>
        <v xml:space="preserve">OSPEJ </v>
      </c>
      <c r="D375" s="66" t="str">
        <f>+_xlfn.XLOOKUP(carga[[#This Row],[PACIENTE]],BASE_PACIENTES_2026[PACIENTE],BASE_PACIENTES_2026[MÓDULO],0,0)</f>
        <v>REHAB.INTENSIVO + CAI</v>
      </c>
      <c r="E375" s="66" t="s">
        <v>1069</v>
      </c>
      <c r="F375" s="71" t="s">
        <v>1156</v>
      </c>
      <c r="G375" s="71">
        <v>1</v>
      </c>
      <c r="H375" s="71" t="s">
        <v>1205</v>
      </c>
      <c r="I375" s="71" t="s">
        <v>1143</v>
      </c>
      <c r="J375" s="73">
        <v>0.39583333333333331</v>
      </c>
      <c r="K375" s="73" t="s">
        <v>1169</v>
      </c>
      <c r="L375" s="71" t="str">
        <f>+carga[[#This Row],[dia]]</f>
        <v>Jueves</v>
      </c>
      <c r="M375" s="75">
        <f>+carga[[#This Row],[hora]]</f>
        <v>0.39583333333333331</v>
      </c>
      <c r="N375" s="71"/>
      <c r="O375" s="87"/>
      <c r="P375" s="71"/>
      <c r="Q375" s="71"/>
      <c r="R375" s="71"/>
      <c r="S375" s="71"/>
      <c r="T375" s="71"/>
      <c r="U375" s="71" t="str">
        <f>+MID(carga[[#This Row],[CUIL]],4,8)</f>
        <v>55290863</v>
      </c>
    </row>
    <row r="376" spans="1:21" ht="15" customHeight="1" x14ac:dyDescent="0.3">
      <c r="A376" s="71" t="s">
        <v>1175</v>
      </c>
      <c r="B376" s="28">
        <f>+_xlfn.XLOOKUP(carga[[#This Row],[PACIENTE]],BASE_PACIENTES_2026[PACIENTE],BASE_PACIENTES_2026[CUIL],0,0)</f>
        <v>0</v>
      </c>
      <c r="C376" s="28">
        <f>+_xlfn.XLOOKUP(carga[[#This Row],[PACIENTE]],BASE_PACIENTES_2026[PACIENTE],BASE_PACIENTES_2026[O. SOCIAL],0,0)</f>
        <v>0</v>
      </c>
      <c r="D376" s="28">
        <f>+_xlfn.XLOOKUP(carga[[#This Row],[PACIENTE]],BASE_PACIENTES_2026[PACIENTE],BASE_PACIENTES_2026[MÓDULO],0,0)</f>
        <v>0</v>
      </c>
      <c r="E376" s="45" t="s">
        <v>22</v>
      </c>
      <c r="F376" s="71" t="s">
        <v>1131</v>
      </c>
      <c r="G376" s="71">
        <v>1</v>
      </c>
      <c r="H376" s="71" t="s">
        <v>1206</v>
      </c>
      <c r="I376" s="71" t="s">
        <v>1143</v>
      </c>
      <c r="J376" s="73">
        <v>0.58333333333333337</v>
      </c>
      <c r="K376" s="73" t="s">
        <v>1170</v>
      </c>
      <c r="L376" s="71" t="str">
        <f>+carga[[#This Row],[dia]]</f>
        <v>Jueves</v>
      </c>
      <c r="M376" s="75">
        <f>+carga[[#This Row],[hora]]</f>
        <v>0.58333333333333337</v>
      </c>
      <c r="N376" s="71"/>
      <c r="O376" s="87"/>
      <c r="P376" s="71"/>
      <c r="Q376" s="71"/>
      <c r="R376" s="71"/>
      <c r="S376" s="71"/>
      <c r="T376" s="71"/>
      <c r="U376" s="71" t="str">
        <f>+MID(carga[[#This Row],[CUIL]],4,8)</f>
        <v/>
      </c>
    </row>
    <row r="377" spans="1:21" ht="15" customHeight="1" x14ac:dyDescent="0.3">
      <c r="A377" s="71" t="s">
        <v>906</v>
      </c>
      <c r="B377" s="28" t="str">
        <f>+_xlfn.XLOOKUP(carga[[#This Row],[PACIENTE]],BASE_PACIENTES_2026[PACIENTE],BASE_PACIENTES_2026[CUIL],0,0)</f>
        <v>20 57740794 1</v>
      </c>
      <c r="C377" s="28" t="str">
        <f>+_xlfn.XLOOKUP(carga[[#This Row],[PACIENTE]],BASE_PACIENTES_2026[PACIENTE],BASE_PACIENTES_2026[O. SOCIAL],0,0)</f>
        <v>OSPAV</v>
      </c>
      <c r="D377" s="66" t="str">
        <f>+_xlfn.XLOOKUP(carga[[#This Row],[PACIENTE]],BASE_PACIENTES_2026[PACIENTE],BASE_PACIENTES_2026[MÓDULO],0,0)</f>
        <v>REHAB.INTENSIVO + CAI</v>
      </c>
      <c r="E377" s="66" t="s">
        <v>11</v>
      </c>
      <c r="F377" s="71" t="s">
        <v>1156</v>
      </c>
      <c r="G377" s="71">
        <v>1</v>
      </c>
      <c r="H377" s="71" t="s">
        <v>1205</v>
      </c>
      <c r="I377" s="71" t="s">
        <v>1143</v>
      </c>
      <c r="J377" s="73">
        <v>0.44791666666666669</v>
      </c>
      <c r="K377" s="73" t="s">
        <v>1169</v>
      </c>
      <c r="L377" s="71" t="str">
        <f>+carga[[#This Row],[dia]]</f>
        <v>Jueves</v>
      </c>
      <c r="M377" s="75">
        <f>+carga[[#This Row],[hora]]</f>
        <v>0.44791666666666669</v>
      </c>
      <c r="N377" s="71"/>
      <c r="O377" s="87"/>
      <c r="P377" s="71"/>
      <c r="Q377" s="71"/>
      <c r="R377" s="71"/>
      <c r="S377" s="71"/>
      <c r="T377" s="71"/>
      <c r="U377" s="71" t="str">
        <f>+MID(carga[[#This Row],[CUIL]],4,8)</f>
        <v>57740794</v>
      </c>
    </row>
    <row r="378" spans="1:21" ht="15" customHeight="1" x14ac:dyDescent="0.3">
      <c r="A378" s="71" t="s">
        <v>1072</v>
      </c>
      <c r="B378" s="28" t="str">
        <f>+_xlfn.XLOOKUP(carga[[#This Row],[PACIENTE]],BASE_PACIENTES_2026[PACIENTE],BASE_PACIENTES_2026[CUIL],0,0)</f>
        <v>27 56246600 8</v>
      </c>
      <c r="C378" s="28" t="str">
        <f>+_xlfn.XLOOKUP(carga[[#This Row],[PACIENTE]],BASE_PACIENTES_2026[PACIENTE],BASE_PACIENTES_2026[O. SOCIAL],0,0)</f>
        <v xml:space="preserve">OSTACC </v>
      </c>
      <c r="D378" s="66" t="str">
        <f>+_xlfn.XLOOKUP(carga[[#This Row],[PACIENTE]],BASE_PACIENTES_2026[PACIENTE],BASE_PACIENTES_2026[MÓDULO],0,0)</f>
        <v>REHAB.INTENSIVO + CAI</v>
      </c>
      <c r="E378" s="66" t="s">
        <v>1069</v>
      </c>
      <c r="F378" s="71" t="s">
        <v>1121</v>
      </c>
      <c r="G378" s="71">
        <v>1</v>
      </c>
      <c r="H378" s="71" t="s">
        <v>1163</v>
      </c>
      <c r="I378" s="71" t="s">
        <v>1123</v>
      </c>
      <c r="J378" s="73">
        <v>0.33333333333333331</v>
      </c>
      <c r="K378" s="73" t="s">
        <v>1126</v>
      </c>
      <c r="L378" s="71" t="str">
        <f>+carga[[#This Row],[dia]]</f>
        <v>Lunes</v>
      </c>
      <c r="M378" s="75">
        <f>+carga[[#This Row],[hora]]</f>
        <v>0.33333333333333331</v>
      </c>
      <c r="N378" s="71"/>
      <c r="O378" s="87"/>
      <c r="P378" s="71"/>
      <c r="Q378" s="71"/>
      <c r="R378" s="71"/>
      <c r="S378" s="71"/>
      <c r="T378" s="71"/>
      <c r="U378" s="71" t="str">
        <f>+MID(carga[[#This Row],[CUIL]],4,8)</f>
        <v>56246600</v>
      </c>
    </row>
    <row r="379" spans="1:21" ht="15" customHeight="1" x14ac:dyDescent="0.3">
      <c r="A379" s="71" t="s">
        <v>199</v>
      </c>
      <c r="B379" s="28" t="str">
        <f>+_xlfn.XLOOKUP(carga[[#This Row],[PACIENTE]],BASE_PACIENTES_2026[PACIENTE],BASE_PACIENTES_2026[CUIL],0,0)</f>
        <v>20 58678870 2</v>
      </c>
      <c r="C379" s="28" t="str">
        <f>+_xlfn.XLOOKUP(carga[[#This Row],[PACIENTE]],BASE_PACIENTES_2026[PACIENTE],BASE_PACIENTES_2026[O. SOCIAL],0,0)</f>
        <v>OSCEP (SIPSSA)</v>
      </c>
      <c r="D379" s="28" t="str">
        <f>+_xlfn.XLOOKUP(carga[[#This Row],[PACIENTE]],BASE_PACIENTES_2026[PACIENTE],BASE_PACIENTES_2026[MÓDULO],0,0)</f>
        <v>REHAB.INTENSIVO + CAI</v>
      </c>
      <c r="E379" s="45" t="s">
        <v>11</v>
      </c>
      <c r="F379" s="71" t="s">
        <v>1156</v>
      </c>
      <c r="G379" s="71">
        <v>1</v>
      </c>
      <c r="H379" s="71" t="s">
        <v>1205</v>
      </c>
      <c r="I379" s="71" t="s">
        <v>1143</v>
      </c>
      <c r="J379" s="73">
        <v>0.51041666666666663</v>
      </c>
      <c r="K379" s="73" t="s">
        <v>1169</v>
      </c>
      <c r="L379" s="71" t="str">
        <f>+carga[[#This Row],[dia]]</f>
        <v>Jueves</v>
      </c>
      <c r="M379" s="75">
        <f>+carga[[#This Row],[hora]]</f>
        <v>0.51041666666666663</v>
      </c>
      <c r="N379" s="71"/>
      <c r="O379" s="87"/>
      <c r="P379" s="71"/>
      <c r="Q379" s="71"/>
      <c r="R379" s="71"/>
      <c r="S379" s="71"/>
      <c r="T379" s="71"/>
      <c r="U379" s="71" t="str">
        <f>+MID(carga[[#This Row],[CUIL]],4,8)</f>
        <v>58678870</v>
      </c>
    </row>
    <row r="380" spans="1:21" ht="15" customHeight="1" x14ac:dyDescent="0.3">
      <c r="A380" s="71" t="s">
        <v>1049</v>
      </c>
      <c r="B380" s="28" t="str">
        <f>+_xlfn.XLOOKUP(carga[[#This Row],[PACIENTE]],BASE_PACIENTES_2026[PACIENTE],BASE_PACIENTES_2026[CUIL],0,0)</f>
        <v>27 94587482 7</v>
      </c>
      <c r="C380" s="28" t="str">
        <f>+_xlfn.XLOOKUP(carga[[#This Row],[PACIENTE]],BASE_PACIENTES_2026[PACIENTE],BASE_PACIENTES_2026[O. SOCIAL],0,0)</f>
        <v>OSPECON</v>
      </c>
      <c r="D380" s="66" t="str">
        <f>+_xlfn.XLOOKUP(carga[[#This Row],[PACIENTE]],BASE_PACIENTES_2026[PACIENTE],BASE_PACIENTES_2026[MÓDULO],0,0)</f>
        <v>REHAB.INTENSIVO</v>
      </c>
      <c r="E380" s="66" t="s">
        <v>22</v>
      </c>
      <c r="F380" s="71" t="s">
        <v>1121</v>
      </c>
      <c r="G380" s="71">
        <v>1</v>
      </c>
      <c r="H380" s="71" t="s">
        <v>1173</v>
      </c>
      <c r="I380" s="71" t="s">
        <v>1133</v>
      </c>
      <c r="J380" s="73">
        <v>0.61458333333333337</v>
      </c>
      <c r="K380" s="73" t="s">
        <v>1158</v>
      </c>
      <c r="L380" s="71" t="str">
        <f>+carga[[#This Row],[dia]]</f>
        <v>Viernes</v>
      </c>
      <c r="M380" s="75">
        <f>+carga[[#This Row],[hora]]</f>
        <v>0.61458333333333337</v>
      </c>
      <c r="N380" s="71"/>
      <c r="O380" s="87"/>
      <c r="P380" s="71"/>
      <c r="Q380" s="71"/>
      <c r="R380" s="71"/>
      <c r="S380" s="71"/>
      <c r="T380" s="71"/>
      <c r="U380" s="71" t="str">
        <f>+MID(carga[[#This Row],[CUIL]],4,8)</f>
        <v>94587482</v>
      </c>
    </row>
    <row r="381" spans="1:21" ht="15" customHeight="1" x14ac:dyDescent="0.3">
      <c r="A381" s="71" t="s">
        <v>794</v>
      </c>
      <c r="B381" s="28" t="str">
        <f>+_xlfn.XLOOKUP(carga[[#This Row],[PACIENTE]],BASE_PACIENTES_2026[PACIENTE],BASE_PACIENTES_2026[CUIL],0,0)</f>
        <v>27 59628998 9</v>
      </c>
      <c r="C381" s="28" t="str">
        <f>+_xlfn.XLOOKUP(carga[[#This Row],[PACIENTE]],BASE_PACIENTES_2026[PACIENTE],BASE_PACIENTES_2026[O. SOCIAL],0,0)</f>
        <v xml:space="preserve">OSPEJ </v>
      </c>
      <c r="D381" s="28" t="str">
        <f>+_xlfn.XLOOKUP(carga[[#This Row],[PACIENTE]],BASE_PACIENTES_2026[PACIENTE],BASE_PACIENTES_2026[MÓDULO],0,0)</f>
        <v>REHAB.INTENSIVO</v>
      </c>
      <c r="E381" s="45" t="s">
        <v>22</v>
      </c>
      <c r="F381" s="71" t="s">
        <v>1156</v>
      </c>
      <c r="G381" s="71">
        <v>1</v>
      </c>
      <c r="H381" s="71" t="s">
        <v>1205</v>
      </c>
      <c r="I381" s="71" t="s">
        <v>1143</v>
      </c>
      <c r="J381" s="73">
        <v>0.64583333333333337</v>
      </c>
      <c r="K381" s="73" t="s">
        <v>1201</v>
      </c>
      <c r="L381" s="71" t="str">
        <f>+carga[[#This Row],[dia]]</f>
        <v>Jueves</v>
      </c>
      <c r="M381" s="75">
        <f>+carga[[#This Row],[hora]]</f>
        <v>0.64583333333333337</v>
      </c>
      <c r="N381" s="71"/>
      <c r="O381" s="87"/>
      <c r="P381" s="71"/>
      <c r="Q381" s="71"/>
      <c r="R381" s="71"/>
      <c r="S381" s="71"/>
      <c r="T381" s="71"/>
      <c r="U381" s="71" t="str">
        <f>+MID(carga[[#This Row],[CUIL]],4,8)</f>
        <v>59628998</v>
      </c>
    </row>
    <row r="382" spans="1:21" ht="15" customHeight="1" x14ac:dyDescent="0.3">
      <c r="A382" s="71" t="s">
        <v>233</v>
      </c>
      <c r="B382" s="28" t="str">
        <f>+_xlfn.XLOOKUP(carga[[#This Row],[PACIENTE]],BASE_PACIENTES_2026[PACIENTE],BASE_PACIENTES_2026[CUIL],0,0)</f>
        <v>20 55522788 5</v>
      </c>
      <c r="C382" s="28" t="str">
        <f>+_xlfn.XLOOKUP(carga[[#This Row],[PACIENTE]],BASE_PACIENTES_2026[PACIENTE],BASE_PACIENTES_2026[O. SOCIAL],0,0)</f>
        <v>OSSOELSAC</v>
      </c>
      <c r="D382" s="28" t="str">
        <f>+_xlfn.XLOOKUP(carga[[#This Row],[PACIENTE]],BASE_PACIENTES_2026[PACIENTE],BASE_PACIENTES_2026[MÓDULO],0,0)</f>
        <v>REHAB.INTENSIVO + CAI</v>
      </c>
      <c r="E382" s="45" t="s">
        <v>22</v>
      </c>
      <c r="F382" s="71" t="s">
        <v>1156</v>
      </c>
      <c r="G382" s="71">
        <v>1</v>
      </c>
      <c r="H382" s="71" t="s">
        <v>1205</v>
      </c>
      <c r="I382" s="71" t="s">
        <v>1143</v>
      </c>
      <c r="J382" s="73">
        <v>0.72916666666666663</v>
      </c>
      <c r="K382" s="73" t="s">
        <v>1201</v>
      </c>
      <c r="L382" s="71" t="str">
        <f>+carga[[#This Row],[dia]]</f>
        <v>Jueves</v>
      </c>
      <c r="M382" s="75">
        <f>+carga[[#This Row],[hora]]</f>
        <v>0.72916666666666663</v>
      </c>
      <c r="N382" s="71"/>
      <c r="O382" s="87"/>
      <c r="P382" s="71"/>
      <c r="Q382" s="71"/>
      <c r="R382" s="71"/>
      <c r="S382" s="71"/>
      <c r="T382" s="71"/>
      <c r="U382" s="71" t="str">
        <f>+MID(carga[[#This Row],[CUIL]],4,8)</f>
        <v>55522788</v>
      </c>
    </row>
    <row r="383" spans="1:21" ht="15" customHeight="1" x14ac:dyDescent="0.3">
      <c r="A383" s="71" t="s">
        <v>411</v>
      </c>
      <c r="B383" s="28" t="str">
        <f>+_xlfn.XLOOKUP(carga[[#This Row],[PACIENTE]],BASE_PACIENTES_2026[PACIENTE],BASE_PACIENTES_2026[CUIL],0,0)</f>
        <v>27 56764989 5</v>
      </c>
      <c r="C383" s="28" t="str">
        <f>+_xlfn.XLOOKUP(carga[[#This Row],[PACIENTE]],BASE_PACIENTES_2026[PACIENTE],BASE_PACIENTES_2026[O. SOCIAL],0,0)</f>
        <v>OSSURRBAC</v>
      </c>
      <c r="D383" s="28" t="str">
        <f>+_xlfn.XLOOKUP(carga[[#This Row],[PACIENTE]],BASE_PACIENTES_2026[PACIENTE],BASE_PACIENTES_2026[MÓDULO],0,0)</f>
        <v>REHAB.INTENSIVO</v>
      </c>
      <c r="E383" s="45" t="s">
        <v>22</v>
      </c>
      <c r="F383" s="71" t="s">
        <v>1156</v>
      </c>
      <c r="G383" s="71">
        <v>1</v>
      </c>
      <c r="H383" s="71" t="s">
        <v>1205</v>
      </c>
      <c r="I383" s="71" t="s">
        <v>1143</v>
      </c>
      <c r="J383" s="73">
        <v>0.76041666666666663</v>
      </c>
      <c r="K383" s="73" t="s">
        <v>1201</v>
      </c>
      <c r="L383" s="71" t="str">
        <f>+carga[[#This Row],[dia]]</f>
        <v>Jueves</v>
      </c>
      <c r="M383" s="75">
        <f>+carga[[#This Row],[hora]]</f>
        <v>0.76041666666666663</v>
      </c>
      <c r="N383" s="71"/>
      <c r="O383" s="87"/>
      <c r="P383" s="71"/>
      <c r="Q383" s="71"/>
      <c r="R383" s="71"/>
      <c r="S383" s="71"/>
      <c r="T383" s="71"/>
      <c r="U383" s="71" t="str">
        <f>+MID(carga[[#This Row],[CUIL]],4,8)</f>
        <v>56764989</v>
      </c>
    </row>
    <row r="384" spans="1:21" ht="15" customHeight="1" x14ac:dyDescent="0.3">
      <c r="A384" s="71" t="s">
        <v>498</v>
      </c>
      <c r="B384" s="28" t="str">
        <f>+_xlfn.XLOOKUP(carga[[#This Row],[PACIENTE]],BASE_PACIENTES_2026[PACIENTE],BASE_PACIENTES_2026[CUIL],0,0)</f>
        <v>23 55289807 9</v>
      </c>
      <c r="C384" s="28" t="str">
        <f>+_xlfn.XLOOKUP(carga[[#This Row],[PACIENTE]],BASE_PACIENTES_2026[PACIENTE],BASE_PACIENTES_2026[O. SOCIAL],0,0)</f>
        <v xml:space="preserve">OSPENA </v>
      </c>
      <c r="D384" s="66" t="str">
        <f>+_xlfn.XLOOKUP(carga[[#This Row],[PACIENTE]],BASE_PACIENTES_2026[PACIENTE],BASE_PACIENTES_2026[MÓDULO],0,0)</f>
        <v>REHAB.INTENSIVO + CAI</v>
      </c>
      <c r="E384" s="66" t="s">
        <v>11</v>
      </c>
      <c r="F384" s="71" t="s">
        <v>1156</v>
      </c>
      <c r="G384" s="71">
        <v>1</v>
      </c>
      <c r="H384" s="71" t="s">
        <v>1157</v>
      </c>
      <c r="I384" s="71" t="s">
        <v>1123</v>
      </c>
      <c r="J384" s="73">
        <v>0.33333333333333331</v>
      </c>
      <c r="K384" s="73" t="s">
        <v>1158</v>
      </c>
      <c r="L384" s="71" t="str">
        <f>+carga[[#This Row],[dia]]</f>
        <v>Lunes</v>
      </c>
      <c r="M384" s="75">
        <f>+carga[[#This Row],[hora]]</f>
        <v>0.33333333333333331</v>
      </c>
      <c r="N384" s="71"/>
      <c r="O384" s="87"/>
      <c r="P384" s="71"/>
      <c r="Q384" s="71"/>
      <c r="R384" s="71"/>
      <c r="S384" s="71"/>
      <c r="T384" s="71"/>
      <c r="U384" s="71" t="str">
        <f>+MID(carga[[#This Row],[CUIL]],4,8)</f>
        <v>55289807</v>
      </c>
    </row>
    <row r="385" spans="1:21" ht="15" customHeight="1" x14ac:dyDescent="0.3">
      <c r="A385" s="71" t="s">
        <v>667</v>
      </c>
      <c r="B385" s="28" t="str">
        <f>+_xlfn.XLOOKUP(carga[[#This Row],[PACIENTE]],BASE_PACIENTES_2026[PACIENTE],BASE_PACIENTES_2026[CUIL],0,0)</f>
        <v>20 58387397 0</v>
      </c>
      <c r="C385" s="28" t="str">
        <f>+_xlfn.XLOOKUP(carga[[#This Row],[PACIENTE]],BASE_PACIENTES_2026[PACIENTE],BASE_PACIENTES_2026[O. SOCIAL],0,0)</f>
        <v xml:space="preserve">OSPENA </v>
      </c>
      <c r="D385" s="66" t="str">
        <f>+_xlfn.XLOOKUP(carga[[#This Row],[PACIENTE]],BASE_PACIENTES_2026[PACIENTE],BASE_PACIENTES_2026[MÓDULO],0,0)</f>
        <v>REHAB.INTENSIVO + CAI</v>
      </c>
      <c r="E385" s="66" t="s">
        <v>11</v>
      </c>
      <c r="F385" s="71" t="s">
        <v>1156</v>
      </c>
      <c r="G385" s="71">
        <v>1</v>
      </c>
      <c r="H385" s="71" t="s">
        <v>1191</v>
      </c>
      <c r="I385" s="71" t="s">
        <v>1141</v>
      </c>
      <c r="J385" s="73">
        <v>0.39583333333333331</v>
      </c>
      <c r="K385" s="73" t="s">
        <v>1169</v>
      </c>
      <c r="L385" s="71" t="str">
        <f>+carga[[#This Row],[dia]]</f>
        <v>Miercoles</v>
      </c>
      <c r="M385" s="75">
        <f>+carga[[#This Row],[hora]]</f>
        <v>0.39583333333333331</v>
      </c>
      <c r="N385" s="71"/>
      <c r="O385" s="87"/>
      <c r="P385" s="71"/>
      <c r="Q385" s="71"/>
      <c r="R385" s="71"/>
      <c r="S385" s="71"/>
      <c r="T385" s="71"/>
      <c r="U385" s="71" t="str">
        <f>+MID(carga[[#This Row],[CUIL]],4,8)</f>
        <v>58387397</v>
      </c>
    </row>
    <row r="386" spans="1:21" ht="15" customHeight="1" x14ac:dyDescent="0.3">
      <c r="A386" s="71" t="s">
        <v>650</v>
      </c>
      <c r="B386" s="28" t="str">
        <f>+_xlfn.XLOOKUP(carga[[#This Row],[PACIENTE]],BASE_PACIENTES_2026[PACIENTE],BASE_PACIENTES_2026[CUIL],0,0)</f>
        <v>20 49863140 2</v>
      </c>
      <c r="C386" s="28" t="str">
        <f>+_xlfn.XLOOKUP(carga[[#This Row],[PACIENTE]],BASE_PACIENTES_2026[PACIENTE],BASE_PACIENTES_2026[O. SOCIAL],0,0)</f>
        <v xml:space="preserve">OSPEJ </v>
      </c>
      <c r="D386" s="66" t="str">
        <f>+_xlfn.XLOOKUP(carga[[#This Row],[PACIENTE]],BASE_PACIENTES_2026[PACIENTE],BASE_PACIENTES_2026[MÓDULO],0,0)</f>
        <v>REHAB.SIMPLE</v>
      </c>
      <c r="E386" s="66" t="s">
        <v>22</v>
      </c>
      <c r="F386" s="71" t="s">
        <v>1153</v>
      </c>
      <c r="G386" s="71">
        <v>1</v>
      </c>
      <c r="H386" s="71" t="s">
        <v>1189</v>
      </c>
      <c r="I386" s="71" t="s">
        <v>1141</v>
      </c>
      <c r="J386" s="73">
        <v>0.64583333333333337</v>
      </c>
      <c r="K386" s="73" t="s">
        <v>1155</v>
      </c>
      <c r="L386" s="71" t="str">
        <f>+carga[[#This Row],[dia]]</f>
        <v>Miercoles</v>
      </c>
      <c r="M386" s="75">
        <f>+carga[[#This Row],[hora]]</f>
        <v>0.64583333333333337</v>
      </c>
      <c r="N386" s="71"/>
      <c r="O386" s="87"/>
      <c r="P386" s="71"/>
      <c r="Q386" s="71"/>
      <c r="R386" s="71"/>
      <c r="S386" s="71"/>
      <c r="T386" s="71"/>
      <c r="U386" s="71" t="str">
        <f>+MID(carga[[#This Row],[CUIL]],4,8)</f>
        <v>49863140</v>
      </c>
    </row>
    <row r="387" spans="1:21" ht="15" customHeight="1" x14ac:dyDescent="0.3">
      <c r="A387" s="71" t="s">
        <v>602</v>
      </c>
      <c r="B387" s="28" t="str">
        <f>+_xlfn.XLOOKUP(carga[[#This Row],[PACIENTE]],BASE_PACIENTES_2026[PACIENTE],BASE_PACIENTES_2026[CUIL],0,0)</f>
        <v>27 53735424 6</v>
      </c>
      <c r="C387" s="28" t="str">
        <f>+_xlfn.XLOOKUP(carga[[#This Row],[PACIENTE]],BASE_PACIENTES_2026[PACIENTE],BASE_PACIENTES_2026[O. SOCIAL],0,0)</f>
        <v xml:space="preserve">OSPEJ </v>
      </c>
      <c r="D387" s="66" t="str">
        <f>+_xlfn.XLOOKUP(carga[[#This Row],[PACIENTE]],BASE_PACIENTES_2026[PACIENTE],BASE_PACIENTES_2026[MÓDULO],0,0)</f>
        <v>REHAB.INTENSIVO</v>
      </c>
      <c r="E387" s="66" t="s">
        <v>22</v>
      </c>
      <c r="F387" s="71" t="s">
        <v>1153</v>
      </c>
      <c r="G387" s="71">
        <v>1</v>
      </c>
      <c r="H387" s="71" t="s">
        <v>1189</v>
      </c>
      <c r="I387" s="71" t="s">
        <v>1133</v>
      </c>
      <c r="J387" s="73">
        <v>0.61458333333333337</v>
      </c>
      <c r="K387" s="73" t="s">
        <v>1155</v>
      </c>
      <c r="L387" s="71" t="str">
        <f>+carga[[#This Row],[dia]]</f>
        <v>Viernes</v>
      </c>
      <c r="M387" s="75">
        <f>+carga[[#This Row],[hora]]</f>
        <v>0.61458333333333337</v>
      </c>
      <c r="N387" s="71"/>
      <c r="O387" s="87"/>
      <c r="P387" s="71"/>
      <c r="Q387" s="71"/>
      <c r="R387" s="71"/>
      <c r="S387" s="71"/>
      <c r="T387" s="71"/>
      <c r="U387" s="71" t="str">
        <f>+MID(carga[[#This Row],[CUIL]],4,8)</f>
        <v>53735424</v>
      </c>
    </row>
    <row r="388" spans="1:21" ht="15" customHeight="1" x14ac:dyDescent="0.3">
      <c r="A388" s="71" t="s">
        <v>797</v>
      </c>
      <c r="B388" s="28" t="str">
        <f>+_xlfn.XLOOKUP(carga[[#This Row],[PACIENTE]],BASE_PACIENTES_2026[PACIENTE],BASE_PACIENTES_2026[CUIL],0,0)</f>
        <v>20 53077831 3</v>
      </c>
      <c r="C388" s="28" t="str">
        <f>+_xlfn.XLOOKUP(carga[[#This Row],[PACIENTE]],BASE_PACIENTES_2026[PACIENTE],BASE_PACIENTES_2026[O. SOCIAL],0,0)</f>
        <v xml:space="preserve">OSPEJ </v>
      </c>
      <c r="D388" s="28" t="str">
        <f>+_xlfn.XLOOKUP(carga[[#This Row],[PACIENTE]],BASE_PACIENTES_2026[PACIENTE],BASE_PACIENTES_2026[MÓDULO],0,0)</f>
        <v>REHAB.INTENSIVO + CAI</v>
      </c>
      <c r="E388" s="45" t="s">
        <v>22</v>
      </c>
      <c r="F388" s="71" t="s">
        <v>1153</v>
      </c>
      <c r="G388" s="71">
        <v>1</v>
      </c>
      <c r="H388" s="71" t="s">
        <v>1162</v>
      </c>
      <c r="I388" s="71" t="s">
        <v>1123</v>
      </c>
      <c r="J388" s="73">
        <v>0.67708333333333337</v>
      </c>
      <c r="K388" s="73" t="s">
        <v>1155</v>
      </c>
      <c r="L388" s="71" t="str">
        <f>+carga[[#This Row],[dia]]</f>
        <v>Lunes</v>
      </c>
      <c r="M388" s="75">
        <f>+carga[[#This Row],[hora]]</f>
        <v>0.67708333333333337</v>
      </c>
      <c r="N388" s="71"/>
      <c r="O388" s="87"/>
      <c r="P388" s="71"/>
      <c r="Q388" s="71"/>
      <c r="R388" s="71"/>
      <c r="S388" s="71"/>
      <c r="T388" s="71"/>
      <c r="U388" s="71" t="str">
        <f>+MID(carga[[#This Row],[CUIL]],4,8)</f>
        <v>53077831</v>
      </c>
    </row>
    <row r="389" spans="1:21" ht="15" customHeight="1" x14ac:dyDescent="0.3">
      <c r="A389" s="71" t="s">
        <v>1090</v>
      </c>
      <c r="B389" s="28" t="str">
        <f>+_xlfn.XLOOKUP(carga[[#This Row],[PACIENTE]],BASE_PACIENTES_2026[PACIENTE],BASE_PACIENTES_2026[CUIL],0,0)</f>
        <v>20 50996009 8</v>
      </c>
      <c r="C389" s="28" t="str">
        <f>+_xlfn.XLOOKUP(carga[[#This Row],[PACIENTE]],BASE_PACIENTES_2026[PACIENTE],BASE_PACIENTES_2026[O. SOCIAL],0,0)</f>
        <v xml:space="preserve">OSTACC </v>
      </c>
      <c r="D389" s="66">
        <f>+_xlfn.XLOOKUP(carga[[#This Row],[PACIENTE]],BASE_PACIENTES_2026[PACIENTE],BASE_PACIENTES_2026[MÓDULO],0,0)</f>
        <v>0</v>
      </c>
      <c r="E389" s="66" t="s">
        <v>22</v>
      </c>
      <c r="F389" s="71" t="s">
        <v>1153</v>
      </c>
      <c r="G389" s="71">
        <v>1</v>
      </c>
      <c r="H389" s="71" t="s">
        <v>1194</v>
      </c>
      <c r="I389" s="71" t="s">
        <v>1123</v>
      </c>
      <c r="J389" s="73">
        <v>0.72916666666666663</v>
      </c>
      <c r="K389" s="73" t="s">
        <v>1155</v>
      </c>
      <c r="L389" s="71" t="str">
        <f>+carga[[#This Row],[dia]]</f>
        <v>Lunes</v>
      </c>
      <c r="M389" s="75">
        <f>+carga[[#This Row],[hora]]</f>
        <v>0.72916666666666663</v>
      </c>
      <c r="N389" s="71"/>
      <c r="O389" s="87"/>
      <c r="P389" s="71"/>
      <c r="Q389" s="71"/>
      <c r="R389" s="71"/>
      <c r="S389" s="71"/>
      <c r="T389" s="71"/>
      <c r="U389" s="71" t="str">
        <f>+MID(carga[[#This Row],[CUIL]],4,8)</f>
        <v>50996009</v>
      </c>
    </row>
    <row r="390" spans="1:21" ht="15" customHeight="1" x14ac:dyDescent="0.3">
      <c r="A390" s="71" t="s">
        <v>740</v>
      </c>
      <c r="B390" s="28" t="str">
        <f>+_xlfn.XLOOKUP(carga[[#This Row],[PACIENTE]],BASE_PACIENTES_2026[PACIENTE],BASE_PACIENTES_2026[CUIL],0,0)</f>
        <v>27 59735941 7</v>
      </c>
      <c r="C390" s="28" t="str">
        <f>+_xlfn.XLOOKUP(carga[[#This Row],[PACIENTE]],BASE_PACIENTES_2026[PACIENTE],BASE_PACIENTES_2026[O. SOCIAL],0,0)</f>
        <v xml:space="preserve">OSPEJ </v>
      </c>
      <c r="D390" s="28" t="str">
        <f>+_xlfn.XLOOKUP(carga[[#This Row],[PACIENTE]],BASE_PACIENTES_2026[PACIENTE],BASE_PACIENTES_2026[MÓDULO],0,0)</f>
        <v>REHAB.INTENSIVO</v>
      </c>
      <c r="E390" s="45" t="s">
        <v>22</v>
      </c>
      <c r="F390" s="71" t="s">
        <v>1153</v>
      </c>
      <c r="G390" s="71">
        <v>1</v>
      </c>
      <c r="H390" s="71" t="s">
        <v>1194</v>
      </c>
      <c r="I390" s="71" t="s">
        <v>1123</v>
      </c>
      <c r="J390" s="73">
        <v>0.76041666666666663</v>
      </c>
      <c r="K390" s="73" t="s">
        <v>1155</v>
      </c>
      <c r="L390" s="71" t="str">
        <f>+carga[[#This Row],[dia]]</f>
        <v>Lunes</v>
      </c>
      <c r="M390" s="75">
        <f>+carga[[#This Row],[hora]]</f>
        <v>0.76041666666666663</v>
      </c>
      <c r="N390" s="71"/>
      <c r="O390" s="87"/>
      <c r="P390" s="71"/>
      <c r="Q390" s="71"/>
      <c r="R390" s="71"/>
      <c r="S390" s="71"/>
      <c r="T390" s="71"/>
      <c r="U390" s="71" t="str">
        <f>+MID(carga[[#This Row],[CUIL]],4,8)</f>
        <v>59735941</v>
      </c>
    </row>
    <row r="391" spans="1:21" ht="15" customHeight="1" x14ac:dyDescent="0.3">
      <c r="A391" s="71" t="s">
        <v>435</v>
      </c>
      <c r="B391" s="28" t="str">
        <f>+_xlfn.XLOOKUP(carga[[#This Row],[PACIENTE]],BASE_PACIENTES_2026[PACIENTE],BASE_PACIENTES_2026[CUIL],0,0)</f>
        <v>27 56062259 2</v>
      </c>
      <c r="C391" s="28" t="str">
        <f>+_xlfn.XLOOKUP(carga[[#This Row],[PACIENTE]],BASE_PACIENTES_2026[PACIENTE],BASE_PACIENTES_2026[O. SOCIAL],0,0)</f>
        <v xml:space="preserve">OSPENA </v>
      </c>
      <c r="D391" s="28" t="str">
        <f>+_xlfn.XLOOKUP(carga[[#This Row],[PACIENTE]],BASE_PACIENTES_2026[PACIENTE],BASE_PACIENTES_2026[MÓDULO],0,0)</f>
        <v>REHAB. SIMPLE + CAI</v>
      </c>
      <c r="E391" s="45" t="s">
        <v>22</v>
      </c>
      <c r="F391" s="71" t="s">
        <v>1153</v>
      </c>
      <c r="G391" s="71">
        <v>1</v>
      </c>
      <c r="H391" s="71" t="s">
        <v>1194</v>
      </c>
      <c r="I391" s="71" t="s">
        <v>1118</v>
      </c>
      <c r="J391" s="73">
        <v>0.61458333333333337</v>
      </c>
      <c r="K391" s="73" t="s">
        <v>1155</v>
      </c>
      <c r="L391" s="71" t="str">
        <f>+carga[[#This Row],[dia]]</f>
        <v>Martes</v>
      </c>
      <c r="M391" s="75">
        <f>+carga[[#This Row],[hora]]</f>
        <v>0.61458333333333337</v>
      </c>
      <c r="N391" s="71"/>
      <c r="O391" s="87"/>
      <c r="P391" s="71"/>
      <c r="Q391" s="71"/>
      <c r="R391" s="71"/>
      <c r="S391" s="71"/>
      <c r="T391" s="71"/>
      <c r="U391" s="71" t="str">
        <f>+MID(carga[[#This Row],[CUIL]],4,8)</f>
        <v>56062259</v>
      </c>
    </row>
    <row r="392" spans="1:21" ht="15" customHeight="1" x14ac:dyDescent="0.3">
      <c r="A392" s="71" t="s">
        <v>59</v>
      </c>
      <c r="B392" s="28" t="str">
        <f>+_xlfn.XLOOKUP(carga[[#This Row],[PACIENTE]],BASE_PACIENTES_2026[PACIENTE],BASE_PACIENTES_2026[CUIL],0,0)</f>
        <v>20 56242157 3</v>
      </c>
      <c r="C392" s="28" t="str">
        <f>+_xlfn.XLOOKUP(carga[[#This Row],[PACIENTE]],BASE_PACIENTES_2026[PACIENTE],BASE_PACIENTES_2026[O. SOCIAL],0,0)</f>
        <v>IOSFA</v>
      </c>
      <c r="D392" s="28" t="str">
        <f>+_xlfn.XLOOKUP(carga[[#This Row],[PACIENTE]],BASE_PACIENTES_2026[PACIENTE],BASE_PACIENTES_2026[MÓDULO],0,0)</f>
        <v>REHAB. SIMPLE + CAI</v>
      </c>
      <c r="E392" s="45" t="s">
        <v>22</v>
      </c>
      <c r="F392" s="71" t="s">
        <v>1156</v>
      </c>
      <c r="G392" s="71">
        <v>1</v>
      </c>
      <c r="H392" s="71" t="s">
        <v>1191</v>
      </c>
      <c r="I392" s="71" t="s">
        <v>1123</v>
      </c>
      <c r="J392" s="73">
        <v>0.64583333333333337</v>
      </c>
      <c r="K392" s="73" t="s">
        <v>1202</v>
      </c>
      <c r="L392" s="71" t="str">
        <f>+carga[[#This Row],[dia]]</f>
        <v>Lunes</v>
      </c>
      <c r="M392" s="75">
        <f>+carga[[#This Row],[hora]]</f>
        <v>0.64583333333333337</v>
      </c>
      <c r="N392" s="71"/>
      <c r="O392" s="87"/>
      <c r="P392" s="71"/>
      <c r="Q392" s="71"/>
      <c r="R392" s="71"/>
      <c r="S392" s="71"/>
      <c r="T392" s="71"/>
      <c r="U392" s="71" t="str">
        <f>+MID(carga[[#This Row],[CUIL]],4,8)</f>
        <v>56242157</v>
      </c>
    </row>
    <row r="393" spans="1:21" ht="15" customHeight="1" x14ac:dyDescent="0.3">
      <c r="A393" s="71" t="s">
        <v>303</v>
      </c>
      <c r="B393" s="28" t="str">
        <f>+_xlfn.XLOOKUP(carga[[#This Row],[PACIENTE]],BASE_PACIENTES_2026[PACIENTE],BASE_PACIENTES_2026[CUIL],0,0)</f>
        <v>23 53076004 9</v>
      </c>
      <c r="C393" s="28" t="str">
        <f>+_xlfn.XLOOKUP(carga[[#This Row],[PACIENTE]],BASE_PACIENTES_2026[PACIENTE],BASE_PACIENTES_2026[O. SOCIAL],0,0)</f>
        <v>OSPE</v>
      </c>
      <c r="D393" s="28" t="str">
        <f>+_xlfn.XLOOKUP(carga[[#This Row],[PACIENTE]],BASE_PACIENTES_2026[PACIENTE],BASE_PACIENTES_2026[MÓDULO],0,0)</f>
        <v>REHAB.INTENSIVO</v>
      </c>
      <c r="E393" s="45" t="s">
        <v>22</v>
      </c>
      <c r="F393" s="71" t="s">
        <v>1153</v>
      </c>
      <c r="G393" s="71">
        <v>1</v>
      </c>
      <c r="H393" s="71" t="s">
        <v>1194</v>
      </c>
      <c r="I393" s="71" t="s">
        <v>1118</v>
      </c>
      <c r="J393" s="73">
        <v>0.76041666666666663</v>
      </c>
      <c r="K393" s="73" t="s">
        <v>1155</v>
      </c>
      <c r="L393" s="71" t="str">
        <f>+carga[[#This Row],[dia]]</f>
        <v>Martes</v>
      </c>
      <c r="M393" s="75">
        <f>+carga[[#This Row],[hora]]</f>
        <v>0.76041666666666663</v>
      </c>
      <c r="N393" s="71"/>
      <c r="O393" s="87"/>
      <c r="P393" s="71"/>
      <c r="Q393" s="71"/>
      <c r="R393" s="71"/>
      <c r="S393" s="71"/>
      <c r="T393" s="71"/>
      <c r="U393" s="71" t="str">
        <f>+MID(carga[[#This Row],[CUIL]],4,8)</f>
        <v>53076004</v>
      </c>
    </row>
    <row r="394" spans="1:21" ht="15" customHeight="1" x14ac:dyDescent="0.3">
      <c r="A394" s="71"/>
      <c r="B394" s="28">
        <f>+_xlfn.XLOOKUP(carga[[#This Row],[PACIENTE]],BASE_PACIENTES_2026[PACIENTE],BASE_PACIENTES_2026[CUIL],0,0)</f>
        <v>0</v>
      </c>
      <c r="C394" s="28">
        <f>+_xlfn.XLOOKUP(carga[[#This Row],[PACIENTE]],BASE_PACIENTES_2026[PACIENTE],BASE_PACIENTES_2026[O. SOCIAL],0,0)</f>
        <v>0</v>
      </c>
      <c r="D394" s="66">
        <f>+_xlfn.XLOOKUP(carga[[#This Row],[PACIENTE]],BASE_PACIENTES_2026[PACIENTE],BASE_PACIENTES_2026[MÓDULO],0,0)</f>
        <v>0</v>
      </c>
      <c r="E394" s="66"/>
      <c r="F394" s="71"/>
      <c r="G394" s="71"/>
      <c r="H394" s="71"/>
      <c r="I394" s="71"/>
      <c r="J394" s="73"/>
      <c r="K394" s="73"/>
      <c r="L394" s="71">
        <f>+carga[[#This Row],[dia]]</f>
        <v>0</v>
      </c>
      <c r="M394" s="75">
        <f>+carga[[#This Row],[hora]]</f>
        <v>0</v>
      </c>
      <c r="N394" s="71"/>
      <c r="O394" s="87"/>
      <c r="P394" s="71"/>
      <c r="Q394" s="71"/>
      <c r="R394" s="71"/>
      <c r="S394" s="71"/>
      <c r="T394" s="71"/>
      <c r="U394" s="71" t="str">
        <f>+MID(carga[[#This Row],[CUIL]],4,8)</f>
        <v/>
      </c>
    </row>
    <row r="395" spans="1:21" ht="15" customHeight="1" x14ac:dyDescent="0.3">
      <c r="A395" s="71" t="s">
        <v>544</v>
      </c>
      <c r="B395" s="28" t="str">
        <f>+_xlfn.XLOOKUP(carga[[#This Row],[PACIENTE]],BASE_PACIENTES_2026[PACIENTE],BASE_PACIENTES_2026[CUIL],0,0)</f>
        <v>20 57983887 7</v>
      </c>
      <c r="C395" s="28" t="str">
        <f>+_xlfn.XLOOKUP(carga[[#This Row],[PACIENTE]],BASE_PACIENTES_2026[PACIENTE],BASE_PACIENTES_2026[O. SOCIAL],0,0)</f>
        <v>OSSACRA</v>
      </c>
      <c r="D395" s="28" t="str">
        <f>+_xlfn.XLOOKUP(carga[[#This Row],[PACIENTE]],BASE_PACIENTES_2026[PACIENTE],BASE_PACIENTES_2026[MÓDULO],0,0)</f>
        <v>REHAB.INTENSIVO</v>
      </c>
      <c r="E395" s="45" t="s">
        <v>22</v>
      </c>
      <c r="F395" s="71" t="s">
        <v>1147</v>
      </c>
      <c r="G395" s="71">
        <v>1</v>
      </c>
      <c r="H395" s="71" t="s">
        <v>1178</v>
      </c>
      <c r="I395" s="71" t="s">
        <v>1118</v>
      </c>
      <c r="J395" s="73">
        <v>0.72916666666666663</v>
      </c>
      <c r="K395" s="73" t="s">
        <v>1140</v>
      </c>
      <c r="L395" s="71" t="str">
        <f>+carga[[#This Row],[dia]]</f>
        <v>Martes</v>
      </c>
      <c r="M395" s="75">
        <f>+carga[[#This Row],[hora]]</f>
        <v>0.72916666666666663</v>
      </c>
      <c r="N395" s="71"/>
      <c r="O395" s="87"/>
      <c r="P395" s="71"/>
      <c r="Q395" s="71"/>
      <c r="R395" s="71"/>
      <c r="S395" s="71"/>
      <c r="T395" s="71"/>
      <c r="U395" s="71" t="str">
        <f>+MID(carga[[#This Row],[CUIL]],4,8)</f>
        <v>57983887</v>
      </c>
    </row>
    <row r="396" spans="1:21" ht="15" customHeight="1" x14ac:dyDescent="0.3">
      <c r="A396" s="71" t="s">
        <v>1049</v>
      </c>
      <c r="B396" s="28" t="str">
        <f>+_xlfn.XLOOKUP(carga[[#This Row],[PACIENTE]],BASE_PACIENTES_2026[PACIENTE],BASE_PACIENTES_2026[CUIL],0,0)</f>
        <v>27 94587482 7</v>
      </c>
      <c r="C396" s="28" t="str">
        <f>+_xlfn.XLOOKUP(carga[[#This Row],[PACIENTE]],BASE_PACIENTES_2026[PACIENTE],BASE_PACIENTES_2026[O. SOCIAL],0,0)</f>
        <v>OSPECON</v>
      </c>
      <c r="D396" s="28" t="str">
        <f>+_xlfn.XLOOKUP(carga[[#This Row],[PACIENTE]],BASE_PACIENTES_2026[PACIENTE],BASE_PACIENTES_2026[MÓDULO],0,0)</f>
        <v>REHAB.INTENSIVO</v>
      </c>
      <c r="E396" s="45" t="s">
        <v>22</v>
      </c>
      <c r="F396" s="71" t="s">
        <v>1147</v>
      </c>
      <c r="G396" s="71">
        <v>1</v>
      </c>
      <c r="H396" s="71" t="s">
        <v>1178</v>
      </c>
      <c r="I396" s="71" t="s">
        <v>1133</v>
      </c>
      <c r="J396" s="73">
        <v>0.64583333333333337</v>
      </c>
      <c r="K396" s="73" t="s">
        <v>1140</v>
      </c>
      <c r="L396" s="71" t="str">
        <f>+carga[[#This Row],[dia]]</f>
        <v>Viernes</v>
      </c>
      <c r="M396" s="75">
        <f>+carga[[#This Row],[hora]]</f>
        <v>0.64583333333333337</v>
      </c>
      <c r="N396" s="71"/>
      <c r="O396" s="87"/>
      <c r="P396" s="71"/>
      <c r="Q396" s="71"/>
      <c r="R396" s="71"/>
      <c r="S396" s="71"/>
      <c r="T396" s="71"/>
      <c r="U396" s="71" t="str">
        <f>+MID(carga[[#This Row],[CUIL]],4,8)</f>
        <v>94587482</v>
      </c>
    </row>
    <row r="397" spans="1:21" ht="15" customHeight="1" x14ac:dyDescent="0.3">
      <c r="A397" s="71" t="s">
        <v>667</v>
      </c>
      <c r="B397" s="28" t="str">
        <f>+_xlfn.XLOOKUP(carga[[#This Row],[PACIENTE]],BASE_PACIENTES_2026[PACIENTE],BASE_PACIENTES_2026[CUIL],0,0)</f>
        <v>20 58387397 0</v>
      </c>
      <c r="C397" s="28" t="str">
        <f>+_xlfn.XLOOKUP(carga[[#This Row],[PACIENTE]],BASE_PACIENTES_2026[PACIENTE],BASE_PACIENTES_2026[O. SOCIAL],0,0)</f>
        <v xml:space="preserve">OSPENA </v>
      </c>
      <c r="D397" s="28" t="str">
        <f>+_xlfn.XLOOKUP(carga[[#This Row],[PACIENTE]],BASE_PACIENTES_2026[PACIENTE],BASE_PACIENTES_2026[MÓDULO],0,0)</f>
        <v>REHAB.INTENSIVO + CAI</v>
      </c>
      <c r="E397" s="45" t="s">
        <v>1069</v>
      </c>
      <c r="F397" s="71" t="s">
        <v>1164</v>
      </c>
      <c r="G397" s="71">
        <v>1</v>
      </c>
      <c r="H397" s="71" t="s">
        <v>1207</v>
      </c>
      <c r="I397" s="71" t="s">
        <v>1133</v>
      </c>
      <c r="J397" s="73">
        <v>0.36458333333333331</v>
      </c>
      <c r="K397" s="73" t="s">
        <v>1185</v>
      </c>
      <c r="L397" s="71" t="str">
        <f>+carga[[#This Row],[dia]]</f>
        <v>Viernes</v>
      </c>
      <c r="M397" s="75">
        <f>+carga[[#This Row],[hora]]</f>
        <v>0.36458333333333331</v>
      </c>
      <c r="N397" s="71"/>
      <c r="O397" s="87"/>
      <c r="P397" s="71"/>
      <c r="Q397" s="71"/>
      <c r="R397" s="71"/>
      <c r="S397" s="71"/>
      <c r="T397" s="71"/>
      <c r="U397" s="71" t="str">
        <f>+MID(carga[[#This Row],[CUIL]],4,8)</f>
        <v>58387397</v>
      </c>
    </row>
    <row r="398" spans="1:21" ht="15.75" customHeight="1" x14ac:dyDescent="0.3">
      <c r="A398" s="71" t="s">
        <v>1015</v>
      </c>
      <c r="B398" s="28" t="str">
        <f>+_xlfn.XLOOKUP(carga[[#This Row],[PACIENTE]],BASE_PACIENTES_2026[PACIENTE],BASE_PACIENTES_2026[CUIL],0,0)</f>
        <v>27 59043855 9</v>
      </c>
      <c r="C398" s="28" t="str">
        <f>+_xlfn.XLOOKUP(carga[[#This Row],[PACIENTE]],BASE_PACIENTES_2026[PACIENTE],BASE_PACIENTES_2026[O. SOCIAL],0,0)</f>
        <v>OSSOELSAC</v>
      </c>
      <c r="D398" s="28" t="str">
        <f>+_xlfn.XLOOKUP(carga[[#This Row],[PACIENTE]],BASE_PACIENTES_2026[PACIENTE],BASE_PACIENTES_2026[MÓDULO],0,0)</f>
        <v>REHAB.INTENSIVO + CAI</v>
      </c>
      <c r="E398" s="45" t="s">
        <v>1069</v>
      </c>
      <c r="F398" s="71" t="s">
        <v>1131</v>
      </c>
      <c r="G398" s="71">
        <v>1</v>
      </c>
      <c r="H398" s="71" t="s">
        <v>1132</v>
      </c>
      <c r="I398" s="71" t="s">
        <v>1133</v>
      </c>
      <c r="J398" s="73">
        <v>0.33333333333333331</v>
      </c>
      <c r="K398" s="73" t="s">
        <v>1134</v>
      </c>
      <c r="L398" s="71" t="str">
        <f>+carga[[#This Row],[dia]]</f>
        <v>Viernes</v>
      </c>
      <c r="M398" s="75">
        <f>+carga[[#This Row],[hora]]</f>
        <v>0.33333333333333331</v>
      </c>
      <c r="N398" s="71"/>
      <c r="O398" s="87"/>
      <c r="P398" s="89" t="s">
        <v>1084</v>
      </c>
      <c r="Q398" s="71"/>
      <c r="R398" s="71"/>
      <c r="S398" s="71"/>
      <c r="T398" s="71"/>
      <c r="U398" s="71" t="str">
        <f>+MID(carga[[#This Row],[CUIL]],4,8)</f>
        <v>59043855</v>
      </c>
    </row>
    <row r="399" spans="1:21" ht="15" customHeight="1" x14ac:dyDescent="0.3">
      <c r="A399" s="71" t="s">
        <v>431</v>
      </c>
      <c r="B399" s="28" t="str">
        <f>+_xlfn.XLOOKUP(carga[[#This Row],[PACIENTE]],BASE_PACIENTES_2026[PACIENTE],BASE_PACIENTES_2026[CUIL],0,0)</f>
        <v>20 55841171 7</v>
      </c>
      <c r="C399" s="28" t="str">
        <f>+_xlfn.XLOOKUP(carga[[#This Row],[PACIENTE]],BASE_PACIENTES_2026[PACIENTE],BASE_PACIENTES_2026[O. SOCIAL],0,0)</f>
        <v xml:space="preserve">OSPENA </v>
      </c>
      <c r="D399" s="28" t="str">
        <f>+_xlfn.XLOOKUP(carga[[#This Row],[PACIENTE]],BASE_PACIENTES_2026[PACIENTE],BASE_PACIENTES_2026[MÓDULO],0,0)</f>
        <v>REHAB.INTENSIVO + CAI</v>
      </c>
      <c r="E399" s="45" t="s">
        <v>22</v>
      </c>
      <c r="F399" s="71" t="s">
        <v>1153</v>
      </c>
      <c r="G399" s="71">
        <v>1</v>
      </c>
      <c r="H399" s="71" t="s">
        <v>1194</v>
      </c>
      <c r="I399" s="71" t="s">
        <v>1118</v>
      </c>
      <c r="J399" s="73">
        <v>0.76041666666666663</v>
      </c>
      <c r="K399" s="73" t="s">
        <v>1155</v>
      </c>
      <c r="L399" s="71" t="str">
        <f>+carga[[#This Row],[dia]]</f>
        <v>Martes</v>
      </c>
      <c r="M399" s="75">
        <f>+carga[[#This Row],[hora]]</f>
        <v>0.76041666666666663</v>
      </c>
      <c r="N399" s="71"/>
      <c r="O399" s="87"/>
      <c r="P399" s="71"/>
      <c r="Q399" s="71"/>
      <c r="R399" s="71"/>
      <c r="S399" s="71"/>
      <c r="T399" s="71"/>
      <c r="U399" s="71" t="str">
        <f>+MID(carga[[#This Row],[CUIL]],4,8)</f>
        <v>55841171</v>
      </c>
    </row>
    <row r="400" spans="1:21" ht="15" customHeight="1" x14ac:dyDescent="0.3">
      <c r="A400" s="71" t="s">
        <v>773</v>
      </c>
      <c r="B400" s="28" t="str">
        <f>+_xlfn.XLOOKUP(carga[[#This Row],[PACIENTE]],BASE_PACIENTES_2026[PACIENTE],BASE_PACIENTES_2026[CUIL],0,0)</f>
        <v>20 54018629 5</v>
      </c>
      <c r="C400" s="28" t="str">
        <f>+_xlfn.XLOOKUP(carga[[#This Row],[PACIENTE]],BASE_PACIENTES_2026[PACIENTE],BASE_PACIENTES_2026[O. SOCIAL],0,0)</f>
        <v xml:space="preserve">OSPEJ </v>
      </c>
      <c r="D400" s="28" t="str">
        <f>+_xlfn.XLOOKUP(carga[[#This Row],[PACIENTE]],BASE_PACIENTES_2026[PACIENTE],BASE_PACIENTES_2026[MÓDULO],0,0)</f>
        <v>REHAB.INTENSIVO + CAI</v>
      </c>
      <c r="E400" s="45" t="s">
        <v>22</v>
      </c>
      <c r="F400" s="71" t="s">
        <v>1153</v>
      </c>
      <c r="G400" s="71">
        <v>1</v>
      </c>
      <c r="H400" s="71" t="s">
        <v>1194</v>
      </c>
      <c r="I400" s="71" t="s">
        <v>1118</v>
      </c>
      <c r="J400" s="73">
        <v>0.76041666666666663</v>
      </c>
      <c r="K400" s="73" t="s">
        <v>1155</v>
      </c>
      <c r="L400" s="71" t="str">
        <f>+carga[[#This Row],[dia]]</f>
        <v>Martes</v>
      </c>
      <c r="M400" s="75">
        <f>+carga[[#This Row],[hora]]</f>
        <v>0.76041666666666663</v>
      </c>
      <c r="N400" s="71"/>
      <c r="O400" s="87"/>
      <c r="P400" s="71"/>
      <c r="Q400" s="71"/>
      <c r="R400" s="71"/>
      <c r="S400" s="71"/>
      <c r="T400" s="71"/>
      <c r="U400" s="71" t="str">
        <f>+MID(carga[[#This Row],[CUIL]],4,8)</f>
        <v>54018629</v>
      </c>
    </row>
    <row r="401" spans="1:21" ht="15" customHeight="1" x14ac:dyDescent="0.3">
      <c r="A401" s="71" t="s">
        <v>874</v>
      </c>
      <c r="B401" s="28" t="str">
        <f>+_xlfn.XLOOKUP(carga[[#This Row],[PACIENTE]],BASE_PACIENTES_2026[PACIENTE],BASE_PACIENTES_2026[CUIL],0,0)</f>
        <v>20 57528226 2</v>
      </c>
      <c r="C401" s="28" t="str">
        <f>+_xlfn.XLOOKUP(carga[[#This Row],[PACIENTE]],BASE_PACIENTES_2026[PACIENTE],BASE_PACIENTES_2026[O. SOCIAL],0,0)</f>
        <v>GEA PREPAGA</v>
      </c>
      <c r="D401" s="66" t="str">
        <f>+_xlfn.XLOOKUP(carga[[#This Row],[PACIENTE]],BASE_PACIENTES_2026[PACIENTE],BASE_PACIENTES_2026[MÓDULO],0,0)</f>
        <v>REHAB.INTENSIVO + CAI</v>
      </c>
      <c r="E401" s="66" t="s">
        <v>22</v>
      </c>
      <c r="F401" s="71" t="s">
        <v>1153</v>
      </c>
      <c r="G401" s="71">
        <v>1</v>
      </c>
      <c r="H401" s="71" t="s">
        <v>1194</v>
      </c>
      <c r="I401" s="71" t="s">
        <v>1118</v>
      </c>
      <c r="J401" s="73">
        <v>0.79166666666666663</v>
      </c>
      <c r="K401" s="73" t="s">
        <v>1155</v>
      </c>
      <c r="L401" s="71" t="str">
        <f>+carga[[#This Row],[dia]]</f>
        <v>Martes</v>
      </c>
      <c r="M401" s="75">
        <f>+carga[[#This Row],[hora]]</f>
        <v>0.79166666666666663</v>
      </c>
      <c r="N401" s="71"/>
      <c r="O401" s="87"/>
      <c r="P401" s="71"/>
      <c r="Q401" s="71"/>
      <c r="R401" s="71"/>
      <c r="S401" s="71"/>
      <c r="T401" s="71"/>
      <c r="U401" s="71" t="str">
        <f>+MID(carga[[#This Row],[CUIL]],4,8)</f>
        <v>57528226</v>
      </c>
    </row>
    <row r="402" spans="1:21" ht="15" customHeight="1" x14ac:dyDescent="0.3">
      <c r="A402" s="71" t="s">
        <v>674</v>
      </c>
      <c r="B402" s="28" t="str">
        <f>+_xlfn.XLOOKUP(carga[[#This Row],[PACIENTE]],BASE_PACIENTES_2026[PACIENTE],BASE_PACIENTES_2026[CUIL],0,0)</f>
        <v>27 56063004 8</v>
      </c>
      <c r="C402" s="28" t="str">
        <f>+_xlfn.XLOOKUP(carga[[#This Row],[PACIENTE]],BASE_PACIENTES_2026[PACIENTE],BASE_PACIENTES_2026[O. SOCIAL],0,0)</f>
        <v xml:space="preserve">OSTACC </v>
      </c>
      <c r="D402" s="28" t="str">
        <f>+_xlfn.XLOOKUP(carga[[#This Row],[PACIENTE]],BASE_PACIENTES_2026[PACIENTE],BASE_PACIENTES_2026[MÓDULO],0,0)</f>
        <v>REHAB.INTENSIVO + CAI</v>
      </c>
      <c r="E402" s="45" t="s">
        <v>22</v>
      </c>
      <c r="F402" s="71" t="s">
        <v>1164</v>
      </c>
      <c r="G402" s="71">
        <v>1</v>
      </c>
      <c r="H402" s="71" t="s">
        <v>1184</v>
      </c>
      <c r="I402" s="71" t="s">
        <v>1141</v>
      </c>
      <c r="J402" s="73">
        <v>0.61458333333333337</v>
      </c>
      <c r="K402" s="73" t="s">
        <v>1185</v>
      </c>
      <c r="L402" s="71" t="str">
        <f>+carga[[#This Row],[dia]]</f>
        <v>Miercoles</v>
      </c>
      <c r="M402" s="75">
        <f>+carga[[#This Row],[hora]]</f>
        <v>0.61458333333333337</v>
      </c>
      <c r="N402" s="71"/>
      <c r="O402" s="87"/>
      <c r="P402" s="71"/>
      <c r="Q402" s="71"/>
      <c r="R402" s="71"/>
      <c r="S402" s="71"/>
      <c r="T402" s="71"/>
      <c r="U402" s="71" t="str">
        <f>+MID(carga[[#This Row],[CUIL]],4,8)</f>
        <v>56063004</v>
      </c>
    </row>
    <row r="403" spans="1:21" ht="15" customHeight="1" x14ac:dyDescent="0.3">
      <c r="A403" s="71" t="s">
        <v>249</v>
      </c>
      <c r="B403" s="28" t="str">
        <f>+_xlfn.XLOOKUP(carga[[#This Row],[PACIENTE]],BASE_PACIENTES_2026[PACIENTE],BASE_PACIENTES_2026[CUIL],0,0)</f>
        <v>20 53845907 1</v>
      </c>
      <c r="C403" s="28" t="str">
        <f>+_xlfn.XLOOKUP(carga[[#This Row],[PACIENTE]],BASE_PACIENTES_2026[PACIENTE],BASE_PACIENTES_2026[O. SOCIAL],0,0)</f>
        <v>OSPRERA</v>
      </c>
      <c r="D403" s="28" t="str">
        <f>+_xlfn.XLOOKUP(carga[[#This Row],[PACIENTE]],BASE_PACIENTES_2026[PACIENTE],BASE_PACIENTES_2026[MÓDULO],0,0)</f>
        <v>REHAB.INTENSIVO</v>
      </c>
      <c r="E403" s="45" t="s">
        <v>22</v>
      </c>
      <c r="F403" s="71" t="s">
        <v>1153</v>
      </c>
      <c r="G403" s="71">
        <v>1</v>
      </c>
      <c r="H403" s="71" t="s">
        <v>1162</v>
      </c>
      <c r="I403" s="71" t="s">
        <v>1141</v>
      </c>
      <c r="J403" s="73">
        <v>0.76041666666666663</v>
      </c>
      <c r="K403" s="73" t="s">
        <v>1155</v>
      </c>
      <c r="L403" s="71" t="str">
        <f>+carga[[#This Row],[dia]]</f>
        <v>Miercoles</v>
      </c>
      <c r="M403" s="75">
        <f>+carga[[#This Row],[hora]]</f>
        <v>0.76041666666666663</v>
      </c>
      <c r="N403" s="71"/>
      <c r="O403" s="87"/>
      <c r="P403" s="71"/>
      <c r="Q403" s="71"/>
      <c r="R403" s="71"/>
      <c r="S403" s="71"/>
      <c r="T403" s="71"/>
      <c r="U403" s="71" t="str">
        <f>+MID(carga[[#This Row],[CUIL]],4,8)</f>
        <v>53845907</v>
      </c>
    </row>
    <row r="404" spans="1:21" ht="15" customHeight="1" x14ac:dyDescent="0.3">
      <c r="A404" s="71" t="s">
        <v>599</v>
      </c>
      <c r="B404" s="28" t="str">
        <f>+_xlfn.XLOOKUP(carga[[#This Row],[PACIENTE]],BASE_PACIENTES_2026[PACIENTE],BASE_PACIENTES_2026[CUIL],0,0)</f>
        <v>27 48457985 2</v>
      </c>
      <c r="C404" s="28" t="str">
        <f>+_xlfn.XLOOKUP(carga[[#This Row],[PACIENTE]],BASE_PACIENTES_2026[PACIENTE],BASE_PACIENTES_2026[O. SOCIAL],0,0)</f>
        <v xml:space="preserve">OSPEJ </v>
      </c>
      <c r="D404" s="66" t="str">
        <f>+_xlfn.XLOOKUP(carga[[#This Row],[PACIENTE]],BASE_PACIENTES_2026[PACIENTE],BASE_PACIENTES_2026[MÓDULO],0,0)</f>
        <v>REHAB.INTENSIVO</v>
      </c>
      <c r="E404" s="66" t="s">
        <v>22</v>
      </c>
      <c r="F404" s="71" t="s">
        <v>1153</v>
      </c>
      <c r="G404" s="71">
        <v>1</v>
      </c>
      <c r="H404" s="71" t="s">
        <v>1189</v>
      </c>
      <c r="I404" s="71" t="s">
        <v>1141</v>
      </c>
      <c r="J404" s="73">
        <v>0.67708333333333337</v>
      </c>
      <c r="K404" s="73" t="s">
        <v>1155</v>
      </c>
      <c r="L404" s="71"/>
      <c r="M404" s="75"/>
      <c r="N404" s="71"/>
      <c r="O404" s="87"/>
      <c r="P404" s="71"/>
      <c r="Q404" s="71"/>
      <c r="R404" s="71"/>
      <c r="S404" s="71"/>
      <c r="T404" s="71"/>
      <c r="U404" s="71" t="str">
        <f>+MID(carga[[#This Row],[CUIL]],4,8)</f>
        <v>48457985</v>
      </c>
    </row>
    <row r="405" spans="1:21" ht="15" customHeight="1" x14ac:dyDescent="0.3">
      <c r="A405" s="71" t="s">
        <v>562</v>
      </c>
      <c r="B405" s="28" t="str">
        <f>+_xlfn.XLOOKUP(carga[[#This Row],[PACIENTE]],BASE_PACIENTES_2026[PACIENTE],BASE_PACIENTES_2026[CUIL],0,0)</f>
        <v>20 54014687 0</v>
      </c>
      <c r="C405" s="28" t="str">
        <f>+_xlfn.XLOOKUP(carga[[#This Row],[PACIENTE]],BASE_PACIENTES_2026[PACIENTE],BASE_PACIENTES_2026[O. SOCIAL],0,0)</f>
        <v xml:space="preserve">OSTACC </v>
      </c>
      <c r="D405" s="66" t="str">
        <f>+_xlfn.XLOOKUP(carga[[#This Row],[PACIENTE]],BASE_PACIENTES_2026[PACIENTE],BASE_PACIENTES_2026[MÓDULO],0,0)</f>
        <v>REHAB.INTENSIVO + CAI</v>
      </c>
      <c r="E405" s="66" t="s">
        <v>22</v>
      </c>
      <c r="F405" s="71" t="s">
        <v>1153</v>
      </c>
      <c r="G405" s="71">
        <v>1</v>
      </c>
      <c r="H405" s="71" t="s">
        <v>1154</v>
      </c>
      <c r="I405" s="71" t="s">
        <v>1143</v>
      </c>
      <c r="J405" s="73">
        <v>0.67708333333333337</v>
      </c>
      <c r="K405" s="73" t="s">
        <v>1155</v>
      </c>
      <c r="L405" s="71" t="str">
        <f>+carga[[#This Row],[dia]]</f>
        <v>Jueves</v>
      </c>
      <c r="M405" s="75">
        <f>+carga[[#This Row],[hora]]</f>
        <v>0.67708333333333337</v>
      </c>
      <c r="N405" s="71"/>
      <c r="O405" s="87"/>
      <c r="P405" s="71"/>
      <c r="Q405" s="71"/>
      <c r="R405" s="71"/>
      <c r="S405" s="71"/>
      <c r="T405" s="71"/>
      <c r="U405" s="71" t="str">
        <f>+MID(carga[[#This Row],[CUIL]],4,8)</f>
        <v>54014687</v>
      </c>
    </row>
    <row r="406" spans="1:21" ht="15" customHeight="1" x14ac:dyDescent="0.3">
      <c r="A406" s="71" t="s">
        <v>608</v>
      </c>
      <c r="B406" s="28" t="str">
        <f>+_xlfn.XLOOKUP(carga[[#This Row],[PACIENTE]],BASE_PACIENTES_2026[PACIENTE],BASE_PACIENTES_2026[CUIL],0,0)</f>
        <v>23 52232880 4</v>
      </c>
      <c r="C406" s="28" t="str">
        <f>+_xlfn.XLOOKUP(carga[[#This Row],[PACIENTE]],BASE_PACIENTES_2026[PACIENTE],BASE_PACIENTES_2026[O. SOCIAL],0,0)</f>
        <v xml:space="preserve">OSPEJ </v>
      </c>
      <c r="D406" s="66" t="str">
        <f>+_xlfn.XLOOKUP(carga[[#This Row],[PACIENTE]],BASE_PACIENTES_2026[PACIENTE],BASE_PACIENTES_2026[MÓDULO],0,0)</f>
        <v>REHAB.INTENSIVO + CAI</v>
      </c>
      <c r="E406" s="66" t="s">
        <v>22</v>
      </c>
      <c r="F406" s="71" t="s">
        <v>1153</v>
      </c>
      <c r="G406" s="71">
        <v>1</v>
      </c>
      <c r="H406" s="71" t="s">
        <v>1189</v>
      </c>
      <c r="I406" s="71" t="s">
        <v>1141</v>
      </c>
      <c r="J406" s="73">
        <v>0.76041666666666663</v>
      </c>
      <c r="K406" s="73" t="s">
        <v>1155</v>
      </c>
      <c r="L406" s="71" t="str">
        <f>+carga[[#This Row],[dia]]</f>
        <v>Miercoles</v>
      </c>
      <c r="M406" s="75">
        <f>+carga[[#This Row],[hora]]</f>
        <v>0.76041666666666663</v>
      </c>
      <c r="N406" s="71"/>
      <c r="O406" s="87"/>
      <c r="P406" s="71"/>
      <c r="Q406" s="71"/>
      <c r="R406" s="71"/>
      <c r="S406" s="71"/>
      <c r="T406" s="71"/>
      <c r="U406" s="71" t="str">
        <f>+MID(carga[[#This Row],[CUIL]],4,8)</f>
        <v>52232880</v>
      </c>
    </row>
    <row r="407" spans="1:21" ht="15" customHeight="1" x14ac:dyDescent="0.3">
      <c r="A407" s="71" t="s">
        <v>559</v>
      </c>
      <c r="B407" s="28" t="str">
        <f>+_xlfn.XLOOKUP(carga[[#This Row],[PACIENTE]],BASE_PACIENTES_2026[PACIENTE],BASE_PACIENTES_2026[CUIL],0,0)</f>
        <v>20 53075626 3</v>
      </c>
      <c r="C407" s="28" t="str">
        <f>+_xlfn.XLOOKUP(carga[[#This Row],[PACIENTE]],BASE_PACIENTES_2026[PACIENTE],BASE_PACIENTES_2026[O. SOCIAL],0,0)</f>
        <v xml:space="preserve">OSTACC </v>
      </c>
      <c r="D407" s="66" t="str">
        <f>+_xlfn.XLOOKUP(carga[[#This Row],[PACIENTE]],BASE_PACIENTES_2026[PACIENTE],BASE_PACIENTES_2026[MÓDULO],0,0)</f>
        <v>REHAB. SIMPLE + CAI</v>
      </c>
      <c r="E407" s="66" t="s">
        <v>22</v>
      </c>
      <c r="F407" s="71" t="s">
        <v>1153</v>
      </c>
      <c r="G407" s="71">
        <v>1</v>
      </c>
      <c r="H407" s="71" t="s">
        <v>1189</v>
      </c>
      <c r="I407" s="71" t="s">
        <v>1141</v>
      </c>
      <c r="J407" s="73">
        <v>0.76041666666666663</v>
      </c>
      <c r="K407" s="73" t="s">
        <v>1155</v>
      </c>
      <c r="L407" s="71" t="str">
        <f>+carga[[#This Row],[dia]]</f>
        <v>Miercoles</v>
      </c>
      <c r="M407" s="75">
        <f>+carga[[#This Row],[hora]]</f>
        <v>0.76041666666666663</v>
      </c>
      <c r="N407" s="71"/>
      <c r="O407" s="87"/>
      <c r="P407" s="71"/>
      <c r="Q407" s="71"/>
      <c r="R407" s="71"/>
      <c r="S407" s="71"/>
      <c r="T407" s="71"/>
      <c r="U407" s="71" t="str">
        <f>+MID(carga[[#This Row],[CUIL]],4,8)</f>
        <v>53075626</v>
      </c>
    </row>
    <row r="408" spans="1:21" ht="15" customHeight="1" x14ac:dyDescent="0.3">
      <c r="A408" s="71" t="s">
        <v>128</v>
      </c>
      <c r="B408" s="28" t="str">
        <f>+_xlfn.XLOOKUP(carga[[#This Row],[PACIENTE]],BASE_PACIENTES_2026[PACIENTE],BASE_PACIENTES_2026[CUIL],0,0)</f>
        <v>20 50594826 3</v>
      </c>
      <c r="C408" s="28" t="str">
        <f>+_xlfn.XLOOKUP(carga[[#This Row],[PACIENTE]],BASE_PACIENTES_2026[PACIENTE],BASE_PACIENTES_2026[O. SOCIAL],0,0)</f>
        <v>OSUTHGRA</v>
      </c>
      <c r="D408" s="28" t="str">
        <f>+_xlfn.XLOOKUP(carga[[#This Row],[PACIENTE]],BASE_PACIENTES_2026[PACIENTE],BASE_PACIENTES_2026[MÓDULO],0,0)</f>
        <v>REHAB.INTENSIVO</v>
      </c>
      <c r="E408" s="45" t="s">
        <v>22</v>
      </c>
      <c r="F408" s="71" t="s">
        <v>1153</v>
      </c>
      <c r="G408" s="71">
        <v>1</v>
      </c>
      <c r="H408" s="71" t="s">
        <v>1162</v>
      </c>
      <c r="I408" s="71" t="s">
        <v>1141</v>
      </c>
      <c r="J408" s="73">
        <v>0.79166666666666663</v>
      </c>
      <c r="K408" s="73" t="s">
        <v>1155</v>
      </c>
      <c r="L408" s="71" t="str">
        <f>+carga[[#This Row],[dia]]</f>
        <v>Miercoles</v>
      </c>
      <c r="M408" s="75">
        <f>+carga[[#This Row],[hora]]</f>
        <v>0.79166666666666663</v>
      </c>
      <c r="N408" s="71"/>
      <c r="O408" s="87" t="s">
        <v>1084</v>
      </c>
      <c r="P408" s="71"/>
      <c r="Q408" s="71"/>
      <c r="R408" s="71"/>
      <c r="S408" s="71"/>
      <c r="T408" s="71"/>
      <c r="U408" s="71" t="str">
        <f>+MID(carga[[#This Row],[CUIL]],4,8)</f>
        <v>50594826</v>
      </c>
    </row>
    <row r="409" spans="1:21" ht="15" customHeight="1" x14ac:dyDescent="0.3">
      <c r="A409" s="71" t="s">
        <v>1010</v>
      </c>
      <c r="B409" s="28" t="str">
        <f>+_xlfn.XLOOKUP(carga[[#This Row],[PACIENTE]],BASE_PACIENTES_2026[PACIENTE],BASE_PACIENTES_2026[CUIL],0,0)</f>
        <v>20 55077502 7</v>
      </c>
      <c r="C409" s="28" t="str">
        <f>+_xlfn.XLOOKUP(carga[[#This Row],[PACIENTE]],BASE_PACIENTES_2026[PACIENTE],BASE_PACIENTES_2026[O. SOCIAL],0,0)</f>
        <v>OSPECON</v>
      </c>
      <c r="D409" s="28" t="str">
        <f>+_xlfn.XLOOKUP(carga[[#This Row],[PACIENTE]],BASE_PACIENTES_2026[PACIENTE],BASE_PACIENTES_2026[MÓDULO],0,0)</f>
        <v>REHAB.INTENSIVO + CAI</v>
      </c>
      <c r="E409" s="45" t="s">
        <v>1069</v>
      </c>
      <c r="F409" s="71" t="s">
        <v>1156</v>
      </c>
      <c r="G409" s="71">
        <v>1</v>
      </c>
      <c r="H409" s="71" t="s">
        <v>1157</v>
      </c>
      <c r="I409" s="71" t="s">
        <v>1118</v>
      </c>
      <c r="J409" s="73">
        <v>0.39583333333333331</v>
      </c>
      <c r="K409" s="73" t="s">
        <v>1158</v>
      </c>
      <c r="L409" s="71" t="str">
        <f>+carga[[#This Row],[dia]]</f>
        <v>Martes</v>
      </c>
      <c r="M409" s="75">
        <f>+carga[[#This Row],[hora]]</f>
        <v>0.39583333333333331</v>
      </c>
      <c r="N409" s="71"/>
      <c r="O409" s="87"/>
      <c r="P409" s="71"/>
      <c r="Q409" s="71"/>
      <c r="R409" s="71"/>
      <c r="S409" s="71"/>
      <c r="T409" s="71"/>
      <c r="U409" s="71" t="str">
        <f>+MID(carga[[#This Row],[CUIL]],4,8)</f>
        <v>55077502</v>
      </c>
    </row>
    <row r="410" spans="1:21" ht="15" customHeight="1" x14ac:dyDescent="0.3">
      <c r="A410" s="71" t="s">
        <v>767</v>
      </c>
      <c r="B410" s="28" t="str">
        <f>+_xlfn.XLOOKUP(carga[[#This Row],[PACIENTE]],BASE_PACIENTES_2026[PACIENTE],BASE_PACIENTES_2026[CUIL],0,0)</f>
        <v>20 52469665 8</v>
      </c>
      <c r="C410" s="28" t="str">
        <f>+_xlfn.XLOOKUP(carga[[#This Row],[PACIENTE]],BASE_PACIENTES_2026[PACIENTE],BASE_PACIENTES_2026[O. SOCIAL],0,0)</f>
        <v xml:space="preserve">OSPEJ </v>
      </c>
      <c r="D410" s="28" t="str">
        <f>+_xlfn.XLOOKUP(carga[[#This Row],[PACIENTE]],BASE_PACIENTES_2026[PACIENTE],BASE_PACIENTES_2026[MÓDULO],0,0)</f>
        <v>REHAB.INTENSIVO + CAI</v>
      </c>
      <c r="E410" s="45" t="s">
        <v>11</v>
      </c>
      <c r="F410" s="71" t="s">
        <v>1153</v>
      </c>
      <c r="G410" s="71">
        <v>1</v>
      </c>
      <c r="H410" s="71" t="s">
        <v>1154</v>
      </c>
      <c r="I410" s="71" t="s">
        <v>1118</v>
      </c>
      <c r="J410" s="73">
        <v>0.36458333333333331</v>
      </c>
      <c r="K410" s="73" t="s">
        <v>1155</v>
      </c>
      <c r="L410" s="71" t="str">
        <f>+carga[[#This Row],[dia]]</f>
        <v>Martes</v>
      </c>
      <c r="M410" s="75">
        <f>+carga[[#This Row],[hora]]</f>
        <v>0.36458333333333331</v>
      </c>
      <c r="N410" s="71"/>
      <c r="O410" s="87"/>
      <c r="P410" s="71"/>
      <c r="Q410" s="71"/>
      <c r="R410" s="71"/>
      <c r="S410" s="71"/>
      <c r="T410" s="71"/>
      <c r="U410" s="71" t="str">
        <f>+MID(carga[[#This Row],[CUIL]],4,8)</f>
        <v>52469665</v>
      </c>
    </row>
    <row r="411" spans="1:21" ht="15" customHeight="1" x14ac:dyDescent="0.3">
      <c r="A411" s="71" t="s">
        <v>731</v>
      </c>
      <c r="B411" s="28" t="str">
        <f>+_xlfn.XLOOKUP(carga[[#This Row],[PACIENTE]],BASE_PACIENTES_2026[PACIENTE],BASE_PACIENTES_2026[CUIL],0,0)</f>
        <v>23 55005737 9</v>
      </c>
      <c r="C411" s="28" t="str">
        <f>+_xlfn.XLOOKUP(carga[[#This Row],[PACIENTE]],BASE_PACIENTES_2026[PACIENTE],BASE_PACIENTES_2026[O. SOCIAL],0,0)</f>
        <v xml:space="preserve">OSPEJ </v>
      </c>
      <c r="D411" s="28" t="str">
        <f>+_xlfn.XLOOKUP(carga[[#This Row],[PACIENTE]],BASE_PACIENTES_2026[PACIENTE],BASE_PACIENTES_2026[MÓDULO],0,0)</f>
        <v>REHAB.INTENSIVO</v>
      </c>
      <c r="E411" s="45" t="s">
        <v>11</v>
      </c>
      <c r="F411" s="71" t="s">
        <v>1153</v>
      </c>
      <c r="G411" s="71">
        <v>1</v>
      </c>
      <c r="H411" s="71" t="s">
        <v>1154</v>
      </c>
      <c r="I411" s="71" t="s">
        <v>1118</v>
      </c>
      <c r="J411" s="73">
        <v>0.36458333333333331</v>
      </c>
      <c r="K411" s="73" t="s">
        <v>1155</v>
      </c>
      <c r="L411" s="71" t="str">
        <f>+carga[[#This Row],[dia]]</f>
        <v>Martes</v>
      </c>
      <c r="M411" s="75">
        <f>+carga[[#This Row],[hora]]</f>
        <v>0.36458333333333331</v>
      </c>
      <c r="N411" s="71"/>
      <c r="O411" s="87"/>
      <c r="P411" s="71"/>
      <c r="Q411" s="71"/>
      <c r="R411" s="71"/>
      <c r="S411" s="71"/>
      <c r="T411" s="71"/>
      <c r="U411" s="71" t="str">
        <f>+MID(carga[[#This Row],[CUIL]],4,8)</f>
        <v>55005737</v>
      </c>
    </row>
    <row r="412" spans="1:21" ht="15" customHeight="1" x14ac:dyDescent="0.3">
      <c r="A412" s="71" t="s">
        <v>268</v>
      </c>
      <c r="B412" s="28" t="str">
        <f>+_xlfn.XLOOKUP(carga[[#This Row],[PACIENTE]],BASE_PACIENTES_2026[PACIENTE],BASE_PACIENTES_2026[CUIL],0,0)</f>
        <v>20 52232022 7</v>
      </c>
      <c r="C412" s="28" t="str">
        <f>+_xlfn.XLOOKUP(carga[[#This Row],[PACIENTE]],BASE_PACIENTES_2026[PACIENTE],BASE_PACIENTES_2026[O. SOCIAL],0,0)</f>
        <v>OSECAC</v>
      </c>
      <c r="D412" s="28" t="str">
        <f>+_xlfn.XLOOKUP(carga[[#This Row],[PACIENTE]],BASE_PACIENTES_2026[PACIENTE],BASE_PACIENTES_2026[MÓDULO],0,0)</f>
        <v>REHAB.INTENSIVO</v>
      </c>
      <c r="E412" s="45" t="s">
        <v>11</v>
      </c>
      <c r="F412" s="71" t="s">
        <v>1153</v>
      </c>
      <c r="G412" s="71">
        <v>1</v>
      </c>
      <c r="H412" s="71" t="s">
        <v>1154</v>
      </c>
      <c r="I412" s="71" t="s">
        <v>1118</v>
      </c>
      <c r="J412" s="73">
        <v>0.39583333333333331</v>
      </c>
      <c r="K412" s="73" t="s">
        <v>1155</v>
      </c>
      <c r="L412" s="71" t="str">
        <f>+carga[[#This Row],[dia]]</f>
        <v>Martes</v>
      </c>
      <c r="M412" s="75">
        <f>+carga[[#This Row],[hora]]</f>
        <v>0.39583333333333331</v>
      </c>
      <c r="N412" s="71"/>
      <c r="O412" s="87"/>
      <c r="P412" s="71"/>
      <c r="Q412" s="71"/>
      <c r="R412" s="71"/>
      <c r="S412" s="71"/>
      <c r="T412" s="71"/>
      <c r="U412" s="71" t="str">
        <f>+MID(carga[[#This Row],[CUIL]],4,8)</f>
        <v>52232022</v>
      </c>
    </row>
    <row r="413" spans="1:21" ht="15" customHeight="1" x14ac:dyDescent="0.3">
      <c r="A413" s="71" t="s">
        <v>722</v>
      </c>
      <c r="B413" s="28" t="str">
        <f>+_xlfn.XLOOKUP(carga[[#This Row],[PACIENTE]],BASE_PACIENTES_2026[PACIENTE],BASE_PACIENTES_2026[CUIL],0,0)</f>
        <v>27 51198079 3</v>
      </c>
      <c r="C413" s="28" t="str">
        <f>+_xlfn.XLOOKUP(carga[[#This Row],[PACIENTE]],BASE_PACIENTES_2026[PACIENTE],BASE_PACIENTES_2026[O. SOCIAL],0,0)</f>
        <v xml:space="preserve">OSTACC </v>
      </c>
      <c r="D413" s="28" t="str">
        <f>+_xlfn.XLOOKUP(carga[[#This Row],[PACIENTE]],BASE_PACIENTES_2026[PACIENTE],BASE_PACIENTES_2026[MÓDULO],0,0)</f>
        <v>REHAB.SIMPLE</v>
      </c>
      <c r="E413" s="45" t="s">
        <v>11</v>
      </c>
      <c r="F413" s="71" t="s">
        <v>1153</v>
      </c>
      <c r="G413" s="71">
        <v>1</v>
      </c>
      <c r="H413" s="71" t="s">
        <v>1154</v>
      </c>
      <c r="I413" s="71" t="s">
        <v>1118</v>
      </c>
      <c r="J413" s="73">
        <v>0.39583333333333331</v>
      </c>
      <c r="K413" s="73" t="s">
        <v>1155</v>
      </c>
      <c r="L413" s="71" t="str">
        <f>+carga[[#This Row],[dia]]</f>
        <v>Martes</v>
      </c>
      <c r="M413" s="75">
        <f>+carga[[#This Row],[hora]]</f>
        <v>0.39583333333333331</v>
      </c>
      <c r="N413" s="71"/>
      <c r="O413" s="87"/>
      <c r="P413" s="71"/>
      <c r="Q413" s="71"/>
      <c r="R413" s="71"/>
      <c r="S413" s="71"/>
      <c r="T413" s="71"/>
      <c r="U413" s="71" t="str">
        <f>+MID(carga[[#This Row],[CUIL]],4,8)</f>
        <v>51198079</v>
      </c>
    </row>
    <row r="414" spans="1:21" ht="15" customHeight="1" x14ac:dyDescent="0.3">
      <c r="A414" s="71" t="s">
        <v>596</v>
      </c>
      <c r="B414" s="28" t="str">
        <f>+_xlfn.XLOOKUP(carga[[#This Row],[PACIENTE]],BASE_PACIENTES_2026[PACIENTE],BASE_PACIENTES_2026[CUIL],0,0)</f>
        <v>20 52053294 4</v>
      </c>
      <c r="C414" s="28" t="str">
        <f>+_xlfn.XLOOKUP(carga[[#This Row],[PACIENTE]],BASE_PACIENTES_2026[PACIENTE],BASE_PACIENTES_2026[O. SOCIAL],0,0)</f>
        <v xml:space="preserve">OSPEJ </v>
      </c>
      <c r="D414" s="66" t="str">
        <f>+_xlfn.XLOOKUP(carga[[#This Row],[PACIENTE]],BASE_PACIENTES_2026[PACIENTE],BASE_PACIENTES_2026[MÓDULO],0,0)</f>
        <v>REHAB.INTENSIVO + CAI</v>
      </c>
      <c r="E414" s="66" t="s">
        <v>11</v>
      </c>
      <c r="F414" s="71" t="s">
        <v>1153</v>
      </c>
      <c r="G414" s="71">
        <v>1</v>
      </c>
      <c r="H414" s="71" t="s">
        <v>1154</v>
      </c>
      <c r="I414" s="71" t="s">
        <v>1118</v>
      </c>
      <c r="J414" s="73">
        <v>0.39583333333333331</v>
      </c>
      <c r="K414" s="73" t="s">
        <v>1155</v>
      </c>
      <c r="L414" s="71" t="str">
        <f>+carga[[#This Row],[dia]]</f>
        <v>Martes</v>
      </c>
      <c r="M414" s="75">
        <f>+carga[[#This Row],[hora]]</f>
        <v>0.39583333333333331</v>
      </c>
      <c r="N414" s="71"/>
      <c r="O414" s="87"/>
      <c r="P414" s="71"/>
      <c r="Q414" s="71"/>
      <c r="R414" s="71"/>
      <c r="S414" s="71"/>
      <c r="T414" s="71"/>
      <c r="U414" s="71" t="str">
        <f>+MID(carga[[#This Row],[CUIL]],4,8)</f>
        <v>52053294</v>
      </c>
    </row>
    <row r="415" spans="1:21" ht="15" customHeight="1" x14ac:dyDescent="0.3">
      <c r="A415" s="71" t="s">
        <v>1072</v>
      </c>
      <c r="B415" s="28" t="str">
        <f>+_xlfn.XLOOKUP(carga[[#This Row],[PACIENTE]],BASE_PACIENTES_2026[PACIENTE],BASE_PACIENTES_2026[CUIL],0,0)</f>
        <v>27 56246600 8</v>
      </c>
      <c r="C415" s="28" t="str">
        <f>+_xlfn.XLOOKUP(carga[[#This Row],[PACIENTE]],BASE_PACIENTES_2026[PACIENTE],BASE_PACIENTES_2026[O. SOCIAL],0,0)</f>
        <v xml:space="preserve">OSTACC </v>
      </c>
      <c r="D415" s="66" t="str">
        <f>+_xlfn.XLOOKUP(carga[[#This Row],[PACIENTE]],BASE_PACIENTES_2026[PACIENTE],BASE_PACIENTES_2026[MÓDULO],0,0)</f>
        <v>REHAB.INTENSIVO + CAI</v>
      </c>
      <c r="E415" s="66" t="s">
        <v>1069</v>
      </c>
      <c r="F415" s="71" t="s">
        <v>1156</v>
      </c>
      <c r="G415" s="71">
        <v>1</v>
      </c>
      <c r="H415" s="71" t="s">
        <v>1157</v>
      </c>
      <c r="I415" s="71" t="s">
        <v>1123</v>
      </c>
      <c r="J415" s="73">
        <v>0.36458333333333331</v>
      </c>
      <c r="K415" s="73" t="s">
        <v>1158</v>
      </c>
      <c r="L415" s="71" t="str">
        <f>+carga[[#This Row],[dia]]</f>
        <v>Lunes</v>
      </c>
      <c r="M415" s="75">
        <f>+carga[[#This Row],[hora]]</f>
        <v>0.36458333333333331</v>
      </c>
      <c r="N415" s="71"/>
      <c r="O415" s="87"/>
      <c r="P415" s="71"/>
      <c r="Q415" s="71"/>
      <c r="R415" s="71"/>
      <c r="S415" s="71"/>
      <c r="T415" s="71"/>
      <c r="U415" s="71" t="str">
        <f>+MID(carga[[#This Row],[CUIL]],4,8)</f>
        <v>56246600</v>
      </c>
    </row>
    <row r="416" spans="1:21" ht="15" customHeight="1" x14ac:dyDescent="0.3">
      <c r="A416" s="71" t="s">
        <v>239</v>
      </c>
      <c r="B416" s="28" t="str">
        <f>+_xlfn.XLOOKUP(carga[[#This Row],[PACIENTE]],BASE_PACIENTES_2026[PACIENTE],BASE_PACIENTES_2026[CUIL],0,0)</f>
        <v>20 49953438 9</v>
      </c>
      <c r="C416" s="28" t="str">
        <f>+_xlfn.XLOOKUP(carga[[#This Row],[PACIENTE]],BASE_PACIENTES_2026[PACIENTE],BASE_PACIENTES_2026[O. SOCIAL],0,0)</f>
        <v>OSSOELSAC</v>
      </c>
      <c r="D416" s="28" t="str">
        <f>+_xlfn.XLOOKUP(carga[[#This Row],[PACIENTE]],BASE_PACIENTES_2026[PACIENTE],BASE_PACIENTES_2026[MÓDULO],0,0)</f>
        <v>REHAB. SIMPLE + CAI</v>
      </c>
      <c r="E416" s="45" t="s">
        <v>11</v>
      </c>
      <c r="F416" s="71" t="s">
        <v>1153</v>
      </c>
      <c r="G416" s="71">
        <v>1</v>
      </c>
      <c r="H416" s="71" t="s">
        <v>1199</v>
      </c>
      <c r="I416" s="71" t="s">
        <v>1141</v>
      </c>
      <c r="J416" s="73">
        <v>0.33333333333333331</v>
      </c>
      <c r="K416" s="73" t="s">
        <v>1155</v>
      </c>
      <c r="L416" s="71" t="str">
        <f>+carga[[#This Row],[dia]]</f>
        <v>Miercoles</v>
      </c>
      <c r="M416" s="75">
        <f>+carga[[#This Row],[hora]]</f>
        <v>0.33333333333333331</v>
      </c>
      <c r="N416" s="71"/>
      <c r="O416" s="87"/>
      <c r="P416" s="71"/>
      <c r="Q416" s="71"/>
      <c r="R416" s="71"/>
      <c r="S416" s="71"/>
      <c r="T416" s="71"/>
      <c r="U416" s="71" t="str">
        <f>+MID(carga[[#This Row],[CUIL]],4,8)</f>
        <v>49953438</v>
      </c>
    </row>
    <row r="417" spans="1:21" ht="15" customHeight="1" x14ac:dyDescent="0.3">
      <c r="A417" s="71" t="s">
        <v>550</v>
      </c>
      <c r="B417" s="28" t="str">
        <f>+_xlfn.XLOOKUP(carga[[#This Row],[PACIENTE]],BASE_PACIENTES_2026[PACIENTE],BASE_PACIENTES_2026[CUIL],0,0)</f>
        <v>20 38501252 8</v>
      </c>
      <c r="C417" s="28" t="str">
        <f>+_xlfn.XLOOKUP(carga[[#This Row],[PACIENTE]],BASE_PACIENTES_2026[PACIENTE],BASE_PACIENTES_2026[O. SOCIAL],0,0)</f>
        <v xml:space="preserve">OSTACC </v>
      </c>
      <c r="D417" s="66" t="str">
        <f>+_xlfn.XLOOKUP(carga[[#This Row],[PACIENTE]],BASE_PACIENTES_2026[PACIENTE],BASE_PACIENTES_2026[MÓDULO],0,0)</f>
        <v>REHAB.INTENSIVO</v>
      </c>
      <c r="E417" s="66" t="s">
        <v>11</v>
      </c>
      <c r="F417" s="71" t="s">
        <v>1153</v>
      </c>
      <c r="G417" s="71">
        <v>1</v>
      </c>
      <c r="H417" s="71" t="s">
        <v>1154</v>
      </c>
      <c r="I417" s="71" t="s">
        <v>1118</v>
      </c>
      <c r="J417" s="73">
        <v>0.51041666666666663</v>
      </c>
      <c r="K417" s="73" t="s">
        <v>1155</v>
      </c>
      <c r="L417" s="71" t="str">
        <f>+carga[[#This Row],[dia]]</f>
        <v>Martes</v>
      </c>
      <c r="M417" s="75">
        <f>+carga[[#This Row],[hora]]</f>
        <v>0.51041666666666663</v>
      </c>
      <c r="N417" s="71"/>
      <c r="O417" s="87"/>
      <c r="P417" s="71"/>
      <c r="Q417" s="71"/>
      <c r="R417" s="71"/>
      <c r="S417" s="71"/>
      <c r="T417" s="71"/>
      <c r="U417" s="71" t="str">
        <f>+MID(carga[[#This Row],[CUIL]],4,8)</f>
        <v>38501252</v>
      </c>
    </row>
    <row r="418" spans="1:21" ht="15" customHeight="1" x14ac:dyDescent="0.3">
      <c r="A418" s="71" t="s">
        <v>892</v>
      </c>
      <c r="B418" s="28" t="str">
        <f>+_xlfn.XLOOKUP(carga[[#This Row],[PACIENTE]],BASE_PACIENTES_2026[PACIENTE],BASE_PACIENTES_2026[CUIL],0,0)</f>
        <v>20 56228347 2</v>
      </c>
      <c r="C418" s="28" t="str">
        <f>+_xlfn.XLOOKUP(carga[[#This Row],[PACIENTE]],BASE_PACIENTES_2026[PACIENTE],BASE_PACIENTES_2026[O. SOCIAL],0,0)</f>
        <v>OSPEVIC</v>
      </c>
      <c r="D418" s="66" t="str">
        <f>+_xlfn.XLOOKUP(carga[[#This Row],[PACIENTE]],BASE_PACIENTES_2026[PACIENTE],BASE_PACIENTES_2026[MÓDULO],0,0)</f>
        <v>REHAB.INTENSIVO + CAI</v>
      </c>
      <c r="E418" s="66" t="s">
        <v>22</v>
      </c>
      <c r="F418" s="71" t="s">
        <v>1153</v>
      </c>
      <c r="G418" s="71">
        <v>1</v>
      </c>
      <c r="H418" s="71" t="s">
        <v>1194</v>
      </c>
      <c r="I418" s="71" t="s">
        <v>1118</v>
      </c>
      <c r="J418" s="73">
        <v>0.72916666666666663</v>
      </c>
      <c r="K418" s="73" t="s">
        <v>1155</v>
      </c>
      <c r="L418" s="71" t="str">
        <f>+carga[[#This Row],[dia]]</f>
        <v>Martes</v>
      </c>
      <c r="M418" s="75">
        <f>+carga[[#This Row],[hora]]</f>
        <v>0.72916666666666663</v>
      </c>
      <c r="N418" s="71"/>
      <c r="O418" s="87"/>
      <c r="P418" s="71"/>
      <c r="Q418" s="71"/>
      <c r="R418" s="71"/>
      <c r="S418" s="71"/>
      <c r="T418" s="71"/>
      <c r="U418" s="71" t="str">
        <f>+MID(carga[[#This Row],[CUIL]],4,8)</f>
        <v>56228347</v>
      </c>
    </row>
    <row r="419" spans="1:21" ht="15" customHeight="1" x14ac:dyDescent="0.3">
      <c r="A419" s="71" t="s">
        <v>919</v>
      </c>
      <c r="B419" s="28" t="str">
        <f>+_xlfn.XLOOKUP(carga[[#This Row],[PACIENTE]],BASE_PACIENTES_2026[PACIENTE],BASE_PACIENTES_2026[CUIL],0,0)</f>
        <v>20 535042900</v>
      </c>
      <c r="C419" s="28" t="str">
        <f>+_xlfn.XLOOKUP(carga[[#This Row],[PACIENTE]],BASE_PACIENTES_2026[PACIENTE],BASE_PACIENTES_2026[O. SOCIAL],0,0)</f>
        <v>OSIM</v>
      </c>
      <c r="D419" s="28" t="str">
        <f>+_xlfn.XLOOKUP(carga[[#This Row],[PACIENTE]],BASE_PACIENTES_2026[PACIENTE],BASE_PACIENTES_2026[MÓDULO],0,0)</f>
        <v>REHAB.SIMPLE</v>
      </c>
      <c r="E419" s="45" t="s">
        <v>22</v>
      </c>
      <c r="F419" s="71" t="s">
        <v>1153</v>
      </c>
      <c r="G419" s="71">
        <v>1</v>
      </c>
      <c r="H419" s="71" t="s">
        <v>1154</v>
      </c>
      <c r="I419" s="71" t="s">
        <v>1118</v>
      </c>
      <c r="J419" s="73">
        <v>0.61458333333333337</v>
      </c>
      <c r="K419" s="73" t="s">
        <v>1155</v>
      </c>
      <c r="L419" s="71" t="str">
        <f>+carga[[#This Row],[dia]]</f>
        <v>Martes</v>
      </c>
      <c r="M419" s="75">
        <f>+carga[[#This Row],[hora]]</f>
        <v>0.61458333333333337</v>
      </c>
      <c r="N419" s="71"/>
      <c r="O419" s="87"/>
      <c r="P419" s="71"/>
      <c r="Q419" s="71"/>
      <c r="R419" s="71"/>
      <c r="S419" s="71"/>
      <c r="T419" s="71"/>
      <c r="U419" s="71" t="str">
        <f>+MID(carga[[#This Row],[CUIL]],4,8)</f>
        <v>53504290</v>
      </c>
    </row>
    <row r="420" spans="1:21" ht="15" customHeight="1" x14ac:dyDescent="0.3">
      <c r="A420" s="71" t="s">
        <v>216</v>
      </c>
      <c r="B420" s="28" t="str">
        <f>+_xlfn.XLOOKUP(carga[[#This Row],[PACIENTE]],BASE_PACIENTES_2026[PACIENTE],BASE_PACIENTES_2026[CUIL],0,0)</f>
        <v>23 53262044 9</v>
      </c>
      <c r="C420" s="28" t="str">
        <f>+_xlfn.XLOOKUP(carga[[#This Row],[PACIENTE]],BASE_PACIENTES_2026[PACIENTE],BASE_PACIENTES_2026[O. SOCIAL],0,0)</f>
        <v>OSSACRA</v>
      </c>
      <c r="D420" s="28" t="str">
        <f>+_xlfn.XLOOKUP(carga[[#This Row],[PACIENTE]],BASE_PACIENTES_2026[PACIENTE],BASE_PACIENTES_2026[MÓDULO],0,0)</f>
        <v>REHAB. SIMPLE + CAI</v>
      </c>
      <c r="E420" s="45" t="s">
        <v>22</v>
      </c>
      <c r="F420" s="71" t="s">
        <v>1153</v>
      </c>
      <c r="G420" s="71">
        <v>1</v>
      </c>
      <c r="H420" s="71" t="s">
        <v>1154</v>
      </c>
      <c r="I420" s="71" t="s">
        <v>1118</v>
      </c>
      <c r="J420" s="73">
        <v>0.64583333333333337</v>
      </c>
      <c r="K420" s="73" t="s">
        <v>1155</v>
      </c>
      <c r="L420" s="71" t="str">
        <f>+carga[[#This Row],[dia]]</f>
        <v>Martes</v>
      </c>
      <c r="M420" s="75">
        <f>+carga[[#This Row],[hora]]</f>
        <v>0.64583333333333337</v>
      </c>
      <c r="N420" s="71"/>
      <c r="O420" s="87"/>
      <c r="P420" s="71"/>
      <c r="Q420" s="71"/>
      <c r="R420" s="71"/>
      <c r="S420" s="71"/>
      <c r="T420" s="71"/>
      <c r="U420" s="71" t="str">
        <f>+MID(carga[[#This Row],[CUIL]],4,8)</f>
        <v>53262044</v>
      </c>
    </row>
    <row r="421" spans="1:21" ht="15" customHeight="1" x14ac:dyDescent="0.3">
      <c r="A421" s="71" t="s">
        <v>849</v>
      </c>
      <c r="B421" s="28" t="str">
        <f>+_xlfn.XLOOKUP(carga[[#This Row],[PACIENTE]],BASE_PACIENTES_2026[PACIENTE],BASE_PACIENTES_2026[CUIL],0,0)</f>
        <v>20 49557984 1</v>
      </c>
      <c r="C421" s="28" t="str">
        <f>+_xlfn.XLOOKUP(carga[[#This Row],[PACIENTE]],BASE_PACIENTES_2026[PACIENTE],BASE_PACIENTES_2026[O. SOCIAL],0,0)</f>
        <v>OSIM</v>
      </c>
      <c r="D421" s="28" t="str">
        <f>+_xlfn.XLOOKUP(carga[[#This Row],[PACIENTE]],BASE_PACIENTES_2026[PACIENTE],BASE_PACIENTES_2026[MÓDULO],0,0)</f>
        <v>REHAB.SIMPLE</v>
      </c>
      <c r="E421" s="45" t="s">
        <v>22</v>
      </c>
      <c r="F421" s="71" t="s">
        <v>1153</v>
      </c>
      <c r="G421" s="71">
        <v>1</v>
      </c>
      <c r="H421" s="71" t="s">
        <v>1154</v>
      </c>
      <c r="I421" s="71" t="s">
        <v>1118</v>
      </c>
      <c r="J421" s="73">
        <v>0.64583333333333337</v>
      </c>
      <c r="K421" s="73" t="s">
        <v>1155</v>
      </c>
      <c r="L421" s="71" t="str">
        <f>+carga[[#This Row],[dia]]</f>
        <v>Martes</v>
      </c>
      <c r="M421" s="75">
        <f>+carga[[#This Row],[hora]]</f>
        <v>0.64583333333333337</v>
      </c>
      <c r="N421" s="71"/>
      <c r="O421" s="87"/>
      <c r="P421" s="71"/>
      <c r="Q421" s="71"/>
      <c r="R421" s="71"/>
      <c r="S421" s="71"/>
      <c r="T421" s="71"/>
      <c r="U421" s="71" t="str">
        <f>+MID(carga[[#This Row],[CUIL]],4,8)</f>
        <v>49557984</v>
      </c>
    </row>
    <row r="422" spans="1:21" ht="15" customHeight="1" x14ac:dyDescent="0.3">
      <c r="A422" s="71" t="s">
        <v>683</v>
      </c>
      <c r="B422" s="28" t="str">
        <f>+_xlfn.XLOOKUP(carga[[#This Row],[PACIENTE]],BASE_PACIENTES_2026[PACIENTE],BASE_PACIENTES_2026[CUIL],0,0)</f>
        <v>23 53510647 9</v>
      </c>
      <c r="C422" s="28" t="str">
        <f>+_xlfn.XLOOKUP(carga[[#This Row],[PACIENTE]],BASE_PACIENTES_2026[PACIENTE],BASE_PACIENTES_2026[O. SOCIAL],0,0)</f>
        <v xml:space="preserve">OSTACC </v>
      </c>
      <c r="D422" s="28" t="str">
        <f>+_xlfn.XLOOKUP(carga[[#This Row],[PACIENTE]],BASE_PACIENTES_2026[PACIENTE],BASE_PACIENTES_2026[MÓDULO],0,0)</f>
        <v>REHAB.INTENSIVO + CAI</v>
      </c>
      <c r="E422" s="45" t="s">
        <v>22</v>
      </c>
      <c r="F422" s="71" t="s">
        <v>1153</v>
      </c>
      <c r="G422" s="71">
        <v>1</v>
      </c>
      <c r="H422" s="71" t="s">
        <v>1154</v>
      </c>
      <c r="I422" s="71" t="s">
        <v>1118</v>
      </c>
      <c r="J422" s="73">
        <v>0.64583333333333337</v>
      </c>
      <c r="K422" s="73" t="s">
        <v>1155</v>
      </c>
      <c r="L422" s="71" t="str">
        <f>+carga[[#This Row],[dia]]</f>
        <v>Martes</v>
      </c>
      <c r="M422" s="75">
        <f>+carga[[#This Row],[hora]]</f>
        <v>0.64583333333333337</v>
      </c>
      <c r="N422" s="71"/>
      <c r="O422" s="87"/>
      <c r="P422" s="71"/>
      <c r="Q422" s="71"/>
      <c r="R422" s="71"/>
      <c r="S422" s="71"/>
      <c r="T422" s="71"/>
      <c r="U422" s="71" t="str">
        <f>+MID(carga[[#This Row],[CUIL]],4,8)</f>
        <v>53510647</v>
      </c>
    </row>
    <row r="423" spans="1:21" ht="15" customHeight="1" x14ac:dyDescent="0.3">
      <c r="A423" s="71" t="s">
        <v>316</v>
      </c>
      <c r="B423" s="28" t="str">
        <f>+_xlfn.XLOOKUP(carga[[#This Row],[PACIENTE]],BASE_PACIENTES_2026[PACIENTE],BASE_PACIENTES_2026[CUIL],0,0)</f>
        <v>20 50936949 7</v>
      </c>
      <c r="C423" s="28" t="str">
        <f>+_xlfn.XLOOKUP(carga[[#This Row],[PACIENTE]],BASE_PACIENTES_2026[PACIENTE],BASE_PACIENTES_2026[O. SOCIAL],0,0)</f>
        <v>OSBLYCA (SERVIRED)</v>
      </c>
      <c r="D423" s="28" t="str">
        <f>+_xlfn.XLOOKUP(carga[[#This Row],[PACIENTE]],BASE_PACIENTES_2026[PACIENTE],BASE_PACIENTES_2026[MÓDULO],0,0)</f>
        <v>REHAB.SIMPLE</v>
      </c>
      <c r="E423" s="45" t="s">
        <v>22</v>
      </c>
      <c r="F423" s="71" t="s">
        <v>1153</v>
      </c>
      <c r="G423" s="71">
        <v>1</v>
      </c>
      <c r="H423" s="71" t="s">
        <v>1154</v>
      </c>
      <c r="I423" s="71" t="s">
        <v>1118</v>
      </c>
      <c r="J423" s="73">
        <v>0.64583333333333337</v>
      </c>
      <c r="K423" s="73" t="s">
        <v>1155</v>
      </c>
      <c r="L423" s="71" t="str">
        <f>+carga[[#This Row],[dia]]</f>
        <v>Martes</v>
      </c>
      <c r="M423" s="75">
        <f>+carga[[#This Row],[hora]]</f>
        <v>0.64583333333333337</v>
      </c>
      <c r="N423" s="71"/>
      <c r="O423" s="87"/>
      <c r="P423" s="71"/>
      <c r="Q423" s="71"/>
      <c r="R423" s="71"/>
      <c r="S423" s="71"/>
      <c r="T423" s="71"/>
      <c r="U423" s="71" t="str">
        <f>+MID(carga[[#This Row],[CUIL]],4,8)</f>
        <v>50936949</v>
      </c>
    </row>
    <row r="424" spans="1:21" ht="15" customHeight="1" x14ac:dyDescent="0.3">
      <c r="A424" s="71" t="s">
        <v>474</v>
      </c>
      <c r="B424" s="28" t="str">
        <f>+_xlfn.XLOOKUP(carga[[#This Row],[PACIENTE]],BASE_PACIENTES_2026[PACIENTE],BASE_PACIENTES_2026[CUIL],0,0)</f>
        <v>20 55522516 5</v>
      </c>
      <c r="C424" s="28" t="str">
        <f>+_xlfn.XLOOKUP(carga[[#This Row],[PACIENTE]],BASE_PACIENTES_2026[PACIENTE],BASE_PACIENTES_2026[O. SOCIAL],0,0)</f>
        <v xml:space="preserve">OSPENA </v>
      </c>
      <c r="D424" s="66" t="str">
        <f>+_xlfn.XLOOKUP(carga[[#This Row],[PACIENTE]],BASE_PACIENTES_2026[PACIENTE],BASE_PACIENTES_2026[MÓDULO],0,0)</f>
        <v>REHAB.SIMPLE</v>
      </c>
      <c r="E424" s="66" t="s">
        <v>22</v>
      </c>
      <c r="F424" s="71" t="s">
        <v>1153</v>
      </c>
      <c r="G424" s="71">
        <v>1</v>
      </c>
      <c r="H424" s="71" t="s">
        <v>1154</v>
      </c>
      <c r="I424" s="71" t="s">
        <v>1118</v>
      </c>
      <c r="J424" s="73">
        <v>0.67708333333333337</v>
      </c>
      <c r="K424" s="73" t="s">
        <v>1155</v>
      </c>
      <c r="L424" s="71" t="str">
        <f>+carga[[#This Row],[dia]]</f>
        <v>Martes</v>
      </c>
      <c r="M424" s="75">
        <f>+carga[[#This Row],[hora]]</f>
        <v>0.67708333333333337</v>
      </c>
      <c r="N424" s="71"/>
      <c r="O424" s="87"/>
      <c r="P424" s="71"/>
      <c r="Q424" s="71"/>
      <c r="R424" s="71"/>
      <c r="S424" s="71"/>
      <c r="T424" s="71"/>
      <c r="U424" s="71" t="str">
        <f>+MID(carga[[#This Row],[CUIL]],4,8)</f>
        <v>55522516</v>
      </c>
    </row>
    <row r="425" spans="1:21" ht="15" customHeight="1" x14ac:dyDescent="0.3">
      <c r="A425" s="71" t="s">
        <v>414</v>
      </c>
      <c r="B425" s="28" t="str">
        <f>+_xlfn.XLOOKUP(carga[[#This Row],[PACIENTE]],BASE_PACIENTES_2026[PACIENTE],BASE_PACIENTES_2026[CUIL],0,0)</f>
        <v>20 50993403 8</v>
      </c>
      <c r="C425" s="28" t="str">
        <f>+_xlfn.XLOOKUP(carga[[#This Row],[PACIENTE]],BASE_PACIENTES_2026[PACIENTE],BASE_PACIENTES_2026[O. SOCIAL],0,0)</f>
        <v>OSPLYFC</v>
      </c>
      <c r="D425" s="28" t="str">
        <f>+_xlfn.XLOOKUP(carga[[#This Row],[PACIENTE]],BASE_PACIENTES_2026[PACIENTE],BASE_PACIENTES_2026[MÓDULO],0,0)</f>
        <v>REHAB.INTENSIVO</v>
      </c>
      <c r="E425" s="45" t="s">
        <v>22</v>
      </c>
      <c r="F425" s="71" t="s">
        <v>1153</v>
      </c>
      <c r="G425" s="71">
        <v>1</v>
      </c>
      <c r="H425" s="71" t="s">
        <v>1154</v>
      </c>
      <c r="I425" s="71" t="s">
        <v>1118</v>
      </c>
      <c r="J425" s="73">
        <v>0.72916666666666663</v>
      </c>
      <c r="K425" s="73" t="s">
        <v>1155</v>
      </c>
      <c r="L425" s="71" t="str">
        <f>+carga[[#This Row],[dia]]</f>
        <v>Martes</v>
      </c>
      <c r="M425" s="75">
        <f>+carga[[#This Row],[hora]]</f>
        <v>0.72916666666666663</v>
      </c>
      <c r="N425" s="71"/>
      <c r="O425" s="87"/>
      <c r="P425" s="71"/>
      <c r="Q425" s="71"/>
      <c r="R425" s="71"/>
      <c r="S425" s="71"/>
      <c r="T425" s="71"/>
      <c r="U425" s="71" t="str">
        <f>+MID(carga[[#This Row],[CUIL]],4,8)</f>
        <v>50993403</v>
      </c>
    </row>
    <row r="426" spans="1:21" ht="15" customHeight="1" x14ac:dyDescent="0.3">
      <c r="A426" s="71" t="s">
        <v>318</v>
      </c>
      <c r="B426" s="28" t="str">
        <f>+_xlfn.XLOOKUP(carga[[#This Row],[PACIENTE]],BASE_PACIENTES_2026[PACIENTE],BASE_PACIENTES_2026[CUIL],0,0)</f>
        <v>20 52465852 7</v>
      </c>
      <c r="C426" s="28" t="str">
        <f>+_xlfn.XLOOKUP(carga[[#This Row],[PACIENTE]],BASE_PACIENTES_2026[PACIENTE],BASE_PACIENTES_2026[O. SOCIAL],0,0)</f>
        <v>OSBLYCA (SERVIRED)</v>
      </c>
      <c r="D426" s="28" t="str">
        <f>+_xlfn.XLOOKUP(carga[[#This Row],[PACIENTE]],BASE_PACIENTES_2026[PACIENTE],BASE_PACIENTES_2026[MÓDULO],0,0)</f>
        <v>REHAB. SIMPLE + CAI</v>
      </c>
      <c r="E426" s="45" t="s">
        <v>22</v>
      </c>
      <c r="F426" s="71" t="s">
        <v>1153</v>
      </c>
      <c r="G426" s="71">
        <v>1</v>
      </c>
      <c r="H426" s="71" t="s">
        <v>1154</v>
      </c>
      <c r="I426" s="71" t="s">
        <v>1118</v>
      </c>
      <c r="J426" s="73">
        <v>0.76041666666666663</v>
      </c>
      <c r="K426" s="73" t="s">
        <v>1155</v>
      </c>
      <c r="L426" s="71"/>
      <c r="M426" s="75"/>
      <c r="N426" s="71"/>
      <c r="O426" s="87"/>
      <c r="P426" s="71"/>
      <c r="Q426" s="71"/>
      <c r="R426" s="71"/>
      <c r="S426" s="71"/>
      <c r="T426" s="71"/>
      <c r="U426" s="71" t="str">
        <f>+MID(carga[[#This Row],[CUIL]],4,8)</f>
        <v>52465852</v>
      </c>
    </row>
    <row r="427" spans="1:21" ht="15" customHeight="1" x14ac:dyDescent="0.3">
      <c r="A427" s="71" t="s">
        <v>831</v>
      </c>
      <c r="B427" s="28" t="str">
        <f>+_xlfn.XLOOKUP(carga[[#This Row],[PACIENTE]],BASE_PACIENTES_2026[PACIENTE],BASE_PACIENTES_2026[CUIL],0,0)</f>
        <v>27 41152971 7</v>
      </c>
      <c r="C427" s="28" t="str">
        <f>+_xlfn.XLOOKUP(carga[[#This Row],[PACIENTE]],BASE_PACIENTES_2026[PACIENTE],BASE_PACIENTES_2026[O. SOCIAL],0,0)</f>
        <v>OSDE</v>
      </c>
      <c r="D427" s="28" t="str">
        <f>+_xlfn.XLOOKUP(carga[[#This Row],[PACIENTE]],BASE_PACIENTES_2026[PACIENTE],BASE_PACIENTES_2026[MÓDULO],0,0)</f>
        <v>REHAB.SIMPLE</v>
      </c>
      <c r="E427" s="45" t="s">
        <v>22</v>
      </c>
      <c r="F427" s="71" t="s">
        <v>1153</v>
      </c>
      <c r="G427" s="71">
        <v>1</v>
      </c>
      <c r="H427" s="71" t="s">
        <v>1154</v>
      </c>
      <c r="I427" s="71" t="s">
        <v>1118</v>
      </c>
      <c r="J427" s="73">
        <v>0.76041666666666663</v>
      </c>
      <c r="K427" s="73" t="s">
        <v>1155</v>
      </c>
      <c r="L427" s="71" t="str">
        <f>+carga[[#This Row],[dia]]</f>
        <v>Martes</v>
      </c>
      <c r="M427" s="75">
        <f>+carga[[#This Row],[hora]]</f>
        <v>0.76041666666666663</v>
      </c>
      <c r="N427" s="71"/>
      <c r="O427" s="87"/>
      <c r="P427" s="71"/>
      <c r="Q427" s="71"/>
      <c r="R427" s="71"/>
      <c r="S427" s="71"/>
      <c r="T427" s="71"/>
      <c r="U427" s="71" t="str">
        <f>+MID(carga[[#This Row],[CUIL]],4,8)</f>
        <v>41152971</v>
      </c>
    </row>
    <row r="428" spans="1:21" ht="15" customHeight="1" x14ac:dyDescent="0.3">
      <c r="A428" s="71" t="s">
        <v>176</v>
      </c>
      <c r="B428" s="28" t="str">
        <f>+_xlfn.XLOOKUP(carga[[#This Row],[PACIENTE]],BASE_PACIENTES_2026[PACIENTE],BASE_PACIENTES_2026[CUIL],0,0)</f>
        <v>27 50994952 8</v>
      </c>
      <c r="C428" s="28" t="str">
        <f>+_xlfn.XLOOKUP(carga[[#This Row],[PACIENTE]],BASE_PACIENTES_2026[PACIENTE],BASE_PACIENTES_2026[O. SOCIAL],0,0)</f>
        <v>OSUTHGRA</v>
      </c>
      <c r="D428" s="28" t="str">
        <f>+_xlfn.XLOOKUP(carga[[#This Row],[PACIENTE]],BASE_PACIENTES_2026[PACIENTE],BASE_PACIENTES_2026[MÓDULO],0,0)</f>
        <v>REHAB.INTENSIVO</v>
      </c>
      <c r="E428" s="45" t="s">
        <v>22</v>
      </c>
      <c r="F428" s="71" t="s">
        <v>1153</v>
      </c>
      <c r="G428" s="71">
        <v>1</v>
      </c>
      <c r="H428" s="71" t="s">
        <v>1154</v>
      </c>
      <c r="I428" s="71" t="s">
        <v>1118</v>
      </c>
      <c r="J428" s="73">
        <v>0.76041666666666663</v>
      </c>
      <c r="K428" s="73" t="s">
        <v>1155</v>
      </c>
      <c r="L428" s="71" t="str">
        <f>+carga[[#This Row],[dia]]</f>
        <v>Martes</v>
      </c>
      <c r="M428" s="75">
        <f>+carga[[#This Row],[hora]]</f>
        <v>0.76041666666666663</v>
      </c>
      <c r="N428" s="71"/>
      <c r="O428" s="87"/>
      <c r="P428" s="71"/>
      <c r="Q428" s="71"/>
      <c r="R428" s="71"/>
      <c r="S428" s="71"/>
      <c r="T428" s="71"/>
      <c r="U428" s="71" t="str">
        <f>+MID(carga[[#This Row],[CUIL]],4,8)</f>
        <v>50994952</v>
      </c>
    </row>
    <row r="429" spans="1:21" ht="15" customHeight="1" x14ac:dyDescent="0.3">
      <c r="A429" s="71" t="s">
        <v>98</v>
      </c>
      <c r="B429" s="28" t="str">
        <f>+_xlfn.XLOOKUP(carga[[#This Row],[PACIENTE]],BASE_PACIENTES_2026[PACIENTE],BASE_PACIENTES_2026[CUIL],0,0)</f>
        <v>20 45595176 4</v>
      </c>
      <c r="C429" s="28" t="str">
        <f>+_xlfn.XLOOKUP(carga[[#This Row],[PACIENTE]],BASE_PACIENTES_2026[PACIENTE],BASE_PACIENTES_2026[O. SOCIAL],0,0)</f>
        <v>OSUTHGRA</v>
      </c>
      <c r="D429" s="28" t="str">
        <f>+_xlfn.XLOOKUP(carga[[#This Row],[PACIENTE]],BASE_PACIENTES_2026[PACIENTE],BASE_PACIENTES_2026[MÓDULO],0,0)</f>
        <v>REHAB.SIMPLE</v>
      </c>
      <c r="E429" s="45" t="s">
        <v>22</v>
      </c>
      <c r="F429" s="71" t="s">
        <v>1153</v>
      </c>
      <c r="G429" s="71">
        <v>1</v>
      </c>
      <c r="H429" s="71" t="s">
        <v>1154</v>
      </c>
      <c r="I429" s="71" t="s">
        <v>1118</v>
      </c>
      <c r="J429" s="73">
        <v>0.64583333333333337</v>
      </c>
      <c r="K429" s="73" t="s">
        <v>1155</v>
      </c>
      <c r="L429" s="71" t="str">
        <f>+carga[[#This Row],[dia]]</f>
        <v>Martes</v>
      </c>
      <c r="M429" s="75">
        <f>+carga[[#This Row],[hora]]</f>
        <v>0.64583333333333337</v>
      </c>
      <c r="N429" s="71"/>
      <c r="O429" s="87"/>
      <c r="P429" s="71"/>
      <c r="Q429" s="71"/>
      <c r="R429" s="71"/>
      <c r="S429" s="71"/>
      <c r="T429" s="71"/>
      <c r="U429" s="71" t="str">
        <f>+MID(carga[[#This Row],[CUIL]],4,8)</f>
        <v>45595176</v>
      </c>
    </row>
    <row r="430" spans="1:21" ht="15" customHeight="1" x14ac:dyDescent="0.3">
      <c r="A430" s="71" t="s">
        <v>1049</v>
      </c>
      <c r="B430" s="28" t="str">
        <f>+_xlfn.XLOOKUP(carga[[#This Row],[PACIENTE]],BASE_PACIENTES_2026[PACIENTE],BASE_PACIENTES_2026[CUIL],0,0)</f>
        <v>27 94587482 7</v>
      </c>
      <c r="C430" s="28" t="str">
        <f>+_xlfn.XLOOKUP(carga[[#This Row],[PACIENTE]],BASE_PACIENTES_2026[PACIENTE],BASE_PACIENTES_2026[O. SOCIAL],0,0)</f>
        <v>OSPECON</v>
      </c>
      <c r="D430" s="28" t="str">
        <f>+_xlfn.XLOOKUP(carga[[#This Row],[PACIENTE]],BASE_PACIENTES_2026[PACIENTE],BASE_PACIENTES_2026[MÓDULO],0,0)</f>
        <v>REHAB.INTENSIVO</v>
      </c>
      <c r="E430" s="45" t="s">
        <v>22</v>
      </c>
      <c r="F430" s="71" t="s">
        <v>1131</v>
      </c>
      <c r="G430" s="71">
        <v>1</v>
      </c>
      <c r="H430" s="71" t="s">
        <v>1117</v>
      </c>
      <c r="I430" s="71" t="s">
        <v>1133</v>
      </c>
      <c r="J430" s="73">
        <v>0.67708333333333337</v>
      </c>
      <c r="K430" s="73" t="s">
        <v>1134</v>
      </c>
      <c r="L430" s="71" t="str">
        <f>+carga[[#This Row],[dia]]</f>
        <v>Viernes</v>
      </c>
      <c r="M430" s="75">
        <f>+carga[[#This Row],[hora]]</f>
        <v>0.67708333333333337</v>
      </c>
      <c r="N430" s="71"/>
      <c r="O430" s="87"/>
      <c r="P430" s="71"/>
      <c r="Q430" s="71"/>
      <c r="R430" s="71"/>
      <c r="S430" s="71"/>
      <c r="T430" s="71"/>
      <c r="U430" s="71" t="str">
        <f>+MID(carga[[#This Row],[CUIL]],4,8)</f>
        <v>94587482</v>
      </c>
    </row>
    <row r="431" spans="1:21" ht="15" customHeight="1" x14ac:dyDescent="0.3">
      <c r="A431" s="71" t="s">
        <v>1072</v>
      </c>
      <c r="B431" s="28" t="str">
        <f>+_xlfn.XLOOKUP(carga[[#This Row],[PACIENTE]],BASE_PACIENTES_2026[PACIENTE],BASE_PACIENTES_2026[CUIL],0,0)</f>
        <v>27 56246600 8</v>
      </c>
      <c r="C431" s="28" t="str">
        <f>+_xlfn.XLOOKUP(carga[[#This Row],[PACIENTE]],BASE_PACIENTES_2026[PACIENTE],BASE_PACIENTES_2026[O. SOCIAL],0,0)</f>
        <v xml:space="preserve">OSTACC </v>
      </c>
      <c r="D431" s="66" t="str">
        <f>+_xlfn.XLOOKUP(carga[[#This Row],[PACIENTE]],BASE_PACIENTES_2026[PACIENTE],BASE_PACIENTES_2026[MÓDULO],0,0)</f>
        <v>REHAB.INTENSIVO + CAI</v>
      </c>
      <c r="E431" s="66" t="s">
        <v>1069</v>
      </c>
      <c r="F431" s="71" t="s">
        <v>1164</v>
      </c>
      <c r="G431" s="71">
        <v>1</v>
      </c>
      <c r="H431" s="71" t="s">
        <v>1196</v>
      </c>
      <c r="I431" s="71" t="s">
        <v>1141</v>
      </c>
      <c r="J431" s="73">
        <v>0.33333333333333331</v>
      </c>
      <c r="K431" s="73" t="s">
        <v>1185</v>
      </c>
      <c r="L431" s="71" t="str">
        <f>+carga[[#This Row],[dia]]</f>
        <v>Miercoles</v>
      </c>
      <c r="M431" s="75">
        <f>+carga[[#This Row],[hora]]</f>
        <v>0.33333333333333331</v>
      </c>
      <c r="N431" s="71"/>
      <c r="O431" s="87"/>
      <c r="P431" s="71"/>
      <c r="Q431" s="71"/>
      <c r="R431" s="71"/>
      <c r="S431" s="71"/>
      <c r="T431" s="71"/>
      <c r="U431" s="71" t="str">
        <f>+MID(carga[[#This Row],[CUIL]],4,8)</f>
        <v>56246600</v>
      </c>
    </row>
    <row r="432" spans="1:21" ht="15" customHeight="1" x14ac:dyDescent="0.3">
      <c r="A432" s="71" t="s">
        <v>134</v>
      </c>
      <c r="B432" s="28" t="str">
        <f>+_xlfn.XLOOKUP(carga[[#This Row],[PACIENTE]],BASE_PACIENTES_2026[PACIENTE],BASE_PACIENTES_2026[CUIL],0,0)</f>
        <v>20 49863624 2</v>
      </c>
      <c r="C432" s="28" t="str">
        <f>+_xlfn.XLOOKUP(carga[[#This Row],[PACIENTE]],BASE_PACIENTES_2026[PACIENTE],BASE_PACIENTES_2026[O. SOCIAL],0,0)</f>
        <v>OSUTHGRA</v>
      </c>
      <c r="D432" s="28" t="str">
        <f>+_xlfn.XLOOKUP(carga[[#This Row],[PACIENTE]],BASE_PACIENTES_2026[PACIENTE],BASE_PACIENTES_2026[MÓDULO],0,0)</f>
        <v>REHAB.INTENSIVO</v>
      </c>
      <c r="E432" s="45" t="s">
        <v>11</v>
      </c>
      <c r="F432" s="71" t="s">
        <v>1153</v>
      </c>
      <c r="G432" s="71">
        <v>1</v>
      </c>
      <c r="H432" s="71" t="s">
        <v>1154</v>
      </c>
      <c r="I432" s="71" t="s">
        <v>1143</v>
      </c>
      <c r="J432" s="73">
        <v>0.33333333333333331</v>
      </c>
      <c r="K432" s="73" t="s">
        <v>1155</v>
      </c>
      <c r="L432" s="71" t="str">
        <f>+carga[[#This Row],[dia]]</f>
        <v>Jueves</v>
      </c>
      <c r="M432" s="75">
        <f>+carga[[#This Row],[hora]]</f>
        <v>0.33333333333333331</v>
      </c>
      <c r="N432" s="71"/>
      <c r="O432" s="87"/>
      <c r="P432" s="71"/>
      <c r="Q432" s="71"/>
      <c r="R432" s="71"/>
      <c r="S432" s="71"/>
      <c r="T432" s="71"/>
      <c r="U432" s="71" t="str">
        <f>+MID(carga[[#This Row],[CUIL]],4,8)</f>
        <v>49863624</v>
      </c>
    </row>
    <row r="433" spans="1:21" ht="15" customHeight="1" x14ac:dyDescent="0.3">
      <c r="A433" s="71" t="s">
        <v>596</v>
      </c>
      <c r="B433" s="28" t="str">
        <f>+_xlfn.XLOOKUP(carga[[#This Row],[PACIENTE]],BASE_PACIENTES_2026[PACIENTE],BASE_PACIENTES_2026[CUIL],0,0)</f>
        <v>20 52053294 4</v>
      </c>
      <c r="C433" s="28" t="str">
        <f>+_xlfn.XLOOKUP(carga[[#This Row],[PACIENTE]],BASE_PACIENTES_2026[PACIENTE],BASE_PACIENTES_2026[O. SOCIAL],0,0)</f>
        <v xml:space="preserve">OSPEJ </v>
      </c>
      <c r="D433" s="66" t="str">
        <f>+_xlfn.XLOOKUP(carga[[#This Row],[PACIENTE]],BASE_PACIENTES_2026[PACIENTE],BASE_PACIENTES_2026[MÓDULO],0,0)</f>
        <v>REHAB.INTENSIVO + CAI</v>
      </c>
      <c r="E433" s="66" t="s">
        <v>11</v>
      </c>
      <c r="F433" s="71" t="s">
        <v>1153</v>
      </c>
      <c r="G433" s="71">
        <v>1</v>
      </c>
      <c r="H433" s="71" t="s">
        <v>1154</v>
      </c>
      <c r="I433" s="71" t="s">
        <v>1143</v>
      </c>
      <c r="J433" s="73">
        <v>0.33333333333333331</v>
      </c>
      <c r="K433" s="73" t="s">
        <v>1155</v>
      </c>
      <c r="L433" s="71" t="str">
        <f>+carga[[#This Row],[dia]]</f>
        <v>Jueves</v>
      </c>
      <c r="M433" s="75">
        <f>+carga[[#This Row],[hora]]</f>
        <v>0.33333333333333331</v>
      </c>
      <c r="N433" s="71"/>
      <c r="O433" s="87"/>
      <c r="P433" s="71"/>
      <c r="Q433" s="71"/>
      <c r="R433" s="71"/>
      <c r="S433" s="71"/>
      <c r="T433" s="71"/>
      <c r="U433" s="71" t="str">
        <f>+MID(carga[[#This Row],[CUIL]],4,8)</f>
        <v>52053294</v>
      </c>
    </row>
    <row r="434" spans="1:21" ht="15" customHeight="1" x14ac:dyDescent="0.3">
      <c r="A434" s="71" t="s">
        <v>692</v>
      </c>
      <c r="B434" s="28" t="str">
        <f>+_xlfn.XLOOKUP(carga[[#This Row],[PACIENTE]],BASE_PACIENTES_2026[PACIENTE],BASE_PACIENTES_2026[CUIL],0,0)</f>
        <v>23 37234447 4</v>
      </c>
      <c r="C434" s="28" t="str">
        <f>+_xlfn.XLOOKUP(carga[[#This Row],[PACIENTE]],BASE_PACIENTES_2026[PACIENTE],BASE_PACIENTES_2026[O. SOCIAL],0,0)</f>
        <v xml:space="preserve">OSTACC </v>
      </c>
      <c r="D434" s="28" t="str">
        <f>+_xlfn.XLOOKUP(carga[[#This Row],[PACIENTE]],BASE_PACIENTES_2026[PACIENTE],BASE_PACIENTES_2026[MÓDULO],0,0)</f>
        <v>REHAB.INTENSIVO</v>
      </c>
      <c r="E434" s="45" t="s">
        <v>11</v>
      </c>
      <c r="F434" s="71" t="s">
        <v>1153</v>
      </c>
      <c r="G434" s="71">
        <v>1</v>
      </c>
      <c r="H434" s="71" t="s">
        <v>1154</v>
      </c>
      <c r="I434" s="71" t="s">
        <v>1143</v>
      </c>
      <c r="J434" s="73">
        <v>0.36458333333333331</v>
      </c>
      <c r="K434" s="73" t="s">
        <v>1155</v>
      </c>
      <c r="L434" s="71" t="str">
        <f>+carga[[#This Row],[dia]]</f>
        <v>Jueves</v>
      </c>
      <c r="M434" s="75">
        <f>+carga[[#This Row],[hora]]</f>
        <v>0.36458333333333331</v>
      </c>
      <c r="N434" s="71"/>
      <c r="O434" s="87"/>
      <c r="P434" s="71"/>
      <c r="Q434" s="71"/>
      <c r="R434" s="71"/>
      <c r="S434" s="71"/>
      <c r="T434" s="71"/>
      <c r="U434" s="71" t="str">
        <f>+MID(carga[[#This Row],[CUIL]],4,8)</f>
        <v>37234447</v>
      </c>
    </row>
    <row r="435" spans="1:21" ht="15" customHeight="1" x14ac:dyDescent="0.3">
      <c r="A435" s="71" t="s">
        <v>459</v>
      </c>
      <c r="B435" s="28" t="str">
        <f>+_xlfn.XLOOKUP(carga[[#This Row],[PACIENTE]],BASE_PACIENTES_2026[PACIENTE],BASE_PACIENTES_2026[CUIL],0,0)</f>
        <v>23 56061865 4</v>
      </c>
      <c r="C435" s="28" t="str">
        <f>+_xlfn.XLOOKUP(carga[[#This Row],[PACIENTE]],BASE_PACIENTES_2026[PACIENTE],BASE_PACIENTES_2026[O. SOCIAL],0,0)</f>
        <v xml:space="preserve">OSPENA </v>
      </c>
      <c r="D435" s="28" t="str">
        <f>+_xlfn.XLOOKUP(carga[[#This Row],[PACIENTE]],BASE_PACIENTES_2026[PACIENTE],BASE_PACIENTES_2026[MÓDULO],0,0)</f>
        <v>REHAB.INTENSIVO + CAI</v>
      </c>
      <c r="E435" s="45" t="s">
        <v>11</v>
      </c>
      <c r="F435" s="71" t="s">
        <v>1153</v>
      </c>
      <c r="G435" s="71">
        <v>1</v>
      </c>
      <c r="H435" s="71" t="s">
        <v>1154</v>
      </c>
      <c r="I435" s="71" t="s">
        <v>1143</v>
      </c>
      <c r="J435" s="73">
        <v>0.39583333333333331</v>
      </c>
      <c r="K435" s="73" t="s">
        <v>1155</v>
      </c>
      <c r="L435" s="71" t="str">
        <f>+carga[[#This Row],[dia]]</f>
        <v>Jueves</v>
      </c>
      <c r="M435" s="75">
        <f>+carga[[#This Row],[hora]]</f>
        <v>0.39583333333333331</v>
      </c>
      <c r="N435" s="71"/>
      <c r="O435" s="87"/>
      <c r="P435" s="71"/>
      <c r="Q435" s="71"/>
      <c r="R435" s="71"/>
      <c r="S435" s="71"/>
      <c r="T435" s="71"/>
      <c r="U435" s="71" t="str">
        <f>+MID(carga[[#This Row],[CUIL]],4,8)</f>
        <v>56061865</v>
      </c>
    </row>
    <row r="436" spans="1:21" ht="15" customHeight="1" x14ac:dyDescent="0.3">
      <c r="A436" s="71" t="s">
        <v>731</v>
      </c>
      <c r="B436" s="28" t="str">
        <f>+_xlfn.XLOOKUP(carga[[#This Row],[PACIENTE]],BASE_PACIENTES_2026[PACIENTE],BASE_PACIENTES_2026[CUIL],0,0)</f>
        <v>23 55005737 9</v>
      </c>
      <c r="C436" s="28" t="str">
        <f>+_xlfn.XLOOKUP(carga[[#This Row],[PACIENTE]],BASE_PACIENTES_2026[PACIENTE],BASE_PACIENTES_2026[O. SOCIAL],0,0)</f>
        <v xml:space="preserve">OSPEJ </v>
      </c>
      <c r="D436" s="28" t="str">
        <f>+_xlfn.XLOOKUP(carga[[#This Row],[PACIENTE]],BASE_PACIENTES_2026[PACIENTE],BASE_PACIENTES_2026[MÓDULO],0,0)</f>
        <v>REHAB.INTENSIVO</v>
      </c>
      <c r="E436" s="45" t="s">
        <v>11</v>
      </c>
      <c r="F436" s="71" t="s">
        <v>1153</v>
      </c>
      <c r="G436" s="71">
        <v>1</v>
      </c>
      <c r="H436" s="71" t="s">
        <v>1154</v>
      </c>
      <c r="I436" s="71" t="s">
        <v>1143</v>
      </c>
      <c r="J436" s="73">
        <v>0.39583333333333331</v>
      </c>
      <c r="K436" s="73" t="s">
        <v>1155</v>
      </c>
      <c r="L436" s="71" t="str">
        <f>+carga[[#This Row],[dia]]</f>
        <v>Jueves</v>
      </c>
      <c r="M436" s="75">
        <f>+carga[[#This Row],[hora]]</f>
        <v>0.39583333333333331</v>
      </c>
      <c r="N436" s="71"/>
      <c r="O436" s="87"/>
      <c r="P436" s="71"/>
      <c r="Q436" s="71"/>
      <c r="R436" s="71"/>
      <c r="S436" s="71"/>
      <c r="T436" s="71"/>
      <c r="U436" s="71" t="str">
        <f>+MID(carga[[#This Row],[CUIL]],4,8)</f>
        <v>55005737</v>
      </c>
    </row>
    <row r="437" spans="1:21" ht="15" customHeight="1" x14ac:dyDescent="0.3">
      <c r="A437" s="71" t="s">
        <v>903</v>
      </c>
      <c r="B437" s="28" t="str">
        <f>+_xlfn.XLOOKUP(carga[[#This Row],[PACIENTE]],BASE_PACIENTES_2026[PACIENTE],BASE_PACIENTES_2026[CUIL],0,0)</f>
        <v>23 57740795 9</v>
      </c>
      <c r="C437" s="28" t="str">
        <f>+_xlfn.XLOOKUP(carga[[#This Row],[PACIENTE]],BASE_PACIENTES_2026[PACIENTE],BASE_PACIENTES_2026[O. SOCIAL],0,0)</f>
        <v>OSPAV</v>
      </c>
      <c r="D437" s="66" t="str">
        <f>+_xlfn.XLOOKUP(carga[[#This Row],[PACIENTE]],BASE_PACIENTES_2026[PACIENTE],BASE_PACIENTES_2026[MÓDULO],0,0)</f>
        <v>REHAB.INTENSIVO + CAI</v>
      </c>
      <c r="E437" s="66" t="s">
        <v>11</v>
      </c>
      <c r="F437" s="71" t="s">
        <v>1153</v>
      </c>
      <c r="G437" s="71">
        <v>1</v>
      </c>
      <c r="H437" s="71" t="s">
        <v>1154</v>
      </c>
      <c r="I437" s="71" t="s">
        <v>1118</v>
      </c>
      <c r="J437" s="73">
        <v>0.44791666666666669</v>
      </c>
      <c r="K437" s="73" t="s">
        <v>1155</v>
      </c>
      <c r="L437" s="71" t="str">
        <f>+carga[[#This Row],[dia]]</f>
        <v>Martes</v>
      </c>
      <c r="M437" s="75">
        <f>+carga[[#This Row],[hora]]</f>
        <v>0.44791666666666669</v>
      </c>
      <c r="N437" s="71"/>
      <c r="O437" s="87"/>
      <c r="P437" s="71" t="s">
        <v>1084</v>
      </c>
      <c r="Q437" s="71"/>
      <c r="R437" s="71"/>
      <c r="S437" s="71"/>
      <c r="T437" s="71"/>
      <c r="U437" s="71" t="str">
        <f>+MID(carga[[#This Row],[CUIL]],4,8)</f>
        <v>57740795</v>
      </c>
    </row>
    <row r="438" spans="1:21" ht="15" customHeight="1" x14ac:dyDescent="0.3">
      <c r="A438" s="71" t="s">
        <v>385</v>
      </c>
      <c r="B438" s="28" t="str">
        <f>+_xlfn.XLOOKUP(carga[[#This Row],[PACIENTE]],BASE_PACIENTES_2026[PACIENTE],BASE_PACIENTES_2026[CUIL],0,0)</f>
        <v>27 47907708 3</v>
      </c>
      <c r="C438" s="28" t="str">
        <f>+_xlfn.XLOOKUP(carga[[#This Row],[PACIENTE]],BASE_PACIENTES_2026[PACIENTE],BASE_PACIENTES_2026[O. SOCIAL],0,0)</f>
        <v>OSPE</v>
      </c>
      <c r="D438" s="28" t="str">
        <f>+_xlfn.XLOOKUP(carga[[#This Row],[PACIENTE]],BASE_PACIENTES_2026[PACIENTE],BASE_PACIENTES_2026[MÓDULO],0,0)</f>
        <v>REHAB.SIMPLE</v>
      </c>
      <c r="E438" s="45" t="s">
        <v>11</v>
      </c>
      <c r="F438" s="71" t="s">
        <v>1153</v>
      </c>
      <c r="G438" s="71">
        <v>1</v>
      </c>
      <c r="H438" s="71" t="s">
        <v>1154</v>
      </c>
      <c r="I438" s="71" t="s">
        <v>1143</v>
      </c>
      <c r="J438" s="73">
        <v>0.47916666666666669</v>
      </c>
      <c r="K438" s="73" t="s">
        <v>1155</v>
      </c>
      <c r="L438" s="71" t="str">
        <f>+carga[[#This Row],[dia]]</f>
        <v>Jueves</v>
      </c>
      <c r="M438" s="75">
        <f>+carga[[#This Row],[hora]]</f>
        <v>0.47916666666666669</v>
      </c>
      <c r="N438" s="71"/>
      <c r="O438" s="87"/>
      <c r="P438" s="71"/>
      <c r="Q438" s="71"/>
      <c r="R438" s="71"/>
      <c r="S438" s="71"/>
      <c r="T438" s="71"/>
      <c r="U438" s="71" t="str">
        <f>+MID(carga[[#This Row],[CUIL]],4,8)</f>
        <v>47907708</v>
      </c>
    </row>
    <row r="439" spans="1:21" ht="15" customHeight="1" x14ac:dyDescent="0.3">
      <c r="A439" s="71" t="s">
        <v>725</v>
      </c>
      <c r="B439" s="28" t="str">
        <f>+_xlfn.XLOOKUP(carga[[#This Row],[PACIENTE]],BASE_PACIENTES_2026[PACIENTE],BASE_PACIENTES_2026[CUIL],0,0)</f>
        <v>20 57944970 6</v>
      </c>
      <c r="C439" s="28" t="str">
        <f>+_xlfn.XLOOKUP(carga[[#This Row],[PACIENTE]],BASE_PACIENTES_2026[PACIENTE],BASE_PACIENTES_2026[O. SOCIAL],0,0)</f>
        <v xml:space="preserve">OSTACC </v>
      </c>
      <c r="D439" s="28" t="str">
        <f>+_xlfn.XLOOKUP(carga[[#This Row],[PACIENTE]],BASE_PACIENTES_2026[PACIENTE],BASE_PACIENTES_2026[MÓDULO],0,0)</f>
        <v>REHAB.INTENSIVO + CAI</v>
      </c>
      <c r="E439" s="45" t="s">
        <v>22</v>
      </c>
      <c r="F439" s="71" t="s">
        <v>1153</v>
      </c>
      <c r="G439" s="71">
        <v>1</v>
      </c>
      <c r="H439" s="71" t="s">
        <v>1194</v>
      </c>
      <c r="I439" s="71" t="s">
        <v>1123</v>
      </c>
      <c r="J439" s="73">
        <v>0.58333333333333337</v>
      </c>
      <c r="K439" s="73" t="s">
        <v>1155</v>
      </c>
      <c r="L439" s="71" t="str">
        <f>+carga[[#This Row],[dia]]</f>
        <v>Lunes</v>
      </c>
      <c r="M439" s="75">
        <f>+carga[[#This Row],[hora]]</f>
        <v>0.58333333333333337</v>
      </c>
      <c r="N439" s="71"/>
      <c r="O439" s="87" t="s">
        <v>1084</v>
      </c>
      <c r="P439" s="71" t="s">
        <v>1084</v>
      </c>
      <c r="Q439" s="71"/>
      <c r="R439" s="71"/>
      <c r="S439" s="71"/>
      <c r="T439" s="71"/>
      <c r="U439" s="71" t="str">
        <f>+MID(carga[[#This Row],[CUIL]],4,8)</f>
        <v>57944970</v>
      </c>
    </row>
    <row r="440" spans="1:21" ht="15" customHeight="1" x14ac:dyDescent="0.3">
      <c r="A440" s="71" t="s">
        <v>113</v>
      </c>
      <c r="B440" s="28" t="str">
        <f>+_xlfn.XLOOKUP(carga[[#This Row],[PACIENTE]],BASE_PACIENTES_2026[PACIENTE],BASE_PACIENTES_2026[CUIL],0,0)</f>
        <v>27 50080999 5</v>
      </c>
      <c r="C440" s="28" t="str">
        <f>+_xlfn.XLOOKUP(carga[[#This Row],[PACIENTE]],BASE_PACIENTES_2026[PACIENTE],BASE_PACIENTES_2026[O. SOCIAL],0,0)</f>
        <v>OSUTHGRA</v>
      </c>
      <c r="D440" s="28" t="str">
        <f>+_xlfn.XLOOKUP(carga[[#This Row],[PACIENTE]],BASE_PACIENTES_2026[PACIENTE],BASE_PACIENTES_2026[MÓDULO],0,0)</f>
        <v>REHAB. SIMPLE + CAI</v>
      </c>
      <c r="E440" s="45" t="s">
        <v>22</v>
      </c>
      <c r="F440" s="71" t="s">
        <v>1153</v>
      </c>
      <c r="G440" s="71">
        <v>1</v>
      </c>
      <c r="H440" s="71" t="s">
        <v>1189</v>
      </c>
      <c r="I440" s="71" t="s">
        <v>1141</v>
      </c>
      <c r="J440" s="73">
        <v>0.61458333333333337</v>
      </c>
      <c r="K440" s="73" t="s">
        <v>1155</v>
      </c>
      <c r="L440" s="71"/>
      <c r="M440" s="75"/>
      <c r="N440" s="71"/>
      <c r="O440" s="87"/>
      <c r="P440" s="71"/>
      <c r="Q440" s="71"/>
      <c r="R440" s="71"/>
      <c r="S440" s="71"/>
      <c r="T440" s="71"/>
      <c r="U440" s="71" t="str">
        <f>+MID(carga[[#This Row],[CUIL]],4,8)</f>
        <v>50080999</v>
      </c>
    </row>
    <row r="441" spans="1:21" ht="15" customHeight="1" x14ac:dyDescent="0.3">
      <c r="A441" s="71" t="s">
        <v>321</v>
      </c>
      <c r="B441" s="28" t="str">
        <f>+_xlfn.XLOOKUP(carga[[#This Row],[PACIENTE]],BASE_PACIENTES_2026[PACIENTE],BASE_PACIENTES_2026[CUIL],0,0)</f>
        <v>20 51034844 4</v>
      </c>
      <c r="C441" s="28" t="str">
        <f>+_xlfn.XLOOKUP(carga[[#This Row],[PACIENTE]],BASE_PACIENTES_2026[PACIENTE],BASE_PACIENTES_2026[O. SOCIAL],0,0)</f>
        <v>OSBLYCA (SERVIRED)</v>
      </c>
      <c r="D441" s="28" t="str">
        <f>+_xlfn.XLOOKUP(carga[[#This Row],[PACIENTE]],BASE_PACIENTES_2026[PACIENTE],BASE_PACIENTES_2026[MÓDULO],0,0)</f>
        <v>REHAB.INTENSIVO</v>
      </c>
      <c r="E441" s="45" t="s">
        <v>22</v>
      </c>
      <c r="F441" s="71" t="s">
        <v>1153</v>
      </c>
      <c r="G441" s="71">
        <v>1</v>
      </c>
      <c r="H441" s="71" t="s">
        <v>1154</v>
      </c>
      <c r="I441" s="71" t="s">
        <v>1143</v>
      </c>
      <c r="J441" s="73">
        <v>0.64583333333333337</v>
      </c>
      <c r="K441" s="73" t="s">
        <v>1155</v>
      </c>
      <c r="L441" s="71" t="str">
        <f>+carga[[#This Row],[dia]]</f>
        <v>Jueves</v>
      </c>
      <c r="M441" s="75">
        <f>+carga[[#This Row],[hora]]</f>
        <v>0.64583333333333337</v>
      </c>
      <c r="N441" s="71"/>
      <c r="O441" s="87"/>
      <c r="P441" s="71"/>
      <c r="Q441" s="71"/>
      <c r="R441" s="71"/>
      <c r="S441" s="71"/>
      <c r="T441" s="71"/>
      <c r="U441" s="71" t="str">
        <f>+MID(carga[[#This Row],[CUIL]],4,8)</f>
        <v>51034844</v>
      </c>
    </row>
    <row r="442" spans="1:21" ht="15" customHeight="1" x14ac:dyDescent="0.3">
      <c r="A442" s="71" t="s">
        <v>686</v>
      </c>
      <c r="B442" s="28" t="str">
        <f>+_xlfn.XLOOKUP(carga[[#This Row],[PACIENTE]],BASE_PACIENTES_2026[PACIENTE],BASE_PACIENTES_2026[CUIL],0,0)</f>
        <v>20 52466492 6</v>
      </c>
      <c r="C442" s="28" t="str">
        <f>+_xlfn.XLOOKUP(carga[[#This Row],[PACIENTE]],BASE_PACIENTES_2026[PACIENTE],BASE_PACIENTES_2026[O. SOCIAL],0,0)</f>
        <v xml:space="preserve">OSTACC </v>
      </c>
      <c r="D442" s="28" t="str">
        <f>+_xlfn.XLOOKUP(carga[[#This Row],[PACIENTE]],BASE_PACIENTES_2026[PACIENTE],BASE_PACIENTES_2026[MÓDULO],0,0)</f>
        <v>REHAB. SIMPLE + CAI</v>
      </c>
      <c r="E442" s="45" t="s">
        <v>22</v>
      </c>
      <c r="F442" s="71" t="s">
        <v>1153</v>
      </c>
      <c r="G442" s="71">
        <v>1</v>
      </c>
      <c r="H442" s="71" t="s">
        <v>1154</v>
      </c>
      <c r="I442" s="71" t="s">
        <v>1143</v>
      </c>
      <c r="J442" s="73">
        <v>0.64583333333333337</v>
      </c>
      <c r="K442" s="73" t="s">
        <v>1155</v>
      </c>
      <c r="L442" s="71" t="str">
        <f>+carga[[#This Row],[dia]]</f>
        <v>Jueves</v>
      </c>
      <c r="M442" s="75">
        <f>+carga[[#This Row],[hora]]</f>
        <v>0.64583333333333337</v>
      </c>
      <c r="N442" s="71"/>
      <c r="O442" s="87"/>
      <c r="P442" s="71"/>
      <c r="Q442" s="71"/>
      <c r="R442" s="71"/>
      <c r="S442" s="71"/>
      <c r="T442" s="71"/>
      <c r="U442" s="71" t="str">
        <f>+MID(carga[[#This Row],[CUIL]],4,8)</f>
        <v>52466492</v>
      </c>
    </row>
    <row r="443" spans="1:21" ht="15" customHeight="1" x14ac:dyDescent="0.3">
      <c r="A443" s="71" t="s">
        <v>37</v>
      </c>
      <c r="B443" s="28" t="str">
        <f>+_xlfn.XLOOKUP(carga[[#This Row],[PACIENTE]],BASE_PACIENTES_2026[PACIENTE],BASE_PACIENTES_2026[CUIL],0,0)</f>
        <v>20 53263976 0</v>
      </c>
      <c r="C443" s="28" t="str">
        <f>+_xlfn.XLOOKUP(carga[[#This Row],[PACIENTE]],BASE_PACIENTES_2026[PACIENTE],BASE_PACIENTES_2026[O. SOCIAL],0,0)</f>
        <v>IOSFA</v>
      </c>
      <c r="D443" s="28" t="str">
        <f>+_xlfn.XLOOKUP(carga[[#This Row],[PACIENTE]],BASE_PACIENTES_2026[PACIENTE],BASE_PACIENTES_2026[MÓDULO],0,0)</f>
        <v>REHAB. SIMPLE + CAI</v>
      </c>
      <c r="E443" s="45" t="s">
        <v>22</v>
      </c>
      <c r="F443" s="71" t="s">
        <v>1153</v>
      </c>
      <c r="G443" s="71">
        <v>1</v>
      </c>
      <c r="H443" s="71" t="s">
        <v>1154</v>
      </c>
      <c r="I443" s="71" t="s">
        <v>1143</v>
      </c>
      <c r="J443" s="73">
        <v>0.67708333333333337</v>
      </c>
      <c r="K443" s="73" t="s">
        <v>1155</v>
      </c>
      <c r="L443" s="71"/>
      <c r="M443" s="75"/>
      <c r="N443" s="71"/>
      <c r="O443" s="87"/>
      <c r="P443" s="71"/>
      <c r="Q443" s="71"/>
      <c r="R443" s="71"/>
      <c r="S443" s="71"/>
      <c r="T443" s="71"/>
      <c r="U443" s="71" t="str">
        <f>+MID(carga[[#This Row],[CUIL]],4,8)</f>
        <v>53263976</v>
      </c>
    </row>
    <row r="444" spans="1:21" ht="15" customHeight="1" x14ac:dyDescent="0.3">
      <c r="A444" s="71" t="s">
        <v>761</v>
      </c>
      <c r="B444" s="28" t="str">
        <f>+_xlfn.XLOOKUP(carga[[#This Row],[PACIENTE]],BASE_PACIENTES_2026[PACIENTE],BASE_PACIENTES_2026[CUIL],0,0)</f>
        <v>20 53669535 5</v>
      </c>
      <c r="C444" s="28" t="str">
        <f>+_xlfn.XLOOKUP(carga[[#This Row],[PACIENTE]],BASE_PACIENTES_2026[PACIENTE],BASE_PACIENTES_2026[O. SOCIAL],0,0)</f>
        <v xml:space="preserve">OSPEJ </v>
      </c>
      <c r="D444" s="28" t="str">
        <f>+_xlfn.XLOOKUP(carga[[#This Row],[PACIENTE]],BASE_PACIENTES_2026[PACIENTE],BASE_PACIENTES_2026[MÓDULO],0,0)</f>
        <v>REHAB.INTENSIVO</v>
      </c>
      <c r="E444" s="45" t="s">
        <v>22</v>
      </c>
      <c r="F444" s="71" t="s">
        <v>1153</v>
      </c>
      <c r="G444" s="71">
        <v>1</v>
      </c>
      <c r="H444" s="71" t="s">
        <v>1154</v>
      </c>
      <c r="I444" s="71" t="s">
        <v>1143</v>
      </c>
      <c r="J444" s="73">
        <v>0.72916666666666663</v>
      </c>
      <c r="K444" s="73" t="s">
        <v>1155</v>
      </c>
      <c r="L444" s="71" t="str">
        <f>+carga[[#This Row],[dia]]</f>
        <v>Jueves</v>
      </c>
      <c r="M444" s="75">
        <f>+carga[[#This Row],[hora]]</f>
        <v>0.72916666666666663</v>
      </c>
      <c r="N444" s="71"/>
      <c r="O444" s="87"/>
      <c r="P444" s="71"/>
      <c r="Q444" s="71"/>
      <c r="R444" s="71"/>
      <c r="S444" s="71"/>
      <c r="T444" s="71"/>
      <c r="U444" s="71" t="str">
        <f>+MID(carga[[#This Row],[CUIL]],4,8)</f>
        <v>53669535</v>
      </c>
    </row>
    <row r="445" spans="1:21" ht="15" customHeight="1" x14ac:dyDescent="0.3">
      <c r="A445" s="71" t="s">
        <v>414</v>
      </c>
      <c r="B445" s="28" t="str">
        <f>+_xlfn.XLOOKUP(carga[[#This Row],[PACIENTE]],BASE_PACIENTES_2026[PACIENTE],BASE_PACIENTES_2026[CUIL],0,0)</f>
        <v>20 50993403 8</v>
      </c>
      <c r="C445" s="28" t="str">
        <f>+_xlfn.XLOOKUP(carga[[#This Row],[PACIENTE]],BASE_PACIENTES_2026[PACIENTE],BASE_PACIENTES_2026[O. SOCIAL],0,0)</f>
        <v>OSPLYFC</v>
      </c>
      <c r="D445" s="28" t="str">
        <f>+_xlfn.XLOOKUP(carga[[#This Row],[PACIENTE]],BASE_PACIENTES_2026[PACIENTE],BASE_PACIENTES_2026[MÓDULO],0,0)</f>
        <v>REHAB.INTENSIVO</v>
      </c>
      <c r="E445" s="45" t="s">
        <v>22</v>
      </c>
      <c r="F445" s="71" t="s">
        <v>1153</v>
      </c>
      <c r="G445" s="71">
        <v>1</v>
      </c>
      <c r="H445" s="71" t="s">
        <v>1154</v>
      </c>
      <c r="I445" s="71" t="s">
        <v>1143</v>
      </c>
      <c r="J445" s="73">
        <v>0.76041666666666663</v>
      </c>
      <c r="K445" s="73" t="s">
        <v>1155</v>
      </c>
      <c r="L445" s="71" t="str">
        <f>+carga[[#This Row],[dia]]</f>
        <v>Jueves</v>
      </c>
      <c r="M445" s="75">
        <f>+carga[[#This Row],[hora]]</f>
        <v>0.76041666666666663</v>
      </c>
      <c r="N445" s="71"/>
      <c r="O445" s="87"/>
      <c r="P445" s="71"/>
      <c r="Q445" s="71"/>
      <c r="R445" s="71"/>
      <c r="S445" s="71"/>
      <c r="T445" s="71"/>
      <c r="U445" s="71" t="str">
        <f>+MID(carga[[#This Row],[CUIL]],4,8)</f>
        <v>50993403</v>
      </c>
    </row>
    <row r="446" spans="1:21" ht="15" customHeight="1" x14ac:dyDescent="0.3">
      <c r="A446" s="71" t="s">
        <v>107</v>
      </c>
      <c r="B446" s="28" t="str">
        <f>+_xlfn.XLOOKUP(carga[[#This Row],[PACIENTE]],BASE_PACIENTES_2026[PACIENTE],BASE_PACIENTES_2026[CUIL],0,0)</f>
        <v>20 49404543 6</v>
      </c>
      <c r="C446" s="28" t="str">
        <f>+_xlfn.XLOOKUP(carga[[#This Row],[PACIENTE]],BASE_PACIENTES_2026[PACIENTE],BASE_PACIENTES_2026[O. SOCIAL],0,0)</f>
        <v>OSUTHGRA</v>
      </c>
      <c r="D446" s="28" t="str">
        <f>+_xlfn.XLOOKUP(carga[[#This Row],[PACIENTE]],BASE_PACIENTES_2026[PACIENTE],BASE_PACIENTES_2026[MÓDULO],0,0)</f>
        <v>REHAB.SIMPLE</v>
      </c>
      <c r="E446" s="45" t="s">
        <v>22</v>
      </c>
      <c r="F446" s="71" t="s">
        <v>1153</v>
      </c>
      <c r="G446" s="71">
        <v>1</v>
      </c>
      <c r="H446" s="71" t="s">
        <v>1154</v>
      </c>
      <c r="I446" s="71" t="s">
        <v>1143</v>
      </c>
      <c r="J446" s="73">
        <v>0.79166666666666663</v>
      </c>
      <c r="K446" s="73" t="s">
        <v>1155</v>
      </c>
      <c r="L446" s="71" t="str">
        <f>+carga[[#This Row],[dia]]</f>
        <v>Jueves</v>
      </c>
      <c r="M446" s="75">
        <f>+carga[[#This Row],[hora]]</f>
        <v>0.79166666666666663</v>
      </c>
      <c r="N446" s="71"/>
      <c r="O446" s="87"/>
      <c r="P446" s="71"/>
      <c r="Q446" s="71"/>
      <c r="R446" s="71"/>
      <c r="S446" s="71"/>
      <c r="T446" s="71"/>
      <c r="U446" s="71" t="str">
        <f>+MID(carga[[#This Row],[CUIL]],4,8)</f>
        <v>49404543</v>
      </c>
    </row>
    <row r="447" spans="1:21" ht="15" customHeight="1" x14ac:dyDescent="0.3">
      <c r="A447" s="71" t="s">
        <v>1080</v>
      </c>
      <c r="B447" s="28" t="str">
        <f>+_xlfn.XLOOKUP(carga[[#This Row],[PACIENTE]],BASE_PACIENTES_2026[PACIENTE],BASE_PACIENTES_2026[CUIL],0,0)</f>
        <v>23 41115266 9</v>
      </c>
      <c r="C447" s="28" t="str">
        <f>+_xlfn.XLOOKUP(carga[[#This Row],[PACIENTE]],BASE_PACIENTES_2026[PACIENTE],BASE_PACIENTES_2026[O. SOCIAL],0,0)</f>
        <v>IOSFA</v>
      </c>
      <c r="D447" s="28" t="str">
        <f>+_xlfn.XLOOKUP(carga[[#This Row],[PACIENTE]],BASE_PACIENTES_2026[PACIENTE],BASE_PACIENTES_2026[MÓDULO],0,0)</f>
        <v>REHAB.INTENSIVO</v>
      </c>
      <c r="E447" s="45" t="s">
        <v>22</v>
      </c>
      <c r="F447" s="71" t="s">
        <v>1131</v>
      </c>
      <c r="G447" s="71">
        <v>1</v>
      </c>
      <c r="H447" s="71" t="s">
        <v>1206</v>
      </c>
      <c r="I447" s="71" t="s">
        <v>1143</v>
      </c>
      <c r="J447" s="73">
        <v>0.61458333333333337</v>
      </c>
      <c r="K447" s="73" t="s">
        <v>1170</v>
      </c>
      <c r="L447" s="71" t="str">
        <f>+carga[[#This Row],[dia]]</f>
        <v>Jueves</v>
      </c>
      <c r="M447" s="75">
        <f>+carga[[#This Row],[hora]]</f>
        <v>0.61458333333333337</v>
      </c>
      <c r="N447" s="71"/>
      <c r="O447" s="87"/>
      <c r="P447" s="71"/>
      <c r="Q447" s="71"/>
      <c r="R447" s="71"/>
      <c r="S447" s="71"/>
      <c r="T447" s="71"/>
      <c r="U447" s="71" t="str">
        <f>+MID(carga[[#This Row],[CUIL]],4,8)</f>
        <v>41115266</v>
      </c>
    </row>
    <row r="448" spans="1:21" ht="15" customHeight="1" x14ac:dyDescent="0.3">
      <c r="A448" s="71" t="s">
        <v>825</v>
      </c>
      <c r="B448" s="28" t="str">
        <f>+_xlfn.XLOOKUP(carga[[#This Row],[PACIENTE]],BASE_PACIENTES_2026[PACIENTE],BASE_PACIENTES_2026[CUIL],0,0)</f>
        <v>27 34688583 7</v>
      </c>
      <c r="C448" s="28" t="str">
        <f>+_xlfn.XLOOKUP(carga[[#This Row],[PACIENTE]],BASE_PACIENTES_2026[PACIENTE],BASE_PACIENTES_2026[O. SOCIAL],0,0)</f>
        <v>OMINT</v>
      </c>
      <c r="D448" s="28" t="str">
        <f>+_xlfn.XLOOKUP(carga[[#This Row],[PACIENTE]],BASE_PACIENTES_2026[PACIENTE],BASE_PACIENTES_2026[MÓDULO],0,0)</f>
        <v>REHAB.INTENSIVO</v>
      </c>
      <c r="E448" s="45" t="s">
        <v>11</v>
      </c>
      <c r="F448" s="71" t="s">
        <v>1153</v>
      </c>
      <c r="G448" s="71">
        <v>1</v>
      </c>
      <c r="H448" s="71" t="s">
        <v>1199</v>
      </c>
      <c r="I448" s="71" t="s">
        <v>1123</v>
      </c>
      <c r="J448" s="73">
        <v>0.33333333333333331</v>
      </c>
      <c r="K448" s="73" t="s">
        <v>1155</v>
      </c>
      <c r="L448" s="71" t="str">
        <f>+carga[[#This Row],[dia]]</f>
        <v>Lunes</v>
      </c>
      <c r="M448" s="75">
        <f>+carga[[#This Row],[hora]]</f>
        <v>0.33333333333333331</v>
      </c>
      <c r="N448" s="71"/>
      <c r="O448" s="87"/>
      <c r="P448" s="71"/>
      <c r="Q448" s="71"/>
      <c r="R448" s="71"/>
      <c r="S448" s="71"/>
      <c r="T448" s="71"/>
      <c r="U448" s="71" t="str">
        <f>+MID(carga[[#This Row],[CUIL]],4,8)</f>
        <v>34688583</v>
      </c>
    </row>
    <row r="449" spans="1:21" ht="15" customHeight="1" x14ac:dyDescent="0.3">
      <c r="A449" s="71" t="s">
        <v>806</v>
      </c>
      <c r="B449" s="28" t="str">
        <f>+_xlfn.XLOOKUP(carga[[#This Row],[PACIENTE]],BASE_PACIENTES_2026[PACIENTE],BASE_PACIENTES_2026[CUIL],0,0)</f>
        <v xml:space="preserve"> 27 29475955 2</v>
      </c>
      <c r="C449" s="28" t="str">
        <f>+_xlfn.XLOOKUP(carga[[#This Row],[PACIENTE]],BASE_PACIENTES_2026[PACIENTE],BASE_PACIENTES_2026[O. SOCIAL],0,0)</f>
        <v xml:space="preserve">OSPEJ </v>
      </c>
      <c r="D449" s="28" t="str">
        <f>+_xlfn.XLOOKUP(carga[[#This Row],[PACIENTE]],BASE_PACIENTES_2026[PACIENTE],BASE_PACIENTES_2026[MÓDULO],0,0)</f>
        <v>REHAB.INTENSIVO</v>
      </c>
      <c r="E449" s="45" t="s">
        <v>11</v>
      </c>
      <c r="F449" s="71" t="s">
        <v>1153</v>
      </c>
      <c r="G449" s="71">
        <v>1</v>
      </c>
      <c r="H449" s="71" t="s">
        <v>1199</v>
      </c>
      <c r="I449" s="71" t="s">
        <v>1123</v>
      </c>
      <c r="J449" s="73">
        <v>0.36458333333333331</v>
      </c>
      <c r="K449" s="73"/>
      <c r="L449" s="71" t="str">
        <f>+carga[[#This Row],[dia]]</f>
        <v>Lunes</v>
      </c>
      <c r="M449" s="75">
        <f>+carga[[#This Row],[hora]]</f>
        <v>0.36458333333333331</v>
      </c>
      <c r="N449" s="71"/>
      <c r="O449" s="87"/>
      <c r="P449" s="71"/>
      <c r="Q449" s="71"/>
      <c r="R449" s="71"/>
      <c r="S449" s="71"/>
      <c r="T449" s="71"/>
      <c r="U449" s="71" t="str">
        <f>+MID(carga[[#This Row],[CUIL]],4,8)</f>
        <v xml:space="preserve"> 2947595</v>
      </c>
    </row>
    <row r="450" spans="1:21" ht="15" customHeight="1" x14ac:dyDescent="0.3">
      <c r="A450" s="71" t="s">
        <v>1072</v>
      </c>
      <c r="B450" s="28" t="str">
        <f>+_xlfn.XLOOKUP(carga[[#This Row],[PACIENTE]],BASE_PACIENTES_2026[PACIENTE],BASE_PACIENTES_2026[CUIL],0,0)</f>
        <v>27 56246600 8</v>
      </c>
      <c r="C450" s="28" t="str">
        <f>+_xlfn.XLOOKUP(carga[[#This Row],[PACIENTE]],BASE_PACIENTES_2026[PACIENTE],BASE_PACIENTES_2026[O. SOCIAL],0,0)</f>
        <v xml:space="preserve">OSTACC </v>
      </c>
      <c r="D450" s="28" t="str">
        <f>+_xlfn.XLOOKUP(carga[[#This Row],[PACIENTE]],BASE_PACIENTES_2026[PACIENTE],BASE_PACIENTES_2026[MÓDULO],0,0)</f>
        <v>REHAB.INTENSIVO + CAI</v>
      </c>
      <c r="E450" s="45" t="s">
        <v>1069</v>
      </c>
      <c r="F450" s="71" t="s">
        <v>1131</v>
      </c>
      <c r="G450" s="71">
        <v>1</v>
      </c>
      <c r="H450" s="71" t="s">
        <v>1117</v>
      </c>
      <c r="I450" s="71" t="s">
        <v>1141</v>
      </c>
      <c r="J450" s="73">
        <v>0.36458333333333331</v>
      </c>
      <c r="K450" s="73" t="s">
        <v>1170</v>
      </c>
      <c r="L450" s="71" t="str">
        <f>+carga[[#This Row],[dia]]</f>
        <v>Miercoles</v>
      </c>
      <c r="M450" s="75">
        <f>+carga[[#This Row],[hora]]</f>
        <v>0.36458333333333331</v>
      </c>
      <c r="N450" s="71"/>
      <c r="O450" s="87"/>
      <c r="P450" s="71"/>
      <c r="Q450" s="71"/>
      <c r="R450" s="71"/>
      <c r="S450" s="71"/>
      <c r="T450" s="71"/>
      <c r="U450" s="71" t="str">
        <f>+MID(carga[[#This Row],[CUIL]],4,8)</f>
        <v>56246600</v>
      </c>
    </row>
    <row r="451" spans="1:21" ht="15" customHeight="1" x14ac:dyDescent="0.3">
      <c r="A451" s="71" t="s">
        <v>878</v>
      </c>
      <c r="B451" s="28" t="str">
        <f>+_xlfn.XLOOKUP(carga[[#This Row],[PACIENTE]],BASE_PACIENTES_2026[PACIENTE],BASE_PACIENTES_2026[CUIL],0,0)</f>
        <v>27 13682747 8</v>
      </c>
      <c r="C451" s="28" t="str">
        <f>+_xlfn.XLOOKUP(carga[[#This Row],[PACIENTE]],BASE_PACIENTES_2026[PACIENTE],BASE_PACIENTES_2026[O. SOCIAL],0,0)</f>
        <v>CAJA DE SANTA CRUZ (GEA 310)</v>
      </c>
      <c r="D451" s="66" t="str">
        <f>+_xlfn.XLOOKUP(carga[[#This Row],[PACIENTE]],BASE_PACIENTES_2026[PACIENTE],BASE_PACIENTES_2026[MÓDULO],0,0)</f>
        <v>REHAB.INTENSIVO</v>
      </c>
      <c r="E451" s="66" t="s">
        <v>11</v>
      </c>
      <c r="F451" s="71" t="s">
        <v>1153</v>
      </c>
      <c r="G451" s="71">
        <v>1</v>
      </c>
      <c r="H451" s="71" t="s">
        <v>1199</v>
      </c>
      <c r="I451" s="71" t="s">
        <v>1123</v>
      </c>
      <c r="J451" s="73">
        <v>0.44791666666666669</v>
      </c>
      <c r="K451" s="73"/>
      <c r="L451" s="71" t="str">
        <f>+carga[[#This Row],[dia]]</f>
        <v>Lunes</v>
      </c>
      <c r="M451" s="75">
        <f>+carga[[#This Row],[hora]]</f>
        <v>0.44791666666666669</v>
      </c>
      <c r="N451" s="71"/>
      <c r="O451" s="87"/>
      <c r="P451" s="71"/>
      <c r="Q451" s="71"/>
      <c r="R451" s="71"/>
      <c r="S451" s="71"/>
      <c r="T451" s="71"/>
      <c r="U451" s="71" t="str">
        <f>+MID(carga[[#This Row],[CUIL]],4,8)</f>
        <v>13682747</v>
      </c>
    </row>
    <row r="452" spans="1:21" ht="15" customHeight="1" x14ac:dyDescent="0.3">
      <c r="A452" s="71" t="s">
        <v>510</v>
      </c>
      <c r="B452" s="28" t="str">
        <f>+_xlfn.XLOOKUP(carga[[#This Row],[PACIENTE]],BASE_PACIENTES_2026[PACIENTE],BASE_PACIENTES_2026[CUIL],0,0)</f>
        <v>27 70801071 0</v>
      </c>
      <c r="C452" s="28" t="str">
        <f>+_xlfn.XLOOKUP(carga[[#This Row],[PACIENTE]],BASE_PACIENTES_2026[PACIENTE],BASE_PACIENTES_2026[O. SOCIAL],0,0)</f>
        <v xml:space="preserve">OSPENA </v>
      </c>
      <c r="D452" s="66" t="str">
        <f>+_xlfn.XLOOKUP(carga[[#This Row],[PACIENTE]],BASE_PACIENTES_2026[PACIENTE],BASE_PACIENTES_2026[MÓDULO],0,0)</f>
        <v>REHAB.INTENSIVO</v>
      </c>
      <c r="E452" s="66" t="s">
        <v>11</v>
      </c>
      <c r="F452" s="71" t="s">
        <v>1153</v>
      </c>
      <c r="G452" s="71">
        <v>1</v>
      </c>
      <c r="H452" s="71" t="s">
        <v>1199</v>
      </c>
      <c r="I452" s="71" t="s">
        <v>1123</v>
      </c>
      <c r="J452" s="73">
        <v>0.47916666666666669</v>
      </c>
      <c r="K452" s="73"/>
      <c r="L452" s="71" t="str">
        <f>+carga[[#This Row],[dia]]</f>
        <v>Lunes</v>
      </c>
      <c r="M452" s="75">
        <f>+carga[[#This Row],[hora]]</f>
        <v>0.47916666666666669</v>
      </c>
      <c r="N452" s="71"/>
      <c r="O452" s="87"/>
      <c r="P452" s="71"/>
      <c r="Q452" s="71"/>
      <c r="R452" s="71"/>
      <c r="S452" s="71"/>
      <c r="T452" s="71"/>
      <c r="U452" s="71" t="str">
        <f>+MID(carga[[#This Row],[CUIL]],4,8)</f>
        <v>70801071</v>
      </c>
    </row>
    <row r="453" spans="1:21" ht="15" customHeight="1" x14ac:dyDescent="0.3">
      <c r="A453" s="71" t="s">
        <v>1051</v>
      </c>
      <c r="B453" s="28" t="str">
        <f>+_xlfn.XLOOKUP(carga[[#This Row],[PACIENTE]],BASE_PACIENTES_2026[PACIENTE],BASE_PACIENTES_2026[CUIL],0,0)</f>
        <v>20 53722595 6</v>
      </c>
      <c r="C453" s="28" t="str">
        <f>+_xlfn.XLOOKUP(carga[[#This Row],[PACIENTE]],BASE_PACIENTES_2026[PACIENTE],BASE_PACIENTES_2026[O. SOCIAL],0,0)</f>
        <v>IOSFA</v>
      </c>
      <c r="D453" s="28" t="str">
        <f>+_xlfn.XLOOKUP(carga[[#This Row],[PACIENTE]],BASE_PACIENTES_2026[PACIENTE],BASE_PACIENTES_2026[MÓDULO],0,0)</f>
        <v>REHAB. SIMPLE + CAI</v>
      </c>
      <c r="E453" s="45" t="s">
        <v>22</v>
      </c>
      <c r="F453" s="71" t="s">
        <v>1186</v>
      </c>
      <c r="G453" s="71">
        <v>1</v>
      </c>
      <c r="H453" s="71" t="s">
        <v>1184</v>
      </c>
      <c r="I453" s="71" t="s">
        <v>1123</v>
      </c>
      <c r="J453" s="73">
        <v>0.58333333333333337</v>
      </c>
      <c r="K453" s="73" t="s">
        <v>1185</v>
      </c>
      <c r="L453" s="71" t="str">
        <f>+carga[[#This Row],[dia]]</f>
        <v>Lunes</v>
      </c>
      <c r="M453" s="75">
        <f>+carga[[#This Row],[hora]]</f>
        <v>0.58333333333333337</v>
      </c>
      <c r="N453" s="71"/>
      <c r="O453" s="87"/>
      <c r="P453" s="71"/>
      <c r="Q453" s="71"/>
      <c r="R453" s="71"/>
      <c r="S453" s="71"/>
      <c r="T453" s="71"/>
      <c r="U453" s="71" t="str">
        <f>+MID(carga[[#This Row],[CUIL]],4,8)</f>
        <v>53722595</v>
      </c>
    </row>
    <row r="454" spans="1:21" ht="15" customHeight="1" x14ac:dyDescent="0.3">
      <c r="A454" s="71" t="s">
        <v>366</v>
      </c>
      <c r="B454" s="28" t="str">
        <f>+_xlfn.XLOOKUP(carga[[#This Row],[PACIENTE]],BASE_PACIENTES_2026[PACIENTE],BASE_PACIENTES_2026[CUIL],0,0)</f>
        <v>20 52230235 0</v>
      </c>
      <c r="C454" s="28" t="str">
        <f>+_xlfn.XLOOKUP(carga[[#This Row],[PACIENTE]],BASE_PACIENTES_2026[PACIENTE],BASE_PACIENTES_2026[O. SOCIAL],0,0)</f>
        <v>OSPIC</v>
      </c>
      <c r="D454" s="28" t="str">
        <f>+_xlfn.XLOOKUP(carga[[#This Row],[PACIENTE]],BASE_PACIENTES_2026[PACIENTE],BASE_PACIENTES_2026[MÓDULO],0,0)</f>
        <v>REHAB.INTENSIVO</v>
      </c>
      <c r="E454" s="45" t="s">
        <v>22</v>
      </c>
      <c r="F454" s="71" t="s">
        <v>1153</v>
      </c>
      <c r="G454" s="71">
        <v>1</v>
      </c>
      <c r="H454" s="71" t="s">
        <v>1194</v>
      </c>
      <c r="I454" s="71" t="s">
        <v>1123</v>
      </c>
      <c r="J454" s="73">
        <v>0.64583333333333337</v>
      </c>
      <c r="K454" s="73"/>
      <c r="L454" s="71" t="str">
        <f>+carga[[#This Row],[dia]]</f>
        <v>Lunes</v>
      </c>
      <c r="M454" s="75">
        <f>+carga[[#This Row],[hora]]</f>
        <v>0.64583333333333337</v>
      </c>
      <c r="N454" s="71"/>
      <c r="O454" s="87"/>
      <c r="P454" s="71"/>
      <c r="Q454" s="71"/>
      <c r="R454" s="71"/>
      <c r="S454" s="71"/>
      <c r="T454" s="71"/>
      <c r="U454" s="71" t="str">
        <f>+MID(carga[[#This Row],[CUIL]],4,8)</f>
        <v>52230235</v>
      </c>
    </row>
    <row r="455" spans="1:21" ht="15" customHeight="1" x14ac:dyDescent="0.3">
      <c r="A455" s="71" t="s">
        <v>719</v>
      </c>
      <c r="B455" s="28" t="str">
        <f>+_xlfn.XLOOKUP(carga[[#This Row],[PACIENTE]],BASE_PACIENTES_2026[PACIENTE],BASE_PACIENTES_2026[CUIL],0,0)</f>
        <v>27 55010247 7</v>
      </c>
      <c r="C455" s="28" t="str">
        <f>+_xlfn.XLOOKUP(carga[[#This Row],[PACIENTE]],BASE_PACIENTES_2026[PACIENTE],BASE_PACIENTES_2026[O. SOCIAL],0,0)</f>
        <v xml:space="preserve">OSTACC </v>
      </c>
      <c r="D455" s="28" t="str">
        <f>+_xlfn.XLOOKUP(carga[[#This Row],[PACIENTE]],BASE_PACIENTES_2026[PACIENTE],BASE_PACIENTES_2026[MÓDULO],0,0)</f>
        <v>REHAB. SIMPLE + CAI</v>
      </c>
      <c r="E455" s="45" t="s">
        <v>22</v>
      </c>
      <c r="F455" s="71" t="s">
        <v>1153</v>
      </c>
      <c r="G455" s="71">
        <v>1</v>
      </c>
      <c r="H455" s="71" t="s">
        <v>1194</v>
      </c>
      <c r="I455" s="71" t="s">
        <v>1123</v>
      </c>
      <c r="J455" s="73">
        <v>0.67708333333333337</v>
      </c>
      <c r="K455" s="73" t="s">
        <v>1155</v>
      </c>
      <c r="L455" s="71" t="str">
        <f>+carga[[#This Row],[dia]]</f>
        <v>Lunes</v>
      </c>
      <c r="M455" s="75">
        <f>+carga[[#This Row],[hora]]</f>
        <v>0.67708333333333337</v>
      </c>
      <c r="N455" s="71"/>
      <c r="O455" s="87"/>
      <c r="P455" s="71"/>
      <c r="Q455" s="71"/>
      <c r="R455" s="71"/>
      <c r="S455" s="71"/>
      <c r="T455" s="71"/>
      <c r="U455" s="71" t="str">
        <f>+MID(carga[[#This Row],[CUIL]],4,8)</f>
        <v>55010247</v>
      </c>
    </row>
    <row r="456" spans="1:21" ht="15" customHeight="1" x14ac:dyDescent="0.3">
      <c r="A456" s="71" t="s">
        <v>749</v>
      </c>
      <c r="B456" s="28" t="str">
        <f>+_xlfn.XLOOKUP(carga[[#This Row],[PACIENTE]],BASE_PACIENTES_2026[PACIENTE],BASE_PACIENTES_2026[CUIL],0,0)</f>
        <v>20 54760316 9</v>
      </c>
      <c r="C456" s="28" t="str">
        <f>+_xlfn.XLOOKUP(carga[[#This Row],[PACIENTE]],BASE_PACIENTES_2026[PACIENTE],BASE_PACIENTES_2026[O. SOCIAL],0,0)</f>
        <v xml:space="preserve">OSPEJ </v>
      </c>
      <c r="D456" s="28" t="str">
        <f>+_xlfn.XLOOKUP(carga[[#This Row],[PACIENTE]],BASE_PACIENTES_2026[PACIENTE],BASE_PACIENTES_2026[MÓDULO],0,0)</f>
        <v>REHAB.INTENSIVO + CAI</v>
      </c>
      <c r="E456" s="45" t="s">
        <v>22</v>
      </c>
      <c r="F456" s="71" t="s">
        <v>1153</v>
      </c>
      <c r="G456" s="71">
        <v>1</v>
      </c>
      <c r="H456" s="71" t="s">
        <v>1194</v>
      </c>
      <c r="I456" s="71" t="s">
        <v>1123</v>
      </c>
      <c r="J456" s="73">
        <v>0.67708333333333337</v>
      </c>
      <c r="K456" s="73" t="s">
        <v>1155</v>
      </c>
      <c r="L456" s="71" t="str">
        <f>+carga[[#This Row],[dia]]</f>
        <v>Lunes</v>
      </c>
      <c r="M456" s="75">
        <f>+carga[[#This Row],[hora]]</f>
        <v>0.67708333333333337</v>
      </c>
      <c r="N456" s="71"/>
      <c r="O456" s="87"/>
      <c r="P456" s="71"/>
      <c r="Q456" s="71"/>
      <c r="R456" s="71"/>
      <c r="S456" s="71"/>
      <c r="T456" s="71"/>
      <c r="U456" s="71" t="str">
        <f>+MID(carga[[#This Row],[CUIL]],4,8)</f>
        <v>54760316</v>
      </c>
    </row>
    <row r="457" spans="1:21" ht="15" customHeight="1" x14ac:dyDescent="0.3">
      <c r="A457" s="71"/>
      <c r="B457" s="28">
        <f>+_xlfn.XLOOKUP(carga[[#This Row],[PACIENTE]],BASE_PACIENTES_2026[PACIENTE],BASE_PACIENTES_2026[CUIL],0,0)</f>
        <v>0</v>
      </c>
      <c r="C457" s="28">
        <f>+_xlfn.XLOOKUP(carga[[#This Row],[PACIENTE]],BASE_PACIENTES_2026[PACIENTE],BASE_PACIENTES_2026[O. SOCIAL],0,0)</f>
        <v>0</v>
      </c>
      <c r="D457" s="28">
        <f>+_xlfn.XLOOKUP(carga[[#This Row],[PACIENTE]],BASE_PACIENTES_2026[PACIENTE],BASE_PACIENTES_2026[MÓDULO],0,0)</f>
        <v>0</v>
      </c>
      <c r="E457" s="45"/>
      <c r="F457" s="71"/>
      <c r="G457" s="71"/>
      <c r="H457" s="71"/>
      <c r="I457" s="71"/>
      <c r="J457" s="73"/>
      <c r="K457" s="73"/>
      <c r="L457" s="71">
        <f>+carga[[#This Row],[dia]]</f>
        <v>0</v>
      </c>
      <c r="M457" s="75">
        <f>+carga[[#This Row],[hora]]</f>
        <v>0</v>
      </c>
      <c r="N457" s="71"/>
      <c r="O457" s="87"/>
      <c r="P457" s="71"/>
      <c r="Q457" s="71"/>
      <c r="R457" s="71"/>
      <c r="S457" s="71"/>
      <c r="T457" s="71"/>
      <c r="U457" s="71" t="str">
        <f>+MID(carga[[#This Row],[CUIL]],4,8)</f>
        <v/>
      </c>
    </row>
    <row r="458" spans="1:21" ht="15" customHeight="1" x14ac:dyDescent="0.3">
      <c r="A458" s="71" t="s">
        <v>320</v>
      </c>
      <c r="B458" s="28" t="str">
        <f>+_xlfn.XLOOKUP(carga[[#This Row],[PACIENTE]],BASE_PACIENTES_2026[PACIENTE],BASE_PACIENTES_2026[CUIL],0,0)</f>
        <v>20 29711555 4</v>
      </c>
      <c r="C458" s="28" t="str">
        <f>+_xlfn.XLOOKUP(carga[[#This Row],[PACIENTE]],BASE_PACIENTES_2026[PACIENTE],BASE_PACIENTES_2026[O. SOCIAL],0,0)</f>
        <v>OSBLYCA (SERVIRED)</v>
      </c>
      <c r="D458" s="28" t="str">
        <f>+_xlfn.XLOOKUP(carga[[#This Row],[PACIENTE]],BASE_PACIENTES_2026[PACIENTE],BASE_PACIENTES_2026[MÓDULO],0,0)</f>
        <v>REHAB.SIMPLE</v>
      </c>
      <c r="E458" s="45" t="s">
        <v>22</v>
      </c>
      <c r="F458" s="71" t="s">
        <v>1153</v>
      </c>
      <c r="G458" s="71">
        <v>1</v>
      </c>
      <c r="H458" s="71" t="s">
        <v>1194</v>
      </c>
      <c r="I458" s="71" t="s">
        <v>1123</v>
      </c>
      <c r="J458" s="73">
        <v>0.79166666666666663</v>
      </c>
      <c r="K458" s="73" t="s">
        <v>1155</v>
      </c>
      <c r="L458" s="71" t="str">
        <f>+carga[[#This Row],[dia]]</f>
        <v>Lunes</v>
      </c>
      <c r="M458" s="75">
        <f>+carga[[#This Row],[hora]]</f>
        <v>0.79166666666666663</v>
      </c>
      <c r="N458" s="71"/>
      <c r="O458" s="87"/>
      <c r="P458" s="71"/>
      <c r="Q458" s="71"/>
      <c r="R458" s="71"/>
      <c r="S458" s="71"/>
      <c r="T458" s="71"/>
      <c r="U458" s="71" t="str">
        <f>+MID(carga[[#This Row],[CUIL]],4,8)</f>
        <v>29711555</v>
      </c>
    </row>
    <row r="459" spans="1:21" ht="15" customHeight="1" x14ac:dyDescent="0.3">
      <c r="A459" s="71" t="s">
        <v>510</v>
      </c>
      <c r="B459" s="28" t="str">
        <f>+_xlfn.XLOOKUP(carga[[#This Row],[PACIENTE]],BASE_PACIENTES_2026[PACIENTE],BASE_PACIENTES_2026[CUIL],0,0)</f>
        <v>27 70801071 0</v>
      </c>
      <c r="C459" s="28" t="str">
        <f>+_xlfn.XLOOKUP(carga[[#This Row],[PACIENTE]],BASE_PACIENTES_2026[PACIENTE],BASE_PACIENTES_2026[O. SOCIAL],0,0)</f>
        <v xml:space="preserve">OSPENA </v>
      </c>
      <c r="D459" s="66" t="str">
        <f>+_xlfn.XLOOKUP(carga[[#This Row],[PACIENTE]],BASE_PACIENTES_2026[PACIENTE],BASE_PACIENTES_2026[MÓDULO],0,0)</f>
        <v>REHAB.INTENSIVO</v>
      </c>
      <c r="E459" s="66" t="s">
        <v>11</v>
      </c>
      <c r="F459" s="71" t="s">
        <v>1153</v>
      </c>
      <c r="G459" s="71">
        <v>1</v>
      </c>
      <c r="H459" s="71" t="s">
        <v>1191</v>
      </c>
      <c r="I459" s="71" t="s">
        <v>1141</v>
      </c>
      <c r="J459" s="73">
        <v>0.44791666666666669</v>
      </c>
      <c r="K459" s="73" t="s">
        <v>1169</v>
      </c>
      <c r="L459" s="71" t="str">
        <f>+carga[[#This Row],[dia]]</f>
        <v>Miercoles</v>
      </c>
      <c r="M459" s="75">
        <f>+carga[[#This Row],[hora]]</f>
        <v>0.44791666666666669</v>
      </c>
      <c r="N459" s="71"/>
      <c r="O459" s="87"/>
      <c r="P459" s="71"/>
      <c r="Q459" s="71"/>
      <c r="R459" s="71"/>
      <c r="S459" s="71"/>
      <c r="T459" s="71"/>
      <c r="U459" s="71" t="str">
        <f>+MID(carga[[#This Row],[CUIL]],4,8)</f>
        <v>70801071</v>
      </c>
    </row>
    <row r="460" spans="1:21" ht="15" customHeight="1" x14ac:dyDescent="0.3">
      <c r="A460" s="71" t="s">
        <v>806</v>
      </c>
      <c r="B460" s="28" t="str">
        <f>+_xlfn.XLOOKUP(carga[[#This Row],[PACIENTE]],BASE_PACIENTES_2026[PACIENTE],BASE_PACIENTES_2026[CUIL],0,0)</f>
        <v xml:space="preserve"> 27 29475955 2</v>
      </c>
      <c r="C460" s="28" t="str">
        <f>+_xlfn.XLOOKUP(carga[[#This Row],[PACIENTE]],BASE_PACIENTES_2026[PACIENTE],BASE_PACIENTES_2026[O. SOCIAL],0,0)</f>
        <v xml:space="preserve">OSPEJ </v>
      </c>
      <c r="D460" s="28" t="str">
        <f>+_xlfn.XLOOKUP(carga[[#This Row],[PACIENTE]],BASE_PACIENTES_2026[PACIENTE],BASE_PACIENTES_2026[MÓDULO],0,0)</f>
        <v>REHAB.INTENSIVO</v>
      </c>
      <c r="E460" s="45" t="s">
        <v>11</v>
      </c>
      <c r="F460" s="71" t="s">
        <v>1153</v>
      </c>
      <c r="G460" s="71">
        <v>1</v>
      </c>
      <c r="H460" s="71" t="s">
        <v>1199</v>
      </c>
      <c r="I460" s="71" t="s">
        <v>1141</v>
      </c>
      <c r="J460" s="73">
        <v>0.36458333333333331</v>
      </c>
      <c r="K460" s="73"/>
      <c r="L460" s="71" t="str">
        <f>+carga[[#This Row],[dia]]</f>
        <v>Miercoles</v>
      </c>
      <c r="M460" s="75">
        <f>+carga[[#This Row],[hora]]</f>
        <v>0.36458333333333331</v>
      </c>
      <c r="N460" s="71"/>
      <c r="O460" s="87"/>
      <c r="P460" s="71"/>
      <c r="Q460" s="71"/>
      <c r="R460" s="71"/>
      <c r="S460" s="71"/>
      <c r="T460" s="71"/>
      <c r="U460" s="71" t="str">
        <f>+MID(carga[[#This Row],[CUIL]],4,8)</f>
        <v xml:space="preserve"> 2947595</v>
      </c>
    </row>
    <row r="461" spans="1:21" ht="15" customHeight="1" x14ac:dyDescent="0.3">
      <c r="A461" s="71" t="s">
        <v>149</v>
      </c>
      <c r="B461" s="28" t="str">
        <f>+_xlfn.XLOOKUP(carga[[#This Row],[PACIENTE]],BASE_PACIENTES_2026[PACIENTE],BASE_PACIENTES_2026[CUIL],0,0)</f>
        <v>20 53226535 6</v>
      </c>
      <c r="C461" s="28" t="str">
        <f>+_xlfn.XLOOKUP(carga[[#This Row],[PACIENTE]],BASE_PACIENTES_2026[PACIENTE],BASE_PACIENTES_2026[O. SOCIAL],0,0)</f>
        <v>OSUTHGRA</v>
      </c>
      <c r="D461" s="28" t="str">
        <f>+_xlfn.XLOOKUP(carga[[#This Row],[PACIENTE]],BASE_PACIENTES_2026[PACIENTE],BASE_PACIENTES_2026[MÓDULO],0,0)</f>
        <v>REHAB. SIMPLE + CAI</v>
      </c>
      <c r="E461" s="45" t="s">
        <v>11</v>
      </c>
      <c r="F461" s="71" t="s">
        <v>1153</v>
      </c>
      <c r="G461" s="71">
        <v>1</v>
      </c>
      <c r="H461" s="71" t="s">
        <v>1199</v>
      </c>
      <c r="I461" s="71" t="s">
        <v>1141</v>
      </c>
      <c r="J461" s="73">
        <v>0.33333333333333331</v>
      </c>
      <c r="K461" s="73"/>
      <c r="L461" s="71" t="str">
        <f>+carga[[#This Row],[dia]]</f>
        <v>Miercoles</v>
      </c>
      <c r="M461" s="75">
        <f>+carga[[#This Row],[hora]]</f>
        <v>0.33333333333333331</v>
      </c>
      <c r="N461" s="71"/>
      <c r="O461" s="87"/>
      <c r="P461" s="71"/>
      <c r="Q461" s="71"/>
      <c r="R461" s="71"/>
      <c r="S461" s="71"/>
      <c r="T461" s="71"/>
      <c r="U461" s="71" t="str">
        <f>+MID(carga[[#This Row],[CUIL]],4,8)</f>
        <v>53226535</v>
      </c>
    </row>
    <row r="462" spans="1:21" ht="15" customHeight="1" x14ac:dyDescent="0.3">
      <c r="A462" s="71" t="s">
        <v>626</v>
      </c>
      <c r="B462" s="28" t="str">
        <f>+_xlfn.XLOOKUP(carga[[#This Row],[PACIENTE]],BASE_PACIENTES_2026[PACIENTE],BASE_PACIENTES_2026[CUIL],0,0)</f>
        <v>20 54014807 5</v>
      </c>
      <c r="C462" s="28" t="str">
        <f>+_xlfn.XLOOKUP(carga[[#This Row],[PACIENTE]],BASE_PACIENTES_2026[PACIENTE],BASE_PACIENTES_2026[O. SOCIAL],0,0)</f>
        <v xml:space="preserve">OSPEJ </v>
      </c>
      <c r="D462" s="66" t="str">
        <f>+_xlfn.XLOOKUP(carga[[#This Row],[PACIENTE]],BASE_PACIENTES_2026[PACIENTE],BASE_PACIENTES_2026[MÓDULO],0,0)</f>
        <v>REHAB.INTENSIVO + CAI</v>
      </c>
      <c r="E462" s="66" t="s">
        <v>11</v>
      </c>
      <c r="F462" s="71" t="s">
        <v>1153</v>
      </c>
      <c r="G462" s="71">
        <v>1</v>
      </c>
      <c r="H462" s="71" t="s">
        <v>1199</v>
      </c>
      <c r="I462" s="71" t="s">
        <v>1141</v>
      </c>
      <c r="J462" s="73">
        <v>0.33333333333333331</v>
      </c>
      <c r="K462" s="73"/>
      <c r="L462" s="71" t="str">
        <f>+carga[[#This Row],[dia]]</f>
        <v>Miercoles</v>
      </c>
      <c r="M462" s="75">
        <f>+carga[[#This Row],[hora]]</f>
        <v>0.33333333333333331</v>
      </c>
      <c r="N462" s="71"/>
      <c r="O462" s="87"/>
      <c r="P462" s="71"/>
      <c r="Q462" s="71"/>
      <c r="R462" s="71"/>
      <c r="S462" s="71"/>
      <c r="T462" s="71"/>
      <c r="U462" s="71" t="str">
        <f>+MID(carga[[#This Row],[CUIL]],4,8)</f>
        <v>54014807</v>
      </c>
    </row>
    <row r="463" spans="1:21" ht="15" customHeight="1" x14ac:dyDescent="0.3">
      <c r="A463" s="71" t="s">
        <v>1015</v>
      </c>
      <c r="B463" s="28" t="str">
        <f>+_xlfn.XLOOKUP(carga[[#This Row],[PACIENTE]],BASE_PACIENTES_2026[PACIENTE],BASE_PACIENTES_2026[CUIL],0,0)</f>
        <v>27 59043855 9</v>
      </c>
      <c r="C463" s="28" t="str">
        <f>+_xlfn.XLOOKUP(carga[[#This Row],[PACIENTE]],BASE_PACIENTES_2026[PACIENTE],BASE_PACIENTES_2026[O. SOCIAL],0,0)</f>
        <v>OSSOELSAC</v>
      </c>
      <c r="D463" s="28" t="str">
        <f>+_xlfn.XLOOKUP(carga[[#This Row],[PACIENTE]],BASE_PACIENTES_2026[PACIENTE],BASE_PACIENTES_2026[MÓDULO],0,0)</f>
        <v>REHAB.INTENSIVO + CAI</v>
      </c>
      <c r="E463" s="45" t="s">
        <v>1069</v>
      </c>
      <c r="F463" s="71" t="s">
        <v>1156</v>
      </c>
      <c r="G463" s="71">
        <v>1</v>
      </c>
      <c r="H463" s="71" t="s">
        <v>1191</v>
      </c>
      <c r="I463" s="71" t="s">
        <v>1133</v>
      </c>
      <c r="J463" s="73">
        <v>0.33333333333333331</v>
      </c>
      <c r="K463" s="73" t="s">
        <v>1169</v>
      </c>
      <c r="L463" s="71" t="str">
        <f>+carga[[#This Row],[dia]]</f>
        <v>Viernes</v>
      </c>
      <c r="M463" s="75">
        <f>+carga[[#This Row],[hora]]</f>
        <v>0.33333333333333331</v>
      </c>
      <c r="N463" s="71"/>
      <c r="O463" s="87"/>
      <c r="P463" s="71"/>
      <c r="Q463" s="71"/>
      <c r="R463" s="71"/>
      <c r="S463" s="71"/>
      <c r="T463" s="71"/>
      <c r="U463" s="71" t="str">
        <f>+MID(carga[[#This Row],[CUIL]],4,8)</f>
        <v>59043855</v>
      </c>
    </row>
    <row r="464" spans="1:21" ht="15" customHeight="1" x14ac:dyDescent="0.3">
      <c r="A464" s="71" t="s">
        <v>137</v>
      </c>
      <c r="B464" s="28" t="str">
        <f>+_xlfn.XLOOKUP(carga[[#This Row],[PACIENTE]],BASE_PACIENTES_2026[PACIENTE],BASE_PACIENTES_2026[CUIL],0,0)</f>
        <v>20 38407351 5</v>
      </c>
      <c r="C464" s="28" t="str">
        <f>+_xlfn.XLOOKUP(carga[[#This Row],[PACIENTE]],BASE_PACIENTES_2026[PACIENTE],BASE_PACIENTES_2026[O. SOCIAL],0,0)</f>
        <v>OSUTHGRA</v>
      </c>
      <c r="D464" s="28" t="str">
        <f>+_xlfn.XLOOKUP(carga[[#This Row],[PACIENTE]],BASE_PACIENTES_2026[PACIENTE],BASE_PACIENTES_2026[MÓDULO],0,0)</f>
        <v>REHAB.INTENSIVO</v>
      </c>
      <c r="E464" s="45" t="s">
        <v>11</v>
      </c>
      <c r="F464" s="71" t="s">
        <v>1153</v>
      </c>
      <c r="G464" s="71">
        <v>1</v>
      </c>
      <c r="H464" s="71" t="s">
        <v>1199</v>
      </c>
      <c r="I464" s="71" t="s">
        <v>1141</v>
      </c>
      <c r="J464" s="73">
        <v>0.44791666666666669</v>
      </c>
      <c r="K464" s="73"/>
      <c r="L464" s="71" t="str">
        <f>+carga[[#This Row],[dia]]</f>
        <v>Miercoles</v>
      </c>
      <c r="M464" s="75">
        <f>+carga[[#This Row],[hora]]</f>
        <v>0.44791666666666669</v>
      </c>
      <c r="N464" s="71"/>
      <c r="O464" s="87"/>
      <c r="P464" s="71"/>
      <c r="Q464" s="71"/>
      <c r="R464" s="71"/>
      <c r="S464" s="71"/>
      <c r="T464" s="71"/>
      <c r="U464" s="71" t="str">
        <f>+MID(carga[[#This Row],[CUIL]],4,8)</f>
        <v>38407351</v>
      </c>
    </row>
    <row r="465" spans="1:21" ht="15" customHeight="1" x14ac:dyDescent="0.3">
      <c r="A465" s="71" t="s">
        <v>273</v>
      </c>
      <c r="B465" s="28" t="str">
        <f>+_xlfn.XLOOKUP(carga[[#This Row],[PACIENTE]],BASE_PACIENTES_2026[PACIENTE],BASE_PACIENTES_2026[CUIL],0,0)</f>
        <v>20 46884311 1</v>
      </c>
      <c r="C465" s="28" t="str">
        <f>+_xlfn.XLOOKUP(carga[[#This Row],[PACIENTE]],BASE_PACIENTES_2026[PACIENTE],BASE_PACIENTES_2026[O. SOCIAL],0,0)</f>
        <v>OSTPCPHYARA (PASTELEROS)</v>
      </c>
      <c r="D465" s="28" t="str">
        <f>+_xlfn.XLOOKUP(carga[[#This Row],[PACIENTE]],BASE_PACIENTES_2026[PACIENTE],BASE_PACIENTES_2026[MÓDULO],0,0)</f>
        <v>REHAB.INTENSIVO</v>
      </c>
      <c r="E465" s="45" t="s">
        <v>22</v>
      </c>
      <c r="F465" s="71" t="s">
        <v>1147</v>
      </c>
      <c r="G465" s="71">
        <v>1</v>
      </c>
      <c r="H465" s="71" t="s">
        <v>1208</v>
      </c>
      <c r="I465" s="71" t="s">
        <v>1143</v>
      </c>
      <c r="J465" s="73">
        <v>0.67708333333333337</v>
      </c>
      <c r="K465" s="73" t="s">
        <v>1140</v>
      </c>
      <c r="L465" s="71" t="str">
        <f>+carga[[#This Row],[dia]]</f>
        <v>Jueves</v>
      </c>
      <c r="M465" s="75">
        <f>+carga[[#This Row],[hora]]</f>
        <v>0.67708333333333337</v>
      </c>
      <c r="N465" s="71"/>
      <c r="O465" s="87"/>
      <c r="P465" s="71"/>
      <c r="Q465" s="71"/>
      <c r="R465" s="71"/>
      <c r="S465" s="71"/>
      <c r="T465" s="71"/>
      <c r="U465" s="71" t="str">
        <f>+MID(carga[[#This Row],[CUIL]],4,8)</f>
        <v>46884311</v>
      </c>
    </row>
    <row r="466" spans="1:21" ht="15" customHeight="1" x14ac:dyDescent="0.3">
      <c r="A466" s="71" t="s">
        <v>57</v>
      </c>
      <c r="B466" s="28" t="str">
        <f>+_xlfn.XLOOKUP(carga[[#This Row],[PACIENTE]],BASE_PACIENTES_2026[PACIENTE],BASE_PACIENTES_2026[CUIL],0,0)</f>
        <v>20 10873745 0</v>
      </c>
      <c r="C466" s="28" t="str">
        <f>+_xlfn.XLOOKUP(carga[[#This Row],[PACIENTE]],BASE_PACIENTES_2026[PACIENTE],BASE_PACIENTES_2026[O. SOCIAL],0,0)</f>
        <v>IOSFA</v>
      </c>
      <c r="D466" s="28" t="str">
        <f>+_xlfn.XLOOKUP(carga[[#This Row],[PACIENTE]],BASE_PACIENTES_2026[PACIENTE],BASE_PACIENTES_2026[MÓDULO],0,0)</f>
        <v>REHAB.SIMPLE</v>
      </c>
      <c r="E466" s="45" t="s">
        <v>11</v>
      </c>
      <c r="F466" s="71" t="s">
        <v>1153</v>
      </c>
      <c r="G466" s="71">
        <v>1</v>
      </c>
      <c r="H466" s="71" t="s">
        <v>1199</v>
      </c>
      <c r="I466" s="71" t="s">
        <v>1141</v>
      </c>
      <c r="J466" s="73">
        <v>0.47916666666666669</v>
      </c>
      <c r="K466" s="73"/>
      <c r="L466" s="71" t="str">
        <f>+carga[[#This Row],[dia]]</f>
        <v>Miercoles</v>
      </c>
      <c r="M466" s="75">
        <f>+carga[[#This Row],[hora]]</f>
        <v>0.47916666666666669</v>
      </c>
      <c r="N466" s="71"/>
      <c r="O466" s="87"/>
      <c r="P466" s="71"/>
      <c r="Q466" s="71"/>
      <c r="R466" s="71"/>
      <c r="S466" s="71"/>
      <c r="T466" s="71"/>
      <c r="U466" s="71" t="str">
        <f>+MID(carga[[#This Row],[CUIL]],4,8)</f>
        <v>10873745</v>
      </c>
    </row>
    <row r="467" spans="1:21" ht="15" customHeight="1" x14ac:dyDescent="0.3">
      <c r="A467" s="71" t="s">
        <v>273</v>
      </c>
      <c r="B467" s="28" t="str">
        <f>+_xlfn.XLOOKUP(carga[[#This Row],[PACIENTE]],BASE_PACIENTES_2026[PACIENTE],BASE_PACIENTES_2026[CUIL],0,0)</f>
        <v>20 46884311 1</v>
      </c>
      <c r="C467" s="28" t="str">
        <f>+_xlfn.XLOOKUP(carga[[#This Row],[PACIENTE]],BASE_PACIENTES_2026[PACIENTE],BASE_PACIENTES_2026[O. SOCIAL],0,0)</f>
        <v>OSTPCPHYARA (PASTELEROS)</v>
      </c>
      <c r="D467" s="66" t="str">
        <f>+_xlfn.XLOOKUP(carga[[#This Row],[PACIENTE]],BASE_PACIENTES_2026[PACIENTE],BASE_PACIENTES_2026[MÓDULO],0,0)</f>
        <v>REHAB.INTENSIVO</v>
      </c>
      <c r="E467" s="66" t="s">
        <v>22</v>
      </c>
      <c r="F467" s="71" t="s">
        <v>1147</v>
      </c>
      <c r="G467" s="71">
        <v>1</v>
      </c>
      <c r="H467" s="71" t="s">
        <v>1174</v>
      </c>
      <c r="I467" s="71" t="s">
        <v>1141</v>
      </c>
      <c r="J467" s="73">
        <v>0.67708333333333337</v>
      </c>
      <c r="K467" s="73" t="s">
        <v>1140</v>
      </c>
      <c r="L467" s="71" t="str">
        <f>+carga[[#This Row],[dia]]</f>
        <v>Miercoles</v>
      </c>
      <c r="M467" s="75">
        <f>+carga[[#This Row],[hora]]</f>
        <v>0.67708333333333337</v>
      </c>
      <c r="N467" s="71"/>
      <c r="O467" s="87"/>
      <c r="P467" s="71"/>
      <c r="Q467" s="71"/>
      <c r="R467" s="71"/>
      <c r="S467" s="71"/>
      <c r="T467" s="71"/>
      <c r="U467" s="71" t="str">
        <f>+MID(carga[[#This Row],[CUIL]],4,8)</f>
        <v>46884311</v>
      </c>
    </row>
    <row r="468" spans="1:21" ht="15" customHeight="1" x14ac:dyDescent="0.3">
      <c r="A468" s="71" t="s">
        <v>882</v>
      </c>
      <c r="B468" s="28" t="str">
        <f>+_xlfn.XLOOKUP(carga[[#This Row],[PACIENTE]],BASE_PACIENTES_2026[PACIENTE],BASE_PACIENTES_2026[CUIL],0,0)</f>
        <v>20 13489948 5</v>
      </c>
      <c r="C468" s="28" t="str">
        <f>+_xlfn.XLOOKUP(carga[[#This Row],[PACIENTE]],BASE_PACIENTES_2026[PACIENTE],BASE_PACIENTES_2026[O. SOCIAL],0,0)</f>
        <v>CAJA DE SANTA CRUZ (GEA 310)</v>
      </c>
      <c r="D468" s="66" t="str">
        <f>+_xlfn.XLOOKUP(carga[[#This Row],[PACIENTE]],BASE_PACIENTES_2026[PACIENTE],BASE_PACIENTES_2026[MÓDULO],0,0)</f>
        <v>REHAB.INTENSIVO</v>
      </c>
      <c r="E468" s="66" t="s">
        <v>11</v>
      </c>
      <c r="F468" s="71" t="s">
        <v>1153</v>
      </c>
      <c r="G468" s="71">
        <v>1</v>
      </c>
      <c r="H468" s="71" t="s">
        <v>1199</v>
      </c>
      <c r="I468" s="71" t="s">
        <v>1141</v>
      </c>
      <c r="J468" s="73">
        <v>0.51041666666666663</v>
      </c>
      <c r="K468" s="73"/>
      <c r="L468" s="71" t="str">
        <f>+carga[[#This Row],[dia]]</f>
        <v>Miercoles</v>
      </c>
      <c r="M468" s="75">
        <f>+carga[[#This Row],[hora]]</f>
        <v>0.51041666666666663</v>
      </c>
      <c r="N468" s="71"/>
      <c r="O468" s="87"/>
      <c r="P468" s="71"/>
      <c r="Q468" s="71"/>
      <c r="R468" s="71"/>
      <c r="S468" s="71"/>
      <c r="T468" s="71"/>
      <c r="U468" s="71" t="str">
        <f>+MID(carga[[#This Row],[CUIL]],4,8)</f>
        <v>13489948</v>
      </c>
    </row>
    <row r="469" spans="1:21" ht="15" customHeight="1" x14ac:dyDescent="0.3">
      <c r="A469" s="71" t="s">
        <v>170</v>
      </c>
      <c r="B469" s="28" t="str">
        <f>+_xlfn.XLOOKUP(carga[[#This Row],[PACIENTE]],BASE_PACIENTES_2026[PACIENTE],BASE_PACIENTES_2026[CUIL],0,0)</f>
        <v>20 53261772 4</v>
      </c>
      <c r="C469" s="28" t="str">
        <f>+_xlfn.XLOOKUP(carga[[#This Row],[PACIENTE]],BASE_PACIENTES_2026[PACIENTE],BASE_PACIENTES_2026[O. SOCIAL],0,0)</f>
        <v>OSUTHGRA</v>
      </c>
      <c r="D469" s="28" t="str">
        <f>+_xlfn.XLOOKUP(carga[[#This Row],[PACIENTE]],BASE_PACIENTES_2026[PACIENTE],BASE_PACIENTES_2026[MÓDULO],0,0)</f>
        <v>REHAB.INTENSIVO</v>
      </c>
      <c r="E469" s="45" t="s">
        <v>22</v>
      </c>
      <c r="F469" s="71" t="s">
        <v>1153</v>
      </c>
      <c r="G469" s="71">
        <v>1</v>
      </c>
      <c r="H469" s="71" t="s">
        <v>1189</v>
      </c>
      <c r="I469" s="71" t="s">
        <v>1141</v>
      </c>
      <c r="J469" s="73">
        <v>0.58333333333333337</v>
      </c>
      <c r="K469" s="73" t="s">
        <v>1155</v>
      </c>
      <c r="L469" s="71" t="str">
        <f>+carga[[#This Row],[dia]]</f>
        <v>Miercoles</v>
      </c>
      <c r="M469" s="75">
        <f>+carga[[#This Row],[hora]]</f>
        <v>0.58333333333333337</v>
      </c>
      <c r="N469" s="71"/>
      <c r="O469" s="87"/>
      <c r="P469" s="71"/>
      <c r="Q469" s="71"/>
      <c r="R469" s="71"/>
      <c r="S469" s="71"/>
      <c r="T469" s="71"/>
      <c r="U469" s="71" t="str">
        <f>+MID(carga[[#This Row],[CUIL]],4,8)</f>
        <v>53261772</v>
      </c>
    </row>
    <row r="470" spans="1:21" ht="15" customHeight="1" x14ac:dyDescent="0.3">
      <c r="A470" s="71" t="s">
        <v>638</v>
      </c>
      <c r="B470" s="28" t="str">
        <f>+_xlfn.XLOOKUP(carga[[#This Row],[PACIENTE]],BASE_PACIENTES_2026[PACIENTE],BASE_PACIENTES_2026[CUIL],0,0)</f>
        <v>27 52053012 1</v>
      </c>
      <c r="C470" s="28" t="str">
        <f>+_xlfn.XLOOKUP(carga[[#This Row],[PACIENTE]],BASE_PACIENTES_2026[PACIENTE],BASE_PACIENTES_2026[O. SOCIAL],0,0)</f>
        <v xml:space="preserve">OSPEJ </v>
      </c>
      <c r="D470" s="66" t="str">
        <f>+_xlfn.XLOOKUP(carga[[#This Row],[PACIENTE]],BASE_PACIENTES_2026[PACIENTE],BASE_PACIENTES_2026[MÓDULO],0,0)</f>
        <v>REHAB.SIMPLE</v>
      </c>
      <c r="E470" s="66" t="s">
        <v>22</v>
      </c>
      <c r="F470" s="71" t="s">
        <v>1153</v>
      </c>
      <c r="G470" s="71">
        <v>1</v>
      </c>
      <c r="H470" s="71" t="s">
        <v>1189</v>
      </c>
      <c r="I470" s="71" t="s">
        <v>1141</v>
      </c>
      <c r="J470" s="73">
        <v>0.61458333333333337</v>
      </c>
      <c r="K470" s="73" t="s">
        <v>1155</v>
      </c>
      <c r="L470" s="71" t="str">
        <f>+carga[[#This Row],[dia]]</f>
        <v>Miercoles</v>
      </c>
      <c r="M470" s="75">
        <f>+carga[[#This Row],[hora]]</f>
        <v>0.61458333333333337</v>
      </c>
      <c r="N470" s="71"/>
      <c r="O470" s="87"/>
      <c r="P470" s="71"/>
      <c r="Q470" s="71"/>
      <c r="R470" s="71"/>
      <c r="S470" s="71"/>
      <c r="T470" s="71"/>
      <c r="U470" s="71" t="str">
        <f>+MID(carga[[#This Row],[CUIL]],4,8)</f>
        <v>52053012</v>
      </c>
    </row>
    <row r="471" spans="1:21" ht="15" customHeight="1" x14ac:dyDescent="0.3">
      <c r="A471" s="71" t="s">
        <v>652</v>
      </c>
      <c r="B471" s="28" t="str">
        <f>+_xlfn.XLOOKUP(carga[[#This Row],[PACIENTE]],BASE_PACIENTES_2026[PACIENTE],BASE_PACIENTES_2026[CUIL],0,0)</f>
        <v>27 50745217 0</v>
      </c>
      <c r="C471" s="28" t="str">
        <f>+_xlfn.XLOOKUP(carga[[#This Row],[PACIENTE]],BASE_PACIENTES_2026[PACIENTE],BASE_PACIENTES_2026[O. SOCIAL],0,0)</f>
        <v xml:space="preserve">OSPEJ </v>
      </c>
      <c r="D471" s="66" t="str">
        <f>+_xlfn.XLOOKUP(carga[[#This Row],[PACIENTE]],BASE_PACIENTES_2026[PACIENTE],BASE_PACIENTES_2026[MÓDULO],0,0)</f>
        <v>REHAB.INTENSIVO</v>
      </c>
      <c r="E471" s="66" t="s">
        <v>22</v>
      </c>
      <c r="F471" s="71" t="s">
        <v>1153</v>
      </c>
      <c r="G471" s="71">
        <v>1</v>
      </c>
      <c r="H471" s="71" t="s">
        <v>1162</v>
      </c>
      <c r="I471" s="71" t="s">
        <v>1141</v>
      </c>
      <c r="J471" s="73">
        <v>0.67708333333333337</v>
      </c>
      <c r="K471" s="73" t="s">
        <v>1155</v>
      </c>
      <c r="L471" s="71" t="str">
        <f>+carga[[#This Row],[dia]]</f>
        <v>Miercoles</v>
      </c>
      <c r="M471" s="75">
        <f>+carga[[#This Row],[hora]]</f>
        <v>0.67708333333333337</v>
      </c>
      <c r="N471" s="71"/>
      <c r="O471" s="87"/>
      <c r="P471" s="71"/>
      <c r="Q471" s="71"/>
      <c r="R471" s="71"/>
      <c r="S471" s="71"/>
      <c r="T471" s="71"/>
      <c r="U471" s="71" t="str">
        <f>+MID(carga[[#This Row],[CUIL]],4,8)</f>
        <v>50745217</v>
      </c>
    </row>
    <row r="472" spans="1:21" ht="15" customHeight="1" x14ac:dyDescent="0.3">
      <c r="A472" s="71" t="s">
        <v>926</v>
      </c>
      <c r="B472" s="28" t="str">
        <f>+_xlfn.XLOOKUP(carga[[#This Row],[PACIENTE]],BASE_PACIENTES_2026[PACIENTE],BASE_PACIENTES_2026[CUIL],0,0)</f>
        <v>20 55835142 0</v>
      </c>
      <c r="C472" s="28" t="str">
        <f>+_xlfn.XLOOKUP(carga[[#This Row],[PACIENTE]],BASE_PACIENTES_2026[PACIENTE],BASE_PACIENTES_2026[O. SOCIAL],0,0)</f>
        <v xml:space="preserve">OSTACC </v>
      </c>
      <c r="D472" s="66" t="str">
        <f>+_xlfn.XLOOKUP(carga[[#This Row],[PACIENTE]],BASE_PACIENTES_2026[PACIENTE],BASE_PACIENTES_2026[MÓDULO],0,0)</f>
        <v>REHAB. SIMPLE + CAI</v>
      </c>
      <c r="E472" s="66" t="s">
        <v>22</v>
      </c>
      <c r="F472" s="71" t="s">
        <v>1153</v>
      </c>
      <c r="G472" s="71">
        <v>1</v>
      </c>
      <c r="H472" s="71" t="s">
        <v>1189</v>
      </c>
      <c r="I472" s="71" t="s">
        <v>1141</v>
      </c>
      <c r="J472" s="73">
        <v>0.72916666666666663</v>
      </c>
      <c r="K472" s="73" t="s">
        <v>1155</v>
      </c>
      <c r="L472" s="71" t="str">
        <f>+carga[[#This Row],[dia]]</f>
        <v>Miercoles</v>
      </c>
      <c r="M472" s="75">
        <f>+carga[[#This Row],[hora]]</f>
        <v>0.72916666666666663</v>
      </c>
      <c r="N472" s="71"/>
      <c r="O472" s="87"/>
      <c r="P472" s="71"/>
      <c r="Q472" s="71"/>
      <c r="R472" s="71"/>
      <c r="S472" s="71"/>
      <c r="T472" s="71"/>
      <c r="U472" s="71" t="str">
        <f>+MID(carga[[#This Row],[CUIL]],4,8)</f>
        <v>55835142</v>
      </c>
    </row>
    <row r="473" spans="1:21" ht="15" customHeight="1" x14ac:dyDescent="0.3">
      <c r="A473" s="71" t="s">
        <v>865</v>
      </c>
      <c r="B473" s="28" t="str">
        <f>+_xlfn.XLOOKUP(carga[[#This Row],[PACIENTE]],BASE_PACIENTES_2026[PACIENTE],BASE_PACIENTES_2026[CUIL],0,0)</f>
        <v>20 56061366 1</v>
      </c>
      <c r="C473" s="28" t="str">
        <f>+_xlfn.XLOOKUP(carga[[#This Row],[PACIENTE]],BASE_PACIENTES_2026[PACIENTE],BASE_PACIENTES_2026[O. SOCIAL],0,0)</f>
        <v>OSPECOR</v>
      </c>
      <c r="D473" s="66" t="str">
        <f>+_xlfn.XLOOKUP(carga[[#This Row],[PACIENTE]],BASE_PACIENTES_2026[PACIENTE],BASE_PACIENTES_2026[MÓDULO],0,0)</f>
        <v>REHAB.INTENSIVO</v>
      </c>
      <c r="E473" s="66" t="s">
        <v>22</v>
      </c>
      <c r="F473" s="71" t="s">
        <v>1156</v>
      </c>
      <c r="G473" s="71">
        <v>1</v>
      </c>
      <c r="H473" s="71" t="s">
        <v>1162</v>
      </c>
      <c r="I473" s="71" t="s">
        <v>1123</v>
      </c>
      <c r="J473" s="73">
        <v>0.76041666666666663</v>
      </c>
      <c r="K473" s="73" t="s">
        <v>1155</v>
      </c>
      <c r="L473" s="71" t="str">
        <f>+carga[[#This Row],[dia]]</f>
        <v>Lunes</v>
      </c>
      <c r="M473" s="75">
        <f>+carga[[#This Row],[hora]]</f>
        <v>0.76041666666666663</v>
      </c>
      <c r="N473" s="71"/>
      <c r="O473" s="87" t="s">
        <v>1084</v>
      </c>
      <c r="P473" s="71" t="s">
        <v>1084</v>
      </c>
      <c r="Q473" s="71"/>
      <c r="R473" s="71"/>
      <c r="S473" s="71"/>
      <c r="T473" s="71"/>
      <c r="U473" s="71" t="str">
        <f>+MID(carga[[#This Row],[CUIL]],4,8)</f>
        <v>56061366</v>
      </c>
    </row>
    <row r="474" spans="1:21" ht="15" customHeight="1" x14ac:dyDescent="0.3">
      <c r="A474" s="71" t="s">
        <v>844</v>
      </c>
      <c r="B474" s="28" t="str">
        <f>+_xlfn.XLOOKUP(carga[[#This Row],[PACIENTE]],BASE_PACIENTES_2026[PACIENTE],BASE_PACIENTES_2026[CUIL],0,0)</f>
        <v>27 54309022 6</v>
      </c>
      <c r="C474" s="28" t="str">
        <f>+_xlfn.XLOOKUP(carga[[#This Row],[PACIENTE]],BASE_PACIENTES_2026[PACIENTE],BASE_PACIENTES_2026[O. SOCIAL],0,0)</f>
        <v>OSPECON</v>
      </c>
      <c r="D474" s="28" t="str">
        <f>+_xlfn.XLOOKUP(carga[[#This Row],[PACIENTE]],BASE_PACIENTES_2026[PACIENTE],BASE_PACIENTES_2026[MÓDULO],0,0)</f>
        <v>REHAB. SIMPLE + CAI</v>
      </c>
      <c r="E474" s="45" t="s">
        <v>11</v>
      </c>
      <c r="F474" s="71" t="s">
        <v>1131</v>
      </c>
      <c r="G474" s="71">
        <v>1</v>
      </c>
      <c r="H474" s="71" t="s">
        <v>1117</v>
      </c>
      <c r="I474" s="71" t="s">
        <v>1118</v>
      </c>
      <c r="J474" s="73">
        <v>0.44791666666666669</v>
      </c>
      <c r="K474" s="73" t="s">
        <v>1170</v>
      </c>
      <c r="L474" s="71" t="str">
        <f>+carga[[#This Row],[dia]]</f>
        <v>Martes</v>
      </c>
      <c r="M474" s="75">
        <f>+carga[[#This Row],[hora]]</f>
        <v>0.44791666666666669</v>
      </c>
      <c r="N474" s="71"/>
      <c r="O474" s="87"/>
      <c r="P474" s="71" t="s">
        <v>1209</v>
      </c>
      <c r="Q474" s="71"/>
      <c r="R474" s="71"/>
      <c r="S474" s="71"/>
      <c r="T474" s="71"/>
      <c r="U474" s="71" t="str">
        <f>+MID(carga[[#This Row],[CUIL]],4,8)</f>
        <v>54309022</v>
      </c>
    </row>
    <row r="475" spans="1:21" ht="15" customHeight="1" x14ac:dyDescent="0.3">
      <c r="A475" s="71" t="s">
        <v>523</v>
      </c>
      <c r="B475" s="28" t="str">
        <f>+_xlfn.XLOOKUP(carga[[#This Row],[PACIENTE]],BASE_PACIENTES_2026[PACIENTE],BASE_PACIENTES_2026[CUIL],0,0)</f>
        <v>20 58557370 2</v>
      </c>
      <c r="C475" s="28" t="str">
        <f>+_xlfn.XLOOKUP(carga[[#This Row],[PACIENTE]],BASE_PACIENTES_2026[PACIENTE],BASE_PACIENTES_2026[O. SOCIAL],0,0)</f>
        <v xml:space="preserve">OSTACC </v>
      </c>
      <c r="D475" s="66" t="str">
        <f>+_xlfn.XLOOKUP(carga[[#This Row],[PACIENTE]],BASE_PACIENTES_2026[PACIENTE],BASE_PACIENTES_2026[MÓDULO],0,0)</f>
        <v>REHAB.INTENSIVO + CAI</v>
      </c>
      <c r="E475" s="66" t="s">
        <v>11</v>
      </c>
      <c r="F475" s="71" t="s">
        <v>1116</v>
      </c>
      <c r="G475" s="71">
        <v>1</v>
      </c>
      <c r="H475" s="71" t="s">
        <v>1210</v>
      </c>
      <c r="I475" s="71" t="s">
        <v>1118</v>
      </c>
      <c r="J475" s="73">
        <v>0.47916666666666669</v>
      </c>
      <c r="K475" s="73" t="s">
        <v>1161</v>
      </c>
      <c r="L475" s="71" t="str">
        <f>+carga[[#This Row],[dia]]</f>
        <v>Martes</v>
      </c>
      <c r="M475" s="75">
        <f>+carga[[#This Row],[hora]]</f>
        <v>0.47916666666666669</v>
      </c>
      <c r="N475" s="71"/>
      <c r="O475" s="87"/>
      <c r="P475" s="71"/>
      <c r="Q475" s="71"/>
      <c r="R475" s="71"/>
      <c r="S475" s="71"/>
      <c r="T475" s="71"/>
      <c r="U475" s="71" t="str">
        <f>+MID(carga[[#This Row],[CUIL]],4,8)</f>
        <v>58557370</v>
      </c>
    </row>
    <row r="476" spans="1:21" ht="15" customHeight="1" x14ac:dyDescent="0.3">
      <c r="A476" s="71" t="s">
        <v>590</v>
      </c>
      <c r="B476" s="28" t="str">
        <f>+_xlfn.XLOOKUP(carga[[#This Row],[PACIENTE]],BASE_PACIENTES_2026[PACIENTE],BASE_PACIENTES_2026[CUIL],0,0)</f>
        <v>20 56746912 4</v>
      </c>
      <c r="C476" s="28" t="str">
        <f>+_xlfn.XLOOKUP(carga[[#This Row],[PACIENTE]],BASE_PACIENTES_2026[PACIENTE],BASE_PACIENTES_2026[O. SOCIAL],0,0)</f>
        <v xml:space="preserve">OSPEJ </v>
      </c>
      <c r="D476" s="66" t="str">
        <f>+_xlfn.XLOOKUP(carga[[#This Row],[PACIENTE]],BASE_PACIENTES_2026[PACIENTE],BASE_PACIENTES_2026[MÓDULO],0,0)</f>
        <v>REHAB.INTENSIVO + CAI</v>
      </c>
      <c r="E476" s="66" t="s">
        <v>11</v>
      </c>
      <c r="F476" s="71" t="s">
        <v>1116</v>
      </c>
      <c r="G476" s="71">
        <v>1</v>
      </c>
      <c r="H476" s="71" t="s">
        <v>1210</v>
      </c>
      <c r="I476" s="71" t="s">
        <v>1118</v>
      </c>
      <c r="J476" s="73">
        <v>0.33333333333333331</v>
      </c>
      <c r="K476" s="73" t="s">
        <v>1161</v>
      </c>
      <c r="L476" s="71" t="str">
        <f>+carga[[#This Row],[dia]]</f>
        <v>Martes</v>
      </c>
      <c r="M476" s="75">
        <f>+carga[[#This Row],[hora]]</f>
        <v>0.33333333333333331</v>
      </c>
      <c r="N476" s="71"/>
      <c r="O476" s="87"/>
      <c r="P476" s="71"/>
      <c r="Q476" s="71"/>
      <c r="R476" s="71"/>
      <c r="S476" s="71"/>
      <c r="T476" s="71"/>
      <c r="U476" s="71" t="str">
        <f>+MID(carga[[#This Row],[CUIL]],4,8)</f>
        <v>56746912</v>
      </c>
    </row>
    <row r="477" spans="1:21" ht="15" customHeight="1" x14ac:dyDescent="0.3">
      <c r="A477" s="71" t="s">
        <v>680</v>
      </c>
      <c r="B477" s="28" t="str">
        <f>+_xlfn.XLOOKUP(carga[[#This Row],[PACIENTE]],BASE_PACIENTES_2026[PACIENTE],BASE_PACIENTES_2026[CUIL],0,0)</f>
        <v>20 52464954 4</v>
      </c>
      <c r="C477" s="28" t="str">
        <f>+_xlfn.XLOOKUP(carga[[#This Row],[PACIENTE]],BASE_PACIENTES_2026[PACIENTE],BASE_PACIENTES_2026[O. SOCIAL],0,0)</f>
        <v xml:space="preserve">OSTACC </v>
      </c>
      <c r="D477" s="28" t="str">
        <f>+_xlfn.XLOOKUP(carga[[#This Row],[PACIENTE]],BASE_PACIENTES_2026[PACIENTE],BASE_PACIENTES_2026[MÓDULO],0,0)</f>
        <v>REHAB. SIMPLE + CAI</v>
      </c>
      <c r="E477" s="45" t="s">
        <v>11</v>
      </c>
      <c r="F477" s="71" t="s">
        <v>1131</v>
      </c>
      <c r="G477" s="71">
        <v>1</v>
      </c>
      <c r="H477" s="71" t="s">
        <v>1210</v>
      </c>
      <c r="I477" s="71" t="s">
        <v>1118</v>
      </c>
      <c r="J477" s="73">
        <v>0.36458333333333331</v>
      </c>
      <c r="K477" s="73" t="s">
        <v>1161</v>
      </c>
      <c r="L477" s="71" t="str">
        <f>+carga[[#This Row],[dia]]</f>
        <v>Martes</v>
      </c>
      <c r="M477" s="75">
        <f>+carga[[#This Row],[hora]]</f>
        <v>0.36458333333333331</v>
      </c>
      <c r="N477" s="71"/>
      <c r="O477" s="87"/>
      <c r="P477" s="71"/>
      <c r="Q477" s="71"/>
      <c r="R477" s="71"/>
      <c r="S477" s="71"/>
      <c r="T477" s="71"/>
      <c r="U477" s="71" t="str">
        <f>+MID(carga[[#This Row],[CUIL]],4,8)</f>
        <v>52464954</v>
      </c>
    </row>
    <row r="478" spans="1:21" ht="15" customHeight="1" x14ac:dyDescent="0.3">
      <c r="A478" s="71" t="s">
        <v>776</v>
      </c>
      <c r="B478" s="28" t="str">
        <f>+_xlfn.XLOOKUP(carga[[#This Row],[PACIENTE]],BASE_PACIENTES_2026[PACIENTE],BASE_PACIENTES_2026[CUIL],0,0)</f>
        <v>20 54017941 8</v>
      </c>
      <c r="C478" s="28" t="str">
        <f>+_xlfn.XLOOKUP(carga[[#This Row],[PACIENTE]],BASE_PACIENTES_2026[PACIENTE],BASE_PACIENTES_2026[O. SOCIAL],0,0)</f>
        <v xml:space="preserve">OSPEJ </v>
      </c>
      <c r="D478" s="28" t="str">
        <f>+_xlfn.XLOOKUP(carga[[#This Row],[PACIENTE]],BASE_PACIENTES_2026[PACIENTE],BASE_PACIENTES_2026[MÓDULO],0,0)</f>
        <v>REHAB.INTENSIVO + CAI</v>
      </c>
      <c r="E478" s="45" t="s">
        <v>11</v>
      </c>
      <c r="F478" s="71" t="s">
        <v>1131</v>
      </c>
      <c r="G478" s="71">
        <v>1</v>
      </c>
      <c r="H478" s="71" t="s">
        <v>1210</v>
      </c>
      <c r="I478" s="71" t="s">
        <v>1118</v>
      </c>
      <c r="J478" s="73">
        <v>0.36458333333333331</v>
      </c>
      <c r="K478" s="73" t="s">
        <v>1161</v>
      </c>
      <c r="L478" s="71" t="str">
        <f>+carga[[#This Row],[dia]]</f>
        <v>Martes</v>
      </c>
      <c r="M478" s="75">
        <f>+carga[[#This Row],[hora]]</f>
        <v>0.36458333333333331</v>
      </c>
      <c r="N478" s="71"/>
      <c r="O478" s="87"/>
      <c r="P478" s="71"/>
      <c r="Q478" s="71"/>
      <c r="R478" s="71"/>
      <c r="S478" s="71"/>
      <c r="T478" s="71"/>
      <c r="U478" s="71" t="str">
        <f>+MID(carga[[#This Row],[CUIL]],4,8)</f>
        <v>54017941</v>
      </c>
    </row>
    <row r="479" spans="1:21" ht="15" customHeight="1" x14ac:dyDescent="0.3">
      <c r="A479" s="71" t="s">
        <v>785</v>
      </c>
      <c r="B479" s="28" t="str">
        <f>+_xlfn.XLOOKUP(carga[[#This Row],[PACIENTE]],BASE_PACIENTES_2026[PACIENTE],BASE_PACIENTES_2026[CUIL],0,0)</f>
        <v>20 48722748 0</v>
      </c>
      <c r="C479" s="28" t="str">
        <f>+_xlfn.XLOOKUP(carga[[#This Row],[PACIENTE]],BASE_PACIENTES_2026[PACIENTE],BASE_PACIENTES_2026[O. SOCIAL],0,0)</f>
        <v xml:space="preserve">OSPEJ </v>
      </c>
      <c r="D479" s="28" t="str">
        <f>+_xlfn.XLOOKUP(carga[[#This Row],[PACIENTE]],BASE_PACIENTES_2026[PACIENTE],BASE_PACIENTES_2026[MÓDULO],0,0)</f>
        <v>REHAB. SIMPLE + CAI</v>
      </c>
      <c r="E479" s="45" t="s">
        <v>11</v>
      </c>
      <c r="F479" s="71" t="s">
        <v>1131</v>
      </c>
      <c r="G479" s="71">
        <v>1</v>
      </c>
      <c r="H479" s="71" t="s">
        <v>1210</v>
      </c>
      <c r="I479" s="71" t="s">
        <v>1118</v>
      </c>
      <c r="J479" s="73">
        <v>0.39583333333333331</v>
      </c>
      <c r="K479" s="73" t="s">
        <v>1161</v>
      </c>
      <c r="L479" s="71" t="str">
        <f>+carga[[#This Row],[dia]]</f>
        <v>Martes</v>
      </c>
      <c r="M479" s="75">
        <f>+carga[[#This Row],[hora]]</f>
        <v>0.39583333333333331</v>
      </c>
      <c r="N479" s="71"/>
      <c r="O479" s="87"/>
      <c r="P479" s="71"/>
      <c r="Q479" s="71"/>
      <c r="R479" s="71"/>
      <c r="S479" s="71"/>
      <c r="T479" s="71"/>
      <c r="U479" s="71" t="str">
        <f>+MID(carga[[#This Row],[CUIL]],4,8)</f>
        <v>48722748</v>
      </c>
    </row>
    <row r="480" spans="1:21" ht="15" customHeight="1" x14ac:dyDescent="0.3">
      <c r="A480" s="71" t="s">
        <v>294</v>
      </c>
      <c r="B480" s="28" t="str">
        <f>+_xlfn.XLOOKUP(carga[[#This Row],[PACIENTE]],BASE_PACIENTES_2026[PACIENTE],BASE_PACIENTES_2026[CUIL],0,0)</f>
        <v>20 52228357 7</v>
      </c>
      <c r="C480" s="28" t="str">
        <f>+_xlfn.XLOOKUP(carga[[#This Row],[PACIENTE]],BASE_PACIENTES_2026[PACIENTE],BASE_PACIENTES_2026[O. SOCIAL],0,0)</f>
        <v>OSPE</v>
      </c>
      <c r="D480" s="28" t="str">
        <f>+_xlfn.XLOOKUP(carga[[#This Row],[PACIENTE]],BASE_PACIENTES_2026[PACIENTE],BASE_PACIENTES_2026[MÓDULO],0,0)</f>
        <v>REHAB. SIMPLE + CAI</v>
      </c>
      <c r="E480" s="45" t="s">
        <v>11</v>
      </c>
      <c r="F480" s="71" t="s">
        <v>1131</v>
      </c>
      <c r="G480" s="71">
        <v>1</v>
      </c>
      <c r="H480" s="71" t="s">
        <v>1210</v>
      </c>
      <c r="I480" s="71" t="s">
        <v>1118</v>
      </c>
      <c r="J480" s="73">
        <v>0.33333333333333331</v>
      </c>
      <c r="K480" s="73" t="s">
        <v>1161</v>
      </c>
      <c r="L480" s="71" t="str">
        <f>+carga[[#This Row],[dia]]</f>
        <v>Martes</v>
      </c>
      <c r="M480" s="75">
        <f>+carga[[#This Row],[hora]]</f>
        <v>0.33333333333333331</v>
      </c>
      <c r="N480" s="71"/>
      <c r="O480" s="87"/>
      <c r="P480" s="71"/>
      <c r="Q480" s="71"/>
      <c r="R480" s="71"/>
      <c r="S480" s="71"/>
      <c r="T480" s="71"/>
      <c r="U480" s="71" t="str">
        <f>+MID(carga[[#This Row],[CUIL]],4,8)</f>
        <v>52228357</v>
      </c>
    </row>
    <row r="481" spans="1:21" ht="15" customHeight="1" x14ac:dyDescent="0.3">
      <c r="A481" s="71" t="s">
        <v>716</v>
      </c>
      <c r="B481" s="28" t="str">
        <f>+_xlfn.XLOOKUP(carga[[#This Row],[PACIENTE]],BASE_PACIENTES_2026[PACIENTE],BASE_PACIENTES_2026[CUIL],0,0)</f>
        <v>20 57354103 1</v>
      </c>
      <c r="C481" s="28" t="str">
        <f>+_xlfn.XLOOKUP(carga[[#This Row],[PACIENTE]],BASE_PACIENTES_2026[PACIENTE],BASE_PACIENTES_2026[O. SOCIAL],0,0)</f>
        <v xml:space="preserve">OSTACC </v>
      </c>
      <c r="D481" s="28" t="str">
        <f>+_xlfn.XLOOKUP(carga[[#This Row],[PACIENTE]],BASE_PACIENTES_2026[PACIENTE],BASE_PACIENTES_2026[MÓDULO],0,0)</f>
        <v>REHAB.INTENSIVO + CAI</v>
      </c>
      <c r="E481" s="45" t="s">
        <v>11</v>
      </c>
      <c r="F481" s="71" t="s">
        <v>1116</v>
      </c>
      <c r="G481" s="71">
        <v>1</v>
      </c>
      <c r="H481" s="71" t="s">
        <v>1132</v>
      </c>
      <c r="I481" s="71" t="s">
        <v>1133</v>
      </c>
      <c r="J481" s="73">
        <v>0.33333333333333331</v>
      </c>
      <c r="K481" s="73" t="s">
        <v>1134</v>
      </c>
      <c r="L481" s="71" t="str">
        <f>+carga[[#This Row],[dia]]</f>
        <v>Viernes</v>
      </c>
      <c r="M481" s="75">
        <f>+carga[[#This Row],[hora]]</f>
        <v>0.33333333333333331</v>
      </c>
      <c r="N481" s="71"/>
      <c r="O481" s="87"/>
      <c r="P481" s="71"/>
      <c r="Q481" s="71"/>
      <c r="R481" s="71"/>
      <c r="S481" s="71"/>
      <c r="T481" s="71"/>
      <c r="U481" s="71" t="str">
        <f>+MID(carga[[#This Row],[CUIL]],4,8)</f>
        <v>57354103</v>
      </c>
    </row>
    <row r="482" spans="1:21" ht="15" customHeight="1" x14ac:dyDescent="0.3">
      <c r="A482" s="71" t="s">
        <v>1015</v>
      </c>
      <c r="B482" s="28" t="str">
        <f>+_xlfn.XLOOKUP(carga[[#This Row],[PACIENTE]],BASE_PACIENTES_2026[PACIENTE],BASE_PACIENTES_2026[CUIL],0,0)</f>
        <v>27 59043855 9</v>
      </c>
      <c r="C482" s="28" t="str">
        <f>+_xlfn.XLOOKUP(carga[[#This Row],[PACIENTE]],BASE_PACIENTES_2026[PACIENTE],BASE_PACIENTES_2026[O. SOCIAL],0,0)</f>
        <v>OSSOELSAC</v>
      </c>
      <c r="D482" s="66" t="str">
        <f>+_xlfn.XLOOKUP(carga[[#This Row],[PACIENTE]],BASE_PACIENTES_2026[PACIENTE],BASE_PACIENTES_2026[MÓDULO],0,0)</f>
        <v>REHAB.INTENSIVO + CAI</v>
      </c>
      <c r="E482" s="66" t="s">
        <v>1069</v>
      </c>
      <c r="F482" s="71" t="s">
        <v>1121</v>
      </c>
      <c r="G482" s="71">
        <v>1</v>
      </c>
      <c r="H482" s="71" t="s">
        <v>1127</v>
      </c>
      <c r="I482" s="71" t="s">
        <v>1133</v>
      </c>
      <c r="J482" s="73">
        <v>0.36458333333333331</v>
      </c>
      <c r="K482" s="73" t="s">
        <v>1137</v>
      </c>
      <c r="L482" s="71" t="str">
        <f>+carga[[#This Row],[dia]]</f>
        <v>Viernes</v>
      </c>
      <c r="M482" s="75">
        <f>+carga[[#This Row],[hora]]</f>
        <v>0.36458333333333331</v>
      </c>
      <c r="N482" s="71"/>
      <c r="O482" s="87"/>
      <c r="P482" s="71"/>
      <c r="Q482" s="71"/>
      <c r="R482" s="71"/>
      <c r="S482" s="71"/>
      <c r="T482" s="71"/>
      <c r="U482" s="71" t="str">
        <f>+MID(carga[[#This Row],[CUIL]],4,8)</f>
        <v>59043855</v>
      </c>
    </row>
    <row r="483" spans="1:21" ht="15" customHeight="1" x14ac:dyDescent="0.3">
      <c r="A483" s="71" t="s">
        <v>19</v>
      </c>
      <c r="B483" s="28" t="str">
        <f>+_xlfn.XLOOKUP(carga[[#This Row],[PACIENTE]],BASE_PACIENTES_2026[PACIENTE],BASE_PACIENTES_2026[CUIL],0,0)</f>
        <v>20 58881951 6</v>
      </c>
      <c r="C483" s="28" t="str">
        <f>+_xlfn.XLOOKUP(carga[[#This Row],[PACIENTE]],BASE_PACIENTES_2026[PACIENTE],BASE_PACIENTES_2026[O. SOCIAL],0,0)</f>
        <v>IOSFA</v>
      </c>
      <c r="D483" s="28" t="str">
        <f>+_xlfn.XLOOKUP(carga[[#This Row],[PACIENTE]],BASE_PACIENTES_2026[PACIENTE],BASE_PACIENTES_2026[MÓDULO],0,0)</f>
        <v>REHAB. SIMPLE + CAI</v>
      </c>
      <c r="E483" s="45" t="s">
        <v>11</v>
      </c>
      <c r="F483" s="71" t="s">
        <v>1116</v>
      </c>
      <c r="G483" s="71">
        <v>1</v>
      </c>
      <c r="H483" s="71" t="s">
        <v>1160</v>
      </c>
      <c r="I483" s="71" t="s">
        <v>1123</v>
      </c>
      <c r="J483" s="73">
        <v>0.47916666666666669</v>
      </c>
      <c r="K483" s="73" t="s">
        <v>1170</v>
      </c>
      <c r="L483" s="71" t="str">
        <f>+carga[[#This Row],[dia]]</f>
        <v>Lunes</v>
      </c>
      <c r="M483" s="75">
        <f>+carga[[#This Row],[hora]]</f>
        <v>0.47916666666666669</v>
      </c>
      <c r="N483" s="71"/>
      <c r="O483" s="87"/>
      <c r="P483" s="71"/>
      <c r="Q483" s="71"/>
      <c r="R483" s="71"/>
      <c r="S483" s="71"/>
      <c r="T483" s="71"/>
      <c r="U483" s="71" t="str">
        <f>+MID(carga[[#This Row],[CUIL]],4,8)</f>
        <v>58881951</v>
      </c>
    </row>
    <row r="484" spans="1:21" ht="15" customHeight="1" x14ac:dyDescent="0.3">
      <c r="A484" s="71" t="s">
        <v>203</v>
      </c>
      <c r="B484" s="28" t="str">
        <f>+_xlfn.XLOOKUP(carga[[#This Row],[PACIENTE]],BASE_PACIENTES_2026[PACIENTE],BASE_PACIENTES_2026[CUIL],0,0)</f>
        <v>27 58587689 0</v>
      </c>
      <c r="C484" s="28" t="str">
        <f>+_xlfn.XLOOKUP(carga[[#This Row],[PACIENTE]],BASE_PACIENTES_2026[PACIENTE],BASE_PACIENTES_2026[O. SOCIAL],0,0)</f>
        <v>OSCEP (SIPSSA)</v>
      </c>
      <c r="D484" s="28" t="str">
        <f>+_xlfn.XLOOKUP(carga[[#This Row],[PACIENTE]],BASE_PACIENTES_2026[PACIENTE],BASE_PACIENTES_2026[MÓDULO],0,0)</f>
        <v>REHAB.INTENSIVO + CAI</v>
      </c>
      <c r="E484" s="45" t="s">
        <v>11</v>
      </c>
      <c r="F484" s="71" t="s">
        <v>1116</v>
      </c>
      <c r="G484" s="71">
        <v>1</v>
      </c>
      <c r="H484" s="71" t="s">
        <v>1210</v>
      </c>
      <c r="I484" s="71" t="s">
        <v>1118</v>
      </c>
      <c r="J484" s="73">
        <v>0.51041666666666663</v>
      </c>
      <c r="K484" s="73" t="s">
        <v>1161</v>
      </c>
      <c r="L484" s="71" t="str">
        <f>+carga[[#This Row],[dia]]</f>
        <v>Martes</v>
      </c>
      <c r="M484" s="75">
        <f>+carga[[#This Row],[hora]]</f>
        <v>0.51041666666666663</v>
      </c>
      <c r="N484" s="71"/>
      <c r="O484" s="87"/>
      <c r="P484" s="71"/>
      <c r="Q484" s="71"/>
      <c r="R484" s="71"/>
      <c r="S484" s="71"/>
      <c r="T484" s="71"/>
      <c r="U484" s="71" t="str">
        <f>+MID(carga[[#This Row],[CUIL]],4,8)</f>
        <v>58587689</v>
      </c>
    </row>
    <row r="485" spans="1:21" ht="15" customHeight="1" x14ac:dyDescent="0.3">
      <c r="A485" s="71" t="s">
        <v>806</v>
      </c>
      <c r="B485" s="28" t="str">
        <f>+_xlfn.XLOOKUP(carga[[#This Row],[PACIENTE]],BASE_PACIENTES_2026[PACIENTE],BASE_PACIENTES_2026[CUIL],0,0)</f>
        <v xml:space="preserve"> 27 29475955 2</v>
      </c>
      <c r="C485" s="28" t="str">
        <f>+_xlfn.XLOOKUP(carga[[#This Row],[PACIENTE]],BASE_PACIENTES_2026[PACIENTE],BASE_PACIENTES_2026[O. SOCIAL],0,0)</f>
        <v xml:space="preserve">OSPEJ </v>
      </c>
      <c r="D485" s="28" t="str">
        <f>+_xlfn.XLOOKUP(carga[[#This Row],[PACIENTE]],BASE_PACIENTES_2026[PACIENTE],BASE_PACIENTES_2026[MÓDULO],0,0)</f>
        <v>REHAB.INTENSIVO</v>
      </c>
      <c r="E485" s="45" t="s">
        <v>11</v>
      </c>
      <c r="F485" s="71" t="s">
        <v>1131</v>
      </c>
      <c r="G485" s="71">
        <v>1</v>
      </c>
      <c r="H485" s="71" t="s">
        <v>1136</v>
      </c>
      <c r="I485" s="71" t="s">
        <v>1141</v>
      </c>
      <c r="J485" s="73">
        <v>0.33333333333333331</v>
      </c>
      <c r="K485" s="73" t="s">
        <v>1124</v>
      </c>
      <c r="L485" s="71" t="str">
        <f>+carga[[#This Row],[dia]]</f>
        <v>Miercoles</v>
      </c>
      <c r="M485" s="75">
        <f>+carga[[#This Row],[hora]]</f>
        <v>0.33333333333333331</v>
      </c>
      <c r="N485" s="71"/>
      <c r="O485" s="87"/>
      <c r="P485" s="71"/>
      <c r="Q485" s="71"/>
      <c r="R485" s="71"/>
      <c r="S485" s="71"/>
      <c r="T485" s="71"/>
      <c r="U485" s="71" t="str">
        <f>+MID(carga[[#This Row],[CUIL]],4,8)</f>
        <v xml:space="preserve"> 2947595</v>
      </c>
    </row>
    <row r="486" spans="1:21" ht="15" customHeight="1" x14ac:dyDescent="0.3">
      <c r="A486" s="71" t="s">
        <v>825</v>
      </c>
      <c r="B486" s="28" t="str">
        <f>+_xlfn.XLOOKUP(carga[[#This Row],[PACIENTE]],BASE_PACIENTES_2026[PACIENTE],BASE_PACIENTES_2026[CUIL],0,0)</f>
        <v>27 34688583 7</v>
      </c>
      <c r="C486" s="28" t="str">
        <f>+_xlfn.XLOOKUP(carga[[#This Row],[PACIENTE]],BASE_PACIENTES_2026[PACIENTE],BASE_PACIENTES_2026[O. SOCIAL],0,0)</f>
        <v>OMINT</v>
      </c>
      <c r="D486" s="28" t="str">
        <f>+_xlfn.XLOOKUP(carga[[#This Row],[PACIENTE]],BASE_PACIENTES_2026[PACIENTE],BASE_PACIENTES_2026[MÓDULO],0,0)</f>
        <v>REHAB.INTENSIVO</v>
      </c>
      <c r="E486" s="45" t="s">
        <v>11</v>
      </c>
      <c r="F486" s="71" t="s">
        <v>1131</v>
      </c>
      <c r="G486" s="71">
        <v>1</v>
      </c>
      <c r="H486" s="71" t="s">
        <v>1136</v>
      </c>
      <c r="I486" s="71" t="s">
        <v>1141</v>
      </c>
      <c r="J486" s="73">
        <v>0.36458333333333331</v>
      </c>
      <c r="K486" s="73" t="s">
        <v>1124</v>
      </c>
      <c r="L486" s="71" t="str">
        <f>+carga[[#This Row],[dia]]</f>
        <v>Miercoles</v>
      </c>
      <c r="M486" s="75">
        <f>+carga[[#This Row],[hora]]</f>
        <v>0.36458333333333331</v>
      </c>
      <c r="N486" s="71"/>
      <c r="O486" s="87"/>
      <c r="P486" s="71"/>
      <c r="Q486" s="71"/>
      <c r="R486" s="71"/>
      <c r="S486" s="71"/>
      <c r="T486" s="71"/>
      <c r="U486" s="71" t="str">
        <f>+MID(carga[[#This Row],[CUIL]],4,8)</f>
        <v>34688583</v>
      </c>
    </row>
    <row r="487" spans="1:21" ht="15" customHeight="1" x14ac:dyDescent="0.3">
      <c r="A487" s="71" t="s">
        <v>734</v>
      </c>
      <c r="B487" s="28" t="str">
        <f>+_xlfn.XLOOKUP(carga[[#This Row],[PACIENTE]],BASE_PACIENTES_2026[PACIENTE],BASE_PACIENTES_2026[CUIL],0,0)</f>
        <v>27 50330421 5</v>
      </c>
      <c r="C487" s="28" t="str">
        <f>+_xlfn.XLOOKUP(carga[[#This Row],[PACIENTE]],BASE_PACIENTES_2026[PACIENTE],BASE_PACIENTES_2026[O. SOCIAL],0,0)</f>
        <v xml:space="preserve">OSPEJ </v>
      </c>
      <c r="D487" s="28" t="str">
        <f>+_xlfn.XLOOKUP(carga[[#This Row],[PACIENTE]],BASE_PACIENTES_2026[PACIENTE],BASE_PACIENTES_2026[MÓDULO],0,0)</f>
        <v>REHAB.INTENSIVO + CAI</v>
      </c>
      <c r="E487" s="45" t="s">
        <v>22</v>
      </c>
      <c r="F487" s="71" t="s">
        <v>1131</v>
      </c>
      <c r="G487" s="71">
        <v>1</v>
      </c>
      <c r="H487" s="71" t="s">
        <v>1211</v>
      </c>
      <c r="I487" s="71" t="s">
        <v>1118</v>
      </c>
      <c r="J487" s="73">
        <v>0.76041666666666663</v>
      </c>
      <c r="K487" s="73" t="s">
        <v>1124</v>
      </c>
      <c r="L487" s="71" t="str">
        <f>+carga[[#This Row],[dia]]</f>
        <v>Martes</v>
      </c>
      <c r="M487" s="75">
        <f>+carga[[#This Row],[hora]]</f>
        <v>0.76041666666666663</v>
      </c>
      <c r="N487" s="71"/>
      <c r="O487" s="87"/>
      <c r="P487" s="71" t="s">
        <v>1084</v>
      </c>
      <c r="Q487" s="71"/>
      <c r="R487" s="71"/>
      <c r="S487" s="71"/>
      <c r="T487" s="71"/>
      <c r="U487" s="71" t="str">
        <f>+MID(carga[[#This Row],[CUIL]],4,8)</f>
        <v>50330421</v>
      </c>
    </row>
    <row r="488" spans="1:21" ht="15" customHeight="1" x14ac:dyDescent="0.3">
      <c r="A488" s="71" t="s">
        <v>664</v>
      </c>
      <c r="B488" s="28" t="str">
        <f>+_xlfn.XLOOKUP(carga[[#This Row],[PACIENTE]],BASE_PACIENTES_2026[PACIENTE],BASE_PACIENTES_2026[CUIL],0,0)</f>
        <v>27 49500625 0</v>
      </c>
      <c r="C488" s="28" t="str">
        <f>+_xlfn.XLOOKUP(carga[[#This Row],[PACIENTE]],BASE_PACIENTES_2026[PACIENTE],BASE_PACIENTES_2026[O. SOCIAL],0,0)</f>
        <v xml:space="preserve">OSPEJ </v>
      </c>
      <c r="D488" s="66" t="str">
        <f>+_xlfn.XLOOKUP(carga[[#This Row],[PACIENTE]],BASE_PACIENTES_2026[PACIENTE],BASE_PACIENTES_2026[MÓDULO],0,0)</f>
        <v>REHAB. SIMPLE + CAI</v>
      </c>
      <c r="E488" s="66" t="s">
        <v>11</v>
      </c>
      <c r="F488" s="71" t="s">
        <v>1131</v>
      </c>
      <c r="G488" s="71">
        <v>1</v>
      </c>
      <c r="H488" s="71" t="s">
        <v>1136</v>
      </c>
      <c r="I488" s="71" t="s">
        <v>1141</v>
      </c>
      <c r="J488" s="73">
        <v>0.39583333333333331</v>
      </c>
      <c r="K488" s="73" t="s">
        <v>1124</v>
      </c>
      <c r="L488" s="71" t="str">
        <f>+carga[[#This Row],[dia]]</f>
        <v>Miercoles</v>
      </c>
      <c r="M488" s="75">
        <f>+carga[[#This Row],[hora]]</f>
        <v>0.39583333333333331</v>
      </c>
      <c r="N488" s="71"/>
      <c r="O488" s="87"/>
      <c r="P488" s="71"/>
      <c r="Q488" s="71"/>
      <c r="R488" s="71"/>
      <c r="S488" s="71"/>
      <c r="T488" s="71"/>
      <c r="U488" s="71" t="str">
        <f>+MID(carga[[#This Row],[CUIL]],4,8)</f>
        <v>49500625</v>
      </c>
    </row>
    <row r="489" spans="1:21" ht="15" customHeight="1" x14ac:dyDescent="0.3">
      <c r="A489" s="71" t="s">
        <v>462</v>
      </c>
      <c r="B489" s="28" t="str">
        <f>+_xlfn.XLOOKUP(carga[[#This Row],[PACIENTE]],BASE_PACIENTES_2026[PACIENTE],BASE_PACIENTES_2026[CUIL],0,0)</f>
        <v>20 56762392 1</v>
      </c>
      <c r="C489" s="28" t="str">
        <f>+_xlfn.XLOOKUP(carga[[#This Row],[PACIENTE]],BASE_PACIENTES_2026[PACIENTE],BASE_PACIENTES_2026[O. SOCIAL],0,0)</f>
        <v xml:space="preserve">OSPENA </v>
      </c>
      <c r="D489" s="28" t="str">
        <f>+_xlfn.XLOOKUP(carga[[#This Row],[PACIENTE]],BASE_PACIENTES_2026[PACIENTE],BASE_PACIENTES_2026[MÓDULO],0,0)</f>
        <v>REHAB.INTENSIVO + CAI</v>
      </c>
      <c r="E489" s="45" t="s">
        <v>11</v>
      </c>
      <c r="F489" s="71" t="s">
        <v>1116</v>
      </c>
      <c r="G489" s="71">
        <v>1</v>
      </c>
      <c r="H489" s="71" t="s">
        <v>1132</v>
      </c>
      <c r="I489" s="71" t="s">
        <v>1141</v>
      </c>
      <c r="J489" s="73">
        <v>0.33333333333333331</v>
      </c>
      <c r="K489" s="73" t="s">
        <v>1134</v>
      </c>
      <c r="L489" s="71" t="str">
        <f>+carga[[#This Row],[dia]]</f>
        <v>Miercoles</v>
      </c>
      <c r="M489" s="75">
        <f>+carga[[#This Row],[hora]]</f>
        <v>0.33333333333333331</v>
      </c>
      <c r="N489" s="71"/>
      <c r="O489" s="87"/>
      <c r="P489" s="71"/>
      <c r="Q489" s="71"/>
      <c r="R489" s="71"/>
      <c r="S489" s="71"/>
      <c r="T489" s="71"/>
      <c r="U489" s="71" t="str">
        <f>+MID(carga[[#This Row],[CUIL]],4,8)</f>
        <v>56762392</v>
      </c>
    </row>
    <row r="490" spans="1:21" ht="15" customHeight="1" x14ac:dyDescent="0.3">
      <c r="A490" s="71" t="s">
        <v>584</v>
      </c>
      <c r="B490" s="28" t="str">
        <f>+_xlfn.XLOOKUP(carga[[#This Row],[PACIENTE]],BASE_PACIENTES_2026[PACIENTE],BASE_PACIENTES_2026[CUIL],0,0)</f>
        <v>27 54759395 8</v>
      </c>
      <c r="C490" s="28" t="str">
        <f>+_xlfn.XLOOKUP(carga[[#This Row],[PACIENTE]],BASE_PACIENTES_2026[PACIENTE],BASE_PACIENTES_2026[O. SOCIAL],0,0)</f>
        <v xml:space="preserve">OSPEJ </v>
      </c>
      <c r="D490" s="66" t="str">
        <f>+_xlfn.XLOOKUP(carga[[#This Row],[PACIENTE]],BASE_PACIENTES_2026[PACIENTE],BASE_PACIENTES_2026[MÓDULO],0,0)</f>
        <v>REHAB.INTENSIVO</v>
      </c>
      <c r="E490" s="66" t="s">
        <v>11</v>
      </c>
      <c r="F490" s="71" t="s">
        <v>1116</v>
      </c>
      <c r="G490" s="71">
        <v>1</v>
      </c>
      <c r="H490" s="71" t="s">
        <v>1136</v>
      </c>
      <c r="I490" s="71" t="s">
        <v>1141</v>
      </c>
      <c r="J490" s="73">
        <v>0.44791666666666669</v>
      </c>
      <c r="K490" s="73" t="s">
        <v>1124</v>
      </c>
      <c r="L490" s="71" t="str">
        <f>+carga[[#This Row],[dia]]</f>
        <v>Miercoles</v>
      </c>
      <c r="M490" s="75">
        <f>+carga[[#This Row],[hora]]</f>
        <v>0.44791666666666669</v>
      </c>
      <c r="N490" s="71"/>
      <c r="O490" s="87"/>
      <c r="P490" s="71"/>
      <c r="Q490" s="71"/>
      <c r="R490" s="71"/>
      <c r="S490" s="71"/>
      <c r="T490" s="71"/>
      <c r="U490" s="71" t="str">
        <f>+MID(carga[[#This Row],[CUIL]],4,8)</f>
        <v>54759395</v>
      </c>
    </row>
    <row r="491" spans="1:21" ht="15" customHeight="1" x14ac:dyDescent="0.3">
      <c r="A491" s="71" t="s">
        <v>86</v>
      </c>
      <c r="B491" s="28" t="str">
        <f>+_xlfn.XLOOKUP(carga[[#This Row],[PACIENTE]],BASE_PACIENTES_2026[PACIENTE],BASE_PACIENTES_2026[CUIL],0,0)</f>
        <v>20 59043837 6</v>
      </c>
      <c r="C491" s="28" t="str">
        <f>+_xlfn.XLOOKUP(carga[[#This Row],[PACIENTE]],BASE_PACIENTES_2026[PACIENTE],BASE_PACIENTES_2026[O. SOCIAL],0,0)</f>
        <v>OSUTHGRA</v>
      </c>
      <c r="D491" s="28" t="str">
        <f>+_xlfn.XLOOKUP(carga[[#This Row],[PACIENTE]],BASE_PACIENTES_2026[PACIENTE],BASE_PACIENTES_2026[MÓDULO],0,0)</f>
        <v>REHAB.INTENSIVO + CAI</v>
      </c>
      <c r="E491" s="45" t="s">
        <v>11</v>
      </c>
      <c r="F491" s="71" t="s">
        <v>1116</v>
      </c>
      <c r="G491" s="71">
        <v>1</v>
      </c>
      <c r="H491" s="71" t="s">
        <v>1136</v>
      </c>
      <c r="I491" s="71" t="s">
        <v>1141</v>
      </c>
      <c r="J491" s="73">
        <v>0.47916666666666669</v>
      </c>
      <c r="K491" s="73" t="s">
        <v>1124</v>
      </c>
      <c r="L491" s="71" t="str">
        <f>+carga[[#This Row],[dia]]</f>
        <v>Miercoles</v>
      </c>
      <c r="M491" s="75">
        <f>+carga[[#This Row],[hora]]</f>
        <v>0.47916666666666669</v>
      </c>
      <c r="N491" s="71"/>
      <c r="O491" s="87"/>
      <c r="P491" s="71"/>
      <c r="Q491" s="71"/>
      <c r="R491" s="71"/>
      <c r="S491" s="71"/>
      <c r="T491" s="71"/>
      <c r="U491" s="71" t="str">
        <f>+MID(carga[[#This Row],[CUIL]],4,8)</f>
        <v>59043837</v>
      </c>
    </row>
    <row r="492" spans="1:21" ht="15" customHeight="1" x14ac:dyDescent="0.3">
      <c r="A492" s="71" t="s">
        <v>517</v>
      </c>
      <c r="B492" s="28" t="str">
        <f>+_xlfn.XLOOKUP(carga[[#This Row],[PACIENTE]],BASE_PACIENTES_2026[PACIENTE],BASE_PACIENTES_2026[CUIL],0,0)</f>
        <v>20 58678888 5</v>
      </c>
      <c r="C492" s="28" t="str">
        <f>+_xlfn.XLOOKUP(carga[[#This Row],[PACIENTE]],BASE_PACIENTES_2026[PACIENTE],BASE_PACIENTES_2026[O. SOCIAL],0,0)</f>
        <v xml:space="preserve">OSTACC </v>
      </c>
      <c r="D492" s="66" t="str">
        <f>+_xlfn.XLOOKUP(carga[[#This Row],[PACIENTE]],BASE_PACIENTES_2026[PACIENTE],BASE_PACIENTES_2026[MÓDULO],0,0)</f>
        <v>REHAB.INTENSIVO + CAI</v>
      </c>
      <c r="E492" s="66" t="s">
        <v>11</v>
      </c>
      <c r="F492" s="71" t="s">
        <v>1116</v>
      </c>
      <c r="G492" s="71">
        <v>1</v>
      </c>
      <c r="H492" s="71" t="s">
        <v>1136</v>
      </c>
      <c r="I492" s="71" t="s">
        <v>1141</v>
      </c>
      <c r="J492" s="73">
        <v>0.47916666666666669</v>
      </c>
      <c r="K492" s="73" t="s">
        <v>1124</v>
      </c>
      <c r="L492" s="71" t="str">
        <f>+carga[[#This Row],[dia]]</f>
        <v>Miercoles</v>
      </c>
      <c r="M492" s="75">
        <f>+carga[[#This Row],[hora]]</f>
        <v>0.47916666666666669</v>
      </c>
      <c r="N492" s="71"/>
      <c r="O492" s="87"/>
      <c r="P492" s="71"/>
      <c r="Q492" s="71"/>
      <c r="R492" s="71"/>
      <c r="S492" s="71"/>
      <c r="T492" s="71"/>
      <c r="U492" s="71" t="str">
        <f>+MID(carga[[#This Row],[CUIL]],4,8)</f>
        <v>58678888</v>
      </c>
    </row>
    <row r="493" spans="1:21" ht="15" customHeight="1" x14ac:dyDescent="0.3">
      <c r="A493" s="71" t="s">
        <v>273</v>
      </c>
      <c r="B493" s="28" t="str">
        <f>+_xlfn.XLOOKUP(carga[[#This Row],[PACIENTE]],BASE_PACIENTES_2026[PACIENTE],BASE_PACIENTES_2026[CUIL],0,0)</f>
        <v>20 46884311 1</v>
      </c>
      <c r="C493" s="28" t="str">
        <f>+_xlfn.XLOOKUP(carga[[#This Row],[PACIENTE]],BASE_PACIENTES_2026[PACIENTE],BASE_PACIENTES_2026[O. SOCIAL],0,0)</f>
        <v>OSTPCPHYARA (PASTELEROS)</v>
      </c>
      <c r="D493" s="66" t="str">
        <f>+_xlfn.XLOOKUP(carga[[#This Row],[PACIENTE]],BASE_PACIENTES_2026[PACIENTE],BASE_PACIENTES_2026[MÓDULO],0,0)</f>
        <v>REHAB.INTENSIVO</v>
      </c>
      <c r="E493" s="66" t="s">
        <v>22</v>
      </c>
      <c r="F493" s="71" t="s">
        <v>1147</v>
      </c>
      <c r="G493" s="71">
        <v>1</v>
      </c>
      <c r="H493" s="71" t="s">
        <v>1178</v>
      </c>
      <c r="I493" s="71" t="s">
        <v>1118</v>
      </c>
      <c r="J493" s="73">
        <v>0.64583333333333337</v>
      </c>
      <c r="K493" s="73" t="s">
        <v>1140</v>
      </c>
      <c r="L493" s="71" t="str">
        <f>+carga[[#This Row],[dia]]</f>
        <v>Martes</v>
      </c>
      <c r="M493" s="75">
        <f>+carga[[#This Row],[hora]]</f>
        <v>0.64583333333333337</v>
      </c>
      <c r="N493" s="71"/>
      <c r="O493" s="87"/>
      <c r="P493" s="71"/>
      <c r="Q493" s="71"/>
      <c r="R493" s="71"/>
      <c r="S493" s="71"/>
      <c r="T493" s="71"/>
      <c r="U493" s="71" t="str">
        <f>+MID(carga[[#This Row],[CUIL]],4,8)</f>
        <v>46884311</v>
      </c>
    </row>
    <row r="494" spans="1:21" ht="15" customHeight="1" x14ac:dyDescent="0.3">
      <c r="A494" s="71" t="s">
        <v>134</v>
      </c>
      <c r="B494" s="28" t="str">
        <f>+_xlfn.XLOOKUP(carga[[#This Row],[PACIENTE]],BASE_PACIENTES_2026[PACIENTE],BASE_PACIENTES_2026[CUIL],0,0)</f>
        <v>20 49863624 2</v>
      </c>
      <c r="C494" s="28" t="str">
        <f>+_xlfn.XLOOKUP(carga[[#This Row],[PACIENTE]],BASE_PACIENTES_2026[PACIENTE],BASE_PACIENTES_2026[O. SOCIAL],0,0)</f>
        <v>OSUTHGRA</v>
      </c>
      <c r="D494" s="28" t="str">
        <f>+_xlfn.XLOOKUP(carga[[#This Row],[PACIENTE]],BASE_PACIENTES_2026[PACIENTE],BASE_PACIENTES_2026[MÓDULO],0,0)</f>
        <v>REHAB.INTENSIVO</v>
      </c>
      <c r="E494" s="45" t="s">
        <v>11</v>
      </c>
      <c r="F494" s="71" t="s">
        <v>1131</v>
      </c>
      <c r="G494" s="71">
        <v>1</v>
      </c>
      <c r="H494" s="71" t="s">
        <v>1136</v>
      </c>
      <c r="I494" s="71" t="s">
        <v>1143</v>
      </c>
      <c r="J494" s="73">
        <v>0.36458333333333331</v>
      </c>
      <c r="K494" s="73" t="s">
        <v>1124</v>
      </c>
      <c r="L494" s="71" t="str">
        <f>+carga[[#This Row],[dia]]</f>
        <v>Jueves</v>
      </c>
      <c r="M494" s="75">
        <f>+carga[[#This Row],[hora]]</f>
        <v>0.36458333333333331</v>
      </c>
      <c r="N494" s="71"/>
      <c r="O494" s="87"/>
      <c r="P494" s="71"/>
      <c r="Q494" s="71"/>
      <c r="R494" s="71"/>
      <c r="S494" s="71"/>
      <c r="T494" s="71"/>
      <c r="U494" s="71" t="str">
        <f>+MID(carga[[#This Row],[CUIL]],4,8)</f>
        <v>49863624</v>
      </c>
    </row>
    <row r="495" spans="1:21" ht="15" customHeight="1" x14ac:dyDescent="0.3">
      <c r="A495" s="71" t="s">
        <v>767</v>
      </c>
      <c r="B495" s="28" t="str">
        <f>+_xlfn.XLOOKUP(carga[[#This Row],[PACIENTE]],BASE_PACIENTES_2026[PACIENTE],BASE_PACIENTES_2026[CUIL],0,0)</f>
        <v>20 52469665 8</v>
      </c>
      <c r="C495" s="28" t="str">
        <f>+_xlfn.XLOOKUP(carga[[#This Row],[PACIENTE]],BASE_PACIENTES_2026[PACIENTE],BASE_PACIENTES_2026[O. SOCIAL],0,0)</f>
        <v xml:space="preserve">OSPEJ </v>
      </c>
      <c r="D495" s="28" t="str">
        <f>+_xlfn.XLOOKUP(carga[[#This Row],[PACIENTE]],BASE_PACIENTES_2026[PACIENTE],BASE_PACIENTES_2026[MÓDULO],0,0)</f>
        <v>REHAB.INTENSIVO + CAI</v>
      </c>
      <c r="E495" s="45" t="s">
        <v>11</v>
      </c>
      <c r="F495" s="71" t="s">
        <v>1131</v>
      </c>
      <c r="G495" s="71">
        <v>1</v>
      </c>
      <c r="H495" s="71" t="s">
        <v>1136</v>
      </c>
      <c r="I495" s="71" t="s">
        <v>1143</v>
      </c>
      <c r="J495" s="73">
        <v>0.36458333333333331</v>
      </c>
      <c r="K495" s="73" t="s">
        <v>1124</v>
      </c>
      <c r="L495" s="71" t="str">
        <f>+carga[[#This Row],[dia]]</f>
        <v>Jueves</v>
      </c>
      <c r="M495" s="75">
        <f>+carga[[#This Row],[hora]]</f>
        <v>0.36458333333333331</v>
      </c>
      <c r="N495" s="71"/>
      <c r="O495" s="87"/>
      <c r="P495" s="71"/>
      <c r="Q495" s="71"/>
      <c r="R495" s="71"/>
      <c r="S495" s="71"/>
      <c r="T495" s="71"/>
      <c r="U495" s="71" t="str">
        <f>+MID(carga[[#This Row],[CUIL]],4,8)</f>
        <v>52469665</v>
      </c>
    </row>
    <row r="496" spans="1:21" ht="15" customHeight="1" x14ac:dyDescent="0.3">
      <c r="A496" s="71" t="s">
        <v>415</v>
      </c>
      <c r="B496" s="28" t="str">
        <f>+_xlfn.XLOOKUP(carga[[#This Row],[PACIENTE]],BASE_PACIENTES_2026[PACIENTE],BASE_PACIENTES_2026[CUIL],0,0)</f>
        <v>20 57945053 4</v>
      </c>
      <c r="C496" s="28" t="str">
        <f>+_xlfn.XLOOKUP(carga[[#This Row],[PACIENTE]],BASE_PACIENTES_2026[PACIENTE],BASE_PACIENTES_2026[O. SOCIAL],0,0)</f>
        <v>OSPLYFC</v>
      </c>
      <c r="D496" s="28" t="str">
        <f>+_xlfn.XLOOKUP(carga[[#This Row],[PACIENTE]],BASE_PACIENTES_2026[PACIENTE],BASE_PACIENTES_2026[MÓDULO],0,0)</f>
        <v>REHAB.INTENSIVO + CAI</v>
      </c>
      <c r="E496" s="45" t="s">
        <v>11</v>
      </c>
      <c r="F496" s="71" t="s">
        <v>1131</v>
      </c>
      <c r="G496" s="71">
        <v>1</v>
      </c>
      <c r="H496" s="71" t="s">
        <v>1136</v>
      </c>
      <c r="I496" s="71" t="s">
        <v>1143</v>
      </c>
      <c r="J496" s="73">
        <v>0.39583333333333331</v>
      </c>
      <c r="K496" s="73" t="s">
        <v>1124</v>
      </c>
      <c r="L496" s="71" t="str">
        <f>+carga[[#This Row],[dia]]</f>
        <v>Jueves</v>
      </c>
      <c r="M496" s="75">
        <f>+carga[[#This Row],[hora]]</f>
        <v>0.39583333333333331</v>
      </c>
      <c r="N496" s="71"/>
      <c r="O496" s="87"/>
      <c r="P496" s="71"/>
      <c r="Q496" s="71"/>
      <c r="R496" s="71"/>
      <c r="S496" s="71"/>
      <c r="T496" s="71"/>
      <c r="U496" s="71" t="str">
        <f>+MID(carga[[#This Row],[CUIL]],4,8)</f>
        <v>57945053</v>
      </c>
    </row>
    <row r="497" spans="1:21" ht="15" customHeight="1" x14ac:dyDescent="0.3">
      <c r="A497" s="71" t="s">
        <v>1175</v>
      </c>
      <c r="B497" s="28">
        <f>+_xlfn.XLOOKUP(carga[[#This Row],[PACIENTE]],BASE_PACIENTES_2026[PACIENTE],BASE_PACIENTES_2026[CUIL],0,0)</f>
        <v>0</v>
      </c>
      <c r="C497" s="28">
        <f>+_xlfn.XLOOKUP(carga[[#This Row],[PACIENTE]],BASE_PACIENTES_2026[PACIENTE],BASE_PACIENTES_2026[O. SOCIAL],0,0)</f>
        <v>0</v>
      </c>
      <c r="D497" s="28">
        <f>+_xlfn.XLOOKUP(carga[[#This Row],[PACIENTE]],BASE_PACIENTES_2026[PACIENTE],BASE_PACIENTES_2026[MÓDULO],0,0)</f>
        <v>0</v>
      </c>
      <c r="E497" s="45" t="s">
        <v>22</v>
      </c>
      <c r="F497" s="71" t="s">
        <v>1186</v>
      </c>
      <c r="G497" s="71">
        <v>1</v>
      </c>
      <c r="H497" s="71" t="s">
        <v>1184</v>
      </c>
      <c r="I497" s="71" t="s">
        <v>1143</v>
      </c>
      <c r="J497" s="73">
        <v>0.64583333333333337</v>
      </c>
      <c r="K497" s="73" t="s">
        <v>1185</v>
      </c>
      <c r="L497" s="71" t="str">
        <f>+carga[[#This Row],[dia]]</f>
        <v>Jueves</v>
      </c>
      <c r="M497" s="75">
        <f>+carga[[#This Row],[hora]]</f>
        <v>0.64583333333333337</v>
      </c>
      <c r="N497" s="71"/>
      <c r="O497" s="87"/>
      <c r="P497" s="71"/>
      <c r="Q497" s="71"/>
      <c r="R497" s="71"/>
      <c r="S497" s="71"/>
      <c r="T497" s="71"/>
      <c r="U497" s="71" t="str">
        <f>+MID(carga[[#This Row],[CUIL]],4,8)</f>
        <v/>
      </c>
    </row>
    <row r="498" spans="1:21" ht="15" customHeight="1" x14ac:dyDescent="0.3">
      <c r="A498" s="71" t="s">
        <v>809</v>
      </c>
      <c r="B498" s="28" t="str">
        <f>+_xlfn.XLOOKUP(carga[[#This Row],[PACIENTE]],BASE_PACIENTES_2026[PACIENTE],BASE_PACIENTES_2026[CUIL],0,0)</f>
        <v>20 95837403 9</v>
      </c>
      <c r="C498" s="28" t="str">
        <f>+_xlfn.XLOOKUP(carga[[#This Row],[PACIENTE]],BASE_PACIENTES_2026[PACIENTE],BASE_PACIENTES_2026[O. SOCIAL],0,0)</f>
        <v xml:space="preserve">OSPEJ </v>
      </c>
      <c r="D498" s="28" t="str">
        <f>+_xlfn.XLOOKUP(carga[[#This Row],[PACIENTE]],BASE_PACIENTES_2026[PACIENTE],BASE_PACIENTES_2026[MÓDULO],0,0)</f>
        <v>REHAB. SIMPLE + CAI</v>
      </c>
      <c r="E498" s="45" t="s">
        <v>11</v>
      </c>
      <c r="F498" s="71" t="s">
        <v>1131</v>
      </c>
      <c r="G498" s="71">
        <v>1</v>
      </c>
      <c r="H498" s="71" t="s">
        <v>1136</v>
      </c>
      <c r="I498" s="71" t="s">
        <v>1143</v>
      </c>
      <c r="J498" s="73">
        <v>0.44791666666666669</v>
      </c>
      <c r="K498" s="73" t="s">
        <v>1124</v>
      </c>
      <c r="L498" s="71" t="str">
        <f>+carga[[#This Row],[dia]]</f>
        <v>Jueves</v>
      </c>
      <c r="M498" s="75">
        <f>+carga[[#This Row],[hora]]</f>
        <v>0.44791666666666669</v>
      </c>
      <c r="N498" s="71"/>
      <c r="O498" s="87"/>
      <c r="P498" s="71"/>
      <c r="Q498" s="71"/>
      <c r="R498" s="71"/>
      <c r="S498" s="71"/>
      <c r="T498" s="71"/>
      <c r="U498" s="71" t="str">
        <f>+MID(carga[[#This Row],[CUIL]],4,8)</f>
        <v>95837403</v>
      </c>
    </row>
    <row r="499" spans="1:21" ht="15" customHeight="1" x14ac:dyDescent="0.3">
      <c r="A499" s="71" t="s">
        <v>495</v>
      </c>
      <c r="B499" s="28" t="str">
        <f>+_xlfn.XLOOKUP(carga[[#This Row],[PACIENTE]],BASE_PACIENTES_2026[PACIENTE],BASE_PACIENTES_2026[CUIL],0,0)</f>
        <v>20 22961592 1</v>
      </c>
      <c r="C499" s="28" t="str">
        <f>+_xlfn.XLOOKUP(carga[[#This Row],[PACIENTE]],BASE_PACIENTES_2026[PACIENTE],BASE_PACIENTES_2026[O. SOCIAL],0,0)</f>
        <v xml:space="preserve">OSPENA </v>
      </c>
      <c r="D499" s="66" t="str">
        <f>+_xlfn.XLOOKUP(carga[[#This Row],[PACIENTE]],BASE_PACIENTES_2026[PACIENTE],BASE_PACIENTES_2026[MÓDULO],0,0)</f>
        <v>REHAB.SIMPLE</v>
      </c>
      <c r="E499" s="66" t="s">
        <v>11</v>
      </c>
      <c r="F499" s="71" t="s">
        <v>1131</v>
      </c>
      <c r="G499" s="71">
        <v>1</v>
      </c>
      <c r="H499" s="71" t="s">
        <v>1136</v>
      </c>
      <c r="I499" s="71" t="s">
        <v>1143</v>
      </c>
      <c r="J499" s="73">
        <v>0.47916666666666669</v>
      </c>
      <c r="K499" s="73" t="s">
        <v>1124</v>
      </c>
      <c r="L499" s="71" t="str">
        <f>+carga[[#This Row],[dia]]</f>
        <v>Jueves</v>
      </c>
      <c r="M499" s="75">
        <f>+carga[[#This Row],[hora]]</f>
        <v>0.47916666666666669</v>
      </c>
      <c r="N499" s="71"/>
      <c r="O499" s="87"/>
      <c r="P499" s="71"/>
      <c r="Q499" s="71"/>
      <c r="R499" s="71"/>
      <c r="S499" s="71"/>
      <c r="T499" s="71"/>
      <c r="U499" s="71" t="str">
        <f>+MID(carga[[#This Row],[CUIL]],4,8)</f>
        <v>22961592</v>
      </c>
    </row>
    <row r="500" spans="1:21" ht="15" customHeight="1" x14ac:dyDescent="0.3">
      <c r="A500" s="71" t="s">
        <v>385</v>
      </c>
      <c r="B500" s="28" t="str">
        <f>+_xlfn.XLOOKUP(carga[[#This Row],[PACIENTE]],BASE_PACIENTES_2026[PACIENTE],BASE_PACIENTES_2026[CUIL],0,0)</f>
        <v>27 47907708 3</v>
      </c>
      <c r="C500" s="28" t="str">
        <f>+_xlfn.XLOOKUP(carga[[#This Row],[PACIENTE]],BASE_PACIENTES_2026[PACIENTE],BASE_PACIENTES_2026[O. SOCIAL],0,0)</f>
        <v>OSPE</v>
      </c>
      <c r="D500" s="28" t="str">
        <f>+_xlfn.XLOOKUP(carga[[#This Row],[PACIENTE]],BASE_PACIENTES_2026[PACIENTE],BASE_PACIENTES_2026[MÓDULO],0,0)</f>
        <v>REHAB.SIMPLE</v>
      </c>
      <c r="E500" s="45" t="s">
        <v>11</v>
      </c>
      <c r="F500" s="71" t="s">
        <v>1131</v>
      </c>
      <c r="G500" s="71">
        <v>1</v>
      </c>
      <c r="H500" s="71" t="s">
        <v>1136</v>
      </c>
      <c r="I500" s="71" t="s">
        <v>1143</v>
      </c>
      <c r="J500" s="73">
        <v>0.51041666666666663</v>
      </c>
      <c r="K500" s="73" t="s">
        <v>1124</v>
      </c>
      <c r="L500" s="71" t="str">
        <f>+carga[[#This Row],[dia]]</f>
        <v>Jueves</v>
      </c>
      <c r="M500" s="75">
        <f>+carga[[#This Row],[hora]]</f>
        <v>0.51041666666666663</v>
      </c>
      <c r="N500" s="71"/>
      <c r="O500" s="87"/>
      <c r="P500" s="71"/>
      <c r="Q500" s="71"/>
      <c r="R500" s="71"/>
      <c r="S500" s="71"/>
      <c r="T500" s="71"/>
      <c r="U500" s="71" t="str">
        <f>+MID(carga[[#This Row],[CUIL]],4,8)</f>
        <v>47907708</v>
      </c>
    </row>
    <row r="501" spans="1:21" ht="15" customHeight="1" x14ac:dyDescent="0.3">
      <c r="A501" s="71" t="s">
        <v>303</v>
      </c>
      <c r="B501" s="28" t="str">
        <f>+_xlfn.XLOOKUP(carga[[#This Row],[PACIENTE]],BASE_PACIENTES_2026[PACIENTE],BASE_PACIENTES_2026[CUIL],0,0)</f>
        <v>23 53076004 9</v>
      </c>
      <c r="C501" s="28" t="str">
        <f>+_xlfn.XLOOKUP(carga[[#This Row],[PACIENTE]],BASE_PACIENTES_2026[PACIENTE],BASE_PACIENTES_2026[O. SOCIAL],0,0)</f>
        <v>OSPE</v>
      </c>
      <c r="D501" s="28" t="str">
        <f>+_xlfn.XLOOKUP(carga[[#This Row],[PACIENTE]],BASE_PACIENTES_2026[PACIENTE],BASE_PACIENTES_2026[MÓDULO],0,0)</f>
        <v>REHAB.INTENSIVO</v>
      </c>
      <c r="E501" s="45" t="s">
        <v>22</v>
      </c>
      <c r="F501" s="71" t="s">
        <v>1131</v>
      </c>
      <c r="G501" s="71">
        <v>1</v>
      </c>
      <c r="H501" s="71" t="s">
        <v>1142</v>
      </c>
      <c r="I501" s="71" t="s">
        <v>1118</v>
      </c>
      <c r="J501" s="73">
        <v>0.72916666666666663</v>
      </c>
      <c r="K501" s="73" t="s">
        <v>1130</v>
      </c>
      <c r="L501" s="71"/>
      <c r="M501" s="75"/>
      <c r="N501" s="71"/>
      <c r="O501" s="87"/>
      <c r="P501" s="71"/>
      <c r="Q501" s="71"/>
      <c r="R501" s="71"/>
      <c r="S501" s="71"/>
      <c r="T501" s="71"/>
      <c r="U501" s="71" t="str">
        <f>+MID(carga[[#This Row],[CUIL]],4,8)</f>
        <v>53076004</v>
      </c>
    </row>
    <row r="502" spans="1:21" ht="15" customHeight="1" x14ac:dyDescent="0.3">
      <c r="A502" s="71" t="s">
        <v>794</v>
      </c>
      <c r="B502" s="28" t="str">
        <f>+_xlfn.XLOOKUP(carga[[#This Row],[PACIENTE]],BASE_PACIENTES_2026[PACIENTE],BASE_PACIENTES_2026[CUIL],0,0)</f>
        <v>27 59628998 9</v>
      </c>
      <c r="C502" s="28" t="str">
        <f>+_xlfn.XLOOKUP(carga[[#This Row],[PACIENTE]],BASE_PACIENTES_2026[PACIENTE],BASE_PACIENTES_2026[O. SOCIAL],0,0)</f>
        <v xml:space="preserve">OSPEJ </v>
      </c>
      <c r="D502" s="28" t="str">
        <f>+_xlfn.XLOOKUP(carga[[#This Row],[PACIENTE]],BASE_PACIENTES_2026[PACIENTE],BASE_PACIENTES_2026[MÓDULO],0,0)</f>
        <v>REHAB.INTENSIVO</v>
      </c>
      <c r="E502" s="45" t="s">
        <v>22</v>
      </c>
      <c r="F502" s="71" t="s">
        <v>1116</v>
      </c>
      <c r="G502" s="71">
        <v>1</v>
      </c>
      <c r="H502" s="71" t="s">
        <v>1206</v>
      </c>
      <c r="I502" s="71" t="s">
        <v>1118</v>
      </c>
      <c r="J502" s="73">
        <v>0.61458333333333337</v>
      </c>
      <c r="K502" s="73"/>
      <c r="L502" s="71" t="str">
        <f>+carga[[#This Row],[dia]]</f>
        <v>Martes</v>
      </c>
      <c r="M502" s="75">
        <f>+carga[[#This Row],[hora]]</f>
        <v>0.61458333333333337</v>
      </c>
      <c r="N502" s="71"/>
      <c r="O502" s="87"/>
      <c r="P502" s="71"/>
      <c r="Q502" s="71"/>
      <c r="R502" s="71"/>
      <c r="S502" s="71"/>
      <c r="T502" s="71"/>
      <c r="U502" s="71" t="str">
        <f>+MID(carga[[#This Row],[CUIL]],4,8)</f>
        <v>59628998</v>
      </c>
    </row>
    <row r="503" spans="1:21" ht="15" customHeight="1" x14ac:dyDescent="0.3">
      <c r="A503" s="71" t="s">
        <v>919</v>
      </c>
      <c r="B503" s="28" t="str">
        <f>+_xlfn.XLOOKUP(carga[[#This Row],[PACIENTE]],BASE_PACIENTES_2026[PACIENTE],BASE_PACIENTES_2026[CUIL],0,0)</f>
        <v>20 535042900</v>
      </c>
      <c r="C503" s="28" t="str">
        <f>+_xlfn.XLOOKUP(carga[[#This Row],[PACIENTE]],BASE_PACIENTES_2026[PACIENTE],BASE_PACIENTES_2026[O. SOCIAL],0,0)</f>
        <v>OSIM</v>
      </c>
      <c r="D503" s="66" t="str">
        <f>+_xlfn.XLOOKUP(carga[[#This Row],[PACIENTE]],BASE_PACIENTES_2026[PACIENTE],BASE_PACIENTES_2026[MÓDULO],0,0)</f>
        <v>REHAB.SIMPLE</v>
      </c>
      <c r="E503" s="66" t="s">
        <v>22</v>
      </c>
      <c r="F503" s="71" t="s">
        <v>1131</v>
      </c>
      <c r="G503" s="71">
        <v>1</v>
      </c>
      <c r="H503" s="71" t="s">
        <v>1206</v>
      </c>
      <c r="I503" s="71" t="s">
        <v>1118</v>
      </c>
      <c r="J503" s="73">
        <v>0.64583333333333337</v>
      </c>
      <c r="K503" s="73"/>
      <c r="L503" s="71" t="str">
        <f>+carga[[#This Row],[dia]]</f>
        <v>Martes</v>
      </c>
      <c r="M503" s="75">
        <f>+carga[[#This Row],[hora]]</f>
        <v>0.64583333333333337</v>
      </c>
      <c r="N503" s="71"/>
      <c r="O503" s="87"/>
      <c r="P503" s="71"/>
      <c r="Q503" s="71"/>
      <c r="R503" s="71"/>
      <c r="S503" s="71"/>
      <c r="T503" s="71"/>
      <c r="U503" s="71" t="str">
        <f>+MID(carga[[#This Row],[CUIL]],4,8)</f>
        <v>53504290</v>
      </c>
    </row>
    <row r="504" spans="1:21" ht="15" customHeight="1" x14ac:dyDescent="0.3">
      <c r="A504" s="71" t="s">
        <v>222</v>
      </c>
      <c r="B504" s="28" t="str">
        <f>+_xlfn.XLOOKUP(carga[[#This Row],[PACIENTE]],BASE_PACIENTES_2026[PACIENTE],BASE_PACIENTES_2026[CUIL],0,0)</f>
        <v>20 47663005 4</v>
      </c>
      <c r="C504" s="28" t="str">
        <f>+_xlfn.XLOOKUP(carga[[#This Row],[PACIENTE]],BASE_PACIENTES_2026[PACIENTE],BASE_PACIENTES_2026[O. SOCIAL],0,0)</f>
        <v>OSSACRA</v>
      </c>
      <c r="D504" s="28" t="str">
        <f>+_xlfn.XLOOKUP(carga[[#This Row],[PACIENTE]],BASE_PACIENTES_2026[PACIENTE],BASE_PACIENTES_2026[MÓDULO],0,0)</f>
        <v>REHAB. SIMPLE + CAI</v>
      </c>
      <c r="E504" s="45" t="s">
        <v>22</v>
      </c>
      <c r="F504" s="71" t="s">
        <v>1131</v>
      </c>
      <c r="G504" s="71">
        <v>1</v>
      </c>
      <c r="H504" s="71" t="s">
        <v>1206</v>
      </c>
      <c r="I504" s="71" t="s">
        <v>1118</v>
      </c>
      <c r="J504" s="73">
        <v>0.67708333333333337</v>
      </c>
      <c r="K504" s="73"/>
      <c r="L504" s="71" t="str">
        <f>+carga[[#This Row],[dia]]</f>
        <v>Martes</v>
      </c>
      <c r="M504" s="75">
        <f>+carga[[#This Row],[hora]]</f>
        <v>0.67708333333333337</v>
      </c>
      <c r="N504" s="71"/>
      <c r="O504" s="87"/>
      <c r="P504" s="71"/>
      <c r="Q504" s="71"/>
      <c r="R504" s="71"/>
      <c r="S504" s="71"/>
      <c r="T504" s="71"/>
      <c r="U504" s="71" t="str">
        <f>+MID(carga[[#This Row],[CUIL]],4,8)</f>
        <v>47663005</v>
      </c>
    </row>
    <row r="505" spans="1:21" ht="15" customHeight="1" x14ac:dyDescent="0.3">
      <c r="A505" s="71" t="s">
        <v>42</v>
      </c>
      <c r="B505" s="28" t="str">
        <f>+_xlfn.XLOOKUP(carga[[#This Row],[PACIENTE]],BASE_PACIENTES_2026[PACIENTE],BASE_PACIENTES_2026[CUIL],0,0)</f>
        <v>20 53627821 5</v>
      </c>
      <c r="C505" s="28" t="str">
        <f>+_xlfn.XLOOKUP(carga[[#This Row],[PACIENTE]],BASE_PACIENTES_2026[PACIENTE],BASE_PACIENTES_2026[O. SOCIAL],0,0)</f>
        <v>IOSFA</v>
      </c>
      <c r="D505" s="28" t="str">
        <f>+_xlfn.XLOOKUP(carga[[#This Row],[PACIENTE]],BASE_PACIENTES_2026[PACIENTE],BASE_PACIENTES_2026[MÓDULO],0,0)</f>
        <v>REHAB. SIMPLE + CAI</v>
      </c>
      <c r="E505" s="45" t="s">
        <v>22</v>
      </c>
      <c r="F505" s="71" t="s">
        <v>1116</v>
      </c>
      <c r="G505" s="71">
        <v>1</v>
      </c>
      <c r="H505" s="71" t="s">
        <v>1206</v>
      </c>
      <c r="I505" s="71" t="s">
        <v>1118</v>
      </c>
      <c r="J505" s="73">
        <v>0.72916666666666663</v>
      </c>
      <c r="K505" s="73"/>
      <c r="L505" s="71" t="str">
        <f>+carga[[#This Row],[dia]]</f>
        <v>Martes</v>
      </c>
      <c r="M505" s="75">
        <f>+carga[[#This Row],[hora]]</f>
        <v>0.72916666666666663</v>
      </c>
      <c r="N505" s="71"/>
      <c r="O505" s="87"/>
      <c r="P505" s="71"/>
      <c r="Q505" s="71"/>
      <c r="R505" s="71"/>
      <c r="S505" s="71"/>
      <c r="T505" s="71"/>
      <c r="U505" s="71" t="str">
        <f>+MID(carga[[#This Row],[CUIL]],4,8)</f>
        <v>53627821</v>
      </c>
    </row>
    <row r="506" spans="1:21" ht="15" customHeight="1" x14ac:dyDescent="0.3">
      <c r="A506" s="71" t="s">
        <v>834</v>
      </c>
      <c r="B506" s="28" t="str">
        <f>+_xlfn.XLOOKUP(carga[[#This Row],[PACIENTE]],BASE_PACIENTES_2026[PACIENTE],BASE_PACIENTES_2026[CUIL],0,0)</f>
        <v>20 38411335 5</v>
      </c>
      <c r="C506" s="28" t="str">
        <f>+_xlfn.XLOOKUP(carga[[#This Row],[PACIENTE]],BASE_PACIENTES_2026[PACIENTE],BASE_PACIENTES_2026[O. SOCIAL],0,0)</f>
        <v>OSDE</v>
      </c>
      <c r="D506" s="28" t="str">
        <f>+_xlfn.XLOOKUP(carga[[#This Row],[PACIENTE]],BASE_PACIENTES_2026[PACIENTE],BASE_PACIENTES_2026[MÓDULO],0,0)</f>
        <v>REHAB.SIMPLE</v>
      </c>
      <c r="E506" s="45" t="s">
        <v>22</v>
      </c>
      <c r="F506" s="71" t="s">
        <v>1147</v>
      </c>
      <c r="G506" s="71">
        <v>1</v>
      </c>
      <c r="H506" s="71" t="s">
        <v>1174</v>
      </c>
      <c r="I506" s="71" t="s">
        <v>1141</v>
      </c>
      <c r="J506" s="73">
        <v>0.76041666666666663</v>
      </c>
      <c r="K506" s="73" t="s">
        <v>1140</v>
      </c>
      <c r="L506" s="71" t="str">
        <f>+carga[[#This Row],[dia]]</f>
        <v>Miercoles</v>
      </c>
      <c r="M506" s="75">
        <f>+carga[[#This Row],[hora]]</f>
        <v>0.76041666666666663</v>
      </c>
      <c r="N506" s="71"/>
      <c r="O506" s="87"/>
      <c r="P506" s="71"/>
      <c r="Q506" s="71"/>
      <c r="R506" s="71"/>
      <c r="S506" s="71"/>
      <c r="T506" s="71"/>
      <c r="U506" s="71" t="str">
        <f>+MID(carga[[#This Row],[CUIL]],4,8)</f>
        <v>38411335</v>
      </c>
    </row>
    <row r="507" spans="1:21" ht="15" customHeight="1" x14ac:dyDescent="0.3">
      <c r="A507" s="71" t="s">
        <v>1015</v>
      </c>
      <c r="B507" s="28" t="str">
        <f>+_xlfn.XLOOKUP(carga[[#This Row],[PACIENTE]],BASE_PACIENTES_2026[PACIENTE],BASE_PACIENTES_2026[CUIL],0,0)</f>
        <v>27 59043855 9</v>
      </c>
      <c r="C507" s="28" t="str">
        <f>+_xlfn.XLOOKUP(carga[[#This Row],[PACIENTE]],BASE_PACIENTES_2026[PACIENTE],BASE_PACIENTES_2026[O. SOCIAL],0,0)</f>
        <v>OSSOELSAC</v>
      </c>
      <c r="D507" s="28" t="str">
        <f>+_xlfn.XLOOKUP(carga[[#This Row],[PACIENTE]],BASE_PACIENTES_2026[PACIENTE],BASE_PACIENTES_2026[MÓDULO],0,0)</f>
        <v>REHAB.INTENSIVO + CAI</v>
      </c>
      <c r="E507" s="45" t="s">
        <v>1069</v>
      </c>
      <c r="F507" s="71" t="s">
        <v>1164</v>
      </c>
      <c r="G507" s="71">
        <v>1</v>
      </c>
      <c r="H507" s="71" t="s">
        <v>1176</v>
      </c>
      <c r="I507" s="71" t="s">
        <v>1133</v>
      </c>
      <c r="J507" s="73">
        <v>0.33333333333333331</v>
      </c>
      <c r="K507" s="73"/>
      <c r="L507" s="71" t="str">
        <f>+carga[[#This Row],[dia]]</f>
        <v>Viernes</v>
      </c>
      <c r="M507" s="75">
        <f>+carga[[#This Row],[hora]]</f>
        <v>0.33333333333333331</v>
      </c>
      <c r="N507" s="71"/>
      <c r="O507" s="87"/>
      <c r="P507" s="71"/>
      <c r="Q507" s="71"/>
      <c r="R507" s="71"/>
      <c r="S507" s="71"/>
      <c r="T507" s="71"/>
      <c r="U507" s="71" t="str">
        <f>+MID(carga[[#This Row],[CUIL]],4,8)</f>
        <v>59043855</v>
      </c>
    </row>
    <row r="508" spans="1:21" ht="15" customHeight="1" x14ac:dyDescent="0.3">
      <c r="A508" s="71" t="s">
        <v>113</v>
      </c>
      <c r="B508" s="28" t="str">
        <f>+_xlfn.XLOOKUP(carga[[#This Row],[PACIENTE]],BASE_PACIENTES_2026[PACIENTE],BASE_PACIENTES_2026[CUIL],0,0)</f>
        <v>27 50080999 5</v>
      </c>
      <c r="C508" s="28" t="str">
        <f>+_xlfn.XLOOKUP(carga[[#This Row],[PACIENTE]],BASE_PACIENTES_2026[PACIENTE],BASE_PACIENTES_2026[O. SOCIAL],0,0)</f>
        <v>OSUTHGRA</v>
      </c>
      <c r="D508" s="28" t="str">
        <f>+_xlfn.XLOOKUP(carga[[#This Row],[PACIENTE]],BASE_PACIENTES_2026[PACIENTE],BASE_PACIENTES_2026[MÓDULO],0,0)</f>
        <v>REHAB. SIMPLE + CAI</v>
      </c>
      <c r="E508" s="45" t="s">
        <v>22</v>
      </c>
      <c r="F508" s="71" t="s">
        <v>1131</v>
      </c>
      <c r="G508" s="71">
        <v>1</v>
      </c>
      <c r="H508" s="71" t="s">
        <v>1211</v>
      </c>
      <c r="I508" s="71" t="s">
        <v>1141</v>
      </c>
      <c r="J508" s="73">
        <v>0.67708333333333337</v>
      </c>
      <c r="K508" s="73" t="s">
        <v>1119</v>
      </c>
      <c r="L508" s="71" t="str">
        <f>+carga[[#This Row],[dia]]</f>
        <v>Miercoles</v>
      </c>
      <c r="M508" s="75">
        <f>+carga[[#This Row],[hora]]</f>
        <v>0.67708333333333337</v>
      </c>
      <c r="N508" s="71"/>
      <c r="O508" s="87"/>
      <c r="P508" s="71"/>
      <c r="Q508" s="71"/>
      <c r="R508" s="71"/>
      <c r="S508" s="71"/>
      <c r="T508" s="71"/>
      <c r="U508" s="71" t="str">
        <f>+MID(carga[[#This Row],[CUIL]],4,8)</f>
        <v>50080999</v>
      </c>
    </row>
    <row r="509" spans="1:21" ht="15" customHeight="1" x14ac:dyDescent="0.3">
      <c r="A509" s="71" t="s">
        <v>857</v>
      </c>
      <c r="B509" s="28" t="str">
        <f>+_xlfn.XLOOKUP(carga[[#This Row],[PACIENTE]],BASE_PACIENTES_2026[PACIENTE],BASE_PACIENTES_2026[CUIL],0,0)</f>
        <v>20 57944434 8</v>
      </c>
      <c r="C509" s="28" t="str">
        <f>+_xlfn.XLOOKUP(carga[[#This Row],[PACIENTE]],BASE_PACIENTES_2026[PACIENTE],BASE_PACIENTES_2026[O. SOCIAL],0,0)</f>
        <v>MEDIFÉ</v>
      </c>
      <c r="D509" s="28" t="str">
        <f>+_xlfn.XLOOKUP(carga[[#This Row],[PACIENTE]],BASE_PACIENTES_2026[PACIENTE],BASE_PACIENTES_2026[MÓDULO],0,0)</f>
        <v>REHAB. SIMPLE + CAI</v>
      </c>
      <c r="E509" s="45" t="s">
        <v>1069</v>
      </c>
      <c r="F509" s="71" t="s">
        <v>1153</v>
      </c>
      <c r="G509" s="71">
        <v>1</v>
      </c>
      <c r="H509" s="71" t="s">
        <v>1199</v>
      </c>
      <c r="I509" s="71" t="s">
        <v>1141</v>
      </c>
      <c r="J509" s="73">
        <v>0.39583333333333331</v>
      </c>
      <c r="K509" s="73"/>
      <c r="L509" s="71" t="str">
        <f>+carga[[#This Row],[dia]]</f>
        <v>Miercoles</v>
      </c>
      <c r="M509" s="75">
        <f>+carga[[#This Row],[hora]]</f>
        <v>0.39583333333333331</v>
      </c>
      <c r="N509" s="71"/>
      <c r="O509" s="87"/>
      <c r="P509" s="71"/>
      <c r="Q509" s="71"/>
      <c r="R509" s="71"/>
      <c r="S509" s="71"/>
      <c r="T509" s="71"/>
      <c r="U509" s="71" t="str">
        <f>+MID(carga[[#This Row],[CUIL]],4,8)</f>
        <v>57944434</v>
      </c>
    </row>
    <row r="510" spans="1:21" ht="15" customHeight="1" x14ac:dyDescent="0.3">
      <c r="A510" s="71" t="s">
        <v>366</v>
      </c>
      <c r="B510" s="28" t="str">
        <f>+_xlfn.XLOOKUP(carga[[#This Row],[PACIENTE]],BASE_PACIENTES_2026[PACIENTE],BASE_PACIENTES_2026[CUIL],0,0)</f>
        <v>20 52230235 0</v>
      </c>
      <c r="C510" s="28" t="str">
        <f>+_xlfn.XLOOKUP(carga[[#This Row],[PACIENTE]],BASE_PACIENTES_2026[PACIENTE],BASE_PACIENTES_2026[O. SOCIAL],0,0)</f>
        <v>OSPIC</v>
      </c>
      <c r="D510" s="28" t="str">
        <f>+_xlfn.XLOOKUP(carga[[#This Row],[PACIENTE]],BASE_PACIENTES_2026[PACIENTE],BASE_PACIENTES_2026[MÓDULO],0,0)</f>
        <v>REHAB.INTENSIVO</v>
      </c>
      <c r="E510" s="45" t="s">
        <v>22</v>
      </c>
      <c r="F510" s="71" t="s">
        <v>1116</v>
      </c>
      <c r="G510" s="71">
        <v>1</v>
      </c>
      <c r="H510" s="71" t="s">
        <v>1206</v>
      </c>
      <c r="I510" s="71" t="s">
        <v>1143</v>
      </c>
      <c r="J510" s="73">
        <v>0.67708333333333337</v>
      </c>
      <c r="K510" s="73"/>
      <c r="L510" s="71" t="str">
        <f>+carga[[#This Row],[dia]]</f>
        <v>Jueves</v>
      </c>
      <c r="M510" s="75">
        <f>+carga[[#This Row],[hora]]</f>
        <v>0.67708333333333337</v>
      </c>
      <c r="N510" s="71"/>
      <c r="O510" s="87"/>
      <c r="P510" s="71"/>
      <c r="Q510" s="71"/>
      <c r="R510" s="71"/>
      <c r="S510" s="71"/>
      <c r="T510" s="71"/>
      <c r="U510" s="71" t="str">
        <f>+MID(carga[[#This Row],[CUIL]],4,8)</f>
        <v>52230235</v>
      </c>
    </row>
    <row r="511" spans="1:21" ht="15" customHeight="1" x14ac:dyDescent="0.3">
      <c r="A511" s="71" t="s">
        <v>158</v>
      </c>
      <c r="B511" s="28" t="str">
        <f>+_xlfn.XLOOKUP(carga[[#This Row],[PACIENTE]],BASE_PACIENTES_2026[PACIENTE],BASE_PACIENTES_2026[CUIL],0,0)</f>
        <v>20 57527155 4</v>
      </c>
      <c r="C511" s="28" t="str">
        <f>+_xlfn.XLOOKUP(carga[[#This Row],[PACIENTE]],BASE_PACIENTES_2026[PACIENTE],BASE_PACIENTES_2026[O. SOCIAL],0,0)</f>
        <v>OSUTHGRA</v>
      </c>
      <c r="D511" s="28" t="str">
        <f>+_xlfn.XLOOKUP(carga[[#This Row],[PACIENTE]],BASE_PACIENTES_2026[PACIENTE],BASE_PACIENTES_2026[MÓDULO],0,0)</f>
        <v>REHAB.INTENSIVO + CAI</v>
      </c>
      <c r="E511" s="45" t="s">
        <v>22</v>
      </c>
      <c r="F511" s="71" t="s">
        <v>1131</v>
      </c>
      <c r="G511" s="71">
        <v>1</v>
      </c>
      <c r="H511" s="71" t="s">
        <v>1206</v>
      </c>
      <c r="I511" s="71" t="s">
        <v>1143</v>
      </c>
      <c r="J511" s="73">
        <v>0.72916666666666663</v>
      </c>
      <c r="K511" s="73"/>
      <c r="L511" s="71" t="str">
        <f>+carga[[#This Row],[dia]]</f>
        <v>Jueves</v>
      </c>
      <c r="M511" s="75">
        <f>+carga[[#This Row],[hora]]</f>
        <v>0.72916666666666663</v>
      </c>
      <c r="N511" s="71"/>
      <c r="O511" s="87"/>
      <c r="P511" s="71"/>
      <c r="Q511" s="71"/>
      <c r="R511" s="71"/>
      <c r="S511" s="71"/>
      <c r="T511" s="71"/>
      <c r="U511" s="71" t="str">
        <f>+MID(carga[[#This Row],[CUIL]],4,8)</f>
        <v>57527155</v>
      </c>
    </row>
    <row r="512" spans="1:21" ht="15" customHeight="1" x14ac:dyDescent="0.3">
      <c r="A512" s="71" t="s">
        <v>1051</v>
      </c>
      <c r="B512" s="28" t="str">
        <f>+_xlfn.XLOOKUP(carga[[#This Row],[PACIENTE]],BASE_PACIENTES_2026[PACIENTE],BASE_PACIENTES_2026[CUIL],0,0)</f>
        <v>20 53722595 6</v>
      </c>
      <c r="C512" s="28" t="str">
        <f>+_xlfn.XLOOKUP(carga[[#This Row],[PACIENTE]],BASE_PACIENTES_2026[PACIENTE],BASE_PACIENTES_2026[O. SOCIAL],0,0)</f>
        <v>IOSFA</v>
      </c>
      <c r="D512" s="28" t="str">
        <f>+_xlfn.XLOOKUP(carga[[#This Row],[PACIENTE]],BASE_PACIENTES_2026[PACIENTE],BASE_PACIENTES_2026[MÓDULO],0,0)</f>
        <v>REHAB. SIMPLE + CAI</v>
      </c>
      <c r="E512" s="45" t="s">
        <v>22</v>
      </c>
      <c r="F512" s="71" t="s">
        <v>1131</v>
      </c>
      <c r="G512" s="71">
        <v>1</v>
      </c>
      <c r="H512" s="71" t="s">
        <v>1136</v>
      </c>
      <c r="I512" s="71" t="s">
        <v>1123</v>
      </c>
      <c r="J512" s="73">
        <v>0.61458333333333337</v>
      </c>
      <c r="K512" s="73" t="s">
        <v>1137</v>
      </c>
      <c r="L512" s="71" t="str">
        <f>+carga[[#This Row],[dia]]</f>
        <v>Lunes</v>
      </c>
      <c r="M512" s="75">
        <f>+carga[[#This Row],[hora]]</f>
        <v>0.61458333333333337</v>
      </c>
      <c r="N512" s="71"/>
      <c r="O512" s="87"/>
      <c r="P512" s="71"/>
      <c r="Q512" s="71"/>
      <c r="R512" s="71"/>
      <c r="S512" s="71"/>
      <c r="T512" s="71"/>
      <c r="U512" s="71" t="str">
        <f>+MID(carga[[#This Row],[CUIL]],4,8)</f>
        <v>53722595</v>
      </c>
    </row>
    <row r="513" spans="1:21" ht="15" customHeight="1" x14ac:dyDescent="0.3">
      <c r="A513" s="71" t="s">
        <v>818</v>
      </c>
      <c r="B513" s="28" t="str">
        <f>+_xlfn.XLOOKUP(carga[[#This Row],[PACIENTE]],BASE_PACIENTES_2026[PACIENTE],BASE_PACIENTES_2026[CUIL],0,0)</f>
        <v>20 54015970 0</v>
      </c>
      <c r="C513" s="28" t="str">
        <f>+_xlfn.XLOOKUP(carga[[#This Row],[PACIENTE]],BASE_PACIENTES_2026[PACIENTE],BASE_PACIENTES_2026[O. SOCIAL],0,0)</f>
        <v xml:space="preserve">OSPEJ </v>
      </c>
      <c r="D513" s="28" t="str">
        <f>+_xlfn.XLOOKUP(carga[[#This Row],[PACIENTE]],BASE_PACIENTES_2026[PACIENTE],BASE_PACIENTES_2026[MÓDULO],0,0)</f>
        <v>REHAB.INTENSIVO</v>
      </c>
      <c r="E513" s="45" t="s">
        <v>22</v>
      </c>
      <c r="F513" s="71" t="s">
        <v>1116</v>
      </c>
      <c r="G513" s="71">
        <v>1</v>
      </c>
      <c r="H513" s="71" t="s">
        <v>1206</v>
      </c>
      <c r="I513" s="71" t="s">
        <v>1143</v>
      </c>
      <c r="J513" s="73">
        <v>0.79166666666666663</v>
      </c>
      <c r="K513" s="73"/>
      <c r="L513" s="71" t="str">
        <f>+carga[[#This Row],[dia]]</f>
        <v>Jueves</v>
      </c>
      <c r="M513" s="75">
        <f>+carga[[#This Row],[hora]]</f>
        <v>0.79166666666666663</v>
      </c>
      <c r="N513" s="71"/>
      <c r="O513" s="87"/>
      <c r="P513" s="71"/>
      <c r="Q513" s="71"/>
      <c r="R513" s="71"/>
      <c r="S513" s="71"/>
      <c r="T513" s="71"/>
      <c r="U513" s="71" t="str">
        <f>+MID(carga[[#This Row],[CUIL]],4,8)</f>
        <v>54015970</v>
      </c>
    </row>
    <row r="514" spans="1:21" ht="15" customHeight="1" x14ac:dyDescent="0.3">
      <c r="A514" s="71" t="s">
        <v>52</v>
      </c>
      <c r="B514" s="28" t="str">
        <f>+_xlfn.XLOOKUP(carga[[#This Row],[PACIENTE]],BASE_PACIENTES_2026[PACIENTE],BASE_PACIENTES_2026[CUIL],0,0)</f>
        <v>27 52158638 4</v>
      </c>
      <c r="C514" s="28" t="str">
        <f>+_xlfn.XLOOKUP(carga[[#This Row],[PACIENTE]],BASE_PACIENTES_2026[PACIENTE],BASE_PACIENTES_2026[O. SOCIAL],0,0)</f>
        <v>IOSFA</v>
      </c>
      <c r="D514" s="28" t="str">
        <f>+_xlfn.XLOOKUP(carga[[#This Row],[PACIENTE]],BASE_PACIENTES_2026[PACIENTE],BASE_PACIENTES_2026[MÓDULO],0,0)</f>
        <v>REHAB. SIMPLE + CAI</v>
      </c>
      <c r="E514" s="45" t="s">
        <v>22</v>
      </c>
      <c r="F514" s="71" t="s">
        <v>1131</v>
      </c>
      <c r="G514" s="71">
        <v>1</v>
      </c>
      <c r="H514" s="71" t="s">
        <v>1211</v>
      </c>
      <c r="I514" s="71" t="s">
        <v>1123</v>
      </c>
      <c r="J514" s="73">
        <v>0.61458333333333337</v>
      </c>
      <c r="K514" s="73" t="s">
        <v>1152</v>
      </c>
      <c r="L514" s="71" t="str">
        <f>+carga[[#This Row],[dia]]</f>
        <v>Lunes</v>
      </c>
      <c r="M514" s="75">
        <f>+carga[[#This Row],[hora]]</f>
        <v>0.61458333333333337</v>
      </c>
      <c r="N514" s="71"/>
      <c r="O514" s="87"/>
      <c r="P514" s="71"/>
      <c r="Q514" s="71"/>
      <c r="R514" s="71"/>
      <c r="S514" s="71"/>
      <c r="T514" s="71"/>
      <c r="U514" s="71" t="str">
        <f>+MID(carga[[#This Row],[CUIL]],4,8)</f>
        <v>52158638</v>
      </c>
    </row>
    <row r="515" spans="1:21" ht="15" customHeight="1" x14ac:dyDescent="0.3">
      <c r="A515" s="71" t="s">
        <v>749</v>
      </c>
      <c r="B515" s="28" t="str">
        <f>+_xlfn.XLOOKUP(carga[[#This Row],[PACIENTE]],BASE_PACIENTES_2026[PACIENTE],BASE_PACIENTES_2026[CUIL],0,0)</f>
        <v>20 54760316 9</v>
      </c>
      <c r="C515" s="28" t="str">
        <f>+_xlfn.XLOOKUP(carga[[#This Row],[PACIENTE]],BASE_PACIENTES_2026[PACIENTE],BASE_PACIENTES_2026[O. SOCIAL],0,0)</f>
        <v xml:space="preserve">OSPEJ </v>
      </c>
      <c r="D515" s="28" t="str">
        <f>+_xlfn.XLOOKUP(carga[[#This Row],[PACIENTE]],BASE_PACIENTES_2026[PACIENTE],BASE_PACIENTES_2026[MÓDULO],0,0)</f>
        <v>REHAB.INTENSIVO + CAI</v>
      </c>
      <c r="E515" s="45" t="s">
        <v>22</v>
      </c>
      <c r="F515" s="71" t="s">
        <v>1131</v>
      </c>
      <c r="G515" s="71">
        <v>1</v>
      </c>
      <c r="H515" s="71" t="s">
        <v>1211</v>
      </c>
      <c r="I515" s="71" t="s">
        <v>1123</v>
      </c>
      <c r="J515" s="73">
        <v>0.64583333333333337</v>
      </c>
      <c r="K515" s="73" t="s">
        <v>1152</v>
      </c>
      <c r="L515" s="71" t="str">
        <f>+carga[[#This Row],[dia]]</f>
        <v>Lunes</v>
      </c>
      <c r="M515" s="75">
        <f>+carga[[#This Row],[hora]]</f>
        <v>0.64583333333333337</v>
      </c>
      <c r="N515" s="71"/>
      <c r="O515" s="87"/>
      <c r="P515" s="71"/>
      <c r="Q515" s="71"/>
      <c r="R515" s="71"/>
      <c r="S515" s="71"/>
      <c r="T515" s="71"/>
      <c r="U515" s="71" t="str">
        <f>+MID(carga[[#This Row],[CUIL]],4,8)</f>
        <v>54760316</v>
      </c>
    </row>
    <row r="516" spans="1:21" ht="15" customHeight="1" x14ac:dyDescent="0.3">
      <c r="A516" s="71" t="s">
        <v>425</v>
      </c>
      <c r="B516" s="28" t="str">
        <f>+_xlfn.XLOOKUP(carga[[#This Row],[PACIENTE]],BASE_PACIENTES_2026[PACIENTE],BASE_PACIENTES_2026[CUIL],0,0)</f>
        <v>23 56979703 9</v>
      </c>
      <c r="C516" s="28" t="str">
        <f>+_xlfn.XLOOKUP(carga[[#This Row],[PACIENTE]],BASE_PACIENTES_2026[PACIENTE],BASE_PACIENTES_2026[O. SOCIAL],0,0)</f>
        <v>OSPJTAP</v>
      </c>
      <c r="D516" s="28" t="str">
        <f>+_xlfn.XLOOKUP(carga[[#This Row],[PACIENTE]],BASE_PACIENTES_2026[PACIENTE],BASE_PACIENTES_2026[MÓDULO],0,0)</f>
        <v>REHAB.INTENSIVO + CAI</v>
      </c>
      <c r="E516" s="45" t="s">
        <v>22</v>
      </c>
      <c r="F516" s="71" t="s">
        <v>1116</v>
      </c>
      <c r="G516" s="71">
        <v>1</v>
      </c>
      <c r="H516" s="71" t="s">
        <v>1211</v>
      </c>
      <c r="I516" s="71" t="s">
        <v>1123</v>
      </c>
      <c r="J516" s="73">
        <v>0.67708333333333337</v>
      </c>
      <c r="K516" s="73" t="s">
        <v>1152</v>
      </c>
      <c r="L516" s="71" t="str">
        <f>+carga[[#This Row],[dia]]</f>
        <v>Lunes</v>
      </c>
      <c r="M516" s="75">
        <f>+carga[[#This Row],[hora]]</f>
        <v>0.67708333333333337</v>
      </c>
      <c r="N516" s="71"/>
      <c r="O516" s="87"/>
      <c r="P516" s="71"/>
      <c r="Q516" s="71"/>
      <c r="R516" s="71"/>
      <c r="S516" s="71"/>
      <c r="T516" s="71"/>
      <c r="U516" s="71" t="str">
        <f>+MID(carga[[#This Row],[CUIL]],4,8)</f>
        <v>56979703</v>
      </c>
    </row>
    <row r="517" spans="1:21" ht="15" customHeight="1" x14ac:dyDescent="0.3">
      <c r="A517" s="71" t="s">
        <v>846</v>
      </c>
      <c r="B517" s="28" t="str">
        <f>+_xlfn.XLOOKUP(carga[[#This Row],[PACIENTE]],BASE_PACIENTES_2026[PACIENTE],BASE_PACIENTES_2026[CUIL],0,0)</f>
        <v>20 54762927 3</v>
      </c>
      <c r="C517" s="28" t="str">
        <f>+_xlfn.XLOOKUP(carga[[#This Row],[PACIENTE]],BASE_PACIENTES_2026[PACIENTE],BASE_PACIENTES_2026[O. SOCIAL],0,0)</f>
        <v>OSBLYCA (SERVIRED)</v>
      </c>
      <c r="D517" s="28" t="str">
        <f>+_xlfn.XLOOKUP(carga[[#This Row],[PACIENTE]],BASE_PACIENTES_2026[PACIENTE],BASE_PACIENTES_2026[MÓDULO],0,0)</f>
        <v>REHAB.INTENSIVO + CAI</v>
      </c>
      <c r="E517" s="45" t="s">
        <v>22</v>
      </c>
      <c r="F517" s="71" t="s">
        <v>1131</v>
      </c>
      <c r="G517" s="71">
        <v>1</v>
      </c>
      <c r="H517" s="71" t="s">
        <v>1211</v>
      </c>
      <c r="I517" s="71" t="s">
        <v>1123</v>
      </c>
      <c r="J517" s="73">
        <v>0.72916666666666663</v>
      </c>
      <c r="K517" s="73" t="s">
        <v>1152</v>
      </c>
      <c r="L517" s="71" t="str">
        <f>+carga[[#This Row],[dia]]</f>
        <v>Lunes</v>
      </c>
      <c r="M517" s="75">
        <f>+carga[[#This Row],[hora]]</f>
        <v>0.72916666666666663</v>
      </c>
      <c r="N517" s="71"/>
      <c r="O517" s="87"/>
      <c r="P517" s="71"/>
      <c r="Q517" s="71"/>
      <c r="R517" s="71"/>
      <c r="S517" s="71"/>
      <c r="T517" s="71"/>
      <c r="U517" s="71" t="str">
        <f>+MID(carga[[#This Row],[CUIL]],4,8)</f>
        <v>54762927</v>
      </c>
    </row>
    <row r="518" spans="1:21" ht="15" customHeight="1" x14ac:dyDescent="0.3">
      <c r="A518" s="71" t="s">
        <v>1090</v>
      </c>
      <c r="B518" s="28" t="str">
        <f>+_xlfn.XLOOKUP(carga[[#This Row],[PACIENTE]],BASE_PACIENTES_2026[PACIENTE],BASE_PACIENTES_2026[CUIL],0,0)</f>
        <v>20 50996009 8</v>
      </c>
      <c r="C518" s="28" t="str">
        <f>+_xlfn.XLOOKUP(carga[[#This Row],[PACIENTE]],BASE_PACIENTES_2026[PACIENTE],BASE_PACIENTES_2026[O. SOCIAL],0,0)</f>
        <v xml:space="preserve">OSTACC </v>
      </c>
      <c r="D518" s="66">
        <f>+_xlfn.XLOOKUP(carga[[#This Row],[PACIENTE]],BASE_PACIENTES_2026[PACIENTE],BASE_PACIENTES_2026[MÓDULO],0,0)</f>
        <v>0</v>
      </c>
      <c r="E518" s="66" t="s">
        <v>22</v>
      </c>
      <c r="F518" s="71" t="s">
        <v>1131</v>
      </c>
      <c r="G518" s="71">
        <v>1</v>
      </c>
      <c r="H518" s="71" t="s">
        <v>1211</v>
      </c>
      <c r="I518" s="71" t="s">
        <v>1123</v>
      </c>
      <c r="J518" s="73">
        <v>0.76041666666666663</v>
      </c>
      <c r="K518" s="73" t="s">
        <v>1152</v>
      </c>
      <c r="L518" s="71" t="str">
        <f>+carga[[#This Row],[dia]]</f>
        <v>Lunes</v>
      </c>
      <c r="M518" s="75">
        <f>+carga[[#This Row],[hora]]</f>
        <v>0.76041666666666663</v>
      </c>
      <c r="N518" s="71"/>
      <c r="O518" s="87"/>
      <c r="P518" s="71"/>
      <c r="Q518" s="71"/>
      <c r="R518" s="71"/>
      <c r="S518" s="71"/>
      <c r="T518" s="71"/>
      <c r="U518" s="71" t="str">
        <f>+MID(carga[[#This Row],[CUIL]],4,8)</f>
        <v>50996009</v>
      </c>
    </row>
    <row r="519" spans="1:21" ht="15" customHeight="1" x14ac:dyDescent="0.3">
      <c r="A519" s="71" t="s">
        <v>116</v>
      </c>
      <c r="B519" s="28" t="str">
        <f>+_xlfn.XLOOKUP(carga[[#This Row],[PACIENTE]],BASE_PACIENTES_2026[PACIENTE],BASE_PACIENTES_2026[CUIL],0,0)</f>
        <v>20 55287655 6</v>
      </c>
      <c r="C519" s="28" t="str">
        <f>+_xlfn.XLOOKUP(carga[[#This Row],[PACIENTE]],BASE_PACIENTES_2026[PACIENTE],BASE_PACIENTES_2026[O. SOCIAL],0,0)</f>
        <v>OSUTHGRA</v>
      </c>
      <c r="D519" s="28" t="str">
        <f>+_xlfn.XLOOKUP(carga[[#This Row],[PACIENTE]],BASE_PACIENTES_2026[PACIENTE],BASE_PACIENTES_2026[MÓDULO],0,0)</f>
        <v>REHAB.INTENSIVO + CAI</v>
      </c>
      <c r="E519" s="45" t="s">
        <v>22</v>
      </c>
      <c r="F519" s="71" t="s">
        <v>1131</v>
      </c>
      <c r="G519" s="71">
        <v>1</v>
      </c>
      <c r="H519" s="71" t="s">
        <v>1211</v>
      </c>
      <c r="I519" s="71" t="s">
        <v>1123</v>
      </c>
      <c r="J519" s="73">
        <v>0.79166666666666663</v>
      </c>
      <c r="K519" s="73" t="s">
        <v>1152</v>
      </c>
      <c r="L519" s="71" t="str">
        <f>+carga[[#This Row],[dia]]</f>
        <v>Lunes</v>
      </c>
      <c r="M519" s="75">
        <f>+carga[[#This Row],[hora]]</f>
        <v>0.79166666666666663</v>
      </c>
      <c r="N519" s="71"/>
      <c r="O519" s="87"/>
      <c r="P519" s="71"/>
      <c r="Q519" s="71"/>
      <c r="R519" s="71"/>
      <c r="S519" s="71"/>
      <c r="T519" s="71"/>
      <c r="U519" s="71" t="str">
        <f>+MID(carga[[#This Row],[CUIL]],4,8)</f>
        <v>55287655</v>
      </c>
    </row>
    <row r="520" spans="1:21" ht="15" customHeight="1" x14ac:dyDescent="0.3">
      <c r="A520" s="71" t="s">
        <v>303</v>
      </c>
      <c r="B520" s="28" t="str">
        <f>+_xlfn.XLOOKUP(carga[[#This Row],[PACIENTE]],BASE_PACIENTES_2026[PACIENTE],BASE_PACIENTES_2026[CUIL],0,0)</f>
        <v>23 53076004 9</v>
      </c>
      <c r="C520" s="28" t="str">
        <f>+_xlfn.XLOOKUP(carga[[#This Row],[PACIENTE]],BASE_PACIENTES_2026[PACIENTE],BASE_PACIENTES_2026[O. SOCIAL],0,0)</f>
        <v>OSPE</v>
      </c>
      <c r="D520" s="28" t="str">
        <f>+_xlfn.XLOOKUP(carga[[#This Row],[PACIENTE]],BASE_PACIENTES_2026[PACIENTE],BASE_PACIENTES_2026[MÓDULO],0,0)</f>
        <v>REHAB.INTENSIVO</v>
      </c>
      <c r="E520" s="45" t="s">
        <v>22</v>
      </c>
      <c r="F520" s="71" t="s">
        <v>1116</v>
      </c>
      <c r="G520" s="71">
        <v>1</v>
      </c>
      <c r="H520" s="71" t="s">
        <v>1211</v>
      </c>
      <c r="I520" s="71" t="s">
        <v>1118</v>
      </c>
      <c r="J520" s="73">
        <v>0.72916666666666663</v>
      </c>
      <c r="K520" s="73" t="s">
        <v>1124</v>
      </c>
      <c r="L520" s="71"/>
      <c r="M520" s="75"/>
      <c r="N520" s="71"/>
      <c r="O520" s="87"/>
      <c r="P520" s="71"/>
      <c r="Q520" s="71"/>
      <c r="R520" s="71"/>
      <c r="S520" s="71"/>
      <c r="T520" s="71"/>
      <c r="U520" s="71" t="str">
        <f>+MID(carga[[#This Row],[CUIL]],4,8)</f>
        <v>53076004</v>
      </c>
    </row>
    <row r="521" spans="1:21" ht="15" customHeight="1" x14ac:dyDescent="0.3">
      <c r="A521" s="71" t="s">
        <v>791</v>
      </c>
      <c r="B521" s="28" t="str">
        <f>+_xlfn.XLOOKUP(carga[[#This Row],[PACIENTE]],BASE_PACIENTES_2026[PACIENTE],BASE_PACIENTES_2026[CUIL],0,0)</f>
        <v>20 52156526 9</v>
      </c>
      <c r="C521" s="28" t="str">
        <f>+_xlfn.XLOOKUP(carga[[#This Row],[PACIENTE]],BASE_PACIENTES_2026[PACIENTE],BASE_PACIENTES_2026[O. SOCIAL],0,0)</f>
        <v xml:space="preserve">OSPEJ </v>
      </c>
      <c r="D521" s="28" t="str">
        <f>+_xlfn.XLOOKUP(carga[[#This Row],[PACIENTE]],BASE_PACIENTES_2026[PACIENTE],BASE_PACIENTES_2026[MÓDULO],0,0)</f>
        <v>REHAB.INTENSIVO + CAI</v>
      </c>
      <c r="E521" s="45" t="s">
        <v>22</v>
      </c>
      <c r="F521" s="71" t="s">
        <v>1121</v>
      </c>
      <c r="G521" s="71">
        <v>1</v>
      </c>
      <c r="H521" s="71" t="s">
        <v>1138</v>
      </c>
      <c r="I521" s="71" t="s">
        <v>1143</v>
      </c>
      <c r="J521" s="73">
        <v>0.67708333333333337</v>
      </c>
      <c r="K521" s="73" t="s">
        <v>1128</v>
      </c>
      <c r="L521" s="71" t="str">
        <f>+carga[[#This Row],[dia]]</f>
        <v>Jueves</v>
      </c>
      <c r="M521" s="75">
        <f>+carga[[#This Row],[hora]]</f>
        <v>0.67708333333333337</v>
      </c>
      <c r="N521" s="71"/>
      <c r="O521" s="87"/>
      <c r="P521" s="71"/>
      <c r="Q521" s="71"/>
      <c r="R521" s="71"/>
      <c r="S521" s="71"/>
      <c r="T521" s="71"/>
      <c r="U521" s="71" t="str">
        <f>+MID(carga[[#This Row],[CUIL]],4,8)</f>
        <v>52156526</v>
      </c>
    </row>
    <row r="522" spans="1:21" ht="15" customHeight="1" x14ac:dyDescent="0.3">
      <c r="A522" s="71" t="s">
        <v>535</v>
      </c>
      <c r="B522" s="28" t="str">
        <f>+_xlfn.XLOOKUP(carga[[#This Row],[PACIENTE]],BASE_PACIENTES_2026[PACIENTE],BASE_PACIENTES_2026[CUIL],0,0)</f>
        <v>20 54475417 4</v>
      </c>
      <c r="C522" s="28" t="str">
        <f>+_xlfn.XLOOKUP(carga[[#This Row],[PACIENTE]],BASE_PACIENTES_2026[PACIENTE],BASE_PACIENTES_2026[O. SOCIAL],0,0)</f>
        <v xml:space="preserve">OSTACC </v>
      </c>
      <c r="D522" s="66">
        <f>+_xlfn.XLOOKUP(carga[[#This Row],[PACIENTE]],BASE_PACIENTES_2026[PACIENTE],BASE_PACIENTES_2026[MÓDULO],0,0)</f>
        <v>0</v>
      </c>
      <c r="E522" s="66" t="s">
        <v>22</v>
      </c>
      <c r="F522" s="71" t="s">
        <v>1131</v>
      </c>
      <c r="G522" s="71">
        <v>1</v>
      </c>
      <c r="H522" s="71" t="s">
        <v>1211</v>
      </c>
      <c r="I522" s="71" t="s">
        <v>1118</v>
      </c>
      <c r="J522" s="73">
        <v>0.64583333333333337</v>
      </c>
      <c r="K522" s="73" t="s">
        <v>1124</v>
      </c>
      <c r="L522" s="71" t="str">
        <f>+carga[[#This Row],[dia]]</f>
        <v>Martes</v>
      </c>
      <c r="M522" s="75">
        <f>+carga[[#This Row],[hora]]</f>
        <v>0.64583333333333337</v>
      </c>
      <c r="N522" s="71"/>
      <c r="O522" s="87"/>
      <c r="P522" s="71"/>
      <c r="Q522" s="71"/>
      <c r="R522" s="71"/>
      <c r="S522" s="71"/>
      <c r="T522" s="71"/>
      <c r="U522" s="71" t="str">
        <f>+MID(carga[[#This Row],[CUIL]],4,8)</f>
        <v>54475417</v>
      </c>
    </row>
    <row r="523" spans="1:21" ht="15" customHeight="1" x14ac:dyDescent="0.3">
      <c r="A523" s="71" t="s">
        <v>65</v>
      </c>
      <c r="B523" s="28" t="str">
        <f>+_xlfn.XLOOKUP(carga[[#This Row],[PACIENTE]],BASE_PACIENTES_2026[PACIENTE],BASE_PACIENTES_2026[CUIL],0,0)</f>
        <v>20 54016666 9</v>
      </c>
      <c r="C523" s="28" t="str">
        <f>+_xlfn.XLOOKUP(carga[[#This Row],[PACIENTE]],BASE_PACIENTES_2026[PACIENTE],BASE_PACIENTES_2026[O. SOCIAL],0,0)</f>
        <v>IOSFA</v>
      </c>
      <c r="D523" s="28" t="str">
        <f>+_xlfn.XLOOKUP(carga[[#This Row],[PACIENTE]],BASE_PACIENTES_2026[PACIENTE],BASE_PACIENTES_2026[MÓDULO],0,0)</f>
        <v>REHAB. SIMPLE + CAI</v>
      </c>
      <c r="E523" s="45" t="s">
        <v>22</v>
      </c>
      <c r="F523" s="71" t="s">
        <v>1131</v>
      </c>
      <c r="G523" s="71">
        <v>1</v>
      </c>
      <c r="H523" s="71" t="s">
        <v>1211</v>
      </c>
      <c r="I523" s="71" t="s">
        <v>1118</v>
      </c>
      <c r="J523" s="73">
        <v>0.67708333333333337</v>
      </c>
      <c r="K523" s="73" t="s">
        <v>1124</v>
      </c>
      <c r="L523" s="71" t="str">
        <f>+carga[[#This Row],[dia]]</f>
        <v>Martes</v>
      </c>
      <c r="M523" s="75">
        <f>+carga[[#This Row],[hora]]</f>
        <v>0.67708333333333337</v>
      </c>
      <c r="N523" s="71"/>
      <c r="O523" s="87"/>
      <c r="P523" s="71"/>
      <c r="Q523" s="71"/>
      <c r="R523" s="71"/>
      <c r="S523" s="71"/>
      <c r="T523" s="71"/>
      <c r="U523" s="71" t="str">
        <f>+MID(carga[[#This Row],[CUIL]],4,8)</f>
        <v>54016666</v>
      </c>
    </row>
    <row r="524" spans="1:21" ht="15" customHeight="1" x14ac:dyDescent="0.3">
      <c r="A524" s="71" t="s">
        <v>182</v>
      </c>
      <c r="B524" s="28" t="str">
        <f>+_xlfn.XLOOKUP(carga[[#This Row],[PACIENTE]],BASE_PACIENTES_2026[PACIENTE],BASE_PACIENTES_2026[CUIL],0,0)</f>
        <v>20 55011123 4</v>
      </c>
      <c r="C524" s="28" t="str">
        <f>+_xlfn.XLOOKUP(carga[[#This Row],[PACIENTE]],BASE_PACIENTES_2026[PACIENTE],BASE_PACIENTES_2026[O. SOCIAL],0,0)</f>
        <v>OSUTHGRA</v>
      </c>
      <c r="D524" s="28" t="str">
        <f>+_xlfn.XLOOKUP(carga[[#This Row],[PACIENTE]],BASE_PACIENTES_2026[PACIENTE],BASE_PACIENTES_2026[MÓDULO],0,0)</f>
        <v>REHAB. SIMPLE + CAI</v>
      </c>
      <c r="E524" s="45" t="s">
        <v>22</v>
      </c>
      <c r="F524" s="71" t="s">
        <v>1131</v>
      </c>
      <c r="G524" s="71">
        <v>1</v>
      </c>
      <c r="H524" s="71" t="s">
        <v>1142</v>
      </c>
      <c r="I524" s="71" t="s">
        <v>1118</v>
      </c>
      <c r="J524" s="73">
        <v>0.67708333333333337</v>
      </c>
      <c r="K524" s="73" t="s">
        <v>1130</v>
      </c>
      <c r="L524" s="71" t="str">
        <f>+carga[[#This Row],[dia]]</f>
        <v>Martes</v>
      </c>
      <c r="M524" s="75">
        <f>+carga[[#This Row],[hora]]</f>
        <v>0.67708333333333337</v>
      </c>
      <c r="N524" s="71"/>
      <c r="O524" s="87"/>
      <c r="P524" s="71"/>
      <c r="Q524" s="71"/>
      <c r="R524" s="71"/>
      <c r="S524" s="71"/>
      <c r="T524" s="71"/>
      <c r="U524" s="71" t="str">
        <f>+MID(carga[[#This Row],[CUIL]],4,8)</f>
        <v>55011123</v>
      </c>
    </row>
    <row r="525" spans="1:21" ht="15.75" customHeight="1" x14ac:dyDescent="0.3">
      <c r="A525" s="71" t="s">
        <v>1020</v>
      </c>
      <c r="B525" s="28" t="str">
        <f>+_xlfn.XLOOKUP(carga[[#This Row],[PACIENTE]],BASE_PACIENTES_2026[PACIENTE],BASE_PACIENTES_2026[CUIL],0,0)</f>
        <v>23 48124006 9</v>
      </c>
      <c r="C525" s="28" t="str">
        <f>+_xlfn.XLOOKUP(carga[[#This Row],[PACIENTE]],BASE_PACIENTES_2026[PACIENTE],BASE_PACIENTES_2026[O. SOCIAL],0,0)</f>
        <v>OSPJTAP</v>
      </c>
      <c r="D525" s="28" t="str">
        <f>+_xlfn.XLOOKUP(carga[[#This Row],[PACIENTE]],BASE_PACIENTES_2026[PACIENTE],BASE_PACIENTES_2026[MÓDULO],0,0)</f>
        <v>REHAB. SIMPLE + CAI</v>
      </c>
      <c r="E525" s="45" t="s">
        <v>22</v>
      </c>
      <c r="F525" s="71" t="s">
        <v>1186</v>
      </c>
      <c r="G525" s="71">
        <v>1</v>
      </c>
      <c r="H525" s="71" t="s">
        <v>1165</v>
      </c>
      <c r="I525" s="71" t="s">
        <v>1141</v>
      </c>
      <c r="J525" s="73">
        <v>0.64583333333333337</v>
      </c>
      <c r="K525" s="73" t="s">
        <v>1166</v>
      </c>
      <c r="L525" s="71" t="str">
        <f>+carga[[#This Row],[dia]]</f>
        <v>Miercoles</v>
      </c>
      <c r="M525" s="75">
        <f>+carga[[#This Row],[hora]]</f>
        <v>0.64583333333333337</v>
      </c>
      <c r="N525" s="71"/>
      <c r="O525" s="87"/>
      <c r="P525" s="89" t="s">
        <v>1212</v>
      </c>
      <c r="Q525" s="71"/>
      <c r="R525" s="71"/>
      <c r="S525" s="71"/>
      <c r="T525" s="71"/>
      <c r="U525" s="71" t="str">
        <f>+MID(carga[[#This Row],[CUIL]],4,8)</f>
        <v>48124006</v>
      </c>
    </row>
    <row r="526" spans="1:21" ht="15" customHeight="1" x14ac:dyDescent="0.3">
      <c r="A526" s="71" t="s">
        <v>235</v>
      </c>
      <c r="B526" s="28" t="str">
        <f>+_xlfn.XLOOKUP(carga[[#This Row],[PACIENTE]],BASE_PACIENTES_2026[PACIENTE],BASE_PACIENTES_2026[CUIL],0,0)</f>
        <v>27 50938211 0</v>
      </c>
      <c r="C526" s="28" t="str">
        <f>+_xlfn.XLOOKUP(carga[[#This Row],[PACIENTE]],BASE_PACIENTES_2026[PACIENTE],BASE_PACIENTES_2026[O. SOCIAL],0,0)</f>
        <v>OSSOELSAC</v>
      </c>
      <c r="D526" s="28" t="str">
        <f>+_xlfn.XLOOKUP(carga[[#This Row],[PACIENTE]],BASE_PACIENTES_2026[PACIENTE],BASE_PACIENTES_2026[MÓDULO],0,0)</f>
        <v>REHAB.INTENSIVO + CAI</v>
      </c>
      <c r="E526" s="45" t="s">
        <v>22</v>
      </c>
      <c r="F526" s="71" t="s">
        <v>1131</v>
      </c>
      <c r="G526" s="71">
        <v>1</v>
      </c>
      <c r="H526" s="71" t="s">
        <v>1195</v>
      </c>
      <c r="I526" s="71" t="s">
        <v>1123</v>
      </c>
      <c r="J526" s="73">
        <v>0.76041666666666663</v>
      </c>
      <c r="K526" s="73" t="s">
        <v>1134</v>
      </c>
      <c r="L526" s="71" t="str">
        <f>+carga[[#This Row],[dia]]</f>
        <v>Lunes</v>
      </c>
      <c r="M526" s="75">
        <f>+carga[[#This Row],[hora]]</f>
        <v>0.76041666666666663</v>
      </c>
      <c r="N526" s="71"/>
      <c r="O526" s="87"/>
      <c r="P526" s="71"/>
      <c r="Q526" s="71"/>
      <c r="R526" s="71"/>
      <c r="S526" s="71"/>
      <c r="T526" s="71"/>
      <c r="U526" s="71" t="str">
        <f>+MID(carga[[#This Row],[CUIL]],4,8)</f>
        <v>50938211</v>
      </c>
    </row>
    <row r="527" spans="1:21" ht="15" customHeight="1" x14ac:dyDescent="0.3">
      <c r="A527" s="71" t="s">
        <v>638</v>
      </c>
      <c r="B527" s="28" t="str">
        <f>+_xlfn.XLOOKUP(carga[[#This Row],[PACIENTE]],BASE_PACIENTES_2026[PACIENTE],BASE_PACIENTES_2026[CUIL],0,0)</f>
        <v>27 52053012 1</v>
      </c>
      <c r="C527" s="28" t="str">
        <f>+_xlfn.XLOOKUP(carga[[#This Row],[PACIENTE]],BASE_PACIENTES_2026[PACIENTE],BASE_PACIENTES_2026[O. SOCIAL],0,0)</f>
        <v xml:space="preserve">OSPEJ </v>
      </c>
      <c r="D527" s="66" t="str">
        <f>+_xlfn.XLOOKUP(carga[[#This Row],[PACIENTE]],BASE_PACIENTES_2026[PACIENTE],BASE_PACIENTES_2026[MÓDULO],0,0)</f>
        <v>REHAB.SIMPLE</v>
      </c>
      <c r="E527" s="66" t="s">
        <v>22</v>
      </c>
      <c r="F527" s="71" t="s">
        <v>1131</v>
      </c>
      <c r="G527" s="71">
        <v>1</v>
      </c>
      <c r="H527" s="71" t="s">
        <v>1211</v>
      </c>
      <c r="I527" s="71" t="s">
        <v>1141</v>
      </c>
      <c r="J527" s="73">
        <v>0.64583333333333337</v>
      </c>
      <c r="K527" s="73" t="s">
        <v>1119</v>
      </c>
      <c r="L527" s="71"/>
      <c r="M527" s="75"/>
      <c r="N527" s="71"/>
      <c r="O527" s="87"/>
      <c r="P527" s="71"/>
      <c r="Q527" s="71"/>
      <c r="R527" s="71"/>
      <c r="S527" s="71"/>
      <c r="T527" s="71"/>
      <c r="U527" s="71" t="str">
        <f>+MID(carga[[#This Row],[CUIL]],4,8)</f>
        <v>52053012</v>
      </c>
    </row>
    <row r="528" spans="1:21" ht="15" customHeight="1" x14ac:dyDescent="0.3">
      <c r="A528" s="71" t="s">
        <v>544</v>
      </c>
      <c r="B528" s="28" t="str">
        <f>+_xlfn.XLOOKUP(carga[[#This Row],[PACIENTE]],BASE_PACIENTES_2026[PACIENTE],BASE_PACIENTES_2026[CUIL],0,0)</f>
        <v>20 57983887 7</v>
      </c>
      <c r="C528" s="28" t="str">
        <f>+_xlfn.XLOOKUP(carga[[#This Row],[PACIENTE]],BASE_PACIENTES_2026[PACIENTE],BASE_PACIENTES_2026[O. SOCIAL],0,0)</f>
        <v>OSSACRA</v>
      </c>
      <c r="D528" s="28" t="str">
        <f>+_xlfn.XLOOKUP(carga[[#This Row],[PACIENTE]],BASE_PACIENTES_2026[PACIENTE],BASE_PACIENTES_2026[MÓDULO],0,0)</f>
        <v>REHAB.INTENSIVO</v>
      </c>
      <c r="E528" s="45" t="s">
        <v>22</v>
      </c>
      <c r="F528" s="71" t="s">
        <v>1116</v>
      </c>
      <c r="G528" s="71">
        <v>1</v>
      </c>
      <c r="H528" s="71" t="s">
        <v>1117</v>
      </c>
      <c r="I528" s="71" t="s">
        <v>1118</v>
      </c>
      <c r="J528" s="73">
        <v>0.72916666666666663</v>
      </c>
      <c r="K528" s="73" t="s">
        <v>1119</v>
      </c>
      <c r="L528" s="71"/>
      <c r="M528" s="75"/>
      <c r="N528" s="71"/>
      <c r="O528" s="87"/>
      <c r="P528" s="71"/>
      <c r="Q528" s="71"/>
      <c r="R528" s="71"/>
      <c r="S528" s="71"/>
      <c r="T528" s="71"/>
      <c r="U528" s="71" t="str">
        <f>+MID(carga[[#This Row],[CUIL]],4,8)</f>
        <v>57983887</v>
      </c>
    </row>
    <row r="529" spans="1:21" ht="15" customHeight="1" x14ac:dyDescent="0.3">
      <c r="A529" s="71" t="s">
        <v>438</v>
      </c>
      <c r="B529" s="28" t="str">
        <f>+_xlfn.XLOOKUP(carga[[#This Row],[PACIENTE]],BASE_PACIENTES_2026[PACIENTE],BASE_PACIENTES_2026[CUIL],0,0)</f>
        <v>20 55521456 2</v>
      </c>
      <c r="C529" s="28" t="str">
        <f>+_xlfn.XLOOKUP(carga[[#This Row],[PACIENTE]],BASE_PACIENTES_2026[PACIENTE],BASE_PACIENTES_2026[O. SOCIAL],0,0)</f>
        <v xml:space="preserve">OSPENA </v>
      </c>
      <c r="D529" s="28" t="str">
        <f>+_xlfn.XLOOKUP(carga[[#This Row],[PACIENTE]],BASE_PACIENTES_2026[PACIENTE],BASE_PACIENTES_2026[MÓDULO],0,0)</f>
        <v>REHAB.INTENSIVO + CAI</v>
      </c>
      <c r="E529" s="45" t="s">
        <v>22</v>
      </c>
      <c r="F529" s="71" t="s">
        <v>1131</v>
      </c>
      <c r="G529" s="71">
        <v>1</v>
      </c>
      <c r="H529" s="71" t="s">
        <v>1211</v>
      </c>
      <c r="I529" s="71" t="s">
        <v>1141</v>
      </c>
      <c r="J529" s="73">
        <v>0.72916666666666663</v>
      </c>
      <c r="K529" s="73" t="s">
        <v>1119</v>
      </c>
      <c r="L529" s="71" t="str">
        <f>+carga[[#This Row],[dia]]</f>
        <v>Miercoles</v>
      </c>
      <c r="M529" s="75">
        <f>+carga[[#This Row],[hora]]</f>
        <v>0.72916666666666663</v>
      </c>
      <c r="N529" s="71"/>
      <c r="O529" s="87"/>
      <c r="P529" s="71"/>
      <c r="Q529" s="71"/>
      <c r="R529" s="71"/>
      <c r="S529" s="71"/>
      <c r="T529" s="71"/>
      <c r="U529" s="71" t="str">
        <f>+MID(carga[[#This Row],[CUIL]],4,8)</f>
        <v>55521456</v>
      </c>
    </row>
    <row r="530" spans="1:21" ht="15" customHeight="1" x14ac:dyDescent="0.3">
      <c r="A530" s="71" t="s">
        <v>233</v>
      </c>
      <c r="B530" s="28" t="str">
        <f>+_xlfn.XLOOKUP(carga[[#This Row],[PACIENTE]],BASE_PACIENTES_2026[PACIENTE],BASE_PACIENTES_2026[CUIL],0,0)</f>
        <v>20 55522788 5</v>
      </c>
      <c r="C530" s="28" t="str">
        <f>+_xlfn.XLOOKUP(carga[[#This Row],[PACIENTE]],BASE_PACIENTES_2026[PACIENTE],BASE_PACIENTES_2026[O. SOCIAL],0,0)</f>
        <v>OSSOELSAC</v>
      </c>
      <c r="D530" s="28" t="str">
        <f>+_xlfn.XLOOKUP(carga[[#This Row],[PACIENTE]],BASE_PACIENTES_2026[PACIENTE],BASE_PACIENTES_2026[MÓDULO],0,0)</f>
        <v>REHAB.INTENSIVO + CAI</v>
      </c>
      <c r="E530" s="45" t="s">
        <v>22</v>
      </c>
      <c r="F530" s="71" t="s">
        <v>1131</v>
      </c>
      <c r="G530" s="71">
        <v>1</v>
      </c>
      <c r="H530" s="71" t="s">
        <v>1211</v>
      </c>
      <c r="I530" s="71" t="s">
        <v>1141</v>
      </c>
      <c r="J530" s="73">
        <v>0.76041666666666663</v>
      </c>
      <c r="K530" s="73" t="s">
        <v>1119</v>
      </c>
      <c r="L530" s="71" t="str">
        <f>+carga[[#This Row],[dia]]</f>
        <v>Miercoles</v>
      </c>
      <c r="M530" s="75">
        <f>+carga[[#This Row],[hora]]</f>
        <v>0.76041666666666663</v>
      </c>
      <c r="N530" s="71"/>
      <c r="O530" s="87"/>
      <c r="P530" s="71"/>
      <c r="Q530" s="71"/>
      <c r="R530" s="71"/>
      <c r="S530" s="71"/>
      <c r="T530" s="71"/>
      <c r="U530" s="71" t="str">
        <f>+MID(carga[[#This Row],[CUIL]],4,8)</f>
        <v>55522788</v>
      </c>
    </row>
    <row r="531" spans="1:21" ht="15" customHeight="1" x14ac:dyDescent="0.3">
      <c r="A531" s="71" t="s">
        <v>608</v>
      </c>
      <c r="B531" s="28" t="str">
        <f>+_xlfn.XLOOKUP(carga[[#This Row],[PACIENTE]],BASE_PACIENTES_2026[PACIENTE],BASE_PACIENTES_2026[CUIL],0,0)</f>
        <v>23 52232880 4</v>
      </c>
      <c r="C531" s="28" t="str">
        <f>+_xlfn.XLOOKUP(carga[[#This Row],[PACIENTE]],BASE_PACIENTES_2026[PACIENTE],BASE_PACIENTES_2026[O. SOCIAL],0,0)</f>
        <v xml:space="preserve">OSPEJ </v>
      </c>
      <c r="D531" s="66" t="str">
        <f>+_xlfn.XLOOKUP(carga[[#This Row],[PACIENTE]],BASE_PACIENTES_2026[PACIENTE],BASE_PACIENTES_2026[MÓDULO],0,0)</f>
        <v>REHAB.INTENSIVO + CAI</v>
      </c>
      <c r="E531" s="66" t="s">
        <v>22</v>
      </c>
      <c r="F531" s="71" t="s">
        <v>1131</v>
      </c>
      <c r="G531" s="71">
        <v>1</v>
      </c>
      <c r="H531" s="71" t="s">
        <v>1211</v>
      </c>
      <c r="I531" s="71" t="s">
        <v>1141</v>
      </c>
      <c r="J531" s="73">
        <v>0.79166666666666663</v>
      </c>
      <c r="K531" s="73" t="s">
        <v>1119</v>
      </c>
      <c r="L531" s="71" t="str">
        <f>+carga[[#This Row],[dia]]</f>
        <v>Miercoles</v>
      </c>
      <c r="M531" s="75">
        <f>+carga[[#This Row],[hora]]</f>
        <v>0.79166666666666663</v>
      </c>
      <c r="N531" s="71"/>
      <c r="O531" s="87"/>
      <c r="P531" s="71"/>
      <c r="Q531" s="71"/>
      <c r="R531" s="71"/>
      <c r="S531" s="71"/>
      <c r="T531" s="71"/>
      <c r="U531" s="71" t="str">
        <f>+MID(carga[[#This Row],[CUIL]],4,8)</f>
        <v>52232880</v>
      </c>
    </row>
    <row r="532" spans="1:21" ht="15" customHeight="1" x14ac:dyDescent="0.3">
      <c r="A532" s="71" t="s">
        <v>577</v>
      </c>
      <c r="B532" s="28" t="str">
        <f>+_xlfn.XLOOKUP(carga[[#This Row],[PACIENTE]],BASE_PACIENTES_2026[PACIENTE],BASE_PACIENTES_2026[CUIL],0,0)</f>
        <v>27 58771612 2</v>
      </c>
      <c r="C532" s="28" t="str">
        <f>+_xlfn.XLOOKUP(carga[[#This Row],[PACIENTE]],BASE_PACIENTES_2026[PACIENTE],BASE_PACIENTES_2026[O. SOCIAL],0,0)</f>
        <v xml:space="preserve">OSPEJ </v>
      </c>
      <c r="D532" s="66" t="str">
        <f>+_xlfn.XLOOKUP(carga[[#This Row],[PACIENTE]],BASE_PACIENTES_2026[PACIENTE],BASE_PACIENTES_2026[MÓDULO],0,0)</f>
        <v>REHAB.INTENSIVO + CAI</v>
      </c>
      <c r="E532" s="66" t="s">
        <v>22</v>
      </c>
      <c r="F532" s="71" t="s">
        <v>1116</v>
      </c>
      <c r="G532" s="71">
        <v>1</v>
      </c>
      <c r="H532" s="71" t="s">
        <v>1211</v>
      </c>
      <c r="I532" s="71" t="s">
        <v>1143</v>
      </c>
      <c r="J532" s="73">
        <v>0.61458333333333337</v>
      </c>
      <c r="K532" s="73" t="s">
        <v>1161</v>
      </c>
      <c r="L532" s="71" t="str">
        <f>+carga[[#This Row],[dia]]</f>
        <v>Jueves</v>
      </c>
      <c r="M532" s="75">
        <f>+carga[[#This Row],[hora]]</f>
        <v>0.61458333333333337</v>
      </c>
      <c r="N532" s="71"/>
      <c r="O532" s="87"/>
      <c r="P532" s="71"/>
      <c r="Q532" s="71"/>
      <c r="R532" s="71"/>
      <c r="S532" s="71"/>
      <c r="T532" s="71"/>
      <c r="U532" s="71" t="str">
        <f>+MID(carga[[#This Row],[CUIL]],4,8)</f>
        <v>58771612</v>
      </c>
    </row>
    <row r="533" spans="1:21" ht="15" customHeight="1" x14ac:dyDescent="0.3">
      <c r="A533" s="71" t="s">
        <v>1051</v>
      </c>
      <c r="B533" s="28" t="str">
        <f>+_xlfn.XLOOKUP(carga[[#This Row],[PACIENTE]],BASE_PACIENTES_2026[PACIENTE],BASE_PACIENTES_2026[CUIL],0,0)</f>
        <v>20 53722595 6</v>
      </c>
      <c r="C533" s="28" t="str">
        <f>+_xlfn.XLOOKUP(carga[[#This Row],[PACIENTE]],BASE_PACIENTES_2026[PACIENTE],BASE_PACIENTES_2026[O. SOCIAL],0,0)</f>
        <v>IOSFA</v>
      </c>
      <c r="D533" s="28" t="str">
        <f>+_xlfn.XLOOKUP(carga[[#This Row],[PACIENTE]],BASE_PACIENTES_2026[PACIENTE],BASE_PACIENTES_2026[MÓDULO],0,0)</f>
        <v>REHAB. SIMPLE + CAI</v>
      </c>
      <c r="E533" s="45" t="s">
        <v>22</v>
      </c>
      <c r="F533" s="71" t="s">
        <v>1153</v>
      </c>
      <c r="G533" s="71">
        <v>1</v>
      </c>
      <c r="H533" s="71" t="s">
        <v>1162</v>
      </c>
      <c r="I533" s="71" t="s">
        <v>1141</v>
      </c>
      <c r="J533" s="73">
        <v>0.61458333333333337</v>
      </c>
      <c r="K533" s="73" t="s">
        <v>1155</v>
      </c>
      <c r="L533" s="71" t="str">
        <f>+carga[[#This Row],[dia]]</f>
        <v>Miercoles</v>
      </c>
      <c r="M533" s="75">
        <f>+carga[[#This Row],[hora]]</f>
        <v>0.61458333333333337</v>
      </c>
      <c r="N533" s="71"/>
      <c r="O533" s="87"/>
      <c r="P533" s="71"/>
      <c r="Q533" s="71"/>
      <c r="R533" s="71"/>
      <c r="S533" s="71"/>
      <c r="T533" s="71"/>
      <c r="U533" s="71" t="str">
        <f>+MID(carga[[#This Row],[CUIL]],4,8)</f>
        <v>53722595</v>
      </c>
    </row>
    <row r="534" spans="1:21" ht="15" customHeight="1" x14ac:dyDescent="0.3">
      <c r="A534" s="71" t="s">
        <v>107</v>
      </c>
      <c r="B534" s="28" t="str">
        <f>+_xlfn.XLOOKUP(carga[[#This Row],[PACIENTE]],BASE_PACIENTES_2026[PACIENTE],BASE_PACIENTES_2026[CUIL],0,0)</f>
        <v>20 49404543 6</v>
      </c>
      <c r="C534" s="28" t="str">
        <f>+_xlfn.XLOOKUP(carga[[#This Row],[PACIENTE]],BASE_PACIENTES_2026[PACIENTE],BASE_PACIENTES_2026[O. SOCIAL],0,0)</f>
        <v>OSUTHGRA</v>
      </c>
      <c r="D534" s="28" t="str">
        <f>+_xlfn.XLOOKUP(carga[[#This Row],[PACIENTE]],BASE_PACIENTES_2026[PACIENTE],BASE_PACIENTES_2026[MÓDULO],0,0)</f>
        <v>REHAB.SIMPLE</v>
      </c>
      <c r="E534" s="45" t="s">
        <v>22</v>
      </c>
      <c r="F534" s="71" t="s">
        <v>1131</v>
      </c>
      <c r="G534" s="71">
        <v>1</v>
      </c>
      <c r="H534" s="71" t="s">
        <v>1211</v>
      </c>
      <c r="I534" s="71" t="s">
        <v>1143</v>
      </c>
      <c r="J534" s="73">
        <v>0.72916666666666663</v>
      </c>
      <c r="K534" s="73" t="s">
        <v>1161</v>
      </c>
      <c r="L534" s="71" t="str">
        <f>+carga[[#This Row],[dia]]</f>
        <v>Jueves</v>
      </c>
      <c r="M534" s="75">
        <f>+carga[[#This Row],[hora]]</f>
        <v>0.72916666666666663</v>
      </c>
      <c r="N534" s="71"/>
      <c r="O534" s="87"/>
      <c r="P534" s="71"/>
      <c r="Q534" s="71"/>
      <c r="R534" s="71"/>
      <c r="S534" s="71"/>
      <c r="T534" s="71"/>
      <c r="U534" s="71" t="str">
        <f>+MID(carga[[#This Row],[CUIL]],4,8)</f>
        <v>49404543</v>
      </c>
    </row>
    <row r="535" spans="1:21" ht="15" customHeight="1" x14ac:dyDescent="0.3">
      <c r="A535" s="71" t="s">
        <v>176</v>
      </c>
      <c r="B535" s="28" t="str">
        <f>+_xlfn.XLOOKUP(carga[[#This Row],[PACIENTE]],BASE_PACIENTES_2026[PACIENTE],BASE_PACIENTES_2026[CUIL],0,0)</f>
        <v>27 50994952 8</v>
      </c>
      <c r="C535" s="28" t="str">
        <f>+_xlfn.XLOOKUP(carga[[#This Row],[PACIENTE]],BASE_PACIENTES_2026[PACIENTE],BASE_PACIENTES_2026[O. SOCIAL],0,0)</f>
        <v>OSUTHGRA</v>
      </c>
      <c r="D535" s="28" t="str">
        <f>+_xlfn.XLOOKUP(carga[[#This Row],[PACIENTE]],BASE_PACIENTES_2026[PACIENTE],BASE_PACIENTES_2026[MÓDULO],0,0)</f>
        <v>REHAB.INTENSIVO</v>
      </c>
      <c r="E535" s="45" t="s">
        <v>22</v>
      </c>
      <c r="F535" s="71" t="s">
        <v>1131</v>
      </c>
      <c r="G535" s="71">
        <v>1</v>
      </c>
      <c r="H535" s="71" t="s">
        <v>1211</v>
      </c>
      <c r="I535" s="71" t="s">
        <v>1143</v>
      </c>
      <c r="J535" s="73">
        <v>0.76041666666666663</v>
      </c>
      <c r="K535" s="73" t="s">
        <v>1161</v>
      </c>
      <c r="L535" s="71" t="str">
        <f>+carga[[#This Row],[dia]]</f>
        <v>Jueves</v>
      </c>
      <c r="M535" s="75">
        <f>+carga[[#This Row],[hora]]</f>
        <v>0.76041666666666663</v>
      </c>
      <c r="N535" s="71"/>
      <c r="O535" s="87"/>
      <c r="P535" s="71"/>
      <c r="Q535" s="71"/>
      <c r="R535" s="71"/>
      <c r="S535" s="71"/>
      <c r="T535" s="71"/>
      <c r="U535" s="71" t="str">
        <f>+MID(carga[[#This Row],[CUIL]],4,8)</f>
        <v>50994952</v>
      </c>
    </row>
    <row r="536" spans="1:21" ht="15" customHeight="1" x14ac:dyDescent="0.3">
      <c r="A536" s="71" t="s">
        <v>713</v>
      </c>
      <c r="B536" s="28" t="str">
        <f>+_xlfn.XLOOKUP(carga[[#This Row],[PACIENTE]],BASE_PACIENTES_2026[PACIENTE],BASE_PACIENTES_2026[CUIL],0,0)</f>
        <v>27 55835527 7</v>
      </c>
      <c r="C536" s="28" t="str">
        <f>+_xlfn.XLOOKUP(carga[[#This Row],[PACIENTE]],BASE_PACIENTES_2026[PACIENTE],BASE_PACIENTES_2026[O. SOCIAL],0,0)</f>
        <v xml:space="preserve">OSTACC </v>
      </c>
      <c r="D536" s="28" t="str">
        <f>+_xlfn.XLOOKUP(carga[[#This Row],[PACIENTE]],BASE_PACIENTES_2026[PACIENTE],BASE_PACIENTES_2026[MÓDULO],0,0)</f>
        <v>REHAB.INTENSIVO + CAI</v>
      </c>
      <c r="E536" s="45" t="s">
        <v>22</v>
      </c>
      <c r="F536" s="71" t="s">
        <v>1131</v>
      </c>
      <c r="G536" s="71">
        <v>1</v>
      </c>
      <c r="H536" s="71" t="s">
        <v>1211</v>
      </c>
      <c r="I536" s="71" t="s">
        <v>1143</v>
      </c>
      <c r="J536" s="73">
        <v>0.79166666666666663</v>
      </c>
      <c r="K536" s="73" t="s">
        <v>1161</v>
      </c>
      <c r="L536" s="71" t="str">
        <f>+carga[[#This Row],[dia]]</f>
        <v>Jueves</v>
      </c>
      <c r="M536" s="75">
        <f>+carga[[#This Row],[hora]]</f>
        <v>0.79166666666666663</v>
      </c>
      <c r="N536" s="71"/>
      <c r="O536" s="87"/>
      <c r="P536" s="71"/>
      <c r="Q536" s="71"/>
      <c r="R536" s="71"/>
      <c r="S536" s="71"/>
      <c r="T536" s="71"/>
      <c r="U536" s="71" t="str">
        <f>+MID(carga[[#This Row],[CUIL]],4,8)</f>
        <v>55835527</v>
      </c>
    </row>
    <row r="537" spans="1:21" ht="15" customHeight="1" x14ac:dyDescent="0.3">
      <c r="A537" s="71" t="s">
        <v>650</v>
      </c>
      <c r="B537" s="28" t="str">
        <f>+_xlfn.XLOOKUP(carga[[#This Row],[PACIENTE]],BASE_PACIENTES_2026[PACIENTE],BASE_PACIENTES_2026[CUIL],0,0)</f>
        <v>20 49863140 2</v>
      </c>
      <c r="C537" s="28" t="str">
        <f>+_xlfn.XLOOKUP(carga[[#This Row],[PACIENTE]],BASE_PACIENTES_2026[PACIENTE],BASE_PACIENTES_2026[O. SOCIAL],0,0)</f>
        <v xml:space="preserve">OSPEJ </v>
      </c>
      <c r="D537" s="66" t="str">
        <f>+_xlfn.XLOOKUP(carga[[#This Row],[PACIENTE]],BASE_PACIENTES_2026[PACIENTE],BASE_PACIENTES_2026[MÓDULO],0,0)</f>
        <v>REHAB.SIMPLE</v>
      </c>
      <c r="E537" s="66" t="s">
        <v>22</v>
      </c>
      <c r="F537" s="71" t="s">
        <v>1131</v>
      </c>
      <c r="G537" s="71">
        <v>1</v>
      </c>
      <c r="H537" s="71" t="s">
        <v>1142</v>
      </c>
      <c r="I537" s="71" t="s">
        <v>1141</v>
      </c>
      <c r="J537" s="73">
        <v>0.61458333333333337</v>
      </c>
      <c r="K537" s="73" t="s">
        <v>1181</v>
      </c>
      <c r="L537" s="71" t="str">
        <f>+carga[[#This Row],[dia]]</f>
        <v>Miercoles</v>
      </c>
      <c r="M537" s="75">
        <f>+carga[[#This Row],[hora]]</f>
        <v>0.61458333333333337</v>
      </c>
      <c r="N537" s="71"/>
      <c r="O537" s="87"/>
      <c r="P537" s="71"/>
      <c r="Q537" s="71"/>
      <c r="R537" s="71"/>
      <c r="S537" s="71"/>
      <c r="T537" s="71"/>
      <c r="U537" s="71" t="str">
        <f>+MID(carga[[#This Row],[CUIL]],4,8)</f>
        <v>49863140</v>
      </c>
    </row>
    <row r="538" spans="1:21" ht="15" customHeight="1" x14ac:dyDescent="0.3">
      <c r="A538" s="71" t="s">
        <v>306</v>
      </c>
      <c r="B538" s="28" t="str">
        <f>+_xlfn.XLOOKUP(carga[[#This Row],[PACIENTE]],BASE_PACIENTES_2026[PACIENTE],BASE_PACIENTES_2026[CUIL],0,0)</f>
        <v>20 54305212 5</v>
      </c>
      <c r="C538" s="28" t="str">
        <f>+_xlfn.XLOOKUP(carga[[#This Row],[PACIENTE]],BASE_PACIENTES_2026[PACIENTE],BASE_PACIENTES_2026[O. SOCIAL],0,0)</f>
        <v>OSPE</v>
      </c>
      <c r="D538" s="28" t="str">
        <f>+_xlfn.XLOOKUP(carga[[#This Row],[PACIENTE]],BASE_PACIENTES_2026[PACIENTE],BASE_PACIENTES_2026[MÓDULO],0,0)</f>
        <v>REHAB. SIMPLE + CAI</v>
      </c>
      <c r="E538" s="45" t="s">
        <v>22</v>
      </c>
      <c r="F538" s="71" t="s">
        <v>1131</v>
      </c>
      <c r="G538" s="71">
        <v>1</v>
      </c>
      <c r="H538" s="71" t="s">
        <v>1117</v>
      </c>
      <c r="I538" s="71" t="s">
        <v>1123</v>
      </c>
      <c r="J538" s="73">
        <v>0.64583333333333337</v>
      </c>
      <c r="K538" s="73" t="s">
        <v>1170</v>
      </c>
      <c r="L538" s="71" t="str">
        <f>+carga[[#This Row],[dia]]</f>
        <v>Lunes</v>
      </c>
      <c r="M538" s="75">
        <f>+carga[[#This Row],[hora]]</f>
        <v>0.64583333333333337</v>
      </c>
      <c r="N538" s="71"/>
      <c r="O538" s="87"/>
      <c r="P538" s="71"/>
      <c r="Q538" s="71"/>
      <c r="R538" s="71"/>
      <c r="S538" s="71"/>
      <c r="T538" s="71"/>
      <c r="U538" s="71" t="str">
        <f>+MID(carga[[#This Row],[CUIL]],4,8)</f>
        <v>54305212</v>
      </c>
    </row>
    <row r="539" spans="1:21" ht="15" customHeight="1" x14ac:dyDescent="0.3">
      <c r="A539" s="71" t="s">
        <v>249</v>
      </c>
      <c r="B539" s="28" t="str">
        <f>+_xlfn.XLOOKUP(carga[[#This Row],[PACIENTE]],BASE_PACIENTES_2026[PACIENTE],BASE_PACIENTES_2026[CUIL],0,0)</f>
        <v>20 53845907 1</v>
      </c>
      <c r="C539" s="28" t="str">
        <f>+_xlfn.XLOOKUP(carga[[#This Row],[PACIENTE]],BASE_PACIENTES_2026[PACIENTE],BASE_PACIENTES_2026[O. SOCIAL],0,0)</f>
        <v>OSPRERA</v>
      </c>
      <c r="D539" s="28" t="str">
        <f>+_xlfn.XLOOKUP(carga[[#This Row],[PACIENTE]],BASE_PACIENTES_2026[PACIENTE],BASE_PACIENTES_2026[MÓDULO],0,0)</f>
        <v>REHAB.INTENSIVO</v>
      </c>
      <c r="E539" s="45" t="s">
        <v>22</v>
      </c>
      <c r="F539" s="71" t="s">
        <v>1131</v>
      </c>
      <c r="G539" s="71">
        <v>1</v>
      </c>
      <c r="H539" s="71" t="s">
        <v>1142</v>
      </c>
      <c r="I539" s="71" t="s">
        <v>1118</v>
      </c>
      <c r="J539" s="73">
        <v>0.76041666666666663</v>
      </c>
      <c r="K539" s="73" t="s">
        <v>1130</v>
      </c>
      <c r="L539" s="71" t="str">
        <f>+carga[[#This Row],[dia]]</f>
        <v>Martes</v>
      </c>
      <c r="M539" s="75">
        <f>+carga[[#This Row],[hora]]</f>
        <v>0.76041666666666663</v>
      </c>
      <c r="N539" s="71"/>
      <c r="O539" s="87"/>
      <c r="P539" s="71"/>
      <c r="Q539" s="71"/>
      <c r="R539" s="71"/>
      <c r="S539" s="71"/>
      <c r="T539" s="71"/>
      <c r="U539" s="71" t="str">
        <f>+MID(carga[[#This Row],[CUIL]],4,8)</f>
        <v>53845907</v>
      </c>
    </row>
    <row r="540" spans="1:21" ht="15" customHeight="1" x14ac:dyDescent="0.3">
      <c r="A540" s="71" t="s">
        <v>179</v>
      </c>
      <c r="B540" s="28" t="str">
        <f>+_xlfn.XLOOKUP(carga[[#This Row],[PACIENTE]],BASE_PACIENTES_2026[PACIENTE],BASE_PACIENTES_2026[CUIL],0,0)</f>
        <v>20 50854018 4</v>
      </c>
      <c r="C540" s="28" t="str">
        <f>+_xlfn.XLOOKUP(carga[[#This Row],[PACIENTE]],BASE_PACIENTES_2026[PACIENTE],BASE_PACIENTES_2026[O. SOCIAL],0,0)</f>
        <v>OSUTHGRA</v>
      </c>
      <c r="D540" s="28" t="str">
        <f>+_xlfn.XLOOKUP(carga[[#This Row],[PACIENTE]],BASE_PACIENTES_2026[PACIENTE],BASE_PACIENTES_2026[MÓDULO],0,0)</f>
        <v>REHAB.INTENSIVO + CAI</v>
      </c>
      <c r="E540" s="45" t="s">
        <v>22</v>
      </c>
      <c r="F540" s="71" t="s">
        <v>1131</v>
      </c>
      <c r="G540" s="71">
        <v>1</v>
      </c>
      <c r="H540" s="71" t="s">
        <v>1211</v>
      </c>
      <c r="I540" s="71" t="s">
        <v>1123</v>
      </c>
      <c r="J540" s="73">
        <v>0.76041666666666663</v>
      </c>
      <c r="K540" s="73" t="s">
        <v>1152</v>
      </c>
      <c r="L540" s="71" t="str">
        <f>+carga[[#This Row],[dia]]</f>
        <v>Lunes</v>
      </c>
      <c r="M540" s="75">
        <f>+carga[[#This Row],[hora]]</f>
        <v>0.76041666666666663</v>
      </c>
      <c r="N540" s="71"/>
      <c r="O540" s="87"/>
      <c r="P540" s="71"/>
      <c r="Q540" s="71"/>
      <c r="R540" s="71"/>
      <c r="S540" s="71"/>
      <c r="T540" s="71"/>
      <c r="U540" s="71" t="str">
        <f>+MID(carga[[#This Row],[CUIL]],4,8)</f>
        <v>50854018</v>
      </c>
    </row>
    <row r="541" spans="1:21" ht="15" customHeight="1" x14ac:dyDescent="0.3">
      <c r="A541" s="71" t="s">
        <v>834</v>
      </c>
      <c r="B541" s="28" t="str">
        <f>+_xlfn.XLOOKUP(carga[[#This Row],[PACIENTE]],BASE_PACIENTES_2026[PACIENTE],BASE_PACIENTES_2026[CUIL],0,0)</f>
        <v>20 38411335 5</v>
      </c>
      <c r="C541" s="28" t="str">
        <f>+_xlfn.XLOOKUP(carga[[#This Row],[PACIENTE]],BASE_PACIENTES_2026[PACIENTE],BASE_PACIENTES_2026[O. SOCIAL],0,0)</f>
        <v>OSDE</v>
      </c>
      <c r="D541" s="28" t="str">
        <f>+_xlfn.XLOOKUP(carga[[#This Row],[PACIENTE]],BASE_PACIENTES_2026[PACIENTE],BASE_PACIENTES_2026[MÓDULO],0,0)</f>
        <v>REHAB.SIMPLE</v>
      </c>
      <c r="E541" s="45" t="s">
        <v>22</v>
      </c>
      <c r="F541" s="71" t="s">
        <v>1131</v>
      </c>
      <c r="G541" s="71">
        <v>1</v>
      </c>
      <c r="H541" s="71" t="s">
        <v>1117</v>
      </c>
      <c r="I541" s="71" t="s">
        <v>1123</v>
      </c>
      <c r="J541" s="73">
        <v>0.76041666666666663</v>
      </c>
      <c r="K541" s="73" t="s">
        <v>1170</v>
      </c>
      <c r="L541" s="71" t="str">
        <f>+carga[[#This Row],[dia]]</f>
        <v>Lunes</v>
      </c>
      <c r="M541" s="75">
        <f>+carga[[#This Row],[hora]]</f>
        <v>0.76041666666666663</v>
      </c>
      <c r="N541" s="71"/>
      <c r="O541" s="87"/>
      <c r="P541" s="71"/>
      <c r="Q541" s="71"/>
      <c r="R541" s="71"/>
      <c r="S541" s="71"/>
      <c r="T541" s="71"/>
      <c r="U541" s="71" t="str">
        <f>+MID(carga[[#This Row],[CUIL]],4,8)</f>
        <v>38411335</v>
      </c>
    </row>
    <row r="542" spans="1:21" ht="15" customHeight="1" x14ac:dyDescent="0.3">
      <c r="A542" s="71" t="s">
        <v>486</v>
      </c>
      <c r="B542" s="28" t="str">
        <f>+_xlfn.XLOOKUP(carga[[#This Row],[PACIENTE]],BASE_PACIENTES_2026[PACIENTE],BASE_PACIENTES_2026[CUIL],0,0)</f>
        <v>23 55836638 9</v>
      </c>
      <c r="C542" s="28" t="str">
        <f>+_xlfn.XLOOKUP(carga[[#This Row],[PACIENTE]],BASE_PACIENTES_2026[PACIENTE],BASE_PACIENTES_2026[O. SOCIAL],0,0)</f>
        <v xml:space="preserve">OSPENA </v>
      </c>
      <c r="D542" s="66" t="str">
        <f>+_xlfn.XLOOKUP(carga[[#This Row],[PACIENTE]],BASE_PACIENTES_2026[PACIENTE],BASE_PACIENTES_2026[MÓDULO],0,0)</f>
        <v>REHAB.INTENSIVO + CAI</v>
      </c>
      <c r="E542" s="66" t="s">
        <v>22</v>
      </c>
      <c r="F542" s="71" t="s">
        <v>1131</v>
      </c>
      <c r="G542" s="71">
        <v>1</v>
      </c>
      <c r="H542" s="71" t="s">
        <v>1117</v>
      </c>
      <c r="I542" s="71" t="s">
        <v>1123</v>
      </c>
      <c r="J542" s="73">
        <v>0.79166666666666663</v>
      </c>
      <c r="K542" s="73" t="s">
        <v>1170</v>
      </c>
      <c r="L542" s="71" t="str">
        <f>+carga[[#This Row],[dia]]</f>
        <v>Lunes</v>
      </c>
      <c r="M542" s="75">
        <f>+carga[[#This Row],[hora]]</f>
        <v>0.79166666666666663</v>
      </c>
      <c r="N542" s="71"/>
      <c r="O542" s="87"/>
      <c r="P542" s="71"/>
      <c r="Q542" s="71"/>
      <c r="R542" s="71"/>
      <c r="S542" s="71"/>
      <c r="T542" s="71"/>
      <c r="U542" s="71" t="str">
        <f>+MID(carga[[#This Row],[CUIL]],4,8)</f>
        <v>55836638</v>
      </c>
    </row>
    <row r="543" spans="1:21" ht="15" customHeight="1" x14ac:dyDescent="0.3">
      <c r="A543" s="71" t="s">
        <v>50</v>
      </c>
      <c r="B543" s="28" t="str">
        <f>+_xlfn.XLOOKUP(carga[[#This Row],[PACIENTE]],BASE_PACIENTES_2026[PACIENTE],BASE_PACIENTES_2026[CUIL],0,0)</f>
        <v>20 57360441 6</v>
      </c>
      <c r="C543" s="28" t="str">
        <f>+_xlfn.XLOOKUP(carga[[#This Row],[PACIENTE]],BASE_PACIENTES_2026[PACIENTE],BASE_PACIENTES_2026[O. SOCIAL],0,0)</f>
        <v>IOSFA</v>
      </c>
      <c r="D543" s="28" t="str">
        <f>+_xlfn.XLOOKUP(carga[[#This Row],[PACIENTE]],BASE_PACIENTES_2026[PACIENTE],BASE_PACIENTES_2026[MÓDULO],0,0)</f>
        <v>REHAB. SIMPLE + CAI</v>
      </c>
      <c r="E543" s="45" t="s">
        <v>22</v>
      </c>
      <c r="F543" s="71" t="s">
        <v>1131</v>
      </c>
      <c r="G543" s="71">
        <v>1</v>
      </c>
      <c r="H543" s="71" t="s">
        <v>1117</v>
      </c>
      <c r="I543" s="71" t="s">
        <v>1118</v>
      </c>
      <c r="J543" s="73">
        <v>0.58333333333333337</v>
      </c>
      <c r="K543" s="73" t="s">
        <v>1119</v>
      </c>
      <c r="L543" s="71" t="str">
        <f>+carga[[#This Row],[dia]]</f>
        <v>Martes</v>
      </c>
      <c r="M543" s="75">
        <f>+carga[[#This Row],[hora]]</f>
        <v>0.58333333333333337</v>
      </c>
      <c r="N543" s="71"/>
      <c r="O543" s="87"/>
      <c r="P543" s="71"/>
      <c r="Q543" s="71"/>
      <c r="R543" s="71"/>
      <c r="S543" s="71"/>
      <c r="T543" s="71"/>
      <c r="U543" s="71" t="str">
        <f>+MID(carga[[#This Row],[CUIL]],4,8)</f>
        <v>57360441</v>
      </c>
    </row>
    <row r="544" spans="1:21" ht="15" customHeight="1" x14ac:dyDescent="0.3">
      <c r="A544" s="71" t="s">
        <v>212</v>
      </c>
      <c r="B544" s="28" t="str">
        <f>+_xlfn.XLOOKUP(carga[[#This Row],[PACIENTE]],BASE_PACIENTES_2026[PACIENTE],BASE_PACIENTES_2026[CUIL],0,0)</f>
        <v>20 48533126 4</v>
      </c>
      <c r="C544" s="28" t="str">
        <f>+_xlfn.XLOOKUP(carga[[#This Row],[PACIENTE]],BASE_PACIENTES_2026[PACIENTE],BASE_PACIENTES_2026[O. SOCIAL],0,0)</f>
        <v>OSSACRA</v>
      </c>
      <c r="D544" s="28" t="str">
        <f>+_xlfn.XLOOKUP(carga[[#This Row],[PACIENTE]],BASE_PACIENTES_2026[PACIENTE],BASE_PACIENTES_2026[MÓDULO],0,0)</f>
        <v>REHAB. SIMPLE + CAI</v>
      </c>
      <c r="E544" s="45" t="s">
        <v>22</v>
      </c>
      <c r="F544" s="71" t="s">
        <v>1131</v>
      </c>
      <c r="G544" s="71">
        <v>1</v>
      </c>
      <c r="H544" s="71" t="s">
        <v>1150</v>
      </c>
      <c r="I544" s="71" t="s">
        <v>1133</v>
      </c>
      <c r="J544" s="73">
        <v>0.76041666666666663</v>
      </c>
      <c r="K544" s="73" t="s">
        <v>1119</v>
      </c>
      <c r="L544" s="71" t="str">
        <f>+carga[[#This Row],[dia]]</f>
        <v>Viernes</v>
      </c>
      <c r="M544" s="75">
        <f>+carga[[#This Row],[hora]]</f>
        <v>0.76041666666666663</v>
      </c>
      <c r="N544" s="71"/>
      <c r="O544" s="87"/>
      <c r="P544" s="71"/>
      <c r="Q544" s="71"/>
      <c r="R544" s="71"/>
      <c r="S544" s="71"/>
      <c r="T544" s="71"/>
      <c r="U544" s="71" t="str">
        <f>+MID(carga[[#This Row],[CUIL]],4,8)</f>
        <v>48533126</v>
      </c>
    </row>
    <row r="545" spans="1:21" ht="15" customHeight="1" x14ac:dyDescent="0.3">
      <c r="A545" s="71" t="s">
        <v>647</v>
      </c>
      <c r="B545" s="28" t="str">
        <f>+_xlfn.XLOOKUP(carga[[#This Row],[PACIENTE]],BASE_PACIENTES_2026[PACIENTE],BASE_PACIENTES_2026[CUIL],0,0)</f>
        <v>20 52867307 5</v>
      </c>
      <c r="C545" s="28" t="str">
        <f>+_xlfn.XLOOKUP(carga[[#This Row],[PACIENTE]],BASE_PACIENTES_2026[PACIENTE],BASE_PACIENTES_2026[O. SOCIAL],0,0)</f>
        <v xml:space="preserve">OSPEJ </v>
      </c>
      <c r="D545" s="28" t="str">
        <f>+_xlfn.XLOOKUP(carga[[#This Row],[PACIENTE]],BASE_PACIENTES_2026[PACIENTE],BASE_PACIENTES_2026[MÓDULO],0,0)</f>
        <v>REHAB.INTENSIVO</v>
      </c>
      <c r="E545" s="45" t="s">
        <v>22</v>
      </c>
      <c r="F545" s="71" t="s">
        <v>1131</v>
      </c>
      <c r="G545" s="71">
        <v>1</v>
      </c>
      <c r="H545" s="71" t="s">
        <v>1150</v>
      </c>
      <c r="I545" s="71" t="s">
        <v>1118</v>
      </c>
      <c r="J545" s="73">
        <v>0.76041666666666663</v>
      </c>
      <c r="K545" s="73" t="s">
        <v>1144</v>
      </c>
      <c r="L545" s="71" t="str">
        <f>+carga[[#This Row],[dia]]</f>
        <v>Martes</v>
      </c>
      <c r="M545" s="75">
        <f>+carga[[#This Row],[hora]]</f>
        <v>0.76041666666666663</v>
      </c>
      <c r="N545" s="71"/>
      <c r="O545" s="87"/>
      <c r="P545" s="71"/>
      <c r="Q545" s="71"/>
      <c r="R545" s="71"/>
      <c r="S545" s="71"/>
      <c r="T545" s="71"/>
      <c r="U545" s="71" t="str">
        <f>+MID(carga[[#This Row],[CUIL]],4,8)</f>
        <v>52867307</v>
      </c>
    </row>
    <row r="546" spans="1:21" ht="15" customHeight="1" x14ac:dyDescent="0.3">
      <c r="A546" s="71" t="s">
        <v>849</v>
      </c>
      <c r="B546" s="28" t="str">
        <f>+_xlfn.XLOOKUP(carga[[#This Row],[PACIENTE]],BASE_PACIENTES_2026[PACIENTE],BASE_PACIENTES_2026[CUIL],0,0)</f>
        <v>20 49557984 1</v>
      </c>
      <c r="C546" s="28" t="str">
        <f>+_xlfn.XLOOKUP(carga[[#This Row],[PACIENTE]],BASE_PACIENTES_2026[PACIENTE],BASE_PACIENTES_2026[O. SOCIAL],0,0)</f>
        <v>OSIM</v>
      </c>
      <c r="D546" s="28" t="str">
        <f>+_xlfn.XLOOKUP(carga[[#This Row],[PACIENTE]],BASE_PACIENTES_2026[PACIENTE],BASE_PACIENTES_2026[MÓDULO],0,0)</f>
        <v>REHAB.SIMPLE</v>
      </c>
      <c r="E546" s="45" t="s">
        <v>22</v>
      </c>
      <c r="F546" s="71" t="s">
        <v>1116</v>
      </c>
      <c r="G546" s="71">
        <v>1</v>
      </c>
      <c r="H546" s="71" t="s">
        <v>1117</v>
      </c>
      <c r="I546" s="71" t="s">
        <v>1118</v>
      </c>
      <c r="J546" s="73">
        <v>0.67708333333333337</v>
      </c>
      <c r="K546" s="73" t="s">
        <v>1119</v>
      </c>
      <c r="L546" s="71" t="str">
        <f>+carga[[#This Row],[dia]]</f>
        <v>Martes</v>
      </c>
      <c r="M546" s="75">
        <f>+carga[[#This Row],[hora]]</f>
        <v>0.67708333333333337</v>
      </c>
      <c r="N546" s="71"/>
      <c r="O546" s="87"/>
      <c r="P546" s="71"/>
      <c r="Q546" s="71"/>
      <c r="R546" s="71"/>
      <c r="S546" s="71"/>
      <c r="T546" s="71"/>
      <c r="U546" s="71" t="str">
        <f>+MID(carga[[#This Row],[CUIL]],4,8)</f>
        <v>49557984</v>
      </c>
    </row>
    <row r="547" spans="1:21" ht="15" customHeight="1" x14ac:dyDescent="0.3">
      <c r="A547" s="71" t="s">
        <v>37</v>
      </c>
      <c r="B547" s="28" t="str">
        <f>+_xlfn.XLOOKUP(carga[[#This Row],[PACIENTE]],BASE_PACIENTES_2026[PACIENTE],BASE_PACIENTES_2026[CUIL],0,0)</f>
        <v>20 53263976 0</v>
      </c>
      <c r="C547" s="28" t="str">
        <f>+_xlfn.XLOOKUP(carga[[#This Row],[PACIENTE]],BASE_PACIENTES_2026[PACIENTE],BASE_PACIENTES_2026[O. SOCIAL],0,0)</f>
        <v>IOSFA</v>
      </c>
      <c r="D547" s="28" t="str">
        <f>+_xlfn.XLOOKUP(carga[[#This Row],[PACIENTE]],BASE_PACIENTES_2026[PACIENTE],BASE_PACIENTES_2026[MÓDULO],0,0)</f>
        <v>REHAB. SIMPLE + CAI</v>
      </c>
      <c r="E547" s="45" t="s">
        <v>22</v>
      </c>
      <c r="F547" s="71" t="s">
        <v>1131</v>
      </c>
      <c r="G547" s="71">
        <v>1</v>
      </c>
      <c r="H547" s="71" t="s">
        <v>1117</v>
      </c>
      <c r="I547" s="71" t="s">
        <v>1143</v>
      </c>
      <c r="J547" s="73">
        <v>0.72916666666666663</v>
      </c>
      <c r="K547" s="73" t="s">
        <v>1119</v>
      </c>
      <c r="L547" s="71" t="str">
        <f>+carga[[#This Row],[dia]]</f>
        <v>Jueves</v>
      </c>
      <c r="M547" s="75">
        <f>+carga[[#This Row],[hora]]</f>
        <v>0.72916666666666663</v>
      </c>
      <c r="N547" s="71"/>
      <c r="O547" s="87"/>
      <c r="P547" s="71"/>
      <c r="Q547" s="71"/>
      <c r="R547" s="71"/>
      <c r="S547" s="71"/>
      <c r="T547" s="71"/>
      <c r="U547" s="71" t="str">
        <f>+MID(carga[[#This Row],[CUIL]],4,8)</f>
        <v>53263976</v>
      </c>
    </row>
    <row r="548" spans="1:21" ht="15" customHeight="1" x14ac:dyDescent="0.3">
      <c r="A548" s="71" t="s">
        <v>414</v>
      </c>
      <c r="B548" s="28" t="str">
        <f>+_xlfn.XLOOKUP(carga[[#This Row],[PACIENTE]],BASE_PACIENTES_2026[PACIENTE],BASE_PACIENTES_2026[CUIL],0,0)</f>
        <v>20 50993403 8</v>
      </c>
      <c r="C548" s="28" t="str">
        <f>+_xlfn.XLOOKUP(carga[[#This Row],[PACIENTE]],BASE_PACIENTES_2026[PACIENTE],BASE_PACIENTES_2026[O. SOCIAL],0,0)</f>
        <v>OSPLYFC</v>
      </c>
      <c r="D548" s="28" t="str">
        <f>+_xlfn.XLOOKUP(carga[[#This Row],[PACIENTE]],BASE_PACIENTES_2026[PACIENTE],BASE_PACIENTES_2026[MÓDULO],0,0)</f>
        <v>REHAB.INTENSIVO</v>
      </c>
      <c r="E548" s="45" t="s">
        <v>22</v>
      </c>
      <c r="F548" s="71" t="s">
        <v>1116</v>
      </c>
      <c r="G548" s="71">
        <v>1</v>
      </c>
      <c r="H548" s="71" t="s">
        <v>1117</v>
      </c>
      <c r="I548" s="71" t="s">
        <v>1118</v>
      </c>
      <c r="J548" s="73">
        <v>0.76041666666666663</v>
      </c>
      <c r="K548" s="73" t="s">
        <v>1119</v>
      </c>
      <c r="L548" s="71" t="str">
        <f>+carga[[#This Row],[dia]]</f>
        <v>Martes</v>
      </c>
      <c r="M548" s="75">
        <f>+carga[[#This Row],[hora]]</f>
        <v>0.76041666666666663</v>
      </c>
      <c r="N548" s="71"/>
      <c r="O548" s="87"/>
      <c r="P548" s="71"/>
      <c r="Q548" s="71"/>
      <c r="R548" s="71"/>
      <c r="S548" s="71"/>
      <c r="T548" s="71"/>
      <c r="U548" s="71" t="str">
        <f>+MID(carga[[#This Row],[CUIL]],4,8)</f>
        <v>50993403</v>
      </c>
    </row>
    <row r="549" spans="1:21" ht="15" customHeight="1" x14ac:dyDescent="0.3">
      <c r="A549" s="71" t="s">
        <v>831</v>
      </c>
      <c r="B549" s="28" t="str">
        <f>+_xlfn.XLOOKUP(carga[[#This Row],[PACIENTE]],BASE_PACIENTES_2026[PACIENTE],BASE_PACIENTES_2026[CUIL],0,0)</f>
        <v>27 41152971 7</v>
      </c>
      <c r="C549" s="28" t="str">
        <f>+_xlfn.XLOOKUP(carga[[#This Row],[PACIENTE]],BASE_PACIENTES_2026[PACIENTE],BASE_PACIENTES_2026[O. SOCIAL],0,0)</f>
        <v>OSDE</v>
      </c>
      <c r="D549" s="28" t="str">
        <f>+_xlfn.XLOOKUP(carga[[#This Row],[PACIENTE]],BASE_PACIENTES_2026[PACIENTE],BASE_PACIENTES_2026[MÓDULO],0,0)</f>
        <v>REHAB.SIMPLE</v>
      </c>
      <c r="E549" s="45" t="s">
        <v>22</v>
      </c>
      <c r="F549" s="71" t="s">
        <v>1131</v>
      </c>
      <c r="G549" s="71">
        <v>1</v>
      </c>
      <c r="H549" s="71" t="s">
        <v>1117</v>
      </c>
      <c r="I549" s="71" t="s">
        <v>1118</v>
      </c>
      <c r="J549" s="73">
        <v>0.79166666666666663</v>
      </c>
      <c r="K549" s="73" t="s">
        <v>1119</v>
      </c>
      <c r="L549" s="71" t="str">
        <f>+carga[[#This Row],[dia]]</f>
        <v>Martes</v>
      </c>
      <c r="M549" s="75">
        <f>+carga[[#This Row],[hora]]</f>
        <v>0.79166666666666663</v>
      </c>
      <c r="N549" s="71"/>
      <c r="O549" s="87"/>
      <c r="P549" s="71"/>
      <c r="Q549" s="71"/>
      <c r="R549" s="71"/>
      <c r="S549" s="71"/>
      <c r="T549" s="71"/>
      <c r="U549" s="71" t="str">
        <f>+MID(carga[[#This Row],[CUIL]],4,8)</f>
        <v>41152971</v>
      </c>
    </row>
    <row r="550" spans="1:21" ht="15" customHeight="1" x14ac:dyDescent="0.3">
      <c r="A550" s="71" t="s">
        <v>428</v>
      </c>
      <c r="B550" s="28" t="str">
        <f>+_xlfn.XLOOKUP(carga[[#This Row],[PACIENTE]],BASE_PACIENTES_2026[PACIENTE],BASE_PACIENTES_2026[CUIL],0,0)</f>
        <v>20 56059836 0</v>
      </c>
      <c r="C550" s="28" t="str">
        <f>+_xlfn.XLOOKUP(carga[[#This Row],[PACIENTE]],BASE_PACIENTES_2026[PACIENTE],BASE_PACIENTES_2026[O. SOCIAL],0,0)</f>
        <v>OSPJTAP</v>
      </c>
      <c r="D550" s="28" t="str">
        <f>+_xlfn.XLOOKUP(carga[[#This Row],[PACIENTE]],BASE_PACIENTES_2026[PACIENTE],BASE_PACIENTES_2026[MÓDULO],0,0)</f>
        <v>REHAB.INTENSIVO + CAI</v>
      </c>
      <c r="E550" s="45" t="s">
        <v>22</v>
      </c>
      <c r="F550" s="71" t="s">
        <v>1116</v>
      </c>
      <c r="G550" s="71">
        <v>1</v>
      </c>
      <c r="H550" s="71" t="s">
        <v>1117</v>
      </c>
      <c r="I550" s="71" t="s">
        <v>1141</v>
      </c>
      <c r="J550" s="73">
        <v>0.58333333333333337</v>
      </c>
      <c r="K550" s="73" t="s">
        <v>1170</v>
      </c>
      <c r="L550" s="71" t="str">
        <f>+carga[[#This Row],[dia]]</f>
        <v>Miercoles</v>
      </c>
      <c r="M550" s="75">
        <f>+carga[[#This Row],[hora]]</f>
        <v>0.58333333333333337</v>
      </c>
      <c r="N550" s="71"/>
      <c r="O550" s="87"/>
      <c r="P550" s="71"/>
      <c r="Q550" s="71"/>
      <c r="R550" s="71"/>
      <c r="S550" s="71"/>
      <c r="T550" s="71"/>
      <c r="U550" s="71" t="str">
        <f>+MID(carga[[#This Row],[CUIL]],4,8)</f>
        <v>56059836</v>
      </c>
    </row>
    <row r="551" spans="1:21" ht="15" customHeight="1" x14ac:dyDescent="0.3">
      <c r="A551" s="71" t="s">
        <v>743</v>
      </c>
      <c r="B551" s="28" t="str">
        <f>+_xlfn.XLOOKUP(carga[[#This Row],[PACIENTE]],BASE_PACIENTES_2026[PACIENTE],BASE_PACIENTES_2026[CUIL],0,0)</f>
        <v>23 50328354 9</v>
      </c>
      <c r="C551" s="28" t="str">
        <f>+_xlfn.XLOOKUP(carga[[#This Row],[PACIENTE]],BASE_PACIENTES_2026[PACIENTE],BASE_PACIENTES_2026[O. SOCIAL],0,0)</f>
        <v xml:space="preserve">OSPEJ </v>
      </c>
      <c r="D551" s="28" t="str">
        <f>+_xlfn.XLOOKUP(carga[[#This Row],[PACIENTE]],BASE_PACIENTES_2026[PACIENTE],BASE_PACIENTES_2026[MÓDULO],0,0)</f>
        <v>REHAB. SIMPLE + CAI</v>
      </c>
      <c r="E551" s="45" t="s">
        <v>22</v>
      </c>
      <c r="F551" s="71" t="s">
        <v>1131</v>
      </c>
      <c r="G551" s="71">
        <v>1</v>
      </c>
      <c r="H551" s="71" t="s">
        <v>1160</v>
      </c>
      <c r="I551" s="71" t="s">
        <v>1143</v>
      </c>
      <c r="J551" s="73">
        <v>0.79166666666666663</v>
      </c>
      <c r="K551" s="73" t="s">
        <v>1181</v>
      </c>
      <c r="L551" s="71" t="str">
        <f>+carga[[#This Row],[dia]]</f>
        <v>Jueves</v>
      </c>
      <c r="M551" s="75">
        <f>+carga[[#This Row],[hora]]</f>
        <v>0.79166666666666663</v>
      </c>
      <c r="N551" s="71"/>
      <c r="O551" s="87"/>
      <c r="P551" s="71"/>
      <c r="Q551" s="71"/>
      <c r="R551" s="71"/>
      <c r="S551" s="71"/>
      <c r="T551" s="71"/>
      <c r="U551" s="71" t="str">
        <f>+MID(carga[[#This Row],[CUIL]],4,8)</f>
        <v>50328354</v>
      </c>
    </row>
    <row r="552" spans="1:21" ht="15" customHeight="1" x14ac:dyDescent="0.3">
      <c r="A552" s="71" t="s">
        <v>652</v>
      </c>
      <c r="B552" s="28" t="str">
        <f>+_xlfn.XLOOKUP(carga[[#This Row],[PACIENTE]],BASE_PACIENTES_2026[PACIENTE],BASE_PACIENTES_2026[CUIL],0,0)</f>
        <v>27 50745217 0</v>
      </c>
      <c r="C552" s="28" t="str">
        <f>+_xlfn.XLOOKUP(carga[[#This Row],[PACIENTE]],BASE_PACIENTES_2026[PACIENTE],BASE_PACIENTES_2026[O. SOCIAL],0,0)</f>
        <v xml:space="preserve">OSPEJ </v>
      </c>
      <c r="D552" s="66" t="str">
        <f>+_xlfn.XLOOKUP(carga[[#This Row],[PACIENTE]],BASE_PACIENTES_2026[PACIENTE],BASE_PACIENTES_2026[MÓDULO],0,0)</f>
        <v>REHAB.INTENSIVO</v>
      </c>
      <c r="E552" s="66" t="s">
        <v>22</v>
      </c>
      <c r="F552" s="71" t="s">
        <v>1116</v>
      </c>
      <c r="G552" s="71">
        <v>1</v>
      </c>
      <c r="H552" s="71" t="s">
        <v>1117</v>
      </c>
      <c r="I552" s="71" t="s">
        <v>1141</v>
      </c>
      <c r="J552" s="73">
        <v>0.64583333333333337</v>
      </c>
      <c r="K552" s="73" t="s">
        <v>1170</v>
      </c>
      <c r="L552" s="71" t="str">
        <f>+carga[[#This Row],[dia]]</f>
        <v>Miercoles</v>
      </c>
      <c r="M552" s="75">
        <f>+carga[[#This Row],[hora]]</f>
        <v>0.64583333333333337</v>
      </c>
      <c r="N552" s="71"/>
      <c r="O552" s="87"/>
      <c r="P552" s="71"/>
      <c r="Q552" s="71"/>
      <c r="R552" s="71"/>
      <c r="S552" s="71"/>
      <c r="T552" s="71"/>
      <c r="U552" s="71" t="str">
        <f>+MID(carga[[#This Row],[CUIL]],4,8)</f>
        <v>50745217</v>
      </c>
    </row>
    <row r="553" spans="1:21" ht="15" customHeight="1" x14ac:dyDescent="0.3">
      <c r="A553" s="71" t="s">
        <v>602</v>
      </c>
      <c r="B553" s="28" t="str">
        <f>+_xlfn.XLOOKUP(carga[[#This Row],[PACIENTE]],BASE_PACIENTES_2026[PACIENTE],BASE_PACIENTES_2026[CUIL],0,0)</f>
        <v>27 53735424 6</v>
      </c>
      <c r="C553" s="28" t="str">
        <f>+_xlfn.XLOOKUP(carga[[#This Row],[PACIENTE]],BASE_PACIENTES_2026[PACIENTE],BASE_PACIENTES_2026[O. SOCIAL],0,0)</f>
        <v xml:space="preserve">OSPEJ </v>
      </c>
      <c r="D553" s="66" t="str">
        <f>+_xlfn.XLOOKUP(carga[[#This Row],[PACIENTE]],BASE_PACIENTES_2026[PACIENTE],BASE_PACIENTES_2026[MÓDULO],0,0)</f>
        <v>REHAB.INTENSIVO</v>
      </c>
      <c r="E553" s="66" t="s">
        <v>22</v>
      </c>
      <c r="F553" s="71" t="s">
        <v>1131</v>
      </c>
      <c r="G553" s="71">
        <v>1</v>
      </c>
      <c r="H553" s="71" t="s">
        <v>1117</v>
      </c>
      <c r="I553" s="71" t="s">
        <v>1141</v>
      </c>
      <c r="J553" s="73">
        <v>0.67708333333333337</v>
      </c>
      <c r="K553" s="73" t="s">
        <v>1170</v>
      </c>
      <c r="L553" s="71" t="str">
        <f>+carga[[#This Row],[dia]]</f>
        <v>Miercoles</v>
      </c>
      <c r="M553" s="75">
        <f>+carga[[#This Row],[hora]]</f>
        <v>0.67708333333333337</v>
      </c>
      <c r="N553" s="71"/>
      <c r="O553" s="87"/>
      <c r="P553" s="71"/>
      <c r="Q553" s="71"/>
      <c r="R553" s="71"/>
      <c r="S553" s="71"/>
      <c r="T553" s="71"/>
      <c r="U553" s="71" t="str">
        <f>+MID(carga[[#This Row],[CUIL]],4,8)</f>
        <v>53735424</v>
      </c>
    </row>
    <row r="554" spans="1:21" ht="15" customHeight="1" x14ac:dyDescent="0.3">
      <c r="A554" s="71" t="s">
        <v>1051</v>
      </c>
      <c r="B554" s="28" t="str">
        <f>+_xlfn.XLOOKUP(carga[[#This Row],[PACIENTE]],BASE_PACIENTES_2026[PACIENTE],BASE_PACIENTES_2026[CUIL],0,0)</f>
        <v>20 53722595 6</v>
      </c>
      <c r="C554" s="28" t="str">
        <f>+_xlfn.XLOOKUP(carga[[#This Row],[PACIENTE]],BASE_PACIENTES_2026[PACIENTE],BASE_PACIENTES_2026[O. SOCIAL],0,0)</f>
        <v>IOSFA</v>
      </c>
      <c r="D554" s="28" t="str">
        <f>+_xlfn.XLOOKUP(carga[[#This Row],[PACIENTE]],BASE_PACIENTES_2026[PACIENTE],BASE_PACIENTES_2026[MÓDULO],0,0)</f>
        <v>REHAB. SIMPLE + CAI</v>
      </c>
      <c r="E554" s="45" t="s">
        <v>22</v>
      </c>
      <c r="F554" s="71" t="s">
        <v>1121</v>
      </c>
      <c r="G554" s="71">
        <v>1</v>
      </c>
      <c r="H554" s="71" t="s">
        <v>1173</v>
      </c>
      <c r="I554" s="71" t="s">
        <v>1141</v>
      </c>
      <c r="J554" s="73">
        <v>0.64583333333333337</v>
      </c>
      <c r="K554" s="73" t="s">
        <v>1152</v>
      </c>
      <c r="L554" s="71" t="str">
        <f>+carga[[#This Row],[dia]]</f>
        <v>Miercoles</v>
      </c>
      <c r="M554" s="75">
        <f>+carga[[#This Row],[hora]]</f>
        <v>0.64583333333333337</v>
      </c>
      <c r="N554" s="71"/>
      <c r="O554" s="87"/>
      <c r="P554" s="71"/>
      <c r="Q554" s="71"/>
      <c r="R554" s="71"/>
      <c r="S554" s="71"/>
      <c r="T554" s="71"/>
      <c r="U554" s="71" t="str">
        <f>+MID(carga[[#This Row],[CUIL]],4,8)</f>
        <v>53722595</v>
      </c>
    </row>
    <row r="555" spans="1:21" ht="15" customHeight="1" x14ac:dyDescent="0.3">
      <c r="A555" s="71" t="s">
        <v>101</v>
      </c>
      <c r="B555" s="28" t="str">
        <f>+_xlfn.XLOOKUP(carga[[#This Row],[PACIENTE]],BASE_PACIENTES_2026[PACIENTE],BASE_PACIENTES_2026[CUIL],0,0)</f>
        <v>27 95240834 3</v>
      </c>
      <c r="C555" s="28" t="str">
        <f>+_xlfn.XLOOKUP(carga[[#This Row],[PACIENTE]],BASE_PACIENTES_2026[PACIENTE],BASE_PACIENTES_2026[O. SOCIAL],0,0)</f>
        <v>OSUTHGRA</v>
      </c>
      <c r="D555" s="28" t="str">
        <f>+_xlfn.XLOOKUP(carga[[#This Row],[PACIENTE]],BASE_PACIENTES_2026[PACIENTE],BASE_PACIENTES_2026[MÓDULO],0,0)</f>
        <v>REHAB. SIMPLE + CAI</v>
      </c>
      <c r="E555" s="45" t="s">
        <v>22</v>
      </c>
      <c r="F555" s="71" t="s">
        <v>1131</v>
      </c>
      <c r="G555" s="71">
        <v>1</v>
      </c>
      <c r="H555" s="71" t="s">
        <v>1117</v>
      </c>
      <c r="I555" s="71" t="s">
        <v>1141</v>
      </c>
      <c r="J555" s="73">
        <v>0.76041666666666663</v>
      </c>
      <c r="K555" s="73" t="s">
        <v>1170</v>
      </c>
      <c r="L555" s="71" t="str">
        <f>+carga[[#This Row],[dia]]</f>
        <v>Miercoles</v>
      </c>
      <c r="M555" s="75">
        <f>+carga[[#This Row],[hora]]</f>
        <v>0.76041666666666663</v>
      </c>
      <c r="N555" s="71"/>
      <c r="O555" s="87"/>
      <c r="P555" s="71"/>
      <c r="Q555" s="71"/>
      <c r="R555" s="71"/>
      <c r="S555" s="71"/>
      <c r="T555" s="71"/>
      <c r="U555" s="71" t="str">
        <f>+MID(carga[[#This Row],[CUIL]],4,8)</f>
        <v>95240834</v>
      </c>
    </row>
    <row r="556" spans="1:21" ht="15" customHeight="1" x14ac:dyDescent="0.3">
      <c r="A556" s="71" t="s">
        <v>562</v>
      </c>
      <c r="B556" s="28" t="str">
        <f>+_xlfn.XLOOKUP(carga[[#This Row],[PACIENTE]],BASE_PACIENTES_2026[PACIENTE],BASE_PACIENTES_2026[CUIL],0,0)</f>
        <v>20 54014687 0</v>
      </c>
      <c r="C556" s="28" t="str">
        <f>+_xlfn.XLOOKUP(carga[[#This Row],[PACIENTE]],BASE_PACIENTES_2026[PACIENTE],BASE_PACIENTES_2026[O. SOCIAL],0,0)</f>
        <v xml:space="preserve">OSTACC </v>
      </c>
      <c r="D556" s="66" t="str">
        <f>+_xlfn.XLOOKUP(carga[[#This Row],[PACIENTE]],BASE_PACIENTES_2026[PACIENTE],BASE_PACIENTES_2026[MÓDULO],0,0)</f>
        <v>REHAB.INTENSIVO + CAI</v>
      </c>
      <c r="E556" s="66" t="s">
        <v>22</v>
      </c>
      <c r="F556" s="71" t="s">
        <v>1131</v>
      </c>
      <c r="G556" s="71">
        <v>1</v>
      </c>
      <c r="H556" s="71" t="s">
        <v>1142</v>
      </c>
      <c r="I556" s="71" t="s">
        <v>1141</v>
      </c>
      <c r="J556" s="73">
        <v>0.64583333333333337</v>
      </c>
      <c r="K556" s="73" t="s">
        <v>1181</v>
      </c>
      <c r="L556" s="71" t="str">
        <f>+carga[[#This Row],[dia]]</f>
        <v>Miercoles</v>
      </c>
      <c r="M556" s="75">
        <f>+carga[[#This Row],[hora]]</f>
        <v>0.64583333333333337</v>
      </c>
      <c r="N556" s="71"/>
      <c r="O556" s="87"/>
      <c r="P556" s="71"/>
      <c r="Q556" s="71"/>
      <c r="R556" s="71"/>
      <c r="S556" s="71"/>
      <c r="T556" s="71"/>
      <c r="U556" s="71" t="str">
        <f>+MID(carga[[#This Row],[CUIL]],4,8)</f>
        <v>54014687</v>
      </c>
    </row>
    <row r="557" spans="1:21" ht="15" customHeight="1" x14ac:dyDescent="0.3">
      <c r="A557" s="71" t="s">
        <v>59</v>
      </c>
      <c r="B557" s="28" t="str">
        <f>+_xlfn.XLOOKUP(carga[[#This Row],[PACIENTE]],BASE_PACIENTES_2026[PACIENTE],BASE_PACIENTES_2026[CUIL],0,0)</f>
        <v>20 56242157 3</v>
      </c>
      <c r="C557" s="28" t="str">
        <f>+_xlfn.XLOOKUP(carga[[#This Row],[PACIENTE]],BASE_PACIENTES_2026[PACIENTE],BASE_PACIENTES_2026[O. SOCIAL],0,0)</f>
        <v>IOSFA</v>
      </c>
      <c r="D557" s="28" t="str">
        <f>+_xlfn.XLOOKUP(carga[[#This Row],[PACIENTE]],BASE_PACIENTES_2026[PACIENTE],BASE_PACIENTES_2026[MÓDULO],0,0)</f>
        <v>REHAB. SIMPLE + CAI</v>
      </c>
      <c r="E557" s="45" t="s">
        <v>22</v>
      </c>
      <c r="F557" s="71" t="s">
        <v>1131</v>
      </c>
      <c r="G557" s="71">
        <v>1</v>
      </c>
      <c r="H557" s="71" t="s">
        <v>1195</v>
      </c>
      <c r="I557" s="71" t="s">
        <v>1123</v>
      </c>
      <c r="J557" s="73">
        <v>0.67708333333333337</v>
      </c>
      <c r="K557" s="73" t="s">
        <v>1134</v>
      </c>
      <c r="L557" s="71" t="str">
        <f>+carga[[#This Row],[dia]]</f>
        <v>Lunes</v>
      </c>
      <c r="M557" s="75">
        <f>+carga[[#This Row],[hora]]</f>
        <v>0.67708333333333337</v>
      </c>
      <c r="N557" s="71"/>
      <c r="O557" s="87"/>
      <c r="P557" s="71"/>
      <c r="Q557" s="71"/>
      <c r="R557" s="71"/>
      <c r="S557" s="71"/>
      <c r="T557" s="71"/>
      <c r="U557" s="71" t="str">
        <f>+MID(carga[[#This Row],[CUIL]],4,8)</f>
        <v>56242157</v>
      </c>
    </row>
    <row r="558" spans="1:21" ht="15" customHeight="1" x14ac:dyDescent="0.3">
      <c r="A558" s="71" t="s">
        <v>1072</v>
      </c>
      <c r="B558" s="28" t="str">
        <f>+_xlfn.XLOOKUP(carga[[#This Row],[PACIENTE]],BASE_PACIENTES_2026[PACIENTE],BASE_PACIENTES_2026[CUIL],0,0)</f>
        <v>27 56246600 8</v>
      </c>
      <c r="C558" s="28" t="str">
        <f>+_xlfn.XLOOKUP(carga[[#This Row],[PACIENTE]],BASE_PACIENTES_2026[PACIENTE],BASE_PACIENTES_2026[O. SOCIAL],0,0)</f>
        <v xml:space="preserve">OSTACC </v>
      </c>
      <c r="D558" s="28" t="str">
        <f>+_xlfn.XLOOKUP(carga[[#This Row],[PACIENTE]],BASE_PACIENTES_2026[PACIENTE],BASE_PACIENTES_2026[MÓDULO],0,0)</f>
        <v>REHAB.INTENSIVO + CAI</v>
      </c>
      <c r="E558" s="45" t="s">
        <v>1069</v>
      </c>
      <c r="F558" s="71" t="s">
        <v>1121</v>
      </c>
      <c r="G558" s="71">
        <v>1</v>
      </c>
      <c r="H558" s="71" t="s">
        <v>1163</v>
      </c>
      <c r="I558" s="71" t="s">
        <v>1143</v>
      </c>
      <c r="J558" s="73">
        <v>0.33333333333333331</v>
      </c>
      <c r="K558" s="73" t="s">
        <v>1126</v>
      </c>
      <c r="L558" s="71" t="str">
        <f>+carga[[#This Row],[dia]]</f>
        <v>Jueves</v>
      </c>
      <c r="M558" s="75">
        <f>+carga[[#This Row],[hora]]</f>
        <v>0.33333333333333331</v>
      </c>
      <c r="N558" s="71"/>
      <c r="O558" s="87"/>
      <c r="P558" s="71"/>
      <c r="Q558" s="71"/>
      <c r="R558" s="71"/>
      <c r="S558" s="71"/>
      <c r="T558" s="71"/>
      <c r="U558" s="71" t="str">
        <f>+MID(carga[[#This Row],[CUIL]],4,8)</f>
        <v>56246600</v>
      </c>
    </row>
    <row r="559" spans="1:21" ht="15" customHeight="1" x14ac:dyDescent="0.3">
      <c r="A559" s="71" t="s">
        <v>728</v>
      </c>
      <c r="B559" s="28" t="str">
        <f>+_xlfn.XLOOKUP(carga[[#This Row],[PACIENTE]],BASE_PACIENTES_2026[PACIENTE],BASE_PACIENTES_2026[CUIL],0,0)</f>
        <v>27 48754274 7</v>
      </c>
      <c r="C559" s="28" t="str">
        <f>+_xlfn.XLOOKUP(carga[[#This Row],[PACIENTE]],BASE_PACIENTES_2026[PACIENTE],BASE_PACIENTES_2026[O. SOCIAL],0,0)</f>
        <v xml:space="preserve">OSTACC </v>
      </c>
      <c r="D559" s="28" t="str">
        <f>+_xlfn.XLOOKUP(carga[[#This Row],[PACIENTE]],BASE_PACIENTES_2026[PACIENTE],BASE_PACIENTES_2026[MÓDULO],0,0)</f>
        <v>REHAB.SIMPLE</v>
      </c>
      <c r="E559" s="45" t="s">
        <v>22</v>
      </c>
      <c r="F559" s="71" t="s">
        <v>1131</v>
      </c>
      <c r="G559" s="71">
        <v>1</v>
      </c>
      <c r="H559" s="71" t="s">
        <v>1117</v>
      </c>
      <c r="I559" s="71" t="s">
        <v>1143</v>
      </c>
      <c r="J559" s="73">
        <v>0.64583333333333337</v>
      </c>
      <c r="K559" s="73" t="s">
        <v>1119</v>
      </c>
      <c r="L559" s="71" t="str">
        <f>+carga[[#This Row],[dia]]</f>
        <v>Jueves</v>
      </c>
      <c r="M559" s="75">
        <f>+carga[[#This Row],[hora]]</f>
        <v>0.64583333333333337</v>
      </c>
      <c r="N559" s="71"/>
      <c r="O559" s="87"/>
      <c r="P559" s="71"/>
      <c r="Q559" s="71"/>
      <c r="R559" s="71"/>
      <c r="S559" s="71"/>
      <c r="T559" s="71"/>
      <c r="U559" s="71" t="str">
        <f>+MID(carga[[#This Row],[CUIL]],4,8)</f>
        <v>48754274</v>
      </c>
    </row>
    <row r="560" spans="1:21" ht="15" customHeight="1" x14ac:dyDescent="0.3">
      <c r="A560" s="71" t="s">
        <v>686</v>
      </c>
      <c r="B560" s="28" t="str">
        <f>+_xlfn.XLOOKUP(carga[[#This Row],[PACIENTE]],BASE_PACIENTES_2026[PACIENTE],BASE_PACIENTES_2026[CUIL],0,0)</f>
        <v>20 52466492 6</v>
      </c>
      <c r="C560" s="28" t="str">
        <f>+_xlfn.XLOOKUP(carga[[#This Row],[PACIENTE]],BASE_PACIENTES_2026[PACIENTE],BASE_PACIENTES_2026[O. SOCIAL],0,0)</f>
        <v xml:space="preserve">OSTACC </v>
      </c>
      <c r="D560" s="28" t="str">
        <f>+_xlfn.XLOOKUP(carga[[#This Row],[PACIENTE]],BASE_PACIENTES_2026[PACIENTE],BASE_PACIENTES_2026[MÓDULO],0,0)</f>
        <v>REHAB. SIMPLE + CAI</v>
      </c>
      <c r="E560" s="45" t="s">
        <v>22</v>
      </c>
      <c r="F560" s="71" t="s">
        <v>1116</v>
      </c>
      <c r="G560" s="71">
        <v>1</v>
      </c>
      <c r="H560" s="71" t="s">
        <v>1117</v>
      </c>
      <c r="I560" s="71" t="s">
        <v>1143</v>
      </c>
      <c r="J560" s="73">
        <v>0.67708333333333337</v>
      </c>
      <c r="K560" s="73" t="s">
        <v>1119</v>
      </c>
      <c r="L560" s="71" t="str">
        <f>+carga[[#This Row],[dia]]</f>
        <v>Jueves</v>
      </c>
      <c r="M560" s="75">
        <f>+carga[[#This Row],[hora]]</f>
        <v>0.67708333333333337</v>
      </c>
      <c r="N560" s="71"/>
      <c r="O560" s="87"/>
      <c r="P560" s="71"/>
      <c r="Q560" s="71"/>
      <c r="R560" s="71"/>
      <c r="S560" s="71"/>
      <c r="T560" s="71"/>
      <c r="U560" s="71" t="str">
        <f>+MID(carga[[#This Row],[CUIL]],4,8)</f>
        <v>52466492</v>
      </c>
    </row>
    <row r="561" spans="1:21" ht="15" customHeight="1" x14ac:dyDescent="0.3">
      <c r="A561" s="71" t="s">
        <v>1053</v>
      </c>
      <c r="B561" s="28" t="str">
        <f>+_xlfn.XLOOKUP(carga[[#This Row],[PACIENTE]],BASE_PACIENTES_2026[PACIENTE],BASE_PACIENTES_2026[CUIL],0,0)</f>
        <v>20 58388985 0</v>
      </c>
      <c r="C561" s="28" t="str">
        <f>+_xlfn.XLOOKUP(carga[[#This Row],[PACIENTE]],BASE_PACIENTES_2026[PACIENTE],BASE_PACIENTES_2026[O. SOCIAL],0,0)</f>
        <v>OSSURRBAC</v>
      </c>
      <c r="D561" s="66" t="str">
        <f>+_xlfn.XLOOKUP(carga[[#This Row],[PACIENTE]],BASE_PACIENTES_2026[PACIENTE],BASE_PACIENTES_2026[MÓDULO],0,0)</f>
        <v>REHAB.INTENSIVO + CAI</v>
      </c>
      <c r="E561" s="66" t="s">
        <v>22</v>
      </c>
      <c r="F561" s="71" t="s">
        <v>1156</v>
      </c>
      <c r="G561" s="71">
        <v>1</v>
      </c>
      <c r="H561" s="71" t="s">
        <v>1204</v>
      </c>
      <c r="I561" s="71" t="s">
        <v>1118</v>
      </c>
      <c r="J561" s="73">
        <v>0.58333333333333337</v>
      </c>
      <c r="K561" s="73" t="s">
        <v>1169</v>
      </c>
      <c r="L561" s="71" t="str">
        <f>+carga[[#This Row],[dia]]</f>
        <v>Martes</v>
      </c>
      <c r="M561" s="75">
        <f>+carga[[#This Row],[hora]]</f>
        <v>0.58333333333333337</v>
      </c>
      <c r="N561" s="71" t="s">
        <v>1135</v>
      </c>
      <c r="O561" s="87"/>
      <c r="P561" s="71"/>
      <c r="Q561" s="71"/>
      <c r="R561" s="71"/>
      <c r="S561" s="71"/>
      <c r="T561" s="71"/>
      <c r="U561" s="71" t="str">
        <f>+MID(carga[[#This Row],[CUIL]],4,8)</f>
        <v>58388985</v>
      </c>
    </row>
    <row r="562" spans="1:21" ht="15" customHeight="1" x14ac:dyDescent="0.3">
      <c r="A562" s="71" t="s">
        <v>318</v>
      </c>
      <c r="B562" s="28" t="str">
        <f>+_xlfn.XLOOKUP(carga[[#This Row],[PACIENTE]],BASE_PACIENTES_2026[PACIENTE],BASE_PACIENTES_2026[CUIL],0,0)</f>
        <v>20 52465852 7</v>
      </c>
      <c r="C562" s="28" t="str">
        <f>+_xlfn.XLOOKUP(carga[[#This Row],[PACIENTE]],BASE_PACIENTES_2026[PACIENTE],BASE_PACIENTES_2026[O. SOCIAL],0,0)</f>
        <v>OSBLYCA (SERVIRED)</v>
      </c>
      <c r="D562" s="28" t="str">
        <f>+_xlfn.XLOOKUP(carga[[#This Row],[PACIENTE]],BASE_PACIENTES_2026[PACIENTE],BASE_PACIENTES_2026[MÓDULO],0,0)</f>
        <v>REHAB. SIMPLE + CAI</v>
      </c>
      <c r="E562" s="45" t="s">
        <v>22</v>
      </c>
      <c r="F562" s="71" t="s">
        <v>1131</v>
      </c>
      <c r="G562" s="71">
        <v>1</v>
      </c>
      <c r="H562" s="71" t="s">
        <v>1117</v>
      </c>
      <c r="I562" s="71" t="s">
        <v>1143</v>
      </c>
      <c r="J562" s="73">
        <v>0.76041666666666663</v>
      </c>
      <c r="K562" s="73" t="s">
        <v>1119</v>
      </c>
      <c r="L562" s="71" t="str">
        <f>+carga[[#This Row],[dia]]</f>
        <v>Jueves</v>
      </c>
      <c r="M562" s="75">
        <f>+carga[[#This Row],[hora]]</f>
        <v>0.76041666666666663</v>
      </c>
      <c r="N562" s="71"/>
      <c r="O562" s="87"/>
      <c r="P562" s="71"/>
      <c r="Q562" s="71"/>
      <c r="R562" s="71"/>
      <c r="S562" s="71"/>
      <c r="T562" s="71"/>
      <c r="U562" s="71" t="str">
        <f>+MID(carga[[#This Row],[CUIL]],4,8)</f>
        <v>52465852</v>
      </c>
    </row>
    <row r="563" spans="1:21" ht="15" customHeight="1" x14ac:dyDescent="0.3">
      <c r="A563" s="71" t="s">
        <v>235</v>
      </c>
      <c r="B563" s="28" t="str">
        <f>+_xlfn.XLOOKUP(carga[[#This Row],[PACIENTE]],BASE_PACIENTES_2026[PACIENTE],BASE_PACIENTES_2026[CUIL],0,0)</f>
        <v>27 50938211 0</v>
      </c>
      <c r="C563" s="28" t="str">
        <f>+_xlfn.XLOOKUP(carga[[#This Row],[PACIENTE]],BASE_PACIENTES_2026[PACIENTE],BASE_PACIENTES_2026[O. SOCIAL],0,0)</f>
        <v>OSSOELSAC</v>
      </c>
      <c r="D563" s="28" t="str">
        <f>+_xlfn.XLOOKUP(carga[[#This Row],[PACIENTE]],BASE_PACIENTES_2026[PACIENTE],BASE_PACIENTES_2026[MÓDULO],0,0)</f>
        <v>REHAB.INTENSIVO + CAI</v>
      </c>
      <c r="E563" s="45" t="s">
        <v>22</v>
      </c>
      <c r="F563" s="71" t="s">
        <v>1116</v>
      </c>
      <c r="G563" s="71">
        <v>1</v>
      </c>
      <c r="H563" s="71" t="s">
        <v>1150</v>
      </c>
      <c r="I563" s="71" t="s">
        <v>1141</v>
      </c>
      <c r="J563" s="73">
        <v>0.67708333333333337</v>
      </c>
      <c r="K563" s="73" t="s">
        <v>1128</v>
      </c>
      <c r="L563" s="71" t="str">
        <f>+carga[[#This Row],[dia]]</f>
        <v>Miercoles</v>
      </c>
      <c r="M563" s="75">
        <f>+carga[[#This Row],[hora]]</f>
        <v>0.67708333333333337</v>
      </c>
      <c r="N563" s="71"/>
      <c r="O563" s="87"/>
      <c r="P563" s="71"/>
      <c r="Q563" s="71"/>
      <c r="R563" s="71"/>
      <c r="S563" s="71"/>
      <c r="T563" s="71"/>
      <c r="U563" s="71" t="str">
        <f>+MID(carga[[#This Row],[CUIL]],4,8)</f>
        <v>50938211</v>
      </c>
    </row>
    <row r="564" spans="1:21" ht="15" customHeight="1" x14ac:dyDescent="0.3">
      <c r="A564" s="71"/>
      <c r="B564" s="28">
        <f>+_xlfn.XLOOKUP(carga[[#This Row],[PACIENTE]],BASE_PACIENTES_2026[PACIENTE],BASE_PACIENTES_2026[CUIL],0,0)</f>
        <v>0</v>
      </c>
      <c r="C564" s="28">
        <f>+_xlfn.XLOOKUP(carga[[#This Row],[PACIENTE]],BASE_PACIENTES_2026[PACIENTE],BASE_PACIENTES_2026[O. SOCIAL],0,0)</f>
        <v>0</v>
      </c>
      <c r="D564" s="66">
        <f>+_xlfn.XLOOKUP(carga[[#This Row],[PACIENTE]],BASE_PACIENTES_2026[PACIENTE],BASE_PACIENTES_2026[MÓDULO],0,0)</f>
        <v>0</v>
      </c>
      <c r="E564" s="66"/>
      <c r="F564" s="71"/>
      <c r="G564" s="71"/>
      <c r="H564" s="71"/>
      <c r="I564" s="71"/>
      <c r="J564" s="73"/>
      <c r="K564" s="73"/>
      <c r="L564" s="71">
        <f>+carga[[#This Row],[dia]]</f>
        <v>0</v>
      </c>
      <c r="M564" s="75">
        <f>+carga[[#This Row],[hora]]</f>
        <v>0</v>
      </c>
      <c r="N564" s="71"/>
      <c r="O564" s="87"/>
      <c r="P564" s="71"/>
      <c r="Q564" s="71"/>
      <c r="R564" s="71"/>
      <c r="S564" s="71"/>
      <c r="T564" s="71"/>
      <c r="U564" s="71" t="str">
        <f>+MID(carga[[#This Row],[CUIL]],4,8)</f>
        <v/>
      </c>
    </row>
    <row r="565" spans="1:21" ht="15" customHeight="1" x14ac:dyDescent="0.3">
      <c r="A565" s="71" t="s">
        <v>1072</v>
      </c>
      <c r="B565" s="28" t="str">
        <f>+_xlfn.XLOOKUP(carga[[#This Row],[PACIENTE]],BASE_PACIENTES_2026[PACIENTE],BASE_PACIENTES_2026[CUIL],0,0)</f>
        <v>27 56246600 8</v>
      </c>
      <c r="C565" s="28" t="str">
        <f>+_xlfn.XLOOKUP(carga[[#This Row],[PACIENTE]],BASE_PACIENTES_2026[PACIENTE],BASE_PACIENTES_2026[O. SOCIAL],0,0)</f>
        <v xml:space="preserve">OSTACC </v>
      </c>
      <c r="D565" s="28" t="str">
        <f>+_xlfn.XLOOKUP(carga[[#This Row],[PACIENTE]],BASE_PACIENTES_2026[PACIENTE],BASE_PACIENTES_2026[MÓDULO],0,0)</f>
        <v>REHAB.INTENSIVO + CAI</v>
      </c>
      <c r="E565" s="45" t="s">
        <v>1069</v>
      </c>
      <c r="F565" s="71" t="s">
        <v>1156</v>
      </c>
      <c r="G565" s="71">
        <v>1</v>
      </c>
      <c r="H565" s="71" t="s">
        <v>1157</v>
      </c>
      <c r="I565" s="71" t="s">
        <v>1143</v>
      </c>
      <c r="J565" s="73">
        <v>0.36458333333333331</v>
      </c>
      <c r="K565" s="73" t="s">
        <v>1158</v>
      </c>
      <c r="L565" s="71" t="str">
        <f>+carga[[#This Row],[dia]]</f>
        <v>Jueves</v>
      </c>
      <c r="M565" s="75">
        <f>+carga[[#This Row],[hora]]</f>
        <v>0.36458333333333331</v>
      </c>
      <c r="N565" s="71"/>
      <c r="O565" s="87"/>
      <c r="P565" s="71"/>
      <c r="Q565" s="71"/>
      <c r="R565" s="71"/>
      <c r="S565" s="71"/>
      <c r="T565" s="71"/>
      <c r="U565" s="71" t="str">
        <f>+MID(carga[[#This Row],[CUIL]],4,8)</f>
        <v>56246600</v>
      </c>
    </row>
    <row r="566" spans="1:21" ht="15" customHeight="1" x14ac:dyDescent="0.3">
      <c r="A566" s="71" t="s">
        <v>237</v>
      </c>
      <c r="B566" s="28" t="str">
        <f>+_xlfn.XLOOKUP(carga[[#This Row],[PACIENTE]],BASE_PACIENTES_2026[PACIENTE],BASE_PACIENTES_2026[CUIL],0,0)</f>
        <v>27 56761456 0</v>
      </c>
      <c r="C566" s="28" t="str">
        <f>+_xlfn.XLOOKUP(carga[[#This Row],[PACIENTE]],BASE_PACIENTES_2026[PACIENTE],BASE_PACIENTES_2026[O. SOCIAL],0,0)</f>
        <v>OSSOELSAC</v>
      </c>
      <c r="D566" s="28" t="str">
        <f>+_xlfn.XLOOKUP(carga[[#This Row],[PACIENTE]],BASE_PACIENTES_2026[PACIENTE],BASE_PACIENTES_2026[MÓDULO],0,0)</f>
        <v>REHAB.INTENSIVO + CAI</v>
      </c>
      <c r="E566" s="45" t="s">
        <v>22</v>
      </c>
      <c r="F566" s="71" t="s">
        <v>1131</v>
      </c>
      <c r="G566" s="71">
        <v>1</v>
      </c>
      <c r="H566" s="71" t="s">
        <v>1197</v>
      </c>
      <c r="I566" s="71" t="s">
        <v>1141</v>
      </c>
      <c r="J566" s="73">
        <v>0.76041666666666663</v>
      </c>
      <c r="K566" s="73" t="s">
        <v>1161</v>
      </c>
      <c r="L566" s="71" t="str">
        <f>+carga[[#This Row],[dia]]</f>
        <v>Miercoles</v>
      </c>
      <c r="M566" s="75">
        <f>+carga[[#This Row],[hora]]</f>
        <v>0.76041666666666663</v>
      </c>
      <c r="N566" s="71"/>
      <c r="O566" s="87"/>
      <c r="P566" s="71"/>
      <c r="Q566" s="71"/>
      <c r="R566" s="71"/>
      <c r="S566" s="71"/>
      <c r="T566" s="71"/>
      <c r="U566" s="71" t="str">
        <f>+MID(carga[[#This Row],[CUIL]],4,8)</f>
        <v>56761456</v>
      </c>
    </row>
    <row r="567" spans="1:21" ht="15" customHeight="1" x14ac:dyDescent="0.3">
      <c r="A567" s="71"/>
      <c r="B567" s="28">
        <f>+_xlfn.XLOOKUP(carga[[#This Row],[PACIENTE]],BASE_PACIENTES_2026[PACIENTE],BASE_PACIENTES_2026[CUIL],0,0)</f>
        <v>0</v>
      </c>
      <c r="C567" s="28">
        <f>+_xlfn.XLOOKUP(carga[[#This Row],[PACIENTE]],BASE_PACIENTES_2026[PACIENTE],BASE_PACIENTES_2026[O. SOCIAL],0,0)</f>
        <v>0</v>
      </c>
      <c r="D567" s="66">
        <f>+_xlfn.XLOOKUP(carga[[#This Row],[PACIENTE]],BASE_PACIENTES_2026[PACIENTE],BASE_PACIENTES_2026[MÓDULO],0,0)</f>
        <v>0</v>
      </c>
      <c r="E567" s="66"/>
      <c r="F567" s="71"/>
      <c r="G567" s="71"/>
      <c r="H567" s="71"/>
      <c r="I567" s="71"/>
      <c r="J567" s="73"/>
      <c r="K567" s="73"/>
      <c r="L567" s="71">
        <f>+carga[[#This Row],[dia]]</f>
        <v>0</v>
      </c>
      <c r="M567" s="75">
        <f>+carga[[#This Row],[hora]]</f>
        <v>0</v>
      </c>
      <c r="N567" s="71"/>
      <c r="O567" s="87"/>
      <c r="P567" s="71"/>
      <c r="Q567" s="71"/>
      <c r="R567" s="71"/>
      <c r="S567" s="71"/>
      <c r="T567" s="71"/>
      <c r="U567" s="71" t="str">
        <f>+MID(carga[[#This Row],[CUIL]],4,8)</f>
        <v/>
      </c>
    </row>
    <row r="568" spans="1:21" ht="15" customHeight="1" x14ac:dyDescent="0.3">
      <c r="A568" s="71" t="s">
        <v>815</v>
      </c>
      <c r="B568" s="28" t="str">
        <f>+_xlfn.XLOOKUP(carga[[#This Row],[PACIENTE]],BASE_PACIENTES_2026[PACIENTE],BASE_PACIENTES_2026[CUIL],0,0)</f>
        <v>27 48722622 5</v>
      </c>
      <c r="C568" s="28" t="str">
        <f>+_xlfn.XLOOKUP(carga[[#This Row],[PACIENTE]],BASE_PACIENTES_2026[PACIENTE],BASE_PACIENTES_2026[O. SOCIAL],0,0)</f>
        <v xml:space="preserve">OSPEJ </v>
      </c>
      <c r="D568" s="28" t="str">
        <f>+_xlfn.XLOOKUP(carga[[#This Row],[PACIENTE]],BASE_PACIENTES_2026[PACIENTE],BASE_PACIENTES_2026[MÓDULO],0,0)</f>
        <v>REHAB. SIMPLE + CAI</v>
      </c>
      <c r="E568" s="45" t="s">
        <v>22</v>
      </c>
      <c r="F568" s="71" t="s">
        <v>1116</v>
      </c>
      <c r="G568" s="71">
        <v>1</v>
      </c>
      <c r="H568" s="71" t="s">
        <v>1117</v>
      </c>
      <c r="I568" s="71" t="s">
        <v>1123</v>
      </c>
      <c r="J568" s="73">
        <v>0.72916666666666663</v>
      </c>
      <c r="K568" s="73" t="s">
        <v>1170</v>
      </c>
      <c r="L568" s="71" t="str">
        <f>+carga[[#This Row],[dia]]</f>
        <v>Lunes</v>
      </c>
      <c r="M568" s="75">
        <f>+carga[[#This Row],[hora]]</f>
        <v>0.72916666666666663</v>
      </c>
      <c r="N568" s="71"/>
      <c r="O568" s="87"/>
      <c r="P568" s="71"/>
      <c r="Q568" s="71"/>
      <c r="R568" s="71"/>
      <c r="S568" s="71"/>
      <c r="T568" s="71"/>
      <c r="U568" s="71" t="str">
        <f>+MID(carga[[#This Row],[CUIL]],4,8)</f>
        <v>48722622</v>
      </c>
    </row>
    <row r="569" spans="1:21" ht="15" customHeight="1" x14ac:dyDescent="0.3">
      <c r="A569" s="71" t="s">
        <v>55</v>
      </c>
      <c r="B569" s="28" t="str">
        <f>+_xlfn.XLOOKUP(carga[[#This Row],[PACIENTE]],BASE_PACIENTES_2026[PACIENTE],BASE_PACIENTES_2026[CUIL],0,0)</f>
        <v>20 54474550 7</v>
      </c>
      <c r="C569" s="28" t="str">
        <f>+_xlfn.XLOOKUP(carga[[#This Row],[PACIENTE]],BASE_PACIENTES_2026[PACIENTE],BASE_PACIENTES_2026[O. SOCIAL],0,0)</f>
        <v>IOSFA</v>
      </c>
      <c r="D569" s="28" t="str">
        <f>+_xlfn.XLOOKUP(carga[[#This Row],[PACIENTE]],BASE_PACIENTES_2026[PACIENTE],BASE_PACIENTES_2026[MÓDULO],0,0)</f>
        <v>SESION + CAI</v>
      </c>
      <c r="E569" s="45" t="s">
        <v>22</v>
      </c>
      <c r="F569" s="71" t="s">
        <v>1131</v>
      </c>
      <c r="G569" s="71">
        <v>1</v>
      </c>
      <c r="H569" s="71" t="s">
        <v>1197</v>
      </c>
      <c r="I569" s="71" t="s">
        <v>1123</v>
      </c>
      <c r="J569" s="73">
        <v>0.58333333333333337</v>
      </c>
      <c r="K569" s="73" t="s">
        <v>1161</v>
      </c>
      <c r="L569" s="71" t="str">
        <f>+carga[[#This Row],[dia]]</f>
        <v>Lunes</v>
      </c>
      <c r="M569" s="75">
        <f>+carga[[#This Row],[hora]]</f>
        <v>0.58333333333333337</v>
      </c>
      <c r="N569" s="71"/>
      <c r="O569" s="87"/>
      <c r="P569" s="71"/>
      <c r="Q569" s="71"/>
      <c r="R569" s="71"/>
      <c r="S569" s="71"/>
      <c r="T569" s="71"/>
      <c r="U569" s="71" t="str">
        <f>+MID(carga[[#This Row],[CUIL]],4,8)</f>
        <v>54474550</v>
      </c>
    </row>
    <row r="570" spans="1:21" ht="15" customHeight="1" x14ac:dyDescent="0.3">
      <c r="A570" s="71" t="s">
        <v>689</v>
      </c>
      <c r="B570" s="28" t="str">
        <f>+_xlfn.XLOOKUP(carga[[#This Row],[PACIENTE]],BASE_PACIENTES_2026[PACIENTE],BASE_PACIENTES_2026[CUIL],0,0)</f>
        <v>27 54762549 3</v>
      </c>
      <c r="C570" s="28" t="str">
        <f>+_xlfn.XLOOKUP(carga[[#This Row],[PACIENTE]],BASE_PACIENTES_2026[PACIENTE],BASE_PACIENTES_2026[O. SOCIAL],0,0)</f>
        <v xml:space="preserve">OSTACC </v>
      </c>
      <c r="D570" s="28" t="str">
        <f>+_xlfn.XLOOKUP(carga[[#This Row],[PACIENTE]],BASE_PACIENTES_2026[PACIENTE],BASE_PACIENTES_2026[MÓDULO],0,0)</f>
        <v>REHAB.INTENSIVO + CAI</v>
      </c>
      <c r="E570" s="45" t="s">
        <v>22</v>
      </c>
      <c r="F570" s="71" t="s">
        <v>1131</v>
      </c>
      <c r="G570" s="71">
        <v>1</v>
      </c>
      <c r="H570" s="71" t="s">
        <v>1197</v>
      </c>
      <c r="I570" s="71" t="s">
        <v>1123</v>
      </c>
      <c r="J570" s="73">
        <v>0.61458333333333337</v>
      </c>
      <c r="K570" s="73" t="s">
        <v>1161</v>
      </c>
      <c r="L570" s="71" t="str">
        <f>+carga[[#This Row],[dia]]</f>
        <v>Lunes</v>
      </c>
      <c r="M570" s="75">
        <f>+carga[[#This Row],[hora]]</f>
        <v>0.61458333333333337</v>
      </c>
      <c r="N570" s="71"/>
      <c r="O570" s="87"/>
      <c r="P570" s="71"/>
      <c r="Q570" s="71"/>
      <c r="R570" s="71"/>
      <c r="S570" s="71"/>
      <c r="T570" s="71"/>
      <c r="U570" s="71" t="str">
        <f>+MID(carga[[#This Row],[CUIL]],4,8)</f>
        <v>54762549</v>
      </c>
    </row>
    <row r="571" spans="1:21" ht="15" customHeight="1" x14ac:dyDescent="0.3">
      <c r="A571" s="71" t="s">
        <v>249</v>
      </c>
      <c r="B571" s="28" t="str">
        <f>+_xlfn.XLOOKUP(carga[[#This Row],[PACIENTE]],BASE_PACIENTES_2026[PACIENTE],BASE_PACIENTES_2026[CUIL],0,0)</f>
        <v>20 53845907 1</v>
      </c>
      <c r="C571" s="28" t="str">
        <f>+_xlfn.XLOOKUP(carga[[#This Row],[PACIENTE]],BASE_PACIENTES_2026[PACIENTE],BASE_PACIENTES_2026[O. SOCIAL],0,0)</f>
        <v>OSPRERA</v>
      </c>
      <c r="D571" s="28" t="str">
        <f>+_xlfn.XLOOKUP(carga[[#This Row],[PACIENTE]],BASE_PACIENTES_2026[PACIENTE],BASE_PACIENTES_2026[MÓDULO],0,0)</f>
        <v>REHAB.INTENSIVO</v>
      </c>
      <c r="E571" s="45" t="s">
        <v>22</v>
      </c>
      <c r="F571" s="71" t="s">
        <v>1116</v>
      </c>
      <c r="G571" s="71">
        <v>1</v>
      </c>
      <c r="H571" s="71" t="s">
        <v>1211</v>
      </c>
      <c r="I571" s="71" t="s">
        <v>1118</v>
      </c>
      <c r="J571" s="73">
        <v>0.72916666666666663</v>
      </c>
      <c r="K571" s="73" t="s">
        <v>1124</v>
      </c>
      <c r="L571" s="71" t="str">
        <f>+carga[[#This Row],[dia]]</f>
        <v>Martes</v>
      </c>
      <c r="M571" s="75">
        <f>+carga[[#This Row],[hora]]</f>
        <v>0.72916666666666663</v>
      </c>
      <c r="N571" s="71"/>
      <c r="O571" s="87"/>
      <c r="P571" s="71"/>
      <c r="Q571" s="71"/>
      <c r="R571" s="71"/>
      <c r="S571" s="71"/>
      <c r="T571" s="71"/>
      <c r="U571" s="71" t="str">
        <f>+MID(carga[[#This Row],[CUIL]],4,8)</f>
        <v>53845907</v>
      </c>
    </row>
    <row r="572" spans="1:21" ht="15" customHeight="1" x14ac:dyDescent="0.3">
      <c r="A572" s="71" t="s">
        <v>922</v>
      </c>
      <c r="B572" s="28" t="str">
        <f>+_xlfn.XLOOKUP(carga[[#This Row],[PACIENTE]],BASE_PACIENTES_2026[PACIENTE],BASE_PACIENTES_2026[CUIL],0,0)</f>
        <v>20 58165198 9</v>
      </c>
      <c r="C572" s="28" t="str">
        <f>+_xlfn.XLOOKUP(carga[[#This Row],[PACIENTE]],BASE_PACIENTES_2026[PACIENTE],BASE_PACIENTES_2026[O. SOCIAL],0,0)</f>
        <v>GEA SA</v>
      </c>
      <c r="D572" s="66" t="str">
        <f>+_xlfn.XLOOKUP(carga[[#This Row],[PACIENTE]],BASE_PACIENTES_2026[PACIENTE],BASE_PACIENTES_2026[MÓDULO],0,0)</f>
        <v>REHAB.INTENSIVO + CAI</v>
      </c>
      <c r="E572" s="66" t="s">
        <v>22</v>
      </c>
      <c r="F572" s="71" t="s">
        <v>1116</v>
      </c>
      <c r="G572" s="71">
        <v>1</v>
      </c>
      <c r="H572" s="71" t="s">
        <v>1117</v>
      </c>
      <c r="I572" s="71" t="s">
        <v>1133</v>
      </c>
      <c r="J572" s="73">
        <v>0.79166666666666663</v>
      </c>
      <c r="K572" s="73" t="s">
        <v>1161</v>
      </c>
      <c r="L572" s="71" t="str">
        <f>+carga[[#This Row],[dia]]</f>
        <v>Viernes</v>
      </c>
      <c r="M572" s="75">
        <f>+carga[[#This Row],[hora]]</f>
        <v>0.79166666666666663</v>
      </c>
      <c r="N572" s="71"/>
      <c r="O572" s="87"/>
      <c r="P572" s="71"/>
      <c r="Q572" s="71"/>
      <c r="R572" s="71"/>
      <c r="S572" s="71"/>
      <c r="T572" s="71"/>
      <c r="U572" s="71" t="str">
        <f>+MID(carga[[#This Row],[CUIL]],4,8)</f>
        <v>58165198</v>
      </c>
    </row>
    <row r="573" spans="1:21" ht="15" customHeight="1" x14ac:dyDescent="0.3">
      <c r="A573" s="71" t="s">
        <v>674</v>
      </c>
      <c r="B573" s="28" t="str">
        <f>+_xlfn.XLOOKUP(carga[[#This Row],[PACIENTE]],BASE_PACIENTES_2026[PACIENTE],BASE_PACIENTES_2026[CUIL],0,0)</f>
        <v>27 56063004 8</v>
      </c>
      <c r="C573" s="28" t="str">
        <f>+_xlfn.XLOOKUP(carga[[#This Row],[PACIENTE]],BASE_PACIENTES_2026[PACIENTE],BASE_PACIENTES_2026[O. SOCIAL],0,0)</f>
        <v xml:space="preserve">OSTACC </v>
      </c>
      <c r="D573" s="28" t="str">
        <f>+_xlfn.XLOOKUP(carga[[#This Row],[PACIENTE]],BASE_PACIENTES_2026[PACIENTE],BASE_PACIENTES_2026[MÓDULO],0,0)</f>
        <v>REHAB.INTENSIVO + CAI</v>
      </c>
      <c r="E573" s="45" t="s">
        <v>22</v>
      </c>
      <c r="F573" s="71" t="s">
        <v>1131</v>
      </c>
      <c r="G573" s="71">
        <v>1</v>
      </c>
      <c r="H573" s="71" t="s">
        <v>1197</v>
      </c>
      <c r="I573" s="71" t="s">
        <v>1123</v>
      </c>
      <c r="J573" s="73">
        <v>0.67708333333333337</v>
      </c>
      <c r="K573" s="73" t="s">
        <v>1161</v>
      </c>
      <c r="L573" s="71" t="str">
        <f>+carga[[#This Row],[dia]]</f>
        <v>Lunes</v>
      </c>
      <c r="M573" s="75">
        <f>+carga[[#This Row],[hora]]</f>
        <v>0.67708333333333337</v>
      </c>
      <c r="N573" s="71"/>
      <c r="O573" s="87"/>
      <c r="P573" s="71"/>
      <c r="Q573" s="71"/>
      <c r="R573" s="71"/>
      <c r="S573" s="71"/>
      <c r="T573" s="71"/>
      <c r="U573" s="71" t="str">
        <f>+MID(carga[[#This Row],[CUIL]],4,8)</f>
        <v>56063004</v>
      </c>
    </row>
    <row r="574" spans="1:21" ht="15" customHeight="1" x14ac:dyDescent="0.3">
      <c r="A574" s="71" t="s">
        <v>185</v>
      </c>
      <c r="B574" s="28" t="str">
        <f>+_xlfn.XLOOKUP(carga[[#This Row],[PACIENTE]],BASE_PACIENTES_2026[PACIENTE],BASE_PACIENTES_2026[CUIL],0,0)</f>
        <v>20 46972085 4</v>
      </c>
      <c r="C574" s="28" t="str">
        <f>+_xlfn.XLOOKUP(carga[[#This Row],[PACIENTE]],BASE_PACIENTES_2026[PACIENTE],BASE_PACIENTES_2026[O. SOCIAL],0,0)</f>
        <v>OSUTHGRA</v>
      </c>
      <c r="D574" s="28" t="str">
        <f>+_xlfn.XLOOKUP(carga[[#This Row],[PACIENTE]],BASE_PACIENTES_2026[PACIENTE],BASE_PACIENTES_2026[MÓDULO],0,0)</f>
        <v>REHAB. SIMPLE + CAI</v>
      </c>
      <c r="E574" s="45" t="s">
        <v>22</v>
      </c>
      <c r="F574" s="71" t="s">
        <v>1131</v>
      </c>
      <c r="G574" s="71">
        <v>1</v>
      </c>
      <c r="H574" s="71" t="s">
        <v>1195</v>
      </c>
      <c r="I574" s="71" t="s">
        <v>1143</v>
      </c>
      <c r="J574" s="73">
        <v>0.79166666666666663</v>
      </c>
      <c r="K574" s="73" t="s">
        <v>1134</v>
      </c>
      <c r="L574" s="71" t="str">
        <f>+carga[[#This Row],[dia]]</f>
        <v>Jueves</v>
      </c>
      <c r="M574" s="75">
        <f>+carga[[#This Row],[hora]]</f>
        <v>0.79166666666666663</v>
      </c>
      <c r="N574" s="71"/>
      <c r="O574" s="87"/>
      <c r="P574" s="71"/>
      <c r="Q574" s="71"/>
      <c r="R574" s="71"/>
      <c r="S574" s="71"/>
      <c r="T574" s="71"/>
      <c r="U574" s="71" t="str">
        <f>+MID(carga[[#This Row],[CUIL]],4,8)</f>
        <v>46972085</v>
      </c>
    </row>
    <row r="575" spans="1:21" ht="15" customHeight="1" x14ac:dyDescent="0.3">
      <c r="A575" s="71" t="s">
        <v>320</v>
      </c>
      <c r="B575" s="28" t="str">
        <f>+_xlfn.XLOOKUP(carga[[#This Row],[PACIENTE]],BASE_PACIENTES_2026[PACIENTE],BASE_PACIENTES_2026[CUIL],0,0)</f>
        <v>20 29711555 4</v>
      </c>
      <c r="C575" s="28" t="str">
        <f>+_xlfn.XLOOKUP(carga[[#This Row],[PACIENTE]],BASE_PACIENTES_2026[PACIENTE],BASE_PACIENTES_2026[O. SOCIAL],0,0)</f>
        <v>OSBLYCA (SERVIRED)</v>
      </c>
      <c r="D575" s="28" t="str">
        <f>+_xlfn.XLOOKUP(carga[[#This Row],[PACIENTE]],BASE_PACIENTES_2026[PACIENTE],BASE_PACIENTES_2026[MÓDULO],0,0)</f>
        <v>REHAB.SIMPLE</v>
      </c>
      <c r="E575" s="45" t="s">
        <v>22</v>
      </c>
      <c r="F575" s="71" t="s">
        <v>1131</v>
      </c>
      <c r="G575" s="71">
        <v>1</v>
      </c>
      <c r="H575" s="71" t="s">
        <v>1197</v>
      </c>
      <c r="I575" s="71" t="s">
        <v>1123</v>
      </c>
      <c r="J575" s="73">
        <v>0.76041666666666663</v>
      </c>
      <c r="K575" s="73" t="s">
        <v>1161</v>
      </c>
      <c r="L575" s="71" t="str">
        <f>+carga[[#This Row],[dia]]</f>
        <v>Lunes</v>
      </c>
      <c r="M575" s="75">
        <f>+carga[[#This Row],[hora]]</f>
        <v>0.76041666666666663</v>
      </c>
      <c r="N575" s="71"/>
      <c r="O575" s="87"/>
      <c r="P575" s="71"/>
      <c r="Q575" s="71"/>
      <c r="R575" s="71"/>
      <c r="S575" s="71"/>
      <c r="T575" s="71"/>
      <c r="U575" s="71" t="str">
        <f>+MID(carga[[#This Row],[CUIL]],4,8)</f>
        <v>29711555</v>
      </c>
    </row>
    <row r="576" spans="1:21" ht="15" customHeight="1" x14ac:dyDescent="0.3">
      <c r="A576" s="71" t="s">
        <v>773</v>
      </c>
      <c r="B576" s="28" t="str">
        <f>+_xlfn.XLOOKUP(carga[[#This Row],[PACIENTE]],BASE_PACIENTES_2026[PACIENTE],BASE_PACIENTES_2026[CUIL],0,0)</f>
        <v>20 54018629 5</v>
      </c>
      <c r="C576" s="28" t="str">
        <f>+_xlfn.XLOOKUP(carga[[#This Row],[PACIENTE]],BASE_PACIENTES_2026[PACIENTE],BASE_PACIENTES_2026[O. SOCIAL],0,0)</f>
        <v xml:space="preserve">OSPEJ </v>
      </c>
      <c r="D576" s="28" t="str">
        <f>+_xlfn.XLOOKUP(carga[[#This Row],[PACIENTE]],BASE_PACIENTES_2026[PACIENTE],BASE_PACIENTES_2026[MÓDULO],0,0)</f>
        <v>REHAB.INTENSIVO + CAI</v>
      </c>
      <c r="E576" s="45" t="s">
        <v>22</v>
      </c>
      <c r="F576" s="71" t="s">
        <v>1131</v>
      </c>
      <c r="G576" s="71">
        <v>1</v>
      </c>
      <c r="H576" s="71" t="s">
        <v>1197</v>
      </c>
      <c r="I576" s="71" t="s">
        <v>1123</v>
      </c>
      <c r="J576" s="73">
        <v>0.79166666666666663</v>
      </c>
      <c r="K576" s="73" t="s">
        <v>1161</v>
      </c>
      <c r="L576" s="71" t="str">
        <f>+carga[[#This Row],[dia]]</f>
        <v>Lunes</v>
      </c>
      <c r="M576" s="75">
        <f>+carga[[#This Row],[hora]]</f>
        <v>0.79166666666666663</v>
      </c>
      <c r="N576" s="71"/>
      <c r="O576" s="87"/>
      <c r="P576" s="71"/>
      <c r="Q576" s="71"/>
      <c r="R576" s="71"/>
      <c r="S576" s="71"/>
      <c r="T576" s="71"/>
      <c r="U576" s="71" t="str">
        <f>+MID(carga[[#This Row],[CUIL]],4,8)</f>
        <v>54018629</v>
      </c>
    </row>
    <row r="577" spans="1:21" ht="15" customHeight="1" x14ac:dyDescent="0.3">
      <c r="A577" s="71" t="s">
        <v>1053</v>
      </c>
      <c r="B577" s="28" t="str">
        <f>+_xlfn.XLOOKUP(carga[[#This Row],[PACIENTE]],BASE_PACIENTES_2026[PACIENTE],BASE_PACIENTES_2026[CUIL],0,0)</f>
        <v>20 58388985 0</v>
      </c>
      <c r="C577" s="28" t="str">
        <f>+_xlfn.XLOOKUP(carga[[#This Row],[PACIENTE]],BASE_PACIENTES_2026[PACIENTE],BASE_PACIENTES_2026[O. SOCIAL],0,0)</f>
        <v>OSSURRBAC</v>
      </c>
      <c r="D577" s="66" t="str">
        <f>+_xlfn.XLOOKUP(carga[[#This Row],[PACIENTE]],BASE_PACIENTES_2026[PACIENTE],BASE_PACIENTES_2026[MÓDULO],0,0)</f>
        <v>REHAB.INTENSIVO + CAI</v>
      </c>
      <c r="E577" s="66" t="s">
        <v>22</v>
      </c>
      <c r="F577" s="71" t="s">
        <v>1186</v>
      </c>
      <c r="G577" s="71">
        <v>1</v>
      </c>
      <c r="H577" s="71" t="s">
        <v>1213</v>
      </c>
      <c r="I577" s="71" t="s">
        <v>1118</v>
      </c>
      <c r="J577" s="73">
        <v>0.61458333333333337</v>
      </c>
      <c r="K577" s="73" t="s">
        <v>1166</v>
      </c>
      <c r="L577" s="71" t="str">
        <f>+carga[[#This Row],[dia]]</f>
        <v>Martes</v>
      </c>
      <c r="M577" s="75">
        <f>+carga[[#This Row],[hora]]</f>
        <v>0.61458333333333337</v>
      </c>
      <c r="N577" s="71" t="s">
        <v>1135</v>
      </c>
      <c r="O577" s="87"/>
      <c r="P577" s="71"/>
      <c r="Q577" s="71"/>
      <c r="R577" s="71"/>
      <c r="S577" s="71"/>
      <c r="T577" s="71"/>
      <c r="U577" s="71" t="str">
        <f>+MID(carga[[#This Row],[CUIL]],4,8)</f>
        <v>58388985</v>
      </c>
    </row>
    <row r="578" spans="1:21" ht="15" customHeight="1" x14ac:dyDescent="0.3">
      <c r="A578" s="71" t="s">
        <v>316</v>
      </c>
      <c r="B578" s="28" t="str">
        <f>+_xlfn.XLOOKUP(carga[[#This Row],[PACIENTE]],BASE_PACIENTES_2026[PACIENTE],BASE_PACIENTES_2026[CUIL],0,0)</f>
        <v>20 50936949 7</v>
      </c>
      <c r="C578" s="28" t="str">
        <f>+_xlfn.XLOOKUP(carga[[#This Row],[PACIENTE]],BASE_PACIENTES_2026[PACIENTE],BASE_PACIENTES_2026[O. SOCIAL],0,0)</f>
        <v>OSBLYCA (SERVIRED)</v>
      </c>
      <c r="D578" s="28" t="str">
        <f>+_xlfn.XLOOKUP(carga[[#This Row],[PACIENTE]],BASE_PACIENTES_2026[PACIENTE],BASE_PACIENTES_2026[MÓDULO],0,0)</f>
        <v>REHAB.SIMPLE</v>
      </c>
      <c r="E578" s="45" t="s">
        <v>22</v>
      </c>
      <c r="F578" s="71" t="s">
        <v>1131</v>
      </c>
      <c r="G578" s="71">
        <v>1</v>
      </c>
      <c r="H578" s="71" t="s">
        <v>1197</v>
      </c>
      <c r="I578" s="71" t="s">
        <v>1118</v>
      </c>
      <c r="J578" s="73">
        <v>0.61458333333333337</v>
      </c>
      <c r="K578" s="73" t="s">
        <v>1161</v>
      </c>
      <c r="L578" s="71" t="str">
        <f>+carga[[#This Row],[dia]]</f>
        <v>Martes</v>
      </c>
      <c r="M578" s="75">
        <f>+carga[[#This Row],[hora]]</f>
        <v>0.61458333333333337</v>
      </c>
      <c r="N578" s="71"/>
      <c r="O578" s="87"/>
      <c r="P578" s="71"/>
      <c r="Q578" s="71"/>
      <c r="R578" s="71"/>
      <c r="S578" s="71"/>
      <c r="T578" s="71"/>
      <c r="U578" s="71" t="str">
        <f>+MID(carga[[#This Row],[CUIL]],4,8)</f>
        <v>50936949</v>
      </c>
    </row>
    <row r="579" spans="1:21" ht="15" customHeight="1" x14ac:dyDescent="0.3">
      <c r="A579" s="71" t="s">
        <v>892</v>
      </c>
      <c r="B579" s="28" t="str">
        <f>+_xlfn.XLOOKUP(carga[[#This Row],[PACIENTE]],BASE_PACIENTES_2026[PACIENTE],BASE_PACIENTES_2026[CUIL],0,0)</f>
        <v>20 56228347 2</v>
      </c>
      <c r="C579" s="28" t="str">
        <f>+_xlfn.XLOOKUP(carga[[#This Row],[PACIENTE]],BASE_PACIENTES_2026[PACIENTE],BASE_PACIENTES_2026[O. SOCIAL],0,0)</f>
        <v>OSPEVIC</v>
      </c>
      <c r="D579" s="66" t="str">
        <f>+_xlfn.XLOOKUP(carga[[#This Row],[PACIENTE]],BASE_PACIENTES_2026[PACIENTE],BASE_PACIENTES_2026[MÓDULO],0,0)</f>
        <v>REHAB.INTENSIVO + CAI</v>
      </c>
      <c r="E579" s="66" t="s">
        <v>22</v>
      </c>
      <c r="F579" s="71" t="s">
        <v>1131</v>
      </c>
      <c r="G579" s="71">
        <v>1</v>
      </c>
      <c r="H579" s="71" t="s">
        <v>1197</v>
      </c>
      <c r="I579" s="71" t="s">
        <v>1118</v>
      </c>
      <c r="J579" s="73">
        <v>0.64583333333333337</v>
      </c>
      <c r="K579" s="73" t="s">
        <v>1161</v>
      </c>
      <c r="L579" s="71" t="str">
        <f>+carga[[#This Row],[dia]]</f>
        <v>Martes</v>
      </c>
      <c r="M579" s="75">
        <f>+carga[[#This Row],[hora]]</f>
        <v>0.64583333333333337</v>
      </c>
      <c r="N579" s="71"/>
      <c r="O579" s="87"/>
      <c r="P579" s="71" t="s">
        <v>1084</v>
      </c>
      <c r="Q579" s="71"/>
      <c r="R579" s="71"/>
      <c r="S579" s="71"/>
      <c r="T579" s="71"/>
      <c r="U579" s="71" t="str">
        <f>+MID(carga[[#This Row],[CUIL]],4,8)</f>
        <v>56228347</v>
      </c>
    </row>
    <row r="580" spans="1:21" ht="15" customHeight="1" x14ac:dyDescent="0.3">
      <c r="A580" s="71" t="s">
        <v>652</v>
      </c>
      <c r="B580" s="28" t="str">
        <f>+_xlfn.XLOOKUP(carga[[#This Row],[PACIENTE]],BASE_PACIENTES_2026[PACIENTE],BASE_PACIENTES_2026[CUIL],0,0)</f>
        <v>27 50745217 0</v>
      </c>
      <c r="C580" s="28" t="str">
        <f>+_xlfn.XLOOKUP(carga[[#This Row],[PACIENTE]],BASE_PACIENTES_2026[PACIENTE],BASE_PACIENTES_2026[O. SOCIAL],0,0)</f>
        <v xml:space="preserve">OSPEJ </v>
      </c>
      <c r="D580" s="66" t="str">
        <f>+_xlfn.XLOOKUP(carga[[#This Row],[PACIENTE]],BASE_PACIENTES_2026[PACIENTE],BASE_PACIENTES_2026[MÓDULO],0,0)</f>
        <v>REHAB.INTENSIVO</v>
      </c>
      <c r="E580" s="66" t="s">
        <v>22</v>
      </c>
      <c r="F580" s="71" t="s">
        <v>1131</v>
      </c>
      <c r="G580" s="71">
        <v>1</v>
      </c>
      <c r="H580" s="71" t="s">
        <v>1197</v>
      </c>
      <c r="I580" s="71" t="s">
        <v>1118</v>
      </c>
      <c r="J580" s="73">
        <v>0.67708333333333337</v>
      </c>
      <c r="K580" s="73" t="s">
        <v>1161</v>
      </c>
      <c r="L580" s="71" t="str">
        <f>+carga[[#This Row],[dia]]</f>
        <v>Martes</v>
      </c>
      <c r="M580" s="75">
        <f>+carga[[#This Row],[hora]]</f>
        <v>0.67708333333333337</v>
      </c>
      <c r="N580" s="71"/>
      <c r="O580" s="87"/>
      <c r="P580" s="71"/>
      <c r="Q580" s="71"/>
      <c r="R580" s="71"/>
      <c r="S580" s="71"/>
      <c r="T580" s="71"/>
      <c r="U580" s="71" t="str">
        <f>+MID(carga[[#This Row],[CUIL]],4,8)</f>
        <v>50745217</v>
      </c>
    </row>
    <row r="581" spans="1:21" ht="15" customHeight="1" x14ac:dyDescent="0.3">
      <c r="A581" s="71" t="s">
        <v>216</v>
      </c>
      <c r="B581" s="28" t="str">
        <f>+_xlfn.XLOOKUP(carga[[#This Row],[PACIENTE]],BASE_PACIENTES_2026[PACIENTE],BASE_PACIENTES_2026[CUIL],0,0)</f>
        <v>23 53262044 9</v>
      </c>
      <c r="C581" s="28" t="str">
        <f>+_xlfn.XLOOKUP(carga[[#This Row],[PACIENTE]],BASE_PACIENTES_2026[PACIENTE],BASE_PACIENTES_2026[O. SOCIAL],0,0)</f>
        <v>OSSACRA</v>
      </c>
      <c r="D581" s="28" t="str">
        <f>+_xlfn.XLOOKUP(carga[[#This Row],[PACIENTE]],BASE_PACIENTES_2026[PACIENTE],BASE_PACIENTES_2026[MÓDULO],0,0)</f>
        <v>REHAB. SIMPLE + CAI</v>
      </c>
      <c r="E581" s="45" t="s">
        <v>22</v>
      </c>
      <c r="F581" s="71" t="s">
        <v>1131</v>
      </c>
      <c r="G581" s="71">
        <v>1</v>
      </c>
      <c r="H581" s="71" t="s">
        <v>1197</v>
      </c>
      <c r="I581" s="71" t="s">
        <v>1118</v>
      </c>
      <c r="J581" s="73">
        <v>0.72916666666666663</v>
      </c>
      <c r="K581" s="73" t="s">
        <v>1161</v>
      </c>
      <c r="L581" s="71"/>
      <c r="M581" s="75"/>
      <c r="N581" s="71"/>
      <c r="O581" s="87"/>
      <c r="P581" s="71"/>
      <c r="Q581" s="71"/>
      <c r="R581" s="71"/>
      <c r="S581" s="71"/>
      <c r="T581" s="71"/>
      <c r="U581" s="71" t="str">
        <f>+MID(carga[[#This Row],[CUIL]],4,8)</f>
        <v>53262044</v>
      </c>
    </row>
    <row r="582" spans="1:21" ht="15" customHeight="1" x14ac:dyDescent="0.3">
      <c r="A582" s="71" t="s">
        <v>868</v>
      </c>
      <c r="B582" s="28" t="str">
        <f>+_xlfn.XLOOKUP(carga[[#This Row],[PACIENTE]],BASE_PACIENTES_2026[PACIENTE],BASE_PACIENTES_2026[CUIL],0,0)</f>
        <v>20 52863702 8</v>
      </c>
      <c r="C582" s="28" t="str">
        <f>+_xlfn.XLOOKUP(carga[[#This Row],[PACIENTE]],BASE_PACIENTES_2026[PACIENTE],BASE_PACIENTES_2026[O. SOCIAL],0,0)</f>
        <v>OSPECOR</v>
      </c>
      <c r="D582" s="66" t="str">
        <f>+_xlfn.XLOOKUP(carga[[#This Row],[PACIENTE]],BASE_PACIENTES_2026[PACIENTE],BASE_PACIENTES_2026[MÓDULO],0,0)</f>
        <v>REHAB.INTENSIVO</v>
      </c>
      <c r="E582" s="66" t="s">
        <v>22</v>
      </c>
      <c r="F582" s="71" t="s">
        <v>1121</v>
      </c>
      <c r="G582" s="71">
        <v>1</v>
      </c>
      <c r="H582" s="71" t="s">
        <v>1173</v>
      </c>
      <c r="I582" s="71" t="s">
        <v>1118</v>
      </c>
      <c r="J582" s="73">
        <v>0.72916666666666663</v>
      </c>
      <c r="K582" s="73" t="s">
        <v>1149</v>
      </c>
      <c r="L582" s="71" t="str">
        <f>+carga[[#This Row],[dia]]</f>
        <v>Martes</v>
      </c>
      <c r="M582" s="75">
        <f>+carga[[#This Row],[hora]]</f>
        <v>0.72916666666666663</v>
      </c>
      <c r="N582" s="71"/>
      <c r="O582" s="87"/>
      <c r="P582" s="71"/>
      <c r="Q582" s="71"/>
      <c r="R582" s="71"/>
      <c r="S582" s="71"/>
      <c r="T582" s="71"/>
      <c r="U582" s="71" t="str">
        <f>+MID(carga[[#This Row],[CUIL]],4,8)</f>
        <v>52863702</v>
      </c>
    </row>
    <row r="583" spans="1:21" ht="15" customHeight="1" x14ac:dyDescent="0.3">
      <c r="A583" s="71" t="s">
        <v>761</v>
      </c>
      <c r="B583" s="28" t="str">
        <f>+_xlfn.XLOOKUP(carga[[#This Row],[PACIENTE]],BASE_PACIENTES_2026[PACIENTE],BASE_PACIENTES_2026[CUIL],0,0)</f>
        <v>20 53669535 5</v>
      </c>
      <c r="C583" s="28" t="str">
        <f>+_xlfn.XLOOKUP(carga[[#This Row],[PACIENTE]],BASE_PACIENTES_2026[PACIENTE],BASE_PACIENTES_2026[O. SOCIAL],0,0)</f>
        <v xml:space="preserve">OSPEJ </v>
      </c>
      <c r="D583" s="28" t="str">
        <f>+_xlfn.XLOOKUP(carga[[#This Row],[PACIENTE]],BASE_PACIENTES_2026[PACIENTE],BASE_PACIENTES_2026[MÓDULO],0,0)</f>
        <v>REHAB.INTENSIVO</v>
      </c>
      <c r="E583" s="45" t="s">
        <v>22</v>
      </c>
      <c r="F583" s="71" t="s">
        <v>1116</v>
      </c>
      <c r="G583" s="71">
        <v>1</v>
      </c>
      <c r="H583" s="71" t="s">
        <v>1197</v>
      </c>
      <c r="I583" s="71" t="s">
        <v>1118</v>
      </c>
      <c r="J583" s="73">
        <v>0.76041666666666663</v>
      </c>
      <c r="K583" s="73" t="s">
        <v>1161</v>
      </c>
      <c r="L583" s="71" t="str">
        <f>+carga[[#This Row],[dia]]</f>
        <v>Martes</v>
      </c>
      <c r="M583" s="75">
        <f>+carga[[#This Row],[hora]]</f>
        <v>0.76041666666666663</v>
      </c>
      <c r="N583" s="71"/>
      <c r="O583" s="87"/>
      <c r="P583" s="71"/>
      <c r="Q583" s="71"/>
      <c r="R583" s="71"/>
      <c r="S583" s="71"/>
      <c r="T583" s="71"/>
      <c r="U583" s="71" t="str">
        <f>+MID(carga[[#This Row],[CUIL]],4,8)</f>
        <v>53669535</v>
      </c>
    </row>
    <row r="584" spans="1:21" ht="15" customHeight="1" x14ac:dyDescent="0.3">
      <c r="A584" s="71" t="s">
        <v>173</v>
      </c>
      <c r="B584" s="28" t="str">
        <f>+_xlfn.XLOOKUP(carga[[#This Row],[PACIENTE]],BASE_PACIENTES_2026[PACIENTE],BASE_PACIENTES_2026[CUIL],0,0)</f>
        <v>23 48535843 9</v>
      </c>
      <c r="C584" s="28" t="str">
        <f>+_xlfn.XLOOKUP(carga[[#This Row],[PACIENTE]],BASE_PACIENTES_2026[PACIENTE],BASE_PACIENTES_2026[O. SOCIAL],0,0)</f>
        <v>OSUTHGRA</v>
      </c>
      <c r="D584" s="28" t="str">
        <f>+_xlfn.XLOOKUP(carga[[#This Row],[PACIENTE]],BASE_PACIENTES_2026[PACIENTE],BASE_PACIENTES_2026[MÓDULO],0,0)</f>
        <v>REHAB.INTENSIVO</v>
      </c>
      <c r="E584" s="45" t="s">
        <v>22</v>
      </c>
      <c r="F584" s="71" t="s">
        <v>1131</v>
      </c>
      <c r="G584" s="71">
        <v>1</v>
      </c>
      <c r="H584" s="71" t="s">
        <v>1197</v>
      </c>
      <c r="I584" s="71" t="s">
        <v>1118</v>
      </c>
      <c r="J584" s="73">
        <v>0.79166666666666663</v>
      </c>
      <c r="K584" s="73" t="s">
        <v>1161</v>
      </c>
      <c r="L584" s="71" t="str">
        <f>+carga[[#This Row],[dia]]</f>
        <v>Martes</v>
      </c>
      <c r="M584" s="75">
        <f>+carga[[#This Row],[hora]]</f>
        <v>0.79166666666666663</v>
      </c>
      <c r="N584" s="71"/>
      <c r="O584" s="87"/>
      <c r="P584" s="71"/>
      <c r="Q584" s="71"/>
      <c r="R584" s="71"/>
      <c r="S584" s="71"/>
      <c r="T584" s="71"/>
      <c r="U584" s="71" t="str">
        <f>+MID(carga[[#This Row],[CUIL]],4,8)</f>
        <v>48535843</v>
      </c>
    </row>
    <row r="585" spans="1:21" ht="15" customHeight="1" x14ac:dyDescent="0.3">
      <c r="A585" s="71" t="s">
        <v>30</v>
      </c>
      <c r="B585" s="28" t="str">
        <f>+_xlfn.XLOOKUP(carga[[#This Row],[PACIENTE]],BASE_PACIENTES_2026[PACIENTE],BASE_PACIENTES_2026[CUIL],0,0)</f>
        <v>20 57566237 5</v>
      </c>
      <c r="C585" s="28" t="str">
        <f>+_xlfn.XLOOKUP(carga[[#This Row],[PACIENTE]],BASE_PACIENTES_2026[PACIENTE],BASE_PACIENTES_2026[O. SOCIAL],0,0)</f>
        <v>IOSFA</v>
      </c>
      <c r="D585" s="28" t="str">
        <f>+_xlfn.XLOOKUP(carga[[#This Row],[PACIENTE]],BASE_PACIENTES_2026[PACIENTE],BASE_PACIENTES_2026[MÓDULO],0,0)</f>
        <v>REHAB.INTENSIVO + CAI</v>
      </c>
      <c r="E585" s="45" t="s">
        <v>22</v>
      </c>
      <c r="F585" s="71" t="s">
        <v>1164</v>
      </c>
      <c r="G585" s="71">
        <v>1</v>
      </c>
      <c r="H585" s="71" t="s">
        <v>1213</v>
      </c>
      <c r="I585" s="71" t="s">
        <v>1143</v>
      </c>
      <c r="J585" s="73">
        <v>0.58333333333333337</v>
      </c>
      <c r="K585" s="73" t="s">
        <v>1177</v>
      </c>
      <c r="L585" s="71" t="str">
        <f>+carga[[#This Row],[dia]]</f>
        <v>Jueves</v>
      </c>
      <c r="M585" s="75">
        <f>+carga[[#This Row],[hora]]</f>
        <v>0.58333333333333337</v>
      </c>
      <c r="N585" s="71"/>
      <c r="O585" s="87"/>
      <c r="P585" s="71"/>
      <c r="Q585" s="71"/>
      <c r="R585" s="71"/>
      <c r="S585" s="71"/>
      <c r="T585" s="71"/>
      <c r="U585" s="71" t="str">
        <f>+MID(carga[[#This Row],[CUIL]],4,8)</f>
        <v>57566237</v>
      </c>
    </row>
    <row r="586" spans="1:21" ht="15" customHeight="1" x14ac:dyDescent="0.3">
      <c r="A586" s="71" t="s">
        <v>441</v>
      </c>
      <c r="B586" s="28" t="str">
        <f>+_xlfn.XLOOKUP(carga[[#This Row],[PACIENTE]],BASE_PACIENTES_2026[PACIENTE],BASE_PACIENTES_2026[CUIL],0,0)</f>
        <v>20 58387335 0</v>
      </c>
      <c r="C586" s="28" t="str">
        <f>+_xlfn.XLOOKUP(carga[[#This Row],[PACIENTE]],BASE_PACIENTES_2026[PACIENTE],BASE_PACIENTES_2026[O. SOCIAL],0,0)</f>
        <v xml:space="preserve">OSPENA </v>
      </c>
      <c r="D586" s="28" t="str">
        <f>+_xlfn.XLOOKUP(carga[[#This Row],[PACIENTE]],BASE_PACIENTES_2026[PACIENTE],BASE_PACIENTES_2026[MÓDULO],0,0)</f>
        <v>REHAB.INTENSIVO + CAI</v>
      </c>
      <c r="E586" s="45" t="s">
        <v>22</v>
      </c>
      <c r="F586" s="71" t="s">
        <v>1116</v>
      </c>
      <c r="G586" s="71">
        <v>1</v>
      </c>
      <c r="H586" s="71" t="s">
        <v>1197</v>
      </c>
      <c r="I586" s="71" t="s">
        <v>1141</v>
      </c>
      <c r="J586" s="73">
        <v>0.64583333333333337</v>
      </c>
      <c r="K586" s="73" t="s">
        <v>1161</v>
      </c>
      <c r="L586" s="71" t="str">
        <f>+carga[[#This Row],[dia]]</f>
        <v>Miercoles</v>
      </c>
      <c r="M586" s="75">
        <f>+carga[[#This Row],[hora]]</f>
        <v>0.64583333333333337</v>
      </c>
      <c r="N586" s="71"/>
      <c r="O586" s="87"/>
      <c r="P586" s="71"/>
      <c r="Q586" s="71"/>
      <c r="R586" s="71"/>
      <c r="S586" s="71"/>
      <c r="T586" s="71"/>
      <c r="U586" s="71" t="str">
        <f>+MID(carga[[#This Row],[CUIL]],4,8)</f>
        <v>58387335</v>
      </c>
    </row>
    <row r="587" spans="1:21" ht="15" customHeight="1" x14ac:dyDescent="0.3">
      <c r="A587" s="71" t="s">
        <v>632</v>
      </c>
      <c r="B587" s="28" t="str">
        <f>+_xlfn.XLOOKUP(carga[[#This Row],[PACIENTE]],BASE_PACIENTES_2026[PACIENTE],BASE_PACIENTES_2026[CUIL],0,0)</f>
        <v>20 53510425 6</v>
      </c>
      <c r="C587" s="28" t="str">
        <f>+_xlfn.XLOOKUP(carga[[#This Row],[PACIENTE]],BASE_PACIENTES_2026[PACIENTE],BASE_PACIENTES_2026[O. SOCIAL],0,0)</f>
        <v xml:space="preserve">OSPEJ </v>
      </c>
      <c r="D587" s="66" t="str">
        <f>+_xlfn.XLOOKUP(carga[[#This Row],[PACIENTE]],BASE_PACIENTES_2026[PACIENTE],BASE_PACIENTES_2026[MÓDULO],0,0)</f>
        <v>REHAB.SIMPLE</v>
      </c>
      <c r="E587" s="66" t="s">
        <v>22</v>
      </c>
      <c r="F587" s="71" t="s">
        <v>1131</v>
      </c>
      <c r="G587" s="71">
        <v>1</v>
      </c>
      <c r="H587" s="71" t="s">
        <v>1197</v>
      </c>
      <c r="I587" s="71" t="s">
        <v>1141</v>
      </c>
      <c r="J587" s="73">
        <v>0.67708333333333337</v>
      </c>
      <c r="K587" s="73" t="s">
        <v>1161</v>
      </c>
      <c r="L587" s="71" t="str">
        <f>+carga[[#This Row],[dia]]</f>
        <v>Miercoles</v>
      </c>
      <c r="M587" s="75">
        <f>+carga[[#This Row],[hora]]</f>
        <v>0.67708333333333337</v>
      </c>
      <c r="N587" s="71"/>
      <c r="O587" s="87"/>
      <c r="P587" s="71"/>
      <c r="Q587" s="71"/>
      <c r="R587" s="71"/>
      <c r="S587" s="71"/>
      <c r="T587" s="71"/>
      <c r="U587" s="71" t="str">
        <f>+MID(carga[[#This Row],[CUIL]],4,8)</f>
        <v>53510425</v>
      </c>
    </row>
    <row r="588" spans="1:21" ht="15" customHeight="1" x14ac:dyDescent="0.3">
      <c r="A588" s="71" t="s">
        <v>104</v>
      </c>
      <c r="B588" s="28" t="str">
        <f>+_xlfn.XLOOKUP(carga[[#This Row],[PACIENTE]],BASE_PACIENTES_2026[PACIENTE],BASE_PACIENTES_2026[CUIL],0,0)</f>
        <v>20 56538779 1</v>
      </c>
      <c r="C588" s="28" t="str">
        <f>+_xlfn.XLOOKUP(carga[[#This Row],[PACIENTE]],BASE_PACIENTES_2026[PACIENTE],BASE_PACIENTES_2026[O. SOCIAL],0,0)</f>
        <v>OSUTHGRA</v>
      </c>
      <c r="D588" s="28" t="str">
        <f>+_xlfn.XLOOKUP(carga[[#This Row],[PACIENTE]],BASE_PACIENTES_2026[PACIENTE],BASE_PACIENTES_2026[MÓDULO],0,0)</f>
        <v>REHAB.INTENSIVO + CAI</v>
      </c>
      <c r="E588" s="45" t="s">
        <v>22</v>
      </c>
      <c r="F588" s="71" t="s">
        <v>1131</v>
      </c>
      <c r="G588" s="71">
        <v>1</v>
      </c>
      <c r="H588" s="71" t="s">
        <v>1197</v>
      </c>
      <c r="I588" s="71" t="s">
        <v>1141</v>
      </c>
      <c r="J588" s="73">
        <v>0.72916666666666663</v>
      </c>
      <c r="K588" s="73" t="s">
        <v>1161</v>
      </c>
      <c r="L588" s="71" t="str">
        <f>+carga[[#This Row],[dia]]</f>
        <v>Miercoles</v>
      </c>
      <c r="M588" s="75">
        <f>+carga[[#This Row],[hora]]</f>
        <v>0.72916666666666663</v>
      </c>
      <c r="N588" s="71"/>
      <c r="O588" s="87"/>
      <c r="P588" s="71"/>
      <c r="Q588" s="71"/>
      <c r="R588" s="71"/>
      <c r="S588" s="71"/>
      <c r="T588" s="71"/>
      <c r="U588" s="71" t="str">
        <f>+MID(carga[[#This Row],[CUIL]],4,8)</f>
        <v>56538779</v>
      </c>
    </row>
    <row r="589" spans="1:21" ht="15" customHeight="1" x14ac:dyDescent="0.3">
      <c r="A589" s="71" t="s">
        <v>926</v>
      </c>
      <c r="B589" s="28" t="str">
        <f>+_xlfn.XLOOKUP(carga[[#This Row],[PACIENTE]],BASE_PACIENTES_2026[PACIENTE],BASE_PACIENTES_2026[CUIL],0,0)</f>
        <v>20 55835142 0</v>
      </c>
      <c r="C589" s="28" t="str">
        <f>+_xlfn.XLOOKUP(carga[[#This Row],[PACIENTE]],BASE_PACIENTES_2026[PACIENTE],BASE_PACIENTES_2026[O. SOCIAL],0,0)</f>
        <v xml:space="preserve">OSTACC </v>
      </c>
      <c r="D589" s="66" t="str">
        <f>+_xlfn.XLOOKUP(carga[[#This Row],[PACIENTE]],BASE_PACIENTES_2026[PACIENTE],BASE_PACIENTES_2026[MÓDULO],0,0)</f>
        <v>REHAB. SIMPLE + CAI</v>
      </c>
      <c r="E589" s="66" t="s">
        <v>22</v>
      </c>
      <c r="F589" s="71" t="s">
        <v>1131</v>
      </c>
      <c r="G589" s="71">
        <v>1</v>
      </c>
      <c r="H589" s="71" t="s">
        <v>1197</v>
      </c>
      <c r="I589" s="71" t="s">
        <v>1141</v>
      </c>
      <c r="J589" s="73">
        <v>0.76041666666666663</v>
      </c>
      <c r="K589" s="73" t="s">
        <v>1161</v>
      </c>
      <c r="L589" s="71" t="str">
        <f>+carga[[#This Row],[dia]]</f>
        <v>Miercoles</v>
      </c>
      <c r="M589" s="75">
        <f>+carga[[#This Row],[hora]]</f>
        <v>0.76041666666666663</v>
      </c>
      <c r="N589" s="71"/>
      <c r="O589" s="87"/>
      <c r="P589" s="71"/>
      <c r="Q589" s="71"/>
      <c r="R589" s="71"/>
      <c r="S589" s="71"/>
      <c r="T589" s="71"/>
      <c r="U589" s="71" t="str">
        <f>+MID(carga[[#This Row],[CUIL]],4,8)</f>
        <v>55835142</v>
      </c>
    </row>
    <row r="590" spans="1:21" ht="15" customHeight="1" x14ac:dyDescent="0.3">
      <c r="A590" s="71" t="s">
        <v>556</v>
      </c>
      <c r="B590" s="28" t="str">
        <f>+_xlfn.XLOOKUP(carga[[#This Row],[PACIENTE]],BASE_PACIENTES_2026[PACIENTE],BASE_PACIENTES_2026[CUIL],0,0)</f>
        <v>23 57739677 9</v>
      </c>
      <c r="C590" s="28" t="str">
        <f>+_xlfn.XLOOKUP(carga[[#This Row],[PACIENTE]],BASE_PACIENTES_2026[PACIENTE],BASE_PACIENTES_2026[O. SOCIAL],0,0)</f>
        <v xml:space="preserve">OSTACC </v>
      </c>
      <c r="D590" s="66" t="str">
        <f>+_xlfn.XLOOKUP(carga[[#This Row],[PACIENTE]],BASE_PACIENTES_2026[PACIENTE],BASE_PACIENTES_2026[MÓDULO],0,0)</f>
        <v>REHAB.INTENSIVO + CAI</v>
      </c>
      <c r="E590" s="66" t="s">
        <v>22</v>
      </c>
      <c r="F590" s="71" t="s">
        <v>1116</v>
      </c>
      <c r="G590" s="71">
        <v>1</v>
      </c>
      <c r="H590" s="71" t="s">
        <v>1197</v>
      </c>
      <c r="I590" s="71" t="s">
        <v>1141</v>
      </c>
      <c r="J590" s="73">
        <v>0.79166666666666663</v>
      </c>
      <c r="K590" s="73" t="s">
        <v>1161</v>
      </c>
      <c r="L590" s="71" t="str">
        <f>+carga[[#This Row],[dia]]</f>
        <v>Miercoles</v>
      </c>
      <c r="M590" s="75">
        <f>+carga[[#This Row],[hora]]</f>
        <v>0.79166666666666663</v>
      </c>
      <c r="N590" s="71"/>
      <c r="O590" s="87"/>
      <c r="P590" s="71"/>
      <c r="Q590" s="71"/>
      <c r="R590" s="71"/>
      <c r="S590" s="71"/>
      <c r="T590" s="71"/>
      <c r="U590" s="71" t="str">
        <f>+MID(carga[[#This Row],[CUIL]],4,8)</f>
        <v>57739677</v>
      </c>
    </row>
    <row r="591" spans="1:21" ht="15" customHeight="1" x14ac:dyDescent="0.3">
      <c r="A591" s="71" t="s">
        <v>62</v>
      </c>
      <c r="B591" s="28" t="str">
        <f>+_xlfn.XLOOKUP(carga[[#This Row],[PACIENTE]],BASE_PACIENTES_2026[PACIENTE],BASE_PACIENTES_2026[CUIL],0,0)</f>
        <v>27 56035740 6</v>
      </c>
      <c r="C591" s="28" t="str">
        <f>+_xlfn.XLOOKUP(carga[[#This Row],[PACIENTE]],BASE_PACIENTES_2026[PACIENTE],BASE_PACIENTES_2026[O. SOCIAL],0,0)</f>
        <v>IOSFA</v>
      </c>
      <c r="D591" s="28" t="str">
        <f>+_xlfn.XLOOKUP(carga[[#This Row],[PACIENTE]],BASE_PACIENTES_2026[PACIENTE],BASE_PACIENTES_2026[MÓDULO],0,0)</f>
        <v>REHAB. SIMPLE + CAI</v>
      </c>
      <c r="E591" s="45" t="s">
        <v>22</v>
      </c>
      <c r="F591" s="71" t="s">
        <v>1131</v>
      </c>
      <c r="G591" s="71">
        <v>1</v>
      </c>
      <c r="H591" s="71" t="s">
        <v>1142</v>
      </c>
      <c r="I591" s="71" t="s">
        <v>1118</v>
      </c>
      <c r="J591" s="73">
        <v>0.61458333333333337</v>
      </c>
      <c r="K591" s="73" t="s">
        <v>1130</v>
      </c>
      <c r="L591" s="71" t="str">
        <f>+carga[[#This Row],[dia]]</f>
        <v>Martes</v>
      </c>
      <c r="M591" s="75">
        <f>+carga[[#This Row],[hora]]</f>
        <v>0.61458333333333337</v>
      </c>
      <c r="N591" s="71"/>
      <c r="O591" s="87"/>
      <c r="P591" s="71"/>
      <c r="Q591" s="71"/>
      <c r="R591" s="71"/>
      <c r="S591" s="71"/>
      <c r="T591" s="71"/>
      <c r="U591" s="71" t="str">
        <f>+MID(carga[[#This Row],[CUIL]],4,8)</f>
        <v>56035740</v>
      </c>
    </row>
    <row r="592" spans="1:21" ht="15" customHeight="1" x14ac:dyDescent="0.3">
      <c r="A592" s="71" t="s">
        <v>435</v>
      </c>
      <c r="B592" s="28" t="str">
        <f>+_xlfn.XLOOKUP(carga[[#This Row],[PACIENTE]],BASE_PACIENTES_2026[PACIENTE],BASE_PACIENTES_2026[CUIL],0,0)</f>
        <v>27 56062259 2</v>
      </c>
      <c r="C592" s="28" t="str">
        <f>+_xlfn.XLOOKUP(carga[[#This Row],[PACIENTE]],BASE_PACIENTES_2026[PACIENTE],BASE_PACIENTES_2026[O. SOCIAL],0,0)</f>
        <v xml:space="preserve">OSPENA </v>
      </c>
      <c r="D592" s="28" t="str">
        <f>+_xlfn.XLOOKUP(carga[[#This Row],[PACIENTE]],BASE_PACIENTES_2026[PACIENTE],BASE_PACIENTES_2026[MÓDULO],0,0)</f>
        <v>REHAB. SIMPLE + CAI</v>
      </c>
      <c r="E592" s="45" t="s">
        <v>22</v>
      </c>
      <c r="F592" s="71" t="s">
        <v>1131</v>
      </c>
      <c r="G592" s="71">
        <v>1</v>
      </c>
      <c r="H592" s="71" t="s">
        <v>1142</v>
      </c>
      <c r="I592" s="71" t="s">
        <v>1118</v>
      </c>
      <c r="J592" s="73">
        <v>0.64583333333333337</v>
      </c>
      <c r="K592" s="73" t="s">
        <v>1130</v>
      </c>
      <c r="L592" s="71" t="str">
        <f>+carga[[#This Row],[dia]]</f>
        <v>Martes</v>
      </c>
      <c r="M592" s="75">
        <f>+carga[[#This Row],[hora]]</f>
        <v>0.64583333333333337</v>
      </c>
      <c r="N592" s="71"/>
      <c r="O592" s="87"/>
      <c r="P592" s="71"/>
      <c r="Q592" s="71"/>
      <c r="R592" s="71"/>
      <c r="S592" s="71"/>
      <c r="T592" s="71"/>
      <c r="U592" s="71" t="str">
        <f>+MID(carga[[#This Row],[CUIL]],4,8)</f>
        <v>56062259</v>
      </c>
    </row>
    <row r="593" spans="1:21" ht="15" customHeight="1" x14ac:dyDescent="0.3">
      <c r="A593" s="71" t="s">
        <v>1053</v>
      </c>
      <c r="B593" s="28" t="str">
        <f>+_xlfn.XLOOKUP(carga[[#This Row],[PACIENTE]],BASE_PACIENTES_2026[PACIENTE],BASE_PACIENTES_2026[CUIL],0,0)</f>
        <v>20 58388985 0</v>
      </c>
      <c r="C593" s="28" t="str">
        <f>+_xlfn.XLOOKUP(carga[[#This Row],[PACIENTE]],BASE_PACIENTES_2026[PACIENTE],BASE_PACIENTES_2026[O. SOCIAL],0,0)</f>
        <v>OSSURRBAC</v>
      </c>
      <c r="D593" s="28" t="str">
        <f>+_xlfn.XLOOKUP(carga[[#This Row],[PACIENTE]],BASE_PACIENTES_2026[PACIENTE],BASE_PACIENTES_2026[MÓDULO],0,0)</f>
        <v>REHAB.INTENSIVO + CAI</v>
      </c>
      <c r="E593" s="45" t="s">
        <v>22</v>
      </c>
      <c r="F593" s="71" t="s">
        <v>1121</v>
      </c>
      <c r="G593" s="71">
        <v>1</v>
      </c>
      <c r="H593" s="71" t="s">
        <v>1129</v>
      </c>
      <c r="I593" s="71" t="s">
        <v>1118</v>
      </c>
      <c r="J593" s="73">
        <v>0.64583333333333337</v>
      </c>
      <c r="K593" s="73" t="s">
        <v>1152</v>
      </c>
      <c r="L593" s="71" t="str">
        <f>+carga[[#This Row],[dia]]</f>
        <v>Martes</v>
      </c>
      <c r="M593" s="75">
        <f>+carga[[#This Row],[hora]]</f>
        <v>0.64583333333333337</v>
      </c>
      <c r="N593" s="71" t="s">
        <v>1135</v>
      </c>
      <c r="O593" s="87"/>
      <c r="P593" s="71"/>
      <c r="Q593" s="71"/>
      <c r="R593" s="71"/>
      <c r="S593" s="71"/>
      <c r="T593" s="71"/>
      <c r="U593" s="71" t="str">
        <f>+MID(carga[[#This Row],[CUIL]],4,8)</f>
        <v>58388985</v>
      </c>
    </row>
    <row r="594" spans="1:21" ht="15.75" customHeight="1" x14ac:dyDescent="0.3">
      <c r="A594" s="71" t="s">
        <v>1020</v>
      </c>
      <c r="B594" s="28" t="str">
        <f>+_xlfn.XLOOKUP(carga[[#This Row],[PACIENTE]],BASE_PACIENTES_2026[PACIENTE],BASE_PACIENTES_2026[CUIL],0,0)</f>
        <v>23 48124006 9</v>
      </c>
      <c r="C594" s="28" t="str">
        <f>+_xlfn.XLOOKUP(carga[[#This Row],[PACIENTE]],BASE_PACIENTES_2026[PACIENTE],BASE_PACIENTES_2026[O. SOCIAL],0,0)</f>
        <v>OSPJTAP</v>
      </c>
      <c r="D594" s="28" t="str">
        <f>+_xlfn.XLOOKUP(carga[[#This Row],[PACIENTE]],BASE_PACIENTES_2026[PACIENTE],BASE_PACIENTES_2026[MÓDULO],0,0)</f>
        <v>REHAB. SIMPLE + CAI</v>
      </c>
      <c r="E594" s="45" t="s">
        <v>22</v>
      </c>
      <c r="F594" s="71" t="s">
        <v>1131</v>
      </c>
      <c r="G594" s="71">
        <v>1</v>
      </c>
      <c r="H594" s="71" t="s">
        <v>1211</v>
      </c>
      <c r="I594" s="71" t="s">
        <v>1141</v>
      </c>
      <c r="J594" s="73">
        <v>0.67708333333333337</v>
      </c>
      <c r="K594" s="73" t="s">
        <v>1119</v>
      </c>
      <c r="L594" s="71" t="str">
        <f>+carga[[#This Row],[dia]]</f>
        <v>Miercoles</v>
      </c>
      <c r="M594" s="75">
        <f>+carga[[#This Row],[hora]]</f>
        <v>0.67708333333333337</v>
      </c>
      <c r="N594" s="71"/>
      <c r="O594" s="87"/>
      <c r="P594" s="89" t="s">
        <v>1212</v>
      </c>
      <c r="Q594" s="71"/>
      <c r="R594" s="71"/>
      <c r="S594" s="71"/>
      <c r="T594" s="71"/>
      <c r="U594" s="71" t="str">
        <f>+MID(carga[[#This Row],[CUIL]],4,8)</f>
        <v>48124006</v>
      </c>
    </row>
    <row r="595" spans="1:21" ht="15" customHeight="1" x14ac:dyDescent="0.3">
      <c r="A595" s="71" t="s">
        <v>428</v>
      </c>
      <c r="B595" s="28" t="str">
        <f>+_xlfn.XLOOKUP(carga[[#This Row],[PACIENTE]],BASE_PACIENTES_2026[PACIENTE],BASE_PACIENTES_2026[CUIL],0,0)</f>
        <v>20 56059836 0</v>
      </c>
      <c r="C595" s="28" t="str">
        <f>+_xlfn.XLOOKUP(carga[[#This Row],[PACIENTE]],BASE_PACIENTES_2026[PACIENTE],BASE_PACIENTES_2026[O. SOCIAL],0,0)</f>
        <v>OSPJTAP</v>
      </c>
      <c r="D595" s="28" t="str">
        <f>+_xlfn.XLOOKUP(carga[[#This Row],[PACIENTE]],BASE_PACIENTES_2026[PACIENTE],BASE_PACIENTES_2026[MÓDULO],0,0)</f>
        <v>REHAB.INTENSIVO + CAI</v>
      </c>
      <c r="E595" s="45" t="s">
        <v>22</v>
      </c>
      <c r="F595" s="71" t="s">
        <v>1131</v>
      </c>
      <c r="G595" s="71">
        <v>1</v>
      </c>
      <c r="H595" s="71" t="s">
        <v>1142</v>
      </c>
      <c r="I595" s="71" t="s">
        <v>1141</v>
      </c>
      <c r="J595" s="73">
        <v>0.58333333333333337</v>
      </c>
      <c r="K595" s="73" t="s">
        <v>1181</v>
      </c>
      <c r="L595" s="71" t="str">
        <f>+carga[[#This Row],[dia]]</f>
        <v>Miercoles</v>
      </c>
      <c r="M595" s="75">
        <f>+carga[[#This Row],[hora]]</f>
        <v>0.58333333333333337</v>
      </c>
      <c r="N595" s="71"/>
      <c r="O595" s="87"/>
      <c r="P595" s="71"/>
      <c r="Q595" s="71"/>
      <c r="R595" s="71"/>
      <c r="S595" s="71"/>
      <c r="T595" s="71"/>
      <c r="U595" s="71" t="str">
        <f>+MID(carga[[#This Row],[CUIL]],4,8)</f>
        <v>56059836</v>
      </c>
    </row>
    <row r="596" spans="1:21" ht="15" customHeight="1" x14ac:dyDescent="0.3">
      <c r="A596" s="71" t="s">
        <v>655</v>
      </c>
      <c r="B596" s="28" t="str">
        <f>+_xlfn.XLOOKUP(carga[[#This Row],[PACIENTE]],BASE_PACIENTES_2026[PACIENTE],BASE_PACIENTES_2026[CUIL],0,0)</f>
        <v>27 55838201 0</v>
      </c>
      <c r="C596" s="28" t="str">
        <f>+_xlfn.XLOOKUP(carga[[#This Row],[PACIENTE]],BASE_PACIENTES_2026[PACIENTE],BASE_PACIENTES_2026[O. SOCIAL],0,0)</f>
        <v xml:space="preserve">OSPEJ </v>
      </c>
      <c r="D596" s="66" t="str">
        <f>+_xlfn.XLOOKUP(carga[[#This Row],[PACIENTE]],BASE_PACIENTES_2026[PACIENTE],BASE_PACIENTES_2026[MÓDULO],0,0)</f>
        <v>REHAB.INTENSIVO + CAI</v>
      </c>
      <c r="E596" s="66" t="s">
        <v>22</v>
      </c>
      <c r="F596" s="71" t="s">
        <v>1131</v>
      </c>
      <c r="G596" s="71">
        <v>1</v>
      </c>
      <c r="H596" s="71" t="s">
        <v>1142</v>
      </c>
      <c r="I596" s="71" t="s">
        <v>1141</v>
      </c>
      <c r="J596" s="73">
        <v>0.67708333333333337</v>
      </c>
      <c r="K596" s="73" t="s">
        <v>1181</v>
      </c>
      <c r="L596" s="71" t="str">
        <f>+carga[[#This Row],[dia]]</f>
        <v>Miercoles</v>
      </c>
      <c r="M596" s="75">
        <f>+carga[[#This Row],[hora]]</f>
        <v>0.67708333333333337</v>
      </c>
      <c r="N596" s="71"/>
      <c r="O596" s="87"/>
      <c r="P596" s="71"/>
      <c r="Q596" s="71"/>
      <c r="R596" s="71"/>
      <c r="S596" s="71"/>
      <c r="T596" s="71"/>
      <c r="U596" s="71" t="str">
        <f>+MID(carga[[#This Row],[CUIL]],4,8)</f>
        <v>55838201</v>
      </c>
    </row>
    <row r="597" spans="1:21" ht="15" customHeight="1" x14ac:dyDescent="0.3">
      <c r="A597" s="71" t="s">
        <v>425</v>
      </c>
      <c r="B597" s="28" t="str">
        <f>+_xlfn.XLOOKUP(carga[[#This Row],[PACIENTE]],BASE_PACIENTES_2026[PACIENTE],BASE_PACIENTES_2026[CUIL],0,0)</f>
        <v>23 56979703 9</v>
      </c>
      <c r="C597" s="28" t="str">
        <f>+_xlfn.XLOOKUP(carga[[#This Row],[PACIENTE]],BASE_PACIENTES_2026[PACIENTE],BASE_PACIENTES_2026[O. SOCIAL],0,0)</f>
        <v>OSPJTAP</v>
      </c>
      <c r="D597" s="28" t="str">
        <f>+_xlfn.XLOOKUP(carga[[#This Row],[PACIENTE]],BASE_PACIENTES_2026[PACIENTE],BASE_PACIENTES_2026[MÓDULO],0,0)</f>
        <v>REHAB.INTENSIVO + CAI</v>
      </c>
      <c r="E597" s="45" t="s">
        <v>22</v>
      </c>
      <c r="F597" s="71" t="s">
        <v>1131</v>
      </c>
      <c r="G597" s="71">
        <v>1</v>
      </c>
      <c r="H597" s="71" t="s">
        <v>1142</v>
      </c>
      <c r="I597" s="71" t="s">
        <v>1141</v>
      </c>
      <c r="J597" s="73">
        <v>0.72916666666666663</v>
      </c>
      <c r="K597" s="73" t="s">
        <v>1181</v>
      </c>
      <c r="L597" s="71" t="str">
        <f>+carga[[#This Row],[dia]]</f>
        <v>Miercoles</v>
      </c>
      <c r="M597" s="75">
        <f>+carga[[#This Row],[hora]]</f>
        <v>0.72916666666666663</v>
      </c>
      <c r="N597" s="71"/>
      <c r="O597" s="87"/>
      <c r="P597" s="71"/>
      <c r="Q597" s="71"/>
      <c r="R597" s="71"/>
      <c r="S597" s="71"/>
      <c r="T597" s="71"/>
      <c r="U597" s="71" t="str">
        <f>+MID(carga[[#This Row],[CUIL]],4,8)</f>
        <v>56979703</v>
      </c>
    </row>
    <row r="598" spans="1:21" ht="15" customHeight="1" x14ac:dyDescent="0.3">
      <c r="A598" s="71" t="s">
        <v>233</v>
      </c>
      <c r="B598" s="28" t="str">
        <f>+_xlfn.XLOOKUP(carga[[#This Row],[PACIENTE]],BASE_PACIENTES_2026[PACIENTE],BASE_PACIENTES_2026[CUIL],0,0)</f>
        <v>20 55522788 5</v>
      </c>
      <c r="C598" s="28" t="str">
        <f>+_xlfn.XLOOKUP(carga[[#This Row],[PACIENTE]],BASE_PACIENTES_2026[PACIENTE],BASE_PACIENTES_2026[O. SOCIAL],0,0)</f>
        <v>OSSOELSAC</v>
      </c>
      <c r="D598" s="28" t="str">
        <f>+_xlfn.XLOOKUP(carga[[#This Row],[PACIENTE]],BASE_PACIENTES_2026[PACIENTE],BASE_PACIENTES_2026[MÓDULO],0,0)</f>
        <v>REHAB.INTENSIVO + CAI</v>
      </c>
      <c r="E598" s="45" t="s">
        <v>22</v>
      </c>
      <c r="F598" s="71" t="s">
        <v>1116</v>
      </c>
      <c r="G598" s="71">
        <v>1</v>
      </c>
      <c r="H598" s="71" t="s">
        <v>1142</v>
      </c>
      <c r="I598" s="71" t="s">
        <v>1141</v>
      </c>
      <c r="J598" s="73">
        <v>0.76041666666666663</v>
      </c>
      <c r="K598" s="73" t="s">
        <v>1181</v>
      </c>
      <c r="L598" s="71" t="str">
        <f>+carga[[#This Row],[dia]]</f>
        <v>Miercoles</v>
      </c>
      <c r="M598" s="75">
        <f>+carga[[#This Row],[hora]]</f>
        <v>0.76041666666666663</v>
      </c>
      <c r="N598" s="71"/>
      <c r="O598" s="87"/>
      <c r="P598" s="71"/>
      <c r="Q598" s="71"/>
      <c r="R598" s="71"/>
      <c r="S598" s="71"/>
      <c r="T598" s="71"/>
      <c r="U598" s="71" t="str">
        <f>+MID(carga[[#This Row],[CUIL]],4,8)</f>
        <v>55522788</v>
      </c>
    </row>
    <row r="599" spans="1:21" ht="15" customHeight="1" x14ac:dyDescent="0.3">
      <c r="A599" s="71" t="s">
        <v>247</v>
      </c>
      <c r="B599" s="28" t="str">
        <f>+_xlfn.XLOOKUP(carga[[#This Row],[PACIENTE]],BASE_PACIENTES_2026[PACIENTE],BASE_PACIENTES_2026[CUIL],0,0)</f>
        <v>20 59043324 2</v>
      </c>
      <c r="C599" s="28" t="str">
        <f>+_xlfn.XLOOKUP(carga[[#This Row],[PACIENTE]],BASE_PACIENTES_2026[PACIENTE],BASE_PACIENTES_2026[O. SOCIAL],0,0)</f>
        <v>OSSOELSAC</v>
      </c>
      <c r="D599" s="28" t="str">
        <f>+_xlfn.XLOOKUP(carga[[#This Row],[PACIENTE]],BASE_PACIENTES_2026[PACIENTE],BASE_PACIENTES_2026[MÓDULO],0,0)</f>
        <v>REHAB.INTENSIVO + CAI</v>
      </c>
      <c r="E599" s="45" t="s">
        <v>22</v>
      </c>
      <c r="F599" s="71" t="s">
        <v>1116</v>
      </c>
      <c r="G599" s="71">
        <v>1</v>
      </c>
      <c r="H599" s="71" t="s">
        <v>1142</v>
      </c>
      <c r="I599" s="71" t="s">
        <v>1141</v>
      </c>
      <c r="J599" s="73">
        <v>0.76041666666666663</v>
      </c>
      <c r="K599" s="73" t="s">
        <v>1181</v>
      </c>
      <c r="L599" s="71" t="str">
        <f>+carga[[#This Row],[dia]]</f>
        <v>Miercoles</v>
      </c>
      <c r="M599" s="75">
        <f>+carga[[#This Row],[hora]]</f>
        <v>0.76041666666666663</v>
      </c>
      <c r="N599" s="71"/>
      <c r="O599" s="87"/>
      <c r="P599" s="71"/>
      <c r="Q599" s="71"/>
      <c r="R599" s="71"/>
      <c r="S599" s="71"/>
      <c r="T599" s="71"/>
      <c r="U599" s="71" t="str">
        <f>+MID(carga[[#This Row],[CUIL]],4,8)</f>
        <v>59043324</v>
      </c>
    </row>
    <row r="600" spans="1:21" ht="15" customHeight="1" x14ac:dyDescent="0.3">
      <c r="A600" s="71" t="s">
        <v>559</v>
      </c>
      <c r="B600" s="28" t="str">
        <f>+_xlfn.XLOOKUP(carga[[#This Row],[PACIENTE]],BASE_PACIENTES_2026[PACIENTE],BASE_PACIENTES_2026[CUIL],0,0)</f>
        <v>20 53075626 3</v>
      </c>
      <c r="C600" s="28" t="str">
        <f>+_xlfn.XLOOKUP(carga[[#This Row],[PACIENTE]],BASE_PACIENTES_2026[PACIENTE],BASE_PACIENTES_2026[O. SOCIAL],0,0)</f>
        <v xml:space="preserve">OSTACC </v>
      </c>
      <c r="D600" s="66" t="str">
        <f>+_xlfn.XLOOKUP(carga[[#This Row],[PACIENTE]],BASE_PACIENTES_2026[PACIENTE],BASE_PACIENTES_2026[MÓDULO],0,0)</f>
        <v>REHAB. SIMPLE + CAI</v>
      </c>
      <c r="E600" s="66" t="s">
        <v>22</v>
      </c>
      <c r="F600" s="71" t="s">
        <v>1131</v>
      </c>
      <c r="G600" s="71">
        <v>1</v>
      </c>
      <c r="H600" s="71" t="s">
        <v>1142</v>
      </c>
      <c r="I600" s="71" t="s">
        <v>1141</v>
      </c>
      <c r="J600" s="73">
        <v>0.79166666666666663</v>
      </c>
      <c r="K600" s="73" t="s">
        <v>1181</v>
      </c>
      <c r="L600" s="71" t="str">
        <f>+carga[[#This Row],[dia]]</f>
        <v>Miercoles</v>
      </c>
      <c r="M600" s="75">
        <f>+carga[[#This Row],[hora]]</f>
        <v>0.79166666666666663</v>
      </c>
      <c r="N600" s="71"/>
      <c r="O600" s="87"/>
      <c r="P600" s="71"/>
      <c r="Q600" s="71"/>
      <c r="R600" s="71"/>
      <c r="S600" s="71"/>
      <c r="T600" s="71"/>
      <c r="U600" s="71" t="str">
        <f>+MID(carga[[#This Row],[CUIL]],4,8)</f>
        <v>53075626</v>
      </c>
    </row>
    <row r="601" spans="1:21" ht="15" customHeight="1" x14ac:dyDescent="0.3">
      <c r="A601" s="71" t="s">
        <v>686</v>
      </c>
      <c r="B601" s="28" t="str">
        <f>+_xlfn.XLOOKUP(carga[[#This Row],[PACIENTE]],BASE_PACIENTES_2026[PACIENTE],BASE_PACIENTES_2026[CUIL],0,0)</f>
        <v>20 52466492 6</v>
      </c>
      <c r="C601" s="28" t="str">
        <f>+_xlfn.XLOOKUP(carga[[#This Row],[PACIENTE]],BASE_PACIENTES_2026[PACIENTE],BASE_PACIENTES_2026[O. SOCIAL],0,0)</f>
        <v xml:space="preserve">OSTACC </v>
      </c>
      <c r="D601" s="28" t="str">
        <f>+_xlfn.XLOOKUP(carga[[#This Row],[PACIENTE]],BASE_PACIENTES_2026[PACIENTE],BASE_PACIENTES_2026[MÓDULO],0,0)</f>
        <v>REHAB. SIMPLE + CAI</v>
      </c>
      <c r="E601" s="45" t="s">
        <v>22</v>
      </c>
      <c r="F601" s="71" t="s">
        <v>1131</v>
      </c>
      <c r="G601" s="71">
        <v>1</v>
      </c>
      <c r="H601" s="71" t="s">
        <v>1142</v>
      </c>
      <c r="I601" s="71" t="s">
        <v>1143</v>
      </c>
      <c r="J601" s="73">
        <v>0.61458333333333337</v>
      </c>
      <c r="K601" s="73" t="s">
        <v>1144</v>
      </c>
      <c r="L601" s="71" t="str">
        <f>+carga[[#This Row],[dia]]</f>
        <v>Jueves</v>
      </c>
      <c r="M601" s="75">
        <f>+carga[[#This Row],[hora]]</f>
        <v>0.61458333333333337</v>
      </c>
      <c r="N601" s="71"/>
      <c r="O601" s="87"/>
      <c r="P601" s="71"/>
      <c r="Q601" s="71"/>
      <c r="R601" s="71"/>
      <c r="S601" s="71"/>
      <c r="T601" s="71"/>
      <c r="U601" s="71" t="str">
        <f>+MID(carga[[#This Row],[CUIL]],4,8)</f>
        <v>52466492</v>
      </c>
    </row>
    <row r="602" spans="1:21" ht="15" customHeight="1" x14ac:dyDescent="0.3">
      <c r="A602" s="71" t="s">
        <v>474</v>
      </c>
      <c r="B602" s="28" t="str">
        <f>+_xlfn.XLOOKUP(carga[[#This Row],[PACIENTE]],BASE_PACIENTES_2026[PACIENTE],BASE_PACIENTES_2026[CUIL],0,0)</f>
        <v>20 55522516 5</v>
      </c>
      <c r="C602" s="28" t="str">
        <f>+_xlfn.XLOOKUP(carga[[#This Row],[PACIENTE]],BASE_PACIENTES_2026[PACIENTE],BASE_PACIENTES_2026[O. SOCIAL],0,0)</f>
        <v xml:space="preserve">OSPENA </v>
      </c>
      <c r="D602" s="66" t="str">
        <f>+_xlfn.XLOOKUP(carga[[#This Row],[PACIENTE]],BASE_PACIENTES_2026[PACIENTE],BASE_PACIENTES_2026[MÓDULO],0,0)</f>
        <v>REHAB.SIMPLE</v>
      </c>
      <c r="E602" s="66" t="s">
        <v>22</v>
      </c>
      <c r="F602" s="71" t="s">
        <v>1131</v>
      </c>
      <c r="G602" s="71">
        <v>1</v>
      </c>
      <c r="H602" s="71" t="s">
        <v>1142</v>
      </c>
      <c r="I602" s="71" t="s">
        <v>1143</v>
      </c>
      <c r="J602" s="73">
        <v>0.64583333333333337</v>
      </c>
      <c r="K602" s="73" t="s">
        <v>1144</v>
      </c>
      <c r="L602" s="71" t="str">
        <f>+carga[[#This Row],[dia]]</f>
        <v>Jueves</v>
      </c>
      <c r="M602" s="75">
        <f>+carga[[#This Row],[hora]]</f>
        <v>0.64583333333333337</v>
      </c>
      <c r="N602" s="71"/>
      <c r="O602" s="87"/>
      <c r="P602" s="71"/>
      <c r="Q602" s="71"/>
      <c r="R602" s="71"/>
      <c r="S602" s="71"/>
      <c r="T602" s="71"/>
      <c r="U602" s="71" t="str">
        <f>+MID(carga[[#This Row],[CUIL]],4,8)</f>
        <v>55522516</v>
      </c>
    </row>
    <row r="603" spans="1:21" ht="15" customHeight="1" x14ac:dyDescent="0.3">
      <c r="A603" s="71" t="s">
        <v>861</v>
      </c>
      <c r="B603" s="28" t="str">
        <f>+_xlfn.XLOOKUP(carga[[#This Row],[PACIENTE]],BASE_PACIENTES_2026[PACIENTE],BASE_PACIENTES_2026[CUIL],0,0)</f>
        <v>23 57941175 9</v>
      </c>
      <c r="C603" s="28" t="str">
        <f>+_xlfn.XLOOKUP(carga[[#This Row],[PACIENTE]],BASE_PACIENTES_2026[PACIENTE],BASE_PACIENTES_2026[O. SOCIAL],0,0)</f>
        <v>OSPECOR</v>
      </c>
      <c r="D603" s="66" t="str">
        <f>+_xlfn.XLOOKUP(carga[[#This Row],[PACIENTE]],BASE_PACIENTES_2026[PACIENTE],BASE_PACIENTES_2026[MÓDULO],0,0)</f>
        <v>REHAB.INTENSIVO</v>
      </c>
      <c r="E603" s="66" t="s">
        <v>22</v>
      </c>
      <c r="F603" s="71" t="s">
        <v>1116</v>
      </c>
      <c r="G603" s="71">
        <v>1</v>
      </c>
      <c r="H603" s="71" t="s">
        <v>1142</v>
      </c>
      <c r="I603" s="71" t="s">
        <v>1143</v>
      </c>
      <c r="J603" s="73">
        <v>0.72916666666666663</v>
      </c>
      <c r="K603" s="73" t="s">
        <v>1144</v>
      </c>
      <c r="L603" s="71" t="str">
        <f>+carga[[#This Row],[dia]]</f>
        <v>Jueves</v>
      </c>
      <c r="M603" s="75">
        <f>+carga[[#This Row],[hora]]</f>
        <v>0.72916666666666663</v>
      </c>
      <c r="N603" s="71"/>
      <c r="O603" s="87"/>
      <c r="P603" s="71"/>
      <c r="Q603" s="71"/>
      <c r="R603" s="71"/>
      <c r="S603" s="71"/>
      <c r="T603" s="71"/>
      <c r="U603" s="71" t="str">
        <f>+MID(carga[[#This Row],[CUIL]],4,8)</f>
        <v>57941175</v>
      </c>
    </row>
    <row r="604" spans="1:21" ht="15" customHeight="1" x14ac:dyDescent="0.3">
      <c r="A604" s="71" t="s">
        <v>818</v>
      </c>
      <c r="B604" s="28" t="str">
        <f>+_xlfn.XLOOKUP(carga[[#This Row],[PACIENTE]],BASE_PACIENTES_2026[PACIENTE],BASE_PACIENTES_2026[CUIL],0,0)</f>
        <v>20 54015970 0</v>
      </c>
      <c r="C604" s="28" t="str">
        <f>+_xlfn.XLOOKUP(carga[[#This Row],[PACIENTE]],BASE_PACIENTES_2026[PACIENTE],BASE_PACIENTES_2026[O. SOCIAL],0,0)</f>
        <v xml:space="preserve">OSPEJ </v>
      </c>
      <c r="D604" s="28" t="str">
        <f>+_xlfn.XLOOKUP(carga[[#This Row],[PACIENTE]],BASE_PACIENTES_2026[PACIENTE],BASE_PACIENTES_2026[MÓDULO],0,0)</f>
        <v>REHAB.INTENSIVO</v>
      </c>
      <c r="E604" s="45" t="s">
        <v>22</v>
      </c>
      <c r="F604" s="71" t="s">
        <v>1131</v>
      </c>
      <c r="G604" s="71">
        <v>1</v>
      </c>
      <c r="H604" s="71" t="s">
        <v>1142</v>
      </c>
      <c r="I604" s="71" t="s">
        <v>1143</v>
      </c>
      <c r="J604" s="73">
        <v>0.76041666666666663</v>
      </c>
      <c r="K604" s="73" t="s">
        <v>1144</v>
      </c>
      <c r="L604" s="71" t="str">
        <f>+carga[[#This Row],[dia]]</f>
        <v>Jueves</v>
      </c>
      <c r="M604" s="75">
        <f>+carga[[#This Row],[hora]]</f>
        <v>0.76041666666666663</v>
      </c>
      <c r="N604" s="71"/>
      <c r="O604" s="87"/>
      <c r="P604" s="71"/>
      <c r="Q604" s="71"/>
      <c r="R604" s="71"/>
      <c r="S604" s="71"/>
      <c r="T604" s="71"/>
      <c r="U604" s="71" t="str">
        <f>+MID(carga[[#This Row],[CUIL]],4,8)</f>
        <v>54015970</v>
      </c>
    </row>
    <row r="605" spans="1:21" ht="15" customHeight="1" x14ac:dyDescent="0.3">
      <c r="A605" s="71" t="s">
        <v>815</v>
      </c>
      <c r="B605" s="28" t="str">
        <f>+_xlfn.XLOOKUP(carga[[#This Row],[PACIENTE]],BASE_PACIENTES_2026[PACIENTE],BASE_PACIENTES_2026[CUIL],0,0)</f>
        <v>27 48722622 5</v>
      </c>
      <c r="C605" s="28" t="str">
        <f>+_xlfn.XLOOKUP(carga[[#This Row],[PACIENTE]],BASE_PACIENTES_2026[PACIENTE],BASE_PACIENTES_2026[O. SOCIAL],0,0)</f>
        <v xml:space="preserve">OSPEJ </v>
      </c>
      <c r="D605" s="28" t="str">
        <f>+_xlfn.XLOOKUP(carga[[#This Row],[PACIENTE]],BASE_PACIENTES_2026[PACIENTE],BASE_PACIENTES_2026[MÓDULO],0,0)</f>
        <v>REHAB. SIMPLE + CAI</v>
      </c>
      <c r="E605" s="45" t="s">
        <v>22</v>
      </c>
      <c r="F605" s="71" t="s">
        <v>1131</v>
      </c>
      <c r="G605" s="71">
        <v>1</v>
      </c>
      <c r="H605" s="71" t="s">
        <v>1160</v>
      </c>
      <c r="I605" s="71" t="s">
        <v>1123</v>
      </c>
      <c r="J605" s="73">
        <v>0.67708333333333337</v>
      </c>
      <c r="K605" s="73" t="s">
        <v>1181</v>
      </c>
      <c r="L605" s="71" t="str">
        <f>+carga[[#This Row],[dia]]</f>
        <v>Lunes</v>
      </c>
      <c r="M605" s="75">
        <f>+carga[[#This Row],[hora]]</f>
        <v>0.67708333333333337</v>
      </c>
      <c r="N605" s="71"/>
      <c r="O605" s="87"/>
      <c r="P605" s="71" t="s">
        <v>1084</v>
      </c>
      <c r="Q605" s="71" t="s">
        <v>1084</v>
      </c>
      <c r="R605" s="71"/>
      <c r="S605" s="71"/>
      <c r="T605" s="71"/>
      <c r="U605" s="71" t="str">
        <f>+MID(carga[[#This Row],[CUIL]],4,8)</f>
        <v>48722622</v>
      </c>
    </row>
    <row r="606" spans="1:21" ht="15" customHeight="1" x14ac:dyDescent="0.3">
      <c r="A606" s="71" t="s">
        <v>270</v>
      </c>
      <c r="B606" s="28" t="str">
        <f>+_xlfn.XLOOKUP(carga[[#This Row],[PACIENTE]],BASE_PACIENTES_2026[PACIENTE],BASE_PACIENTES_2026[CUIL],0,0)</f>
        <v>20 54760543 9</v>
      </c>
      <c r="C606" s="28" t="str">
        <f>+_xlfn.XLOOKUP(carga[[#This Row],[PACIENTE]],BASE_PACIENTES_2026[PACIENTE],BASE_PACIENTES_2026[O. SOCIAL],0,0)</f>
        <v>OSPLAD</v>
      </c>
      <c r="D606" s="66" t="str">
        <f>+_xlfn.XLOOKUP(carga[[#This Row],[PACIENTE]],BASE_PACIENTES_2026[PACIENTE],BASE_PACIENTES_2026[MÓDULO],0,0)</f>
        <v>REHAB.INTENSIVO</v>
      </c>
      <c r="E606" s="66" t="s">
        <v>22</v>
      </c>
      <c r="F606" s="71" t="s">
        <v>1116</v>
      </c>
      <c r="G606" s="71">
        <v>1</v>
      </c>
      <c r="H606" s="71" t="s">
        <v>1132</v>
      </c>
      <c r="I606" s="71" t="s">
        <v>1118</v>
      </c>
      <c r="J606" s="73">
        <v>0.58333333333333337</v>
      </c>
      <c r="K606" s="73" t="s">
        <v>1134</v>
      </c>
      <c r="L606" s="71" t="str">
        <f>+carga[[#This Row],[dia]]</f>
        <v>Martes</v>
      </c>
      <c r="M606" s="75">
        <f>+carga[[#This Row],[hora]]</f>
        <v>0.58333333333333337</v>
      </c>
      <c r="N606" s="71"/>
      <c r="O606" s="87"/>
      <c r="P606" s="71"/>
      <c r="Q606" s="71"/>
      <c r="R606" s="71"/>
      <c r="S606" s="71"/>
      <c r="T606" s="71"/>
      <c r="U606" s="71" t="str">
        <f>+MID(carga[[#This Row],[CUIL]],4,8)</f>
        <v>54760543</v>
      </c>
    </row>
    <row r="607" spans="1:21" ht="15" customHeight="1" x14ac:dyDescent="0.3">
      <c r="A607" s="71" t="s">
        <v>483</v>
      </c>
      <c r="B607" s="28" t="str">
        <f>+_xlfn.XLOOKUP(carga[[#This Row],[PACIENTE]],BASE_PACIENTES_2026[PACIENTE],BASE_PACIENTES_2026[CUIL],0,0)</f>
        <v>20 57945650 8</v>
      </c>
      <c r="C607" s="28" t="str">
        <f>+_xlfn.XLOOKUP(carga[[#This Row],[PACIENTE]],BASE_PACIENTES_2026[PACIENTE],BASE_PACIENTES_2026[O. SOCIAL],0,0)</f>
        <v xml:space="preserve">OSPENA </v>
      </c>
      <c r="D607" s="66" t="str">
        <f>+_xlfn.XLOOKUP(carga[[#This Row],[PACIENTE]],BASE_PACIENTES_2026[PACIENTE],BASE_PACIENTES_2026[MÓDULO],0,0)</f>
        <v>REHAB.INTENSIVO + CAI</v>
      </c>
      <c r="E607" s="66" t="s">
        <v>22</v>
      </c>
      <c r="F607" s="71" t="s">
        <v>1116</v>
      </c>
      <c r="G607" s="71">
        <v>1</v>
      </c>
      <c r="H607" s="71" t="s">
        <v>1132</v>
      </c>
      <c r="I607" s="71" t="s">
        <v>1118</v>
      </c>
      <c r="J607" s="73">
        <v>0.64583333333333337</v>
      </c>
      <c r="K607" s="73" t="s">
        <v>1134</v>
      </c>
      <c r="L607" s="71" t="str">
        <f>+carga[[#This Row],[dia]]</f>
        <v>Martes</v>
      </c>
      <c r="M607" s="75">
        <f>+carga[[#This Row],[hora]]</f>
        <v>0.64583333333333337</v>
      </c>
      <c r="N607" s="71"/>
      <c r="O607" s="87"/>
      <c r="P607" s="71" t="s">
        <v>1084</v>
      </c>
      <c r="Q607" s="71"/>
      <c r="R607" s="71"/>
      <c r="S607" s="71"/>
      <c r="T607" s="71"/>
      <c r="U607" s="71" t="str">
        <f>+MID(carga[[#This Row],[CUIL]],4,8)</f>
        <v>57945650</v>
      </c>
    </row>
    <row r="608" spans="1:21" ht="15" customHeight="1" x14ac:dyDescent="0.3">
      <c r="A608" s="71" t="s">
        <v>752</v>
      </c>
      <c r="B608" s="28" t="str">
        <f>+_xlfn.XLOOKUP(carga[[#This Row],[PACIENTE]],BASE_PACIENTES_2026[PACIENTE],BASE_PACIENTES_2026[CUIL],0,0)</f>
        <v>27 59216985 7</v>
      </c>
      <c r="C608" s="28" t="str">
        <f>+_xlfn.XLOOKUP(carga[[#This Row],[PACIENTE]],BASE_PACIENTES_2026[PACIENTE],BASE_PACIENTES_2026[O. SOCIAL],0,0)</f>
        <v xml:space="preserve">OSPEJ </v>
      </c>
      <c r="D608" s="28" t="str">
        <f>+_xlfn.XLOOKUP(carga[[#This Row],[PACIENTE]],BASE_PACIENTES_2026[PACIENTE],BASE_PACIENTES_2026[MÓDULO],0,0)</f>
        <v>REHAB.SIMPLE</v>
      </c>
      <c r="E608" s="45" t="s">
        <v>22</v>
      </c>
      <c r="F608" s="71" t="s">
        <v>1116</v>
      </c>
      <c r="G608" s="71">
        <v>1</v>
      </c>
      <c r="H608" s="71" t="s">
        <v>1132</v>
      </c>
      <c r="I608" s="71" t="s">
        <v>1118</v>
      </c>
      <c r="J608" s="73">
        <v>0.64583333333333337</v>
      </c>
      <c r="K608" s="73" t="s">
        <v>1134</v>
      </c>
      <c r="L608" s="71" t="str">
        <f>+carga[[#This Row],[dia]]</f>
        <v>Martes</v>
      </c>
      <c r="M608" s="75">
        <f>+carga[[#This Row],[hora]]</f>
        <v>0.64583333333333337</v>
      </c>
      <c r="N608" s="71"/>
      <c r="O608" s="87"/>
      <c r="P608" s="71"/>
      <c r="Q608" s="71"/>
      <c r="R608" s="71"/>
      <c r="S608" s="71"/>
      <c r="T608" s="71"/>
      <c r="U608" s="71" t="str">
        <f>+MID(carga[[#This Row],[CUIL]],4,8)</f>
        <v>59216985</v>
      </c>
    </row>
    <row r="609" spans="1:21" ht="15" customHeight="1" x14ac:dyDescent="0.3">
      <c r="A609" s="71" t="s">
        <v>321</v>
      </c>
      <c r="B609" s="28" t="str">
        <f>+_xlfn.XLOOKUP(carga[[#This Row],[PACIENTE]],BASE_PACIENTES_2026[PACIENTE],BASE_PACIENTES_2026[CUIL],0,0)</f>
        <v>20 51034844 4</v>
      </c>
      <c r="C609" s="28" t="str">
        <f>+_xlfn.XLOOKUP(carga[[#This Row],[PACIENTE]],BASE_PACIENTES_2026[PACIENTE],BASE_PACIENTES_2026[O. SOCIAL],0,0)</f>
        <v>OSBLYCA (SERVIRED)</v>
      </c>
      <c r="D609" s="28" t="str">
        <f>+_xlfn.XLOOKUP(carga[[#This Row],[PACIENTE]],BASE_PACIENTES_2026[PACIENTE],BASE_PACIENTES_2026[MÓDULO],0,0)</f>
        <v>REHAB.INTENSIVO</v>
      </c>
      <c r="E609" s="45" t="s">
        <v>22</v>
      </c>
      <c r="F609" s="71" t="s">
        <v>1131</v>
      </c>
      <c r="G609" s="71">
        <v>1</v>
      </c>
      <c r="H609" s="71" t="s">
        <v>1132</v>
      </c>
      <c r="I609" s="71" t="s">
        <v>1118</v>
      </c>
      <c r="J609" s="73">
        <v>0.67708333333333337</v>
      </c>
      <c r="K609" s="73" t="s">
        <v>1134</v>
      </c>
      <c r="L609" s="71" t="str">
        <f>+carga[[#This Row],[dia]]</f>
        <v>Martes</v>
      </c>
      <c r="M609" s="75">
        <f>+carga[[#This Row],[hora]]</f>
        <v>0.67708333333333337</v>
      </c>
      <c r="N609" s="71"/>
      <c r="O609" s="87"/>
      <c r="P609" s="71"/>
      <c r="Q609" s="71"/>
      <c r="R609" s="71"/>
      <c r="S609" s="71"/>
      <c r="T609" s="71"/>
      <c r="U609" s="71" t="str">
        <f>+MID(carga[[#This Row],[CUIL]],4,8)</f>
        <v>51034844</v>
      </c>
    </row>
    <row r="610" spans="1:21" ht="15" customHeight="1" x14ac:dyDescent="0.3">
      <c r="A610" s="71" t="s">
        <v>871</v>
      </c>
      <c r="B610" s="28" t="str">
        <f>+_xlfn.XLOOKUP(carga[[#This Row],[PACIENTE]],BASE_PACIENTES_2026[PACIENTE],BASE_PACIENTES_2026[CUIL],0,0)</f>
        <v>20 54472193 4</v>
      </c>
      <c r="C610" s="28" t="str">
        <f>+_xlfn.XLOOKUP(carga[[#This Row],[PACIENTE]],BASE_PACIENTES_2026[PACIENTE],BASE_PACIENTES_2026[O. SOCIAL],0,0)</f>
        <v>OSPECOR</v>
      </c>
      <c r="D610" s="66" t="str">
        <f>+_xlfn.XLOOKUP(carga[[#This Row],[PACIENTE]],BASE_PACIENTES_2026[PACIENTE],BASE_PACIENTES_2026[MÓDULO],0,0)</f>
        <v>REHAB. SIMPLE + CAI</v>
      </c>
      <c r="E610" s="66" t="s">
        <v>22</v>
      </c>
      <c r="F610" s="71" t="s">
        <v>1131</v>
      </c>
      <c r="G610" s="71">
        <v>1</v>
      </c>
      <c r="H610" s="71" t="s">
        <v>1132</v>
      </c>
      <c r="I610" s="71" t="s">
        <v>1118</v>
      </c>
      <c r="J610" s="73">
        <v>0.67708333333333337</v>
      </c>
      <c r="K610" s="73" t="s">
        <v>1134</v>
      </c>
      <c r="L610" s="71" t="str">
        <f>+carga[[#This Row],[dia]]</f>
        <v>Martes</v>
      </c>
      <c r="M610" s="75">
        <f>+carga[[#This Row],[hora]]</f>
        <v>0.67708333333333337</v>
      </c>
      <c r="N610" s="71"/>
      <c r="O610" s="87"/>
      <c r="P610" s="71"/>
      <c r="Q610" s="71"/>
      <c r="R610" s="71"/>
      <c r="S610" s="71"/>
      <c r="T610" s="71"/>
      <c r="U610" s="71" t="str">
        <f>+MID(carga[[#This Row],[CUIL]],4,8)</f>
        <v>54472193</v>
      </c>
    </row>
    <row r="611" spans="1:21" ht="15" customHeight="1" x14ac:dyDescent="0.3">
      <c r="A611" s="71" t="s">
        <v>98</v>
      </c>
      <c r="B611" s="28" t="str">
        <f>+_xlfn.XLOOKUP(carga[[#This Row],[PACIENTE]],BASE_PACIENTES_2026[PACIENTE],BASE_PACIENTES_2026[CUIL],0,0)</f>
        <v>20 45595176 4</v>
      </c>
      <c r="C611" s="28" t="str">
        <f>+_xlfn.XLOOKUP(carga[[#This Row],[PACIENTE]],BASE_PACIENTES_2026[PACIENTE],BASE_PACIENTES_2026[O. SOCIAL],0,0)</f>
        <v>OSUTHGRA</v>
      </c>
      <c r="D611" s="28" t="str">
        <f>+_xlfn.XLOOKUP(carga[[#This Row],[PACIENTE]],BASE_PACIENTES_2026[PACIENTE],BASE_PACIENTES_2026[MÓDULO],0,0)</f>
        <v>REHAB.SIMPLE</v>
      </c>
      <c r="E611" s="45" t="s">
        <v>22</v>
      </c>
      <c r="F611" s="71" t="s">
        <v>1131</v>
      </c>
      <c r="G611" s="71">
        <v>1</v>
      </c>
      <c r="H611" s="71" t="s">
        <v>1132</v>
      </c>
      <c r="I611" s="71" t="s">
        <v>1118</v>
      </c>
      <c r="J611" s="73">
        <v>0.61458333333333337</v>
      </c>
      <c r="K611" s="73" t="s">
        <v>1134</v>
      </c>
      <c r="L611" s="71" t="str">
        <f>+carga[[#This Row],[dia]]</f>
        <v>Martes</v>
      </c>
      <c r="M611" s="75">
        <f>+carga[[#This Row],[hora]]</f>
        <v>0.61458333333333337</v>
      </c>
      <c r="N611" s="71"/>
      <c r="O611" s="87"/>
      <c r="P611" s="71"/>
      <c r="Q611" s="71"/>
      <c r="R611" s="71"/>
      <c r="S611" s="71"/>
      <c r="T611" s="71"/>
      <c r="U611" s="71" t="str">
        <f>+MID(carga[[#This Row],[CUIL]],4,8)</f>
        <v>45595176</v>
      </c>
    </row>
    <row r="612" spans="1:21" ht="15" customHeight="1" x14ac:dyDescent="0.3">
      <c r="A612" s="71" t="s">
        <v>152</v>
      </c>
      <c r="B612" s="28" t="str">
        <f>+_xlfn.XLOOKUP(carga[[#This Row],[PACIENTE]],BASE_PACIENTES_2026[PACIENTE],BASE_PACIENTES_2026[CUIL],0,0)</f>
        <v>27 49501662 0</v>
      </c>
      <c r="C612" s="28" t="str">
        <f>+_xlfn.XLOOKUP(carga[[#This Row],[PACIENTE]],BASE_PACIENTES_2026[PACIENTE],BASE_PACIENTES_2026[O. SOCIAL],0,0)</f>
        <v>OSUTHGRA</v>
      </c>
      <c r="D612" s="28" t="str">
        <f>+_xlfn.XLOOKUP(carga[[#This Row],[PACIENTE]],BASE_PACIENTES_2026[PACIENTE],BASE_PACIENTES_2026[MÓDULO],0,0)</f>
        <v>REHAB. SIMPLE + CAI</v>
      </c>
      <c r="E612" s="45" t="s">
        <v>22</v>
      </c>
      <c r="F612" s="71" t="s">
        <v>1131</v>
      </c>
      <c r="G612" s="71">
        <v>1</v>
      </c>
      <c r="H612" s="71" t="s">
        <v>1132</v>
      </c>
      <c r="I612" s="71" t="s">
        <v>1118</v>
      </c>
      <c r="J612" s="73">
        <v>0.76041666666666663</v>
      </c>
      <c r="K612" s="73" t="s">
        <v>1134</v>
      </c>
      <c r="L612" s="71" t="str">
        <f>+carga[[#This Row],[dia]]</f>
        <v>Martes</v>
      </c>
      <c r="M612" s="75">
        <f>+carga[[#This Row],[hora]]</f>
        <v>0.76041666666666663</v>
      </c>
      <c r="N612" s="71"/>
      <c r="O612" s="87"/>
      <c r="P612" s="71"/>
      <c r="Q612" s="71"/>
      <c r="R612" s="71"/>
      <c r="S612" s="71"/>
      <c r="T612" s="71"/>
      <c r="U612" s="71" t="str">
        <f>+MID(carga[[#This Row],[CUIL]],4,8)</f>
        <v>49501662</v>
      </c>
    </row>
    <row r="613" spans="1:21" ht="15" customHeight="1" x14ac:dyDescent="0.3">
      <c r="A613" s="71" t="s">
        <v>1075</v>
      </c>
      <c r="B613" s="28" t="str">
        <f>+_xlfn.XLOOKUP(carga[[#This Row],[PACIENTE]],BASE_PACIENTES_2026[PACIENTE],BASE_PACIENTES_2026[CUIL],0,0)</f>
        <v>27 14154060 8</v>
      </c>
      <c r="C613" s="28" t="str">
        <f>+_xlfn.XLOOKUP(carga[[#This Row],[PACIENTE]],BASE_PACIENTES_2026[PACIENTE],BASE_PACIENTES_2026[O. SOCIAL],0,0)</f>
        <v>IOSFA</v>
      </c>
      <c r="D613" s="66">
        <f>+_xlfn.XLOOKUP(carga[[#This Row],[PACIENTE]],BASE_PACIENTES_2026[PACIENTE],BASE_PACIENTES_2026[MÓDULO],0,0)</f>
        <v>0</v>
      </c>
      <c r="E613" s="66" t="s">
        <v>1069</v>
      </c>
      <c r="F613" s="71" t="s">
        <v>1147</v>
      </c>
      <c r="G613" s="71">
        <v>1</v>
      </c>
      <c r="H613" s="71" t="s">
        <v>1214</v>
      </c>
      <c r="I613" s="71" t="s">
        <v>1141</v>
      </c>
      <c r="J613" s="73">
        <v>0.33333333333333331</v>
      </c>
      <c r="K613" s="73" t="s">
        <v>1140</v>
      </c>
      <c r="L613" s="71" t="str">
        <f>+carga[[#This Row],[dia]]</f>
        <v>Miercoles</v>
      </c>
      <c r="M613" s="75">
        <f>+carga[[#This Row],[hora]]</f>
        <v>0.33333333333333331</v>
      </c>
      <c r="N613" s="71" t="s">
        <v>1135</v>
      </c>
      <c r="O613" s="87"/>
      <c r="P613" s="71"/>
      <c r="Q613" s="71"/>
      <c r="R613" s="71"/>
      <c r="S613" s="71"/>
      <c r="T613" s="71"/>
      <c r="U613" s="71" t="str">
        <f>+MID(carga[[#This Row],[CUIL]],4,8)</f>
        <v>14154060</v>
      </c>
    </row>
    <row r="614" spans="1:21" ht="15" customHeight="1" x14ac:dyDescent="0.3">
      <c r="A614" s="71" t="s">
        <v>459</v>
      </c>
      <c r="B614" s="28" t="str">
        <f>+_xlfn.XLOOKUP(carga[[#This Row],[PACIENTE]],BASE_PACIENTES_2026[PACIENTE],BASE_PACIENTES_2026[CUIL],0,0)</f>
        <v>23 56061865 4</v>
      </c>
      <c r="C614" s="28" t="str">
        <f>+_xlfn.XLOOKUP(carga[[#This Row],[PACIENTE]],BASE_PACIENTES_2026[PACIENTE],BASE_PACIENTES_2026[O. SOCIAL],0,0)</f>
        <v xml:space="preserve">OSPENA </v>
      </c>
      <c r="D614" s="28" t="str">
        <f>+_xlfn.XLOOKUP(carga[[#This Row],[PACIENTE]],BASE_PACIENTES_2026[PACIENTE],BASE_PACIENTES_2026[MÓDULO],0,0)</f>
        <v>REHAB.INTENSIVO + CAI</v>
      </c>
      <c r="E614" s="45" t="s">
        <v>11</v>
      </c>
      <c r="F614" s="71" t="s">
        <v>1131</v>
      </c>
      <c r="G614" s="71">
        <v>1</v>
      </c>
      <c r="H614" s="71" t="s">
        <v>1136</v>
      </c>
      <c r="I614" s="71" t="s">
        <v>1143</v>
      </c>
      <c r="J614" s="73">
        <v>0.33333333333333331</v>
      </c>
      <c r="K614" s="73" t="s">
        <v>1124</v>
      </c>
      <c r="L614" s="71" t="str">
        <f>+carga[[#This Row],[dia]]</f>
        <v>Jueves</v>
      </c>
      <c r="M614" s="75">
        <f>+carga[[#This Row],[hora]]</f>
        <v>0.33333333333333331</v>
      </c>
      <c r="N614" s="71"/>
      <c r="O614" s="87"/>
      <c r="P614" s="71" t="s">
        <v>1084</v>
      </c>
      <c r="Q614" s="71"/>
      <c r="R614" s="71"/>
      <c r="S614" s="71"/>
      <c r="T614" s="71"/>
      <c r="U614" s="71" t="str">
        <f>+MID(carga[[#This Row],[CUIL]],4,8)</f>
        <v>56061865</v>
      </c>
    </row>
    <row r="615" spans="1:21" ht="15" customHeight="1" x14ac:dyDescent="0.3">
      <c r="A615" s="71" t="s">
        <v>541</v>
      </c>
      <c r="B615" s="28" t="str">
        <f>+_xlfn.XLOOKUP(carga[[#This Row],[PACIENTE]],BASE_PACIENTES_2026[PACIENTE],BASE_PACIENTES_2026[CUIL],0,0)</f>
        <v>20 57354005 1</v>
      </c>
      <c r="C615" s="28" t="str">
        <f>+_xlfn.XLOOKUP(carga[[#This Row],[PACIENTE]],BASE_PACIENTES_2026[PACIENTE],BASE_PACIENTES_2026[O. SOCIAL],0,0)</f>
        <v xml:space="preserve">OSTACC </v>
      </c>
      <c r="D615" s="66" t="str">
        <f>+_xlfn.XLOOKUP(carga[[#This Row],[PACIENTE]],BASE_PACIENTES_2026[PACIENTE],BASE_PACIENTES_2026[MÓDULO],0,0)</f>
        <v>REHAB.INTENSIVO + CAI</v>
      </c>
      <c r="E615" s="66" t="s">
        <v>11</v>
      </c>
      <c r="F615" s="71" t="s">
        <v>1116</v>
      </c>
      <c r="G615" s="71">
        <v>1</v>
      </c>
      <c r="H615" s="71" t="s">
        <v>1132</v>
      </c>
      <c r="I615" s="71" t="s">
        <v>1141</v>
      </c>
      <c r="J615" s="73">
        <v>0.39583333333333331</v>
      </c>
      <c r="K615" s="73" t="s">
        <v>1134</v>
      </c>
      <c r="L615" s="71" t="str">
        <f>+carga[[#This Row],[dia]]</f>
        <v>Miercoles</v>
      </c>
      <c r="M615" s="75">
        <f>+carga[[#This Row],[hora]]</f>
        <v>0.39583333333333331</v>
      </c>
      <c r="N615" s="71"/>
      <c r="O615" s="87"/>
      <c r="P615" s="71"/>
      <c r="Q615" s="71"/>
      <c r="R615" s="71"/>
      <c r="S615" s="71"/>
      <c r="T615" s="71"/>
      <c r="U615" s="71" t="str">
        <f>+MID(carga[[#This Row],[CUIL]],4,8)</f>
        <v>57354005</v>
      </c>
    </row>
    <row r="616" spans="1:21" ht="15" customHeight="1" x14ac:dyDescent="0.3">
      <c r="A616" s="71" t="s">
        <v>73</v>
      </c>
      <c r="B616" s="28" t="str">
        <f>+_xlfn.XLOOKUP(carga[[#This Row],[PACIENTE]],BASE_PACIENTES_2026[PACIENTE],BASE_PACIENTES_2026[CUIL],0,0)</f>
        <v>20 29607441 2</v>
      </c>
      <c r="C616" s="28" t="str">
        <f>+_xlfn.XLOOKUP(carga[[#This Row],[PACIENTE]],BASE_PACIENTES_2026[PACIENTE],BASE_PACIENTES_2026[O. SOCIAL],0,0)</f>
        <v>OSUTHGRA</v>
      </c>
      <c r="D616" s="28" t="str">
        <f>+_xlfn.XLOOKUP(carga[[#This Row],[PACIENTE]],BASE_PACIENTES_2026[PACIENTE],BASE_PACIENTES_2026[MÓDULO],0,0)</f>
        <v>REHAB.SIMPLE</v>
      </c>
      <c r="E616" s="45" t="s">
        <v>11</v>
      </c>
      <c r="F616" s="71" t="s">
        <v>1131</v>
      </c>
      <c r="G616" s="71">
        <v>1</v>
      </c>
      <c r="H616" s="71" t="s">
        <v>1132</v>
      </c>
      <c r="I616" s="71" t="s">
        <v>1141</v>
      </c>
      <c r="J616" s="73">
        <v>0.44791666666666669</v>
      </c>
      <c r="K616" s="73" t="s">
        <v>1134</v>
      </c>
      <c r="L616" s="71" t="str">
        <f>+carga[[#This Row],[dia]]</f>
        <v>Miercoles</v>
      </c>
      <c r="M616" s="75">
        <f>+carga[[#This Row],[hora]]</f>
        <v>0.44791666666666669</v>
      </c>
      <c r="N616" s="71"/>
      <c r="O616" s="87"/>
      <c r="P616" s="71"/>
      <c r="Q616" s="71"/>
      <c r="R616" s="71"/>
      <c r="S616" s="71"/>
      <c r="T616" s="71"/>
      <c r="U616" s="71" t="str">
        <f>+MID(carga[[#This Row],[CUIL]],4,8)</f>
        <v>29607441</v>
      </c>
    </row>
    <row r="617" spans="1:21" ht="15" customHeight="1" x14ac:dyDescent="0.3">
      <c r="A617" s="71" t="s">
        <v>550</v>
      </c>
      <c r="B617" s="28" t="str">
        <f>+_xlfn.XLOOKUP(carga[[#This Row],[PACIENTE]],BASE_PACIENTES_2026[PACIENTE],BASE_PACIENTES_2026[CUIL],0,0)</f>
        <v>20 38501252 8</v>
      </c>
      <c r="C617" s="28" t="str">
        <f>+_xlfn.XLOOKUP(carga[[#This Row],[PACIENTE]],BASE_PACIENTES_2026[PACIENTE],BASE_PACIENTES_2026[O. SOCIAL],0,0)</f>
        <v xml:space="preserve">OSTACC </v>
      </c>
      <c r="D617" s="66" t="str">
        <f>+_xlfn.XLOOKUP(carga[[#This Row],[PACIENTE]],BASE_PACIENTES_2026[PACIENTE],BASE_PACIENTES_2026[MÓDULO],0,0)</f>
        <v>REHAB.INTENSIVO</v>
      </c>
      <c r="E617" s="66" t="s">
        <v>11</v>
      </c>
      <c r="F617" s="71" t="s">
        <v>1131</v>
      </c>
      <c r="G617" s="71">
        <v>1</v>
      </c>
      <c r="H617" s="71" t="s">
        <v>1132</v>
      </c>
      <c r="I617" s="71" t="s">
        <v>1141</v>
      </c>
      <c r="J617" s="73">
        <v>0.47916666666666669</v>
      </c>
      <c r="K617" s="73" t="s">
        <v>1134</v>
      </c>
      <c r="L617" s="71" t="str">
        <f>+carga[[#This Row],[dia]]</f>
        <v>Miercoles</v>
      </c>
      <c r="M617" s="75">
        <f>+carga[[#This Row],[hora]]</f>
        <v>0.47916666666666669</v>
      </c>
      <c r="N617" s="71"/>
      <c r="O617" s="87"/>
      <c r="P617" s="71"/>
      <c r="Q617" s="71"/>
      <c r="R617" s="71"/>
      <c r="S617" s="71"/>
      <c r="T617" s="71"/>
      <c r="U617" s="71" t="str">
        <f>+MID(carga[[#This Row],[CUIL]],4,8)</f>
        <v>38501252</v>
      </c>
    </row>
    <row r="618" spans="1:21" ht="15" customHeight="1" x14ac:dyDescent="0.3">
      <c r="A618" s="71" t="s">
        <v>16</v>
      </c>
      <c r="B618" s="28" t="str">
        <f>+_xlfn.XLOOKUP(carga[[#This Row],[PACIENTE]],BASE_PACIENTES_2026[PACIENTE],BASE_PACIENTES_2026[CUIL],0,0)</f>
        <v>20 0565679 7</v>
      </c>
      <c r="C618" s="28" t="str">
        <f>+_xlfn.XLOOKUP(carga[[#This Row],[PACIENTE]],BASE_PACIENTES_2026[PACIENTE],BASE_PACIENTES_2026[O. SOCIAL],0,0)</f>
        <v>IOSFA</v>
      </c>
      <c r="D618" s="28" t="str">
        <f>+_xlfn.XLOOKUP(carga[[#This Row],[PACIENTE]],BASE_PACIENTES_2026[PACIENTE],BASE_PACIENTES_2026[MÓDULO],0,0)</f>
        <v>REHAB.SIMPLE</v>
      </c>
      <c r="E618" s="45" t="s">
        <v>11</v>
      </c>
      <c r="F618" s="71" t="s">
        <v>1131</v>
      </c>
      <c r="G618" s="71">
        <v>1</v>
      </c>
      <c r="H618" s="71" t="s">
        <v>1132</v>
      </c>
      <c r="I618" s="71" t="s">
        <v>1141</v>
      </c>
      <c r="J618" s="73">
        <v>0.51041666666666663</v>
      </c>
      <c r="K618" s="73" t="s">
        <v>1134</v>
      </c>
      <c r="L618" s="71" t="str">
        <f>+carga[[#This Row],[dia]]</f>
        <v>Miercoles</v>
      </c>
      <c r="M618" s="75">
        <f>+carga[[#This Row],[hora]]</f>
        <v>0.51041666666666663</v>
      </c>
      <c r="N618" s="71"/>
      <c r="O618" s="87"/>
      <c r="P618" s="71"/>
      <c r="Q618" s="71"/>
      <c r="R618" s="71"/>
      <c r="S618" s="71"/>
      <c r="T618" s="71"/>
      <c r="U618" s="71" t="str">
        <f>+MID(carga[[#This Row],[CUIL]],4,8)</f>
        <v xml:space="preserve">0565679 </v>
      </c>
    </row>
    <row r="619" spans="1:21" ht="15" customHeight="1" x14ac:dyDescent="0.3">
      <c r="A619" s="71" t="s">
        <v>380</v>
      </c>
      <c r="B619" s="28" t="str">
        <f>+_xlfn.XLOOKUP(carga[[#This Row],[PACIENTE]],BASE_PACIENTES_2026[PACIENTE],BASE_PACIENTES_2026[CUIL],0,0)</f>
        <v>20 50628686 8</v>
      </c>
      <c r="C619" s="28" t="str">
        <f>+_xlfn.XLOOKUP(carga[[#This Row],[PACIENTE]],BASE_PACIENTES_2026[PACIENTE],BASE_PACIENTES_2026[O. SOCIAL],0,0)</f>
        <v>OSPE</v>
      </c>
      <c r="D619" s="28" t="str">
        <f>+_xlfn.XLOOKUP(carga[[#This Row],[PACIENTE]],BASE_PACIENTES_2026[PACIENTE],BASE_PACIENTES_2026[MÓDULO],0,0)</f>
        <v>REHAB. SIMPLE + CAI</v>
      </c>
      <c r="E619" s="45" t="s">
        <v>22</v>
      </c>
      <c r="F619" s="71" t="s">
        <v>1131</v>
      </c>
      <c r="G619" s="71">
        <v>1</v>
      </c>
      <c r="H619" s="71" t="s">
        <v>1132</v>
      </c>
      <c r="I619" s="71" t="s">
        <v>1141</v>
      </c>
      <c r="J619" s="73">
        <v>0.58333333333333337</v>
      </c>
      <c r="K619" s="73" t="s">
        <v>1134</v>
      </c>
      <c r="L619" s="71" t="str">
        <f>+carga[[#This Row],[dia]]</f>
        <v>Miercoles</v>
      </c>
      <c r="M619" s="75">
        <f>+carga[[#This Row],[hora]]</f>
        <v>0.58333333333333337</v>
      </c>
      <c r="N619" s="71"/>
      <c r="O619" s="87"/>
      <c r="P619" s="71"/>
      <c r="Q619" s="71"/>
      <c r="R619" s="71"/>
      <c r="S619" s="71"/>
      <c r="T619" s="71"/>
      <c r="U619" s="71" t="str">
        <f>+MID(carga[[#This Row],[CUIL]],4,8)</f>
        <v>50628686</v>
      </c>
    </row>
    <row r="620" spans="1:21" ht="15" customHeight="1" x14ac:dyDescent="0.3">
      <c r="A620" s="71"/>
      <c r="B620" s="28">
        <f>+_xlfn.XLOOKUP(carga[[#This Row],[PACIENTE]],BASE_PACIENTES_2026[PACIENTE],BASE_PACIENTES_2026[CUIL],0,0)</f>
        <v>0</v>
      </c>
      <c r="C620" s="28">
        <f>+_xlfn.XLOOKUP(carga[[#This Row],[PACIENTE]],BASE_PACIENTES_2026[PACIENTE],BASE_PACIENTES_2026[O. SOCIAL],0,0)</f>
        <v>0</v>
      </c>
      <c r="D620" s="66">
        <f>+_xlfn.XLOOKUP(carga[[#This Row],[PACIENTE]],BASE_PACIENTES_2026[PACIENTE],BASE_PACIENTES_2026[MÓDULO],0,0)</f>
        <v>0</v>
      </c>
      <c r="E620" s="66"/>
      <c r="F620" s="71"/>
      <c r="G620" s="71"/>
      <c r="H620" s="71"/>
      <c r="I620" s="71"/>
      <c r="J620" s="73"/>
      <c r="K620" s="73"/>
      <c r="L620" s="71">
        <f>+carga[[#This Row],[dia]]</f>
        <v>0</v>
      </c>
      <c r="M620" s="75">
        <f>+carga[[#This Row],[hora]]</f>
        <v>0</v>
      </c>
      <c r="N620" s="71"/>
      <c r="O620" s="87"/>
      <c r="P620" s="71"/>
      <c r="Q620" s="71"/>
      <c r="R620" s="71"/>
      <c r="S620" s="71"/>
      <c r="T620" s="71"/>
      <c r="U620" s="71" t="str">
        <f>+MID(carga[[#This Row],[CUIL]],4,8)</f>
        <v/>
      </c>
    </row>
    <row r="621" spans="1:21" ht="15" customHeight="1" x14ac:dyDescent="0.3">
      <c r="A621" s="71" t="s">
        <v>532</v>
      </c>
      <c r="B621" s="28" t="str">
        <f>+_xlfn.XLOOKUP(carga[[#This Row],[PACIENTE]],BASE_PACIENTES_2026[PACIENTE],BASE_PACIENTES_2026[CUIL],0,0)</f>
        <v>20 54014589 0</v>
      </c>
      <c r="C621" s="28" t="str">
        <f>+_xlfn.XLOOKUP(carga[[#This Row],[PACIENTE]],BASE_PACIENTES_2026[PACIENTE],BASE_PACIENTES_2026[O. SOCIAL],0,0)</f>
        <v xml:space="preserve">OSTACC </v>
      </c>
      <c r="D621" s="66" t="str">
        <f>+_xlfn.XLOOKUP(carga[[#This Row],[PACIENTE]],BASE_PACIENTES_2026[PACIENTE],BASE_PACIENTES_2026[MÓDULO],0,0)</f>
        <v>REHAB. SIMPLE + CAI</v>
      </c>
      <c r="E621" s="66" t="s">
        <v>22</v>
      </c>
      <c r="F621" s="71" t="s">
        <v>1131</v>
      </c>
      <c r="G621" s="71">
        <v>1</v>
      </c>
      <c r="H621" s="71" t="s">
        <v>1132</v>
      </c>
      <c r="I621" s="71" t="s">
        <v>1141</v>
      </c>
      <c r="J621" s="73">
        <v>0.64583333333333337</v>
      </c>
      <c r="K621" s="73" t="s">
        <v>1134</v>
      </c>
      <c r="L621" s="71" t="str">
        <f>+carga[[#This Row],[dia]]</f>
        <v>Miercoles</v>
      </c>
      <c r="M621" s="75">
        <f>+carga[[#This Row],[hora]]</f>
        <v>0.64583333333333337</v>
      </c>
      <c r="N621" s="71"/>
      <c r="O621" s="87"/>
      <c r="P621" s="71"/>
      <c r="Q621" s="71"/>
      <c r="R621" s="71"/>
      <c r="S621" s="71"/>
      <c r="T621" s="71"/>
      <c r="U621" s="71" t="str">
        <f>+MID(carga[[#This Row],[CUIL]],4,8)</f>
        <v>54014589</v>
      </c>
    </row>
    <row r="622" spans="1:21" ht="15" customHeight="1" x14ac:dyDescent="0.3">
      <c r="A622" s="71" t="s">
        <v>32</v>
      </c>
      <c r="B622" s="28" t="str">
        <f>+_xlfn.XLOOKUP(carga[[#This Row],[PACIENTE]],BASE_PACIENTES_2026[PACIENTE],BASE_PACIENTES_2026[CUIL],0,0)</f>
        <v>20 55286279 2</v>
      </c>
      <c r="C622" s="28" t="str">
        <f>+_xlfn.XLOOKUP(carga[[#This Row],[PACIENTE]],BASE_PACIENTES_2026[PACIENTE],BASE_PACIENTES_2026[O. SOCIAL],0,0)</f>
        <v>IOSFA</v>
      </c>
      <c r="D622" s="28" t="str">
        <f>+_xlfn.XLOOKUP(carga[[#This Row],[PACIENTE]],BASE_PACIENTES_2026[PACIENTE],BASE_PACIENTES_2026[MÓDULO],0,0)</f>
        <v>REHAB. SIMPLE + CAI</v>
      </c>
      <c r="E622" s="45" t="s">
        <v>22</v>
      </c>
      <c r="F622" s="71" t="s">
        <v>1131</v>
      </c>
      <c r="G622" s="71">
        <v>1</v>
      </c>
      <c r="H622" s="71" t="s">
        <v>1132</v>
      </c>
      <c r="I622" s="71" t="s">
        <v>1141</v>
      </c>
      <c r="J622" s="73">
        <v>0.67708333333333337</v>
      </c>
      <c r="K622" s="73" t="s">
        <v>1134</v>
      </c>
      <c r="L622" s="71" t="str">
        <f>+carga[[#This Row],[dia]]</f>
        <v>Miercoles</v>
      </c>
      <c r="M622" s="75">
        <f>+carga[[#This Row],[hora]]</f>
        <v>0.67708333333333337</v>
      </c>
      <c r="N622" s="71"/>
      <c r="O622" s="87"/>
      <c r="P622" s="71"/>
      <c r="Q622" s="71"/>
      <c r="R622" s="71"/>
      <c r="S622" s="71"/>
      <c r="T622" s="71"/>
      <c r="U622" s="71" t="str">
        <f>+MID(carga[[#This Row],[CUIL]],4,8)</f>
        <v>55286279</v>
      </c>
    </row>
    <row r="623" spans="1:21" ht="15" customHeight="1" x14ac:dyDescent="0.3">
      <c r="A623" s="71" t="s">
        <v>438</v>
      </c>
      <c r="B623" s="28" t="str">
        <f>+_xlfn.XLOOKUP(carga[[#This Row],[PACIENTE]],BASE_PACIENTES_2026[PACIENTE],BASE_PACIENTES_2026[CUIL],0,0)</f>
        <v>20 55521456 2</v>
      </c>
      <c r="C623" s="28" t="str">
        <f>+_xlfn.XLOOKUP(carga[[#This Row],[PACIENTE]],BASE_PACIENTES_2026[PACIENTE],BASE_PACIENTES_2026[O. SOCIAL],0,0)</f>
        <v xml:space="preserve">OSPENA </v>
      </c>
      <c r="D623" s="28" t="str">
        <f>+_xlfn.XLOOKUP(carga[[#This Row],[PACIENTE]],BASE_PACIENTES_2026[PACIENTE],BASE_PACIENTES_2026[MÓDULO],0,0)</f>
        <v>REHAB.INTENSIVO + CAI</v>
      </c>
      <c r="E623" s="45" t="s">
        <v>22</v>
      </c>
      <c r="F623" s="71" t="s">
        <v>1116</v>
      </c>
      <c r="G623" s="71">
        <v>1</v>
      </c>
      <c r="H623" s="71" t="s">
        <v>1132</v>
      </c>
      <c r="I623" s="71" t="s">
        <v>1141</v>
      </c>
      <c r="J623" s="73">
        <v>0.72916666666666663</v>
      </c>
      <c r="K623" s="73" t="s">
        <v>1134</v>
      </c>
      <c r="L623" s="71" t="str">
        <f>+carga[[#This Row],[dia]]</f>
        <v>Miercoles</v>
      </c>
      <c r="M623" s="75">
        <f>+carga[[#This Row],[hora]]</f>
        <v>0.72916666666666663</v>
      </c>
      <c r="N623" s="71"/>
      <c r="O623" s="87"/>
      <c r="P623" s="71"/>
      <c r="Q623" s="71"/>
      <c r="R623" s="71"/>
      <c r="S623" s="71"/>
      <c r="T623" s="71"/>
      <c r="U623" s="71" t="str">
        <f>+MID(carga[[#This Row],[CUIL]],4,8)</f>
        <v>55521456</v>
      </c>
    </row>
    <row r="624" spans="1:21" ht="15" customHeight="1" x14ac:dyDescent="0.3">
      <c r="A624" s="71" t="s">
        <v>695</v>
      </c>
      <c r="B624" s="28" t="str">
        <f>+_xlfn.XLOOKUP(carga[[#This Row],[PACIENTE]],BASE_PACIENTES_2026[PACIENTE],BASE_PACIENTES_2026[CUIL],0,0)</f>
        <v>23 58385030 9</v>
      </c>
      <c r="C624" s="28" t="str">
        <f>+_xlfn.XLOOKUP(carga[[#This Row],[PACIENTE]],BASE_PACIENTES_2026[PACIENTE],BASE_PACIENTES_2026[O. SOCIAL],0,0)</f>
        <v xml:space="preserve">OSTACC </v>
      </c>
      <c r="D624" s="28" t="str">
        <f>+_xlfn.XLOOKUP(carga[[#This Row],[PACIENTE]],BASE_PACIENTES_2026[PACIENTE],BASE_PACIENTES_2026[MÓDULO],0,0)</f>
        <v>REHAB.INTENSIVO + CAI</v>
      </c>
      <c r="E624" s="45" t="s">
        <v>22</v>
      </c>
      <c r="F624" s="71" t="s">
        <v>1116</v>
      </c>
      <c r="G624" s="71">
        <v>1</v>
      </c>
      <c r="H624" s="71" t="s">
        <v>1132</v>
      </c>
      <c r="I624" s="71" t="s">
        <v>1141</v>
      </c>
      <c r="J624" s="73">
        <v>0.76041666666666663</v>
      </c>
      <c r="K624" s="73" t="s">
        <v>1134</v>
      </c>
      <c r="L624" s="71" t="str">
        <f>+carga[[#This Row],[dia]]</f>
        <v>Miercoles</v>
      </c>
      <c r="M624" s="75">
        <f>+carga[[#This Row],[hora]]</f>
        <v>0.76041666666666663</v>
      </c>
      <c r="N624" s="71"/>
      <c r="O624" s="87"/>
      <c r="P624" s="71"/>
      <c r="Q624" s="71"/>
      <c r="R624" s="71"/>
      <c r="S624" s="71"/>
      <c r="T624" s="71"/>
      <c r="U624" s="71" t="str">
        <f>+MID(carga[[#This Row],[CUIL]],4,8)</f>
        <v>58385030</v>
      </c>
    </row>
    <row r="625" spans="1:21" ht="15" customHeight="1" x14ac:dyDescent="0.3">
      <c r="A625" s="71" t="s">
        <v>865</v>
      </c>
      <c r="B625" s="28" t="str">
        <f>+_xlfn.XLOOKUP(carga[[#This Row],[PACIENTE]],BASE_PACIENTES_2026[PACIENTE],BASE_PACIENTES_2026[CUIL],0,0)</f>
        <v>20 56061366 1</v>
      </c>
      <c r="C625" s="28" t="str">
        <f>+_xlfn.XLOOKUP(carga[[#This Row],[PACIENTE]],BASE_PACIENTES_2026[PACIENTE],BASE_PACIENTES_2026[O. SOCIAL],0,0)</f>
        <v>OSPECOR</v>
      </c>
      <c r="D625" s="66" t="str">
        <f>+_xlfn.XLOOKUP(carga[[#This Row],[PACIENTE]],BASE_PACIENTES_2026[PACIENTE],BASE_PACIENTES_2026[MÓDULO],0,0)</f>
        <v>REHAB.INTENSIVO</v>
      </c>
      <c r="E625" s="66" t="s">
        <v>22</v>
      </c>
      <c r="F625" s="71" t="s">
        <v>1116</v>
      </c>
      <c r="G625" s="71">
        <v>1</v>
      </c>
      <c r="H625" s="71" t="s">
        <v>1132</v>
      </c>
      <c r="I625" s="71" t="s">
        <v>1141</v>
      </c>
      <c r="J625" s="73">
        <v>0.76041666666666663</v>
      </c>
      <c r="K625" s="73" t="s">
        <v>1134</v>
      </c>
      <c r="L625" s="71" t="str">
        <f>+carga[[#This Row],[dia]]</f>
        <v>Miercoles</v>
      </c>
      <c r="M625" s="75">
        <f>+carga[[#This Row],[hora]]</f>
        <v>0.76041666666666663</v>
      </c>
      <c r="N625" s="71"/>
      <c r="O625" s="87"/>
      <c r="P625" s="71"/>
      <c r="Q625" s="71"/>
      <c r="R625" s="71"/>
      <c r="S625" s="71"/>
      <c r="T625" s="71"/>
      <c r="U625" s="71" t="str">
        <f>+MID(carga[[#This Row],[CUIL]],4,8)</f>
        <v>56061366</v>
      </c>
    </row>
    <row r="626" spans="1:21" ht="15" customHeight="1" x14ac:dyDescent="0.3">
      <c r="A626" s="71" t="s">
        <v>228</v>
      </c>
      <c r="B626" s="28" t="str">
        <f>+_xlfn.XLOOKUP(carga[[#This Row],[PACIENTE]],BASE_PACIENTES_2026[PACIENTE],BASE_PACIENTES_2026[CUIL],0,0)</f>
        <v>20 57069398 1</v>
      </c>
      <c r="C626" s="28" t="str">
        <f>+_xlfn.XLOOKUP(carga[[#This Row],[PACIENTE]],BASE_PACIENTES_2026[PACIENTE],BASE_PACIENTES_2026[O. SOCIAL],0,0)</f>
        <v>OSPECON</v>
      </c>
      <c r="D626" s="28" t="str">
        <f>+_xlfn.XLOOKUP(carga[[#This Row],[PACIENTE]],BASE_PACIENTES_2026[PACIENTE],BASE_PACIENTES_2026[MÓDULO],0,0)</f>
        <v>REHAB.INTENSIVO</v>
      </c>
      <c r="E626" s="45" t="s">
        <v>11</v>
      </c>
      <c r="F626" s="71" t="s">
        <v>1131</v>
      </c>
      <c r="G626" s="71">
        <v>1</v>
      </c>
      <c r="H626" s="71" t="s">
        <v>1160</v>
      </c>
      <c r="I626" s="71" t="s">
        <v>1123</v>
      </c>
      <c r="J626" s="73">
        <v>0.44791666666666669</v>
      </c>
      <c r="K626" s="73" t="s">
        <v>1170</v>
      </c>
      <c r="L626" s="71" t="str">
        <f>+carga[[#This Row],[dia]]</f>
        <v>Lunes</v>
      </c>
      <c r="M626" s="75">
        <f>+carga[[#This Row],[hora]]</f>
        <v>0.44791666666666669</v>
      </c>
      <c r="N626" s="71"/>
      <c r="O626" s="87"/>
      <c r="P626" s="71" t="s">
        <v>1084</v>
      </c>
      <c r="Q626" s="71"/>
      <c r="R626" s="71"/>
      <c r="S626" s="71"/>
      <c r="T626" s="71"/>
      <c r="U626" s="71" t="str">
        <f>+MID(carga[[#This Row],[CUIL]],4,8)</f>
        <v>57069398</v>
      </c>
    </row>
    <row r="627" spans="1:21" ht="15" customHeight="1" x14ac:dyDescent="0.3">
      <c r="A627" s="71" t="s">
        <v>571</v>
      </c>
      <c r="B627" s="28" t="str">
        <f>+_xlfn.XLOOKUP(carga[[#This Row],[PACIENTE]],BASE_PACIENTES_2026[PACIENTE],BASE_PACIENTES_2026[CUIL],0,0)</f>
        <v>20 58160724 6</v>
      </c>
      <c r="C627" s="28" t="str">
        <f>+_xlfn.XLOOKUP(carga[[#This Row],[PACIENTE]],BASE_PACIENTES_2026[PACIENTE],BASE_PACIENTES_2026[O. SOCIAL],0,0)</f>
        <v xml:space="preserve">OSTACC </v>
      </c>
      <c r="D627" s="66" t="str">
        <f>+_xlfn.XLOOKUP(carga[[#This Row],[PACIENTE]],BASE_PACIENTES_2026[PACIENTE],BASE_PACIENTES_2026[MÓDULO],0,0)</f>
        <v>REHAB.INTENSIVO + CAI</v>
      </c>
      <c r="E627" s="66" t="s">
        <v>11</v>
      </c>
      <c r="F627" s="71" t="s">
        <v>1116</v>
      </c>
      <c r="G627" s="71">
        <v>1</v>
      </c>
      <c r="H627" s="71" t="s">
        <v>1132</v>
      </c>
      <c r="I627" s="71" t="s">
        <v>1143</v>
      </c>
      <c r="J627" s="73">
        <v>0.36458333333333331</v>
      </c>
      <c r="K627" s="73" t="s">
        <v>1134</v>
      </c>
      <c r="L627" s="71" t="str">
        <f>+carga[[#This Row],[dia]]</f>
        <v>Jueves</v>
      </c>
      <c r="M627" s="75">
        <f>+carga[[#This Row],[hora]]</f>
        <v>0.36458333333333331</v>
      </c>
      <c r="N627" s="71"/>
      <c r="O627" s="87"/>
      <c r="P627" s="71"/>
      <c r="Q627" s="71"/>
      <c r="R627" s="71"/>
      <c r="S627" s="71"/>
      <c r="T627" s="71"/>
      <c r="U627" s="71" t="str">
        <f>+MID(carga[[#This Row],[CUIL]],4,8)</f>
        <v>58160724</v>
      </c>
    </row>
    <row r="628" spans="1:21" ht="15" customHeight="1" x14ac:dyDescent="0.3">
      <c r="A628" s="71" t="s">
        <v>731</v>
      </c>
      <c r="B628" s="28" t="str">
        <f>+_xlfn.XLOOKUP(carga[[#This Row],[PACIENTE]],BASE_PACIENTES_2026[PACIENTE],BASE_PACIENTES_2026[CUIL],0,0)</f>
        <v>23 55005737 9</v>
      </c>
      <c r="C628" s="28" t="str">
        <f>+_xlfn.XLOOKUP(carga[[#This Row],[PACIENTE]],BASE_PACIENTES_2026[PACIENTE],BASE_PACIENTES_2026[O. SOCIAL],0,0)</f>
        <v xml:space="preserve">OSPEJ </v>
      </c>
      <c r="D628" s="28" t="str">
        <f>+_xlfn.XLOOKUP(carga[[#This Row],[PACIENTE]],BASE_PACIENTES_2026[PACIENTE],BASE_PACIENTES_2026[MÓDULO],0,0)</f>
        <v>REHAB.INTENSIVO</v>
      </c>
      <c r="E628" s="45" t="s">
        <v>11</v>
      </c>
      <c r="F628" s="71" t="s">
        <v>1116</v>
      </c>
      <c r="G628" s="71">
        <v>1</v>
      </c>
      <c r="H628" s="71" t="s">
        <v>1132</v>
      </c>
      <c r="I628" s="71" t="s">
        <v>1143</v>
      </c>
      <c r="J628" s="73">
        <v>0.36458333333333331</v>
      </c>
      <c r="K628" s="73" t="s">
        <v>1134</v>
      </c>
      <c r="L628" s="71" t="str">
        <f>+carga[[#This Row],[dia]]</f>
        <v>Jueves</v>
      </c>
      <c r="M628" s="75">
        <f>+carga[[#This Row],[hora]]</f>
        <v>0.36458333333333331</v>
      </c>
      <c r="N628" s="71"/>
      <c r="O628" s="87"/>
      <c r="P628" s="71"/>
      <c r="Q628" s="71"/>
      <c r="R628" s="71"/>
      <c r="S628" s="71"/>
      <c r="T628" s="71"/>
      <c r="U628" s="71" t="str">
        <f>+MID(carga[[#This Row],[CUIL]],4,8)</f>
        <v>55005737</v>
      </c>
    </row>
    <row r="629" spans="1:21" ht="15" customHeight="1" x14ac:dyDescent="0.3">
      <c r="A629" s="71" t="s">
        <v>692</v>
      </c>
      <c r="B629" s="28" t="str">
        <f>+_xlfn.XLOOKUP(carga[[#This Row],[PACIENTE]],BASE_PACIENTES_2026[PACIENTE],BASE_PACIENTES_2026[CUIL],0,0)</f>
        <v>23 37234447 4</v>
      </c>
      <c r="C629" s="28" t="str">
        <f>+_xlfn.XLOOKUP(carga[[#This Row],[PACIENTE]],BASE_PACIENTES_2026[PACIENTE],BASE_PACIENTES_2026[O. SOCIAL],0,0)</f>
        <v xml:space="preserve">OSTACC </v>
      </c>
      <c r="D629" s="28" t="str">
        <f>+_xlfn.XLOOKUP(carga[[#This Row],[PACIENTE]],BASE_PACIENTES_2026[PACIENTE],BASE_PACIENTES_2026[MÓDULO],0,0)</f>
        <v>REHAB.INTENSIVO</v>
      </c>
      <c r="E629" s="45" t="s">
        <v>11</v>
      </c>
      <c r="F629" s="71" t="s">
        <v>1131</v>
      </c>
      <c r="G629" s="71">
        <v>1</v>
      </c>
      <c r="H629" s="71" t="s">
        <v>1132</v>
      </c>
      <c r="I629" s="71" t="s">
        <v>1143</v>
      </c>
      <c r="J629" s="73">
        <v>0.39583333333333331</v>
      </c>
      <c r="K629" s="73" t="s">
        <v>1134</v>
      </c>
      <c r="L629" s="71" t="str">
        <f>+carga[[#This Row],[dia]]</f>
        <v>Jueves</v>
      </c>
      <c r="M629" s="75">
        <f>+carga[[#This Row],[hora]]</f>
        <v>0.39583333333333331</v>
      </c>
      <c r="N629" s="71"/>
      <c r="O629" s="87"/>
      <c r="P629" s="71"/>
      <c r="Q629" s="71"/>
      <c r="R629" s="71"/>
      <c r="S629" s="71"/>
      <c r="T629" s="71"/>
      <c r="U629" s="71" t="str">
        <f>+MID(carga[[#This Row],[CUIL]],4,8)</f>
        <v>37234447</v>
      </c>
    </row>
    <row r="630" spans="1:21" ht="15" customHeight="1" x14ac:dyDescent="0.3">
      <c r="A630" s="71" t="s">
        <v>906</v>
      </c>
      <c r="B630" s="28" t="str">
        <f>+_xlfn.XLOOKUP(carga[[#This Row],[PACIENTE]],BASE_PACIENTES_2026[PACIENTE],BASE_PACIENTES_2026[CUIL],0,0)</f>
        <v>20 57740794 1</v>
      </c>
      <c r="C630" s="28" t="str">
        <f>+_xlfn.XLOOKUP(carga[[#This Row],[PACIENTE]],BASE_PACIENTES_2026[PACIENTE],BASE_PACIENTES_2026[O. SOCIAL],0,0)</f>
        <v>OSPAV</v>
      </c>
      <c r="D630" s="66" t="str">
        <f>+_xlfn.XLOOKUP(carga[[#This Row],[PACIENTE]],BASE_PACIENTES_2026[PACIENTE],BASE_PACIENTES_2026[MÓDULO],0,0)</f>
        <v>REHAB.INTENSIVO + CAI</v>
      </c>
      <c r="E630" s="66" t="s">
        <v>11</v>
      </c>
      <c r="F630" s="71" t="s">
        <v>1116</v>
      </c>
      <c r="G630" s="71">
        <v>1</v>
      </c>
      <c r="H630" s="71" t="s">
        <v>1132</v>
      </c>
      <c r="I630" s="71" t="s">
        <v>1143</v>
      </c>
      <c r="J630" s="73">
        <v>0.44791666666666669</v>
      </c>
      <c r="K630" s="73" t="s">
        <v>1134</v>
      </c>
      <c r="L630" s="71" t="str">
        <f>+carga[[#This Row],[dia]]</f>
        <v>Jueves</v>
      </c>
      <c r="M630" s="75">
        <f>+carga[[#This Row],[hora]]</f>
        <v>0.44791666666666669</v>
      </c>
      <c r="N630" s="71"/>
      <c r="O630" s="87"/>
      <c r="P630" s="71"/>
      <c r="Q630" s="71"/>
      <c r="R630" s="71"/>
      <c r="S630" s="71"/>
      <c r="T630" s="71"/>
      <c r="U630" s="71" t="str">
        <f>+MID(carga[[#This Row],[CUIL]],4,8)</f>
        <v>57740794</v>
      </c>
    </row>
    <row r="631" spans="1:21" ht="15" customHeight="1" x14ac:dyDescent="0.3">
      <c r="A631" s="71" t="s">
        <v>550</v>
      </c>
      <c r="B631" s="28" t="str">
        <f>+_xlfn.XLOOKUP(carga[[#This Row],[PACIENTE]],BASE_PACIENTES_2026[PACIENTE],BASE_PACIENTES_2026[CUIL],0,0)</f>
        <v>20 38501252 8</v>
      </c>
      <c r="C631" s="28" t="str">
        <f>+_xlfn.XLOOKUP(carga[[#This Row],[PACIENTE]],BASE_PACIENTES_2026[PACIENTE],BASE_PACIENTES_2026[O. SOCIAL],0,0)</f>
        <v xml:space="preserve">OSTACC </v>
      </c>
      <c r="D631" s="66" t="str">
        <f>+_xlfn.XLOOKUP(carga[[#This Row],[PACIENTE]],BASE_PACIENTES_2026[PACIENTE],BASE_PACIENTES_2026[MÓDULO],0,0)</f>
        <v>REHAB.INTENSIVO</v>
      </c>
      <c r="E631" s="66" t="s">
        <v>11</v>
      </c>
      <c r="F631" s="71" t="s">
        <v>1131</v>
      </c>
      <c r="G631" s="71">
        <v>1</v>
      </c>
      <c r="H631" s="71" t="s">
        <v>1132</v>
      </c>
      <c r="I631" s="71" t="s">
        <v>1143</v>
      </c>
      <c r="J631" s="73">
        <v>0.47916666666666669</v>
      </c>
      <c r="K631" s="73" t="s">
        <v>1134</v>
      </c>
      <c r="L631" s="71" t="str">
        <f>+carga[[#This Row],[dia]]</f>
        <v>Jueves</v>
      </c>
      <c r="M631" s="75">
        <f>+carga[[#This Row],[hora]]</f>
        <v>0.47916666666666669</v>
      </c>
      <c r="N631" s="71"/>
      <c r="O631" s="87"/>
      <c r="P631" s="71"/>
      <c r="Q631" s="71"/>
      <c r="R631" s="71"/>
      <c r="S631" s="71"/>
      <c r="T631" s="71"/>
      <c r="U631" s="71" t="str">
        <f>+MID(carga[[#This Row],[CUIL]],4,8)</f>
        <v>38501252</v>
      </c>
    </row>
    <row r="632" spans="1:21" ht="15" customHeight="1" x14ac:dyDescent="0.3">
      <c r="A632" s="71" t="s">
        <v>828</v>
      </c>
      <c r="B632" s="28" t="str">
        <f>+_xlfn.XLOOKUP(carga[[#This Row],[PACIENTE]],BASE_PACIENTES_2026[PACIENTE],BASE_PACIENTES_2026[CUIL],0,0)</f>
        <v>27 05264692 3</v>
      </c>
      <c r="C632" s="28" t="str">
        <f>+_xlfn.XLOOKUP(carga[[#This Row],[PACIENTE]],BASE_PACIENTES_2026[PACIENTE],BASE_PACIENTES_2026[O. SOCIAL],0,0)</f>
        <v>OSDE</v>
      </c>
      <c r="D632" s="28" t="str">
        <f>+_xlfn.XLOOKUP(carga[[#This Row],[PACIENTE]],BASE_PACIENTES_2026[PACIENTE],BASE_PACIENTES_2026[MÓDULO],0,0)</f>
        <v>REHAB.INTENSIVO</v>
      </c>
      <c r="E632" s="45" t="s">
        <v>11</v>
      </c>
      <c r="F632" s="71" t="s">
        <v>1131</v>
      </c>
      <c r="G632" s="71">
        <v>1</v>
      </c>
      <c r="H632" s="71" t="s">
        <v>1132</v>
      </c>
      <c r="I632" s="71" t="s">
        <v>1143</v>
      </c>
      <c r="J632" s="73">
        <v>0.51041666666666663</v>
      </c>
      <c r="K632" s="73" t="s">
        <v>1134</v>
      </c>
      <c r="L632" s="71" t="str">
        <f>+carga[[#This Row],[dia]]</f>
        <v>Jueves</v>
      </c>
      <c r="M632" s="75">
        <f>+carga[[#This Row],[hora]]</f>
        <v>0.51041666666666663</v>
      </c>
      <c r="N632" s="71"/>
      <c r="O632" s="87"/>
      <c r="P632" s="71"/>
      <c r="Q632" s="71"/>
      <c r="R632" s="71"/>
      <c r="S632" s="71"/>
      <c r="T632" s="71"/>
      <c r="U632" s="71" t="str">
        <f>+MID(carga[[#This Row],[CUIL]],4,8)</f>
        <v>05264692</v>
      </c>
    </row>
    <row r="633" spans="1:21" ht="15" customHeight="1" x14ac:dyDescent="0.3">
      <c r="A633" s="71" t="s">
        <v>667</v>
      </c>
      <c r="B633" s="28" t="str">
        <f>+_xlfn.XLOOKUP(carga[[#This Row],[PACIENTE]],BASE_PACIENTES_2026[PACIENTE],BASE_PACIENTES_2026[CUIL],0,0)</f>
        <v>20 58387397 0</v>
      </c>
      <c r="C633" s="28" t="str">
        <f>+_xlfn.XLOOKUP(carga[[#This Row],[PACIENTE]],BASE_PACIENTES_2026[PACIENTE],BASE_PACIENTES_2026[O. SOCIAL],0,0)</f>
        <v xml:space="preserve">OSPENA </v>
      </c>
      <c r="D633" s="66" t="str">
        <f>+_xlfn.XLOOKUP(carga[[#This Row],[PACIENTE]],BASE_PACIENTES_2026[PACIENTE],BASE_PACIENTES_2026[MÓDULO],0,0)</f>
        <v>REHAB.INTENSIVO + CAI</v>
      </c>
      <c r="E633" s="66" t="s">
        <v>11</v>
      </c>
      <c r="F633" s="71" t="s">
        <v>1116</v>
      </c>
      <c r="G633" s="71">
        <v>1</v>
      </c>
      <c r="H633" s="71" t="s">
        <v>1136</v>
      </c>
      <c r="I633" s="71" t="s">
        <v>1133</v>
      </c>
      <c r="J633" s="73">
        <v>0.36458333333333331</v>
      </c>
      <c r="K633" s="73" t="s">
        <v>1152</v>
      </c>
      <c r="L633" s="71" t="str">
        <f>+carga[[#This Row],[dia]]</f>
        <v>Viernes</v>
      </c>
      <c r="M633" s="75">
        <f>+carga[[#This Row],[hora]]</f>
        <v>0.36458333333333331</v>
      </c>
      <c r="N633" s="71"/>
      <c r="O633" s="87"/>
      <c r="P633" s="71"/>
      <c r="Q633" s="71"/>
      <c r="R633" s="71"/>
      <c r="S633" s="71"/>
      <c r="T633" s="71"/>
      <c r="U633" s="71" t="str">
        <f>+MID(carga[[#This Row],[CUIL]],4,8)</f>
        <v>58387397</v>
      </c>
    </row>
    <row r="634" spans="1:21" ht="15" customHeight="1" x14ac:dyDescent="0.3">
      <c r="A634" s="71" t="s">
        <v>489</v>
      </c>
      <c r="B634" s="28" t="str">
        <f>+_xlfn.XLOOKUP(carga[[#This Row],[PACIENTE]],BASE_PACIENTES_2026[PACIENTE],BASE_PACIENTES_2026[CUIL],0,0)</f>
        <v>27 55522620 4</v>
      </c>
      <c r="C634" s="28" t="str">
        <f>+_xlfn.XLOOKUP(carga[[#This Row],[PACIENTE]],BASE_PACIENTES_2026[PACIENTE],BASE_PACIENTES_2026[O. SOCIAL],0,0)</f>
        <v xml:space="preserve">OSPENA </v>
      </c>
      <c r="D634" s="66" t="str">
        <f>+_xlfn.XLOOKUP(carga[[#This Row],[PACIENTE]],BASE_PACIENTES_2026[PACIENTE],BASE_PACIENTES_2026[MÓDULO],0,0)</f>
        <v>REHAB.INTENSIVO + CAI</v>
      </c>
      <c r="E634" s="66" t="s">
        <v>11</v>
      </c>
      <c r="F634" s="71" t="s">
        <v>1116</v>
      </c>
      <c r="G634" s="71">
        <v>1</v>
      </c>
      <c r="H634" s="71" t="s">
        <v>1132</v>
      </c>
      <c r="I634" s="71" t="s">
        <v>1133</v>
      </c>
      <c r="J634" s="73">
        <v>0.36458333333333331</v>
      </c>
      <c r="K634" s="73" t="s">
        <v>1134</v>
      </c>
      <c r="L634" s="71" t="str">
        <f>+carga[[#This Row],[dia]]</f>
        <v>Viernes</v>
      </c>
      <c r="M634" s="75">
        <f>+carga[[#This Row],[hora]]</f>
        <v>0.36458333333333331</v>
      </c>
      <c r="N634" s="71"/>
      <c r="O634" s="87"/>
      <c r="P634" s="71"/>
      <c r="Q634" s="71"/>
      <c r="R634" s="71"/>
      <c r="S634" s="71"/>
      <c r="T634" s="71"/>
      <c r="U634" s="71" t="str">
        <f>+MID(carga[[#This Row],[CUIL]],4,8)</f>
        <v>55522620</v>
      </c>
    </row>
    <row r="635" spans="1:21" ht="15" customHeight="1" x14ac:dyDescent="0.3">
      <c r="A635" s="71" t="s">
        <v>282</v>
      </c>
      <c r="B635" s="28" t="str">
        <f>+_xlfn.XLOOKUP(carga[[#This Row],[PACIENTE]],BASE_PACIENTES_2026[PACIENTE],BASE_PACIENTES_2026[CUIL],0,0)</f>
        <v>20 56246341 1</v>
      </c>
      <c r="C635" s="28" t="str">
        <f>+_xlfn.XLOOKUP(carga[[#This Row],[PACIENTE]],BASE_PACIENTES_2026[PACIENTE],BASE_PACIENTES_2026[O. SOCIAL],0,0)</f>
        <v>OSME (UNIMED)</v>
      </c>
      <c r="D635" s="28" t="str">
        <f>+_xlfn.XLOOKUP(carga[[#This Row],[PACIENTE]],BASE_PACIENTES_2026[PACIENTE],BASE_PACIENTES_2026[MÓDULO],0,0)</f>
        <v>REHAB.INTENSIVO</v>
      </c>
      <c r="E635" s="45" t="s">
        <v>11</v>
      </c>
      <c r="F635" s="71" t="s">
        <v>1116</v>
      </c>
      <c r="G635" s="71">
        <v>1</v>
      </c>
      <c r="H635" s="71" t="s">
        <v>1132</v>
      </c>
      <c r="I635" s="71" t="s">
        <v>1133</v>
      </c>
      <c r="J635" s="73">
        <v>0.36458333333333331</v>
      </c>
      <c r="K635" s="73" t="s">
        <v>1134</v>
      </c>
      <c r="L635" s="71" t="str">
        <f>+carga[[#This Row],[dia]]</f>
        <v>Viernes</v>
      </c>
      <c r="M635" s="75">
        <f>+carga[[#This Row],[hora]]</f>
        <v>0.36458333333333331</v>
      </c>
      <c r="N635" s="71"/>
      <c r="O635" s="87"/>
      <c r="P635" s="71"/>
      <c r="Q635" s="71"/>
      <c r="R635" s="71"/>
      <c r="S635" s="71"/>
      <c r="T635" s="71"/>
      <c r="U635" s="71" t="str">
        <f>+MID(carga[[#This Row],[CUIL]],4,8)</f>
        <v>56246341</v>
      </c>
    </row>
    <row r="636" spans="1:21" ht="15" customHeight="1" x14ac:dyDescent="0.3">
      <c r="A636" s="71" t="s">
        <v>1006</v>
      </c>
      <c r="B636" s="28" t="str">
        <f>+_xlfn.XLOOKUP(carga[[#This Row],[PACIENTE]],BASE_PACIENTES_2026[PACIENTE],BASE_PACIENTES_2026[CUIL],0,0)</f>
        <v>27 52155620 5</v>
      </c>
      <c r="C636" s="28" t="str">
        <f>+_xlfn.XLOOKUP(carga[[#This Row],[PACIENTE]],BASE_PACIENTES_2026[PACIENTE],BASE_PACIENTES_2026[O. SOCIAL],0,0)</f>
        <v>IOSFA</v>
      </c>
      <c r="D636" s="28" t="str">
        <f>+_xlfn.XLOOKUP(carga[[#This Row],[PACIENTE]],BASE_PACIENTES_2026[PACIENTE],BASE_PACIENTES_2026[MÓDULO],0,0)</f>
        <v>REHAB. SIMPLE + CAI</v>
      </c>
      <c r="E636" s="45" t="s">
        <v>22</v>
      </c>
      <c r="F636" s="71" t="s">
        <v>1164</v>
      </c>
      <c r="G636" s="71">
        <v>1</v>
      </c>
      <c r="H636" s="71" t="s">
        <v>1165</v>
      </c>
      <c r="I636" s="71" t="s">
        <v>1133</v>
      </c>
      <c r="J636" s="73">
        <v>0.67708333333333337</v>
      </c>
      <c r="K636" s="73" t="s">
        <v>1166</v>
      </c>
      <c r="L636" s="71" t="str">
        <f>+carga[[#This Row],[dia]]</f>
        <v>Viernes</v>
      </c>
      <c r="M636" s="75">
        <f>+carga[[#This Row],[hora]]</f>
        <v>0.67708333333333337</v>
      </c>
      <c r="N636" s="71"/>
      <c r="O636" s="87" t="s">
        <v>1084</v>
      </c>
      <c r="P636" s="71"/>
      <c r="Q636" s="71"/>
      <c r="R636" s="71"/>
      <c r="S636" s="71"/>
      <c r="T636" s="71"/>
      <c r="U636" s="71" t="str">
        <f>+MID(carga[[#This Row],[CUIL]],4,8)</f>
        <v>52155620</v>
      </c>
    </row>
    <row r="637" spans="1:21" ht="15" customHeight="1" x14ac:dyDescent="0.3">
      <c r="A637" s="71" t="s">
        <v>225</v>
      </c>
      <c r="B637" s="28" t="str">
        <f>+_xlfn.XLOOKUP(carga[[#This Row],[PACIENTE]],BASE_PACIENTES_2026[PACIENTE],BASE_PACIENTES_2026[CUIL],0,0)</f>
        <v>27 56761376 9</v>
      </c>
      <c r="C637" s="28" t="str">
        <f>+_xlfn.XLOOKUP(carga[[#This Row],[PACIENTE]],BASE_PACIENTES_2026[PACIENTE],BASE_PACIENTES_2026[O. SOCIAL],0,0)</f>
        <v>OSPECON</v>
      </c>
      <c r="D637" s="28" t="str">
        <f>+_xlfn.XLOOKUP(carga[[#This Row],[PACIENTE]],BASE_PACIENTES_2026[PACIENTE],BASE_PACIENTES_2026[MÓDULO],0,0)</f>
        <v>REHAB.INTENSIVO + CAI</v>
      </c>
      <c r="E637" s="45" t="s">
        <v>22</v>
      </c>
      <c r="F637" s="71" t="s">
        <v>1131</v>
      </c>
      <c r="G637" s="71">
        <v>1</v>
      </c>
      <c r="H637" s="71" t="s">
        <v>1211</v>
      </c>
      <c r="I637" s="71" t="s">
        <v>1141</v>
      </c>
      <c r="J637" s="73">
        <v>0.58333333333333337</v>
      </c>
      <c r="K637" s="73" t="s">
        <v>1119</v>
      </c>
      <c r="L637" s="71" t="str">
        <f>+carga[[#This Row],[dia]]</f>
        <v>Miercoles</v>
      </c>
      <c r="M637" s="75">
        <f>+carga[[#This Row],[hora]]</f>
        <v>0.58333333333333337</v>
      </c>
      <c r="N637" s="71"/>
      <c r="O637" s="87"/>
      <c r="P637" s="71"/>
      <c r="Q637" s="71"/>
      <c r="R637" s="71"/>
      <c r="S637" s="71"/>
      <c r="T637" s="71"/>
      <c r="U637" s="71" t="str">
        <f>+MID(carga[[#This Row],[CUIL]],4,8)</f>
        <v>56761376</v>
      </c>
    </row>
    <row r="638" spans="1:21" ht="15" customHeight="1" x14ac:dyDescent="0.3">
      <c r="A638" s="71" t="s">
        <v>137</v>
      </c>
      <c r="B638" s="28" t="str">
        <f>+_xlfn.XLOOKUP(carga[[#This Row],[PACIENTE]],BASE_PACIENTES_2026[PACIENTE],BASE_PACIENTES_2026[CUIL],0,0)</f>
        <v>20 38407351 5</v>
      </c>
      <c r="C638" s="28" t="str">
        <f>+_xlfn.XLOOKUP(carga[[#This Row],[PACIENTE]],BASE_PACIENTES_2026[PACIENTE],BASE_PACIENTES_2026[O. SOCIAL],0,0)</f>
        <v>OSUTHGRA</v>
      </c>
      <c r="D638" s="28" t="str">
        <f>+_xlfn.XLOOKUP(carga[[#This Row],[PACIENTE]],BASE_PACIENTES_2026[PACIENTE],BASE_PACIENTES_2026[MÓDULO],0,0)</f>
        <v>REHAB.INTENSIVO</v>
      </c>
      <c r="E638" s="45" t="s">
        <v>11</v>
      </c>
      <c r="F638" s="71" t="s">
        <v>1131</v>
      </c>
      <c r="G638" s="71">
        <v>1</v>
      </c>
      <c r="H638" s="71" t="s">
        <v>1132</v>
      </c>
      <c r="I638" s="71" t="s">
        <v>1133</v>
      </c>
      <c r="J638" s="73">
        <v>0.51041666666666663</v>
      </c>
      <c r="K638" s="73" t="s">
        <v>1134</v>
      </c>
      <c r="L638" s="71" t="str">
        <f>+carga[[#This Row],[dia]]</f>
        <v>Viernes</v>
      </c>
      <c r="M638" s="75">
        <f>+carga[[#This Row],[hora]]</f>
        <v>0.51041666666666663</v>
      </c>
      <c r="N638" s="71"/>
      <c r="O638" s="87"/>
      <c r="P638" s="71"/>
      <c r="Q638" s="71"/>
      <c r="R638" s="71"/>
      <c r="S638" s="71"/>
      <c r="T638" s="71"/>
      <c r="U638" s="71" t="str">
        <f>+MID(carga[[#This Row],[CUIL]],4,8)</f>
        <v>38407351</v>
      </c>
    </row>
    <row r="639" spans="1:21" ht="15" customHeight="1" x14ac:dyDescent="0.3">
      <c r="A639" s="71" t="s">
        <v>626</v>
      </c>
      <c r="B639" s="28" t="str">
        <f>+_xlfn.XLOOKUP(carga[[#This Row],[PACIENTE]],BASE_PACIENTES_2026[PACIENTE],BASE_PACIENTES_2026[CUIL],0,0)</f>
        <v>20 54014807 5</v>
      </c>
      <c r="C639" s="28" t="str">
        <f>+_xlfn.XLOOKUP(carga[[#This Row],[PACIENTE]],BASE_PACIENTES_2026[PACIENTE],BASE_PACIENTES_2026[O. SOCIAL],0,0)</f>
        <v xml:space="preserve">OSPEJ </v>
      </c>
      <c r="D639" s="66" t="str">
        <f>+_xlfn.XLOOKUP(carga[[#This Row],[PACIENTE]],BASE_PACIENTES_2026[PACIENTE],BASE_PACIENTES_2026[MÓDULO],0,0)</f>
        <v>REHAB.INTENSIVO + CAI</v>
      </c>
      <c r="E639" s="66" t="s">
        <v>11</v>
      </c>
      <c r="F639" s="71" t="s">
        <v>1131</v>
      </c>
      <c r="G639" s="71">
        <v>1</v>
      </c>
      <c r="H639" s="71" t="s">
        <v>1160</v>
      </c>
      <c r="I639" s="71" t="s">
        <v>1123</v>
      </c>
      <c r="J639" s="73">
        <v>0.33333333333333331</v>
      </c>
      <c r="K639" s="73" t="s">
        <v>1170</v>
      </c>
      <c r="L639" s="71"/>
      <c r="M639" s="75"/>
      <c r="N639" s="71"/>
      <c r="O639" s="87"/>
      <c r="P639" s="71"/>
      <c r="Q639" s="71"/>
      <c r="R639" s="71"/>
      <c r="S639" s="71"/>
      <c r="T639" s="71"/>
      <c r="U639" s="71" t="str">
        <f>+MID(carga[[#This Row],[CUIL]],4,8)</f>
        <v>54014807</v>
      </c>
    </row>
    <row r="640" spans="1:21" ht="15" customHeight="1" x14ac:dyDescent="0.3">
      <c r="A640" s="71" t="s">
        <v>782</v>
      </c>
      <c r="B640" s="28" t="str">
        <f>+_xlfn.XLOOKUP(carga[[#This Row],[PACIENTE]],BASE_PACIENTES_2026[PACIENTE],BASE_PACIENTES_2026[CUIL],0,0)</f>
        <v>20 70539129 8</v>
      </c>
      <c r="C640" s="28" t="str">
        <f>+_xlfn.XLOOKUP(carga[[#This Row],[PACIENTE]],BASE_PACIENTES_2026[PACIENTE],BASE_PACIENTES_2026[O. SOCIAL],0,0)</f>
        <v xml:space="preserve">OSPEJ </v>
      </c>
      <c r="D640" s="28" t="str">
        <f>+_xlfn.XLOOKUP(carga[[#This Row],[PACIENTE]],BASE_PACIENTES_2026[PACIENTE],BASE_PACIENTES_2026[MÓDULO],0,0)</f>
        <v>REHAB.INTENSIVO</v>
      </c>
      <c r="E640" s="45" t="s">
        <v>11</v>
      </c>
      <c r="F640" s="71" t="s">
        <v>1131</v>
      </c>
      <c r="G640" s="71">
        <v>1</v>
      </c>
      <c r="H640" s="71" t="s">
        <v>1160</v>
      </c>
      <c r="I640" s="71" t="s">
        <v>1123</v>
      </c>
      <c r="J640" s="73">
        <v>0.36458333333333331</v>
      </c>
      <c r="K640" s="73" t="s">
        <v>1170</v>
      </c>
      <c r="L640" s="71" t="str">
        <f>+carga[[#This Row],[dia]]</f>
        <v>Lunes</v>
      </c>
      <c r="M640" s="75">
        <f>+carga[[#This Row],[hora]]</f>
        <v>0.36458333333333331</v>
      </c>
      <c r="N640" s="71"/>
      <c r="O640" s="87"/>
      <c r="P640" s="71"/>
      <c r="Q640" s="71"/>
      <c r="R640" s="71"/>
      <c r="S640" s="71"/>
      <c r="T640" s="71"/>
      <c r="U640" s="71" t="str">
        <f>+MID(carga[[#This Row],[CUIL]],4,8)</f>
        <v>70539129</v>
      </c>
    </row>
    <row r="641" spans="1:21" ht="15" customHeight="1" x14ac:dyDescent="0.3">
      <c r="A641" s="71" t="s">
        <v>623</v>
      </c>
      <c r="B641" s="28" t="str">
        <f>+_xlfn.XLOOKUP(carga[[#This Row],[PACIENTE]],BASE_PACIENTES_2026[PACIENTE],BASE_PACIENTES_2026[CUIL],0,0)</f>
        <v>20 53733474 7</v>
      </c>
      <c r="C641" s="28" t="str">
        <f>+_xlfn.XLOOKUP(carga[[#This Row],[PACIENTE]],BASE_PACIENTES_2026[PACIENTE],BASE_PACIENTES_2026[O. SOCIAL],0,0)</f>
        <v xml:space="preserve">OSPEJ </v>
      </c>
      <c r="D641" s="66" t="str">
        <f>+_xlfn.XLOOKUP(carga[[#This Row],[PACIENTE]],BASE_PACIENTES_2026[PACIENTE],BASE_PACIENTES_2026[MÓDULO],0,0)</f>
        <v>REHAB. SIMPLE + CAI</v>
      </c>
      <c r="E641" s="66" t="s">
        <v>11</v>
      </c>
      <c r="F641" s="71" t="s">
        <v>1131</v>
      </c>
      <c r="G641" s="71">
        <v>1</v>
      </c>
      <c r="H641" s="71" t="s">
        <v>1160</v>
      </c>
      <c r="I641" s="71" t="s">
        <v>1123</v>
      </c>
      <c r="J641" s="73">
        <v>0.39583333333333331</v>
      </c>
      <c r="K641" s="73" t="s">
        <v>1170</v>
      </c>
      <c r="L641" s="71" t="str">
        <f>+carga[[#This Row],[dia]]</f>
        <v>Lunes</v>
      </c>
      <c r="M641" s="75">
        <f>+carga[[#This Row],[hora]]</f>
        <v>0.39583333333333331</v>
      </c>
      <c r="N641" s="71"/>
      <c r="O641" s="87"/>
      <c r="P641" s="71"/>
      <c r="Q641" s="71"/>
      <c r="R641" s="71"/>
      <c r="S641" s="71"/>
      <c r="T641" s="71"/>
      <c r="U641" s="71" t="str">
        <f>+MID(carga[[#This Row],[CUIL]],4,8)</f>
        <v>53733474</v>
      </c>
    </row>
    <row r="642" spans="1:21" ht="15" customHeight="1" x14ac:dyDescent="0.3">
      <c r="A642" s="71" t="s">
        <v>273</v>
      </c>
      <c r="B642" s="28" t="str">
        <f>+_xlfn.XLOOKUP(carga[[#This Row],[PACIENTE]],BASE_PACIENTES_2026[PACIENTE],BASE_PACIENTES_2026[CUIL],0,0)</f>
        <v>20 46884311 1</v>
      </c>
      <c r="C642" s="28" t="str">
        <f>+_xlfn.XLOOKUP(carga[[#This Row],[PACIENTE]],BASE_PACIENTES_2026[PACIENTE],BASE_PACIENTES_2026[O. SOCIAL],0,0)</f>
        <v>OSTPCPHYARA (PASTELEROS)</v>
      </c>
      <c r="D642" s="28" t="str">
        <f>+_xlfn.XLOOKUP(carga[[#This Row],[PACIENTE]],BASE_PACIENTES_2026[PACIENTE],BASE_PACIENTES_2026[MÓDULO],0,0)</f>
        <v>REHAB.INTENSIVO</v>
      </c>
      <c r="E642" s="45" t="s">
        <v>22</v>
      </c>
      <c r="F642" s="71" t="s">
        <v>1131</v>
      </c>
      <c r="G642" s="71">
        <v>1</v>
      </c>
      <c r="H642" s="71" t="s">
        <v>1117</v>
      </c>
      <c r="I642" s="71" t="s">
        <v>1141</v>
      </c>
      <c r="J642" s="73">
        <v>0.72916666666666663</v>
      </c>
      <c r="K642" s="73" t="s">
        <v>1170</v>
      </c>
      <c r="L642" s="71" t="str">
        <f>+carga[[#This Row],[dia]]</f>
        <v>Miercoles</v>
      </c>
      <c r="M642" s="75">
        <f>+carga[[#This Row],[hora]]</f>
        <v>0.72916666666666663</v>
      </c>
      <c r="N642" s="71"/>
      <c r="O642" s="87"/>
      <c r="P642" s="71"/>
      <c r="Q642" s="71"/>
      <c r="R642" s="71"/>
      <c r="S642" s="71"/>
      <c r="T642" s="71"/>
      <c r="U642" s="71" t="str">
        <f>+MID(carga[[#This Row],[CUIL]],4,8)</f>
        <v>46884311</v>
      </c>
    </row>
    <row r="643" spans="1:21" ht="15" customHeight="1" x14ac:dyDescent="0.3">
      <c r="A643" s="71" t="s">
        <v>574</v>
      </c>
      <c r="B643" s="28" t="str">
        <f>+_xlfn.XLOOKUP(carga[[#This Row],[PACIENTE]],BASE_PACIENTES_2026[PACIENTE],BASE_PACIENTES_2026[CUIL],0,0)</f>
        <v>20 56244166 3</v>
      </c>
      <c r="C643" s="28" t="str">
        <f>+_xlfn.XLOOKUP(carga[[#This Row],[PACIENTE]],BASE_PACIENTES_2026[PACIENTE],BASE_PACIENTES_2026[O. SOCIAL],0,0)</f>
        <v xml:space="preserve">OSTACC </v>
      </c>
      <c r="D643" s="66" t="str">
        <f>+_xlfn.XLOOKUP(carga[[#This Row],[PACIENTE]],BASE_PACIENTES_2026[PACIENTE],BASE_PACIENTES_2026[MÓDULO],0,0)</f>
        <v>REHAB.INTENSIVO + CAI</v>
      </c>
      <c r="E643" s="66" t="s">
        <v>11</v>
      </c>
      <c r="F643" s="71" t="s">
        <v>1131</v>
      </c>
      <c r="G643" s="71">
        <v>1</v>
      </c>
      <c r="H643" s="71" t="s">
        <v>1160</v>
      </c>
      <c r="I643" s="71" t="s">
        <v>1123</v>
      </c>
      <c r="J643" s="73">
        <v>0.44791666666666669</v>
      </c>
      <c r="K643" s="73" t="s">
        <v>1170</v>
      </c>
      <c r="L643" s="71" t="str">
        <f>+carga[[#This Row],[dia]]</f>
        <v>Lunes</v>
      </c>
      <c r="M643" s="75">
        <f>+carga[[#This Row],[hora]]</f>
        <v>0.44791666666666669</v>
      </c>
      <c r="N643" s="71"/>
      <c r="O643" s="87"/>
      <c r="P643" s="71"/>
      <c r="Q643" s="71"/>
      <c r="R643" s="71"/>
      <c r="S643" s="71"/>
      <c r="T643" s="71"/>
      <c r="U643" s="71" t="str">
        <f>+MID(carga[[#This Row],[CUIL]],4,8)</f>
        <v>56244166</v>
      </c>
    </row>
    <row r="644" spans="1:21" ht="15" customHeight="1" x14ac:dyDescent="0.3">
      <c r="A644" s="71" t="s">
        <v>45</v>
      </c>
      <c r="B644" s="28" t="str">
        <f>+_xlfn.XLOOKUP(carga[[#This Row],[PACIENTE]],BASE_PACIENTES_2026[PACIENTE],BASE_PACIENTES_2026[CUIL],0,0)</f>
        <v>27 13841061 2</v>
      </c>
      <c r="C644" s="28" t="str">
        <f>+_xlfn.XLOOKUP(carga[[#This Row],[PACIENTE]],BASE_PACIENTES_2026[PACIENTE],BASE_PACIENTES_2026[O. SOCIAL],0,0)</f>
        <v>IOSFA</v>
      </c>
      <c r="D644" s="28" t="str">
        <f>+_xlfn.XLOOKUP(carga[[#This Row],[PACIENTE]],BASE_PACIENTES_2026[PACIENTE],BASE_PACIENTES_2026[MÓDULO],0,0)</f>
        <v>REHAB.SIMPLE</v>
      </c>
      <c r="E644" s="45" t="s">
        <v>11</v>
      </c>
      <c r="F644" s="71" t="s">
        <v>1131</v>
      </c>
      <c r="G644" s="71">
        <v>1</v>
      </c>
      <c r="H644" s="71" t="s">
        <v>1160</v>
      </c>
      <c r="I644" s="71" t="s">
        <v>1123</v>
      </c>
      <c r="J644" s="73">
        <v>0.51041666666666663</v>
      </c>
      <c r="K644" s="73" t="s">
        <v>1170</v>
      </c>
      <c r="L644" s="71" t="str">
        <f>+carga[[#This Row],[dia]]</f>
        <v>Lunes</v>
      </c>
      <c r="M644" s="75">
        <f>+carga[[#This Row],[hora]]</f>
        <v>0.51041666666666663</v>
      </c>
      <c r="N644" s="71"/>
      <c r="O644" s="87"/>
      <c r="P644" s="71"/>
      <c r="Q644" s="71"/>
      <c r="R644" s="71"/>
      <c r="S644" s="71"/>
      <c r="T644" s="71"/>
      <c r="U644" s="71" t="str">
        <f>+MID(carga[[#This Row],[CUIL]],4,8)</f>
        <v>13841061</v>
      </c>
    </row>
    <row r="645" spans="1:21" ht="15" customHeight="1" x14ac:dyDescent="0.3">
      <c r="A645" s="71" t="s">
        <v>722</v>
      </c>
      <c r="B645" s="28" t="str">
        <f>+_xlfn.XLOOKUP(carga[[#This Row],[PACIENTE]],BASE_PACIENTES_2026[PACIENTE],BASE_PACIENTES_2026[CUIL],0,0)</f>
        <v>27 51198079 3</v>
      </c>
      <c r="C645" s="28" t="str">
        <f>+_xlfn.XLOOKUP(carga[[#This Row],[PACIENTE]],BASE_PACIENTES_2026[PACIENTE],BASE_PACIENTES_2026[O. SOCIAL],0,0)</f>
        <v xml:space="preserve">OSTACC </v>
      </c>
      <c r="D645" s="28" t="str">
        <f>+_xlfn.XLOOKUP(carga[[#This Row],[PACIENTE]],BASE_PACIENTES_2026[PACIENTE],BASE_PACIENTES_2026[MÓDULO],0,0)</f>
        <v>REHAB.SIMPLE</v>
      </c>
      <c r="E645" s="45" t="s">
        <v>11</v>
      </c>
      <c r="F645" s="71" t="s">
        <v>1131</v>
      </c>
      <c r="G645" s="71">
        <v>1</v>
      </c>
      <c r="H645" s="71" t="s">
        <v>1117</v>
      </c>
      <c r="I645" s="71" t="s">
        <v>1118</v>
      </c>
      <c r="J645" s="73">
        <v>0.36458333333333331</v>
      </c>
      <c r="K645" s="73" t="s">
        <v>1170</v>
      </c>
      <c r="L645" s="71" t="str">
        <f>+carga[[#This Row],[dia]]</f>
        <v>Martes</v>
      </c>
      <c r="M645" s="75">
        <f>+carga[[#This Row],[hora]]</f>
        <v>0.36458333333333331</v>
      </c>
      <c r="N645" s="71"/>
      <c r="O645" s="87"/>
      <c r="P645" s="71"/>
      <c r="Q645" s="71"/>
      <c r="R645" s="71"/>
      <c r="S645" s="71"/>
      <c r="T645" s="71"/>
      <c r="U645" s="71" t="str">
        <f>+MID(carga[[#This Row],[CUIL]],4,8)</f>
        <v>51198079</v>
      </c>
    </row>
    <row r="646" spans="1:21" ht="15" customHeight="1" x14ac:dyDescent="0.3">
      <c r="A646" s="71" t="s">
        <v>1088</v>
      </c>
      <c r="B646" s="28" t="str">
        <f>+_xlfn.XLOOKUP(carga[[#This Row],[PACIENTE]],BASE_PACIENTES_2026[PACIENTE],BASE_PACIENTES_2026[CUIL],0,0)</f>
        <v>27 52235381 2</v>
      </c>
      <c r="C646" s="28" t="str">
        <f>+_xlfn.XLOOKUP(carga[[#This Row],[PACIENTE]],BASE_PACIENTES_2026[PACIENTE],BASE_PACIENTES_2026[O. SOCIAL],0,0)</f>
        <v xml:space="preserve">OSPEJ </v>
      </c>
      <c r="D646" s="28" t="str">
        <f>+_xlfn.XLOOKUP(carga[[#This Row],[PACIENTE]],BASE_PACIENTES_2026[PACIENTE],BASE_PACIENTES_2026[MÓDULO],0,0)</f>
        <v>REHAB. SIMPLE + CAI</v>
      </c>
      <c r="E646" s="45" t="s">
        <v>11</v>
      </c>
      <c r="F646" s="71" t="s">
        <v>1131</v>
      </c>
      <c r="G646" s="71">
        <v>1</v>
      </c>
      <c r="H646" s="71" t="s">
        <v>1117</v>
      </c>
      <c r="I646" s="71" t="s">
        <v>1118</v>
      </c>
      <c r="J646" s="73">
        <v>0.36458333333333331</v>
      </c>
      <c r="K646" s="73" t="s">
        <v>1170</v>
      </c>
      <c r="L646" s="71" t="str">
        <f>+carga[[#This Row],[dia]]</f>
        <v>Martes</v>
      </c>
      <c r="M646" s="75">
        <f>+carga[[#This Row],[hora]]</f>
        <v>0.36458333333333331</v>
      </c>
      <c r="N646" s="71"/>
      <c r="O646" s="87"/>
      <c r="P646" s="71"/>
      <c r="Q646" s="71"/>
      <c r="R646" s="71"/>
      <c r="S646" s="71"/>
      <c r="T646" s="71"/>
      <c r="U646" s="71" t="str">
        <f>+MID(carga[[#This Row],[CUIL]],4,8)</f>
        <v>52235381</v>
      </c>
    </row>
    <row r="647" spans="1:21" ht="15" customHeight="1" x14ac:dyDescent="0.3">
      <c r="A647" s="71" t="s">
        <v>239</v>
      </c>
      <c r="B647" s="28" t="str">
        <f>+_xlfn.XLOOKUP(carga[[#This Row],[PACIENTE]],BASE_PACIENTES_2026[PACIENTE],BASE_PACIENTES_2026[CUIL],0,0)</f>
        <v>20 49953438 9</v>
      </c>
      <c r="C647" s="28" t="str">
        <f>+_xlfn.XLOOKUP(carga[[#This Row],[PACIENTE]],BASE_PACIENTES_2026[PACIENTE],BASE_PACIENTES_2026[O. SOCIAL],0,0)</f>
        <v>OSSOELSAC</v>
      </c>
      <c r="D647" s="28" t="str">
        <f>+_xlfn.XLOOKUP(carga[[#This Row],[PACIENTE]],BASE_PACIENTES_2026[PACIENTE],BASE_PACIENTES_2026[MÓDULO],0,0)</f>
        <v>REHAB. SIMPLE + CAI</v>
      </c>
      <c r="E647" s="45" t="s">
        <v>11</v>
      </c>
      <c r="F647" s="71" t="s">
        <v>1131</v>
      </c>
      <c r="G647" s="71">
        <v>1</v>
      </c>
      <c r="H647" s="71" t="s">
        <v>1132</v>
      </c>
      <c r="I647" s="71" t="s">
        <v>1141</v>
      </c>
      <c r="J647" s="73">
        <v>0.39583333333333331</v>
      </c>
      <c r="K647" s="73" t="s">
        <v>1134</v>
      </c>
      <c r="L647" s="71" t="str">
        <f>+carga[[#This Row],[dia]]</f>
        <v>Miercoles</v>
      </c>
      <c r="M647" s="75">
        <f>+carga[[#This Row],[hora]]</f>
        <v>0.39583333333333331</v>
      </c>
      <c r="N647" s="71"/>
      <c r="O647" s="87"/>
      <c r="P647" s="71"/>
      <c r="Q647" s="71"/>
      <c r="R647" s="71"/>
      <c r="S647" s="71"/>
      <c r="T647" s="71"/>
      <c r="U647" s="71" t="str">
        <f>+MID(carga[[#This Row],[CUIL]],4,8)</f>
        <v>49953438</v>
      </c>
    </row>
    <row r="648" spans="1:21" ht="15" customHeight="1" x14ac:dyDescent="0.3">
      <c r="A648" s="71" t="s">
        <v>365</v>
      </c>
      <c r="B648" s="28" t="str">
        <f>+_xlfn.XLOOKUP(carga[[#This Row],[PACIENTE]],BASE_PACIENTES_2026[PACIENTE],BASE_PACIENTES_2026[CUIL],0,0)</f>
        <v>20 54306562 6</v>
      </c>
      <c r="C648" s="28" t="str">
        <f>+_xlfn.XLOOKUP(carga[[#This Row],[PACIENTE]],BASE_PACIENTES_2026[PACIENTE],BASE_PACIENTES_2026[O. SOCIAL],0,0)</f>
        <v>OSPICAL</v>
      </c>
      <c r="D648" s="28" t="str">
        <f>+_xlfn.XLOOKUP(carga[[#This Row],[PACIENTE]],BASE_PACIENTES_2026[PACIENTE],BASE_PACIENTES_2026[MÓDULO],0,0)</f>
        <v>REHAB.INTENSIVO + CAI</v>
      </c>
      <c r="E648" s="45" t="s">
        <v>11</v>
      </c>
      <c r="F648" s="71" t="s">
        <v>1116</v>
      </c>
      <c r="G648" s="71">
        <v>1</v>
      </c>
      <c r="H648" s="71" t="s">
        <v>1117</v>
      </c>
      <c r="I648" s="71" t="s">
        <v>1118</v>
      </c>
      <c r="J648" s="73">
        <v>0.47916666666666669</v>
      </c>
      <c r="K648" s="73" t="s">
        <v>1170</v>
      </c>
      <c r="L648" s="71" t="str">
        <f>+carga[[#This Row],[dia]]</f>
        <v>Martes</v>
      </c>
      <c r="M648" s="75">
        <f>+carga[[#This Row],[hora]]</f>
        <v>0.47916666666666669</v>
      </c>
      <c r="N648" s="71"/>
      <c r="O648" s="87"/>
      <c r="P648" s="71"/>
      <c r="Q648" s="71"/>
      <c r="R648" s="71"/>
      <c r="S648" s="71"/>
      <c r="T648" s="71"/>
      <c r="U648" s="71" t="str">
        <f>+MID(carga[[#This Row],[CUIL]],4,8)</f>
        <v>54306562</v>
      </c>
    </row>
    <row r="649" spans="1:21" ht="15" customHeight="1" x14ac:dyDescent="0.3">
      <c r="A649" s="71" t="s">
        <v>167</v>
      </c>
      <c r="B649" s="28" t="str">
        <f>+_xlfn.XLOOKUP(carga[[#This Row],[PACIENTE]],BASE_PACIENTES_2026[PACIENTE],BASE_PACIENTES_2026[CUIL],0,0)</f>
        <v>23 50419558 9</v>
      </c>
      <c r="C649" s="28" t="str">
        <f>+_xlfn.XLOOKUP(carga[[#This Row],[PACIENTE]],BASE_PACIENTES_2026[PACIENTE],BASE_PACIENTES_2026[O. SOCIAL],0,0)</f>
        <v>OSUTHGRA</v>
      </c>
      <c r="D649" s="28" t="str">
        <f>+_xlfn.XLOOKUP(carga[[#This Row],[PACIENTE]],BASE_PACIENTES_2026[PACIENTE],BASE_PACIENTES_2026[MÓDULO],0,0)</f>
        <v>REHAB.SIMPLE</v>
      </c>
      <c r="E649" s="45" t="s">
        <v>11</v>
      </c>
      <c r="F649" s="71" t="s">
        <v>1131</v>
      </c>
      <c r="G649" s="71">
        <v>1</v>
      </c>
      <c r="H649" s="71" t="s">
        <v>1117</v>
      </c>
      <c r="I649" s="71" t="s">
        <v>1118</v>
      </c>
      <c r="J649" s="73">
        <v>0.51041666666666663</v>
      </c>
      <c r="K649" s="73" t="s">
        <v>1170</v>
      </c>
      <c r="L649" s="71" t="str">
        <f>+carga[[#This Row],[dia]]</f>
        <v>Martes</v>
      </c>
      <c r="M649" s="75">
        <f>+carga[[#This Row],[hora]]</f>
        <v>0.51041666666666663</v>
      </c>
      <c r="N649" s="71"/>
      <c r="O649" s="87"/>
      <c r="P649" s="71"/>
      <c r="Q649" s="71"/>
      <c r="R649" s="71"/>
      <c r="S649" s="71"/>
      <c r="T649" s="71"/>
      <c r="U649" s="71" t="str">
        <f>+MID(carga[[#This Row],[CUIL]],4,8)</f>
        <v>50419558</v>
      </c>
    </row>
    <row r="650" spans="1:21" ht="15" customHeight="1" x14ac:dyDescent="0.3">
      <c r="A650" s="71" t="s">
        <v>149</v>
      </c>
      <c r="B650" s="28" t="str">
        <f>+_xlfn.XLOOKUP(carga[[#This Row],[PACIENTE]],BASE_PACIENTES_2026[PACIENTE],BASE_PACIENTES_2026[CUIL],0,0)</f>
        <v>20 53226535 6</v>
      </c>
      <c r="C650" s="28" t="str">
        <f>+_xlfn.XLOOKUP(carga[[#This Row],[PACIENTE]],BASE_PACIENTES_2026[PACIENTE],BASE_PACIENTES_2026[O. SOCIAL],0,0)</f>
        <v>OSUTHGRA</v>
      </c>
      <c r="D650" s="28" t="str">
        <f>+_xlfn.XLOOKUP(carga[[#This Row],[PACIENTE]],BASE_PACIENTES_2026[PACIENTE],BASE_PACIENTES_2026[MÓDULO],0,0)</f>
        <v>REHAB. SIMPLE + CAI</v>
      </c>
      <c r="E650" s="45" t="s">
        <v>11</v>
      </c>
      <c r="F650" s="71" t="s">
        <v>1131</v>
      </c>
      <c r="G650" s="71">
        <v>1</v>
      </c>
      <c r="H650" s="71" t="s">
        <v>1117</v>
      </c>
      <c r="I650" s="71" t="s">
        <v>1141</v>
      </c>
      <c r="J650" s="73">
        <v>0.39583333333333331</v>
      </c>
      <c r="K650" s="73" t="s">
        <v>1170</v>
      </c>
      <c r="L650" s="71" t="str">
        <f>+carga[[#This Row],[dia]]</f>
        <v>Miercoles</v>
      </c>
      <c r="M650" s="75">
        <f>+carga[[#This Row],[hora]]</f>
        <v>0.39583333333333331</v>
      </c>
      <c r="N650" s="71"/>
      <c r="O650" s="87"/>
      <c r="P650" s="71"/>
      <c r="Q650" s="71"/>
      <c r="R650" s="71"/>
      <c r="S650" s="71"/>
      <c r="T650" s="71"/>
      <c r="U650" s="71" t="str">
        <f>+MID(carga[[#This Row],[CUIL]],4,8)</f>
        <v>53226535</v>
      </c>
    </row>
    <row r="651" spans="1:21" ht="15" customHeight="1" x14ac:dyDescent="0.3">
      <c r="A651" s="71" t="s">
        <v>498</v>
      </c>
      <c r="B651" s="28" t="str">
        <f>+_xlfn.XLOOKUP(carga[[#This Row],[PACIENTE]],BASE_PACIENTES_2026[PACIENTE],BASE_PACIENTES_2026[CUIL],0,0)</f>
        <v>23 55289807 9</v>
      </c>
      <c r="C651" s="28" t="str">
        <f>+_xlfn.XLOOKUP(carga[[#This Row],[PACIENTE]],BASE_PACIENTES_2026[PACIENTE],BASE_PACIENTES_2026[O. SOCIAL],0,0)</f>
        <v xml:space="preserve">OSPENA </v>
      </c>
      <c r="D651" s="66" t="str">
        <f>+_xlfn.XLOOKUP(carga[[#This Row],[PACIENTE]],BASE_PACIENTES_2026[PACIENTE],BASE_PACIENTES_2026[MÓDULO],0,0)</f>
        <v>REHAB.INTENSIVO + CAI</v>
      </c>
      <c r="E651" s="66" t="s">
        <v>11</v>
      </c>
      <c r="F651" s="71" t="s">
        <v>1116</v>
      </c>
      <c r="G651" s="71">
        <v>1</v>
      </c>
      <c r="H651" s="71" t="s">
        <v>1117</v>
      </c>
      <c r="I651" s="71" t="s">
        <v>1141</v>
      </c>
      <c r="J651" s="73">
        <v>0.39583333333333331</v>
      </c>
      <c r="K651" s="73" t="s">
        <v>1170</v>
      </c>
      <c r="L651" s="71" t="str">
        <f>+carga[[#This Row],[dia]]</f>
        <v>Miercoles</v>
      </c>
      <c r="M651" s="75">
        <f>+carga[[#This Row],[hora]]</f>
        <v>0.39583333333333331</v>
      </c>
      <c r="N651" s="71"/>
      <c r="O651" s="87"/>
      <c r="P651" s="71"/>
      <c r="Q651" s="71"/>
      <c r="R651" s="71"/>
      <c r="S651" s="71"/>
      <c r="T651" s="71"/>
      <c r="U651" s="71" t="str">
        <f>+MID(carga[[#This Row],[CUIL]],4,8)</f>
        <v>55289807</v>
      </c>
    </row>
    <row r="652" spans="1:21" ht="15" customHeight="1" x14ac:dyDescent="0.3">
      <c r="A652" s="71" t="s">
        <v>770</v>
      </c>
      <c r="B652" s="28" t="str">
        <f>+_xlfn.XLOOKUP(carga[[#This Row],[PACIENTE]],BASE_PACIENTES_2026[PACIENTE],BASE_PACIENTES_2026[CUIL],0,0)</f>
        <v>20 54777987 9</v>
      </c>
      <c r="C652" s="28" t="str">
        <f>+_xlfn.XLOOKUP(carga[[#This Row],[PACIENTE]],BASE_PACIENTES_2026[PACIENTE],BASE_PACIENTES_2026[O. SOCIAL],0,0)</f>
        <v xml:space="preserve">OSPEJ </v>
      </c>
      <c r="D652" s="28" t="str">
        <f>+_xlfn.XLOOKUP(carga[[#This Row],[PACIENTE]],BASE_PACIENTES_2026[PACIENTE],BASE_PACIENTES_2026[MÓDULO],0,0)</f>
        <v>REHAB.INTENSIVO + CAI</v>
      </c>
      <c r="E652" s="45" t="s">
        <v>11</v>
      </c>
      <c r="F652" s="71" t="s">
        <v>1116</v>
      </c>
      <c r="G652" s="71">
        <v>1</v>
      </c>
      <c r="H652" s="71" t="s">
        <v>1117</v>
      </c>
      <c r="I652" s="71" t="s">
        <v>1141</v>
      </c>
      <c r="J652" s="73">
        <v>0.36458333333333331</v>
      </c>
      <c r="K652" s="73" t="s">
        <v>1170</v>
      </c>
      <c r="L652" s="71" t="str">
        <f>+carga[[#This Row],[dia]]</f>
        <v>Miercoles</v>
      </c>
      <c r="M652" s="75">
        <f>+carga[[#This Row],[hora]]</f>
        <v>0.36458333333333331</v>
      </c>
      <c r="N652" s="71"/>
      <c r="O652" s="87"/>
      <c r="P652" s="71"/>
      <c r="Q652" s="71"/>
      <c r="R652" s="71"/>
      <c r="S652" s="71"/>
      <c r="T652" s="71"/>
      <c r="U652" s="71" t="str">
        <f>+MID(carga[[#This Row],[CUIL]],4,8)</f>
        <v>54777987</v>
      </c>
    </row>
    <row r="653" spans="1:21" ht="15" customHeight="1" x14ac:dyDescent="0.3">
      <c r="A653" s="71" t="s">
        <v>456</v>
      </c>
      <c r="B653" s="28" t="str">
        <f>+_xlfn.XLOOKUP(carga[[#This Row],[PACIENTE]],BASE_PACIENTES_2026[PACIENTE],BASE_PACIENTES_2026[CUIL],0,0)</f>
        <v>20 57349844 6</v>
      </c>
      <c r="C653" s="28" t="str">
        <f>+_xlfn.XLOOKUP(carga[[#This Row],[PACIENTE]],BASE_PACIENTES_2026[PACIENTE],BASE_PACIENTES_2026[O. SOCIAL],0,0)</f>
        <v xml:space="preserve">OSPENA </v>
      </c>
      <c r="D653" s="28" t="str">
        <f>+_xlfn.XLOOKUP(carga[[#This Row],[PACIENTE]],BASE_PACIENTES_2026[PACIENTE],BASE_PACIENTES_2026[MÓDULO],0,0)</f>
        <v>REHAB.INTENSIVO</v>
      </c>
      <c r="E653" s="45" t="s">
        <v>11</v>
      </c>
      <c r="F653" s="71" t="s">
        <v>1116</v>
      </c>
      <c r="G653" s="71">
        <v>1</v>
      </c>
      <c r="H653" s="71" t="s">
        <v>1136</v>
      </c>
      <c r="I653" s="71" t="s">
        <v>1133</v>
      </c>
      <c r="J653" s="73">
        <v>0.36458333333333331</v>
      </c>
      <c r="K653" s="73" t="s">
        <v>1152</v>
      </c>
      <c r="L653" s="71" t="str">
        <f>+carga[[#This Row],[dia]]</f>
        <v>Viernes</v>
      </c>
      <c r="M653" s="75">
        <f>+carga[[#This Row],[hora]]</f>
        <v>0.36458333333333331</v>
      </c>
      <c r="N653" s="71"/>
      <c r="O653" s="87"/>
      <c r="P653" s="71" t="s">
        <v>1084</v>
      </c>
      <c r="Q653" s="71"/>
      <c r="R653" s="71"/>
      <c r="S653" s="71"/>
      <c r="T653" s="71"/>
      <c r="U653" s="71" t="str">
        <f>+MID(carga[[#This Row],[CUIL]],4,8)</f>
        <v>57349844</v>
      </c>
    </row>
    <row r="654" spans="1:21" ht="15" customHeight="1" x14ac:dyDescent="0.3">
      <c r="A654" s="71" t="s">
        <v>764</v>
      </c>
      <c r="B654" s="28" t="str">
        <f>+_xlfn.XLOOKUP(carga[[#This Row],[PACIENTE]],BASE_PACIENTES_2026[PACIENTE],BASE_PACIENTES_2026[CUIL],0,0)</f>
        <v>27 55286647 4</v>
      </c>
      <c r="C654" s="28" t="str">
        <f>+_xlfn.XLOOKUP(carga[[#This Row],[PACIENTE]],BASE_PACIENTES_2026[PACIENTE],BASE_PACIENTES_2026[O. SOCIAL],0,0)</f>
        <v xml:space="preserve">OSPEJ </v>
      </c>
      <c r="D654" s="28" t="str">
        <f>+_xlfn.XLOOKUP(carga[[#This Row],[PACIENTE]],BASE_PACIENTES_2026[PACIENTE],BASE_PACIENTES_2026[MÓDULO],0,0)</f>
        <v>REHAB.INTENSIVO</v>
      </c>
      <c r="E654" s="45" t="s">
        <v>11</v>
      </c>
      <c r="F654" s="71" t="s">
        <v>1116</v>
      </c>
      <c r="G654" s="71">
        <v>1</v>
      </c>
      <c r="H654" s="71" t="s">
        <v>1117</v>
      </c>
      <c r="I654" s="71" t="s">
        <v>1141</v>
      </c>
      <c r="J654" s="73">
        <v>0.44791666666666669</v>
      </c>
      <c r="K654" s="73" t="s">
        <v>1170</v>
      </c>
      <c r="L654" s="71" t="str">
        <f>+carga[[#This Row],[dia]]</f>
        <v>Miercoles</v>
      </c>
      <c r="M654" s="75">
        <f>+carga[[#This Row],[hora]]</f>
        <v>0.44791666666666669</v>
      </c>
      <c r="N654" s="71"/>
      <c r="O654" s="87"/>
      <c r="P654" s="71"/>
      <c r="Q654" s="71"/>
      <c r="R654" s="71"/>
      <c r="S654" s="71"/>
      <c r="T654" s="71"/>
      <c r="U654" s="71" t="str">
        <f>+MID(carga[[#This Row],[CUIL]],4,8)</f>
        <v>55286647</v>
      </c>
    </row>
    <row r="655" spans="1:21" ht="15" customHeight="1" x14ac:dyDescent="0.3">
      <c r="A655" s="71" t="s">
        <v>1070</v>
      </c>
      <c r="B655" s="28" t="str">
        <f>+_xlfn.XLOOKUP(carga[[#This Row],[PACIENTE]],BASE_PACIENTES_2026[PACIENTE],BASE_PACIENTES_2026[CUIL],0,0)</f>
        <v>20 54474823 9</v>
      </c>
      <c r="C655" s="28" t="str">
        <f>+_xlfn.XLOOKUP(carga[[#This Row],[PACIENTE]],BASE_PACIENTES_2026[PACIENTE],BASE_PACIENTES_2026[O. SOCIAL],0,0)</f>
        <v>IOSFA</v>
      </c>
      <c r="D655" s="28" t="str">
        <f>+_xlfn.XLOOKUP(carga[[#This Row],[PACIENTE]],BASE_PACIENTES_2026[PACIENTE],BASE_PACIENTES_2026[MÓDULO],0,0)</f>
        <v>REHAB. SIMPLE + CAI</v>
      </c>
      <c r="E655" s="45" t="s">
        <v>22</v>
      </c>
      <c r="F655" s="71" t="s">
        <v>1131</v>
      </c>
      <c r="G655" s="71">
        <v>1</v>
      </c>
      <c r="H655" s="71" t="s">
        <v>1211</v>
      </c>
      <c r="I655" s="71" t="s">
        <v>1118</v>
      </c>
      <c r="J655" s="73">
        <v>0.76041666666666663</v>
      </c>
      <c r="K655" s="73" t="s">
        <v>1124</v>
      </c>
      <c r="L655" s="71" t="str">
        <f>+carga[[#This Row],[dia]]</f>
        <v>Martes</v>
      </c>
      <c r="M655" s="75">
        <f>+carga[[#This Row],[hora]]</f>
        <v>0.76041666666666663</v>
      </c>
      <c r="N655" s="71" t="s">
        <v>1135</v>
      </c>
      <c r="O655" s="87"/>
      <c r="P655" s="71"/>
      <c r="Q655" s="71"/>
      <c r="R655" s="71"/>
      <c r="S655" s="71"/>
      <c r="T655" s="71"/>
      <c r="U655" s="71" t="str">
        <f>+MID(carga[[#This Row],[CUIL]],4,8)</f>
        <v>54474823</v>
      </c>
    </row>
    <row r="656" spans="1:21" ht="15" customHeight="1" x14ac:dyDescent="0.3">
      <c r="A656" s="71" t="s">
        <v>57</v>
      </c>
      <c r="B656" s="28" t="str">
        <f>+_xlfn.XLOOKUP(carga[[#This Row],[PACIENTE]],BASE_PACIENTES_2026[PACIENTE],BASE_PACIENTES_2026[CUIL],0,0)</f>
        <v>20 10873745 0</v>
      </c>
      <c r="C656" s="28" t="str">
        <f>+_xlfn.XLOOKUP(carga[[#This Row],[PACIENTE]],BASE_PACIENTES_2026[PACIENTE],BASE_PACIENTES_2026[O. SOCIAL],0,0)</f>
        <v>IOSFA</v>
      </c>
      <c r="D656" s="28" t="str">
        <f>+_xlfn.XLOOKUP(carga[[#This Row],[PACIENTE]],BASE_PACIENTES_2026[PACIENTE],BASE_PACIENTES_2026[MÓDULO],0,0)</f>
        <v>REHAB.SIMPLE</v>
      </c>
      <c r="E656" s="45" t="s">
        <v>11</v>
      </c>
      <c r="F656" s="71" t="s">
        <v>1131</v>
      </c>
      <c r="G656" s="71">
        <v>1</v>
      </c>
      <c r="H656" s="71" t="s">
        <v>1117</v>
      </c>
      <c r="I656" s="71" t="s">
        <v>1141</v>
      </c>
      <c r="J656" s="73">
        <v>0.51041666666666663</v>
      </c>
      <c r="K656" s="73" t="s">
        <v>1170</v>
      </c>
      <c r="L656" s="71" t="str">
        <f>+carga[[#This Row],[dia]]</f>
        <v>Miercoles</v>
      </c>
      <c r="M656" s="75">
        <f>+carga[[#This Row],[hora]]</f>
        <v>0.51041666666666663</v>
      </c>
      <c r="N656" s="71"/>
      <c r="O656" s="87"/>
      <c r="P656" s="71"/>
      <c r="Q656" s="71"/>
      <c r="R656" s="71"/>
      <c r="S656" s="71"/>
      <c r="T656" s="71"/>
      <c r="U656" s="71" t="str">
        <f>+MID(carga[[#This Row],[CUIL]],4,8)</f>
        <v>10873745</v>
      </c>
    </row>
    <row r="657" spans="1:21" ht="15" customHeight="1" x14ac:dyDescent="0.3">
      <c r="A657" s="71" t="s">
        <v>834</v>
      </c>
      <c r="B657" s="28" t="str">
        <f>+_xlfn.XLOOKUP(carga[[#This Row],[PACIENTE]],BASE_PACIENTES_2026[PACIENTE],BASE_PACIENTES_2026[CUIL],0,0)</f>
        <v>20 38411335 5</v>
      </c>
      <c r="C657" s="28" t="str">
        <f>+_xlfn.XLOOKUP(carga[[#This Row],[PACIENTE]],BASE_PACIENTES_2026[PACIENTE],BASE_PACIENTES_2026[O. SOCIAL],0,0)</f>
        <v>OSDE</v>
      </c>
      <c r="D657" s="28" t="str">
        <f>+_xlfn.XLOOKUP(carga[[#This Row],[PACIENTE]],BASE_PACIENTES_2026[PACIENTE],BASE_PACIENTES_2026[MÓDULO],0,0)</f>
        <v>REHAB.SIMPLE</v>
      </c>
      <c r="E657" s="45" t="s">
        <v>22</v>
      </c>
      <c r="F657" s="71" t="s">
        <v>1147</v>
      </c>
      <c r="G657" s="71">
        <v>1</v>
      </c>
      <c r="H657" s="71" t="s">
        <v>1174</v>
      </c>
      <c r="I657" s="71" t="s">
        <v>1141</v>
      </c>
      <c r="J657" s="73">
        <v>0.79166666666666663</v>
      </c>
      <c r="K657" s="73" t="s">
        <v>1140</v>
      </c>
      <c r="L657" s="71" t="str">
        <f>+carga[[#This Row],[dia]]</f>
        <v>Miercoles</v>
      </c>
      <c r="M657" s="75">
        <f>+carga[[#This Row],[hora]]</f>
        <v>0.79166666666666663</v>
      </c>
      <c r="N657" s="71"/>
      <c r="O657" s="87"/>
      <c r="P657" s="71"/>
      <c r="Q657" s="71"/>
      <c r="R657" s="71"/>
      <c r="S657" s="71"/>
      <c r="T657" s="71"/>
      <c r="U657" s="71" t="str">
        <f>+MID(carga[[#This Row],[CUIL]],4,8)</f>
        <v>38411335</v>
      </c>
    </row>
    <row r="658" spans="1:21" ht="15" customHeight="1" x14ac:dyDescent="0.3">
      <c r="A658" s="71" t="s">
        <v>788</v>
      </c>
      <c r="B658" s="28" t="str">
        <f>+_xlfn.XLOOKUP(carga[[#This Row],[PACIENTE]],BASE_PACIENTES_2026[PACIENTE],BASE_PACIENTES_2026[CUIL],0,0)</f>
        <v>27 56063303 9</v>
      </c>
      <c r="C658" s="28" t="str">
        <f>+_xlfn.XLOOKUP(carga[[#This Row],[PACIENTE]],BASE_PACIENTES_2026[PACIENTE],BASE_PACIENTES_2026[O. SOCIAL],0,0)</f>
        <v xml:space="preserve">OSPEJ </v>
      </c>
      <c r="D658" s="28" t="str">
        <f>+_xlfn.XLOOKUP(carga[[#This Row],[PACIENTE]],BASE_PACIENTES_2026[PACIENTE],BASE_PACIENTES_2026[MÓDULO],0,0)</f>
        <v>REHAB.INTENSIVO + CAI</v>
      </c>
      <c r="E658" s="45" t="s">
        <v>11</v>
      </c>
      <c r="F658" s="71" t="s">
        <v>1131</v>
      </c>
      <c r="G658" s="71">
        <v>1</v>
      </c>
      <c r="H658" s="71" t="s">
        <v>1160</v>
      </c>
      <c r="I658" s="71" t="s">
        <v>1143</v>
      </c>
      <c r="J658" s="73">
        <v>0.36458333333333331</v>
      </c>
      <c r="K658" s="73" t="s">
        <v>1170</v>
      </c>
      <c r="L658" s="71" t="str">
        <f>+carga[[#This Row],[dia]]</f>
        <v>Jueves</v>
      </c>
      <c r="M658" s="75">
        <f>+carga[[#This Row],[hora]]</f>
        <v>0.36458333333333331</v>
      </c>
      <c r="N658" s="71"/>
      <c r="O658" s="87"/>
      <c r="P658" s="71"/>
      <c r="Q658" s="71"/>
      <c r="R658" s="71"/>
      <c r="S658" s="71"/>
      <c r="T658" s="71"/>
      <c r="U658" s="71" t="str">
        <f>+MID(carga[[#This Row],[CUIL]],4,8)</f>
        <v>56063303</v>
      </c>
    </row>
    <row r="659" spans="1:21" ht="15" customHeight="1" x14ac:dyDescent="0.3">
      <c r="A659" s="71" t="s">
        <v>596</v>
      </c>
      <c r="B659" s="28" t="str">
        <f>+_xlfn.XLOOKUP(carga[[#This Row],[PACIENTE]],BASE_PACIENTES_2026[PACIENTE],BASE_PACIENTES_2026[CUIL],0,0)</f>
        <v>20 52053294 4</v>
      </c>
      <c r="C659" s="28" t="str">
        <f>+_xlfn.XLOOKUP(carga[[#This Row],[PACIENTE]],BASE_PACIENTES_2026[PACIENTE],BASE_PACIENTES_2026[O. SOCIAL],0,0)</f>
        <v xml:space="preserve">OSPEJ </v>
      </c>
      <c r="D659" s="66" t="str">
        <f>+_xlfn.XLOOKUP(carga[[#This Row],[PACIENTE]],BASE_PACIENTES_2026[PACIENTE],BASE_PACIENTES_2026[MÓDULO],0,0)</f>
        <v>REHAB.INTENSIVO + CAI</v>
      </c>
      <c r="E659" s="66" t="s">
        <v>11</v>
      </c>
      <c r="F659" s="71" t="s">
        <v>1131</v>
      </c>
      <c r="G659" s="71">
        <v>1</v>
      </c>
      <c r="H659" s="71" t="s">
        <v>1136</v>
      </c>
      <c r="I659" s="71" t="s">
        <v>1143</v>
      </c>
      <c r="J659" s="73">
        <v>0.36458333333333331</v>
      </c>
      <c r="K659" s="73" t="s">
        <v>1124</v>
      </c>
      <c r="L659" s="71" t="str">
        <f>+carga[[#This Row],[dia]]</f>
        <v>Jueves</v>
      </c>
      <c r="M659" s="75">
        <f>+carga[[#This Row],[hora]]</f>
        <v>0.36458333333333331</v>
      </c>
      <c r="N659" s="71"/>
      <c r="O659" s="87"/>
      <c r="P659" s="71"/>
      <c r="Q659" s="71"/>
      <c r="R659" s="71"/>
      <c r="S659" s="71"/>
      <c r="T659" s="71"/>
      <c r="U659" s="71" t="str">
        <f>+MID(carga[[#This Row],[CUIL]],4,8)</f>
        <v>52053294</v>
      </c>
    </row>
    <row r="660" spans="1:21" ht="15" customHeight="1" x14ac:dyDescent="0.3">
      <c r="A660" s="71" t="s">
        <v>882</v>
      </c>
      <c r="B660" s="28" t="str">
        <f>+_xlfn.XLOOKUP(carga[[#This Row],[PACIENTE]],BASE_PACIENTES_2026[PACIENTE],BASE_PACIENTES_2026[CUIL],0,0)</f>
        <v>20 13489948 5</v>
      </c>
      <c r="C660" s="28" t="str">
        <f>+_xlfn.XLOOKUP(carga[[#This Row],[PACIENTE]],BASE_PACIENTES_2026[PACIENTE],BASE_PACIENTES_2026[O. SOCIAL],0,0)</f>
        <v>CAJA DE SANTA CRUZ (GEA 310)</v>
      </c>
      <c r="D660" s="66" t="str">
        <f>+_xlfn.XLOOKUP(carga[[#This Row],[PACIENTE]],BASE_PACIENTES_2026[PACIENTE],BASE_PACIENTES_2026[MÓDULO],0,0)</f>
        <v>REHAB.INTENSIVO</v>
      </c>
      <c r="E660" s="66" t="s">
        <v>11</v>
      </c>
      <c r="F660" s="71" t="s">
        <v>1131</v>
      </c>
      <c r="G660" s="71">
        <v>1</v>
      </c>
      <c r="H660" s="71" t="s">
        <v>1160</v>
      </c>
      <c r="I660" s="71" t="s">
        <v>1143</v>
      </c>
      <c r="J660" s="73">
        <v>0.39583333333333331</v>
      </c>
      <c r="K660" s="73" t="s">
        <v>1170</v>
      </c>
      <c r="L660" s="71" t="str">
        <f>+carga[[#This Row],[dia]]</f>
        <v>Jueves</v>
      </c>
      <c r="M660" s="75">
        <f>+carga[[#This Row],[hora]]</f>
        <v>0.39583333333333331</v>
      </c>
      <c r="N660" s="71"/>
      <c r="O660" s="87"/>
      <c r="P660" s="71"/>
      <c r="Q660" s="71"/>
      <c r="R660" s="71"/>
      <c r="S660" s="71"/>
      <c r="T660" s="71"/>
      <c r="U660" s="71" t="str">
        <f>+MID(carga[[#This Row],[CUIL]],4,8)</f>
        <v>13489948</v>
      </c>
    </row>
    <row r="661" spans="1:21" ht="15" customHeight="1" x14ac:dyDescent="0.3">
      <c r="A661" s="71" t="s">
        <v>363</v>
      </c>
      <c r="B661" s="28" t="str">
        <f>+_xlfn.XLOOKUP(carga[[#This Row],[PACIENTE]],BASE_PACIENTES_2026[PACIENTE],BASE_PACIENTES_2026[CUIL],0,0)</f>
        <v>20 50937626 4</v>
      </c>
      <c r="C661" s="28" t="str">
        <f>+_xlfn.XLOOKUP(carga[[#This Row],[PACIENTE]],BASE_PACIENTES_2026[PACIENTE],BASE_PACIENTES_2026[O. SOCIAL],0,0)</f>
        <v>OSUTHGRA</v>
      </c>
      <c r="D661" s="28" t="str">
        <f>+_xlfn.XLOOKUP(carga[[#This Row],[PACIENTE]],BASE_PACIENTES_2026[PACIENTE],BASE_PACIENTES_2026[MÓDULO],0,0)</f>
        <v>REHAB.INTENSIVO</v>
      </c>
      <c r="E661" s="45" t="s">
        <v>11</v>
      </c>
      <c r="F661" s="71" t="s">
        <v>1116</v>
      </c>
      <c r="G661" s="71">
        <v>1</v>
      </c>
      <c r="H661" s="71" t="s">
        <v>1160</v>
      </c>
      <c r="I661" s="71" t="s">
        <v>1143</v>
      </c>
      <c r="J661" s="73">
        <v>0.44791666666666669</v>
      </c>
      <c r="K661" s="73" t="s">
        <v>1170</v>
      </c>
      <c r="L661" s="71" t="str">
        <f>+carga[[#This Row],[dia]]</f>
        <v>Jueves</v>
      </c>
      <c r="M661" s="75">
        <f>+carga[[#This Row],[hora]]</f>
        <v>0.44791666666666669</v>
      </c>
      <c r="N661" s="71"/>
      <c r="O661" s="87"/>
      <c r="P661" s="71"/>
      <c r="Q661" s="71"/>
      <c r="R661" s="71"/>
      <c r="S661" s="71"/>
      <c r="T661" s="71"/>
      <c r="U661" s="71" t="str">
        <f>+MID(carga[[#This Row],[CUIL]],4,8)</f>
        <v>50937626</v>
      </c>
    </row>
    <row r="662" spans="1:21" ht="15" customHeight="1" x14ac:dyDescent="0.3">
      <c r="A662" s="71" t="s">
        <v>828</v>
      </c>
      <c r="B662" s="28" t="str">
        <f>+_xlfn.XLOOKUP(carga[[#This Row],[PACIENTE]],BASE_PACIENTES_2026[PACIENTE],BASE_PACIENTES_2026[CUIL],0,0)</f>
        <v>27 05264692 3</v>
      </c>
      <c r="C662" s="28" t="str">
        <f>+_xlfn.XLOOKUP(carga[[#This Row],[PACIENTE]],BASE_PACIENTES_2026[PACIENTE],BASE_PACIENTES_2026[O. SOCIAL],0,0)</f>
        <v>OSDE</v>
      </c>
      <c r="D662" s="28" t="str">
        <f>+_xlfn.XLOOKUP(carga[[#This Row],[PACIENTE]],BASE_PACIENTES_2026[PACIENTE],BASE_PACIENTES_2026[MÓDULO],0,0)</f>
        <v>REHAB.INTENSIVO</v>
      </c>
      <c r="E662" s="45" t="s">
        <v>11</v>
      </c>
      <c r="F662" s="71" t="s">
        <v>1131</v>
      </c>
      <c r="G662" s="71">
        <v>1</v>
      </c>
      <c r="H662" s="71" t="s">
        <v>1160</v>
      </c>
      <c r="I662" s="71" t="s">
        <v>1143</v>
      </c>
      <c r="J662" s="73">
        <v>0.47916666666666669</v>
      </c>
      <c r="K662" s="73" t="s">
        <v>1170</v>
      </c>
      <c r="L662" s="71" t="str">
        <f>+carga[[#This Row],[dia]]</f>
        <v>Jueves</v>
      </c>
      <c r="M662" s="75">
        <f>+carga[[#This Row],[hora]]</f>
        <v>0.47916666666666669</v>
      </c>
      <c r="N662" s="71"/>
      <c r="O662" s="87"/>
      <c r="P662" s="71"/>
      <c r="Q662" s="71"/>
      <c r="R662" s="71"/>
      <c r="S662" s="71"/>
      <c r="T662" s="71"/>
      <c r="U662" s="71" t="str">
        <f>+MID(carga[[#This Row],[CUIL]],4,8)</f>
        <v>05264692</v>
      </c>
    </row>
    <row r="663" spans="1:21" ht="15" customHeight="1" x14ac:dyDescent="0.3">
      <c r="A663" s="71" t="s">
        <v>332</v>
      </c>
      <c r="B663" s="28" t="str">
        <f>+_xlfn.XLOOKUP(carga[[#This Row],[PACIENTE]],BASE_PACIENTES_2026[PACIENTE],BASE_PACIENTES_2026[CUIL],0,0)</f>
        <v>20 12741216 3</v>
      </c>
      <c r="C663" s="28" t="str">
        <f>+_xlfn.XLOOKUP(carga[[#This Row],[PACIENTE]],BASE_PACIENTES_2026[PACIENTE],BASE_PACIENTES_2026[O. SOCIAL],0,0)</f>
        <v>OSPLYFC</v>
      </c>
      <c r="D663" s="28" t="str">
        <f>+_xlfn.XLOOKUP(carga[[#This Row],[PACIENTE]],BASE_PACIENTES_2026[PACIENTE],BASE_PACIENTES_2026[MÓDULO],0,0)</f>
        <v>REHAB.SIMPLE</v>
      </c>
      <c r="E663" s="45" t="s">
        <v>11</v>
      </c>
      <c r="F663" s="71" t="s">
        <v>1131</v>
      </c>
      <c r="G663" s="71">
        <v>1</v>
      </c>
      <c r="H663" s="71" t="s">
        <v>1160</v>
      </c>
      <c r="I663" s="71" t="s">
        <v>1143</v>
      </c>
      <c r="J663" s="73">
        <v>0.51041666666666663</v>
      </c>
      <c r="K663" s="73" t="s">
        <v>1170</v>
      </c>
      <c r="L663" s="71" t="str">
        <f>+carga[[#This Row],[dia]]</f>
        <v>Jueves</v>
      </c>
      <c r="M663" s="75">
        <f>+carga[[#This Row],[hora]]</f>
        <v>0.51041666666666663</v>
      </c>
      <c r="N663" s="71"/>
      <c r="O663" s="87"/>
      <c r="P663" s="71"/>
      <c r="Q663" s="71"/>
      <c r="R663" s="71"/>
      <c r="S663" s="71"/>
      <c r="T663" s="71"/>
      <c r="U663" s="71" t="str">
        <f>+MID(carga[[#This Row],[CUIL]],4,8)</f>
        <v>12741216</v>
      </c>
    </row>
    <row r="664" spans="1:21" ht="15" customHeight="1" x14ac:dyDescent="0.3">
      <c r="A664" s="71" t="s">
        <v>565</v>
      </c>
      <c r="B664" s="28" t="str">
        <f>+_xlfn.XLOOKUP(carga[[#This Row],[PACIENTE]],BASE_PACIENTES_2026[PACIENTE],BASE_PACIENTES_2026[CUIL],0,0)</f>
        <v>20 56061469 2</v>
      </c>
      <c r="C664" s="28" t="str">
        <f>+_xlfn.XLOOKUP(carga[[#This Row],[PACIENTE]],BASE_PACIENTES_2026[PACIENTE],BASE_PACIENTES_2026[O. SOCIAL],0,0)</f>
        <v xml:space="preserve">OSTACC </v>
      </c>
      <c r="D664" s="66" t="str">
        <f>+_xlfn.XLOOKUP(carga[[#This Row],[PACIENTE]],BASE_PACIENTES_2026[PACIENTE],BASE_PACIENTES_2026[MÓDULO],0,0)</f>
        <v>REHAB.INTENSIVO + CAI</v>
      </c>
      <c r="E664" s="66" t="s">
        <v>11</v>
      </c>
      <c r="F664" s="71" t="s">
        <v>1116</v>
      </c>
      <c r="G664" s="71">
        <v>1</v>
      </c>
      <c r="H664" s="71" t="s">
        <v>1195</v>
      </c>
      <c r="I664" s="71" t="s">
        <v>1133</v>
      </c>
      <c r="J664" s="73">
        <v>0.33333333333333331</v>
      </c>
      <c r="K664" s="73" t="s">
        <v>1134</v>
      </c>
      <c r="L664" s="71" t="str">
        <f>+carga[[#This Row],[dia]]</f>
        <v>Viernes</v>
      </c>
      <c r="M664" s="75">
        <f>+carga[[#This Row],[hora]]</f>
        <v>0.33333333333333331</v>
      </c>
      <c r="N664" s="71"/>
      <c r="O664" s="87"/>
      <c r="P664" s="71"/>
      <c r="Q664" s="87" t="s">
        <v>1084</v>
      </c>
      <c r="R664" s="71"/>
      <c r="S664" s="71"/>
      <c r="T664" s="71"/>
      <c r="U664" s="71" t="str">
        <f>+MID(carga[[#This Row],[CUIL]],4,8)</f>
        <v>56061469</v>
      </c>
    </row>
    <row r="665" spans="1:21" ht="15" customHeight="1" x14ac:dyDescent="0.3">
      <c r="A665" s="71" t="s">
        <v>453</v>
      </c>
      <c r="B665" s="28" t="str">
        <f>+_xlfn.XLOOKUP(carga[[#This Row],[PACIENTE]],BASE_PACIENTES_2026[PACIENTE],BASE_PACIENTES_2026[CUIL],0,0)</f>
        <v>20 54476886 8</v>
      </c>
      <c r="C665" s="28" t="str">
        <f>+_xlfn.XLOOKUP(carga[[#This Row],[PACIENTE]],BASE_PACIENTES_2026[PACIENTE],BASE_PACIENTES_2026[O. SOCIAL],0,0)</f>
        <v xml:space="preserve">OSPENA </v>
      </c>
      <c r="D665" s="28" t="str">
        <f>+_xlfn.XLOOKUP(carga[[#This Row],[PACIENTE]],BASE_PACIENTES_2026[PACIENTE],BASE_PACIENTES_2026[MÓDULO],0,0)</f>
        <v>REHAB. SIMPLE + CAI</v>
      </c>
      <c r="E665" s="45" t="s">
        <v>11</v>
      </c>
      <c r="F665" s="71" t="s">
        <v>1116</v>
      </c>
      <c r="G665" s="71">
        <v>1</v>
      </c>
      <c r="H665" s="71" t="s">
        <v>1195</v>
      </c>
      <c r="I665" s="71" t="s">
        <v>1133</v>
      </c>
      <c r="J665" s="73">
        <v>0.33333333333333331</v>
      </c>
      <c r="K665" s="73" t="s">
        <v>1170</v>
      </c>
      <c r="L665" s="71" t="str">
        <f>+carga[[#This Row],[dia]]</f>
        <v>Viernes</v>
      </c>
      <c r="M665" s="75">
        <f>+carga[[#This Row],[hora]]</f>
        <v>0.33333333333333331</v>
      </c>
      <c r="N665" s="71"/>
      <c r="O665" s="87"/>
      <c r="P665" s="71"/>
      <c r="Q665" s="71"/>
      <c r="R665" s="71"/>
      <c r="S665" s="71"/>
      <c r="T665" s="71"/>
      <c r="U665" s="71" t="str">
        <f>+MID(carga[[#This Row],[CUIL]],4,8)</f>
        <v>54476886</v>
      </c>
    </row>
    <row r="666" spans="1:21" ht="15" customHeight="1" x14ac:dyDescent="0.3">
      <c r="A666" s="71" t="s">
        <v>110</v>
      </c>
      <c r="B666" s="28" t="str">
        <f>+_xlfn.XLOOKUP(carga[[#This Row],[PACIENTE]],BASE_PACIENTES_2026[PACIENTE],BASE_PACIENTES_2026[CUIL],0,0)</f>
        <v>20 50000750 9</v>
      </c>
      <c r="C666" s="28" t="str">
        <f>+_xlfn.XLOOKUP(carga[[#This Row],[PACIENTE]],BASE_PACIENTES_2026[PACIENTE],BASE_PACIENTES_2026[O. SOCIAL],0,0)</f>
        <v>OSUTHGRA</v>
      </c>
      <c r="D666" s="28" t="str">
        <f>+_xlfn.XLOOKUP(carga[[#This Row],[PACIENTE]],BASE_PACIENTES_2026[PACIENTE],BASE_PACIENTES_2026[MÓDULO],0,0)</f>
        <v>REHAB. SIMPLE + CAI</v>
      </c>
      <c r="E666" s="45" t="s">
        <v>22</v>
      </c>
      <c r="F666" s="71" t="s">
        <v>1131</v>
      </c>
      <c r="G666" s="71">
        <v>1</v>
      </c>
      <c r="H666" s="71" t="s">
        <v>1195</v>
      </c>
      <c r="I666" s="71" t="s">
        <v>1143</v>
      </c>
      <c r="J666" s="73">
        <v>0.79166666666666663</v>
      </c>
      <c r="K666" s="73" t="s">
        <v>1134</v>
      </c>
      <c r="L666" s="71" t="str">
        <f>+carga[[#This Row],[dia]]</f>
        <v>Jueves</v>
      </c>
      <c r="M666" s="75">
        <f>+carga[[#This Row],[hora]]</f>
        <v>0.79166666666666663</v>
      </c>
      <c r="N666" s="71"/>
      <c r="O666" s="87" t="s">
        <v>1084</v>
      </c>
      <c r="P666" s="71" t="s">
        <v>1084</v>
      </c>
      <c r="Q666" s="71"/>
      <c r="R666" s="71"/>
      <c r="S666" s="71"/>
      <c r="T666" s="71"/>
      <c r="U666" s="71" t="str">
        <f>+MID(carga[[#This Row],[CUIL]],4,8)</f>
        <v>50000750</v>
      </c>
    </row>
    <row r="667" spans="1:21" ht="15" customHeight="1" x14ac:dyDescent="0.3">
      <c r="A667" s="71" t="s">
        <v>77</v>
      </c>
      <c r="B667" s="28" t="str">
        <f>+_xlfn.XLOOKUP(carga[[#This Row],[PACIENTE]],BASE_PACIENTES_2026[PACIENTE],BASE_PACIENTES_2026[CUIL],0,0)</f>
        <v>20 50326180 5</v>
      </c>
      <c r="C667" s="28" t="str">
        <f>+_xlfn.XLOOKUP(carga[[#This Row],[PACIENTE]],BASE_PACIENTES_2026[PACIENTE],BASE_PACIENTES_2026[O. SOCIAL],0,0)</f>
        <v>OSUTHGRA</v>
      </c>
      <c r="D667" s="28" t="str">
        <f>+_xlfn.XLOOKUP(carga[[#This Row],[PACIENTE]],BASE_PACIENTES_2026[PACIENTE],BASE_PACIENTES_2026[MÓDULO],0,0)</f>
        <v>REHAB. SIMPLE + CAI</v>
      </c>
      <c r="E667" s="45" t="s">
        <v>11</v>
      </c>
      <c r="F667" s="71" t="s">
        <v>1131</v>
      </c>
      <c r="G667" s="71">
        <v>1</v>
      </c>
      <c r="H667" s="71" t="s">
        <v>1136</v>
      </c>
      <c r="I667" s="71" t="s">
        <v>1123</v>
      </c>
      <c r="J667" s="73">
        <v>0.33333333333333331</v>
      </c>
      <c r="K667" s="73" t="s">
        <v>1134</v>
      </c>
      <c r="L667" s="71" t="str">
        <f>+carga[[#This Row],[dia]]</f>
        <v>Lunes</v>
      </c>
      <c r="M667" s="75">
        <f>+carga[[#This Row],[hora]]</f>
        <v>0.33333333333333331</v>
      </c>
      <c r="N667" s="71"/>
      <c r="O667" s="87"/>
      <c r="P667" s="71"/>
      <c r="Q667" s="71"/>
      <c r="R667" s="71"/>
      <c r="S667" s="71"/>
      <c r="T667" s="71"/>
      <c r="U667" s="71" t="str">
        <f>+MID(carga[[#This Row],[CUIL]],4,8)</f>
        <v>50326180</v>
      </c>
    </row>
    <row r="668" spans="1:21" ht="15" customHeight="1" x14ac:dyDescent="0.3">
      <c r="A668" s="71" t="s">
        <v>611</v>
      </c>
      <c r="B668" s="28" t="str">
        <f>+_xlfn.XLOOKUP(carga[[#This Row],[PACIENTE]],BASE_PACIENTES_2026[PACIENTE],BASE_PACIENTES_2026[CUIL],0,0)</f>
        <v>27 57352613 4</v>
      </c>
      <c r="C668" s="28" t="str">
        <f>+_xlfn.XLOOKUP(carga[[#This Row],[PACIENTE]],BASE_PACIENTES_2026[PACIENTE],BASE_PACIENTES_2026[O. SOCIAL],0,0)</f>
        <v xml:space="preserve">OSPEJ </v>
      </c>
      <c r="D668" s="66" t="str">
        <f>+_xlfn.XLOOKUP(carga[[#This Row],[PACIENTE]],BASE_PACIENTES_2026[PACIENTE],BASE_PACIENTES_2026[MÓDULO],0,0)</f>
        <v>REHAB.INTENSIVO + CAI</v>
      </c>
      <c r="E668" s="66" t="s">
        <v>11</v>
      </c>
      <c r="F668" s="71" t="s">
        <v>1116</v>
      </c>
      <c r="G668" s="71">
        <v>1</v>
      </c>
      <c r="H668" s="71" t="s">
        <v>1195</v>
      </c>
      <c r="I668" s="71" t="s">
        <v>1133</v>
      </c>
      <c r="J668" s="73">
        <v>0.39583333333333331</v>
      </c>
      <c r="K668" s="73" t="s">
        <v>1170</v>
      </c>
      <c r="L668" s="71" t="str">
        <f>+carga[[#This Row],[dia]]</f>
        <v>Viernes</v>
      </c>
      <c r="M668" s="75">
        <f>+carga[[#This Row],[hora]]</f>
        <v>0.39583333333333331</v>
      </c>
      <c r="N668" s="71"/>
      <c r="O668" s="87"/>
      <c r="P668" s="71"/>
      <c r="Q668" s="71"/>
      <c r="R668" s="71"/>
      <c r="S668" s="71"/>
      <c r="T668" s="71"/>
      <c r="U668" s="71" t="str">
        <f>+MID(carga[[#This Row],[CUIL]],4,8)</f>
        <v>57352613</v>
      </c>
    </row>
    <row r="669" spans="1:21" ht="15" customHeight="1" x14ac:dyDescent="0.3">
      <c r="A669" s="71" t="s">
        <v>290</v>
      </c>
      <c r="B669" s="28" t="str">
        <f>+_xlfn.XLOOKUP(carga[[#This Row],[PACIENTE]],BASE_PACIENTES_2026[PACIENTE],BASE_PACIENTES_2026[CUIL],0,0)</f>
        <v>23 57744491 9</v>
      </c>
      <c r="C669" s="28" t="str">
        <f>+_xlfn.XLOOKUP(carga[[#This Row],[PACIENTE]],BASE_PACIENTES_2026[PACIENTE],BASE_PACIENTES_2026[O. SOCIAL],0,0)</f>
        <v>OSPE</v>
      </c>
      <c r="D669" s="28" t="str">
        <f>+_xlfn.XLOOKUP(carga[[#This Row],[PACIENTE]],BASE_PACIENTES_2026[PACIENTE],BASE_PACIENTES_2026[MÓDULO],0,0)</f>
        <v>REHAB.INTENSIVO + CAI</v>
      </c>
      <c r="E669" s="45" t="s">
        <v>11</v>
      </c>
      <c r="F669" s="71" t="s">
        <v>1116</v>
      </c>
      <c r="G669" s="71">
        <v>1</v>
      </c>
      <c r="H669" s="71" t="s">
        <v>1195</v>
      </c>
      <c r="I669" s="71" t="s">
        <v>1133</v>
      </c>
      <c r="J669" s="73">
        <v>0.39583333333333331</v>
      </c>
      <c r="K669" s="73" t="s">
        <v>1170</v>
      </c>
      <c r="L669" s="71" t="str">
        <f>+carga[[#This Row],[dia]]</f>
        <v>Viernes</v>
      </c>
      <c r="M669" s="75">
        <f>+carga[[#This Row],[hora]]</f>
        <v>0.39583333333333331</v>
      </c>
      <c r="N669" s="71"/>
      <c r="O669" s="87"/>
      <c r="P669" s="71"/>
      <c r="Q669" s="71"/>
      <c r="R669" s="71"/>
      <c r="S669" s="71"/>
      <c r="T669" s="71"/>
      <c r="U669" s="71" t="str">
        <f>+MID(carga[[#This Row],[CUIL]],4,8)</f>
        <v>57744491</v>
      </c>
    </row>
    <row r="670" spans="1:21" ht="15" customHeight="1" x14ac:dyDescent="0.3">
      <c r="A670" s="71" t="s">
        <v>268</v>
      </c>
      <c r="B670" s="28" t="str">
        <f>+_xlfn.XLOOKUP(carga[[#This Row],[PACIENTE]],BASE_PACIENTES_2026[PACIENTE],BASE_PACIENTES_2026[CUIL],0,0)</f>
        <v>20 52232022 7</v>
      </c>
      <c r="C670" s="28" t="str">
        <f>+_xlfn.XLOOKUP(carga[[#This Row],[PACIENTE]],BASE_PACIENTES_2026[PACIENTE],BASE_PACIENTES_2026[O. SOCIAL],0,0)</f>
        <v>OSECAC</v>
      </c>
      <c r="D670" s="28" t="str">
        <f>+_xlfn.XLOOKUP(carga[[#This Row],[PACIENTE]],BASE_PACIENTES_2026[PACIENTE],BASE_PACIENTES_2026[MÓDULO],0,0)</f>
        <v>REHAB.INTENSIVO</v>
      </c>
      <c r="E670" s="45" t="s">
        <v>11</v>
      </c>
      <c r="F670" s="71" t="s">
        <v>1131</v>
      </c>
      <c r="G670" s="71">
        <v>1</v>
      </c>
      <c r="H670" s="71" t="s">
        <v>1195</v>
      </c>
      <c r="I670" s="71" t="s">
        <v>1133</v>
      </c>
      <c r="J670" s="73">
        <v>0.44791666666666669</v>
      </c>
      <c r="K670" s="73" t="s">
        <v>1170</v>
      </c>
      <c r="L670" s="71" t="str">
        <f>+carga[[#This Row],[dia]]</f>
        <v>Viernes</v>
      </c>
      <c r="M670" s="75">
        <f>+carga[[#This Row],[hora]]</f>
        <v>0.44791666666666669</v>
      </c>
      <c r="N670" s="71"/>
      <c r="O670" s="87"/>
      <c r="P670" s="71"/>
      <c r="Q670" s="71"/>
      <c r="R670" s="71"/>
      <c r="S670" s="71"/>
      <c r="T670" s="71"/>
      <c r="U670" s="71" t="str">
        <f>+MID(carga[[#This Row],[CUIL]],4,8)</f>
        <v>52232022</v>
      </c>
    </row>
    <row r="671" spans="1:21" ht="15" customHeight="1" x14ac:dyDescent="0.3">
      <c r="A671" s="71" t="s">
        <v>468</v>
      </c>
      <c r="B671" s="28" t="str">
        <f>+_xlfn.XLOOKUP(carga[[#This Row],[PACIENTE]],BASE_PACIENTES_2026[PACIENTE],BASE_PACIENTES_2026[CUIL],0,0)</f>
        <v>27 70131444 7</v>
      </c>
      <c r="C671" s="28" t="str">
        <f>+_xlfn.XLOOKUP(carga[[#This Row],[PACIENTE]],BASE_PACIENTES_2026[PACIENTE],BASE_PACIENTES_2026[O. SOCIAL],0,0)</f>
        <v xml:space="preserve">OSPENA </v>
      </c>
      <c r="D671" s="28" t="str">
        <f>+_xlfn.XLOOKUP(carga[[#This Row],[PACIENTE]],BASE_PACIENTES_2026[PACIENTE],BASE_PACIENTES_2026[MÓDULO],0,0)</f>
        <v>REHAB.INTENSIVO</v>
      </c>
      <c r="E671" s="45" t="s">
        <v>11</v>
      </c>
      <c r="F671" s="71" t="s">
        <v>1116</v>
      </c>
      <c r="G671" s="71">
        <v>1</v>
      </c>
      <c r="H671" s="71" t="s">
        <v>1195</v>
      </c>
      <c r="I671" s="71" t="s">
        <v>1133</v>
      </c>
      <c r="J671" s="73">
        <v>0.47916666666666669</v>
      </c>
      <c r="K671" s="73" t="s">
        <v>1170</v>
      </c>
      <c r="L671" s="71" t="str">
        <f>+carga[[#This Row],[dia]]</f>
        <v>Viernes</v>
      </c>
      <c r="M671" s="75">
        <f>+carga[[#This Row],[hora]]</f>
        <v>0.47916666666666669</v>
      </c>
      <c r="N671" s="71"/>
      <c r="O671" s="87"/>
      <c r="P671" s="71"/>
      <c r="Q671" s="71"/>
      <c r="R671" s="71"/>
      <c r="S671" s="71"/>
      <c r="T671" s="71"/>
      <c r="U671" s="71" t="str">
        <f>+MID(carga[[#This Row],[CUIL]],4,8)</f>
        <v>70131444</v>
      </c>
    </row>
    <row r="672" spans="1:21" ht="15" customHeight="1" x14ac:dyDescent="0.3">
      <c r="A672" s="71" t="s">
        <v>80</v>
      </c>
      <c r="B672" s="28" t="str">
        <f>+_xlfn.XLOOKUP(carga[[#This Row],[PACIENTE]],BASE_PACIENTES_2026[PACIENTE],BASE_PACIENTES_2026[CUIL],0,0)</f>
        <v>20 56065972 6</v>
      </c>
      <c r="C672" s="28" t="str">
        <f>+_xlfn.XLOOKUP(carga[[#This Row],[PACIENTE]],BASE_PACIENTES_2026[PACIENTE],BASE_PACIENTES_2026[O. SOCIAL],0,0)</f>
        <v>OSUTHGRA</v>
      </c>
      <c r="D672" s="28" t="str">
        <f>+_xlfn.XLOOKUP(carga[[#This Row],[PACIENTE]],BASE_PACIENTES_2026[PACIENTE],BASE_PACIENTES_2026[MÓDULO],0,0)</f>
        <v>REHAB.INTENSIVO + CAI</v>
      </c>
      <c r="E672" s="45" t="s">
        <v>11</v>
      </c>
      <c r="F672" s="71" t="s">
        <v>1116</v>
      </c>
      <c r="G672" s="71">
        <v>1</v>
      </c>
      <c r="H672" s="71" t="s">
        <v>1195</v>
      </c>
      <c r="I672" s="71" t="s">
        <v>1133</v>
      </c>
      <c r="J672" s="73">
        <v>0.47916666666666669</v>
      </c>
      <c r="K672" s="73" t="s">
        <v>1170</v>
      </c>
      <c r="L672" s="71" t="str">
        <f>+carga[[#This Row],[dia]]</f>
        <v>Viernes</v>
      </c>
      <c r="M672" s="75">
        <f>+carga[[#This Row],[hora]]</f>
        <v>0.47916666666666669</v>
      </c>
      <c r="N672" s="71"/>
      <c r="O672" s="87"/>
      <c r="P672" s="71"/>
      <c r="Q672" s="71"/>
      <c r="R672" s="71"/>
      <c r="S672" s="71"/>
      <c r="T672" s="71"/>
      <c r="U672" s="71" t="str">
        <f>+MID(carga[[#This Row],[CUIL]],4,8)</f>
        <v>56065972</v>
      </c>
    </row>
    <row r="673" spans="1:21" ht="15" customHeight="1" x14ac:dyDescent="0.3">
      <c r="A673" s="71" t="s">
        <v>812</v>
      </c>
      <c r="B673" s="28" t="str">
        <f>+_xlfn.XLOOKUP(carga[[#This Row],[PACIENTE]],BASE_PACIENTES_2026[PACIENTE],BASE_PACIENTES_2026[CUIL],0,0)</f>
        <v>20 59299386 5</v>
      </c>
      <c r="C673" s="28" t="str">
        <f>+_xlfn.XLOOKUP(carga[[#This Row],[PACIENTE]],BASE_PACIENTES_2026[PACIENTE],BASE_PACIENTES_2026[O. SOCIAL],0,0)</f>
        <v xml:space="preserve">OSPEJ </v>
      </c>
      <c r="D673" s="28" t="str">
        <f>+_xlfn.XLOOKUP(carga[[#This Row],[PACIENTE]],BASE_PACIENTES_2026[PACIENTE],BASE_PACIENTES_2026[MÓDULO],0,0)</f>
        <v>REHAB.INTENSIVO + CAI</v>
      </c>
      <c r="E673" s="45" t="s">
        <v>11</v>
      </c>
      <c r="F673" s="71" t="s">
        <v>1116</v>
      </c>
      <c r="G673" s="71">
        <v>1</v>
      </c>
      <c r="H673" s="71" t="s">
        <v>1195</v>
      </c>
      <c r="I673" s="71" t="s">
        <v>1133</v>
      </c>
      <c r="J673" s="73">
        <v>0.51041666666666663</v>
      </c>
      <c r="K673" s="73" t="s">
        <v>1170</v>
      </c>
      <c r="L673" s="71" t="str">
        <f>+carga[[#This Row],[dia]]</f>
        <v>Viernes</v>
      </c>
      <c r="M673" s="75">
        <f>+carga[[#This Row],[hora]]</f>
        <v>0.51041666666666663</v>
      </c>
      <c r="N673" s="71"/>
      <c r="O673" s="87"/>
      <c r="P673" s="71"/>
      <c r="Q673" s="71"/>
      <c r="R673" s="71"/>
      <c r="S673" s="71"/>
      <c r="T673" s="71"/>
      <c r="U673" s="71" t="str">
        <f>+MID(carga[[#This Row],[CUIL]],4,8)</f>
        <v>59299386</v>
      </c>
    </row>
    <row r="674" spans="1:21" ht="15" customHeight="1" x14ac:dyDescent="0.3">
      <c r="A674" s="71" t="s">
        <v>1053</v>
      </c>
      <c r="B674" s="28" t="str">
        <f>+_xlfn.XLOOKUP(carga[[#This Row],[PACIENTE]],BASE_PACIENTES_2026[PACIENTE],BASE_PACIENTES_2026[CUIL],0,0)</f>
        <v>20 58388985 0</v>
      </c>
      <c r="C674" s="28" t="str">
        <f>+_xlfn.XLOOKUP(carga[[#This Row],[PACIENTE]],BASE_PACIENTES_2026[PACIENTE],BASE_PACIENTES_2026[O. SOCIAL],0,0)</f>
        <v>OSSURRBAC</v>
      </c>
      <c r="D674" s="28" t="str">
        <f>+_xlfn.XLOOKUP(carga[[#This Row],[PACIENTE]],BASE_PACIENTES_2026[PACIENTE],BASE_PACIENTES_2026[MÓDULO],0,0)</f>
        <v>REHAB.INTENSIVO + CAI</v>
      </c>
      <c r="E674" s="45" t="s">
        <v>22</v>
      </c>
      <c r="F674" s="71" t="s">
        <v>1182</v>
      </c>
      <c r="G674" s="71">
        <v>1</v>
      </c>
      <c r="H674" s="71" t="s">
        <v>1204</v>
      </c>
      <c r="I674" s="71" t="s">
        <v>1143</v>
      </c>
      <c r="J674" s="73">
        <v>0.58333333333333337</v>
      </c>
      <c r="K674" s="73" t="s">
        <v>1169</v>
      </c>
      <c r="L674" s="71" t="str">
        <f>+carga[[#This Row],[dia]]</f>
        <v>Jueves</v>
      </c>
      <c r="M674" s="75">
        <f>+carga[[#This Row],[hora]]</f>
        <v>0.58333333333333337</v>
      </c>
      <c r="N674" s="71" t="s">
        <v>1135</v>
      </c>
      <c r="O674" s="87"/>
      <c r="P674" s="71"/>
      <c r="Q674" s="71"/>
      <c r="R674" s="71"/>
      <c r="S674" s="71"/>
      <c r="T674" s="71"/>
      <c r="U674" s="71" t="str">
        <f>+MID(carga[[#This Row],[CUIL]],4,8)</f>
        <v>58388985</v>
      </c>
    </row>
    <row r="675" spans="1:21" ht="15" customHeight="1" x14ac:dyDescent="0.3">
      <c r="A675" s="71" t="s">
        <v>459</v>
      </c>
      <c r="B675" s="28" t="str">
        <f>+_xlfn.XLOOKUP(carga[[#This Row],[PACIENTE]],BASE_PACIENTES_2026[PACIENTE],BASE_PACIENTES_2026[CUIL],0,0)</f>
        <v>23 56061865 4</v>
      </c>
      <c r="C675" s="28" t="str">
        <f>+_xlfn.XLOOKUP(carga[[#This Row],[PACIENTE]],BASE_PACIENTES_2026[PACIENTE],BASE_PACIENTES_2026[O. SOCIAL],0,0)</f>
        <v xml:space="preserve">OSPENA </v>
      </c>
      <c r="D675" s="28" t="str">
        <f>+_xlfn.XLOOKUP(carga[[#This Row],[PACIENTE]],BASE_PACIENTES_2026[PACIENTE],BASE_PACIENTES_2026[MÓDULO],0,0)</f>
        <v>REHAB.INTENSIVO + CAI</v>
      </c>
      <c r="E675" s="45" t="s">
        <v>11</v>
      </c>
      <c r="F675" s="71" t="s">
        <v>1156</v>
      </c>
      <c r="G675" s="71">
        <v>1</v>
      </c>
      <c r="H675" s="71" t="s">
        <v>1157</v>
      </c>
      <c r="I675" s="71" t="s">
        <v>1123</v>
      </c>
      <c r="J675" s="73">
        <v>0.39583333333333331</v>
      </c>
      <c r="K675" s="73" t="s">
        <v>1158</v>
      </c>
      <c r="L675" s="71" t="str">
        <f>+carga[[#This Row],[dia]]</f>
        <v>Lunes</v>
      </c>
      <c r="M675" s="75">
        <f>+carga[[#This Row],[hora]]</f>
        <v>0.39583333333333331</v>
      </c>
      <c r="N675" s="71"/>
      <c r="O675" s="87"/>
      <c r="P675" s="71"/>
      <c r="Q675" s="71"/>
      <c r="R675" s="71"/>
      <c r="S675" s="71"/>
      <c r="T675" s="71"/>
      <c r="U675" s="71" t="str">
        <f>+MID(carga[[#This Row],[CUIL]],4,8)</f>
        <v>56061865</v>
      </c>
    </row>
    <row r="676" spans="1:21" ht="15" customHeight="1" x14ac:dyDescent="0.3">
      <c r="A676" s="71" t="s">
        <v>228</v>
      </c>
      <c r="B676" s="28" t="str">
        <f>+_xlfn.XLOOKUP(carga[[#This Row],[PACIENTE]],BASE_PACIENTES_2026[PACIENTE],BASE_PACIENTES_2026[CUIL],0,0)</f>
        <v>20 57069398 1</v>
      </c>
      <c r="C676" s="28" t="str">
        <f>+_xlfn.XLOOKUP(carga[[#This Row],[PACIENTE]],BASE_PACIENTES_2026[PACIENTE],BASE_PACIENTES_2026[O. SOCIAL],0,0)</f>
        <v>OSPECON</v>
      </c>
      <c r="D676" s="28" t="str">
        <f>+_xlfn.XLOOKUP(carga[[#This Row],[PACIENTE]],BASE_PACIENTES_2026[PACIENTE],BASE_PACIENTES_2026[MÓDULO],0,0)</f>
        <v>REHAB.INTENSIVO</v>
      </c>
      <c r="E676" s="45" t="s">
        <v>11</v>
      </c>
      <c r="F676" s="71" t="s">
        <v>1156</v>
      </c>
      <c r="G676" s="71">
        <v>1</v>
      </c>
      <c r="H676" s="71" t="s">
        <v>1157</v>
      </c>
      <c r="I676" s="71" t="s">
        <v>1123</v>
      </c>
      <c r="J676" s="73">
        <v>0.44791666666666669</v>
      </c>
      <c r="K676" s="73" t="s">
        <v>1158</v>
      </c>
      <c r="L676" s="71" t="str">
        <f>+carga[[#This Row],[dia]]</f>
        <v>Lunes</v>
      </c>
      <c r="M676" s="75">
        <f>+carga[[#This Row],[hora]]</f>
        <v>0.44791666666666669</v>
      </c>
      <c r="N676" s="71"/>
      <c r="O676" s="87"/>
      <c r="P676" s="71"/>
      <c r="Q676" s="71"/>
      <c r="R676" s="71"/>
      <c r="S676" s="71"/>
      <c r="T676" s="71"/>
      <c r="U676" s="71" t="str">
        <f>+MID(carga[[#This Row],[CUIL]],4,8)</f>
        <v>57069398</v>
      </c>
    </row>
    <row r="677" spans="1:21" ht="15" customHeight="1" x14ac:dyDescent="0.3">
      <c r="A677" s="71" t="s">
        <v>574</v>
      </c>
      <c r="B677" s="28" t="str">
        <f>+_xlfn.XLOOKUP(carga[[#This Row],[PACIENTE]],BASE_PACIENTES_2026[PACIENTE],BASE_PACIENTES_2026[CUIL],0,0)</f>
        <v>20 56244166 3</v>
      </c>
      <c r="C677" s="28" t="str">
        <f>+_xlfn.XLOOKUP(carga[[#This Row],[PACIENTE]],BASE_PACIENTES_2026[PACIENTE],BASE_PACIENTES_2026[O. SOCIAL],0,0)</f>
        <v xml:space="preserve">OSTACC </v>
      </c>
      <c r="D677" s="66" t="str">
        <f>+_xlfn.XLOOKUP(carga[[#This Row],[PACIENTE]],BASE_PACIENTES_2026[PACIENTE],BASE_PACIENTES_2026[MÓDULO],0,0)</f>
        <v>REHAB.INTENSIVO + CAI</v>
      </c>
      <c r="E677" s="66" t="s">
        <v>11</v>
      </c>
      <c r="F677" s="71" t="s">
        <v>1156</v>
      </c>
      <c r="G677" s="71">
        <v>1</v>
      </c>
      <c r="H677" s="71" t="s">
        <v>1157</v>
      </c>
      <c r="I677" s="71" t="s">
        <v>1123</v>
      </c>
      <c r="J677" s="73">
        <v>0.47916666666666669</v>
      </c>
      <c r="K677" s="73" t="s">
        <v>1158</v>
      </c>
      <c r="L677" s="71" t="str">
        <f>+carga[[#This Row],[dia]]</f>
        <v>Lunes</v>
      </c>
      <c r="M677" s="75">
        <f>+carga[[#This Row],[hora]]</f>
        <v>0.47916666666666669</v>
      </c>
      <c r="N677" s="71"/>
      <c r="O677" s="87"/>
      <c r="P677" s="71"/>
      <c r="Q677" s="71"/>
      <c r="R677" s="71"/>
      <c r="S677" s="71"/>
      <c r="T677" s="71"/>
      <c r="U677" s="71" t="str">
        <f>+MID(carga[[#This Row],[CUIL]],4,8)</f>
        <v>56244166</v>
      </c>
    </row>
    <row r="678" spans="1:21" ht="15" customHeight="1" x14ac:dyDescent="0.3">
      <c r="A678" s="71" t="s">
        <v>1070</v>
      </c>
      <c r="B678" s="28" t="str">
        <f>+_xlfn.XLOOKUP(carga[[#This Row],[PACIENTE]],BASE_PACIENTES_2026[PACIENTE],BASE_PACIENTES_2026[CUIL],0,0)</f>
        <v>20 54474823 9</v>
      </c>
      <c r="C678" s="28" t="str">
        <f>+_xlfn.XLOOKUP(carga[[#This Row],[PACIENTE]],BASE_PACIENTES_2026[PACIENTE],BASE_PACIENTES_2026[O. SOCIAL],0,0)</f>
        <v>IOSFA</v>
      </c>
      <c r="D678" s="66" t="str">
        <f>+_xlfn.XLOOKUP(carga[[#This Row],[PACIENTE]],BASE_PACIENTES_2026[PACIENTE],BASE_PACIENTES_2026[MÓDULO],0,0)</f>
        <v>REHAB. SIMPLE + CAI</v>
      </c>
      <c r="E678" s="66" t="s">
        <v>22</v>
      </c>
      <c r="F678" s="71" t="s">
        <v>1153</v>
      </c>
      <c r="G678" s="71">
        <v>1</v>
      </c>
      <c r="H678" s="71"/>
      <c r="I678" s="71" t="s">
        <v>1118</v>
      </c>
      <c r="J678" s="73">
        <v>0.79166666666666663</v>
      </c>
      <c r="K678" s="73" t="s">
        <v>1155</v>
      </c>
      <c r="L678" s="71" t="str">
        <f>+carga[[#This Row],[dia]]</f>
        <v>Martes</v>
      </c>
      <c r="M678" s="75">
        <f>+carga[[#This Row],[hora]]</f>
        <v>0.79166666666666663</v>
      </c>
      <c r="N678" s="71" t="s">
        <v>1135</v>
      </c>
      <c r="O678" s="87"/>
      <c r="P678" s="71"/>
      <c r="Q678" s="71"/>
      <c r="R678" s="71"/>
      <c r="S678" s="71"/>
      <c r="T678" s="71"/>
      <c r="U678" s="71" t="str">
        <f>+MID(carga[[#This Row],[CUIL]],4,8)</f>
        <v>54474823</v>
      </c>
    </row>
    <row r="679" spans="1:21" ht="15" customHeight="1" x14ac:dyDescent="0.3">
      <c r="A679" s="71" t="s">
        <v>415</v>
      </c>
      <c r="B679" s="28" t="str">
        <f>+_xlfn.XLOOKUP(carga[[#This Row],[PACIENTE]],BASE_PACIENTES_2026[PACIENTE],BASE_PACIENTES_2026[CUIL],0,0)</f>
        <v>20 57945053 4</v>
      </c>
      <c r="C679" s="28" t="str">
        <f>+_xlfn.XLOOKUP(carga[[#This Row],[PACIENTE]],BASE_PACIENTES_2026[PACIENTE],BASE_PACIENTES_2026[O. SOCIAL],0,0)</f>
        <v>OSPLYFC</v>
      </c>
      <c r="D679" s="28" t="str">
        <f>+_xlfn.XLOOKUP(carga[[#This Row],[PACIENTE]],BASE_PACIENTES_2026[PACIENTE],BASE_PACIENTES_2026[MÓDULO],0,0)</f>
        <v>REHAB.INTENSIVO + CAI</v>
      </c>
      <c r="E679" s="45" t="s">
        <v>11</v>
      </c>
      <c r="F679" s="71" t="s">
        <v>1156</v>
      </c>
      <c r="G679" s="71">
        <v>1</v>
      </c>
      <c r="H679" s="71" t="s">
        <v>1157</v>
      </c>
      <c r="I679" s="71" t="s">
        <v>1118</v>
      </c>
      <c r="J679" s="73">
        <v>0.33333333333333331</v>
      </c>
      <c r="K679" s="73" t="s">
        <v>1158</v>
      </c>
      <c r="L679" s="71" t="str">
        <f>+carga[[#This Row],[dia]]</f>
        <v>Martes</v>
      </c>
      <c r="M679" s="75">
        <f>+carga[[#This Row],[hora]]</f>
        <v>0.33333333333333331</v>
      </c>
      <c r="N679" s="71"/>
      <c r="O679" s="87"/>
      <c r="P679" s="71"/>
      <c r="Q679" s="71"/>
      <c r="R679" s="71"/>
      <c r="S679" s="71"/>
      <c r="T679" s="71"/>
      <c r="U679" s="71" t="str">
        <f>+MID(carga[[#This Row],[CUIL]],4,8)</f>
        <v>57945053</v>
      </c>
    </row>
    <row r="680" spans="1:21" ht="15" customHeight="1" x14ac:dyDescent="0.3">
      <c r="A680" s="71" t="s">
        <v>489</v>
      </c>
      <c r="B680" s="28" t="str">
        <f>+_xlfn.XLOOKUP(carga[[#This Row],[PACIENTE]],BASE_PACIENTES_2026[PACIENTE],BASE_PACIENTES_2026[CUIL],0,0)</f>
        <v>27 55522620 4</v>
      </c>
      <c r="C680" s="28" t="str">
        <f>+_xlfn.XLOOKUP(carga[[#This Row],[PACIENTE]],BASE_PACIENTES_2026[PACIENTE],BASE_PACIENTES_2026[O. SOCIAL],0,0)</f>
        <v xml:space="preserve">OSPENA </v>
      </c>
      <c r="D680" s="66" t="str">
        <f>+_xlfn.XLOOKUP(carga[[#This Row],[PACIENTE]],BASE_PACIENTES_2026[PACIENTE],BASE_PACIENTES_2026[MÓDULO],0,0)</f>
        <v>REHAB.INTENSIVO + CAI</v>
      </c>
      <c r="E680" s="66" t="s">
        <v>11</v>
      </c>
      <c r="F680" s="71" t="s">
        <v>1156</v>
      </c>
      <c r="G680" s="71">
        <v>1</v>
      </c>
      <c r="H680" s="71" t="s">
        <v>1157</v>
      </c>
      <c r="I680" s="71" t="s">
        <v>1118</v>
      </c>
      <c r="J680" s="73">
        <v>0.36458333333333331</v>
      </c>
      <c r="K680" s="73" t="s">
        <v>1158</v>
      </c>
      <c r="L680" s="71" t="str">
        <f>+carga[[#This Row],[dia]]</f>
        <v>Martes</v>
      </c>
      <c r="M680" s="75">
        <f>+carga[[#This Row],[hora]]</f>
        <v>0.36458333333333331</v>
      </c>
      <c r="N680" s="71"/>
      <c r="O680" s="87"/>
      <c r="P680" s="71"/>
      <c r="Q680" s="71"/>
      <c r="R680" s="71"/>
      <c r="S680" s="71"/>
      <c r="T680" s="71"/>
      <c r="U680" s="71" t="str">
        <f>+MID(carga[[#This Row],[CUIL]],4,8)</f>
        <v>55522620</v>
      </c>
    </row>
    <row r="681" spans="1:21" ht="15" customHeight="1" x14ac:dyDescent="0.3">
      <c r="A681" s="71" t="s">
        <v>680</v>
      </c>
      <c r="B681" s="28" t="str">
        <f>+_xlfn.XLOOKUP(carga[[#This Row],[PACIENTE]],BASE_PACIENTES_2026[PACIENTE],BASE_PACIENTES_2026[CUIL],0,0)</f>
        <v>20 52464954 4</v>
      </c>
      <c r="C681" s="28" t="str">
        <f>+_xlfn.XLOOKUP(carga[[#This Row],[PACIENTE]],BASE_PACIENTES_2026[PACIENTE],BASE_PACIENTES_2026[O. SOCIAL],0,0)</f>
        <v xml:space="preserve">OSTACC </v>
      </c>
      <c r="D681" s="28" t="str">
        <f>+_xlfn.XLOOKUP(carga[[#This Row],[PACIENTE]],BASE_PACIENTES_2026[PACIENTE],BASE_PACIENTES_2026[MÓDULO],0,0)</f>
        <v>REHAB. SIMPLE + CAI</v>
      </c>
      <c r="E681" s="45" t="s">
        <v>11</v>
      </c>
      <c r="F681" s="71" t="s">
        <v>1156</v>
      </c>
      <c r="G681" s="71">
        <v>1</v>
      </c>
      <c r="H681" s="71" t="s">
        <v>1157</v>
      </c>
      <c r="I681" s="71" t="s">
        <v>1118</v>
      </c>
      <c r="J681" s="73">
        <v>0.39583333333333331</v>
      </c>
      <c r="K681" s="73" t="s">
        <v>1158</v>
      </c>
      <c r="L681" s="71" t="str">
        <f>+carga[[#This Row],[dia]]</f>
        <v>Martes</v>
      </c>
      <c r="M681" s="75">
        <f>+carga[[#This Row],[hora]]</f>
        <v>0.39583333333333331</v>
      </c>
      <c r="N681" s="71"/>
      <c r="O681" s="87"/>
      <c r="P681" s="71"/>
      <c r="Q681" s="71"/>
      <c r="R681" s="71"/>
      <c r="S681" s="71"/>
      <c r="T681" s="71"/>
      <c r="U681" s="71" t="str">
        <f>+MID(carga[[#This Row],[CUIL]],4,8)</f>
        <v>52464954</v>
      </c>
    </row>
    <row r="682" spans="1:21" ht="15" customHeight="1" x14ac:dyDescent="0.3">
      <c r="A682" s="71" t="s">
        <v>1006</v>
      </c>
      <c r="B682" s="28" t="str">
        <f>+_xlfn.XLOOKUP(carga[[#This Row],[PACIENTE]],BASE_PACIENTES_2026[PACIENTE],BASE_PACIENTES_2026[CUIL],0,0)</f>
        <v>27 52155620 5</v>
      </c>
      <c r="C682" s="28" t="str">
        <f>+_xlfn.XLOOKUP(carga[[#This Row],[PACIENTE]],BASE_PACIENTES_2026[PACIENTE],BASE_PACIENTES_2026[O. SOCIAL],0,0)</f>
        <v>IOSFA</v>
      </c>
      <c r="D682" s="66" t="str">
        <f>+_xlfn.XLOOKUP(carga[[#This Row],[PACIENTE]],BASE_PACIENTES_2026[PACIENTE],BASE_PACIENTES_2026[MÓDULO],0,0)</f>
        <v>REHAB. SIMPLE + CAI</v>
      </c>
      <c r="E682" s="66"/>
      <c r="F682" s="71" t="s">
        <v>1186</v>
      </c>
      <c r="G682" s="71">
        <v>1</v>
      </c>
      <c r="H682" s="71" t="s">
        <v>1165</v>
      </c>
      <c r="I682" s="71" t="s">
        <v>1133</v>
      </c>
      <c r="J682" s="73">
        <v>0.72916666666666663</v>
      </c>
      <c r="K682" s="73" t="s">
        <v>1166</v>
      </c>
      <c r="L682" s="71" t="str">
        <f>+carga[[#This Row],[dia]]</f>
        <v>Viernes</v>
      </c>
      <c r="M682" s="75">
        <f>+carga[[#This Row],[hora]]</f>
        <v>0.72916666666666663</v>
      </c>
      <c r="N682" s="71"/>
      <c r="O682" s="87" t="s">
        <v>1084</v>
      </c>
      <c r="P682" s="71"/>
      <c r="Q682" s="71"/>
      <c r="R682" s="71"/>
      <c r="S682" s="71"/>
      <c r="T682" s="71"/>
      <c r="U682" s="71" t="str">
        <f>+MID(carga[[#This Row],[CUIL]],4,8)</f>
        <v>52155620</v>
      </c>
    </row>
    <row r="683" spans="1:21" ht="15" customHeight="1" x14ac:dyDescent="0.3">
      <c r="A683" s="71" t="s">
        <v>268</v>
      </c>
      <c r="B683" s="28" t="str">
        <f>+_xlfn.XLOOKUP(carga[[#This Row],[PACIENTE]],BASE_PACIENTES_2026[PACIENTE],BASE_PACIENTES_2026[CUIL],0,0)</f>
        <v>20 52232022 7</v>
      </c>
      <c r="C683" s="28" t="str">
        <f>+_xlfn.XLOOKUP(carga[[#This Row],[PACIENTE]],BASE_PACIENTES_2026[PACIENTE],BASE_PACIENTES_2026[O. SOCIAL],0,0)</f>
        <v>OSECAC</v>
      </c>
      <c r="D683" s="28" t="str">
        <f>+_xlfn.XLOOKUP(carga[[#This Row],[PACIENTE]],BASE_PACIENTES_2026[PACIENTE],BASE_PACIENTES_2026[MÓDULO],0,0)</f>
        <v>REHAB.INTENSIVO</v>
      </c>
      <c r="E683" s="45" t="s">
        <v>11</v>
      </c>
      <c r="F683" s="71" t="s">
        <v>1156</v>
      </c>
      <c r="G683" s="71">
        <v>1</v>
      </c>
      <c r="H683" s="71" t="s">
        <v>1157</v>
      </c>
      <c r="I683" s="71" t="s">
        <v>1133</v>
      </c>
      <c r="J683" s="73">
        <v>0.44791666666666669</v>
      </c>
      <c r="K683" s="73" t="s">
        <v>1158</v>
      </c>
      <c r="L683" s="71" t="str">
        <f>+carga[[#This Row],[dia]]</f>
        <v>Viernes</v>
      </c>
      <c r="M683" s="75">
        <f>+carga[[#This Row],[hora]]</f>
        <v>0.44791666666666669</v>
      </c>
      <c r="N683" s="71"/>
      <c r="O683" s="87"/>
      <c r="P683" s="71"/>
      <c r="Q683" s="71"/>
      <c r="R683" s="71"/>
      <c r="S683" s="71"/>
      <c r="T683" s="71"/>
      <c r="U683" s="71" t="str">
        <f>+MID(carga[[#This Row],[CUIL]],4,8)</f>
        <v>52232022</v>
      </c>
    </row>
    <row r="684" spans="1:21" ht="15" customHeight="1" x14ac:dyDescent="0.3">
      <c r="A684" s="71" t="s">
        <v>716</v>
      </c>
      <c r="B684" s="28" t="str">
        <f>+_xlfn.XLOOKUP(carga[[#This Row],[PACIENTE]],BASE_PACIENTES_2026[PACIENTE],BASE_PACIENTES_2026[CUIL],0,0)</f>
        <v>20 57354103 1</v>
      </c>
      <c r="C684" s="28" t="str">
        <f>+_xlfn.XLOOKUP(carga[[#This Row],[PACIENTE]],BASE_PACIENTES_2026[PACIENTE],BASE_PACIENTES_2026[O. SOCIAL],0,0)</f>
        <v xml:space="preserve">OSTACC </v>
      </c>
      <c r="D684" s="28" t="str">
        <f>+_xlfn.XLOOKUP(carga[[#This Row],[PACIENTE]],BASE_PACIENTES_2026[PACIENTE],BASE_PACIENTES_2026[MÓDULO],0,0)</f>
        <v>REHAB.INTENSIVO + CAI</v>
      </c>
      <c r="E684" s="45" t="s">
        <v>11</v>
      </c>
      <c r="F684" s="71" t="s">
        <v>1156</v>
      </c>
      <c r="G684" s="71">
        <v>1</v>
      </c>
      <c r="H684" s="71" t="s">
        <v>1191</v>
      </c>
      <c r="I684" s="71" t="s">
        <v>1141</v>
      </c>
      <c r="J684" s="73">
        <v>0.36458333333333331</v>
      </c>
      <c r="K684" s="73" t="s">
        <v>1169</v>
      </c>
      <c r="L684" s="71" t="str">
        <f>+carga[[#This Row],[dia]]</f>
        <v>Miercoles</v>
      </c>
      <c r="M684" s="75">
        <f>+carga[[#This Row],[hora]]</f>
        <v>0.36458333333333331</v>
      </c>
      <c r="N684" s="71"/>
      <c r="O684" s="87"/>
      <c r="P684" s="71"/>
      <c r="Q684" s="71"/>
      <c r="R684" s="71"/>
      <c r="S684" s="71"/>
      <c r="T684" s="71"/>
      <c r="U684" s="71" t="str">
        <f>+MID(carga[[#This Row],[CUIL]],4,8)</f>
        <v>57354103</v>
      </c>
    </row>
    <row r="685" spans="1:21" ht="15" customHeight="1" x14ac:dyDescent="0.3">
      <c r="A685" s="71" t="s">
        <v>19</v>
      </c>
      <c r="B685" s="28" t="str">
        <f>+_xlfn.XLOOKUP(carga[[#This Row],[PACIENTE]],BASE_PACIENTES_2026[PACIENTE],BASE_PACIENTES_2026[CUIL],0,0)</f>
        <v>20 58881951 6</v>
      </c>
      <c r="C685" s="28" t="str">
        <f>+_xlfn.XLOOKUP(carga[[#This Row],[PACIENTE]],BASE_PACIENTES_2026[PACIENTE],BASE_PACIENTES_2026[O. SOCIAL],0,0)</f>
        <v>IOSFA</v>
      </c>
      <c r="D685" s="28" t="str">
        <f>+_xlfn.XLOOKUP(carga[[#This Row],[PACIENTE]],BASE_PACIENTES_2026[PACIENTE],BASE_PACIENTES_2026[MÓDULO],0,0)</f>
        <v>REHAB. SIMPLE + CAI</v>
      </c>
      <c r="E685" s="45" t="s">
        <v>11</v>
      </c>
      <c r="F685" s="71" t="s">
        <v>1156</v>
      </c>
      <c r="G685" s="71">
        <v>1</v>
      </c>
      <c r="H685" s="71" t="s">
        <v>1157</v>
      </c>
      <c r="I685" s="71" t="s">
        <v>1123</v>
      </c>
      <c r="J685" s="73">
        <v>0.47916666666666669</v>
      </c>
      <c r="K685" s="73" t="s">
        <v>1158</v>
      </c>
      <c r="L685" s="71" t="str">
        <f>+carga[[#This Row],[dia]]</f>
        <v>Lunes</v>
      </c>
      <c r="M685" s="75">
        <f>+carga[[#This Row],[hora]]</f>
        <v>0.47916666666666669</v>
      </c>
      <c r="N685" s="71"/>
      <c r="O685" s="87"/>
      <c r="P685" s="71"/>
      <c r="Q685" s="71"/>
      <c r="R685" s="71"/>
      <c r="S685" s="71"/>
      <c r="T685" s="71"/>
      <c r="U685" s="71" t="str">
        <f>+MID(carga[[#This Row],[CUIL]],4,8)</f>
        <v>58881951</v>
      </c>
    </row>
    <row r="686" spans="1:21" ht="15" customHeight="1" x14ac:dyDescent="0.3">
      <c r="A686" s="71" t="s">
        <v>667</v>
      </c>
      <c r="B686" s="28" t="str">
        <f>+_xlfn.XLOOKUP(carga[[#This Row],[PACIENTE]],BASE_PACIENTES_2026[PACIENTE],BASE_PACIENTES_2026[CUIL],0,0)</f>
        <v>20 58387397 0</v>
      </c>
      <c r="C686" s="28" t="str">
        <f>+_xlfn.XLOOKUP(carga[[#This Row],[PACIENTE]],BASE_PACIENTES_2026[PACIENTE],BASE_PACIENTES_2026[O. SOCIAL],0,0)</f>
        <v xml:space="preserve">OSPENA </v>
      </c>
      <c r="D686" s="66" t="str">
        <f>+_xlfn.XLOOKUP(carga[[#This Row],[PACIENTE]],BASE_PACIENTES_2026[PACIENTE],BASE_PACIENTES_2026[MÓDULO],0,0)</f>
        <v>REHAB.INTENSIVO + CAI</v>
      </c>
      <c r="E686" s="66" t="s">
        <v>11</v>
      </c>
      <c r="F686" s="71" t="s">
        <v>1156</v>
      </c>
      <c r="G686" s="71">
        <v>1</v>
      </c>
      <c r="H686" s="71" t="s">
        <v>1191</v>
      </c>
      <c r="I686" s="71" t="s">
        <v>1133</v>
      </c>
      <c r="J686" s="73">
        <v>0.39583333333333331</v>
      </c>
      <c r="K686" s="73" t="s">
        <v>1169</v>
      </c>
      <c r="L686" s="71" t="str">
        <f>+carga[[#This Row],[dia]]</f>
        <v>Viernes</v>
      </c>
      <c r="M686" s="75">
        <f>+carga[[#This Row],[hora]]</f>
        <v>0.39583333333333331</v>
      </c>
      <c r="N686" s="71"/>
      <c r="O686" s="87"/>
      <c r="P686" s="71"/>
      <c r="Q686" s="71"/>
      <c r="R686" s="71"/>
      <c r="S686" s="71"/>
      <c r="T686" s="71"/>
      <c r="U686" s="71" t="str">
        <f>+MID(carga[[#This Row],[CUIL]],4,8)</f>
        <v>58387397</v>
      </c>
    </row>
    <row r="687" spans="1:21" ht="15" customHeight="1" x14ac:dyDescent="0.3">
      <c r="A687" s="71" t="s">
        <v>462</v>
      </c>
      <c r="B687" s="28" t="str">
        <f>+_xlfn.XLOOKUP(carga[[#This Row],[PACIENTE]],BASE_PACIENTES_2026[PACIENTE],BASE_PACIENTES_2026[CUIL],0,0)</f>
        <v>20 56762392 1</v>
      </c>
      <c r="C687" s="28" t="str">
        <f>+_xlfn.XLOOKUP(carga[[#This Row],[PACIENTE]],BASE_PACIENTES_2026[PACIENTE],BASE_PACIENTES_2026[O. SOCIAL],0,0)</f>
        <v xml:space="preserve">OSPENA </v>
      </c>
      <c r="D687" s="28" t="str">
        <f>+_xlfn.XLOOKUP(carga[[#This Row],[PACIENTE]],BASE_PACIENTES_2026[PACIENTE],BASE_PACIENTES_2026[MÓDULO],0,0)</f>
        <v>REHAB.INTENSIVO + CAI</v>
      </c>
      <c r="E687" s="45" t="s">
        <v>11</v>
      </c>
      <c r="F687" s="71" t="s">
        <v>1156</v>
      </c>
      <c r="G687" s="71">
        <v>1</v>
      </c>
      <c r="H687" s="71" t="s">
        <v>1157</v>
      </c>
      <c r="I687" s="71" t="s">
        <v>1141</v>
      </c>
      <c r="J687" s="73">
        <v>0.36458333333333331</v>
      </c>
      <c r="K687" s="73" t="s">
        <v>1158</v>
      </c>
      <c r="L687" s="71" t="str">
        <f>+carga[[#This Row],[dia]]</f>
        <v>Miercoles</v>
      </c>
      <c r="M687" s="75">
        <f>+carga[[#This Row],[hora]]</f>
        <v>0.36458333333333331</v>
      </c>
      <c r="N687" s="71"/>
      <c r="O687" s="87"/>
      <c r="P687" s="71"/>
      <c r="Q687" s="71"/>
      <c r="R687" s="71"/>
      <c r="S687" s="71"/>
      <c r="T687" s="71"/>
      <c r="U687" s="71" t="str">
        <f>+MID(carga[[#This Row],[CUIL]],4,8)</f>
        <v>56762392</v>
      </c>
    </row>
    <row r="688" spans="1:21" ht="15" customHeight="1" x14ac:dyDescent="0.3">
      <c r="A688" s="71" t="s">
        <v>498</v>
      </c>
      <c r="B688" s="28" t="str">
        <f>+_xlfn.XLOOKUP(carga[[#This Row],[PACIENTE]],BASE_PACIENTES_2026[PACIENTE],BASE_PACIENTES_2026[CUIL],0,0)</f>
        <v>23 55289807 9</v>
      </c>
      <c r="C688" s="28" t="str">
        <f>+_xlfn.XLOOKUP(carga[[#This Row],[PACIENTE]],BASE_PACIENTES_2026[PACIENTE],BASE_PACIENTES_2026[O. SOCIAL],0,0)</f>
        <v xml:space="preserve">OSPENA </v>
      </c>
      <c r="D688" s="66" t="str">
        <f>+_xlfn.XLOOKUP(carga[[#This Row],[PACIENTE]],BASE_PACIENTES_2026[PACIENTE],BASE_PACIENTES_2026[MÓDULO],0,0)</f>
        <v>REHAB.INTENSIVO + CAI</v>
      </c>
      <c r="E688" s="66" t="s">
        <v>11</v>
      </c>
      <c r="F688" s="71" t="s">
        <v>1156</v>
      </c>
      <c r="G688" s="71">
        <v>1</v>
      </c>
      <c r="H688" s="71" t="s">
        <v>1157</v>
      </c>
      <c r="I688" s="71" t="s">
        <v>1141</v>
      </c>
      <c r="J688" s="73">
        <v>0.33333333333333331</v>
      </c>
      <c r="K688" s="73" t="s">
        <v>1158</v>
      </c>
      <c r="L688" s="71" t="str">
        <f>+carga[[#This Row],[dia]]</f>
        <v>Miercoles</v>
      </c>
      <c r="M688" s="75">
        <f>+carga[[#This Row],[hora]]</f>
        <v>0.33333333333333331</v>
      </c>
      <c r="N688" s="71"/>
      <c r="O688" s="87"/>
      <c r="P688" s="71"/>
      <c r="Q688" s="71"/>
      <c r="R688" s="71"/>
      <c r="S688" s="71"/>
      <c r="T688" s="71"/>
      <c r="U688" s="71" t="str">
        <f>+MID(carga[[#This Row],[CUIL]],4,8)</f>
        <v>55289807</v>
      </c>
    </row>
    <row r="689" spans="1:21" ht="15" customHeight="1" x14ac:dyDescent="0.3">
      <c r="A689" s="71" t="s">
        <v>282</v>
      </c>
      <c r="B689" s="28" t="str">
        <f>+_xlfn.XLOOKUP(carga[[#This Row],[PACIENTE]],BASE_PACIENTES_2026[PACIENTE],BASE_PACIENTES_2026[CUIL],0,0)</f>
        <v>20 56246341 1</v>
      </c>
      <c r="C689" s="28" t="str">
        <f>+_xlfn.XLOOKUP(carga[[#This Row],[PACIENTE]],BASE_PACIENTES_2026[PACIENTE],BASE_PACIENTES_2026[O. SOCIAL],0,0)</f>
        <v>OSME (UNIMED)</v>
      </c>
      <c r="D689" s="28" t="str">
        <f>+_xlfn.XLOOKUP(carga[[#This Row],[PACIENTE]],BASE_PACIENTES_2026[PACIENTE],BASE_PACIENTES_2026[MÓDULO],0,0)</f>
        <v>REHAB.INTENSIVO</v>
      </c>
      <c r="E689" s="45" t="s">
        <v>11</v>
      </c>
      <c r="F689" s="71" t="s">
        <v>1156</v>
      </c>
      <c r="G689" s="71">
        <v>1</v>
      </c>
      <c r="H689" s="71" t="s">
        <v>1157</v>
      </c>
      <c r="I689" s="71" t="s">
        <v>1141</v>
      </c>
      <c r="J689" s="73">
        <v>0.39583333333333331</v>
      </c>
      <c r="K689" s="73" t="s">
        <v>1158</v>
      </c>
      <c r="L689" s="71" t="str">
        <f>+carga[[#This Row],[dia]]</f>
        <v>Miercoles</v>
      </c>
      <c r="M689" s="75">
        <f>+carga[[#This Row],[hora]]</f>
        <v>0.39583333333333331</v>
      </c>
      <c r="N689" s="71"/>
      <c r="O689" s="87"/>
      <c r="P689" s="71"/>
      <c r="Q689" s="71"/>
      <c r="R689" s="71"/>
      <c r="S689" s="71"/>
      <c r="T689" s="71"/>
      <c r="U689" s="71" t="str">
        <f>+MID(carga[[#This Row],[CUIL]],4,8)</f>
        <v>56246341</v>
      </c>
    </row>
    <row r="690" spans="1:21" ht="15" customHeight="1" x14ac:dyDescent="0.3">
      <c r="A690" s="71" t="s">
        <v>538</v>
      </c>
      <c r="B690" s="28" t="str">
        <f>+_xlfn.XLOOKUP(carga[[#This Row],[PACIENTE]],BASE_PACIENTES_2026[PACIENTE],BASE_PACIENTES_2026[CUIL],0,0)</f>
        <v>20 57354004 3</v>
      </c>
      <c r="C690" s="28" t="str">
        <f>+_xlfn.XLOOKUP(carga[[#This Row],[PACIENTE]],BASE_PACIENTES_2026[PACIENTE],BASE_PACIENTES_2026[O. SOCIAL],0,0)</f>
        <v xml:space="preserve">OSTACC </v>
      </c>
      <c r="D690" s="66" t="str">
        <f>+_xlfn.XLOOKUP(carga[[#This Row],[PACIENTE]],BASE_PACIENTES_2026[PACIENTE],BASE_PACIENTES_2026[MÓDULO],0,0)</f>
        <v>REHAB.INTENSIVO + CAI</v>
      </c>
      <c r="E690" s="66" t="s">
        <v>11</v>
      </c>
      <c r="F690" s="71" t="s">
        <v>1156</v>
      </c>
      <c r="G690" s="71">
        <v>1</v>
      </c>
      <c r="H690" s="71" t="s">
        <v>1157</v>
      </c>
      <c r="I690" s="71" t="s">
        <v>1141</v>
      </c>
      <c r="J690" s="73">
        <v>0.44791666666666669</v>
      </c>
      <c r="K690" s="73" t="s">
        <v>1158</v>
      </c>
      <c r="L690" s="71" t="str">
        <f>+carga[[#This Row],[dia]]</f>
        <v>Miercoles</v>
      </c>
      <c r="M690" s="75">
        <f>+carga[[#This Row],[hora]]</f>
        <v>0.44791666666666669</v>
      </c>
      <c r="N690" s="71"/>
      <c r="O690" s="87"/>
      <c r="P690" s="71"/>
      <c r="Q690" s="71"/>
      <c r="R690" s="71"/>
      <c r="S690" s="71"/>
      <c r="T690" s="71"/>
      <c r="U690" s="71" t="str">
        <f>+MID(carga[[#This Row],[CUIL]],4,8)</f>
        <v>57354004</v>
      </c>
    </row>
    <row r="691" spans="1:21" ht="15" customHeight="1" x14ac:dyDescent="0.3">
      <c r="A691" s="71" t="s">
        <v>225</v>
      </c>
      <c r="B691" s="28" t="str">
        <f>+_xlfn.XLOOKUP(carga[[#This Row],[PACIENTE]],BASE_PACIENTES_2026[PACIENTE],BASE_PACIENTES_2026[CUIL],0,0)</f>
        <v>27 56761376 9</v>
      </c>
      <c r="C691" s="28" t="str">
        <f>+_xlfn.XLOOKUP(carga[[#This Row],[PACIENTE]],BASE_PACIENTES_2026[PACIENTE],BASE_PACIENTES_2026[O. SOCIAL],0,0)</f>
        <v>OSPECON</v>
      </c>
      <c r="D691" s="28" t="str">
        <f>+_xlfn.XLOOKUP(carga[[#This Row],[PACIENTE]],BASE_PACIENTES_2026[PACIENTE],BASE_PACIENTES_2026[MÓDULO],0,0)</f>
        <v>REHAB.INTENSIVO + CAI</v>
      </c>
      <c r="E691" s="45" t="s">
        <v>22</v>
      </c>
      <c r="F691" s="71" t="s">
        <v>1156</v>
      </c>
      <c r="G691" s="71">
        <v>1</v>
      </c>
      <c r="H691" s="71" t="s">
        <v>1203</v>
      </c>
      <c r="I691" s="71" t="s">
        <v>1141</v>
      </c>
      <c r="J691" s="73">
        <v>0.64583333333333337</v>
      </c>
      <c r="K691" s="73" t="s">
        <v>1179</v>
      </c>
      <c r="L691" s="71" t="str">
        <f>+carga[[#This Row],[dia]]</f>
        <v>Miercoles</v>
      </c>
      <c r="M691" s="75">
        <f>+carga[[#This Row],[hora]]</f>
        <v>0.64583333333333337</v>
      </c>
      <c r="N691" s="71"/>
      <c r="O691" s="87"/>
      <c r="P691" s="71"/>
      <c r="Q691" s="71"/>
      <c r="R691" s="71"/>
      <c r="S691" s="71"/>
      <c r="T691" s="71"/>
      <c r="U691" s="71" t="str">
        <f>+MID(carga[[#This Row],[CUIL]],4,8)</f>
        <v>56761376</v>
      </c>
    </row>
    <row r="692" spans="1:21" ht="15" customHeight="1" x14ac:dyDescent="0.3">
      <c r="A692" s="71" t="s">
        <v>1070</v>
      </c>
      <c r="B692" s="28" t="str">
        <f>+_xlfn.XLOOKUP(carga[[#This Row],[PACIENTE]],BASE_PACIENTES_2026[PACIENTE],BASE_PACIENTES_2026[CUIL],0,0)</f>
        <v>20 54474823 9</v>
      </c>
      <c r="C692" s="28" t="str">
        <f>+_xlfn.XLOOKUP(carga[[#This Row],[PACIENTE]],BASE_PACIENTES_2026[PACIENTE],BASE_PACIENTES_2026[O. SOCIAL],0,0)</f>
        <v>IOSFA</v>
      </c>
      <c r="D692" s="66" t="str">
        <f>+_xlfn.XLOOKUP(carga[[#This Row],[PACIENTE]],BASE_PACIENTES_2026[PACIENTE],BASE_PACIENTES_2026[MÓDULO],0,0)</f>
        <v>REHAB. SIMPLE + CAI</v>
      </c>
      <c r="E692" s="66" t="s">
        <v>22</v>
      </c>
      <c r="F692" s="71" t="s">
        <v>1131</v>
      </c>
      <c r="G692" s="71">
        <v>1</v>
      </c>
      <c r="H692" s="71" t="s">
        <v>1206</v>
      </c>
      <c r="I692" s="71" t="s">
        <v>1143</v>
      </c>
      <c r="J692" s="73">
        <v>0.76041666666666663</v>
      </c>
      <c r="K692" s="73" t="s">
        <v>1170</v>
      </c>
      <c r="L692" s="71" t="str">
        <f>+carga[[#This Row],[dia]]</f>
        <v>Jueves</v>
      </c>
      <c r="M692" s="75">
        <f>+carga[[#This Row],[hora]]</f>
        <v>0.76041666666666663</v>
      </c>
      <c r="N692" s="71" t="s">
        <v>1135</v>
      </c>
      <c r="O692" s="87"/>
      <c r="P692" s="71"/>
      <c r="Q692" s="71"/>
      <c r="R692" s="71"/>
      <c r="S692" s="71"/>
      <c r="T692" s="71"/>
      <c r="U692" s="71" t="str">
        <f>+MID(carga[[#This Row],[CUIL]],4,8)</f>
        <v>54474823</v>
      </c>
    </row>
    <row r="693" spans="1:21" ht="15" customHeight="1" x14ac:dyDescent="0.3">
      <c r="A693" s="71" t="s">
        <v>228</v>
      </c>
      <c r="B693" s="28" t="str">
        <f>+_xlfn.XLOOKUP(carga[[#This Row],[PACIENTE]],BASE_PACIENTES_2026[PACIENTE],BASE_PACIENTES_2026[CUIL],0,0)</f>
        <v>20 57069398 1</v>
      </c>
      <c r="C693" s="28" t="str">
        <f>+_xlfn.XLOOKUP(carga[[#This Row],[PACIENTE]],BASE_PACIENTES_2026[PACIENTE],BASE_PACIENTES_2026[O. SOCIAL],0,0)</f>
        <v>OSPECON</v>
      </c>
      <c r="D693" s="28" t="str">
        <f>+_xlfn.XLOOKUP(carga[[#This Row],[PACIENTE]],BASE_PACIENTES_2026[PACIENTE],BASE_PACIENTES_2026[MÓDULO],0,0)</f>
        <v>REHAB.INTENSIVO</v>
      </c>
      <c r="E693" s="45" t="s">
        <v>11</v>
      </c>
      <c r="F693" s="71" t="s">
        <v>1156</v>
      </c>
      <c r="G693" s="71">
        <v>1</v>
      </c>
      <c r="H693" s="71" t="s">
        <v>1157</v>
      </c>
      <c r="I693" s="71" t="s">
        <v>1143</v>
      </c>
      <c r="J693" s="73">
        <v>0.47916666666666669</v>
      </c>
      <c r="K693" s="73" t="s">
        <v>1158</v>
      </c>
      <c r="L693" s="71" t="str">
        <f>+carga[[#This Row],[dia]]</f>
        <v>Jueves</v>
      </c>
      <c r="M693" s="75">
        <f>+carga[[#This Row],[hora]]</f>
        <v>0.47916666666666669</v>
      </c>
      <c r="N693" s="71"/>
      <c r="O693" s="87"/>
      <c r="P693" s="71"/>
      <c r="Q693" s="71"/>
      <c r="R693" s="71"/>
      <c r="S693" s="71"/>
      <c r="T693" s="71"/>
      <c r="U693" s="71" t="str">
        <f>+MID(carga[[#This Row],[CUIL]],4,8)</f>
        <v>57069398</v>
      </c>
    </row>
    <row r="694" spans="1:21" ht="15" customHeight="1" x14ac:dyDescent="0.3">
      <c r="A694" s="71" t="s">
        <v>776</v>
      </c>
      <c r="B694" s="28" t="str">
        <f>+_xlfn.XLOOKUP(carga[[#This Row],[PACIENTE]],BASE_PACIENTES_2026[PACIENTE],BASE_PACIENTES_2026[CUIL],0,0)</f>
        <v>20 54017941 8</v>
      </c>
      <c r="C694" s="28" t="str">
        <f>+_xlfn.XLOOKUP(carga[[#This Row],[PACIENTE]],BASE_PACIENTES_2026[PACIENTE],BASE_PACIENTES_2026[O. SOCIAL],0,0)</f>
        <v xml:space="preserve">OSPEJ </v>
      </c>
      <c r="D694" s="28" t="str">
        <f>+_xlfn.XLOOKUP(carga[[#This Row],[PACIENTE]],BASE_PACIENTES_2026[PACIENTE],BASE_PACIENTES_2026[MÓDULO],0,0)</f>
        <v>REHAB.INTENSIVO + CAI</v>
      </c>
      <c r="E694" s="45" t="s">
        <v>11</v>
      </c>
      <c r="F694" s="71" t="s">
        <v>1156</v>
      </c>
      <c r="G694" s="71">
        <v>1</v>
      </c>
      <c r="H694" s="71" t="s">
        <v>1157</v>
      </c>
      <c r="I694" s="71" t="s">
        <v>1143</v>
      </c>
      <c r="J694" s="73">
        <v>0.39583333333333331</v>
      </c>
      <c r="K694" s="73" t="s">
        <v>1158</v>
      </c>
      <c r="L694" s="71" t="str">
        <f>+carga[[#This Row],[dia]]</f>
        <v>Jueves</v>
      </c>
      <c r="M694" s="75">
        <f>+carga[[#This Row],[hora]]</f>
        <v>0.39583333333333331</v>
      </c>
      <c r="N694" s="71"/>
      <c r="O694" s="87"/>
      <c r="P694" s="71"/>
      <c r="Q694" s="71"/>
      <c r="R694" s="71"/>
      <c r="S694" s="71"/>
      <c r="T694" s="71"/>
      <c r="U694" s="71" t="str">
        <f>+MID(carga[[#This Row],[CUIL]],4,8)</f>
        <v>54017941</v>
      </c>
    </row>
    <row r="695" spans="1:21" ht="15" customHeight="1" x14ac:dyDescent="0.3">
      <c r="A695" s="71" t="s">
        <v>324</v>
      </c>
      <c r="B695" s="28" t="str">
        <f>+_xlfn.XLOOKUP(carga[[#This Row],[PACIENTE]],BASE_PACIENTES_2026[PACIENTE],BASE_PACIENTES_2026[CUIL],0,0)</f>
        <v>23 53926189 4</v>
      </c>
      <c r="C695" s="28" t="str">
        <f>+_xlfn.XLOOKUP(carga[[#This Row],[PACIENTE]],BASE_PACIENTES_2026[PACIENTE],BASE_PACIENTES_2026[O. SOCIAL],0,0)</f>
        <v>OSMTT(SERVIRED)</v>
      </c>
      <c r="D695" s="28" t="str">
        <f>+_xlfn.XLOOKUP(carga[[#This Row],[PACIENTE]],BASE_PACIENTES_2026[PACIENTE],BASE_PACIENTES_2026[MÓDULO],0,0)</f>
        <v>REHAB. SIMPLE + CAI</v>
      </c>
      <c r="E695" s="45" t="s">
        <v>11</v>
      </c>
      <c r="F695" s="71" t="s">
        <v>1156</v>
      </c>
      <c r="G695" s="71">
        <v>1</v>
      </c>
      <c r="H695" s="71" t="s">
        <v>1157</v>
      </c>
      <c r="I695" s="71" t="s">
        <v>1143</v>
      </c>
      <c r="J695" s="73">
        <v>0.39583333333333331</v>
      </c>
      <c r="K695" s="73" t="s">
        <v>1158</v>
      </c>
      <c r="L695" s="71" t="str">
        <f>+carga[[#This Row],[dia]]</f>
        <v>Jueves</v>
      </c>
      <c r="M695" s="75">
        <f>+carga[[#This Row],[hora]]</f>
        <v>0.39583333333333331</v>
      </c>
      <c r="N695" s="71"/>
      <c r="O695" s="87"/>
      <c r="P695" s="71"/>
      <c r="Q695" s="71"/>
      <c r="R695" s="71"/>
      <c r="S695" s="71"/>
      <c r="T695" s="71"/>
      <c r="U695" s="71" t="str">
        <f>+MID(carga[[#This Row],[CUIL]],4,8)</f>
        <v>53926189</v>
      </c>
    </row>
    <row r="696" spans="1:21" ht="15" customHeight="1" x14ac:dyDescent="0.3">
      <c r="A696" s="71" t="s">
        <v>1070</v>
      </c>
      <c r="B696" s="28" t="str">
        <f>+_xlfn.XLOOKUP(carga[[#This Row],[PACIENTE]],BASE_PACIENTES_2026[PACIENTE],BASE_PACIENTES_2026[CUIL],0,0)</f>
        <v>20 54474823 9</v>
      </c>
      <c r="C696" s="28" t="str">
        <f>+_xlfn.XLOOKUP(carga[[#This Row],[PACIENTE]],BASE_PACIENTES_2026[PACIENTE],BASE_PACIENTES_2026[O. SOCIAL],0,0)</f>
        <v>IOSFA</v>
      </c>
      <c r="D696" s="28" t="str">
        <f>+_xlfn.XLOOKUP(carga[[#This Row],[PACIENTE]],BASE_PACIENTES_2026[PACIENTE],BASE_PACIENTES_2026[MÓDULO],0,0)</f>
        <v>REHAB. SIMPLE + CAI</v>
      </c>
      <c r="E696" s="45" t="s">
        <v>22</v>
      </c>
      <c r="F696" s="71" t="s">
        <v>1186</v>
      </c>
      <c r="G696" s="71">
        <v>1</v>
      </c>
      <c r="H696" s="71"/>
      <c r="I696" s="71" t="s">
        <v>1143</v>
      </c>
      <c r="J696" s="73">
        <v>0.79166666666666663</v>
      </c>
      <c r="K696" s="73" t="s">
        <v>1188</v>
      </c>
      <c r="L696" s="71" t="str">
        <f>+carga[[#This Row],[dia]]</f>
        <v>Jueves</v>
      </c>
      <c r="M696" s="75">
        <f>+carga[[#This Row],[hora]]</f>
        <v>0.79166666666666663</v>
      </c>
      <c r="N696" s="71" t="s">
        <v>1135</v>
      </c>
      <c r="O696" s="87"/>
      <c r="P696" s="71"/>
      <c r="Q696" s="71"/>
      <c r="R696" s="71"/>
      <c r="S696" s="71"/>
      <c r="T696" s="71"/>
      <c r="U696" s="71" t="str">
        <f>+MID(carga[[#This Row],[CUIL]],4,8)</f>
        <v>54474823</v>
      </c>
    </row>
    <row r="697" spans="1:21" ht="15" customHeight="1" x14ac:dyDescent="0.3">
      <c r="A697" s="71" t="s">
        <v>716</v>
      </c>
      <c r="B697" s="28" t="str">
        <f>+_xlfn.XLOOKUP(carga[[#This Row],[PACIENTE]],BASE_PACIENTES_2026[PACIENTE],BASE_PACIENTES_2026[CUIL],0,0)</f>
        <v>20 57354103 1</v>
      </c>
      <c r="C697" s="28" t="str">
        <f>+_xlfn.XLOOKUP(carga[[#This Row],[PACIENTE]],BASE_PACIENTES_2026[PACIENTE],BASE_PACIENTES_2026[O. SOCIAL],0,0)</f>
        <v xml:space="preserve">OSTACC </v>
      </c>
      <c r="D697" s="28" t="str">
        <f>+_xlfn.XLOOKUP(carga[[#This Row],[PACIENTE]],BASE_PACIENTES_2026[PACIENTE],BASE_PACIENTES_2026[MÓDULO],0,0)</f>
        <v>REHAB.INTENSIVO + CAI</v>
      </c>
      <c r="E697" s="45" t="s">
        <v>11</v>
      </c>
      <c r="F697" s="71" t="s">
        <v>1156</v>
      </c>
      <c r="G697" s="71">
        <v>1</v>
      </c>
      <c r="H697" s="71" t="s">
        <v>1191</v>
      </c>
      <c r="I697" s="71" t="s">
        <v>1133</v>
      </c>
      <c r="J697" s="73">
        <v>0.36458333333333331</v>
      </c>
      <c r="K697" s="73" t="s">
        <v>1169</v>
      </c>
      <c r="L697" s="71" t="str">
        <f>+carga[[#This Row],[dia]]</f>
        <v>Viernes</v>
      </c>
      <c r="M697" s="75">
        <f>+carga[[#This Row],[hora]]</f>
        <v>0.36458333333333331</v>
      </c>
      <c r="N697" s="71"/>
      <c r="O697" s="87"/>
      <c r="P697" s="71"/>
      <c r="Q697" s="71"/>
      <c r="R697" s="71"/>
      <c r="S697" s="71"/>
      <c r="T697" s="71"/>
      <c r="U697" s="71" t="str">
        <f>+MID(carga[[#This Row],[CUIL]],4,8)</f>
        <v>57354103</v>
      </c>
    </row>
    <row r="698" spans="1:21" ht="15" customHeight="1" x14ac:dyDescent="0.3">
      <c r="A698" s="71"/>
      <c r="B698" s="28">
        <f>+_xlfn.XLOOKUP(carga[[#This Row],[PACIENTE]],BASE_PACIENTES_2026[PACIENTE],BASE_PACIENTES_2026[CUIL],0,0)</f>
        <v>0</v>
      </c>
      <c r="C698" s="28">
        <f>+_xlfn.XLOOKUP(carga[[#This Row],[PACIENTE]],BASE_PACIENTES_2026[PACIENTE],BASE_PACIENTES_2026[O. SOCIAL],0,0)</f>
        <v>0</v>
      </c>
      <c r="D698" s="66">
        <f>+_xlfn.XLOOKUP(carga[[#This Row],[PACIENTE]],BASE_PACIENTES_2026[PACIENTE],BASE_PACIENTES_2026[MÓDULO],0,0)</f>
        <v>0</v>
      </c>
      <c r="E698" s="66"/>
      <c r="F698" s="71"/>
      <c r="G698" s="71"/>
      <c r="H698" s="71"/>
      <c r="I698" s="71"/>
      <c r="J698" s="73"/>
      <c r="K698" s="73"/>
      <c r="L698" s="71">
        <f>+carga[[#This Row],[dia]]</f>
        <v>0</v>
      </c>
      <c r="M698" s="75">
        <f>+carga[[#This Row],[hora]]</f>
        <v>0</v>
      </c>
      <c r="N698" s="71"/>
      <c r="O698" s="87"/>
      <c r="P698" s="71"/>
      <c r="Q698" s="71"/>
      <c r="R698" s="71"/>
      <c r="S698" s="71"/>
      <c r="T698" s="71"/>
      <c r="U698" s="71" t="str">
        <f>+MID(carga[[#This Row],[CUIL]],4,8)</f>
        <v/>
      </c>
    </row>
    <row r="699" spans="1:21" ht="15" customHeight="1" x14ac:dyDescent="0.3">
      <c r="A699" s="71" t="s">
        <v>489</v>
      </c>
      <c r="B699" s="28" t="str">
        <f>+_xlfn.XLOOKUP(carga[[#This Row],[PACIENTE]],BASE_PACIENTES_2026[PACIENTE],BASE_PACIENTES_2026[CUIL],0,0)</f>
        <v>27 55522620 4</v>
      </c>
      <c r="C699" s="28" t="str">
        <f>+_xlfn.XLOOKUP(carga[[#This Row],[PACIENTE]],BASE_PACIENTES_2026[PACIENTE],BASE_PACIENTES_2026[O. SOCIAL],0,0)</f>
        <v xml:space="preserve">OSPENA </v>
      </c>
      <c r="D699" s="66" t="str">
        <f>+_xlfn.XLOOKUP(carga[[#This Row],[PACIENTE]],BASE_PACIENTES_2026[PACIENTE],BASE_PACIENTES_2026[MÓDULO],0,0)</f>
        <v>REHAB.INTENSIVO + CAI</v>
      </c>
      <c r="E699" s="66" t="s">
        <v>11</v>
      </c>
      <c r="F699" s="71" t="s">
        <v>1156</v>
      </c>
      <c r="G699" s="71">
        <v>1</v>
      </c>
      <c r="H699" s="71" t="s">
        <v>1157</v>
      </c>
      <c r="I699" s="71" t="s">
        <v>1133</v>
      </c>
      <c r="J699" s="73">
        <v>0.39583333333333331</v>
      </c>
      <c r="K699" s="73" t="s">
        <v>1158</v>
      </c>
      <c r="L699" s="71" t="str">
        <f>+carga[[#This Row],[dia]]</f>
        <v>Viernes</v>
      </c>
      <c r="M699" s="75">
        <f>+carga[[#This Row],[hora]]</f>
        <v>0.39583333333333331</v>
      </c>
      <c r="N699" s="71"/>
      <c r="O699" s="87"/>
      <c r="P699" s="71"/>
      <c r="Q699" s="71"/>
      <c r="R699" s="71"/>
      <c r="S699" s="71"/>
      <c r="T699" s="71"/>
      <c r="U699" s="71" t="str">
        <f>+MID(carga[[#This Row],[CUIL]],4,8)</f>
        <v>55522620</v>
      </c>
    </row>
    <row r="700" spans="1:21" ht="15" customHeight="1" x14ac:dyDescent="0.3">
      <c r="A700" s="71" t="s">
        <v>523</v>
      </c>
      <c r="B700" s="28" t="str">
        <f>+_xlfn.XLOOKUP(carga[[#This Row],[PACIENTE]],BASE_PACIENTES_2026[PACIENTE],BASE_PACIENTES_2026[CUIL],0,0)</f>
        <v>20 58557370 2</v>
      </c>
      <c r="C700" s="28" t="str">
        <f>+_xlfn.XLOOKUP(carga[[#This Row],[PACIENTE]],BASE_PACIENTES_2026[PACIENTE],BASE_PACIENTES_2026[O. SOCIAL],0,0)</f>
        <v xml:space="preserve">OSTACC </v>
      </c>
      <c r="D700" s="66" t="str">
        <f>+_xlfn.XLOOKUP(carga[[#This Row],[PACIENTE]],BASE_PACIENTES_2026[PACIENTE],BASE_PACIENTES_2026[MÓDULO],0,0)</f>
        <v>REHAB.INTENSIVO + CAI</v>
      </c>
      <c r="E700" s="66" t="s">
        <v>11</v>
      </c>
      <c r="F700" s="71" t="s">
        <v>1156</v>
      </c>
      <c r="G700" s="71">
        <v>1</v>
      </c>
      <c r="H700" s="71" t="s">
        <v>1157</v>
      </c>
      <c r="I700" s="71" t="s">
        <v>1133</v>
      </c>
      <c r="J700" s="73">
        <v>0.51041666666666663</v>
      </c>
      <c r="K700" s="73" t="s">
        <v>1158</v>
      </c>
      <c r="L700" s="71" t="str">
        <f>+carga[[#This Row],[dia]]</f>
        <v>Viernes</v>
      </c>
      <c r="M700" s="75">
        <f>+carga[[#This Row],[hora]]</f>
        <v>0.51041666666666663</v>
      </c>
      <c r="N700" s="71"/>
      <c r="O700" s="87"/>
      <c r="P700" s="71"/>
      <c r="Q700" s="71"/>
      <c r="R700" s="71"/>
      <c r="S700" s="71"/>
      <c r="T700" s="71"/>
      <c r="U700" s="71" t="str">
        <f>+MID(carga[[#This Row],[CUIL]],4,8)</f>
        <v>58557370</v>
      </c>
    </row>
    <row r="701" spans="1:21" ht="15" customHeight="1" x14ac:dyDescent="0.3">
      <c r="A701" s="71" t="s">
        <v>282</v>
      </c>
      <c r="B701" s="28" t="str">
        <f>+_xlfn.XLOOKUP(carga[[#This Row],[PACIENTE]],BASE_PACIENTES_2026[PACIENTE],BASE_PACIENTES_2026[CUIL],0,0)</f>
        <v>20 56246341 1</v>
      </c>
      <c r="C701" s="28" t="str">
        <f>+_xlfn.XLOOKUP(carga[[#This Row],[PACIENTE]],BASE_PACIENTES_2026[PACIENTE],BASE_PACIENTES_2026[O. SOCIAL],0,0)</f>
        <v>OSME (UNIMED)</v>
      </c>
      <c r="D701" s="28" t="str">
        <f>+_xlfn.XLOOKUP(carga[[#This Row],[PACIENTE]],BASE_PACIENTES_2026[PACIENTE],BASE_PACIENTES_2026[MÓDULO],0,0)</f>
        <v>REHAB.INTENSIVO</v>
      </c>
      <c r="E701" s="45" t="s">
        <v>11</v>
      </c>
      <c r="F701" s="71" t="s">
        <v>1156</v>
      </c>
      <c r="G701" s="71">
        <v>1</v>
      </c>
      <c r="H701" s="71" t="s">
        <v>1157</v>
      </c>
      <c r="I701" s="71" t="s">
        <v>1133</v>
      </c>
      <c r="J701" s="73">
        <v>0.39583333333333331</v>
      </c>
      <c r="K701" s="73" t="s">
        <v>1158</v>
      </c>
      <c r="L701" s="71" t="str">
        <f>+carga[[#This Row],[dia]]</f>
        <v>Viernes</v>
      </c>
      <c r="M701" s="75">
        <f>+carga[[#This Row],[hora]]</f>
        <v>0.39583333333333331</v>
      </c>
      <c r="N701" s="71"/>
      <c r="O701" s="87"/>
      <c r="P701" s="71"/>
      <c r="Q701" s="71"/>
      <c r="R701" s="71"/>
      <c r="S701" s="71"/>
      <c r="T701" s="71"/>
      <c r="U701" s="71" t="str">
        <f>+MID(carga[[#This Row],[CUIL]],4,8)</f>
        <v>56246341</v>
      </c>
    </row>
    <row r="702" spans="1:21" ht="15" customHeight="1" x14ac:dyDescent="0.3">
      <c r="A702" s="71" t="s">
        <v>462</v>
      </c>
      <c r="B702" s="28" t="str">
        <f>+_xlfn.XLOOKUP(carga[[#This Row],[PACIENTE]],BASE_PACIENTES_2026[PACIENTE],BASE_PACIENTES_2026[CUIL],0,0)</f>
        <v>20 56762392 1</v>
      </c>
      <c r="C702" s="28" t="str">
        <f>+_xlfn.XLOOKUP(carga[[#This Row],[PACIENTE]],BASE_PACIENTES_2026[PACIENTE],BASE_PACIENTES_2026[O. SOCIAL],0,0)</f>
        <v xml:space="preserve">OSPENA </v>
      </c>
      <c r="D702" s="28" t="str">
        <f>+_xlfn.XLOOKUP(carga[[#This Row],[PACIENTE]],BASE_PACIENTES_2026[PACIENTE],BASE_PACIENTES_2026[MÓDULO],0,0)</f>
        <v>REHAB.INTENSIVO + CAI</v>
      </c>
      <c r="E702" s="45" t="s">
        <v>11</v>
      </c>
      <c r="F702" s="71" t="s">
        <v>1156</v>
      </c>
      <c r="G702" s="71">
        <v>1</v>
      </c>
      <c r="H702" s="71" t="s">
        <v>1157</v>
      </c>
      <c r="I702" s="71" t="s">
        <v>1133</v>
      </c>
      <c r="J702" s="73">
        <v>0.33333333333333331</v>
      </c>
      <c r="K702" s="73" t="s">
        <v>1158</v>
      </c>
      <c r="L702" s="71" t="str">
        <f>+carga[[#This Row],[dia]]</f>
        <v>Viernes</v>
      </c>
      <c r="M702" s="75">
        <f>+carga[[#This Row],[hora]]</f>
        <v>0.33333333333333331</v>
      </c>
      <c r="N702" s="71"/>
      <c r="O702" s="87"/>
      <c r="P702" s="71"/>
      <c r="Q702" s="71"/>
      <c r="R702" s="71"/>
      <c r="S702" s="71"/>
      <c r="T702" s="71"/>
      <c r="U702" s="71" t="str">
        <f>+MID(carga[[#This Row],[CUIL]],4,8)</f>
        <v>56762392</v>
      </c>
    </row>
    <row r="703" spans="1:21" ht="15" customHeight="1" x14ac:dyDescent="0.3">
      <c r="A703" s="71" t="s">
        <v>538</v>
      </c>
      <c r="B703" s="28" t="str">
        <f>+_xlfn.XLOOKUP(carga[[#This Row],[PACIENTE]],BASE_PACIENTES_2026[PACIENTE],BASE_PACIENTES_2026[CUIL],0,0)</f>
        <v>20 57354004 3</v>
      </c>
      <c r="C703" s="28" t="str">
        <f>+_xlfn.XLOOKUP(carga[[#This Row],[PACIENTE]],BASE_PACIENTES_2026[PACIENTE],BASE_PACIENTES_2026[O. SOCIAL],0,0)</f>
        <v xml:space="preserve">OSTACC </v>
      </c>
      <c r="D703" s="66" t="str">
        <f>+_xlfn.XLOOKUP(carga[[#This Row],[PACIENTE]],BASE_PACIENTES_2026[PACIENTE],BASE_PACIENTES_2026[MÓDULO],0,0)</f>
        <v>REHAB.INTENSIVO + CAI</v>
      </c>
      <c r="E703" s="66" t="s">
        <v>11</v>
      </c>
      <c r="F703" s="71" t="s">
        <v>1156</v>
      </c>
      <c r="G703" s="71">
        <v>1</v>
      </c>
      <c r="H703" s="71" t="s">
        <v>1191</v>
      </c>
      <c r="I703" s="71" t="s">
        <v>1133</v>
      </c>
      <c r="J703" s="73">
        <v>0.44791666666666669</v>
      </c>
      <c r="K703" s="73" t="s">
        <v>1169</v>
      </c>
      <c r="L703" s="71" t="str">
        <f>+carga[[#This Row],[dia]]</f>
        <v>Viernes</v>
      </c>
      <c r="M703" s="75">
        <f>+carga[[#This Row],[hora]]</f>
        <v>0.44791666666666669</v>
      </c>
      <c r="N703" s="71"/>
      <c r="O703" s="87"/>
      <c r="P703" s="71"/>
      <c r="Q703" s="71"/>
      <c r="R703" s="71"/>
      <c r="S703" s="71"/>
      <c r="T703" s="71"/>
      <c r="U703" s="71" t="str">
        <f>+MID(carga[[#This Row],[CUIL]],4,8)</f>
        <v>57354004</v>
      </c>
    </row>
    <row r="704" spans="1:21" ht="15" customHeight="1" x14ac:dyDescent="0.3">
      <c r="A704" s="71" t="s">
        <v>574</v>
      </c>
      <c r="B704" s="28" t="str">
        <f>+_xlfn.XLOOKUP(carga[[#This Row],[PACIENTE]],BASE_PACIENTES_2026[PACIENTE],BASE_PACIENTES_2026[CUIL],0,0)</f>
        <v>20 56244166 3</v>
      </c>
      <c r="C704" s="28" t="str">
        <f>+_xlfn.XLOOKUP(carga[[#This Row],[PACIENTE]],BASE_PACIENTES_2026[PACIENTE],BASE_PACIENTES_2026[O. SOCIAL],0,0)</f>
        <v xml:space="preserve">OSTACC </v>
      </c>
      <c r="D704" s="66" t="str">
        <f>+_xlfn.XLOOKUP(carga[[#This Row],[PACIENTE]],BASE_PACIENTES_2026[PACIENTE],BASE_PACIENTES_2026[MÓDULO],0,0)</f>
        <v>REHAB.INTENSIVO + CAI</v>
      </c>
      <c r="E704" s="66" t="s">
        <v>11</v>
      </c>
      <c r="F704" s="71" t="s">
        <v>1156</v>
      </c>
      <c r="G704" s="71">
        <v>1</v>
      </c>
      <c r="H704" s="71" t="s">
        <v>1157</v>
      </c>
      <c r="I704" s="71" t="s">
        <v>1133</v>
      </c>
      <c r="J704" s="73">
        <v>0.47916666666666669</v>
      </c>
      <c r="K704" s="73" t="s">
        <v>1158</v>
      </c>
      <c r="L704" s="71" t="str">
        <f>+carga[[#This Row],[dia]]</f>
        <v>Viernes</v>
      </c>
      <c r="M704" s="75">
        <f>+carga[[#This Row],[hora]]</f>
        <v>0.47916666666666669</v>
      </c>
      <c r="N704" s="71"/>
      <c r="O704" s="87"/>
      <c r="P704" s="71"/>
      <c r="Q704" s="71"/>
      <c r="R704" s="71"/>
      <c r="S704" s="71"/>
      <c r="T704" s="71"/>
      <c r="U704" s="71" t="str">
        <f>+MID(carga[[#This Row],[CUIL]],4,8)</f>
        <v>56244166</v>
      </c>
    </row>
    <row r="705" spans="1:21" ht="15" customHeight="1" x14ac:dyDescent="0.3">
      <c r="A705" s="71" t="s">
        <v>1006</v>
      </c>
      <c r="B705" s="28" t="str">
        <f>+_xlfn.XLOOKUP(carga[[#This Row],[PACIENTE]],BASE_PACIENTES_2026[PACIENTE],BASE_PACIENTES_2026[CUIL],0,0)</f>
        <v>27 52155620 5</v>
      </c>
      <c r="C705" s="28" t="str">
        <f>+_xlfn.XLOOKUP(carga[[#This Row],[PACIENTE]],BASE_PACIENTES_2026[PACIENTE],BASE_PACIENTES_2026[O. SOCIAL],0,0)</f>
        <v>IOSFA</v>
      </c>
      <c r="D705" s="66" t="str">
        <f>+_xlfn.XLOOKUP(carga[[#This Row],[PACIENTE]],BASE_PACIENTES_2026[PACIENTE],BASE_PACIENTES_2026[MÓDULO],0,0)</f>
        <v>REHAB. SIMPLE + CAI</v>
      </c>
      <c r="E705" s="66" t="s">
        <v>22</v>
      </c>
      <c r="F705" s="71" t="s">
        <v>1131</v>
      </c>
      <c r="G705" s="71">
        <v>1</v>
      </c>
      <c r="H705" s="71" t="s">
        <v>1195</v>
      </c>
      <c r="I705" s="71" t="s">
        <v>1133</v>
      </c>
      <c r="J705" s="73">
        <v>0.76041666666666663</v>
      </c>
      <c r="K705" s="73" t="s">
        <v>1134</v>
      </c>
      <c r="L705" s="71" t="str">
        <f>+carga[[#This Row],[dia]]</f>
        <v>Viernes</v>
      </c>
      <c r="M705" s="75">
        <f>+carga[[#This Row],[hora]]</f>
        <v>0.76041666666666663</v>
      </c>
      <c r="N705" s="71"/>
      <c r="O705" s="87" t="s">
        <v>1084</v>
      </c>
      <c r="P705" s="71"/>
      <c r="Q705" s="71"/>
      <c r="R705" s="71"/>
      <c r="S705" s="71"/>
      <c r="T705" s="71"/>
      <c r="U705" s="71" t="str">
        <f>+MID(carga[[#This Row],[CUIL]],4,8)</f>
        <v>52155620</v>
      </c>
    </row>
    <row r="706" spans="1:21" ht="15" customHeight="1" x14ac:dyDescent="0.3">
      <c r="A706" s="71" t="s">
        <v>225</v>
      </c>
      <c r="B706" s="28" t="str">
        <f>+_xlfn.XLOOKUP(carga[[#This Row],[PACIENTE]],BASE_PACIENTES_2026[PACIENTE],BASE_PACIENTES_2026[CUIL],0,0)</f>
        <v>27 56761376 9</v>
      </c>
      <c r="C706" s="28" t="str">
        <f>+_xlfn.XLOOKUP(carga[[#This Row],[PACIENTE]],BASE_PACIENTES_2026[PACIENTE],BASE_PACIENTES_2026[O. SOCIAL],0,0)</f>
        <v>OSPECON</v>
      </c>
      <c r="D706" s="28" t="str">
        <f>+_xlfn.XLOOKUP(carga[[#This Row],[PACIENTE]],BASE_PACIENTES_2026[PACIENTE],BASE_PACIENTES_2026[MÓDULO],0,0)</f>
        <v>REHAB.INTENSIVO + CAI</v>
      </c>
      <c r="E706" s="45" t="s">
        <v>22</v>
      </c>
      <c r="F706" s="71" t="s">
        <v>1156</v>
      </c>
      <c r="G706" s="71">
        <v>1</v>
      </c>
      <c r="H706" s="71" t="s">
        <v>1191</v>
      </c>
      <c r="I706" s="71" t="s">
        <v>1133</v>
      </c>
      <c r="J706" s="73">
        <v>0.64583333333333337</v>
      </c>
      <c r="K706" s="73" t="s">
        <v>1202</v>
      </c>
      <c r="L706" s="71" t="str">
        <f>+carga[[#This Row],[dia]]</f>
        <v>Viernes</v>
      </c>
      <c r="M706" s="75">
        <f>+carga[[#This Row],[hora]]</f>
        <v>0.64583333333333337</v>
      </c>
      <c r="N706" s="71"/>
      <c r="O706" s="87"/>
      <c r="P706" s="71"/>
      <c r="Q706" s="71"/>
      <c r="R706" s="71"/>
      <c r="S706" s="71"/>
      <c r="T706" s="71"/>
      <c r="U706" s="71" t="str">
        <f>+MID(carga[[#This Row],[CUIL]],4,8)</f>
        <v>56761376</v>
      </c>
    </row>
    <row r="707" spans="1:21" ht="15" customHeight="1" x14ac:dyDescent="0.3">
      <c r="A707" s="71" t="s">
        <v>365</v>
      </c>
      <c r="B707" s="28" t="str">
        <f>+_xlfn.XLOOKUP(carga[[#This Row],[PACIENTE]],BASE_PACIENTES_2026[PACIENTE],BASE_PACIENTES_2026[CUIL],0,0)</f>
        <v>20 54306562 6</v>
      </c>
      <c r="C707" s="28" t="str">
        <f>+_xlfn.XLOOKUP(carga[[#This Row],[PACIENTE]],BASE_PACIENTES_2026[PACIENTE],BASE_PACIENTES_2026[O. SOCIAL],0,0)</f>
        <v>OSPICAL</v>
      </c>
      <c r="D707" s="28" t="str">
        <f>+_xlfn.XLOOKUP(carga[[#This Row],[PACIENTE]],BASE_PACIENTES_2026[PACIENTE],BASE_PACIENTES_2026[MÓDULO],0,0)</f>
        <v>REHAB.INTENSIVO + CAI</v>
      </c>
      <c r="E707" s="45" t="s">
        <v>11</v>
      </c>
      <c r="F707" s="71" t="s">
        <v>1156</v>
      </c>
      <c r="G707" s="71">
        <v>1</v>
      </c>
      <c r="H707" s="71" t="s">
        <v>1157</v>
      </c>
      <c r="I707" s="71" t="s">
        <v>1133</v>
      </c>
      <c r="J707" s="73">
        <v>0.47916666666666669</v>
      </c>
      <c r="K707" s="73" t="s">
        <v>1158</v>
      </c>
      <c r="L707" s="71" t="str">
        <f>+carga[[#This Row],[dia]]</f>
        <v>Viernes</v>
      </c>
      <c r="M707" s="75">
        <f>+carga[[#This Row],[hora]]</f>
        <v>0.47916666666666669</v>
      </c>
      <c r="N707" s="71"/>
      <c r="O707" s="87"/>
      <c r="P707" s="71"/>
      <c r="Q707" s="71"/>
      <c r="R707" s="71"/>
      <c r="S707" s="71"/>
      <c r="T707" s="71"/>
      <c r="U707" s="71" t="str">
        <f>+MID(carga[[#This Row],[CUIL]],4,8)</f>
        <v>54306562</v>
      </c>
    </row>
    <row r="708" spans="1:21" ht="15" customHeight="1" x14ac:dyDescent="0.3">
      <c r="A708" s="71" t="s">
        <v>444</v>
      </c>
      <c r="B708" s="28" t="str">
        <f>+_xlfn.XLOOKUP(carga[[#This Row],[PACIENTE]],BASE_PACIENTES_2026[PACIENTE],BASE_PACIENTES_2026[CUIL],0,0)</f>
        <v>20 52865096 2</v>
      </c>
      <c r="C708" s="28" t="str">
        <f>+_xlfn.XLOOKUP(carga[[#This Row],[PACIENTE]],BASE_PACIENTES_2026[PACIENTE],BASE_PACIENTES_2026[O. SOCIAL],0,0)</f>
        <v xml:space="preserve">OSPENA </v>
      </c>
      <c r="D708" s="28">
        <f>+_xlfn.XLOOKUP(carga[[#This Row],[PACIENTE]],BASE_PACIENTES_2026[PACIENTE],BASE_PACIENTES_2026[MÓDULO],0,0)</f>
        <v>0</v>
      </c>
      <c r="E708" s="45" t="s">
        <v>22</v>
      </c>
      <c r="F708" s="71" t="s">
        <v>1156</v>
      </c>
      <c r="G708" s="71">
        <v>1</v>
      </c>
      <c r="H708" s="71" t="s">
        <v>1204</v>
      </c>
      <c r="I708" s="71" t="s">
        <v>1118</v>
      </c>
      <c r="J708" s="73">
        <v>0.61458333333333337</v>
      </c>
      <c r="K708" s="73" t="s">
        <v>1169</v>
      </c>
      <c r="L708" s="71" t="str">
        <f>+carga[[#This Row],[dia]]</f>
        <v>Martes</v>
      </c>
      <c r="M708" s="75">
        <f>+carga[[#This Row],[hora]]</f>
        <v>0.61458333333333337</v>
      </c>
      <c r="N708" s="71"/>
      <c r="O708" s="87"/>
      <c r="P708" s="71"/>
      <c r="Q708" s="71"/>
      <c r="R708" s="71"/>
      <c r="S708" s="71"/>
      <c r="T708" s="71"/>
      <c r="U708" s="71" t="str">
        <f>+MID(carga[[#This Row],[CUIL]],4,8)</f>
        <v>52865096</v>
      </c>
    </row>
    <row r="709" spans="1:21" ht="15" customHeight="1" x14ac:dyDescent="0.3">
      <c r="A709" s="71" t="s">
        <v>483</v>
      </c>
      <c r="B709" s="28" t="str">
        <f>+_xlfn.XLOOKUP(carga[[#This Row],[PACIENTE]],BASE_PACIENTES_2026[PACIENTE],BASE_PACIENTES_2026[CUIL],0,0)</f>
        <v>20 57945650 8</v>
      </c>
      <c r="C709" s="28" t="str">
        <f>+_xlfn.XLOOKUP(carga[[#This Row],[PACIENTE]],BASE_PACIENTES_2026[PACIENTE],BASE_PACIENTES_2026[O. SOCIAL],0,0)</f>
        <v xml:space="preserve">OSPENA </v>
      </c>
      <c r="D709" s="66" t="str">
        <f>+_xlfn.XLOOKUP(carga[[#This Row],[PACIENTE]],BASE_PACIENTES_2026[PACIENTE],BASE_PACIENTES_2026[MÓDULO],0,0)</f>
        <v>REHAB.INTENSIVO + CAI</v>
      </c>
      <c r="E709" s="66" t="s">
        <v>22</v>
      </c>
      <c r="F709" s="71" t="s">
        <v>1156</v>
      </c>
      <c r="G709" s="71">
        <v>1</v>
      </c>
      <c r="H709" s="71" t="s">
        <v>1204</v>
      </c>
      <c r="I709" s="71" t="s">
        <v>1118</v>
      </c>
      <c r="J709" s="73">
        <v>0.64583333333333337</v>
      </c>
      <c r="K709" s="73" t="s">
        <v>1169</v>
      </c>
      <c r="L709" s="71" t="str">
        <f>+carga[[#This Row],[dia]]</f>
        <v>Martes</v>
      </c>
      <c r="M709" s="75">
        <f>+carga[[#This Row],[hora]]</f>
        <v>0.64583333333333337</v>
      </c>
      <c r="N709" s="71"/>
      <c r="O709" s="87"/>
      <c r="P709" s="71"/>
      <c r="Q709" s="71"/>
      <c r="R709" s="71"/>
      <c r="S709" s="71"/>
      <c r="T709" s="71"/>
      <c r="U709" s="71" t="str">
        <f>+MID(carga[[#This Row],[CUIL]],4,8)</f>
        <v>57945650</v>
      </c>
    </row>
    <row r="710" spans="1:21" ht="15" customHeight="1" x14ac:dyDescent="0.3">
      <c r="A710" s="71" t="s">
        <v>1053</v>
      </c>
      <c r="B710" s="28" t="str">
        <f>+_xlfn.XLOOKUP(carga[[#This Row],[PACIENTE]],BASE_PACIENTES_2026[PACIENTE],BASE_PACIENTES_2026[CUIL],0,0)</f>
        <v>20 58388985 0</v>
      </c>
      <c r="C710" s="28" t="str">
        <f>+_xlfn.XLOOKUP(carga[[#This Row],[PACIENTE]],BASE_PACIENTES_2026[PACIENTE],BASE_PACIENTES_2026[O. SOCIAL],0,0)</f>
        <v>OSSURRBAC</v>
      </c>
      <c r="D710" s="28" t="str">
        <f>+_xlfn.XLOOKUP(carga[[#This Row],[PACIENTE]],BASE_PACIENTES_2026[PACIENTE],BASE_PACIENTES_2026[MÓDULO],0,0)</f>
        <v>REHAB.INTENSIVO + CAI</v>
      </c>
      <c r="E710" s="45" t="s">
        <v>22</v>
      </c>
      <c r="F710" s="71" t="s">
        <v>1131</v>
      </c>
      <c r="G710" s="71">
        <v>1</v>
      </c>
      <c r="H710" s="71" t="s">
        <v>1117</v>
      </c>
      <c r="I710" s="71" t="s">
        <v>1143</v>
      </c>
      <c r="J710" s="73">
        <v>0.61458333333333337</v>
      </c>
      <c r="K710" s="73" t="s">
        <v>1119</v>
      </c>
      <c r="L710" s="71" t="str">
        <f>+carga[[#This Row],[dia]]</f>
        <v>Jueves</v>
      </c>
      <c r="M710" s="75">
        <f>+carga[[#This Row],[hora]]</f>
        <v>0.61458333333333337</v>
      </c>
      <c r="N710" s="71" t="s">
        <v>1135</v>
      </c>
      <c r="O710" s="87"/>
      <c r="P710" s="71"/>
      <c r="Q710" s="71"/>
      <c r="R710" s="71"/>
      <c r="S710" s="71"/>
      <c r="T710" s="71"/>
      <c r="U710" s="71" t="str">
        <f>+MID(carga[[#This Row],[CUIL]],4,8)</f>
        <v>58388985</v>
      </c>
    </row>
    <row r="711" spans="1:21" ht="15" customHeight="1" x14ac:dyDescent="0.3">
      <c r="A711" s="71" t="s">
        <v>431</v>
      </c>
      <c r="B711" s="28" t="str">
        <f>+_xlfn.XLOOKUP(carga[[#This Row],[PACIENTE]],BASE_PACIENTES_2026[PACIENTE],BASE_PACIENTES_2026[CUIL],0,0)</f>
        <v>20 55841171 7</v>
      </c>
      <c r="C711" s="28" t="str">
        <f>+_xlfn.XLOOKUP(carga[[#This Row],[PACIENTE]],BASE_PACIENTES_2026[PACIENTE],BASE_PACIENTES_2026[O. SOCIAL],0,0)</f>
        <v xml:space="preserve">OSPENA </v>
      </c>
      <c r="D711" s="28" t="str">
        <f>+_xlfn.XLOOKUP(carga[[#This Row],[PACIENTE]],BASE_PACIENTES_2026[PACIENTE],BASE_PACIENTES_2026[MÓDULO],0,0)</f>
        <v>REHAB.INTENSIVO + CAI</v>
      </c>
      <c r="E711" s="45" t="s">
        <v>22</v>
      </c>
      <c r="F711" s="71" t="s">
        <v>1156</v>
      </c>
      <c r="G711" s="71">
        <v>1</v>
      </c>
      <c r="H711" s="71" t="s">
        <v>1204</v>
      </c>
      <c r="I711" s="71" t="s">
        <v>1118</v>
      </c>
      <c r="J711" s="73">
        <v>0.72916666666666663</v>
      </c>
      <c r="K711" s="73" t="s">
        <v>1169</v>
      </c>
      <c r="L711" s="71" t="str">
        <f>+carga[[#This Row],[dia]]</f>
        <v>Martes</v>
      </c>
      <c r="M711" s="75">
        <f>+carga[[#This Row],[hora]]</f>
        <v>0.72916666666666663</v>
      </c>
      <c r="N711" s="71"/>
      <c r="O711" s="87"/>
      <c r="P711" s="71"/>
      <c r="Q711" s="71"/>
      <c r="R711" s="71"/>
      <c r="S711" s="71"/>
      <c r="T711" s="71"/>
      <c r="U711" s="71" t="str">
        <f>+MID(carga[[#This Row],[CUIL]],4,8)</f>
        <v>55841171</v>
      </c>
    </row>
    <row r="712" spans="1:21" ht="15" customHeight="1" x14ac:dyDescent="0.3">
      <c r="A712" s="71" t="s">
        <v>1034</v>
      </c>
      <c r="B712" s="28" t="str">
        <f>+_xlfn.XLOOKUP(carga[[#This Row],[PACIENTE]],BASE_PACIENTES_2026[PACIENTE],BASE_PACIENTES_2026[CUIL],0,0)</f>
        <v>20 57526703 4</v>
      </c>
      <c r="C712" s="28" t="str">
        <f>+_xlfn.XLOOKUP(carga[[#This Row],[PACIENTE]],BASE_PACIENTES_2026[PACIENTE],BASE_PACIENTES_2026[O. SOCIAL],0,0)</f>
        <v>OSSOELSAC</v>
      </c>
      <c r="D712" s="28" t="str">
        <f>+_xlfn.XLOOKUP(carga[[#This Row],[PACIENTE]],BASE_PACIENTES_2026[PACIENTE],BASE_PACIENTES_2026[MÓDULO],0,0)</f>
        <v>REHAB.INTENSIVO + CAI</v>
      </c>
      <c r="E712" s="45" t="s">
        <v>22</v>
      </c>
      <c r="F712" s="71" t="s">
        <v>1156</v>
      </c>
      <c r="G712" s="71">
        <v>1</v>
      </c>
      <c r="H712" s="71" t="s">
        <v>1168</v>
      </c>
      <c r="I712" s="71" t="s">
        <v>1123</v>
      </c>
      <c r="J712" s="73">
        <v>0.61458333333333337</v>
      </c>
      <c r="K712" s="73" t="s">
        <v>1169</v>
      </c>
      <c r="L712" s="71" t="str">
        <f>+carga[[#This Row],[dia]]</f>
        <v>Lunes</v>
      </c>
      <c r="M712" s="75">
        <f>+carga[[#This Row],[hora]]</f>
        <v>0.61458333333333337</v>
      </c>
      <c r="N712" s="71"/>
      <c r="O712" s="87" t="s">
        <v>1084</v>
      </c>
      <c r="P712" s="71" t="s">
        <v>1209</v>
      </c>
      <c r="Q712" s="71"/>
      <c r="R712" s="71"/>
      <c r="S712" s="71"/>
      <c r="T712" s="71"/>
      <c r="U712" s="71" t="str">
        <f>+MID(carga[[#This Row],[CUIL]],4,8)</f>
        <v>57526703</v>
      </c>
    </row>
    <row r="713" spans="1:21" ht="15" customHeight="1" x14ac:dyDescent="0.3">
      <c r="A713" s="71" t="s">
        <v>447</v>
      </c>
      <c r="B713" s="28" t="str">
        <f>+_xlfn.XLOOKUP(carga[[#This Row],[PACIENTE]],BASE_PACIENTES_2026[PACIENTE],BASE_PACIENTES_2026[CUIL],0,0)</f>
        <v>23 58772883 4</v>
      </c>
      <c r="C713" s="28" t="str">
        <f>+_xlfn.XLOOKUP(carga[[#This Row],[PACIENTE]],BASE_PACIENTES_2026[PACIENTE],BASE_PACIENTES_2026[O. SOCIAL],0,0)</f>
        <v xml:space="preserve">OSPENA </v>
      </c>
      <c r="D713" s="28" t="str">
        <f>+_xlfn.XLOOKUP(carga[[#This Row],[PACIENTE]],BASE_PACIENTES_2026[PACIENTE],BASE_PACIENTES_2026[MÓDULO],0,0)</f>
        <v>REHAB.INTENSIVO + CAI</v>
      </c>
      <c r="E713" s="45" t="s">
        <v>22</v>
      </c>
      <c r="F713" s="71" t="s">
        <v>1156</v>
      </c>
      <c r="G713" s="71">
        <v>1</v>
      </c>
      <c r="H713" s="71" t="s">
        <v>1204</v>
      </c>
      <c r="I713" s="71" t="s">
        <v>1118</v>
      </c>
      <c r="J713" s="73">
        <v>0.79166666666666663</v>
      </c>
      <c r="K713" s="73" t="s">
        <v>1169</v>
      </c>
      <c r="L713" s="71"/>
      <c r="M713" s="75"/>
      <c r="N713" s="71"/>
      <c r="O713" s="87"/>
      <c r="P713" s="71"/>
      <c r="Q713" s="71"/>
      <c r="R713" s="71"/>
      <c r="S713" s="71"/>
      <c r="T713" s="71"/>
      <c r="U713" s="71" t="str">
        <f>+MID(carga[[#This Row],[CUIL]],4,8)</f>
        <v>58772883</v>
      </c>
    </row>
    <row r="714" spans="1:21" ht="15" customHeight="1" x14ac:dyDescent="0.3">
      <c r="A714" s="71" t="s">
        <v>270</v>
      </c>
      <c r="B714" s="28" t="str">
        <f>+_xlfn.XLOOKUP(carga[[#This Row],[PACIENTE]],BASE_PACIENTES_2026[PACIENTE],BASE_PACIENTES_2026[CUIL],0,0)</f>
        <v>20 54760543 9</v>
      </c>
      <c r="C714" s="28" t="str">
        <f>+_xlfn.XLOOKUP(carga[[#This Row],[PACIENTE]],BASE_PACIENTES_2026[PACIENTE],BASE_PACIENTES_2026[O. SOCIAL],0,0)</f>
        <v>OSPLAD</v>
      </c>
      <c r="D714" s="66" t="str">
        <f>+_xlfn.XLOOKUP(carga[[#This Row],[PACIENTE]],BASE_PACIENTES_2026[PACIENTE],BASE_PACIENTES_2026[MÓDULO],0,0)</f>
        <v>REHAB.INTENSIVO</v>
      </c>
      <c r="E714" s="66" t="s">
        <v>22</v>
      </c>
      <c r="F714" s="71" t="s">
        <v>1156</v>
      </c>
      <c r="G714" s="71">
        <v>1</v>
      </c>
      <c r="H714" s="71" t="s">
        <v>1205</v>
      </c>
      <c r="I714" s="71" t="s">
        <v>1143</v>
      </c>
      <c r="J714" s="73">
        <v>0.61458333333333337</v>
      </c>
      <c r="K714" s="73" t="s">
        <v>1201</v>
      </c>
      <c r="L714" s="71" t="str">
        <f>+carga[[#This Row],[dia]]</f>
        <v>Jueves</v>
      </c>
      <c r="M714" s="75">
        <f>+carga[[#This Row],[hora]]</f>
        <v>0.61458333333333337</v>
      </c>
      <c r="N714" s="71"/>
      <c r="O714" s="87"/>
      <c r="P714" s="71"/>
      <c r="Q714" s="71"/>
      <c r="R714" s="71"/>
      <c r="S714" s="71"/>
      <c r="T714" s="71"/>
      <c r="U714" s="71" t="str">
        <f>+MID(carga[[#This Row],[CUIL]],4,8)</f>
        <v>54760543</v>
      </c>
    </row>
    <row r="715" spans="1:21" ht="15" customHeight="1" x14ac:dyDescent="0.3">
      <c r="A715" s="71" t="s">
        <v>483</v>
      </c>
      <c r="B715" s="28" t="str">
        <f>+_xlfn.XLOOKUP(carga[[#This Row],[PACIENTE]],BASE_PACIENTES_2026[PACIENTE],BASE_PACIENTES_2026[CUIL],0,0)</f>
        <v>20 57945650 8</v>
      </c>
      <c r="C715" s="28" t="str">
        <f>+_xlfn.XLOOKUP(carga[[#This Row],[PACIENTE]],BASE_PACIENTES_2026[PACIENTE],BASE_PACIENTES_2026[O. SOCIAL],0,0)</f>
        <v xml:space="preserve">OSPENA </v>
      </c>
      <c r="D715" s="66" t="str">
        <f>+_xlfn.XLOOKUP(carga[[#This Row],[PACIENTE]],BASE_PACIENTES_2026[PACIENTE],BASE_PACIENTES_2026[MÓDULO],0,0)</f>
        <v>REHAB.INTENSIVO + CAI</v>
      </c>
      <c r="E715" s="66" t="s">
        <v>22</v>
      </c>
      <c r="F715" s="71" t="s">
        <v>1156</v>
      </c>
      <c r="G715" s="71">
        <v>1</v>
      </c>
      <c r="H715" s="71" t="s">
        <v>1204</v>
      </c>
      <c r="I715" s="71" t="s">
        <v>1143</v>
      </c>
      <c r="J715" s="73">
        <v>0.61458333333333337</v>
      </c>
      <c r="K715" s="73" t="s">
        <v>1169</v>
      </c>
      <c r="L715" s="71" t="str">
        <f>+carga[[#This Row],[dia]]</f>
        <v>Jueves</v>
      </c>
      <c r="M715" s="75">
        <f>+carga[[#This Row],[hora]]</f>
        <v>0.61458333333333337</v>
      </c>
      <c r="N715" s="71"/>
      <c r="O715" s="87"/>
      <c r="P715" s="71"/>
      <c r="Q715" s="71"/>
      <c r="R715" s="71"/>
      <c r="S715" s="71"/>
      <c r="T715" s="71"/>
      <c r="U715" s="71" t="str">
        <f>+MID(carga[[#This Row],[CUIL]],4,8)</f>
        <v>57945650</v>
      </c>
    </row>
    <row r="716" spans="1:21" ht="15" customHeight="1" x14ac:dyDescent="0.3">
      <c r="A716" s="71" t="s">
        <v>245</v>
      </c>
      <c r="B716" s="28" t="str">
        <f>+_xlfn.XLOOKUP(carga[[#This Row],[PACIENTE]],BASE_PACIENTES_2026[PACIENTE],BASE_PACIENTES_2026[CUIL],0,0)</f>
        <v>20 51277006 2</v>
      </c>
      <c r="C716" s="28" t="str">
        <f>+_xlfn.XLOOKUP(carga[[#This Row],[PACIENTE]],BASE_PACIENTES_2026[PACIENTE],BASE_PACIENTES_2026[O. SOCIAL],0,0)</f>
        <v>OSSOELSAC</v>
      </c>
      <c r="D716" s="28" t="str">
        <f>+_xlfn.XLOOKUP(carga[[#This Row],[PACIENTE]],BASE_PACIENTES_2026[PACIENTE],BASE_PACIENTES_2026[MÓDULO],0,0)</f>
        <v>REHAB. SIMPLE + CAI</v>
      </c>
      <c r="E716" s="45" t="s">
        <v>22</v>
      </c>
      <c r="F716" s="71" t="s">
        <v>1156</v>
      </c>
      <c r="G716" s="71">
        <v>1</v>
      </c>
      <c r="H716" s="71" t="s">
        <v>1204</v>
      </c>
      <c r="I716" s="71" t="s">
        <v>1143</v>
      </c>
      <c r="J716" s="73">
        <v>0.64583333333333337</v>
      </c>
      <c r="K716" s="73" t="s">
        <v>1169</v>
      </c>
      <c r="L716" s="71" t="str">
        <f>+carga[[#This Row],[dia]]</f>
        <v>Jueves</v>
      </c>
      <c r="M716" s="75">
        <f>+carga[[#This Row],[hora]]</f>
        <v>0.64583333333333337</v>
      </c>
      <c r="N716" s="71"/>
      <c r="O716" s="87"/>
      <c r="P716" s="71"/>
      <c r="Q716" s="71"/>
      <c r="R716" s="71"/>
      <c r="S716" s="71"/>
      <c r="T716" s="71"/>
      <c r="U716" s="71" t="str">
        <f>+MID(carga[[#This Row],[CUIL]],4,8)</f>
        <v>51277006</v>
      </c>
    </row>
    <row r="717" spans="1:21" ht="15" customHeight="1" x14ac:dyDescent="0.3">
      <c r="A717" s="71" t="s">
        <v>65</v>
      </c>
      <c r="B717" s="28" t="str">
        <f>+_xlfn.XLOOKUP(carga[[#This Row],[PACIENTE]],BASE_PACIENTES_2026[PACIENTE],BASE_PACIENTES_2026[CUIL],0,0)</f>
        <v>20 54016666 9</v>
      </c>
      <c r="C717" s="28" t="str">
        <f>+_xlfn.XLOOKUP(carga[[#This Row],[PACIENTE]],BASE_PACIENTES_2026[PACIENTE],BASE_PACIENTES_2026[O. SOCIAL],0,0)</f>
        <v>IOSFA</v>
      </c>
      <c r="D717" s="28" t="str">
        <f>+_xlfn.XLOOKUP(carga[[#This Row],[PACIENTE]],BASE_PACIENTES_2026[PACIENTE],BASE_PACIENTES_2026[MÓDULO],0,0)</f>
        <v>REHAB. SIMPLE + CAI</v>
      </c>
      <c r="E717" s="45" t="s">
        <v>22</v>
      </c>
      <c r="F717" s="71" t="s">
        <v>1156</v>
      </c>
      <c r="G717" s="71">
        <v>1</v>
      </c>
      <c r="H717" s="71" t="s">
        <v>1204</v>
      </c>
      <c r="I717" s="71" t="s">
        <v>1143</v>
      </c>
      <c r="J717" s="73">
        <v>0.67708333333333337</v>
      </c>
      <c r="K717" s="73" t="s">
        <v>1169</v>
      </c>
      <c r="L717" s="71" t="str">
        <f>+carga[[#This Row],[dia]]</f>
        <v>Jueves</v>
      </c>
      <c r="M717" s="75">
        <f>+carga[[#This Row],[hora]]</f>
        <v>0.67708333333333337</v>
      </c>
      <c r="N717" s="71"/>
      <c r="O717" s="87"/>
      <c r="P717" s="71"/>
      <c r="Q717" s="71"/>
      <c r="R717" s="71"/>
      <c r="S717" s="71"/>
      <c r="T717" s="71"/>
      <c r="U717" s="71" t="str">
        <f>+MID(carga[[#This Row],[CUIL]],4,8)</f>
        <v>54016666</v>
      </c>
    </row>
    <row r="718" spans="1:21" ht="15" customHeight="1" x14ac:dyDescent="0.3">
      <c r="A718" s="71" t="s">
        <v>447</v>
      </c>
      <c r="B718" s="28" t="str">
        <f>+_xlfn.XLOOKUP(carga[[#This Row],[PACIENTE]],BASE_PACIENTES_2026[PACIENTE],BASE_PACIENTES_2026[CUIL],0,0)</f>
        <v>23 58772883 4</v>
      </c>
      <c r="C718" s="28" t="str">
        <f>+_xlfn.XLOOKUP(carga[[#This Row],[PACIENTE]],BASE_PACIENTES_2026[PACIENTE],BASE_PACIENTES_2026[O. SOCIAL],0,0)</f>
        <v xml:space="preserve">OSPENA </v>
      </c>
      <c r="D718" s="28" t="str">
        <f>+_xlfn.XLOOKUP(carga[[#This Row],[PACIENTE]],BASE_PACIENTES_2026[PACIENTE],BASE_PACIENTES_2026[MÓDULO],0,0)</f>
        <v>REHAB.INTENSIVO + CAI</v>
      </c>
      <c r="E718" s="45" t="s">
        <v>22</v>
      </c>
      <c r="F718" s="71" t="s">
        <v>1156</v>
      </c>
      <c r="G718" s="71">
        <v>1</v>
      </c>
      <c r="H718" s="71" t="s">
        <v>1204</v>
      </c>
      <c r="I718" s="71" t="s">
        <v>1143</v>
      </c>
      <c r="J718" s="73">
        <v>0.72916666666666663</v>
      </c>
      <c r="K718" s="73" t="s">
        <v>1169</v>
      </c>
      <c r="L718" s="71" t="str">
        <f>+carga[[#This Row],[dia]]</f>
        <v>Jueves</v>
      </c>
      <c r="M718" s="75">
        <f>+carga[[#This Row],[hora]]</f>
        <v>0.72916666666666663</v>
      </c>
      <c r="N718" s="71"/>
      <c r="O718" s="87"/>
      <c r="P718" s="71"/>
      <c r="Q718" s="71"/>
      <c r="R718" s="71"/>
      <c r="S718" s="71"/>
      <c r="T718" s="71"/>
      <c r="U718" s="71" t="str">
        <f>+MID(carga[[#This Row],[CUIL]],4,8)</f>
        <v>58772883</v>
      </c>
    </row>
    <row r="719" spans="1:21" ht="15" customHeight="1" x14ac:dyDescent="0.3">
      <c r="A719" s="71" t="s">
        <v>553</v>
      </c>
      <c r="B719" s="28" t="str">
        <f>+_xlfn.XLOOKUP(carga[[#This Row],[PACIENTE]],BASE_PACIENTES_2026[PACIENTE],BASE_PACIENTES_2026[CUIL],0,0)</f>
        <v>27 58162387 4</v>
      </c>
      <c r="C719" s="28" t="str">
        <f>+_xlfn.XLOOKUP(carga[[#This Row],[PACIENTE]],BASE_PACIENTES_2026[PACIENTE],BASE_PACIENTES_2026[O. SOCIAL],0,0)</f>
        <v xml:space="preserve">OSTACC </v>
      </c>
      <c r="D719" s="66" t="str">
        <f>+_xlfn.XLOOKUP(carga[[#This Row],[PACIENTE]],BASE_PACIENTES_2026[PACIENTE],BASE_PACIENTES_2026[MÓDULO],0,0)</f>
        <v>REHAB.INTENSIVO</v>
      </c>
      <c r="E719" s="66" t="s">
        <v>22</v>
      </c>
      <c r="F719" s="71" t="s">
        <v>1156</v>
      </c>
      <c r="G719" s="71">
        <v>1</v>
      </c>
      <c r="H719" s="71" t="s">
        <v>1204</v>
      </c>
      <c r="I719" s="71" t="s">
        <v>1143</v>
      </c>
      <c r="J719" s="73">
        <v>0.72916666666666663</v>
      </c>
      <c r="K719" s="73" t="s">
        <v>1169</v>
      </c>
      <c r="L719" s="71" t="str">
        <f>+carga[[#This Row],[dia]]</f>
        <v>Jueves</v>
      </c>
      <c r="M719" s="75">
        <f>+carga[[#This Row],[hora]]</f>
        <v>0.72916666666666663</v>
      </c>
      <c r="N719" s="71"/>
      <c r="O719" s="87"/>
      <c r="P719" s="71"/>
      <c r="Q719" s="71"/>
      <c r="R719" s="71"/>
      <c r="S719" s="71"/>
      <c r="T719" s="71"/>
      <c r="U719" s="71" t="str">
        <f>+MID(carga[[#This Row],[CUIL]],4,8)</f>
        <v>58162387</v>
      </c>
    </row>
    <row r="720" spans="1:21" ht="15" customHeight="1" x14ac:dyDescent="0.3">
      <c r="A720" s="71" t="s">
        <v>315</v>
      </c>
      <c r="B720" s="28" t="str">
        <f>+_xlfn.XLOOKUP(carga[[#This Row],[PACIENTE]],BASE_PACIENTES_2026[PACIENTE],BASE_PACIENTES_2026[CUIL],0,0)</f>
        <v>20 57944458 5</v>
      </c>
      <c r="C720" s="28" t="str">
        <f>+_xlfn.XLOOKUP(carga[[#This Row],[PACIENTE]],BASE_PACIENTES_2026[PACIENTE],BASE_PACIENTES_2026[O. SOCIAL],0,0)</f>
        <v>OSPECON</v>
      </c>
      <c r="D720" s="28" t="str">
        <f>+_xlfn.XLOOKUP(carga[[#This Row],[PACIENTE]],BASE_PACIENTES_2026[PACIENTE],BASE_PACIENTES_2026[MÓDULO],0,0)</f>
        <v>REHAB.INTENSIVO + CAI</v>
      </c>
      <c r="E720" s="45" t="s">
        <v>22</v>
      </c>
      <c r="F720" s="71" t="s">
        <v>1156</v>
      </c>
      <c r="G720" s="71">
        <v>1</v>
      </c>
      <c r="H720" s="71" t="s">
        <v>1204</v>
      </c>
      <c r="I720" s="71" t="s">
        <v>1143</v>
      </c>
      <c r="J720" s="73">
        <v>0.76041666666666663</v>
      </c>
      <c r="K720" s="73" t="s">
        <v>1169</v>
      </c>
      <c r="L720" s="71" t="str">
        <f>+carga[[#This Row],[dia]]</f>
        <v>Jueves</v>
      </c>
      <c r="M720" s="75">
        <f>+carga[[#This Row],[hora]]</f>
        <v>0.76041666666666663</v>
      </c>
      <c r="N720" s="71"/>
      <c r="O720" s="87"/>
      <c r="P720" s="71"/>
      <c r="Q720" s="71"/>
      <c r="R720" s="71"/>
      <c r="S720" s="71"/>
      <c r="T720" s="71"/>
      <c r="U720" s="71" t="str">
        <f>+MID(carga[[#This Row],[CUIL]],4,8)</f>
        <v>57944458</v>
      </c>
    </row>
    <row r="721" spans="1:21" ht="15" customHeight="1" x14ac:dyDescent="0.3">
      <c r="A721" s="71" t="s">
        <v>428</v>
      </c>
      <c r="B721" s="28" t="str">
        <f>+_xlfn.XLOOKUP(carga[[#This Row],[PACIENTE]],BASE_PACIENTES_2026[PACIENTE],BASE_PACIENTES_2026[CUIL],0,0)</f>
        <v>20 56059836 0</v>
      </c>
      <c r="C721" s="28" t="str">
        <f>+_xlfn.XLOOKUP(carga[[#This Row],[PACIENTE]],BASE_PACIENTES_2026[PACIENTE],BASE_PACIENTES_2026[O. SOCIAL],0,0)</f>
        <v>OSPJTAP</v>
      </c>
      <c r="D721" s="28" t="str">
        <f>+_xlfn.XLOOKUP(carga[[#This Row],[PACIENTE]],BASE_PACIENTES_2026[PACIENTE],BASE_PACIENTES_2026[MÓDULO],0,0)</f>
        <v>REHAB.INTENSIVO + CAI</v>
      </c>
      <c r="E721" s="45" t="s">
        <v>22</v>
      </c>
      <c r="F721" s="71" t="s">
        <v>1156</v>
      </c>
      <c r="G721" s="71">
        <v>1</v>
      </c>
      <c r="H721" s="71" t="s">
        <v>1168</v>
      </c>
      <c r="I721" s="71" t="s">
        <v>1123</v>
      </c>
      <c r="J721" s="73">
        <v>0.58333333333333337</v>
      </c>
      <c r="K721" s="73" t="s">
        <v>1169</v>
      </c>
      <c r="L721" s="71" t="str">
        <f>+carga[[#This Row],[dia]]</f>
        <v>Lunes</v>
      </c>
      <c r="M721" s="75">
        <f>+carga[[#This Row],[hora]]</f>
        <v>0.58333333333333337</v>
      </c>
      <c r="N721" s="71"/>
      <c r="O721" s="87"/>
      <c r="P721" s="71"/>
      <c r="Q721" s="71"/>
      <c r="R721" s="71"/>
      <c r="S721" s="71"/>
      <c r="T721" s="71"/>
      <c r="U721" s="71" t="str">
        <f>+MID(carga[[#This Row],[CUIL]],4,8)</f>
        <v>56059836</v>
      </c>
    </row>
    <row r="722" spans="1:21" ht="15" customHeight="1" x14ac:dyDescent="0.3">
      <c r="A722" s="71" t="s">
        <v>425</v>
      </c>
      <c r="B722" s="28" t="str">
        <f>+_xlfn.XLOOKUP(carga[[#This Row],[PACIENTE]],BASE_PACIENTES_2026[PACIENTE],BASE_PACIENTES_2026[CUIL],0,0)</f>
        <v>23 56979703 9</v>
      </c>
      <c r="C722" s="28" t="str">
        <f>+_xlfn.XLOOKUP(carga[[#This Row],[PACIENTE]],BASE_PACIENTES_2026[PACIENTE],BASE_PACIENTES_2026[O. SOCIAL],0,0)</f>
        <v>OSPJTAP</v>
      </c>
      <c r="D722" s="28" t="str">
        <f>+_xlfn.XLOOKUP(carga[[#This Row],[PACIENTE]],BASE_PACIENTES_2026[PACIENTE],BASE_PACIENTES_2026[MÓDULO],0,0)</f>
        <v>REHAB.INTENSIVO + CAI</v>
      </c>
      <c r="E722" s="45" t="s">
        <v>22</v>
      </c>
      <c r="F722" s="71" t="s">
        <v>1156</v>
      </c>
      <c r="G722" s="71">
        <v>1</v>
      </c>
      <c r="H722" s="71" t="s">
        <v>1168</v>
      </c>
      <c r="I722" s="71" t="s">
        <v>1123</v>
      </c>
      <c r="J722" s="73">
        <v>0.67708333333333337</v>
      </c>
      <c r="K722" s="73" t="s">
        <v>1169</v>
      </c>
      <c r="L722" s="71" t="str">
        <f>+carga[[#This Row],[dia]]</f>
        <v>Lunes</v>
      </c>
      <c r="M722" s="75">
        <f>+carga[[#This Row],[hora]]</f>
        <v>0.67708333333333337</v>
      </c>
      <c r="N722" s="71"/>
      <c r="O722" s="87"/>
      <c r="P722" s="71"/>
      <c r="Q722" s="71"/>
      <c r="R722" s="71"/>
      <c r="S722" s="71"/>
      <c r="T722" s="71"/>
      <c r="U722" s="71" t="str">
        <f>+MID(carga[[#This Row],[CUIL]],4,8)</f>
        <v>56979703</v>
      </c>
    </row>
    <row r="723" spans="1:21" ht="15" customHeight="1" x14ac:dyDescent="0.3">
      <c r="A723" s="71" t="s">
        <v>471</v>
      </c>
      <c r="B723" s="28" t="str">
        <f>+_xlfn.XLOOKUP(carga[[#This Row],[PACIENTE]],BASE_PACIENTES_2026[PACIENTE],BASE_PACIENTES_2026[CUIL],0,0)</f>
        <v>27 56978295 9</v>
      </c>
      <c r="C723" s="28" t="str">
        <f>+_xlfn.XLOOKUP(carga[[#This Row],[PACIENTE]],BASE_PACIENTES_2026[PACIENTE],BASE_PACIENTES_2026[O. SOCIAL],0,0)</f>
        <v xml:space="preserve">OSPENA </v>
      </c>
      <c r="D723" s="66" t="str">
        <f>+_xlfn.XLOOKUP(carga[[#This Row],[PACIENTE]],BASE_PACIENTES_2026[PACIENTE],BASE_PACIENTES_2026[MÓDULO],0,0)</f>
        <v>REHAB.INTENSIVO + CAI</v>
      </c>
      <c r="E723" s="66" t="s">
        <v>22</v>
      </c>
      <c r="F723" s="71" t="s">
        <v>1156</v>
      </c>
      <c r="G723" s="71">
        <v>1</v>
      </c>
      <c r="H723" s="71" t="s">
        <v>1191</v>
      </c>
      <c r="I723" s="71" t="s">
        <v>1123</v>
      </c>
      <c r="J723" s="73">
        <v>0.72916666666666663</v>
      </c>
      <c r="K723" s="73" t="s">
        <v>1202</v>
      </c>
      <c r="L723" s="71" t="str">
        <f>+carga[[#This Row],[dia]]</f>
        <v>Lunes</v>
      </c>
      <c r="M723" s="75">
        <f>+carga[[#This Row],[hora]]</f>
        <v>0.72916666666666663</v>
      </c>
      <c r="N723" s="71"/>
      <c r="O723" s="87"/>
      <c r="P723" s="71"/>
      <c r="Q723" s="71"/>
      <c r="R723" s="71"/>
      <c r="S723" s="71"/>
      <c r="T723" s="71"/>
      <c r="U723" s="71" t="str">
        <f>+MID(carga[[#This Row],[CUIL]],4,8)</f>
        <v>56978295</v>
      </c>
    </row>
    <row r="724" spans="1:21" ht="15" customHeight="1" x14ac:dyDescent="0.3">
      <c r="A724" s="71" t="s">
        <v>655</v>
      </c>
      <c r="B724" s="28" t="str">
        <f>+_xlfn.XLOOKUP(carga[[#This Row],[PACIENTE]],BASE_PACIENTES_2026[PACIENTE],BASE_PACIENTES_2026[CUIL],0,0)</f>
        <v>27 55838201 0</v>
      </c>
      <c r="C724" s="28" t="str">
        <f>+_xlfn.XLOOKUP(carga[[#This Row],[PACIENTE]],BASE_PACIENTES_2026[PACIENTE],BASE_PACIENTES_2026[O. SOCIAL],0,0)</f>
        <v xml:space="preserve">OSPEJ </v>
      </c>
      <c r="D724" s="66" t="str">
        <f>+_xlfn.XLOOKUP(carga[[#This Row],[PACIENTE]],BASE_PACIENTES_2026[PACIENTE],BASE_PACIENTES_2026[MÓDULO],0,0)</f>
        <v>REHAB.INTENSIVO + CAI</v>
      </c>
      <c r="E724" s="66" t="s">
        <v>22</v>
      </c>
      <c r="F724" s="71" t="s">
        <v>1156</v>
      </c>
      <c r="G724" s="71">
        <v>1</v>
      </c>
      <c r="H724" s="71" t="s">
        <v>1168</v>
      </c>
      <c r="I724" s="71" t="s">
        <v>1123</v>
      </c>
      <c r="J724" s="73">
        <v>0.76041666666666663</v>
      </c>
      <c r="K724" s="73" t="s">
        <v>1169</v>
      </c>
      <c r="L724" s="71"/>
      <c r="M724" s="75"/>
      <c r="N724" s="71"/>
      <c r="O724" s="87"/>
      <c r="P724" s="71"/>
      <c r="Q724" s="71"/>
      <c r="R724" s="71"/>
      <c r="S724" s="71"/>
      <c r="T724" s="71"/>
      <c r="U724" s="71" t="str">
        <f>+MID(carga[[#This Row],[CUIL]],4,8)</f>
        <v>55838201</v>
      </c>
    </row>
    <row r="725" spans="1:21" ht="15" customHeight="1" x14ac:dyDescent="0.3">
      <c r="A725" s="71" t="s">
        <v>1075</v>
      </c>
      <c r="B725" s="28" t="str">
        <f>+_xlfn.XLOOKUP(carga[[#This Row],[PACIENTE]],BASE_PACIENTES_2026[PACIENTE],BASE_PACIENTES_2026[CUIL],0,0)</f>
        <v>27 14154060 8</v>
      </c>
      <c r="C725" s="28" t="str">
        <f>+_xlfn.XLOOKUP(carga[[#This Row],[PACIENTE]],BASE_PACIENTES_2026[PACIENTE],BASE_PACIENTES_2026[O. SOCIAL],0,0)</f>
        <v>IOSFA</v>
      </c>
      <c r="D725" s="66">
        <f>+_xlfn.XLOOKUP(carga[[#This Row],[PACIENTE]],BASE_PACIENTES_2026[PACIENTE],BASE_PACIENTES_2026[MÓDULO],0,0)</f>
        <v>0</v>
      </c>
      <c r="E725" s="66" t="s">
        <v>1069</v>
      </c>
      <c r="F725" s="71" t="s">
        <v>1147</v>
      </c>
      <c r="G725" s="71">
        <v>1</v>
      </c>
      <c r="H725" s="71" t="s">
        <v>1214</v>
      </c>
      <c r="I725" s="71" t="s">
        <v>1133</v>
      </c>
      <c r="J725" s="73">
        <v>0.33333333333333331</v>
      </c>
      <c r="K725" s="73" t="s">
        <v>1140</v>
      </c>
      <c r="L725" s="71" t="str">
        <f>+carga[[#This Row],[dia]]</f>
        <v>Viernes</v>
      </c>
      <c r="M725" s="75">
        <f>+carga[[#This Row],[hora]]</f>
        <v>0.33333333333333331</v>
      </c>
      <c r="N725" s="71" t="s">
        <v>1135</v>
      </c>
      <c r="O725" s="87"/>
      <c r="P725" s="71"/>
      <c r="Q725" s="71"/>
      <c r="R725" s="71"/>
      <c r="S725" s="71"/>
      <c r="T725" s="71"/>
      <c r="U725" s="71" t="str">
        <f>+MID(carga[[#This Row],[CUIL]],4,8)</f>
        <v>14154060</v>
      </c>
    </row>
    <row r="726" spans="1:21" ht="15" customHeight="1" x14ac:dyDescent="0.3">
      <c r="A726" s="71" t="s">
        <v>507</v>
      </c>
      <c r="B726" s="28" t="str">
        <f>+_xlfn.XLOOKUP(carga[[#This Row],[PACIENTE]],BASE_PACIENTES_2026[PACIENTE],BASE_PACIENTES_2026[CUIL],0,0)</f>
        <v>20 56762045 0</v>
      </c>
      <c r="C726" s="28" t="str">
        <f>+_xlfn.XLOOKUP(carga[[#This Row],[PACIENTE]],BASE_PACIENTES_2026[PACIENTE],BASE_PACIENTES_2026[O. SOCIAL],0,0)</f>
        <v xml:space="preserve">OSPENA </v>
      </c>
      <c r="D726" s="66" t="str">
        <f>+_xlfn.XLOOKUP(carga[[#This Row],[PACIENTE]],BASE_PACIENTES_2026[PACIENTE],BASE_PACIENTES_2026[MÓDULO],0,0)</f>
        <v>REHAB.INTENSIVO + CAI</v>
      </c>
      <c r="E726" s="66" t="s">
        <v>22</v>
      </c>
      <c r="F726" s="71" t="s">
        <v>1156</v>
      </c>
      <c r="G726" s="71">
        <v>1</v>
      </c>
      <c r="H726" s="71" t="s">
        <v>1168</v>
      </c>
      <c r="I726" s="71" t="s">
        <v>1123</v>
      </c>
      <c r="J726" s="73">
        <v>0.79166666666666663</v>
      </c>
      <c r="K726" s="73" t="s">
        <v>1169</v>
      </c>
      <c r="L726" s="71" t="str">
        <f>+carga[[#This Row],[dia]]</f>
        <v>Lunes</v>
      </c>
      <c r="M726" s="75">
        <f>+carga[[#This Row],[hora]]</f>
        <v>0.79166666666666663</v>
      </c>
      <c r="N726" s="71"/>
      <c r="O726" s="87"/>
      <c r="P726" s="71"/>
      <c r="Q726" s="71"/>
      <c r="R726" s="71"/>
      <c r="S726" s="71"/>
      <c r="T726" s="71"/>
      <c r="U726" s="71" t="str">
        <f>+MID(carga[[#This Row],[CUIL]],4,8)</f>
        <v>56762045</v>
      </c>
    </row>
    <row r="727" spans="1:21" ht="15" customHeight="1" x14ac:dyDescent="0.3">
      <c r="A727" s="71" t="s">
        <v>556</v>
      </c>
      <c r="B727" s="28" t="str">
        <f>+_xlfn.XLOOKUP(carga[[#This Row],[PACIENTE]],BASE_PACIENTES_2026[PACIENTE],BASE_PACIENTES_2026[CUIL],0,0)</f>
        <v>23 57739677 9</v>
      </c>
      <c r="C727" s="28" t="str">
        <f>+_xlfn.XLOOKUP(carga[[#This Row],[PACIENTE]],BASE_PACIENTES_2026[PACIENTE],BASE_PACIENTES_2026[O. SOCIAL],0,0)</f>
        <v xml:space="preserve">OSTACC </v>
      </c>
      <c r="D727" s="66" t="str">
        <f>+_xlfn.XLOOKUP(carga[[#This Row],[PACIENTE]],BASE_PACIENTES_2026[PACIENTE],BASE_PACIENTES_2026[MÓDULO],0,0)</f>
        <v>REHAB.INTENSIVO + CAI</v>
      </c>
      <c r="E727" s="66" t="s">
        <v>22</v>
      </c>
      <c r="F727" s="71" t="s">
        <v>1156</v>
      </c>
      <c r="G727" s="71">
        <v>1</v>
      </c>
      <c r="H727" s="71" t="s">
        <v>1168</v>
      </c>
      <c r="I727" s="71" t="s">
        <v>1123</v>
      </c>
      <c r="J727" s="73">
        <v>0.79166666666666663</v>
      </c>
      <c r="K727" s="73" t="s">
        <v>1169</v>
      </c>
      <c r="L727" s="71" t="str">
        <f>+carga[[#This Row],[dia]]</f>
        <v>Lunes</v>
      </c>
      <c r="M727" s="75">
        <f>+carga[[#This Row],[hora]]</f>
        <v>0.79166666666666663</v>
      </c>
      <c r="N727" s="71"/>
      <c r="O727" s="87"/>
      <c r="P727" s="71"/>
      <c r="Q727" s="71"/>
      <c r="R727" s="71"/>
      <c r="S727" s="71"/>
      <c r="T727" s="71"/>
      <c r="U727" s="71" t="str">
        <f>+MID(carga[[#This Row],[CUIL]],4,8)</f>
        <v>57739677</v>
      </c>
    </row>
    <row r="728" spans="1:21" ht="15" customHeight="1" x14ac:dyDescent="0.3">
      <c r="A728" s="71" t="s">
        <v>237</v>
      </c>
      <c r="B728" s="28" t="str">
        <f>+_xlfn.XLOOKUP(carga[[#This Row],[PACIENTE]],BASE_PACIENTES_2026[PACIENTE],BASE_PACIENTES_2026[CUIL],0,0)</f>
        <v>27 56761456 0</v>
      </c>
      <c r="C728" s="28" t="str">
        <f>+_xlfn.XLOOKUP(carga[[#This Row],[PACIENTE]],BASE_PACIENTES_2026[PACIENTE],BASE_PACIENTES_2026[O. SOCIAL],0,0)</f>
        <v>OSSOELSAC</v>
      </c>
      <c r="D728" s="28" t="str">
        <f>+_xlfn.XLOOKUP(carga[[#This Row],[PACIENTE]],BASE_PACIENTES_2026[PACIENTE],BASE_PACIENTES_2026[MÓDULO],0,0)</f>
        <v>REHAB.INTENSIVO + CAI</v>
      </c>
      <c r="E728" s="45" t="s">
        <v>22</v>
      </c>
      <c r="F728" s="71" t="s">
        <v>1156</v>
      </c>
      <c r="G728" s="71">
        <v>1</v>
      </c>
      <c r="H728" s="71" t="s">
        <v>1183</v>
      </c>
      <c r="I728" s="71" t="s">
        <v>1141</v>
      </c>
      <c r="J728" s="73">
        <v>0.67708333333333337</v>
      </c>
      <c r="K728" s="73" t="s">
        <v>1144</v>
      </c>
      <c r="L728" s="71" t="str">
        <f>+carga[[#This Row],[dia]]</f>
        <v>Miercoles</v>
      </c>
      <c r="M728" s="75">
        <f>+carga[[#This Row],[hora]]</f>
        <v>0.67708333333333337</v>
      </c>
      <c r="N728" s="71"/>
      <c r="O728" s="87"/>
      <c r="P728" s="71"/>
      <c r="Q728" s="71"/>
      <c r="R728" s="71"/>
      <c r="S728" s="71"/>
      <c r="T728" s="71"/>
      <c r="U728" s="71" t="str">
        <f>+MID(carga[[#This Row],[CUIL]],4,8)</f>
        <v>56761456</v>
      </c>
    </row>
    <row r="729" spans="1:21" ht="15" customHeight="1" x14ac:dyDescent="0.3">
      <c r="A729" s="71" t="s">
        <v>428</v>
      </c>
      <c r="B729" s="28" t="str">
        <f>+_xlfn.XLOOKUP(carga[[#This Row],[PACIENTE]],BASE_PACIENTES_2026[PACIENTE],BASE_PACIENTES_2026[CUIL],0,0)</f>
        <v>20 56059836 0</v>
      </c>
      <c r="C729" s="28" t="str">
        <f>+_xlfn.XLOOKUP(carga[[#This Row],[PACIENTE]],BASE_PACIENTES_2026[PACIENTE],BASE_PACIENTES_2026[O. SOCIAL],0,0)</f>
        <v>OSPJTAP</v>
      </c>
      <c r="D729" s="28" t="str">
        <f>+_xlfn.XLOOKUP(carga[[#This Row],[PACIENTE]],BASE_PACIENTES_2026[PACIENTE],BASE_PACIENTES_2026[MÓDULO],0,0)</f>
        <v>REHAB.INTENSIVO + CAI</v>
      </c>
      <c r="E729" s="45" t="s">
        <v>22</v>
      </c>
      <c r="F729" s="71" t="s">
        <v>1156</v>
      </c>
      <c r="G729" s="71">
        <v>1</v>
      </c>
      <c r="H729" s="71" t="s">
        <v>1168</v>
      </c>
      <c r="I729" s="71" t="s">
        <v>1141</v>
      </c>
      <c r="J729" s="73">
        <v>0.61458333333333337</v>
      </c>
      <c r="K729" s="73" t="s">
        <v>1169</v>
      </c>
      <c r="L729" s="71" t="str">
        <f>+carga[[#This Row],[dia]]</f>
        <v>Miercoles</v>
      </c>
      <c r="M729" s="75">
        <f>+carga[[#This Row],[hora]]</f>
        <v>0.61458333333333337</v>
      </c>
      <c r="N729" s="71"/>
      <c r="O729" s="87"/>
      <c r="P729" s="71"/>
      <c r="Q729" s="71"/>
      <c r="R729" s="71"/>
      <c r="S729" s="71"/>
      <c r="T729" s="71"/>
      <c r="U729" s="71" t="str">
        <f>+MID(carga[[#This Row],[CUIL]],4,8)</f>
        <v>56059836</v>
      </c>
    </row>
    <row r="730" spans="1:21" ht="15" customHeight="1" x14ac:dyDescent="0.3">
      <c r="A730" s="71" t="s">
        <v>674</v>
      </c>
      <c r="B730" s="28" t="str">
        <f>+_xlfn.XLOOKUP(carga[[#This Row],[PACIENTE]],BASE_PACIENTES_2026[PACIENTE],BASE_PACIENTES_2026[CUIL],0,0)</f>
        <v>27 56063004 8</v>
      </c>
      <c r="C730" s="28" t="str">
        <f>+_xlfn.XLOOKUP(carga[[#This Row],[PACIENTE]],BASE_PACIENTES_2026[PACIENTE],BASE_PACIENTES_2026[O. SOCIAL],0,0)</f>
        <v xml:space="preserve">OSTACC </v>
      </c>
      <c r="D730" s="28" t="str">
        <f>+_xlfn.XLOOKUP(carga[[#This Row],[PACIENTE]],BASE_PACIENTES_2026[PACIENTE],BASE_PACIENTES_2026[MÓDULO],0,0)</f>
        <v>REHAB.INTENSIVO + CAI</v>
      </c>
      <c r="E730" s="45" t="s">
        <v>22</v>
      </c>
      <c r="F730" s="71" t="s">
        <v>1156</v>
      </c>
      <c r="G730" s="71">
        <v>1</v>
      </c>
      <c r="H730" s="71" t="s">
        <v>1168</v>
      </c>
      <c r="I730" s="71" t="s">
        <v>1141</v>
      </c>
      <c r="J730" s="73">
        <v>0.64583333333333337</v>
      </c>
      <c r="K730" s="73" t="s">
        <v>1169</v>
      </c>
      <c r="L730" s="71" t="str">
        <f>+carga[[#This Row],[dia]]</f>
        <v>Miercoles</v>
      </c>
      <c r="M730" s="75">
        <f>+carga[[#This Row],[hora]]</f>
        <v>0.64583333333333337</v>
      </c>
      <c r="N730" s="71"/>
      <c r="O730" s="87"/>
      <c r="P730" s="71"/>
      <c r="Q730" s="71"/>
      <c r="R730" s="71"/>
      <c r="S730" s="71"/>
      <c r="T730" s="71"/>
      <c r="U730" s="71" t="str">
        <f>+MID(carga[[#This Row],[CUIL]],4,8)</f>
        <v>56063004</v>
      </c>
    </row>
    <row r="731" spans="1:21" ht="15" customHeight="1" x14ac:dyDescent="0.3">
      <c r="A731" s="71" t="s">
        <v>704</v>
      </c>
      <c r="B731" s="28" t="str">
        <f>+_xlfn.XLOOKUP(carga[[#This Row],[PACIENTE]],BASE_PACIENTES_2026[PACIENTE],BASE_PACIENTES_2026[CUIL],0,0)</f>
        <v>27 59115307 8</v>
      </c>
      <c r="C731" s="28" t="str">
        <f>+_xlfn.XLOOKUP(carga[[#This Row],[PACIENTE]],BASE_PACIENTES_2026[PACIENTE],BASE_PACIENTES_2026[O. SOCIAL],0,0)</f>
        <v xml:space="preserve">OSTACC </v>
      </c>
      <c r="D731" s="28" t="str">
        <f>+_xlfn.XLOOKUP(carga[[#This Row],[PACIENTE]],BASE_PACIENTES_2026[PACIENTE],BASE_PACIENTES_2026[MÓDULO],0,0)</f>
        <v>REHAB.INTENSIVO + CAI</v>
      </c>
      <c r="E731" s="45" t="s">
        <v>22</v>
      </c>
      <c r="F731" s="71" t="s">
        <v>1156</v>
      </c>
      <c r="G731" s="71">
        <v>1</v>
      </c>
      <c r="H731" s="71" t="s">
        <v>1168</v>
      </c>
      <c r="I731" s="71" t="s">
        <v>1141</v>
      </c>
      <c r="J731" s="73">
        <v>0.72916666666666663</v>
      </c>
      <c r="K731" s="73" t="s">
        <v>1169</v>
      </c>
      <c r="L731" s="71" t="str">
        <f>+carga[[#This Row],[dia]]</f>
        <v>Miercoles</v>
      </c>
      <c r="M731" s="75">
        <f>+carga[[#This Row],[hora]]</f>
        <v>0.72916666666666663</v>
      </c>
      <c r="N731" s="71"/>
      <c r="O731" s="87"/>
      <c r="P731" s="71"/>
      <c r="Q731" s="71"/>
      <c r="R731" s="71"/>
      <c r="S731" s="71"/>
      <c r="T731" s="71"/>
      <c r="U731" s="71" t="str">
        <f>+MID(carga[[#This Row],[CUIL]],4,8)</f>
        <v>59115307</v>
      </c>
    </row>
    <row r="732" spans="1:21" ht="15" customHeight="1" x14ac:dyDescent="0.3">
      <c r="A732" s="71" t="s">
        <v>471</v>
      </c>
      <c r="B732" s="28" t="str">
        <f>+_xlfn.XLOOKUP(carga[[#This Row],[PACIENTE]],BASE_PACIENTES_2026[PACIENTE],BASE_PACIENTES_2026[CUIL],0,0)</f>
        <v>27 56978295 9</v>
      </c>
      <c r="C732" s="28" t="str">
        <f>+_xlfn.XLOOKUP(carga[[#This Row],[PACIENTE]],BASE_PACIENTES_2026[PACIENTE],BASE_PACIENTES_2026[O. SOCIAL],0,0)</f>
        <v xml:space="preserve">OSPENA </v>
      </c>
      <c r="D732" s="66" t="str">
        <f>+_xlfn.XLOOKUP(carga[[#This Row],[PACIENTE]],BASE_PACIENTES_2026[PACIENTE],BASE_PACIENTES_2026[MÓDULO],0,0)</f>
        <v>REHAB.INTENSIVO + CAI</v>
      </c>
      <c r="E732" s="66" t="s">
        <v>22</v>
      </c>
      <c r="F732" s="71" t="s">
        <v>1156</v>
      </c>
      <c r="G732" s="71">
        <v>1</v>
      </c>
      <c r="H732" s="71" t="s">
        <v>1168</v>
      </c>
      <c r="I732" s="71" t="s">
        <v>1141</v>
      </c>
      <c r="J732" s="73">
        <v>0.76041666666666663</v>
      </c>
      <c r="K732" s="73" t="s">
        <v>1169</v>
      </c>
      <c r="L732" s="71" t="str">
        <f>+carga[[#This Row],[dia]]</f>
        <v>Miercoles</v>
      </c>
      <c r="M732" s="75">
        <f>+carga[[#This Row],[hora]]</f>
        <v>0.76041666666666663</v>
      </c>
      <c r="N732" s="71"/>
      <c r="O732" s="87"/>
      <c r="P732" s="71"/>
      <c r="Q732" s="71"/>
      <c r="R732" s="71"/>
      <c r="S732" s="71"/>
      <c r="T732" s="71"/>
      <c r="U732" s="71" t="str">
        <f>+MID(carga[[#This Row],[CUIL]],4,8)</f>
        <v>56978295</v>
      </c>
    </row>
    <row r="733" spans="1:21" ht="15" customHeight="1" x14ac:dyDescent="0.3">
      <c r="A733" s="71" t="s">
        <v>695</v>
      </c>
      <c r="B733" s="28" t="str">
        <f>+_xlfn.XLOOKUP(carga[[#This Row],[PACIENTE]],BASE_PACIENTES_2026[PACIENTE],BASE_PACIENTES_2026[CUIL],0,0)</f>
        <v>23 58385030 9</v>
      </c>
      <c r="C733" s="28" t="str">
        <f>+_xlfn.XLOOKUP(carga[[#This Row],[PACIENTE]],BASE_PACIENTES_2026[PACIENTE],BASE_PACIENTES_2026[O. SOCIAL],0,0)</f>
        <v xml:space="preserve">OSTACC </v>
      </c>
      <c r="D733" s="28" t="str">
        <f>+_xlfn.XLOOKUP(carga[[#This Row],[PACIENTE]],BASE_PACIENTES_2026[PACIENTE],BASE_PACIENTES_2026[MÓDULO],0,0)</f>
        <v>REHAB.INTENSIVO + CAI</v>
      </c>
      <c r="E733" s="45" t="s">
        <v>22</v>
      </c>
      <c r="F733" s="71" t="s">
        <v>1156</v>
      </c>
      <c r="G733" s="71">
        <v>1</v>
      </c>
      <c r="H733" s="71" t="s">
        <v>1168</v>
      </c>
      <c r="I733" s="71" t="s">
        <v>1141</v>
      </c>
      <c r="J733" s="73">
        <v>0.79166666666666663</v>
      </c>
      <c r="K733" s="73" t="s">
        <v>1169</v>
      </c>
      <c r="L733" s="71" t="str">
        <f>+carga[[#This Row],[dia]]</f>
        <v>Miercoles</v>
      </c>
      <c r="M733" s="75">
        <f>+carga[[#This Row],[hora]]</f>
        <v>0.79166666666666663</v>
      </c>
      <c r="N733" s="71"/>
      <c r="O733" s="87"/>
      <c r="P733" s="71"/>
      <c r="Q733" s="71"/>
      <c r="R733" s="71"/>
      <c r="S733" s="71"/>
      <c r="T733" s="71"/>
      <c r="U733" s="71" t="str">
        <f>+MID(carga[[#This Row],[CUIL]],4,8)</f>
        <v>58385030</v>
      </c>
    </row>
    <row r="734" spans="1:21" ht="15" customHeight="1" x14ac:dyDescent="0.3">
      <c r="A734" s="71" t="s">
        <v>235</v>
      </c>
      <c r="B734" s="28" t="str">
        <f>+_xlfn.XLOOKUP(carga[[#This Row],[PACIENTE]],BASE_PACIENTES_2026[PACIENTE],BASE_PACIENTES_2026[CUIL],0,0)</f>
        <v>27 50938211 0</v>
      </c>
      <c r="C734" s="28" t="str">
        <f>+_xlfn.XLOOKUP(carga[[#This Row],[PACIENTE]],BASE_PACIENTES_2026[PACIENTE],BASE_PACIENTES_2026[O. SOCIAL],0,0)</f>
        <v>OSSOELSAC</v>
      </c>
      <c r="D734" s="28" t="str">
        <f>+_xlfn.XLOOKUP(carga[[#This Row],[PACIENTE]],BASE_PACIENTES_2026[PACIENTE],BASE_PACIENTES_2026[MÓDULO],0,0)</f>
        <v>REHAB.INTENSIVO + CAI</v>
      </c>
      <c r="E734" s="45" t="s">
        <v>22</v>
      </c>
      <c r="F734" s="71" t="s">
        <v>1156</v>
      </c>
      <c r="G734" s="71">
        <v>1</v>
      </c>
      <c r="H734" s="71" t="s">
        <v>1191</v>
      </c>
      <c r="I734" s="71" t="s">
        <v>1141</v>
      </c>
      <c r="J734" s="73">
        <v>0.72916666666666663</v>
      </c>
      <c r="K734" s="73" t="s">
        <v>1202</v>
      </c>
      <c r="L734" s="71" t="str">
        <f>+carga[[#This Row],[dia]]</f>
        <v>Miercoles</v>
      </c>
      <c r="M734" s="75">
        <f>+carga[[#This Row],[hora]]</f>
        <v>0.72916666666666663</v>
      </c>
      <c r="N734" s="71"/>
      <c r="O734" s="87"/>
      <c r="P734" s="71"/>
      <c r="Q734" s="71"/>
      <c r="R734" s="71"/>
      <c r="S734" s="71"/>
      <c r="T734" s="71"/>
      <c r="U734" s="71" t="str">
        <f>+MID(carga[[#This Row],[CUIL]],4,8)</f>
        <v>50938211</v>
      </c>
    </row>
    <row r="735" spans="1:21" ht="15" customHeight="1" x14ac:dyDescent="0.3">
      <c r="A735" s="71" t="s">
        <v>188</v>
      </c>
      <c r="B735" s="28" t="str">
        <f>+_xlfn.XLOOKUP(carga[[#This Row],[PACIENTE]],BASE_PACIENTES_2026[PACIENTE],BASE_PACIENTES_2026[CUIL],0,0)</f>
        <v>27 57566804 1</v>
      </c>
      <c r="C735" s="28" t="str">
        <f>+_xlfn.XLOOKUP(carga[[#This Row],[PACIENTE]],BASE_PACIENTES_2026[PACIENTE],BASE_PACIENTES_2026[O. SOCIAL],0,0)</f>
        <v>OSUTHGRA</v>
      </c>
      <c r="D735" s="28" t="str">
        <f>+_xlfn.XLOOKUP(carga[[#This Row],[PACIENTE]],BASE_PACIENTES_2026[PACIENTE],BASE_PACIENTES_2026[MÓDULO],0,0)</f>
        <v>REHAB.INTENSIVO + CAI</v>
      </c>
      <c r="E735" s="45" t="s">
        <v>22</v>
      </c>
      <c r="F735" s="71" t="s">
        <v>1156</v>
      </c>
      <c r="G735" s="71">
        <v>1</v>
      </c>
      <c r="H735" s="71" t="s">
        <v>1205</v>
      </c>
      <c r="I735" s="71" t="s">
        <v>1118</v>
      </c>
      <c r="J735" s="73">
        <v>0.72916666666666663</v>
      </c>
      <c r="K735" s="73" t="s">
        <v>1201</v>
      </c>
      <c r="L735" s="71" t="str">
        <f>+carga[[#This Row],[dia]]</f>
        <v>Martes</v>
      </c>
      <c r="M735" s="75">
        <f>+carga[[#This Row],[hora]]</f>
        <v>0.72916666666666663</v>
      </c>
      <c r="N735" s="71"/>
      <c r="O735" s="87"/>
      <c r="P735" s="71"/>
      <c r="Q735" s="71"/>
      <c r="R735" s="71"/>
      <c r="S735" s="71"/>
      <c r="T735" s="71"/>
      <c r="U735" s="71" t="str">
        <f>+MID(carga[[#This Row],[CUIL]],4,8)</f>
        <v>57566804</v>
      </c>
    </row>
    <row r="736" spans="1:21" ht="15" customHeight="1" x14ac:dyDescent="0.3">
      <c r="A736" s="71" t="s">
        <v>237</v>
      </c>
      <c r="B736" s="28" t="str">
        <f>+_xlfn.XLOOKUP(carga[[#This Row],[PACIENTE]],BASE_PACIENTES_2026[PACIENTE],BASE_PACIENTES_2026[CUIL],0,0)</f>
        <v>27 56761456 0</v>
      </c>
      <c r="C736" s="28" t="str">
        <f>+_xlfn.XLOOKUP(carga[[#This Row],[PACIENTE]],BASE_PACIENTES_2026[PACIENTE],BASE_PACIENTES_2026[O. SOCIAL],0,0)</f>
        <v>OSSOELSAC</v>
      </c>
      <c r="D736" s="28" t="str">
        <f>+_xlfn.XLOOKUP(carga[[#This Row],[PACIENTE]],BASE_PACIENTES_2026[PACIENTE],BASE_PACIENTES_2026[MÓDULO],0,0)</f>
        <v>REHAB.INTENSIVO + CAI</v>
      </c>
      <c r="E736" s="45" t="s">
        <v>22</v>
      </c>
      <c r="F736" s="71" t="s">
        <v>1156</v>
      </c>
      <c r="G736" s="71">
        <v>1</v>
      </c>
      <c r="H736" s="71" t="s">
        <v>1168</v>
      </c>
      <c r="I736" s="71" t="s">
        <v>1123</v>
      </c>
      <c r="J736" s="73">
        <v>0.76041666666666663</v>
      </c>
      <c r="K736" s="73" t="s">
        <v>1169</v>
      </c>
      <c r="L736" s="71" t="str">
        <f>+carga[[#This Row],[dia]]</f>
        <v>Lunes</v>
      </c>
      <c r="M736" s="75">
        <f>+carga[[#This Row],[hora]]</f>
        <v>0.76041666666666663</v>
      </c>
      <c r="N736" s="71"/>
      <c r="O736" s="87"/>
      <c r="P736" s="71"/>
      <c r="Q736" s="71"/>
      <c r="R736" s="71"/>
      <c r="S736" s="71"/>
      <c r="T736" s="71"/>
      <c r="U736" s="71" t="str">
        <f>+MID(carga[[#This Row],[CUIL]],4,8)</f>
        <v>56761456</v>
      </c>
    </row>
    <row r="737" spans="1:21" ht="15" customHeight="1" x14ac:dyDescent="0.3">
      <c r="A737" s="71" t="s">
        <v>704</v>
      </c>
      <c r="B737" s="28" t="str">
        <f>+_xlfn.XLOOKUP(carga[[#This Row],[PACIENTE]],BASE_PACIENTES_2026[PACIENTE],BASE_PACIENTES_2026[CUIL],0,0)</f>
        <v>27 59115307 8</v>
      </c>
      <c r="C737" s="28" t="str">
        <f>+_xlfn.XLOOKUP(carga[[#This Row],[PACIENTE]],BASE_PACIENTES_2026[PACIENTE],BASE_PACIENTES_2026[O. SOCIAL],0,0)</f>
        <v xml:space="preserve">OSTACC </v>
      </c>
      <c r="D737" s="28" t="str">
        <f>+_xlfn.XLOOKUP(carga[[#This Row],[PACIENTE]],BASE_PACIENTES_2026[PACIENTE],BASE_PACIENTES_2026[MÓDULO],0,0)</f>
        <v>REHAB.INTENSIVO + CAI</v>
      </c>
      <c r="E737" s="45" t="s">
        <v>22</v>
      </c>
      <c r="F737" s="71" t="s">
        <v>1156</v>
      </c>
      <c r="G737" s="71">
        <v>1</v>
      </c>
      <c r="H737" s="71" t="s">
        <v>1168</v>
      </c>
      <c r="I737" s="71" t="s">
        <v>1133</v>
      </c>
      <c r="J737" s="73">
        <v>0.72916666666666663</v>
      </c>
      <c r="K737" s="73" t="s">
        <v>1169</v>
      </c>
      <c r="L737" s="71" t="str">
        <f>+carga[[#This Row],[dia]]</f>
        <v>Viernes</v>
      </c>
      <c r="M737" s="75">
        <f>+carga[[#This Row],[hora]]</f>
        <v>0.72916666666666663</v>
      </c>
      <c r="N737" s="71"/>
      <c r="O737" s="87"/>
      <c r="P737" s="71"/>
      <c r="Q737" s="71"/>
      <c r="R737" s="71"/>
      <c r="S737" s="71"/>
      <c r="T737" s="71"/>
      <c r="U737" s="71" t="str">
        <f>+MID(carga[[#This Row],[CUIL]],4,8)</f>
        <v>59115307</v>
      </c>
    </row>
    <row r="738" spans="1:21" ht="15" customHeight="1" x14ac:dyDescent="0.3">
      <c r="A738" s="71" t="s">
        <v>740</v>
      </c>
      <c r="B738" s="28" t="str">
        <f>+_xlfn.XLOOKUP(carga[[#This Row],[PACIENTE]],BASE_PACIENTES_2026[PACIENTE],BASE_PACIENTES_2026[CUIL],0,0)</f>
        <v>27 59735941 7</v>
      </c>
      <c r="C738" s="28" t="str">
        <f>+_xlfn.XLOOKUP(carga[[#This Row],[PACIENTE]],BASE_PACIENTES_2026[PACIENTE],BASE_PACIENTES_2026[O. SOCIAL],0,0)</f>
        <v xml:space="preserve">OSPEJ </v>
      </c>
      <c r="D738" s="28" t="str">
        <f>+_xlfn.XLOOKUP(carga[[#This Row],[PACIENTE]],BASE_PACIENTES_2026[PACIENTE],BASE_PACIENTES_2026[MÓDULO],0,0)</f>
        <v>REHAB.INTENSIVO</v>
      </c>
      <c r="E738" s="45" t="s">
        <v>22</v>
      </c>
      <c r="F738" s="71" t="s">
        <v>1156</v>
      </c>
      <c r="G738" s="71">
        <v>1</v>
      </c>
      <c r="H738" s="71" t="s">
        <v>1168</v>
      </c>
      <c r="I738" s="71" t="s">
        <v>1133</v>
      </c>
      <c r="J738" s="73">
        <v>0.76041666666666663</v>
      </c>
      <c r="K738" s="73" t="s">
        <v>1169</v>
      </c>
      <c r="L738" s="71" t="str">
        <f>+carga[[#This Row],[dia]]</f>
        <v>Viernes</v>
      </c>
      <c r="M738" s="75">
        <f>+carga[[#This Row],[hora]]</f>
        <v>0.76041666666666663</v>
      </c>
      <c r="N738" s="71"/>
      <c r="O738" s="87"/>
      <c r="P738" s="71"/>
      <c r="Q738" s="71"/>
      <c r="R738" s="71"/>
      <c r="S738" s="71"/>
      <c r="T738" s="71"/>
      <c r="U738" s="71" t="str">
        <f>+MID(carga[[#This Row],[CUIL]],4,8)</f>
        <v>59735941</v>
      </c>
    </row>
    <row r="739" spans="1:21" ht="15" customHeight="1" x14ac:dyDescent="0.3">
      <c r="A739" s="71" t="s">
        <v>661</v>
      </c>
      <c r="D739" s="66"/>
      <c r="E739" s="66" t="s">
        <v>22</v>
      </c>
      <c r="F739" s="71" t="s">
        <v>1156</v>
      </c>
      <c r="G739" s="71">
        <v>1</v>
      </c>
      <c r="H739" s="71" t="s">
        <v>1205</v>
      </c>
      <c r="I739" s="71" t="s">
        <v>1118</v>
      </c>
      <c r="J739" s="73">
        <v>0.58333333333333337</v>
      </c>
      <c r="K739" s="73" t="s">
        <v>1201</v>
      </c>
      <c r="L739" s="71" t="str">
        <f>+carga[[#This Row],[dia]]</f>
        <v>Martes</v>
      </c>
      <c r="M739" s="75">
        <f>+carga[[#This Row],[hora]]</f>
        <v>0.58333333333333337</v>
      </c>
      <c r="N739" s="71"/>
      <c r="O739" s="87"/>
      <c r="P739" s="71"/>
      <c r="Q739" s="71"/>
      <c r="R739" s="71"/>
      <c r="S739" s="71"/>
      <c r="T739" s="71"/>
      <c r="U739" s="71"/>
    </row>
    <row r="740" spans="1:21" ht="15" customHeight="1" x14ac:dyDescent="0.3">
      <c r="A740" s="71" t="s">
        <v>52</v>
      </c>
      <c r="B740" s="28" t="str">
        <f>+_xlfn.XLOOKUP(carga[[#This Row],[PACIENTE]],BASE_PACIENTES_2026[PACIENTE],BASE_PACIENTES_2026[CUIL],0,0)</f>
        <v>27 52158638 4</v>
      </c>
      <c r="C740" s="28" t="str">
        <f>+_xlfn.XLOOKUP(carga[[#This Row],[PACIENTE]],BASE_PACIENTES_2026[PACIENTE],BASE_PACIENTES_2026[O. SOCIAL],0,0)</f>
        <v>IOSFA</v>
      </c>
      <c r="D740" s="28" t="str">
        <f>+_xlfn.XLOOKUP(carga[[#This Row],[PACIENTE]],BASE_PACIENTES_2026[PACIENTE],BASE_PACIENTES_2026[MÓDULO],0,0)</f>
        <v>REHAB. SIMPLE + CAI</v>
      </c>
      <c r="E740" s="45" t="s">
        <v>22</v>
      </c>
      <c r="F740" s="71" t="s">
        <v>1156</v>
      </c>
      <c r="G740" s="71">
        <v>1</v>
      </c>
      <c r="H740" s="71" t="s">
        <v>1183</v>
      </c>
      <c r="I740" s="71" t="s">
        <v>1123</v>
      </c>
      <c r="J740" s="73">
        <v>0.64583333333333337</v>
      </c>
      <c r="K740" s="73" t="s">
        <v>1144</v>
      </c>
      <c r="L740" s="71" t="str">
        <f>+carga[[#This Row],[dia]]</f>
        <v>Lunes</v>
      </c>
      <c r="M740" s="75">
        <f>+carga[[#This Row],[hora]]</f>
        <v>0.64583333333333337</v>
      </c>
      <c r="N740" s="71"/>
      <c r="O740" s="87"/>
      <c r="P740" s="71"/>
      <c r="Q740" s="71"/>
      <c r="R740" s="71"/>
      <c r="S740" s="71"/>
      <c r="T740" s="71"/>
      <c r="U740" s="71" t="str">
        <f>+MID(carga[[#This Row],[CUIL]],4,8)</f>
        <v>52158638</v>
      </c>
    </row>
    <row r="741" spans="1:21" ht="15" customHeight="1" x14ac:dyDescent="0.3">
      <c r="A741" s="71" t="s">
        <v>441</v>
      </c>
      <c r="B741" s="28" t="str">
        <f>+_xlfn.XLOOKUP(carga[[#This Row],[PACIENTE]],BASE_PACIENTES_2026[PACIENTE],BASE_PACIENTES_2026[CUIL],0,0)</f>
        <v>20 58387335 0</v>
      </c>
      <c r="C741" s="28" t="str">
        <f>+_xlfn.XLOOKUP(carga[[#This Row],[PACIENTE]],BASE_PACIENTES_2026[PACIENTE],BASE_PACIENTES_2026[O. SOCIAL],0,0)</f>
        <v xml:space="preserve">OSPENA </v>
      </c>
      <c r="D741" s="28" t="str">
        <f>+_xlfn.XLOOKUP(carga[[#This Row],[PACIENTE]],BASE_PACIENTES_2026[PACIENTE],BASE_PACIENTES_2026[MÓDULO],0,0)</f>
        <v>REHAB.INTENSIVO + CAI</v>
      </c>
      <c r="E741" s="45" t="s">
        <v>22</v>
      </c>
      <c r="F741" s="71" t="s">
        <v>1156</v>
      </c>
      <c r="G741" s="71">
        <v>1</v>
      </c>
      <c r="H741" s="71" t="s">
        <v>1183</v>
      </c>
      <c r="I741" s="71" t="s">
        <v>1123</v>
      </c>
      <c r="J741" s="73">
        <v>0.67708333333333337</v>
      </c>
      <c r="K741" s="73" t="s">
        <v>1144</v>
      </c>
      <c r="L741" s="71" t="str">
        <f>+carga[[#This Row],[dia]]</f>
        <v>Lunes</v>
      </c>
      <c r="M741" s="75">
        <f>+carga[[#This Row],[hora]]</f>
        <v>0.67708333333333337</v>
      </c>
      <c r="N741" s="71"/>
      <c r="O741" s="87"/>
      <c r="P741" s="71"/>
      <c r="Q741" s="71"/>
      <c r="R741" s="71"/>
      <c r="S741" s="71"/>
      <c r="T741" s="71"/>
      <c r="U741" s="71" t="str">
        <f>+MID(carga[[#This Row],[CUIL]],4,8)</f>
        <v>58387335</v>
      </c>
    </row>
    <row r="742" spans="1:21" ht="15" customHeight="1" x14ac:dyDescent="0.3">
      <c r="A742" s="71" t="s">
        <v>122</v>
      </c>
      <c r="B742" s="28" t="str">
        <f>+_xlfn.XLOOKUP(carga[[#This Row],[PACIENTE]],BASE_PACIENTES_2026[PACIENTE],BASE_PACIENTES_2026[CUIL],0,0)</f>
        <v>27 55460355 1</v>
      </c>
      <c r="C742" s="28" t="str">
        <f>+_xlfn.XLOOKUP(carga[[#This Row],[PACIENTE]],BASE_PACIENTES_2026[PACIENTE],BASE_PACIENTES_2026[O. SOCIAL],0,0)</f>
        <v>OSUTHGRA</v>
      </c>
      <c r="D742" s="28" t="str">
        <f>+_xlfn.XLOOKUP(carga[[#This Row],[PACIENTE]],BASE_PACIENTES_2026[PACIENTE],BASE_PACIENTES_2026[MÓDULO],0,0)</f>
        <v>REHAB.INTENSIVO + CAI</v>
      </c>
      <c r="E742" s="45" t="s">
        <v>22</v>
      </c>
      <c r="F742" s="71" t="s">
        <v>1156</v>
      </c>
      <c r="G742" s="71">
        <v>1</v>
      </c>
      <c r="H742" s="71" t="s">
        <v>1183</v>
      </c>
      <c r="I742" s="71" t="s">
        <v>1123</v>
      </c>
      <c r="J742" s="73">
        <v>0.72916666666666663</v>
      </c>
      <c r="K742" s="73" t="s">
        <v>1144</v>
      </c>
      <c r="L742" s="71" t="str">
        <f>+carga[[#This Row],[dia]]</f>
        <v>Lunes</v>
      </c>
      <c r="M742" s="75">
        <f>+carga[[#This Row],[hora]]</f>
        <v>0.72916666666666663</v>
      </c>
      <c r="N742" s="71"/>
      <c r="O742" s="87"/>
      <c r="P742" s="71"/>
      <c r="Q742" s="71"/>
      <c r="R742" s="71"/>
      <c r="S742" s="71"/>
      <c r="T742" s="71"/>
      <c r="U742" s="71" t="str">
        <f>+MID(carga[[#This Row],[CUIL]],4,8)</f>
        <v>55460355</v>
      </c>
    </row>
    <row r="743" spans="1:21" ht="15" customHeight="1" x14ac:dyDescent="0.3">
      <c r="A743" s="71" t="s">
        <v>486</v>
      </c>
      <c r="B743" s="28" t="str">
        <f>+_xlfn.XLOOKUP(carga[[#This Row],[PACIENTE]],BASE_PACIENTES_2026[PACIENTE],BASE_PACIENTES_2026[CUIL],0,0)</f>
        <v>23 55836638 9</v>
      </c>
      <c r="C743" s="28" t="str">
        <f>+_xlfn.XLOOKUP(carga[[#This Row],[PACIENTE]],BASE_PACIENTES_2026[PACIENTE],BASE_PACIENTES_2026[O. SOCIAL],0,0)</f>
        <v xml:space="preserve">OSPENA </v>
      </c>
      <c r="D743" s="66" t="str">
        <f>+_xlfn.XLOOKUP(carga[[#This Row],[PACIENTE]],BASE_PACIENTES_2026[PACIENTE],BASE_PACIENTES_2026[MÓDULO],0,0)</f>
        <v>REHAB.INTENSIVO + CAI</v>
      </c>
      <c r="E743" s="66" t="s">
        <v>22</v>
      </c>
      <c r="F743" s="71" t="s">
        <v>1156</v>
      </c>
      <c r="G743" s="71">
        <v>1</v>
      </c>
      <c r="H743" s="71" t="s">
        <v>1183</v>
      </c>
      <c r="I743" s="71" t="s">
        <v>1123</v>
      </c>
      <c r="J743" s="73">
        <v>0.76041666666666663</v>
      </c>
      <c r="K743" s="73" t="s">
        <v>1144</v>
      </c>
      <c r="L743" s="71" t="str">
        <f>+carga[[#This Row],[dia]]</f>
        <v>Lunes</v>
      </c>
      <c r="M743" s="75">
        <f>+carga[[#This Row],[hora]]</f>
        <v>0.76041666666666663</v>
      </c>
      <c r="N743" s="71"/>
      <c r="O743" s="87"/>
      <c r="P743" s="71"/>
      <c r="Q743" s="71"/>
      <c r="R743" s="71"/>
      <c r="S743" s="71"/>
      <c r="T743" s="71"/>
      <c r="U743" s="71" t="str">
        <f>+MID(carga[[#This Row],[CUIL]],4,8)</f>
        <v>55836638</v>
      </c>
    </row>
    <row r="744" spans="1:21" ht="15" customHeight="1" x14ac:dyDescent="0.3">
      <c r="A744" s="71" t="s">
        <v>758</v>
      </c>
      <c r="B744" s="28" t="str">
        <f>+_xlfn.XLOOKUP(carga[[#This Row],[PACIENTE]],BASE_PACIENTES_2026[PACIENTE],BASE_PACIENTES_2026[CUIL],0,0)</f>
        <v>20 56064054 5</v>
      </c>
      <c r="C744" s="28" t="str">
        <f>+_xlfn.XLOOKUP(carga[[#This Row],[PACIENTE]],BASE_PACIENTES_2026[PACIENTE],BASE_PACIENTES_2026[O. SOCIAL],0,0)</f>
        <v xml:space="preserve">OSPEJ </v>
      </c>
      <c r="D744" s="28" t="str">
        <f>+_xlfn.XLOOKUP(carga[[#This Row],[PACIENTE]],BASE_PACIENTES_2026[PACIENTE],BASE_PACIENTES_2026[MÓDULO],0,0)</f>
        <v>REHAB.INTENSIVO + CAI</v>
      </c>
      <c r="E744" s="45" t="s">
        <v>22</v>
      </c>
      <c r="F744" s="71" t="s">
        <v>1156</v>
      </c>
      <c r="G744" s="71">
        <v>1</v>
      </c>
      <c r="H744" s="71" t="s">
        <v>1183</v>
      </c>
      <c r="I744" s="71" t="s">
        <v>1123</v>
      </c>
      <c r="J744" s="73">
        <v>0.76041666666666663</v>
      </c>
      <c r="K744" s="73" t="s">
        <v>1144</v>
      </c>
      <c r="L744" s="71" t="str">
        <f>+carga[[#This Row],[dia]]</f>
        <v>Lunes</v>
      </c>
      <c r="M744" s="75">
        <f>+carga[[#This Row],[hora]]</f>
        <v>0.76041666666666663</v>
      </c>
      <c r="N744" s="71"/>
      <c r="O744" s="87"/>
      <c r="P744" s="71"/>
      <c r="Q744" s="71"/>
      <c r="R744" s="71"/>
      <c r="S744" s="71"/>
      <c r="T744" s="71"/>
      <c r="U744" s="71" t="str">
        <f>+MID(carga[[#This Row],[CUIL]],4,8)</f>
        <v>56064054</v>
      </c>
    </row>
    <row r="745" spans="1:21" ht="15" customHeight="1" x14ac:dyDescent="0.3">
      <c r="A745" s="71" t="s">
        <v>116</v>
      </c>
      <c r="B745" s="28" t="str">
        <f>+_xlfn.XLOOKUP(carga[[#This Row],[PACIENTE]],BASE_PACIENTES_2026[PACIENTE],BASE_PACIENTES_2026[CUIL],0,0)</f>
        <v>20 55287655 6</v>
      </c>
      <c r="C745" s="28" t="str">
        <f>+_xlfn.XLOOKUP(carga[[#This Row],[PACIENTE]],BASE_PACIENTES_2026[PACIENTE],BASE_PACIENTES_2026[O. SOCIAL],0,0)</f>
        <v>OSUTHGRA</v>
      </c>
      <c r="D745" s="28" t="str">
        <f>+_xlfn.XLOOKUP(carga[[#This Row],[PACIENTE]],BASE_PACIENTES_2026[PACIENTE],BASE_PACIENTES_2026[MÓDULO],0,0)</f>
        <v>REHAB.INTENSIVO + CAI</v>
      </c>
      <c r="E745" s="45" t="s">
        <v>22</v>
      </c>
      <c r="F745" s="71" t="s">
        <v>1156</v>
      </c>
      <c r="G745" s="71">
        <v>1</v>
      </c>
      <c r="H745" s="71" t="s">
        <v>1183</v>
      </c>
      <c r="I745" s="71" t="s">
        <v>1123</v>
      </c>
      <c r="J745" s="73">
        <v>0.76041666666666663</v>
      </c>
      <c r="K745" s="73" t="s">
        <v>1144</v>
      </c>
      <c r="L745" s="71" t="str">
        <f>+carga[[#This Row],[dia]]</f>
        <v>Lunes</v>
      </c>
      <c r="M745" s="75">
        <f>+carga[[#This Row],[hora]]</f>
        <v>0.76041666666666663</v>
      </c>
      <c r="N745" s="71"/>
      <c r="O745" s="87"/>
      <c r="P745" s="71"/>
      <c r="Q745" s="71"/>
      <c r="R745" s="71"/>
      <c r="S745" s="71"/>
      <c r="T745" s="71"/>
      <c r="U745" s="71" t="str">
        <f>+MID(carga[[#This Row],[CUIL]],4,8)</f>
        <v>55287655</v>
      </c>
    </row>
    <row r="746" spans="1:21" ht="15" customHeight="1" x14ac:dyDescent="0.3">
      <c r="A746" s="71" t="s">
        <v>247</v>
      </c>
      <c r="B746" s="28" t="str">
        <f>+_xlfn.XLOOKUP(carga[[#This Row],[PACIENTE]],BASE_PACIENTES_2026[PACIENTE],BASE_PACIENTES_2026[CUIL],0,0)</f>
        <v>20 59043324 2</v>
      </c>
      <c r="C746" s="28" t="str">
        <f>+_xlfn.XLOOKUP(carga[[#This Row],[PACIENTE]],BASE_PACIENTES_2026[PACIENTE],BASE_PACIENTES_2026[O. SOCIAL],0,0)</f>
        <v>OSSOELSAC</v>
      </c>
      <c r="D746" s="28" t="str">
        <f>+_xlfn.XLOOKUP(carga[[#This Row],[PACIENTE]],BASE_PACIENTES_2026[PACIENTE],BASE_PACIENTES_2026[MÓDULO],0,0)</f>
        <v>REHAB.INTENSIVO + CAI</v>
      </c>
      <c r="E746" s="45" t="s">
        <v>22</v>
      </c>
      <c r="F746" s="71" t="s">
        <v>1156</v>
      </c>
      <c r="G746" s="71">
        <v>1</v>
      </c>
      <c r="H746" s="71" t="s">
        <v>1183</v>
      </c>
      <c r="I746" s="71" t="s">
        <v>1123</v>
      </c>
      <c r="J746" s="73">
        <v>0.79166666666666663</v>
      </c>
      <c r="K746" s="73" t="s">
        <v>1144</v>
      </c>
      <c r="L746" s="71" t="str">
        <f>+carga[[#This Row],[dia]]</f>
        <v>Lunes</v>
      </c>
      <c r="M746" s="75">
        <f>+carga[[#This Row],[hora]]</f>
        <v>0.79166666666666663</v>
      </c>
      <c r="N746" s="71"/>
      <c r="O746" s="87"/>
      <c r="P746" s="71"/>
      <c r="Q746" s="71"/>
      <c r="R746" s="71"/>
      <c r="S746" s="71"/>
      <c r="T746" s="71"/>
      <c r="U746" s="71" t="str">
        <f>+MID(carga[[#This Row],[CUIL]],4,8)</f>
        <v>59043324</v>
      </c>
    </row>
    <row r="747" spans="1:21" ht="15" customHeight="1" x14ac:dyDescent="0.3">
      <c r="A747" s="71" t="s">
        <v>922</v>
      </c>
      <c r="B747" s="28" t="str">
        <f>+_xlfn.XLOOKUP(carga[[#This Row],[PACIENTE]],BASE_PACIENTES_2026[PACIENTE],BASE_PACIENTES_2026[CUIL],0,0)</f>
        <v>20 58165198 9</v>
      </c>
      <c r="C747" s="28" t="str">
        <f>+_xlfn.XLOOKUP(carga[[#This Row],[PACIENTE]],BASE_PACIENTES_2026[PACIENTE],BASE_PACIENTES_2026[O. SOCIAL],0,0)</f>
        <v>GEA SA</v>
      </c>
      <c r="D747" s="66" t="str">
        <f>+_xlfn.XLOOKUP(carga[[#This Row],[PACIENTE]],BASE_PACIENTES_2026[PACIENTE],BASE_PACIENTES_2026[MÓDULO],0,0)</f>
        <v>REHAB.INTENSIVO + CAI</v>
      </c>
      <c r="E747" s="66" t="s">
        <v>22</v>
      </c>
      <c r="F747" s="71" t="s">
        <v>1156</v>
      </c>
      <c r="G747" s="71">
        <v>1</v>
      </c>
      <c r="H747" s="71" t="s">
        <v>1183</v>
      </c>
      <c r="I747" s="71" t="s">
        <v>1133</v>
      </c>
      <c r="J747" s="73">
        <v>0.79166666666666663</v>
      </c>
      <c r="K747" s="73" t="s">
        <v>1144</v>
      </c>
      <c r="L747" s="71" t="str">
        <f>+carga[[#This Row],[dia]]</f>
        <v>Viernes</v>
      </c>
      <c r="M747" s="75">
        <f>+carga[[#This Row],[hora]]</f>
        <v>0.79166666666666663</v>
      </c>
      <c r="N747" s="71"/>
      <c r="O747" s="87"/>
      <c r="P747" s="71"/>
      <c r="Q747" s="71"/>
      <c r="R747" s="71"/>
      <c r="S747" s="71"/>
      <c r="T747" s="71"/>
      <c r="U747" s="71" t="str">
        <f>+MID(carga[[#This Row],[CUIL]],4,8)</f>
        <v>58165198</v>
      </c>
    </row>
    <row r="748" spans="1:21" ht="15" customHeight="1" x14ac:dyDescent="0.3">
      <c r="A748" s="71" t="s">
        <v>247</v>
      </c>
      <c r="B748" s="28" t="str">
        <f>+_xlfn.XLOOKUP(carga[[#This Row],[PACIENTE]],BASE_PACIENTES_2026[PACIENTE],BASE_PACIENTES_2026[CUIL],0,0)</f>
        <v>20 59043324 2</v>
      </c>
      <c r="C748" s="28" t="str">
        <f>+_xlfn.XLOOKUP(carga[[#This Row],[PACIENTE]],BASE_PACIENTES_2026[PACIENTE],BASE_PACIENTES_2026[O. SOCIAL],0,0)</f>
        <v>OSSOELSAC</v>
      </c>
      <c r="D748" s="28" t="str">
        <f>+_xlfn.XLOOKUP(carga[[#This Row],[PACIENTE]],BASE_PACIENTES_2026[PACIENTE],BASE_PACIENTES_2026[MÓDULO],0,0)</f>
        <v>REHAB.INTENSIVO + CAI</v>
      </c>
      <c r="E748" s="45" t="s">
        <v>22</v>
      </c>
      <c r="F748" s="71" t="s">
        <v>1156</v>
      </c>
      <c r="G748" s="71">
        <v>1</v>
      </c>
      <c r="H748" s="71" t="s">
        <v>1191</v>
      </c>
      <c r="I748" s="71" t="s">
        <v>1141</v>
      </c>
      <c r="J748" s="73">
        <v>0.79166666666666663</v>
      </c>
      <c r="K748" s="73" t="s">
        <v>1202</v>
      </c>
      <c r="L748" s="71" t="str">
        <f>+carga[[#This Row],[dia]]</f>
        <v>Miercoles</v>
      </c>
      <c r="M748" s="75">
        <f>+carga[[#This Row],[hora]]</f>
        <v>0.79166666666666663</v>
      </c>
      <c r="N748" s="71"/>
      <c r="O748" s="87"/>
      <c r="P748" s="71"/>
      <c r="Q748" s="71"/>
      <c r="R748" s="71"/>
      <c r="S748" s="71"/>
      <c r="T748" s="71"/>
      <c r="U748" s="71" t="str">
        <f>+MID(carga[[#This Row],[CUIL]],4,8)</f>
        <v>59043324</v>
      </c>
    </row>
    <row r="749" spans="1:21" ht="15" customHeight="1" x14ac:dyDescent="0.3">
      <c r="A749" s="71" t="s">
        <v>161</v>
      </c>
      <c r="B749" s="28" t="str">
        <f>+_xlfn.XLOOKUP(carga[[#This Row],[PACIENTE]],BASE_PACIENTES_2026[PACIENTE],BASE_PACIENTES_2026[CUIL],0,0)</f>
        <v>20 54476419 6</v>
      </c>
      <c r="C749" s="28" t="str">
        <f>+_xlfn.XLOOKUP(carga[[#This Row],[PACIENTE]],BASE_PACIENTES_2026[PACIENTE],BASE_PACIENTES_2026[O. SOCIAL],0,0)</f>
        <v>OSUTHGRA</v>
      </c>
      <c r="D749" s="28" t="str">
        <f>+_xlfn.XLOOKUP(carga[[#This Row],[PACIENTE]],BASE_PACIENTES_2026[PACIENTE],BASE_PACIENTES_2026[MÓDULO],0,0)</f>
        <v>REHAB.INTENSIVO + CAI</v>
      </c>
      <c r="E749" s="45" t="s">
        <v>22</v>
      </c>
      <c r="F749" s="71" t="s">
        <v>1156</v>
      </c>
      <c r="G749" s="71">
        <v>1</v>
      </c>
      <c r="H749" s="71" t="s">
        <v>1183</v>
      </c>
      <c r="I749" s="71" t="s">
        <v>1141</v>
      </c>
      <c r="J749" s="73">
        <v>0.79166666666666663</v>
      </c>
      <c r="K749" s="73" t="s">
        <v>1144</v>
      </c>
      <c r="L749" s="71" t="str">
        <f>+carga[[#This Row],[dia]]</f>
        <v>Miercoles</v>
      </c>
      <c r="M749" s="75">
        <f>+carga[[#This Row],[hora]]</f>
        <v>0.79166666666666663</v>
      </c>
      <c r="N749" s="71"/>
      <c r="O749" s="87"/>
      <c r="P749" s="71"/>
      <c r="Q749" s="71"/>
      <c r="R749" s="71"/>
      <c r="S749" s="71"/>
      <c r="T749" s="71"/>
      <c r="U749" s="71" t="str">
        <f>+MID(carga[[#This Row],[CUIL]],4,8)</f>
        <v>54476419</v>
      </c>
    </row>
    <row r="750" spans="1:21" ht="15" customHeight="1" x14ac:dyDescent="0.3">
      <c r="A750" s="71" t="s">
        <v>30</v>
      </c>
      <c r="B750" s="28" t="str">
        <f>+_xlfn.XLOOKUP(carga[[#This Row],[PACIENTE]],BASE_PACIENTES_2026[PACIENTE],BASE_PACIENTES_2026[CUIL],0,0)</f>
        <v>20 57566237 5</v>
      </c>
      <c r="C750" s="28" t="str">
        <f>+_xlfn.XLOOKUP(carga[[#This Row],[PACIENTE]],BASE_PACIENTES_2026[PACIENTE],BASE_PACIENTES_2026[O. SOCIAL],0,0)</f>
        <v>IOSFA</v>
      </c>
      <c r="D750" s="28" t="str">
        <f>+_xlfn.XLOOKUP(carga[[#This Row],[PACIENTE]],BASE_PACIENTES_2026[PACIENTE],BASE_PACIENTES_2026[MÓDULO],0,0)</f>
        <v>REHAB.INTENSIVO + CAI</v>
      </c>
      <c r="E750" s="45" t="s">
        <v>22</v>
      </c>
      <c r="F750" s="71" t="s">
        <v>1164</v>
      </c>
      <c r="G750" s="71">
        <v>1</v>
      </c>
      <c r="H750" s="71" t="s">
        <v>1213</v>
      </c>
      <c r="I750" s="71" t="s">
        <v>1118</v>
      </c>
      <c r="J750" s="73">
        <v>0.58333333333333337</v>
      </c>
      <c r="K750" s="73" t="s">
        <v>1215</v>
      </c>
      <c r="L750" s="71" t="str">
        <f>+carga[[#This Row],[dia]]</f>
        <v>Martes</v>
      </c>
      <c r="M750" s="75">
        <f>+carga[[#This Row],[hora]]</f>
        <v>0.58333333333333337</v>
      </c>
      <c r="N750" s="71"/>
      <c r="O750" s="87"/>
      <c r="P750" s="71"/>
      <c r="Q750" s="71"/>
      <c r="R750" s="71"/>
      <c r="S750" s="71"/>
      <c r="T750" s="71"/>
      <c r="U750" s="71" t="str">
        <f>+MID(carga[[#This Row],[CUIL]],4,8)</f>
        <v>57566237</v>
      </c>
    </row>
    <row r="751" spans="1:21" ht="15" customHeight="1" x14ac:dyDescent="0.3">
      <c r="A751" s="71" t="s">
        <v>535</v>
      </c>
      <c r="B751" s="28" t="str">
        <f>+_xlfn.XLOOKUP(carga[[#This Row],[PACIENTE]],BASE_PACIENTES_2026[PACIENTE],BASE_PACIENTES_2026[CUIL],0,0)</f>
        <v>20 54475417 4</v>
      </c>
      <c r="C751" s="28" t="str">
        <f>+_xlfn.XLOOKUP(carga[[#This Row],[PACIENTE]],BASE_PACIENTES_2026[PACIENTE],BASE_PACIENTES_2026[O. SOCIAL],0,0)</f>
        <v xml:space="preserve">OSTACC </v>
      </c>
      <c r="D751" s="66">
        <f>+_xlfn.XLOOKUP(carga[[#This Row],[PACIENTE]],BASE_PACIENTES_2026[PACIENTE],BASE_PACIENTES_2026[MÓDULO],0,0)</f>
        <v>0</v>
      </c>
      <c r="E751" s="66" t="s">
        <v>22</v>
      </c>
      <c r="F751" s="71" t="s">
        <v>1156</v>
      </c>
      <c r="G751" s="71">
        <v>1</v>
      </c>
      <c r="H751" s="71" t="s">
        <v>1183</v>
      </c>
      <c r="I751" s="71" t="s">
        <v>1133</v>
      </c>
      <c r="J751" s="73">
        <v>0.64583333333333337</v>
      </c>
      <c r="K751" s="73" t="s">
        <v>1144</v>
      </c>
      <c r="L751" s="71"/>
      <c r="M751" s="75"/>
      <c r="N751" s="71"/>
      <c r="O751" s="87"/>
      <c r="P751" s="71"/>
      <c r="Q751" s="71"/>
      <c r="R751" s="71"/>
      <c r="S751" s="71"/>
      <c r="T751" s="71"/>
      <c r="U751" s="71" t="str">
        <f>+MID(carga[[#This Row],[CUIL]],4,8)</f>
        <v>54475417</v>
      </c>
    </row>
    <row r="752" spans="1:21" ht="15" customHeight="1" x14ac:dyDescent="0.3">
      <c r="A752" s="71" t="s">
        <v>1075</v>
      </c>
      <c r="B752" s="28" t="str">
        <f>+_xlfn.XLOOKUP(carga[[#This Row],[PACIENTE]],BASE_PACIENTES_2026[PACIENTE],BASE_PACIENTES_2026[CUIL],0,0)</f>
        <v>27 14154060 8</v>
      </c>
      <c r="C752" s="28" t="str">
        <f>+_xlfn.XLOOKUP(carga[[#This Row],[PACIENTE]],BASE_PACIENTES_2026[PACIENTE],BASE_PACIENTES_2026[O. SOCIAL],0,0)</f>
        <v>IOSFA</v>
      </c>
      <c r="D752" s="28">
        <f>+_xlfn.XLOOKUP(carga[[#This Row],[PACIENTE]],BASE_PACIENTES_2026[PACIENTE],BASE_PACIENTES_2026[MÓDULO],0,0)</f>
        <v>0</v>
      </c>
      <c r="E752" s="45" t="s">
        <v>1069</v>
      </c>
      <c r="F752" s="71" t="s">
        <v>1131</v>
      </c>
      <c r="G752" s="71">
        <v>1</v>
      </c>
      <c r="H752" s="71"/>
      <c r="I752" s="71" t="s">
        <v>1133</v>
      </c>
      <c r="J752" s="73">
        <v>0.44791666666666669</v>
      </c>
      <c r="K752" s="73"/>
      <c r="L752" s="71" t="str">
        <f>+carga[[#This Row],[dia]]</f>
        <v>Viernes</v>
      </c>
      <c r="M752" s="75">
        <f>+carga[[#This Row],[hora]]</f>
        <v>0.44791666666666669</v>
      </c>
      <c r="N752" s="71" t="s">
        <v>1135</v>
      </c>
      <c r="O752" s="87"/>
      <c r="P752" s="71" t="s">
        <v>1216</v>
      </c>
      <c r="Q752" s="71"/>
      <c r="R752" s="71"/>
      <c r="S752" s="71"/>
      <c r="T752" s="71"/>
      <c r="U752" s="71" t="str">
        <f>+MID(carga[[#This Row],[CUIL]],4,8)</f>
        <v>14154060</v>
      </c>
    </row>
    <row r="753" spans="1:21" ht="15" customHeight="1" x14ac:dyDescent="0.3">
      <c r="A753" s="71" t="s">
        <v>438</v>
      </c>
      <c r="B753" s="28" t="str">
        <f>+_xlfn.XLOOKUP(carga[[#This Row],[PACIENTE]],BASE_PACIENTES_2026[PACIENTE],BASE_PACIENTES_2026[CUIL],0,0)</f>
        <v>20 55521456 2</v>
      </c>
      <c r="C753" s="28" t="str">
        <f>+_xlfn.XLOOKUP(carga[[#This Row],[PACIENTE]],BASE_PACIENTES_2026[PACIENTE],BASE_PACIENTES_2026[O. SOCIAL],0,0)</f>
        <v xml:space="preserve">OSPENA </v>
      </c>
      <c r="D753" s="28" t="str">
        <f>+_xlfn.XLOOKUP(carga[[#This Row],[PACIENTE]],BASE_PACIENTES_2026[PACIENTE],BASE_PACIENTES_2026[MÓDULO],0,0)</f>
        <v>REHAB.INTENSIVO + CAI</v>
      </c>
      <c r="E753" s="45" t="s">
        <v>22</v>
      </c>
      <c r="F753" s="71" t="s">
        <v>1156</v>
      </c>
      <c r="G753" s="71">
        <v>1</v>
      </c>
      <c r="H753" s="71" t="s">
        <v>1183</v>
      </c>
      <c r="I753" s="71" t="s">
        <v>1133</v>
      </c>
      <c r="J753" s="73">
        <v>0.72916666666666663</v>
      </c>
      <c r="K753" s="73" t="s">
        <v>1144</v>
      </c>
      <c r="L753" s="71" t="str">
        <f>+carga[[#This Row],[dia]]</f>
        <v>Viernes</v>
      </c>
      <c r="M753" s="75">
        <f>+carga[[#This Row],[hora]]</f>
        <v>0.72916666666666663</v>
      </c>
      <c r="N753" s="71"/>
      <c r="O753" s="87"/>
      <c r="P753" s="71"/>
      <c r="Q753" s="71"/>
      <c r="R753" s="71"/>
      <c r="S753" s="71"/>
      <c r="T753" s="71"/>
      <c r="U753" s="71" t="str">
        <f>+MID(carga[[#This Row],[CUIL]],4,8)</f>
        <v>55521456</v>
      </c>
    </row>
    <row r="754" spans="1:21" ht="15" customHeight="1" x14ac:dyDescent="0.3">
      <c r="A754" s="71" t="s">
        <v>122</v>
      </c>
      <c r="B754" s="28" t="str">
        <f>+_xlfn.XLOOKUP(carga[[#This Row],[PACIENTE]],BASE_PACIENTES_2026[PACIENTE],BASE_PACIENTES_2026[CUIL],0,0)</f>
        <v>27 55460355 1</v>
      </c>
      <c r="C754" s="28" t="str">
        <f>+_xlfn.XLOOKUP(carga[[#This Row],[PACIENTE]],BASE_PACIENTES_2026[PACIENTE],BASE_PACIENTES_2026[O. SOCIAL],0,0)</f>
        <v>OSUTHGRA</v>
      </c>
      <c r="D754" s="28" t="str">
        <f>+_xlfn.XLOOKUP(carga[[#This Row],[PACIENTE]],BASE_PACIENTES_2026[PACIENTE],BASE_PACIENTES_2026[MÓDULO],0,0)</f>
        <v>REHAB.INTENSIVO + CAI</v>
      </c>
      <c r="E754" s="45" t="s">
        <v>22</v>
      </c>
      <c r="F754" s="71" t="s">
        <v>1156</v>
      </c>
      <c r="G754" s="71">
        <v>1</v>
      </c>
      <c r="H754" s="71" t="s">
        <v>1183</v>
      </c>
      <c r="I754" s="71" t="s">
        <v>1133</v>
      </c>
      <c r="J754" s="73">
        <v>0.72916666666666663</v>
      </c>
      <c r="K754" s="73" t="s">
        <v>1144</v>
      </c>
      <c r="L754" s="71" t="str">
        <f>+carga[[#This Row],[dia]]</f>
        <v>Viernes</v>
      </c>
      <c r="M754" s="75">
        <f>+carga[[#This Row],[hora]]</f>
        <v>0.72916666666666663</v>
      </c>
      <c r="N754" s="71"/>
      <c r="O754" s="87"/>
      <c r="P754" s="71"/>
      <c r="Q754" s="71"/>
      <c r="R754" s="71"/>
      <c r="S754" s="71"/>
      <c r="T754" s="71"/>
      <c r="U754" s="71" t="str">
        <f>+MID(carga[[#This Row],[CUIL]],4,8)</f>
        <v>55460355</v>
      </c>
    </row>
    <row r="755" spans="1:21" ht="15" customHeight="1" x14ac:dyDescent="0.3">
      <c r="A755" s="71" t="s">
        <v>758</v>
      </c>
      <c r="B755" s="28" t="str">
        <f>+_xlfn.XLOOKUP(carga[[#This Row],[PACIENTE]],BASE_PACIENTES_2026[PACIENTE],BASE_PACIENTES_2026[CUIL],0,0)</f>
        <v>20 56064054 5</v>
      </c>
      <c r="C755" s="28" t="str">
        <f>+_xlfn.XLOOKUP(carga[[#This Row],[PACIENTE]],BASE_PACIENTES_2026[PACIENTE],BASE_PACIENTES_2026[O. SOCIAL],0,0)</f>
        <v xml:space="preserve">OSPEJ </v>
      </c>
      <c r="D755" s="28" t="str">
        <f>+_xlfn.XLOOKUP(carga[[#This Row],[PACIENTE]],BASE_PACIENTES_2026[PACIENTE],BASE_PACIENTES_2026[MÓDULO],0,0)</f>
        <v>REHAB.INTENSIVO + CAI</v>
      </c>
      <c r="E755" s="45" t="s">
        <v>22</v>
      </c>
      <c r="F755" s="71" t="s">
        <v>1156</v>
      </c>
      <c r="G755" s="71">
        <v>1</v>
      </c>
      <c r="H755" s="71" t="s">
        <v>1183</v>
      </c>
      <c r="I755" s="71" t="s">
        <v>1133</v>
      </c>
      <c r="J755" s="73">
        <v>0.72916666666666663</v>
      </c>
      <c r="K755" s="73" t="s">
        <v>1144</v>
      </c>
      <c r="L755" s="71" t="str">
        <f>+carga[[#This Row],[dia]]</f>
        <v>Viernes</v>
      </c>
      <c r="M755" s="75">
        <f>+carga[[#This Row],[hora]]</f>
        <v>0.72916666666666663</v>
      </c>
      <c r="N755" s="71"/>
      <c r="O755" s="87"/>
      <c r="P755" s="71"/>
      <c r="Q755" s="71"/>
      <c r="R755" s="71"/>
      <c r="S755" s="71"/>
      <c r="T755" s="71"/>
      <c r="U755" s="71" t="str">
        <f>+MID(carga[[#This Row],[CUIL]],4,8)</f>
        <v>56064054</v>
      </c>
    </row>
    <row r="756" spans="1:21" ht="15" customHeight="1" x14ac:dyDescent="0.3">
      <c r="A756" s="71" t="s">
        <v>806</v>
      </c>
      <c r="B756" s="28" t="str">
        <f>+_xlfn.XLOOKUP(carga[[#This Row],[PACIENTE]],BASE_PACIENTES_2026[PACIENTE],BASE_PACIENTES_2026[CUIL],0,0)</f>
        <v xml:space="preserve"> 27 29475955 2</v>
      </c>
      <c r="C756" s="28" t="str">
        <f>+_xlfn.XLOOKUP(carga[[#This Row],[PACIENTE]],BASE_PACIENTES_2026[PACIENTE],BASE_PACIENTES_2026[O. SOCIAL],0,0)</f>
        <v xml:space="preserve">OSPEJ </v>
      </c>
      <c r="D756" s="28" t="str">
        <f>+_xlfn.XLOOKUP(carga[[#This Row],[PACIENTE]],BASE_PACIENTES_2026[PACIENTE],BASE_PACIENTES_2026[MÓDULO],0,0)</f>
        <v>REHAB.INTENSIVO</v>
      </c>
      <c r="E756" s="45" t="s">
        <v>11</v>
      </c>
      <c r="F756" s="71" t="s">
        <v>1147</v>
      </c>
      <c r="G756" s="71">
        <v>1</v>
      </c>
      <c r="H756" s="71" t="s">
        <v>1208</v>
      </c>
      <c r="I756" s="71" t="s">
        <v>1123</v>
      </c>
      <c r="J756" s="73">
        <v>0.33333333333333331</v>
      </c>
      <c r="K756" s="73" t="s">
        <v>1140</v>
      </c>
      <c r="L756" s="71" t="str">
        <f>+carga[[#This Row],[dia]]</f>
        <v>Lunes</v>
      </c>
      <c r="M756" s="75">
        <f>+carga[[#This Row],[hora]]</f>
        <v>0.33333333333333331</v>
      </c>
      <c r="N756" s="71"/>
      <c r="O756" s="87"/>
      <c r="P756" s="71"/>
      <c r="Q756" s="71"/>
      <c r="R756" s="71"/>
      <c r="S756" s="71"/>
      <c r="T756" s="71"/>
      <c r="U756" s="71" t="str">
        <f>+MID(carga[[#This Row],[CUIL]],4,8)</f>
        <v xml:space="preserve"> 2947595</v>
      </c>
    </row>
    <row r="757" spans="1:21" ht="15" customHeight="1" x14ac:dyDescent="0.3">
      <c r="A757" s="71" t="s">
        <v>692</v>
      </c>
      <c r="B757" s="28" t="str">
        <f>+_xlfn.XLOOKUP(carga[[#This Row],[PACIENTE]],BASE_PACIENTES_2026[PACIENTE],BASE_PACIENTES_2026[CUIL],0,0)</f>
        <v>23 37234447 4</v>
      </c>
      <c r="C757" s="28" t="str">
        <f>+_xlfn.XLOOKUP(carga[[#This Row],[PACIENTE]],BASE_PACIENTES_2026[PACIENTE],BASE_PACIENTES_2026[O. SOCIAL],0,0)</f>
        <v xml:space="preserve">OSTACC </v>
      </c>
      <c r="D757" s="28" t="str">
        <f>+_xlfn.XLOOKUP(carga[[#This Row],[PACIENTE]],BASE_PACIENTES_2026[PACIENTE],BASE_PACIENTES_2026[MÓDULO],0,0)</f>
        <v>REHAB.INTENSIVO</v>
      </c>
      <c r="E757" s="45" t="s">
        <v>11</v>
      </c>
      <c r="F757" s="71" t="s">
        <v>1147</v>
      </c>
      <c r="G757" s="71">
        <v>1</v>
      </c>
      <c r="H757" s="71" t="s">
        <v>1208</v>
      </c>
      <c r="I757" s="71" t="s">
        <v>1123</v>
      </c>
      <c r="J757" s="73">
        <v>0.36458333333333331</v>
      </c>
      <c r="K757" s="73" t="s">
        <v>1140</v>
      </c>
      <c r="L757" s="71" t="str">
        <f>+carga[[#This Row],[dia]]</f>
        <v>Lunes</v>
      </c>
      <c r="M757" s="75">
        <f>+carga[[#This Row],[hora]]</f>
        <v>0.36458333333333331</v>
      </c>
      <c r="N757" s="71"/>
      <c r="O757" s="87"/>
      <c r="P757" s="71"/>
      <c r="Q757" s="71"/>
      <c r="R757" s="71"/>
      <c r="S757" s="71"/>
      <c r="T757" s="71"/>
      <c r="U757" s="71" t="str">
        <f>+MID(carga[[#This Row],[CUIL]],4,8)</f>
        <v>37234447</v>
      </c>
    </row>
    <row r="758" spans="1:21" ht="15" customHeight="1" x14ac:dyDescent="0.3">
      <c r="A758" s="71" t="s">
        <v>825</v>
      </c>
      <c r="B758" s="28" t="str">
        <f>+_xlfn.XLOOKUP(carga[[#This Row],[PACIENTE]],BASE_PACIENTES_2026[PACIENTE],BASE_PACIENTES_2026[CUIL],0,0)</f>
        <v>27 34688583 7</v>
      </c>
      <c r="C758" s="28" t="str">
        <f>+_xlfn.XLOOKUP(carga[[#This Row],[PACIENTE]],BASE_PACIENTES_2026[PACIENTE],BASE_PACIENTES_2026[O. SOCIAL],0,0)</f>
        <v>OMINT</v>
      </c>
      <c r="D758" s="28" t="str">
        <f>+_xlfn.XLOOKUP(carga[[#This Row],[PACIENTE]],BASE_PACIENTES_2026[PACIENTE],BASE_PACIENTES_2026[MÓDULO],0,0)</f>
        <v>REHAB.INTENSIVO</v>
      </c>
      <c r="E758" s="45" t="s">
        <v>11</v>
      </c>
      <c r="F758" s="71" t="s">
        <v>1147</v>
      </c>
      <c r="G758" s="71">
        <v>1</v>
      </c>
      <c r="H758" s="71" t="s">
        <v>1208</v>
      </c>
      <c r="I758" s="71" t="s">
        <v>1123</v>
      </c>
      <c r="J758" s="73">
        <v>0.39583333333333331</v>
      </c>
      <c r="K758" s="73" t="s">
        <v>1140</v>
      </c>
      <c r="L758" s="71" t="str">
        <f>+carga[[#This Row],[dia]]</f>
        <v>Lunes</v>
      </c>
      <c r="M758" s="75">
        <f>+carga[[#This Row],[hora]]</f>
        <v>0.39583333333333331</v>
      </c>
      <c r="N758" s="71"/>
      <c r="O758" s="87"/>
      <c r="P758" s="71"/>
      <c r="Q758" s="71"/>
      <c r="R758" s="71"/>
      <c r="S758" s="71"/>
      <c r="T758" s="71"/>
      <c r="U758" s="71" t="str">
        <f>+MID(carga[[#This Row],[CUIL]],4,8)</f>
        <v>34688583</v>
      </c>
    </row>
    <row r="759" spans="1:21" ht="15" customHeight="1" x14ac:dyDescent="0.3">
      <c r="A759" s="71" t="s">
        <v>1010</v>
      </c>
      <c r="B759" s="28" t="str">
        <f>+_xlfn.XLOOKUP(carga[[#This Row],[PACIENTE]],BASE_PACIENTES_2026[PACIENTE],BASE_PACIENTES_2026[CUIL],0,0)</f>
        <v>20 55077502 7</v>
      </c>
      <c r="C759" s="28" t="str">
        <f>+_xlfn.XLOOKUP(carga[[#This Row],[PACIENTE]],BASE_PACIENTES_2026[PACIENTE],BASE_PACIENTES_2026[O. SOCIAL],0,0)</f>
        <v>OSPECON</v>
      </c>
      <c r="D759" s="28" t="str">
        <f>+_xlfn.XLOOKUP(carga[[#This Row],[PACIENTE]],BASE_PACIENTES_2026[PACIENTE],BASE_PACIENTES_2026[MÓDULO],0,0)</f>
        <v>REHAB.INTENSIVO + CAI</v>
      </c>
      <c r="E759" s="45" t="s">
        <v>1069</v>
      </c>
      <c r="F759" s="71" t="s">
        <v>1131</v>
      </c>
      <c r="G759" s="71">
        <v>1</v>
      </c>
      <c r="H759" s="71" t="s">
        <v>1136</v>
      </c>
      <c r="I759" s="71" t="s">
        <v>1118</v>
      </c>
      <c r="J759" s="73">
        <v>0.33333333333333331</v>
      </c>
      <c r="K759" s="73" t="s">
        <v>1134</v>
      </c>
      <c r="L759" s="71" t="str">
        <f>+carga[[#This Row],[dia]]</f>
        <v>Martes</v>
      </c>
      <c r="M759" s="75">
        <f>+carga[[#This Row],[hora]]</f>
        <v>0.33333333333333331</v>
      </c>
      <c r="N759" s="71"/>
      <c r="O759" s="87"/>
      <c r="P759" s="71"/>
      <c r="Q759" s="71"/>
      <c r="R759" s="71"/>
      <c r="S759" s="71"/>
      <c r="T759" s="71"/>
      <c r="U759" s="71" t="str">
        <f>+MID(carga[[#This Row],[CUIL]],4,8)</f>
        <v>55077502</v>
      </c>
    </row>
    <row r="760" spans="1:21" ht="15" customHeight="1" x14ac:dyDescent="0.3">
      <c r="A760" s="71" t="s">
        <v>878</v>
      </c>
      <c r="B760" s="28" t="str">
        <f>+_xlfn.XLOOKUP(carga[[#This Row],[PACIENTE]],BASE_PACIENTES_2026[PACIENTE],BASE_PACIENTES_2026[CUIL],0,0)</f>
        <v>27 13682747 8</v>
      </c>
      <c r="C760" s="28" t="str">
        <f>+_xlfn.XLOOKUP(carga[[#This Row],[PACIENTE]],BASE_PACIENTES_2026[PACIENTE],BASE_PACIENTES_2026[O. SOCIAL],0,0)</f>
        <v>CAJA DE SANTA CRUZ (GEA 310)</v>
      </c>
      <c r="D760" s="66" t="str">
        <f>+_xlfn.XLOOKUP(carga[[#This Row],[PACIENTE]],BASE_PACIENTES_2026[PACIENTE],BASE_PACIENTES_2026[MÓDULO],0,0)</f>
        <v>REHAB.INTENSIVO</v>
      </c>
      <c r="E760" s="66" t="s">
        <v>11</v>
      </c>
      <c r="F760" s="71" t="s">
        <v>1147</v>
      </c>
      <c r="G760" s="71">
        <v>1</v>
      </c>
      <c r="H760" s="71" t="s">
        <v>1208</v>
      </c>
      <c r="I760" s="71" t="s">
        <v>1123</v>
      </c>
      <c r="J760" s="73">
        <v>0.47916666666666669</v>
      </c>
      <c r="K760" s="73" t="s">
        <v>1140</v>
      </c>
      <c r="L760" s="71" t="str">
        <f>+carga[[#This Row],[dia]]</f>
        <v>Lunes</v>
      </c>
      <c r="M760" s="75">
        <f>+carga[[#This Row],[hora]]</f>
        <v>0.47916666666666669</v>
      </c>
      <c r="N760" s="71"/>
      <c r="O760" s="87"/>
      <c r="P760" s="71"/>
      <c r="Q760" s="71"/>
      <c r="R760" s="71"/>
      <c r="S760" s="71"/>
      <c r="T760" s="71"/>
      <c r="U760" s="71" t="str">
        <f>+MID(carga[[#This Row],[CUIL]],4,8)</f>
        <v>13682747</v>
      </c>
    </row>
    <row r="761" spans="1:21" ht="15" customHeight="1" x14ac:dyDescent="0.3">
      <c r="A761" s="71" t="s">
        <v>510</v>
      </c>
      <c r="B761" s="28" t="str">
        <f>+_xlfn.XLOOKUP(carga[[#This Row],[PACIENTE]],BASE_PACIENTES_2026[PACIENTE],BASE_PACIENTES_2026[CUIL],0,0)</f>
        <v>27 70801071 0</v>
      </c>
      <c r="C761" s="28" t="str">
        <f>+_xlfn.XLOOKUP(carga[[#This Row],[PACIENTE]],BASE_PACIENTES_2026[PACIENTE],BASE_PACIENTES_2026[O. SOCIAL],0,0)</f>
        <v xml:space="preserve">OSPENA </v>
      </c>
      <c r="D761" s="66" t="str">
        <f>+_xlfn.XLOOKUP(carga[[#This Row],[PACIENTE]],BASE_PACIENTES_2026[PACIENTE],BASE_PACIENTES_2026[MÓDULO],0,0)</f>
        <v>REHAB.INTENSIVO</v>
      </c>
      <c r="E761" s="66" t="s">
        <v>11</v>
      </c>
      <c r="F761" s="71" t="s">
        <v>1147</v>
      </c>
      <c r="G761" s="71">
        <v>1</v>
      </c>
      <c r="H761" s="71" t="s">
        <v>1208</v>
      </c>
      <c r="I761" s="71" t="s">
        <v>1123</v>
      </c>
      <c r="J761" s="73">
        <v>0.51041666666666663</v>
      </c>
      <c r="K761" s="73" t="s">
        <v>1140</v>
      </c>
      <c r="L761" s="71" t="str">
        <f>+carga[[#This Row],[dia]]</f>
        <v>Lunes</v>
      </c>
      <c r="M761" s="75">
        <f>+carga[[#This Row],[hora]]</f>
        <v>0.51041666666666663</v>
      </c>
      <c r="N761" s="71"/>
      <c r="O761" s="87"/>
      <c r="P761" s="71"/>
      <c r="Q761" s="71"/>
      <c r="R761" s="71"/>
      <c r="S761" s="71"/>
      <c r="T761" s="71"/>
      <c r="U761" s="71" t="str">
        <f>+MID(carga[[#This Row],[CUIL]],4,8)</f>
        <v>70801071</v>
      </c>
    </row>
    <row r="762" spans="1:21" ht="15" customHeight="1" x14ac:dyDescent="0.3">
      <c r="A762" s="71" t="s">
        <v>749</v>
      </c>
      <c r="B762" s="28" t="str">
        <f>+_xlfn.XLOOKUP(carga[[#This Row],[PACIENTE]],BASE_PACIENTES_2026[PACIENTE],BASE_PACIENTES_2026[CUIL],0,0)</f>
        <v>20 54760316 9</v>
      </c>
      <c r="C762" s="28" t="str">
        <f>+_xlfn.XLOOKUP(carga[[#This Row],[PACIENTE]],BASE_PACIENTES_2026[PACIENTE],BASE_PACIENTES_2026[O. SOCIAL],0,0)</f>
        <v xml:space="preserve">OSPEJ </v>
      </c>
      <c r="D762" s="28" t="str">
        <f>+_xlfn.XLOOKUP(carga[[#This Row],[PACIENTE]],BASE_PACIENTES_2026[PACIENTE],BASE_PACIENTES_2026[MÓDULO],0,0)</f>
        <v>REHAB.INTENSIVO + CAI</v>
      </c>
      <c r="E762" s="45" t="s">
        <v>22</v>
      </c>
      <c r="F762" s="71" t="s">
        <v>1147</v>
      </c>
      <c r="G762" s="71">
        <v>1</v>
      </c>
      <c r="H762" s="71" t="s">
        <v>1208</v>
      </c>
      <c r="I762" s="71" t="s">
        <v>1123</v>
      </c>
      <c r="J762" s="73">
        <v>0.61458333333333337</v>
      </c>
      <c r="K762" s="73" t="s">
        <v>1140</v>
      </c>
      <c r="L762" s="71" t="str">
        <f>+carga[[#This Row],[dia]]</f>
        <v>Lunes</v>
      </c>
      <c r="M762" s="75">
        <f>+carga[[#This Row],[hora]]</f>
        <v>0.61458333333333337</v>
      </c>
      <c r="N762" s="71"/>
      <c r="O762" s="87"/>
      <c r="P762" s="71"/>
      <c r="Q762" s="71"/>
      <c r="R762" s="71"/>
      <c r="S762" s="71"/>
      <c r="T762" s="71"/>
      <c r="U762" s="71" t="str">
        <f>+MID(carga[[#This Row],[CUIL]],4,8)</f>
        <v>54760316</v>
      </c>
    </row>
    <row r="763" spans="1:21" ht="15" customHeight="1" x14ac:dyDescent="0.3">
      <c r="A763" s="71" t="s">
        <v>837</v>
      </c>
      <c r="B763" s="28" t="str">
        <f>+_xlfn.XLOOKUP(carga[[#This Row],[PACIENTE]],BASE_PACIENTES_2026[PACIENTE],BASE_PACIENTES_2026[CUIL],0,0)</f>
        <v>27 56065801 5</v>
      </c>
      <c r="C763" s="28" t="str">
        <f>+_xlfn.XLOOKUP(carga[[#This Row],[PACIENTE]],BASE_PACIENTES_2026[PACIENTE],BASE_PACIENTES_2026[O. SOCIAL],0,0)</f>
        <v>OSDE</v>
      </c>
      <c r="D763" s="66">
        <f>+_xlfn.XLOOKUP(carga[[#This Row],[PACIENTE]],BASE_PACIENTES_2026[PACIENTE],BASE_PACIENTES_2026[MÓDULO],0,0)</f>
        <v>0</v>
      </c>
      <c r="E763" s="66" t="s">
        <v>22</v>
      </c>
      <c r="F763" s="71" t="s">
        <v>1147</v>
      </c>
      <c r="G763" s="71">
        <v>1</v>
      </c>
      <c r="H763" s="71" t="s">
        <v>1174</v>
      </c>
      <c r="I763" s="71" t="s">
        <v>1141</v>
      </c>
      <c r="J763" s="73">
        <v>0.79166666666666663</v>
      </c>
      <c r="K763" s="73" t="s">
        <v>1140</v>
      </c>
      <c r="L763" s="71" t="str">
        <f>+carga[[#This Row],[dia]]</f>
        <v>Miercoles</v>
      </c>
      <c r="M763" s="75">
        <f>+carga[[#This Row],[hora]]</f>
        <v>0.79166666666666663</v>
      </c>
      <c r="N763" s="71"/>
      <c r="O763" s="87"/>
      <c r="P763" s="71"/>
      <c r="Q763" s="71"/>
      <c r="R763" s="71"/>
      <c r="S763" s="71"/>
      <c r="T763" s="71"/>
      <c r="U763" s="71" t="str">
        <f>+MID(carga[[#This Row],[CUIL]],4,8)</f>
        <v>56065801</v>
      </c>
    </row>
    <row r="764" spans="1:21" ht="15" customHeight="1" x14ac:dyDescent="0.3">
      <c r="A764" s="71" t="s">
        <v>55</v>
      </c>
      <c r="B764" s="28" t="str">
        <f>+_xlfn.XLOOKUP(carga[[#This Row],[PACIENTE]],BASE_PACIENTES_2026[PACIENTE],BASE_PACIENTES_2026[CUIL],0,0)</f>
        <v>20 54474550 7</v>
      </c>
      <c r="C764" s="28" t="str">
        <f>+_xlfn.XLOOKUP(carga[[#This Row],[PACIENTE]],BASE_PACIENTES_2026[PACIENTE],BASE_PACIENTES_2026[O. SOCIAL],0,0)</f>
        <v>IOSFA</v>
      </c>
      <c r="D764" s="66" t="str">
        <f>+_xlfn.XLOOKUP(carga[[#This Row],[PACIENTE]],BASE_PACIENTES_2026[PACIENTE],BASE_PACIENTES_2026[MÓDULO],0,0)</f>
        <v>SESION + CAI</v>
      </c>
      <c r="E764" s="66" t="s">
        <v>22</v>
      </c>
      <c r="F764" s="71" t="s">
        <v>1164</v>
      </c>
      <c r="G764" s="71">
        <v>1</v>
      </c>
      <c r="H764" s="71" t="s">
        <v>1196</v>
      </c>
      <c r="I764" s="71" t="s">
        <v>1123</v>
      </c>
      <c r="J764" s="73">
        <v>0.61458333333333337</v>
      </c>
      <c r="K764" s="73" t="s">
        <v>1177</v>
      </c>
      <c r="L764" s="71" t="str">
        <f>+carga[[#This Row],[dia]]</f>
        <v>Lunes</v>
      </c>
      <c r="M764" s="75">
        <f>+carga[[#This Row],[hora]]</f>
        <v>0.61458333333333337</v>
      </c>
      <c r="N764" s="71"/>
      <c r="O764" s="87"/>
      <c r="P764" s="71"/>
      <c r="Q764" s="71"/>
      <c r="R764" s="71"/>
      <c r="S764" s="71"/>
      <c r="T764" s="71"/>
      <c r="U764" s="71" t="str">
        <f>+MID(carga[[#This Row],[CUIL]],4,8)</f>
        <v>54474550</v>
      </c>
    </row>
    <row r="765" spans="1:21" ht="15" customHeight="1" x14ac:dyDescent="0.3">
      <c r="A765" s="71"/>
      <c r="B765" s="28">
        <f>+_xlfn.XLOOKUP(carga[[#This Row],[PACIENTE]],BASE_PACIENTES_2026[PACIENTE],BASE_PACIENTES_2026[CUIL],0,0)</f>
        <v>0</v>
      </c>
      <c r="C765" s="28">
        <f>+_xlfn.XLOOKUP(carga[[#This Row],[PACIENTE]],BASE_PACIENTES_2026[PACIENTE],BASE_PACIENTES_2026[O. SOCIAL],0,0)</f>
        <v>0</v>
      </c>
      <c r="D765" s="28">
        <f>+_xlfn.XLOOKUP(carga[[#This Row],[PACIENTE]],BASE_PACIENTES_2026[PACIENTE],BASE_PACIENTES_2026[MÓDULO],0,0)</f>
        <v>0</v>
      </c>
      <c r="E765" s="45"/>
      <c r="F765" s="71"/>
      <c r="G765" s="71"/>
      <c r="H765" s="71"/>
      <c r="I765" s="71"/>
      <c r="J765" s="73"/>
      <c r="K765" s="73"/>
      <c r="L765" s="71">
        <f>+carga[[#This Row],[dia]]</f>
        <v>0</v>
      </c>
      <c r="M765" s="75">
        <f>+carga[[#This Row],[hora]]</f>
        <v>0</v>
      </c>
      <c r="N765" s="71"/>
      <c r="O765" s="87"/>
      <c r="P765" s="71"/>
      <c r="Q765" s="71"/>
      <c r="R765" s="71"/>
      <c r="S765" s="71"/>
      <c r="T765" s="71"/>
      <c r="U765" s="71" t="str">
        <f>+MID(carga[[#This Row],[CUIL]],4,8)</f>
        <v/>
      </c>
    </row>
    <row r="766" spans="1:21" ht="15" customHeight="1" x14ac:dyDescent="0.3">
      <c r="A766" s="71"/>
      <c r="B766" s="28">
        <f>+_xlfn.XLOOKUP(carga[[#This Row],[PACIENTE]],BASE_PACIENTES_2026[PACIENTE],BASE_PACIENTES_2026[CUIL],0,0)</f>
        <v>0</v>
      </c>
      <c r="C766" s="28">
        <f>+_xlfn.XLOOKUP(carga[[#This Row],[PACIENTE]],BASE_PACIENTES_2026[PACIENTE],BASE_PACIENTES_2026[O. SOCIAL],0,0)</f>
        <v>0</v>
      </c>
      <c r="D766" s="28">
        <f>+_xlfn.XLOOKUP(carga[[#This Row],[PACIENTE]],BASE_PACIENTES_2026[PACIENTE],BASE_PACIENTES_2026[MÓDULO],0,0)</f>
        <v>0</v>
      </c>
      <c r="E766" s="45"/>
      <c r="F766" s="71"/>
      <c r="G766" s="71"/>
      <c r="H766" s="71"/>
      <c r="I766" s="71"/>
      <c r="J766" s="73"/>
      <c r="K766" s="73"/>
      <c r="L766" s="71">
        <f>+carga[[#This Row],[dia]]</f>
        <v>0</v>
      </c>
      <c r="M766" s="75">
        <f>+carga[[#This Row],[hora]]</f>
        <v>0</v>
      </c>
      <c r="N766" s="71"/>
      <c r="O766" s="87"/>
      <c r="P766" s="71"/>
      <c r="Q766" s="71"/>
      <c r="R766" s="71"/>
      <c r="S766" s="71"/>
      <c r="T766" s="71"/>
      <c r="U766" s="71" t="str">
        <f>+MID(carga[[#This Row],[CUIL]],4,8)</f>
        <v/>
      </c>
    </row>
    <row r="767" spans="1:21" ht="15" customHeight="1" x14ac:dyDescent="0.3">
      <c r="A767" s="71" t="s">
        <v>320</v>
      </c>
      <c r="B767" s="28" t="str">
        <f>+_xlfn.XLOOKUP(carga[[#This Row],[PACIENTE]],BASE_PACIENTES_2026[PACIENTE],BASE_PACIENTES_2026[CUIL],0,0)</f>
        <v>20 29711555 4</v>
      </c>
      <c r="C767" s="28" t="str">
        <f>+_xlfn.XLOOKUP(carga[[#This Row],[PACIENTE]],BASE_PACIENTES_2026[PACIENTE],BASE_PACIENTES_2026[O. SOCIAL],0,0)</f>
        <v>OSBLYCA (SERVIRED)</v>
      </c>
      <c r="D767" s="28" t="str">
        <f>+_xlfn.XLOOKUP(carga[[#This Row],[PACIENTE]],BASE_PACIENTES_2026[PACIENTE],BASE_PACIENTES_2026[MÓDULO],0,0)</f>
        <v>REHAB.SIMPLE</v>
      </c>
      <c r="E767" s="45" t="s">
        <v>22</v>
      </c>
      <c r="F767" s="71" t="s">
        <v>1147</v>
      </c>
      <c r="G767" s="71">
        <v>1</v>
      </c>
      <c r="H767" s="71" t="s">
        <v>1208</v>
      </c>
      <c r="I767" s="71" t="s">
        <v>1123</v>
      </c>
      <c r="J767" s="73">
        <v>0.72916666666666663</v>
      </c>
      <c r="K767" s="73" t="s">
        <v>1140</v>
      </c>
      <c r="L767" s="71" t="str">
        <f>+carga[[#This Row],[dia]]</f>
        <v>Lunes</v>
      </c>
      <c r="M767" s="75">
        <f>+carga[[#This Row],[hora]]</f>
        <v>0.72916666666666663</v>
      </c>
      <c r="N767" s="71"/>
      <c r="O767" s="87"/>
      <c r="P767" s="71"/>
      <c r="Q767" s="71"/>
      <c r="R767" s="71"/>
      <c r="S767" s="71"/>
      <c r="T767" s="71"/>
      <c r="U767" s="71" t="str">
        <f>+MID(carga[[#This Row],[CUIL]],4,8)</f>
        <v>29711555</v>
      </c>
    </row>
    <row r="768" spans="1:21" ht="15" customHeight="1" x14ac:dyDescent="0.3">
      <c r="A768" s="71" t="s">
        <v>641</v>
      </c>
      <c r="B768" s="28" t="str">
        <f>+_xlfn.XLOOKUP(carga[[#This Row],[PACIENTE]],BASE_PACIENTES_2026[PACIENTE],BASE_PACIENTES_2026[CUIL],0,0)</f>
        <v>20 32313882 7</v>
      </c>
      <c r="C768" s="28" t="str">
        <f>+_xlfn.XLOOKUP(carga[[#This Row],[PACIENTE]],BASE_PACIENTES_2026[PACIENTE],BASE_PACIENTES_2026[O. SOCIAL],0,0)</f>
        <v xml:space="preserve">OSPEJ </v>
      </c>
      <c r="D768" s="66" t="str">
        <f>+_xlfn.XLOOKUP(carga[[#This Row],[PACIENTE]],BASE_PACIENTES_2026[PACIENTE],BASE_PACIENTES_2026[MÓDULO],0,0)</f>
        <v>REHAB.SIMPLE</v>
      </c>
      <c r="E768" s="66" t="s">
        <v>22</v>
      </c>
      <c r="F768" s="71" t="s">
        <v>1147</v>
      </c>
      <c r="G768" s="71">
        <v>1</v>
      </c>
      <c r="H768" s="71" t="s">
        <v>1208</v>
      </c>
      <c r="I768" s="71" t="s">
        <v>1123</v>
      </c>
      <c r="J768" s="73">
        <v>0.72916666666666663</v>
      </c>
      <c r="K768" s="73" t="s">
        <v>1140</v>
      </c>
      <c r="L768" s="71" t="str">
        <f>+carga[[#This Row],[dia]]</f>
        <v>Lunes</v>
      </c>
      <c r="M768" s="75">
        <f>+carga[[#This Row],[hora]]</f>
        <v>0.72916666666666663</v>
      </c>
      <c r="N768" s="71"/>
      <c r="O768" s="87"/>
      <c r="P768" s="71"/>
      <c r="Q768" s="71"/>
      <c r="R768" s="71"/>
      <c r="S768" s="71"/>
      <c r="T768" s="71"/>
      <c r="U768" s="71" t="str">
        <f>+MID(carga[[#This Row],[CUIL]],4,8)</f>
        <v>32313882</v>
      </c>
    </row>
    <row r="769" spans="1:21" ht="15" customHeight="1" x14ac:dyDescent="0.3">
      <c r="A769" s="71" t="s">
        <v>632</v>
      </c>
      <c r="B769" s="28" t="str">
        <f>+_xlfn.XLOOKUP(carga[[#This Row],[PACIENTE]],BASE_PACIENTES_2026[PACIENTE],BASE_PACIENTES_2026[CUIL],0,0)</f>
        <v>20 53510425 6</v>
      </c>
      <c r="C769" s="28" t="str">
        <f>+_xlfn.XLOOKUP(carga[[#This Row],[PACIENTE]],BASE_PACIENTES_2026[PACIENTE],BASE_PACIENTES_2026[O. SOCIAL],0,0)</f>
        <v xml:space="preserve">OSPEJ </v>
      </c>
      <c r="D769" s="66" t="str">
        <f>+_xlfn.XLOOKUP(carga[[#This Row],[PACIENTE]],BASE_PACIENTES_2026[PACIENTE],BASE_PACIENTES_2026[MÓDULO],0,0)</f>
        <v>REHAB.SIMPLE</v>
      </c>
      <c r="E769" s="66" t="s">
        <v>22</v>
      </c>
      <c r="F769" s="71" t="s">
        <v>1147</v>
      </c>
      <c r="G769" s="71">
        <v>1</v>
      </c>
      <c r="H769" s="71" t="s">
        <v>1174</v>
      </c>
      <c r="I769" s="71" t="s">
        <v>1123</v>
      </c>
      <c r="J769" s="73">
        <v>0.72916666666666663</v>
      </c>
      <c r="K769" s="73" t="s">
        <v>1140</v>
      </c>
      <c r="L769" s="71" t="str">
        <f>+carga[[#This Row],[dia]]</f>
        <v>Lunes</v>
      </c>
      <c r="M769" s="75">
        <f>+carga[[#This Row],[hora]]</f>
        <v>0.72916666666666663</v>
      </c>
      <c r="N769" s="71"/>
      <c r="O769" s="87"/>
      <c r="P769" s="71"/>
      <c r="Q769" s="71"/>
      <c r="R769" s="71"/>
      <c r="S769" s="71"/>
      <c r="T769" s="71"/>
      <c r="U769" s="71" t="str">
        <f>+MID(carga[[#This Row],[CUIL]],4,8)</f>
        <v>53510425</v>
      </c>
    </row>
    <row r="770" spans="1:21" ht="15" customHeight="1" x14ac:dyDescent="0.3">
      <c r="A770" s="71" t="s">
        <v>740</v>
      </c>
      <c r="B770" s="28" t="str">
        <f>+_xlfn.XLOOKUP(carga[[#This Row],[PACIENTE]],BASE_PACIENTES_2026[PACIENTE],BASE_PACIENTES_2026[CUIL],0,0)</f>
        <v>27 59735941 7</v>
      </c>
      <c r="C770" s="28" t="str">
        <f>+_xlfn.XLOOKUP(carga[[#This Row],[PACIENTE]],BASE_PACIENTES_2026[PACIENTE],BASE_PACIENTES_2026[O. SOCIAL],0,0)</f>
        <v xml:space="preserve">OSPEJ </v>
      </c>
      <c r="D770" s="28" t="str">
        <f>+_xlfn.XLOOKUP(carga[[#This Row],[PACIENTE]],BASE_PACIENTES_2026[PACIENTE],BASE_PACIENTES_2026[MÓDULO],0,0)</f>
        <v>REHAB.INTENSIVO</v>
      </c>
      <c r="E770" s="45" t="s">
        <v>22</v>
      </c>
      <c r="F770" s="71" t="s">
        <v>1147</v>
      </c>
      <c r="G770" s="71">
        <v>1</v>
      </c>
      <c r="H770" s="71" t="s">
        <v>1208</v>
      </c>
      <c r="I770" s="71" t="s">
        <v>1123</v>
      </c>
      <c r="J770" s="73">
        <v>0.79166666666666663</v>
      </c>
      <c r="K770" s="73" t="s">
        <v>1140</v>
      </c>
      <c r="L770" s="71" t="str">
        <f>+carga[[#This Row],[dia]]</f>
        <v>Lunes</v>
      </c>
      <c r="M770" s="75">
        <f>+carga[[#This Row],[hora]]</f>
        <v>0.79166666666666663</v>
      </c>
      <c r="N770" s="71"/>
      <c r="O770" s="87"/>
      <c r="P770" s="71"/>
      <c r="Q770" s="71"/>
      <c r="R770" s="71"/>
      <c r="S770" s="71"/>
      <c r="T770" s="71"/>
      <c r="U770" s="71" t="str">
        <f>+MID(carga[[#This Row],[CUIL]],4,8)</f>
        <v>59735941</v>
      </c>
    </row>
    <row r="771" spans="1:21" ht="15" customHeight="1" x14ac:dyDescent="0.3">
      <c r="A771" s="71" t="s">
        <v>411</v>
      </c>
      <c r="B771" s="28" t="str">
        <f>+_xlfn.XLOOKUP(carga[[#This Row],[PACIENTE]],BASE_PACIENTES_2026[PACIENTE],BASE_PACIENTES_2026[CUIL],0,0)</f>
        <v>27 56764989 5</v>
      </c>
      <c r="C771" s="28" t="str">
        <f>+_xlfn.XLOOKUP(carga[[#This Row],[PACIENTE]],BASE_PACIENTES_2026[PACIENTE],BASE_PACIENTES_2026[O. SOCIAL],0,0)</f>
        <v>OSSURRBAC</v>
      </c>
      <c r="D771" s="28" t="str">
        <f>+_xlfn.XLOOKUP(carga[[#This Row],[PACIENTE]],BASE_PACIENTES_2026[PACIENTE],BASE_PACIENTES_2026[MÓDULO],0,0)</f>
        <v>REHAB.INTENSIVO</v>
      </c>
      <c r="E771" s="45" t="s">
        <v>22</v>
      </c>
      <c r="F771" s="71" t="s">
        <v>1147</v>
      </c>
      <c r="G771" s="71">
        <v>1</v>
      </c>
      <c r="H771" s="71" t="s">
        <v>1208</v>
      </c>
      <c r="I771" s="71" t="s">
        <v>1123</v>
      </c>
      <c r="J771" s="73">
        <v>0.76041666666666663</v>
      </c>
      <c r="K771" s="73" t="s">
        <v>1140</v>
      </c>
      <c r="L771" s="71" t="str">
        <f>+carga[[#This Row],[dia]]</f>
        <v>Lunes</v>
      </c>
      <c r="M771" s="75">
        <f>+carga[[#This Row],[hora]]</f>
        <v>0.76041666666666663</v>
      </c>
      <c r="N771" s="71"/>
      <c r="O771" s="87"/>
      <c r="P771" s="71"/>
      <c r="Q771" s="71"/>
      <c r="R771" s="71"/>
      <c r="S771" s="71"/>
      <c r="T771" s="71"/>
      <c r="U771" s="71" t="str">
        <f>+MID(carga[[#This Row],[CUIL]],4,8)</f>
        <v>56764989</v>
      </c>
    </row>
    <row r="772" spans="1:21" ht="15" customHeight="1" x14ac:dyDescent="0.3">
      <c r="A772" s="71" t="s">
        <v>510</v>
      </c>
      <c r="B772" s="28" t="str">
        <f>+_xlfn.XLOOKUP(carga[[#This Row],[PACIENTE]],BASE_PACIENTES_2026[PACIENTE],BASE_PACIENTES_2026[CUIL],0,0)</f>
        <v>27 70801071 0</v>
      </c>
      <c r="C772" s="28" t="str">
        <f>+_xlfn.XLOOKUP(carga[[#This Row],[PACIENTE]],BASE_PACIENTES_2026[PACIENTE],BASE_PACIENTES_2026[O. SOCIAL],0,0)</f>
        <v xml:space="preserve">OSPENA </v>
      </c>
      <c r="D772" s="66" t="str">
        <f>+_xlfn.XLOOKUP(carga[[#This Row],[PACIENTE]],BASE_PACIENTES_2026[PACIENTE],BASE_PACIENTES_2026[MÓDULO],0,0)</f>
        <v>REHAB.INTENSIVO</v>
      </c>
      <c r="E772" s="66" t="s">
        <v>11</v>
      </c>
      <c r="F772" s="71" t="s">
        <v>1147</v>
      </c>
      <c r="G772" s="71">
        <v>1</v>
      </c>
      <c r="H772" s="71" t="s">
        <v>1208</v>
      </c>
      <c r="I772" s="71" t="s">
        <v>1141</v>
      </c>
      <c r="J772" s="73">
        <v>0.39583333333333331</v>
      </c>
      <c r="K772" s="73" t="s">
        <v>1140</v>
      </c>
      <c r="L772" s="71" t="str">
        <f>+carga[[#This Row],[dia]]</f>
        <v>Miercoles</v>
      </c>
      <c r="M772" s="75">
        <f>+carga[[#This Row],[hora]]</f>
        <v>0.39583333333333331</v>
      </c>
      <c r="N772" s="71"/>
      <c r="O772" s="87"/>
      <c r="P772" s="71"/>
      <c r="Q772" s="71"/>
      <c r="R772" s="71"/>
      <c r="S772" s="71"/>
      <c r="T772" s="71"/>
      <c r="U772" s="71" t="str">
        <f>+MID(carga[[#This Row],[CUIL]],4,8)</f>
        <v>70801071</v>
      </c>
    </row>
    <row r="773" spans="1:21" ht="15" customHeight="1" x14ac:dyDescent="0.3">
      <c r="A773" s="71" t="s">
        <v>57</v>
      </c>
      <c r="B773" s="28" t="str">
        <f>+_xlfn.XLOOKUP(carga[[#This Row],[PACIENTE]],BASE_PACIENTES_2026[PACIENTE],BASE_PACIENTES_2026[CUIL],0,0)</f>
        <v>20 10873745 0</v>
      </c>
      <c r="C773" s="28" t="str">
        <f>+_xlfn.XLOOKUP(carga[[#This Row],[PACIENTE]],BASE_PACIENTES_2026[PACIENTE],BASE_PACIENTES_2026[O. SOCIAL],0,0)</f>
        <v>IOSFA</v>
      </c>
      <c r="D773" s="28" t="str">
        <f>+_xlfn.XLOOKUP(carga[[#This Row],[PACIENTE]],BASE_PACIENTES_2026[PACIENTE],BASE_PACIENTES_2026[MÓDULO],0,0)</f>
        <v>REHAB.SIMPLE</v>
      </c>
      <c r="E773" s="45" t="s">
        <v>11</v>
      </c>
      <c r="F773" s="71" t="s">
        <v>1147</v>
      </c>
      <c r="G773" s="71">
        <v>1</v>
      </c>
      <c r="H773" s="71" t="s">
        <v>1208</v>
      </c>
      <c r="I773" s="71" t="s">
        <v>1141</v>
      </c>
      <c r="J773" s="73">
        <v>0.44791666666666669</v>
      </c>
      <c r="K773" s="73" t="s">
        <v>1140</v>
      </c>
      <c r="L773" s="71" t="str">
        <f>+carga[[#This Row],[dia]]</f>
        <v>Miercoles</v>
      </c>
      <c r="M773" s="75">
        <f>+carga[[#This Row],[hora]]</f>
        <v>0.44791666666666669</v>
      </c>
      <c r="N773" s="71"/>
      <c r="O773" s="87"/>
      <c r="P773" s="71"/>
      <c r="Q773" s="71"/>
      <c r="R773" s="71"/>
      <c r="S773" s="71"/>
      <c r="T773" s="71"/>
      <c r="U773" s="71" t="str">
        <f>+MID(carga[[#This Row],[CUIL]],4,8)</f>
        <v>10873745</v>
      </c>
    </row>
    <row r="774" spans="1:21" ht="15" customHeight="1" x14ac:dyDescent="0.3">
      <c r="A774" s="71" t="s">
        <v>1008</v>
      </c>
      <c r="B774" s="28" t="str">
        <f>+_xlfn.XLOOKUP(carga[[#This Row],[PACIENTE]],BASE_PACIENTES_2026[PACIENTE],BASE_PACIENTES_2026[CUIL],0,0)</f>
        <v>20 55838929 0</v>
      </c>
      <c r="C774" s="28" t="str">
        <f>+_xlfn.XLOOKUP(carga[[#This Row],[PACIENTE]],BASE_PACIENTES_2026[PACIENTE],BASE_PACIENTES_2026[O. SOCIAL],0,0)</f>
        <v>IOSFA</v>
      </c>
      <c r="D774" s="28" t="str">
        <f>+_xlfn.XLOOKUP(carga[[#This Row],[PACIENTE]],BASE_PACIENTES_2026[PACIENTE],BASE_PACIENTES_2026[MÓDULO],0,0)</f>
        <v>REHAB. SIMPLE + CAI</v>
      </c>
      <c r="E774" s="45" t="s">
        <v>22</v>
      </c>
      <c r="F774" s="71" t="s">
        <v>1156</v>
      </c>
      <c r="G774" s="71">
        <v>1</v>
      </c>
      <c r="H774" s="71" t="s">
        <v>1203</v>
      </c>
      <c r="I774" s="71" t="s">
        <v>1141</v>
      </c>
      <c r="J774" s="73">
        <v>0.67708333333333337</v>
      </c>
      <c r="K774" s="73" t="s">
        <v>1179</v>
      </c>
      <c r="L774" s="71" t="str">
        <f>+carga[[#This Row],[dia]]</f>
        <v>Miercoles</v>
      </c>
      <c r="M774" s="75">
        <f>+carga[[#This Row],[hora]]</f>
        <v>0.67708333333333337</v>
      </c>
      <c r="N774" s="71"/>
      <c r="O774" s="87" t="s">
        <v>1084</v>
      </c>
      <c r="P774" s="71"/>
      <c r="Q774" s="71"/>
      <c r="R774" s="71"/>
      <c r="S774" s="71"/>
      <c r="T774" s="71"/>
      <c r="U774" s="71" t="str">
        <f>+MID(carga[[#This Row],[CUIL]],4,8)</f>
        <v>55838929</v>
      </c>
    </row>
    <row r="775" spans="1:21" ht="15" customHeight="1" x14ac:dyDescent="0.3">
      <c r="A775" s="71" t="s">
        <v>137</v>
      </c>
      <c r="B775" s="28" t="str">
        <f>+_xlfn.XLOOKUP(carga[[#This Row],[PACIENTE]],BASE_PACIENTES_2026[PACIENTE],BASE_PACIENTES_2026[CUIL],0,0)</f>
        <v>20 38407351 5</v>
      </c>
      <c r="C775" s="28" t="str">
        <f>+_xlfn.XLOOKUP(carga[[#This Row],[PACIENTE]],BASE_PACIENTES_2026[PACIENTE],BASE_PACIENTES_2026[O. SOCIAL],0,0)</f>
        <v>OSUTHGRA</v>
      </c>
      <c r="D775" s="28" t="str">
        <f>+_xlfn.XLOOKUP(carga[[#This Row],[PACIENTE]],BASE_PACIENTES_2026[PACIENTE],BASE_PACIENTES_2026[MÓDULO],0,0)</f>
        <v>REHAB.INTENSIVO</v>
      </c>
      <c r="E775" s="45" t="s">
        <v>11</v>
      </c>
      <c r="F775" s="71" t="s">
        <v>1147</v>
      </c>
      <c r="G775" s="71">
        <v>1</v>
      </c>
      <c r="H775" s="71" t="s">
        <v>1208</v>
      </c>
      <c r="I775" s="71" t="s">
        <v>1141</v>
      </c>
      <c r="J775" s="73">
        <v>0.47916666666666669</v>
      </c>
      <c r="K775" s="73" t="s">
        <v>1140</v>
      </c>
      <c r="L775" s="71" t="str">
        <f>+carga[[#This Row],[dia]]</f>
        <v>Miercoles</v>
      </c>
      <c r="M775" s="75">
        <f>+carga[[#This Row],[hora]]</f>
        <v>0.47916666666666669</v>
      </c>
      <c r="N775" s="71"/>
      <c r="O775" s="87"/>
      <c r="P775" s="71"/>
      <c r="Q775" s="71"/>
      <c r="R775" s="71"/>
      <c r="S775" s="71"/>
      <c r="T775" s="71"/>
      <c r="U775" s="71" t="str">
        <f>+MID(carga[[#This Row],[CUIL]],4,8)</f>
        <v>38407351</v>
      </c>
    </row>
    <row r="776" spans="1:21" ht="15" customHeight="1" x14ac:dyDescent="0.3">
      <c r="A776" s="71" t="s">
        <v>878</v>
      </c>
      <c r="B776" s="28" t="str">
        <f>+_xlfn.XLOOKUP(carga[[#This Row],[PACIENTE]],BASE_PACIENTES_2026[PACIENTE],BASE_PACIENTES_2026[CUIL],0,0)</f>
        <v>27 13682747 8</v>
      </c>
      <c r="C776" s="28" t="str">
        <f>+_xlfn.XLOOKUP(carga[[#This Row],[PACIENTE]],BASE_PACIENTES_2026[PACIENTE],BASE_PACIENTES_2026[O. SOCIAL],0,0)</f>
        <v>CAJA DE SANTA CRUZ (GEA 310)</v>
      </c>
      <c r="D776" s="66" t="str">
        <f>+_xlfn.XLOOKUP(carga[[#This Row],[PACIENTE]],BASE_PACIENTES_2026[PACIENTE],BASE_PACIENTES_2026[MÓDULO],0,0)</f>
        <v>REHAB.INTENSIVO</v>
      </c>
      <c r="E776" s="66" t="s">
        <v>11</v>
      </c>
      <c r="F776" s="71" t="s">
        <v>1147</v>
      </c>
      <c r="G776" s="71">
        <v>1</v>
      </c>
      <c r="H776" s="71" t="s">
        <v>1214</v>
      </c>
      <c r="I776" s="71" t="s">
        <v>1141</v>
      </c>
      <c r="J776" s="73">
        <v>0.51041666666666663</v>
      </c>
      <c r="K776" s="73" t="s">
        <v>1140</v>
      </c>
      <c r="L776" s="71" t="str">
        <f>+carga[[#This Row],[dia]]</f>
        <v>Miercoles</v>
      </c>
      <c r="M776" s="75">
        <f>+carga[[#This Row],[hora]]</f>
        <v>0.51041666666666663</v>
      </c>
      <c r="N776" s="71"/>
      <c r="O776" s="87"/>
      <c r="P776" s="71"/>
      <c r="Q776" s="71"/>
      <c r="R776" s="71"/>
      <c r="S776" s="71"/>
      <c r="T776" s="71"/>
      <c r="U776" s="71" t="str">
        <f>+MID(carga[[#This Row],[CUIL]],4,8)</f>
        <v>13682747</v>
      </c>
    </row>
    <row r="777" spans="1:21" ht="15" customHeight="1" x14ac:dyDescent="0.3">
      <c r="A777" s="71" t="s">
        <v>170</v>
      </c>
      <c r="B777" s="28" t="str">
        <f>+_xlfn.XLOOKUP(carga[[#This Row],[PACIENTE]],BASE_PACIENTES_2026[PACIENTE],BASE_PACIENTES_2026[CUIL],0,0)</f>
        <v>20 53261772 4</v>
      </c>
      <c r="C777" s="28" t="str">
        <f>+_xlfn.XLOOKUP(carga[[#This Row],[PACIENTE]],BASE_PACIENTES_2026[PACIENTE],BASE_PACIENTES_2026[O. SOCIAL],0,0)</f>
        <v>OSUTHGRA</v>
      </c>
      <c r="D777" s="28" t="str">
        <f>+_xlfn.XLOOKUP(carga[[#This Row],[PACIENTE]],BASE_PACIENTES_2026[PACIENTE],BASE_PACIENTES_2026[MÓDULO],0,0)</f>
        <v>REHAB.INTENSIVO</v>
      </c>
      <c r="E777" s="45" t="s">
        <v>22</v>
      </c>
      <c r="F777" s="71" t="s">
        <v>1147</v>
      </c>
      <c r="G777" s="71">
        <v>1</v>
      </c>
      <c r="H777" s="71" t="s">
        <v>1208</v>
      </c>
      <c r="I777" s="71" t="s">
        <v>1141</v>
      </c>
      <c r="J777" s="73">
        <v>0.58333333333333337</v>
      </c>
      <c r="K777" s="73" t="s">
        <v>1140</v>
      </c>
      <c r="L777" s="71" t="str">
        <f>+carga[[#This Row],[dia]]</f>
        <v>Miercoles</v>
      </c>
      <c r="M777" s="75">
        <f>+carga[[#This Row],[hora]]</f>
        <v>0.58333333333333337</v>
      </c>
      <c r="N777" s="71"/>
      <c r="O777" s="87"/>
      <c r="P777" s="71"/>
      <c r="Q777" s="71"/>
      <c r="R777" s="71"/>
      <c r="S777" s="71"/>
      <c r="T777" s="71"/>
      <c r="U777" s="71" t="str">
        <f>+MID(carga[[#This Row],[CUIL]],4,8)</f>
        <v>53261772</v>
      </c>
    </row>
    <row r="778" spans="1:21" ht="15" customHeight="1" x14ac:dyDescent="0.3">
      <c r="A778" s="71" t="s">
        <v>749</v>
      </c>
      <c r="B778" s="28" t="str">
        <f>+_xlfn.XLOOKUP(carga[[#This Row],[PACIENTE]],BASE_PACIENTES_2026[PACIENTE],BASE_PACIENTES_2026[CUIL],0,0)</f>
        <v>20 54760316 9</v>
      </c>
      <c r="C778" s="28" t="str">
        <f>+_xlfn.XLOOKUP(carga[[#This Row],[PACIENTE]],BASE_PACIENTES_2026[PACIENTE],BASE_PACIENTES_2026[O. SOCIAL],0,0)</f>
        <v xml:space="preserve">OSPEJ </v>
      </c>
      <c r="D778" s="28" t="str">
        <f>+_xlfn.XLOOKUP(carga[[#This Row],[PACIENTE]],BASE_PACIENTES_2026[PACIENTE],BASE_PACIENTES_2026[MÓDULO],0,0)</f>
        <v>REHAB.INTENSIVO + CAI</v>
      </c>
      <c r="E778" s="45" t="s">
        <v>22</v>
      </c>
      <c r="F778" s="71" t="s">
        <v>1147</v>
      </c>
      <c r="G778" s="71">
        <v>1</v>
      </c>
      <c r="H778" s="71" t="s">
        <v>1208</v>
      </c>
      <c r="I778" s="71" t="s">
        <v>1141</v>
      </c>
      <c r="J778" s="73">
        <v>0.61458333333333337</v>
      </c>
      <c r="K778" s="73" t="s">
        <v>1140</v>
      </c>
      <c r="L778" s="71" t="str">
        <f>+carga[[#This Row],[dia]]</f>
        <v>Miercoles</v>
      </c>
      <c r="M778" s="75">
        <f>+carga[[#This Row],[hora]]</f>
        <v>0.61458333333333337</v>
      </c>
      <c r="N778" s="71"/>
      <c r="O778" s="87"/>
      <c r="P778" s="71"/>
      <c r="Q778" s="71"/>
      <c r="R778" s="71"/>
      <c r="S778" s="71"/>
      <c r="T778" s="71"/>
      <c r="U778" s="71" t="str">
        <f>+MID(carga[[#This Row],[CUIL]],4,8)</f>
        <v>54760316</v>
      </c>
    </row>
    <row r="779" spans="1:21" ht="15" customHeight="1" x14ac:dyDescent="0.3">
      <c r="A779" s="71" t="s">
        <v>758</v>
      </c>
      <c r="B779" s="28" t="str">
        <f>+_xlfn.XLOOKUP(carga[[#This Row],[PACIENTE]],BASE_PACIENTES_2026[PACIENTE],BASE_PACIENTES_2026[CUIL],0,0)</f>
        <v>20 56064054 5</v>
      </c>
      <c r="C779" s="28" t="str">
        <f>+_xlfn.XLOOKUP(carga[[#This Row],[PACIENTE]],BASE_PACIENTES_2026[PACIENTE],BASE_PACIENTES_2026[O. SOCIAL],0,0)</f>
        <v xml:space="preserve">OSPEJ </v>
      </c>
      <c r="D779" s="66" t="str">
        <f>+_xlfn.XLOOKUP(carga[[#This Row],[PACIENTE]],BASE_PACIENTES_2026[PACIENTE],BASE_PACIENTES_2026[MÓDULO],0,0)</f>
        <v>REHAB.INTENSIVO + CAI</v>
      </c>
      <c r="E779" s="66" t="s">
        <v>22</v>
      </c>
      <c r="F779" s="71" t="s">
        <v>1164</v>
      </c>
      <c r="G779" s="71">
        <v>1</v>
      </c>
      <c r="H779" s="71" t="s">
        <v>1196</v>
      </c>
      <c r="I779" s="71" t="s">
        <v>1123</v>
      </c>
      <c r="J779" s="73">
        <v>0.72916666666666663</v>
      </c>
      <c r="K779" s="73" t="s">
        <v>1177</v>
      </c>
      <c r="L779" s="71" t="str">
        <f>+carga[[#This Row],[dia]]</f>
        <v>Lunes</v>
      </c>
      <c r="M779" s="75">
        <f>+carga[[#This Row],[hora]]</f>
        <v>0.72916666666666663</v>
      </c>
      <c r="N779" s="71"/>
      <c r="O779" s="87"/>
      <c r="P779" s="71"/>
      <c r="Q779" s="71"/>
      <c r="R779" s="71"/>
      <c r="S779" s="71"/>
      <c r="T779" s="71"/>
      <c r="U779" s="71" t="str">
        <f>+MID(carga[[#This Row],[CUIL]],4,8)</f>
        <v>56064054</v>
      </c>
    </row>
    <row r="780" spans="1:21" ht="15" customHeight="1" x14ac:dyDescent="0.3">
      <c r="A780" s="71" t="s">
        <v>602</v>
      </c>
      <c r="B780" s="28" t="str">
        <f>+_xlfn.XLOOKUP(carga[[#This Row],[PACIENTE]],BASE_PACIENTES_2026[PACIENTE],BASE_PACIENTES_2026[CUIL],0,0)</f>
        <v>27 53735424 6</v>
      </c>
      <c r="C780" s="28" t="str">
        <f>+_xlfn.XLOOKUP(carga[[#This Row],[PACIENTE]],BASE_PACIENTES_2026[PACIENTE],BASE_PACIENTES_2026[O. SOCIAL],0,0)</f>
        <v xml:space="preserve">OSPEJ </v>
      </c>
      <c r="D780" s="66" t="str">
        <f>+_xlfn.XLOOKUP(carga[[#This Row],[PACIENTE]],BASE_PACIENTES_2026[PACIENTE],BASE_PACIENTES_2026[MÓDULO],0,0)</f>
        <v>REHAB.INTENSIVO</v>
      </c>
      <c r="E780" s="66" t="s">
        <v>22</v>
      </c>
      <c r="F780" s="71" t="s">
        <v>1147</v>
      </c>
      <c r="G780" s="71">
        <v>1</v>
      </c>
      <c r="H780" s="71" t="s">
        <v>1208</v>
      </c>
      <c r="I780" s="71" t="s">
        <v>1141</v>
      </c>
      <c r="J780" s="73">
        <v>0.64583333333333337</v>
      </c>
      <c r="K780" s="73" t="s">
        <v>1140</v>
      </c>
      <c r="L780" s="71" t="str">
        <f>+carga[[#This Row],[dia]]</f>
        <v>Miercoles</v>
      </c>
      <c r="M780" s="75">
        <f>+carga[[#This Row],[hora]]</f>
        <v>0.64583333333333337</v>
      </c>
      <c r="N780" s="71"/>
      <c r="O780" s="87"/>
      <c r="P780" s="71"/>
      <c r="Q780" s="71"/>
      <c r="R780" s="71"/>
      <c r="S780" s="71"/>
      <c r="T780" s="71"/>
      <c r="U780" s="71" t="str">
        <f>+MID(carga[[#This Row],[CUIL]],4,8)</f>
        <v>53735424</v>
      </c>
    </row>
    <row r="781" spans="1:21" ht="15" customHeight="1" x14ac:dyDescent="0.3">
      <c r="A781" s="71" t="s">
        <v>632</v>
      </c>
      <c r="B781" s="28" t="str">
        <f>+_xlfn.XLOOKUP(carga[[#This Row],[PACIENTE]],BASE_PACIENTES_2026[PACIENTE],BASE_PACIENTES_2026[CUIL],0,0)</f>
        <v>20 53510425 6</v>
      </c>
      <c r="C781" s="28" t="str">
        <f>+_xlfn.XLOOKUP(carga[[#This Row],[PACIENTE]],BASE_PACIENTES_2026[PACIENTE],BASE_PACIENTES_2026[O. SOCIAL],0,0)</f>
        <v xml:space="preserve">OSPEJ </v>
      </c>
      <c r="D781" s="66" t="str">
        <f>+_xlfn.XLOOKUP(carga[[#This Row],[PACIENTE]],BASE_PACIENTES_2026[PACIENTE],BASE_PACIENTES_2026[MÓDULO],0,0)</f>
        <v>REHAB.SIMPLE</v>
      </c>
      <c r="E781" s="66" t="s">
        <v>22</v>
      </c>
      <c r="F781" s="71" t="s">
        <v>1147</v>
      </c>
      <c r="G781" s="71">
        <v>1</v>
      </c>
      <c r="H781" s="71" t="s">
        <v>1208</v>
      </c>
      <c r="I781" s="71" t="s">
        <v>1141</v>
      </c>
      <c r="J781" s="73">
        <v>0.64583333333333337</v>
      </c>
      <c r="K781" s="73" t="s">
        <v>1140</v>
      </c>
      <c r="L781" s="71" t="str">
        <f>+carga[[#This Row],[dia]]</f>
        <v>Miercoles</v>
      </c>
      <c r="M781" s="75">
        <f>+carga[[#This Row],[hora]]</f>
        <v>0.64583333333333337</v>
      </c>
      <c r="N781" s="71"/>
      <c r="O781" s="87"/>
      <c r="P781" s="71"/>
      <c r="Q781" s="71"/>
      <c r="R781" s="71"/>
      <c r="S781" s="71"/>
      <c r="T781" s="71"/>
      <c r="U781" s="71" t="str">
        <f>+MID(carga[[#This Row],[CUIL]],4,8)</f>
        <v>53510425</v>
      </c>
    </row>
    <row r="782" spans="1:21" ht="15" customHeight="1" x14ac:dyDescent="0.3">
      <c r="A782" s="71" t="s">
        <v>441</v>
      </c>
      <c r="B782" s="28" t="str">
        <f>+_xlfn.XLOOKUP(carga[[#This Row],[PACIENTE]],BASE_PACIENTES_2026[PACIENTE],BASE_PACIENTES_2026[CUIL],0,0)</f>
        <v>20 58387335 0</v>
      </c>
      <c r="C782" s="28" t="str">
        <f>+_xlfn.XLOOKUP(carga[[#This Row],[PACIENTE]],BASE_PACIENTES_2026[PACIENTE],BASE_PACIENTES_2026[O. SOCIAL],0,0)</f>
        <v xml:space="preserve">OSPENA </v>
      </c>
      <c r="D782" s="28" t="str">
        <f>+_xlfn.XLOOKUP(carga[[#This Row],[PACIENTE]],BASE_PACIENTES_2026[PACIENTE],BASE_PACIENTES_2026[MÓDULO],0,0)</f>
        <v>REHAB.INTENSIVO + CAI</v>
      </c>
      <c r="E782" s="45" t="s">
        <v>22</v>
      </c>
      <c r="F782" s="71" t="s">
        <v>1147</v>
      </c>
      <c r="G782" s="71">
        <v>1</v>
      </c>
      <c r="H782" s="71" t="s">
        <v>1208</v>
      </c>
      <c r="I782" s="71" t="s">
        <v>1141</v>
      </c>
      <c r="J782" s="73">
        <v>0.67708333333333337</v>
      </c>
      <c r="K782" s="73" t="s">
        <v>1140</v>
      </c>
      <c r="L782" s="71" t="str">
        <f>+carga[[#This Row],[dia]]</f>
        <v>Miercoles</v>
      </c>
      <c r="M782" s="75">
        <f>+carga[[#This Row],[hora]]</f>
        <v>0.67708333333333337</v>
      </c>
      <c r="N782" s="71"/>
      <c r="O782" s="87"/>
      <c r="P782" s="71"/>
      <c r="Q782" s="71"/>
      <c r="R782" s="71"/>
      <c r="S782" s="71"/>
      <c r="T782" s="71"/>
      <c r="U782" s="71" t="str">
        <f>+MID(carga[[#This Row],[CUIL]],4,8)</f>
        <v>58387335</v>
      </c>
    </row>
    <row r="783" spans="1:21" ht="15" customHeight="1" x14ac:dyDescent="0.3">
      <c r="A783" s="71" t="s">
        <v>608</v>
      </c>
      <c r="B783" s="28" t="str">
        <f>+_xlfn.XLOOKUP(carga[[#This Row],[PACIENTE]],BASE_PACIENTES_2026[PACIENTE],BASE_PACIENTES_2026[CUIL],0,0)</f>
        <v>23 52232880 4</v>
      </c>
      <c r="C783" s="28" t="str">
        <f>+_xlfn.XLOOKUP(carga[[#This Row],[PACIENTE]],BASE_PACIENTES_2026[PACIENTE],BASE_PACIENTES_2026[O. SOCIAL],0,0)</f>
        <v xml:space="preserve">OSPEJ </v>
      </c>
      <c r="D783" s="66" t="str">
        <f>+_xlfn.XLOOKUP(carga[[#This Row],[PACIENTE]],BASE_PACIENTES_2026[PACIENTE],BASE_PACIENTES_2026[MÓDULO],0,0)</f>
        <v>REHAB.INTENSIVO + CAI</v>
      </c>
      <c r="E783" s="66" t="s">
        <v>22</v>
      </c>
      <c r="F783" s="71" t="s">
        <v>1147</v>
      </c>
      <c r="G783" s="71">
        <v>1</v>
      </c>
      <c r="H783" s="71" t="s">
        <v>1208</v>
      </c>
      <c r="I783" s="71" t="s">
        <v>1141</v>
      </c>
      <c r="J783" s="73">
        <v>0.72916666666666663</v>
      </c>
      <c r="K783" s="73" t="s">
        <v>1140</v>
      </c>
      <c r="L783" s="71" t="str">
        <f>+carga[[#This Row],[dia]]</f>
        <v>Miercoles</v>
      </c>
      <c r="M783" s="75">
        <f>+carga[[#This Row],[hora]]</f>
        <v>0.72916666666666663</v>
      </c>
      <c r="N783" s="71"/>
      <c r="O783" s="87"/>
      <c r="P783" s="71"/>
      <c r="Q783" s="71"/>
      <c r="R783" s="71"/>
      <c r="S783" s="71"/>
      <c r="T783" s="71"/>
      <c r="U783" s="71" t="str">
        <f>+MID(carga[[#This Row],[CUIL]],4,8)</f>
        <v>52232880</v>
      </c>
    </row>
    <row r="784" spans="1:21" ht="15" customHeight="1" x14ac:dyDescent="0.3">
      <c r="A784" s="71" t="s">
        <v>704</v>
      </c>
      <c r="B784" s="28" t="str">
        <f>+_xlfn.XLOOKUP(carga[[#This Row],[PACIENTE]],BASE_PACIENTES_2026[PACIENTE],BASE_PACIENTES_2026[CUIL],0,0)</f>
        <v>27 59115307 8</v>
      </c>
      <c r="C784" s="28" t="str">
        <f>+_xlfn.XLOOKUP(carga[[#This Row],[PACIENTE]],BASE_PACIENTES_2026[PACIENTE],BASE_PACIENTES_2026[O. SOCIAL],0,0)</f>
        <v xml:space="preserve">OSTACC </v>
      </c>
      <c r="D784" s="28" t="str">
        <f>+_xlfn.XLOOKUP(carga[[#This Row],[PACIENTE]],BASE_PACIENTES_2026[PACIENTE],BASE_PACIENTES_2026[MÓDULO],0,0)</f>
        <v>REHAB.INTENSIVO + CAI</v>
      </c>
      <c r="E784" s="45" t="s">
        <v>22</v>
      </c>
      <c r="F784" s="71" t="s">
        <v>1147</v>
      </c>
      <c r="G784" s="71">
        <v>1</v>
      </c>
      <c r="H784" s="71" t="s">
        <v>1208</v>
      </c>
      <c r="I784" s="71" t="s">
        <v>1141</v>
      </c>
      <c r="J784" s="73">
        <v>0.76041666666666663</v>
      </c>
      <c r="K784" s="73" t="s">
        <v>1140</v>
      </c>
      <c r="L784" s="71" t="str">
        <f>+carga[[#This Row],[dia]]</f>
        <v>Miercoles</v>
      </c>
      <c r="M784" s="75">
        <f>+carga[[#This Row],[hora]]</f>
        <v>0.76041666666666663</v>
      </c>
      <c r="N784" s="71"/>
      <c r="O784" s="87"/>
      <c r="P784" s="71"/>
      <c r="Q784" s="71"/>
      <c r="R784" s="71"/>
      <c r="S784" s="71"/>
      <c r="T784" s="71"/>
      <c r="U784" s="71" t="str">
        <f>+MID(carga[[#This Row],[CUIL]],4,8)</f>
        <v>59115307</v>
      </c>
    </row>
    <row r="785" spans="1:21" ht="15" customHeight="1" x14ac:dyDescent="0.3">
      <c r="A785" s="71"/>
      <c r="B785" s="28">
        <f>+_xlfn.XLOOKUP(carga[[#This Row],[PACIENTE]],BASE_PACIENTES_2026[PACIENTE],BASE_PACIENTES_2026[CUIL],0,0)</f>
        <v>0</v>
      </c>
      <c r="C785" s="28">
        <f>+_xlfn.XLOOKUP(carga[[#This Row],[PACIENTE]],BASE_PACIENTES_2026[PACIENTE],BASE_PACIENTES_2026[O. SOCIAL],0,0)</f>
        <v>0</v>
      </c>
      <c r="D785" s="66">
        <f>+_xlfn.XLOOKUP(carga[[#This Row],[PACIENTE]],BASE_PACIENTES_2026[PACIENTE],BASE_PACIENTES_2026[MÓDULO],0,0)</f>
        <v>0</v>
      </c>
      <c r="E785" s="66"/>
      <c r="F785" s="71"/>
      <c r="G785" s="71"/>
      <c r="H785" s="71"/>
      <c r="I785" s="71"/>
      <c r="J785" s="73"/>
      <c r="K785" s="73"/>
      <c r="L785" s="71">
        <f>+carga[[#This Row],[dia]]</f>
        <v>0</v>
      </c>
      <c r="M785" s="75">
        <f>+carga[[#This Row],[hora]]</f>
        <v>0</v>
      </c>
      <c r="N785" s="71"/>
      <c r="O785" s="87"/>
      <c r="P785" s="71"/>
      <c r="Q785" s="71"/>
      <c r="R785" s="71"/>
      <c r="S785" s="71"/>
      <c r="T785" s="71"/>
      <c r="U785" s="71" t="str">
        <f>+MID(carga[[#This Row],[CUIL]],4,8)</f>
        <v/>
      </c>
    </row>
    <row r="786" spans="1:21" ht="15" customHeight="1" x14ac:dyDescent="0.3">
      <c r="A786" s="71" t="s">
        <v>825</v>
      </c>
      <c r="B786" s="28" t="str">
        <f>+_xlfn.XLOOKUP(carga[[#This Row],[PACIENTE]],BASE_PACIENTES_2026[PACIENTE],BASE_PACIENTES_2026[CUIL],0,0)</f>
        <v>27 34688583 7</v>
      </c>
      <c r="C786" s="28" t="str">
        <f>+_xlfn.XLOOKUP(carga[[#This Row],[PACIENTE]],BASE_PACIENTES_2026[PACIENTE],BASE_PACIENTES_2026[O. SOCIAL],0,0)</f>
        <v>OMINT</v>
      </c>
      <c r="D786" s="28" t="str">
        <f>+_xlfn.XLOOKUP(carga[[#This Row],[PACIENTE]],BASE_PACIENTES_2026[PACIENTE],BASE_PACIENTES_2026[MÓDULO],0,0)</f>
        <v>REHAB.INTENSIVO</v>
      </c>
      <c r="E786" s="45" t="s">
        <v>11</v>
      </c>
      <c r="F786" s="71" t="s">
        <v>1147</v>
      </c>
      <c r="G786" s="71">
        <v>1</v>
      </c>
      <c r="H786" s="71" t="s">
        <v>1208</v>
      </c>
      <c r="I786" s="71" t="s">
        <v>1133</v>
      </c>
      <c r="J786" s="73">
        <v>0.44791666666666669</v>
      </c>
      <c r="K786" s="73" t="s">
        <v>1140</v>
      </c>
      <c r="L786" s="71" t="str">
        <f>+carga[[#This Row],[dia]]</f>
        <v>Viernes</v>
      </c>
      <c r="M786" s="75">
        <f>+carga[[#This Row],[hora]]</f>
        <v>0.44791666666666669</v>
      </c>
      <c r="N786" s="71"/>
      <c r="O786" s="87"/>
      <c r="P786" s="71"/>
      <c r="Q786" s="71"/>
      <c r="R786" s="71"/>
      <c r="S786" s="71"/>
      <c r="T786" s="71"/>
      <c r="U786" s="71" t="str">
        <f>+MID(carga[[#This Row],[CUIL]],4,8)</f>
        <v>34688583</v>
      </c>
    </row>
    <row r="787" spans="1:21" ht="15" customHeight="1" x14ac:dyDescent="0.3">
      <c r="A787" s="71" t="s">
        <v>782</v>
      </c>
      <c r="B787" s="28" t="str">
        <f>+_xlfn.XLOOKUP(carga[[#This Row],[PACIENTE]],BASE_PACIENTES_2026[PACIENTE],BASE_PACIENTES_2026[CUIL],0,0)</f>
        <v>20 70539129 8</v>
      </c>
      <c r="C787" s="28" t="str">
        <f>+_xlfn.XLOOKUP(carga[[#This Row],[PACIENTE]],BASE_PACIENTES_2026[PACIENTE],BASE_PACIENTES_2026[O. SOCIAL],0,0)</f>
        <v xml:space="preserve">OSPEJ </v>
      </c>
      <c r="D787" s="28" t="str">
        <f>+_xlfn.XLOOKUP(carga[[#This Row],[PACIENTE]],BASE_PACIENTES_2026[PACIENTE],BASE_PACIENTES_2026[MÓDULO],0,0)</f>
        <v>REHAB.INTENSIVO</v>
      </c>
      <c r="E787" s="45" t="s">
        <v>11</v>
      </c>
      <c r="F787" s="71" t="s">
        <v>1147</v>
      </c>
      <c r="G787" s="71">
        <v>1</v>
      </c>
      <c r="H787" s="71" t="s">
        <v>1208</v>
      </c>
      <c r="I787" s="71" t="s">
        <v>1133</v>
      </c>
      <c r="J787" s="73">
        <v>0.36458333333333331</v>
      </c>
      <c r="K787" s="73" t="s">
        <v>1140</v>
      </c>
      <c r="L787" s="71" t="str">
        <f>+carga[[#This Row],[dia]]</f>
        <v>Viernes</v>
      </c>
      <c r="M787" s="75">
        <f>+carga[[#This Row],[hora]]</f>
        <v>0.36458333333333331</v>
      </c>
      <c r="N787" s="71"/>
      <c r="O787" s="87"/>
      <c r="P787" s="71"/>
      <c r="Q787" s="71"/>
      <c r="R787" s="71"/>
      <c r="S787" s="71"/>
      <c r="T787" s="71"/>
      <c r="U787" s="71" t="str">
        <f>+MID(carga[[#This Row],[CUIL]],4,8)</f>
        <v>70539129</v>
      </c>
    </row>
    <row r="788" spans="1:21" ht="15" customHeight="1" x14ac:dyDescent="0.3">
      <c r="A788" s="71" t="s">
        <v>290</v>
      </c>
      <c r="B788" s="28" t="str">
        <f>+_xlfn.XLOOKUP(carga[[#This Row],[PACIENTE]],BASE_PACIENTES_2026[PACIENTE],BASE_PACIENTES_2026[CUIL],0,0)</f>
        <v>23 57744491 9</v>
      </c>
      <c r="C788" s="28" t="str">
        <f>+_xlfn.XLOOKUP(carga[[#This Row],[PACIENTE]],BASE_PACIENTES_2026[PACIENTE],BASE_PACIENTES_2026[O. SOCIAL],0,0)</f>
        <v>OSPE</v>
      </c>
      <c r="D788" s="28" t="str">
        <f>+_xlfn.XLOOKUP(carga[[#This Row],[PACIENTE]],BASE_PACIENTES_2026[PACIENTE],BASE_PACIENTES_2026[MÓDULO],0,0)</f>
        <v>REHAB.INTENSIVO + CAI</v>
      </c>
      <c r="E788" s="45" t="s">
        <v>11</v>
      </c>
      <c r="F788" s="71" t="s">
        <v>1147</v>
      </c>
      <c r="G788" s="71">
        <v>1</v>
      </c>
      <c r="H788" s="71" t="s">
        <v>1208</v>
      </c>
      <c r="I788" s="71" t="s">
        <v>1133</v>
      </c>
      <c r="J788" s="73">
        <v>0.39583333333333331</v>
      </c>
      <c r="K788" s="73" t="s">
        <v>1140</v>
      </c>
      <c r="L788" s="71" t="str">
        <f>+carga[[#This Row],[dia]]</f>
        <v>Viernes</v>
      </c>
      <c r="M788" s="75">
        <f>+carga[[#This Row],[hora]]</f>
        <v>0.39583333333333331</v>
      </c>
      <c r="N788" s="71"/>
      <c r="O788" s="87"/>
      <c r="P788" s="71"/>
      <c r="Q788" s="71"/>
      <c r="R788" s="71"/>
      <c r="S788" s="71"/>
      <c r="T788" s="71"/>
      <c r="U788" s="71" t="str">
        <f>+MID(carga[[#This Row],[CUIL]],4,8)</f>
        <v>57744491</v>
      </c>
    </row>
    <row r="789" spans="1:21" ht="15" customHeight="1" x14ac:dyDescent="0.3">
      <c r="A789" s="71" t="s">
        <v>1008</v>
      </c>
      <c r="B789" s="28" t="str">
        <f>+_xlfn.XLOOKUP(carga[[#This Row],[PACIENTE]],BASE_PACIENTES_2026[PACIENTE],BASE_PACIENTES_2026[CUIL],0,0)</f>
        <v>20 55838929 0</v>
      </c>
      <c r="C789" s="28" t="str">
        <f>+_xlfn.XLOOKUP(carga[[#This Row],[PACIENTE]],BASE_PACIENTES_2026[PACIENTE],BASE_PACIENTES_2026[O. SOCIAL],0,0)</f>
        <v>IOSFA</v>
      </c>
      <c r="D789" s="28" t="str">
        <f>+_xlfn.XLOOKUP(carga[[#This Row],[PACIENTE]],BASE_PACIENTES_2026[PACIENTE],BASE_PACIENTES_2026[MÓDULO],0,0)</f>
        <v>REHAB. SIMPLE + CAI</v>
      </c>
      <c r="E789" s="45" t="s">
        <v>22</v>
      </c>
      <c r="F789" s="71" t="s">
        <v>1131</v>
      </c>
      <c r="G789" s="71">
        <v>1</v>
      </c>
      <c r="H789" s="71" t="s">
        <v>1211</v>
      </c>
      <c r="I789" s="71" t="s">
        <v>1141</v>
      </c>
      <c r="J789" s="73">
        <v>0.72916666666666663</v>
      </c>
      <c r="K789" s="73" t="s">
        <v>1119</v>
      </c>
      <c r="L789" s="71" t="str">
        <f>+carga[[#This Row],[dia]]</f>
        <v>Miercoles</v>
      </c>
      <c r="M789" s="75">
        <f>+carga[[#This Row],[hora]]</f>
        <v>0.72916666666666663</v>
      </c>
      <c r="N789" s="71"/>
      <c r="O789" s="87" t="s">
        <v>1084</v>
      </c>
      <c r="P789" s="71"/>
      <c r="Q789" s="71"/>
      <c r="R789" s="71"/>
      <c r="S789" s="71"/>
      <c r="T789" s="71"/>
      <c r="U789" s="71" t="str">
        <f>+MID(carga[[#This Row],[CUIL]],4,8)</f>
        <v>55838929</v>
      </c>
    </row>
    <row r="790" spans="1:21" ht="15" customHeight="1" x14ac:dyDescent="0.3">
      <c r="A790" s="71" t="s">
        <v>468</v>
      </c>
      <c r="B790" s="28" t="str">
        <f>+_xlfn.XLOOKUP(carga[[#This Row],[PACIENTE]],BASE_PACIENTES_2026[PACIENTE],BASE_PACIENTES_2026[CUIL],0,0)</f>
        <v>27 70131444 7</v>
      </c>
      <c r="C790" s="28" t="str">
        <f>+_xlfn.XLOOKUP(carga[[#This Row],[PACIENTE]],BASE_PACIENTES_2026[PACIENTE],BASE_PACIENTES_2026[O. SOCIAL],0,0)</f>
        <v xml:space="preserve">OSPENA </v>
      </c>
      <c r="D790" s="28" t="str">
        <f>+_xlfn.XLOOKUP(carga[[#This Row],[PACIENTE]],BASE_PACIENTES_2026[PACIENTE],BASE_PACIENTES_2026[MÓDULO],0,0)</f>
        <v>REHAB.INTENSIVO</v>
      </c>
      <c r="E790" s="45" t="s">
        <v>11</v>
      </c>
      <c r="F790" s="71" t="s">
        <v>1147</v>
      </c>
      <c r="G790" s="71">
        <v>1</v>
      </c>
      <c r="H790" s="71" t="s">
        <v>1208</v>
      </c>
      <c r="I790" s="71" t="s">
        <v>1133</v>
      </c>
      <c r="J790" s="73">
        <v>0.47916666666666669</v>
      </c>
      <c r="K790" s="73" t="s">
        <v>1140</v>
      </c>
      <c r="L790" s="71" t="str">
        <f>+carga[[#This Row],[dia]]</f>
        <v>Viernes</v>
      </c>
      <c r="M790" s="75">
        <f>+carga[[#This Row],[hora]]</f>
        <v>0.47916666666666669</v>
      </c>
      <c r="N790" s="71"/>
      <c r="O790" s="87"/>
      <c r="P790" s="71"/>
      <c r="Q790" s="71"/>
      <c r="R790" s="71"/>
      <c r="S790" s="71"/>
      <c r="T790" s="71"/>
      <c r="U790" s="71" t="str">
        <f>+MID(carga[[#This Row],[CUIL]],4,8)</f>
        <v>70131444</v>
      </c>
    </row>
    <row r="791" spans="1:21" ht="15" customHeight="1" x14ac:dyDescent="0.3">
      <c r="A791" s="71" t="s">
        <v>425</v>
      </c>
      <c r="B791" s="28" t="str">
        <f>+_xlfn.XLOOKUP(carga[[#This Row],[PACIENTE]],BASE_PACIENTES_2026[PACIENTE],BASE_PACIENTES_2026[CUIL],0,0)</f>
        <v>23 56979703 9</v>
      </c>
      <c r="C791" s="28" t="str">
        <f>+_xlfn.XLOOKUP(carga[[#This Row],[PACIENTE]],BASE_PACIENTES_2026[PACIENTE],BASE_PACIENTES_2026[O. SOCIAL],0,0)</f>
        <v>OSPJTAP</v>
      </c>
      <c r="D791" s="28" t="str">
        <f>+_xlfn.XLOOKUP(carga[[#This Row],[PACIENTE]],BASE_PACIENTES_2026[PACIENTE],BASE_PACIENTES_2026[MÓDULO],0,0)</f>
        <v>REHAB.INTENSIVO + CAI</v>
      </c>
      <c r="E791" s="45" t="s">
        <v>22</v>
      </c>
      <c r="F791" s="71" t="s">
        <v>1164</v>
      </c>
      <c r="G791" s="71">
        <v>1</v>
      </c>
      <c r="H791" s="71" t="s">
        <v>1184</v>
      </c>
      <c r="I791" s="71" t="s">
        <v>1123</v>
      </c>
      <c r="J791" s="73">
        <v>0.64583333333333337</v>
      </c>
      <c r="K791" s="73" t="s">
        <v>1185</v>
      </c>
      <c r="L791" s="71" t="str">
        <f>+carga[[#This Row],[dia]]</f>
        <v>Lunes</v>
      </c>
      <c r="M791" s="75">
        <f>+carga[[#This Row],[hora]]</f>
        <v>0.64583333333333337</v>
      </c>
      <c r="N791" s="71"/>
      <c r="O791" s="87"/>
      <c r="P791" s="71"/>
      <c r="Q791" s="71"/>
      <c r="R791" s="71"/>
      <c r="S791" s="71"/>
      <c r="T791" s="71"/>
      <c r="U791" s="71" t="str">
        <f>+MID(carga[[#This Row],[CUIL]],4,8)</f>
        <v>56979703</v>
      </c>
    </row>
    <row r="792" spans="1:21" ht="15" customHeight="1" x14ac:dyDescent="0.3">
      <c r="A792" s="71" t="s">
        <v>689</v>
      </c>
      <c r="B792" s="28" t="str">
        <f>+_xlfn.XLOOKUP(carga[[#This Row],[PACIENTE]],BASE_PACIENTES_2026[PACIENTE],BASE_PACIENTES_2026[CUIL],0,0)</f>
        <v>27 54762549 3</v>
      </c>
      <c r="C792" s="28" t="str">
        <f>+_xlfn.XLOOKUP(carga[[#This Row],[PACIENTE]],BASE_PACIENTES_2026[PACIENTE],BASE_PACIENTES_2026[O. SOCIAL],0,0)</f>
        <v xml:space="preserve">OSTACC </v>
      </c>
      <c r="D792" s="28" t="str">
        <f>+_xlfn.XLOOKUP(carga[[#This Row],[PACIENTE]],BASE_PACIENTES_2026[PACIENTE],BASE_PACIENTES_2026[MÓDULO],0,0)</f>
        <v>REHAB.INTENSIVO + CAI</v>
      </c>
      <c r="E792" s="45" t="s">
        <v>22</v>
      </c>
      <c r="F792" s="71" t="s">
        <v>1164</v>
      </c>
      <c r="G792" s="71">
        <v>1</v>
      </c>
      <c r="H792" s="71" t="s">
        <v>1184</v>
      </c>
      <c r="I792" s="71" t="s">
        <v>1123</v>
      </c>
      <c r="J792" s="73">
        <v>0.64583333333333337</v>
      </c>
      <c r="K792" s="73" t="s">
        <v>1185</v>
      </c>
      <c r="L792" s="71" t="str">
        <f>+carga[[#This Row],[dia]]</f>
        <v>Lunes</v>
      </c>
      <c r="M792" s="75">
        <f>+carga[[#This Row],[hora]]</f>
        <v>0.64583333333333337</v>
      </c>
      <c r="N792" s="71"/>
      <c r="O792" s="87"/>
      <c r="P792" s="71"/>
      <c r="Q792" s="71"/>
      <c r="R792" s="71"/>
      <c r="S792" s="71"/>
      <c r="T792" s="71"/>
      <c r="U792" s="71" t="str">
        <f>+MID(carga[[#This Row],[CUIL]],4,8)</f>
        <v>54762549</v>
      </c>
    </row>
    <row r="793" spans="1:21" ht="15" customHeight="1" x14ac:dyDescent="0.3">
      <c r="A793" s="71" t="s">
        <v>655</v>
      </c>
      <c r="B793" s="28" t="str">
        <f>+_xlfn.XLOOKUP(carga[[#This Row],[PACIENTE]],BASE_PACIENTES_2026[PACIENTE],BASE_PACIENTES_2026[CUIL],0,0)</f>
        <v>27 55838201 0</v>
      </c>
      <c r="C793" s="28" t="str">
        <f>+_xlfn.XLOOKUP(carga[[#This Row],[PACIENTE]],BASE_PACIENTES_2026[PACIENTE],BASE_PACIENTES_2026[O. SOCIAL],0,0)</f>
        <v xml:space="preserve">OSPEJ </v>
      </c>
      <c r="D793" s="66" t="str">
        <f>+_xlfn.XLOOKUP(carga[[#This Row],[PACIENTE]],BASE_PACIENTES_2026[PACIENTE],BASE_PACIENTES_2026[MÓDULO],0,0)</f>
        <v>REHAB.INTENSIVO + CAI</v>
      </c>
      <c r="E793" s="66" t="s">
        <v>22</v>
      </c>
      <c r="F793" s="71" t="s">
        <v>1164</v>
      </c>
      <c r="G793" s="71">
        <v>1</v>
      </c>
      <c r="H793" s="71" t="s">
        <v>1184</v>
      </c>
      <c r="I793" s="71" t="s">
        <v>1123</v>
      </c>
      <c r="J793" s="73">
        <v>0.67708333333333337</v>
      </c>
      <c r="K793" s="73" t="s">
        <v>1185</v>
      </c>
      <c r="L793" s="71" t="str">
        <f>+carga[[#This Row],[dia]]</f>
        <v>Lunes</v>
      </c>
      <c r="M793" s="75">
        <f>+carga[[#This Row],[hora]]</f>
        <v>0.67708333333333337</v>
      </c>
      <c r="N793" s="71"/>
      <c r="O793" s="87"/>
      <c r="P793" s="71"/>
      <c r="Q793" s="71"/>
      <c r="R793" s="71"/>
      <c r="S793" s="71"/>
      <c r="T793" s="71"/>
      <c r="U793" s="71" t="str">
        <f>+MID(carga[[#This Row],[CUIL]],4,8)</f>
        <v>55838201</v>
      </c>
    </row>
    <row r="794" spans="1:21" ht="15" customHeight="1" x14ac:dyDescent="0.3">
      <c r="A794" s="71" t="s">
        <v>773</v>
      </c>
      <c r="B794" s="28" t="str">
        <f>+_xlfn.XLOOKUP(carga[[#This Row],[PACIENTE]],BASE_PACIENTES_2026[PACIENTE],BASE_PACIENTES_2026[CUIL],0,0)</f>
        <v>20 54018629 5</v>
      </c>
      <c r="C794" s="28" t="str">
        <f>+_xlfn.XLOOKUP(carga[[#This Row],[PACIENTE]],BASE_PACIENTES_2026[PACIENTE],BASE_PACIENTES_2026[O. SOCIAL],0,0)</f>
        <v xml:space="preserve">OSPEJ </v>
      </c>
      <c r="D794" s="28" t="str">
        <f>+_xlfn.XLOOKUP(carga[[#This Row],[PACIENTE]],BASE_PACIENTES_2026[PACIENTE],BASE_PACIENTES_2026[MÓDULO],0,0)</f>
        <v>REHAB.INTENSIVO + CAI</v>
      </c>
      <c r="E794" s="45" t="s">
        <v>22</v>
      </c>
      <c r="F794" s="71" t="s">
        <v>1164</v>
      </c>
      <c r="G794" s="71">
        <v>1</v>
      </c>
      <c r="H794" s="71" t="s">
        <v>1184</v>
      </c>
      <c r="I794" s="71" t="s">
        <v>1123</v>
      </c>
      <c r="J794" s="73">
        <v>0.72916666666666663</v>
      </c>
      <c r="K794" s="73" t="s">
        <v>1185</v>
      </c>
      <c r="L794" s="71" t="str">
        <f>+carga[[#This Row],[dia]]</f>
        <v>Lunes</v>
      </c>
      <c r="M794" s="75">
        <f>+carga[[#This Row],[hora]]</f>
        <v>0.72916666666666663</v>
      </c>
      <c r="N794" s="71"/>
      <c r="O794" s="87"/>
      <c r="P794" s="71"/>
      <c r="Q794" s="71"/>
      <c r="R794" s="71"/>
      <c r="S794" s="71"/>
      <c r="T794" s="71"/>
      <c r="U794" s="71" t="str">
        <f>+MID(carga[[#This Row],[CUIL]],4,8)</f>
        <v>54018629</v>
      </c>
    </row>
    <row r="795" spans="1:21" ht="15" customHeight="1" x14ac:dyDescent="0.3">
      <c r="A795" s="71" t="s">
        <v>556</v>
      </c>
      <c r="B795" s="28" t="str">
        <f>+_xlfn.XLOOKUP(carga[[#This Row],[PACIENTE]],BASE_PACIENTES_2026[PACIENTE],BASE_PACIENTES_2026[CUIL],0,0)</f>
        <v>23 57739677 9</v>
      </c>
      <c r="C795" s="28" t="str">
        <f>+_xlfn.XLOOKUP(carga[[#This Row],[PACIENTE]],BASE_PACIENTES_2026[PACIENTE],BASE_PACIENTES_2026[O. SOCIAL],0,0)</f>
        <v xml:space="preserve">OSTACC </v>
      </c>
      <c r="D795" s="66" t="str">
        <f>+_xlfn.XLOOKUP(carga[[#This Row],[PACIENTE]],BASE_PACIENTES_2026[PACIENTE],BASE_PACIENTES_2026[MÓDULO],0,0)</f>
        <v>REHAB.INTENSIVO + CAI</v>
      </c>
      <c r="E795" s="66" t="s">
        <v>22</v>
      </c>
      <c r="F795" s="71" t="s">
        <v>1164</v>
      </c>
      <c r="G795" s="71">
        <v>1</v>
      </c>
      <c r="H795" s="71" t="s">
        <v>1184</v>
      </c>
      <c r="I795" s="71" t="s">
        <v>1123</v>
      </c>
      <c r="J795" s="73">
        <v>0.76041666666666663</v>
      </c>
      <c r="K795" s="73" t="s">
        <v>1185</v>
      </c>
      <c r="L795" s="71" t="str">
        <f>+carga[[#This Row],[dia]]</f>
        <v>Lunes</v>
      </c>
      <c r="M795" s="75">
        <f>+carga[[#This Row],[hora]]</f>
        <v>0.76041666666666663</v>
      </c>
      <c r="N795" s="71"/>
      <c r="O795" s="87"/>
      <c r="P795" s="71"/>
      <c r="Q795" s="71"/>
      <c r="R795" s="71"/>
      <c r="S795" s="71"/>
      <c r="T795" s="71"/>
      <c r="U795" s="71" t="str">
        <f>+MID(carga[[#This Row],[CUIL]],4,8)</f>
        <v>57739677</v>
      </c>
    </row>
    <row r="796" spans="1:21" ht="15" customHeight="1" x14ac:dyDescent="0.3">
      <c r="A796" s="71" t="s">
        <v>179</v>
      </c>
      <c r="B796" s="28" t="str">
        <f>+_xlfn.XLOOKUP(carga[[#This Row],[PACIENTE]],BASE_PACIENTES_2026[PACIENTE],BASE_PACIENTES_2026[CUIL],0,0)</f>
        <v>20 50854018 4</v>
      </c>
      <c r="C796" s="28" t="str">
        <f>+_xlfn.XLOOKUP(carga[[#This Row],[PACIENTE]],BASE_PACIENTES_2026[PACIENTE],BASE_PACIENTES_2026[O. SOCIAL],0,0)</f>
        <v>OSUTHGRA</v>
      </c>
      <c r="D796" s="28" t="str">
        <f>+_xlfn.XLOOKUP(carga[[#This Row],[PACIENTE]],BASE_PACIENTES_2026[PACIENTE],BASE_PACIENTES_2026[MÓDULO],0,0)</f>
        <v>REHAB.INTENSIVO + CAI</v>
      </c>
      <c r="E796" s="45" t="s">
        <v>22</v>
      </c>
      <c r="F796" s="71" t="s">
        <v>1164</v>
      </c>
      <c r="G796" s="71">
        <v>1</v>
      </c>
      <c r="H796" s="71" t="s">
        <v>1184</v>
      </c>
      <c r="I796" s="71" t="s">
        <v>1123</v>
      </c>
      <c r="J796" s="73">
        <v>0.79166666666666663</v>
      </c>
      <c r="K796" s="73" t="s">
        <v>1185</v>
      </c>
      <c r="L796" s="71" t="str">
        <f>+carga[[#This Row],[dia]]</f>
        <v>Lunes</v>
      </c>
      <c r="M796" s="75">
        <f>+carga[[#This Row],[hora]]</f>
        <v>0.79166666666666663</v>
      </c>
      <c r="N796" s="71"/>
      <c r="O796" s="87"/>
      <c r="P796" s="71"/>
      <c r="Q796" s="71"/>
      <c r="R796" s="71"/>
      <c r="S796" s="71"/>
      <c r="T796" s="71"/>
      <c r="U796" s="71" t="str">
        <f>+MID(carga[[#This Row],[CUIL]],4,8)</f>
        <v>50854018</v>
      </c>
    </row>
    <row r="797" spans="1:21" ht="15" customHeight="1" x14ac:dyDescent="0.3">
      <c r="A797" s="71" t="s">
        <v>577</v>
      </c>
      <c r="B797" s="28" t="str">
        <f>+_xlfn.XLOOKUP(carga[[#This Row],[PACIENTE]],BASE_PACIENTES_2026[PACIENTE],BASE_PACIENTES_2026[CUIL],0,0)</f>
        <v>27 58771612 2</v>
      </c>
      <c r="C797" s="28" t="str">
        <f>+_xlfn.XLOOKUP(carga[[#This Row],[PACIENTE]],BASE_PACIENTES_2026[PACIENTE],BASE_PACIENTES_2026[O. SOCIAL],0,0)</f>
        <v xml:space="preserve">OSPEJ </v>
      </c>
      <c r="D797" s="66" t="str">
        <f>+_xlfn.XLOOKUP(carga[[#This Row],[PACIENTE]],BASE_PACIENTES_2026[PACIENTE],BASE_PACIENTES_2026[MÓDULO],0,0)</f>
        <v>REHAB.INTENSIVO + CAI</v>
      </c>
      <c r="E797" s="66" t="s">
        <v>22</v>
      </c>
      <c r="F797" s="71" t="s">
        <v>1164</v>
      </c>
      <c r="G797" s="71">
        <v>1</v>
      </c>
      <c r="H797" s="71" t="s">
        <v>1184</v>
      </c>
      <c r="I797" s="71" t="s">
        <v>1118</v>
      </c>
      <c r="J797" s="73">
        <v>0.61458333333333337</v>
      </c>
      <c r="K797" s="73" t="s">
        <v>1177</v>
      </c>
      <c r="L797" s="71" t="str">
        <f>+carga[[#This Row],[dia]]</f>
        <v>Martes</v>
      </c>
      <c r="M797" s="75">
        <f>+carga[[#This Row],[hora]]</f>
        <v>0.61458333333333337</v>
      </c>
      <c r="N797" s="71"/>
      <c r="O797" s="87"/>
      <c r="P797" s="71"/>
      <c r="Q797" s="71"/>
      <c r="R797" s="71"/>
      <c r="S797" s="71"/>
      <c r="T797" s="71"/>
      <c r="U797" s="71" t="str">
        <f>+MID(carga[[#This Row],[CUIL]],4,8)</f>
        <v>58771612</v>
      </c>
    </row>
    <row r="798" spans="1:21" ht="15" customHeight="1" x14ac:dyDescent="0.3">
      <c r="A798" s="71" t="s">
        <v>188</v>
      </c>
      <c r="B798" s="28" t="str">
        <f>+_xlfn.XLOOKUP(carga[[#This Row],[PACIENTE]],BASE_PACIENTES_2026[PACIENTE],BASE_PACIENTES_2026[CUIL],0,0)</f>
        <v>27 57566804 1</v>
      </c>
      <c r="C798" s="28" t="str">
        <f>+_xlfn.XLOOKUP(carga[[#This Row],[PACIENTE]],BASE_PACIENTES_2026[PACIENTE],BASE_PACIENTES_2026[O. SOCIAL],0,0)</f>
        <v>OSUTHGRA</v>
      </c>
      <c r="D798" s="28" t="str">
        <f>+_xlfn.XLOOKUP(carga[[#This Row],[PACIENTE]],BASE_PACIENTES_2026[PACIENTE],BASE_PACIENTES_2026[MÓDULO],0,0)</f>
        <v>REHAB.INTENSIVO + CAI</v>
      </c>
      <c r="E798" s="45" t="s">
        <v>22</v>
      </c>
      <c r="F798" s="71" t="s">
        <v>1164</v>
      </c>
      <c r="G798" s="71">
        <v>1</v>
      </c>
      <c r="H798" s="71" t="s">
        <v>1196</v>
      </c>
      <c r="I798" s="71" t="s">
        <v>1133</v>
      </c>
      <c r="J798" s="73">
        <v>0.64583333333333337</v>
      </c>
      <c r="K798" s="73" t="s">
        <v>1188</v>
      </c>
      <c r="L798" s="71" t="str">
        <f>+carga[[#This Row],[dia]]</f>
        <v>Viernes</v>
      </c>
      <c r="M798" s="75">
        <f>+carga[[#This Row],[hora]]</f>
        <v>0.64583333333333337</v>
      </c>
      <c r="N798" s="71"/>
      <c r="O798" s="87"/>
      <c r="P798" s="71"/>
      <c r="Q798" s="71"/>
      <c r="R798" s="71"/>
      <c r="S798" s="71"/>
      <c r="T798" s="71"/>
      <c r="U798" s="71" t="str">
        <f>+MID(carga[[#This Row],[CUIL]],4,8)</f>
        <v>57566804</v>
      </c>
    </row>
    <row r="799" spans="1:21" ht="15" customHeight="1" x14ac:dyDescent="0.3">
      <c r="A799" s="71" t="s">
        <v>216</v>
      </c>
      <c r="B799" s="28" t="str">
        <f>+_xlfn.XLOOKUP(carga[[#This Row],[PACIENTE]],BASE_PACIENTES_2026[PACIENTE],BASE_PACIENTES_2026[CUIL],0,0)</f>
        <v>23 53262044 9</v>
      </c>
      <c r="C799" s="28" t="str">
        <f>+_xlfn.XLOOKUP(carga[[#This Row],[PACIENTE]],BASE_PACIENTES_2026[PACIENTE],BASE_PACIENTES_2026[O. SOCIAL],0,0)</f>
        <v>OSSACRA</v>
      </c>
      <c r="D799" s="28" t="str">
        <f>+_xlfn.XLOOKUP(carga[[#This Row],[PACIENTE]],BASE_PACIENTES_2026[PACIENTE],BASE_PACIENTES_2026[MÓDULO],0,0)</f>
        <v>REHAB. SIMPLE + CAI</v>
      </c>
      <c r="E799" s="45" t="s">
        <v>22</v>
      </c>
      <c r="F799" s="71" t="s">
        <v>1164</v>
      </c>
      <c r="G799" s="71">
        <v>1</v>
      </c>
      <c r="H799" s="71" t="s">
        <v>1184</v>
      </c>
      <c r="I799" s="71" t="s">
        <v>1118</v>
      </c>
      <c r="J799" s="73">
        <v>0.67708333333333337</v>
      </c>
      <c r="K799" s="73" t="s">
        <v>1177</v>
      </c>
      <c r="L799" s="71" t="str">
        <f>+carga[[#This Row],[dia]]</f>
        <v>Martes</v>
      </c>
      <c r="M799" s="75">
        <f>+carga[[#This Row],[hora]]</f>
        <v>0.67708333333333337</v>
      </c>
      <c r="N799" s="71"/>
      <c r="O799" s="87"/>
      <c r="P799" s="71"/>
      <c r="Q799" s="71"/>
      <c r="R799" s="71"/>
      <c r="S799" s="71"/>
      <c r="T799" s="71"/>
      <c r="U799" s="71" t="str">
        <f>+MID(carga[[#This Row],[CUIL]],4,8)</f>
        <v>53262044</v>
      </c>
    </row>
    <row r="800" spans="1:21" ht="15" customHeight="1" x14ac:dyDescent="0.3">
      <c r="A800" s="71" t="s">
        <v>318</v>
      </c>
      <c r="B800" s="28" t="str">
        <f>+_xlfn.XLOOKUP(carga[[#This Row],[PACIENTE]],BASE_PACIENTES_2026[PACIENTE],BASE_PACIENTES_2026[CUIL],0,0)</f>
        <v>20 52465852 7</v>
      </c>
      <c r="C800" s="28" t="str">
        <f>+_xlfn.XLOOKUP(carga[[#This Row],[PACIENTE]],BASE_PACIENTES_2026[PACIENTE],BASE_PACIENTES_2026[O. SOCIAL],0,0)</f>
        <v>OSBLYCA (SERVIRED)</v>
      </c>
      <c r="D800" s="28" t="str">
        <f>+_xlfn.XLOOKUP(carga[[#This Row],[PACIENTE]],BASE_PACIENTES_2026[PACIENTE],BASE_PACIENTES_2026[MÓDULO],0,0)</f>
        <v>REHAB. SIMPLE + CAI</v>
      </c>
      <c r="E800" s="45" t="s">
        <v>22</v>
      </c>
      <c r="F800" s="71" t="s">
        <v>1164</v>
      </c>
      <c r="G800" s="71">
        <v>1</v>
      </c>
      <c r="H800" s="71" t="s">
        <v>1184</v>
      </c>
      <c r="I800" s="71" t="s">
        <v>1118</v>
      </c>
      <c r="J800" s="73">
        <v>0.72916666666666663</v>
      </c>
      <c r="K800" s="73" t="s">
        <v>1177</v>
      </c>
      <c r="L800" s="71" t="str">
        <f>+carga[[#This Row],[dia]]</f>
        <v>Martes</v>
      </c>
      <c r="M800" s="75">
        <f>+carga[[#This Row],[hora]]</f>
        <v>0.72916666666666663</v>
      </c>
      <c r="N800" s="71"/>
      <c r="O800" s="87"/>
      <c r="P800" s="71"/>
      <c r="Q800" s="71"/>
      <c r="R800" s="71"/>
      <c r="S800" s="71"/>
      <c r="T800" s="71"/>
      <c r="U800" s="71" t="str">
        <f>+MID(carga[[#This Row],[CUIL]],4,8)</f>
        <v>52465852</v>
      </c>
    </row>
    <row r="801" spans="1:21" ht="15" customHeight="1" x14ac:dyDescent="0.3">
      <c r="A801" s="71" t="s">
        <v>447</v>
      </c>
      <c r="B801" s="28" t="str">
        <f>+_xlfn.XLOOKUP(carga[[#This Row],[PACIENTE]],BASE_PACIENTES_2026[PACIENTE],BASE_PACIENTES_2026[CUIL],0,0)</f>
        <v>23 58772883 4</v>
      </c>
      <c r="C801" s="28" t="str">
        <f>+_xlfn.XLOOKUP(carga[[#This Row],[PACIENTE]],BASE_PACIENTES_2026[PACIENTE],BASE_PACIENTES_2026[O. SOCIAL],0,0)</f>
        <v xml:space="preserve">OSPENA </v>
      </c>
      <c r="D801" s="28" t="str">
        <f>+_xlfn.XLOOKUP(carga[[#This Row],[PACIENTE]],BASE_PACIENTES_2026[PACIENTE],BASE_PACIENTES_2026[MÓDULO],0,0)</f>
        <v>REHAB.INTENSIVO + CAI</v>
      </c>
      <c r="E801" s="45" t="s">
        <v>22</v>
      </c>
      <c r="F801" s="71" t="s">
        <v>1164</v>
      </c>
      <c r="G801" s="71">
        <v>1</v>
      </c>
      <c r="H801" s="71" t="s">
        <v>1184</v>
      </c>
      <c r="I801" s="71" t="s">
        <v>1118</v>
      </c>
      <c r="J801" s="73">
        <v>0.76041666666666663</v>
      </c>
      <c r="K801" s="73" t="s">
        <v>1177</v>
      </c>
      <c r="L801" s="71" t="str">
        <f>+carga[[#This Row],[dia]]</f>
        <v>Martes</v>
      </c>
      <c r="M801" s="75">
        <f>+carga[[#This Row],[hora]]</f>
        <v>0.76041666666666663</v>
      </c>
      <c r="N801" s="71"/>
      <c r="O801" s="87"/>
      <c r="P801" s="71"/>
      <c r="Q801" s="71"/>
      <c r="R801" s="71"/>
      <c r="S801" s="71"/>
      <c r="T801" s="71"/>
      <c r="U801" s="71" t="str">
        <f>+MID(carga[[#This Row],[CUIL]],4,8)</f>
        <v>58772883</v>
      </c>
    </row>
    <row r="802" spans="1:21" ht="15" customHeight="1" x14ac:dyDescent="0.3">
      <c r="A802" s="71" t="s">
        <v>922</v>
      </c>
      <c r="B802" s="28" t="str">
        <f>+_xlfn.XLOOKUP(carga[[#This Row],[PACIENTE]],BASE_PACIENTES_2026[PACIENTE],BASE_PACIENTES_2026[CUIL],0,0)</f>
        <v>20 58165198 9</v>
      </c>
      <c r="C802" s="28" t="str">
        <f>+_xlfn.XLOOKUP(carga[[#This Row],[PACIENTE]],BASE_PACIENTES_2026[PACIENTE],BASE_PACIENTES_2026[O. SOCIAL],0,0)</f>
        <v>GEA SA</v>
      </c>
      <c r="D802" s="66" t="str">
        <f>+_xlfn.XLOOKUP(carga[[#This Row],[PACIENTE]],BASE_PACIENTES_2026[PACIENTE],BASE_PACIENTES_2026[MÓDULO],0,0)</f>
        <v>REHAB.INTENSIVO + CAI</v>
      </c>
      <c r="E802" s="66" t="s">
        <v>22</v>
      </c>
      <c r="F802" s="71" t="s">
        <v>1164</v>
      </c>
      <c r="G802" s="71">
        <v>1</v>
      </c>
      <c r="H802" s="71" t="s">
        <v>1176</v>
      </c>
      <c r="I802" s="71" t="s">
        <v>1143</v>
      </c>
      <c r="J802" s="73">
        <v>0.72916666666666663</v>
      </c>
      <c r="K802" s="73" t="s">
        <v>1149</v>
      </c>
      <c r="L802" s="71" t="str">
        <f>+carga[[#This Row],[dia]]</f>
        <v>Jueves</v>
      </c>
      <c r="M802" s="75">
        <f>+carga[[#This Row],[hora]]</f>
        <v>0.72916666666666663</v>
      </c>
      <c r="N802" s="71"/>
      <c r="O802" s="87"/>
      <c r="P802" s="71"/>
      <c r="Q802" s="71"/>
      <c r="R802" s="71"/>
      <c r="S802" s="71"/>
      <c r="T802" s="71"/>
      <c r="U802" s="71" t="str">
        <f>+MID(carga[[#This Row],[CUIL]],4,8)</f>
        <v>58165198</v>
      </c>
    </row>
    <row r="803" spans="1:21" ht="15" customHeight="1" x14ac:dyDescent="0.3">
      <c r="A803" s="71" t="s">
        <v>797</v>
      </c>
      <c r="B803" s="28" t="str">
        <f>+_xlfn.XLOOKUP(carga[[#This Row],[PACIENTE]],BASE_PACIENTES_2026[PACIENTE],BASE_PACIENTES_2026[CUIL],0,0)</f>
        <v>20 53077831 3</v>
      </c>
      <c r="C803" s="28" t="str">
        <f>+_xlfn.XLOOKUP(carga[[#This Row],[PACIENTE]],BASE_PACIENTES_2026[PACIENTE],BASE_PACIENTES_2026[O. SOCIAL],0,0)</f>
        <v xml:space="preserve">OSPEJ </v>
      </c>
      <c r="D803" s="28" t="str">
        <f>+_xlfn.XLOOKUP(carga[[#This Row],[PACIENTE]],BASE_PACIENTES_2026[PACIENTE],BASE_PACIENTES_2026[MÓDULO],0,0)</f>
        <v>REHAB.INTENSIVO + CAI</v>
      </c>
      <c r="E803" s="45" t="s">
        <v>22</v>
      </c>
      <c r="F803" s="71" t="s">
        <v>1164</v>
      </c>
      <c r="G803" s="71">
        <v>1</v>
      </c>
      <c r="H803" s="71" t="s">
        <v>1184</v>
      </c>
      <c r="I803" s="71" t="s">
        <v>1141</v>
      </c>
      <c r="J803" s="73">
        <v>0.64583333333333337</v>
      </c>
      <c r="K803" s="73" t="s">
        <v>1185</v>
      </c>
      <c r="L803" s="71" t="str">
        <f>+carga[[#This Row],[dia]]</f>
        <v>Miercoles</v>
      </c>
      <c r="M803" s="75">
        <f>+carga[[#This Row],[hora]]</f>
        <v>0.64583333333333337</v>
      </c>
      <c r="N803" s="71"/>
      <c r="O803" s="87"/>
      <c r="P803" s="71"/>
      <c r="Q803" s="71"/>
      <c r="R803" s="71"/>
      <c r="S803" s="71"/>
      <c r="T803" s="71"/>
      <c r="U803" s="71" t="str">
        <f>+MID(carga[[#This Row],[CUIL]],4,8)</f>
        <v>53077831</v>
      </c>
    </row>
    <row r="804" spans="1:21" ht="15" customHeight="1" x14ac:dyDescent="0.3">
      <c r="A804" s="71" t="s">
        <v>164</v>
      </c>
      <c r="B804" s="28" t="str">
        <f>+_xlfn.XLOOKUP(carga[[#This Row],[PACIENTE]],BASE_PACIENTES_2026[PACIENTE],BASE_PACIENTES_2026[CUIL],0,0)</f>
        <v>20 58651742 3</v>
      </c>
      <c r="C804" s="28" t="str">
        <f>+_xlfn.XLOOKUP(carga[[#This Row],[PACIENTE]],BASE_PACIENTES_2026[PACIENTE],BASE_PACIENTES_2026[O. SOCIAL],0,0)</f>
        <v>OSUTHGRA</v>
      </c>
      <c r="D804" s="28" t="str">
        <f>+_xlfn.XLOOKUP(carga[[#This Row],[PACIENTE]],BASE_PACIENTES_2026[PACIENTE],BASE_PACIENTES_2026[MÓDULO],0,0)</f>
        <v>REHAB.INTENSIVO + CAI</v>
      </c>
      <c r="E804" s="45" t="s">
        <v>22</v>
      </c>
      <c r="F804" s="71" t="s">
        <v>1164</v>
      </c>
      <c r="G804" s="71">
        <v>1</v>
      </c>
      <c r="H804" s="71" t="s">
        <v>1184</v>
      </c>
      <c r="I804" s="71" t="s">
        <v>1141</v>
      </c>
      <c r="J804" s="73">
        <v>0.72916666666666663</v>
      </c>
      <c r="K804" s="73" t="s">
        <v>1185</v>
      </c>
      <c r="L804" s="71" t="str">
        <f>+carga[[#This Row],[dia]]</f>
        <v>Miercoles</v>
      </c>
      <c r="M804" s="75">
        <f>+carga[[#This Row],[hora]]</f>
        <v>0.72916666666666663</v>
      </c>
      <c r="N804" s="71"/>
      <c r="O804" s="87"/>
      <c r="P804" s="71"/>
      <c r="Q804" s="71"/>
      <c r="R804" s="71"/>
      <c r="S804" s="71"/>
      <c r="T804" s="71"/>
      <c r="U804" s="71" t="str">
        <f>+MID(carga[[#This Row],[CUIL]],4,8)</f>
        <v>58651742</v>
      </c>
    </row>
    <row r="805" spans="1:21" ht="15" customHeight="1" x14ac:dyDescent="0.3">
      <c r="A805" s="71" t="s">
        <v>507</v>
      </c>
      <c r="B805" s="28" t="str">
        <f>+_xlfn.XLOOKUP(carga[[#This Row],[PACIENTE]],BASE_PACIENTES_2026[PACIENTE],BASE_PACIENTES_2026[CUIL],0,0)</f>
        <v>20 56762045 0</v>
      </c>
      <c r="C805" s="28" t="str">
        <f>+_xlfn.XLOOKUP(carga[[#This Row],[PACIENTE]],BASE_PACIENTES_2026[PACIENTE],BASE_PACIENTES_2026[O. SOCIAL],0,0)</f>
        <v xml:space="preserve">OSPENA </v>
      </c>
      <c r="D805" s="66" t="str">
        <f>+_xlfn.XLOOKUP(carga[[#This Row],[PACIENTE]],BASE_PACIENTES_2026[PACIENTE],BASE_PACIENTES_2026[MÓDULO],0,0)</f>
        <v>REHAB.INTENSIVO + CAI</v>
      </c>
      <c r="E805" s="66" t="s">
        <v>22</v>
      </c>
      <c r="F805" s="71" t="s">
        <v>1164</v>
      </c>
      <c r="G805" s="71">
        <v>1</v>
      </c>
      <c r="H805" s="71" t="s">
        <v>1165</v>
      </c>
      <c r="I805" s="71" t="s">
        <v>1141</v>
      </c>
      <c r="J805" s="73">
        <v>0.76041666666666663</v>
      </c>
      <c r="K805" s="73" t="s">
        <v>1188</v>
      </c>
      <c r="L805" s="71" t="str">
        <f>+carga[[#This Row],[dia]]</f>
        <v>Miercoles</v>
      </c>
      <c r="M805" s="75">
        <f>+carga[[#This Row],[hora]]</f>
        <v>0.76041666666666663</v>
      </c>
      <c r="N805" s="71"/>
      <c r="O805" s="87"/>
      <c r="P805" s="71"/>
      <c r="Q805" s="71"/>
      <c r="R805" s="71"/>
      <c r="S805" s="71"/>
      <c r="T805" s="71"/>
      <c r="U805" s="71" t="str">
        <f>+MID(carga[[#This Row],[CUIL]],4,8)</f>
        <v>56762045</v>
      </c>
    </row>
    <row r="806" spans="1:21" ht="15" customHeight="1" x14ac:dyDescent="0.3">
      <c r="A806" s="71" t="s">
        <v>116</v>
      </c>
      <c r="B806" s="28" t="str">
        <f>+_xlfn.XLOOKUP(carga[[#This Row],[PACIENTE]],BASE_PACIENTES_2026[PACIENTE],BASE_PACIENTES_2026[CUIL],0,0)</f>
        <v>20 55287655 6</v>
      </c>
      <c r="C806" s="28" t="str">
        <f>+_xlfn.XLOOKUP(carga[[#This Row],[PACIENTE]],BASE_PACIENTES_2026[PACIENTE],BASE_PACIENTES_2026[O. SOCIAL],0,0)</f>
        <v>OSUTHGRA</v>
      </c>
      <c r="D806" s="28" t="str">
        <f>+_xlfn.XLOOKUP(carga[[#This Row],[PACIENTE]],BASE_PACIENTES_2026[PACIENTE],BASE_PACIENTES_2026[MÓDULO],0,0)</f>
        <v>REHAB.INTENSIVO + CAI</v>
      </c>
      <c r="E806" s="45" t="s">
        <v>22</v>
      </c>
      <c r="F806" s="71" t="s">
        <v>1164</v>
      </c>
      <c r="G806" s="71">
        <v>1</v>
      </c>
      <c r="H806" s="71" t="s">
        <v>1165</v>
      </c>
      <c r="I806" s="71" t="s">
        <v>1141</v>
      </c>
      <c r="J806" s="73">
        <v>0.79166666666666663</v>
      </c>
      <c r="K806" s="73" t="s">
        <v>1166</v>
      </c>
      <c r="L806" s="71" t="str">
        <f>+carga[[#This Row],[dia]]</f>
        <v>Miercoles</v>
      </c>
      <c r="M806" s="75">
        <f>+carga[[#This Row],[hora]]</f>
        <v>0.79166666666666663</v>
      </c>
      <c r="N806" s="71"/>
      <c r="O806" s="87"/>
      <c r="P806" s="71"/>
      <c r="Q806" s="71"/>
      <c r="R806" s="71"/>
      <c r="S806" s="71"/>
      <c r="T806" s="71"/>
      <c r="U806" s="71" t="str">
        <f>+MID(carga[[#This Row],[CUIL]],4,8)</f>
        <v>55287655</v>
      </c>
    </row>
    <row r="807" spans="1:21" ht="15" customHeight="1" x14ac:dyDescent="0.3">
      <c r="A807" s="71" t="s">
        <v>62</v>
      </c>
      <c r="B807" s="28" t="str">
        <f>+_xlfn.XLOOKUP(carga[[#This Row],[PACIENTE]],BASE_PACIENTES_2026[PACIENTE],BASE_PACIENTES_2026[CUIL],0,0)</f>
        <v>27 56035740 6</v>
      </c>
      <c r="C807" s="28" t="str">
        <f>+_xlfn.XLOOKUP(carga[[#This Row],[PACIENTE]],BASE_PACIENTES_2026[PACIENTE],BASE_PACIENTES_2026[O. SOCIAL],0,0)</f>
        <v>IOSFA</v>
      </c>
      <c r="D807" s="28" t="str">
        <f>+_xlfn.XLOOKUP(carga[[#This Row],[PACIENTE]],BASE_PACIENTES_2026[PACIENTE],BASE_PACIENTES_2026[MÓDULO],0,0)</f>
        <v>REHAB. SIMPLE + CAI</v>
      </c>
      <c r="E807" s="45" t="s">
        <v>22</v>
      </c>
      <c r="F807" s="71" t="s">
        <v>1164</v>
      </c>
      <c r="G807" s="71">
        <v>1</v>
      </c>
      <c r="H807" s="71" t="s">
        <v>1184</v>
      </c>
      <c r="I807" s="71" t="s">
        <v>1143</v>
      </c>
      <c r="J807" s="73">
        <v>0.61458333333333337</v>
      </c>
      <c r="K807" s="73" t="s">
        <v>1185</v>
      </c>
      <c r="L807" s="71" t="str">
        <f>+carga[[#This Row],[dia]]</f>
        <v>Jueves</v>
      </c>
      <c r="M807" s="75">
        <f>+carga[[#This Row],[hora]]</f>
        <v>0.61458333333333337</v>
      </c>
      <c r="N807" s="71"/>
      <c r="O807" s="87"/>
      <c r="P807" s="71"/>
      <c r="Q807" s="71"/>
      <c r="R807" s="71"/>
      <c r="S807" s="71"/>
      <c r="T807" s="71"/>
      <c r="U807" s="71" t="str">
        <f>+MID(carga[[#This Row],[CUIL]],4,8)</f>
        <v>56035740</v>
      </c>
    </row>
    <row r="808" spans="1:21" ht="15" customHeight="1" x14ac:dyDescent="0.3">
      <c r="A808" s="71" t="s">
        <v>749</v>
      </c>
      <c r="B808" s="28" t="str">
        <f>+_xlfn.XLOOKUP(carga[[#This Row],[PACIENTE]],BASE_PACIENTES_2026[PACIENTE],BASE_PACIENTES_2026[CUIL],0,0)</f>
        <v>20 54760316 9</v>
      </c>
      <c r="C808" s="28" t="str">
        <f>+_xlfn.XLOOKUP(carga[[#This Row],[PACIENTE]],BASE_PACIENTES_2026[PACIENTE],BASE_PACIENTES_2026[O. SOCIAL],0,0)</f>
        <v xml:space="preserve">OSPEJ </v>
      </c>
      <c r="D808" s="28" t="str">
        <f>+_xlfn.XLOOKUP(carga[[#This Row],[PACIENTE]],BASE_PACIENTES_2026[PACIENTE],BASE_PACIENTES_2026[MÓDULO],0,0)</f>
        <v>REHAB.INTENSIVO + CAI</v>
      </c>
      <c r="E808" s="45" t="s">
        <v>22</v>
      </c>
      <c r="F808" s="71" t="s">
        <v>1164</v>
      </c>
      <c r="G808" s="71">
        <v>1</v>
      </c>
      <c r="H808" s="71" t="s">
        <v>1184</v>
      </c>
      <c r="I808" s="71" t="s">
        <v>1141</v>
      </c>
      <c r="J808" s="73">
        <v>0.64583333333333337</v>
      </c>
      <c r="K808" s="73" t="s">
        <v>1185</v>
      </c>
      <c r="L808" s="71" t="str">
        <f>+carga[[#This Row],[dia]]</f>
        <v>Miercoles</v>
      </c>
      <c r="M808" s="75">
        <f>+carga[[#This Row],[hora]]</f>
        <v>0.64583333333333337</v>
      </c>
      <c r="N808" s="71"/>
      <c r="O808" s="87"/>
      <c r="P808" s="71"/>
      <c r="Q808" s="71"/>
      <c r="R808" s="71"/>
      <c r="S808" s="71"/>
      <c r="T808" s="71"/>
      <c r="U808" s="71" t="str">
        <f>+MID(carga[[#This Row],[CUIL]],4,8)</f>
        <v>54760316</v>
      </c>
    </row>
    <row r="809" spans="1:21" ht="15" customHeight="1" x14ac:dyDescent="0.3">
      <c r="A809" s="71" t="s">
        <v>689</v>
      </c>
      <c r="B809" s="28" t="str">
        <f>+_xlfn.XLOOKUP(carga[[#This Row],[PACIENTE]],BASE_PACIENTES_2026[PACIENTE],BASE_PACIENTES_2026[CUIL],0,0)</f>
        <v>27 54762549 3</v>
      </c>
      <c r="C809" s="28" t="str">
        <f>+_xlfn.XLOOKUP(carga[[#This Row],[PACIENTE]],BASE_PACIENTES_2026[PACIENTE],BASE_PACIENTES_2026[O. SOCIAL],0,0)</f>
        <v xml:space="preserve">OSTACC </v>
      </c>
      <c r="D809" s="28" t="str">
        <f>+_xlfn.XLOOKUP(carga[[#This Row],[PACIENTE]],BASE_PACIENTES_2026[PACIENTE],BASE_PACIENTES_2026[MÓDULO],0,0)</f>
        <v>REHAB.INTENSIVO + CAI</v>
      </c>
      <c r="E809" s="45" t="s">
        <v>22</v>
      </c>
      <c r="F809" s="71" t="s">
        <v>1164</v>
      </c>
      <c r="G809" s="71">
        <v>1</v>
      </c>
      <c r="H809" s="71" t="s">
        <v>1184</v>
      </c>
      <c r="I809" s="71" t="s">
        <v>1143</v>
      </c>
      <c r="J809" s="73">
        <v>0.67708333333333337</v>
      </c>
      <c r="K809" s="73" t="s">
        <v>1185</v>
      </c>
      <c r="L809" s="71" t="str">
        <f>+carga[[#This Row],[dia]]</f>
        <v>Jueves</v>
      </c>
      <c r="M809" s="75">
        <f>+carga[[#This Row],[hora]]</f>
        <v>0.67708333333333337</v>
      </c>
      <c r="N809" s="71"/>
      <c r="O809" s="87"/>
      <c r="P809" s="71"/>
      <c r="Q809" s="71"/>
      <c r="R809" s="71"/>
      <c r="S809" s="71"/>
      <c r="T809" s="71"/>
      <c r="U809" s="71" t="str">
        <f>+MID(carga[[#This Row],[CUIL]],4,8)</f>
        <v>54762549</v>
      </c>
    </row>
    <row r="810" spans="1:21" ht="15" customHeight="1" x14ac:dyDescent="0.3">
      <c r="A810" s="71" t="s">
        <v>101</v>
      </c>
      <c r="B810" s="28" t="str">
        <f>+_xlfn.XLOOKUP(carga[[#This Row],[PACIENTE]],BASE_PACIENTES_2026[PACIENTE],BASE_PACIENTES_2026[CUIL],0,0)</f>
        <v>27 95240834 3</v>
      </c>
      <c r="C810" s="28" t="str">
        <f>+_xlfn.XLOOKUP(carga[[#This Row],[PACIENTE]],BASE_PACIENTES_2026[PACIENTE],BASE_PACIENTES_2026[O. SOCIAL],0,0)</f>
        <v>OSUTHGRA</v>
      </c>
      <c r="D810" s="28" t="str">
        <f>+_xlfn.XLOOKUP(carga[[#This Row],[PACIENTE]],BASE_PACIENTES_2026[PACIENTE],BASE_PACIENTES_2026[MÓDULO],0,0)</f>
        <v>REHAB. SIMPLE + CAI</v>
      </c>
      <c r="E810" s="45" t="s">
        <v>22</v>
      </c>
      <c r="F810" s="71" t="s">
        <v>1164</v>
      </c>
      <c r="G810" s="71">
        <v>1</v>
      </c>
      <c r="H810" s="71" t="s">
        <v>1184</v>
      </c>
      <c r="I810" s="71" t="s">
        <v>1143</v>
      </c>
      <c r="J810" s="73">
        <v>0.72916666666666663</v>
      </c>
      <c r="K810" s="73" t="s">
        <v>1185</v>
      </c>
      <c r="L810" s="71" t="str">
        <f>+carga[[#This Row],[dia]]</f>
        <v>Jueves</v>
      </c>
      <c r="M810" s="75">
        <f>+carga[[#This Row],[hora]]</f>
        <v>0.72916666666666663</v>
      </c>
      <c r="N810" s="71"/>
      <c r="O810" s="87"/>
      <c r="P810" s="71"/>
      <c r="Q810" s="71"/>
      <c r="R810" s="71"/>
      <c r="S810" s="71"/>
      <c r="T810" s="71"/>
      <c r="U810" s="71" t="str">
        <f>+MID(carga[[#This Row],[CUIL]],4,8)</f>
        <v>95240834</v>
      </c>
    </row>
    <row r="811" spans="1:21" ht="15" customHeight="1" x14ac:dyDescent="0.3">
      <c r="A811" s="71" t="s">
        <v>431</v>
      </c>
      <c r="B811" s="28" t="str">
        <f>+_xlfn.XLOOKUP(carga[[#This Row],[PACIENTE]],BASE_PACIENTES_2026[PACIENTE],BASE_PACIENTES_2026[CUIL],0,0)</f>
        <v>20 55841171 7</v>
      </c>
      <c r="C811" s="28" t="str">
        <f>+_xlfn.XLOOKUP(carga[[#This Row],[PACIENTE]],BASE_PACIENTES_2026[PACIENTE],BASE_PACIENTES_2026[O. SOCIAL],0,0)</f>
        <v xml:space="preserve">OSPENA </v>
      </c>
      <c r="D811" s="28" t="str">
        <f>+_xlfn.XLOOKUP(carga[[#This Row],[PACIENTE]],BASE_PACIENTES_2026[PACIENTE],BASE_PACIENTES_2026[MÓDULO],0,0)</f>
        <v>REHAB.INTENSIVO + CAI</v>
      </c>
      <c r="E811" s="45" t="s">
        <v>22</v>
      </c>
      <c r="F811" s="71" t="s">
        <v>1164</v>
      </c>
      <c r="G811" s="71">
        <v>1</v>
      </c>
      <c r="H811" s="71" t="s">
        <v>1184</v>
      </c>
      <c r="I811" s="71" t="s">
        <v>1143</v>
      </c>
      <c r="J811" s="73">
        <v>0.76041666666666663</v>
      </c>
      <c r="K811" s="73" t="s">
        <v>1185</v>
      </c>
      <c r="L811" s="71" t="str">
        <f>+carga[[#This Row],[dia]]</f>
        <v>Jueves</v>
      </c>
      <c r="M811" s="75">
        <f>+carga[[#This Row],[hora]]</f>
        <v>0.76041666666666663</v>
      </c>
      <c r="N811" s="71"/>
      <c r="O811" s="87"/>
      <c r="P811" s="71"/>
      <c r="Q811" s="71"/>
      <c r="R811" s="71"/>
      <c r="S811" s="71"/>
      <c r="T811" s="71"/>
      <c r="U811" s="71" t="str">
        <f>+MID(carga[[#This Row],[CUIL]],4,8)</f>
        <v>55841171</v>
      </c>
    </row>
    <row r="812" spans="1:21" ht="15" customHeight="1" x14ac:dyDescent="0.3">
      <c r="A812" s="71" t="s">
        <v>233</v>
      </c>
      <c r="B812" s="28" t="str">
        <f>+_xlfn.XLOOKUP(carga[[#This Row],[PACIENTE]],BASE_PACIENTES_2026[PACIENTE],BASE_PACIENTES_2026[CUIL],0,0)</f>
        <v>20 55522788 5</v>
      </c>
      <c r="C812" s="28" t="str">
        <f>+_xlfn.XLOOKUP(carga[[#This Row],[PACIENTE]],BASE_PACIENTES_2026[PACIENTE],BASE_PACIENTES_2026[O. SOCIAL],0,0)</f>
        <v>OSSOELSAC</v>
      </c>
      <c r="D812" s="28" t="str">
        <f>+_xlfn.XLOOKUP(carga[[#This Row],[PACIENTE]],BASE_PACIENTES_2026[PACIENTE],BASE_PACIENTES_2026[MÓDULO],0,0)</f>
        <v>REHAB.INTENSIVO + CAI</v>
      </c>
      <c r="E812" s="45" t="s">
        <v>22</v>
      </c>
      <c r="F812" s="71" t="s">
        <v>1164</v>
      </c>
      <c r="G812" s="71">
        <v>1</v>
      </c>
      <c r="H812" s="71" t="s">
        <v>1184</v>
      </c>
      <c r="I812" s="71" t="s">
        <v>1143</v>
      </c>
      <c r="J812" s="73">
        <v>0.79166666666666663</v>
      </c>
      <c r="K812" s="73" t="s">
        <v>1185</v>
      </c>
      <c r="L812" s="71" t="str">
        <f>+carga[[#This Row],[dia]]</f>
        <v>Jueves</v>
      </c>
      <c r="M812" s="75">
        <f>+carga[[#This Row],[hora]]</f>
        <v>0.79166666666666663</v>
      </c>
      <c r="N812" s="71"/>
      <c r="O812" s="87"/>
      <c r="P812" s="71"/>
      <c r="Q812" s="71"/>
      <c r="R812" s="71"/>
      <c r="S812" s="71"/>
      <c r="T812" s="71"/>
      <c r="U812" s="71" t="str">
        <f>+MID(carga[[#This Row],[CUIL]],4,8)</f>
        <v>55522788</v>
      </c>
    </row>
    <row r="813" spans="1:21" ht="15" customHeight="1" x14ac:dyDescent="0.3">
      <c r="A813" s="71" t="s">
        <v>680</v>
      </c>
      <c r="B813" s="28" t="str">
        <f>+_xlfn.XLOOKUP(carga[[#This Row],[PACIENTE]],BASE_PACIENTES_2026[PACIENTE],BASE_PACIENTES_2026[CUIL],0,0)</f>
        <v>20 52464954 4</v>
      </c>
      <c r="C813" s="28" t="str">
        <f>+_xlfn.XLOOKUP(carga[[#This Row],[PACIENTE]],BASE_PACIENTES_2026[PACIENTE],BASE_PACIENTES_2026[O. SOCIAL],0,0)</f>
        <v xml:space="preserve">OSTACC </v>
      </c>
      <c r="D813" s="28" t="str">
        <f>+_xlfn.XLOOKUP(carga[[#This Row],[PACIENTE]],BASE_PACIENTES_2026[PACIENTE],BASE_PACIENTES_2026[MÓDULO],0,0)</f>
        <v>REHAB. SIMPLE + CAI</v>
      </c>
      <c r="E813" s="45" t="s">
        <v>11</v>
      </c>
      <c r="F813" s="71" t="s">
        <v>1164</v>
      </c>
      <c r="G813" s="71">
        <v>1</v>
      </c>
      <c r="H813" s="71" t="s">
        <v>1207</v>
      </c>
      <c r="I813" s="71" t="s">
        <v>1118</v>
      </c>
      <c r="J813" s="73">
        <v>0.33333333333333331</v>
      </c>
      <c r="K813" s="73" t="s">
        <v>1185</v>
      </c>
      <c r="L813" s="71" t="str">
        <f>+carga[[#This Row],[dia]]</f>
        <v>Martes</v>
      </c>
      <c r="M813" s="75">
        <f>+carga[[#This Row],[hora]]</f>
        <v>0.33333333333333331</v>
      </c>
      <c r="N813" s="71"/>
      <c r="O813" s="87"/>
      <c r="P813" s="71"/>
      <c r="Q813" s="71"/>
      <c r="R813" s="71"/>
      <c r="S813" s="71"/>
      <c r="T813" s="71"/>
      <c r="U813" s="71" t="str">
        <f>+MID(carga[[#This Row],[CUIL]],4,8)</f>
        <v>52464954</v>
      </c>
    </row>
    <row r="814" spans="1:21" ht="15" customHeight="1" x14ac:dyDescent="0.3">
      <c r="A814" s="71" t="s">
        <v>1088</v>
      </c>
      <c r="B814" s="28" t="str">
        <f>+_xlfn.XLOOKUP(carga[[#This Row],[PACIENTE]],BASE_PACIENTES_2026[PACIENTE],BASE_PACIENTES_2026[CUIL],0,0)</f>
        <v>27 52235381 2</v>
      </c>
      <c r="C814" s="28" t="str">
        <f>+_xlfn.XLOOKUP(carga[[#This Row],[PACIENTE]],BASE_PACIENTES_2026[PACIENTE],BASE_PACIENTES_2026[O. SOCIAL],0,0)</f>
        <v xml:space="preserve">OSPEJ </v>
      </c>
      <c r="D814" s="28" t="str">
        <f>+_xlfn.XLOOKUP(carga[[#This Row],[PACIENTE]],BASE_PACIENTES_2026[PACIENTE],BASE_PACIENTES_2026[MÓDULO],0,0)</f>
        <v>REHAB. SIMPLE + CAI</v>
      </c>
      <c r="E814" s="45" t="s">
        <v>11</v>
      </c>
      <c r="F814" s="71" t="s">
        <v>1164</v>
      </c>
      <c r="G814" s="71">
        <v>1</v>
      </c>
      <c r="H814" s="71" t="s">
        <v>1207</v>
      </c>
      <c r="I814" s="71" t="s">
        <v>1118</v>
      </c>
      <c r="J814" s="73">
        <v>0.33333333333333331</v>
      </c>
      <c r="K814" s="73" t="s">
        <v>1185</v>
      </c>
      <c r="L814" s="71" t="str">
        <f>+carga[[#This Row],[dia]]</f>
        <v>Martes</v>
      </c>
      <c r="M814" s="75">
        <f>+carga[[#This Row],[hora]]</f>
        <v>0.33333333333333331</v>
      </c>
      <c r="N814" s="71"/>
      <c r="O814" s="87"/>
      <c r="P814" s="71"/>
      <c r="Q814" s="71"/>
      <c r="R814" s="71"/>
      <c r="S814" s="71"/>
      <c r="T814" s="71"/>
      <c r="U814" s="71" t="str">
        <f>+MID(carga[[#This Row],[CUIL]],4,8)</f>
        <v>52235381</v>
      </c>
    </row>
    <row r="815" spans="1:21" ht="15" customHeight="1" x14ac:dyDescent="0.3">
      <c r="A815" s="71" t="s">
        <v>571</v>
      </c>
      <c r="B815" s="28" t="str">
        <f>+_xlfn.XLOOKUP(carga[[#This Row],[PACIENTE]],BASE_PACIENTES_2026[PACIENTE],BASE_PACIENTES_2026[CUIL],0,0)</f>
        <v>20 58160724 6</v>
      </c>
      <c r="C815" s="28" t="str">
        <f>+_xlfn.XLOOKUP(carga[[#This Row],[PACIENTE]],BASE_PACIENTES_2026[PACIENTE],BASE_PACIENTES_2026[O. SOCIAL],0,0)</f>
        <v xml:space="preserve">OSTACC </v>
      </c>
      <c r="D815" s="66" t="str">
        <f>+_xlfn.XLOOKUP(carga[[#This Row],[PACIENTE]],BASE_PACIENTES_2026[PACIENTE],BASE_PACIENTES_2026[MÓDULO],0,0)</f>
        <v>REHAB.INTENSIVO + CAI</v>
      </c>
      <c r="E815" s="66" t="s">
        <v>11</v>
      </c>
      <c r="F815" s="71" t="s">
        <v>1164</v>
      </c>
      <c r="G815" s="71">
        <v>1</v>
      </c>
      <c r="H815" s="71" t="s">
        <v>1207</v>
      </c>
      <c r="I815" s="71" t="s">
        <v>1118</v>
      </c>
      <c r="J815" s="73">
        <v>0.36458333333333331</v>
      </c>
      <c r="K815" s="73" t="s">
        <v>1185</v>
      </c>
      <c r="L815" s="71" t="str">
        <f>+carga[[#This Row],[dia]]</f>
        <v>Martes</v>
      </c>
      <c r="M815" s="75">
        <f>+carga[[#This Row],[hora]]</f>
        <v>0.36458333333333331</v>
      </c>
      <c r="N815" s="71"/>
      <c r="O815" s="87"/>
      <c r="P815" s="71"/>
      <c r="Q815" s="71"/>
      <c r="R815" s="71"/>
      <c r="S815" s="71"/>
      <c r="T815" s="71"/>
      <c r="U815" s="71" t="str">
        <f>+MID(carga[[#This Row],[CUIL]],4,8)</f>
        <v>58160724</v>
      </c>
    </row>
    <row r="816" spans="1:21" ht="15" customHeight="1" x14ac:dyDescent="0.3">
      <c r="A816" s="71" t="s">
        <v>590</v>
      </c>
      <c r="B816" s="28" t="str">
        <f>+_xlfn.XLOOKUP(carga[[#This Row],[PACIENTE]],BASE_PACIENTES_2026[PACIENTE],BASE_PACIENTES_2026[CUIL],0,0)</f>
        <v>20 56746912 4</v>
      </c>
      <c r="C816" s="28" t="str">
        <f>+_xlfn.XLOOKUP(carga[[#This Row],[PACIENTE]],BASE_PACIENTES_2026[PACIENTE],BASE_PACIENTES_2026[O. SOCIAL],0,0)</f>
        <v xml:space="preserve">OSPEJ </v>
      </c>
      <c r="D816" s="66" t="str">
        <f>+_xlfn.XLOOKUP(carga[[#This Row],[PACIENTE]],BASE_PACIENTES_2026[PACIENTE],BASE_PACIENTES_2026[MÓDULO],0,0)</f>
        <v>REHAB.INTENSIVO + CAI</v>
      </c>
      <c r="E816" s="66" t="s">
        <v>11</v>
      </c>
      <c r="F816" s="71" t="s">
        <v>1164</v>
      </c>
      <c r="G816" s="71">
        <v>1</v>
      </c>
      <c r="H816" s="71" t="s">
        <v>1207</v>
      </c>
      <c r="I816" s="71" t="s">
        <v>1118</v>
      </c>
      <c r="J816" s="73">
        <v>0.39583333333333331</v>
      </c>
      <c r="K816" s="73" t="s">
        <v>1185</v>
      </c>
      <c r="L816" s="71" t="str">
        <f>+carga[[#This Row],[dia]]</f>
        <v>Martes</v>
      </c>
      <c r="M816" s="75">
        <f>+carga[[#This Row],[hora]]</f>
        <v>0.39583333333333331</v>
      </c>
      <c r="N816" s="71"/>
      <c r="O816" s="87"/>
      <c r="P816" s="71"/>
      <c r="Q816" s="71"/>
      <c r="R816" s="71"/>
      <c r="S816" s="71"/>
      <c r="T816" s="71"/>
      <c r="U816" s="71" t="str">
        <f>+MID(carga[[#This Row],[CUIL]],4,8)</f>
        <v>56746912</v>
      </c>
    </row>
    <row r="817" spans="1:21" ht="15" customHeight="1" x14ac:dyDescent="0.3">
      <c r="A817" s="71" t="s">
        <v>276</v>
      </c>
      <c r="B817" s="28" t="str">
        <f>+_xlfn.XLOOKUP(carga[[#This Row],[PACIENTE]],BASE_PACIENTES_2026[PACIENTE],BASE_PACIENTES_2026[CUIL],0,0)</f>
        <v>23 46973958 9</v>
      </c>
      <c r="C817" s="28" t="str">
        <f>+_xlfn.XLOOKUP(carga[[#This Row],[PACIENTE]],BASE_PACIENTES_2026[PACIENTE],BASE_PACIENTES_2026[O. SOCIAL],0,0)</f>
        <v>OSTPCPHYARA (PASTELEROS)</v>
      </c>
      <c r="D817" s="28" t="str">
        <f>+_xlfn.XLOOKUP(carga[[#This Row],[PACIENTE]],BASE_PACIENTES_2026[PACIENTE],BASE_PACIENTES_2026[MÓDULO],0,0)</f>
        <v>REHAB. SIMPLE + CAI</v>
      </c>
      <c r="E817" s="45" t="s">
        <v>11</v>
      </c>
      <c r="F817" s="71" t="s">
        <v>1164</v>
      </c>
      <c r="G817" s="71">
        <v>1</v>
      </c>
      <c r="H817" s="71" t="s">
        <v>1207</v>
      </c>
      <c r="I817" s="71" t="s">
        <v>1118</v>
      </c>
      <c r="J817" s="73">
        <v>0.44791666666666669</v>
      </c>
      <c r="K817" s="73" t="s">
        <v>1185</v>
      </c>
      <c r="L817" s="71" t="str">
        <f>+carga[[#This Row],[dia]]</f>
        <v>Martes</v>
      </c>
      <c r="M817" s="75">
        <f>+carga[[#This Row],[hora]]</f>
        <v>0.44791666666666669</v>
      </c>
      <c r="N817" s="71"/>
      <c r="O817" s="87"/>
      <c r="P817" s="71"/>
      <c r="Q817" s="71"/>
      <c r="R817" s="71"/>
      <c r="S817" s="71"/>
      <c r="T817" s="71"/>
      <c r="U817" s="71" t="str">
        <f>+MID(carga[[#This Row],[CUIL]],4,8)</f>
        <v>46973958</v>
      </c>
    </row>
    <row r="818" spans="1:21" ht="15" customHeight="1" x14ac:dyDescent="0.3">
      <c r="A818" s="71" t="s">
        <v>239</v>
      </c>
      <c r="B818" s="28" t="str">
        <f>+_xlfn.XLOOKUP(carga[[#This Row],[PACIENTE]],BASE_PACIENTES_2026[PACIENTE],BASE_PACIENTES_2026[CUIL],0,0)</f>
        <v>20 49953438 9</v>
      </c>
      <c r="C818" s="28" t="str">
        <f>+_xlfn.XLOOKUP(carga[[#This Row],[PACIENTE]],BASE_PACIENTES_2026[PACIENTE],BASE_PACIENTES_2026[O. SOCIAL],0,0)</f>
        <v>OSSOELSAC</v>
      </c>
      <c r="D818" s="28" t="str">
        <f>+_xlfn.XLOOKUP(carga[[#This Row],[PACIENTE]],BASE_PACIENTES_2026[PACIENTE],BASE_PACIENTES_2026[MÓDULO],0,0)</f>
        <v>REHAB. SIMPLE + CAI</v>
      </c>
      <c r="E818" s="45" t="s">
        <v>11</v>
      </c>
      <c r="F818" s="71" t="s">
        <v>1164</v>
      </c>
      <c r="G818" s="71">
        <v>1</v>
      </c>
      <c r="H818" s="71" t="s">
        <v>1196</v>
      </c>
      <c r="I818" s="71" t="s">
        <v>1141</v>
      </c>
      <c r="J818" s="73">
        <v>0.36458333333333331</v>
      </c>
      <c r="K818" s="73" t="s">
        <v>1185</v>
      </c>
      <c r="L818" s="71" t="str">
        <f>+carga[[#This Row],[dia]]</f>
        <v>Miercoles</v>
      </c>
      <c r="M818" s="75">
        <f>+carga[[#This Row],[hora]]</f>
        <v>0.36458333333333331</v>
      </c>
      <c r="N818" s="71"/>
      <c r="O818" s="87"/>
      <c r="P818" s="71"/>
      <c r="Q818" s="71"/>
      <c r="R818" s="71"/>
      <c r="S818" s="71"/>
      <c r="T818" s="71"/>
      <c r="U818" s="71" t="str">
        <f>+MID(carga[[#This Row],[CUIL]],4,8)</f>
        <v>49953438</v>
      </c>
    </row>
    <row r="819" spans="1:21" ht="15" customHeight="1" x14ac:dyDescent="0.3">
      <c r="A819" s="71" t="s">
        <v>906</v>
      </c>
      <c r="B819" s="28" t="str">
        <f>+_xlfn.XLOOKUP(carga[[#This Row],[PACIENTE]],BASE_PACIENTES_2026[PACIENTE],BASE_PACIENTES_2026[CUIL],0,0)</f>
        <v>20 57740794 1</v>
      </c>
      <c r="C819" s="28" t="str">
        <f>+_xlfn.XLOOKUP(carga[[#This Row],[PACIENTE]],BASE_PACIENTES_2026[PACIENTE],BASE_PACIENTES_2026[O. SOCIAL],0,0)</f>
        <v>OSPAV</v>
      </c>
      <c r="D819" s="66" t="str">
        <f>+_xlfn.XLOOKUP(carga[[#This Row],[PACIENTE]],BASE_PACIENTES_2026[PACIENTE],BASE_PACIENTES_2026[MÓDULO],0,0)</f>
        <v>REHAB.INTENSIVO + CAI</v>
      </c>
      <c r="E819" s="66" t="s">
        <v>11</v>
      </c>
      <c r="F819" s="71" t="s">
        <v>1164</v>
      </c>
      <c r="G819" s="71">
        <v>1</v>
      </c>
      <c r="H819" s="71" t="s">
        <v>1207</v>
      </c>
      <c r="I819" s="71" t="s">
        <v>1118</v>
      </c>
      <c r="J819" s="73">
        <v>0.47916666666666669</v>
      </c>
      <c r="K819" s="73" t="s">
        <v>1185</v>
      </c>
      <c r="L819" s="71" t="str">
        <f>+carga[[#This Row],[dia]]</f>
        <v>Martes</v>
      </c>
      <c r="M819" s="75">
        <f>+carga[[#This Row],[hora]]</f>
        <v>0.47916666666666669</v>
      </c>
      <c r="N819" s="71"/>
      <c r="O819" s="87"/>
      <c r="P819" s="71"/>
      <c r="Q819" s="71"/>
      <c r="R819" s="71"/>
      <c r="S819" s="71"/>
      <c r="T819" s="71"/>
      <c r="U819" s="71" t="str">
        <f>+MID(carga[[#This Row],[CUIL]],4,8)</f>
        <v>57740794</v>
      </c>
    </row>
    <row r="820" spans="1:21" ht="15" customHeight="1" x14ac:dyDescent="0.3">
      <c r="A820" s="71" t="s">
        <v>517</v>
      </c>
      <c r="B820" s="28" t="str">
        <f>+_xlfn.XLOOKUP(carga[[#This Row],[PACIENTE]],BASE_PACIENTES_2026[PACIENTE],BASE_PACIENTES_2026[CUIL],0,0)</f>
        <v>20 58678888 5</v>
      </c>
      <c r="C820" s="28" t="str">
        <f>+_xlfn.XLOOKUP(carga[[#This Row],[PACIENTE]],BASE_PACIENTES_2026[PACIENTE],BASE_PACIENTES_2026[O. SOCIAL],0,0)</f>
        <v xml:space="preserve">OSTACC </v>
      </c>
      <c r="D820" s="66" t="str">
        <f>+_xlfn.XLOOKUP(carga[[#This Row],[PACIENTE]],BASE_PACIENTES_2026[PACIENTE],BASE_PACIENTES_2026[MÓDULO],0,0)</f>
        <v>REHAB.INTENSIVO + CAI</v>
      </c>
      <c r="E820" s="66" t="s">
        <v>11</v>
      </c>
      <c r="F820" s="71" t="s">
        <v>1164</v>
      </c>
      <c r="G820" s="71">
        <v>1</v>
      </c>
      <c r="H820" s="71" t="s">
        <v>1180</v>
      </c>
      <c r="I820" s="71" t="s">
        <v>1123</v>
      </c>
      <c r="J820" s="73">
        <v>0.51041666666666663</v>
      </c>
      <c r="K820" s="73" t="s">
        <v>1166</v>
      </c>
      <c r="L820" s="71" t="str">
        <f>+carga[[#This Row],[dia]]</f>
        <v>Lunes</v>
      </c>
      <c r="M820" s="75">
        <f>+carga[[#This Row],[hora]]</f>
        <v>0.51041666666666663</v>
      </c>
      <c r="N820" s="71"/>
      <c r="O820" s="87"/>
      <c r="P820" s="71"/>
      <c r="Q820" s="71"/>
      <c r="R820" s="71"/>
      <c r="S820" s="71"/>
      <c r="T820" s="71"/>
      <c r="U820" s="71" t="str">
        <f>+MID(carga[[#This Row],[CUIL]],4,8)</f>
        <v>58678888</v>
      </c>
    </row>
    <row r="821" spans="1:21" ht="15" customHeight="1" x14ac:dyDescent="0.3">
      <c r="A821" s="71" t="s">
        <v>134</v>
      </c>
      <c r="B821" s="28" t="str">
        <f>+_xlfn.XLOOKUP(carga[[#This Row],[PACIENTE]],BASE_PACIENTES_2026[PACIENTE],BASE_PACIENTES_2026[CUIL],0,0)</f>
        <v>20 49863624 2</v>
      </c>
      <c r="C821" s="28" t="str">
        <f>+_xlfn.XLOOKUP(carga[[#This Row],[PACIENTE]],BASE_PACIENTES_2026[PACIENTE],BASE_PACIENTES_2026[O. SOCIAL],0,0)</f>
        <v>OSUTHGRA</v>
      </c>
      <c r="D821" s="28" t="str">
        <f>+_xlfn.XLOOKUP(carga[[#This Row],[PACIENTE]],BASE_PACIENTES_2026[PACIENTE],BASE_PACIENTES_2026[MÓDULO],0,0)</f>
        <v>REHAB.INTENSIVO</v>
      </c>
      <c r="E821" s="45" t="s">
        <v>11</v>
      </c>
      <c r="F821" s="71" t="s">
        <v>1164</v>
      </c>
      <c r="G821" s="71">
        <v>1</v>
      </c>
      <c r="H821" s="71" t="s">
        <v>1207</v>
      </c>
      <c r="I821" s="71" t="s">
        <v>1143</v>
      </c>
      <c r="J821" s="73">
        <v>0.36458333333333331</v>
      </c>
      <c r="K821" s="73" t="s">
        <v>1185</v>
      </c>
      <c r="L821" s="71" t="str">
        <f>+carga[[#This Row],[dia]]</f>
        <v>Jueves</v>
      </c>
      <c r="M821" s="75">
        <f>+carga[[#This Row],[hora]]</f>
        <v>0.36458333333333331</v>
      </c>
      <c r="N821" s="71"/>
      <c r="O821" s="87"/>
      <c r="P821" s="71"/>
      <c r="Q821" s="71"/>
      <c r="R821" s="71"/>
      <c r="S821" s="71"/>
      <c r="T821" s="71"/>
      <c r="U821" s="71" t="str">
        <f>+MID(carga[[#This Row],[CUIL]],4,8)</f>
        <v>49863624</v>
      </c>
    </row>
    <row r="822" spans="1:21" ht="15" customHeight="1" x14ac:dyDescent="0.3">
      <c r="A822" s="71" t="s">
        <v>767</v>
      </c>
      <c r="B822" s="28" t="str">
        <f>+_xlfn.XLOOKUP(carga[[#This Row],[PACIENTE]],BASE_PACIENTES_2026[PACIENTE],BASE_PACIENTES_2026[CUIL],0,0)</f>
        <v>20 52469665 8</v>
      </c>
      <c r="C822" s="28" t="str">
        <f>+_xlfn.XLOOKUP(carga[[#This Row],[PACIENTE]],BASE_PACIENTES_2026[PACIENTE],BASE_PACIENTES_2026[O. SOCIAL],0,0)</f>
        <v xml:space="preserve">OSPEJ </v>
      </c>
      <c r="D822" s="28" t="str">
        <f>+_xlfn.XLOOKUP(carga[[#This Row],[PACIENTE]],BASE_PACIENTES_2026[PACIENTE],BASE_PACIENTES_2026[MÓDULO],0,0)</f>
        <v>REHAB.INTENSIVO + CAI</v>
      </c>
      <c r="E822" s="45" t="s">
        <v>11</v>
      </c>
      <c r="F822" s="71" t="s">
        <v>1164</v>
      </c>
      <c r="G822" s="71">
        <v>1</v>
      </c>
      <c r="H822" s="71" t="s">
        <v>1207</v>
      </c>
      <c r="I822" s="71" t="s">
        <v>1143</v>
      </c>
      <c r="J822" s="73">
        <v>0.36458333333333331</v>
      </c>
      <c r="K822" s="73" t="s">
        <v>1185</v>
      </c>
      <c r="L822" s="71" t="str">
        <f>+carga[[#This Row],[dia]]</f>
        <v>Jueves</v>
      </c>
      <c r="M822" s="75">
        <f>+carga[[#This Row],[hora]]</f>
        <v>0.36458333333333331</v>
      </c>
      <c r="N822" s="71"/>
      <c r="O822" s="87"/>
      <c r="P822" s="71"/>
      <c r="Q822" s="71"/>
      <c r="R822" s="71"/>
      <c r="S822" s="71"/>
      <c r="T822" s="71"/>
      <c r="U822" s="71" t="str">
        <f>+MID(carga[[#This Row],[CUIL]],4,8)</f>
        <v>52469665</v>
      </c>
    </row>
    <row r="823" spans="1:21" ht="15" customHeight="1" x14ac:dyDescent="0.3">
      <c r="A823" s="71" t="s">
        <v>294</v>
      </c>
      <c r="B823" s="28" t="str">
        <f>+_xlfn.XLOOKUP(carga[[#This Row],[PACIENTE]],BASE_PACIENTES_2026[PACIENTE],BASE_PACIENTES_2026[CUIL],0,0)</f>
        <v>20 52228357 7</v>
      </c>
      <c r="C823" s="28" t="str">
        <f>+_xlfn.XLOOKUP(carga[[#This Row],[PACIENTE]],BASE_PACIENTES_2026[PACIENTE],BASE_PACIENTES_2026[O. SOCIAL],0,0)</f>
        <v>OSPE</v>
      </c>
      <c r="D823" s="28" t="str">
        <f>+_xlfn.XLOOKUP(carga[[#This Row],[PACIENTE]],BASE_PACIENTES_2026[PACIENTE],BASE_PACIENTES_2026[MÓDULO],0,0)</f>
        <v>REHAB. SIMPLE + CAI</v>
      </c>
      <c r="E823" s="45" t="s">
        <v>11</v>
      </c>
      <c r="F823" s="71" t="s">
        <v>1164</v>
      </c>
      <c r="G823" s="71">
        <v>1</v>
      </c>
      <c r="H823" s="71" t="s">
        <v>1207</v>
      </c>
      <c r="I823" s="71" t="s">
        <v>1143</v>
      </c>
      <c r="J823" s="73">
        <v>0.33333333333333331</v>
      </c>
      <c r="K823" s="73" t="s">
        <v>1185</v>
      </c>
      <c r="L823" s="71" t="str">
        <f>+carga[[#This Row],[dia]]</f>
        <v>Jueves</v>
      </c>
      <c r="M823" s="75">
        <f>+carga[[#This Row],[hora]]</f>
        <v>0.33333333333333331</v>
      </c>
      <c r="N823" s="71"/>
      <c r="O823" s="87"/>
      <c r="P823" s="71"/>
      <c r="Q823" s="71"/>
      <c r="R823" s="71"/>
      <c r="S823" s="71"/>
      <c r="T823" s="71"/>
      <c r="U823" s="71" t="str">
        <f>+MID(carga[[#This Row],[CUIL]],4,8)</f>
        <v>52228357</v>
      </c>
    </row>
    <row r="824" spans="1:21" ht="15" customHeight="1" x14ac:dyDescent="0.3">
      <c r="A824" s="71" t="s">
        <v>596</v>
      </c>
      <c r="B824" s="28" t="str">
        <f>+_xlfn.XLOOKUP(carga[[#This Row],[PACIENTE]],BASE_PACIENTES_2026[PACIENTE],BASE_PACIENTES_2026[CUIL],0,0)</f>
        <v>20 52053294 4</v>
      </c>
      <c r="C824" s="28" t="str">
        <f>+_xlfn.XLOOKUP(carga[[#This Row],[PACIENTE]],BASE_PACIENTES_2026[PACIENTE],BASE_PACIENTES_2026[O. SOCIAL],0,0)</f>
        <v xml:space="preserve">OSPEJ </v>
      </c>
      <c r="D824" s="66" t="str">
        <f>+_xlfn.XLOOKUP(carga[[#This Row],[PACIENTE]],BASE_PACIENTES_2026[PACIENTE],BASE_PACIENTES_2026[MÓDULO],0,0)</f>
        <v>REHAB.INTENSIVO + CAI</v>
      </c>
      <c r="E824" s="66" t="s">
        <v>11</v>
      </c>
      <c r="F824" s="71" t="s">
        <v>1164</v>
      </c>
      <c r="G824" s="71">
        <v>1</v>
      </c>
      <c r="H824" s="71" t="s">
        <v>1207</v>
      </c>
      <c r="I824" s="71" t="s">
        <v>1143</v>
      </c>
      <c r="J824" s="73">
        <v>0.39583333333333331</v>
      </c>
      <c r="K824" s="73" t="s">
        <v>1185</v>
      </c>
      <c r="L824" s="71" t="str">
        <f>+carga[[#This Row],[dia]]</f>
        <v>Jueves</v>
      </c>
      <c r="M824" s="75">
        <f>+carga[[#This Row],[hora]]</f>
        <v>0.39583333333333331</v>
      </c>
      <c r="N824" s="71"/>
      <c r="O824" s="87"/>
      <c r="P824" s="71"/>
      <c r="Q824" s="71"/>
      <c r="R824" s="71"/>
      <c r="S824" s="71"/>
      <c r="T824" s="71"/>
      <c r="U824" s="71" t="str">
        <f>+MID(carga[[#This Row],[CUIL]],4,8)</f>
        <v>52053294</v>
      </c>
    </row>
    <row r="825" spans="1:21" ht="15" customHeight="1" x14ac:dyDescent="0.3">
      <c r="A825" s="71" t="s">
        <v>707</v>
      </c>
      <c r="B825" s="28" t="str">
        <f>+_xlfn.XLOOKUP(carga[[#This Row],[PACIENTE]],BASE_PACIENTES_2026[PACIENTE],BASE_PACIENTES_2026[CUIL],0,0)</f>
        <v>20 54072524 2</v>
      </c>
      <c r="C825" s="28" t="str">
        <f>+_xlfn.XLOOKUP(carga[[#This Row],[PACIENTE]],BASE_PACIENTES_2026[PACIENTE],BASE_PACIENTES_2026[O. SOCIAL],0,0)</f>
        <v xml:space="preserve">OSTACC </v>
      </c>
      <c r="D825" s="28" t="str">
        <f>+_xlfn.XLOOKUP(carga[[#This Row],[PACIENTE]],BASE_PACIENTES_2026[PACIENTE],BASE_PACIENTES_2026[MÓDULO],0,0)</f>
        <v>REHAB.INTENSIVO + CAI</v>
      </c>
      <c r="E825" s="45" t="s">
        <v>11</v>
      </c>
      <c r="F825" s="71" t="s">
        <v>1164</v>
      </c>
      <c r="G825" s="71">
        <v>1</v>
      </c>
      <c r="H825" s="71" t="s">
        <v>1180</v>
      </c>
      <c r="I825" s="71" t="s">
        <v>1133</v>
      </c>
      <c r="J825" s="73">
        <v>0.39583333333333331</v>
      </c>
      <c r="K825" s="73" t="s">
        <v>1166</v>
      </c>
      <c r="L825" s="71" t="str">
        <f>+carga[[#This Row],[dia]]</f>
        <v>Viernes</v>
      </c>
      <c r="M825" s="75">
        <f>+carga[[#This Row],[hora]]</f>
        <v>0.39583333333333331</v>
      </c>
      <c r="N825" s="71"/>
      <c r="O825" s="87"/>
      <c r="P825" s="71"/>
      <c r="Q825" s="71"/>
      <c r="R825" s="71"/>
      <c r="S825" s="71"/>
      <c r="T825" s="71"/>
      <c r="U825" s="71" t="str">
        <f>+MID(carga[[#This Row],[CUIL]],4,8)</f>
        <v>54072524</v>
      </c>
    </row>
    <row r="826" spans="1:21" ht="15" customHeight="1" x14ac:dyDescent="0.3">
      <c r="A826" s="71" t="s">
        <v>809</v>
      </c>
      <c r="B826" s="28" t="str">
        <f>+_xlfn.XLOOKUP(carga[[#This Row],[PACIENTE]],BASE_PACIENTES_2026[PACIENTE],BASE_PACIENTES_2026[CUIL],0,0)</f>
        <v>20 95837403 9</v>
      </c>
      <c r="C826" s="28" t="str">
        <f>+_xlfn.XLOOKUP(carga[[#This Row],[PACIENTE]],BASE_PACIENTES_2026[PACIENTE],BASE_PACIENTES_2026[O. SOCIAL],0,0)</f>
        <v xml:space="preserve">OSPEJ </v>
      </c>
      <c r="D826" s="28" t="str">
        <f>+_xlfn.XLOOKUP(carga[[#This Row],[PACIENTE]],BASE_PACIENTES_2026[PACIENTE],BASE_PACIENTES_2026[MÓDULO],0,0)</f>
        <v>REHAB. SIMPLE + CAI</v>
      </c>
      <c r="E826" s="45" t="s">
        <v>11</v>
      </c>
      <c r="F826" s="71" t="s">
        <v>1164</v>
      </c>
      <c r="G826" s="71">
        <v>1</v>
      </c>
      <c r="H826" s="71" t="s">
        <v>1207</v>
      </c>
      <c r="I826" s="71" t="s">
        <v>1143</v>
      </c>
      <c r="J826" s="73">
        <v>0.47916666666666669</v>
      </c>
      <c r="K826" s="73" t="s">
        <v>1185</v>
      </c>
      <c r="L826" s="71" t="str">
        <f>+carga[[#This Row],[dia]]</f>
        <v>Jueves</v>
      </c>
      <c r="M826" s="75">
        <f>+carga[[#This Row],[hora]]</f>
        <v>0.47916666666666669</v>
      </c>
      <c r="N826" s="71"/>
      <c r="O826" s="87"/>
      <c r="P826" s="71"/>
      <c r="Q826" s="71"/>
      <c r="R826" s="71"/>
      <c r="S826" s="71"/>
      <c r="T826" s="71"/>
      <c r="U826" s="71" t="str">
        <f>+MID(carga[[#This Row],[CUIL]],4,8)</f>
        <v>95837403</v>
      </c>
    </row>
    <row r="827" spans="1:21" ht="15" customHeight="1" x14ac:dyDescent="0.3">
      <c r="A827" s="71" t="s">
        <v>203</v>
      </c>
      <c r="B827" s="28" t="str">
        <f>+_xlfn.XLOOKUP(carga[[#This Row],[PACIENTE]],BASE_PACIENTES_2026[PACIENTE],BASE_PACIENTES_2026[CUIL],0,0)</f>
        <v>27 58587689 0</v>
      </c>
      <c r="C827" s="28" t="str">
        <f>+_xlfn.XLOOKUP(carga[[#This Row],[PACIENTE]],BASE_PACIENTES_2026[PACIENTE],BASE_PACIENTES_2026[O. SOCIAL],0,0)</f>
        <v>OSCEP (SIPSSA)</v>
      </c>
      <c r="D827" s="28" t="str">
        <f>+_xlfn.XLOOKUP(carga[[#This Row],[PACIENTE]],BASE_PACIENTES_2026[PACIENTE],BASE_PACIENTES_2026[MÓDULO],0,0)</f>
        <v>REHAB.INTENSIVO + CAI</v>
      </c>
      <c r="E827" s="45" t="s">
        <v>11</v>
      </c>
      <c r="F827" s="71" t="s">
        <v>1164</v>
      </c>
      <c r="G827" s="71">
        <v>1</v>
      </c>
      <c r="H827" s="71" t="s">
        <v>1207</v>
      </c>
      <c r="I827" s="71" t="s">
        <v>1143</v>
      </c>
      <c r="J827" s="73">
        <v>0.51041666666666663</v>
      </c>
      <c r="K827" s="73" t="s">
        <v>1185</v>
      </c>
      <c r="L827" s="71" t="str">
        <f>+carga[[#This Row],[dia]]</f>
        <v>Jueves</v>
      </c>
      <c r="M827" s="75">
        <f>+carga[[#This Row],[hora]]</f>
        <v>0.51041666666666663</v>
      </c>
      <c r="N827" s="71"/>
      <c r="O827" s="87"/>
      <c r="P827" s="71"/>
      <c r="Q827" s="71"/>
      <c r="R827" s="71"/>
      <c r="S827" s="71"/>
      <c r="T827" s="71"/>
      <c r="U827" s="71" t="str">
        <f>+MID(carga[[#This Row],[CUIL]],4,8)</f>
        <v>58587689</v>
      </c>
    </row>
    <row r="828" spans="1:21" ht="15" customHeight="1" x14ac:dyDescent="0.3">
      <c r="A828" s="71" t="s">
        <v>110</v>
      </c>
      <c r="B828" s="28" t="str">
        <f>+_xlfn.XLOOKUP(carga[[#This Row],[PACIENTE]],BASE_PACIENTES_2026[PACIENTE],BASE_PACIENTES_2026[CUIL],0,0)</f>
        <v>20 50000750 9</v>
      </c>
      <c r="C828" s="28" t="str">
        <f>+_xlfn.XLOOKUP(carga[[#This Row],[PACIENTE]],BASE_PACIENTES_2026[PACIENTE],BASE_PACIENTES_2026[O. SOCIAL],0,0)</f>
        <v>OSUTHGRA</v>
      </c>
      <c r="D828" s="28" t="str">
        <f>+_xlfn.XLOOKUP(carga[[#This Row],[PACIENTE]],BASE_PACIENTES_2026[PACIENTE],BASE_PACIENTES_2026[MÓDULO],0,0)</f>
        <v>REHAB. SIMPLE + CAI</v>
      </c>
      <c r="E828" s="45" t="s">
        <v>22</v>
      </c>
      <c r="F828" s="71" t="s">
        <v>1164</v>
      </c>
      <c r="G828" s="71">
        <v>1</v>
      </c>
      <c r="H828" s="71" t="s">
        <v>1213</v>
      </c>
      <c r="I828" s="71" t="s">
        <v>1143</v>
      </c>
      <c r="J828" s="73">
        <v>0.76041666666666663</v>
      </c>
      <c r="K828" s="73" t="s">
        <v>1177</v>
      </c>
      <c r="L828" s="71" t="str">
        <f>+carga[[#This Row],[dia]]</f>
        <v>Jueves</v>
      </c>
      <c r="M828" s="75">
        <f>+carga[[#This Row],[hora]]</f>
        <v>0.76041666666666663</v>
      </c>
      <c r="N828" s="71"/>
      <c r="O828" s="87"/>
      <c r="P828" s="71"/>
      <c r="Q828" s="71"/>
      <c r="R828" s="71"/>
      <c r="S828" s="71"/>
      <c r="T828" s="71"/>
      <c r="U828" s="71" t="str">
        <f>+MID(carga[[#This Row],[CUIL]],4,8)</f>
        <v>50000750</v>
      </c>
    </row>
    <row r="829" spans="1:21" ht="15" customHeight="1" x14ac:dyDescent="0.3">
      <c r="A829" s="71" t="s">
        <v>453</v>
      </c>
      <c r="B829" s="28" t="str">
        <f>+_xlfn.XLOOKUP(carga[[#This Row],[PACIENTE]],BASE_PACIENTES_2026[PACIENTE],BASE_PACIENTES_2026[CUIL],0,0)</f>
        <v>20 54476886 8</v>
      </c>
      <c r="C829" s="28" t="str">
        <f>+_xlfn.XLOOKUP(carga[[#This Row],[PACIENTE]],BASE_PACIENTES_2026[PACIENTE],BASE_PACIENTES_2026[O. SOCIAL],0,0)</f>
        <v xml:space="preserve">OSPENA </v>
      </c>
      <c r="D829" s="28" t="str">
        <f>+_xlfn.XLOOKUP(carga[[#This Row],[PACIENTE]],BASE_PACIENTES_2026[PACIENTE],BASE_PACIENTES_2026[MÓDULO],0,0)</f>
        <v>REHAB. SIMPLE + CAI</v>
      </c>
      <c r="E829" s="45" t="s">
        <v>11</v>
      </c>
      <c r="F829" s="71" t="s">
        <v>1164</v>
      </c>
      <c r="G829" s="71">
        <v>1</v>
      </c>
      <c r="H829" s="71" t="s">
        <v>1207</v>
      </c>
      <c r="I829" s="71" t="s">
        <v>1133</v>
      </c>
      <c r="J829" s="73">
        <v>0.36458333333333331</v>
      </c>
      <c r="K829" s="73" t="s">
        <v>1185</v>
      </c>
      <c r="L829" s="71" t="str">
        <f>+carga[[#This Row],[dia]]</f>
        <v>Viernes</v>
      </c>
      <c r="M829" s="75">
        <f>+carga[[#This Row],[hora]]</f>
        <v>0.36458333333333331</v>
      </c>
      <c r="N829" s="71"/>
      <c r="O829" s="87"/>
      <c r="P829" s="71"/>
      <c r="Q829" s="71"/>
      <c r="R829" s="71"/>
      <c r="S829" s="71"/>
      <c r="T829" s="71"/>
      <c r="U829" s="71" t="str">
        <f>+MID(carga[[#This Row],[CUIL]],4,8)</f>
        <v>54476886</v>
      </c>
    </row>
    <row r="830" spans="1:21" ht="15" customHeight="1" x14ac:dyDescent="0.3">
      <c r="A830" s="71" t="s">
        <v>611</v>
      </c>
      <c r="B830" s="28" t="str">
        <f>+_xlfn.XLOOKUP(carga[[#This Row],[PACIENTE]],BASE_PACIENTES_2026[PACIENTE],BASE_PACIENTES_2026[CUIL],0,0)</f>
        <v>27 57352613 4</v>
      </c>
      <c r="C830" s="28" t="str">
        <f>+_xlfn.XLOOKUP(carga[[#This Row],[PACIENTE]],BASE_PACIENTES_2026[PACIENTE],BASE_PACIENTES_2026[O. SOCIAL],0,0)</f>
        <v xml:space="preserve">OSPEJ </v>
      </c>
      <c r="D830" s="66" t="str">
        <f>+_xlfn.XLOOKUP(carga[[#This Row],[PACIENTE]],BASE_PACIENTES_2026[PACIENTE],BASE_PACIENTES_2026[MÓDULO],0,0)</f>
        <v>REHAB.INTENSIVO + CAI</v>
      </c>
      <c r="E830" s="66" t="s">
        <v>11</v>
      </c>
      <c r="F830" s="71" t="s">
        <v>1164</v>
      </c>
      <c r="G830" s="71">
        <v>1</v>
      </c>
      <c r="H830" s="71" t="s">
        <v>1207</v>
      </c>
      <c r="I830" s="71" t="s">
        <v>1133</v>
      </c>
      <c r="J830" s="73">
        <v>0.39583333333333331</v>
      </c>
      <c r="K830" s="73" t="s">
        <v>1185</v>
      </c>
      <c r="L830" s="71" t="str">
        <f>+carga[[#This Row],[dia]]</f>
        <v>Viernes</v>
      </c>
      <c r="M830" s="75">
        <f>+carga[[#This Row],[hora]]</f>
        <v>0.39583333333333331</v>
      </c>
      <c r="N830" s="71"/>
      <c r="O830" s="87"/>
      <c r="P830" s="71"/>
      <c r="Q830" s="71"/>
      <c r="R830" s="71"/>
      <c r="S830" s="71"/>
      <c r="T830" s="71"/>
      <c r="U830" s="71" t="str">
        <f>+MID(carga[[#This Row],[CUIL]],4,8)</f>
        <v>57352613</v>
      </c>
    </row>
    <row r="831" spans="1:21" ht="15" customHeight="1" x14ac:dyDescent="0.3">
      <c r="A831" s="71" t="s">
        <v>734</v>
      </c>
      <c r="B831" s="28" t="str">
        <f>+_xlfn.XLOOKUP(carga[[#This Row],[PACIENTE]],BASE_PACIENTES_2026[PACIENTE],BASE_PACIENTES_2026[CUIL],0,0)</f>
        <v>27 50330421 5</v>
      </c>
      <c r="C831" s="28" t="str">
        <f>+_xlfn.XLOOKUP(carga[[#This Row],[PACIENTE]],BASE_PACIENTES_2026[PACIENTE],BASE_PACIENTES_2026[O. SOCIAL],0,0)</f>
        <v xml:space="preserve">OSPEJ </v>
      </c>
      <c r="D831" s="28" t="str">
        <f>+_xlfn.XLOOKUP(carga[[#This Row],[PACIENTE]],BASE_PACIENTES_2026[PACIENTE],BASE_PACIENTES_2026[MÓDULO],0,0)</f>
        <v>REHAB.INTENSIVO + CAI</v>
      </c>
      <c r="E831" s="45" t="s">
        <v>22</v>
      </c>
      <c r="F831" s="71" t="s">
        <v>1164</v>
      </c>
      <c r="G831" s="71">
        <v>1</v>
      </c>
      <c r="H831" s="71" t="s">
        <v>1187</v>
      </c>
      <c r="I831" s="71" t="s">
        <v>1118</v>
      </c>
      <c r="J831" s="73">
        <v>0.79166666666666663</v>
      </c>
      <c r="K831" s="73" t="s">
        <v>1166</v>
      </c>
      <c r="L831" s="71" t="str">
        <f>+carga[[#This Row],[dia]]</f>
        <v>Martes</v>
      </c>
      <c r="M831" s="75">
        <f>+carga[[#This Row],[hora]]</f>
        <v>0.79166666666666663</v>
      </c>
      <c r="N831" s="71"/>
      <c r="O831" s="87"/>
      <c r="P831" s="71"/>
      <c r="Q831" s="71"/>
      <c r="R831" s="71"/>
      <c r="S831" s="71"/>
      <c r="T831" s="71"/>
      <c r="U831" s="71" t="str">
        <f>+MID(carga[[#This Row],[CUIL]],4,8)</f>
        <v>50330421</v>
      </c>
    </row>
    <row r="832" spans="1:21" ht="15" customHeight="1" x14ac:dyDescent="0.3">
      <c r="A832" s="71" t="s">
        <v>538</v>
      </c>
      <c r="B832" s="28" t="str">
        <f>+_xlfn.XLOOKUP(carga[[#This Row],[PACIENTE]],BASE_PACIENTES_2026[PACIENTE],BASE_PACIENTES_2026[CUIL],0,0)</f>
        <v>20 57354004 3</v>
      </c>
      <c r="C832" s="28" t="str">
        <f>+_xlfn.XLOOKUP(carga[[#This Row],[PACIENTE]],BASE_PACIENTES_2026[PACIENTE],BASE_PACIENTES_2026[O. SOCIAL],0,0)</f>
        <v xml:space="preserve">OSTACC </v>
      </c>
      <c r="D832" s="66" t="str">
        <f>+_xlfn.XLOOKUP(carga[[#This Row],[PACIENTE]],BASE_PACIENTES_2026[PACIENTE],BASE_PACIENTES_2026[MÓDULO],0,0)</f>
        <v>REHAB.INTENSIVO + CAI</v>
      </c>
      <c r="E832" s="66" t="s">
        <v>11</v>
      </c>
      <c r="F832" s="71" t="s">
        <v>1164</v>
      </c>
      <c r="G832" s="71">
        <v>1</v>
      </c>
      <c r="H832" s="71" t="s">
        <v>1207</v>
      </c>
      <c r="I832" s="71" t="s">
        <v>1133</v>
      </c>
      <c r="J832" s="73">
        <v>0.47916666666666669</v>
      </c>
      <c r="K832" s="73" t="s">
        <v>1185</v>
      </c>
      <c r="L832" s="71" t="str">
        <f>+carga[[#This Row],[dia]]</f>
        <v>Viernes</v>
      </c>
      <c r="M832" s="75">
        <f>+carga[[#This Row],[hora]]</f>
        <v>0.47916666666666669</v>
      </c>
      <c r="N832" s="71"/>
      <c r="O832" s="87"/>
      <c r="P832" s="71"/>
      <c r="Q832" s="71"/>
      <c r="R832" s="71"/>
      <c r="S832" s="71"/>
      <c r="T832" s="71"/>
      <c r="U832" s="71" t="str">
        <f>+MID(carga[[#This Row],[CUIL]],4,8)</f>
        <v>57354004</v>
      </c>
    </row>
    <row r="833" spans="1:21" ht="15" customHeight="1" x14ac:dyDescent="0.3">
      <c r="A833" s="71" t="s">
        <v>812</v>
      </c>
      <c r="B833" s="28" t="str">
        <f>+_xlfn.XLOOKUP(carga[[#This Row],[PACIENTE]],BASE_PACIENTES_2026[PACIENTE],BASE_PACIENTES_2026[CUIL],0,0)</f>
        <v>20 59299386 5</v>
      </c>
      <c r="C833" s="28" t="str">
        <f>+_xlfn.XLOOKUP(carga[[#This Row],[PACIENTE]],BASE_PACIENTES_2026[PACIENTE],BASE_PACIENTES_2026[O. SOCIAL],0,0)</f>
        <v xml:space="preserve">OSPEJ </v>
      </c>
      <c r="D833" s="28" t="str">
        <f>+_xlfn.XLOOKUP(carga[[#This Row],[PACIENTE]],BASE_PACIENTES_2026[PACIENTE],BASE_PACIENTES_2026[MÓDULO],0,0)</f>
        <v>REHAB.INTENSIVO + CAI</v>
      </c>
      <c r="E833" s="45" t="s">
        <v>11</v>
      </c>
      <c r="F833" s="71" t="s">
        <v>1164</v>
      </c>
      <c r="G833" s="71">
        <v>1</v>
      </c>
      <c r="H833" s="71" t="s">
        <v>1180</v>
      </c>
      <c r="I833" s="71" t="s">
        <v>1123</v>
      </c>
      <c r="J833" s="73">
        <v>0.51041666666666663</v>
      </c>
      <c r="K833" s="73" t="s">
        <v>1166</v>
      </c>
      <c r="L833" s="71" t="str">
        <f>+carga[[#This Row],[dia]]</f>
        <v>Lunes</v>
      </c>
      <c r="M833" s="75">
        <f>+carga[[#This Row],[hora]]</f>
        <v>0.51041666666666663</v>
      </c>
      <c r="N833" s="71"/>
      <c r="O833" s="87"/>
      <c r="P833" s="71"/>
      <c r="Q833" s="71"/>
      <c r="R833" s="71"/>
      <c r="S833" s="71"/>
      <c r="T833" s="71"/>
      <c r="U833" s="71" t="str">
        <f>+MID(carga[[#This Row],[CUIL]],4,8)</f>
        <v>59299386</v>
      </c>
    </row>
    <row r="834" spans="1:21" ht="15" customHeight="1" x14ac:dyDescent="0.3">
      <c r="A834" s="71" t="s">
        <v>674</v>
      </c>
      <c r="B834" s="28" t="str">
        <f>+_xlfn.XLOOKUP(carga[[#This Row],[PACIENTE]],BASE_PACIENTES_2026[PACIENTE],BASE_PACIENTES_2026[CUIL],0,0)</f>
        <v>27 56063004 8</v>
      </c>
      <c r="C834" s="28" t="str">
        <f>+_xlfn.XLOOKUP(carga[[#This Row],[PACIENTE]],BASE_PACIENTES_2026[PACIENTE],BASE_PACIENTES_2026[O. SOCIAL],0,0)</f>
        <v xml:space="preserve">OSTACC </v>
      </c>
      <c r="D834" s="28" t="str">
        <f>+_xlfn.XLOOKUP(carga[[#This Row],[PACIENTE]],BASE_PACIENTES_2026[PACIENTE],BASE_PACIENTES_2026[MÓDULO],0,0)</f>
        <v>REHAB.INTENSIVO + CAI</v>
      </c>
      <c r="E834" s="45" t="s">
        <v>22</v>
      </c>
      <c r="F834" s="71" t="s">
        <v>1153</v>
      </c>
      <c r="G834" s="71">
        <v>1</v>
      </c>
      <c r="H834" s="71" t="s">
        <v>1194</v>
      </c>
      <c r="I834" s="71" t="s">
        <v>1123</v>
      </c>
      <c r="J834" s="73">
        <v>0.61458333333333337</v>
      </c>
      <c r="K834" s="73" t="s">
        <v>1155</v>
      </c>
      <c r="L834" s="71" t="str">
        <f>+carga[[#This Row],[dia]]</f>
        <v>Lunes</v>
      </c>
      <c r="M834" s="75">
        <f>+carga[[#This Row],[hora]]</f>
        <v>0.61458333333333337</v>
      </c>
      <c r="N834" s="71"/>
      <c r="O834" s="87"/>
      <c r="P834" s="71"/>
      <c r="Q834" s="71"/>
      <c r="R834" s="71"/>
      <c r="S834" s="71"/>
      <c r="T834" s="71"/>
      <c r="U834" s="71" t="str">
        <f>+MID(carga[[#This Row],[CUIL]],4,8)</f>
        <v>56063004</v>
      </c>
    </row>
    <row r="835" spans="1:21" ht="15" customHeight="1" x14ac:dyDescent="0.3">
      <c r="A835" s="71" t="s">
        <v>428</v>
      </c>
      <c r="B835" s="28" t="str">
        <f>+_xlfn.XLOOKUP(carga[[#This Row],[PACIENTE]],BASE_PACIENTES_2026[PACIENTE],BASE_PACIENTES_2026[CUIL],0,0)</f>
        <v>20 56059836 0</v>
      </c>
      <c r="C835" s="28" t="str">
        <f>+_xlfn.XLOOKUP(carga[[#This Row],[PACIENTE]],BASE_PACIENTES_2026[PACIENTE],BASE_PACIENTES_2026[O. SOCIAL],0,0)</f>
        <v>OSPJTAP</v>
      </c>
      <c r="D835" s="28" t="str">
        <f>+_xlfn.XLOOKUP(carga[[#This Row],[PACIENTE]],BASE_PACIENTES_2026[PACIENTE],BASE_PACIENTES_2026[MÓDULO],0,0)</f>
        <v>REHAB.INTENSIVO + CAI</v>
      </c>
      <c r="E835" s="45" t="s">
        <v>22</v>
      </c>
      <c r="F835" s="71" t="s">
        <v>1164</v>
      </c>
      <c r="G835" s="71">
        <v>1</v>
      </c>
      <c r="H835" s="71" t="s">
        <v>1213</v>
      </c>
      <c r="I835" s="71" t="s">
        <v>1123</v>
      </c>
      <c r="J835" s="73">
        <v>0.64583333333333337</v>
      </c>
      <c r="K835" s="73" t="s">
        <v>1188</v>
      </c>
      <c r="L835" s="71" t="str">
        <f>+carga[[#This Row],[dia]]</f>
        <v>Lunes</v>
      </c>
      <c r="M835" s="75">
        <f>+carga[[#This Row],[hora]]</f>
        <v>0.64583333333333337</v>
      </c>
      <c r="N835" s="71"/>
      <c r="O835" s="87"/>
      <c r="P835" s="71"/>
      <c r="Q835" s="71"/>
      <c r="R835" s="71"/>
      <c r="S835" s="71"/>
      <c r="T835" s="71"/>
      <c r="U835" s="71" t="str">
        <f>+MID(carga[[#This Row],[CUIL]],4,8)</f>
        <v>56059836</v>
      </c>
    </row>
    <row r="836" spans="1:21" ht="15" customHeight="1" x14ac:dyDescent="0.3">
      <c r="A836" s="71" t="s">
        <v>122</v>
      </c>
      <c r="B836" s="28" t="str">
        <f>+_xlfn.XLOOKUP(carga[[#This Row],[PACIENTE]],BASE_PACIENTES_2026[PACIENTE],BASE_PACIENTES_2026[CUIL],0,0)</f>
        <v>27 55460355 1</v>
      </c>
      <c r="C836" s="28" t="str">
        <f>+_xlfn.XLOOKUP(carga[[#This Row],[PACIENTE]],BASE_PACIENTES_2026[PACIENTE],BASE_PACIENTES_2026[O. SOCIAL],0,0)</f>
        <v>OSUTHGRA</v>
      </c>
      <c r="D836" s="28" t="str">
        <f>+_xlfn.XLOOKUP(carga[[#This Row],[PACIENTE]],BASE_PACIENTES_2026[PACIENTE],BASE_PACIENTES_2026[MÓDULO],0,0)</f>
        <v>REHAB.INTENSIVO + CAI</v>
      </c>
      <c r="E836" s="45" t="s">
        <v>22</v>
      </c>
      <c r="F836" s="71" t="s">
        <v>1164</v>
      </c>
      <c r="G836" s="71">
        <v>1</v>
      </c>
      <c r="H836" s="71" t="s">
        <v>1196</v>
      </c>
      <c r="I836" s="71" t="s">
        <v>1123</v>
      </c>
      <c r="J836" s="73">
        <v>0.67708333333333337</v>
      </c>
      <c r="K836" s="73" t="s">
        <v>1177</v>
      </c>
      <c r="L836" s="71" t="str">
        <f>+carga[[#This Row],[dia]]</f>
        <v>Lunes</v>
      </c>
      <c r="M836" s="75">
        <f>+carga[[#This Row],[hora]]</f>
        <v>0.67708333333333337</v>
      </c>
      <c r="N836" s="71"/>
      <c r="O836" s="87"/>
      <c r="P836" s="71"/>
      <c r="Q836" s="71"/>
      <c r="R836" s="71"/>
      <c r="S836" s="71"/>
      <c r="T836" s="71"/>
      <c r="U836" s="71" t="str">
        <f>+MID(carga[[#This Row],[CUIL]],4,8)</f>
        <v>55460355</v>
      </c>
    </row>
    <row r="837" spans="1:21" ht="15" customHeight="1" x14ac:dyDescent="0.3">
      <c r="A837" s="71" t="s">
        <v>247</v>
      </c>
      <c r="B837" s="28" t="str">
        <f>+_xlfn.XLOOKUP(carga[[#This Row],[PACIENTE]],BASE_PACIENTES_2026[PACIENTE],BASE_PACIENTES_2026[CUIL],0,0)</f>
        <v>20 59043324 2</v>
      </c>
      <c r="C837" s="28" t="str">
        <f>+_xlfn.XLOOKUP(carga[[#This Row],[PACIENTE]],BASE_PACIENTES_2026[PACIENTE],BASE_PACIENTES_2026[O. SOCIAL],0,0)</f>
        <v>OSSOELSAC</v>
      </c>
      <c r="D837" s="28" t="str">
        <f>+_xlfn.XLOOKUP(carga[[#This Row],[PACIENTE]],BASE_PACIENTES_2026[PACIENTE],BASE_PACIENTES_2026[MÓDULO],0,0)</f>
        <v>REHAB.INTENSIVO + CAI</v>
      </c>
      <c r="E837" s="45" t="s">
        <v>22</v>
      </c>
      <c r="F837" s="71" t="s">
        <v>1164</v>
      </c>
      <c r="G837" s="71">
        <v>1</v>
      </c>
      <c r="H837" s="71" t="s">
        <v>1184</v>
      </c>
      <c r="I837" s="71" t="s">
        <v>1141</v>
      </c>
      <c r="J837" s="73">
        <v>0.76041666666666663</v>
      </c>
      <c r="K837" s="73" t="s">
        <v>1185</v>
      </c>
      <c r="L837" s="71" t="str">
        <f>+carga[[#This Row],[dia]]</f>
        <v>Miercoles</v>
      </c>
      <c r="M837" s="75">
        <f>+carga[[#This Row],[hora]]</f>
        <v>0.76041666666666663</v>
      </c>
      <c r="N837" s="71"/>
      <c r="O837" s="87"/>
      <c r="P837" s="71"/>
      <c r="Q837" s="71"/>
      <c r="R837" s="71"/>
      <c r="S837" s="71"/>
      <c r="T837" s="71"/>
      <c r="U837" s="71" t="str">
        <f>+MID(carga[[#This Row],[CUIL]],4,8)</f>
        <v>59043324</v>
      </c>
    </row>
    <row r="838" spans="1:21" ht="15" customHeight="1" x14ac:dyDescent="0.3">
      <c r="A838" s="71" t="s">
        <v>695</v>
      </c>
      <c r="B838" s="28" t="str">
        <f>+_xlfn.XLOOKUP(carga[[#This Row],[PACIENTE]],BASE_PACIENTES_2026[PACIENTE],BASE_PACIENTES_2026[CUIL],0,0)</f>
        <v>23 58385030 9</v>
      </c>
      <c r="C838" s="28" t="str">
        <f>+_xlfn.XLOOKUP(carga[[#This Row],[PACIENTE]],BASE_PACIENTES_2026[PACIENTE],BASE_PACIENTES_2026[O. SOCIAL],0,0)</f>
        <v xml:space="preserve">OSTACC </v>
      </c>
      <c r="D838" s="28" t="str">
        <f>+_xlfn.XLOOKUP(carga[[#This Row],[PACIENTE]],BASE_PACIENTES_2026[PACIENTE],BASE_PACIENTES_2026[MÓDULO],0,0)</f>
        <v>REHAB.INTENSIVO + CAI</v>
      </c>
      <c r="E838" s="45" t="s">
        <v>22</v>
      </c>
      <c r="F838" s="71" t="s">
        <v>1164</v>
      </c>
      <c r="G838" s="71">
        <v>1</v>
      </c>
      <c r="H838" s="71" t="s">
        <v>1213</v>
      </c>
      <c r="I838" s="71" t="s">
        <v>1123</v>
      </c>
      <c r="J838" s="73">
        <v>0.79166666666666663</v>
      </c>
      <c r="K838" s="73" t="s">
        <v>1188</v>
      </c>
      <c r="L838" s="71" t="str">
        <f>+carga[[#This Row],[dia]]</f>
        <v>Lunes</v>
      </c>
      <c r="M838" s="75">
        <f>+carga[[#This Row],[hora]]</f>
        <v>0.79166666666666663</v>
      </c>
      <c r="N838" s="71"/>
      <c r="O838" s="87"/>
      <c r="P838" s="71"/>
      <c r="Q838" s="71"/>
      <c r="R838" s="71"/>
      <c r="S838" s="71"/>
      <c r="T838" s="71"/>
      <c r="U838" s="71" t="str">
        <f>+MID(carga[[#This Row],[CUIL]],4,8)</f>
        <v>58385030</v>
      </c>
    </row>
    <row r="839" spans="1:21" ht="15" customHeight="1" x14ac:dyDescent="0.3">
      <c r="A839" s="71" t="s">
        <v>185</v>
      </c>
      <c r="B839" s="28" t="str">
        <f>+_xlfn.XLOOKUP(carga[[#This Row],[PACIENTE]],BASE_PACIENTES_2026[PACIENTE],BASE_PACIENTES_2026[CUIL],0,0)</f>
        <v>20 46972085 4</v>
      </c>
      <c r="C839" s="28" t="str">
        <f>+_xlfn.XLOOKUP(carga[[#This Row],[PACIENTE]],BASE_PACIENTES_2026[PACIENTE],BASE_PACIENTES_2026[O. SOCIAL],0,0)</f>
        <v>OSUTHGRA</v>
      </c>
      <c r="D839" s="28" t="str">
        <f>+_xlfn.XLOOKUP(carga[[#This Row],[PACIENTE]],BASE_PACIENTES_2026[PACIENTE],BASE_PACIENTES_2026[MÓDULO],0,0)</f>
        <v>REHAB. SIMPLE + CAI</v>
      </c>
      <c r="E839" s="45" t="s">
        <v>22</v>
      </c>
      <c r="F839" s="71" t="s">
        <v>1164</v>
      </c>
      <c r="G839" s="71">
        <v>1</v>
      </c>
      <c r="H839" s="71" t="s">
        <v>1184</v>
      </c>
      <c r="I839" s="71" t="s">
        <v>1143</v>
      </c>
      <c r="J839" s="73">
        <v>0.72916666666666663</v>
      </c>
      <c r="K839" s="73" t="s">
        <v>1185</v>
      </c>
      <c r="L839" s="71" t="str">
        <f>+carga[[#This Row],[dia]]</f>
        <v>Jueves</v>
      </c>
      <c r="M839" s="75">
        <f>+carga[[#This Row],[hora]]</f>
        <v>0.72916666666666663</v>
      </c>
      <c r="N839" s="71"/>
      <c r="O839" s="87"/>
      <c r="P839" s="71"/>
      <c r="Q839" s="71"/>
      <c r="R839" s="71"/>
      <c r="S839" s="71"/>
      <c r="T839" s="71"/>
      <c r="U839" s="71" t="str">
        <f>+MID(carga[[#This Row],[CUIL]],4,8)</f>
        <v>46972085</v>
      </c>
    </row>
    <row r="840" spans="1:21" ht="15" customHeight="1" x14ac:dyDescent="0.3">
      <c r="A840" s="71" t="s">
        <v>559</v>
      </c>
      <c r="B840" s="28" t="str">
        <f>+_xlfn.XLOOKUP(carga[[#This Row],[PACIENTE]],BASE_PACIENTES_2026[PACIENTE],BASE_PACIENTES_2026[CUIL],0,0)</f>
        <v>20 53075626 3</v>
      </c>
      <c r="C840" s="28" t="str">
        <f>+_xlfn.XLOOKUP(carga[[#This Row],[PACIENTE]],BASE_PACIENTES_2026[PACIENTE],BASE_PACIENTES_2026[O. SOCIAL],0,0)</f>
        <v xml:space="preserve">OSTACC </v>
      </c>
      <c r="D840" s="28" t="str">
        <f>+_xlfn.XLOOKUP(carga[[#This Row],[PACIENTE]],BASE_PACIENTES_2026[PACIENTE],BASE_PACIENTES_2026[MÓDULO],0,0)</f>
        <v>REHAB. SIMPLE + CAI</v>
      </c>
      <c r="E840" s="45" t="s">
        <v>22</v>
      </c>
      <c r="F840" s="71" t="s">
        <v>1164</v>
      </c>
      <c r="G840" s="71">
        <v>1</v>
      </c>
      <c r="H840" s="71" t="s">
        <v>1196</v>
      </c>
      <c r="I840" s="71" t="s">
        <v>1123</v>
      </c>
      <c r="J840" s="73">
        <v>0.79166666666666663</v>
      </c>
      <c r="K840" s="73" t="s">
        <v>1177</v>
      </c>
      <c r="L840" s="71" t="str">
        <f>+carga[[#This Row],[dia]]</f>
        <v>Lunes</v>
      </c>
      <c r="M840" s="75">
        <f>+carga[[#This Row],[hora]]</f>
        <v>0.79166666666666663</v>
      </c>
      <c r="N840" s="71"/>
      <c r="O840" s="87"/>
      <c r="P840" s="71"/>
      <c r="Q840" s="71"/>
      <c r="R840" s="71"/>
      <c r="S840" s="71"/>
      <c r="T840" s="71"/>
      <c r="U840" s="71" t="str">
        <f>+MID(carga[[#This Row],[CUIL]],4,8)</f>
        <v>53075626</v>
      </c>
    </row>
    <row r="841" spans="1:21" ht="15" customHeight="1" x14ac:dyDescent="0.3">
      <c r="A841" s="71" t="s">
        <v>1008</v>
      </c>
      <c r="B841" s="28" t="str">
        <f>+_xlfn.XLOOKUP(carga[[#This Row],[PACIENTE]],BASE_PACIENTES_2026[PACIENTE],BASE_PACIENTES_2026[CUIL],0,0)</f>
        <v>20 55838929 0</v>
      </c>
      <c r="C841" s="28" t="str">
        <f>+_xlfn.XLOOKUP(carga[[#This Row],[PACIENTE]],BASE_PACIENTES_2026[PACIENTE],BASE_PACIENTES_2026[O. SOCIAL],0,0)</f>
        <v>IOSFA</v>
      </c>
      <c r="D841" s="28" t="str">
        <f>+_xlfn.XLOOKUP(carga[[#This Row],[PACIENTE]],BASE_PACIENTES_2026[PACIENTE],BASE_PACIENTES_2026[MÓDULO],0,0)</f>
        <v>REHAB. SIMPLE + CAI</v>
      </c>
      <c r="E841" s="45" t="s">
        <v>22</v>
      </c>
      <c r="F841" s="71" t="s">
        <v>1164</v>
      </c>
      <c r="G841" s="71">
        <v>1</v>
      </c>
      <c r="H841" s="71" t="s">
        <v>1196</v>
      </c>
      <c r="I841" s="71" t="s">
        <v>1133</v>
      </c>
      <c r="J841" s="73">
        <v>0.67708333333333337</v>
      </c>
      <c r="K841" s="73" t="s">
        <v>1188</v>
      </c>
      <c r="L841" s="71" t="str">
        <f>+carga[[#This Row],[dia]]</f>
        <v>Viernes</v>
      </c>
      <c r="M841" s="75">
        <f>+carga[[#This Row],[hora]]</f>
        <v>0.67708333333333337</v>
      </c>
      <c r="N841" s="71"/>
      <c r="O841" s="87" t="s">
        <v>1084</v>
      </c>
      <c r="P841" s="71"/>
      <c r="Q841" s="71"/>
      <c r="R841" s="71"/>
      <c r="S841" s="71"/>
      <c r="T841" s="71"/>
      <c r="U841" s="71" t="str">
        <f>+MID(carga[[#This Row],[CUIL]],4,8)</f>
        <v>55838929</v>
      </c>
    </row>
    <row r="842" spans="1:21" ht="15" customHeight="1" x14ac:dyDescent="0.3">
      <c r="A842" s="71"/>
      <c r="B842" s="28">
        <f>+_xlfn.XLOOKUP(carga[[#This Row],[PACIENTE]],BASE_PACIENTES_2026[PACIENTE],BASE_PACIENTES_2026[CUIL],0,0)</f>
        <v>0</v>
      </c>
      <c r="C842" s="28">
        <f>+_xlfn.XLOOKUP(carga[[#This Row],[PACIENTE]],BASE_PACIENTES_2026[PACIENTE],BASE_PACIENTES_2026[O. SOCIAL],0,0)</f>
        <v>0</v>
      </c>
      <c r="D842" s="66">
        <f>+_xlfn.XLOOKUP(carga[[#This Row],[PACIENTE]],BASE_PACIENTES_2026[PACIENTE],BASE_PACIENTES_2026[MÓDULO],0,0)</f>
        <v>0</v>
      </c>
      <c r="E842" s="66"/>
      <c r="F842" s="71"/>
      <c r="G842" s="71"/>
      <c r="H842" s="71"/>
      <c r="I842" s="71"/>
      <c r="J842" s="73"/>
      <c r="K842" s="73"/>
      <c r="L842" s="71">
        <f>+carga[[#This Row],[dia]]</f>
        <v>0</v>
      </c>
      <c r="M842" s="75">
        <f>+carga[[#This Row],[hora]]</f>
        <v>0</v>
      </c>
      <c r="N842" s="71"/>
      <c r="O842" s="87"/>
      <c r="P842" s="71"/>
      <c r="Q842" s="71"/>
      <c r="R842" s="71"/>
      <c r="S842" s="71"/>
      <c r="T842" s="71"/>
      <c r="U842" s="71" t="str">
        <f>+MID(carga[[#This Row],[CUIL]],4,8)</f>
        <v/>
      </c>
    </row>
    <row r="843" spans="1:21" ht="15" customHeight="1" x14ac:dyDescent="0.3">
      <c r="A843" s="71" t="s">
        <v>1053</v>
      </c>
      <c r="B843" s="28" t="str">
        <f>+_xlfn.XLOOKUP(carga[[#This Row],[PACIENTE]],BASE_PACIENTES_2026[PACIENTE],BASE_PACIENTES_2026[CUIL],0,0)</f>
        <v>20 58388985 0</v>
      </c>
      <c r="C843" s="28" t="str">
        <f>+_xlfn.XLOOKUP(carga[[#This Row],[PACIENTE]],BASE_PACIENTES_2026[PACIENTE],BASE_PACIENTES_2026[O. SOCIAL],0,0)</f>
        <v>OSSURRBAC</v>
      </c>
      <c r="D843" s="66" t="str">
        <f>+_xlfn.XLOOKUP(carga[[#This Row],[PACIENTE]],BASE_PACIENTES_2026[PACIENTE],BASE_PACIENTES_2026[MÓDULO],0,0)</f>
        <v>REHAB.INTENSIVO + CAI</v>
      </c>
      <c r="E843" s="66" t="s">
        <v>22</v>
      </c>
      <c r="F843" s="71" t="s">
        <v>1121</v>
      </c>
      <c r="G843" s="71">
        <v>1</v>
      </c>
      <c r="H843" s="71" t="s">
        <v>1139</v>
      </c>
      <c r="I843" s="71" t="s">
        <v>1143</v>
      </c>
      <c r="J843" s="73">
        <v>0.61458333333333337</v>
      </c>
      <c r="K843" s="73" t="s">
        <v>1126</v>
      </c>
      <c r="L843" s="71" t="str">
        <f>+carga[[#This Row],[dia]]</f>
        <v>Jueves</v>
      </c>
      <c r="M843" s="75">
        <f>+carga[[#This Row],[hora]]</f>
        <v>0.61458333333333337</v>
      </c>
      <c r="N843" s="71" t="s">
        <v>1135</v>
      </c>
      <c r="O843" s="87"/>
      <c r="P843" s="71"/>
      <c r="Q843" s="71"/>
      <c r="R843" s="71"/>
      <c r="S843" s="71"/>
      <c r="T843" s="71"/>
      <c r="U843" s="71" t="str">
        <f>+MID(carga[[#This Row],[CUIL]],4,8)</f>
        <v>58388985</v>
      </c>
    </row>
    <row r="844" spans="1:21" ht="15" customHeight="1" x14ac:dyDescent="0.3">
      <c r="A844" s="71" t="s">
        <v>779</v>
      </c>
      <c r="B844" s="28" t="str">
        <f>+_xlfn.XLOOKUP(carga[[#This Row],[PACIENTE]],BASE_PACIENTES_2026[PACIENTE],BASE_PACIENTES_2026[CUIL],0,0)</f>
        <v>20 52866852 7</v>
      </c>
      <c r="C844" s="28" t="str">
        <f>+_xlfn.XLOOKUP(carga[[#This Row],[PACIENTE]],BASE_PACIENTES_2026[PACIENTE],BASE_PACIENTES_2026[O. SOCIAL],0,0)</f>
        <v xml:space="preserve">OSPEJ </v>
      </c>
      <c r="D844" s="28" t="str">
        <f>+_xlfn.XLOOKUP(carga[[#This Row],[PACIENTE]],BASE_PACIENTES_2026[PACIENTE],BASE_PACIENTES_2026[MÓDULO],0,0)</f>
        <v>REHAB. SIMPLE + CAI</v>
      </c>
      <c r="E844" s="45" t="s">
        <v>22</v>
      </c>
      <c r="F844" s="71" t="s">
        <v>1164</v>
      </c>
      <c r="G844" s="71">
        <v>1</v>
      </c>
      <c r="H844" s="71" t="s">
        <v>1196</v>
      </c>
      <c r="I844" s="71" t="s">
        <v>1133</v>
      </c>
      <c r="J844" s="73">
        <v>0.76041666666666663</v>
      </c>
      <c r="K844" s="73" t="s">
        <v>1188</v>
      </c>
      <c r="L844" s="71" t="str">
        <f>+carga[[#This Row],[dia]]</f>
        <v>Viernes</v>
      </c>
      <c r="M844" s="75">
        <f>+carga[[#This Row],[hora]]</f>
        <v>0.76041666666666663</v>
      </c>
      <c r="N844" s="71"/>
      <c r="O844" s="87"/>
      <c r="P844" s="71"/>
      <c r="Q844" s="71"/>
      <c r="R844" s="71"/>
      <c r="S844" s="71"/>
      <c r="T844" s="71"/>
      <c r="U844" s="71" t="str">
        <f>+MID(carga[[#This Row],[CUIL]],4,8)</f>
        <v>52866852</v>
      </c>
    </row>
    <row r="845" spans="1:21" ht="15" customHeight="1" x14ac:dyDescent="0.3">
      <c r="A845" s="71" t="s">
        <v>212</v>
      </c>
      <c r="B845" s="28" t="str">
        <f>+_xlfn.XLOOKUP(carga[[#This Row],[PACIENTE]],BASE_PACIENTES_2026[PACIENTE],BASE_PACIENTES_2026[CUIL],0,0)</f>
        <v>20 48533126 4</v>
      </c>
      <c r="C845" s="28" t="str">
        <f>+_xlfn.XLOOKUP(carga[[#This Row],[PACIENTE]],BASE_PACIENTES_2026[PACIENTE],BASE_PACIENTES_2026[O. SOCIAL],0,0)</f>
        <v>OSSACRA</v>
      </c>
      <c r="D845" s="28" t="str">
        <f>+_xlfn.XLOOKUP(carga[[#This Row],[PACIENTE]],BASE_PACIENTES_2026[PACIENTE],BASE_PACIENTES_2026[MÓDULO],0,0)</f>
        <v>REHAB. SIMPLE + CAI</v>
      </c>
      <c r="E845" s="45" t="s">
        <v>22</v>
      </c>
      <c r="F845" s="71" t="s">
        <v>1164</v>
      </c>
      <c r="G845" s="71">
        <v>1</v>
      </c>
      <c r="H845" s="71" t="s">
        <v>1165</v>
      </c>
      <c r="I845" s="71" t="s">
        <v>1133</v>
      </c>
      <c r="J845" s="73">
        <v>0.79166666666666663</v>
      </c>
      <c r="K845" s="73" t="s">
        <v>1166</v>
      </c>
      <c r="L845" s="71" t="str">
        <f>+carga[[#This Row],[dia]]</f>
        <v>Viernes</v>
      </c>
      <c r="M845" s="75">
        <f>+carga[[#This Row],[hora]]</f>
        <v>0.79166666666666663</v>
      </c>
      <c r="N845" s="71"/>
      <c r="O845" s="87"/>
      <c r="P845" s="71"/>
      <c r="Q845" s="71"/>
      <c r="R845" s="71"/>
      <c r="S845" s="71"/>
      <c r="T845" s="71"/>
      <c r="U845" s="71" t="str">
        <f>+MID(carga[[#This Row],[CUIL]],4,8)</f>
        <v>48533126</v>
      </c>
    </row>
    <row r="846" spans="1:21" ht="15" customHeight="1" x14ac:dyDescent="0.3">
      <c r="A846" s="71" t="s">
        <v>535</v>
      </c>
      <c r="B846" s="28" t="str">
        <f>+_xlfn.XLOOKUP(carga[[#This Row],[PACIENTE]],BASE_PACIENTES_2026[PACIENTE],BASE_PACIENTES_2026[CUIL],0,0)</f>
        <v>20 54475417 4</v>
      </c>
      <c r="C846" s="28" t="str">
        <f>+_xlfn.XLOOKUP(carga[[#This Row],[PACIENTE]],BASE_PACIENTES_2026[PACIENTE],BASE_PACIENTES_2026[O. SOCIAL],0,0)</f>
        <v xml:space="preserve">OSTACC </v>
      </c>
      <c r="D846" s="66">
        <f>+_xlfn.XLOOKUP(carga[[#This Row],[PACIENTE]],BASE_PACIENTES_2026[PACIENTE],BASE_PACIENTES_2026[MÓDULO],0,0)</f>
        <v>0</v>
      </c>
      <c r="E846" s="66" t="s">
        <v>22</v>
      </c>
      <c r="F846" s="71" t="s">
        <v>1164</v>
      </c>
      <c r="G846" s="71">
        <v>1</v>
      </c>
      <c r="H846" s="71" t="s">
        <v>1187</v>
      </c>
      <c r="I846" s="71" t="s">
        <v>1118</v>
      </c>
      <c r="J846" s="73">
        <v>0.67708333333333337</v>
      </c>
      <c r="K846" s="73" t="s">
        <v>1166</v>
      </c>
      <c r="L846" s="71" t="str">
        <f>+carga[[#This Row],[dia]]</f>
        <v>Martes</v>
      </c>
      <c r="M846" s="75">
        <f>+carga[[#This Row],[hora]]</f>
        <v>0.67708333333333337</v>
      </c>
      <c r="N846" s="71"/>
      <c r="O846" s="87" t="s">
        <v>1084</v>
      </c>
      <c r="P846" s="71" t="s">
        <v>1084</v>
      </c>
      <c r="Q846" s="71"/>
      <c r="R846" s="71"/>
      <c r="S846" s="71"/>
      <c r="T846" s="71"/>
      <c r="U846" s="71" t="str">
        <f>+MID(carga[[#This Row],[CUIL]],4,8)</f>
        <v>54475417</v>
      </c>
    </row>
    <row r="847" spans="1:21" ht="15" customHeight="1" x14ac:dyDescent="0.3">
      <c r="A847" s="71" t="s">
        <v>230</v>
      </c>
      <c r="B847" s="28" t="str">
        <f>+_xlfn.XLOOKUP(carga[[#This Row],[PACIENTE]],BASE_PACIENTES_2026[PACIENTE],BASE_PACIENTES_2026[CUIL],0,0)</f>
        <v>20 47475219 5</v>
      </c>
      <c r="C847" s="28" t="str">
        <f>+_xlfn.XLOOKUP(carga[[#This Row],[PACIENTE]],BASE_PACIENTES_2026[PACIENTE],BASE_PACIENTES_2026[O. SOCIAL],0,0)</f>
        <v>OSSOELSAC</v>
      </c>
      <c r="D847" s="28" t="str">
        <f>+_xlfn.XLOOKUP(carga[[#This Row],[PACIENTE]],BASE_PACIENTES_2026[PACIENTE],BASE_PACIENTES_2026[MÓDULO],0,0)</f>
        <v>REHAB.INTENSIVO + CAI</v>
      </c>
      <c r="E847" s="45" t="s">
        <v>22</v>
      </c>
      <c r="F847" s="71" t="s">
        <v>1164</v>
      </c>
      <c r="G847" s="71">
        <v>1</v>
      </c>
      <c r="H847" s="71" t="s">
        <v>1187</v>
      </c>
      <c r="I847" s="71" t="s">
        <v>1118</v>
      </c>
      <c r="J847" s="73">
        <v>0.72916666666666663</v>
      </c>
      <c r="K847" s="73" t="s">
        <v>1188</v>
      </c>
      <c r="L847" s="71" t="str">
        <f>+carga[[#This Row],[dia]]</f>
        <v>Martes</v>
      </c>
      <c r="M847" s="75">
        <f>+carga[[#This Row],[hora]]</f>
        <v>0.72916666666666663</v>
      </c>
      <c r="N847" s="71"/>
      <c r="O847" s="87"/>
      <c r="P847" s="71"/>
      <c r="Q847" s="71"/>
      <c r="R847" s="71"/>
      <c r="S847" s="71"/>
      <c r="T847" s="71"/>
      <c r="U847" s="71" t="str">
        <f>+MID(carga[[#This Row],[CUIL]],4,8)</f>
        <v>47475219</v>
      </c>
    </row>
    <row r="848" spans="1:21" ht="15" customHeight="1" x14ac:dyDescent="0.3">
      <c r="A848" s="71" t="s">
        <v>1008</v>
      </c>
      <c r="B848" s="28" t="str">
        <f>+_xlfn.XLOOKUP(carga[[#This Row],[PACIENTE]],BASE_PACIENTES_2026[PACIENTE],BASE_PACIENTES_2026[CUIL],0,0)</f>
        <v>20 55838929 0</v>
      </c>
      <c r="C848" s="28" t="str">
        <f>+_xlfn.XLOOKUP(carga[[#This Row],[PACIENTE]],BASE_PACIENTES_2026[PACIENTE],BASE_PACIENTES_2026[O. SOCIAL],0,0)</f>
        <v>IOSFA</v>
      </c>
      <c r="D848" s="28" t="str">
        <f>+_xlfn.XLOOKUP(carga[[#This Row],[PACIENTE]],BASE_PACIENTES_2026[PACIENTE],BASE_PACIENTES_2026[MÓDULO],0,0)</f>
        <v>REHAB. SIMPLE + CAI</v>
      </c>
      <c r="E848" s="45" t="s">
        <v>22</v>
      </c>
      <c r="F848" s="71" t="s">
        <v>1156</v>
      </c>
      <c r="G848" s="71">
        <v>1</v>
      </c>
      <c r="H848" s="71" t="s">
        <v>1168</v>
      </c>
      <c r="I848" s="71" t="s">
        <v>1133</v>
      </c>
      <c r="J848" s="73">
        <v>0.64583333333333337</v>
      </c>
      <c r="K848" s="73" t="s">
        <v>1169</v>
      </c>
      <c r="L848" s="71" t="str">
        <f>+carga[[#This Row],[dia]]</f>
        <v>Viernes</v>
      </c>
      <c r="M848" s="75">
        <f>+carga[[#This Row],[hora]]</f>
        <v>0.64583333333333337</v>
      </c>
      <c r="N848" s="71"/>
      <c r="O848" s="87" t="s">
        <v>1084</v>
      </c>
      <c r="P848" s="71"/>
      <c r="Q848" s="71"/>
      <c r="R848" s="71"/>
      <c r="S848" s="71"/>
      <c r="T848" s="71"/>
      <c r="U848" s="71" t="str">
        <f>+MID(carga[[#This Row],[CUIL]],4,8)</f>
        <v>55838929</v>
      </c>
    </row>
    <row r="849" spans="1:21" ht="15" customHeight="1" x14ac:dyDescent="0.3">
      <c r="A849" s="71" t="s">
        <v>152</v>
      </c>
      <c r="B849" s="28" t="str">
        <f>+_xlfn.XLOOKUP(carga[[#This Row],[PACIENTE]],BASE_PACIENTES_2026[PACIENTE],BASE_PACIENTES_2026[CUIL],0,0)</f>
        <v>27 49501662 0</v>
      </c>
      <c r="C849" s="28" t="str">
        <f>+_xlfn.XLOOKUP(carga[[#This Row],[PACIENTE]],BASE_PACIENTES_2026[PACIENTE],BASE_PACIENTES_2026[O. SOCIAL],0,0)</f>
        <v>OSUTHGRA</v>
      </c>
      <c r="D849" s="28" t="str">
        <f>+_xlfn.XLOOKUP(carga[[#This Row],[PACIENTE]],BASE_PACIENTES_2026[PACIENTE],BASE_PACIENTES_2026[MÓDULO],0,0)</f>
        <v>REHAB. SIMPLE + CAI</v>
      </c>
      <c r="E849" s="45" t="s">
        <v>22</v>
      </c>
      <c r="F849" s="71" t="s">
        <v>1164</v>
      </c>
      <c r="G849" s="71">
        <v>1</v>
      </c>
      <c r="H849" s="71" t="s">
        <v>1213</v>
      </c>
      <c r="I849" s="71" t="s">
        <v>1118</v>
      </c>
      <c r="J849" s="73">
        <v>0.79166666666666663</v>
      </c>
      <c r="K849" s="73" t="s">
        <v>1215</v>
      </c>
      <c r="L849" s="71" t="str">
        <f>+carga[[#This Row],[dia]]</f>
        <v>Martes</v>
      </c>
      <c r="M849" s="75">
        <f>+carga[[#This Row],[hora]]</f>
        <v>0.79166666666666663</v>
      </c>
      <c r="N849" s="71"/>
      <c r="O849" s="87"/>
      <c r="P849" s="71"/>
      <c r="Q849" s="71"/>
      <c r="R849" s="71"/>
      <c r="S849" s="71"/>
      <c r="T849" s="71"/>
      <c r="U849" s="71" t="str">
        <f>+MID(carga[[#This Row],[CUIL]],4,8)</f>
        <v>49501662</v>
      </c>
    </row>
    <row r="850" spans="1:21" ht="15" customHeight="1" x14ac:dyDescent="0.3">
      <c r="A850" s="71" t="s">
        <v>42</v>
      </c>
      <c r="B850" s="28" t="str">
        <f>+_xlfn.XLOOKUP(carga[[#This Row],[PACIENTE]],BASE_PACIENTES_2026[PACIENTE],BASE_PACIENTES_2026[CUIL],0,0)</f>
        <v>20 53627821 5</v>
      </c>
      <c r="C850" s="28" t="str">
        <f>+_xlfn.XLOOKUP(carga[[#This Row],[PACIENTE]],BASE_PACIENTES_2026[PACIENTE],BASE_PACIENTES_2026[O. SOCIAL],0,0)</f>
        <v>IOSFA</v>
      </c>
      <c r="D850" s="28" t="str">
        <f>+_xlfn.XLOOKUP(carga[[#This Row],[PACIENTE]],BASE_PACIENTES_2026[PACIENTE],BASE_PACIENTES_2026[MÓDULO],0,0)</f>
        <v>REHAB. SIMPLE + CAI</v>
      </c>
      <c r="E850" s="45" t="s">
        <v>22</v>
      </c>
      <c r="F850" s="71" t="s">
        <v>1164</v>
      </c>
      <c r="G850" s="71">
        <v>1</v>
      </c>
      <c r="H850" s="71" t="s">
        <v>1196</v>
      </c>
      <c r="I850" s="71" t="s">
        <v>1133</v>
      </c>
      <c r="J850" s="73">
        <v>0.72916666666666663</v>
      </c>
      <c r="K850" s="73" t="s">
        <v>1188</v>
      </c>
      <c r="L850" s="71" t="str">
        <f>+carga[[#This Row],[dia]]</f>
        <v>Viernes</v>
      </c>
      <c r="M850" s="75">
        <f>+carga[[#This Row],[hora]]</f>
        <v>0.72916666666666663</v>
      </c>
      <c r="N850" s="71"/>
      <c r="O850" s="87"/>
      <c r="P850" s="71"/>
      <c r="Q850" s="71"/>
      <c r="R850" s="71"/>
      <c r="S850" s="71"/>
      <c r="T850" s="71"/>
      <c r="U850" s="71" t="str">
        <f>+MID(carga[[#This Row],[CUIL]],4,8)</f>
        <v>53627821</v>
      </c>
    </row>
    <row r="851" spans="1:21" ht="15" customHeight="1" x14ac:dyDescent="0.3">
      <c r="A851" s="71" t="s">
        <v>1062</v>
      </c>
      <c r="B851" s="28" t="str">
        <f>+_xlfn.XLOOKUP(carga[[#This Row],[PACIENTE]],BASE_PACIENTES_2026[PACIENTE],BASE_PACIENTES_2026[CUIL],0,0)</f>
        <v>27 53730644 6</v>
      </c>
      <c r="C851" s="28" t="str">
        <f>+_xlfn.XLOOKUP(carga[[#This Row],[PACIENTE]],BASE_PACIENTES_2026[PACIENTE],BASE_PACIENTES_2026[O. SOCIAL],0,0)</f>
        <v>OSPECON</v>
      </c>
      <c r="D851" s="28" t="str">
        <f>+_xlfn.XLOOKUP(carga[[#This Row],[PACIENTE]],BASE_PACIENTES_2026[PACIENTE],BASE_PACIENTES_2026[MÓDULO],0,0)</f>
        <v>REHAB.INTENSIVO</v>
      </c>
      <c r="E851" s="45" t="s">
        <v>22</v>
      </c>
      <c r="F851" s="71" t="s">
        <v>1121</v>
      </c>
      <c r="G851" s="71">
        <v>1</v>
      </c>
      <c r="H851" s="71" t="s">
        <v>1129</v>
      </c>
      <c r="I851" s="71" t="s">
        <v>1118</v>
      </c>
      <c r="J851" s="73">
        <v>0.76041666666666663</v>
      </c>
      <c r="K851" s="73" t="s">
        <v>1152</v>
      </c>
      <c r="L851" s="71" t="str">
        <f>+carga[[#This Row],[dia]]</f>
        <v>Martes</v>
      </c>
      <c r="M851" s="75">
        <f>+carga[[#This Row],[hora]]</f>
        <v>0.76041666666666663</v>
      </c>
      <c r="N851" s="71"/>
      <c r="O851" s="87"/>
      <c r="P851" s="71" t="s">
        <v>1217</v>
      </c>
      <c r="Q851" s="71"/>
      <c r="R851" s="71"/>
      <c r="S851" s="71"/>
      <c r="T851" s="71"/>
      <c r="U851" s="71" t="str">
        <f>+MID(carga[[#This Row],[CUIL]],4,8)</f>
        <v>53730644</v>
      </c>
    </row>
    <row r="852" spans="1:21" ht="15" customHeight="1" x14ac:dyDescent="0.3">
      <c r="A852" s="71" t="s">
        <v>608</v>
      </c>
      <c r="B852" s="28" t="str">
        <f>+_xlfn.XLOOKUP(carga[[#This Row],[PACIENTE]],BASE_PACIENTES_2026[PACIENTE],BASE_PACIENTES_2026[CUIL],0,0)</f>
        <v>23 52232880 4</v>
      </c>
      <c r="C852" s="28" t="str">
        <f>+_xlfn.XLOOKUP(carga[[#This Row],[PACIENTE]],BASE_PACIENTES_2026[PACIENTE],BASE_PACIENTES_2026[O. SOCIAL],0,0)</f>
        <v xml:space="preserve">OSPEJ </v>
      </c>
      <c r="D852" s="28" t="str">
        <f>+_xlfn.XLOOKUP(carga[[#This Row],[PACIENTE]],BASE_PACIENTES_2026[PACIENTE],BASE_PACIENTES_2026[MÓDULO],0,0)</f>
        <v>REHAB.INTENSIVO + CAI</v>
      </c>
      <c r="E852" s="45" t="s">
        <v>22</v>
      </c>
      <c r="F852" s="71" t="s">
        <v>1164</v>
      </c>
      <c r="G852" s="71">
        <v>1</v>
      </c>
      <c r="H852" s="71" t="s">
        <v>1196</v>
      </c>
      <c r="I852" s="71" t="s">
        <v>1133</v>
      </c>
      <c r="J852" s="73">
        <v>0.76041666666666663</v>
      </c>
      <c r="K852" s="73" t="s">
        <v>1188</v>
      </c>
      <c r="L852" s="71" t="str">
        <f>+carga[[#This Row],[dia]]</f>
        <v>Viernes</v>
      </c>
      <c r="M852" s="75">
        <f>+carga[[#This Row],[hora]]</f>
        <v>0.76041666666666663</v>
      </c>
      <c r="N852" s="71"/>
      <c r="O852" s="87"/>
      <c r="P852" s="71"/>
      <c r="Q852" s="71"/>
      <c r="R852" s="71"/>
      <c r="S852" s="71"/>
      <c r="T852" s="71"/>
      <c r="U852" s="71" t="str">
        <f>+MID(carga[[#This Row],[CUIL]],4,8)</f>
        <v>52232880</v>
      </c>
    </row>
    <row r="853" spans="1:21" ht="15" customHeight="1" x14ac:dyDescent="0.3">
      <c r="A853" s="71" t="s">
        <v>731</v>
      </c>
      <c r="B853" s="28" t="str">
        <f>+_xlfn.XLOOKUP(carga[[#This Row],[PACIENTE]],BASE_PACIENTES_2026[PACIENTE],BASE_PACIENTES_2026[CUIL],0,0)</f>
        <v>23 55005737 9</v>
      </c>
      <c r="C853" s="28" t="str">
        <f>+_xlfn.XLOOKUP(carga[[#This Row],[PACIENTE]],BASE_PACIENTES_2026[PACIENTE],BASE_PACIENTES_2026[O. SOCIAL],0,0)</f>
        <v xml:space="preserve">OSPEJ </v>
      </c>
      <c r="D853" s="28" t="str">
        <f>+_xlfn.XLOOKUP(carga[[#This Row],[PACIENTE]],BASE_PACIENTES_2026[PACIENTE],BASE_PACIENTES_2026[MÓDULO],0,0)</f>
        <v>REHAB.INTENSIVO</v>
      </c>
      <c r="E853" s="45" t="s">
        <v>1069</v>
      </c>
      <c r="F853" s="71" t="s">
        <v>1121</v>
      </c>
      <c r="G853" s="71">
        <v>1</v>
      </c>
      <c r="H853" s="71" t="s">
        <v>1163</v>
      </c>
      <c r="I853" s="71" t="s">
        <v>1118</v>
      </c>
      <c r="J853" s="73">
        <v>0.33333333333333331</v>
      </c>
      <c r="K853" s="73" t="s">
        <v>1126</v>
      </c>
      <c r="L853" s="71" t="str">
        <f>+carga[[#This Row],[dia]]</f>
        <v>Martes</v>
      </c>
      <c r="M853" s="75">
        <f>+carga[[#This Row],[hora]]</f>
        <v>0.33333333333333331</v>
      </c>
      <c r="N853" s="71"/>
      <c r="O853" s="87"/>
      <c r="P853" s="71" t="s">
        <v>1084</v>
      </c>
      <c r="Q853" s="71"/>
      <c r="R853" s="71"/>
      <c r="S853" s="71"/>
      <c r="T853" s="71"/>
      <c r="U853" s="71" t="str">
        <f>+MID(carga[[#This Row],[CUIL]],4,8)</f>
        <v>55005737</v>
      </c>
    </row>
    <row r="854" spans="1:21" ht="15" customHeight="1" x14ac:dyDescent="0.3">
      <c r="A854" s="71" t="s">
        <v>1010</v>
      </c>
      <c r="B854" s="28" t="str">
        <f>+_xlfn.XLOOKUP(carga[[#This Row],[PACIENTE]],BASE_PACIENTES_2026[PACIENTE],BASE_PACIENTES_2026[CUIL],0,0)</f>
        <v>20 55077502 7</v>
      </c>
      <c r="C854" s="28" t="str">
        <f>+_xlfn.XLOOKUP(carga[[#This Row],[PACIENTE]],BASE_PACIENTES_2026[PACIENTE],BASE_PACIENTES_2026[O. SOCIAL],0,0)</f>
        <v>OSPECON</v>
      </c>
      <c r="D854" s="66" t="str">
        <f>+_xlfn.XLOOKUP(carga[[#This Row],[PACIENTE]],BASE_PACIENTES_2026[PACIENTE],BASE_PACIENTES_2026[MÓDULO],0,0)</f>
        <v>REHAB.INTENSIVO + CAI</v>
      </c>
      <c r="E854" s="66" t="s">
        <v>1069</v>
      </c>
      <c r="F854" s="71" t="s">
        <v>1218</v>
      </c>
      <c r="G854" s="71">
        <v>1</v>
      </c>
      <c r="H854" s="71" t="s">
        <v>1176</v>
      </c>
      <c r="I854" s="71" t="s">
        <v>1143</v>
      </c>
      <c r="J854" s="73">
        <v>0.33333333333333331</v>
      </c>
      <c r="K854" s="73" t="s">
        <v>1177</v>
      </c>
      <c r="L854" s="71"/>
      <c r="M854" s="75"/>
      <c r="N854" s="71"/>
      <c r="O854" s="87"/>
      <c r="P854" s="71"/>
      <c r="Q854" s="71"/>
      <c r="R854" s="71"/>
      <c r="S854" s="71"/>
      <c r="T854" s="71"/>
      <c r="U854" s="71" t="str">
        <f>+MID(carga[[#This Row],[CUIL]],4,8)</f>
        <v>55077502</v>
      </c>
    </row>
    <row r="855" spans="1:21" ht="15" customHeight="1" x14ac:dyDescent="0.3">
      <c r="A855" s="71" t="s">
        <v>483</v>
      </c>
      <c r="B855" s="28" t="str">
        <f>+_xlfn.XLOOKUP(carga[[#This Row],[PACIENTE]],BASE_PACIENTES_2026[PACIENTE],BASE_PACIENTES_2026[CUIL],0,0)</f>
        <v>20 57945650 8</v>
      </c>
      <c r="C855" s="28" t="str">
        <f>+_xlfn.XLOOKUP(carga[[#This Row],[PACIENTE]],BASE_PACIENTES_2026[PACIENTE],BASE_PACIENTES_2026[O. SOCIAL],0,0)</f>
        <v xml:space="preserve">OSPENA </v>
      </c>
      <c r="D855" s="66" t="str">
        <f>+_xlfn.XLOOKUP(carga[[#This Row],[PACIENTE]],BASE_PACIENTES_2026[PACIENTE],BASE_PACIENTES_2026[MÓDULO],0,0)</f>
        <v>REHAB.INTENSIVO + CAI</v>
      </c>
      <c r="E855" s="66" t="s">
        <v>22</v>
      </c>
      <c r="F855" s="71" t="s">
        <v>1164</v>
      </c>
      <c r="G855" s="71">
        <v>1</v>
      </c>
      <c r="H855" s="71" t="s">
        <v>1213</v>
      </c>
      <c r="I855" s="71" t="s">
        <v>1143</v>
      </c>
      <c r="J855" s="73">
        <v>0.64583333333333337</v>
      </c>
      <c r="K855" s="73" t="s">
        <v>1177</v>
      </c>
      <c r="L855" s="71" t="str">
        <f>+carga[[#This Row],[dia]]</f>
        <v>Jueves</v>
      </c>
      <c r="M855" s="75">
        <f>+carga[[#This Row],[hora]]</f>
        <v>0.64583333333333337</v>
      </c>
      <c r="N855" s="71"/>
      <c r="O855" s="87"/>
      <c r="P855" s="71"/>
      <c r="Q855" s="71"/>
      <c r="R855" s="71"/>
      <c r="S855" s="71"/>
      <c r="T855" s="71"/>
      <c r="U855" s="71" t="str">
        <f>+MID(carga[[#This Row],[CUIL]],4,8)</f>
        <v>57945650</v>
      </c>
    </row>
    <row r="856" spans="1:21" ht="15" customHeight="1" x14ac:dyDescent="0.3">
      <c r="A856" s="71" t="s">
        <v>245</v>
      </c>
      <c r="B856" s="28" t="str">
        <f>+_xlfn.XLOOKUP(carga[[#This Row],[PACIENTE]],BASE_PACIENTES_2026[PACIENTE],BASE_PACIENTES_2026[CUIL],0,0)</f>
        <v>20 51277006 2</v>
      </c>
      <c r="C856" s="28" t="str">
        <f>+_xlfn.XLOOKUP(carga[[#This Row],[PACIENTE]],BASE_PACIENTES_2026[PACIENTE],BASE_PACIENTES_2026[O. SOCIAL],0,0)</f>
        <v>OSSOELSAC</v>
      </c>
      <c r="D856" s="28" t="str">
        <f>+_xlfn.XLOOKUP(carga[[#This Row],[PACIENTE]],BASE_PACIENTES_2026[PACIENTE],BASE_PACIENTES_2026[MÓDULO],0,0)</f>
        <v>REHAB. SIMPLE + CAI</v>
      </c>
      <c r="E856" s="45" t="s">
        <v>22</v>
      </c>
      <c r="F856" s="71" t="s">
        <v>1164</v>
      </c>
      <c r="G856" s="71">
        <v>1</v>
      </c>
      <c r="H856" s="71" t="s">
        <v>1176</v>
      </c>
      <c r="I856" s="71" t="s">
        <v>1143</v>
      </c>
      <c r="J856" s="73">
        <v>0.67708333333333337</v>
      </c>
      <c r="K856" s="73" t="s">
        <v>1188</v>
      </c>
      <c r="L856" s="71" t="str">
        <f>+carga[[#This Row],[dia]]</f>
        <v>Jueves</v>
      </c>
      <c r="M856" s="75">
        <f>+carga[[#This Row],[hora]]</f>
        <v>0.67708333333333337</v>
      </c>
      <c r="N856" s="71"/>
      <c r="O856" s="87"/>
      <c r="P856" s="71"/>
      <c r="Q856" s="71"/>
      <c r="R856" s="71"/>
      <c r="S856" s="71"/>
      <c r="T856" s="71"/>
      <c r="U856" s="71" t="str">
        <f>+MID(carga[[#This Row],[CUIL]],4,8)</f>
        <v>51277006</v>
      </c>
    </row>
    <row r="857" spans="1:21" ht="15" customHeight="1" x14ac:dyDescent="0.3">
      <c r="A857" s="71" t="s">
        <v>37</v>
      </c>
      <c r="B857" s="28" t="str">
        <f>+_xlfn.XLOOKUP(carga[[#This Row],[PACIENTE]],BASE_PACIENTES_2026[PACIENTE],BASE_PACIENTES_2026[CUIL],0,0)</f>
        <v>20 53263976 0</v>
      </c>
      <c r="C857" s="28" t="str">
        <f>+_xlfn.XLOOKUP(carga[[#This Row],[PACIENTE]],BASE_PACIENTES_2026[PACIENTE],BASE_PACIENTES_2026[O. SOCIAL],0,0)</f>
        <v>IOSFA</v>
      </c>
      <c r="D857" s="28" t="str">
        <f>+_xlfn.XLOOKUP(carga[[#This Row],[PACIENTE]],BASE_PACIENTES_2026[PACIENTE],BASE_PACIENTES_2026[MÓDULO],0,0)</f>
        <v>REHAB. SIMPLE + CAI</v>
      </c>
      <c r="E857" s="45" t="s">
        <v>22</v>
      </c>
      <c r="F857" s="71" t="s">
        <v>1164</v>
      </c>
      <c r="G857" s="71">
        <v>1</v>
      </c>
      <c r="H857" s="71" t="s">
        <v>1213</v>
      </c>
      <c r="I857" s="71" t="s">
        <v>1143</v>
      </c>
      <c r="J857" s="73">
        <v>0.76041666666666663</v>
      </c>
      <c r="K857" s="73" t="s">
        <v>1177</v>
      </c>
      <c r="L857" s="71" t="str">
        <f>+carga[[#This Row],[dia]]</f>
        <v>Jueves</v>
      </c>
      <c r="M857" s="75">
        <f>+carga[[#This Row],[hora]]</f>
        <v>0.76041666666666663</v>
      </c>
      <c r="N857" s="71"/>
      <c r="O857" s="87"/>
      <c r="P857" s="71"/>
      <c r="Q857" s="71"/>
      <c r="R857" s="71"/>
      <c r="S857" s="71"/>
      <c r="T857" s="71"/>
      <c r="U857" s="71" t="str">
        <f>+MID(carga[[#This Row],[CUIL]],4,8)</f>
        <v>53263976</v>
      </c>
    </row>
    <row r="858" spans="1:21" ht="15" customHeight="1" x14ac:dyDescent="0.3">
      <c r="A858" s="71" t="s">
        <v>986</v>
      </c>
      <c r="B858" s="28" t="str">
        <f>+_xlfn.XLOOKUP(carga[[#This Row],[PACIENTE]],BASE_PACIENTES_2026[PACIENTE],BASE_PACIENTES_2026[CUIL],0,0)</f>
        <v>20 54310405 2</v>
      </c>
      <c r="C858" s="28" t="str">
        <f>+_xlfn.XLOOKUP(carga[[#This Row],[PACIENTE]],BASE_PACIENTES_2026[PACIENTE],BASE_PACIENTES_2026[O. SOCIAL],0,0)</f>
        <v>IOSFA</v>
      </c>
      <c r="D858" s="28" t="str">
        <f>+_xlfn.XLOOKUP(carga[[#This Row],[PACIENTE]],BASE_PACIENTES_2026[PACIENTE],BASE_PACIENTES_2026[MÓDULO],0,0)</f>
        <v>REHAB. SIMPLE + CAI</v>
      </c>
      <c r="E858" s="45" t="s">
        <v>22</v>
      </c>
      <c r="F858" s="71" t="s">
        <v>1131</v>
      </c>
      <c r="G858" s="71">
        <v>1</v>
      </c>
      <c r="H858" s="71" t="s">
        <v>1197</v>
      </c>
      <c r="I858" s="71" t="s">
        <v>1123</v>
      </c>
      <c r="J858" s="73">
        <v>0.64583333333333337</v>
      </c>
      <c r="K858" s="73" t="s">
        <v>1161</v>
      </c>
      <c r="L858" s="71" t="str">
        <f>+carga[[#This Row],[dia]]</f>
        <v>Lunes</v>
      </c>
      <c r="M858" s="75">
        <f>+carga[[#This Row],[hora]]</f>
        <v>0.64583333333333337</v>
      </c>
      <c r="N858" s="71"/>
      <c r="O858" s="87" t="s">
        <v>1084</v>
      </c>
      <c r="P858" s="71"/>
      <c r="Q858" s="71"/>
      <c r="R858" s="71"/>
      <c r="S858" s="71"/>
      <c r="T858" s="71"/>
      <c r="U858" s="71" t="str">
        <f>+MID(carga[[#This Row],[CUIL]],4,8)</f>
        <v>54310405</v>
      </c>
    </row>
    <row r="859" spans="1:21" ht="15" customHeight="1" x14ac:dyDescent="0.3">
      <c r="A859" s="71" t="s">
        <v>59</v>
      </c>
      <c r="B859" s="28" t="str">
        <f>+_xlfn.XLOOKUP(carga[[#This Row],[PACIENTE]],BASE_PACIENTES_2026[PACIENTE],BASE_PACIENTES_2026[CUIL],0,0)</f>
        <v>20 56242157 3</v>
      </c>
      <c r="C859" s="28" t="str">
        <f>+_xlfn.XLOOKUP(carga[[#This Row],[PACIENTE]],BASE_PACIENTES_2026[PACIENTE],BASE_PACIENTES_2026[O. SOCIAL],0,0)</f>
        <v>IOSFA</v>
      </c>
      <c r="D859" s="28" t="str">
        <f>+_xlfn.XLOOKUP(carga[[#This Row],[PACIENTE]],BASE_PACIENTES_2026[PACIENTE],BASE_PACIENTES_2026[MÓDULO],0,0)</f>
        <v>REHAB. SIMPLE + CAI</v>
      </c>
      <c r="E859" s="45" t="s">
        <v>22</v>
      </c>
      <c r="F859" s="71" t="s">
        <v>1164</v>
      </c>
      <c r="G859" s="71">
        <v>1</v>
      </c>
      <c r="H859" s="71" t="s">
        <v>1213</v>
      </c>
      <c r="I859" s="71" t="s">
        <v>1141</v>
      </c>
      <c r="J859" s="73">
        <v>0.67708333333333337</v>
      </c>
      <c r="K859" s="73" t="s">
        <v>1177</v>
      </c>
      <c r="L859" s="71" t="str">
        <f>+carga[[#This Row],[dia]]</f>
        <v>Miercoles</v>
      </c>
      <c r="M859" s="75">
        <f>+carga[[#This Row],[hora]]</f>
        <v>0.67708333333333337</v>
      </c>
      <c r="N859" s="71"/>
      <c r="O859" s="87"/>
      <c r="P859" s="71"/>
      <c r="Q859" s="71"/>
      <c r="R859" s="71"/>
      <c r="S859" s="71"/>
      <c r="T859" s="71"/>
      <c r="U859" s="71" t="str">
        <f>+MID(carga[[#This Row],[CUIL]],4,8)</f>
        <v>56242157</v>
      </c>
    </row>
    <row r="860" spans="1:21" ht="15" customHeight="1" x14ac:dyDescent="0.3">
      <c r="A860" s="71" t="s">
        <v>222</v>
      </c>
      <c r="B860" s="28" t="str">
        <f>+_xlfn.XLOOKUP(carga[[#This Row],[PACIENTE]],BASE_PACIENTES_2026[PACIENTE],BASE_PACIENTES_2026[CUIL],0,0)</f>
        <v>20 47663005 4</v>
      </c>
      <c r="C860" s="28" t="str">
        <f>+_xlfn.XLOOKUP(carga[[#This Row],[PACIENTE]],BASE_PACIENTES_2026[PACIENTE],BASE_PACIENTES_2026[O. SOCIAL],0,0)</f>
        <v>OSSACRA</v>
      </c>
      <c r="D860" s="28" t="str">
        <f>+_xlfn.XLOOKUP(carga[[#This Row],[PACIENTE]],BASE_PACIENTES_2026[PACIENTE],BASE_PACIENTES_2026[MÓDULO],0,0)</f>
        <v>REHAB. SIMPLE + CAI</v>
      </c>
      <c r="E860" s="45" t="s">
        <v>22</v>
      </c>
      <c r="F860" s="71" t="s">
        <v>1164</v>
      </c>
      <c r="G860" s="71">
        <v>1</v>
      </c>
      <c r="H860" s="71" t="s">
        <v>1176</v>
      </c>
      <c r="I860" s="71" t="s">
        <v>1118</v>
      </c>
      <c r="J860" s="73">
        <v>0.61458333333333337</v>
      </c>
      <c r="K860" s="73" t="s">
        <v>1188</v>
      </c>
      <c r="L860" s="71" t="str">
        <f>+carga[[#This Row],[dia]]</f>
        <v>Martes</v>
      </c>
      <c r="M860" s="75">
        <f>+carga[[#This Row],[hora]]</f>
        <v>0.61458333333333337</v>
      </c>
      <c r="N860" s="71"/>
      <c r="O860" s="87"/>
      <c r="P860" s="71"/>
      <c r="Q860" s="71"/>
      <c r="R860" s="71"/>
      <c r="S860" s="71"/>
      <c r="T860" s="71"/>
      <c r="U860" s="71" t="str">
        <f>+MID(carga[[#This Row],[CUIL]],4,8)</f>
        <v>47663005</v>
      </c>
    </row>
    <row r="861" spans="1:21" ht="15" customHeight="1" x14ac:dyDescent="0.3">
      <c r="A861" s="71" t="s">
        <v>65</v>
      </c>
      <c r="B861" s="28" t="str">
        <f>+_xlfn.XLOOKUP(carga[[#This Row],[PACIENTE]],BASE_PACIENTES_2026[PACIENTE],BASE_PACIENTES_2026[CUIL],0,0)</f>
        <v>20 54016666 9</v>
      </c>
      <c r="C861" s="28" t="str">
        <f>+_xlfn.XLOOKUP(carga[[#This Row],[PACIENTE]],BASE_PACIENTES_2026[PACIENTE],BASE_PACIENTES_2026[O. SOCIAL],0,0)</f>
        <v>IOSFA</v>
      </c>
      <c r="D861" s="28" t="str">
        <f>+_xlfn.XLOOKUP(carga[[#This Row],[PACIENTE]],BASE_PACIENTES_2026[PACIENTE],BASE_PACIENTES_2026[MÓDULO],0,0)</f>
        <v>REHAB. SIMPLE + CAI</v>
      </c>
      <c r="E861" s="45" t="s">
        <v>22</v>
      </c>
      <c r="F861" s="71" t="s">
        <v>1164</v>
      </c>
      <c r="G861" s="71">
        <v>1</v>
      </c>
      <c r="H861" s="71" t="s">
        <v>1176</v>
      </c>
      <c r="I861" s="71" t="s">
        <v>1118</v>
      </c>
      <c r="J861" s="73">
        <v>0.64583333333333337</v>
      </c>
      <c r="K861" s="73" t="s">
        <v>1188</v>
      </c>
      <c r="L861" s="71" t="str">
        <f>+carga[[#This Row],[dia]]</f>
        <v>Martes</v>
      </c>
      <c r="M861" s="75">
        <f>+carga[[#This Row],[hora]]</f>
        <v>0.64583333333333337</v>
      </c>
      <c r="N861" s="71"/>
      <c r="O861" s="87"/>
      <c r="P861" s="71"/>
      <c r="Q861" s="71"/>
      <c r="R861" s="71"/>
      <c r="S861" s="71"/>
      <c r="T861" s="71"/>
      <c r="U861" s="71" t="str">
        <f>+MID(carga[[#This Row],[CUIL]],4,8)</f>
        <v>54016666</v>
      </c>
    </row>
    <row r="862" spans="1:21" ht="15" customHeight="1" x14ac:dyDescent="0.3">
      <c r="A862" s="71" t="s">
        <v>868</v>
      </c>
      <c r="B862" s="28" t="str">
        <f>+_xlfn.XLOOKUP(carga[[#This Row],[PACIENTE]],BASE_PACIENTES_2026[PACIENTE],BASE_PACIENTES_2026[CUIL],0,0)</f>
        <v>20 52863702 8</v>
      </c>
      <c r="C862" s="28" t="str">
        <f>+_xlfn.XLOOKUP(carga[[#This Row],[PACIENTE]],BASE_PACIENTES_2026[PACIENTE],BASE_PACIENTES_2026[O. SOCIAL],0,0)</f>
        <v>OSPECOR</v>
      </c>
      <c r="D862" s="66" t="str">
        <f>+_xlfn.XLOOKUP(carga[[#This Row],[PACIENTE]],BASE_PACIENTES_2026[PACIENTE],BASE_PACIENTES_2026[MÓDULO],0,0)</f>
        <v>REHAB.INTENSIVO</v>
      </c>
      <c r="E862" s="66" t="s">
        <v>22</v>
      </c>
      <c r="F862" s="71" t="s">
        <v>1164</v>
      </c>
      <c r="G862" s="71">
        <v>1</v>
      </c>
      <c r="H862" s="71" t="s">
        <v>1176</v>
      </c>
      <c r="I862" s="71" t="s">
        <v>1118</v>
      </c>
      <c r="J862" s="73">
        <v>0.67708333333333337</v>
      </c>
      <c r="K862" s="73" t="s">
        <v>1188</v>
      </c>
      <c r="L862" s="71" t="str">
        <f>+carga[[#This Row],[dia]]</f>
        <v>Martes</v>
      </c>
      <c r="M862" s="75">
        <f>+carga[[#This Row],[hora]]</f>
        <v>0.67708333333333337</v>
      </c>
      <c r="N862" s="71"/>
      <c r="O862" s="87"/>
      <c r="P862" s="71"/>
      <c r="Q862" s="71"/>
      <c r="R862" s="71"/>
      <c r="S862" s="71"/>
      <c r="T862" s="71"/>
      <c r="U862" s="71" t="str">
        <f>+MID(carga[[#This Row],[CUIL]],4,8)</f>
        <v>52863702</v>
      </c>
    </row>
    <row r="863" spans="1:21" ht="15" customHeight="1" x14ac:dyDescent="0.3">
      <c r="A863" s="71" t="s">
        <v>683</v>
      </c>
      <c r="B863" s="28" t="str">
        <f>+_xlfn.XLOOKUP(carga[[#This Row],[PACIENTE]],BASE_PACIENTES_2026[PACIENTE],BASE_PACIENTES_2026[CUIL],0,0)</f>
        <v>23 53510647 9</v>
      </c>
      <c r="C863" s="28" t="str">
        <f>+_xlfn.XLOOKUP(carga[[#This Row],[PACIENTE]],BASE_PACIENTES_2026[PACIENTE],BASE_PACIENTES_2026[O. SOCIAL],0,0)</f>
        <v xml:space="preserve">OSTACC </v>
      </c>
      <c r="D863" s="28" t="str">
        <f>+_xlfn.XLOOKUP(carga[[#This Row],[PACIENTE]],BASE_PACIENTES_2026[PACIENTE],BASE_PACIENTES_2026[MÓDULO],0,0)</f>
        <v>REHAB.INTENSIVO + CAI</v>
      </c>
      <c r="E863" s="45" t="s">
        <v>22</v>
      </c>
      <c r="F863" s="71" t="s">
        <v>1164</v>
      </c>
      <c r="G863" s="71">
        <v>1</v>
      </c>
      <c r="H863" s="71" t="s">
        <v>1187</v>
      </c>
      <c r="I863" s="71" t="s">
        <v>1118</v>
      </c>
      <c r="J863" s="73">
        <v>0.61458333333333337</v>
      </c>
      <c r="K863" s="73" t="s">
        <v>1166</v>
      </c>
      <c r="L863" s="71" t="str">
        <f>+carga[[#This Row],[dia]]</f>
        <v>Martes</v>
      </c>
      <c r="M863" s="75">
        <f>+carga[[#This Row],[hora]]</f>
        <v>0.61458333333333337</v>
      </c>
      <c r="N863" s="71"/>
      <c r="O863" s="87" t="s">
        <v>1084</v>
      </c>
      <c r="P863" s="71" t="s">
        <v>1084</v>
      </c>
      <c r="Q863" s="71"/>
      <c r="R863" s="71"/>
      <c r="S863" s="71"/>
      <c r="T863" s="71"/>
      <c r="U863" s="71" t="str">
        <f>+MID(carga[[#This Row],[CUIL]],4,8)</f>
        <v>53510647</v>
      </c>
    </row>
    <row r="864" spans="1:21" ht="15" customHeight="1" x14ac:dyDescent="0.3">
      <c r="A864" s="71" t="s">
        <v>209</v>
      </c>
      <c r="B864" s="28" t="str">
        <f>+_xlfn.XLOOKUP(carga[[#This Row],[PACIENTE]],BASE_PACIENTES_2026[PACIENTE],BASE_PACIENTES_2026[CUIL],0,0)</f>
        <v>20 56060440 9</v>
      </c>
      <c r="C864" s="28" t="str">
        <f>+_xlfn.XLOOKUP(carga[[#This Row],[PACIENTE]],BASE_PACIENTES_2026[PACIENTE],BASE_PACIENTES_2026[O. SOCIAL],0,0)</f>
        <v>OSCEP (SIPSSA)</v>
      </c>
      <c r="D864" s="28" t="str">
        <f>+_xlfn.XLOOKUP(carga[[#This Row],[PACIENTE]],BASE_PACIENTES_2026[PACIENTE],BASE_PACIENTES_2026[MÓDULO],0,0)</f>
        <v>REHAB.INTENSIVO + CAI</v>
      </c>
      <c r="E864" s="45" t="s">
        <v>22</v>
      </c>
      <c r="F864" s="71" t="s">
        <v>1164</v>
      </c>
      <c r="G864" s="71">
        <v>1</v>
      </c>
      <c r="H864" s="71" t="s">
        <v>1184</v>
      </c>
      <c r="I864" s="71" t="s">
        <v>1141</v>
      </c>
      <c r="J864" s="73">
        <v>0.58333333333333337</v>
      </c>
      <c r="K864" s="73" t="s">
        <v>1188</v>
      </c>
      <c r="L864" s="71" t="str">
        <f>+carga[[#This Row],[dia]]</f>
        <v>Miercoles</v>
      </c>
      <c r="M864" s="75">
        <f>+carga[[#This Row],[hora]]</f>
        <v>0.58333333333333337</v>
      </c>
      <c r="N864" s="71"/>
      <c r="O864" s="87"/>
      <c r="P864" s="71"/>
      <c r="Q864" s="71"/>
      <c r="R864" s="71"/>
      <c r="S864" s="71"/>
      <c r="T864" s="71"/>
      <c r="U864" s="71" t="str">
        <f>+MID(carga[[#This Row],[CUIL]],4,8)</f>
        <v>56060440</v>
      </c>
    </row>
    <row r="865" spans="1:21" ht="15" customHeight="1" x14ac:dyDescent="0.3">
      <c r="A865" s="71" t="s">
        <v>441</v>
      </c>
      <c r="B865" s="28" t="str">
        <f>+_xlfn.XLOOKUP(carga[[#This Row],[PACIENTE]],BASE_PACIENTES_2026[PACIENTE],BASE_PACIENTES_2026[CUIL],0,0)</f>
        <v>20 58387335 0</v>
      </c>
      <c r="C865" s="28" t="str">
        <f>+_xlfn.XLOOKUP(carga[[#This Row],[PACIENTE]],BASE_PACIENTES_2026[PACIENTE],BASE_PACIENTES_2026[O. SOCIAL],0,0)</f>
        <v xml:space="preserve">OSPENA </v>
      </c>
      <c r="D865" s="28" t="str">
        <f>+_xlfn.XLOOKUP(carga[[#This Row],[PACIENTE]],BASE_PACIENTES_2026[PACIENTE],BASE_PACIENTES_2026[MÓDULO],0,0)</f>
        <v>REHAB.INTENSIVO + CAI</v>
      </c>
      <c r="E865" s="45" t="s">
        <v>22</v>
      </c>
      <c r="F865" s="71" t="s">
        <v>1164</v>
      </c>
      <c r="G865" s="71">
        <v>1</v>
      </c>
      <c r="H865" s="71" t="s">
        <v>1187</v>
      </c>
      <c r="I865" s="71" t="s">
        <v>1141</v>
      </c>
      <c r="J865" s="73">
        <v>0.64583333333333337</v>
      </c>
      <c r="K865" s="73" t="s">
        <v>1188</v>
      </c>
      <c r="L865" s="71" t="str">
        <f>+carga[[#This Row],[dia]]</f>
        <v>Miercoles</v>
      </c>
      <c r="M865" s="75">
        <f>+carga[[#This Row],[hora]]</f>
        <v>0.64583333333333337</v>
      </c>
      <c r="N865" s="71"/>
      <c r="O865" s="87"/>
      <c r="P865" s="71"/>
      <c r="Q865" s="71"/>
      <c r="R865" s="71"/>
      <c r="S865" s="71"/>
      <c r="T865" s="71"/>
      <c r="U865" s="71" t="str">
        <f>+MID(carga[[#This Row],[CUIL]],4,8)</f>
        <v>58387335</v>
      </c>
    </row>
    <row r="866" spans="1:21" ht="15" customHeight="1" x14ac:dyDescent="0.3">
      <c r="A866" s="71" t="s">
        <v>486</v>
      </c>
      <c r="B866" s="28" t="str">
        <f>+_xlfn.XLOOKUP(carga[[#This Row],[PACIENTE]],BASE_PACIENTES_2026[PACIENTE],BASE_PACIENTES_2026[CUIL],0,0)</f>
        <v>23 55836638 9</v>
      </c>
      <c r="C866" s="28" t="str">
        <f>+_xlfn.XLOOKUP(carga[[#This Row],[PACIENTE]],BASE_PACIENTES_2026[PACIENTE],BASE_PACIENTES_2026[O. SOCIAL],0,0)</f>
        <v xml:space="preserve">OSPENA </v>
      </c>
      <c r="D866" s="66" t="str">
        <f>+_xlfn.XLOOKUP(carga[[#This Row],[PACIENTE]],BASE_PACIENTES_2026[PACIENTE],BASE_PACIENTES_2026[MÓDULO],0,0)</f>
        <v>REHAB.INTENSIVO + CAI</v>
      </c>
      <c r="E866" s="66" t="s">
        <v>22</v>
      </c>
      <c r="F866" s="71" t="s">
        <v>1164</v>
      </c>
      <c r="G866" s="71">
        <v>1</v>
      </c>
      <c r="H866" s="71" t="s">
        <v>1187</v>
      </c>
      <c r="I866" s="71" t="s">
        <v>1141</v>
      </c>
      <c r="J866" s="73">
        <v>0.76041666666666663</v>
      </c>
      <c r="K866" s="73" t="s">
        <v>1188</v>
      </c>
      <c r="L866" s="71" t="str">
        <f>+carga[[#This Row],[dia]]</f>
        <v>Miercoles</v>
      </c>
      <c r="M866" s="75">
        <f>+carga[[#This Row],[hora]]</f>
        <v>0.76041666666666663</v>
      </c>
      <c r="N866" s="71"/>
      <c r="O866" s="87"/>
      <c r="P866" s="71"/>
      <c r="Q866" s="71"/>
      <c r="R866" s="71"/>
      <c r="S866" s="71"/>
      <c r="T866" s="71"/>
      <c r="U866" s="71" t="str">
        <f>+MID(carga[[#This Row],[CUIL]],4,8)</f>
        <v>55836638</v>
      </c>
    </row>
    <row r="867" spans="1:21" ht="15" customHeight="1" x14ac:dyDescent="0.3">
      <c r="A867" s="71" t="s">
        <v>704</v>
      </c>
      <c r="B867" s="28" t="str">
        <f>+_xlfn.XLOOKUP(carga[[#This Row],[PACIENTE]],BASE_PACIENTES_2026[PACIENTE],BASE_PACIENTES_2026[CUIL],0,0)</f>
        <v>27 59115307 8</v>
      </c>
      <c r="C867" s="28" t="str">
        <f>+_xlfn.XLOOKUP(carga[[#This Row],[PACIENTE]],BASE_PACIENTES_2026[PACIENTE],BASE_PACIENTES_2026[O. SOCIAL],0,0)</f>
        <v xml:space="preserve">OSTACC </v>
      </c>
      <c r="D867" s="28" t="str">
        <f>+_xlfn.XLOOKUP(carga[[#This Row],[PACIENTE]],BASE_PACIENTES_2026[PACIENTE],BASE_PACIENTES_2026[MÓDULO],0,0)</f>
        <v>REHAB.INTENSIVO + CAI</v>
      </c>
      <c r="E867" s="45" t="s">
        <v>22</v>
      </c>
      <c r="F867" s="71" t="s">
        <v>1164</v>
      </c>
      <c r="G867" s="71">
        <v>1</v>
      </c>
      <c r="H867" s="71" t="s">
        <v>1187</v>
      </c>
      <c r="I867" s="71" t="s">
        <v>1141</v>
      </c>
      <c r="J867" s="73">
        <v>0.79166666666666663</v>
      </c>
      <c r="K867" s="73" t="s">
        <v>1188</v>
      </c>
      <c r="L867" s="71"/>
      <c r="M867" s="75">
        <f>+carga[[#This Row],[hora]]</f>
        <v>0.79166666666666663</v>
      </c>
      <c r="N867" s="71"/>
      <c r="O867" s="87"/>
      <c r="P867" s="71"/>
      <c r="Q867" s="71"/>
      <c r="R867" s="71"/>
      <c r="S867" s="71"/>
      <c r="T867" s="71"/>
      <c r="U867" s="71" t="str">
        <f>+MID(carga[[#This Row],[CUIL]],4,8)</f>
        <v>59115307</v>
      </c>
    </row>
    <row r="868" spans="1:21" ht="15" customHeight="1" x14ac:dyDescent="0.3">
      <c r="A868" s="71" t="s">
        <v>338</v>
      </c>
      <c r="B868" s="28" t="str">
        <f>+_xlfn.XLOOKUP(carga[[#This Row],[PACIENTE]],BASE_PACIENTES_2026[PACIENTE],BASE_PACIENTES_2026[CUIL],0,0)</f>
        <v>27 57530670 0</v>
      </c>
      <c r="C868" s="28" t="str">
        <f>+_xlfn.XLOOKUP(carga[[#This Row],[PACIENTE]],BASE_PACIENTES_2026[PACIENTE],BASE_PACIENTES_2026[O. SOCIAL],0,0)</f>
        <v>OSPLYFC</v>
      </c>
      <c r="D868" s="28" t="str">
        <f>+_xlfn.XLOOKUP(carga[[#This Row],[PACIENTE]],BASE_PACIENTES_2026[PACIENTE],BASE_PACIENTES_2026[MÓDULO],0,0)</f>
        <v>REHAB.INTENSIVO + CAI</v>
      </c>
      <c r="E868" s="45" t="s">
        <v>1069</v>
      </c>
      <c r="F868" s="71" t="s">
        <v>1156</v>
      </c>
      <c r="G868" s="71">
        <v>1</v>
      </c>
      <c r="H868" s="71" t="s">
        <v>1157</v>
      </c>
      <c r="I868" s="71" t="s">
        <v>1118</v>
      </c>
      <c r="J868" s="73">
        <v>0.47916666666666669</v>
      </c>
      <c r="K868" s="73" t="s">
        <v>1158</v>
      </c>
      <c r="L868" s="71" t="str">
        <f>+carga[[#This Row],[dia]]</f>
        <v>Martes</v>
      </c>
      <c r="M868" s="75">
        <f>+carga[[#This Row],[hora]]</f>
        <v>0.47916666666666669</v>
      </c>
      <c r="N868" s="71"/>
      <c r="O868" s="87"/>
      <c r="P868" s="71"/>
      <c r="Q868" s="71"/>
      <c r="R868" s="71"/>
      <c r="S868" s="71"/>
      <c r="T868" s="71"/>
      <c r="U868" s="71" t="str">
        <f>+MID(carga[[#This Row],[CUIL]],4,8)</f>
        <v>57530670</v>
      </c>
    </row>
    <row r="869" spans="1:21" ht="15" customHeight="1" x14ac:dyDescent="0.3">
      <c r="A869" s="71" t="s">
        <v>743</v>
      </c>
      <c r="B869" s="28" t="str">
        <f>+_xlfn.XLOOKUP(carga[[#This Row],[PACIENTE]],BASE_PACIENTES_2026[PACIENTE],BASE_PACIENTES_2026[CUIL],0,0)</f>
        <v>23 50328354 9</v>
      </c>
      <c r="C869" s="28" t="str">
        <f>+_xlfn.XLOOKUP(carga[[#This Row],[PACIENTE]],BASE_PACIENTES_2026[PACIENTE],BASE_PACIENTES_2026[O. SOCIAL],0,0)</f>
        <v xml:space="preserve">OSPEJ </v>
      </c>
      <c r="D869" s="28" t="str">
        <f>+_xlfn.XLOOKUP(carga[[#This Row],[PACIENTE]],BASE_PACIENTES_2026[PACIENTE],BASE_PACIENTES_2026[MÓDULO],0,0)</f>
        <v>REHAB. SIMPLE + CAI</v>
      </c>
      <c r="E869" s="45" t="s">
        <v>22</v>
      </c>
      <c r="F869" s="71" t="s">
        <v>1164</v>
      </c>
      <c r="G869" s="71">
        <v>1</v>
      </c>
      <c r="H869" s="71" t="s">
        <v>1176</v>
      </c>
      <c r="I869" s="71" t="s">
        <v>1143</v>
      </c>
      <c r="J869" s="73">
        <v>0.79166666666666663</v>
      </c>
      <c r="K869" s="73" t="s">
        <v>1188</v>
      </c>
      <c r="L869" s="71" t="str">
        <f>+carga[[#This Row],[dia]]</f>
        <v>Jueves</v>
      </c>
      <c r="M869" s="75">
        <f>+carga[[#This Row],[hora]]</f>
        <v>0.79166666666666663</v>
      </c>
      <c r="N869" s="71"/>
      <c r="O869" s="87"/>
      <c r="P869" s="71"/>
      <c r="Q869" s="71"/>
      <c r="R869" s="71"/>
      <c r="S869" s="71"/>
      <c r="T869" s="71"/>
      <c r="U869" s="71" t="str">
        <f>+MID(carga[[#This Row],[CUIL]],4,8)</f>
        <v>50328354</v>
      </c>
    </row>
    <row r="870" spans="1:21" ht="15" customHeight="1" x14ac:dyDescent="0.3">
      <c r="A870" s="71" t="s">
        <v>868</v>
      </c>
      <c r="B870" s="28" t="str">
        <f>+_xlfn.XLOOKUP(carga[[#This Row],[PACIENTE]],BASE_PACIENTES_2026[PACIENTE],BASE_PACIENTES_2026[CUIL],0,0)</f>
        <v>20 52863702 8</v>
      </c>
      <c r="C870" s="28" t="str">
        <f>+_xlfn.XLOOKUP(carga[[#This Row],[PACIENTE]],BASE_PACIENTES_2026[PACIENTE],BASE_PACIENTES_2026[O. SOCIAL],0,0)</f>
        <v>OSPECOR</v>
      </c>
      <c r="D870" s="66" t="str">
        <f>+_xlfn.XLOOKUP(carga[[#This Row],[PACIENTE]],BASE_PACIENTES_2026[PACIENTE],BASE_PACIENTES_2026[MÓDULO],0,0)</f>
        <v>REHAB.INTENSIVO</v>
      </c>
      <c r="E870" s="66" t="s">
        <v>22</v>
      </c>
      <c r="F870" s="71" t="s">
        <v>1131</v>
      </c>
      <c r="G870" s="71">
        <v>1</v>
      </c>
      <c r="H870" s="71" t="s">
        <v>1211</v>
      </c>
      <c r="I870" s="71" t="s">
        <v>1143</v>
      </c>
      <c r="J870" s="73">
        <v>0.67708333333333337</v>
      </c>
      <c r="K870" s="73" t="s">
        <v>1161</v>
      </c>
      <c r="L870" s="71" t="str">
        <f>+carga[[#This Row],[dia]]</f>
        <v>Jueves</v>
      </c>
      <c r="M870" s="75">
        <f>+carga[[#This Row],[hora]]</f>
        <v>0.67708333333333337</v>
      </c>
      <c r="N870" s="71"/>
      <c r="O870" s="87"/>
      <c r="P870" s="71"/>
      <c r="Q870" s="71"/>
      <c r="R870" s="71"/>
      <c r="S870" s="71"/>
      <c r="T870" s="71"/>
      <c r="U870" s="71" t="str">
        <f>+MID(carga[[#This Row],[CUIL]],4,8)</f>
        <v>52863702</v>
      </c>
    </row>
    <row r="871" spans="1:21" ht="15" customHeight="1" x14ac:dyDescent="0.3">
      <c r="A871" s="71" t="s">
        <v>686</v>
      </c>
      <c r="B871" s="28" t="str">
        <f>+_xlfn.XLOOKUP(carga[[#This Row],[PACIENTE]],BASE_PACIENTES_2026[PACIENTE],BASE_PACIENTES_2026[CUIL],0,0)</f>
        <v>20 52466492 6</v>
      </c>
      <c r="C871" s="28" t="str">
        <f>+_xlfn.XLOOKUP(carga[[#This Row],[PACIENTE]],BASE_PACIENTES_2026[PACIENTE],BASE_PACIENTES_2026[O. SOCIAL],0,0)</f>
        <v xml:space="preserve">OSTACC </v>
      </c>
      <c r="D871" s="28" t="str">
        <f>+_xlfn.XLOOKUP(carga[[#This Row],[PACIENTE]],BASE_PACIENTES_2026[PACIENTE],BASE_PACIENTES_2026[MÓDULO],0,0)</f>
        <v>REHAB. SIMPLE + CAI</v>
      </c>
      <c r="E871" s="45" t="s">
        <v>22</v>
      </c>
      <c r="F871" s="71" t="s">
        <v>1164</v>
      </c>
      <c r="G871" s="71">
        <v>1</v>
      </c>
      <c r="H871" s="71" t="s">
        <v>1176</v>
      </c>
      <c r="I871" s="71" t="s">
        <v>1143</v>
      </c>
      <c r="J871" s="73">
        <v>0.64583333333333337</v>
      </c>
      <c r="K871" s="73" t="s">
        <v>1188</v>
      </c>
      <c r="L871" s="71" t="str">
        <f>+carga[[#This Row],[dia]]</f>
        <v>Jueves</v>
      </c>
      <c r="M871" s="75">
        <f>+carga[[#This Row],[hora]]</f>
        <v>0.64583333333333337</v>
      </c>
      <c r="N871" s="71"/>
      <c r="O871" s="87"/>
      <c r="P871" s="71"/>
      <c r="Q871" s="71"/>
      <c r="R871" s="71"/>
      <c r="S871" s="71"/>
      <c r="T871" s="71"/>
      <c r="U871" s="71" t="str">
        <f>+MID(carga[[#This Row],[CUIL]],4,8)</f>
        <v>52466492</v>
      </c>
    </row>
    <row r="872" spans="1:21" ht="15" customHeight="1" x14ac:dyDescent="0.3">
      <c r="A872" s="71" t="s">
        <v>471</v>
      </c>
      <c r="B872" s="28" t="str">
        <f>+_xlfn.XLOOKUP(carga[[#This Row],[PACIENTE]],BASE_PACIENTES_2026[PACIENTE],BASE_PACIENTES_2026[CUIL],0,0)</f>
        <v>27 56978295 9</v>
      </c>
      <c r="C872" s="28" t="str">
        <f>+_xlfn.XLOOKUP(carga[[#This Row],[PACIENTE]],BASE_PACIENTES_2026[PACIENTE],BASE_PACIENTES_2026[O. SOCIAL],0,0)</f>
        <v xml:space="preserve">OSPENA </v>
      </c>
      <c r="D872" s="66" t="str">
        <f>+_xlfn.XLOOKUP(carga[[#This Row],[PACIENTE]],BASE_PACIENTES_2026[PACIENTE],BASE_PACIENTES_2026[MÓDULO],0,0)</f>
        <v>REHAB.INTENSIVO + CAI</v>
      </c>
      <c r="E872" s="66" t="s">
        <v>22</v>
      </c>
      <c r="F872" s="71" t="s">
        <v>1164</v>
      </c>
      <c r="G872" s="71">
        <v>1</v>
      </c>
      <c r="H872" s="71" t="s">
        <v>1187</v>
      </c>
      <c r="I872" s="71" t="s">
        <v>1141</v>
      </c>
      <c r="J872" s="73">
        <v>0.72916666666666663</v>
      </c>
      <c r="K872" s="73" t="s">
        <v>1188</v>
      </c>
      <c r="L872" s="71" t="str">
        <f>+carga[[#This Row],[dia]]</f>
        <v>Miercoles</v>
      </c>
      <c r="M872" s="75">
        <f>+carga[[#This Row],[hora]]</f>
        <v>0.72916666666666663</v>
      </c>
      <c r="N872" s="71"/>
      <c r="O872" s="87"/>
      <c r="P872" s="71"/>
      <c r="Q872" s="71"/>
      <c r="R872" s="71"/>
      <c r="S872" s="71"/>
      <c r="T872" s="71"/>
      <c r="U872" s="71" t="str">
        <f>+MID(carga[[#This Row],[CUIL]],4,8)</f>
        <v>56978295</v>
      </c>
    </row>
    <row r="873" spans="1:21" ht="15" customHeight="1" x14ac:dyDescent="0.3">
      <c r="A873" s="71" t="s">
        <v>1083</v>
      </c>
      <c r="B873" s="28" t="str">
        <f>+_xlfn.XLOOKUP(carga[[#This Row],[PACIENTE]],BASE_PACIENTES_2026[PACIENTE],BASE_PACIENTES_2026[CUIL],0,0)</f>
        <v>27 54020869 2</v>
      </c>
      <c r="C873" s="28" t="str">
        <f>+_xlfn.XLOOKUP(carga[[#This Row],[PACIENTE]],BASE_PACIENTES_2026[PACIENTE],BASE_PACIENTES_2026[O. SOCIAL],0,0)</f>
        <v xml:space="preserve">OSPENA </v>
      </c>
      <c r="D873" s="28" t="str">
        <f>+_xlfn.XLOOKUP(carga[[#This Row],[PACIENTE]],BASE_PACIENTES_2026[PACIENTE],BASE_PACIENTES_2026[MÓDULO],0,0)</f>
        <v>REHAB. SIMPLE + CAI</v>
      </c>
      <c r="E873" s="45" t="s">
        <v>22</v>
      </c>
      <c r="F873" s="71" t="s">
        <v>1164</v>
      </c>
      <c r="G873" s="71">
        <v>1</v>
      </c>
      <c r="H873" s="71" t="s">
        <v>1176</v>
      </c>
      <c r="I873" s="71" t="s">
        <v>1143</v>
      </c>
      <c r="J873" s="73">
        <v>0.76041666666666663</v>
      </c>
      <c r="K873" s="73" t="s">
        <v>1188</v>
      </c>
      <c r="L873" s="71" t="str">
        <f>+carga[[#This Row],[dia]]</f>
        <v>Jueves</v>
      </c>
      <c r="M873" s="75">
        <f>+carga[[#This Row],[hora]]</f>
        <v>0.76041666666666663</v>
      </c>
      <c r="N873" s="71"/>
      <c r="O873" s="87"/>
      <c r="P873" s="71"/>
      <c r="Q873" s="71"/>
      <c r="R873" s="71"/>
      <c r="S873" s="71"/>
      <c r="T873" s="71"/>
      <c r="U873" s="71" t="str">
        <f>+MID(carga[[#This Row],[CUIL]],4,8)</f>
        <v>54020869</v>
      </c>
    </row>
    <row r="874" spans="1:21" ht="15" customHeight="1" x14ac:dyDescent="0.3">
      <c r="A874" s="71" t="s">
        <v>235</v>
      </c>
      <c r="B874" s="28" t="str">
        <f>+_xlfn.XLOOKUP(carga[[#This Row],[PACIENTE]],BASE_PACIENTES_2026[PACIENTE],BASE_PACIENTES_2026[CUIL],0,0)</f>
        <v>27 50938211 0</v>
      </c>
      <c r="C874" s="28" t="str">
        <f>+_xlfn.XLOOKUP(carga[[#This Row],[PACIENTE]],BASE_PACIENTES_2026[PACIENTE],BASE_PACIENTES_2026[O. SOCIAL],0,0)</f>
        <v>OSSOELSAC</v>
      </c>
      <c r="D874" s="28" t="str">
        <f>+_xlfn.XLOOKUP(carga[[#This Row],[PACIENTE]],BASE_PACIENTES_2026[PACIENTE],BASE_PACIENTES_2026[MÓDULO],0,0)</f>
        <v>REHAB.INTENSIVO + CAI</v>
      </c>
      <c r="E874" s="45" t="s">
        <v>22</v>
      </c>
      <c r="F874" s="71" t="s">
        <v>1164</v>
      </c>
      <c r="G874" s="71">
        <v>1</v>
      </c>
      <c r="H874" s="71" t="s">
        <v>1213</v>
      </c>
      <c r="I874" s="71" t="s">
        <v>1123</v>
      </c>
      <c r="J874" s="73">
        <v>0.72916666666666663</v>
      </c>
      <c r="K874" s="73" t="s">
        <v>1188</v>
      </c>
      <c r="L874" s="71" t="str">
        <f>+carga[[#This Row],[dia]]</f>
        <v>Lunes</v>
      </c>
      <c r="M874" s="75">
        <f>+carga[[#This Row],[hora]]</f>
        <v>0.72916666666666663</v>
      </c>
      <c r="N874" s="71"/>
      <c r="O874" s="87"/>
      <c r="P874" s="71"/>
      <c r="Q874" s="71"/>
      <c r="R874" s="71"/>
      <c r="S874" s="71"/>
      <c r="T874" s="71"/>
      <c r="U874" s="71" t="str">
        <f>+MID(carga[[#This Row],[CUIL]],4,8)</f>
        <v>50938211</v>
      </c>
    </row>
    <row r="875" spans="1:21" ht="15" customHeight="1" x14ac:dyDescent="0.3">
      <c r="A875" s="71" t="s">
        <v>219</v>
      </c>
      <c r="B875" s="28" t="str">
        <f>+_xlfn.XLOOKUP(carga[[#This Row],[PACIENTE]],BASE_PACIENTES_2026[PACIENTE],BASE_PACIENTES_2026[CUIL],0,0)</f>
        <v>27 49555740 0</v>
      </c>
      <c r="C875" s="28" t="str">
        <f>+_xlfn.XLOOKUP(carga[[#This Row],[PACIENTE]],BASE_PACIENTES_2026[PACIENTE],BASE_PACIENTES_2026[O. SOCIAL],0,0)</f>
        <v>OSSACRA</v>
      </c>
      <c r="D875" s="28" t="str">
        <f>+_xlfn.XLOOKUP(carga[[#This Row],[PACIENTE]],BASE_PACIENTES_2026[PACIENTE],BASE_PACIENTES_2026[MÓDULO],0,0)</f>
        <v>REHAB. SIMPLE + CAI</v>
      </c>
      <c r="E875" s="45" t="s">
        <v>22</v>
      </c>
      <c r="F875" s="71" t="s">
        <v>1164</v>
      </c>
      <c r="G875" s="71">
        <v>1</v>
      </c>
      <c r="H875" s="71" t="s">
        <v>1187</v>
      </c>
      <c r="I875" s="71" t="s">
        <v>1118</v>
      </c>
      <c r="J875" s="73">
        <v>0.76041666666666663</v>
      </c>
      <c r="K875" s="73" t="s">
        <v>1166</v>
      </c>
      <c r="L875" s="71" t="str">
        <f>+carga[[#This Row],[dia]]</f>
        <v>Martes</v>
      </c>
      <c r="M875" s="75">
        <f>+carga[[#This Row],[hora]]</f>
        <v>0.76041666666666663</v>
      </c>
      <c r="N875" s="71"/>
      <c r="O875" s="87"/>
      <c r="P875" s="71"/>
      <c r="Q875" s="71"/>
      <c r="R875" s="71"/>
      <c r="S875" s="71"/>
      <c r="T875" s="71"/>
      <c r="U875" s="71" t="str">
        <f>+MID(carga[[#This Row],[CUIL]],4,8)</f>
        <v>49555740</v>
      </c>
    </row>
    <row r="876" spans="1:21" ht="15" customHeight="1" x14ac:dyDescent="0.3">
      <c r="A876" s="71"/>
      <c r="B876" s="28">
        <f>+_xlfn.XLOOKUP(carga[[#This Row],[PACIENTE]],BASE_PACIENTES_2026[PACIENTE],BASE_PACIENTES_2026[CUIL],0,0)</f>
        <v>0</v>
      </c>
      <c r="C876" s="28">
        <f>+_xlfn.XLOOKUP(carga[[#This Row],[PACIENTE]],BASE_PACIENTES_2026[PACIENTE],BASE_PACIENTES_2026[O. SOCIAL],0,0)</f>
        <v>0</v>
      </c>
      <c r="D876" s="66">
        <f>+_xlfn.XLOOKUP(carga[[#This Row],[PACIENTE]],BASE_PACIENTES_2026[PACIENTE],BASE_PACIENTES_2026[MÓDULO],0,0)</f>
        <v>0</v>
      </c>
      <c r="E876" s="66"/>
      <c r="F876" s="71"/>
      <c r="G876" s="71"/>
      <c r="H876" s="71"/>
      <c r="I876" s="71"/>
      <c r="J876" s="73"/>
      <c r="K876" s="73"/>
      <c r="L876" s="71">
        <f>+carga[[#This Row],[dia]]</f>
        <v>0</v>
      </c>
      <c r="M876" s="75">
        <f>+carga[[#This Row],[hora]]</f>
        <v>0</v>
      </c>
      <c r="N876" s="71"/>
      <c r="O876" s="87"/>
      <c r="P876" s="71"/>
      <c r="Q876" s="71"/>
      <c r="R876" s="71"/>
      <c r="S876" s="71"/>
      <c r="T876" s="71"/>
      <c r="U876" s="71" t="str">
        <f>+MID(carga[[#This Row],[CUIL]],4,8)</f>
        <v/>
      </c>
    </row>
    <row r="877" spans="1:21" ht="15" customHeight="1" x14ac:dyDescent="0.3">
      <c r="A877" s="71" t="s">
        <v>532</v>
      </c>
      <c r="B877" s="28" t="str">
        <f>+_xlfn.XLOOKUP(carga[[#This Row],[PACIENTE]],BASE_PACIENTES_2026[PACIENTE],BASE_PACIENTES_2026[CUIL],0,0)</f>
        <v>20 54014589 0</v>
      </c>
      <c r="C877" s="28" t="str">
        <f>+_xlfn.XLOOKUP(carga[[#This Row],[PACIENTE]],BASE_PACIENTES_2026[PACIENTE],BASE_PACIENTES_2026[O. SOCIAL],0,0)</f>
        <v xml:space="preserve">OSTACC </v>
      </c>
      <c r="D877" s="66" t="str">
        <f>+_xlfn.XLOOKUP(carga[[#This Row],[PACIENTE]],BASE_PACIENTES_2026[PACIENTE],BASE_PACIENTES_2026[MÓDULO],0,0)</f>
        <v>REHAB. SIMPLE + CAI</v>
      </c>
      <c r="E877" s="66" t="s">
        <v>22</v>
      </c>
      <c r="F877" s="71" t="s">
        <v>1164</v>
      </c>
      <c r="G877" s="71">
        <v>1</v>
      </c>
      <c r="H877" s="71" t="s">
        <v>1165</v>
      </c>
      <c r="I877" s="71" t="s">
        <v>1141</v>
      </c>
      <c r="J877" s="73">
        <v>0.67708333333333337</v>
      </c>
      <c r="K877" s="73" t="s">
        <v>1166</v>
      </c>
      <c r="L877" s="71" t="str">
        <f>+carga[[#This Row],[dia]]</f>
        <v>Miercoles</v>
      </c>
      <c r="M877" s="75">
        <f>+carga[[#This Row],[hora]]</f>
        <v>0.67708333333333337</v>
      </c>
      <c r="N877" s="71"/>
      <c r="O877" s="87"/>
      <c r="P877" s="71"/>
      <c r="Q877" s="71"/>
      <c r="R877" s="71"/>
      <c r="S877" s="71"/>
      <c r="T877" s="71"/>
      <c r="U877" s="71" t="str">
        <f>+MID(carga[[#This Row],[CUIL]],4,8)</f>
        <v>54014589</v>
      </c>
    </row>
    <row r="878" spans="1:21" ht="15" customHeight="1" x14ac:dyDescent="0.3">
      <c r="A878" s="71" t="s">
        <v>926</v>
      </c>
      <c r="B878" s="28" t="str">
        <f>+_xlfn.XLOOKUP(carga[[#This Row],[PACIENTE]],BASE_PACIENTES_2026[PACIENTE],BASE_PACIENTES_2026[CUIL],0,0)</f>
        <v>20 55835142 0</v>
      </c>
      <c r="C878" s="28" t="str">
        <f>+_xlfn.XLOOKUP(carga[[#This Row],[PACIENTE]],BASE_PACIENTES_2026[PACIENTE],BASE_PACIENTES_2026[O. SOCIAL],0,0)</f>
        <v xml:space="preserve">OSTACC </v>
      </c>
      <c r="D878" s="66" t="str">
        <f>+_xlfn.XLOOKUP(carga[[#This Row],[PACIENTE]],BASE_PACIENTES_2026[PACIENTE],BASE_PACIENTES_2026[MÓDULO],0,0)</f>
        <v>REHAB. SIMPLE + CAI</v>
      </c>
      <c r="E878" s="66" t="s">
        <v>22</v>
      </c>
      <c r="F878" s="71" t="s">
        <v>1164</v>
      </c>
      <c r="G878" s="71">
        <v>1</v>
      </c>
      <c r="H878" s="71" t="s">
        <v>1165</v>
      </c>
      <c r="I878" s="71" t="s">
        <v>1141</v>
      </c>
      <c r="J878" s="73">
        <v>0.79166666666666663</v>
      </c>
      <c r="K878" s="73" t="s">
        <v>1166</v>
      </c>
      <c r="L878" s="71" t="str">
        <f>+carga[[#This Row],[dia]]</f>
        <v>Miercoles</v>
      </c>
      <c r="M878" s="75">
        <f>+carga[[#This Row],[hora]]</f>
        <v>0.79166666666666663</v>
      </c>
      <c r="N878" s="71"/>
      <c r="O878" s="87"/>
      <c r="P878" s="71"/>
      <c r="Q878" s="71"/>
      <c r="R878" s="71"/>
      <c r="S878" s="71"/>
      <c r="T878" s="71"/>
      <c r="U878" s="71" t="str">
        <f>+MID(carga[[#This Row],[CUIL]],4,8)</f>
        <v>55835142</v>
      </c>
    </row>
    <row r="879" spans="1:21" ht="15" customHeight="1" x14ac:dyDescent="0.3">
      <c r="A879" s="71" t="s">
        <v>892</v>
      </c>
      <c r="B879" s="28" t="str">
        <f>+_xlfn.XLOOKUP(carga[[#This Row],[PACIENTE]],BASE_PACIENTES_2026[PACIENTE],BASE_PACIENTES_2026[CUIL],0,0)</f>
        <v>20 56228347 2</v>
      </c>
      <c r="C879" s="28" t="str">
        <f>+_xlfn.XLOOKUP(carga[[#This Row],[PACIENTE]],BASE_PACIENTES_2026[PACIENTE],BASE_PACIENTES_2026[O. SOCIAL],0,0)</f>
        <v>OSPEVIC</v>
      </c>
      <c r="D879" s="66" t="str">
        <f>+_xlfn.XLOOKUP(carga[[#This Row],[PACIENTE]],BASE_PACIENTES_2026[PACIENTE],BASE_PACIENTES_2026[MÓDULO],0,0)</f>
        <v>REHAB.INTENSIVO + CAI</v>
      </c>
      <c r="E879" s="66" t="s">
        <v>22</v>
      </c>
      <c r="F879" s="71" t="s">
        <v>1164</v>
      </c>
      <c r="G879" s="71">
        <v>1</v>
      </c>
      <c r="H879" s="71" t="s">
        <v>1165</v>
      </c>
      <c r="I879" s="71" t="s">
        <v>1141</v>
      </c>
      <c r="J879" s="73">
        <v>0.72916666666666663</v>
      </c>
      <c r="K879" s="73" t="s">
        <v>1166</v>
      </c>
      <c r="L879" s="71" t="str">
        <f>+carga[[#This Row],[dia]]</f>
        <v>Miercoles</v>
      </c>
      <c r="M879" s="75">
        <f>+carga[[#This Row],[hora]]</f>
        <v>0.72916666666666663</v>
      </c>
      <c r="N879" s="71"/>
      <c r="O879" s="87"/>
      <c r="P879" s="71" t="s">
        <v>1084</v>
      </c>
      <c r="Q879" s="71"/>
      <c r="R879" s="71"/>
      <c r="S879" s="71"/>
      <c r="T879" s="71"/>
      <c r="U879" s="71" t="str">
        <f>+MID(carga[[#This Row],[CUIL]],4,8)</f>
        <v>56228347</v>
      </c>
    </row>
    <row r="880" spans="1:21" ht="15" customHeight="1" x14ac:dyDescent="0.3">
      <c r="A880" s="71" t="s">
        <v>237</v>
      </c>
      <c r="B880" s="28" t="str">
        <f>+_xlfn.XLOOKUP(carga[[#This Row],[PACIENTE]],BASE_PACIENTES_2026[PACIENTE],BASE_PACIENTES_2026[CUIL],0,0)</f>
        <v>27 56761456 0</v>
      </c>
      <c r="C880" s="28" t="str">
        <f>+_xlfn.XLOOKUP(carga[[#This Row],[PACIENTE]],BASE_PACIENTES_2026[PACIENTE],BASE_PACIENTES_2026[O. SOCIAL],0,0)</f>
        <v>OSSOELSAC</v>
      </c>
      <c r="D880" s="28" t="str">
        <f>+_xlfn.XLOOKUP(carga[[#This Row],[PACIENTE]],BASE_PACIENTES_2026[PACIENTE],BASE_PACIENTES_2026[MÓDULO],0,0)</f>
        <v>REHAB.INTENSIVO + CAI</v>
      </c>
      <c r="E880" s="45" t="s">
        <v>22</v>
      </c>
      <c r="F880" s="71" t="s">
        <v>1164</v>
      </c>
      <c r="G880" s="71">
        <v>1</v>
      </c>
      <c r="H880" s="71" t="s">
        <v>1196</v>
      </c>
      <c r="I880" s="71" t="s">
        <v>1123</v>
      </c>
      <c r="J880" s="73">
        <v>0.72916666666666663</v>
      </c>
      <c r="K880" s="73" t="s">
        <v>1124</v>
      </c>
      <c r="L880" s="71" t="str">
        <f>+carga[[#This Row],[dia]]</f>
        <v>Lunes</v>
      </c>
      <c r="M880" s="75">
        <f>+carga[[#This Row],[hora]]</f>
        <v>0.72916666666666663</v>
      </c>
      <c r="N880" s="71"/>
      <c r="O880" s="87"/>
      <c r="P880" s="71"/>
      <c r="Q880" s="71"/>
      <c r="R880" s="71"/>
      <c r="S880" s="71"/>
      <c r="T880" s="71"/>
      <c r="U880" s="71" t="str">
        <f>+MID(carga[[#This Row],[CUIL]],4,8)</f>
        <v>56761456</v>
      </c>
    </row>
    <row r="881" spans="1:21" ht="15" customHeight="1" x14ac:dyDescent="0.3">
      <c r="A881" s="71" t="s">
        <v>206</v>
      </c>
      <c r="B881" s="28" t="str">
        <f>+_xlfn.XLOOKUP(carga[[#This Row],[PACIENTE]],BASE_PACIENTES_2026[PACIENTE],BASE_PACIENTES_2026[CUIL],0,0)</f>
        <v>20 56764235 7</v>
      </c>
      <c r="C881" s="28" t="str">
        <f>+_xlfn.XLOOKUP(carga[[#This Row],[PACIENTE]],BASE_PACIENTES_2026[PACIENTE],BASE_PACIENTES_2026[O. SOCIAL],0,0)</f>
        <v>OSCEP (SIPSSA)</v>
      </c>
      <c r="D881" s="28" t="str">
        <f>+_xlfn.XLOOKUP(carga[[#This Row],[PACIENTE]],BASE_PACIENTES_2026[PACIENTE],BASE_PACIENTES_2026[MÓDULO],0,0)</f>
        <v>REHAB.INTENSIVO + CAI</v>
      </c>
      <c r="E881" s="45" t="s">
        <v>22</v>
      </c>
      <c r="F881" s="71" t="s">
        <v>1164</v>
      </c>
      <c r="G881" s="71">
        <v>1</v>
      </c>
      <c r="H881" s="71" t="s">
        <v>1196</v>
      </c>
      <c r="I881" s="71" t="s">
        <v>1133</v>
      </c>
      <c r="J881" s="73">
        <v>0.61458333333333337</v>
      </c>
      <c r="K881" s="73" t="s">
        <v>1188</v>
      </c>
      <c r="L881" s="71" t="str">
        <f>+carga[[#This Row],[dia]]</f>
        <v>Viernes</v>
      </c>
      <c r="M881" s="75">
        <f>+carga[[#This Row],[hora]]</f>
        <v>0.61458333333333337</v>
      </c>
      <c r="N881" s="71" t="s">
        <v>1219</v>
      </c>
      <c r="O881" s="87">
        <v>46204</v>
      </c>
      <c r="P881" s="71"/>
      <c r="Q881" s="71"/>
      <c r="R881" s="71"/>
      <c r="S881" s="71"/>
      <c r="T881" s="71"/>
      <c r="U881" s="71" t="str">
        <f>+MID(carga[[#This Row],[CUIL]],4,8)</f>
        <v>56764235</v>
      </c>
    </row>
    <row r="882" spans="1:21" ht="15" customHeight="1" x14ac:dyDescent="0.3">
      <c r="A882" s="71" t="s">
        <v>492</v>
      </c>
      <c r="B882" s="28" t="str">
        <f>+_xlfn.XLOOKUP(carga[[#This Row],[PACIENTE]],BASE_PACIENTES_2026[PACIENTE],BASE_PACIENTES_2026[CUIL],0,0)</f>
        <v>20 53732810 0</v>
      </c>
      <c r="C882" s="28" t="str">
        <f>+_xlfn.XLOOKUP(carga[[#This Row],[PACIENTE]],BASE_PACIENTES_2026[PACIENTE],BASE_PACIENTES_2026[O. SOCIAL],0,0)</f>
        <v xml:space="preserve">OSPENA </v>
      </c>
      <c r="D882" s="66" t="str">
        <f>+_xlfn.XLOOKUP(carga[[#This Row],[PACIENTE]],BASE_PACIENTES_2026[PACIENTE],BASE_PACIENTES_2026[MÓDULO],0,0)</f>
        <v>REHAB. SIMPLE + CAI</v>
      </c>
      <c r="E882" s="66" t="s">
        <v>22</v>
      </c>
      <c r="F882" s="71" t="s">
        <v>1164</v>
      </c>
      <c r="G882" s="71">
        <v>1</v>
      </c>
      <c r="H882" s="71" t="s">
        <v>1213</v>
      </c>
      <c r="I882" s="71" t="s">
        <v>1123</v>
      </c>
      <c r="J882" s="73">
        <v>0.67708333333333337</v>
      </c>
      <c r="K882" s="73" t="s">
        <v>1188</v>
      </c>
      <c r="L882" s="71" t="str">
        <f>+carga[[#This Row],[dia]]</f>
        <v>Lunes</v>
      </c>
      <c r="M882" s="75">
        <f>+carga[[#This Row],[hora]]</f>
        <v>0.67708333333333337</v>
      </c>
      <c r="N882" s="71"/>
      <c r="O882" s="87"/>
      <c r="P882" s="71" t="s">
        <v>1084</v>
      </c>
      <c r="Q882" s="71"/>
      <c r="R882" s="71"/>
      <c r="S882" s="71"/>
      <c r="T882" s="71"/>
      <c r="U882" s="71" t="str">
        <f>+MID(carga[[#This Row],[CUIL]],4,8)</f>
        <v>53732810</v>
      </c>
    </row>
    <row r="883" spans="1:21" ht="15" customHeight="1" x14ac:dyDescent="0.3">
      <c r="A883" s="71"/>
      <c r="B883" s="28">
        <f>+_xlfn.XLOOKUP(carga[[#This Row],[PACIENTE]],BASE_PACIENTES_2026[PACIENTE],BASE_PACIENTES_2026[CUIL],0,0)</f>
        <v>0</v>
      </c>
      <c r="C883" s="28">
        <f>+_xlfn.XLOOKUP(carga[[#This Row],[PACIENTE]],BASE_PACIENTES_2026[PACIENTE],BASE_PACIENTES_2026[O. SOCIAL],0,0)</f>
        <v>0</v>
      </c>
      <c r="D883" s="66">
        <f>+_xlfn.XLOOKUP(carga[[#This Row],[PACIENTE]],BASE_PACIENTES_2026[PACIENTE],BASE_PACIENTES_2026[MÓDULO],0,0)</f>
        <v>0</v>
      </c>
      <c r="E883" s="66"/>
      <c r="F883" s="71"/>
      <c r="G883" s="71"/>
      <c r="H883" s="71"/>
      <c r="I883" s="71"/>
      <c r="J883" s="73"/>
      <c r="K883" s="73"/>
      <c r="L883" s="71">
        <f>+carga[[#This Row],[dia]]</f>
        <v>0</v>
      </c>
      <c r="M883" s="75">
        <f>+carga[[#This Row],[hora]]</f>
        <v>0</v>
      </c>
      <c r="N883" s="71"/>
      <c r="O883" s="87"/>
      <c r="P883" s="71"/>
      <c r="Q883" s="71"/>
      <c r="R883" s="71"/>
      <c r="S883" s="71"/>
      <c r="T883" s="71"/>
      <c r="U883" s="71" t="str">
        <f>+MID(carga[[#This Row],[CUIL]],4,8)</f>
        <v/>
      </c>
    </row>
    <row r="884" spans="1:21" ht="15" customHeight="1" x14ac:dyDescent="0.3">
      <c r="A884" s="71" t="s">
        <v>32</v>
      </c>
      <c r="B884" s="28" t="str">
        <f>+_xlfn.XLOOKUP(carga[[#This Row],[PACIENTE]],BASE_PACIENTES_2026[PACIENTE],BASE_PACIENTES_2026[CUIL],0,0)</f>
        <v>20 55286279 2</v>
      </c>
      <c r="C884" s="28" t="str">
        <f>+_xlfn.XLOOKUP(carga[[#This Row],[PACIENTE]],BASE_PACIENTES_2026[PACIENTE],BASE_PACIENTES_2026[O. SOCIAL],0,0)</f>
        <v>IOSFA</v>
      </c>
      <c r="D884" s="28" t="str">
        <f>+_xlfn.XLOOKUP(carga[[#This Row],[PACIENTE]],BASE_PACIENTES_2026[PACIENTE],BASE_PACIENTES_2026[MÓDULO],0,0)</f>
        <v>REHAB. SIMPLE + CAI</v>
      </c>
      <c r="E884" s="45" t="s">
        <v>22</v>
      </c>
      <c r="F884" s="71" t="s">
        <v>1164</v>
      </c>
      <c r="G884" s="71">
        <v>1</v>
      </c>
      <c r="H884" s="71" t="s">
        <v>1165</v>
      </c>
      <c r="I884" s="71" t="s">
        <v>1133</v>
      </c>
      <c r="J884" s="73">
        <v>0.76041666666666663</v>
      </c>
      <c r="K884" s="73" t="s">
        <v>1166</v>
      </c>
      <c r="L884" s="71" t="str">
        <f>+carga[[#This Row],[dia]]</f>
        <v>Viernes</v>
      </c>
      <c r="M884" s="75">
        <f>+carga[[#This Row],[hora]]</f>
        <v>0.76041666666666663</v>
      </c>
      <c r="N884" s="71"/>
      <c r="O884" s="87"/>
      <c r="P884" s="71"/>
      <c r="Q884" s="71"/>
      <c r="R884" s="71"/>
      <c r="S884" s="71"/>
      <c r="T884" s="71"/>
      <c r="U884" s="71" t="str">
        <f>+MID(carga[[#This Row],[CUIL]],4,8)</f>
        <v>55286279</v>
      </c>
    </row>
    <row r="885" spans="1:21" ht="15" customHeight="1" x14ac:dyDescent="0.3">
      <c r="A885" s="71" t="s">
        <v>438</v>
      </c>
      <c r="B885" s="28" t="str">
        <f>+_xlfn.XLOOKUP(carga[[#This Row],[PACIENTE]],BASE_PACIENTES_2026[PACIENTE],BASE_PACIENTES_2026[CUIL],0,0)</f>
        <v>20 55521456 2</v>
      </c>
      <c r="C885" s="28" t="str">
        <f>+_xlfn.XLOOKUP(carga[[#This Row],[PACIENTE]],BASE_PACIENTES_2026[PACIENTE],BASE_PACIENTES_2026[O. SOCIAL],0,0)</f>
        <v xml:space="preserve">OSPENA </v>
      </c>
      <c r="D885" s="28" t="str">
        <f>+_xlfn.XLOOKUP(carga[[#This Row],[PACIENTE]],BASE_PACIENTES_2026[PACIENTE],BASE_PACIENTES_2026[MÓDULO],0,0)</f>
        <v>REHAB.INTENSIVO + CAI</v>
      </c>
      <c r="E885" s="45" t="s">
        <v>22</v>
      </c>
      <c r="F885" s="71" t="s">
        <v>1164</v>
      </c>
      <c r="G885" s="71">
        <v>1</v>
      </c>
      <c r="H885" s="71" t="s">
        <v>1165</v>
      </c>
      <c r="I885" s="71" t="s">
        <v>1133</v>
      </c>
      <c r="J885" s="73">
        <v>0.76041666666666663</v>
      </c>
      <c r="K885" s="73" t="s">
        <v>1166</v>
      </c>
      <c r="L885" s="71"/>
      <c r="M885" s="75"/>
      <c r="N885" s="71"/>
      <c r="O885" s="87"/>
      <c r="P885" s="71"/>
      <c r="Q885" s="71"/>
      <c r="R885" s="71"/>
      <c r="S885" s="71"/>
      <c r="T885" s="71"/>
      <c r="U885" s="71" t="str">
        <f>+MID(carga[[#This Row],[CUIL]],4,8)</f>
        <v>55521456</v>
      </c>
    </row>
    <row r="886" spans="1:21" ht="15" customHeight="1" x14ac:dyDescent="0.3">
      <c r="A886" s="71" t="s">
        <v>562</v>
      </c>
      <c r="B886" s="28" t="str">
        <f>+_xlfn.XLOOKUP(carga[[#This Row],[PACIENTE]],BASE_PACIENTES_2026[PACIENTE],BASE_PACIENTES_2026[CUIL],0,0)</f>
        <v>20 54014687 0</v>
      </c>
      <c r="C886" s="28" t="str">
        <f>+_xlfn.XLOOKUP(carga[[#This Row],[PACIENTE]],BASE_PACIENTES_2026[PACIENTE],BASE_PACIENTES_2026[O. SOCIAL],0,0)</f>
        <v xml:space="preserve">OSTACC </v>
      </c>
      <c r="D886" s="66" t="str">
        <f>+_xlfn.XLOOKUP(carga[[#This Row],[PACIENTE]],BASE_PACIENTES_2026[PACIENTE],BASE_PACIENTES_2026[MÓDULO],0,0)</f>
        <v>REHAB.INTENSIVO + CAI</v>
      </c>
      <c r="E886" s="66" t="s">
        <v>22</v>
      </c>
      <c r="F886" s="71" t="s">
        <v>1164</v>
      </c>
      <c r="G886" s="71">
        <v>1</v>
      </c>
      <c r="H886" s="71" t="s">
        <v>1165</v>
      </c>
      <c r="I886" s="71" t="s">
        <v>1141</v>
      </c>
      <c r="J886" s="73">
        <v>0.72916666666666663</v>
      </c>
      <c r="K886" s="73" t="s">
        <v>1166</v>
      </c>
      <c r="L886" s="71" t="str">
        <f>+carga[[#This Row],[dia]]</f>
        <v>Miercoles</v>
      </c>
      <c r="M886" s="75">
        <f>+carga[[#This Row],[hora]]</f>
        <v>0.72916666666666663</v>
      </c>
      <c r="N886" s="71"/>
      <c r="O886" s="87"/>
      <c r="P886" s="71"/>
      <c r="Q886" s="71"/>
      <c r="R886" s="71"/>
      <c r="S886" s="71"/>
      <c r="T886" s="71"/>
      <c r="U886" s="71" t="str">
        <f>+MID(carga[[#This Row],[CUIL]],4,8)</f>
        <v>54014687</v>
      </c>
    </row>
    <row r="887" spans="1:21" ht="15" customHeight="1" x14ac:dyDescent="0.3">
      <c r="A887" s="71" t="s">
        <v>661</v>
      </c>
      <c r="B887" s="28" t="str">
        <f>+_xlfn.XLOOKUP(carga[[#This Row],[PACIENTE]],BASE_PACIENTES_2026[PACIENTE],BASE_PACIENTES_2026[CUIL],0,0)</f>
        <v>20 58771626 8</v>
      </c>
      <c r="C887" s="28" t="str">
        <f>+_xlfn.XLOOKUP(carga[[#This Row],[PACIENTE]],BASE_PACIENTES_2026[PACIENTE],BASE_PACIENTES_2026[O. SOCIAL],0,0)</f>
        <v xml:space="preserve">OSPEJ </v>
      </c>
      <c r="D887" s="66" t="str">
        <f>+_xlfn.XLOOKUP(carga[[#This Row],[PACIENTE]],BASE_PACIENTES_2026[PACIENTE],BASE_PACIENTES_2026[MÓDULO],0,0)</f>
        <v>REHAB.INTENSIVO</v>
      </c>
      <c r="E887" s="66" t="s">
        <v>22</v>
      </c>
      <c r="F887" s="71" t="s">
        <v>1156</v>
      </c>
      <c r="G887" s="71">
        <v>1</v>
      </c>
      <c r="H887" s="71" t="s">
        <v>1205</v>
      </c>
      <c r="I887" s="71" t="s">
        <v>1143</v>
      </c>
      <c r="J887" s="73">
        <v>0.58333333333333337</v>
      </c>
      <c r="K887" s="73" t="s">
        <v>1201</v>
      </c>
      <c r="L887" s="71" t="str">
        <f>+carga[[#This Row],[dia]]</f>
        <v>Jueves</v>
      </c>
      <c r="M887" s="75">
        <f>+carga[[#This Row],[hora]]</f>
        <v>0.58333333333333337</v>
      </c>
      <c r="N887" s="71"/>
      <c r="O887" s="87"/>
      <c r="P887" s="71"/>
      <c r="Q887" s="71"/>
      <c r="R887" s="71"/>
      <c r="S887" s="71"/>
      <c r="T887" s="71"/>
      <c r="U887" s="71" t="str">
        <f>+MID(carga[[#This Row],[CUIL]],4,8)</f>
        <v>58771626</v>
      </c>
    </row>
    <row r="888" spans="1:21" ht="15" customHeight="1" x14ac:dyDescent="0.3">
      <c r="A888" s="71" t="s">
        <v>661</v>
      </c>
      <c r="B888" s="28" t="str">
        <f>+_xlfn.XLOOKUP(carga[[#This Row],[PACIENTE]],BASE_PACIENTES_2026[PACIENTE],BASE_PACIENTES_2026[CUIL],0,0)</f>
        <v>20 58771626 8</v>
      </c>
      <c r="C888" s="28" t="str">
        <f>+_xlfn.XLOOKUP(carga[[#This Row],[PACIENTE]],BASE_PACIENTES_2026[PACIENTE],BASE_PACIENTES_2026[O. SOCIAL],0,0)</f>
        <v xml:space="preserve">OSPEJ </v>
      </c>
      <c r="D888" s="66" t="str">
        <f>+_xlfn.XLOOKUP(carga[[#This Row],[PACIENTE]],BASE_PACIENTES_2026[PACIENTE],BASE_PACIENTES_2026[MÓDULO],0,0)</f>
        <v>REHAB.INTENSIVO</v>
      </c>
      <c r="E888" s="66" t="s">
        <v>22</v>
      </c>
      <c r="F888" s="71" t="s">
        <v>1121</v>
      </c>
      <c r="G888" s="71">
        <v>1</v>
      </c>
      <c r="H888" s="71" t="s">
        <v>1138</v>
      </c>
      <c r="I888" s="71" t="s">
        <v>1118</v>
      </c>
      <c r="J888" s="73">
        <v>0.61458333333333337</v>
      </c>
      <c r="K888" s="73" t="s">
        <v>1128</v>
      </c>
      <c r="L888" s="71" t="str">
        <f>+carga[[#This Row],[dia]]</f>
        <v>Martes</v>
      </c>
      <c r="M888" s="75">
        <f>+carga[[#This Row],[hora]]</f>
        <v>0.61458333333333337</v>
      </c>
      <c r="N888" s="71"/>
      <c r="O888" s="87"/>
      <c r="P888" s="71"/>
      <c r="Q888" s="71"/>
      <c r="R888" s="71"/>
      <c r="S888" s="71"/>
      <c r="T888" s="71"/>
      <c r="U888" s="71" t="str">
        <f>+MID(carga[[#This Row],[CUIL]],4,8)</f>
        <v>58771626</v>
      </c>
    </row>
    <row r="889" spans="1:21" ht="15" customHeight="1" x14ac:dyDescent="0.3">
      <c r="A889" s="71" t="s">
        <v>605</v>
      </c>
      <c r="B889" s="28" t="str">
        <f>+_xlfn.XLOOKUP(carga[[#This Row],[PACIENTE]],BASE_PACIENTES_2026[PACIENTE],BASE_PACIENTES_2026[CUIL],0,0)</f>
        <v>20 52962677 1</v>
      </c>
      <c r="C889" s="28" t="str">
        <f>+_xlfn.XLOOKUP(carga[[#This Row],[PACIENTE]],BASE_PACIENTES_2026[PACIENTE],BASE_PACIENTES_2026[O. SOCIAL],0,0)</f>
        <v xml:space="preserve">OSPEJ </v>
      </c>
      <c r="D889" s="66" t="str">
        <f>+_xlfn.XLOOKUP(carga[[#This Row],[PACIENTE]],BASE_PACIENTES_2026[PACIENTE],BASE_PACIENTES_2026[MÓDULO],0,0)</f>
        <v>REHAB.SIMPLE</v>
      </c>
      <c r="E889" s="66" t="s">
        <v>22</v>
      </c>
      <c r="F889" s="71" t="s">
        <v>1164</v>
      </c>
      <c r="G889" s="71">
        <v>1</v>
      </c>
      <c r="H889" s="71" t="s">
        <v>1165</v>
      </c>
      <c r="I889" s="71" t="s">
        <v>1133</v>
      </c>
      <c r="J889" s="73">
        <v>0.79166666666666663</v>
      </c>
      <c r="K889" s="73" t="s">
        <v>1166</v>
      </c>
      <c r="L889" s="71" t="str">
        <f>+carga[[#This Row],[dia]]</f>
        <v>Viernes</v>
      </c>
      <c r="M889" s="75">
        <f>+carga[[#This Row],[hora]]</f>
        <v>0.79166666666666663</v>
      </c>
      <c r="N889" s="71"/>
      <c r="O889" s="87"/>
      <c r="P889" s="71"/>
      <c r="Q889" s="71"/>
      <c r="R889" s="71"/>
      <c r="S889" s="71"/>
      <c r="T889" s="71"/>
      <c r="U889" s="71" t="str">
        <f>+MID(carga[[#This Row],[CUIL]],4,8)</f>
        <v>52962677</v>
      </c>
    </row>
    <row r="890" spans="1:21" ht="15" customHeight="1" x14ac:dyDescent="0.3">
      <c r="A890" s="71" t="s">
        <v>815</v>
      </c>
      <c r="B890" s="28" t="str">
        <f>+_xlfn.XLOOKUP(carga[[#This Row],[PACIENTE]],BASE_PACIENTES_2026[PACIENTE],BASE_PACIENTES_2026[CUIL],0,0)</f>
        <v>27 48722622 5</v>
      </c>
      <c r="C890" s="28" t="str">
        <f>+_xlfn.XLOOKUP(carga[[#This Row],[PACIENTE]],BASE_PACIENTES_2026[PACIENTE],BASE_PACIENTES_2026[O. SOCIAL],0,0)</f>
        <v xml:space="preserve">OSPEJ </v>
      </c>
      <c r="D890" s="28" t="str">
        <f>+_xlfn.XLOOKUP(carga[[#This Row],[PACIENTE]],BASE_PACIENTES_2026[PACIENTE],BASE_PACIENTES_2026[MÓDULO],0,0)</f>
        <v>REHAB. SIMPLE + CAI</v>
      </c>
      <c r="E890" s="45" t="s">
        <v>22</v>
      </c>
      <c r="F890" s="71" t="s">
        <v>1164</v>
      </c>
      <c r="G890" s="71">
        <v>1</v>
      </c>
      <c r="H890" s="71" t="s">
        <v>1213</v>
      </c>
      <c r="I890" s="71" t="s">
        <v>1123</v>
      </c>
      <c r="J890" s="73">
        <v>0.72916666666666663</v>
      </c>
      <c r="K890" s="73" t="s">
        <v>1188</v>
      </c>
      <c r="L890" s="71" t="str">
        <f>+carga[[#This Row],[dia]]</f>
        <v>Lunes</v>
      </c>
      <c r="M890" s="75">
        <f>+carga[[#This Row],[hora]]</f>
        <v>0.72916666666666663</v>
      </c>
      <c r="N890" s="71"/>
      <c r="O890" s="87"/>
      <c r="P890" s="71"/>
      <c r="Q890" s="71"/>
      <c r="R890" s="71"/>
      <c r="S890" s="71"/>
      <c r="T890" s="71"/>
      <c r="U890" s="71" t="str">
        <f>+MID(carga[[#This Row],[CUIL]],4,8)</f>
        <v>48722622</v>
      </c>
    </row>
    <row r="891" spans="1:21" ht="15" customHeight="1" x14ac:dyDescent="0.3">
      <c r="A891" s="71" t="s">
        <v>52</v>
      </c>
      <c r="B891" s="28" t="str">
        <f>+_xlfn.XLOOKUP(carga[[#This Row],[PACIENTE]],BASE_PACIENTES_2026[PACIENTE],BASE_PACIENTES_2026[CUIL],0,0)</f>
        <v>27 52158638 4</v>
      </c>
      <c r="C891" s="28" t="str">
        <f>+_xlfn.XLOOKUP(carga[[#This Row],[PACIENTE]],BASE_PACIENTES_2026[PACIENTE],BASE_PACIENTES_2026[O. SOCIAL],0,0)</f>
        <v>IOSFA</v>
      </c>
      <c r="D891" s="28" t="str">
        <f>+_xlfn.XLOOKUP(carga[[#This Row],[PACIENTE]],BASE_PACIENTES_2026[PACIENTE],BASE_PACIENTES_2026[MÓDULO],0,0)</f>
        <v>REHAB. SIMPLE + CAI</v>
      </c>
      <c r="E891" s="45" t="s">
        <v>22</v>
      </c>
      <c r="F891" s="71" t="s">
        <v>1164</v>
      </c>
      <c r="G891" s="71">
        <v>1</v>
      </c>
      <c r="H891" s="71" t="s">
        <v>1213</v>
      </c>
      <c r="I891" s="71" t="s">
        <v>1123</v>
      </c>
      <c r="J891" s="73">
        <v>0.58333333333333337</v>
      </c>
      <c r="K891" s="73" t="s">
        <v>1188</v>
      </c>
      <c r="L891" s="71" t="str">
        <f>+carga[[#This Row],[dia]]</f>
        <v>Lunes</v>
      </c>
      <c r="M891" s="75">
        <f>+carga[[#This Row],[hora]]</f>
        <v>0.58333333333333337</v>
      </c>
      <c r="N891" s="71"/>
      <c r="O891" s="87"/>
      <c r="P891" s="71"/>
      <c r="Q891" s="71"/>
      <c r="R891" s="71"/>
      <c r="S891" s="71"/>
      <c r="T891" s="71"/>
      <c r="U891" s="71" t="str">
        <f>+MID(carga[[#This Row],[CUIL]],4,8)</f>
        <v>52158638</v>
      </c>
    </row>
    <row r="892" spans="1:21" ht="15" customHeight="1" x14ac:dyDescent="0.3">
      <c r="A892" s="71" t="s">
        <v>306</v>
      </c>
      <c r="B892" s="28" t="str">
        <f>+_xlfn.XLOOKUP(carga[[#This Row],[PACIENTE]],BASE_PACIENTES_2026[PACIENTE],BASE_PACIENTES_2026[CUIL],0,0)</f>
        <v>20 54305212 5</v>
      </c>
      <c r="C892" s="28" t="str">
        <f>+_xlfn.XLOOKUP(carga[[#This Row],[PACIENTE]],BASE_PACIENTES_2026[PACIENTE],BASE_PACIENTES_2026[O. SOCIAL],0,0)</f>
        <v>OSPE</v>
      </c>
      <c r="D892" s="28" t="str">
        <f>+_xlfn.XLOOKUP(carga[[#This Row],[PACIENTE]],BASE_PACIENTES_2026[PACIENTE],BASE_PACIENTES_2026[MÓDULO],0,0)</f>
        <v>REHAB. SIMPLE + CAI</v>
      </c>
      <c r="E892" s="45" t="s">
        <v>22</v>
      </c>
      <c r="F892" s="71" t="s">
        <v>1164</v>
      </c>
      <c r="G892" s="71">
        <v>1</v>
      </c>
      <c r="H892" s="71" t="s">
        <v>1213</v>
      </c>
      <c r="I892" s="71" t="s">
        <v>1123</v>
      </c>
      <c r="J892" s="73">
        <v>0.61458333333333337</v>
      </c>
      <c r="K892" s="73" t="s">
        <v>1188</v>
      </c>
      <c r="L892" s="71" t="str">
        <f>+carga[[#This Row],[dia]]</f>
        <v>Lunes</v>
      </c>
      <c r="M892" s="75">
        <f>+carga[[#This Row],[hora]]</f>
        <v>0.61458333333333337</v>
      </c>
      <c r="N892" s="71"/>
      <c r="O892" s="87"/>
      <c r="P892" s="71"/>
      <c r="Q892" s="71"/>
      <c r="R892" s="71"/>
      <c r="S892" s="71"/>
      <c r="T892" s="71"/>
      <c r="U892" s="71" t="str">
        <f>+MID(carga[[#This Row],[CUIL]],4,8)</f>
        <v>54305212</v>
      </c>
    </row>
    <row r="893" spans="1:21" ht="15" customHeight="1" x14ac:dyDescent="0.3">
      <c r="A893" s="71" t="s">
        <v>1010</v>
      </c>
      <c r="B893" s="28" t="str">
        <f>+_xlfn.XLOOKUP(carga[[#This Row],[PACIENTE]],BASE_PACIENTES_2026[PACIENTE],BASE_PACIENTES_2026[CUIL],0,0)</f>
        <v>20 55077502 7</v>
      </c>
      <c r="C893" s="28" t="str">
        <f>+_xlfn.XLOOKUP(carga[[#This Row],[PACIENTE]],BASE_PACIENTES_2026[PACIENTE],BASE_PACIENTES_2026[O. SOCIAL],0,0)</f>
        <v>OSPECON</v>
      </c>
      <c r="D893" s="28" t="str">
        <f>+_xlfn.XLOOKUP(carga[[#This Row],[PACIENTE]],BASE_PACIENTES_2026[PACIENTE],BASE_PACIENTES_2026[MÓDULO],0,0)</f>
        <v>REHAB.INTENSIVO + CAI</v>
      </c>
      <c r="E893" s="45" t="s">
        <v>1069</v>
      </c>
      <c r="F893" s="71" t="s">
        <v>1156</v>
      </c>
      <c r="G893" s="71">
        <v>1</v>
      </c>
      <c r="H893" s="71" t="s">
        <v>1205</v>
      </c>
      <c r="I893" s="71" t="s">
        <v>1143</v>
      </c>
      <c r="J893" s="73">
        <v>0.36458333333333331</v>
      </c>
      <c r="K893" s="73" t="s">
        <v>1169</v>
      </c>
      <c r="L893" s="71" t="str">
        <f>+carga[[#This Row],[dia]]</f>
        <v>Jueves</v>
      </c>
      <c r="M893" s="75">
        <f>+carga[[#This Row],[hora]]</f>
        <v>0.36458333333333331</v>
      </c>
      <c r="N893" s="71"/>
      <c r="O893" s="87"/>
      <c r="P893" s="71"/>
      <c r="Q893" s="71"/>
      <c r="R893" s="71"/>
      <c r="S893" s="71"/>
      <c r="T893" s="71"/>
      <c r="U893" s="71" t="str">
        <f>+MID(carga[[#This Row],[CUIL]],4,8)</f>
        <v>55077502</v>
      </c>
    </row>
    <row r="894" spans="1:21" ht="15" customHeight="1" x14ac:dyDescent="0.3">
      <c r="A894" s="71" t="s">
        <v>322</v>
      </c>
      <c r="B894" s="28" t="str">
        <f>+_xlfn.XLOOKUP(carga[[#This Row],[PACIENTE]],BASE_PACIENTES_2026[PACIENTE],BASE_PACIENTES_2026[CUIL],0,0)</f>
        <v>20 51202720 3</v>
      </c>
      <c r="C894" s="28" t="str">
        <f>+_xlfn.XLOOKUP(carga[[#This Row],[PACIENTE]],BASE_PACIENTES_2026[PACIENTE],BASE_PACIENTES_2026[O. SOCIAL],0,0)</f>
        <v>OSMTT(SERVIRED)</v>
      </c>
      <c r="D894" s="28" t="str">
        <f>+_xlfn.XLOOKUP(carga[[#This Row],[PACIENTE]],BASE_PACIENTES_2026[PACIENTE],BASE_PACIENTES_2026[MÓDULO],0,0)</f>
        <v>REHAB. SIMPLE + CAI</v>
      </c>
      <c r="E894" s="45" t="s">
        <v>22</v>
      </c>
      <c r="F894" s="71" t="s">
        <v>1164</v>
      </c>
      <c r="G894" s="71">
        <v>1</v>
      </c>
      <c r="H894" s="71" t="s">
        <v>1213</v>
      </c>
      <c r="I894" s="71" t="s">
        <v>1123</v>
      </c>
      <c r="J894" s="73">
        <v>0.76041666666666663</v>
      </c>
      <c r="K894" s="73" t="s">
        <v>1188</v>
      </c>
      <c r="L894" s="71" t="str">
        <f>+carga[[#This Row],[dia]]</f>
        <v>Lunes</v>
      </c>
      <c r="M894" s="75">
        <f>+carga[[#This Row],[hora]]</f>
        <v>0.76041666666666663</v>
      </c>
      <c r="N894" s="71"/>
      <c r="O894" s="87"/>
      <c r="P894" s="71"/>
      <c r="Q894" s="71"/>
      <c r="R894" s="71"/>
      <c r="S894" s="71"/>
      <c r="T894" s="71"/>
      <c r="U894" s="71" t="str">
        <f>+MID(carga[[#This Row],[CUIL]],4,8)</f>
        <v>51202720</v>
      </c>
    </row>
    <row r="895" spans="1:21" ht="15" customHeight="1" x14ac:dyDescent="0.3">
      <c r="A895" s="71" t="s">
        <v>444</v>
      </c>
      <c r="B895" s="28" t="str">
        <f>+_xlfn.XLOOKUP(carga[[#This Row],[PACIENTE]],BASE_PACIENTES_2026[PACIENTE],BASE_PACIENTES_2026[CUIL],0,0)</f>
        <v>20 52865096 2</v>
      </c>
      <c r="C895" s="28" t="str">
        <f>+_xlfn.XLOOKUP(carga[[#This Row],[PACIENTE]],BASE_PACIENTES_2026[PACIENTE],BASE_PACIENTES_2026[O. SOCIAL],0,0)</f>
        <v xml:space="preserve">OSPENA </v>
      </c>
      <c r="D895" s="28">
        <f>+_xlfn.XLOOKUP(carga[[#This Row],[PACIENTE]],BASE_PACIENTES_2026[PACIENTE],BASE_PACIENTES_2026[MÓDULO],0,0)</f>
        <v>0</v>
      </c>
      <c r="E895" s="45" t="s">
        <v>22</v>
      </c>
      <c r="F895" s="71" t="s">
        <v>1164</v>
      </c>
      <c r="G895" s="71">
        <v>1</v>
      </c>
      <c r="H895" s="71" t="s">
        <v>1187</v>
      </c>
      <c r="I895" s="71" t="s">
        <v>1118</v>
      </c>
      <c r="J895" s="73">
        <v>0.64583333333333337</v>
      </c>
      <c r="K895" s="73" t="s">
        <v>1166</v>
      </c>
      <c r="L895" s="71" t="str">
        <f>+carga[[#This Row],[dia]]</f>
        <v>Martes</v>
      </c>
      <c r="M895" s="75">
        <f>+carga[[#This Row],[hora]]</f>
        <v>0.64583333333333337</v>
      </c>
      <c r="N895" s="71"/>
      <c r="O895" s="87"/>
      <c r="P895" s="71" t="s">
        <v>1084</v>
      </c>
      <c r="Q895" s="71"/>
      <c r="R895" s="71"/>
      <c r="S895" s="71"/>
      <c r="T895" s="71"/>
      <c r="U895" s="71" t="str">
        <f>+MID(carga[[#This Row],[CUIL]],4,8)</f>
        <v>52865096</v>
      </c>
    </row>
    <row r="896" spans="1:21" ht="15" customHeight="1" x14ac:dyDescent="0.3">
      <c r="A896" s="71" t="s">
        <v>435</v>
      </c>
      <c r="B896" s="28" t="str">
        <f>+_xlfn.XLOOKUP(carga[[#This Row],[PACIENTE]],BASE_PACIENTES_2026[PACIENTE],BASE_PACIENTES_2026[CUIL],0,0)</f>
        <v>27 56062259 2</v>
      </c>
      <c r="C896" s="28" t="str">
        <f>+_xlfn.XLOOKUP(carga[[#This Row],[PACIENTE]],BASE_PACIENTES_2026[PACIENTE],BASE_PACIENTES_2026[O. SOCIAL],0,0)</f>
        <v xml:space="preserve">OSPENA </v>
      </c>
      <c r="D896" s="28" t="str">
        <f>+_xlfn.XLOOKUP(carga[[#This Row],[PACIENTE]],BASE_PACIENTES_2026[PACIENTE],BASE_PACIENTES_2026[MÓDULO],0,0)</f>
        <v>REHAB. SIMPLE + CAI</v>
      </c>
      <c r="E896" s="45" t="s">
        <v>22</v>
      </c>
      <c r="F896" s="71" t="s">
        <v>1164</v>
      </c>
      <c r="G896" s="71">
        <v>1</v>
      </c>
      <c r="H896" s="71" t="s">
        <v>1213</v>
      </c>
      <c r="I896" s="71" t="s">
        <v>1118</v>
      </c>
      <c r="J896" s="73">
        <v>0.67708333333333337</v>
      </c>
      <c r="K896" s="73" t="s">
        <v>1215</v>
      </c>
      <c r="L896" s="71" t="str">
        <f>+carga[[#This Row],[dia]]</f>
        <v>Martes</v>
      </c>
      <c r="M896" s="75">
        <f>+carga[[#This Row],[hora]]</f>
        <v>0.67708333333333337</v>
      </c>
      <c r="N896" s="71"/>
      <c r="O896" s="87"/>
      <c r="P896" s="71"/>
      <c r="Q896" s="71"/>
      <c r="R896" s="71"/>
      <c r="S896" s="71"/>
      <c r="T896" s="71"/>
      <c r="U896" s="71" t="str">
        <f>+MID(carga[[#This Row],[CUIL]],4,8)</f>
        <v>56062259</v>
      </c>
    </row>
    <row r="897" spans="1:21" ht="15" customHeight="1" x14ac:dyDescent="0.3">
      <c r="A897" s="71" t="s">
        <v>182</v>
      </c>
      <c r="B897" s="28" t="str">
        <f>+_xlfn.XLOOKUP(carga[[#This Row],[PACIENTE]],BASE_PACIENTES_2026[PACIENTE],BASE_PACIENTES_2026[CUIL],0,0)</f>
        <v>20 55011123 4</v>
      </c>
      <c r="C897" s="28" t="str">
        <f>+_xlfn.XLOOKUP(carga[[#This Row],[PACIENTE]],BASE_PACIENTES_2026[PACIENTE],BASE_PACIENTES_2026[O. SOCIAL],0,0)</f>
        <v>OSUTHGRA</v>
      </c>
      <c r="D897" s="28" t="str">
        <f>+_xlfn.XLOOKUP(carga[[#This Row],[PACIENTE]],BASE_PACIENTES_2026[PACIENTE],BASE_PACIENTES_2026[MÓDULO],0,0)</f>
        <v>REHAB. SIMPLE + CAI</v>
      </c>
      <c r="E897" s="45" t="s">
        <v>22</v>
      </c>
      <c r="F897" s="71" t="s">
        <v>1164</v>
      </c>
      <c r="G897" s="71">
        <v>1</v>
      </c>
      <c r="H897" s="71" t="s">
        <v>1176</v>
      </c>
      <c r="I897" s="71" t="s">
        <v>1118</v>
      </c>
      <c r="J897" s="73">
        <v>0.64583333333333337</v>
      </c>
      <c r="K897" s="73" t="s">
        <v>1188</v>
      </c>
      <c r="L897" s="71" t="str">
        <f>+carga[[#This Row],[dia]]</f>
        <v>Martes</v>
      </c>
      <c r="M897" s="75">
        <f>+carga[[#This Row],[hora]]</f>
        <v>0.64583333333333337</v>
      </c>
      <c r="N897" s="71"/>
      <c r="O897" s="87"/>
      <c r="P897" s="71"/>
      <c r="Q897" s="71"/>
      <c r="R897" s="71"/>
      <c r="S897" s="71"/>
      <c r="T897" s="71"/>
      <c r="U897" s="71" t="str">
        <f>+MID(carga[[#This Row],[CUIL]],4,8)</f>
        <v>55011123</v>
      </c>
    </row>
    <row r="898" spans="1:21" ht="15" customHeight="1" x14ac:dyDescent="0.3">
      <c r="A898" s="71" t="s">
        <v>874</v>
      </c>
      <c r="B898" s="28" t="str">
        <f>+_xlfn.XLOOKUP(carga[[#This Row],[PACIENTE]],BASE_PACIENTES_2026[PACIENTE],BASE_PACIENTES_2026[CUIL],0,0)</f>
        <v>20 57528226 2</v>
      </c>
      <c r="C898" s="28" t="str">
        <f>+_xlfn.XLOOKUP(carga[[#This Row],[PACIENTE]],BASE_PACIENTES_2026[PACIENTE],BASE_PACIENTES_2026[O. SOCIAL],0,0)</f>
        <v>GEA PREPAGA</v>
      </c>
      <c r="D898" s="66" t="str">
        <f>+_xlfn.XLOOKUP(carga[[#This Row],[PACIENTE]],BASE_PACIENTES_2026[PACIENTE],BASE_PACIENTES_2026[MÓDULO],0,0)</f>
        <v>REHAB.INTENSIVO + CAI</v>
      </c>
      <c r="E898" s="66" t="s">
        <v>22</v>
      </c>
      <c r="F898" s="71" t="s">
        <v>1164</v>
      </c>
      <c r="G898" s="71">
        <v>1</v>
      </c>
      <c r="H898" s="71" t="s">
        <v>1213</v>
      </c>
      <c r="I898" s="71" t="s">
        <v>1118</v>
      </c>
      <c r="J898" s="73">
        <v>0.76041666666666663</v>
      </c>
      <c r="K898" s="73" t="s">
        <v>1215</v>
      </c>
      <c r="L898" s="71" t="str">
        <f>+carga[[#This Row],[dia]]</f>
        <v>Martes</v>
      </c>
      <c r="M898" s="75">
        <f>+carga[[#This Row],[hora]]</f>
        <v>0.76041666666666663</v>
      </c>
      <c r="N898" s="71"/>
      <c r="O898" s="87"/>
      <c r="P898" s="71"/>
      <c r="Q898" s="71"/>
      <c r="R898" s="71"/>
      <c r="S898" s="71"/>
      <c r="T898" s="71"/>
      <c r="U898" s="71" t="str">
        <f>+MID(carga[[#This Row],[CUIL]],4,8)</f>
        <v>57528226</v>
      </c>
    </row>
    <row r="899" spans="1:21" ht="15" customHeight="1" x14ac:dyDescent="0.3">
      <c r="A899" s="71" t="s">
        <v>846</v>
      </c>
      <c r="B899" s="28" t="str">
        <f>+_xlfn.XLOOKUP(carga[[#This Row],[PACIENTE]],BASE_PACIENTES_2026[PACIENTE],BASE_PACIENTES_2026[CUIL],0,0)</f>
        <v>20 54762927 3</v>
      </c>
      <c r="C899" s="28" t="str">
        <f>+_xlfn.XLOOKUP(carga[[#This Row],[PACIENTE]],BASE_PACIENTES_2026[PACIENTE],BASE_PACIENTES_2026[O. SOCIAL],0,0)</f>
        <v>OSBLYCA (SERVIRED)</v>
      </c>
      <c r="D899" s="28" t="str">
        <f>+_xlfn.XLOOKUP(carga[[#This Row],[PACIENTE]],BASE_PACIENTES_2026[PACIENTE],BASE_PACIENTES_2026[MÓDULO],0,0)</f>
        <v>REHAB.INTENSIVO + CAI</v>
      </c>
      <c r="E899" s="45" t="s">
        <v>22</v>
      </c>
      <c r="F899" s="71" t="s">
        <v>1164</v>
      </c>
      <c r="G899" s="71">
        <v>1</v>
      </c>
      <c r="H899" s="71" t="s">
        <v>1213</v>
      </c>
      <c r="I899" s="71" t="s">
        <v>1141</v>
      </c>
      <c r="J899" s="73">
        <v>0.61458333333333337</v>
      </c>
      <c r="K899" s="73" t="s">
        <v>1177</v>
      </c>
      <c r="L899" s="71"/>
      <c r="M899" s="75">
        <f>+carga[[#This Row],[hora]]</f>
        <v>0.61458333333333337</v>
      </c>
      <c r="N899" s="71"/>
      <c r="O899" s="87"/>
      <c r="P899" s="71"/>
      <c r="Q899" s="71"/>
      <c r="R899" s="71"/>
      <c r="S899" s="71"/>
      <c r="T899" s="71"/>
      <c r="U899" s="71" t="str">
        <f>+MID(carga[[#This Row],[CUIL]],4,8)</f>
        <v>54762927</v>
      </c>
    </row>
    <row r="900" spans="1:21" ht="15" customHeight="1" x14ac:dyDescent="0.3">
      <c r="A900" s="71" t="s">
        <v>380</v>
      </c>
      <c r="B900" s="28" t="str">
        <f>+_xlfn.XLOOKUP(carga[[#This Row],[PACIENTE]],BASE_PACIENTES_2026[PACIENTE],BASE_PACIENTES_2026[CUIL],0,0)</f>
        <v>20 50628686 8</v>
      </c>
      <c r="C900" s="28" t="str">
        <f>+_xlfn.XLOOKUP(carga[[#This Row],[PACIENTE]],BASE_PACIENTES_2026[PACIENTE],BASE_PACIENTES_2026[O. SOCIAL],0,0)</f>
        <v>OSPE</v>
      </c>
      <c r="D900" s="28" t="str">
        <f>+_xlfn.XLOOKUP(carga[[#This Row],[PACIENTE]],BASE_PACIENTES_2026[PACIENTE],BASE_PACIENTES_2026[MÓDULO],0,0)</f>
        <v>REHAB. SIMPLE + CAI</v>
      </c>
      <c r="E900" s="45" t="s">
        <v>22</v>
      </c>
      <c r="F900" s="71" t="s">
        <v>1164</v>
      </c>
      <c r="G900" s="71">
        <v>1</v>
      </c>
      <c r="H900" s="71" t="s">
        <v>1213</v>
      </c>
      <c r="I900" s="71" t="s">
        <v>1141</v>
      </c>
      <c r="J900" s="73">
        <v>0.64583333333333337</v>
      </c>
      <c r="K900" s="73" t="s">
        <v>1177</v>
      </c>
      <c r="L900" s="71" t="str">
        <f>+carga[[#This Row],[dia]]</f>
        <v>Miercoles</v>
      </c>
      <c r="M900" s="75">
        <f>+carga[[#This Row],[hora]]</f>
        <v>0.64583333333333337</v>
      </c>
      <c r="N900" s="71"/>
      <c r="O900" s="87"/>
      <c r="P900" s="71"/>
      <c r="Q900" s="71"/>
      <c r="R900" s="71"/>
      <c r="S900" s="71"/>
      <c r="T900" s="71"/>
      <c r="U900" s="71" t="str">
        <f>+MID(carga[[#This Row],[CUIL]],4,8)</f>
        <v>50628686</v>
      </c>
    </row>
    <row r="901" spans="1:21" ht="15" customHeight="1" x14ac:dyDescent="0.3">
      <c r="A901" s="71" t="s">
        <v>161</v>
      </c>
      <c r="B901" s="28" t="str">
        <f>+_xlfn.XLOOKUP(carga[[#This Row],[PACIENTE]],BASE_PACIENTES_2026[PACIENTE],BASE_PACIENTES_2026[CUIL],0,0)</f>
        <v>20 54476419 6</v>
      </c>
      <c r="C901" s="28" t="str">
        <f>+_xlfn.XLOOKUP(carga[[#This Row],[PACIENTE]],BASE_PACIENTES_2026[PACIENTE],BASE_PACIENTES_2026[O. SOCIAL],0,0)</f>
        <v>OSUTHGRA</v>
      </c>
      <c r="D901" s="28" t="str">
        <f>+_xlfn.XLOOKUP(carga[[#This Row],[PACIENTE]],BASE_PACIENTES_2026[PACIENTE],BASE_PACIENTES_2026[MÓDULO],0,0)</f>
        <v>REHAB.INTENSIVO + CAI</v>
      </c>
      <c r="E901" s="45" t="s">
        <v>22</v>
      </c>
      <c r="F901" s="71" t="s">
        <v>1164</v>
      </c>
      <c r="G901" s="71">
        <v>1</v>
      </c>
      <c r="H901" s="71" t="s">
        <v>1213</v>
      </c>
      <c r="I901" s="71" t="s">
        <v>1141</v>
      </c>
      <c r="J901" s="73">
        <v>0.72916666666666663</v>
      </c>
      <c r="K901" s="73" t="s">
        <v>1177</v>
      </c>
      <c r="L901" s="71" t="str">
        <f>+carga[[#This Row],[dia]]</f>
        <v>Miercoles</v>
      </c>
      <c r="M901" s="75">
        <f>+carga[[#This Row],[hora]]</f>
        <v>0.72916666666666663</v>
      </c>
      <c r="N901" s="71"/>
      <c r="O901" s="87"/>
      <c r="P901" s="71"/>
      <c r="Q901" s="71"/>
      <c r="R901" s="71"/>
      <c r="S901" s="71"/>
      <c r="T901" s="71"/>
      <c r="U901" s="71" t="str">
        <f>+MID(carga[[#This Row],[CUIL]],4,8)</f>
        <v>54476419</v>
      </c>
    </row>
    <row r="902" spans="1:21" ht="15" customHeight="1" x14ac:dyDescent="0.3">
      <c r="A902" s="71" t="s">
        <v>803</v>
      </c>
      <c r="B902" s="28" t="str">
        <f>+_xlfn.XLOOKUP(carga[[#This Row],[PACIENTE]],BASE_PACIENTES_2026[PACIENTE],BASE_PACIENTES_2026[CUIL],0,0)</f>
        <v>23 55007536 9</v>
      </c>
      <c r="C902" s="28" t="str">
        <f>+_xlfn.XLOOKUP(carga[[#This Row],[PACIENTE]],BASE_PACIENTES_2026[PACIENTE],BASE_PACIENTES_2026[O. SOCIAL],0,0)</f>
        <v xml:space="preserve">OSPEJ </v>
      </c>
      <c r="D902" s="28" t="str">
        <f>+_xlfn.XLOOKUP(carga[[#This Row],[PACIENTE]],BASE_PACIENTES_2026[PACIENTE],BASE_PACIENTES_2026[MÓDULO],0,0)</f>
        <v>REHAB.INTENSIVO + CAI</v>
      </c>
      <c r="E902" s="45" t="s">
        <v>22</v>
      </c>
      <c r="F902" s="71" t="s">
        <v>1164</v>
      </c>
      <c r="G902" s="71">
        <v>1</v>
      </c>
      <c r="H902" s="71" t="s">
        <v>1213</v>
      </c>
      <c r="I902" s="71" t="s">
        <v>1141</v>
      </c>
      <c r="J902" s="73">
        <v>0.76041666666666663</v>
      </c>
      <c r="K902" s="73" t="s">
        <v>1177</v>
      </c>
      <c r="L902" s="71"/>
      <c r="M902" s="75"/>
      <c r="N902" s="71"/>
      <c r="O902" s="87"/>
      <c r="P902" s="71"/>
      <c r="Q902" s="71"/>
      <c r="R902" s="71"/>
      <c r="S902" s="71"/>
      <c r="T902" s="71"/>
      <c r="U902" s="71" t="str">
        <f>+MID(carga[[#This Row],[CUIL]],4,8)</f>
        <v>55007536</v>
      </c>
    </row>
    <row r="903" spans="1:21" ht="15" customHeight="1" x14ac:dyDescent="0.3">
      <c r="A903" s="71" t="s">
        <v>50</v>
      </c>
      <c r="B903" s="28" t="str">
        <f>+_xlfn.XLOOKUP(carga[[#This Row],[PACIENTE]],BASE_PACIENTES_2026[PACIENTE],BASE_PACIENTES_2026[CUIL],0,0)</f>
        <v>20 57360441 6</v>
      </c>
      <c r="C903" s="28" t="str">
        <f>+_xlfn.XLOOKUP(carga[[#This Row],[PACIENTE]],BASE_PACIENTES_2026[PACIENTE],BASE_PACIENTES_2026[O. SOCIAL],0,0)</f>
        <v>IOSFA</v>
      </c>
      <c r="D903" s="28" t="str">
        <f>+_xlfn.XLOOKUP(carga[[#This Row],[PACIENTE]],BASE_PACIENTES_2026[PACIENTE],BASE_PACIENTES_2026[MÓDULO],0,0)</f>
        <v>REHAB. SIMPLE + CAI</v>
      </c>
      <c r="E903" s="45" t="s">
        <v>22</v>
      </c>
      <c r="F903" s="71" t="s">
        <v>1164</v>
      </c>
      <c r="G903" s="71">
        <v>1</v>
      </c>
      <c r="H903" s="71" t="s">
        <v>1213</v>
      </c>
      <c r="I903" s="71" t="s">
        <v>1143</v>
      </c>
      <c r="J903" s="73">
        <v>0.61458333333333337</v>
      </c>
      <c r="K903" s="73" t="s">
        <v>1177</v>
      </c>
      <c r="L903" s="71" t="str">
        <f>+carga[[#This Row],[dia]]</f>
        <v>Jueves</v>
      </c>
      <c r="M903" s="75">
        <f>+carga[[#This Row],[hora]]</f>
        <v>0.61458333333333337</v>
      </c>
      <c r="N903" s="71"/>
      <c r="O903" s="87"/>
      <c r="P903" s="71"/>
      <c r="Q903" s="71"/>
      <c r="R903" s="71"/>
      <c r="S903" s="71"/>
      <c r="T903" s="71"/>
      <c r="U903" s="71" t="str">
        <f>+MID(carga[[#This Row],[CUIL]],4,8)</f>
        <v>57360441</v>
      </c>
    </row>
    <row r="904" spans="1:21" ht="15" customHeight="1" x14ac:dyDescent="0.3">
      <c r="A904" s="71" t="s">
        <v>725</v>
      </c>
      <c r="B904" s="28" t="str">
        <f>+_xlfn.XLOOKUP(carga[[#This Row],[PACIENTE]],BASE_PACIENTES_2026[PACIENTE],BASE_PACIENTES_2026[CUIL],0,0)</f>
        <v>20 57944970 6</v>
      </c>
      <c r="C904" s="28" t="str">
        <f>+_xlfn.XLOOKUP(carga[[#This Row],[PACIENTE]],BASE_PACIENTES_2026[PACIENTE],BASE_PACIENTES_2026[O. SOCIAL],0,0)</f>
        <v xml:space="preserve">OSTACC </v>
      </c>
      <c r="D904" s="28" t="str">
        <f>+_xlfn.XLOOKUP(carga[[#This Row],[PACIENTE]],BASE_PACIENTES_2026[PACIENTE],BASE_PACIENTES_2026[MÓDULO],0,0)</f>
        <v>REHAB.INTENSIVO + CAI</v>
      </c>
      <c r="E904" s="45" t="s">
        <v>22</v>
      </c>
      <c r="F904" s="71" t="s">
        <v>1164</v>
      </c>
      <c r="G904" s="71">
        <v>1</v>
      </c>
      <c r="H904" s="71" t="s">
        <v>1187</v>
      </c>
      <c r="I904" s="71" t="s">
        <v>1141</v>
      </c>
      <c r="J904" s="73">
        <v>0.76041666666666663</v>
      </c>
      <c r="K904" s="73" t="s">
        <v>1188</v>
      </c>
      <c r="L904" s="71" t="str">
        <f>+carga[[#This Row],[dia]]</f>
        <v>Miercoles</v>
      </c>
      <c r="M904" s="75">
        <f>+carga[[#This Row],[hora]]</f>
        <v>0.76041666666666663</v>
      </c>
      <c r="N904" s="71"/>
      <c r="O904" s="87" t="s">
        <v>1084</v>
      </c>
      <c r="P904" s="71" t="s">
        <v>1084</v>
      </c>
      <c r="Q904" s="71"/>
      <c r="R904" s="71"/>
      <c r="S904" s="71"/>
      <c r="T904" s="71"/>
      <c r="U904" s="71" t="str">
        <f>+MID(carga[[#This Row],[CUIL]],4,8)</f>
        <v>57944970</v>
      </c>
    </row>
    <row r="905" spans="1:21" ht="15" customHeight="1" x14ac:dyDescent="0.3">
      <c r="A905" s="71" t="s">
        <v>113</v>
      </c>
      <c r="B905" s="28" t="str">
        <f>+_xlfn.XLOOKUP(carga[[#This Row],[PACIENTE]],BASE_PACIENTES_2026[PACIENTE],BASE_PACIENTES_2026[CUIL],0,0)</f>
        <v>27 50080999 5</v>
      </c>
      <c r="C905" s="28" t="str">
        <f>+_xlfn.XLOOKUP(carga[[#This Row],[PACIENTE]],BASE_PACIENTES_2026[PACIENTE],BASE_PACIENTES_2026[O. SOCIAL],0,0)</f>
        <v>OSUTHGRA</v>
      </c>
      <c r="D905" s="28" t="str">
        <f>+_xlfn.XLOOKUP(carga[[#This Row],[PACIENTE]],BASE_PACIENTES_2026[PACIENTE],BASE_PACIENTES_2026[MÓDULO],0,0)</f>
        <v>REHAB. SIMPLE + CAI</v>
      </c>
      <c r="E905" s="45" t="s">
        <v>22</v>
      </c>
      <c r="F905" s="71" t="s">
        <v>1164</v>
      </c>
      <c r="G905" s="71">
        <v>1</v>
      </c>
      <c r="H905" s="71" t="s">
        <v>1165</v>
      </c>
      <c r="I905" s="71" t="s">
        <v>1141</v>
      </c>
      <c r="J905" s="73">
        <v>0.64583333333333337</v>
      </c>
      <c r="K905" s="73" t="s">
        <v>1166</v>
      </c>
      <c r="L905" s="71" t="str">
        <f>+carga[[#This Row],[dia]]</f>
        <v>Miercoles</v>
      </c>
      <c r="M905" s="75">
        <f>+carga[[#This Row],[hora]]</f>
        <v>0.64583333333333337</v>
      </c>
      <c r="N905" s="71"/>
      <c r="O905" s="87"/>
      <c r="P905" s="71"/>
      <c r="Q905" s="71"/>
      <c r="R905" s="71"/>
      <c r="S905" s="71"/>
      <c r="T905" s="71"/>
      <c r="U905" s="71" t="str">
        <f>+MID(carga[[#This Row],[CUIL]],4,8)</f>
        <v>50080999</v>
      </c>
    </row>
    <row r="906" spans="1:21" ht="15" customHeight="1" x14ac:dyDescent="0.3">
      <c r="A906" s="71" t="s">
        <v>719</v>
      </c>
      <c r="B906" s="28" t="str">
        <f>+_xlfn.XLOOKUP(carga[[#This Row],[PACIENTE]],BASE_PACIENTES_2026[PACIENTE],BASE_PACIENTES_2026[CUIL],0,0)</f>
        <v>27 55010247 7</v>
      </c>
      <c r="C906" s="28" t="str">
        <f>+_xlfn.XLOOKUP(carga[[#This Row],[PACIENTE]],BASE_PACIENTES_2026[PACIENTE],BASE_PACIENTES_2026[O. SOCIAL],0,0)</f>
        <v xml:space="preserve">OSTACC </v>
      </c>
      <c r="D906" s="28" t="str">
        <f>+_xlfn.XLOOKUP(carga[[#This Row],[PACIENTE]],BASE_PACIENTES_2026[PACIENTE],BASE_PACIENTES_2026[MÓDULO],0,0)</f>
        <v>REHAB. SIMPLE + CAI</v>
      </c>
      <c r="E906" s="45" t="s">
        <v>22</v>
      </c>
      <c r="F906" s="71" t="s">
        <v>1164</v>
      </c>
      <c r="G906" s="71">
        <v>1</v>
      </c>
      <c r="H906" s="71" t="s">
        <v>1213</v>
      </c>
      <c r="I906" s="71" t="s">
        <v>1143</v>
      </c>
      <c r="J906" s="73">
        <v>0.67708333333333337</v>
      </c>
      <c r="K906" s="73" t="s">
        <v>1177</v>
      </c>
      <c r="L906" s="71" t="str">
        <f>+carga[[#This Row],[dia]]</f>
        <v>Jueves</v>
      </c>
      <c r="M906" s="75">
        <f>+carga[[#This Row],[hora]]</f>
        <v>0.67708333333333337</v>
      </c>
      <c r="N906" s="71"/>
      <c r="O906" s="87"/>
      <c r="P906" s="71"/>
      <c r="Q906" s="71"/>
      <c r="R906" s="71"/>
      <c r="S906" s="71"/>
      <c r="T906" s="71"/>
      <c r="U906" s="71" t="str">
        <f>+MID(carga[[#This Row],[CUIL]],4,8)</f>
        <v>55010247</v>
      </c>
    </row>
    <row r="907" spans="1:21" ht="15" customHeight="1" x14ac:dyDescent="0.3">
      <c r="A907" s="71" t="s">
        <v>821</v>
      </c>
      <c r="B907" s="28" t="str">
        <f>+_xlfn.XLOOKUP(carga[[#This Row],[PACIENTE]],BASE_PACIENTES_2026[PACIENTE],BASE_PACIENTES_2026[CUIL],0,0)</f>
        <v>20 55008611 6</v>
      </c>
      <c r="C907" s="28" t="str">
        <f>+_xlfn.XLOOKUP(carga[[#This Row],[PACIENTE]],BASE_PACIENTES_2026[PACIENTE],BASE_PACIENTES_2026[O. SOCIAL],0,0)</f>
        <v>OMINT</v>
      </c>
      <c r="D907" s="28" t="str">
        <f>+_xlfn.XLOOKUP(carga[[#This Row],[PACIENTE]],BASE_PACIENTES_2026[PACIENTE],BASE_PACIENTES_2026[MÓDULO],0,0)</f>
        <v>REHAB. SIMPLE + CAI</v>
      </c>
      <c r="E907" s="45" t="s">
        <v>22</v>
      </c>
      <c r="F907" s="71" t="s">
        <v>1164</v>
      </c>
      <c r="G907" s="71">
        <v>1</v>
      </c>
      <c r="H907" s="71" t="s">
        <v>1213</v>
      </c>
      <c r="I907" s="71" t="s">
        <v>1143</v>
      </c>
      <c r="J907" s="73">
        <v>0.72916666666666663</v>
      </c>
      <c r="K907" s="73" t="s">
        <v>1177</v>
      </c>
      <c r="L907" s="71" t="str">
        <f>+carga[[#This Row],[dia]]</f>
        <v>Jueves</v>
      </c>
      <c r="M907" s="75">
        <f>+carga[[#This Row],[hora]]</f>
        <v>0.72916666666666663</v>
      </c>
      <c r="N907" s="71"/>
      <c r="O907" s="87"/>
      <c r="P907" s="71"/>
      <c r="Q907" s="71"/>
      <c r="R907" s="71"/>
      <c r="S907" s="71"/>
      <c r="T907" s="71"/>
      <c r="U907" s="71" t="str">
        <f>+MID(carga[[#This Row],[CUIL]],4,8)</f>
        <v>55008611</v>
      </c>
    </row>
    <row r="908" spans="1:21" ht="15" customHeight="1" x14ac:dyDescent="0.3">
      <c r="A908" s="71" t="s">
        <v>315</v>
      </c>
      <c r="B908" s="28" t="str">
        <f>+_xlfn.XLOOKUP(carga[[#This Row],[PACIENTE]],BASE_PACIENTES_2026[PACIENTE],BASE_PACIENTES_2026[CUIL],0,0)</f>
        <v>20 57944458 5</v>
      </c>
      <c r="C908" s="28" t="str">
        <f>+_xlfn.XLOOKUP(carga[[#This Row],[PACIENTE]],BASE_PACIENTES_2026[PACIENTE],BASE_PACIENTES_2026[O. SOCIAL],0,0)</f>
        <v>OSPECON</v>
      </c>
      <c r="D908" s="28" t="str">
        <f>+_xlfn.XLOOKUP(carga[[#This Row],[PACIENTE]],BASE_PACIENTES_2026[PACIENTE],BASE_PACIENTES_2026[MÓDULO],0,0)</f>
        <v>REHAB.INTENSIVO + CAI</v>
      </c>
      <c r="E908" s="45" t="s">
        <v>22</v>
      </c>
      <c r="F908" s="71" t="s">
        <v>1164</v>
      </c>
      <c r="G908" s="71">
        <v>1</v>
      </c>
      <c r="H908" s="71" t="s">
        <v>1184</v>
      </c>
      <c r="I908" s="71" t="s">
        <v>1123</v>
      </c>
      <c r="J908" s="73">
        <v>0.61458333333333337</v>
      </c>
      <c r="K908" s="73" t="s">
        <v>1185</v>
      </c>
      <c r="L908" s="71" t="str">
        <f>+carga[[#This Row],[dia]]</f>
        <v>Lunes</v>
      </c>
      <c r="M908" s="75">
        <f>+carga[[#This Row],[hora]]</f>
        <v>0.61458333333333337</v>
      </c>
      <c r="N908" s="71"/>
      <c r="O908" s="87"/>
      <c r="P908" s="71"/>
      <c r="Q908" s="71"/>
      <c r="R908" s="71"/>
      <c r="S908" s="71"/>
      <c r="T908" s="71"/>
      <c r="U908" s="71" t="str">
        <f>+MID(carga[[#This Row],[CUIL]],4,8)</f>
        <v>57944458</v>
      </c>
    </row>
    <row r="909" spans="1:21" ht="15" customHeight="1" x14ac:dyDescent="0.3">
      <c r="A909" s="71" t="s">
        <v>986</v>
      </c>
      <c r="B909" s="28" t="str">
        <f>+_xlfn.XLOOKUP(carga[[#This Row],[PACIENTE]],BASE_PACIENTES_2026[PACIENTE],BASE_PACIENTES_2026[CUIL],0,0)</f>
        <v>20 54310405 2</v>
      </c>
      <c r="C909" s="28" t="str">
        <f>+_xlfn.XLOOKUP(carga[[#This Row],[PACIENTE]],BASE_PACIENTES_2026[PACIENTE],BASE_PACIENTES_2026[O. SOCIAL],0,0)</f>
        <v>IOSFA</v>
      </c>
      <c r="D909" s="66" t="str">
        <f>+_xlfn.XLOOKUP(carga[[#This Row],[PACIENTE]],BASE_PACIENTES_2026[PACIENTE],BASE_PACIENTES_2026[MÓDULO],0,0)</f>
        <v>REHAB. SIMPLE + CAI</v>
      </c>
      <c r="E909" s="66" t="s">
        <v>22</v>
      </c>
      <c r="F909" s="71" t="s">
        <v>1186</v>
      </c>
      <c r="G909" s="71">
        <v>1</v>
      </c>
      <c r="H909" s="71" t="s">
        <v>1196</v>
      </c>
      <c r="I909" s="71" t="s">
        <v>1123</v>
      </c>
      <c r="J909" s="73">
        <v>0.67708333333333337</v>
      </c>
      <c r="K909" s="73" t="s">
        <v>1177</v>
      </c>
      <c r="L909" s="71"/>
      <c r="M909" s="75"/>
      <c r="N909" s="71"/>
      <c r="O909" s="87" t="s">
        <v>1084</v>
      </c>
      <c r="P909" s="71"/>
      <c r="Q909" s="71"/>
      <c r="R909" s="71"/>
      <c r="S909" s="71"/>
      <c r="T909" s="71"/>
      <c r="U909" s="71" t="str">
        <f>+MID(carga[[#This Row],[CUIL]],4,8)</f>
        <v>54310405</v>
      </c>
    </row>
    <row r="910" spans="1:21" ht="15" customHeight="1" x14ac:dyDescent="0.3">
      <c r="A910" s="71" t="s">
        <v>944</v>
      </c>
      <c r="B910" s="28" t="str">
        <f>+_xlfn.XLOOKUP(carga[[#This Row],[PACIENTE]],BASE_PACIENTES_2026[PACIENTE],BASE_PACIENTES_2026[CUIL],0,0)</f>
        <v>20 54014287 5</v>
      </c>
      <c r="C910" s="28" t="str">
        <f>+_xlfn.XLOOKUP(carga[[#This Row],[PACIENTE]],BASE_PACIENTES_2026[PACIENTE],BASE_PACIENTES_2026[O. SOCIAL],0,0)</f>
        <v>OSBLYCA (SERVIRED)</v>
      </c>
      <c r="D910" s="28" t="str">
        <f>+_xlfn.XLOOKUP(carga[[#This Row],[PACIENTE]],BASE_PACIENTES_2026[PACIENTE],BASE_PACIENTES_2026[MÓDULO],0,0)</f>
        <v>REHAB.INTENSIVO + CAI</v>
      </c>
      <c r="E910" s="45" t="s">
        <v>1069</v>
      </c>
      <c r="F910" s="71" t="s">
        <v>1156</v>
      </c>
      <c r="G910" s="71">
        <v>1</v>
      </c>
      <c r="H910" s="71" t="s">
        <v>1157</v>
      </c>
      <c r="I910" s="71" t="s">
        <v>1118</v>
      </c>
      <c r="J910" s="73">
        <v>0.39583333333333331</v>
      </c>
      <c r="K910" s="73" t="s">
        <v>1158</v>
      </c>
      <c r="L910" s="71" t="str">
        <f>+carga[[#This Row],[dia]]</f>
        <v>Martes</v>
      </c>
      <c r="M910" s="75">
        <f>+carga[[#This Row],[hora]]</f>
        <v>0.39583333333333331</v>
      </c>
      <c r="N910" s="71"/>
      <c r="O910" s="87"/>
      <c r="P910" s="71"/>
      <c r="Q910" s="71"/>
      <c r="R910" s="71"/>
      <c r="S910" s="71"/>
      <c r="T910" s="71"/>
      <c r="U910" s="71" t="str">
        <f>+MID(carga[[#This Row],[CUIL]],4,8)</f>
        <v>54014287</v>
      </c>
    </row>
    <row r="911" spans="1:21" ht="15" customHeight="1" x14ac:dyDescent="0.3">
      <c r="A911" s="71" t="s">
        <v>944</v>
      </c>
      <c r="B911" s="28" t="str">
        <f>+_xlfn.XLOOKUP(carga[[#This Row],[PACIENTE]],BASE_PACIENTES_2026[PACIENTE],BASE_PACIENTES_2026[CUIL],0,0)</f>
        <v>20 54014287 5</v>
      </c>
      <c r="C911" s="28" t="str">
        <f>+_xlfn.XLOOKUP(carga[[#This Row],[PACIENTE]],BASE_PACIENTES_2026[PACIENTE],BASE_PACIENTES_2026[O. SOCIAL],0,0)</f>
        <v>OSBLYCA (SERVIRED)</v>
      </c>
      <c r="D911" s="28" t="str">
        <f>+_xlfn.XLOOKUP(carga[[#This Row],[PACIENTE]],BASE_PACIENTES_2026[PACIENTE],BASE_PACIENTES_2026[MÓDULO],0,0)</f>
        <v>REHAB.INTENSIVO + CAI</v>
      </c>
      <c r="E911" s="45" t="s">
        <v>1069</v>
      </c>
      <c r="F911" s="71" t="s">
        <v>1156</v>
      </c>
      <c r="G911" s="71">
        <v>1</v>
      </c>
      <c r="H911" s="71" t="s">
        <v>1157</v>
      </c>
      <c r="I911" s="71" t="s">
        <v>1143</v>
      </c>
      <c r="J911" s="73">
        <v>0.39583333333333331</v>
      </c>
      <c r="K911" s="73" t="s">
        <v>1158</v>
      </c>
      <c r="L911" s="71"/>
      <c r="M911" s="75"/>
      <c r="N911" s="71"/>
      <c r="O911" s="87"/>
      <c r="P911" s="71"/>
      <c r="Q911" s="71"/>
      <c r="R911" s="71"/>
      <c r="S911" s="71"/>
      <c r="T911" s="71"/>
      <c r="U911" s="71" t="str">
        <f>+MID(carga[[#This Row],[CUIL]],4,8)</f>
        <v>54014287</v>
      </c>
    </row>
    <row r="912" spans="1:21" ht="15" customHeight="1" x14ac:dyDescent="0.3">
      <c r="A912" s="71" t="s">
        <v>658</v>
      </c>
      <c r="B912" s="28" t="str">
        <f>+_xlfn.XLOOKUP(carga[[#This Row],[PACIENTE]],BASE_PACIENTES_2026[PACIENTE],BASE_PACIENTES_2026[CUIL],0,0)</f>
        <v>27 23198912 4</v>
      </c>
      <c r="C912" s="28" t="str">
        <f>+_xlfn.XLOOKUP(carga[[#This Row],[PACIENTE]],BASE_PACIENTES_2026[PACIENTE],BASE_PACIENTES_2026[O. SOCIAL],0,0)</f>
        <v xml:space="preserve">OSPEJ </v>
      </c>
      <c r="D912" s="28" t="str">
        <f>+_xlfn.XLOOKUP(carga[[#This Row],[PACIENTE]],BASE_PACIENTES_2026[PACIENTE],BASE_PACIENTES_2026[MÓDULO],0,0)</f>
        <v>REHAB.SIMPLE</v>
      </c>
      <c r="E912" s="45" t="s">
        <v>1069</v>
      </c>
      <c r="F912" s="71" t="s">
        <v>1147</v>
      </c>
      <c r="G912" s="71">
        <v>1</v>
      </c>
      <c r="H912" s="71" t="s">
        <v>1148</v>
      </c>
      <c r="I912" s="71" t="s">
        <v>1123</v>
      </c>
      <c r="J912" s="73">
        <v>0.33333333333333331</v>
      </c>
      <c r="K912" s="73" t="s">
        <v>1140</v>
      </c>
      <c r="L912" s="71" t="str">
        <f>+carga[[#This Row],[dia]]</f>
        <v>Lunes</v>
      </c>
      <c r="M912" s="75">
        <f>+carga[[#This Row],[hora]]</f>
        <v>0.33333333333333331</v>
      </c>
      <c r="N912" s="71"/>
      <c r="O912" s="87"/>
      <c r="P912" s="71"/>
      <c r="Q912" s="71"/>
      <c r="R912" s="71"/>
      <c r="S912" s="71"/>
      <c r="T912" s="71"/>
      <c r="U912" s="71" t="str">
        <f>+MID(carga[[#This Row],[CUIL]],4,8)</f>
        <v>23198912</v>
      </c>
    </row>
    <row r="913" spans="1:21" ht="15" customHeight="1" x14ac:dyDescent="0.3">
      <c r="A913" s="71" t="s">
        <v>944</v>
      </c>
      <c r="B913" s="28" t="str">
        <f>+_xlfn.XLOOKUP(carga[[#This Row],[PACIENTE]],BASE_PACIENTES_2026[PACIENTE],BASE_PACIENTES_2026[CUIL],0,0)</f>
        <v>20 54014287 5</v>
      </c>
      <c r="C913" s="28" t="str">
        <f>+_xlfn.XLOOKUP(carga[[#This Row],[PACIENTE]],BASE_PACIENTES_2026[PACIENTE],BASE_PACIENTES_2026[O. SOCIAL],0,0)</f>
        <v>OSBLYCA (SERVIRED)</v>
      </c>
      <c r="D913" s="28" t="str">
        <f>+_xlfn.XLOOKUP(carga[[#This Row],[PACIENTE]],BASE_PACIENTES_2026[PACIENTE],BASE_PACIENTES_2026[MÓDULO],0,0)</f>
        <v>REHAB.INTENSIVO + CAI</v>
      </c>
      <c r="E913" s="45" t="s">
        <v>1069</v>
      </c>
      <c r="F913" s="71" t="s">
        <v>1131</v>
      </c>
      <c r="G913" s="71">
        <v>1</v>
      </c>
      <c r="H913" s="71" t="s">
        <v>1117</v>
      </c>
      <c r="I913" s="71" t="s">
        <v>1118</v>
      </c>
      <c r="J913" s="73">
        <v>0.33333333333333331</v>
      </c>
      <c r="K913" s="73" t="s">
        <v>1170</v>
      </c>
      <c r="L913" s="71" t="str">
        <f>+carga[[#This Row],[dia]]</f>
        <v>Martes</v>
      </c>
      <c r="M913" s="75">
        <f>+carga[[#This Row],[hora]]</f>
        <v>0.33333333333333331</v>
      </c>
      <c r="N913" s="71"/>
      <c r="O913" s="87"/>
      <c r="P913" s="71"/>
      <c r="Q913" s="71"/>
      <c r="R913" s="71"/>
      <c r="S913" s="71"/>
      <c r="T913" s="71"/>
      <c r="U913" s="71" t="str">
        <f>+MID(carga[[#This Row],[CUIL]],4,8)</f>
        <v>54014287</v>
      </c>
    </row>
    <row r="914" spans="1:21" ht="15" customHeight="1" x14ac:dyDescent="0.3">
      <c r="A914" s="71" t="s">
        <v>871</v>
      </c>
      <c r="B914" s="28" t="str">
        <f>+_xlfn.XLOOKUP(carga[[#This Row],[PACIENTE]],BASE_PACIENTES_2026[PACIENTE],BASE_PACIENTES_2026[CUIL],0,0)</f>
        <v>20 54472193 4</v>
      </c>
      <c r="C914" s="28" t="str">
        <f>+_xlfn.XLOOKUP(carga[[#This Row],[PACIENTE]],BASE_PACIENTES_2026[PACIENTE],BASE_PACIENTES_2026[O. SOCIAL],0,0)</f>
        <v>OSPECOR</v>
      </c>
      <c r="D914" s="28" t="str">
        <f>+_xlfn.XLOOKUP(carga[[#This Row],[PACIENTE]],BASE_PACIENTES_2026[PACIENTE],BASE_PACIENTES_2026[MÓDULO],0,0)</f>
        <v>REHAB. SIMPLE + CAI</v>
      </c>
      <c r="E914" s="45" t="s">
        <v>22</v>
      </c>
      <c r="F914" s="71" t="s">
        <v>1164</v>
      </c>
      <c r="G914" s="71">
        <v>1</v>
      </c>
      <c r="H914" s="71" t="s">
        <v>1213</v>
      </c>
      <c r="I914" s="71" t="s">
        <v>1118</v>
      </c>
      <c r="J914" s="73">
        <v>0.64583333333333337</v>
      </c>
      <c r="K914" s="73" t="s">
        <v>1215</v>
      </c>
      <c r="L914" s="71" t="str">
        <f>+carga[[#This Row],[dia]]</f>
        <v>Martes</v>
      </c>
      <c r="M914" s="75">
        <f>+carga[[#This Row],[hora]]</f>
        <v>0.64583333333333337</v>
      </c>
      <c r="N914" s="71"/>
      <c r="O914" s="87"/>
      <c r="P914" s="71"/>
      <c r="Q914" s="71"/>
      <c r="R914" s="71"/>
      <c r="S914" s="71"/>
      <c r="T914" s="71"/>
      <c r="U914" s="71" t="str">
        <f>+MID(carga[[#This Row],[CUIL]],4,8)</f>
        <v>54472193</v>
      </c>
    </row>
    <row r="915" spans="1:21" ht="15" customHeight="1" x14ac:dyDescent="0.3">
      <c r="A915" s="71" t="s">
        <v>658</v>
      </c>
      <c r="B915" s="28" t="str">
        <f>+_xlfn.XLOOKUP(carga[[#This Row],[PACIENTE]],BASE_PACIENTES_2026[PACIENTE],BASE_PACIENTES_2026[CUIL],0,0)</f>
        <v>27 23198912 4</v>
      </c>
      <c r="C915" s="28" t="str">
        <f>+_xlfn.XLOOKUP(carga[[#This Row],[PACIENTE]],BASE_PACIENTES_2026[PACIENTE],BASE_PACIENTES_2026[O. SOCIAL],0,0)</f>
        <v xml:space="preserve">OSPEJ </v>
      </c>
      <c r="D915" s="28" t="str">
        <f>+_xlfn.XLOOKUP(carga[[#This Row],[PACIENTE]],BASE_PACIENTES_2026[PACIENTE],BASE_PACIENTES_2026[MÓDULO],0,0)</f>
        <v>REHAB.SIMPLE</v>
      </c>
      <c r="E915" s="45" t="s">
        <v>1069</v>
      </c>
      <c r="F915" s="71" t="s">
        <v>1147</v>
      </c>
      <c r="G915" s="71">
        <v>1</v>
      </c>
      <c r="H915" s="71" t="s">
        <v>1208</v>
      </c>
      <c r="I915" s="71" t="s">
        <v>1141</v>
      </c>
      <c r="J915" s="73">
        <v>0.33333333333333331</v>
      </c>
      <c r="K915" s="73" t="s">
        <v>1140</v>
      </c>
      <c r="L915" s="71" t="str">
        <f>+carga[[#This Row],[dia]]</f>
        <v>Miercoles</v>
      </c>
      <c r="M915" s="75">
        <f>+carga[[#This Row],[hora]]</f>
        <v>0.33333333333333331</v>
      </c>
      <c r="N915" s="71"/>
      <c r="O915" s="87"/>
      <c r="P915" s="71"/>
      <c r="Q915" s="71"/>
      <c r="R915" s="71"/>
      <c r="S915" s="71"/>
      <c r="T915" s="71"/>
      <c r="U915" s="71" t="str">
        <f>+MID(carga[[#This Row],[CUIL]],4,8)</f>
        <v>23198912</v>
      </c>
    </row>
    <row r="916" spans="1:21" ht="15" customHeight="1" x14ac:dyDescent="0.3">
      <c r="A916" s="71" t="s">
        <v>614</v>
      </c>
      <c r="B916" s="28" t="str">
        <f>+_xlfn.XLOOKUP(carga[[#This Row],[PACIENTE]],BASE_PACIENTES_2026[PACIENTE],BASE_PACIENTES_2026[CUIL],0,0)</f>
        <v>27 57740065 8</v>
      </c>
      <c r="C916" s="28" t="str">
        <f>+_xlfn.XLOOKUP(carga[[#This Row],[PACIENTE]],BASE_PACIENTES_2026[PACIENTE],BASE_PACIENTES_2026[O. SOCIAL],0,0)</f>
        <v xml:space="preserve">OSPEJ </v>
      </c>
      <c r="D916" s="28" t="str">
        <f>+_xlfn.XLOOKUP(carga[[#This Row],[PACIENTE]],BASE_PACIENTES_2026[PACIENTE],BASE_PACIENTES_2026[MÓDULO],0,0)</f>
        <v>REHAB.INTENSIVO + CAI</v>
      </c>
      <c r="E916" s="45" t="s">
        <v>1069</v>
      </c>
      <c r="F916" s="71" t="s">
        <v>1121</v>
      </c>
      <c r="G916" s="71">
        <v>1</v>
      </c>
      <c r="H916" s="71" t="s">
        <v>1138</v>
      </c>
      <c r="I916" s="71" t="s">
        <v>1118</v>
      </c>
      <c r="J916" s="73">
        <v>0.39583333333333331</v>
      </c>
      <c r="K916" s="73" t="s">
        <v>1128</v>
      </c>
      <c r="L916" s="71" t="str">
        <f>+carga[[#This Row],[dia]]</f>
        <v>Martes</v>
      </c>
      <c r="M916" s="75">
        <f>+carga[[#This Row],[hora]]</f>
        <v>0.39583333333333331</v>
      </c>
      <c r="N916" s="71"/>
      <c r="O916" s="87"/>
      <c r="P916" s="71"/>
      <c r="Q916" s="71"/>
      <c r="R916" s="71"/>
      <c r="S916" s="71"/>
      <c r="T916" s="71"/>
      <c r="U916" s="71" t="str">
        <f>+MID(carga[[#This Row],[CUIL]],4,8)</f>
        <v>57740065</v>
      </c>
    </row>
    <row r="917" spans="1:21" ht="15" customHeight="1" x14ac:dyDescent="0.3">
      <c r="A917" s="71" t="s">
        <v>614</v>
      </c>
      <c r="B917" s="28" t="str">
        <f>+_xlfn.XLOOKUP(carga[[#This Row],[PACIENTE]],BASE_PACIENTES_2026[PACIENTE],BASE_PACIENTES_2026[CUIL],0,0)</f>
        <v>27 57740065 8</v>
      </c>
      <c r="C917" s="28" t="str">
        <f>+_xlfn.XLOOKUP(carga[[#This Row],[PACIENTE]],BASE_PACIENTES_2026[PACIENTE],BASE_PACIENTES_2026[O. SOCIAL],0,0)</f>
        <v xml:space="preserve">OSPEJ </v>
      </c>
      <c r="D917" s="28" t="str">
        <f>+_xlfn.XLOOKUP(carga[[#This Row],[PACIENTE]],BASE_PACIENTES_2026[PACIENTE],BASE_PACIENTES_2026[MÓDULO],0,0)</f>
        <v>REHAB.INTENSIVO + CAI</v>
      </c>
      <c r="E917" s="45" t="s">
        <v>1069</v>
      </c>
      <c r="F917" s="71" t="s">
        <v>1121</v>
      </c>
      <c r="G917" s="71">
        <v>1</v>
      </c>
      <c r="H917" s="71" t="s">
        <v>1139</v>
      </c>
      <c r="I917" s="71" t="s">
        <v>1143</v>
      </c>
      <c r="J917" s="73">
        <v>0.36458333333333331</v>
      </c>
      <c r="K917" s="73" t="s">
        <v>1119</v>
      </c>
      <c r="L917" s="71" t="str">
        <f>+carga[[#This Row],[dia]]</f>
        <v>Jueves</v>
      </c>
      <c r="M917" s="75">
        <f>+carga[[#This Row],[hora]]</f>
        <v>0.36458333333333331</v>
      </c>
      <c r="N917" s="71"/>
      <c r="O917" s="87"/>
      <c r="P917" s="71"/>
      <c r="Q917" s="71"/>
      <c r="R917" s="71"/>
      <c r="S917" s="71"/>
      <c r="T917" s="71"/>
      <c r="U917" s="71" t="str">
        <f>+MID(carga[[#This Row],[CUIL]],4,8)</f>
        <v>57740065</v>
      </c>
    </row>
    <row r="918" spans="1:21" ht="15" customHeight="1" x14ac:dyDescent="0.3">
      <c r="A918" s="71" t="s">
        <v>614</v>
      </c>
      <c r="B918" s="28" t="str">
        <f>+_xlfn.XLOOKUP(carga[[#This Row],[PACIENTE]],BASE_PACIENTES_2026[PACIENTE],BASE_PACIENTES_2026[CUIL],0,0)</f>
        <v>27 57740065 8</v>
      </c>
      <c r="C918" s="28" t="str">
        <f>+_xlfn.XLOOKUP(carga[[#This Row],[PACIENTE]],BASE_PACIENTES_2026[PACIENTE],BASE_PACIENTES_2026[O. SOCIAL],0,0)</f>
        <v xml:space="preserve">OSPEJ </v>
      </c>
      <c r="D918" s="28" t="str">
        <f>+_xlfn.XLOOKUP(carga[[#This Row],[PACIENTE]],BASE_PACIENTES_2026[PACIENTE],BASE_PACIENTES_2026[MÓDULO],0,0)</f>
        <v>REHAB.INTENSIVO + CAI</v>
      </c>
      <c r="E918" s="45" t="s">
        <v>1069</v>
      </c>
      <c r="F918" s="71" t="s">
        <v>1156</v>
      </c>
      <c r="G918" s="71">
        <v>1</v>
      </c>
      <c r="H918" s="71" t="s">
        <v>1205</v>
      </c>
      <c r="I918" s="71" t="s">
        <v>1118</v>
      </c>
      <c r="J918" s="73">
        <v>0.44791666666666669</v>
      </c>
      <c r="K918" s="73" t="s">
        <v>1169</v>
      </c>
      <c r="L918" s="71" t="str">
        <f>+carga[[#This Row],[dia]]</f>
        <v>Martes</v>
      </c>
      <c r="M918" s="75">
        <f>+carga[[#This Row],[hora]]</f>
        <v>0.44791666666666669</v>
      </c>
      <c r="N918" s="71"/>
      <c r="O918" s="87"/>
      <c r="P918" s="71"/>
      <c r="Q918" s="71"/>
      <c r="R918" s="71"/>
      <c r="S918" s="71"/>
      <c r="T918" s="71"/>
      <c r="U918" s="71" t="str">
        <f>+MID(carga[[#This Row],[CUIL]],4,8)</f>
        <v>57740065</v>
      </c>
    </row>
    <row r="919" spans="1:21" ht="15" customHeight="1" x14ac:dyDescent="0.3">
      <c r="A919" s="71" t="s">
        <v>614</v>
      </c>
      <c r="B919" s="28" t="str">
        <f>+_xlfn.XLOOKUP(carga[[#This Row],[PACIENTE]],BASE_PACIENTES_2026[PACIENTE],BASE_PACIENTES_2026[CUIL],0,0)</f>
        <v>27 57740065 8</v>
      </c>
      <c r="C919" s="28" t="str">
        <f>+_xlfn.XLOOKUP(carga[[#This Row],[PACIENTE]],BASE_PACIENTES_2026[PACIENTE],BASE_PACIENTES_2026[O. SOCIAL],0,0)</f>
        <v xml:space="preserve">OSPEJ </v>
      </c>
      <c r="D919" s="28" t="str">
        <f>+_xlfn.XLOOKUP(carga[[#This Row],[PACIENTE]],BASE_PACIENTES_2026[PACIENTE],BASE_PACIENTES_2026[MÓDULO],0,0)</f>
        <v>REHAB.INTENSIVO + CAI</v>
      </c>
      <c r="E919" s="45" t="s">
        <v>1069</v>
      </c>
      <c r="F919" s="71" t="s">
        <v>1116</v>
      </c>
      <c r="G919" s="71">
        <v>1</v>
      </c>
      <c r="H919" s="71" t="s">
        <v>1132</v>
      </c>
      <c r="I919" s="71" t="s">
        <v>1143</v>
      </c>
      <c r="J919" s="73">
        <v>0.44791666666666669</v>
      </c>
      <c r="K919" s="73" t="s">
        <v>1134</v>
      </c>
      <c r="L919" s="71" t="str">
        <f>+carga[[#This Row],[dia]]</f>
        <v>Jueves</v>
      </c>
      <c r="M919" s="75">
        <f>+carga[[#This Row],[hora]]</f>
        <v>0.44791666666666669</v>
      </c>
      <c r="N919" s="71"/>
      <c r="O919" s="87"/>
      <c r="P919" s="71"/>
      <c r="Q919" s="71"/>
      <c r="R919" s="71"/>
      <c r="S919" s="71"/>
      <c r="T919" s="71"/>
      <c r="U919" s="71" t="str">
        <f>+MID(carga[[#This Row],[CUIL]],4,8)</f>
        <v>57740065</v>
      </c>
    </row>
    <row r="920" spans="1:21" ht="15" customHeight="1" x14ac:dyDescent="0.3">
      <c r="A920" s="71" t="s">
        <v>614</v>
      </c>
      <c r="B920" s="28" t="str">
        <f>+_xlfn.XLOOKUP(carga[[#This Row],[PACIENTE]],BASE_PACIENTES_2026[PACIENTE],BASE_PACIENTES_2026[CUIL],0,0)</f>
        <v>27 57740065 8</v>
      </c>
      <c r="C920" s="28" t="str">
        <f>+_xlfn.XLOOKUP(carga[[#This Row],[PACIENTE]],BASE_PACIENTES_2026[PACIENTE],BASE_PACIENTES_2026[O. SOCIAL],0,0)</f>
        <v xml:space="preserve">OSPEJ </v>
      </c>
      <c r="D920" s="28" t="str">
        <f>+_xlfn.XLOOKUP(carga[[#This Row],[PACIENTE]],BASE_PACIENTES_2026[PACIENTE],BASE_PACIENTES_2026[MÓDULO],0,0)</f>
        <v>REHAB.INTENSIVO + CAI</v>
      </c>
      <c r="E920" s="45" t="s">
        <v>1069</v>
      </c>
      <c r="F920" s="71" t="s">
        <v>1164</v>
      </c>
      <c r="G920" s="71">
        <v>1</v>
      </c>
      <c r="H920" s="71" t="s">
        <v>1207</v>
      </c>
      <c r="I920" s="71" t="s">
        <v>1143</v>
      </c>
      <c r="J920" s="73">
        <v>0.44791666666666669</v>
      </c>
      <c r="K920" s="73" t="s">
        <v>1185</v>
      </c>
      <c r="L920" s="71" t="str">
        <f>+carga[[#This Row],[dia]]</f>
        <v>Jueves</v>
      </c>
      <c r="M920" s="75">
        <f>+carga[[#This Row],[hora]]</f>
        <v>0.44791666666666669</v>
      </c>
      <c r="N920" s="71"/>
      <c r="O920" s="87"/>
      <c r="P920" s="71"/>
      <c r="Q920" s="71"/>
      <c r="R920" s="71"/>
      <c r="S920" s="71"/>
      <c r="T920" s="71"/>
      <c r="U920" s="71" t="str">
        <f>+MID(carga[[#This Row],[CUIL]],4,8)</f>
        <v>57740065</v>
      </c>
    </row>
    <row r="921" spans="1:21" ht="15" customHeight="1" x14ac:dyDescent="0.3">
      <c r="A921" s="71" t="s">
        <v>770</v>
      </c>
      <c r="B921" s="28" t="str">
        <f>+_xlfn.XLOOKUP(carga[[#This Row],[PACIENTE]],BASE_PACIENTES_2026[PACIENTE],BASE_PACIENTES_2026[CUIL],0,0)</f>
        <v>20 54777987 9</v>
      </c>
      <c r="C921" s="28" t="str">
        <f>+_xlfn.XLOOKUP(carga[[#This Row],[PACIENTE]],BASE_PACIENTES_2026[PACIENTE],BASE_PACIENTES_2026[O. SOCIAL],0,0)</f>
        <v xml:space="preserve">OSPEJ </v>
      </c>
      <c r="D921" s="28" t="str">
        <f>+_xlfn.XLOOKUP(carga[[#This Row],[PACIENTE]],BASE_PACIENTES_2026[PACIENTE],BASE_PACIENTES_2026[MÓDULO],0,0)</f>
        <v>REHAB.INTENSIVO + CAI</v>
      </c>
      <c r="E921" s="45" t="s">
        <v>1069</v>
      </c>
      <c r="F921" s="71" t="s">
        <v>1156</v>
      </c>
      <c r="G921" s="71">
        <v>1</v>
      </c>
      <c r="H921" s="71" t="s">
        <v>1200</v>
      </c>
      <c r="I921" s="71" t="s">
        <v>1123</v>
      </c>
      <c r="J921" s="73">
        <v>0.33333333333333331</v>
      </c>
      <c r="K921" s="73" t="s">
        <v>1201</v>
      </c>
      <c r="L921" s="71" t="str">
        <f>+carga[[#This Row],[dia]]</f>
        <v>Lunes</v>
      </c>
      <c r="M921" s="75">
        <f>+carga[[#This Row],[hora]]</f>
        <v>0.33333333333333331</v>
      </c>
      <c r="N921" s="71"/>
      <c r="O921" s="87"/>
      <c r="P921" s="71"/>
      <c r="Q921" s="71"/>
      <c r="R921" s="71"/>
      <c r="S921" s="71"/>
      <c r="T921" s="71"/>
      <c r="U921" s="71" t="str">
        <f>+MID(carga[[#This Row],[CUIL]],4,8)</f>
        <v>54777987</v>
      </c>
    </row>
    <row r="922" spans="1:21" ht="15" customHeight="1" x14ac:dyDescent="0.3">
      <c r="A922" s="71" t="s">
        <v>626</v>
      </c>
      <c r="B922" s="28" t="str">
        <f>+_xlfn.XLOOKUP(carga[[#This Row],[PACIENTE]],BASE_PACIENTES_2026[PACIENTE],BASE_PACIENTES_2026[CUIL],0,0)</f>
        <v>20 54014807 5</v>
      </c>
      <c r="C922" s="28" t="str">
        <f>+_xlfn.XLOOKUP(carga[[#This Row],[PACIENTE]],BASE_PACIENTES_2026[PACIENTE],BASE_PACIENTES_2026[O. SOCIAL],0,0)</f>
        <v xml:space="preserve">OSPEJ </v>
      </c>
      <c r="D922" s="28" t="str">
        <f>+_xlfn.XLOOKUP(carga[[#This Row],[PACIENTE]],BASE_PACIENTES_2026[PACIENTE],BASE_PACIENTES_2026[MÓDULO],0,0)</f>
        <v>REHAB.INTENSIVO + CAI</v>
      </c>
      <c r="E922" s="45" t="s">
        <v>1069</v>
      </c>
      <c r="F922" s="71" t="s">
        <v>1156</v>
      </c>
      <c r="G922" s="71">
        <v>1</v>
      </c>
      <c r="H922" s="71" t="s">
        <v>1200</v>
      </c>
      <c r="I922" s="71" t="s">
        <v>1123</v>
      </c>
      <c r="J922" s="73">
        <v>0.36458333333333331</v>
      </c>
      <c r="K922" s="73" t="s">
        <v>1201</v>
      </c>
      <c r="L922" s="71" t="str">
        <f>+carga[[#This Row],[dia]]</f>
        <v>Lunes</v>
      </c>
      <c r="M922" s="75">
        <f>+carga[[#This Row],[hora]]</f>
        <v>0.36458333333333331</v>
      </c>
      <c r="N922" s="71"/>
      <c r="O922" s="87"/>
      <c r="P922" s="71"/>
      <c r="Q922" s="71"/>
      <c r="R922" s="71"/>
      <c r="S922" s="71"/>
      <c r="T922" s="71"/>
      <c r="U922" s="71" t="str">
        <f>+MID(carga[[#This Row],[CUIL]],4,8)</f>
        <v>54014807</v>
      </c>
    </row>
    <row r="923" spans="1:21" ht="15" customHeight="1" x14ac:dyDescent="0.3">
      <c r="A923" s="71" t="s">
        <v>405</v>
      </c>
      <c r="B923" s="28" t="str">
        <f>+_xlfn.XLOOKUP(carga[[#This Row],[PACIENTE]],BASE_PACIENTES_2026[PACIENTE],BASE_PACIENTES_2026[CUIL],0,0)</f>
        <v>20 53730353 1</v>
      </c>
      <c r="C923" s="28" t="str">
        <f>+_xlfn.XLOOKUP(carga[[#This Row],[PACIENTE]],BASE_PACIENTES_2026[PACIENTE],BASE_PACIENTES_2026[O. SOCIAL],0,0)</f>
        <v>OSSURRBAC</v>
      </c>
      <c r="D923" s="28" t="str">
        <f>+_xlfn.XLOOKUP(carga[[#This Row],[PACIENTE]],BASE_PACIENTES_2026[PACIENTE],BASE_PACIENTES_2026[MÓDULO],0,0)</f>
        <v>REHAB. SIMPLE + CAI</v>
      </c>
      <c r="E923" s="45" t="s">
        <v>1069</v>
      </c>
      <c r="F923" s="71" t="s">
        <v>1156</v>
      </c>
      <c r="G923" s="71">
        <v>1</v>
      </c>
      <c r="H923" s="71" t="s">
        <v>1157</v>
      </c>
      <c r="I923" s="71" t="s">
        <v>1133</v>
      </c>
      <c r="J923" s="73">
        <v>0.44791666666666669</v>
      </c>
      <c r="K923" s="73" t="s">
        <v>1158</v>
      </c>
      <c r="L923" s="71" t="str">
        <f>+carga[[#This Row],[dia]]</f>
        <v>Viernes</v>
      </c>
      <c r="M923" s="75">
        <f>+carga[[#This Row],[hora]]</f>
        <v>0.44791666666666669</v>
      </c>
      <c r="N923" s="71"/>
      <c r="O923" s="87"/>
      <c r="P923" s="71"/>
      <c r="Q923" s="71"/>
      <c r="R923" s="71"/>
      <c r="S923" s="71"/>
      <c r="T923" s="71"/>
      <c r="U923" s="71" t="str">
        <f>+MID(carga[[#This Row],[CUIL]],4,8)</f>
        <v>53730353</v>
      </c>
    </row>
    <row r="924" spans="1:21" ht="15" customHeight="1" x14ac:dyDescent="0.3">
      <c r="A924" s="71" t="s">
        <v>584</v>
      </c>
      <c r="B924" s="28" t="str">
        <f>+_xlfn.XLOOKUP(carga[[#This Row],[PACIENTE]],BASE_PACIENTES_2026[PACIENTE],BASE_PACIENTES_2026[CUIL],0,0)</f>
        <v>27 54759395 8</v>
      </c>
      <c r="C924" s="28" t="str">
        <f>+_xlfn.XLOOKUP(carga[[#This Row],[PACIENTE]],BASE_PACIENTES_2026[PACIENTE],BASE_PACIENTES_2026[O. SOCIAL],0,0)</f>
        <v xml:space="preserve">OSPEJ </v>
      </c>
      <c r="D924" s="28" t="str">
        <f>+_xlfn.XLOOKUP(carga[[#This Row],[PACIENTE]],BASE_PACIENTES_2026[PACIENTE],BASE_PACIENTES_2026[MÓDULO],0,0)</f>
        <v>REHAB.INTENSIVO</v>
      </c>
      <c r="E924" s="45" t="s">
        <v>1069</v>
      </c>
      <c r="F924" s="71" t="s">
        <v>1156</v>
      </c>
      <c r="G924" s="71">
        <v>1</v>
      </c>
      <c r="H924" s="71" t="s">
        <v>1200</v>
      </c>
      <c r="I924" s="71" t="s">
        <v>1123</v>
      </c>
      <c r="J924" s="73">
        <v>0.39583333333333331</v>
      </c>
      <c r="K924" s="73" t="s">
        <v>1201</v>
      </c>
      <c r="L924" s="71" t="str">
        <f>+carga[[#This Row],[dia]]</f>
        <v>Lunes</v>
      </c>
      <c r="M924" s="75">
        <f>+carga[[#This Row],[hora]]</f>
        <v>0.39583333333333331</v>
      </c>
      <c r="N924" s="71"/>
      <c r="O924" s="87"/>
      <c r="P924" s="71"/>
      <c r="Q924" s="71"/>
      <c r="R924" s="71"/>
      <c r="S924" s="71"/>
      <c r="T924" s="71"/>
      <c r="U924" s="71" t="str">
        <f>+MID(carga[[#This Row],[CUIL]],4,8)</f>
        <v>54759395</v>
      </c>
    </row>
    <row r="925" spans="1:21" ht="15" customHeight="1" x14ac:dyDescent="0.3">
      <c r="A925" s="71" t="s">
        <v>764</v>
      </c>
      <c r="B925" s="28" t="str">
        <f>+_xlfn.XLOOKUP(carga[[#This Row],[PACIENTE]],BASE_PACIENTES_2026[PACIENTE],BASE_PACIENTES_2026[CUIL],0,0)</f>
        <v>27 55286647 4</v>
      </c>
      <c r="C925" s="28" t="str">
        <f>+_xlfn.XLOOKUP(carga[[#This Row],[PACIENTE]],BASE_PACIENTES_2026[PACIENTE],BASE_PACIENTES_2026[O. SOCIAL],0,0)</f>
        <v xml:space="preserve">OSPEJ </v>
      </c>
      <c r="D925" s="28" t="str">
        <f>+_xlfn.XLOOKUP(carga[[#This Row],[PACIENTE]],BASE_PACIENTES_2026[PACIENTE],BASE_PACIENTES_2026[MÓDULO],0,0)</f>
        <v>REHAB.INTENSIVO</v>
      </c>
      <c r="E925" s="45" t="s">
        <v>1069</v>
      </c>
      <c r="F925" s="71" t="s">
        <v>1156</v>
      </c>
      <c r="G925" s="71">
        <v>1</v>
      </c>
      <c r="H925" s="71" t="s">
        <v>1200</v>
      </c>
      <c r="I925" s="71" t="s">
        <v>1123</v>
      </c>
      <c r="J925" s="73">
        <v>0.39583333333333331</v>
      </c>
      <c r="K925" s="73" t="s">
        <v>1201</v>
      </c>
      <c r="L925" s="71" t="str">
        <f>+carga[[#This Row],[dia]]</f>
        <v>Lunes</v>
      </c>
      <c r="M925" s="75">
        <f>+carga[[#This Row],[hora]]</f>
        <v>0.39583333333333331</v>
      </c>
      <c r="N925" s="71"/>
      <c r="O925" s="87"/>
      <c r="P925" s="71"/>
      <c r="Q925" s="71"/>
      <c r="R925" s="71"/>
      <c r="S925" s="71"/>
      <c r="T925" s="71"/>
      <c r="U925" s="71" t="str">
        <f>+MID(carga[[#This Row],[CUIL]],4,8)</f>
        <v>55286647</v>
      </c>
    </row>
    <row r="926" spans="1:21" ht="15" customHeight="1" x14ac:dyDescent="0.3">
      <c r="A926" s="71" t="s">
        <v>86</v>
      </c>
      <c r="B926" s="28" t="str">
        <f>+_xlfn.XLOOKUP(carga[[#This Row],[PACIENTE]],BASE_PACIENTES_2026[PACIENTE],BASE_PACIENTES_2026[CUIL],0,0)</f>
        <v>20 59043837 6</v>
      </c>
      <c r="C926" s="28" t="str">
        <f>+_xlfn.XLOOKUP(carga[[#This Row],[PACIENTE]],BASE_PACIENTES_2026[PACIENTE],BASE_PACIENTES_2026[O. SOCIAL],0,0)</f>
        <v>OSUTHGRA</v>
      </c>
      <c r="D926" s="28" t="str">
        <f>+_xlfn.XLOOKUP(carga[[#This Row],[PACIENTE]],BASE_PACIENTES_2026[PACIENTE],BASE_PACIENTES_2026[MÓDULO],0,0)</f>
        <v>REHAB.INTENSIVO + CAI</v>
      </c>
      <c r="E926" s="45" t="s">
        <v>1069</v>
      </c>
      <c r="F926" s="71" t="s">
        <v>1156</v>
      </c>
      <c r="G926" s="71">
        <v>1</v>
      </c>
      <c r="H926" s="71" t="s">
        <v>1200</v>
      </c>
      <c r="I926" s="71" t="s">
        <v>1123</v>
      </c>
      <c r="J926" s="73">
        <v>0.44791666666666669</v>
      </c>
      <c r="K926" s="73" t="s">
        <v>1201</v>
      </c>
      <c r="L926" s="71" t="str">
        <f>+carga[[#This Row],[dia]]</f>
        <v>Lunes</v>
      </c>
      <c r="M926" s="75">
        <f>+carga[[#This Row],[hora]]</f>
        <v>0.44791666666666669</v>
      </c>
      <c r="N926" s="71"/>
      <c r="O926" s="87"/>
      <c r="P926" s="71"/>
      <c r="Q926" s="71"/>
      <c r="R926" s="71"/>
      <c r="S926" s="71"/>
      <c r="T926" s="71"/>
      <c r="U926" s="71" t="str">
        <f>+MID(carga[[#This Row],[CUIL]],4,8)</f>
        <v>59043837</v>
      </c>
    </row>
    <row r="927" spans="1:21" ht="15" customHeight="1" x14ac:dyDescent="0.3">
      <c r="A927" s="71" t="s">
        <v>517</v>
      </c>
      <c r="B927" s="28" t="str">
        <f>+_xlfn.XLOOKUP(carga[[#This Row],[PACIENTE]],BASE_PACIENTES_2026[PACIENTE],BASE_PACIENTES_2026[CUIL],0,0)</f>
        <v>20 58678888 5</v>
      </c>
      <c r="C927" s="28" t="str">
        <f>+_xlfn.XLOOKUP(carga[[#This Row],[PACIENTE]],BASE_PACIENTES_2026[PACIENTE],BASE_PACIENTES_2026[O. SOCIAL],0,0)</f>
        <v xml:space="preserve">OSTACC </v>
      </c>
      <c r="D927" s="28" t="str">
        <f>+_xlfn.XLOOKUP(carga[[#This Row],[PACIENTE]],BASE_PACIENTES_2026[PACIENTE],BASE_PACIENTES_2026[MÓDULO],0,0)</f>
        <v>REHAB.INTENSIVO + CAI</v>
      </c>
      <c r="E927" s="45" t="s">
        <v>1069</v>
      </c>
      <c r="F927" s="71" t="s">
        <v>1156</v>
      </c>
      <c r="G927" s="71">
        <v>1</v>
      </c>
      <c r="H927" s="71" t="s">
        <v>1200</v>
      </c>
      <c r="I927" s="71" t="s">
        <v>1123</v>
      </c>
      <c r="J927" s="73">
        <v>0.47916666666666669</v>
      </c>
      <c r="K927" s="73" t="s">
        <v>1201</v>
      </c>
      <c r="L927" s="71" t="str">
        <f>+carga[[#This Row],[dia]]</f>
        <v>Lunes</v>
      </c>
      <c r="M927" s="75">
        <f>+carga[[#This Row],[hora]]</f>
        <v>0.47916666666666669</v>
      </c>
      <c r="N927" s="71"/>
      <c r="O927" s="87"/>
      <c r="P927" s="71"/>
      <c r="Q927" s="71"/>
      <c r="R927" s="71"/>
      <c r="S927" s="71"/>
      <c r="T927" s="71"/>
      <c r="U927" s="71" t="str">
        <f>+MID(carga[[#This Row],[CUIL]],4,8)</f>
        <v>58678888</v>
      </c>
    </row>
    <row r="928" spans="1:21" ht="15" customHeight="1" x14ac:dyDescent="0.3">
      <c r="A928" s="71" t="s">
        <v>812</v>
      </c>
      <c r="B928" s="28" t="str">
        <f>+_xlfn.XLOOKUP(carga[[#This Row],[PACIENTE]],BASE_PACIENTES_2026[PACIENTE],BASE_PACIENTES_2026[CUIL],0,0)</f>
        <v>20 59299386 5</v>
      </c>
      <c r="C928" s="28" t="str">
        <f>+_xlfn.XLOOKUP(carga[[#This Row],[PACIENTE]],BASE_PACIENTES_2026[PACIENTE],BASE_PACIENTES_2026[O. SOCIAL],0,0)</f>
        <v xml:space="preserve">OSPEJ </v>
      </c>
      <c r="D928" s="28" t="str">
        <f>+_xlfn.XLOOKUP(carga[[#This Row],[PACIENTE]],BASE_PACIENTES_2026[PACIENTE],BASE_PACIENTES_2026[MÓDULO],0,0)</f>
        <v>REHAB.INTENSIVO + CAI</v>
      </c>
      <c r="E928" s="45" t="s">
        <v>1069</v>
      </c>
      <c r="F928" s="71" t="s">
        <v>1156</v>
      </c>
      <c r="G928" s="71">
        <v>1</v>
      </c>
      <c r="H928" s="71" t="s">
        <v>1200</v>
      </c>
      <c r="I928" s="71" t="s">
        <v>1123</v>
      </c>
      <c r="J928" s="73">
        <v>0.51041666666666663</v>
      </c>
      <c r="K928" s="73" t="s">
        <v>1201</v>
      </c>
      <c r="L928" s="71" t="str">
        <f>+carga[[#This Row],[dia]]</f>
        <v>Lunes</v>
      </c>
      <c r="M928" s="75">
        <f>+carga[[#This Row],[hora]]</f>
        <v>0.51041666666666663</v>
      </c>
      <c r="N928" s="71"/>
      <c r="O928" s="87"/>
      <c r="P928" s="71"/>
      <c r="Q928" s="71"/>
      <c r="R928" s="71"/>
      <c r="S928" s="71"/>
      <c r="T928" s="71"/>
      <c r="U928" s="71" t="str">
        <f>+MID(carga[[#This Row],[CUIL]],4,8)</f>
        <v>59299386</v>
      </c>
    </row>
    <row r="929" spans="1:21" ht="15" customHeight="1" x14ac:dyDescent="0.3">
      <c r="A929" s="71" t="s">
        <v>770</v>
      </c>
      <c r="B929" s="28" t="str">
        <f>+_xlfn.XLOOKUP(carga[[#This Row],[PACIENTE]],BASE_PACIENTES_2026[PACIENTE],BASE_PACIENTES_2026[CUIL],0,0)</f>
        <v>20 54777987 9</v>
      </c>
      <c r="C929" s="28" t="str">
        <f>+_xlfn.XLOOKUP(carga[[#This Row],[PACIENTE]],BASE_PACIENTES_2026[PACIENTE],BASE_PACIENTES_2026[O. SOCIAL],0,0)</f>
        <v xml:space="preserve">OSPEJ </v>
      </c>
      <c r="D929" s="28" t="str">
        <f>+_xlfn.XLOOKUP(carga[[#This Row],[PACIENTE]],BASE_PACIENTES_2026[PACIENTE],BASE_PACIENTES_2026[MÓDULO],0,0)</f>
        <v>REHAB.INTENSIVO + CAI</v>
      </c>
      <c r="E929" s="45" t="s">
        <v>1069</v>
      </c>
      <c r="F929" s="71" t="s">
        <v>1156</v>
      </c>
      <c r="G929" s="71">
        <v>1</v>
      </c>
      <c r="H929" s="71" t="s">
        <v>1200</v>
      </c>
      <c r="I929" s="71" t="s">
        <v>1141</v>
      </c>
      <c r="J929" s="73">
        <v>0.33333333333333331</v>
      </c>
      <c r="K929" s="73" t="s">
        <v>1201</v>
      </c>
      <c r="L929" s="71" t="str">
        <f>+carga[[#This Row],[dia]]</f>
        <v>Miercoles</v>
      </c>
      <c r="M929" s="75">
        <f>+carga[[#This Row],[hora]]</f>
        <v>0.33333333333333331</v>
      </c>
      <c r="N929" s="71"/>
      <c r="O929" s="87"/>
      <c r="P929" s="71"/>
      <c r="Q929" s="71"/>
      <c r="R929" s="71"/>
      <c r="S929" s="71"/>
      <c r="T929" s="71"/>
      <c r="U929" s="71" t="str">
        <f>+MID(carga[[#This Row],[CUIL]],4,8)</f>
        <v>54777987</v>
      </c>
    </row>
    <row r="930" spans="1:21" ht="15" customHeight="1" x14ac:dyDescent="0.3">
      <c r="A930" s="71" t="s">
        <v>382</v>
      </c>
      <c r="B930" s="28" t="str">
        <f>+_xlfn.XLOOKUP(carga[[#This Row],[PACIENTE]],BASE_PACIENTES_2026[PACIENTE],BASE_PACIENTES_2026[CUIL],0,0)</f>
        <v>20 53734429 7</v>
      </c>
      <c r="C930" s="28" t="str">
        <f>+_xlfn.XLOOKUP(carga[[#This Row],[PACIENTE]],BASE_PACIENTES_2026[PACIENTE],BASE_PACIENTES_2026[O. SOCIAL],0,0)</f>
        <v>OSPE</v>
      </c>
      <c r="D930" s="28" t="str">
        <f>+_xlfn.XLOOKUP(carga[[#This Row],[PACIENTE]],BASE_PACIENTES_2026[PACIENTE],BASE_PACIENTES_2026[MÓDULO],0,0)</f>
        <v>REHAB.INTENSIVO + CAI</v>
      </c>
      <c r="E930" s="45" t="s">
        <v>1069</v>
      </c>
      <c r="F930" s="71" t="s">
        <v>1156</v>
      </c>
      <c r="G930" s="71">
        <v>1</v>
      </c>
      <c r="H930" s="71" t="s">
        <v>1200</v>
      </c>
      <c r="I930" s="71" t="s">
        <v>1141</v>
      </c>
      <c r="J930" s="73">
        <v>0.33333333333333331</v>
      </c>
      <c r="K930" s="73" t="s">
        <v>1201</v>
      </c>
      <c r="L930" s="71" t="str">
        <f>+carga[[#This Row],[dia]]</f>
        <v>Miercoles</v>
      </c>
      <c r="M930" s="75">
        <f>+carga[[#This Row],[hora]]</f>
        <v>0.33333333333333331</v>
      </c>
      <c r="N930" s="71"/>
      <c r="O930" s="87"/>
      <c r="P930" s="71"/>
      <c r="Q930" s="71"/>
      <c r="R930" s="71"/>
      <c r="S930" s="71"/>
      <c r="T930" s="71"/>
      <c r="U930" s="71" t="str">
        <f>+MID(carga[[#This Row],[CUIL]],4,8)</f>
        <v>53734429</v>
      </c>
    </row>
    <row r="931" spans="1:21" ht="15" customHeight="1" x14ac:dyDescent="0.3">
      <c r="A931" s="71" t="s">
        <v>611</v>
      </c>
      <c r="B931" s="28" t="str">
        <f>+_xlfn.XLOOKUP(carga[[#This Row],[PACIENTE]],BASE_PACIENTES_2026[PACIENTE],BASE_PACIENTES_2026[CUIL],0,0)</f>
        <v>27 57352613 4</v>
      </c>
      <c r="C931" s="28" t="str">
        <f>+_xlfn.XLOOKUP(carga[[#This Row],[PACIENTE]],BASE_PACIENTES_2026[PACIENTE],BASE_PACIENTES_2026[O. SOCIAL],0,0)</f>
        <v xml:space="preserve">OSPEJ </v>
      </c>
      <c r="D931" s="28" t="str">
        <f>+_xlfn.XLOOKUP(carga[[#This Row],[PACIENTE]],BASE_PACIENTES_2026[PACIENTE],BASE_PACIENTES_2026[MÓDULO],0,0)</f>
        <v>REHAB.INTENSIVO + CAI</v>
      </c>
      <c r="E931" s="45" t="s">
        <v>1069</v>
      </c>
      <c r="F931" s="71" t="s">
        <v>1156</v>
      </c>
      <c r="G931" s="71">
        <v>1</v>
      </c>
      <c r="H931" s="71" t="s">
        <v>1200</v>
      </c>
      <c r="I931" s="71" t="s">
        <v>1141</v>
      </c>
      <c r="J931" s="73">
        <v>0.36458333333333331</v>
      </c>
      <c r="K931" s="73" t="s">
        <v>1201</v>
      </c>
      <c r="L931" s="71" t="str">
        <f>+carga[[#This Row],[dia]]</f>
        <v>Miercoles</v>
      </c>
      <c r="M931" s="75">
        <f>+carga[[#This Row],[hora]]</f>
        <v>0.36458333333333331</v>
      </c>
      <c r="N931" s="71"/>
      <c r="O931" s="87"/>
      <c r="P931" s="71"/>
      <c r="Q931" s="71"/>
      <c r="R931" s="71"/>
      <c r="S931" s="71"/>
      <c r="T931" s="71"/>
      <c r="U931" s="71" t="str">
        <f>+MID(carga[[#This Row],[CUIL]],4,8)</f>
        <v>57352613</v>
      </c>
    </row>
    <row r="932" spans="1:21" ht="15" customHeight="1" x14ac:dyDescent="0.3">
      <c r="A932" s="71" t="s">
        <v>584</v>
      </c>
      <c r="B932" s="28" t="str">
        <f>+_xlfn.XLOOKUP(carga[[#This Row],[PACIENTE]],BASE_PACIENTES_2026[PACIENTE],BASE_PACIENTES_2026[CUIL],0,0)</f>
        <v>27 54759395 8</v>
      </c>
      <c r="C932" s="28" t="str">
        <f>+_xlfn.XLOOKUP(carga[[#This Row],[PACIENTE]],BASE_PACIENTES_2026[PACIENTE],BASE_PACIENTES_2026[O. SOCIAL],0,0)</f>
        <v xml:space="preserve">OSPEJ </v>
      </c>
      <c r="D932" s="28" t="str">
        <f>+_xlfn.XLOOKUP(carga[[#This Row],[PACIENTE]],BASE_PACIENTES_2026[PACIENTE],BASE_PACIENTES_2026[MÓDULO],0,0)</f>
        <v>REHAB.INTENSIVO</v>
      </c>
      <c r="E932" s="45" t="s">
        <v>1069</v>
      </c>
      <c r="F932" s="71" t="s">
        <v>1156</v>
      </c>
      <c r="G932" s="71">
        <v>1</v>
      </c>
      <c r="H932" s="71" t="s">
        <v>1200</v>
      </c>
      <c r="I932" s="71" t="s">
        <v>1141</v>
      </c>
      <c r="J932" s="73">
        <v>0.39583333333333331</v>
      </c>
      <c r="K932" s="73" t="s">
        <v>1201</v>
      </c>
      <c r="L932" s="71" t="str">
        <f>+carga[[#This Row],[dia]]</f>
        <v>Miercoles</v>
      </c>
      <c r="M932" s="75">
        <f>+carga[[#This Row],[hora]]</f>
        <v>0.39583333333333331</v>
      </c>
      <c r="N932" s="71"/>
      <c r="O932" s="87"/>
      <c r="P932" s="71"/>
      <c r="Q932" s="71"/>
      <c r="R932" s="71"/>
      <c r="S932" s="71"/>
      <c r="T932" s="71"/>
      <c r="U932" s="71" t="str">
        <f>+MID(carga[[#This Row],[CUIL]],4,8)</f>
        <v>54759395</v>
      </c>
    </row>
    <row r="933" spans="1:21" ht="15" customHeight="1" x14ac:dyDescent="0.3">
      <c r="A933" s="71" t="s">
        <v>764</v>
      </c>
      <c r="B933" s="28" t="str">
        <f>+_xlfn.XLOOKUP(carga[[#This Row],[PACIENTE]],BASE_PACIENTES_2026[PACIENTE],BASE_PACIENTES_2026[CUIL],0,0)</f>
        <v>27 55286647 4</v>
      </c>
      <c r="C933" s="28" t="str">
        <f>+_xlfn.XLOOKUP(carga[[#This Row],[PACIENTE]],BASE_PACIENTES_2026[PACIENTE],BASE_PACIENTES_2026[O. SOCIAL],0,0)</f>
        <v xml:space="preserve">OSPEJ </v>
      </c>
      <c r="D933" s="28" t="str">
        <f>+_xlfn.XLOOKUP(carga[[#This Row],[PACIENTE]],BASE_PACIENTES_2026[PACIENTE],BASE_PACIENTES_2026[MÓDULO],0,0)</f>
        <v>REHAB.INTENSIVO</v>
      </c>
      <c r="E933" s="45" t="s">
        <v>1069</v>
      </c>
      <c r="F933" s="71" t="s">
        <v>1156</v>
      </c>
      <c r="G933" s="71">
        <v>1</v>
      </c>
      <c r="H933" s="71" t="s">
        <v>1200</v>
      </c>
      <c r="I933" s="71" t="s">
        <v>1141</v>
      </c>
      <c r="J933" s="73">
        <v>0.39583333333333331</v>
      </c>
      <c r="K933" s="73" t="s">
        <v>1201</v>
      </c>
      <c r="L933" s="71" t="str">
        <f>+carga[[#This Row],[dia]]</f>
        <v>Miercoles</v>
      </c>
      <c r="M933" s="75">
        <f>+carga[[#This Row],[hora]]</f>
        <v>0.39583333333333331</v>
      </c>
      <c r="N933" s="71"/>
      <c r="O933" s="87"/>
      <c r="P933" s="71"/>
      <c r="Q933" s="71"/>
      <c r="R933" s="71"/>
      <c r="S933" s="71"/>
      <c r="T933" s="71"/>
      <c r="U933" s="71" t="str">
        <f>+MID(carga[[#This Row],[CUIL]],4,8)</f>
        <v>55286647</v>
      </c>
    </row>
    <row r="934" spans="1:21" ht="15" customHeight="1" x14ac:dyDescent="0.3">
      <c r="A934" s="71" t="s">
        <v>86</v>
      </c>
      <c r="B934" s="28" t="str">
        <f>+_xlfn.XLOOKUP(carga[[#This Row],[PACIENTE]],BASE_PACIENTES_2026[PACIENTE],BASE_PACIENTES_2026[CUIL],0,0)</f>
        <v>20 59043837 6</v>
      </c>
      <c r="C934" s="28" t="str">
        <f>+_xlfn.XLOOKUP(carga[[#This Row],[PACIENTE]],BASE_PACIENTES_2026[PACIENTE],BASE_PACIENTES_2026[O. SOCIAL],0,0)</f>
        <v>OSUTHGRA</v>
      </c>
      <c r="D934" s="28" t="str">
        <f>+_xlfn.XLOOKUP(carga[[#This Row],[PACIENTE]],BASE_PACIENTES_2026[PACIENTE],BASE_PACIENTES_2026[MÓDULO],0,0)</f>
        <v>REHAB.INTENSIVO + CAI</v>
      </c>
      <c r="E934" s="45" t="s">
        <v>1069</v>
      </c>
      <c r="F934" s="71" t="s">
        <v>1156</v>
      </c>
      <c r="G934" s="71">
        <v>1</v>
      </c>
      <c r="H934" s="71" t="s">
        <v>1200</v>
      </c>
      <c r="I934" s="71" t="s">
        <v>1141</v>
      </c>
      <c r="J934" s="73">
        <v>0.44791666666666669</v>
      </c>
      <c r="K934" s="73" t="s">
        <v>1201</v>
      </c>
      <c r="L934" s="71"/>
      <c r="M934" s="75"/>
      <c r="N934" s="71"/>
      <c r="O934" s="87"/>
      <c r="P934" s="71"/>
      <c r="Q934" s="71"/>
      <c r="R934" s="71"/>
      <c r="S934" s="71"/>
      <c r="T934" s="71"/>
      <c r="U934" s="71" t="str">
        <f>+MID(carga[[#This Row],[CUIL]],4,8)</f>
        <v>59043837</v>
      </c>
    </row>
    <row r="935" spans="1:21" ht="15" customHeight="1" x14ac:dyDescent="0.3">
      <c r="A935" s="71" t="s">
        <v>1062</v>
      </c>
      <c r="B935" s="28" t="str">
        <f>+_xlfn.XLOOKUP(carga[[#This Row],[PACIENTE]],BASE_PACIENTES_2026[PACIENTE],BASE_PACIENTES_2026[CUIL],0,0)</f>
        <v>27 53730644 6</v>
      </c>
      <c r="C935" s="28" t="str">
        <f>+_xlfn.XLOOKUP(carga[[#This Row],[PACIENTE]],BASE_PACIENTES_2026[PACIENTE],BASE_PACIENTES_2026[O. SOCIAL],0,0)</f>
        <v>OSPECON</v>
      </c>
      <c r="D935" s="28" t="str">
        <f>+_xlfn.XLOOKUP(carga[[#This Row],[PACIENTE]],BASE_PACIENTES_2026[PACIENTE],BASE_PACIENTES_2026[MÓDULO],0,0)</f>
        <v>REHAB.INTENSIVO</v>
      </c>
      <c r="E935" s="45" t="s">
        <v>22</v>
      </c>
      <c r="F935" s="71" t="s">
        <v>1116</v>
      </c>
      <c r="G935" s="71">
        <v>1</v>
      </c>
      <c r="H935" s="71" t="s">
        <v>1195</v>
      </c>
      <c r="I935" s="71" t="s">
        <v>1118</v>
      </c>
      <c r="J935" s="73">
        <v>0.76041666666666663</v>
      </c>
      <c r="K935" s="73" t="s">
        <v>1137</v>
      </c>
      <c r="L935" s="71" t="str">
        <f>+carga[[#This Row],[dia]]</f>
        <v>Martes</v>
      </c>
      <c r="M935" s="75">
        <f>+carga[[#This Row],[hora]]</f>
        <v>0.76041666666666663</v>
      </c>
      <c r="N935" s="71"/>
      <c r="O935" s="87"/>
      <c r="P935" s="71"/>
      <c r="Q935" s="71"/>
      <c r="R935" s="71"/>
      <c r="S935" s="71"/>
      <c r="T935" s="71"/>
      <c r="U935" s="71" t="str">
        <f>+MID(carga[[#This Row],[CUIL]],4,8)</f>
        <v>53730644</v>
      </c>
    </row>
    <row r="936" spans="1:21" ht="15" customHeight="1" x14ac:dyDescent="0.3">
      <c r="A936" s="71" t="s">
        <v>382</v>
      </c>
      <c r="B936" s="28" t="str">
        <f>+_xlfn.XLOOKUP(carga[[#This Row],[PACIENTE]],BASE_PACIENTES_2026[PACIENTE],BASE_PACIENTES_2026[CUIL],0,0)</f>
        <v>20 53734429 7</v>
      </c>
      <c r="C936" s="28" t="str">
        <f>+_xlfn.XLOOKUP(carga[[#This Row],[PACIENTE]],BASE_PACIENTES_2026[PACIENTE],BASE_PACIENTES_2026[O. SOCIAL],0,0)</f>
        <v>OSPE</v>
      </c>
      <c r="D936" s="28" t="str">
        <f>+_xlfn.XLOOKUP(carga[[#This Row],[PACIENTE]],BASE_PACIENTES_2026[PACIENTE],BASE_PACIENTES_2026[MÓDULO],0,0)</f>
        <v>REHAB.INTENSIVO + CAI</v>
      </c>
      <c r="E936" s="45" t="s">
        <v>1069</v>
      </c>
      <c r="F936" s="71" t="s">
        <v>1156</v>
      </c>
      <c r="G936" s="71">
        <v>1</v>
      </c>
      <c r="H936" s="71" t="s">
        <v>1200</v>
      </c>
      <c r="I936" s="71" t="s">
        <v>1133</v>
      </c>
      <c r="J936" s="73">
        <v>0.33333333333333331</v>
      </c>
      <c r="K936" s="73" t="s">
        <v>1201</v>
      </c>
      <c r="L936" s="71"/>
      <c r="M936" s="75"/>
      <c r="N936" s="71"/>
      <c r="O936" s="87"/>
      <c r="P936" s="71"/>
      <c r="Q936" s="71"/>
      <c r="R936" s="71"/>
      <c r="S936" s="71"/>
      <c r="T936" s="71"/>
      <c r="U936" s="71" t="str">
        <f>+MID(carga[[#This Row],[CUIL]],4,8)</f>
        <v>53734429</v>
      </c>
    </row>
    <row r="937" spans="1:21" ht="15" customHeight="1" x14ac:dyDescent="0.3">
      <c r="A937" s="71" t="s">
        <v>611</v>
      </c>
      <c r="B937" s="28" t="str">
        <f>+_xlfn.XLOOKUP(carga[[#This Row],[PACIENTE]],BASE_PACIENTES_2026[PACIENTE],BASE_PACIENTES_2026[CUIL],0,0)</f>
        <v>27 57352613 4</v>
      </c>
      <c r="C937" s="28" t="str">
        <f>+_xlfn.XLOOKUP(carga[[#This Row],[PACIENTE]],BASE_PACIENTES_2026[PACIENTE],BASE_PACIENTES_2026[O. SOCIAL],0,0)</f>
        <v xml:space="preserve">OSPEJ </v>
      </c>
      <c r="D937" s="28" t="str">
        <f>+_xlfn.XLOOKUP(carga[[#This Row],[PACIENTE]],BASE_PACIENTES_2026[PACIENTE],BASE_PACIENTES_2026[MÓDULO],0,0)</f>
        <v>REHAB.INTENSIVO + CAI</v>
      </c>
      <c r="E937" s="45" t="s">
        <v>1069</v>
      </c>
      <c r="F937" s="71" t="s">
        <v>1156</v>
      </c>
      <c r="G937" s="71">
        <v>1</v>
      </c>
      <c r="H937" s="71" t="s">
        <v>1200</v>
      </c>
      <c r="I937" s="71" t="s">
        <v>1133</v>
      </c>
      <c r="J937" s="73">
        <v>0.36458333333333331</v>
      </c>
      <c r="K937" s="73" t="s">
        <v>1201</v>
      </c>
      <c r="L937" s="71" t="str">
        <f>+carga[[#This Row],[dia]]</f>
        <v>Viernes</v>
      </c>
      <c r="M937" s="75">
        <f>+carga[[#This Row],[hora]]</f>
        <v>0.36458333333333331</v>
      </c>
      <c r="N937" s="71"/>
      <c r="O937" s="87"/>
      <c r="P937" s="71"/>
      <c r="Q937" s="71"/>
      <c r="R937" s="71"/>
      <c r="S937" s="71"/>
      <c r="T937" s="71"/>
      <c r="U937" s="71" t="str">
        <f>+MID(carga[[#This Row],[CUIL]],4,8)</f>
        <v>57352613</v>
      </c>
    </row>
    <row r="938" spans="1:21" ht="15" customHeight="1" x14ac:dyDescent="0.3">
      <c r="A938" s="71" t="s">
        <v>541</v>
      </c>
      <c r="B938" s="28" t="str">
        <f>+_xlfn.XLOOKUP(carga[[#This Row],[PACIENTE]],BASE_PACIENTES_2026[PACIENTE],BASE_PACIENTES_2026[CUIL],0,0)</f>
        <v>20 57354005 1</v>
      </c>
      <c r="C938" s="28" t="str">
        <f>+_xlfn.XLOOKUP(carga[[#This Row],[PACIENTE]],BASE_PACIENTES_2026[PACIENTE],BASE_PACIENTES_2026[O. SOCIAL],0,0)</f>
        <v xml:space="preserve">OSTACC </v>
      </c>
      <c r="D938" s="28" t="str">
        <f>+_xlfn.XLOOKUP(carga[[#This Row],[PACIENTE]],BASE_PACIENTES_2026[PACIENTE],BASE_PACIENTES_2026[MÓDULO],0,0)</f>
        <v>REHAB.INTENSIVO + CAI</v>
      </c>
      <c r="E938" s="45" t="s">
        <v>1069</v>
      </c>
      <c r="F938" s="71" t="s">
        <v>1156</v>
      </c>
      <c r="G938" s="71">
        <v>1</v>
      </c>
      <c r="H938" s="71" t="s">
        <v>1200</v>
      </c>
      <c r="I938" s="71" t="s">
        <v>1133</v>
      </c>
      <c r="J938" s="73">
        <v>0.39583333333333331</v>
      </c>
      <c r="K938" s="73" t="s">
        <v>1201</v>
      </c>
      <c r="L938" s="71" t="str">
        <f>+carga[[#This Row],[dia]]</f>
        <v>Viernes</v>
      </c>
      <c r="M938" s="75">
        <f>+carga[[#This Row],[hora]]</f>
        <v>0.39583333333333331</v>
      </c>
      <c r="N938" s="71"/>
      <c r="O938" s="87"/>
      <c r="P938" s="71"/>
      <c r="Q938" s="71"/>
      <c r="R938" s="71"/>
      <c r="S938" s="71"/>
      <c r="T938" s="71"/>
      <c r="U938" s="71" t="str">
        <f>+MID(carga[[#This Row],[CUIL]],4,8)</f>
        <v>57354005</v>
      </c>
    </row>
    <row r="939" spans="1:21" ht="15" customHeight="1" x14ac:dyDescent="0.3">
      <c r="A939" s="71" t="s">
        <v>565</v>
      </c>
      <c r="B939" s="28" t="str">
        <f>+_xlfn.XLOOKUP(carga[[#This Row],[PACIENTE]],BASE_PACIENTES_2026[PACIENTE],BASE_PACIENTES_2026[CUIL],0,0)</f>
        <v>20 56061469 2</v>
      </c>
      <c r="C939" s="28" t="str">
        <f>+_xlfn.XLOOKUP(carga[[#This Row],[PACIENTE]],BASE_PACIENTES_2026[PACIENTE],BASE_PACIENTES_2026[O. SOCIAL],0,0)</f>
        <v xml:space="preserve">OSTACC </v>
      </c>
      <c r="D939" s="28" t="str">
        <f>+_xlfn.XLOOKUP(carga[[#This Row],[PACIENTE]],BASE_PACIENTES_2026[PACIENTE],BASE_PACIENTES_2026[MÓDULO],0,0)</f>
        <v>REHAB.INTENSIVO + CAI</v>
      </c>
      <c r="E939" s="45" t="s">
        <v>1069</v>
      </c>
      <c r="F939" s="71" t="s">
        <v>1156</v>
      </c>
      <c r="G939" s="71">
        <v>1</v>
      </c>
      <c r="H939" s="71" t="s">
        <v>1200</v>
      </c>
      <c r="I939" s="71" t="s">
        <v>1133</v>
      </c>
      <c r="J939" s="73">
        <v>0.39583333333333331</v>
      </c>
      <c r="K939" s="73" t="s">
        <v>1201</v>
      </c>
      <c r="L939" s="71" t="str">
        <f>+carga[[#This Row],[dia]]</f>
        <v>Viernes</v>
      </c>
      <c r="M939" s="75">
        <f>+carga[[#This Row],[hora]]</f>
        <v>0.39583333333333331</v>
      </c>
      <c r="N939" s="71"/>
      <c r="O939" s="87"/>
      <c r="P939" s="71"/>
      <c r="Q939" s="71"/>
      <c r="R939" s="71"/>
      <c r="S939" s="71"/>
      <c r="T939" s="71"/>
      <c r="U939" s="71" t="str">
        <f>+MID(carga[[#This Row],[CUIL]],4,8)</f>
        <v>56061469</v>
      </c>
    </row>
    <row r="940" spans="1:21" ht="15" customHeight="1" x14ac:dyDescent="0.3">
      <c r="A940" s="71" t="s">
        <v>80</v>
      </c>
      <c r="B940" s="28" t="str">
        <f>+_xlfn.XLOOKUP(carga[[#This Row],[PACIENTE]],BASE_PACIENTES_2026[PACIENTE],BASE_PACIENTES_2026[CUIL],0,0)</f>
        <v>20 56065972 6</v>
      </c>
      <c r="C940" s="28" t="str">
        <f>+_xlfn.XLOOKUP(carga[[#This Row],[PACIENTE]],BASE_PACIENTES_2026[PACIENTE],BASE_PACIENTES_2026[O. SOCIAL],0,0)</f>
        <v>OSUTHGRA</v>
      </c>
      <c r="D940" s="28" t="str">
        <f>+_xlfn.XLOOKUP(carga[[#This Row],[PACIENTE]],BASE_PACIENTES_2026[PACIENTE],BASE_PACIENTES_2026[MÓDULO],0,0)</f>
        <v>REHAB.INTENSIVO + CAI</v>
      </c>
      <c r="E940" s="45" t="s">
        <v>1069</v>
      </c>
      <c r="F940" s="71" t="s">
        <v>1156</v>
      </c>
      <c r="G940" s="71">
        <v>1</v>
      </c>
      <c r="H940" s="71" t="s">
        <v>1200</v>
      </c>
      <c r="I940" s="71" t="s">
        <v>1133</v>
      </c>
      <c r="J940" s="73">
        <v>0.44791666666666669</v>
      </c>
      <c r="K940" s="73" t="s">
        <v>1201</v>
      </c>
      <c r="L940" s="71" t="str">
        <f>+carga[[#This Row],[dia]]</f>
        <v>Viernes</v>
      </c>
      <c r="M940" s="75">
        <f>+carga[[#This Row],[hora]]</f>
        <v>0.44791666666666669</v>
      </c>
      <c r="N940" s="71"/>
      <c r="O940" s="87"/>
      <c r="P940" s="71"/>
      <c r="Q940" s="71"/>
      <c r="R940" s="71"/>
      <c r="S940" s="71"/>
      <c r="T940" s="71"/>
      <c r="U940" s="71" t="str">
        <f>+MID(carga[[#This Row],[CUIL]],4,8)</f>
        <v>56065972</v>
      </c>
    </row>
    <row r="941" spans="1:21" ht="15" customHeight="1" x14ac:dyDescent="0.3">
      <c r="A941" s="71" t="s">
        <v>1062</v>
      </c>
      <c r="B941" s="28" t="str">
        <f>+_xlfn.XLOOKUP(carga[[#This Row],[PACIENTE]],BASE_PACIENTES_2026[PACIENTE],BASE_PACIENTES_2026[CUIL],0,0)</f>
        <v>27 53730644 6</v>
      </c>
      <c r="C941" s="28" t="str">
        <f>+_xlfn.XLOOKUP(carga[[#This Row],[PACIENTE]],BASE_PACIENTES_2026[PACIENTE],BASE_PACIENTES_2026[O. SOCIAL],0,0)</f>
        <v>OSPECON</v>
      </c>
      <c r="D941" s="28" t="str">
        <f>+_xlfn.XLOOKUP(carga[[#This Row],[PACIENTE]],BASE_PACIENTES_2026[PACIENTE],BASE_PACIENTES_2026[MÓDULO],0,0)</f>
        <v>REHAB.INTENSIVO</v>
      </c>
      <c r="E941" s="45" t="s">
        <v>22</v>
      </c>
      <c r="F941" s="71" t="s">
        <v>1156</v>
      </c>
      <c r="G941" s="71">
        <v>1</v>
      </c>
      <c r="H941" s="71" t="s">
        <v>1204</v>
      </c>
      <c r="I941" s="71" t="s">
        <v>1143</v>
      </c>
      <c r="J941" s="73">
        <v>0.79166666666666663</v>
      </c>
      <c r="K941" s="73" t="s">
        <v>1169</v>
      </c>
      <c r="L941" s="71" t="str">
        <f>+carga[[#This Row],[dia]]</f>
        <v>Jueves</v>
      </c>
      <c r="M941" s="75">
        <f>+carga[[#This Row],[hora]]</f>
        <v>0.79166666666666663</v>
      </c>
      <c r="N941" s="71"/>
      <c r="O941" s="87"/>
      <c r="P941" s="71"/>
      <c r="Q941" s="71"/>
      <c r="R941" s="71"/>
      <c r="S941" s="71"/>
      <c r="T941" s="71"/>
      <c r="U941" s="71" t="str">
        <f>+MID(carga[[#This Row],[CUIL]],4,8)</f>
        <v>53730644</v>
      </c>
    </row>
    <row r="942" spans="1:21" ht="15" customHeight="1" x14ac:dyDescent="0.3">
      <c r="A942" s="71" t="s">
        <v>812</v>
      </c>
      <c r="B942" s="28" t="str">
        <f>+_xlfn.XLOOKUP(carga[[#This Row],[PACIENTE]],BASE_PACIENTES_2026[PACIENTE],BASE_PACIENTES_2026[CUIL],0,0)</f>
        <v>20 59299386 5</v>
      </c>
      <c r="C942" s="28" t="str">
        <f>+_xlfn.XLOOKUP(carga[[#This Row],[PACIENTE]],BASE_PACIENTES_2026[PACIENTE],BASE_PACIENTES_2026[O. SOCIAL],0,0)</f>
        <v xml:space="preserve">OSPEJ </v>
      </c>
      <c r="D942" s="28" t="str">
        <f>+_xlfn.XLOOKUP(carga[[#This Row],[PACIENTE]],BASE_PACIENTES_2026[PACIENTE],BASE_PACIENTES_2026[MÓDULO],0,0)</f>
        <v>REHAB.INTENSIVO + CAI</v>
      </c>
      <c r="E942" s="45" t="s">
        <v>1069</v>
      </c>
      <c r="F942" s="71" t="s">
        <v>1156</v>
      </c>
      <c r="G942" s="71">
        <v>1</v>
      </c>
      <c r="H942" s="71" t="s">
        <v>1200</v>
      </c>
      <c r="I942" s="71" t="s">
        <v>1133</v>
      </c>
      <c r="J942" s="73">
        <v>0.51041666666666663</v>
      </c>
      <c r="K942" s="73" t="s">
        <v>1201</v>
      </c>
      <c r="L942" s="71" t="str">
        <f>+carga[[#This Row],[dia]]</f>
        <v>Viernes</v>
      </c>
      <c r="M942" s="75">
        <f>+carga[[#This Row],[hora]]</f>
        <v>0.51041666666666663</v>
      </c>
      <c r="N942" s="71"/>
      <c r="O942" s="87"/>
      <c r="P942" s="71"/>
      <c r="Q942" s="71"/>
      <c r="R942" s="71"/>
      <c r="S942" s="71"/>
      <c r="T942" s="71"/>
      <c r="U942" s="71" t="str">
        <f>+MID(carga[[#This Row],[CUIL]],4,8)</f>
        <v>59299386</v>
      </c>
    </row>
    <row r="943" spans="1:21" ht="15" customHeight="1" x14ac:dyDescent="0.3">
      <c r="A943" s="71" t="s">
        <v>725</v>
      </c>
      <c r="B943" s="28" t="str">
        <f>+_xlfn.XLOOKUP(carga[[#This Row],[PACIENTE]],BASE_PACIENTES_2026[PACIENTE],BASE_PACIENTES_2026[CUIL],0,0)</f>
        <v>20 57944970 6</v>
      </c>
      <c r="C943" s="28" t="str">
        <f>+_xlfn.XLOOKUP(carga[[#This Row],[PACIENTE]],BASE_PACIENTES_2026[PACIENTE],BASE_PACIENTES_2026[O. SOCIAL],0,0)</f>
        <v xml:space="preserve">OSTACC </v>
      </c>
      <c r="D943" s="28" t="str">
        <f>+_xlfn.XLOOKUP(carga[[#This Row],[PACIENTE]],BASE_PACIENTES_2026[PACIENTE],BASE_PACIENTES_2026[MÓDULO],0,0)</f>
        <v>REHAB.INTENSIVO + CAI</v>
      </c>
      <c r="E943" s="45" t="s">
        <v>22</v>
      </c>
      <c r="F943" s="71" t="s">
        <v>1131</v>
      </c>
      <c r="G943" s="71">
        <v>1</v>
      </c>
      <c r="H943" s="71" t="s">
        <v>1206</v>
      </c>
      <c r="I943" s="71" t="s">
        <v>1118</v>
      </c>
      <c r="J943" s="73">
        <v>0.76041666666666663</v>
      </c>
      <c r="K943" s="73"/>
      <c r="L943" s="71" t="str">
        <f>+carga[[#This Row],[dia]]</f>
        <v>Martes</v>
      </c>
      <c r="M943" s="75">
        <f>+carga[[#This Row],[hora]]</f>
        <v>0.76041666666666663</v>
      </c>
      <c r="N943" s="71"/>
      <c r="O943" s="87" t="s">
        <v>1084</v>
      </c>
      <c r="P943" s="71" t="s">
        <v>1084</v>
      </c>
      <c r="Q943" s="71"/>
      <c r="R943" s="71"/>
      <c r="S943" s="71"/>
      <c r="T943" s="71"/>
      <c r="U943" s="71" t="str">
        <f>+MID(carga[[#This Row],[CUIL]],4,8)</f>
        <v>57944970</v>
      </c>
    </row>
    <row r="944" spans="1:21" ht="15" customHeight="1" x14ac:dyDescent="0.3">
      <c r="A944" s="71" t="s">
        <v>338</v>
      </c>
      <c r="B944" s="28" t="str">
        <f>+_xlfn.XLOOKUP(carga[[#This Row],[PACIENTE]],BASE_PACIENTES_2026[PACIENTE],BASE_PACIENTES_2026[CUIL],0,0)</f>
        <v>27 57530670 0</v>
      </c>
      <c r="C944" s="28" t="str">
        <f>+_xlfn.XLOOKUP(carga[[#This Row],[PACIENTE]],BASE_PACIENTES_2026[PACIENTE],BASE_PACIENTES_2026[O. SOCIAL],0,0)</f>
        <v>OSPLYFC</v>
      </c>
      <c r="D944" s="28" t="str">
        <f>+_xlfn.XLOOKUP(carga[[#This Row],[PACIENTE]],BASE_PACIENTES_2026[PACIENTE],BASE_PACIENTES_2026[MÓDULO],0,0)</f>
        <v>REHAB.INTENSIVO + CAI</v>
      </c>
      <c r="E944" s="45" t="s">
        <v>1069</v>
      </c>
      <c r="F944" s="71" t="s">
        <v>1156</v>
      </c>
      <c r="G944" s="71">
        <v>1</v>
      </c>
      <c r="H944" s="71" t="s">
        <v>1157</v>
      </c>
      <c r="I944" s="71" t="s">
        <v>1133</v>
      </c>
      <c r="J944" s="73">
        <v>0.54166666666666663</v>
      </c>
      <c r="K944" s="73" t="s">
        <v>1158</v>
      </c>
      <c r="L944" s="71" t="str">
        <f>+carga[[#This Row],[dia]]</f>
        <v>Viernes</v>
      </c>
      <c r="M944" s="75">
        <f>+carga[[#This Row],[hora]]</f>
        <v>0.54166666666666663</v>
      </c>
      <c r="N944" s="71"/>
      <c r="O944" s="87"/>
      <c r="P944" s="71"/>
      <c r="Q944" s="71"/>
      <c r="R944" s="71"/>
      <c r="S944" s="71"/>
      <c r="T944" s="71"/>
      <c r="U944" s="71" t="str">
        <f>+MID(carga[[#This Row],[CUIL]],4,8)</f>
        <v>57530670</v>
      </c>
    </row>
    <row r="945" spans="1:21" ht="15" customHeight="1" x14ac:dyDescent="0.3">
      <c r="A945" s="71" t="s">
        <v>599</v>
      </c>
      <c r="B945" s="28" t="str">
        <f>+_xlfn.XLOOKUP(carga[[#This Row],[PACIENTE]],BASE_PACIENTES_2026[PACIENTE],BASE_PACIENTES_2026[CUIL],0,0)</f>
        <v>27 48457985 2</v>
      </c>
      <c r="C945" s="28" t="str">
        <f>+_xlfn.XLOOKUP(carga[[#This Row],[PACIENTE]],BASE_PACIENTES_2026[PACIENTE],BASE_PACIENTES_2026[O. SOCIAL],0,0)</f>
        <v xml:space="preserve">OSPEJ </v>
      </c>
      <c r="D945" s="28" t="str">
        <f>+_xlfn.XLOOKUP(carga[[#This Row],[PACIENTE]],BASE_PACIENTES_2026[PACIENTE],BASE_PACIENTES_2026[MÓDULO],0,0)</f>
        <v>REHAB.INTENSIVO</v>
      </c>
      <c r="E945" s="45" t="s">
        <v>22</v>
      </c>
      <c r="F945" s="71" t="s">
        <v>1131</v>
      </c>
      <c r="G945" s="71">
        <v>1</v>
      </c>
      <c r="H945" s="71" t="s">
        <v>1117</v>
      </c>
      <c r="I945" s="71" t="s">
        <v>1133</v>
      </c>
      <c r="J945" s="73">
        <v>0.64583333333333337</v>
      </c>
      <c r="K945" s="73" t="s">
        <v>1161</v>
      </c>
      <c r="L945" s="71"/>
      <c r="M945" s="75"/>
      <c r="N945" s="71"/>
      <c r="O945" s="87"/>
      <c r="P945" s="71"/>
      <c r="Q945" s="71"/>
      <c r="R945" s="71"/>
      <c r="S945" s="71"/>
      <c r="T945" s="71"/>
      <c r="U945" s="71" t="str">
        <f>+MID(carga[[#This Row],[CUIL]],4,8)</f>
        <v>48457985</v>
      </c>
    </row>
    <row r="946" spans="1:21" ht="15" customHeight="1" x14ac:dyDescent="0.3">
      <c r="A946" s="71" t="s">
        <v>471</v>
      </c>
      <c r="B946" s="28" t="str">
        <f>+_xlfn.XLOOKUP(carga[[#This Row],[PACIENTE]],BASE_PACIENTES_2026[PACIENTE],BASE_PACIENTES_2026[CUIL],0,0)</f>
        <v>27 56978295 9</v>
      </c>
      <c r="C946" s="28" t="str">
        <f>+_xlfn.XLOOKUP(carga[[#This Row],[PACIENTE]],BASE_PACIENTES_2026[PACIENTE],BASE_PACIENTES_2026[O. SOCIAL],0,0)</f>
        <v xml:space="preserve">OSPENA </v>
      </c>
      <c r="D946" s="28" t="str">
        <f>+_xlfn.XLOOKUP(carga[[#This Row],[PACIENTE]],BASE_PACIENTES_2026[PACIENTE],BASE_PACIENTES_2026[MÓDULO],0,0)</f>
        <v>REHAB.INTENSIVO + CAI</v>
      </c>
      <c r="E946" s="45" t="s">
        <v>22</v>
      </c>
      <c r="F946" s="71" t="s">
        <v>1131</v>
      </c>
      <c r="G946" s="71">
        <v>1</v>
      </c>
      <c r="H946" s="71" t="s">
        <v>1160</v>
      </c>
      <c r="I946" s="71" t="s">
        <v>1123</v>
      </c>
      <c r="J946" s="73">
        <v>0.72916666666666663</v>
      </c>
      <c r="K946" s="73" t="s">
        <v>1181</v>
      </c>
      <c r="L946" s="71"/>
      <c r="M946" s="75"/>
      <c r="N946" s="71"/>
      <c r="O946" s="87"/>
      <c r="P946" s="71"/>
      <c r="Q946" s="71"/>
      <c r="R946" s="71"/>
      <c r="S946" s="71"/>
      <c r="T946" s="71"/>
      <c r="U946" s="71" t="str">
        <f>+MID(carga[[#This Row],[CUIL]],4,8)</f>
        <v>56978295</v>
      </c>
    </row>
    <row r="947" spans="1:21" ht="15" customHeight="1" x14ac:dyDescent="0.3">
      <c r="A947" s="71" t="s">
        <v>1090</v>
      </c>
      <c r="B947" s="28" t="str">
        <f>+_xlfn.XLOOKUP(carga[[#This Row],[PACIENTE]],BASE_PACIENTES_2026[PACIENTE],BASE_PACIENTES_2026[CUIL],0,0)</f>
        <v>20 50996009 8</v>
      </c>
      <c r="C947" s="28" t="str">
        <f>+_xlfn.XLOOKUP(carga[[#This Row],[PACIENTE]],BASE_PACIENTES_2026[PACIENTE],BASE_PACIENTES_2026[O. SOCIAL],0,0)</f>
        <v xml:space="preserve">OSTACC </v>
      </c>
      <c r="D947" s="28">
        <f>+_xlfn.XLOOKUP(carga[[#This Row],[PACIENTE]],BASE_PACIENTES_2026[PACIENTE],BASE_PACIENTES_2026[MÓDULO],0,0)</f>
        <v>0</v>
      </c>
      <c r="E947" s="45" t="s">
        <v>22</v>
      </c>
      <c r="F947" s="71" t="s">
        <v>1131</v>
      </c>
      <c r="G947" s="71">
        <v>1</v>
      </c>
      <c r="H947" s="71" t="s">
        <v>1160</v>
      </c>
      <c r="I947" s="71" t="s">
        <v>1123</v>
      </c>
      <c r="J947" s="73">
        <v>0.72916666666666663</v>
      </c>
      <c r="K947" s="73" t="s">
        <v>1181</v>
      </c>
      <c r="L947" s="71" t="str">
        <f>+carga[[#This Row],[dia]]</f>
        <v>Lunes</v>
      </c>
      <c r="M947" s="75">
        <f>+carga[[#This Row],[hora]]</f>
        <v>0.72916666666666663</v>
      </c>
      <c r="N947" s="71"/>
      <c r="O947" s="87"/>
      <c r="P947" s="71"/>
      <c r="Q947" s="71"/>
      <c r="R947" s="71"/>
      <c r="S947" s="71"/>
      <c r="T947" s="71"/>
      <c r="U947" s="71" t="str">
        <f>+MID(carga[[#This Row],[CUIL]],4,8)</f>
        <v>50996009</v>
      </c>
    </row>
    <row r="948" spans="1:21" ht="15" customHeight="1" x14ac:dyDescent="0.3">
      <c r="A948" s="71" t="s">
        <v>507</v>
      </c>
      <c r="B948" s="28" t="str">
        <f>+_xlfn.XLOOKUP(carga[[#This Row],[PACIENTE]],BASE_PACIENTES_2026[PACIENTE],BASE_PACIENTES_2026[CUIL],0,0)</f>
        <v>20 56762045 0</v>
      </c>
      <c r="C948" s="28" t="str">
        <f>+_xlfn.XLOOKUP(carga[[#This Row],[PACIENTE]],BASE_PACIENTES_2026[PACIENTE],BASE_PACIENTES_2026[O. SOCIAL],0,0)</f>
        <v xml:space="preserve">OSPENA </v>
      </c>
      <c r="D948" s="28" t="str">
        <f>+_xlfn.XLOOKUP(carga[[#This Row],[PACIENTE]],BASE_PACIENTES_2026[PACIENTE],BASE_PACIENTES_2026[MÓDULO],0,0)</f>
        <v>REHAB.INTENSIVO + CAI</v>
      </c>
      <c r="E948" s="45" t="s">
        <v>22</v>
      </c>
      <c r="F948" s="71" t="s">
        <v>1131</v>
      </c>
      <c r="G948" s="71">
        <v>1</v>
      </c>
      <c r="H948" s="71" t="s">
        <v>1160</v>
      </c>
      <c r="I948" s="71" t="s">
        <v>1123</v>
      </c>
      <c r="J948" s="73">
        <v>0.76041666666666663</v>
      </c>
      <c r="K948" s="73" t="s">
        <v>1181</v>
      </c>
      <c r="L948" s="71"/>
      <c r="M948" s="75"/>
      <c r="N948" s="71"/>
      <c r="O948" s="87"/>
      <c r="P948" s="71"/>
      <c r="Q948" s="71"/>
      <c r="R948" s="71"/>
      <c r="S948" s="71"/>
      <c r="T948" s="71"/>
      <c r="U948" s="71" t="str">
        <f>+MID(carga[[#This Row],[CUIL]],4,8)</f>
        <v>56762045</v>
      </c>
    </row>
    <row r="949" spans="1:21" ht="15" customHeight="1" x14ac:dyDescent="0.3">
      <c r="A949" s="71" t="s">
        <v>837</v>
      </c>
      <c r="B949" s="28" t="str">
        <f>+_xlfn.XLOOKUP(carga[[#This Row],[PACIENTE]],BASE_PACIENTES_2026[PACIENTE],BASE_PACIENTES_2026[CUIL],0,0)</f>
        <v>27 56065801 5</v>
      </c>
      <c r="C949" s="28" t="str">
        <f>+_xlfn.XLOOKUP(carga[[#This Row],[PACIENTE]],BASE_PACIENTES_2026[PACIENTE],BASE_PACIENTES_2026[O. SOCIAL],0,0)</f>
        <v>OSDE</v>
      </c>
      <c r="D949" s="28">
        <f>+_xlfn.XLOOKUP(carga[[#This Row],[PACIENTE]],BASE_PACIENTES_2026[PACIENTE],BASE_PACIENTES_2026[MÓDULO],0,0)</f>
        <v>0</v>
      </c>
      <c r="E949" s="45" t="s">
        <v>22</v>
      </c>
      <c r="F949" s="71" t="s">
        <v>1131</v>
      </c>
      <c r="G949" s="71">
        <v>1</v>
      </c>
      <c r="H949" s="71" t="s">
        <v>1160</v>
      </c>
      <c r="I949" s="71" t="s">
        <v>1123</v>
      </c>
      <c r="J949" s="73">
        <v>0.79166666666666663</v>
      </c>
      <c r="K949" s="73" t="s">
        <v>1181</v>
      </c>
      <c r="L949" s="71" t="str">
        <f>+carga[[#This Row],[dia]]</f>
        <v>Lunes</v>
      </c>
      <c r="M949" s="75">
        <f>+carga[[#This Row],[hora]]</f>
        <v>0.79166666666666663</v>
      </c>
      <c r="N949" s="71"/>
      <c r="O949" s="87"/>
      <c r="P949" s="71"/>
      <c r="Q949" s="71"/>
      <c r="R949" s="71"/>
      <c r="S949" s="71"/>
      <c r="T949" s="71"/>
      <c r="U949" s="71" t="str">
        <f>+MID(carga[[#This Row],[CUIL]],4,8)</f>
        <v>56065801</v>
      </c>
    </row>
    <row r="950" spans="1:21" ht="15" customHeight="1" x14ac:dyDescent="0.3">
      <c r="A950" s="71" t="s">
        <v>553</v>
      </c>
      <c r="B950" s="28" t="str">
        <f>+_xlfn.XLOOKUP(carga[[#This Row],[PACIENTE]],BASE_PACIENTES_2026[PACIENTE],BASE_PACIENTES_2026[CUIL],0,0)</f>
        <v>27 58162387 4</v>
      </c>
      <c r="C950" s="28" t="str">
        <f>+_xlfn.XLOOKUP(carga[[#This Row],[PACIENTE]],BASE_PACIENTES_2026[PACIENTE],BASE_PACIENTES_2026[O. SOCIAL],0,0)</f>
        <v xml:space="preserve">OSTACC </v>
      </c>
      <c r="D950" s="28" t="str">
        <f>+_xlfn.XLOOKUP(carga[[#This Row],[PACIENTE]],BASE_PACIENTES_2026[PACIENTE],BASE_PACIENTES_2026[MÓDULO],0,0)</f>
        <v>REHAB.INTENSIVO</v>
      </c>
      <c r="E950" s="45" t="s">
        <v>22</v>
      </c>
      <c r="F950" s="71" t="s">
        <v>1131</v>
      </c>
      <c r="G950" s="71">
        <v>1</v>
      </c>
      <c r="H950" s="71" t="s">
        <v>1160</v>
      </c>
      <c r="I950" s="71" t="s">
        <v>1118</v>
      </c>
      <c r="J950" s="73">
        <v>0.67708333333333337</v>
      </c>
      <c r="K950" s="73" t="s">
        <v>1181</v>
      </c>
      <c r="L950" s="71" t="str">
        <f>+carga[[#This Row],[dia]]</f>
        <v>Martes</v>
      </c>
      <c r="M950" s="75">
        <f>+carga[[#This Row],[hora]]</f>
        <v>0.67708333333333337</v>
      </c>
      <c r="N950" s="71"/>
      <c r="O950" s="87"/>
      <c r="P950" s="71"/>
      <c r="Q950" s="71"/>
      <c r="R950" s="71"/>
      <c r="S950" s="71"/>
      <c r="T950" s="71"/>
      <c r="U950" s="71" t="str">
        <f>+MID(carga[[#This Row],[CUIL]],4,8)</f>
        <v>58162387</v>
      </c>
    </row>
    <row r="951" spans="1:21" ht="15" customHeight="1" x14ac:dyDescent="0.3">
      <c r="A951" s="71" t="s">
        <v>447</v>
      </c>
      <c r="B951" s="28" t="str">
        <f>+_xlfn.XLOOKUP(carga[[#This Row],[PACIENTE]],BASE_PACIENTES_2026[PACIENTE],BASE_PACIENTES_2026[CUIL],0,0)</f>
        <v>23 58772883 4</v>
      </c>
      <c r="C951" s="28" t="str">
        <f>+_xlfn.XLOOKUP(carga[[#This Row],[PACIENTE]],BASE_PACIENTES_2026[PACIENTE],BASE_PACIENTES_2026[O. SOCIAL],0,0)</f>
        <v xml:space="preserve">OSPENA </v>
      </c>
      <c r="D951" s="28" t="str">
        <f>+_xlfn.XLOOKUP(carga[[#This Row],[PACIENTE]],BASE_PACIENTES_2026[PACIENTE],BASE_PACIENTES_2026[MÓDULO],0,0)</f>
        <v>REHAB.INTENSIVO + CAI</v>
      </c>
      <c r="E951" s="45" t="s">
        <v>22</v>
      </c>
      <c r="F951" s="71" t="s">
        <v>1131</v>
      </c>
      <c r="G951" s="71">
        <v>1</v>
      </c>
      <c r="H951" s="71" t="s">
        <v>1160</v>
      </c>
      <c r="I951" s="71" t="s">
        <v>1118</v>
      </c>
      <c r="J951" s="73">
        <v>0.76041666666666663</v>
      </c>
      <c r="K951" s="73" t="s">
        <v>1181</v>
      </c>
      <c r="L951" s="71" t="str">
        <f>+carga[[#This Row],[dia]]</f>
        <v>Martes</v>
      </c>
      <c r="M951" s="75">
        <f>+carga[[#This Row],[hora]]</f>
        <v>0.76041666666666663</v>
      </c>
      <c r="N951" s="71"/>
      <c r="O951" s="87"/>
      <c r="P951" s="71"/>
      <c r="Q951" s="71"/>
      <c r="R951" s="71"/>
      <c r="S951" s="71"/>
      <c r="T951" s="71"/>
      <c r="U951" s="71" t="str">
        <f>+MID(carga[[#This Row],[CUIL]],4,8)</f>
        <v>58772883</v>
      </c>
    </row>
    <row r="952" spans="1:21" ht="15" customHeight="1" x14ac:dyDescent="0.3">
      <c r="A952" s="71" t="s">
        <v>315</v>
      </c>
      <c r="B952" s="28" t="str">
        <f>+_xlfn.XLOOKUP(carga[[#This Row],[PACIENTE]],BASE_PACIENTES_2026[PACIENTE],BASE_PACIENTES_2026[CUIL],0,0)</f>
        <v>20 57944458 5</v>
      </c>
      <c r="C952" s="28" t="str">
        <f>+_xlfn.XLOOKUP(carga[[#This Row],[PACIENTE]],BASE_PACIENTES_2026[PACIENTE],BASE_PACIENTES_2026[O. SOCIAL],0,0)</f>
        <v>OSPECON</v>
      </c>
      <c r="D952" s="28" t="str">
        <f>+_xlfn.XLOOKUP(carga[[#This Row],[PACIENTE]],BASE_PACIENTES_2026[PACIENTE],BASE_PACIENTES_2026[MÓDULO],0,0)</f>
        <v>REHAB.INTENSIVO + CAI</v>
      </c>
      <c r="E952" s="45" t="s">
        <v>22</v>
      </c>
      <c r="F952" s="71" t="s">
        <v>1131</v>
      </c>
      <c r="G952" s="71">
        <v>1</v>
      </c>
      <c r="H952" s="71" t="s">
        <v>1160</v>
      </c>
      <c r="I952" s="71" t="s">
        <v>1123</v>
      </c>
      <c r="J952" s="73">
        <v>0.64583333333333337</v>
      </c>
      <c r="K952" s="73" t="s">
        <v>1181</v>
      </c>
      <c r="L952" s="71" t="str">
        <f>+carga[[#This Row],[dia]]</f>
        <v>Lunes</v>
      </c>
      <c r="M952" s="75">
        <f>+carga[[#This Row],[hora]]</f>
        <v>0.64583333333333337</v>
      </c>
      <c r="N952" s="71"/>
      <c r="O952" s="87"/>
      <c r="P952" s="71"/>
      <c r="Q952" s="71"/>
      <c r="R952" s="71"/>
      <c r="S952" s="71"/>
      <c r="T952" s="71"/>
      <c r="U952" s="71" t="str">
        <f>+MID(carga[[#This Row],[CUIL]],4,8)</f>
        <v>57944458</v>
      </c>
    </row>
    <row r="953" spans="1:21" ht="15" customHeight="1" x14ac:dyDescent="0.3">
      <c r="A953" s="71" t="s">
        <v>683</v>
      </c>
      <c r="B953" s="28" t="str">
        <f>+_xlfn.XLOOKUP(carga[[#This Row],[PACIENTE]],BASE_PACIENTES_2026[PACIENTE],BASE_PACIENTES_2026[CUIL],0,0)</f>
        <v>23 53510647 9</v>
      </c>
      <c r="C953" s="28" t="str">
        <f>+_xlfn.XLOOKUP(carga[[#This Row],[PACIENTE]],BASE_PACIENTES_2026[PACIENTE],BASE_PACIENTES_2026[O. SOCIAL],0,0)</f>
        <v xml:space="preserve">OSTACC </v>
      </c>
      <c r="D953" s="28" t="str">
        <f>+_xlfn.XLOOKUP(carga[[#This Row],[PACIENTE]],BASE_PACIENTES_2026[PACIENTE],BASE_PACIENTES_2026[MÓDULO],0,0)</f>
        <v>REHAB.INTENSIVO + CAI</v>
      </c>
      <c r="E953" s="45" t="s">
        <v>22</v>
      </c>
      <c r="F953" s="71" t="s">
        <v>1131</v>
      </c>
      <c r="G953" s="71">
        <v>1</v>
      </c>
      <c r="H953" s="71" t="s">
        <v>1160</v>
      </c>
      <c r="I953" s="71" t="s">
        <v>1118</v>
      </c>
      <c r="J953" s="73">
        <v>0.72916666666666663</v>
      </c>
      <c r="K953" s="73" t="s">
        <v>1181</v>
      </c>
      <c r="L953" s="71" t="str">
        <f>+carga[[#This Row],[dia]]</f>
        <v>Martes</v>
      </c>
      <c r="M953" s="75">
        <f>+carga[[#This Row],[hora]]</f>
        <v>0.72916666666666663</v>
      </c>
      <c r="N953" s="71"/>
      <c r="O953" s="87"/>
      <c r="P953" s="71"/>
      <c r="Q953" s="71"/>
      <c r="R953" s="71"/>
      <c r="S953" s="71"/>
      <c r="T953" s="71"/>
      <c r="U953" s="71" t="str">
        <f>+MID(carga[[#This Row],[CUIL]],4,8)</f>
        <v>53510647</v>
      </c>
    </row>
    <row r="954" spans="1:21" ht="15" customHeight="1" x14ac:dyDescent="0.3">
      <c r="A954" s="71" t="s">
        <v>444</v>
      </c>
      <c r="B954" s="28" t="str">
        <f>+_xlfn.XLOOKUP(carga[[#This Row],[PACIENTE]],BASE_PACIENTES_2026[PACIENTE],BASE_PACIENTES_2026[CUIL],0,0)</f>
        <v>20 52865096 2</v>
      </c>
      <c r="C954" s="28" t="str">
        <f>+_xlfn.XLOOKUP(carga[[#This Row],[PACIENTE]],BASE_PACIENTES_2026[PACIENTE],BASE_PACIENTES_2026[O. SOCIAL],0,0)</f>
        <v xml:space="preserve">OSPENA </v>
      </c>
      <c r="D954" s="28">
        <f>+_xlfn.XLOOKUP(carga[[#This Row],[PACIENTE]],BASE_PACIENTES_2026[PACIENTE],BASE_PACIENTES_2026[MÓDULO],0,0)</f>
        <v>0</v>
      </c>
      <c r="E954" s="45" t="s">
        <v>22</v>
      </c>
      <c r="F954" s="71" t="s">
        <v>1131</v>
      </c>
      <c r="G954" s="71">
        <v>1</v>
      </c>
      <c r="H954" s="71" t="s">
        <v>1160</v>
      </c>
      <c r="I954" s="71" t="s">
        <v>1143</v>
      </c>
      <c r="J954" s="73">
        <v>0.61458333333333337</v>
      </c>
      <c r="K954" s="73" t="s">
        <v>1181</v>
      </c>
      <c r="L954" s="71"/>
      <c r="M954" s="75"/>
      <c r="N954" s="71"/>
      <c r="O954" s="87"/>
      <c r="P954" s="71"/>
      <c r="Q954" s="71"/>
      <c r="R954" s="71"/>
      <c r="S954" s="71"/>
      <c r="T954" s="71"/>
      <c r="U954" s="71" t="str">
        <f>+MID(carga[[#This Row],[CUIL]],4,8)</f>
        <v>52865096</v>
      </c>
    </row>
    <row r="955" spans="1:21" ht="15" customHeight="1" x14ac:dyDescent="0.3">
      <c r="A955" s="71" t="s">
        <v>25</v>
      </c>
      <c r="B955" s="28" t="str">
        <f>+_xlfn.XLOOKUP(carga[[#This Row],[PACIENTE]],BASE_PACIENTES_2026[PACIENTE],BASE_PACIENTES_2026[CUIL],0,0)</f>
        <v>23 52157750 9</v>
      </c>
      <c r="C955" s="28" t="str">
        <f>+_xlfn.XLOOKUP(carga[[#This Row],[PACIENTE]],BASE_PACIENTES_2026[PACIENTE],BASE_PACIENTES_2026[O. SOCIAL],0,0)</f>
        <v>IOSFA</v>
      </c>
      <c r="D955" s="28" t="str">
        <f>+_xlfn.XLOOKUP(carga[[#This Row],[PACIENTE]],BASE_PACIENTES_2026[PACIENTE],BASE_PACIENTES_2026[MÓDULO],0,0)</f>
        <v>REHAB.SIMPLE</v>
      </c>
      <c r="E955" s="45" t="s">
        <v>22</v>
      </c>
      <c r="F955" s="71" t="s">
        <v>1131</v>
      </c>
      <c r="G955" s="71">
        <v>1</v>
      </c>
      <c r="H955" s="71" t="s">
        <v>1160</v>
      </c>
      <c r="I955" s="71" t="s">
        <v>1143</v>
      </c>
      <c r="J955" s="73">
        <v>0.64583333333333337</v>
      </c>
      <c r="K955" s="73" t="s">
        <v>1181</v>
      </c>
      <c r="L955" s="71" t="str">
        <f>+carga[[#This Row],[dia]]</f>
        <v>Jueves</v>
      </c>
      <c r="M955" s="75">
        <f>+carga[[#This Row],[hora]]</f>
        <v>0.64583333333333337</v>
      </c>
      <c r="N955" s="71"/>
      <c r="O955" s="87"/>
      <c r="P955" s="71"/>
      <c r="Q955" s="71"/>
      <c r="R955" s="71"/>
      <c r="S955" s="71"/>
      <c r="T955" s="71"/>
      <c r="U955" s="71" t="str">
        <f>+MID(carga[[#This Row],[CUIL]],4,8)</f>
        <v>52157750</v>
      </c>
    </row>
    <row r="956" spans="1:21" ht="15" customHeight="1" x14ac:dyDescent="0.3">
      <c r="A956" s="71" t="s">
        <v>803</v>
      </c>
      <c r="B956" s="28" t="str">
        <f>+_xlfn.XLOOKUP(carga[[#This Row],[PACIENTE]],BASE_PACIENTES_2026[PACIENTE],BASE_PACIENTES_2026[CUIL],0,0)</f>
        <v>23 55007536 9</v>
      </c>
      <c r="C956" s="28" t="str">
        <f>+_xlfn.XLOOKUP(carga[[#This Row],[PACIENTE]],BASE_PACIENTES_2026[PACIENTE],BASE_PACIENTES_2026[O. SOCIAL],0,0)</f>
        <v xml:space="preserve">OSPEJ </v>
      </c>
      <c r="D956" s="28" t="str">
        <f>+_xlfn.XLOOKUP(carga[[#This Row],[PACIENTE]],BASE_PACIENTES_2026[PACIENTE],BASE_PACIENTES_2026[MÓDULO],0,0)</f>
        <v>REHAB.INTENSIVO + CAI</v>
      </c>
      <c r="E956" s="45" t="s">
        <v>22</v>
      </c>
      <c r="F956" s="71" t="s">
        <v>1131</v>
      </c>
      <c r="G956" s="71">
        <v>1</v>
      </c>
      <c r="H956" s="71" t="s">
        <v>1160</v>
      </c>
      <c r="I956" s="71" t="s">
        <v>1143</v>
      </c>
      <c r="J956" s="73">
        <v>0.67708333333333337</v>
      </c>
      <c r="K956" s="73" t="s">
        <v>1181</v>
      </c>
      <c r="L956" s="71" t="str">
        <f>+carga[[#This Row],[dia]]</f>
        <v>Jueves</v>
      </c>
      <c r="M956" s="75">
        <f>+carga[[#This Row],[hora]]</f>
        <v>0.67708333333333337</v>
      </c>
      <c r="N956" s="71"/>
      <c r="O956" s="87"/>
      <c r="P956" s="71"/>
      <c r="Q956" s="71"/>
      <c r="R956" s="71"/>
      <c r="S956" s="71"/>
      <c r="T956" s="71"/>
      <c r="U956" s="71" t="str">
        <f>+MID(carga[[#This Row],[CUIL]],4,8)</f>
        <v>55007536</v>
      </c>
    </row>
    <row r="957" spans="1:21" ht="15" customHeight="1" x14ac:dyDescent="0.3">
      <c r="A957" s="71" t="s">
        <v>1083</v>
      </c>
      <c r="B957" s="28" t="str">
        <f>+_xlfn.XLOOKUP(carga[[#This Row],[PACIENTE]],BASE_PACIENTES_2026[PACIENTE],BASE_PACIENTES_2026[CUIL],0,0)</f>
        <v>27 54020869 2</v>
      </c>
      <c r="C957" s="28" t="str">
        <f>+_xlfn.XLOOKUP(carga[[#This Row],[PACIENTE]],BASE_PACIENTES_2026[PACIENTE],BASE_PACIENTES_2026[O. SOCIAL],0,0)</f>
        <v xml:space="preserve">OSPENA </v>
      </c>
      <c r="D957" s="28" t="str">
        <f>+_xlfn.XLOOKUP(carga[[#This Row],[PACIENTE]],BASE_PACIENTES_2026[PACIENTE],BASE_PACIENTES_2026[MÓDULO],0,0)</f>
        <v>REHAB. SIMPLE + CAI</v>
      </c>
      <c r="E957" s="45" t="s">
        <v>22</v>
      </c>
      <c r="F957" s="71" t="s">
        <v>1131</v>
      </c>
      <c r="G957" s="71">
        <v>1</v>
      </c>
      <c r="H957" s="71" t="s">
        <v>1160</v>
      </c>
      <c r="I957" s="71" t="s">
        <v>1143</v>
      </c>
      <c r="J957" s="73">
        <v>0.72916666666666663</v>
      </c>
      <c r="K957" s="73" t="s">
        <v>1181</v>
      </c>
      <c r="L957" s="71" t="str">
        <f>+carga[[#This Row],[dia]]</f>
        <v>Jueves</v>
      </c>
      <c r="M957" s="75">
        <f>+carga[[#This Row],[hora]]</f>
        <v>0.72916666666666663</v>
      </c>
      <c r="N957" s="71"/>
      <c r="O957" s="87"/>
      <c r="P957" s="71"/>
      <c r="Q957" s="71"/>
      <c r="R957" s="71"/>
      <c r="S957" s="71"/>
      <c r="T957" s="71"/>
      <c r="U957" s="71" t="str">
        <f>+MID(carga[[#This Row],[CUIL]],4,8)</f>
        <v>54020869</v>
      </c>
    </row>
    <row r="958" spans="1:21" ht="15" customHeight="1" x14ac:dyDescent="0.3">
      <c r="A958" s="71"/>
      <c r="B958" s="28">
        <f>+_xlfn.XLOOKUP(carga[[#This Row],[PACIENTE]],BASE_PACIENTES_2026[PACIENTE],BASE_PACIENTES_2026[CUIL],0,0)</f>
        <v>0</v>
      </c>
      <c r="C958" s="28">
        <f>+_xlfn.XLOOKUP(carga[[#This Row],[PACIENTE]],BASE_PACIENTES_2026[PACIENTE],BASE_PACIENTES_2026[O. SOCIAL],0,0)</f>
        <v>0</v>
      </c>
      <c r="D958" s="28">
        <f>+_xlfn.XLOOKUP(carga[[#This Row],[PACIENTE]],BASE_PACIENTES_2026[PACIENTE],BASE_PACIENTES_2026[MÓDULO],0,0)</f>
        <v>0</v>
      </c>
      <c r="E958" s="45"/>
      <c r="F958" s="71"/>
      <c r="G958" s="71"/>
      <c r="H958" s="71"/>
      <c r="I958" s="71"/>
      <c r="J958" s="73"/>
      <c r="K958" s="73"/>
      <c r="L958" s="71">
        <f>+carga[[#This Row],[dia]]</f>
        <v>0</v>
      </c>
      <c r="M958" s="75">
        <f>+carga[[#This Row],[hora]]</f>
        <v>0</v>
      </c>
      <c r="N958" s="71"/>
      <c r="O958" s="87"/>
      <c r="P958" s="71"/>
      <c r="Q958" s="71"/>
      <c r="R958" s="71"/>
      <c r="S958" s="71"/>
      <c r="T958" s="71"/>
      <c r="U958" s="71" t="str">
        <f>+MID(carga[[#This Row],[CUIL]],4,8)</f>
        <v/>
      </c>
    </row>
    <row r="959" spans="1:21" ht="15" customHeight="1" x14ac:dyDescent="0.3">
      <c r="A959" s="71" t="s">
        <v>431</v>
      </c>
      <c r="B959" s="28" t="str">
        <f>+_xlfn.XLOOKUP(carga[[#This Row],[PACIENTE]],BASE_PACIENTES_2026[PACIENTE],BASE_PACIENTES_2026[CUIL],0,0)</f>
        <v>20 55841171 7</v>
      </c>
      <c r="C959" s="28" t="str">
        <f>+_xlfn.XLOOKUP(carga[[#This Row],[PACIENTE]],BASE_PACIENTES_2026[PACIENTE],BASE_PACIENTES_2026[O. SOCIAL],0,0)</f>
        <v xml:space="preserve">OSPENA </v>
      </c>
      <c r="D959" s="28" t="str">
        <f>+_xlfn.XLOOKUP(carga[[#This Row],[PACIENTE]],BASE_PACIENTES_2026[PACIENTE],BASE_PACIENTES_2026[MÓDULO],0,0)</f>
        <v>REHAB.INTENSIVO + CAI</v>
      </c>
      <c r="E959" s="45" t="s">
        <v>22</v>
      </c>
      <c r="F959" s="71" t="s">
        <v>1131</v>
      </c>
      <c r="G959" s="71">
        <v>1</v>
      </c>
      <c r="H959" s="71" t="s">
        <v>1142</v>
      </c>
      <c r="I959" s="71" t="s">
        <v>1143</v>
      </c>
      <c r="J959" s="73">
        <v>0.67708333333333337</v>
      </c>
      <c r="K959" s="73" t="s">
        <v>1144</v>
      </c>
      <c r="L959" s="71" t="str">
        <f>+carga[[#This Row],[dia]]</f>
        <v>Jueves</v>
      </c>
      <c r="M959" s="75">
        <f>+carga[[#This Row],[hora]]</f>
        <v>0.67708333333333337</v>
      </c>
      <c r="N959" s="71"/>
      <c r="O959" s="87"/>
      <c r="P959" s="71"/>
      <c r="Q959" s="71"/>
      <c r="R959" s="71"/>
      <c r="S959" s="71"/>
      <c r="T959" s="71"/>
      <c r="U959" s="71" t="str">
        <f>+MID(carga[[#This Row],[CUIL]],4,8)</f>
        <v>55841171</v>
      </c>
    </row>
    <row r="960" spans="1:21" ht="15" customHeight="1" x14ac:dyDescent="0.3">
      <c r="A960" s="71" t="s">
        <v>459</v>
      </c>
      <c r="B960" s="28" t="str">
        <f>+_xlfn.XLOOKUP(carga[[#This Row],[PACIENTE]],BASE_PACIENTES_2026[PACIENTE],BASE_PACIENTES_2026[CUIL],0,0)</f>
        <v>23 56061865 4</v>
      </c>
      <c r="C960" s="28" t="str">
        <f>+_xlfn.XLOOKUP(carga[[#This Row],[PACIENTE]],BASE_PACIENTES_2026[PACIENTE],BASE_PACIENTES_2026[O. SOCIAL],0,0)</f>
        <v xml:space="preserve">OSPENA </v>
      </c>
      <c r="D960" s="28" t="str">
        <f>+_xlfn.XLOOKUP(carga[[#This Row],[PACIENTE]],BASE_PACIENTES_2026[PACIENTE],BASE_PACIENTES_2026[MÓDULO],0,0)</f>
        <v>REHAB.INTENSIVO + CAI</v>
      </c>
      <c r="E960" s="45" t="s">
        <v>1069</v>
      </c>
      <c r="F960" s="71" t="s">
        <v>1164</v>
      </c>
      <c r="G960" s="71">
        <v>1</v>
      </c>
      <c r="H960" s="71" t="s">
        <v>1180</v>
      </c>
      <c r="I960" s="71" t="s">
        <v>1123</v>
      </c>
      <c r="J960" s="73">
        <v>0.33333333333333331</v>
      </c>
      <c r="K960" s="73" t="s">
        <v>1166</v>
      </c>
      <c r="L960" s="71" t="str">
        <f>+carga[[#This Row],[dia]]</f>
        <v>Lunes</v>
      </c>
      <c r="M960" s="75">
        <f>+carga[[#This Row],[hora]]</f>
        <v>0.33333333333333331</v>
      </c>
      <c r="N960" s="71"/>
      <c r="O960" s="87"/>
      <c r="P960" s="71"/>
      <c r="Q960" s="71"/>
      <c r="R960" s="71"/>
      <c r="S960" s="71"/>
      <c r="T960" s="71"/>
      <c r="U960" s="71" t="str">
        <f>+MID(carga[[#This Row],[CUIL]],4,8)</f>
        <v>56061865</v>
      </c>
    </row>
    <row r="961" spans="1:21" ht="15" customHeight="1" x14ac:dyDescent="0.3">
      <c r="A961" s="71" t="s">
        <v>623</v>
      </c>
      <c r="B961" s="28" t="str">
        <f>+_xlfn.XLOOKUP(carga[[#This Row],[PACIENTE]],BASE_PACIENTES_2026[PACIENTE],BASE_PACIENTES_2026[CUIL],0,0)</f>
        <v>20 53733474 7</v>
      </c>
      <c r="C961" s="28" t="str">
        <f>+_xlfn.XLOOKUP(carga[[#This Row],[PACIENTE]],BASE_PACIENTES_2026[PACIENTE],BASE_PACIENTES_2026[O. SOCIAL],0,0)</f>
        <v xml:space="preserve">OSPEJ </v>
      </c>
      <c r="D961" s="28" t="str">
        <f>+_xlfn.XLOOKUP(carga[[#This Row],[PACIENTE]],BASE_PACIENTES_2026[PACIENTE],BASE_PACIENTES_2026[MÓDULO],0,0)</f>
        <v>REHAB. SIMPLE + CAI</v>
      </c>
      <c r="E961" s="45" t="s">
        <v>1069</v>
      </c>
      <c r="F961" s="71" t="s">
        <v>1164</v>
      </c>
      <c r="G961" s="71">
        <v>1</v>
      </c>
      <c r="H961" s="71" t="s">
        <v>1180</v>
      </c>
      <c r="I961" s="71" t="s">
        <v>1123</v>
      </c>
      <c r="J961" s="73">
        <v>0.36458333333333331</v>
      </c>
      <c r="K961" s="73" t="s">
        <v>1166</v>
      </c>
      <c r="L961" s="71" t="str">
        <f>+carga[[#This Row],[dia]]</f>
        <v>Lunes</v>
      </c>
      <c r="M961" s="75">
        <f>+carga[[#This Row],[hora]]</f>
        <v>0.36458333333333331</v>
      </c>
      <c r="N961" s="71"/>
      <c r="O961" s="87"/>
      <c r="P961" s="71"/>
      <c r="Q961" s="71"/>
      <c r="R961" s="71"/>
      <c r="S961" s="71"/>
      <c r="T961" s="71"/>
      <c r="U961" s="71" t="str">
        <f>+MID(carga[[#This Row],[CUIL]],4,8)</f>
        <v>53733474</v>
      </c>
    </row>
    <row r="962" spans="1:21" ht="15" customHeight="1" x14ac:dyDescent="0.3">
      <c r="A962" s="71" t="s">
        <v>770</v>
      </c>
      <c r="B962" s="28" t="str">
        <f>+_xlfn.XLOOKUP(carga[[#This Row],[PACIENTE]],BASE_PACIENTES_2026[PACIENTE],BASE_PACIENTES_2026[CUIL],0,0)</f>
        <v>20 54777987 9</v>
      </c>
      <c r="C962" s="28" t="str">
        <f>+_xlfn.XLOOKUP(carga[[#This Row],[PACIENTE]],BASE_PACIENTES_2026[PACIENTE],BASE_PACIENTES_2026[O. SOCIAL],0,0)</f>
        <v xml:space="preserve">OSPEJ </v>
      </c>
      <c r="D962" s="28" t="str">
        <f>+_xlfn.XLOOKUP(carga[[#This Row],[PACIENTE]],BASE_PACIENTES_2026[PACIENTE],BASE_PACIENTES_2026[MÓDULO],0,0)</f>
        <v>REHAB.INTENSIVO + CAI</v>
      </c>
      <c r="E962" s="45" t="s">
        <v>1069</v>
      </c>
      <c r="F962" s="71" t="s">
        <v>1164</v>
      </c>
      <c r="G962" s="71">
        <v>1</v>
      </c>
      <c r="H962" s="71" t="s">
        <v>1180</v>
      </c>
      <c r="I962" s="71" t="s">
        <v>1123</v>
      </c>
      <c r="J962" s="73">
        <v>0.36458333333333331</v>
      </c>
      <c r="K962" s="73" t="s">
        <v>1166</v>
      </c>
      <c r="L962" s="71"/>
      <c r="M962" s="75"/>
      <c r="N962" s="71"/>
      <c r="O962" s="87"/>
      <c r="P962" s="71"/>
      <c r="Q962" s="71"/>
      <c r="R962" s="71"/>
      <c r="S962" s="71"/>
      <c r="T962" s="71"/>
      <c r="U962" s="71" t="str">
        <f>+MID(carga[[#This Row],[CUIL]],4,8)</f>
        <v>54777987</v>
      </c>
    </row>
    <row r="963" spans="1:21" ht="15" customHeight="1" x14ac:dyDescent="0.3">
      <c r="A963" s="71" t="s">
        <v>382</v>
      </c>
      <c r="B963" s="28" t="str">
        <f>+_xlfn.XLOOKUP(carga[[#This Row],[PACIENTE]],BASE_PACIENTES_2026[PACIENTE],BASE_PACIENTES_2026[CUIL],0,0)</f>
        <v>20 53734429 7</v>
      </c>
      <c r="C963" s="28" t="str">
        <f>+_xlfn.XLOOKUP(carga[[#This Row],[PACIENTE]],BASE_PACIENTES_2026[PACIENTE],BASE_PACIENTES_2026[O. SOCIAL],0,0)</f>
        <v>OSPE</v>
      </c>
      <c r="D963" s="28" t="str">
        <f>+_xlfn.XLOOKUP(carga[[#This Row],[PACIENTE]],BASE_PACIENTES_2026[PACIENTE],BASE_PACIENTES_2026[MÓDULO],0,0)</f>
        <v>REHAB.INTENSIVO + CAI</v>
      </c>
      <c r="E963" s="45" t="s">
        <v>1069</v>
      </c>
      <c r="F963" s="71" t="s">
        <v>1164</v>
      </c>
      <c r="G963" s="71">
        <v>1</v>
      </c>
      <c r="H963" s="71" t="s">
        <v>1180</v>
      </c>
      <c r="I963" s="71" t="s">
        <v>1123</v>
      </c>
      <c r="J963" s="73">
        <v>0.39583333333333331</v>
      </c>
      <c r="K963" s="73" t="s">
        <v>1166</v>
      </c>
      <c r="L963" s="71" t="str">
        <f>+carga[[#This Row],[dia]]</f>
        <v>Lunes</v>
      </c>
      <c r="M963" s="75">
        <f>+carga[[#This Row],[hora]]</f>
        <v>0.39583333333333331</v>
      </c>
      <c r="N963" s="71"/>
      <c r="O963" s="87"/>
      <c r="P963" s="71"/>
      <c r="Q963" s="71"/>
      <c r="R963" s="71"/>
      <c r="S963" s="71"/>
      <c r="T963" s="71"/>
      <c r="U963" s="71" t="str">
        <f>+MID(carga[[#This Row],[CUIL]],4,8)</f>
        <v>53734429</v>
      </c>
    </row>
    <row r="964" spans="1:21" ht="15" customHeight="1" x14ac:dyDescent="0.3">
      <c r="A964" s="71" t="s">
        <v>661</v>
      </c>
      <c r="B964" s="28" t="str">
        <f>+_xlfn.XLOOKUP(carga[[#This Row],[PACIENTE]],BASE_PACIENTES_2026[PACIENTE],BASE_PACIENTES_2026[CUIL],0,0)</f>
        <v>20 58771626 8</v>
      </c>
      <c r="C964" s="28" t="str">
        <f>+_xlfn.XLOOKUP(carga[[#This Row],[PACIENTE]],BASE_PACIENTES_2026[PACIENTE],BASE_PACIENTES_2026[O. SOCIAL],0,0)</f>
        <v xml:space="preserve">OSPEJ </v>
      </c>
      <c r="D964" s="28" t="str">
        <f>+_xlfn.XLOOKUP(carga[[#This Row],[PACIENTE]],BASE_PACIENTES_2026[PACIENTE],BASE_PACIENTES_2026[MÓDULO],0,0)</f>
        <v>REHAB.INTENSIVO</v>
      </c>
      <c r="E964" s="45" t="s">
        <v>22</v>
      </c>
      <c r="F964" s="71" t="s">
        <v>1121</v>
      </c>
      <c r="G964" s="71">
        <v>1</v>
      </c>
      <c r="H964" s="71" t="s">
        <v>1138</v>
      </c>
      <c r="I964" s="71" t="s">
        <v>1143</v>
      </c>
      <c r="J964" s="73">
        <v>0.61458333333333337</v>
      </c>
      <c r="K964" s="73" t="s">
        <v>1128</v>
      </c>
      <c r="L964" s="71"/>
      <c r="M964" s="75"/>
      <c r="N964" s="71"/>
      <c r="O964" s="87"/>
      <c r="P964" s="71"/>
      <c r="Q964" s="71"/>
      <c r="R964" s="71"/>
      <c r="S964" s="71"/>
      <c r="T964" s="71"/>
      <c r="U964" s="71" t="str">
        <f>+MID(carga[[#This Row],[CUIL]],4,8)</f>
        <v>58771626</v>
      </c>
    </row>
    <row r="965" spans="1:21" ht="15" customHeight="1" x14ac:dyDescent="0.3">
      <c r="A965" s="71" t="s">
        <v>785</v>
      </c>
      <c r="B965" s="28" t="str">
        <f>+_xlfn.XLOOKUP(carga[[#This Row],[PACIENTE]],BASE_PACIENTES_2026[PACIENTE],BASE_PACIENTES_2026[CUIL],0,0)</f>
        <v>20 48722748 0</v>
      </c>
      <c r="C965" s="28" t="str">
        <f>+_xlfn.XLOOKUP(carga[[#This Row],[PACIENTE]],BASE_PACIENTES_2026[PACIENTE],BASE_PACIENTES_2026[O. SOCIAL],0,0)</f>
        <v xml:space="preserve">OSPEJ </v>
      </c>
      <c r="D965" s="28" t="str">
        <f>+_xlfn.XLOOKUP(carga[[#This Row],[PACIENTE]],BASE_PACIENTES_2026[PACIENTE],BASE_PACIENTES_2026[MÓDULO],0,0)</f>
        <v>REHAB. SIMPLE + CAI</v>
      </c>
      <c r="E965" s="45" t="s">
        <v>1069</v>
      </c>
      <c r="F965" s="71" t="s">
        <v>1164</v>
      </c>
      <c r="G965" s="71">
        <v>1</v>
      </c>
      <c r="H965" s="71" t="s">
        <v>1180</v>
      </c>
      <c r="I965" s="71" t="s">
        <v>1118</v>
      </c>
      <c r="J965" s="73">
        <v>0.33333333333333331</v>
      </c>
      <c r="K965" s="73" t="s">
        <v>1166</v>
      </c>
      <c r="L965" s="71" t="str">
        <f>+carga[[#This Row],[dia]]</f>
        <v>Martes</v>
      </c>
      <c r="M965" s="75">
        <f>+carga[[#This Row],[hora]]</f>
        <v>0.33333333333333331</v>
      </c>
      <c r="N965" s="71"/>
      <c r="O965" s="87"/>
      <c r="P965" s="71"/>
      <c r="Q965" s="71"/>
      <c r="R965" s="71"/>
      <c r="S965" s="71"/>
      <c r="T965" s="71"/>
      <c r="U965" s="71" t="str">
        <f>+MID(carga[[#This Row],[CUIL]],4,8)</f>
        <v>48722748</v>
      </c>
    </row>
    <row r="966" spans="1:21" ht="15" customHeight="1" x14ac:dyDescent="0.3">
      <c r="A966" s="71" t="s">
        <v>788</v>
      </c>
      <c r="B966" s="28" t="str">
        <f>+_xlfn.XLOOKUP(carga[[#This Row],[PACIENTE]],BASE_PACIENTES_2026[PACIENTE],BASE_PACIENTES_2026[CUIL],0,0)</f>
        <v>27 56063303 9</v>
      </c>
      <c r="C966" s="28" t="str">
        <f>+_xlfn.XLOOKUP(carga[[#This Row],[PACIENTE]],BASE_PACIENTES_2026[PACIENTE],BASE_PACIENTES_2026[O. SOCIAL],0,0)</f>
        <v xml:space="preserve">OSPEJ </v>
      </c>
      <c r="D966" s="28" t="str">
        <f>+_xlfn.XLOOKUP(carga[[#This Row],[PACIENTE]],BASE_PACIENTES_2026[PACIENTE],BASE_PACIENTES_2026[MÓDULO],0,0)</f>
        <v>REHAB.INTENSIVO + CAI</v>
      </c>
      <c r="E966" s="45" t="s">
        <v>1069</v>
      </c>
      <c r="F966" s="71" t="s">
        <v>1164</v>
      </c>
      <c r="G966" s="71">
        <v>1</v>
      </c>
      <c r="H966" s="71" t="s">
        <v>1180</v>
      </c>
      <c r="I966" s="71" t="s">
        <v>1118</v>
      </c>
      <c r="J966" s="73">
        <v>0.36458333333333331</v>
      </c>
      <c r="K966" s="73" t="s">
        <v>1166</v>
      </c>
      <c r="L966" s="71" t="str">
        <f>+carga[[#This Row],[dia]]</f>
        <v>Martes</v>
      </c>
      <c r="M966" s="75">
        <f>+carga[[#This Row],[hora]]</f>
        <v>0.36458333333333331</v>
      </c>
      <c r="N966" s="71"/>
      <c r="O966" s="87"/>
      <c r="P966" s="71"/>
      <c r="Q966" s="71"/>
      <c r="R966" s="71"/>
      <c r="S966" s="71"/>
      <c r="T966" s="71"/>
      <c r="U966" s="71" t="str">
        <f>+MID(carga[[#This Row],[CUIL]],4,8)</f>
        <v>56063303</v>
      </c>
    </row>
    <row r="967" spans="1:21" ht="15" customHeight="1" x14ac:dyDescent="0.3">
      <c r="A967" s="71" t="s">
        <v>844</v>
      </c>
      <c r="B967" s="28" t="str">
        <f>+_xlfn.XLOOKUP(carga[[#This Row],[PACIENTE]],BASE_PACIENTES_2026[PACIENTE],BASE_PACIENTES_2026[CUIL],0,0)</f>
        <v>27 54309022 6</v>
      </c>
      <c r="C967" s="28" t="str">
        <f>+_xlfn.XLOOKUP(carga[[#This Row],[PACIENTE]],BASE_PACIENTES_2026[PACIENTE],BASE_PACIENTES_2026[O. SOCIAL],0,0)</f>
        <v>OSPECON</v>
      </c>
      <c r="D967" s="28" t="str">
        <f>+_xlfn.XLOOKUP(carga[[#This Row],[PACIENTE]],BASE_PACIENTES_2026[PACIENTE],BASE_PACIENTES_2026[MÓDULO],0,0)</f>
        <v>REHAB. SIMPLE + CAI</v>
      </c>
      <c r="E967" s="45" t="s">
        <v>1069</v>
      </c>
      <c r="F967" s="71" t="s">
        <v>1164</v>
      </c>
      <c r="G967" s="71">
        <v>1</v>
      </c>
      <c r="H967" s="71" t="s">
        <v>1180</v>
      </c>
      <c r="I967" s="71" t="s">
        <v>1118</v>
      </c>
      <c r="J967" s="73">
        <v>0.39583333333333331</v>
      </c>
      <c r="K967" s="73" t="s">
        <v>1166</v>
      </c>
      <c r="L967" s="71" t="str">
        <f>+carga[[#This Row],[dia]]</f>
        <v>Martes</v>
      </c>
      <c r="M967" s="75">
        <f>+carga[[#This Row],[hora]]</f>
        <v>0.39583333333333331</v>
      </c>
      <c r="N967" s="71"/>
      <c r="O967" s="87"/>
      <c r="P967" s="71" t="s">
        <v>1209</v>
      </c>
      <c r="Q967" s="71"/>
      <c r="R967" s="71"/>
      <c r="S967" s="71"/>
      <c r="T967" s="71"/>
      <c r="U967" s="71" t="str">
        <f>+MID(carga[[#This Row],[CUIL]],4,8)</f>
        <v>54309022</v>
      </c>
    </row>
    <row r="968" spans="1:21" ht="15" customHeight="1" x14ac:dyDescent="0.3">
      <c r="A968" s="71"/>
      <c r="B968" s="28">
        <f>+_xlfn.XLOOKUP(carga[[#This Row],[PACIENTE]],BASE_PACIENTES_2026[PACIENTE],BASE_PACIENTES_2026[CUIL],0,0)</f>
        <v>0</v>
      </c>
      <c r="C968" s="28">
        <f>+_xlfn.XLOOKUP(carga[[#This Row],[PACIENTE]],BASE_PACIENTES_2026[PACIENTE],BASE_PACIENTES_2026[O. SOCIAL],0,0)</f>
        <v>0</v>
      </c>
      <c r="D968" s="28">
        <f>+_xlfn.XLOOKUP(carga[[#This Row],[PACIENTE]],BASE_PACIENTES_2026[PACIENTE],BASE_PACIENTES_2026[MÓDULO],0,0)</f>
        <v>0</v>
      </c>
      <c r="E968" s="45"/>
      <c r="F968" s="71"/>
      <c r="G968" s="71"/>
      <c r="H968" s="71"/>
      <c r="I968" s="71"/>
      <c r="J968" s="73"/>
      <c r="K968" s="73"/>
      <c r="L968" s="71">
        <f>+carga[[#This Row],[dia]]</f>
        <v>0</v>
      </c>
      <c r="M968" s="75">
        <f>+carga[[#This Row],[hora]]</f>
        <v>0</v>
      </c>
      <c r="N968" s="71"/>
      <c r="O968" s="87"/>
      <c r="P968" s="71"/>
      <c r="Q968" s="71"/>
      <c r="R968" s="71"/>
      <c r="S968" s="71"/>
      <c r="T968" s="71"/>
      <c r="U968" s="71" t="str">
        <f>+MID(carga[[#This Row],[CUIL]],4,8)</f>
        <v/>
      </c>
    </row>
    <row r="969" spans="1:21" ht="15" customHeight="1" x14ac:dyDescent="0.3">
      <c r="A969" s="71" t="s">
        <v>903</v>
      </c>
      <c r="B969" s="28" t="str">
        <f>+_xlfn.XLOOKUP(carga[[#This Row],[PACIENTE]],BASE_PACIENTES_2026[PACIENTE],BASE_PACIENTES_2026[CUIL],0,0)</f>
        <v>23 57740795 9</v>
      </c>
      <c r="C969" s="28" t="str">
        <f>+_xlfn.XLOOKUP(carga[[#This Row],[PACIENTE]],BASE_PACIENTES_2026[PACIENTE],BASE_PACIENTES_2026[O. SOCIAL],0,0)</f>
        <v>OSPAV</v>
      </c>
      <c r="D969" s="28" t="str">
        <f>+_xlfn.XLOOKUP(carga[[#This Row],[PACIENTE]],BASE_PACIENTES_2026[PACIENTE],BASE_PACIENTES_2026[MÓDULO],0,0)</f>
        <v>REHAB.INTENSIVO + CAI</v>
      </c>
      <c r="E969" s="45" t="s">
        <v>1069</v>
      </c>
      <c r="F969" s="71" t="s">
        <v>1164</v>
      </c>
      <c r="G969" s="71">
        <v>1</v>
      </c>
      <c r="H969" s="71" t="s">
        <v>1180</v>
      </c>
      <c r="I969" s="71" t="s">
        <v>1118</v>
      </c>
      <c r="J969" s="73">
        <v>0.47916666666666669</v>
      </c>
      <c r="K969" s="73" t="s">
        <v>1166</v>
      </c>
      <c r="L969" s="71" t="str">
        <f>+carga[[#This Row],[dia]]</f>
        <v>Martes</v>
      </c>
      <c r="M969" s="75">
        <f>+carga[[#This Row],[hora]]</f>
        <v>0.47916666666666669</v>
      </c>
      <c r="N969" s="71"/>
      <c r="O969" s="87"/>
      <c r="P969" s="71"/>
      <c r="Q969" s="71"/>
      <c r="R969" s="71"/>
      <c r="S969" s="71"/>
      <c r="T969" s="71"/>
      <c r="U969" s="71" t="str">
        <f>+MID(carga[[#This Row],[CUIL]],4,8)</f>
        <v>57740795</v>
      </c>
    </row>
    <row r="970" spans="1:21" ht="15" customHeight="1" x14ac:dyDescent="0.3">
      <c r="A970" s="71" t="s">
        <v>199</v>
      </c>
      <c r="B970" s="28" t="str">
        <f>+_xlfn.XLOOKUP(carga[[#This Row],[PACIENTE]],BASE_PACIENTES_2026[PACIENTE],BASE_PACIENTES_2026[CUIL],0,0)</f>
        <v>20 58678870 2</v>
      </c>
      <c r="C970" s="28" t="str">
        <f>+_xlfn.XLOOKUP(carga[[#This Row],[PACIENTE]],BASE_PACIENTES_2026[PACIENTE],BASE_PACIENTES_2026[O. SOCIAL],0,0)</f>
        <v>OSCEP (SIPSSA)</v>
      </c>
      <c r="D970" s="28" t="str">
        <f>+_xlfn.XLOOKUP(carga[[#This Row],[PACIENTE]],BASE_PACIENTES_2026[PACIENTE],BASE_PACIENTES_2026[MÓDULO],0,0)</f>
        <v>REHAB.INTENSIVO + CAI</v>
      </c>
      <c r="E970" s="45" t="s">
        <v>1069</v>
      </c>
      <c r="F970" s="71" t="s">
        <v>1164</v>
      </c>
      <c r="G970" s="71">
        <v>1</v>
      </c>
      <c r="H970" s="71" t="s">
        <v>1180</v>
      </c>
      <c r="I970" s="71" t="s">
        <v>1118</v>
      </c>
      <c r="J970" s="73">
        <v>0.51041666666666663</v>
      </c>
      <c r="K970" s="73" t="s">
        <v>1166</v>
      </c>
      <c r="L970" s="71" t="str">
        <f>+carga[[#This Row],[dia]]</f>
        <v>Martes</v>
      </c>
      <c r="M970" s="75">
        <f>+carga[[#This Row],[hora]]</f>
        <v>0.51041666666666663</v>
      </c>
      <c r="N970" s="71"/>
      <c r="O970" s="87"/>
      <c r="P970" s="71"/>
      <c r="Q970" s="71"/>
      <c r="R970" s="71"/>
      <c r="S970" s="71"/>
      <c r="T970" s="71"/>
      <c r="U970" s="71" t="str">
        <f>+MID(carga[[#This Row],[CUIL]],4,8)</f>
        <v>58678870</v>
      </c>
    </row>
    <row r="971" spans="1:21" ht="15" customHeight="1" x14ac:dyDescent="0.3">
      <c r="A971" s="71" t="s">
        <v>241</v>
      </c>
      <c r="B971" s="28" t="str">
        <f>+_xlfn.XLOOKUP(carga[[#This Row],[PACIENTE]],BASE_PACIENTES_2026[PACIENTE],BASE_PACIENTES_2026[CUIL],0,0)</f>
        <v>20 55287145 7</v>
      </c>
      <c r="C971" s="28" t="str">
        <f>+_xlfn.XLOOKUP(carga[[#This Row],[PACIENTE]],BASE_PACIENTES_2026[PACIENTE],BASE_PACIENTES_2026[O. SOCIAL],0,0)</f>
        <v>OSSOELSAC</v>
      </c>
      <c r="D971" s="28" t="str">
        <f>+_xlfn.XLOOKUP(carga[[#This Row],[PACIENTE]],BASE_PACIENTES_2026[PACIENTE],BASE_PACIENTES_2026[MÓDULO],0,0)</f>
        <v>REHAB. SIMPLE + CAI</v>
      </c>
      <c r="E971" s="45" t="s">
        <v>1069</v>
      </c>
      <c r="F971" s="71" t="s">
        <v>1164</v>
      </c>
      <c r="G971" s="71">
        <v>1</v>
      </c>
      <c r="H971" s="71" t="s">
        <v>1180</v>
      </c>
      <c r="I971" s="71" t="s">
        <v>1133</v>
      </c>
      <c r="J971" s="73">
        <v>0.33333333333333331</v>
      </c>
      <c r="K971" s="73" t="s">
        <v>1166</v>
      </c>
      <c r="L971" s="71"/>
      <c r="M971" s="75"/>
      <c r="N971" s="71"/>
      <c r="O971" s="87"/>
      <c r="P971" s="71"/>
      <c r="Q971" s="71"/>
      <c r="R971" s="71"/>
      <c r="S971" s="71"/>
      <c r="T971" s="71"/>
      <c r="U971" s="71" t="str">
        <f>+MID(carga[[#This Row],[CUIL]],4,8)</f>
        <v>55287145</v>
      </c>
    </row>
    <row r="972" spans="1:21" ht="15" customHeight="1" x14ac:dyDescent="0.3">
      <c r="A972" s="71" t="s">
        <v>489</v>
      </c>
      <c r="B972" s="28" t="str">
        <f>+_xlfn.XLOOKUP(carga[[#This Row],[PACIENTE]],BASE_PACIENTES_2026[PACIENTE],BASE_PACIENTES_2026[CUIL],0,0)</f>
        <v>27 55522620 4</v>
      </c>
      <c r="C972" s="28" t="str">
        <f>+_xlfn.XLOOKUP(carga[[#This Row],[PACIENTE]],BASE_PACIENTES_2026[PACIENTE],BASE_PACIENTES_2026[O. SOCIAL],0,0)</f>
        <v xml:space="preserve">OSPENA </v>
      </c>
      <c r="D972" s="28" t="str">
        <f>+_xlfn.XLOOKUP(carga[[#This Row],[PACIENTE]],BASE_PACIENTES_2026[PACIENTE],BASE_PACIENTES_2026[MÓDULO],0,0)</f>
        <v>REHAB.INTENSIVO + CAI</v>
      </c>
      <c r="E972" s="45" t="s">
        <v>1069</v>
      </c>
      <c r="F972" s="71" t="s">
        <v>1164</v>
      </c>
      <c r="G972" s="71">
        <v>1</v>
      </c>
      <c r="H972" s="71" t="s">
        <v>1180</v>
      </c>
      <c r="I972" s="71" t="s">
        <v>1133</v>
      </c>
      <c r="J972" s="73">
        <v>0.36458333333333331</v>
      </c>
      <c r="K972" s="73" t="s">
        <v>1166</v>
      </c>
      <c r="L972" s="71" t="str">
        <f>+carga[[#This Row],[dia]]</f>
        <v>Viernes</v>
      </c>
      <c r="M972" s="75">
        <f>+carga[[#This Row],[hora]]</f>
        <v>0.36458333333333331</v>
      </c>
      <c r="N972" s="71"/>
      <c r="O972" s="87"/>
      <c r="P972" s="71"/>
      <c r="Q972" s="71"/>
      <c r="R972" s="71"/>
      <c r="S972" s="71"/>
      <c r="T972" s="71"/>
      <c r="U972" s="71" t="str">
        <f>+MID(carga[[#This Row],[CUIL]],4,8)</f>
        <v>55522620</v>
      </c>
    </row>
    <row r="973" spans="1:21" ht="15" customHeight="1" x14ac:dyDescent="0.3">
      <c r="A973" s="71" t="s">
        <v>462</v>
      </c>
      <c r="B973" s="28" t="str">
        <f>+_xlfn.XLOOKUP(carga[[#This Row],[PACIENTE]],BASE_PACIENTES_2026[PACIENTE],BASE_PACIENTES_2026[CUIL],0,0)</f>
        <v>20 56762392 1</v>
      </c>
      <c r="C973" s="28" t="str">
        <f>+_xlfn.XLOOKUP(carga[[#This Row],[PACIENTE]],BASE_PACIENTES_2026[PACIENTE],BASE_PACIENTES_2026[O. SOCIAL],0,0)</f>
        <v xml:space="preserve">OSPENA </v>
      </c>
      <c r="D973" s="28" t="str">
        <f>+_xlfn.XLOOKUP(carga[[#This Row],[PACIENTE]],BASE_PACIENTES_2026[PACIENTE],BASE_PACIENTES_2026[MÓDULO],0,0)</f>
        <v>REHAB.INTENSIVO + CAI</v>
      </c>
      <c r="E973" s="45" t="s">
        <v>1069</v>
      </c>
      <c r="F973" s="71" t="s">
        <v>1164</v>
      </c>
      <c r="G973" s="71">
        <v>1</v>
      </c>
      <c r="H973" s="71" t="s">
        <v>1180</v>
      </c>
      <c r="I973" s="71" t="s">
        <v>1133</v>
      </c>
      <c r="J973" s="73">
        <v>0.39583333333333331</v>
      </c>
      <c r="K973" s="73" t="s">
        <v>1166</v>
      </c>
      <c r="L973" s="71" t="str">
        <f>+carga[[#This Row],[dia]]</f>
        <v>Viernes</v>
      </c>
      <c r="M973" s="75">
        <f>+carga[[#This Row],[hora]]</f>
        <v>0.39583333333333331</v>
      </c>
      <c r="N973" s="71"/>
      <c r="O973" s="87"/>
      <c r="P973" s="71"/>
      <c r="Q973" s="71"/>
      <c r="R973" s="71"/>
      <c r="S973" s="71"/>
      <c r="T973" s="71"/>
      <c r="U973" s="71" t="str">
        <f>+MID(carga[[#This Row],[CUIL]],4,8)</f>
        <v>56762392</v>
      </c>
    </row>
    <row r="974" spans="1:21" ht="15" customHeight="1" x14ac:dyDescent="0.3">
      <c r="A974" s="71" t="s">
        <v>225</v>
      </c>
      <c r="B974" s="28" t="str">
        <f>+_xlfn.XLOOKUP(carga[[#This Row],[PACIENTE]],BASE_PACIENTES_2026[PACIENTE],BASE_PACIENTES_2026[CUIL],0,0)</f>
        <v>27 56761376 9</v>
      </c>
      <c r="C974" s="28" t="str">
        <f>+_xlfn.XLOOKUP(carga[[#This Row],[PACIENTE]],BASE_PACIENTES_2026[PACIENTE],BASE_PACIENTES_2026[O. SOCIAL],0,0)</f>
        <v>OSPECON</v>
      </c>
      <c r="D974" s="28" t="str">
        <f>+_xlfn.XLOOKUP(carga[[#This Row],[PACIENTE]],BASE_PACIENTES_2026[PACIENTE],BASE_PACIENTES_2026[MÓDULO],0,0)</f>
        <v>REHAB.INTENSIVO + CAI</v>
      </c>
      <c r="E974" s="45" t="s">
        <v>22</v>
      </c>
      <c r="F974" s="71" t="s">
        <v>1164</v>
      </c>
      <c r="G974" s="71">
        <v>1</v>
      </c>
      <c r="H974" s="71" t="s">
        <v>1196</v>
      </c>
      <c r="I974" s="71" t="s">
        <v>1133</v>
      </c>
      <c r="J974" s="73">
        <v>0.58333333333333337</v>
      </c>
      <c r="K974" s="73" t="s">
        <v>1188</v>
      </c>
      <c r="L974" s="71" t="str">
        <f>+carga[[#This Row],[dia]]</f>
        <v>Viernes</v>
      </c>
      <c r="M974" s="75">
        <f>+carga[[#This Row],[hora]]</f>
        <v>0.58333333333333337</v>
      </c>
      <c r="N974" s="71"/>
      <c r="O974" s="87"/>
      <c r="P974" s="71"/>
      <c r="Q974" s="71"/>
      <c r="R974" s="71"/>
      <c r="S974" s="71"/>
      <c r="T974" s="71"/>
      <c r="U974" s="71" t="str">
        <f>+MID(carga[[#This Row],[CUIL]],4,8)</f>
        <v>56761376</v>
      </c>
    </row>
    <row r="975" spans="1:21" ht="15" customHeight="1" x14ac:dyDescent="0.3">
      <c r="A975" s="71" t="s">
        <v>19</v>
      </c>
      <c r="B975" s="28" t="str">
        <f>+_xlfn.XLOOKUP(carga[[#This Row],[PACIENTE]],BASE_PACIENTES_2026[PACIENTE],BASE_PACIENTES_2026[CUIL],0,0)</f>
        <v>20 58881951 6</v>
      </c>
      <c r="C975" s="28" t="str">
        <f>+_xlfn.XLOOKUP(carga[[#This Row],[PACIENTE]],BASE_PACIENTES_2026[PACIENTE],BASE_PACIENTES_2026[O. SOCIAL],0,0)</f>
        <v>IOSFA</v>
      </c>
      <c r="D975" s="28" t="str">
        <f>+_xlfn.XLOOKUP(carga[[#This Row],[PACIENTE]],BASE_PACIENTES_2026[PACIENTE],BASE_PACIENTES_2026[MÓDULO],0,0)</f>
        <v>REHAB. SIMPLE + CAI</v>
      </c>
      <c r="E975" s="45" t="s">
        <v>1069</v>
      </c>
      <c r="F975" s="71" t="s">
        <v>1164</v>
      </c>
      <c r="G975" s="71">
        <v>1</v>
      </c>
      <c r="H975" s="71" t="s">
        <v>1180</v>
      </c>
      <c r="I975" s="71" t="s">
        <v>1123</v>
      </c>
      <c r="J975" s="73">
        <v>0.47916666666666669</v>
      </c>
      <c r="K975" s="73" t="s">
        <v>1166</v>
      </c>
      <c r="L975" s="71" t="str">
        <f>+carga[[#This Row],[dia]]</f>
        <v>Lunes</v>
      </c>
      <c r="M975" s="75">
        <f>+carga[[#This Row],[hora]]</f>
        <v>0.47916666666666669</v>
      </c>
      <c r="N975" s="71"/>
      <c r="O975" s="87"/>
      <c r="P975" s="71"/>
      <c r="Q975" s="71"/>
      <c r="R975" s="71"/>
      <c r="S975" s="71"/>
      <c r="T975" s="71"/>
      <c r="U975" s="71" t="str">
        <f>+MID(carga[[#This Row],[CUIL]],4,8)</f>
        <v>58881951</v>
      </c>
    </row>
    <row r="976" spans="1:21" ht="15" customHeight="1" x14ac:dyDescent="0.3">
      <c r="A976" s="71" t="s">
        <v>405</v>
      </c>
      <c r="B976" s="28" t="str">
        <f>+_xlfn.XLOOKUP(carga[[#This Row],[PACIENTE]],BASE_PACIENTES_2026[PACIENTE],BASE_PACIENTES_2026[CUIL],0,0)</f>
        <v>20 53730353 1</v>
      </c>
      <c r="C976" s="28" t="str">
        <f>+_xlfn.XLOOKUP(carga[[#This Row],[PACIENTE]],BASE_PACIENTES_2026[PACIENTE],BASE_PACIENTES_2026[O. SOCIAL],0,0)</f>
        <v>OSSURRBAC</v>
      </c>
      <c r="D976" s="28" t="str">
        <f>+_xlfn.XLOOKUP(carga[[#This Row],[PACIENTE]],BASE_PACIENTES_2026[PACIENTE],BASE_PACIENTES_2026[MÓDULO],0,0)</f>
        <v>REHAB. SIMPLE + CAI</v>
      </c>
      <c r="E976" s="45" t="s">
        <v>1069</v>
      </c>
      <c r="F976" s="71" t="s">
        <v>1131</v>
      </c>
      <c r="G976" s="71">
        <v>1</v>
      </c>
      <c r="H976" s="71" t="s">
        <v>1160</v>
      </c>
      <c r="I976" s="71" t="s">
        <v>1143</v>
      </c>
      <c r="J976" s="73">
        <v>0.44791666666666669</v>
      </c>
      <c r="K976" s="73" t="s">
        <v>1170</v>
      </c>
      <c r="L976" s="71" t="str">
        <f>+carga[[#This Row],[dia]]</f>
        <v>Jueves</v>
      </c>
      <c r="M976" s="75">
        <f>+carga[[#This Row],[hora]]</f>
        <v>0.44791666666666669</v>
      </c>
      <c r="N976" s="71"/>
      <c r="O976" s="87"/>
      <c r="P976" s="71"/>
      <c r="Q976" s="71"/>
      <c r="R976" s="71"/>
      <c r="S976" s="71"/>
      <c r="T976" s="71"/>
      <c r="U976" s="71" t="str">
        <f>+MID(carga[[#This Row],[CUIL]],4,8)</f>
        <v>53730353</v>
      </c>
    </row>
    <row r="977" spans="1:21" ht="15" customHeight="1" x14ac:dyDescent="0.3">
      <c r="A977" s="71" t="s">
        <v>661</v>
      </c>
      <c r="B977" s="28" t="str">
        <f>+_xlfn.XLOOKUP(carga[[#This Row],[PACIENTE]],BASE_PACIENTES_2026[PACIENTE],BASE_PACIENTES_2026[CUIL],0,0)</f>
        <v>20 58771626 8</v>
      </c>
      <c r="C977" s="28" t="str">
        <f>+_xlfn.XLOOKUP(carga[[#This Row],[PACIENTE]],BASE_PACIENTES_2026[PACIENTE],BASE_PACIENTES_2026[O. SOCIAL],0,0)</f>
        <v xml:space="preserve">OSPEJ </v>
      </c>
      <c r="D977" s="28" t="str">
        <f>+_xlfn.XLOOKUP(carga[[#This Row],[PACIENTE]],BASE_PACIENTES_2026[PACIENTE],BASE_PACIENTES_2026[MÓDULO],0,0)</f>
        <v>REHAB.INTENSIVO</v>
      </c>
      <c r="E977" s="45" t="s">
        <v>22</v>
      </c>
      <c r="F977" s="71" t="s">
        <v>1116</v>
      </c>
      <c r="G977" s="71">
        <v>1</v>
      </c>
      <c r="H977" s="71" t="s">
        <v>1197</v>
      </c>
      <c r="I977" s="71" t="s">
        <v>1118</v>
      </c>
      <c r="J977" s="76">
        <v>0.58333333333333337</v>
      </c>
      <c r="K977" s="76" t="s">
        <v>1161</v>
      </c>
      <c r="L977" s="71" t="str">
        <f>+carga[[#This Row],[dia]]</f>
        <v>Martes</v>
      </c>
      <c r="M977" s="75">
        <f>+carga[[#This Row],[hora]]</f>
        <v>0.58333333333333337</v>
      </c>
      <c r="N977" s="71"/>
      <c r="O977" s="87"/>
      <c r="P977" s="71"/>
      <c r="Q977" s="71"/>
      <c r="R977" s="71"/>
      <c r="S977" s="71"/>
      <c r="T977" s="71"/>
      <c r="U977" s="71" t="str">
        <f>+MID(carga[[#This Row],[CUIL]],4,8)</f>
        <v>58771626</v>
      </c>
    </row>
    <row r="978" spans="1:21" s="66" customFormat="1" ht="15" customHeight="1" x14ac:dyDescent="0.3">
      <c r="A978" s="90" t="s">
        <v>324</v>
      </c>
      <c r="B978" s="28" t="str">
        <f>+_xlfn.XLOOKUP(carga[[#This Row],[PACIENTE]],BASE_PACIENTES_2026[PACIENTE],BASE_PACIENTES_2026[CUIL],0,0)</f>
        <v>23 53926189 4</v>
      </c>
      <c r="C978" s="45" t="str">
        <f>+_xlfn.XLOOKUP(carga[[#This Row],[PACIENTE]],BASE_PACIENTES_2026[PACIENTE],BASE_PACIENTES_2026[O. SOCIAL],0,0)</f>
        <v>OSMTT(SERVIRED)</v>
      </c>
      <c r="D978" s="45" t="str">
        <f>+_xlfn.XLOOKUP(carga[[#This Row],[PACIENTE]],BASE_PACIENTES_2026[PACIENTE],BASE_PACIENTES_2026[MÓDULO],0,0)</f>
        <v>REHAB. SIMPLE + CAI</v>
      </c>
      <c r="E978" s="45" t="s">
        <v>1069</v>
      </c>
      <c r="F978" s="71" t="s">
        <v>1131</v>
      </c>
      <c r="G978" s="71">
        <v>1</v>
      </c>
      <c r="H978" s="71" t="s">
        <v>1136</v>
      </c>
      <c r="I978" s="90" t="s">
        <v>1143</v>
      </c>
      <c r="J978" s="91">
        <v>0.33333333333333331</v>
      </c>
      <c r="K978" s="76" t="s">
        <v>1124</v>
      </c>
      <c r="L978" s="77"/>
      <c r="M978" s="78">
        <f>+carga[[#This Row],[hora]]</f>
        <v>0.33333333333333331</v>
      </c>
      <c r="N978" s="71"/>
      <c r="O978" s="87"/>
      <c r="P978" s="71"/>
      <c r="Q978" s="71"/>
      <c r="R978" s="71"/>
      <c r="S978" s="71"/>
      <c r="T978" s="71"/>
      <c r="U978" s="71" t="str">
        <f>+MID(carga[[#This Row],[CUIL]],4,8)</f>
        <v>53926189</v>
      </c>
    </row>
    <row r="979" spans="1:21" ht="15" customHeight="1" x14ac:dyDescent="0.3">
      <c r="A979" s="71" t="s">
        <v>382</v>
      </c>
      <c r="B979" s="28" t="str">
        <f>+_xlfn.XLOOKUP(carga[[#This Row],[PACIENTE]],BASE_PACIENTES_2026[PACIENTE],BASE_PACIENTES_2026[CUIL],0,0)</f>
        <v>20 53734429 7</v>
      </c>
      <c r="C979" s="28" t="str">
        <f>+_xlfn.XLOOKUP(carga[[#This Row],[PACIENTE]],BASE_PACIENTES_2026[PACIENTE],BASE_PACIENTES_2026[O. SOCIAL],0,0)</f>
        <v>OSPE</v>
      </c>
      <c r="D979" s="28" t="str">
        <f>+_xlfn.XLOOKUP(carga[[#This Row],[PACIENTE]],BASE_PACIENTES_2026[PACIENTE],BASE_PACIENTES_2026[MÓDULO],0,0)</f>
        <v>REHAB.INTENSIVO + CAI</v>
      </c>
      <c r="E979" s="45" t="s">
        <v>1069</v>
      </c>
      <c r="F979" s="71" t="s">
        <v>1131</v>
      </c>
      <c r="G979" s="71">
        <v>1</v>
      </c>
      <c r="H979" s="71" t="s">
        <v>1136</v>
      </c>
      <c r="I979" s="71" t="s">
        <v>1123</v>
      </c>
      <c r="J979" s="73">
        <v>0.44791666666666669</v>
      </c>
      <c r="K979" s="76" t="s">
        <v>1134</v>
      </c>
      <c r="L979" s="71" t="str">
        <f>+carga[[#This Row],[dia]]</f>
        <v>Lunes</v>
      </c>
      <c r="M979" s="75">
        <f>+carga[[#This Row],[hora]]</f>
        <v>0.44791666666666669</v>
      </c>
      <c r="N979" s="71"/>
      <c r="O979" s="87"/>
      <c r="P979" s="71"/>
      <c r="Q979" s="71"/>
      <c r="R979" s="71"/>
      <c r="S979" s="71"/>
      <c r="T979" s="71"/>
      <c r="U979" s="71" t="str">
        <f>+MID(carga[[#This Row],[CUIL]],4,8)</f>
        <v>53734429</v>
      </c>
    </row>
    <row r="980" spans="1:21" ht="15" customHeight="1" x14ac:dyDescent="0.3">
      <c r="A980" s="71"/>
      <c r="B980" s="28">
        <f>+_xlfn.XLOOKUP(carga[[#This Row],[PACIENTE]],BASE_PACIENTES_2026[PACIENTE],BASE_PACIENTES_2026[CUIL],0,0)</f>
        <v>0</v>
      </c>
      <c r="C980" s="28">
        <f>+_xlfn.XLOOKUP(carga[[#This Row],[PACIENTE]],BASE_PACIENTES_2026[PACIENTE],BASE_PACIENTES_2026[O. SOCIAL],0,0)</f>
        <v>0</v>
      </c>
      <c r="D980" s="28">
        <f>+_xlfn.XLOOKUP(carga[[#This Row],[PACIENTE]],BASE_PACIENTES_2026[PACIENTE],BASE_PACIENTES_2026[MÓDULO],0,0)</f>
        <v>0</v>
      </c>
      <c r="E980" s="45"/>
      <c r="F980" s="71"/>
      <c r="G980" s="71"/>
      <c r="H980" s="71"/>
      <c r="I980" s="71"/>
      <c r="J980" s="73"/>
      <c r="K980" s="76"/>
      <c r="L980" s="71">
        <f>+carga[[#This Row],[dia]]</f>
        <v>0</v>
      </c>
      <c r="M980" s="75">
        <f>+carga[[#This Row],[hora]]</f>
        <v>0</v>
      </c>
      <c r="N980" s="71"/>
      <c r="O980" s="87"/>
      <c r="P980" s="71"/>
      <c r="Q980" s="71"/>
      <c r="R980" s="71"/>
      <c r="S980" s="71"/>
      <c r="T980" s="71"/>
      <c r="U980" s="71" t="str">
        <f>+MID(carga[[#This Row],[CUIL]],4,8)</f>
        <v/>
      </c>
    </row>
    <row r="981" spans="1:21" ht="15" customHeight="1" x14ac:dyDescent="0.3">
      <c r="A981" s="71" t="s">
        <v>510</v>
      </c>
      <c r="B981" s="28" t="str">
        <f>+_xlfn.XLOOKUP(carga[[#This Row],[PACIENTE]],BASE_PACIENTES_2026[PACIENTE],BASE_PACIENTES_2026[CUIL],0,0)</f>
        <v>27 70801071 0</v>
      </c>
      <c r="C981" s="28" t="str">
        <f>+_xlfn.XLOOKUP(carga[[#This Row],[PACIENTE]],BASE_PACIENTES_2026[PACIENTE],BASE_PACIENTES_2026[O. SOCIAL],0,0)</f>
        <v xml:space="preserve">OSPENA </v>
      </c>
      <c r="D981" s="28" t="str">
        <f>+_xlfn.XLOOKUP(carga[[#This Row],[PACIENTE]],BASE_PACIENTES_2026[PACIENTE],BASE_PACIENTES_2026[MÓDULO],0,0)</f>
        <v>REHAB.INTENSIVO</v>
      </c>
      <c r="E981" s="45" t="s">
        <v>1069</v>
      </c>
      <c r="F981" s="71" t="s">
        <v>1131</v>
      </c>
      <c r="G981" s="71">
        <v>1</v>
      </c>
      <c r="H981" s="71" t="s">
        <v>1136</v>
      </c>
      <c r="I981" s="71" t="s">
        <v>1123</v>
      </c>
      <c r="J981" s="73">
        <v>0.51041666666666663</v>
      </c>
      <c r="K981" s="76" t="s">
        <v>1134</v>
      </c>
      <c r="L981" s="71"/>
      <c r="M981" s="75"/>
      <c r="N981" s="71"/>
      <c r="O981" s="87"/>
      <c r="P981" s="71"/>
      <c r="Q981" s="71"/>
      <c r="R981" s="71"/>
      <c r="S981" s="71"/>
      <c r="T981" s="71"/>
      <c r="U981" s="71" t="str">
        <f>+MID(carga[[#This Row],[CUIL]],4,8)</f>
        <v>70801071</v>
      </c>
    </row>
    <row r="982" spans="1:21" ht="15" customHeight="1" x14ac:dyDescent="0.3">
      <c r="A982" s="71" t="s">
        <v>328</v>
      </c>
      <c r="B982" s="28" t="str">
        <f>+_xlfn.XLOOKUP(carga[[#This Row],[PACIENTE]],BASE_PACIENTES_2026[PACIENTE],BASE_PACIENTES_2026[CUIL],0,0)</f>
        <v>27 52229198 1</v>
      </c>
      <c r="C982" s="28" t="str">
        <f>+_xlfn.XLOOKUP(carga[[#This Row],[PACIENTE]],BASE_PACIENTES_2026[PACIENTE],BASE_PACIENTES_2026[O. SOCIAL],0,0)</f>
        <v>OSPLYFC</v>
      </c>
      <c r="D982" s="28" t="str">
        <f>+_xlfn.XLOOKUP(carga[[#This Row],[PACIENTE]],BASE_PACIENTES_2026[PACIENTE],BASE_PACIENTES_2026[MÓDULO],0,0)</f>
        <v>REHAB. SIMPLE + CAI</v>
      </c>
      <c r="E982" s="45" t="s">
        <v>1069</v>
      </c>
      <c r="F982" s="71" t="s">
        <v>1131</v>
      </c>
      <c r="G982" s="71">
        <v>1</v>
      </c>
      <c r="H982" s="71" t="s">
        <v>1132</v>
      </c>
      <c r="I982" s="71" t="s">
        <v>1133</v>
      </c>
      <c r="J982" s="73">
        <v>0.39583333333333331</v>
      </c>
      <c r="K982" s="76" t="s">
        <v>1134</v>
      </c>
      <c r="L982" s="71" t="str">
        <f>+carga[[#This Row],[dia]]</f>
        <v>Viernes</v>
      </c>
      <c r="M982" s="75">
        <f>+carga[[#This Row],[hora]]</f>
        <v>0.39583333333333331</v>
      </c>
      <c r="N982" s="71"/>
      <c r="O982" s="87"/>
      <c r="P982" s="71"/>
      <c r="Q982" s="71"/>
      <c r="R982" s="71"/>
      <c r="S982" s="71"/>
      <c r="T982" s="71"/>
      <c r="U982" s="71" t="str">
        <f>+MID(carga[[#This Row],[CUIL]],4,8)</f>
        <v>52229198</v>
      </c>
    </row>
    <row r="983" spans="1:21" ht="15" customHeight="1" x14ac:dyDescent="0.3">
      <c r="A983" s="71" t="s">
        <v>241</v>
      </c>
      <c r="B983" s="28" t="str">
        <f>+_xlfn.XLOOKUP(carga[[#This Row],[PACIENTE]],BASE_PACIENTES_2026[PACIENTE],BASE_PACIENTES_2026[CUIL],0,0)</f>
        <v>20 55287145 7</v>
      </c>
      <c r="C983" s="28" t="str">
        <f>+_xlfn.XLOOKUP(carga[[#This Row],[PACIENTE]],BASE_PACIENTES_2026[PACIENTE],BASE_PACIENTES_2026[O. SOCIAL],0,0)</f>
        <v>OSSOELSAC</v>
      </c>
      <c r="D983" s="28" t="str">
        <f>+_xlfn.XLOOKUP(carga[[#This Row],[PACIENTE]],BASE_PACIENTES_2026[PACIENTE],BASE_PACIENTES_2026[MÓDULO],0,0)</f>
        <v>REHAB. SIMPLE + CAI</v>
      </c>
      <c r="E983" s="45" t="s">
        <v>1069</v>
      </c>
      <c r="F983" s="71" t="s">
        <v>1131</v>
      </c>
      <c r="G983" s="71">
        <v>1</v>
      </c>
      <c r="H983" s="71" t="s">
        <v>1136</v>
      </c>
      <c r="I983" s="71" t="s">
        <v>1118</v>
      </c>
      <c r="J983" s="73">
        <v>0.36458333333333331</v>
      </c>
      <c r="K983" s="76" t="s">
        <v>1134</v>
      </c>
      <c r="L983" s="71" t="str">
        <f>+carga[[#This Row],[dia]]</f>
        <v>Martes</v>
      </c>
      <c r="M983" s="75">
        <f>+carga[[#This Row],[hora]]</f>
        <v>0.36458333333333331</v>
      </c>
      <c r="N983" s="71"/>
      <c r="O983" s="87"/>
      <c r="P983" s="71"/>
      <c r="Q983" s="71"/>
      <c r="R983" s="71"/>
      <c r="S983" s="71"/>
      <c r="T983" s="71"/>
      <c r="U983" s="71" t="str">
        <f>+MID(carga[[#This Row],[CUIL]],4,8)</f>
        <v>55287145</v>
      </c>
    </row>
    <row r="984" spans="1:21" ht="15" customHeight="1" x14ac:dyDescent="0.3">
      <c r="A984" s="71"/>
      <c r="B984" s="28">
        <f>+_xlfn.XLOOKUP(carga[[#This Row],[PACIENTE]],BASE_PACIENTES_2026[PACIENTE],BASE_PACIENTES_2026[CUIL],0,0)</f>
        <v>0</v>
      </c>
      <c r="C984" s="28">
        <f>+_xlfn.XLOOKUP(carga[[#This Row],[PACIENTE]],BASE_PACIENTES_2026[PACIENTE],BASE_PACIENTES_2026[O. SOCIAL],0,0)</f>
        <v>0</v>
      </c>
      <c r="D984" s="28">
        <f>+_xlfn.XLOOKUP(carga[[#This Row],[PACIENTE]],BASE_PACIENTES_2026[PACIENTE],BASE_PACIENTES_2026[MÓDULO],0,0)</f>
        <v>0</v>
      </c>
      <c r="E984" s="45"/>
      <c r="F984" s="71"/>
      <c r="G984" s="71"/>
      <c r="H984" s="71"/>
      <c r="I984" s="71"/>
      <c r="J984" s="73"/>
      <c r="K984" s="76"/>
      <c r="L984" s="71"/>
      <c r="M984" s="75"/>
      <c r="N984" s="71"/>
      <c r="O984" s="87"/>
      <c r="P984" s="71"/>
      <c r="Q984" s="71"/>
      <c r="R984" s="71"/>
      <c r="S984" s="71"/>
      <c r="T984" s="71"/>
      <c r="U984" s="71" t="str">
        <f>+MID(carga[[#This Row],[CUIL]],4,8)</f>
        <v/>
      </c>
    </row>
    <row r="985" spans="1:21" ht="15" customHeight="1" x14ac:dyDescent="0.3">
      <c r="A985" s="71"/>
      <c r="B985" s="28">
        <f>+_xlfn.XLOOKUP(carga[[#This Row],[PACIENTE]],BASE_PACIENTES_2026[PACIENTE],BASE_PACIENTES_2026[CUIL],0,0)</f>
        <v>0</v>
      </c>
      <c r="C985" s="28">
        <f>+_xlfn.XLOOKUP(carga[[#This Row],[PACIENTE]],BASE_PACIENTES_2026[PACIENTE],BASE_PACIENTES_2026[O. SOCIAL],0,0)</f>
        <v>0</v>
      </c>
      <c r="D985" s="28">
        <f>+_xlfn.XLOOKUP(carga[[#This Row],[PACIENTE]],BASE_PACIENTES_2026[PACIENTE],BASE_PACIENTES_2026[MÓDULO],0,0)</f>
        <v>0</v>
      </c>
      <c r="E985" s="45"/>
      <c r="F985" s="71"/>
      <c r="G985" s="71"/>
      <c r="H985" s="71"/>
      <c r="I985" s="71"/>
      <c r="J985" s="73"/>
      <c r="K985" s="76"/>
      <c r="L985" s="71">
        <f>+carga[[#This Row],[dia]]</f>
        <v>0</v>
      </c>
      <c r="M985" s="75">
        <f>+carga[[#This Row],[hora]]</f>
        <v>0</v>
      </c>
      <c r="N985" s="71"/>
      <c r="O985" s="87"/>
      <c r="P985" s="71"/>
      <c r="Q985" s="71"/>
      <c r="R985" s="71"/>
      <c r="S985" s="71"/>
      <c r="T985" s="71"/>
      <c r="U985" s="71" t="str">
        <f>+MID(carga[[#This Row],[CUIL]],4,8)</f>
        <v/>
      </c>
    </row>
    <row r="986" spans="1:21" ht="15" customHeight="1" x14ac:dyDescent="0.3">
      <c r="A986" s="71" t="s">
        <v>276</v>
      </c>
      <c r="B986" s="28" t="str">
        <f>+_xlfn.XLOOKUP(carga[[#This Row],[PACIENTE]],BASE_PACIENTES_2026[PACIENTE],BASE_PACIENTES_2026[CUIL],0,0)</f>
        <v>23 46973958 9</v>
      </c>
      <c r="C986" s="28" t="str">
        <f>+_xlfn.XLOOKUP(carga[[#This Row],[PACIENTE]],BASE_PACIENTES_2026[PACIENTE],BASE_PACIENTES_2026[O. SOCIAL],0,0)</f>
        <v>OSTPCPHYARA (PASTELEROS)</v>
      </c>
      <c r="D986" s="28" t="str">
        <f>+_xlfn.XLOOKUP(carga[[#This Row],[PACIENTE]],BASE_PACIENTES_2026[PACIENTE],BASE_PACIENTES_2026[MÓDULO],0,0)</f>
        <v>REHAB. SIMPLE + CAI</v>
      </c>
      <c r="E986" s="45" t="s">
        <v>1069</v>
      </c>
      <c r="F986" s="71" t="s">
        <v>1131</v>
      </c>
      <c r="G986" s="71">
        <v>1</v>
      </c>
      <c r="H986" s="71" t="s">
        <v>1136</v>
      </c>
      <c r="I986" s="71" t="s">
        <v>1118</v>
      </c>
      <c r="J986" s="73">
        <v>0.44791666666666669</v>
      </c>
      <c r="K986" s="76" t="s">
        <v>1134</v>
      </c>
      <c r="L986" s="71" t="str">
        <f>+carga[[#This Row],[dia]]</f>
        <v>Martes</v>
      </c>
      <c r="M986" s="75">
        <f>+carga[[#This Row],[hora]]</f>
        <v>0.44791666666666669</v>
      </c>
      <c r="N986" s="71"/>
      <c r="O986" s="87"/>
      <c r="P986" s="71"/>
      <c r="Q986" s="71"/>
      <c r="R986" s="71"/>
      <c r="S986" s="71"/>
      <c r="T986" s="71"/>
      <c r="U986" s="71" t="str">
        <f>+MID(carga[[#This Row],[CUIL]],4,8)</f>
        <v>46973958</v>
      </c>
    </row>
    <row r="987" spans="1:21" ht="15" customHeight="1" x14ac:dyDescent="0.3">
      <c r="A987" s="71" t="s">
        <v>707</v>
      </c>
      <c r="B987" s="28" t="str">
        <f>+_xlfn.XLOOKUP(carga[[#This Row],[PACIENTE]],BASE_PACIENTES_2026[PACIENTE],BASE_PACIENTES_2026[CUIL],0,0)</f>
        <v>20 54072524 2</v>
      </c>
      <c r="C987" s="28" t="str">
        <f>+_xlfn.XLOOKUP(carga[[#This Row],[PACIENTE]],BASE_PACIENTES_2026[PACIENTE],BASE_PACIENTES_2026[O. SOCIAL],0,0)</f>
        <v xml:space="preserve">OSTACC </v>
      </c>
      <c r="D987" s="28" t="str">
        <f>+_xlfn.XLOOKUP(carga[[#This Row],[PACIENTE]],BASE_PACIENTES_2026[PACIENTE],BASE_PACIENTES_2026[MÓDULO],0,0)</f>
        <v>REHAB.INTENSIVO + CAI</v>
      </c>
      <c r="E987" s="45" t="s">
        <v>1069</v>
      </c>
      <c r="F987" s="71" t="s">
        <v>1131</v>
      </c>
      <c r="G987" s="71">
        <v>1</v>
      </c>
      <c r="H987" s="71" t="s">
        <v>1132</v>
      </c>
      <c r="I987" s="71" t="s">
        <v>1133</v>
      </c>
      <c r="J987" s="73">
        <v>0.47916666666666669</v>
      </c>
      <c r="K987" s="73" t="s">
        <v>1134</v>
      </c>
      <c r="L987" s="71" t="str">
        <f>+carga[[#This Row],[dia]]</f>
        <v>Viernes</v>
      </c>
      <c r="M987" s="75">
        <f>+carga[[#This Row],[hora]]</f>
        <v>0.47916666666666669</v>
      </c>
      <c r="N987" s="71"/>
      <c r="O987" s="87"/>
      <c r="P987" s="71"/>
      <c r="Q987" s="71"/>
      <c r="R987" s="71"/>
      <c r="S987" s="71"/>
      <c r="T987" s="71"/>
      <c r="U987" s="71" t="str">
        <f>+MID(carga[[#This Row],[CUIL]],4,8)</f>
        <v>54072524</v>
      </c>
    </row>
    <row r="988" spans="1:21" ht="15" customHeight="1" x14ac:dyDescent="0.3">
      <c r="A988" s="71"/>
      <c r="B988" s="28">
        <f>+_xlfn.XLOOKUP(carga[[#This Row],[PACIENTE]],BASE_PACIENTES_2026[PACIENTE],BASE_PACIENTES_2026[CUIL],0,0)</f>
        <v>0</v>
      </c>
      <c r="C988" s="28">
        <f>+_xlfn.XLOOKUP(carga[[#This Row],[PACIENTE]],BASE_PACIENTES_2026[PACIENTE],BASE_PACIENTES_2026[O. SOCIAL],0,0)</f>
        <v>0</v>
      </c>
      <c r="D988" s="28">
        <f>+_xlfn.XLOOKUP(carga[[#This Row],[PACIENTE]],BASE_PACIENTES_2026[PACIENTE],BASE_PACIENTES_2026[MÓDULO],0,0)</f>
        <v>0</v>
      </c>
      <c r="E988" s="45"/>
      <c r="F988" s="71"/>
      <c r="G988" s="71"/>
      <c r="H988" s="71"/>
      <c r="I988" s="71"/>
      <c r="J988" s="73"/>
      <c r="K988" s="76"/>
      <c r="L988" s="71">
        <f>+carga[[#This Row],[dia]]</f>
        <v>0</v>
      </c>
      <c r="M988" s="75">
        <f>+carga[[#This Row],[hora]]</f>
        <v>0</v>
      </c>
      <c r="N988" s="71"/>
      <c r="O988" s="87"/>
      <c r="P988" s="71"/>
      <c r="Q988" s="71"/>
      <c r="R988" s="71"/>
      <c r="S988" s="71"/>
      <c r="T988" s="71"/>
      <c r="U988" s="71" t="str">
        <f>+MID(carga[[#This Row],[CUIL]],4,8)</f>
        <v/>
      </c>
    </row>
    <row r="989" spans="1:21" ht="15" customHeight="1" x14ac:dyDescent="0.3">
      <c r="A989" s="71" t="s">
        <v>199</v>
      </c>
      <c r="B989" s="28" t="str">
        <f>+_xlfn.XLOOKUP(carga[[#This Row],[PACIENTE]],BASE_PACIENTES_2026[PACIENTE],BASE_PACIENTES_2026[CUIL],0,0)</f>
        <v>20 58678870 2</v>
      </c>
      <c r="C989" s="28" t="str">
        <f>+_xlfn.XLOOKUP(carga[[#This Row],[PACIENTE]],BASE_PACIENTES_2026[PACIENTE],BASE_PACIENTES_2026[O. SOCIAL],0,0)</f>
        <v>OSCEP (SIPSSA)</v>
      </c>
      <c r="D989" s="28" t="str">
        <f>+_xlfn.XLOOKUP(carga[[#This Row],[PACIENTE]],BASE_PACIENTES_2026[PACIENTE],BASE_PACIENTES_2026[MÓDULO],0,0)</f>
        <v>REHAB.INTENSIVO + CAI</v>
      </c>
      <c r="E989" s="45" t="s">
        <v>1069</v>
      </c>
      <c r="F989" s="71" t="s">
        <v>1131</v>
      </c>
      <c r="G989" s="71">
        <v>1</v>
      </c>
      <c r="H989" s="71" t="s">
        <v>1136</v>
      </c>
      <c r="I989" s="71" t="s">
        <v>1118</v>
      </c>
      <c r="J989" s="73">
        <v>0.51041666666666663</v>
      </c>
      <c r="K989" s="76" t="s">
        <v>1134</v>
      </c>
      <c r="L989" s="71" t="str">
        <f>+carga[[#This Row],[dia]]</f>
        <v>Martes</v>
      </c>
      <c r="M989" s="75">
        <f>+carga[[#This Row],[hora]]</f>
        <v>0.51041666666666663</v>
      </c>
      <c r="N989" s="71"/>
      <c r="O989" s="87"/>
      <c r="P989" s="71"/>
      <c r="Q989" s="71"/>
      <c r="R989" s="71"/>
      <c r="S989" s="71"/>
      <c r="T989" s="71"/>
      <c r="U989" s="71" t="str">
        <f>+MID(carga[[#This Row],[CUIL]],4,8)</f>
        <v>58678870</v>
      </c>
    </row>
    <row r="990" spans="1:21" ht="15" customHeight="1" x14ac:dyDescent="0.3">
      <c r="A990" s="71" t="s">
        <v>846</v>
      </c>
      <c r="B990" s="28" t="str">
        <f>+_xlfn.XLOOKUP(carga[[#This Row],[PACIENTE]],BASE_PACIENTES_2026[PACIENTE],BASE_PACIENTES_2026[CUIL],0,0)</f>
        <v>20 54762927 3</v>
      </c>
      <c r="C990" s="28" t="str">
        <f>+_xlfn.XLOOKUP(carga[[#This Row],[PACIENTE]],BASE_PACIENTES_2026[PACIENTE],BASE_PACIENTES_2026[O. SOCIAL],0,0)</f>
        <v>OSBLYCA (SERVIRED)</v>
      </c>
      <c r="D990" s="28" t="str">
        <f>+_xlfn.XLOOKUP(carga[[#This Row],[PACIENTE]],BASE_PACIENTES_2026[PACIENTE],BASE_PACIENTES_2026[MÓDULO],0,0)</f>
        <v>REHAB.INTENSIVO + CAI</v>
      </c>
      <c r="E990" s="45" t="s">
        <v>22</v>
      </c>
      <c r="F990" s="71" t="s">
        <v>1153</v>
      </c>
      <c r="G990" s="71">
        <v>1</v>
      </c>
      <c r="H990" s="71" t="s">
        <v>1189</v>
      </c>
      <c r="I990" s="71" t="s">
        <v>1141</v>
      </c>
      <c r="J990" s="73">
        <v>0.67708333333333337</v>
      </c>
      <c r="K990" s="73" t="s">
        <v>1155</v>
      </c>
      <c r="L990" s="71" t="str">
        <f>+carga[[#This Row],[dia]]</f>
        <v>Miercoles</v>
      </c>
      <c r="M990" s="75">
        <f>+carga[[#This Row],[hora]]</f>
        <v>0.67708333333333337</v>
      </c>
      <c r="N990" s="71"/>
      <c r="O990" s="87"/>
      <c r="P990" s="71"/>
      <c r="Q990" s="71"/>
      <c r="R990" s="71"/>
      <c r="S990" s="71"/>
      <c r="T990" s="71"/>
      <c r="U990" s="71" t="str">
        <f>+MID(carga[[#This Row],[CUIL]],4,8)</f>
        <v>54762927</v>
      </c>
    </row>
    <row r="991" spans="1:21" ht="15" customHeight="1" x14ac:dyDescent="0.3">
      <c r="A991" s="71" t="s">
        <v>655</v>
      </c>
      <c r="B991" s="28" t="str">
        <f>+_xlfn.XLOOKUP(carga[[#This Row],[PACIENTE]],BASE_PACIENTES_2026[PACIENTE],BASE_PACIENTES_2026[CUIL],0,0)</f>
        <v>27 55838201 0</v>
      </c>
      <c r="C991" s="28" t="str">
        <f>+_xlfn.XLOOKUP(carga[[#This Row],[PACIENTE]],BASE_PACIENTES_2026[PACIENTE],BASE_PACIENTES_2026[O. SOCIAL],0,0)</f>
        <v xml:space="preserve">OSPEJ </v>
      </c>
      <c r="D991" s="28" t="str">
        <f>+_xlfn.XLOOKUP(carga[[#This Row],[PACIENTE]],BASE_PACIENTES_2026[PACIENTE],BASE_PACIENTES_2026[MÓDULO],0,0)</f>
        <v>REHAB.INTENSIVO + CAI</v>
      </c>
      <c r="E991" s="45" t="s">
        <v>22</v>
      </c>
      <c r="F991" s="71" t="s">
        <v>1153</v>
      </c>
      <c r="G991" s="71">
        <v>1</v>
      </c>
      <c r="H991" s="71" t="s">
        <v>1189</v>
      </c>
      <c r="I991" s="71" t="s">
        <v>1141</v>
      </c>
      <c r="J991" s="73">
        <v>0.72916666666666663</v>
      </c>
      <c r="K991" s="73" t="s">
        <v>1155</v>
      </c>
      <c r="L991" s="71" t="str">
        <f>+carga[[#This Row],[dia]]</f>
        <v>Miercoles</v>
      </c>
      <c r="M991" s="75">
        <f>+carga[[#This Row],[hora]]</f>
        <v>0.72916666666666663</v>
      </c>
      <c r="N991" s="71"/>
      <c r="O991" s="87"/>
      <c r="P991" s="71"/>
      <c r="Q991" s="71"/>
      <c r="R991" s="71"/>
      <c r="S991" s="71"/>
      <c r="T991" s="71"/>
      <c r="U991" s="71" t="str">
        <f>+MID(carga[[#This Row],[CUIL]],4,8)</f>
        <v>55838201</v>
      </c>
    </row>
    <row r="992" spans="1:21" ht="15" customHeight="1" x14ac:dyDescent="0.3">
      <c r="A992" s="71" t="s">
        <v>116</v>
      </c>
      <c r="B992" s="28" t="str">
        <f>+_xlfn.XLOOKUP(carga[[#This Row],[PACIENTE]],BASE_PACIENTES_2026[PACIENTE],BASE_PACIENTES_2026[CUIL],0,0)</f>
        <v>20 55287655 6</v>
      </c>
      <c r="C992" s="28" t="str">
        <f>+_xlfn.XLOOKUP(carga[[#This Row],[PACIENTE]],BASE_PACIENTES_2026[PACIENTE],BASE_PACIENTES_2026[O. SOCIAL],0,0)</f>
        <v>OSUTHGRA</v>
      </c>
      <c r="D992" s="28" t="str">
        <f>+_xlfn.XLOOKUP(carga[[#This Row],[PACIENTE]],BASE_PACIENTES_2026[PACIENTE],BASE_PACIENTES_2026[MÓDULO],0,0)</f>
        <v>REHAB.INTENSIVO + CAI</v>
      </c>
      <c r="E992" s="45" t="s">
        <v>22</v>
      </c>
      <c r="F992" s="71" t="s">
        <v>1153</v>
      </c>
      <c r="G992" s="71">
        <v>1</v>
      </c>
      <c r="H992" s="71" t="s">
        <v>1162</v>
      </c>
      <c r="I992" s="71" t="s">
        <v>1141</v>
      </c>
      <c r="J992" s="73">
        <v>0.72916666666666663</v>
      </c>
      <c r="K992" s="73" t="s">
        <v>1155</v>
      </c>
      <c r="L992" s="71" t="str">
        <f>+carga[[#This Row],[dia]]</f>
        <v>Miercoles</v>
      </c>
      <c r="M992" s="75">
        <f>+carga[[#This Row],[hora]]</f>
        <v>0.72916666666666663</v>
      </c>
      <c r="N992" s="71"/>
      <c r="O992" s="87"/>
      <c r="P992" s="71"/>
      <c r="Q992" s="71"/>
      <c r="R992" s="71"/>
      <c r="S992" s="71"/>
      <c r="T992" s="71"/>
      <c r="U992" s="71" t="str">
        <f>+MID(carga[[#This Row],[CUIL]],4,8)</f>
        <v>55287655</v>
      </c>
    </row>
    <row r="993" spans="1:21" ht="15" customHeight="1" x14ac:dyDescent="0.3">
      <c r="A993" s="71" t="s">
        <v>837</v>
      </c>
      <c r="B993" s="28" t="str">
        <f>+_xlfn.XLOOKUP(carga[[#This Row],[PACIENTE]],BASE_PACIENTES_2026[PACIENTE],BASE_PACIENTES_2026[CUIL],0,0)</f>
        <v>27 56065801 5</v>
      </c>
      <c r="C993" s="28" t="str">
        <f>+_xlfn.XLOOKUP(carga[[#This Row],[PACIENTE]],BASE_PACIENTES_2026[PACIENTE],BASE_PACIENTES_2026[O. SOCIAL],0,0)</f>
        <v>OSDE</v>
      </c>
      <c r="D993" s="28">
        <f>+_xlfn.XLOOKUP(carga[[#This Row],[PACIENTE]],BASE_PACIENTES_2026[PACIENTE],BASE_PACIENTES_2026[MÓDULO],0,0)</f>
        <v>0</v>
      </c>
      <c r="E993" s="45" t="s">
        <v>22</v>
      </c>
      <c r="F993" s="71" t="s">
        <v>1153</v>
      </c>
      <c r="G993" s="71">
        <v>1</v>
      </c>
      <c r="H993" s="71" t="s">
        <v>1162</v>
      </c>
      <c r="I993" s="71" t="s">
        <v>1141</v>
      </c>
      <c r="J993" s="73">
        <v>0.76041666666666663</v>
      </c>
      <c r="K993" s="73" t="s">
        <v>1155</v>
      </c>
      <c r="L993" s="71" t="str">
        <f>+carga[[#This Row],[dia]]</f>
        <v>Miercoles</v>
      </c>
      <c r="M993" s="75">
        <f>+carga[[#This Row],[hora]]</f>
        <v>0.76041666666666663</v>
      </c>
      <c r="N993" s="71"/>
      <c r="O993" s="87"/>
      <c r="P993" s="71"/>
      <c r="Q993" s="71"/>
      <c r="R993" s="71"/>
      <c r="S993" s="71"/>
      <c r="T993" s="71"/>
      <c r="U993" s="71" t="str">
        <f>+MID(carga[[#This Row],[CUIL]],4,8)</f>
        <v>56065801</v>
      </c>
    </row>
    <row r="994" spans="1:21" ht="15" customHeight="1" x14ac:dyDescent="0.3">
      <c r="A994" s="71" t="s">
        <v>101</v>
      </c>
      <c r="B994" s="28" t="str">
        <f>+_xlfn.XLOOKUP(carga[[#This Row],[PACIENTE]],BASE_PACIENTES_2026[PACIENTE],BASE_PACIENTES_2026[CUIL],0,0)</f>
        <v>27 95240834 3</v>
      </c>
      <c r="C994" s="28" t="str">
        <f>+_xlfn.XLOOKUP(carga[[#This Row],[PACIENTE]],BASE_PACIENTES_2026[PACIENTE],BASE_PACIENTES_2026[O. SOCIAL],0,0)</f>
        <v>OSUTHGRA</v>
      </c>
      <c r="D994" s="28" t="str">
        <f>+_xlfn.XLOOKUP(carga[[#This Row],[PACIENTE]],BASE_PACIENTES_2026[PACIENTE],BASE_PACIENTES_2026[MÓDULO],0,0)</f>
        <v>REHAB. SIMPLE + CAI</v>
      </c>
      <c r="E994" s="45" t="s">
        <v>22</v>
      </c>
      <c r="F994" s="71" t="s">
        <v>1153</v>
      </c>
      <c r="G994" s="71">
        <v>1</v>
      </c>
      <c r="H994" s="71" t="s">
        <v>1189</v>
      </c>
      <c r="I994" s="71" t="s">
        <v>1141</v>
      </c>
      <c r="J994" s="73">
        <v>0.79166666666666663</v>
      </c>
      <c r="K994" s="73" t="s">
        <v>1155</v>
      </c>
      <c r="L994" s="71" t="str">
        <f>+carga[[#This Row],[dia]]</f>
        <v>Miercoles</v>
      </c>
      <c r="M994" s="75">
        <f>+carga[[#This Row],[hora]]</f>
        <v>0.79166666666666663</v>
      </c>
      <c r="N994" s="71"/>
      <c r="O994" s="87"/>
      <c r="P994" s="71"/>
      <c r="Q994" s="71"/>
      <c r="R994" s="71"/>
      <c r="S994" s="71"/>
      <c r="T994" s="71"/>
      <c r="U994" s="71" t="str">
        <f>+MID(carga[[#This Row],[CUIL]],4,8)</f>
        <v>95240834</v>
      </c>
    </row>
    <row r="995" spans="1:21" ht="15" customHeight="1" x14ac:dyDescent="0.3">
      <c r="A995" s="71" t="s">
        <v>25</v>
      </c>
      <c r="B995" s="28" t="str">
        <f>+_xlfn.XLOOKUP(carga[[#This Row],[PACIENTE]],BASE_PACIENTES_2026[PACIENTE],BASE_PACIENTES_2026[CUIL],0,0)</f>
        <v>23 52157750 9</v>
      </c>
      <c r="C995" s="28" t="str">
        <f>+_xlfn.XLOOKUP(carga[[#This Row],[PACIENTE]],BASE_PACIENTES_2026[PACIENTE],BASE_PACIENTES_2026[O. SOCIAL],0,0)</f>
        <v>IOSFA</v>
      </c>
      <c r="D995" s="28" t="str">
        <f>+_xlfn.XLOOKUP(carga[[#This Row],[PACIENTE]],BASE_PACIENTES_2026[PACIENTE],BASE_PACIENTES_2026[MÓDULO],0,0)</f>
        <v>REHAB.SIMPLE</v>
      </c>
      <c r="E995" s="45" t="s">
        <v>22</v>
      </c>
      <c r="F995" s="71" t="s">
        <v>1153</v>
      </c>
      <c r="G995" s="71">
        <v>1</v>
      </c>
      <c r="H995" s="71" t="s">
        <v>1189</v>
      </c>
      <c r="I995" s="71" t="s">
        <v>1143</v>
      </c>
      <c r="J995" s="73">
        <v>0.61458333333333337</v>
      </c>
      <c r="K995" s="73" t="s">
        <v>1155</v>
      </c>
      <c r="L995" s="71" t="str">
        <f>+carga[[#This Row],[dia]]</f>
        <v>Jueves</v>
      </c>
      <c r="M995" s="75">
        <f>+carga[[#This Row],[hora]]</f>
        <v>0.61458333333333337</v>
      </c>
      <c r="N995" s="71"/>
      <c r="O995" s="87"/>
      <c r="P995" s="71"/>
      <c r="Q995" s="71"/>
      <c r="R995" s="71"/>
      <c r="S995" s="71"/>
      <c r="T995" s="71"/>
      <c r="U995" s="71" t="str">
        <f>+MID(carga[[#This Row],[CUIL]],4,8)</f>
        <v>52157750</v>
      </c>
    </row>
    <row r="996" spans="1:21" ht="15" customHeight="1" x14ac:dyDescent="0.3">
      <c r="A996" s="71" t="s">
        <v>647</v>
      </c>
      <c r="B996" s="28" t="str">
        <f>+_xlfn.XLOOKUP(carga[[#This Row],[PACIENTE]],BASE_PACIENTES_2026[PACIENTE],BASE_PACIENTES_2026[CUIL],0,0)</f>
        <v>20 52867307 5</v>
      </c>
      <c r="C996" s="28" t="str">
        <f>+_xlfn.XLOOKUP(carga[[#This Row],[PACIENTE]],BASE_PACIENTES_2026[PACIENTE],BASE_PACIENTES_2026[O. SOCIAL],0,0)</f>
        <v xml:space="preserve">OSPEJ </v>
      </c>
      <c r="D996" s="28" t="str">
        <f>+_xlfn.XLOOKUP(carga[[#This Row],[PACIENTE]],BASE_PACIENTES_2026[PACIENTE],BASE_PACIENTES_2026[MÓDULO],0,0)</f>
        <v>REHAB.INTENSIVO</v>
      </c>
      <c r="E996" s="45" t="s">
        <v>22</v>
      </c>
      <c r="F996" s="71" t="s">
        <v>1153</v>
      </c>
      <c r="G996" s="71">
        <v>1</v>
      </c>
      <c r="H996" s="71" t="s">
        <v>1189</v>
      </c>
      <c r="I996" s="71" t="s">
        <v>1143</v>
      </c>
      <c r="J996" s="73">
        <v>0.76041666666666663</v>
      </c>
      <c r="K996" s="73" t="s">
        <v>1155</v>
      </c>
      <c r="L996" s="71" t="str">
        <f>+carga[[#This Row],[dia]]</f>
        <v>Jueves</v>
      </c>
      <c r="M996" s="75">
        <f>+carga[[#This Row],[hora]]</f>
        <v>0.76041666666666663</v>
      </c>
      <c r="N996" s="71"/>
      <c r="O996" s="87"/>
      <c r="P996" s="71"/>
      <c r="Q996" s="71"/>
      <c r="R996" s="71"/>
      <c r="S996" s="71"/>
      <c r="T996" s="71"/>
      <c r="U996" s="71" t="str">
        <f>+MID(carga[[#This Row],[CUIL]],4,8)</f>
        <v>52867307</v>
      </c>
    </row>
    <row r="997" spans="1:21" ht="15" customHeight="1" x14ac:dyDescent="0.3">
      <c r="A997" s="71" t="s">
        <v>1062</v>
      </c>
      <c r="B997" s="28" t="str">
        <f>+_xlfn.XLOOKUP(carga[[#This Row],[PACIENTE]],BASE_PACIENTES_2026[PACIENTE],BASE_PACIENTES_2026[CUIL],0,0)</f>
        <v>27 53730644 6</v>
      </c>
      <c r="C997" s="28" t="str">
        <f>+_xlfn.XLOOKUP(carga[[#This Row],[PACIENTE]],BASE_PACIENTES_2026[PACIENTE],BASE_PACIENTES_2026[O. SOCIAL],0,0)</f>
        <v>OSPECON</v>
      </c>
      <c r="D997" s="28" t="str">
        <f>+_xlfn.XLOOKUP(carga[[#This Row],[PACIENTE]],BASE_PACIENTES_2026[PACIENTE],BASE_PACIENTES_2026[MÓDULO],0,0)</f>
        <v>REHAB.INTENSIVO</v>
      </c>
      <c r="E997" s="45" t="s">
        <v>22</v>
      </c>
      <c r="F997" s="71" t="s">
        <v>1164</v>
      </c>
      <c r="G997" s="71">
        <v>1</v>
      </c>
      <c r="H997" s="71" t="s">
        <v>1213</v>
      </c>
      <c r="I997" s="71" t="s">
        <v>1143</v>
      </c>
      <c r="J997" s="73">
        <v>0.79166666666666663</v>
      </c>
      <c r="K997" s="73" t="s">
        <v>1177</v>
      </c>
      <c r="L997" s="71" t="str">
        <f>+carga[[#This Row],[dia]]</f>
        <v>Jueves</v>
      </c>
      <c r="M997" s="75">
        <f>+carga[[#This Row],[hora]]</f>
        <v>0.79166666666666663</v>
      </c>
      <c r="N997" s="71"/>
      <c r="O997" s="87"/>
      <c r="P997" s="71"/>
      <c r="Q997" s="71"/>
      <c r="R997" s="71"/>
      <c r="S997" s="71"/>
      <c r="T997" s="71"/>
      <c r="U997" s="71" t="str">
        <f>+MID(carga[[#This Row],[CUIL]],4,8)</f>
        <v>53730644</v>
      </c>
    </row>
    <row r="998" spans="1:21" ht="15" customHeight="1" x14ac:dyDescent="0.3">
      <c r="A998" s="71" t="s">
        <v>728</v>
      </c>
      <c r="B998" s="28" t="str">
        <f>+_xlfn.XLOOKUP(carga[[#This Row],[PACIENTE]],BASE_PACIENTES_2026[PACIENTE],BASE_PACIENTES_2026[CUIL],0,0)</f>
        <v>27 48754274 7</v>
      </c>
      <c r="C998" s="28" t="str">
        <f>+_xlfn.XLOOKUP(carga[[#This Row],[PACIENTE]],BASE_PACIENTES_2026[PACIENTE],BASE_PACIENTES_2026[O. SOCIAL],0,0)</f>
        <v xml:space="preserve">OSTACC </v>
      </c>
      <c r="D998" s="28" t="str">
        <f>+_xlfn.XLOOKUP(carga[[#This Row],[PACIENTE]],BASE_PACIENTES_2026[PACIENTE],BASE_PACIENTES_2026[MÓDULO],0,0)</f>
        <v>REHAB.SIMPLE</v>
      </c>
      <c r="E998" s="45" t="s">
        <v>22</v>
      </c>
      <c r="F998" s="71" t="s">
        <v>1153</v>
      </c>
      <c r="G998" s="71">
        <v>1</v>
      </c>
      <c r="H998" s="71" t="s">
        <v>1189</v>
      </c>
      <c r="I998" s="71" t="s">
        <v>1143</v>
      </c>
      <c r="J998" s="73">
        <v>0.67708333333333337</v>
      </c>
      <c r="K998" s="73" t="s">
        <v>1155</v>
      </c>
      <c r="L998" s="71" t="str">
        <f>+carga[[#This Row],[dia]]</f>
        <v>Jueves</v>
      </c>
      <c r="M998" s="75">
        <f>+carga[[#This Row],[hora]]</f>
        <v>0.67708333333333337</v>
      </c>
      <c r="N998" s="71"/>
      <c r="O998" s="87"/>
      <c r="P998" s="71"/>
      <c r="Q998" s="71"/>
      <c r="R998" s="71"/>
      <c r="S998" s="71"/>
      <c r="T998" s="71"/>
      <c r="U998" s="71" t="str">
        <f>+MID(carga[[#This Row],[CUIL]],4,8)</f>
        <v>48754274</v>
      </c>
    </row>
    <row r="999" spans="1:21" ht="15" customHeight="1" x14ac:dyDescent="0.3">
      <c r="A999" s="71" t="s">
        <v>230</v>
      </c>
      <c r="B999" s="28" t="str">
        <f>+_xlfn.XLOOKUP(carga[[#This Row],[PACIENTE]],BASE_PACIENTES_2026[PACIENTE],BASE_PACIENTES_2026[CUIL],0,0)</f>
        <v>20 47475219 5</v>
      </c>
      <c r="C999" s="28" t="str">
        <f>+_xlfn.XLOOKUP(carga[[#This Row],[PACIENTE]],BASE_PACIENTES_2026[PACIENTE],BASE_PACIENTES_2026[O. SOCIAL],0,0)</f>
        <v>OSSOELSAC</v>
      </c>
      <c r="D999" s="28" t="str">
        <f>+_xlfn.XLOOKUP(carga[[#This Row],[PACIENTE]],BASE_PACIENTES_2026[PACIENTE],BASE_PACIENTES_2026[MÓDULO],0,0)</f>
        <v>REHAB.INTENSIVO + CAI</v>
      </c>
      <c r="E999" s="45" t="s">
        <v>22</v>
      </c>
      <c r="F999" s="71" t="s">
        <v>1153</v>
      </c>
      <c r="G999" s="71">
        <v>1</v>
      </c>
      <c r="H999" s="71" t="s">
        <v>1189</v>
      </c>
      <c r="I999" s="71" t="s">
        <v>1143</v>
      </c>
      <c r="J999" s="73">
        <v>0.67708333333333337</v>
      </c>
      <c r="K999" s="73" t="s">
        <v>1155</v>
      </c>
      <c r="L999" s="71"/>
      <c r="M999" s="75"/>
      <c r="N999" s="71"/>
      <c r="O999" s="87"/>
      <c r="P999" s="71"/>
      <c r="Q999" s="71"/>
      <c r="R999" s="71"/>
      <c r="S999" s="71"/>
      <c r="T999" s="71"/>
      <c r="U999" s="71" t="str">
        <f>+MID(carga[[#This Row],[CUIL]],4,8)</f>
        <v>47475219</v>
      </c>
    </row>
    <row r="1000" spans="1:21" ht="15" customHeight="1" x14ac:dyDescent="0.3">
      <c r="A1000" s="71" t="s">
        <v>861</v>
      </c>
      <c r="B1000" s="28" t="str">
        <f>+_xlfn.XLOOKUP(carga[[#This Row],[PACIENTE]],BASE_PACIENTES_2026[PACIENTE],BASE_PACIENTES_2026[CUIL],0,0)</f>
        <v>23 57941175 9</v>
      </c>
      <c r="C1000" s="28" t="str">
        <f>+_xlfn.XLOOKUP(carga[[#This Row],[PACIENTE]],BASE_PACIENTES_2026[PACIENTE],BASE_PACIENTES_2026[O. SOCIAL],0,0)</f>
        <v>OSPECOR</v>
      </c>
      <c r="D1000" s="28" t="str">
        <f>+_xlfn.XLOOKUP(carga[[#This Row],[PACIENTE]],BASE_PACIENTES_2026[PACIENTE],BASE_PACIENTES_2026[MÓDULO],0,0)</f>
        <v>REHAB.INTENSIVO</v>
      </c>
      <c r="E1000" s="45" t="s">
        <v>22</v>
      </c>
      <c r="F1000" s="71" t="s">
        <v>1153</v>
      </c>
      <c r="G1000" s="71">
        <v>1</v>
      </c>
      <c r="H1000" s="71" t="s">
        <v>1189</v>
      </c>
      <c r="I1000" s="71" t="s">
        <v>1143</v>
      </c>
      <c r="J1000" s="73">
        <v>0.72916666666666663</v>
      </c>
      <c r="K1000" s="73" t="s">
        <v>1155</v>
      </c>
      <c r="L1000" s="71" t="str">
        <f>+carga[[#This Row],[dia]]</f>
        <v>Jueves</v>
      </c>
      <c r="M1000" s="75">
        <f>+carga[[#This Row],[hora]]</f>
        <v>0.72916666666666663</v>
      </c>
      <c r="N1000" s="71"/>
      <c r="O1000" s="87"/>
      <c r="P1000" s="71"/>
      <c r="Q1000" s="71"/>
      <c r="R1000" s="71"/>
      <c r="S1000" s="71"/>
      <c r="T1000" s="71"/>
      <c r="U1000" s="71" t="str">
        <f>+MID(carga[[#This Row],[CUIL]],4,8)</f>
        <v>57941175</v>
      </c>
    </row>
    <row r="1001" spans="1:21" ht="15" customHeight="1" x14ac:dyDescent="0.3">
      <c r="A1001" s="71" t="s">
        <v>1062</v>
      </c>
      <c r="B1001" s="28" t="str">
        <f>+_xlfn.XLOOKUP(carga[[#This Row],[PACIENTE]],BASE_PACIENTES_2026[PACIENTE],BASE_PACIENTES_2026[CUIL],0,0)</f>
        <v>27 53730644 6</v>
      </c>
      <c r="C1001" s="28" t="str">
        <f>+_xlfn.XLOOKUP(carga[[#This Row],[PACIENTE]],BASE_PACIENTES_2026[PACIENTE],BASE_PACIENTES_2026[O. SOCIAL],0,0)</f>
        <v>OSPECON</v>
      </c>
      <c r="D1001" s="28" t="str">
        <f>+_xlfn.XLOOKUP(carga[[#This Row],[PACIENTE]],BASE_PACIENTES_2026[PACIENTE],BASE_PACIENTES_2026[MÓDULO],0,0)</f>
        <v>REHAB.INTENSIVO</v>
      </c>
      <c r="E1001" s="45" t="s">
        <v>22</v>
      </c>
      <c r="F1001" s="71" t="s">
        <v>1121</v>
      </c>
      <c r="G1001" s="71">
        <v>1</v>
      </c>
      <c r="H1001" s="71" t="s">
        <v>1145</v>
      </c>
      <c r="I1001" s="71" t="s">
        <v>1143</v>
      </c>
      <c r="J1001" s="73">
        <v>0.76041666666666663</v>
      </c>
      <c r="K1001" s="73" t="s">
        <v>1137</v>
      </c>
      <c r="L1001" s="71" t="str">
        <f>+carga[[#This Row],[dia]]</f>
        <v>Jueves</v>
      </c>
      <c r="M1001" s="75">
        <f>+carga[[#This Row],[hora]]</f>
        <v>0.76041666666666663</v>
      </c>
      <c r="N1001" s="71"/>
      <c r="O1001" s="87"/>
      <c r="P1001" s="71"/>
      <c r="Q1001" s="71"/>
      <c r="R1001" s="71"/>
      <c r="S1001" s="71"/>
      <c r="T1001" s="71"/>
      <c r="U1001" s="71" t="str">
        <f>+MID(carga[[#This Row],[CUIL]],4,8)</f>
        <v>53730644</v>
      </c>
    </row>
    <row r="1002" spans="1:21" ht="15" customHeight="1" x14ac:dyDescent="0.3">
      <c r="A1002" s="71" t="s">
        <v>840</v>
      </c>
      <c r="B1002" s="28" t="str">
        <f>+_xlfn.XLOOKUP(carga[[#This Row],[PACIENTE]],BASE_PACIENTES_2026[PACIENTE],BASE_PACIENTES_2026[CUIL],0,0)</f>
        <v>20 52051455 5</v>
      </c>
      <c r="C1002" s="28" t="str">
        <f>+_xlfn.XLOOKUP(carga[[#This Row],[PACIENTE]],BASE_PACIENTES_2026[PACIENTE],BASE_PACIENTES_2026[O. SOCIAL],0,0)</f>
        <v>OSPIM</v>
      </c>
      <c r="D1002" s="28" t="str">
        <f>+_xlfn.XLOOKUP(carga[[#This Row],[PACIENTE]],BASE_PACIENTES_2026[PACIENTE],BASE_PACIENTES_2026[MÓDULO],0,0)</f>
        <v>REHAB.SIMPLE</v>
      </c>
      <c r="E1002" s="45" t="s">
        <v>22</v>
      </c>
      <c r="F1002" s="71" t="s">
        <v>1153</v>
      </c>
      <c r="G1002" s="71">
        <v>1</v>
      </c>
      <c r="H1002" s="71" t="s">
        <v>1189</v>
      </c>
      <c r="I1002" s="71" t="s">
        <v>1143</v>
      </c>
      <c r="J1002" s="73">
        <v>0.76041666666666663</v>
      </c>
      <c r="K1002" s="73" t="s">
        <v>1155</v>
      </c>
      <c r="L1002" s="71"/>
      <c r="M1002" s="75"/>
      <c r="N1002" s="71"/>
      <c r="O1002" s="87"/>
      <c r="P1002" s="71"/>
      <c r="Q1002" s="71"/>
      <c r="R1002" s="71"/>
      <c r="S1002" s="71"/>
      <c r="T1002" s="71"/>
      <c r="U1002" s="71" t="str">
        <f>+MID(carga[[#This Row],[CUIL]],4,8)</f>
        <v>52051455</v>
      </c>
    </row>
    <row r="1003" spans="1:21" ht="15" customHeight="1" x14ac:dyDescent="0.3">
      <c r="A1003" s="71" t="s">
        <v>818</v>
      </c>
      <c r="B1003" s="28" t="str">
        <f>+_xlfn.XLOOKUP(carga[[#This Row],[PACIENTE]],BASE_PACIENTES_2026[PACIENTE],BASE_PACIENTES_2026[CUIL],0,0)</f>
        <v>20 54015970 0</v>
      </c>
      <c r="C1003" s="28" t="str">
        <f>+_xlfn.XLOOKUP(carga[[#This Row],[PACIENTE]],BASE_PACIENTES_2026[PACIENTE],BASE_PACIENTES_2026[O. SOCIAL],0,0)</f>
        <v xml:space="preserve">OSPEJ </v>
      </c>
      <c r="D1003" s="28" t="str">
        <f>+_xlfn.XLOOKUP(carga[[#This Row],[PACIENTE]],BASE_PACIENTES_2026[PACIENTE],BASE_PACIENTES_2026[MÓDULO],0,0)</f>
        <v>REHAB.INTENSIVO</v>
      </c>
      <c r="E1003" s="45" t="s">
        <v>22</v>
      </c>
      <c r="F1003" s="71" t="s">
        <v>1153</v>
      </c>
      <c r="G1003" s="71">
        <v>1</v>
      </c>
      <c r="H1003" s="71" t="s">
        <v>1189</v>
      </c>
      <c r="I1003" s="71" t="s">
        <v>1143</v>
      </c>
      <c r="J1003" s="73">
        <v>0.79166666666666663</v>
      </c>
      <c r="K1003" s="73" t="s">
        <v>1155</v>
      </c>
      <c r="L1003" s="71" t="str">
        <f>+carga[[#This Row],[dia]]</f>
        <v>Jueves</v>
      </c>
      <c r="M1003" s="75">
        <f>+carga[[#This Row],[hora]]</f>
        <v>0.79166666666666663</v>
      </c>
      <c r="N1003" s="71"/>
      <c r="O1003" s="87"/>
      <c r="P1003" s="71"/>
      <c r="Q1003" s="71"/>
      <c r="R1003" s="71"/>
      <c r="S1003" s="71"/>
      <c r="T1003" s="71"/>
      <c r="U1003" s="71" t="str">
        <f>+MID(carga[[#This Row],[CUIL]],4,8)</f>
        <v>54015970</v>
      </c>
    </row>
    <row r="1004" spans="1:21" ht="15" customHeight="1" x14ac:dyDescent="0.3">
      <c r="A1004" s="71" t="s">
        <v>1064</v>
      </c>
      <c r="B1004" s="28" t="str">
        <f>+_xlfn.XLOOKUP(carga[[#This Row],[PACIENTE]],BASE_PACIENTES_2026[PACIENTE],BASE_PACIENTES_2026[CUIL],0,0)</f>
        <v>20 57944462 3</v>
      </c>
      <c r="C1004" s="28" t="str">
        <f>+_xlfn.XLOOKUP(carga[[#This Row],[PACIENTE]],BASE_PACIENTES_2026[PACIENTE],BASE_PACIENTES_2026[O. SOCIAL],0,0)</f>
        <v>PREVENCION SALUD</v>
      </c>
      <c r="D1004" s="28" t="str">
        <f>+_xlfn.XLOOKUP(carga[[#This Row],[PACIENTE]],BASE_PACIENTES_2026[PACIENTE],BASE_PACIENTES_2026[MÓDULO],0,0)</f>
        <v>REHAB.INTENSIVO + CAI</v>
      </c>
      <c r="E1004" s="45" t="s">
        <v>22</v>
      </c>
      <c r="F1004" s="71" t="s">
        <v>1121</v>
      </c>
      <c r="G1004" s="71">
        <v>1</v>
      </c>
      <c r="H1004" s="71" t="s">
        <v>1145</v>
      </c>
      <c r="I1004" s="71" t="s">
        <v>1141</v>
      </c>
      <c r="J1004" s="73">
        <v>0.58333333333333337</v>
      </c>
      <c r="K1004" s="73" t="s">
        <v>1137</v>
      </c>
      <c r="L1004" s="71" t="str">
        <f>+carga[[#This Row],[dia]]</f>
        <v>Miercoles</v>
      </c>
      <c r="M1004" s="75">
        <f>+carga[[#This Row],[hora]]</f>
        <v>0.58333333333333337</v>
      </c>
      <c r="N1004" s="71"/>
      <c r="O1004" s="87"/>
      <c r="P1004" s="71"/>
      <c r="Q1004" s="71"/>
      <c r="R1004" s="71"/>
      <c r="S1004" s="71"/>
      <c r="T1004" s="71"/>
      <c r="U1004" s="71" t="str">
        <f>+MID(carga[[#This Row],[CUIL]],4,8)</f>
        <v>57944462</v>
      </c>
    </row>
    <row r="1005" spans="1:21" ht="15" customHeight="1" x14ac:dyDescent="0.3">
      <c r="A1005" s="71" t="s">
        <v>535</v>
      </c>
      <c r="B1005" s="28" t="str">
        <f>+_xlfn.XLOOKUP(carga[[#This Row],[PACIENTE]],BASE_PACIENTES_2026[PACIENTE],BASE_PACIENTES_2026[CUIL],0,0)</f>
        <v>20 54475417 4</v>
      </c>
      <c r="C1005" s="28" t="str">
        <f>+_xlfn.XLOOKUP(carga[[#This Row],[PACIENTE]],BASE_PACIENTES_2026[PACIENTE],BASE_PACIENTES_2026[O. SOCIAL],0,0)</f>
        <v xml:space="preserve">OSTACC </v>
      </c>
      <c r="D1005" s="28">
        <f>+_xlfn.XLOOKUP(carga[[#This Row],[PACIENTE]],BASE_PACIENTES_2026[PACIENTE],BASE_PACIENTES_2026[MÓDULO],0,0)</f>
        <v>0</v>
      </c>
      <c r="E1005" s="45" t="s">
        <v>22</v>
      </c>
      <c r="F1005" s="71" t="s">
        <v>1153</v>
      </c>
      <c r="G1005" s="71">
        <v>1</v>
      </c>
      <c r="H1005" s="71" t="s">
        <v>1189</v>
      </c>
      <c r="I1005" s="71" t="s">
        <v>1133</v>
      </c>
      <c r="J1005" s="73">
        <v>0.67708333333333337</v>
      </c>
      <c r="K1005" s="73" t="s">
        <v>1155</v>
      </c>
      <c r="L1005" s="71" t="str">
        <f>+carga[[#This Row],[dia]]</f>
        <v>Viernes</v>
      </c>
      <c r="M1005" s="75">
        <f>+carga[[#This Row],[hora]]</f>
        <v>0.67708333333333337</v>
      </c>
      <c r="N1005" s="71"/>
      <c r="O1005" s="87"/>
      <c r="P1005" s="71"/>
      <c r="Q1005" s="71"/>
      <c r="R1005" s="71"/>
      <c r="S1005" s="71"/>
      <c r="T1005" s="71"/>
      <c r="U1005" s="71" t="str">
        <f>+MID(carga[[#This Row],[CUIL]],4,8)</f>
        <v>54475417</v>
      </c>
    </row>
    <row r="1006" spans="1:21" ht="15" customHeight="1" x14ac:dyDescent="0.3">
      <c r="A1006" s="71" t="s">
        <v>173</v>
      </c>
      <c r="B1006" s="28" t="str">
        <f>+_xlfn.XLOOKUP(carga[[#This Row],[PACIENTE]],BASE_PACIENTES_2026[PACIENTE],BASE_PACIENTES_2026[CUIL],0,0)</f>
        <v>23 48535843 9</v>
      </c>
      <c r="C1006" s="28" t="str">
        <f>+_xlfn.XLOOKUP(carga[[#This Row],[PACIENTE]],BASE_PACIENTES_2026[PACIENTE],BASE_PACIENTES_2026[O. SOCIAL],0,0)</f>
        <v>OSUTHGRA</v>
      </c>
      <c r="D1006" s="28" t="str">
        <f>+_xlfn.XLOOKUP(carga[[#This Row],[PACIENTE]],BASE_PACIENTES_2026[PACIENTE],BASE_PACIENTES_2026[MÓDULO],0,0)</f>
        <v>REHAB.INTENSIVO</v>
      </c>
      <c r="E1006" s="45" t="s">
        <v>22</v>
      </c>
      <c r="F1006" s="71" t="s">
        <v>1153</v>
      </c>
      <c r="G1006" s="71">
        <v>1</v>
      </c>
      <c r="H1006" s="71" t="s">
        <v>1189</v>
      </c>
      <c r="I1006" s="71" t="s">
        <v>1133</v>
      </c>
      <c r="J1006" s="73">
        <v>0.72916666666666663</v>
      </c>
      <c r="K1006" s="73" t="s">
        <v>1155</v>
      </c>
      <c r="L1006" s="71" t="str">
        <f>+carga[[#This Row],[dia]]</f>
        <v>Viernes</v>
      </c>
      <c r="M1006" s="75">
        <f>+carga[[#This Row],[hora]]</f>
        <v>0.72916666666666663</v>
      </c>
      <c r="N1006" s="71"/>
      <c r="O1006" s="87"/>
      <c r="P1006" s="71"/>
      <c r="Q1006" s="71"/>
      <c r="R1006" s="71"/>
      <c r="S1006" s="71"/>
      <c r="T1006" s="71"/>
      <c r="U1006" s="71" t="str">
        <f>+MID(carga[[#This Row],[CUIL]],4,8)</f>
        <v>48535843</v>
      </c>
    </row>
    <row r="1007" spans="1:21" ht="15" customHeight="1" x14ac:dyDescent="0.3">
      <c r="A1007" s="71" t="s">
        <v>164</v>
      </c>
      <c r="B1007" s="28" t="str">
        <f>+_xlfn.XLOOKUP(carga[[#This Row],[PACIENTE]],BASE_PACIENTES_2026[PACIENTE],BASE_PACIENTES_2026[CUIL],0,0)</f>
        <v>20 58651742 3</v>
      </c>
      <c r="C1007" s="28" t="str">
        <f>+_xlfn.XLOOKUP(carga[[#This Row],[PACIENTE]],BASE_PACIENTES_2026[PACIENTE],BASE_PACIENTES_2026[O. SOCIAL],0,0)</f>
        <v>OSUTHGRA</v>
      </c>
      <c r="D1007" s="28" t="str">
        <f>+_xlfn.XLOOKUP(carga[[#This Row],[PACIENTE]],BASE_PACIENTES_2026[PACIENTE],BASE_PACIENTES_2026[MÓDULO],0,0)</f>
        <v>REHAB.INTENSIVO + CAI</v>
      </c>
      <c r="E1007" s="45" t="s">
        <v>22</v>
      </c>
      <c r="F1007" s="71" t="s">
        <v>1153</v>
      </c>
      <c r="G1007" s="71">
        <v>1</v>
      </c>
      <c r="H1007" s="71" t="s">
        <v>1189</v>
      </c>
      <c r="I1007" s="71" t="s">
        <v>1133</v>
      </c>
      <c r="J1007" s="73">
        <v>0.76041666666666663</v>
      </c>
      <c r="K1007" s="73" t="s">
        <v>1155</v>
      </c>
      <c r="L1007" s="71" t="str">
        <f>+carga[[#This Row],[dia]]</f>
        <v>Viernes</v>
      </c>
      <c r="M1007" s="75">
        <f>+carga[[#This Row],[hora]]</f>
        <v>0.76041666666666663</v>
      </c>
      <c r="N1007" s="71"/>
      <c r="O1007" s="87"/>
      <c r="P1007" s="71"/>
      <c r="Q1007" s="71"/>
      <c r="R1007" s="71"/>
      <c r="S1007" s="71"/>
      <c r="T1007" s="71"/>
      <c r="U1007" s="71" t="str">
        <f>+MID(carga[[#This Row],[CUIL]],4,8)</f>
        <v>58651742</v>
      </c>
    </row>
    <row r="1008" spans="1:21" ht="15" customHeight="1" x14ac:dyDescent="0.3">
      <c r="A1008" s="71" t="s">
        <v>179</v>
      </c>
      <c r="B1008" s="28" t="str">
        <f>+_xlfn.XLOOKUP(carga[[#This Row],[PACIENTE]],BASE_PACIENTES_2026[PACIENTE],BASE_PACIENTES_2026[CUIL],0,0)</f>
        <v>20 50854018 4</v>
      </c>
      <c r="C1008" s="28" t="str">
        <f>+_xlfn.XLOOKUP(carga[[#This Row],[PACIENTE]],BASE_PACIENTES_2026[PACIENTE],BASE_PACIENTES_2026[O. SOCIAL],0,0)</f>
        <v>OSUTHGRA</v>
      </c>
      <c r="D1008" s="28" t="str">
        <f>+_xlfn.XLOOKUP(carga[[#This Row],[PACIENTE]],BASE_PACIENTES_2026[PACIENTE],BASE_PACIENTES_2026[MÓDULO],0,0)</f>
        <v>REHAB.INTENSIVO + CAI</v>
      </c>
      <c r="E1008" s="45" t="s">
        <v>22</v>
      </c>
      <c r="F1008" s="71" t="s">
        <v>1153</v>
      </c>
      <c r="G1008" s="71">
        <v>1</v>
      </c>
      <c r="H1008" s="71" t="s">
        <v>1189</v>
      </c>
      <c r="I1008" s="71" t="s">
        <v>1133</v>
      </c>
      <c r="J1008" s="73">
        <v>0.79166666666666663</v>
      </c>
      <c r="K1008" s="73" t="s">
        <v>1155</v>
      </c>
      <c r="L1008" s="71" t="str">
        <f>+carga[[#This Row],[dia]]</f>
        <v>Viernes</v>
      </c>
      <c r="M1008" s="75">
        <f>+carga[[#This Row],[hora]]</f>
        <v>0.79166666666666663</v>
      </c>
      <c r="N1008" s="71"/>
      <c r="O1008" s="87"/>
      <c r="P1008" s="71"/>
      <c r="Q1008" s="71"/>
      <c r="R1008" s="71"/>
      <c r="S1008" s="71"/>
      <c r="T1008" s="71"/>
      <c r="U1008" s="71" t="str">
        <f>+MID(carga[[#This Row],[CUIL]],4,8)</f>
        <v>50854018</v>
      </c>
    </row>
    <row r="1009" spans="1:21" ht="15" customHeight="1" x14ac:dyDescent="0.3">
      <c r="A1009" s="71" t="s">
        <v>713</v>
      </c>
      <c r="B1009" s="28" t="str">
        <f>+_xlfn.XLOOKUP(carga[[#This Row],[PACIENTE]],BASE_PACIENTES_2026[PACIENTE],BASE_PACIENTES_2026[CUIL],0,0)</f>
        <v>27 55835527 7</v>
      </c>
      <c r="C1009" s="28" t="str">
        <f>+_xlfn.XLOOKUP(carga[[#This Row],[PACIENTE]],BASE_PACIENTES_2026[PACIENTE],BASE_PACIENTES_2026[O. SOCIAL],0,0)</f>
        <v xml:space="preserve">OSTACC </v>
      </c>
      <c r="D1009" s="28" t="str">
        <f>+_xlfn.XLOOKUP(carga[[#This Row],[PACIENTE]],BASE_PACIENTES_2026[PACIENTE],BASE_PACIENTES_2026[MÓDULO],0,0)</f>
        <v>REHAB.INTENSIVO + CAI</v>
      </c>
      <c r="E1009" s="45" t="s">
        <v>22</v>
      </c>
      <c r="F1009" s="71" t="s">
        <v>1156</v>
      </c>
      <c r="G1009" s="71">
        <v>1</v>
      </c>
      <c r="H1009" s="71" t="s">
        <v>1203</v>
      </c>
      <c r="I1009" s="71" t="s">
        <v>1118</v>
      </c>
      <c r="J1009" s="73">
        <v>0.72916666666666663</v>
      </c>
      <c r="K1009" s="73" t="s">
        <v>1179</v>
      </c>
      <c r="L1009" s="71" t="str">
        <f>+carga[[#This Row],[dia]]</f>
        <v>Martes</v>
      </c>
      <c r="M1009" s="75">
        <f>+carga[[#This Row],[hora]]</f>
        <v>0.72916666666666663</v>
      </c>
      <c r="N1009" s="71"/>
      <c r="O1009" s="87"/>
      <c r="P1009" s="71"/>
      <c r="Q1009" s="71"/>
      <c r="R1009" s="71"/>
      <c r="S1009" s="71"/>
      <c r="T1009" s="71"/>
      <c r="U1009" s="71" t="str">
        <f>+MID(carga[[#This Row],[CUIL]],4,8)</f>
        <v>55835527</v>
      </c>
    </row>
    <row r="1010" spans="1:21" ht="15" customHeight="1" x14ac:dyDescent="0.3">
      <c r="A1010" s="71" t="s">
        <v>158</v>
      </c>
      <c r="B1010" s="28" t="str">
        <f>+_xlfn.XLOOKUP(carga[[#This Row],[PACIENTE]],BASE_PACIENTES_2026[PACIENTE],BASE_PACIENTES_2026[CUIL],0,0)</f>
        <v>20 57527155 4</v>
      </c>
      <c r="C1010" s="28" t="str">
        <f>+_xlfn.XLOOKUP(carga[[#This Row],[PACIENTE]],BASE_PACIENTES_2026[PACIENTE],BASE_PACIENTES_2026[O. SOCIAL],0,0)</f>
        <v>OSUTHGRA</v>
      </c>
      <c r="D1010" s="28" t="str">
        <f>+_xlfn.XLOOKUP(carga[[#This Row],[PACIENTE]],BASE_PACIENTES_2026[PACIENTE],BASE_PACIENTES_2026[MÓDULO],0,0)</f>
        <v>REHAB.INTENSIVO + CAI</v>
      </c>
      <c r="E1010" s="45" t="s">
        <v>22</v>
      </c>
      <c r="F1010" s="71" t="s">
        <v>1156</v>
      </c>
      <c r="G1010" s="71">
        <v>1</v>
      </c>
      <c r="H1010" s="71" t="s">
        <v>1203</v>
      </c>
      <c r="I1010" s="71" t="s">
        <v>1118</v>
      </c>
      <c r="J1010" s="73">
        <v>0.79166666666666663</v>
      </c>
      <c r="K1010" s="73" t="s">
        <v>1179</v>
      </c>
      <c r="L1010" s="71" t="str">
        <f>+carga[[#This Row],[dia]]</f>
        <v>Martes</v>
      </c>
      <c r="M1010" s="75">
        <f>+carga[[#This Row],[hora]]</f>
        <v>0.79166666666666663</v>
      </c>
      <c r="N1010" s="71"/>
      <c r="O1010" s="87"/>
      <c r="P1010" s="71"/>
      <c r="Q1010" s="71"/>
      <c r="R1010" s="71"/>
      <c r="S1010" s="71"/>
      <c r="T1010" s="71"/>
      <c r="U1010" s="71" t="str">
        <f>+MID(carga[[#This Row],[CUIL]],4,8)</f>
        <v>57527155</v>
      </c>
    </row>
    <row r="1011" spans="1:21" ht="15" customHeight="1" x14ac:dyDescent="0.3">
      <c r="A1011" s="71" t="s">
        <v>556</v>
      </c>
      <c r="B1011" s="28" t="str">
        <f>+_xlfn.XLOOKUP(carga[[#This Row],[PACIENTE]],BASE_PACIENTES_2026[PACIENTE],BASE_PACIENTES_2026[CUIL],0,0)</f>
        <v>23 57739677 9</v>
      </c>
      <c r="C1011" s="28" t="str">
        <f>+_xlfn.XLOOKUP(carga[[#This Row],[PACIENTE]],BASE_PACIENTES_2026[PACIENTE],BASE_PACIENTES_2026[O. SOCIAL],0,0)</f>
        <v xml:space="preserve">OSTACC </v>
      </c>
      <c r="D1011" s="28" t="str">
        <f>+_xlfn.XLOOKUP(carga[[#This Row],[PACIENTE]],BASE_PACIENTES_2026[PACIENTE],BASE_PACIENTES_2026[MÓDULO],0,0)</f>
        <v>REHAB.INTENSIVO + CAI</v>
      </c>
      <c r="E1011" s="45" t="s">
        <v>22</v>
      </c>
      <c r="F1011" s="71" t="s">
        <v>1156</v>
      </c>
      <c r="G1011" s="71">
        <v>1</v>
      </c>
      <c r="H1011" s="71" t="s">
        <v>1203</v>
      </c>
      <c r="I1011" s="71" t="s">
        <v>1141</v>
      </c>
      <c r="J1011" s="73">
        <v>0.79166666666666663</v>
      </c>
      <c r="K1011" s="73" t="s">
        <v>1179</v>
      </c>
      <c r="L1011" s="71" t="str">
        <f>+carga[[#This Row],[dia]]</f>
        <v>Miercoles</v>
      </c>
      <c r="M1011" s="75">
        <f>+carga[[#This Row],[hora]]</f>
        <v>0.79166666666666663</v>
      </c>
      <c r="N1011" s="71"/>
      <c r="O1011" s="87"/>
      <c r="P1011" s="71"/>
      <c r="Q1011" s="71"/>
      <c r="R1011" s="71"/>
      <c r="S1011" s="71"/>
      <c r="T1011" s="71"/>
      <c r="U1011" s="71" t="str">
        <f>+MID(carga[[#This Row],[CUIL]],4,8)</f>
        <v>57739677</v>
      </c>
    </row>
    <row r="1012" spans="1:21" ht="15" customHeight="1" x14ac:dyDescent="0.3">
      <c r="A1012" s="71" t="s">
        <v>338</v>
      </c>
      <c r="B1012" s="28" t="str">
        <f>+_xlfn.XLOOKUP(carga[[#This Row],[PACIENTE]],BASE_PACIENTES_2026[PACIENTE],BASE_PACIENTES_2026[CUIL],0,0)</f>
        <v>27 57530670 0</v>
      </c>
      <c r="C1012" s="28" t="str">
        <f>+_xlfn.XLOOKUP(carga[[#This Row],[PACIENTE]],BASE_PACIENTES_2026[PACIENTE],BASE_PACIENTES_2026[O. SOCIAL],0,0)</f>
        <v>OSPLYFC</v>
      </c>
      <c r="D1012" s="28" t="str">
        <f>+_xlfn.XLOOKUP(carga[[#This Row],[PACIENTE]],BASE_PACIENTES_2026[PACIENTE],BASE_PACIENTES_2026[MÓDULO],0,0)</f>
        <v>REHAB.INTENSIVO + CAI</v>
      </c>
      <c r="E1012" s="45" t="s">
        <v>1069</v>
      </c>
      <c r="F1012" s="71" t="s">
        <v>1116</v>
      </c>
      <c r="G1012" s="71">
        <v>1</v>
      </c>
      <c r="H1012" s="71" t="s">
        <v>1136</v>
      </c>
      <c r="I1012" s="71" t="s">
        <v>1118</v>
      </c>
      <c r="J1012" s="73">
        <v>0.47916666666666669</v>
      </c>
      <c r="K1012" s="73" t="s">
        <v>1134</v>
      </c>
      <c r="L1012" s="71" t="str">
        <f>+carga[[#This Row],[dia]]</f>
        <v>Martes</v>
      </c>
      <c r="M1012" s="75">
        <f>+carga[[#This Row],[hora]]</f>
        <v>0.47916666666666669</v>
      </c>
      <c r="N1012" s="71"/>
      <c r="O1012" s="87"/>
      <c r="P1012" s="71"/>
      <c r="Q1012" s="71"/>
      <c r="R1012" s="71"/>
      <c r="S1012" s="71"/>
      <c r="T1012" s="71"/>
      <c r="U1012" s="71" t="str">
        <f>+MID(carga[[#This Row],[CUIL]],4,8)</f>
        <v>57530670</v>
      </c>
    </row>
    <row r="1013" spans="1:21" ht="15" customHeight="1" x14ac:dyDescent="0.3">
      <c r="A1013" s="71" t="s">
        <v>713</v>
      </c>
      <c r="B1013" s="28" t="str">
        <f>+_xlfn.XLOOKUP(carga[[#This Row],[PACIENTE]],BASE_PACIENTES_2026[PACIENTE],BASE_PACIENTES_2026[CUIL],0,0)</f>
        <v>27 55835527 7</v>
      </c>
      <c r="C1013" s="28" t="str">
        <f>+_xlfn.XLOOKUP(carga[[#This Row],[PACIENTE]],BASE_PACIENTES_2026[PACIENTE],BASE_PACIENTES_2026[O. SOCIAL],0,0)</f>
        <v xml:space="preserve">OSTACC </v>
      </c>
      <c r="D1013" s="28" t="str">
        <f>+_xlfn.XLOOKUP(carga[[#This Row],[PACIENTE]],BASE_PACIENTES_2026[PACIENTE],BASE_PACIENTES_2026[MÓDULO],0,0)</f>
        <v>REHAB.INTENSIVO + CAI</v>
      </c>
      <c r="E1013" s="45" t="s">
        <v>22</v>
      </c>
      <c r="F1013" s="71" t="s">
        <v>1156</v>
      </c>
      <c r="G1013" s="71">
        <v>1</v>
      </c>
      <c r="H1013" s="71" t="s">
        <v>1191</v>
      </c>
      <c r="I1013" s="71" t="s">
        <v>1143</v>
      </c>
      <c r="J1013" s="73">
        <v>0.72916666666666663</v>
      </c>
      <c r="K1013" s="73" t="s">
        <v>1202</v>
      </c>
      <c r="L1013" s="71" t="str">
        <f>+carga[[#This Row],[dia]]</f>
        <v>Jueves</v>
      </c>
      <c r="M1013" s="75">
        <f>+carga[[#This Row],[hora]]</f>
        <v>0.72916666666666663</v>
      </c>
      <c r="N1013" s="71"/>
      <c r="O1013" s="87"/>
      <c r="P1013" s="71"/>
      <c r="Q1013" s="71"/>
      <c r="R1013" s="71"/>
      <c r="S1013" s="71"/>
      <c r="T1013" s="71"/>
      <c r="U1013" s="71" t="str">
        <f>+MID(carga[[#This Row],[CUIL]],4,8)</f>
        <v>55835527</v>
      </c>
    </row>
    <row r="1014" spans="1:21" ht="15" customHeight="1" x14ac:dyDescent="0.3">
      <c r="A1014" s="71" t="s">
        <v>158</v>
      </c>
      <c r="B1014" s="28" t="str">
        <f>+_xlfn.XLOOKUP(carga[[#This Row],[PACIENTE]],BASE_PACIENTES_2026[PACIENTE],BASE_PACIENTES_2026[CUIL],0,0)</f>
        <v>20 57527155 4</v>
      </c>
      <c r="C1014" s="28" t="str">
        <f>+_xlfn.XLOOKUP(carga[[#This Row],[PACIENTE]],BASE_PACIENTES_2026[PACIENTE],BASE_PACIENTES_2026[O. SOCIAL],0,0)</f>
        <v>OSUTHGRA</v>
      </c>
      <c r="D1014" s="28" t="str">
        <f>+_xlfn.XLOOKUP(carga[[#This Row],[PACIENTE]],BASE_PACIENTES_2026[PACIENTE],BASE_PACIENTES_2026[MÓDULO],0,0)</f>
        <v>REHAB.INTENSIVO + CAI</v>
      </c>
      <c r="E1014" s="45" t="s">
        <v>22</v>
      </c>
      <c r="F1014" s="71" t="s">
        <v>1156</v>
      </c>
      <c r="G1014" s="71">
        <v>1</v>
      </c>
      <c r="H1014" s="71" t="s">
        <v>1203</v>
      </c>
      <c r="I1014" s="71" t="s">
        <v>1143</v>
      </c>
      <c r="J1014" s="73">
        <v>0.76041666666666663</v>
      </c>
      <c r="K1014" s="73" t="s">
        <v>1179</v>
      </c>
      <c r="L1014" s="71" t="str">
        <f>+carga[[#This Row],[dia]]</f>
        <v>Jueves</v>
      </c>
      <c r="M1014" s="75">
        <f>+carga[[#This Row],[hora]]</f>
        <v>0.76041666666666663</v>
      </c>
      <c r="N1014" s="71"/>
      <c r="O1014" s="87"/>
      <c r="P1014" s="71"/>
      <c r="Q1014" s="71"/>
      <c r="R1014" s="71"/>
      <c r="S1014" s="71"/>
      <c r="T1014" s="71"/>
      <c r="U1014" s="71" t="str">
        <f>+MID(carga[[#This Row],[CUIL]],4,8)</f>
        <v>57527155</v>
      </c>
    </row>
    <row r="1015" spans="1:21" ht="15" customHeight="1" x14ac:dyDescent="0.3">
      <c r="A1015" s="71" t="s">
        <v>844</v>
      </c>
      <c r="B1015" s="28" t="str">
        <f>+_xlfn.XLOOKUP(carga[[#This Row],[PACIENTE]],BASE_PACIENTES_2026[PACIENTE],BASE_PACIENTES_2026[CUIL],0,0)</f>
        <v>27 54309022 6</v>
      </c>
      <c r="C1015" s="28" t="str">
        <f>+_xlfn.XLOOKUP(carga[[#This Row],[PACIENTE]],BASE_PACIENTES_2026[PACIENTE],BASE_PACIENTES_2026[O. SOCIAL],0,0)</f>
        <v>OSPECON</v>
      </c>
      <c r="D1015" s="28" t="str">
        <f>+_xlfn.XLOOKUP(carga[[#This Row],[PACIENTE]],BASE_PACIENTES_2026[PACIENTE],BASE_PACIENTES_2026[MÓDULO],0,0)</f>
        <v>REHAB. SIMPLE + CAI</v>
      </c>
      <c r="E1015" s="45" t="s">
        <v>1069</v>
      </c>
      <c r="F1015" s="71" t="s">
        <v>1116</v>
      </c>
      <c r="G1015" s="71">
        <v>1</v>
      </c>
      <c r="H1015" s="71" t="s">
        <v>1195</v>
      </c>
      <c r="I1015" s="71" t="s">
        <v>1133</v>
      </c>
      <c r="J1015" s="73">
        <v>0.44791666666666669</v>
      </c>
      <c r="K1015" s="73" t="s">
        <v>1170</v>
      </c>
      <c r="L1015" s="71" t="str">
        <f>+carga[[#This Row],[dia]]</f>
        <v>Viernes</v>
      </c>
      <c r="M1015" s="75">
        <f>+carga[[#This Row],[hora]]</f>
        <v>0.44791666666666669</v>
      </c>
      <c r="N1015" s="71"/>
      <c r="O1015" s="87"/>
      <c r="P1015" s="71" t="s">
        <v>1209</v>
      </c>
      <c r="Q1015" s="71"/>
      <c r="R1015" s="71"/>
      <c r="S1015" s="71"/>
      <c r="T1015" s="71"/>
      <c r="U1015" s="71" t="str">
        <f>+MID(carga[[#This Row],[CUIL]],4,8)</f>
        <v>54309022</v>
      </c>
    </row>
    <row r="1016" spans="1:21" ht="15" customHeight="1" x14ac:dyDescent="0.3">
      <c r="A1016" s="71" t="s">
        <v>550</v>
      </c>
      <c r="B1016" s="28" t="str">
        <f>+_xlfn.XLOOKUP(carga[[#This Row],[PACIENTE]],BASE_PACIENTES_2026[PACIENTE],BASE_PACIENTES_2026[CUIL],0,0)</f>
        <v>20 38501252 8</v>
      </c>
      <c r="C1016" s="28" t="str">
        <f>+_xlfn.XLOOKUP(carga[[#This Row],[PACIENTE]],BASE_PACIENTES_2026[PACIENTE],BASE_PACIENTES_2026[O. SOCIAL],0,0)</f>
        <v xml:space="preserve">OSTACC </v>
      </c>
      <c r="D1016" s="28" t="str">
        <f>+_xlfn.XLOOKUP(carga[[#This Row],[PACIENTE]],BASE_PACIENTES_2026[PACIENTE],BASE_PACIENTES_2026[MÓDULO],0,0)</f>
        <v>REHAB.INTENSIVO</v>
      </c>
      <c r="E1016" s="45" t="s">
        <v>1069</v>
      </c>
      <c r="F1016" s="71" t="s">
        <v>1121</v>
      </c>
      <c r="G1016" s="71">
        <v>1</v>
      </c>
      <c r="H1016" s="71" t="s">
        <v>1139</v>
      </c>
      <c r="I1016" s="71" t="s">
        <v>1118</v>
      </c>
      <c r="J1016" s="73">
        <v>0.54166666666666663</v>
      </c>
      <c r="K1016" s="73" t="s">
        <v>1119</v>
      </c>
      <c r="L1016" s="71" t="str">
        <f>+carga[[#This Row],[dia]]</f>
        <v>Martes</v>
      </c>
      <c r="M1016" s="75">
        <f>+carga[[#This Row],[hora]]</f>
        <v>0.54166666666666663</v>
      </c>
      <c r="N1016" s="71"/>
      <c r="O1016" s="87"/>
      <c r="P1016" s="71"/>
      <c r="Q1016" s="71"/>
      <c r="R1016" s="71"/>
      <c r="S1016" s="71"/>
      <c r="T1016" s="71"/>
      <c r="U1016" s="71" t="str">
        <f>+MID(carga[[#This Row],[CUIL]],4,8)</f>
        <v>38501252</v>
      </c>
    </row>
    <row r="1017" spans="1:21" ht="15" customHeight="1" x14ac:dyDescent="0.3">
      <c r="A1017" s="71" t="s">
        <v>670</v>
      </c>
      <c r="B1017" s="28" t="str">
        <f>+_xlfn.XLOOKUP(carga[[#This Row],[PACIENTE]],BASE_PACIENTES_2026[PACIENTE],BASE_PACIENTES_2026[CUIL],0,0)</f>
        <v>23 53508798 9</v>
      </c>
      <c r="C1017" s="28" t="str">
        <f>+_xlfn.XLOOKUP(carga[[#This Row],[PACIENTE]],BASE_PACIENTES_2026[PACIENTE],BASE_PACIENTES_2026[O. SOCIAL],0,0)</f>
        <v>OSPATRONES</v>
      </c>
      <c r="D1017" s="28" t="str">
        <f>+_xlfn.XLOOKUP(carga[[#This Row],[PACIENTE]],BASE_PACIENTES_2026[PACIENTE],BASE_PACIENTES_2026[MÓDULO],0,0)</f>
        <v>REHAB.INTENSIVO + CAI</v>
      </c>
      <c r="E1017" s="45" t="s">
        <v>22</v>
      </c>
      <c r="F1017" s="71" t="s">
        <v>1164</v>
      </c>
      <c r="G1017" s="71">
        <v>1</v>
      </c>
      <c r="H1017" s="71" t="s">
        <v>1184</v>
      </c>
      <c r="I1017" s="71" t="s">
        <v>1118</v>
      </c>
      <c r="J1017" s="73">
        <v>0.58333333333333337</v>
      </c>
      <c r="K1017" s="73" t="s">
        <v>1177</v>
      </c>
      <c r="L1017" s="71" t="str">
        <f>+carga[[#This Row],[dia]]</f>
        <v>Martes</v>
      </c>
      <c r="M1017" s="75">
        <f>+carga[[#This Row],[hora]]</f>
        <v>0.58333333333333337</v>
      </c>
      <c r="N1017" s="71"/>
      <c r="O1017" s="87"/>
      <c r="P1017" s="71"/>
      <c r="Q1017" s="71"/>
      <c r="R1017" s="71"/>
      <c r="S1017" s="71"/>
      <c r="T1017" s="71"/>
      <c r="U1017" s="71" t="str">
        <f>+MID(carga[[#This Row],[CUIL]],4,8)</f>
        <v>53508798</v>
      </c>
    </row>
    <row r="1018" spans="1:21" ht="15" customHeight="1" x14ac:dyDescent="0.3">
      <c r="A1018" s="71" t="s">
        <v>986</v>
      </c>
      <c r="B1018" s="28" t="str">
        <f>+_xlfn.XLOOKUP(carga[[#This Row],[PACIENTE]],BASE_PACIENTES_2026[PACIENTE],BASE_PACIENTES_2026[CUIL],0,0)</f>
        <v>20 54310405 2</v>
      </c>
      <c r="C1018" s="28" t="str">
        <f>+_xlfn.XLOOKUP(carga[[#This Row],[PACIENTE]],BASE_PACIENTES_2026[PACIENTE],BASE_PACIENTES_2026[O. SOCIAL],0,0)</f>
        <v>IOSFA</v>
      </c>
      <c r="D1018" s="28" t="str">
        <f>+_xlfn.XLOOKUP(carga[[#This Row],[PACIENTE]],BASE_PACIENTES_2026[PACIENTE],BASE_PACIENTES_2026[MÓDULO],0,0)</f>
        <v>REHAB. SIMPLE + CAI</v>
      </c>
      <c r="E1018" s="45" t="s">
        <v>22</v>
      </c>
      <c r="F1018" s="71" t="s">
        <v>1116</v>
      </c>
      <c r="G1018" s="71">
        <v>1</v>
      </c>
      <c r="H1018" s="71" t="s">
        <v>1117</v>
      </c>
      <c r="I1018" s="71" t="s">
        <v>1133</v>
      </c>
      <c r="J1018" s="73">
        <v>0.79166666666666663</v>
      </c>
      <c r="K1018" s="73" t="s">
        <v>1161</v>
      </c>
      <c r="L1018" s="71" t="str">
        <f>+carga[[#This Row],[dia]]</f>
        <v>Viernes</v>
      </c>
      <c r="M1018" s="75">
        <f>+carga[[#This Row],[hora]]</f>
        <v>0.79166666666666663</v>
      </c>
      <c r="N1018" s="71"/>
      <c r="O1018" s="87"/>
      <c r="P1018" s="71"/>
      <c r="Q1018" s="71"/>
      <c r="R1018" s="71"/>
      <c r="S1018" s="71"/>
      <c r="T1018" s="71"/>
      <c r="U1018" s="71" t="str">
        <f>+MID(carga[[#This Row],[CUIL]],4,8)</f>
        <v>54310405</v>
      </c>
    </row>
    <row r="1019" spans="1:21" ht="15" customHeight="1" x14ac:dyDescent="0.3">
      <c r="A1019" s="71" t="s">
        <v>80</v>
      </c>
      <c r="B1019" s="28" t="str">
        <f>+_xlfn.XLOOKUP(carga[[#This Row],[PACIENTE]],BASE_PACIENTES_2026[PACIENTE],BASE_PACIENTES_2026[CUIL],0,0)</f>
        <v>20 56065972 6</v>
      </c>
      <c r="C1019" s="28" t="str">
        <f>+_xlfn.XLOOKUP(carga[[#This Row],[PACIENTE]],BASE_PACIENTES_2026[PACIENTE],BASE_PACIENTES_2026[O. SOCIAL],0,0)</f>
        <v>OSUTHGRA</v>
      </c>
      <c r="D1019" s="28" t="str">
        <f>+_xlfn.XLOOKUP(carga[[#This Row],[PACIENTE]],BASE_PACIENTES_2026[PACIENTE],BASE_PACIENTES_2026[MÓDULO],0,0)</f>
        <v>REHAB.INTENSIVO + CAI</v>
      </c>
      <c r="E1019" s="45" t="s">
        <v>1069</v>
      </c>
      <c r="F1019" s="71" t="s">
        <v>1121</v>
      </c>
      <c r="G1019" s="71">
        <v>1</v>
      </c>
      <c r="H1019" s="71" t="s">
        <v>1159</v>
      </c>
      <c r="I1019" s="71" t="s">
        <v>1133</v>
      </c>
      <c r="J1019" s="73">
        <v>0.47916666666666669</v>
      </c>
      <c r="K1019" s="73" t="s">
        <v>1124</v>
      </c>
      <c r="L1019" s="71"/>
      <c r="M1019" s="75"/>
      <c r="N1019" s="71"/>
      <c r="O1019" s="87"/>
      <c r="P1019" s="71"/>
      <c r="Q1019" s="71"/>
      <c r="R1019" s="71"/>
      <c r="S1019" s="71"/>
      <c r="T1019" s="71"/>
      <c r="U1019" s="71" t="str">
        <f>+MID(carga[[#This Row],[CUIL]],4,8)</f>
        <v>56065972</v>
      </c>
    </row>
    <row r="1020" spans="1:21" ht="15" customHeight="1" x14ac:dyDescent="0.3">
      <c r="A1020" s="71" t="s">
        <v>1010</v>
      </c>
      <c r="B1020" s="28" t="str">
        <f>+_xlfn.XLOOKUP(carga[[#This Row],[PACIENTE]],BASE_PACIENTES_2026[PACIENTE],BASE_PACIENTES_2026[CUIL],0,0)</f>
        <v>20 55077502 7</v>
      </c>
      <c r="C1020" s="28" t="str">
        <f>+_xlfn.XLOOKUP(carga[[#This Row],[PACIENTE]],BASE_PACIENTES_2026[PACIENTE],BASE_PACIENTES_2026[O. SOCIAL],0,0)</f>
        <v>OSPECON</v>
      </c>
      <c r="D1020" s="28" t="str">
        <f>+_xlfn.XLOOKUP(carga[[#This Row],[PACIENTE]],BASE_PACIENTES_2026[PACIENTE],BASE_PACIENTES_2026[MÓDULO],0,0)</f>
        <v>REHAB.INTENSIVO + CAI</v>
      </c>
      <c r="E1020" s="45" t="s">
        <v>1069</v>
      </c>
      <c r="F1020" s="71" t="s">
        <v>1147</v>
      </c>
      <c r="G1020" s="71">
        <v>1</v>
      </c>
      <c r="H1020" s="71" t="s">
        <v>1148</v>
      </c>
      <c r="I1020" s="71" t="s">
        <v>1143</v>
      </c>
      <c r="J1020" s="73">
        <v>0.39583333333333331</v>
      </c>
      <c r="K1020" s="73" t="s">
        <v>1140</v>
      </c>
      <c r="L1020" s="71" t="str">
        <f>+carga[[#This Row],[dia]]</f>
        <v>Jueves</v>
      </c>
      <c r="M1020" s="75">
        <f>+carga[[#This Row],[hora]]</f>
        <v>0.39583333333333331</v>
      </c>
      <c r="N1020" s="71"/>
      <c r="O1020" s="87"/>
      <c r="P1020" s="71" t="s">
        <v>1084</v>
      </c>
      <c r="Q1020" s="71"/>
      <c r="R1020" s="71"/>
      <c r="S1020" s="71"/>
      <c r="T1020" s="71"/>
      <c r="U1020" s="71" t="str">
        <f>+MID(carga[[#This Row],[CUIL]],4,8)</f>
        <v>55077502</v>
      </c>
    </row>
    <row r="1021" spans="1:21" ht="15" customHeight="1" x14ac:dyDescent="0.3">
      <c r="A1021" s="71" t="s">
        <v>1220</v>
      </c>
      <c r="B1021" s="28">
        <f>+_xlfn.XLOOKUP(carga[[#This Row],[PACIENTE]],BASE_PACIENTES_2026[PACIENTE],BASE_PACIENTES_2026[CUIL],0,0)</f>
        <v>0</v>
      </c>
      <c r="C1021" s="28">
        <f>+_xlfn.XLOOKUP(carga[[#This Row],[PACIENTE]],BASE_PACIENTES_2026[PACIENTE],BASE_PACIENTES_2026[O. SOCIAL],0,0)</f>
        <v>0</v>
      </c>
      <c r="D1021" s="28">
        <f>+_xlfn.XLOOKUP(carga[[#This Row],[PACIENTE]],BASE_PACIENTES_2026[PACIENTE],BASE_PACIENTES_2026[MÓDULO],0,0)</f>
        <v>0</v>
      </c>
      <c r="E1021" s="45" t="s">
        <v>1069</v>
      </c>
      <c r="F1021" s="71" t="s">
        <v>1156</v>
      </c>
      <c r="G1021" s="71">
        <v>1</v>
      </c>
      <c r="H1021" s="71" t="s">
        <v>1200</v>
      </c>
      <c r="I1021" s="71" t="s">
        <v>1141</v>
      </c>
      <c r="J1021" s="73">
        <v>0.47916666666666669</v>
      </c>
      <c r="K1021" s="73" t="s">
        <v>1201</v>
      </c>
      <c r="L1021" s="71" t="str">
        <f>+carga[[#This Row],[dia]]</f>
        <v>Miercoles</v>
      </c>
      <c r="M1021" s="75">
        <f>+carga[[#This Row],[hora]]</f>
        <v>0.47916666666666669</v>
      </c>
      <c r="N1021" s="71"/>
      <c r="O1021" s="87"/>
      <c r="P1021" s="71"/>
      <c r="Q1021" s="71"/>
      <c r="R1021" s="71"/>
      <c r="S1021" s="71"/>
      <c r="T1021" s="71"/>
      <c r="U1021" s="71" t="str">
        <f>+MID(carga[[#This Row],[CUIL]],4,8)</f>
        <v/>
      </c>
    </row>
    <row r="1022" spans="1:21" ht="15" customHeight="1" x14ac:dyDescent="0.3">
      <c r="A1022" s="71" t="s">
        <v>1220</v>
      </c>
      <c r="B1022" s="28">
        <f>+_xlfn.XLOOKUP(carga[[#This Row],[PACIENTE]],BASE_PACIENTES_2026[PACIENTE],BASE_PACIENTES_2026[CUIL],0,0)</f>
        <v>0</v>
      </c>
      <c r="C1022" s="28">
        <f>+_xlfn.XLOOKUP(carga[[#This Row],[PACIENTE]],BASE_PACIENTES_2026[PACIENTE],BASE_PACIENTES_2026[O. SOCIAL],0,0)</f>
        <v>0</v>
      </c>
      <c r="D1022" s="28">
        <f>+_xlfn.XLOOKUP(carga[[#This Row],[PACIENTE]],BASE_PACIENTES_2026[PACIENTE],BASE_PACIENTES_2026[MÓDULO],0,0)</f>
        <v>0</v>
      </c>
      <c r="E1022" s="45" t="s">
        <v>1069</v>
      </c>
      <c r="F1022" s="71" t="s">
        <v>1147</v>
      </c>
      <c r="G1022" s="71">
        <v>1</v>
      </c>
      <c r="H1022" s="71" t="s">
        <v>1208</v>
      </c>
      <c r="I1022" s="71" t="s">
        <v>1141</v>
      </c>
      <c r="J1022" s="73">
        <v>0.51041666666666663</v>
      </c>
      <c r="K1022" s="73" t="s">
        <v>1140</v>
      </c>
      <c r="L1022" s="71" t="str">
        <f>+carga[[#This Row],[dia]]</f>
        <v>Miercoles</v>
      </c>
      <c r="M1022" s="75">
        <f>+carga[[#This Row],[hora]]</f>
        <v>0.51041666666666663</v>
      </c>
      <c r="N1022" s="71"/>
      <c r="O1022" s="87"/>
      <c r="P1022" s="71"/>
      <c r="Q1022" s="71"/>
      <c r="R1022" s="71"/>
      <c r="S1022" s="71"/>
      <c r="T1022" s="71"/>
      <c r="U1022" s="71" t="str">
        <f>+MID(carga[[#This Row],[CUIL]],4,8)</f>
        <v/>
      </c>
    </row>
    <row r="1023" spans="1:21" ht="15" customHeight="1" x14ac:dyDescent="0.3">
      <c r="A1023" s="71" t="s">
        <v>1220</v>
      </c>
      <c r="B1023" s="28">
        <f>+_xlfn.XLOOKUP(carga[[#This Row],[PACIENTE]],BASE_PACIENTES_2026[PACIENTE],BASE_PACIENTES_2026[CUIL],0,0)</f>
        <v>0</v>
      </c>
      <c r="C1023" s="28">
        <f>+_xlfn.XLOOKUP(carga[[#This Row],[PACIENTE]],BASE_PACIENTES_2026[PACIENTE],BASE_PACIENTES_2026[O. SOCIAL],0,0)</f>
        <v>0</v>
      </c>
      <c r="D1023" s="28">
        <f>+_xlfn.XLOOKUP(carga[[#This Row],[PACIENTE]],BASE_PACIENTES_2026[PACIENTE],BASE_PACIENTES_2026[MÓDULO],0,0)</f>
        <v>0</v>
      </c>
      <c r="E1023" s="45" t="s">
        <v>1069</v>
      </c>
      <c r="F1023" s="71" t="s">
        <v>1131</v>
      </c>
      <c r="G1023" s="71">
        <v>1</v>
      </c>
      <c r="H1023" s="71" t="s">
        <v>1136</v>
      </c>
      <c r="I1023" s="71" t="s">
        <v>1141</v>
      </c>
      <c r="J1023" s="73">
        <v>0.51041666666666663</v>
      </c>
      <c r="K1023" s="73" t="s">
        <v>1124</v>
      </c>
      <c r="L1023" s="71" t="str">
        <f>+carga[[#This Row],[dia]]</f>
        <v>Miercoles</v>
      </c>
      <c r="M1023" s="75">
        <f>+carga[[#This Row],[hora]]</f>
        <v>0.51041666666666663</v>
      </c>
      <c r="N1023" s="71"/>
      <c r="O1023" s="87"/>
      <c r="P1023" s="71"/>
      <c r="Q1023" s="71"/>
      <c r="R1023" s="71"/>
      <c r="S1023" s="71"/>
      <c r="T1023" s="71"/>
      <c r="U1023" s="71" t="str">
        <f>+MID(carga[[#This Row],[CUIL]],4,8)</f>
        <v/>
      </c>
    </row>
    <row r="1024" spans="1:21" ht="15" customHeight="1" x14ac:dyDescent="0.3">
      <c r="A1024" s="71" t="s">
        <v>1220</v>
      </c>
      <c r="B1024" s="28">
        <f>+_xlfn.XLOOKUP(carga[[#This Row],[PACIENTE]],BASE_PACIENTES_2026[PACIENTE],BASE_PACIENTES_2026[CUIL],0,0)</f>
        <v>0</v>
      </c>
      <c r="C1024" s="28">
        <f>+_xlfn.XLOOKUP(carga[[#This Row],[PACIENTE]],BASE_PACIENTES_2026[PACIENTE],BASE_PACIENTES_2026[O. SOCIAL],0,0)</f>
        <v>0</v>
      </c>
      <c r="D1024" s="28">
        <f>+_xlfn.XLOOKUP(carga[[#This Row],[PACIENTE]],BASE_PACIENTES_2026[PACIENTE],BASE_PACIENTES_2026[MÓDULO],0,0)</f>
        <v>0</v>
      </c>
      <c r="E1024" s="45" t="s">
        <v>1069</v>
      </c>
      <c r="F1024" s="71" t="s">
        <v>1156</v>
      </c>
      <c r="G1024" s="71">
        <v>1</v>
      </c>
      <c r="H1024" s="71" t="s">
        <v>1200</v>
      </c>
      <c r="I1024" s="71" t="s">
        <v>1133</v>
      </c>
      <c r="J1024" s="73">
        <v>0.47916666666666669</v>
      </c>
      <c r="K1024" s="73" t="s">
        <v>1201</v>
      </c>
      <c r="L1024" s="71" t="str">
        <f>+carga[[#This Row],[dia]]</f>
        <v>Viernes</v>
      </c>
      <c r="M1024" s="75">
        <f>+carga[[#This Row],[hora]]</f>
        <v>0.47916666666666669</v>
      </c>
      <c r="N1024" s="71"/>
      <c r="O1024" s="87"/>
      <c r="P1024" s="71"/>
      <c r="Q1024" s="71"/>
      <c r="R1024" s="71"/>
      <c r="S1024" s="71"/>
      <c r="T1024" s="71"/>
      <c r="U1024" s="71" t="str">
        <f>+MID(carga[[#This Row],[CUIL]],4,8)</f>
        <v/>
      </c>
    </row>
    <row r="1025" spans="1:21" ht="15" customHeight="1" x14ac:dyDescent="0.3">
      <c r="A1025" s="71" t="s">
        <v>1220</v>
      </c>
      <c r="B1025" s="28">
        <f>+_xlfn.XLOOKUP(carga[[#This Row],[PACIENTE]],BASE_PACIENTES_2026[PACIENTE],BASE_PACIENTES_2026[CUIL],0,0)</f>
        <v>0</v>
      </c>
      <c r="C1025" s="28">
        <f>+_xlfn.XLOOKUP(carga[[#This Row],[PACIENTE]],BASE_PACIENTES_2026[PACIENTE],BASE_PACIENTES_2026[O. SOCIAL],0,0)</f>
        <v>0</v>
      </c>
      <c r="D1025" s="28">
        <f>+_xlfn.XLOOKUP(carga[[#This Row],[PACIENTE]],BASE_PACIENTES_2026[PACIENTE],BASE_PACIENTES_2026[MÓDULO],0,0)</f>
        <v>0</v>
      </c>
      <c r="E1025" s="45" t="s">
        <v>1069</v>
      </c>
      <c r="F1025" s="71" t="s">
        <v>1147</v>
      </c>
      <c r="G1025" s="71">
        <v>1</v>
      </c>
      <c r="H1025" s="71" t="s">
        <v>1208</v>
      </c>
      <c r="I1025" s="71" t="s">
        <v>1133</v>
      </c>
      <c r="J1025" s="73">
        <v>0.51041666666666663</v>
      </c>
      <c r="K1025" s="73" t="s">
        <v>1140</v>
      </c>
      <c r="L1025" s="71" t="str">
        <f>+carga[[#This Row],[dia]]</f>
        <v>Viernes</v>
      </c>
      <c r="M1025" s="75">
        <f>+carga[[#This Row],[hora]]</f>
        <v>0.51041666666666663</v>
      </c>
      <c r="N1025" s="71"/>
      <c r="O1025" s="87"/>
      <c r="P1025" s="71"/>
      <c r="Q1025" s="71"/>
      <c r="R1025" s="71"/>
      <c r="S1025" s="71"/>
      <c r="T1025" s="71"/>
      <c r="U1025" s="71" t="str">
        <f>+MID(carga[[#This Row],[CUIL]],4,8)</f>
        <v/>
      </c>
    </row>
    <row r="1026" spans="1:21" ht="15" customHeight="1" x14ac:dyDescent="0.3">
      <c r="A1026" s="71" t="s">
        <v>1028</v>
      </c>
      <c r="B1026" s="28" t="str">
        <f>+_xlfn.XLOOKUP(carga[[#This Row],[PACIENTE]],BASE_PACIENTES_2026[PACIENTE],BASE_PACIENTES_2026[CUIL],0,0)</f>
        <v>20 58160706 8</v>
      </c>
      <c r="C1026" s="28" t="str">
        <f>+_xlfn.XLOOKUP(carga[[#This Row],[PACIENTE]],BASE_PACIENTES_2026[PACIENTE],BASE_PACIENTES_2026[O. SOCIAL],0,0)</f>
        <v xml:space="preserve">OSPENA </v>
      </c>
      <c r="D1026" s="28" t="str">
        <f>+_xlfn.XLOOKUP(carga[[#This Row],[PACIENTE]],BASE_PACIENTES_2026[PACIENTE],BASE_PACIENTES_2026[MÓDULO],0,0)</f>
        <v>REHAB.INTENSIVO + CAI</v>
      </c>
      <c r="E1026" s="45" t="s">
        <v>1069</v>
      </c>
      <c r="F1026" s="71" t="s">
        <v>1156</v>
      </c>
      <c r="G1026" s="71">
        <v>1</v>
      </c>
      <c r="H1026" s="71" t="s">
        <v>1157</v>
      </c>
      <c r="I1026" s="71" t="s">
        <v>1118</v>
      </c>
      <c r="J1026" s="73">
        <v>0.44791666666666669</v>
      </c>
      <c r="K1026" s="73" t="s">
        <v>1158</v>
      </c>
      <c r="L1026" s="71"/>
      <c r="M1026" s="75"/>
      <c r="N1026" s="71"/>
      <c r="O1026" s="87"/>
      <c r="P1026" s="71"/>
      <c r="Q1026" s="71"/>
      <c r="R1026" s="71"/>
      <c r="S1026" s="71"/>
      <c r="T1026" s="71"/>
      <c r="U1026" s="71" t="str">
        <f>+MID(carga[[#This Row],[CUIL]],4,8)</f>
        <v>58160706</v>
      </c>
    </row>
    <row r="1027" spans="1:21" ht="15" customHeight="1" x14ac:dyDescent="0.3">
      <c r="A1027" s="71"/>
      <c r="B1027" s="28">
        <f>+_xlfn.XLOOKUP(carga[[#This Row],[PACIENTE]],BASE_PACIENTES_2026[PACIENTE],BASE_PACIENTES_2026[CUIL],0,0)</f>
        <v>0</v>
      </c>
      <c r="C1027" s="28">
        <f>+_xlfn.XLOOKUP(carga[[#This Row],[PACIENTE]],BASE_PACIENTES_2026[PACIENTE],BASE_PACIENTES_2026[O. SOCIAL],0,0)</f>
        <v>0</v>
      </c>
      <c r="D1027" s="28">
        <f>+_xlfn.XLOOKUP(carga[[#This Row],[PACIENTE]],BASE_PACIENTES_2026[PACIENTE],BASE_PACIENTES_2026[MÓDULO],0,0)</f>
        <v>0</v>
      </c>
      <c r="E1027" s="45"/>
      <c r="F1027" s="71"/>
      <c r="G1027" s="71"/>
      <c r="H1027" s="71"/>
      <c r="I1027" s="71"/>
      <c r="J1027" s="73"/>
      <c r="K1027" s="73"/>
      <c r="L1027" s="71">
        <f>+carga[[#This Row],[dia]]</f>
        <v>0</v>
      </c>
      <c r="M1027" s="75">
        <f>+carga[[#This Row],[hora]]</f>
        <v>0</v>
      </c>
      <c r="N1027" s="71"/>
      <c r="O1027" s="87"/>
      <c r="P1027" s="71"/>
      <c r="Q1027" s="71"/>
      <c r="R1027" s="71"/>
      <c r="S1027" s="71"/>
      <c r="T1027" s="71"/>
      <c r="U1027" s="71" t="str">
        <f>+MID(carga[[#This Row],[CUIL]],4,8)</f>
        <v/>
      </c>
    </row>
    <row r="1028" spans="1:21" ht="15" customHeight="1" x14ac:dyDescent="0.3">
      <c r="A1028" s="71"/>
      <c r="B1028" s="28">
        <f>+_xlfn.XLOOKUP(carga[[#This Row],[PACIENTE]],BASE_PACIENTES_2026[PACIENTE],BASE_PACIENTES_2026[CUIL],0,0)</f>
        <v>0</v>
      </c>
      <c r="C1028" s="28">
        <f>+_xlfn.XLOOKUP(carga[[#This Row],[PACIENTE]],BASE_PACIENTES_2026[PACIENTE],BASE_PACIENTES_2026[O. SOCIAL],0,0)</f>
        <v>0</v>
      </c>
      <c r="D1028" s="28">
        <f>+_xlfn.XLOOKUP(carga[[#This Row],[PACIENTE]],BASE_PACIENTES_2026[PACIENTE],BASE_PACIENTES_2026[MÓDULO],0,0)</f>
        <v>0</v>
      </c>
      <c r="E1028" s="45"/>
      <c r="F1028" s="71"/>
      <c r="G1028" s="71"/>
      <c r="H1028" s="71"/>
      <c r="I1028" s="71"/>
      <c r="J1028" s="73"/>
      <c r="K1028" s="73"/>
      <c r="L1028" s="71">
        <f>+carga[[#This Row],[dia]]</f>
        <v>0</v>
      </c>
      <c r="M1028" s="75">
        <f>+carga[[#This Row],[hora]]</f>
        <v>0</v>
      </c>
      <c r="N1028" s="71"/>
      <c r="O1028" s="87"/>
      <c r="P1028" s="71"/>
      <c r="Q1028" s="71"/>
      <c r="R1028" s="71"/>
      <c r="S1028" s="71"/>
      <c r="T1028" s="71"/>
      <c r="U1028" s="71" t="str">
        <f>+MID(carga[[#This Row],[CUIL]],4,8)</f>
        <v/>
      </c>
    </row>
    <row r="1029" spans="1:21" ht="15" customHeight="1" x14ac:dyDescent="0.3">
      <c r="A1029" s="71" t="s">
        <v>791</v>
      </c>
      <c r="B1029" s="28" t="str">
        <f>+_xlfn.XLOOKUP(carga[[#This Row],[PACIENTE]],BASE_PACIENTES_2026[PACIENTE],BASE_PACIENTES_2026[CUIL],0,0)</f>
        <v>20 52156526 9</v>
      </c>
      <c r="C1029" s="28" t="str">
        <f>+_xlfn.XLOOKUP(carga[[#This Row],[PACIENTE]],BASE_PACIENTES_2026[PACIENTE],BASE_PACIENTES_2026[O. SOCIAL],0,0)</f>
        <v xml:space="preserve">OSPEJ </v>
      </c>
      <c r="D1029" s="28" t="str">
        <f>+_xlfn.XLOOKUP(carga[[#This Row],[PACIENTE]],BASE_PACIENTES_2026[PACIENTE],BASE_PACIENTES_2026[MÓDULO],0,0)</f>
        <v>REHAB.INTENSIVO + CAI</v>
      </c>
      <c r="E1029" s="45" t="s">
        <v>22</v>
      </c>
      <c r="F1029" s="71" t="s">
        <v>1182</v>
      </c>
      <c r="G1029" s="71">
        <v>1</v>
      </c>
      <c r="H1029" s="71" t="s">
        <v>1203</v>
      </c>
      <c r="I1029" s="71" t="s">
        <v>1118</v>
      </c>
      <c r="J1029" s="73">
        <v>0.61458333333333337</v>
      </c>
      <c r="K1029" s="73" t="s">
        <v>1179</v>
      </c>
      <c r="L1029" s="71" t="str">
        <f>+carga[[#This Row],[dia]]</f>
        <v>Martes</v>
      </c>
      <c r="M1029" s="75">
        <f>+carga[[#This Row],[hora]]</f>
        <v>0.61458333333333337</v>
      </c>
      <c r="N1029" s="71"/>
      <c r="O1029" s="87"/>
      <c r="P1029" s="71"/>
      <c r="Q1029" s="71"/>
      <c r="R1029" s="71"/>
      <c r="S1029" s="71"/>
      <c r="T1029" s="71"/>
      <c r="U1029" s="71" t="str">
        <f>+MID(carga[[#This Row],[CUIL]],4,8)</f>
        <v>52156526</v>
      </c>
    </row>
    <row r="1030" spans="1:21" ht="15" customHeight="1" x14ac:dyDescent="0.3">
      <c r="A1030" s="71" t="s">
        <v>791</v>
      </c>
      <c r="B1030" s="28" t="str">
        <f>+_xlfn.XLOOKUP(carga[[#This Row],[PACIENTE]],BASE_PACIENTES_2026[PACIENTE],BASE_PACIENTES_2026[CUIL],0,0)</f>
        <v>20 52156526 9</v>
      </c>
      <c r="C1030" s="28" t="str">
        <f>+_xlfn.XLOOKUP(carga[[#This Row],[PACIENTE]],BASE_PACIENTES_2026[PACIENTE],BASE_PACIENTES_2026[O. SOCIAL],0,0)</f>
        <v xml:space="preserve">OSPEJ </v>
      </c>
      <c r="D1030" s="28" t="str">
        <f>+_xlfn.XLOOKUP(carga[[#This Row],[PACIENTE]],BASE_PACIENTES_2026[PACIENTE],BASE_PACIENTES_2026[MÓDULO],0,0)</f>
        <v>REHAB.INTENSIVO + CAI</v>
      </c>
      <c r="E1030" s="45" t="s">
        <v>22</v>
      </c>
      <c r="F1030" s="71" t="s">
        <v>1156</v>
      </c>
      <c r="G1030" s="71">
        <v>1</v>
      </c>
      <c r="H1030" s="71" t="s">
        <v>1203</v>
      </c>
      <c r="I1030" s="71" t="s">
        <v>1143</v>
      </c>
      <c r="J1030" s="73">
        <v>0.61458333333333337</v>
      </c>
      <c r="K1030" s="73" t="s">
        <v>1179</v>
      </c>
      <c r="L1030" s="71" t="str">
        <f>+carga[[#This Row],[dia]]</f>
        <v>Jueves</v>
      </c>
      <c r="M1030" s="75">
        <f>+carga[[#This Row],[hora]]</f>
        <v>0.61458333333333337</v>
      </c>
      <c r="N1030" s="71"/>
      <c r="O1030" s="87"/>
      <c r="P1030" s="71"/>
      <c r="Q1030" s="71"/>
      <c r="R1030" s="71"/>
      <c r="S1030" s="71"/>
      <c r="T1030" s="71"/>
      <c r="U1030" s="71" t="str">
        <f>+MID(carga[[#This Row],[CUIL]],4,8)</f>
        <v>52156526</v>
      </c>
    </row>
    <row r="1031" spans="1:21" ht="15" customHeight="1" x14ac:dyDescent="0.3">
      <c r="A1031" s="71" t="s">
        <v>791</v>
      </c>
      <c r="B1031" s="28" t="str">
        <f>+_xlfn.XLOOKUP(carga[[#This Row],[PACIENTE]],BASE_PACIENTES_2026[PACIENTE],BASE_PACIENTES_2026[CUIL],0,0)</f>
        <v>20 52156526 9</v>
      </c>
      <c r="C1031" s="28" t="str">
        <f>+_xlfn.XLOOKUP(carga[[#This Row],[PACIENTE]],BASE_PACIENTES_2026[PACIENTE],BASE_PACIENTES_2026[O. SOCIAL],0,0)</f>
        <v xml:space="preserve">OSPEJ </v>
      </c>
      <c r="D1031" s="28" t="str">
        <f>+_xlfn.XLOOKUP(carga[[#This Row],[PACIENTE]],BASE_PACIENTES_2026[PACIENTE],BASE_PACIENTES_2026[MÓDULO],0,0)</f>
        <v>REHAB.INTENSIVO + CAI</v>
      </c>
      <c r="E1031" s="45" t="s">
        <v>22</v>
      </c>
      <c r="F1031" s="71" t="s">
        <v>1131</v>
      </c>
      <c r="G1031" s="71">
        <v>1</v>
      </c>
      <c r="H1031" s="71" t="s">
        <v>1160</v>
      </c>
      <c r="I1031" s="71" t="s">
        <v>1118</v>
      </c>
      <c r="J1031" s="73">
        <v>0.64583333333333337</v>
      </c>
      <c r="K1031" s="73" t="s">
        <v>1181</v>
      </c>
      <c r="L1031" s="71" t="str">
        <f>+carga[[#This Row],[dia]]</f>
        <v>Martes</v>
      </c>
      <c r="M1031" s="75">
        <f>+carga[[#This Row],[hora]]</f>
        <v>0.64583333333333337</v>
      </c>
      <c r="N1031" s="71"/>
      <c r="O1031" s="87"/>
      <c r="P1031" s="71"/>
      <c r="Q1031" s="71"/>
      <c r="R1031" s="71"/>
      <c r="S1031" s="71"/>
      <c r="T1031" s="71"/>
      <c r="U1031" s="71" t="str">
        <f>+MID(carga[[#This Row],[CUIL]],4,8)</f>
        <v>52156526</v>
      </c>
    </row>
    <row r="1032" spans="1:21" ht="15" customHeight="1" x14ac:dyDescent="0.3">
      <c r="A1032" s="71" t="s">
        <v>791</v>
      </c>
      <c r="B1032" s="28" t="str">
        <f>+_xlfn.XLOOKUP(carga[[#This Row],[PACIENTE]],BASE_PACIENTES_2026[PACIENTE],BASE_PACIENTES_2026[CUIL],0,0)</f>
        <v>20 52156526 9</v>
      </c>
      <c r="C1032" s="28" t="str">
        <f>+_xlfn.XLOOKUP(carga[[#This Row],[PACIENTE]],BASE_PACIENTES_2026[PACIENTE],BASE_PACIENTES_2026[O. SOCIAL],0,0)</f>
        <v xml:space="preserve">OSPEJ </v>
      </c>
      <c r="D1032" s="28" t="str">
        <f>+_xlfn.XLOOKUP(carga[[#This Row],[PACIENTE]],BASE_PACIENTES_2026[PACIENTE],BASE_PACIENTES_2026[MÓDULO],0,0)</f>
        <v>REHAB.INTENSIVO + CAI</v>
      </c>
      <c r="E1032" s="45" t="s">
        <v>22</v>
      </c>
      <c r="F1032" s="71" t="s">
        <v>1164</v>
      </c>
      <c r="G1032" s="71">
        <v>1</v>
      </c>
      <c r="H1032" s="71" t="s">
        <v>1176</v>
      </c>
      <c r="I1032" s="71" t="s">
        <v>1143</v>
      </c>
      <c r="J1032" s="73">
        <v>0.64583333333333337</v>
      </c>
      <c r="K1032" s="73" t="s">
        <v>1188</v>
      </c>
      <c r="L1032" s="71" t="str">
        <f>+carga[[#This Row],[dia]]</f>
        <v>Jueves</v>
      </c>
      <c r="M1032" s="75">
        <f>+carga[[#This Row],[hora]]</f>
        <v>0.64583333333333337</v>
      </c>
      <c r="N1032" s="71"/>
      <c r="O1032" s="87"/>
      <c r="P1032" s="71"/>
      <c r="Q1032" s="71"/>
      <c r="R1032" s="71"/>
      <c r="S1032" s="71"/>
      <c r="T1032" s="71"/>
      <c r="U1032" s="71" t="str">
        <f>+MID(carga[[#This Row],[CUIL]],4,8)</f>
        <v>52156526</v>
      </c>
    </row>
    <row r="1033" spans="1:21" ht="15" customHeight="1" x14ac:dyDescent="0.3">
      <c r="A1033" s="71" t="s">
        <v>158</v>
      </c>
      <c r="B1033" s="28" t="str">
        <f>+_xlfn.XLOOKUP(carga[[#This Row],[PACIENTE]],BASE_PACIENTES_2026[PACIENTE],BASE_PACIENTES_2026[CUIL],0,0)</f>
        <v>20 57527155 4</v>
      </c>
      <c r="C1033" s="28" t="str">
        <f>+_xlfn.XLOOKUP(carga[[#This Row],[PACIENTE]],BASE_PACIENTES_2026[PACIENTE],BASE_PACIENTES_2026[O. SOCIAL],0,0)</f>
        <v>OSUTHGRA</v>
      </c>
      <c r="D1033" s="28" t="str">
        <f>+_xlfn.XLOOKUP(carga[[#This Row],[PACIENTE]],BASE_PACIENTES_2026[PACIENTE],BASE_PACIENTES_2026[MÓDULO],0,0)</f>
        <v>REHAB.INTENSIVO + CAI</v>
      </c>
      <c r="E1033" s="45" t="s">
        <v>22</v>
      </c>
      <c r="F1033" s="71" t="s">
        <v>1164</v>
      </c>
      <c r="G1033" s="71">
        <v>1</v>
      </c>
      <c r="H1033" s="71" t="s">
        <v>1176</v>
      </c>
      <c r="I1033" s="71" t="s">
        <v>1118</v>
      </c>
      <c r="J1033" s="73">
        <v>0.72916666666666663</v>
      </c>
      <c r="K1033" s="73" t="s">
        <v>1188</v>
      </c>
      <c r="L1033" s="71" t="str">
        <f>+carga[[#This Row],[dia]]</f>
        <v>Martes</v>
      </c>
      <c r="M1033" s="75">
        <f>+carga[[#This Row],[hora]]</f>
        <v>0.72916666666666663</v>
      </c>
      <c r="N1033" s="71"/>
      <c r="O1033" s="87"/>
      <c r="P1033" s="71"/>
      <c r="Q1033" s="71"/>
      <c r="R1033" s="71"/>
      <c r="S1033" s="71"/>
      <c r="T1033" s="71"/>
      <c r="U1033" s="71" t="str">
        <f>+MID(carga[[#This Row],[CUIL]],4,8)</f>
        <v>57527155</v>
      </c>
    </row>
    <row r="1034" spans="1:21" ht="15" customHeight="1" x14ac:dyDescent="0.3">
      <c r="A1034" s="71" t="s">
        <v>713</v>
      </c>
      <c r="B1034" s="28" t="str">
        <f>+_xlfn.XLOOKUP(carga[[#This Row],[PACIENTE]],BASE_PACIENTES_2026[PACIENTE],BASE_PACIENTES_2026[CUIL],0,0)</f>
        <v>27 55835527 7</v>
      </c>
      <c r="C1034" s="28" t="str">
        <f>+_xlfn.XLOOKUP(carga[[#This Row],[PACIENTE]],BASE_PACIENTES_2026[PACIENTE],BASE_PACIENTES_2026[O. SOCIAL],0,0)</f>
        <v xml:space="preserve">OSTACC </v>
      </c>
      <c r="D1034" s="28" t="str">
        <f>+_xlfn.XLOOKUP(carga[[#This Row],[PACIENTE]],BASE_PACIENTES_2026[PACIENTE],BASE_PACIENTES_2026[MÓDULO],0,0)</f>
        <v>REHAB.INTENSIVO + CAI</v>
      </c>
      <c r="E1034" s="45" t="s">
        <v>22</v>
      </c>
      <c r="F1034" s="71" t="s">
        <v>1164</v>
      </c>
      <c r="G1034" s="71">
        <v>1</v>
      </c>
      <c r="H1034" s="71" t="s">
        <v>1176</v>
      </c>
      <c r="I1034" s="71" t="s">
        <v>1118</v>
      </c>
      <c r="J1034" s="73">
        <v>0.76041666666666663</v>
      </c>
      <c r="K1034" s="73" t="s">
        <v>1188</v>
      </c>
      <c r="L1034" s="71" t="str">
        <f>+carga[[#This Row],[dia]]</f>
        <v>Martes</v>
      </c>
      <c r="M1034" s="75">
        <f>+carga[[#This Row],[hora]]</f>
        <v>0.76041666666666663</v>
      </c>
      <c r="N1034" s="71"/>
      <c r="O1034" s="87"/>
      <c r="P1034" s="71"/>
      <c r="Q1034" s="71"/>
      <c r="R1034" s="71"/>
      <c r="S1034" s="71"/>
      <c r="T1034" s="71"/>
      <c r="U1034" s="71" t="str">
        <f>+MID(carga[[#This Row],[CUIL]],4,8)</f>
        <v>55835527</v>
      </c>
    </row>
    <row r="1035" spans="1:21" ht="15" customHeight="1" x14ac:dyDescent="0.3">
      <c r="A1035" s="71" t="s">
        <v>1064</v>
      </c>
      <c r="B1035" s="28" t="str">
        <f>+_xlfn.XLOOKUP(carga[[#This Row],[PACIENTE]],BASE_PACIENTES_2026[PACIENTE],BASE_PACIENTES_2026[CUIL],0,0)</f>
        <v>20 57944462 3</v>
      </c>
      <c r="C1035" s="28" t="str">
        <f>+_xlfn.XLOOKUP(carga[[#This Row],[PACIENTE]],BASE_PACIENTES_2026[PACIENTE],BASE_PACIENTES_2026[O. SOCIAL],0,0)</f>
        <v>PREVENCION SALUD</v>
      </c>
      <c r="D1035" s="28" t="str">
        <f>+_xlfn.XLOOKUP(carga[[#This Row],[PACIENTE]],BASE_PACIENTES_2026[PACIENTE],BASE_PACIENTES_2026[MÓDULO],0,0)</f>
        <v>REHAB.INTENSIVO + CAI</v>
      </c>
      <c r="E1035" s="45" t="s">
        <v>22</v>
      </c>
      <c r="F1035" s="71" t="s">
        <v>1186</v>
      </c>
      <c r="G1035" s="71">
        <v>1</v>
      </c>
      <c r="H1035" s="71" t="s">
        <v>1187</v>
      </c>
      <c r="I1035" s="71" t="s">
        <v>1141</v>
      </c>
      <c r="J1035" s="73">
        <v>0.61458333333333337</v>
      </c>
      <c r="K1035" s="73" t="s">
        <v>1188</v>
      </c>
      <c r="L1035" s="71" t="str">
        <f>+carga[[#This Row],[dia]]</f>
        <v>Miercoles</v>
      </c>
      <c r="M1035" s="75">
        <f>+carga[[#This Row],[hora]]</f>
        <v>0.61458333333333337</v>
      </c>
      <c r="N1035" s="71"/>
      <c r="O1035" s="87"/>
      <c r="P1035" s="71"/>
      <c r="Q1035" s="71"/>
      <c r="R1035" s="71"/>
      <c r="S1035" s="71"/>
      <c r="T1035" s="71"/>
      <c r="U1035" s="71" t="str">
        <f>+MID(carga[[#This Row],[CUIL]],4,8)</f>
        <v>57944462</v>
      </c>
    </row>
    <row r="1036" spans="1:21" ht="15" customHeight="1" x14ac:dyDescent="0.3">
      <c r="A1036" s="71" t="s">
        <v>794</v>
      </c>
      <c r="B1036" s="28" t="str">
        <f>+_xlfn.XLOOKUP(carga[[#This Row],[PACIENTE]],BASE_PACIENTES_2026[PACIENTE],BASE_PACIENTES_2026[CUIL],0,0)</f>
        <v>27 59628998 9</v>
      </c>
      <c r="C1036" s="28" t="str">
        <f>+_xlfn.XLOOKUP(carga[[#This Row],[PACIENTE]],BASE_PACIENTES_2026[PACIENTE],BASE_PACIENTES_2026[O. SOCIAL],0,0)</f>
        <v xml:space="preserve">OSPEJ </v>
      </c>
      <c r="D1036" s="28" t="str">
        <f>+_xlfn.XLOOKUP(carga[[#This Row],[PACIENTE]],BASE_PACIENTES_2026[PACIENTE],BASE_PACIENTES_2026[MÓDULO],0,0)</f>
        <v>REHAB.INTENSIVO</v>
      </c>
      <c r="E1036" s="45" t="s">
        <v>22</v>
      </c>
      <c r="F1036" s="71" t="s">
        <v>1147</v>
      </c>
      <c r="G1036" s="71">
        <v>1</v>
      </c>
      <c r="H1036" s="71" t="s">
        <v>1178</v>
      </c>
      <c r="I1036" s="71" t="s">
        <v>1118</v>
      </c>
      <c r="J1036" s="73">
        <v>0.61458333333333337</v>
      </c>
      <c r="K1036" s="73" t="s">
        <v>1140</v>
      </c>
      <c r="L1036" s="71" t="str">
        <f>+carga[[#This Row],[dia]]</f>
        <v>Martes</v>
      </c>
      <c r="M1036" s="75">
        <f>+carga[[#This Row],[hora]]</f>
        <v>0.61458333333333337</v>
      </c>
      <c r="N1036" s="71"/>
      <c r="O1036" s="87"/>
      <c r="P1036" s="71"/>
      <c r="Q1036" s="71"/>
      <c r="R1036" s="71"/>
      <c r="S1036" s="71"/>
      <c r="T1036" s="71"/>
      <c r="U1036" s="71" t="str">
        <f>+MID(carga[[#This Row],[CUIL]],4,8)</f>
        <v>59628998</v>
      </c>
    </row>
    <row r="1037" spans="1:21" ht="15" customHeight="1" x14ac:dyDescent="0.3">
      <c r="A1037" s="71" t="s">
        <v>857</v>
      </c>
      <c r="B1037" s="28" t="str">
        <f>+_xlfn.XLOOKUP(carga[[#This Row],[PACIENTE]],BASE_PACIENTES_2026[PACIENTE],BASE_PACIENTES_2026[CUIL],0,0)</f>
        <v>20 57944434 8</v>
      </c>
      <c r="C1037" s="28" t="str">
        <f>+_xlfn.XLOOKUP(carga[[#This Row],[PACIENTE]],BASE_PACIENTES_2026[PACIENTE],BASE_PACIENTES_2026[O. SOCIAL],0,0)</f>
        <v>MEDIFÉ</v>
      </c>
      <c r="D1037" s="28" t="str">
        <f>+_xlfn.XLOOKUP(carga[[#This Row],[PACIENTE]],BASE_PACIENTES_2026[PACIENTE],BASE_PACIENTES_2026[MÓDULO],0,0)</f>
        <v>REHAB. SIMPLE + CAI</v>
      </c>
      <c r="E1037" s="45" t="s">
        <v>1069</v>
      </c>
      <c r="F1037" s="71" t="s">
        <v>1121</v>
      </c>
      <c r="G1037" s="71">
        <v>1</v>
      </c>
      <c r="H1037" s="71" t="s">
        <v>1127</v>
      </c>
      <c r="I1037" s="71" t="s">
        <v>1133</v>
      </c>
      <c r="J1037" s="73">
        <v>0.39583333333333331</v>
      </c>
      <c r="K1037" s="73" t="s">
        <v>1137</v>
      </c>
      <c r="L1037" s="71" t="str">
        <f>+carga[[#This Row],[dia]]</f>
        <v>Viernes</v>
      </c>
      <c r="M1037" s="75">
        <f>+carga[[#This Row],[hora]]</f>
        <v>0.39583333333333331</v>
      </c>
      <c r="N1037" s="71"/>
      <c r="O1037" s="87"/>
      <c r="P1037" s="71"/>
      <c r="Q1037" s="71"/>
      <c r="R1037" s="71"/>
      <c r="S1037" s="71"/>
      <c r="T1037" s="71"/>
      <c r="U1037" s="71" t="str">
        <f>+MID(carga[[#This Row],[CUIL]],4,8)</f>
        <v>57944434</v>
      </c>
    </row>
    <row r="1038" spans="1:21" ht="15" customHeight="1" x14ac:dyDescent="0.3">
      <c r="A1038" s="71" t="s">
        <v>1064</v>
      </c>
      <c r="B1038" s="28" t="str">
        <f>+_xlfn.XLOOKUP(carga[[#This Row],[PACIENTE]],BASE_PACIENTES_2026[PACIENTE],BASE_PACIENTES_2026[CUIL],0,0)</f>
        <v>20 57944462 3</v>
      </c>
      <c r="C1038" s="28" t="str">
        <f>+_xlfn.XLOOKUP(carga[[#This Row],[PACIENTE]],BASE_PACIENTES_2026[PACIENTE],BASE_PACIENTES_2026[O. SOCIAL],0,0)</f>
        <v>PREVENCION SALUD</v>
      </c>
      <c r="D1038" s="28" t="str">
        <f>+_xlfn.XLOOKUP(carga[[#This Row],[PACIENTE]],BASE_PACIENTES_2026[PACIENTE],BASE_PACIENTES_2026[MÓDULO],0,0)</f>
        <v>REHAB.INTENSIVO + CAI</v>
      </c>
      <c r="E1038" s="45" t="s">
        <v>22</v>
      </c>
      <c r="F1038" s="71" t="s">
        <v>1153</v>
      </c>
      <c r="G1038" s="71">
        <v>1</v>
      </c>
      <c r="H1038" s="71" t="s">
        <v>1162</v>
      </c>
      <c r="I1038" s="71" t="s">
        <v>1141</v>
      </c>
      <c r="J1038" s="73">
        <v>0.64583333333333337</v>
      </c>
      <c r="K1038" s="73" t="s">
        <v>1155</v>
      </c>
      <c r="L1038" s="71" t="str">
        <f>+carga[[#This Row],[dia]]</f>
        <v>Miercoles</v>
      </c>
      <c r="M1038" s="75">
        <f>+carga[[#This Row],[hora]]</f>
        <v>0.64583333333333337</v>
      </c>
      <c r="N1038" s="71"/>
      <c r="O1038" s="87"/>
      <c r="P1038" s="71"/>
      <c r="Q1038" s="71"/>
      <c r="R1038" s="71"/>
      <c r="S1038" s="71"/>
      <c r="T1038" s="71"/>
      <c r="U1038" s="71" t="str">
        <f>+MID(carga[[#This Row],[CUIL]],4,8)</f>
        <v>57944462</v>
      </c>
    </row>
    <row r="1039" spans="1:21" ht="15" customHeight="1" x14ac:dyDescent="0.3">
      <c r="A1039" s="71" t="s">
        <v>889</v>
      </c>
      <c r="B1039" s="28" t="str">
        <f>+_xlfn.XLOOKUP(carga[[#This Row],[PACIENTE]],BASE_PACIENTES_2026[PACIENTE],BASE_PACIENTES_2026[CUIL],0,0)</f>
        <v>20 57525980 5</v>
      </c>
      <c r="C1039" s="28" t="str">
        <f>+_xlfn.XLOOKUP(carga[[#This Row],[PACIENTE]],BASE_PACIENTES_2026[PACIENTE],BASE_PACIENTES_2026[O. SOCIAL],0,0)</f>
        <v>OMINT</v>
      </c>
      <c r="D1039" s="28" t="str">
        <f>+_xlfn.XLOOKUP(carga[[#This Row],[PACIENTE]],BASE_PACIENTES_2026[PACIENTE],BASE_PACIENTES_2026[MÓDULO],0,0)</f>
        <v>REHAB.INTENSIVO + CAI</v>
      </c>
      <c r="E1039" s="45" t="s">
        <v>22</v>
      </c>
      <c r="F1039" s="71" t="s">
        <v>1147</v>
      </c>
      <c r="G1039" s="71">
        <v>1</v>
      </c>
      <c r="H1039" s="71" t="s">
        <v>1178</v>
      </c>
      <c r="I1039" s="71" t="s">
        <v>1118</v>
      </c>
      <c r="J1039" s="73">
        <v>0.58333333333333337</v>
      </c>
      <c r="K1039" s="73" t="s">
        <v>1140</v>
      </c>
      <c r="L1039" s="71" t="str">
        <f>+carga[[#This Row],[dia]]</f>
        <v>Martes</v>
      </c>
      <c r="M1039" s="75">
        <f>+carga[[#This Row],[hora]]</f>
        <v>0.58333333333333337</v>
      </c>
      <c r="N1039" s="71"/>
      <c r="O1039" s="87"/>
      <c r="P1039" s="71"/>
      <c r="Q1039" s="71"/>
      <c r="R1039" s="71"/>
      <c r="S1039" s="71"/>
      <c r="T1039" s="71"/>
      <c r="U1039" s="71" t="str">
        <f>+MID(carga[[#This Row],[CUIL]],4,8)</f>
        <v>57525980</v>
      </c>
    </row>
    <row r="1040" spans="1:21" ht="15" customHeight="1" x14ac:dyDescent="0.3">
      <c r="A1040" s="71" t="s">
        <v>553</v>
      </c>
      <c r="B1040" s="28" t="str">
        <f>+_xlfn.XLOOKUP(carga[[#This Row],[PACIENTE]],BASE_PACIENTES_2026[PACIENTE],BASE_PACIENTES_2026[CUIL],0,0)</f>
        <v>27 58162387 4</v>
      </c>
      <c r="C1040" s="28" t="str">
        <f>+_xlfn.XLOOKUP(carga[[#This Row],[PACIENTE]],BASE_PACIENTES_2026[PACIENTE],BASE_PACIENTES_2026[O. SOCIAL],0,0)</f>
        <v xml:space="preserve">OSTACC </v>
      </c>
      <c r="D1040" s="28" t="str">
        <f>+_xlfn.XLOOKUP(carga[[#This Row],[PACIENTE]],BASE_PACIENTES_2026[PACIENTE],BASE_PACIENTES_2026[MÓDULO],0,0)</f>
        <v>REHAB.INTENSIVO</v>
      </c>
      <c r="E1040" s="45" t="s">
        <v>22</v>
      </c>
      <c r="F1040" s="71" t="s">
        <v>1147</v>
      </c>
      <c r="G1040" s="71">
        <v>1</v>
      </c>
      <c r="H1040" s="71" t="s">
        <v>1178</v>
      </c>
      <c r="I1040" s="71" t="s">
        <v>1118</v>
      </c>
      <c r="J1040" s="73">
        <v>0.76041666666666663</v>
      </c>
      <c r="K1040" s="73" t="s">
        <v>1140</v>
      </c>
      <c r="L1040" s="71" t="str">
        <f>+carga[[#This Row],[dia]]</f>
        <v>Martes</v>
      </c>
      <c r="M1040" s="75">
        <f>+carga[[#This Row],[hora]]</f>
        <v>0.76041666666666663</v>
      </c>
      <c r="N1040" s="71"/>
      <c r="O1040" s="87"/>
      <c r="P1040" s="71"/>
      <c r="Q1040" s="71"/>
      <c r="R1040" s="71"/>
      <c r="S1040" s="71"/>
      <c r="T1040" s="71"/>
      <c r="U1040" s="71" t="str">
        <f>+MID(carga[[#This Row],[CUIL]],4,8)</f>
        <v>58162387</v>
      </c>
    </row>
    <row r="1041" spans="1:21" ht="15" customHeight="1" x14ac:dyDescent="0.3">
      <c r="A1041" s="71" t="s">
        <v>104</v>
      </c>
      <c r="B1041" s="28" t="str">
        <f>+_xlfn.XLOOKUP(carga[[#This Row],[PACIENTE]],BASE_PACIENTES_2026[PACIENTE],BASE_PACIENTES_2026[CUIL],0,0)</f>
        <v>20 56538779 1</v>
      </c>
      <c r="C1041" s="28" t="str">
        <f>+_xlfn.XLOOKUP(carga[[#This Row],[PACIENTE]],BASE_PACIENTES_2026[PACIENTE],BASE_PACIENTES_2026[O. SOCIAL],0,0)</f>
        <v>OSUTHGRA</v>
      </c>
      <c r="D1041" s="28" t="str">
        <f>+_xlfn.XLOOKUP(carga[[#This Row],[PACIENTE]],BASE_PACIENTES_2026[PACIENTE],BASE_PACIENTES_2026[MÓDULO],0,0)</f>
        <v>REHAB.INTENSIVO + CAI</v>
      </c>
      <c r="E1041" s="45" t="s">
        <v>22</v>
      </c>
      <c r="F1041" s="71" t="s">
        <v>1164</v>
      </c>
      <c r="G1041" s="71">
        <v>1</v>
      </c>
      <c r="H1041" s="71" t="s">
        <v>1213</v>
      </c>
      <c r="I1041" s="71" t="s">
        <v>1143</v>
      </c>
      <c r="J1041" s="73">
        <v>0.72916666666666663</v>
      </c>
      <c r="K1041" s="73" t="s">
        <v>1177</v>
      </c>
      <c r="L1041" s="71" t="str">
        <f>+carga[[#This Row],[dia]]</f>
        <v>Jueves</v>
      </c>
      <c r="M1041" s="75">
        <f>+carga[[#This Row],[hora]]</f>
        <v>0.72916666666666663</v>
      </c>
      <c r="N1041" s="71"/>
      <c r="O1041" s="87"/>
      <c r="P1041" s="71"/>
      <c r="Q1041" s="71"/>
      <c r="R1041" s="71"/>
      <c r="S1041" s="71"/>
      <c r="T1041" s="71"/>
      <c r="U1041" s="71" t="str">
        <f>+MID(carga[[#This Row],[CUIL]],4,8)</f>
        <v>56538779</v>
      </c>
    </row>
    <row r="1042" spans="1:21" ht="15" customHeight="1" x14ac:dyDescent="0.3">
      <c r="A1042" s="71" t="s">
        <v>861</v>
      </c>
      <c r="B1042" s="28" t="str">
        <f>+_xlfn.XLOOKUP(carga[[#This Row],[PACIENTE]],BASE_PACIENTES_2026[PACIENTE],BASE_PACIENTES_2026[CUIL],0,0)</f>
        <v>23 57941175 9</v>
      </c>
      <c r="C1042" s="28" t="str">
        <f>+_xlfn.XLOOKUP(carga[[#This Row],[PACIENTE]],BASE_PACIENTES_2026[PACIENTE],BASE_PACIENTES_2026[O. SOCIAL],0,0)</f>
        <v>OSPECOR</v>
      </c>
      <c r="D1042" s="28" t="str">
        <f>+_xlfn.XLOOKUP(carga[[#This Row],[PACIENTE]],BASE_PACIENTES_2026[PACIENTE],BASE_PACIENTES_2026[MÓDULO],0,0)</f>
        <v>REHAB.INTENSIVO</v>
      </c>
      <c r="E1042" s="45" t="s">
        <v>22</v>
      </c>
      <c r="F1042" s="71" t="s">
        <v>1156</v>
      </c>
      <c r="G1042" s="71">
        <v>1</v>
      </c>
      <c r="H1042" s="71" t="s">
        <v>1205</v>
      </c>
      <c r="I1042" s="71" t="s">
        <v>1118</v>
      </c>
      <c r="J1042" s="73">
        <v>0.76041666666666663</v>
      </c>
      <c r="K1042" s="73" t="s">
        <v>1201</v>
      </c>
      <c r="L1042" s="71" t="str">
        <f>+carga[[#This Row],[dia]]</f>
        <v>Martes</v>
      </c>
      <c r="M1042" s="75">
        <f>+carga[[#This Row],[hora]]</f>
        <v>0.76041666666666663</v>
      </c>
      <c r="N1042" s="71"/>
      <c r="O1042" s="87"/>
      <c r="P1042" s="71"/>
      <c r="Q1042" s="71"/>
      <c r="R1042" s="71"/>
      <c r="S1042" s="71"/>
      <c r="T1042" s="71"/>
      <c r="U1042" s="71" t="str">
        <f>+MID(carga[[#This Row],[CUIL]],4,8)</f>
        <v>57941175</v>
      </c>
    </row>
    <row r="1043" spans="1:21" ht="15" customHeight="1" x14ac:dyDescent="0.3">
      <c r="A1043" s="71" t="s">
        <v>670</v>
      </c>
      <c r="B1043" s="28" t="str">
        <f>+_xlfn.XLOOKUP(carga[[#This Row],[PACIENTE]],BASE_PACIENTES_2026[PACIENTE],BASE_PACIENTES_2026[CUIL],0,0)</f>
        <v>23 53508798 9</v>
      </c>
      <c r="C1043" s="28" t="str">
        <f>+_xlfn.XLOOKUP(carga[[#This Row],[PACIENTE]],BASE_PACIENTES_2026[PACIENTE],BASE_PACIENTES_2026[O. SOCIAL],0,0)</f>
        <v>OSPATRONES</v>
      </c>
      <c r="D1043" s="28" t="str">
        <f>+_xlfn.XLOOKUP(carga[[#This Row],[PACIENTE]],BASE_PACIENTES_2026[PACIENTE],BASE_PACIENTES_2026[MÓDULO],0,0)</f>
        <v>REHAB.INTENSIVO + CAI</v>
      </c>
      <c r="E1043" s="45" t="s">
        <v>22</v>
      </c>
      <c r="F1043" s="71" t="s">
        <v>1156</v>
      </c>
      <c r="G1043" s="71">
        <v>1</v>
      </c>
      <c r="H1043" s="71" t="s">
        <v>1205</v>
      </c>
      <c r="I1043" s="71" t="s">
        <v>1118</v>
      </c>
      <c r="J1043" s="73">
        <v>0.67708333333333337</v>
      </c>
      <c r="K1043" s="73" t="s">
        <v>1201</v>
      </c>
      <c r="L1043" s="71" t="str">
        <f>+carga[[#This Row],[dia]]</f>
        <v>Martes</v>
      </c>
      <c r="M1043" s="75">
        <f>+carga[[#This Row],[hora]]</f>
        <v>0.67708333333333337</v>
      </c>
      <c r="N1043" s="71"/>
      <c r="O1043" s="87"/>
      <c r="P1043" s="71"/>
      <c r="Q1043" s="71"/>
      <c r="R1043" s="71"/>
      <c r="S1043" s="71"/>
      <c r="T1043" s="71"/>
      <c r="U1043" s="71" t="str">
        <f>+MID(carga[[#This Row],[CUIL]],4,8)</f>
        <v>53508798</v>
      </c>
    </row>
    <row r="1044" spans="1:21" ht="15" customHeight="1" x14ac:dyDescent="0.3">
      <c r="A1044" s="71" t="s">
        <v>986</v>
      </c>
      <c r="B1044" s="28" t="str">
        <f>+_xlfn.XLOOKUP(carga[[#This Row],[PACIENTE]],BASE_PACIENTES_2026[PACIENTE],BASE_PACIENTES_2026[CUIL],0,0)</f>
        <v>20 54310405 2</v>
      </c>
      <c r="C1044" s="28" t="str">
        <f>+_xlfn.XLOOKUP(carga[[#This Row],[PACIENTE]],BASE_PACIENTES_2026[PACIENTE],BASE_PACIENTES_2026[O. SOCIAL],0,0)</f>
        <v>IOSFA</v>
      </c>
      <c r="D1044" s="28" t="str">
        <f>+_xlfn.XLOOKUP(carga[[#This Row],[PACIENTE]],BASE_PACIENTES_2026[PACIENTE],BASE_PACIENTES_2026[MÓDULO],0,0)</f>
        <v>REHAB. SIMPLE + CAI</v>
      </c>
      <c r="E1044" s="45" t="s">
        <v>22</v>
      </c>
      <c r="F1044" s="71" t="s">
        <v>1164</v>
      </c>
      <c r="G1044" s="71">
        <v>1</v>
      </c>
      <c r="H1044" s="71" t="s">
        <v>1196</v>
      </c>
      <c r="I1044" s="71" t="s">
        <v>1133</v>
      </c>
      <c r="J1044" s="73">
        <v>0.79166666666666663</v>
      </c>
      <c r="K1044" s="73" t="s">
        <v>1188</v>
      </c>
      <c r="L1044" s="71" t="str">
        <f>+carga[[#This Row],[dia]]</f>
        <v>Viernes</v>
      </c>
      <c r="M1044" s="75">
        <f>+carga[[#This Row],[hora]]</f>
        <v>0.79166666666666663</v>
      </c>
      <c r="N1044" s="71"/>
      <c r="O1044" s="87" t="s">
        <v>1084</v>
      </c>
      <c r="P1044" s="71"/>
      <c r="Q1044" s="71"/>
      <c r="R1044" s="71"/>
      <c r="S1044" s="71"/>
      <c r="T1044" s="71"/>
      <c r="U1044" s="71" t="str">
        <f>+MID(carga[[#This Row],[CUIL]],4,8)</f>
        <v>54310405</v>
      </c>
    </row>
    <row r="1045" spans="1:21" ht="15" customHeight="1" x14ac:dyDescent="0.3">
      <c r="A1045" s="71" t="s">
        <v>405</v>
      </c>
      <c r="B1045" s="28" t="str">
        <f>+_xlfn.XLOOKUP(carga[[#This Row],[PACIENTE]],BASE_PACIENTES_2026[PACIENTE],BASE_PACIENTES_2026[CUIL],0,0)</f>
        <v>20 53730353 1</v>
      </c>
      <c r="C1045" s="28" t="str">
        <f>+_xlfn.XLOOKUP(carga[[#This Row],[PACIENTE]],BASE_PACIENTES_2026[PACIENTE],BASE_PACIENTES_2026[O. SOCIAL],0,0)</f>
        <v>OSSURRBAC</v>
      </c>
      <c r="D1045" s="28" t="str">
        <f>+_xlfn.XLOOKUP(carga[[#This Row],[PACIENTE]],BASE_PACIENTES_2026[PACIENTE],BASE_PACIENTES_2026[MÓDULO],0,0)</f>
        <v>REHAB. SIMPLE + CAI</v>
      </c>
      <c r="E1045" s="45" t="s">
        <v>1069</v>
      </c>
      <c r="F1045" s="71" t="s">
        <v>1164</v>
      </c>
      <c r="G1045" s="71">
        <v>1</v>
      </c>
      <c r="H1045" s="71" t="s">
        <v>1180</v>
      </c>
      <c r="I1045" s="71" t="s">
        <v>1133</v>
      </c>
      <c r="J1045" s="73">
        <v>0.39583333333333331</v>
      </c>
      <c r="K1045" s="73" t="s">
        <v>1166</v>
      </c>
      <c r="L1045" s="71" t="str">
        <f>+carga[[#This Row],[dia]]</f>
        <v>Viernes</v>
      </c>
      <c r="M1045" s="75">
        <f>+carga[[#This Row],[hora]]</f>
        <v>0.39583333333333331</v>
      </c>
      <c r="N1045" s="71"/>
      <c r="O1045" s="87"/>
      <c r="P1045" s="71"/>
      <c r="Q1045" s="71"/>
      <c r="R1045" s="71"/>
      <c r="S1045" s="71"/>
      <c r="T1045" s="71"/>
      <c r="U1045" s="71" t="str">
        <f>+MID(carga[[#This Row],[CUIL]],4,8)</f>
        <v>53730353</v>
      </c>
    </row>
    <row r="1046" spans="1:21" ht="15" customHeight="1" x14ac:dyDescent="0.3">
      <c r="A1046" s="71" t="s">
        <v>857</v>
      </c>
      <c r="B1046" s="28" t="str">
        <f>+_xlfn.XLOOKUP(carga[[#This Row],[PACIENTE]],BASE_PACIENTES_2026[PACIENTE],BASE_PACIENTES_2026[CUIL],0,0)</f>
        <v>20 57944434 8</v>
      </c>
      <c r="C1046" s="28" t="str">
        <f>+_xlfn.XLOOKUP(carga[[#This Row],[PACIENTE]],BASE_PACIENTES_2026[PACIENTE],BASE_PACIENTES_2026[O. SOCIAL],0,0)</f>
        <v>MEDIFÉ</v>
      </c>
      <c r="D1046" s="28" t="str">
        <f>+_xlfn.XLOOKUP(carga[[#This Row],[PACIENTE]],BASE_PACIENTES_2026[PACIENTE],BASE_PACIENTES_2026[MÓDULO],0,0)</f>
        <v>REHAB. SIMPLE + CAI</v>
      </c>
      <c r="E1046" s="45" t="s">
        <v>1069</v>
      </c>
      <c r="F1046" s="71" t="s">
        <v>1147</v>
      </c>
      <c r="G1046" s="71">
        <v>1</v>
      </c>
      <c r="H1046" s="71" t="s">
        <v>1214</v>
      </c>
      <c r="I1046" s="71" t="s">
        <v>1141</v>
      </c>
      <c r="J1046" s="73">
        <v>0.36458333333333331</v>
      </c>
      <c r="K1046" s="73" t="s">
        <v>1140</v>
      </c>
      <c r="L1046" s="71" t="str">
        <f>+carga[[#This Row],[dia]]</f>
        <v>Miercoles</v>
      </c>
      <c r="M1046" s="75">
        <f>+carga[[#This Row],[hora]]</f>
        <v>0.36458333333333331</v>
      </c>
      <c r="N1046" s="71"/>
      <c r="O1046" s="87"/>
      <c r="P1046" s="71"/>
      <c r="Q1046" s="71"/>
      <c r="R1046" s="71"/>
      <c r="S1046" s="71"/>
      <c r="T1046" s="71"/>
      <c r="U1046" s="71" t="str">
        <f>+MID(carga[[#This Row],[CUIL]],4,8)</f>
        <v>57944434</v>
      </c>
    </row>
    <row r="1047" spans="1:21" ht="15" customHeight="1" x14ac:dyDescent="0.3">
      <c r="A1047" s="71" t="s">
        <v>806</v>
      </c>
      <c r="B1047" s="28" t="str">
        <f>+_xlfn.XLOOKUP(carga[[#This Row],[PACIENTE]],BASE_PACIENTES_2026[PACIENTE],BASE_PACIENTES_2026[CUIL],0,0)</f>
        <v xml:space="preserve"> 27 29475955 2</v>
      </c>
      <c r="C1047" s="28" t="str">
        <f>+_xlfn.XLOOKUP(carga[[#This Row],[PACIENTE]],BASE_PACIENTES_2026[PACIENTE],BASE_PACIENTES_2026[O. SOCIAL],0,0)</f>
        <v xml:space="preserve">OSPEJ </v>
      </c>
      <c r="D1047" s="28" t="str">
        <f>+_xlfn.XLOOKUP(carga[[#This Row],[PACIENTE]],BASE_PACIENTES_2026[PACIENTE],BASE_PACIENTES_2026[MÓDULO],0,0)</f>
        <v>REHAB.INTENSIVO</v>
      </c>
      <c r="E1047" s="45" t="s">
        <v>1069</v>
      </c>
      <c r="F1047" s="71" t="s">
        <v>1147</v>
      </c>
      <c r="G1047" s="71">
        <v>1</v>
      </c>
      <c r="H1047" s="71" t="s">
        <v>1214</v>
      </c>
      <c r="I1047" s="71" t="s">
        <v>1141</v>
      </c>
      <c r="J1047" s="73">
        <v>0.39583333333333331</v>
      </c>
      <c r="K1047" s="73" t="s">
        <v>1140</v>
      </c>
      <c r="L1047" s="71" t="str">
        <f>+carga[[#This Row],[dia]]</f>
        <v>Miercoles</v>
      </c>
      <c r="M1047" s="75">
        <f>+carga[[#This Row],[hora]]</f>
        <v>0.39583333333333331</v>
      </c>
      <c r="N1047" s="71"/>
      <c r="O1047" s="87"/>
      <c r="P1047" s="71"/>
      <c r="Q1047" s="71"/>
      <c r="R1047" s="71"/>
      <c r="S1047" s="71"/>
      <c r="T1047" s="71"/>
      <c r="U1047" s="71" t="str">
        <f>+MID(carga[[#This Row],[CUIL]],4,8)</f>
        <v xml:space="preserve"> 2947595</v>
      </c>
    </row>
    <row r="1048" spans="1:21" ht="15" customHeight="1" x14ac:dyDescent="0.3">
      <c r="A1048" s="71" t="s">
        <v>16</v>
      </c>
      <c r="B1048" s="28" t="str">
        <f>+_xlfn.XLOOKUP(carga[[#This Row],[PACIENTE]],BASE_PACIENTES_2026[PACIENTE],BASE_PACIENTES_2026[CUIL],0,0)</f>
        <v>20 0565679 7</v>
      </c>
      <c r="C1048" s="28" t="str">
        <f>+_xlfn.XLOOKUP(carga[[#This Row],[PACIENTE]],BASE_PACIENTES_2026[PACIENTE],BASE_PACIENTES_2026[O. SOCIAL],0,0)</f>
        <v>IOSFA</v>
      </c>
      <c r="D1048" s="28" t="str">
        <f>+_xlfn.XLOOKUP(carga[[#This Row],[PACIENTE]],BASE_PACIENTES_2026[PACIENTE],BASE_PACIENTES_2026[MÓDULO],0,0)</f>
        <v>REHAB.SIMPLE</v>
      </c>
      <c r="E1048" s="45" t="s">
        <v>1069</v>
      </c>
      <c r="F1048" s="71" t="s">
        <v>1147</v>
      </c>
      <c r="G1048" s="71">
        <v>1</v>
      </c>
      <c r="H1048" s="71" t="s">
        <v>1214</v>
      </c>
      <c r="I1048" s="71" t="s">
        <v>1141</v>
      </c>
      <c r="J1048" s="73">
        <v>0.44791666666666669</v>
      </c>
      <c r="K1048" s="73" t="s">
        <v>1140</v>
      </c>
      <c r="L1048" s="71" t="str">
        <f>+carga[[#This Row],[dia]]</f>
        <v>Miercoles</v>
      </c>
      <c r="M1048" s="75">
        <f>+carga[[#This Row],[hora]]</f>
        <v>0.44791666666666669</v>
      </c>
      <c r="N1048" s="71"/>
      <c r="O1048" s="87"/>
      <c r="P1048" s="71"/>
      <c r="Q1048" s="71"/>
      <c r="R1048" s="71"/>
      <c r="S1048" s="71"/>
      <c r="T1048" s="71"/>
      <c r="U1048" s="71" t="str">
        <f>+MID(carga[[#This Row],[CUIL]],4,8)</f>
        <v xml:space="preserve">0565679 </v>
      </c>
    </row>
    <row r="1049" spans="1:21" ht="15" customHeight="1" x14ac:dyDescent="0.3">
      <c r="A1049" s="71"/>
      <c r="B1049" s="28">
        <f>+_xlfn.XLOOKUP(carga[[#This Row],[PACIENTE]],BASE_PACIENTES_2026[PACIENTE],BASE_PACIENTES_2026[CUIL],0,0)</f>
        <v>0</v>
      </c>
      <c r="C1049" s="28">
        <f>+_xlfn.XLOOKUP(carga[[#This Row],[PACIENTE]],BASE_PACIENTES_2026[PACIENTE],BASE_PACIENTES_2026[O. SOCIAL],0,0)</f>
        <v>0</v>
      </c>
      <c r="D1049" s="28">
        <f>+_xlfn.XLOOKUP(carga[[#This Row],[PACIENTE]],BASE_PACIENTES_2026[PACIENTE],BASE_PACIENTES_2026[MÓDULO],0,0)</f>
        <v>0</v>
      </c>
      <c r="E1049" s="45"/>
      <c r="F1049" s="71"/>
      <c r="G1049" s="71"/>
      <c r="H1049" s="71"/>
      <c r="I1049" s="71"/>
      <c r="J1049" s="73"/>
      <c r="K1049" s="73"/>
      <c r="L1049" s="71">
        <f>+carga[[#This Row],[dia]]</f>
        <v>0</v>
      </c>
      <c r="M1049" s="75">
        <f>+carga[[#This Row],[hora]]</f>
        <v>0</v>
      </c>
      <c r="N1049" s="71"/>
      <c r="O1049" s="87"/>
      <c r="P1049" s="71"/>
      <c r="Q1049" s="71"/>
      <c r="R1049" s="71"/>
      <c r="S1049" s="71"/>
      <c r="T1049" s="71"/>
      <c r="U1049" s="71" t="str">
        <f>+MID(carga[[#This Row],[CUIL]],4,8)</f>
        <v/>
      </c>
    </row>
    <row r="1050" spans="1:21" ht="15" customHeight="1" x14ac:dyDescent="0.3">
      <c r="A1050" s="71" t="s">
        <v>73</v>
      </c>
      <c r="B1050" s="28" t="str">
        <f>+_xlfn.XLOOKUP(carga[[#This Row],[PACIENTE]],BASE_PACIENTES_2026[PACIENTE],BASE_PACIENTES_2026[CUIL],0,0)</f>
        <v>20 29607441 2</v>
      </c>
      <c r="C1050" s="28" t="str">
        <f>+_xlfn.XLOOKUP(carga[[#This Row],[PACIENTE]],BASE_PACIENTES_2026[PACIENTE],BASE_PACIENTES_2026[O. SOCIAL],0,0)</f>
        <v>OSUTHGRA</v>
      </c>
      <c r="D1050" s="28" t="str">
        <f>+_xlfn.XLOOKUP(carga[[#This Row],[PACIENTE]],BASE_PACIENTES_2026[PACIENTE],BASE_PACIENTES_2026[MÓDULO],0,0)</f>
        <v>REHAB.SIMPLE</v>
      </c>
      <c r="E1050" s="45" t="s">
        <v>1069</v>
      </c>
      <c r="F1050" s="71" t="s">
        <v>1147</v>
      </c>
      <c r="G1050" s="71">
        <v>1</v>
      </c>
      <c r="H1050" s="71" t="s">
        <v>1214</v>
      </c>
      <c r="I1050" s="71" t="s">
        <v>1141</v>
      </c>
      <c r="J1050" s="73">
        <v>0.47916666666666669</v>
      </c>
      <c r="K1050" s="73" t="s">
        <v>1140</v>
      </c>
      <c r="L1050" s="71" t="str">
        <f>+carga[[#This Row],[dia]]</f>
        <v>Miercoles</v>
      </c>
      <c r="M1050" s="75">
        <f>+carga[[#This Row],[hora]]</f>
        <v>0.47916666666666669</v>
      </c>
      <c r="N1050" s="71"/>
      <c r="O1050" s="87"/>
      <c r="P1050" s="71"/>
      <c r="Q1050" s="71"/>
      <c r="R1050" s="71"/>
      <c r="S1050" s="71"/>
      <c r="T1050" s="71"/>
      <c r="U1050" s="71" t="str">
        <f>+MID(carga[[#This Row],[CUIL]],4,8)</f>
        <v>29607441</v>
      </c>
    </row>
    <row r="1051" spans="1:21" ht="15" customHeight="1" x14ac:dyDescent="0.3">
      <c r="A1051" s="71" t="s">
        <v>692</v>
      </c>
      <c r="B1051" s="28" t="str">
        <f>+_xlfn.XLOOKUP(carga[[#This Row],[PACIENTE]],BASE_PACIENTES_2026[PACIENTE],BASE_PACIENTES_2026[CUIL],0,0)</f>
        <v>23 37234447 4</v>
      </c>
      <c r="C1051" s="28" t="str">
        <f>+_xlfn.XLOOKUP(carga[[#This Row],[PACIENTE]],BASE_PACIENTES_2026[PACIENTE],BASE_PACIENTES_2026[O. SOCIAL],0,0)</f>
        <v xml:space="preserve">OSTACC </v>
      </c>
      <c r="D1051" s="28" t="str">
        <f>+_xlfn.XLOOKUP(carga[[#This Row],[PACIENTE]],BASE_PACIENTES_2026[PACIENTE],BASE_PACIENTES_2026[MÓDULO],0,0)</f>
        <v>REHAB.INTENSIVO</v>
      </c>
      <c r="E1051" s="45" t="s">
        <v>1069</v>
      </c>
      <c r="F1051" s="71" t="s">
        <v>1147</v>
      </c>
      <c r="G1051" s="71">
        <v>1</v>
      </c>
      <c r="H1051" s="71" t="s">
        <v>1214</v>
      </c>
      <c r="I1051" s="71" t="s">
        <v>1143</v>
      </c>
      <c r="J1051" s="73">
        <v>0.33333333333333331</v>
      </c>
      <c r="K1051" s="73" t="s">
        <v>1140</v>
      </c>
      <c r="L1051" s="71" t="str">
        <f>+carga[[#This Row],[dia]]</f>
        <v>Jueves</v>
      </c>
      <c r="M1051" s="75">
        <f>+carga[[#This Row],[hora]]</f>
        <v>0.33333333333333331</v>
      </c>
      <c r="N1051" s="71"/>
      <c r="O1051" s="87"/>
      <c r="P1051" s="71"/>
      <c r="Q1051" s="71"/>
      <c r="R1051" s="71"/>
      <c r="S1051" s="71"/>
      <c r="T1051" s="71"/>
      <c r="U1051" s="71" t="str">
        <f>+MID(carga[[#This Row],[CUIL]],4,8)</f>
        <v>37234447</v>
      </c>
    </row>
    <row r="1052" spans="1:21" ht="15" customHeight="1" x14ac:dyDescent="0.3">
      <c r="A1052" s="71" t="s">
        <v>614</v>
      </c>
      <c r="B1052" s="28" t="str">
        <f>+_xlfn.XLOOKUP(carga[[#This Row],[PACIENTE]],BASE_PACIENTES_2026[PACIENTE],BASE_PACIENTES_2026[CUIL],0,0)</f>
        <v>27 57740065 8</v>
      </c>
      <c r="C1052" s="28" t="str">
        <f>+_xlfn.XLOOKUP(carga[[#This Row],[PACIENTE]],BASE_PACIENTES_2026[PACIENTE],BASE_PACIENTES_2026[O. SOCIAL],0,0)</f>
        <v xml:space="preserve">OSPEJ </v>
      </c>
      <c r="D1052" s="28" t="str">
        <f>+_xlfn.XLOOKUP(carga[[#This Row],[PACIENTE]],BASE_PACIENTES_2026[PACIENTE],BASE_PACIENTES_2026[MÓDULO],0,0)</f>
        <v>REHAB.INTENSIVO + CAI</v>
      </c>
      <c r="E1052" s="45" t="s">
        <v>1069</v>
      </c>
      <c r="F1052" s="71" t="s">
        <v>1147</v>
      </c>
      <c r="G1052" s="71">
        <v>1</v>
      </c>
      <c r="H1052" s="71" t="s">
        <v>1214</v>
      </c>
      <c r="I1052" s="71" t="s">
        <v>1143</v>
      </c>
      <c r="J1052" s="73">
        <v>0.39583333333333331</v>
      </c>
      <c r="K1052" s="73" t="s">
        <v>1140</v>
      </c>
      <c r="L1052" s="71" t="str">
        <f>+carga[[#This Row],[dia]]</f>
        <v>Jueves</v>
      </c>
      <c r="M1052" s="75">
        <f>+carga[[#This Row],[hora]]</f>
        <v>0.39583333333333331</v>
      </c>
      <c r="N1052" s="71"/>
      <c r="O1052" s="87"/>
      <c r="P1052" s="71"/>
      <c r="Q1052" s="71"/>
      <c r="R1052" s="71"/>
      <c r="S1052" s="71"/>
      <c r="T1052" s="71"/>
      <c r="U1052" s="71" t="str">
        <f>+MID(carga[[#This Row],[CUIL]],4,8)</f>
        <v>57740065</v>
      </c>
    </row>
    <row r="1053" spans="1:21" ht="15" customHeight="1" x14ac:dyDescent="0.3">
      <c r="A1053" s="71" t="s">
        <v>332</v>
      </c>
      <c r="B1053" s="28" t="str">
        <f>+_xlfn.XLOOKUP(carga[[#This Row],[PACIENTE]],BASE_PACIENTES_2026[PACIENTE],BASE_PACIENTES_2026[CUIL],0,0)</f>
        <v>20 12741216 3</v>
      </c>
      <c r="C1053" s="28" t="str">
        <f>+_xlfn.XLOOKUP(carga[[#This Row],[PACIENTE]],BASE_PACIENTES_2026[PACIENTE],BASE_PACIENTES_2026[O. SOCIAL],0,0)</f>
        <v>OSPLYFC</v>
      </c>
      <c r="D1053" s="28" t="str">
        <f>+_xlfn.XLOOKUP(carga[[#This Row],[PACIENTE]],BASE_PACIENTES_2026[PACIENTE],BASE_PACIENTES_2026[MÓDULO],0,0)</f>
        <v>REHAB.SIMPLE</v>
      </c>
      <c r="E1053" s="45" t="s">
        <v>1069</v>
      </c>
      <c r="F1053" s="71" t="s">
        <v>1147</v>
      </c>
      <c r="G1053" s="71">
        <v>1</v>
      </c>
      <c r="H1053" s="71" t="s">
        <v>1214</v>
      </c>
      <c r="I1053" s="71" t="s">
        <v>1143</v>
      </c>
      <c r="J1053" s="73">
        <v>0.47916666666666669</v>
      </c>
      <c r="K1053" s="73" t="s">
        <v>1140</v>
      </c>
      <c r="L1053" s="71" t="str">
        <f>+carga[[#This Row],[dia]]</f>
        <v>Jueves</v>
      </c>
      <c r="M1053" s="75">
        <f>+carga[[#This Row],[hora]]</f>
        <v>0.47916666666666669</v>
      </c>
      <c r="N1053" s="71"/>
      <c r="O1053" s="87"/>
      <c r="P1053" s="71"/>
      <c r="Q1053" s="71"/>
      <c r="R1053" s="71"/>
      <c r="S1053" s="71"/>
      <c r="T1053" s="71"/>
      <c r="U1053" s="71" t="str">
        <f>+MID(carga[[#This Row],[CUIL]],4,8)</f>
        <v>12741216</v>
      </c>
    </row>
    <row r="1054" spans="1:21" ht="15" customHeight="1" x14ac:dyDescent="0.3">
      <c r="A1054" s="71" t="s">
        <v>495</v>
      </c>
      <c r="B1054" s="28" t="str">
        <f>+_xlfn.XLOOKUP(carga[[#This Row],[PACIENTE]],BASE_PACIENTES_2026[PACIENTE],BASE_PACIENTES_2026[CUIL],0,0)</f>
        <v>20 22961592 1</v>
      </c>
      <c r="C1054" s="28" t="str">
        <f>+_xlfn.XLOOKUP(carga[[#This Row],[PACIENTE]],BASE_PACIENTES_2026[PACIENTE],BASE_PACIENTES_2026[O. SOCIAL],0,0)</f>
        <v xml:space="preserve">OSPENA </v>
      </c>
      <c r="D1054" s="28" t="str">
        <f>+_xlfn.XLOOKUP(carga[[#This Row],[PACIENTE]],BASE_PACIENTES_2026[PACIENTE],BASE_PACIENTES_2026[MÓDULO],0,0)</f>
        <v>REHAB.SIMPLE</v>
      </c>
      <c r="E1054" s="45" t="s">
        <v>1069</v>
      </c>
      <c r="F1054" s="71" t="s">
        <v>1147</v>
      </c>
      <c r="G1054" s="71">
        <v>1</v>
      </c>
      <c r="H1054" s="71" t="s">
        <v>1214</v>
      </c>
      <c r="I1054" s="71" t="s">
        <v>1143</v>
      </c>
      <c r="J1054" s="73">
        <v>0.51041666666666663</v>
      </c>
      <c r="K1054" s="73" t="s">
        <v>1140</v>
      </c>
      <c r="L1054" s="71"/>
      <c r="M1054" s="75"/>
      <c r="N1054" s="71"/>
      <c r="O1054" s="87"/>
      <c r="P1054" s="71"/>
      <c r="Q1054" s="71"/>
      <c r="R1054" s="71"/>
      <c r="S1054" s="71"/>
      <c r="T1054" s="71"/>
      <c r="U1054" s="71" t="str">
        <f>+MID(carga[[#This Row],[CUIL]],4,8)</f>
        <v>22961592</v>
      </c>
    </row>
    <row r="1055" spans="1:21" ht="15" customHeight="1" x14ac:dyDescent="0.3">
      <c r="A1055" s="71" t="s">
        <v>857</v>
      </c>
      <c r="B1055" s="28" t="str">
        <f>+_xlfn.XLOOKUP(carga[[#This Row],[PACIENTE]],BASE_PACIENTES_2026[PACIENTE],BASE_PACIENTES_2026[CUIL],0,0)</f>
        <v>20 57944434 8</v>
      </c>
      <c r="C1055" s="28" t="str">
        <f>+_xlfn.XLOOKUP(carga[[#This Row],[PACIENTE]],BASE_PACIENTES_2026[PACIENTE],BASE_PACIENTES_2026[O. SOCIAL],0,0)</f>
        <v>MEDIFÉ</v>
      </c>
      <c r="D1055" s="28" t="str">
        <f>+_xlfn.XLOOKUP(carga[[#This Row],[PACIENTE]],BASE_PACIENTES_2026[PACIENTE],BASE_PACIENTES_2026[MÓDULO],0,0)</f>
        <v>REHAB. SIMPLE + CAI</v>
      </c>
      <c r="E1055" s="45" t="s">
        <v>1069</v>
      </c>
      <c r="F1055" s="71" t="s">
        <v>1147</v>
      </c>
      <c r="G1055" s="71">
        <v>1</v>
      </c>
      <c r="H1055" s="71" t="s">
        <v>1214</v>
      </c>
      <c r="I1055" s="71" t="s">
        <v>1133</v>
      </c>
      <c r="J1055" s="73">
        <v>0.36458333333333331</v>
      </c>
      <c r="K1055" s="73" t="s">
        <v>1140</v>
      </c>
      <c r="L1055" s="71" t="str">
        <f>+carga[[#This Row],[dia]]</f>
        <v>Viernes</v>
      </c>
      <c r="M1055" s="75">
        <f>+carga[[#This Row],[hora]]</f>
        <v>0.36458333333333331</v>
      </c>
      <c r="N1055" s="71"/>
      <c r="O1055" s="87"/>
      <c r="P1055" s="71"/>
      <c r="Q1055" s="71"/>
      <c r="R1055" s="71"/>
      <c r="S1055" s="71"/>
      <c r="T1055" s="71"/>
      <c r="U1055" s="71" t="str">
        <f>+MID(carga[[#This Row],[CUIL]],4,8)</f>
        <v>57944434</v>
      </c>
    </row>
    <row r="1056" spans="1:21" ht="15" customHeight="1" x14ac:dyDescent="0.3">
      <c r="A1056" s="71" t="s">
        <v>806</v>
      </c>
      <c r="B1056" s="28" t="str">
        <f>+_xlfn.XLOOKUP(carga[[#This Row],[PACIENTE]],BASE_PACIENTES_2026[PACIENTE],BASE_PACIENTES_2026[CUIL],0,0)</f>
        <v xml:space="preserve"> 27 29475955 2</v>
      </c>
      <c r="C1056" s="28" t="str">
        <f>+_xlfn.XLOOKUP(carga[[#This Row],[PACIENTE]],BASE_PACIENTES_2026[PACIENTE],BASE_PACIENTES_2026[O. SOCIAL],0,0)</f>
        <v xml:space="preserve">OSPEJ </v>
      </c>
      <c r="D1056" s="28" t="str">
        <f>+_xlfn.XLOOKUP(carga[[#This Row],[PACIENTE]],BASE_PACIENTES_2026[PACIENTE],BASE_PACIENTES_2026[MÓDULO],0,0)</f>
        <v>REHAB.INTENSIVO</v>
      </c>
      <c r="E1056" s="45" t="s">
        <v>1069</v>
      </c>
      <c r="F1056" s="71" t="s">
        <v>1147</v>
      </c>
      <c r="G1056" s="71">
        <v>1</v>
      </c>
      <c r="H1056" s="71" t="s">
        <v>1214</v>
      </c>
      <c r="I1056" s="71" t="s">
        <v>1133</v>
      </c>
      <c r="J1056" s="73">
        <v>0.39583333333333331</v>
      </c>
      <c r="K1056" s="73" t="s">
        <v>1140</v>
      </c>
      <c r="L1056" s="71" t="str">
        <f>+carga[[#This Row],[dia]]</f>
        <v>Viernes</v>
      </c>
      <c r="M1056" s="75">
        <f>+carga[[#This Row],[hora]]</f>
        <v>0.39583333333333331</v>
      </c>
      <c r="N1056" s="71"/>
      <c r="O1056" s="87"/>
      <c r="P1056" s="71"/>
      <c r="Q1056" s="71"/>
      <c r="R1056" s="71"/>
      <c r="S1056" s="71"/>
      <c r="T1056" s="71"/>
      <c r="U1056" s="71" t="str">
        <f>+MID(carga[[#This Row],[CUIL]],4,8)</f>
        <v xml:space="preserve"> 2947595</v>
      </c>
    </row>
    <row r="1057" spans="1:21" ht="15" customHeight="1" x14ac:dyDescent="0.3">
      <c r="A1057" s="71"/>
      <c r="B1057" s="28">
        <f>+_xlfn.XLOOKUP(carga[[#This Row],[PACIENTE]],BASE_PACIENTES_2026[PACIENTE],BASE_PACIENTES_2026[CUIL],0,0)</f>
        <v>0</v>
      </c>
      <c r="C1057" s="28">
        <f>+_xlfn.XLOOKUP(carga[[#This Row],[PACIENTE]],BASE_PACIENTES_2026[PACIENTE],BASE_PACIENTES_2026[O. SOCIAL],0,0)</f>
        <v>0</v>
      </c>
      <c r="D1057" s="28">
        <f>+_xlfn.XLOOKUP(carga[[#This Row],[PACIENTE]],BASE_PACIENTES_2026[PACIENTE],BASE_PACIENTES_2026[MÓDULO],0,0)</f>
        <v>0</v>
      </c>
      <c r="E1057" s="45"/>
      <c r="F1057" s="71"/>
      <c r="G1057" s="71"/>
      <c r="H1057" s="71"/>
      <c r="I1057" s="71"/>
      <c r="J1057" s="73"/>
      <c r="K1057" s="73"/>
      <c r="L1057" s="71">
        <f>+carga[[#This Row],[dia]]</f>
        <v>0</v>
      </c>
      <c r="M1057" s="75">
        <f>+carga[[#This Row],[hora]]</f>
        <v>0</v>
      </c>
      <c r="N1057" s="71"/>
      <c r="O1057" s="87"/>
      <c r="P1057" s="71"/>
      <c r="Q1057" s="71"/>
      <c r="R1057" s="71"/>
      <c r="S1057" s="71"/>
      <c r="T1057" s="71"/>
      <c r="U1057" s="71" t="str">
        <f>+MID(carga[[#This Row],[CUIL]],4,8)</f>
        <v/>
      </c>
    </row>
    <row r="1058" spans="1:21" ht="15" customHeight="1" x14ac:dyDescent="0.3">
      <c r="A1058" s="71" t="s">
        <v>137</v>
      </c>
      <c r="B1058" s="28" t="str">
        <f>+_xlfn.XLOOKUP(carga[[#This Row],[PACIENTE]],BASE_PACIENTES_2026[PACIENTE],BASE_PACIENTES_2026[CUIL],0,0)</f>
        <v>20 38407351 5</v>
      </c>
      <c r="C1058" s="28" t="str">
        <f>+_xlfn.XLOOKUP(carga[[#This Row],[PACIENTE]],BASE_PACIENTES_2026[PACIENTE],BASE_PACIENTES_2026[O. SOCIAL],0,0)</f>
        <v>OSUTHGRA</v>
      </c>
      <c r="D1058" s="28" t="str">
        <f>+_xlfn.XLOOKUP(carga[[#This Row],[PACIENTE]],BASE_PACIENTES_2026[PACIENTE],BASE_PACIENTES_2026[MÓDULO],0,0)</f>
        <v>REHAB.INTENSIVO</v>
      </c>
      <c r="E1058" s="45" t="s">
        <v>1069</v>
      </c>
      <c r="F1058" s="71" t="s">
        <v>1147</v>
      </c>
      <c r="G1058" s="71">
        <v>1</v>
      </c>
      <c r="H1058" s="71" t="s">
        <v>1214</v>
      </c>
      <c r="I1058" s="71" t="s">
        <v>1133</v>
      </c>
      <c r="J1058" s="73">
        <v>0.47916666666666669</v>
      </c>
      <c r="K1058" s="73" t="s">
        <v>1140</v>
      </c>
      <c r="L1058" s="71"/>
      <c r="M1058" s="75"/>
      <c r="N1058" s="71"/>
      <c r="O1058" s="87"/>
      <c r="P1058" s="71"/>
      <c r="Q1058" s="71"/>
      <c r="R1058" s="71"/>
      <c r="S1058" s="71"/>
      <c r="T1058" s="71"/>
      <c r="U1058" s="71" t="str">
        <f>+MID(carga[[#This Row],[CUIL]],4,8)</f>
        <v>38407351</v>
      </c>
    </row>
    <row r="1059" spans="1:21" ht="15" customHeight="1" x14ac:dyDescent="0.3">
      <c r="A1059" s="71" t="s">
        <v>782</v>
      </c>
      <c r="B1059" s="28" t="str">
        <f>+_xlfn.XLOOKUP(carga[[#This Row],[PACIENTE]],BASE_PACIENTES_2026[PACIENTE],BASE_PACIENTES_2026[CUIL],0,0)</f>
        <v>20 70539129 8</v>
      </c>
      <c r="C1059" s="28" t="str">
        <f>+_xlfn.XLOOKUP(carga[[#This Row],[PACIENTE]],BASE_PACIENTES_2026[PACIENTE],BASE_PACIENTES_2026[O. SOCIAL],0,0)</f>
        <v xml:space="preserve">OSPEJ </v>
      </c>
      <c r="D1059" s="28" t="str">
        <f>+_xlfn.XLOOKUP(carga[[#This Row],[PACIENTE]],BASE_PACIENTES_2026[PACIENTE],BASE_PACIENTES_2026[MÓDULO],0,0)</f>
        <v>REHAB.INTENSIVO</v>
      </c>
      <c r="E1059" s="45" t="s">
        <v>1069</v>
      </c>
      <c r="F1059" s="71" t="s">
        <v>1147</v>
      </c>
      <c r="G1059" s="71">
        <v>1</v>
      </c>
      <c r="H1059" s="71" t="s">
        <v>1148</v>
      </c>
      <c r="I1059" s="71" t="s">
        <v>1123</v>
      </c>
      <c r="J1059" s="73">
        <v>0.36458333333333331</v>
      </c>
      <c r="K1059" s="73" t="s">
        <v>1140</v>
      </c>
      <c r="L1059" s="71" t="str">
        <f>+carga[[#This Row],[dia]]</f>
        <v>Lunes</v>
      </c>
      <c r="M1059" s="75">
        <f>+carga[[#This Row],[hora]]</f>
        <v>0.36458333333333331</v>
      </c>
      <c r="N1059" s="71"/>
      <c r="O1059" s="87"/>
      <c r="P1059" s="71"/>
      <c r="Q1059" s="71"/>
      <c r="R1059" s="71"/>
      <c r="S1059" s="71"/>
      <c r="T1059" s="71"/>
      <c r="U1059" s="71" t="str">
        <f>+MID(carga[[#This Row],[CUIL]],4,8)</f>
        <v>70539129</v>
      </c>
    </row>
    <row r="1060" spans="1:21" ht="15" customHeight="1" x14ac:dyDescent="0.3">
      <c r="A1060" s="71" t="s">
        <v>456</v>
      </c>
      <c r="B1060" s="28" t="str">
        <f>+_xlfn.XLOOKUP(carga[[#This Row],[PACIENTE]],BASE_PACIENTES_2026[PACIENTE],BASE_PACIENTES_2026[CUIL],0,0)</f>
        <v>20 57349844 6</v>
      </c>
      <c r="C1060" s="28" t="str">
        <f>+_xlfn.XLOOKUP(carga[[#This Row],[PACIENTE]],BASE_PACIENTES_2026[PACIENTE],BASE_PACIENTES_2026[O. SOCIAL],0,0)</f>
        <v xml:space="preserve">OSPENA </v>
      </c>
      <c r="D1060" s="28" t="str">
        <f>+_xlfn.XLOOKUP(carga[[#This Row],[PACIENTE]],BASE_PACIENTES_2026[PACIENTE],BASE_PACIENTES_2026[MÓDULO],0,0)</f>
        <v>REHAB.INTENSIVO</v>
      </c>
      <c r="E1060" s="45" t="s">
        <v>1069</v>
      </c>
      <c r="F1060" s="71" t="s">
        <v>1147</v>
      </c>
      <c r="G1060" s="71">
        <v>1</v>
      </c>
      <c r="H1060" s="71" t="s">
        <v>1148</v>
      </c>
      <c r="I1060" s="71" t="s">
        <v>1123</v>
      </c>
      <c r="J1060" s="73">
        <v>0.39583333333333331</v>
      </c>
      <c r="K1060" s="73" t="s">
        <v>1140</v>
      </c>
      <c r="L1060" s="71" t="str">
        <f>+carga[[#This Row],[dia]]</f>
        <v>Lunes</v>
      </c>
      <c r="M1060" s="75">
        <f>+carga[[#This Row],[hora]]</f>
        <v>0.39583333333333331</v>
      </c>
      <c r="N1060" s="71"/>
      <c r="O1060" s="87"/>
      <c r="P1060" s="71"/>
      <c r="Q1060" s="71"/>
      <c r="R1060" s="71"/>
      <c r="S1060" s="71"/>
      <c r="T1060" s="71"/>
      <c r="U1060" s="71" t="str">
        <f>+MID(carga[[#This Row],[CUIL]],4,8)</f>
        <v>57349844</v>
      </c>
    </row>
    <row r="1061" spans="1:21" ht="15" customHeight="1" x14ac:dyDescent="0.3">
      <c r="A1061" s="71" t="s">
        <v>45</v>
      </c>
      <c r="B1061" s="28" t="str">
        <f>+_xlfn.XLOOKUP(carga[[#This Row],[PACIENTE]],BASE_PACIENTES_2026[PACIENTE],BASE_PACIENTES_2026[CUIL],0,0)</f>
        <v>27 13841061 2</v>
      </c>
      <c r="C1061" s="28" t="str">
        <f>+_xlfn.XLOOKUP(carga[[#This Row],[PACIENTE]],BASE_PACIENTES_2026[PACIENTE],BASE_PACIENTES_2026[O. SOCIAL],0,0)</f>
        <v>IOSFA</v>
      </c>
      <c r="D1061" s="28" t="str">
        <f>+_xlfn.XLOOKUP(carga[[#This Row],[PACIENTE]],BASE_PACIENTES_2026[PACIENTE],BASE_PACIENTES_2026[MÓDULO],0,0)</f>
        <v>REHAB.SIMPLE</v>
      </c>
      <c r="E1061" s="45" t="s">
        <v>1069</v>
      </c>
      <c r="F1061" s="71" t="s">
        <v>1147</v>
      </c>
      <c r="G1061" s="71">
        <v>1</v>
      </c>
      <c r="H1061" s="71" t="s">
        <v>1148</v>
      </c>
      <c r="I1061" s="71" t="s">
        <v>1123</v>
      </c>
      <c r="J1061" s="73">
        <v>0.44791666666666669</v>
      </c>
      <c r="K1061" s="73" t="s">
        <v>1140</v>
      </c>
      <c r="L1061" s="71" t="str">
        <f>+carga[[#This Row],[dia]]</f>
        <v>Lunes</v>
      </c>
      <c r="M1061" s="75">
        <f>+carga[[#This Row],[hora]]</f>
        <v>0.44791666666666669</v>
      </c>
      <c r="N1061" s="71"/>
      <c r="O1061" s="87"/>
      <c r="P1061" s="71"/>
      <c r="Q1061" s="71"/>
      <c r="R1061" s="71"/>
      <c r="S1061" s="71"/>
      <c r="T1061" s="71"/>
      <c r="U1061" s="71" t="str">
        <f>+MID(carga[[#This Row],[CUIL]],4,8)</f>
        <v>13841061</v>
      </c>
    </row>
    <row r="1062" spans="1:21" ht="15" customHeight="1" x14ac:dyDescent="0.3">
      <c r="A1062" s="71" t="s">
        <v>828</v>
      </c>
      <c r="B1062" s="28" t="str">
        <f>+_xlfn.XLOOKUP(carga[[#This Row],[PACIENTE]],BASE_PACIENTES_2026[PACIENTE],BASE_PACIENTES_2026[CUIL],0,0)</f>
        <v>27 05264692 3</v>
      </c>
      <c r="C1062" s="28" t="str">
        <f>+_xlfn.XLOOKUP(carga[[#This Row],[PACIENTE]],BASE_PACIENTES_2026[PACIENTE],BASE_PACIENTES_2026[O. SOCIAL],0,0)</f>
        <v>OSDE</v>
      </c>
      <c r="D1062" s="28" t="str">
        <f>+_xlfn.XLOOKUP(carga[[#This Row],[PACIENTE]],BASE_PACIENTES_2026[PACIENTE],BASE_PACIENTES_2026[MÓDULO],0,0)</f>
        <v>REHAB.INTENSIVO</v>
      </c>
      <c r="E1062" s="45" t="s">
        <v>1069</v>
      </c>
      <c r="F1062" s="71" t="s">
        <v>1147</v>
      </c>
      <c r="G1062" s="71">
        <v>1</v>
      </c>
      <c r="H1062" s="71" t="s">
        <v>1148</v>
      </c>
      <c r="I1062" s="71" t="s">
        <v>1123</v>
      </c>
      <c r="J1062" s="73">
        <v>0.47916666666666669</v>
      </c>
      <c r="K1062" s="73" t="s">
        <v>1140</v>
      </c>
      <c r="L1062" s="71" t="str">
        <f>+carga[[#This Row],[dia]]</f>
        <v>Lunes</v>
      </c>
      <c r="M1062" s="75">
        <f>+carga[[#This Row],[hora]]</f>
        <v>0.47916666666666669</v>
      </c>
      <c r="N1062" s="71"/>
      <c r="O1062" s="87"/>
      <c r="P1062" s="71"/>
      <c r="Q1062" s="71"/>
      <c r="R1062" s="71"/>
      <c r="S1062" s="71"/>
      <c r="T1062" s="71"/>
      <c r="U1062" s="71" t="str">
        <f>+MID(carga[[#This Row],[CUIL]],4,8)</f>
        <v>05264692</v>
      </c>
    </row>
    <row r="1063" spans="1:21" ht="15" customHeight="1" x14ac:dyDescent="0.3">
      <c r="A1063" s="71" t="s">
        <v>882</v>
      </c>
      <c r="B1063" s="28" t="str">
        <f>+_xlfn.XLOOKUP(carga[[#This Row],[PACIENTE]],BASE_PACIENTES_2026[PACIENTE],BASE_PACIENTES_2026[CUIL],0,0)</f>
        <v>20 13489948 5</v>
      </c>
      <c r="C1063" s="28" t="str">
        <f>+_xlfn.XLOOKUP(carga[[#This Row],[PACIENTE]],BASE_PACIENTES_2026[PACIENTE],BASE_PACIENTES_2026[O. SOCIAL],0,0)</f>
        <v>CAJA DE SANTA CRUZ (GEA 310)</v>
      </c>
      <c r="D1063" s="28" t="str">
        <f>+_xlfn.XLOOKUP(carga[[#This Row],[PACIENTE]],BASE_PACIENTES_2026[PACIENTE],BASE_PACIENTES_2026[MÓDULO],0,0)</f>
        <v>REHAB.INTENSIVO</v>
      </c>
      <c r="E1063" s="45" t="s">
        <v>1069</v>
      </c>
      <c r="F1063" s="71" t="s">
        <v>1147</v>
      </c>
      <c r="G1063" s="71">
        <v>1</v>
      </c>
      <c r="H1063" s="71" t="s">
        <v>1148</v>
      </c>
      <c r="I1063" s="71" t="s">
        <v>1123</v>
      </c>
      <c r="J1063" s="73">
        <v>0.51041666666666663</v>
      </c>
      <c r="K1063" s="73" t="s">
        <v>1140</v>
      </c>
      <c r="L1063" s="71" t="str">
        <f>+carga[[#This Row],[dia]]</f>
        <v>Lunes</v>
      </c>
      <c r="M1063" s="75">
        <f>+carga[[#This Row],[hora]]</f>
        <v>0.51041666666666663</v>
      </c>
      <c r="N1063" s="71"/>
      <c r="O1063" s="87"/>
      <c r="P1063" s="71"/>
      <c r="Q1063" s="71"/>
      <c r="R1063" s="71"/>
      <c r="S1063" s="71"/>
      <c r="T1063" s="71"/>
      <c r="U1063" s="71" t="str">
        <f>+MID(carga[[#This Row],[CUIL]],4,8)</f>
        <v>13489948</v>
      </c>
    </row>
    <row r="1064" spans="1:21" ht="15" customHeight="1" x14ac:dyDescent="0.3">
      <c r="A1064" s="71"/>
      <c r="B1064" s="28">
        <f>+_xlfn.XLOOKUP(carga[[#This Row],[PACIENTE]],BASE_PACIENTES_2026[PACIENTE],BASE_PACIENTES_2026[CUIL],0,0)</f>
        <v>0</v>
      </c>
      <c r="C1064" s="28">
        <f>+_xlfn.XLOOKUP(carga[[#This Row],[PACIENTE]],BASE_PACIENTES_2026[PACIENTE],BASE_PACIENTES_2026[O. SOCIAL],0,0)</f>
        <v>0</v>
      </c>
      <c r="D1064" s="28">
        <f>+_xlfn.XLOOKUP(carga[[#This Row],[PACIENTE]],BASE_PACIENTES_2026[PACIENTE],BASE_PACIENTES_2026[MÓDULO],0,0)</f>
        <v>0</v>
      </c>
      <c r="E1064" s="45"/>
      <c r="F1064" s="71"/>
      <c r="G1064" s="71"/>
      <c r="H1064" s="71"/>
      <c r="I1064" s="71"/>
      <c r="J1064" s="73"/>
      <c r="K1064" s="73"/>
      <c r="L1064" s="71">
        <f>+carga[[#This Row],[dia]]</f>
        <v>0</v>
      </c>
      <c r="M1064" s="75">
        <f>+carga[[#This Row],[hora]]</f>
        <v>0</v>
      </c>
      <c r="N1064" s="71"/>
      <c r="O1064" s="87"/>
      <c r="P1064" s="71"/>
      <c r="Q1064" s="71"/>
      <c r="R1064" s="71"/>
      <c r="S1064" s="71"/>
      <c r="T1064" s="71"/>
      <c r="U1064" s="71" t="str">
        <f>+MID(carga[[#This Row],[CUIL]],4,8)</f>
        <v/>
      </c>
    </row>
    <row r="1065" spans="1:21" ht="15" customHeight="1" x14ac:dyDescent="0.3">
      <c r="A1065" s="71" t="s">
        <v>259</v>
      </c>
      <c r="B1065" s="28" t="str">
        <f>+_xlfn.XLOOKUP(carga[[#This Row],[PACIENTE]],BASE_PACIENTES_2026[PACIENTE],BASE_PACIENTES_2026[CUIL],0,0)</f>
        <v>20 58388479 4</v>
      </c>
      <c r="C1065" s="28" t="str">
        <f>+_xlfn.XLOOKUP(carga[[#This Row],[PACIENTE]],BASE_PACIENTES_2026[PACIENTE],BASE_PACIENTES_2026[O. SOCIAL],0,0)</f>
        <v>SANIDAD</v>
      </c>
      <c r="D1065" s="28">
        <f>+_xlfn.XLOOKUP(carga[[#This Row],[PACIENTE]],BASE_PACIENTES_2026[PACIENTE],BASE_PACIENTES_2026[MÓDULO],0,0)</f>
        <v>0</v>
      </c>
      <c r="E1065" s="45" t="s">
        <v>22</v>
      </c>
      <c r="F1065" s="71" t="s">
        <v>1147</v>
      </c>
      <c r="G1065" s="71">
        <v>1</v>
      </c>
      <c r="H1065" s="71" t="s">
        <v>1178</v>
      </c>
      <c r="I1065" s="71" t="s">
        <v>1118</v>
      </c>
      <c r="J1065" s="73">
        <v>0.76041666666666663</v>
      </c>
      <c r="K1065" s="73" t="s">
        <v>1140</v>
      </c>
      <c r="L1065" s="71" t="str">
        <f>+carga[[#This Row],[dia]]</f>
        <v>Martes</v>
      </c>
      <c r="M1065" s="75">
        <f>+carga[[#This Row],[hora]]</f>
        <v>0.76041666666666663</v>
      </c>
      <c r="N1065" s="71"/>
      <c r="O1065" s="87"/>
      <c r="P1065" s="71"/>
      <c r="Q1065" s="71"/>
      <c r="R1065" s="71"/>
      <c r="S1065" s="71"/>
      <c r="T1065" s="71"/>
      <c r="U1065" s="71" t="str">
        <f>+MID(carga[[#This Row],[CUIL]],4,8)</f>
        <v>58388479</v>
      </c>
    </row>
    <row r="1066" spans="1:21" ht="15" customHeight="1" x14ac:dyDescent="0.3">
      <c r="A1066" s="71" t="s">
        <v>415</v>
      </c>
      <c r="B1066" s="28" t="str">
        <f>+_xlfn.XLOOKUP(carga[[#This Row],[PACIENTE]],BASE_PACIENTES_2026[PACIENTE],BASE_PACIENTES_2026[CUIL],0,0)</f>
        <v>20 57945053 4</v>
      </c>
      <c r="C1066" s="28" t="str">
        <f>+_xlfn.XLOOKUP(carga[[#This Row],[PACIENTE]],BASE_PACIENTES_2026[PACIENTE],BASE_PACIENTES_2026[O. SOCIAL],0,0)</f>
        <v>OSPLYFC</v>
      </c>
      <c r="D1066" s="28" t="str">
        <f>+_xlfn.XLOOKUP(carga[[#This Row],[PACIENTE]],BASE_PACIENTES_2026[PACIENTE],BASE_PACIENTES_2026[MÓDULO],0,0)</f>
        <v>REHAB.INTENSIVO + CAI</v>
      </c>
      <c r="E1066" s="45" t="s">
        <v>1069</v>
      </c>
      <c r="F1066" s="71" t="s">
        <v>1147</v>
      </c>
      <c r="G1066" s="71">
        <v>1</v>
      </c>
      <c r="H1066" s="71" t="s">
        <v>1148</v>
      </c>
      <c r="I1066" s="71" t="s">
        <v>1118</v>
      </c>
      <c r="J1066" s="73">
        <v>0.36458333333333331</v>
      </c>
      <c r="K1066" s="73" t="s">
        <v>1140</v>
      </c>
      <c r="L1066" s="71" t="str">
        <f>+carga[[#This Row],[dia]]</f>
        <v>Martes</v>
      </c>
      <c r="M1066" s="75">
        <f>+carga[[#This Row],[hora]]</f>
        <v>0.36458333333333331</v>
      </c>
      <c r="N1066" s="71"/>
      <c r="O1066" s="87"/>
      <c r="P1066" s="71"/>
      <c r="Q1066" s="71"/>
      <c r="R1066" s="71"/>
      <c r="S1066" s="71"/>
      <c r="T1066" s="71"/>
      <c r="U1066" s="71" t="str">
        <f>+MID(carga[[#This Row],[CUIL]],4,8)</f>
        <v>57945053</v>
      </c>
    </row>
    <row r="1067" spans="1:21" ht="15" customHeight="1" x14ac:dyDescent="0.3">
      <c r="A1067" s="71" t="s">
        <v>290</v>
      </c>
      <c r="B1067" s="28" t="str">
        <f>+_xlfn.XLOOKUP(carga[[#This Row],[PACIENTE]],BASE_PACIENTES_2026[PACIENTE],BASE_PACIENTES_2026[CUIL],0,0)</f>
        <v>23 57744491 9</v>
      </c>
      <c r="C1067" s="28" t="str">
        <f>+_xlfn.XLOOKUP(carga[[#This Row],[PACIENTE]],BASE_PACIENTES_2026[PACIENTE],BASE_PACIENTES_2026[O. SOCIAL],0,0)</f>
        <v>OSPE</v>
      </c>
      <c r="D1067" s="28" t="str">
        <f>+_xlfn.XLOOKUP(carga[[#This Row],[PACIENTE]],BASE_PACIENTES_2026[PACIENTE],BASE_PACIENTES_2026[MÓDULO],0,0)</f>
        <v>REHAB.INTENSIVO + CAI</v>
      </c>
      <c r="E1067" s="45" t="s">
        <v>1069</v>
      </c>
      <c r="F1067" s="71" t="s">
        <v>1147</v>
      </c>
      <c r="G1067" s="71">
        <v>1</v>
      </c>
      <c r="H1067" s="71" t="s">
        <v>1148</v>
      </c>
      <c r="I1067" s="71" t="s">
        <v>1118</v>
      </c>
      <c r="J1067" s="73">
        <v>0.39583333333333331</v>
      </c>
      <c r="K1067" s="73" t="s">
        <v>1140</v>
      </c>
      <c r="L1067" s="71" t="str">
        <f>+carga[[#This Row],[dia]]</f>
        <v>Martes</v>
      </c>
      <c r="M1067" s="75">
        <f>+carga[[#This Row],[hora]]</f>
        <v>0.39583333333333331</v>
      </c>
      <c r="N1067" s="71"/>
      <c r="O1067" s="87"/>
      <c r="P1067" s="71"/>
      <c r="Q1067" s="71"/>
      <c r="R1067" s="71"/>
      <c r="S1067" s="71"/>
      <c r="T1067" s="71"/>
      <c r="U1067" s="71" t="str">
        <f>+MID(carga[[#This Row],[CUIL]],4,8)</f>
        <v>57744491</v>
      </c>
    </row>
    <row r="1068" spans="1:21" ht="15" customHeight="1" x14ac:dyDescent="0.3">
      <c r="A1068" s="71"/>
      <c r="B1068" s="28">
        <f>+_xlfn.XLOOKUP(carga[[#This Row],[PACIENTE]],BASE_PACIENTES_2026[PACIENTE],BASE_PACIENTES_2026[CUIL],0,0)</f>
        <v>0</v>
      </c>
      <c r="C1068" s="28">
        <f>+_xlfn.XLOOKUP(carga[[#This Row],[PACIENTE]],BASE_PACIENTES_2026[PACIENTE],BASE_PACIENTES_2026[O. SOCIAL],0,0)</f>
        <v>0</v>
      </c>
      <c r="D1068" s="28">
        <f>+_xlfn.XLOOKUP(carga[[#This Row],[PACIENTE]],BASE_PACIENTES_2026[PACIENTE],BASE_PACIENTES_2026[MÓDULO],0,0)</f>
        <v>0</v>
      </c>
      <c r="E1068" s="45"/>
      <c r="F1068" s="71"/>
      <c r="G1068" s="71"/>
      <c r="H1068" s="71"/>
      <c r="I1068" s="71"/>
      <c r="J1068" s="73"/>
      <c r="K1068" s="73"/>
      <c r="L1068" s="71">
        <f>+carga[[#This Row],[dia]]</f>
        <v>0</v>
      </c>
      <c r="M1068" s="75">
        <f>+carga[[#This Row],[hora]]</f>
        <v>0</v>
      </c>
      <c r="N1068" s="71"/>
      <c r="O1068" s="87"/>
      <c r="P1068" s="71"/>
      <c r="Q1068" s="71"/>
      <c r="R1068" s="71"/>
      <c r="S1068" s="71"/>
      <c r="T1068" s="71"/>
      <c r="U1068" s="71" t="str">
        <f>+MID(carga[[#This Row],[CUIL]],4,8)</f>
        <v/>
      </c>
    </row>
    <row r="1069" spans="1:21" ht="15" customHeight="1" x14ac:dyDescent="0.3">
      <c r="A1069" s="71" t="s">
        <v>468</v>
      </c>
      <c r="B1069" s="28" t="str">
        <f>+_xlfn.XLOOKUP(carga[[#This Row],[PACIENTE]],BASE_PACIENTES_2026[PACIENTE],BASE_PACIENTES_2026[CUIL],0,0)</f>
        <v>27 70131444 7</v>
      </c>
      <c r="C1069" s="28" t="str">
        <f>+_xlfn.XLOOKUP(carga[[#This Row],[PACIENTE]],BASE_PACIENTES_2026[PACIENTE],BASE_PACIENTES_2026[O. SOCIAL],0,0)</f>
        <v xml:space="preserve">OSPENA </v>
      </c>
      <c r="D1069" s="28" t="str">
        <f>+_xlfn.XLOOKUP(carga[[#This Row],[PACIENTE]],BASE_PACIENTES_2026[PACIENTE],BASE_PACIENTES_2026[MÓDULO],0,0)</f>
        <v>REHAB.INTENSIVO</v>
      </c>
      <c r="E1069" s="45" t="s">
        <v>1069</v>
      </c>
      <c r="F1069" s="71" t="s">
        <v>1147</v>
      </c>
      <c r="G1069" s="71">
        <v>1</v>
      </c>
      <c r="H1069" s="71" t="s">
        <v>1148</v>
      </c>
      <c r="I1069" s="71" t="s">
        <v>1118</v>
      </c>
      <c r="J1069" s="73">
        <v>0.47916666666666669</v>
      </c>
      <c r="K1069" s="73" t="s">
        <v>1140</v>
      </c>
      <c r="L1069" s="71" t="str">
        <f>+carga[[#This Row],[dia]]</f>
        <v>Martes</v>
      </c>
      <c r="M1069" s="75">
        <f>+carga[[#This Row],[hora]]</f>
        <v>0.47916666666666669</v>
      </c>
      <c r="N1069" s="71"/>
      <c r="O1069" s="87"/>
      <c r="P1069" s="71"/>
      <c r="Q1069" s="71"/>
      <c r="R1069" s="71"/>
      <c r="S1069" s="71"/>
      <c r="T1069" s="71"/>
      <c r="U1069" s="71" t="str">
        <f>+MID(carga[[#This Row],[CUIL]],4,8)</f>
        <v>70131444</v>
      </c>
    </row>
    <row r="1070" spans="1:21" ht="15" customHeight="1" x14ac:dyDescent="0.3">
      <c r="A1070" s="71" t="s">
        <v>1017</v>
      </c>
      <c r="B1070" s="28" t="str">
        <f>+_xlfn.XLOOKUP(carga[[#This Row],[PACIENTE]],BASE_PACIENTES_2026[PACIENTE],BASE_PACIENTES_2026[CUIL],0,0)</f>
        <v xml:space="preserve"> 20 58680295 0</v>
      </c>
      <c r="C1070" s="28" t="str">
        <f>+_xlfn.XLOOKUP(carga[[#This Row],[PACIENTE]],BASE_PACIENTES_2026[PACIENTE],BASE_PACIENTES_2026[O. SOCIAL],0,0)</f>
        <v xml:space="preserve">OSTACC </v>
      </c>
      <c r="D1070" s="28" t="str">
        <f>+_xlfn.XLOOKUP(carga[[#This Row],[PACIENTE]],BASE_PACIENTES_2026[PACIENTE],BASE_PACIENTES_2026[MÓDULO],0,0)</f>
        <v>REHAB.INTENSIVO</v>
      </c>
      <c r="E1070" s="45" t="s">
        <v>22</v>
      </c>
      <c r="F1070" s="71" t="s">
        <v>1121</v>
      </c>
      <c r="G1070" s="71">
        <v>1</v>
      </c>
      <c r="H1070" s="71" t="s">
        <v>1129</v>
      </c>
      <c r="I1070" s="71" t="s">
        <v>1123</v>
      </c>
      <c r="J1070" s="73">
        <v>0.76041666666666663</v>
      </c>
      <c r="K1070" s="73" t="s">
        <v>1130</v>
      </c>
      <c r="L1070" s="71" t="str">
        <f>+carga[[#This Row],[dia]]</f>
        <v>Lunes</v>
      </c>
      <c r="M1070" s="75">
        <f>+carga[[#This Row],[hora]]</f>
        <v>0.76041666666666663</v>
      </c>
      <c r="N1070" s="71"/>
      <c r="O1070" s="87" t="s">
        <v>1084</v>
      </c>
      <c r="P1070" s="71"/>
      <c r="Q1070" s="71"/>
      <c r="R1070" s="71"/>
      <c r="S1070" s="71"/>
      <c r="T1070" s="71"/>
      <c r="U1070" s="71" t="str">
        <f>+MID(carga[[#This Row],[CUIL]],4,8)</f>
        <v xml:space="preserve"> 5868029</v>
      </c>
    </row>
    <row r="1071" spans="1:21" ht="15" customHeight="1" x14ac:dyDescent="0.3">
      <c r="A1071" s="71" t="s">
        <v>332</v>
      </c>
      <c r="B1071" s="28" t="str">
        <f>+_xlfn.XLOOKUP(carga[[#This Row],[PACIENTE]],BASE_PACIENTES_2026[PACIENTE],BASE_PACIENTES_2026[CUIL],0,0)</f>
        <v>20 12741216 3</v>
      </c>
      <c r="C1071" s="28" t="str">
        <f>+_xlfn.XLOOKUP(carga[[#This Row],[PACIENTE]],BASE_PACIENTES_2026[PACIENTE],BASE_PACIENTES_2026[O. SOCIAL],0,0)</f>
        <v>OSPLYFC</v>
      </c>
      <c r="D1071" s="28" t="str">
        <f>+_xlfn.XLOOKUP(carga[[#This Row],[PACIENTE]],BASE_PACIENTES_2026[PACIENTE],BASE_PACIENTES_2026[MÓDULO],0,0)</f>
        <v>REHAB.SIMPLE</v>
      </c>
      <c r="E1071" s="45" t="s">
        <v>1069</v>
      </c>
      <c r="F1071" s="71" t="s">
        <v>1147</v>
      </c>
      <c r="G1071" s="71">
        <v>1</v>
      </c>
      <c r="H1071" s="71" t="s">
        <v>1148</v>
      </c>
      <c r="I1071" s="71" t="s">
        <v>1118</v>
      </c>
      <c r="J1071" s="73">
        <v>0.54166666666666663</v>
      </c>
      <c r="K1071" s="73" t="s">
        <v>1140</v>
      </c>
      <c r="L1071" s="71" t="str">
        <f>+carga[[#This Row],[dia]]</f>
        <v>Martes</v>
      </c>
      <c r="M1071" s="75">
        <f>+carga[[#This Row],[hora]]</f>
        <v>0.54166666666666663</v>
      </c>
      <c r="N1071" s="71"/>
      <c r="O1071" s="87"/>
      <c r="P1071" s="71"/>
      <c r="Q1071" s="71"/>
      <c r="R1071" s="71"/>
      <c r="S1071" s="71"/>
      <c r="T1071" s="71"/>
      <c r="U1071" s="71" t="str">
        <f>+MID(carga[[#This Row],[CUIL]],4,8)</f>
        <v>12741216</v>
      </c>
    </row>
    <row r="1072" spans="1:21" ht="15" customHeight="1" x14ac:dyDescent="0.3">
      <c r="A1072" s="71" t="s">
        <v>818</v>
      </c>
      <c r="B1072" s="28" t="str">
        <f>+_xlfn.XLOOKUP(carga[[#This Row],[PACIENTE]],BASE_PACIENTES_2026[PACIENTE],BASE_PACIENTES_2026[CUIL],0,0)</f>
        <v>20 54015970 0</v>
      </c>
      <c r="C1072" s="28" t="str">
        <f>+_xlfn.XLOOKUP(carga[[#This Row],[PACIENTE]],BASE_PACIENTES_2026[PACIENTE],BASE_PACIENTES_2026[O. SOCIAL],0,0)</f>
        <v xml:space="preserve">OSPEJ </v>
      </c>
      <c r="D1072" s="28" t="str">
        <f>+_xlfn.XLOOKUP(carga[[#This Row],[PACIENTE]],BASE_PACIENTES_2026[PACIENTE],BASE_PACIENTES_2026[MÓDULO],0,0)</f>
        <v>REHAB.INTENSIVO</v>
      </c>
      <c r="E1072" s="45" t="s">
        <v>22</v>
      </c>
      <c r="F1072" s="71" t="s">
        <v>1147</v>
      </c>
      <c r="G1072" s="71">
        <v>1</v>
      </c>
      <c r="H1072" s="71" t="s">
        <v>1178</v>
      </c>
      <c r="I1072" s="71" t="s">
        <v>1118</v>
      </c>
      <c r="J1072" s="73">
        <v>0.79166666666666663</v>
      </c>
      <c r="K1072" s="73" t="s">
        <v>1140</v>
      </c>
      <c r="L1072" s="71" t="str">
        <f>+carga[[#This Row],[dia]]</f>
        <v>Martes</v>
      </c>
      <c r="M1072" s="75">
        <f>+carga[[#This Row],[hora]]</f>
        <v>0.79166666666666663</v>
      </c>
      <c r="N1072" s="71"/>
      <c r="O1072" s="87"/>
      <c r="P1072" s="71"/>
      <c r="Q1072" s="71"/>
      <c r="R1072" s="71"/>
      <c r="S1072" s="71"/>
      <c r="T1072" s="71"/>
      <c r="U1072" s="71" t="str">
        <f>+MID(carga[[#This Row],[CUIL]],4,8)</f>
        <v>54015970</v>
      </c>
    </row>
    <row r="1073" spans="1:21" ht="15" customHeight="1" x14ac:dyDescent="0.3">
      <c r="A1073" s="71" t="s">
        <v>415</v>
      </c>
      <c r="B1073" s="28" t="str">
        <f>+_xlfn.XLOOKUP(carga[[#This Row],[PACIENTE]],BASE_PACIENTES_2026[PACIENTE],BASE_PACIENTES_2026[CUIL],0,0)</f>
        <v>20 57945053 4</v>
      </c>
      <c r="C1073" s="28" t="str">
        <f>+_xlfn.XLOOKUP(carga[[#This Row],[PACIENTE]],BASE_PACIENTES_2026[PACIENTE],BASE_PACIENTES_2026[O. SOCIAL],0,0)</f>
        <v>OSPLYFC</v>
      </c>
      <c r="D1073" s="28" t="str">
        <f>+_xlfn.XLOOKUP(carga[[#This Row],[PACIENTE]],BASE_PACIENTES_2026[PACIENTE],BASE_PACIENTES_2026[MÓDULO],0,0)</f>
        <v>REHAB.INTENSIVO + CAI</v>
      </c>
      <c r="E1073" s="45" t="s">
        <v>1069</v>
      </c>
      <c r="F1073" s="71" t="s">
        <v>1147</v>
      </c>
      <c r="G1073" s="71">
        <v>1</v>
      </c>
      <c r="H1073" s="71" t="s">
        <v>1148</v>
      </c>
      <c r="I1073" s="71" t="s">
        <v>1143</v>
      </c>
      <c r="J1073" s="73">
        <v>0.36458333333333331</v>
      </c>
      <c r="K1073" s="73" t="s">
        <v>1140</v>
      </c>
      <c r="L1073" s="71" t="str">
        <f>+carga[[#This Row],[dia]]</f>
        <v>Jueves</v>
      </c>
      <c r="M1073" s="75">
        <f>+carga[[#This Row],[hora]]</f>
        <v>0.36458333333333331</v>
      </c>
      <c r="N1073" s="71"/>
      <c r="O1073" s="87"/>
      <c r="P1073" s="71"/>
      <c r="Q1073" s="71"/>
      <c r="R1073" s="71"/>
      <c r="S1073" s="71"/>
      <c r="T1073" s="71"/>
      <c r="U1073" s="71" t="str">
        <f>+MID(carga[[#This Row],[CUIL]],4,8)</f>
        <v>57945053</v>
      </c>
    </row>
    <row r="1074" spans="1:21" ht="15" customHeight="1" x14ac:dyDescent="0.3">
      <c r="A1074" s="71" t="s">
        <v>1017</v>
      </c>
      <c r="B1074" s="28" t="str">
        <f>+_xlfn.XLOOKUP(carga[[#This Row],[PACIENTE]],BASE_PACIENTES_2026[PACIENTE],BASE_PACIENTES_2026[CUIL],0,0)</f>
        <v xml:space="preserve"> 20 58680295 0</v>
      </c>
      <c r="C1074" s="28" t="str">
        <f>+_xlfn.XLOOKUP(carga[[#This Row],[PACIENTE]],BASE_PACIENTES_2026[PACIENTE],BASE_PACIENTES_2026[O. SOCIAL],0,0)</f>
        <v xml:space="preserve">OSTACC </v>
      </c>
      <c r="D1074" s="28" t="str">
        <f>+_xlfn.XLOOKUP(carga[[#This Row],[PACIENTE]],BASE_PACIENTES_2026[PACIENTE],BASE_PACIENTES_2026[MÓDULO],0,0)</f>
        <v>REHAB.INTENSIVO</v>
      </c>
      <c r="E1074" s="45" t="s">
        <v>22</v>
      </c>
      <c r="F1074" s="71" t="s">
        <v>1156</v>
      </c>
      <c r="G1074" s="71">
        <v>1</v>
      </c>
      <c r="H1074" s="71" t="s">
        <v>1191</v>
      </c>
      <c r="I1074" s="71" t="s">
        <v>1123</v>
      </c>
      <c r="J1074" s="73">
        <v>0.79166666666666663</v>
      </c>
      <c r="K1074" s="73" t="s">
        <v>1202</v>
      </c>
      <c r="L1074" s="71" t="str">
        <f>+carga[[#This Row],[dia]]</f>
        <v>Lunes</v>
      </c>
      <c r="M1074" s="75">
        <f>+carga[[#This Row],[hora]]</f>
        <v>0.79166666666666663</v>
      </c>
      <c r="N1074" s="71"/>
      <c r="O1074" s="87" t="s">
        <v>1084</v>
      </c>
      <c r="P1074" s="71"/>
      <c r="Q1074" s="71"/>
      <c r="R1074" s="71"/>
      <c r="S1074" s="71"/>
      <c r="T1074" s="71"/>
      <c r="U1074" s="71" t="str">
        <f>+MID(carga[[#This Row],[CUIL]],4,8)</f>
        <v xml:space="preserve"> 5868029</v>
      </c>
    </row>
    <row r="1075" spans="1:21" ht="15" customHeight="1" x14ac:dyDescent="0.3">
      <c r="A1075" s="71" t="s">
        <v>882</v>
      </c>
      <c r="B1075" s="28" t="str">
        <f>+_xlfn.XLOOKUP(carga[[#This Row],[PACIENTE]],BASE_PACIENTES_2026[PACIENTE],BASE_PACIENTES_2026[CUIL],0,0)</f>
        <v>20 13489948 5</v>
      </c>
      <c r="C1075" s="28" t="str">
        <f>+_xlfn.XLOOKUP(carga[[#This Row],[PACIENTE]],BASE_PACIENTES_2026[PACIENTE],BASE_PACIENTES_2026[O. SOCIAL],0,0)</f>
        <v>CAJA DE SANTA CRUZ (GEA 310)</v>
      </c>
      <c r="D1075" s="28" t="str">
        <f>+_xlfn.XLOOKUP(carga[[#This Row],[PACIENTE]],BASE_PACIENTES_2026[PACIENTE],BASE_PACIENTES_2026[MÓDULO],0,0)</f>
        <v>REHAB.INTENSIVO</v>
      </c>
      <c r="E1075" s="45" t="s">
        <v>1069</v>
      </c>
      <c r="F1075" s="71" t="s">
        <v>1147</v>
      </c>
      <c r="G1075" s="71">
        <v>1</v>
      </c>
      <c r="H1075" s="71" t="s">
        <v>1148</v>
      </c>
      <c r="I1075" s="71" t="s">
        <v>1143</v>
      </c>
      <c r="J1075" s="73">
        <v>0.44791666666666669</v>
      </c>
      <c r="K1075" s="73" t="s">
        <v>1140</v>
      </c>
      <c r="L1075" s="71" t="str">
        <f>+carga[[#This Row],[dia]]</f>
        <v>Jueves</v>
      </c>
      <c r="M1075" s="75">
        <f>+carga[[#This Row],[hora]]</f>
        <v>0.44791666666666669</v>
      </c>
      <c r="N1075" s="71"/>
      <c r="O1075" s="87"/>
      <c r="P1075" s="71"/>
      <c r="Q1075" s="71"/>
      <c r="R1075" s="71"/>
      <c r="S1075" s="71"/>
      <c r="T1075" s="71"/>
      <c r="U1075" s="71" t="str">
        <f>+MID(carga[[#This Row],[CUIL]],4,8)</f>
        <v>13489948</v>
      </c>
    </row>
    <row r="1076" spans="1:21" ht="15" customHeight="1" x14ac:dyDescent="0.3">
      <c r="A1076" s="71" t="s">
        <v>828</v>
      </c>
      <c r="B1076" s="28" t="str">
        <f>+_xlfn.XLOOKUP(carga[[#This Row],[PACIENTE]],BASE_PACIENTES_2026[PACIENTE],BASE_PACIENTES_2026[CUIL],0,0)</f>
        <v>27 05264692 3</v>
      </c>
      <c r="C1076" s="28" t="str">
        <f>+_xlfn.XLOOKUP(carga[[#This Row],[PACIENTE]],BASE_PACIENTES_2026[PACIENTE],BASE_PACIENTES_2026[O. SOCIAL],0,0)</f>
        <v>OSDE</v>
      </c>
      <c r="D1076" s="28" t="str">
        <f>+_xlfn.XLOOKUP(carga[[#This Row],[PACIENTE]],BASE_PACIENTES_2026[PACIENTE],BASE_PACIENTES_2026[MÓDULO],0,0)</f>
        <v>REHAB.INTENSIVO</v>
      </c>
      <c r="E1076" s="45" t="s">
        <v>1069</v>
      </c>
      <c r="F1076" s="71" t="s">
        <v>1147</v>
      </c>
      <c r="G1076" s="71">
        <v>1</v>
      </c>
      <c r="H1076" s="71" t="s">
        <v>1148</v>
      </c>
      <c r="I1076" s="71" t="s">
        <v>1143</v>
      </c>
      <c r="J1076" s="73">
        <v>0.47916666666666669</v>
      </c>
      <c r="K1076" s="73" t="s">
        <v>1140</v>
      </c>
      <c r="L1076" s="71" t="str">
        <f>+carga[[#This Row],[dia]]</f>
        <v>Jueves</v>
      </c>
      <c r="M1076" s="75">
        <f>+carga[[#This Row],[hora]]</f>
        <v>0.47916666666666669</v>
      </c>
      <c r="N1076" s="71"/>
      <c r="O1076" s="87"/>
      <c r="P1076" s="71"/>
      <c r="Q1076" s="71"/>
      <c r="R1076" s="71"/>
      <c r="S1076" s="71"/>
      <c r="T1076" s="71"/>
      <c r="U1076" s="71" t="str">
        <f>+MID(carga[[#This Row],[CUIL]],4,8)</f>
        <v>05264692</v>
      </c>
    </row>
    <row r="1077" spans="1:21" ht="15" customHeight="1" x14ac:dyDescent="0.3">
      <c r="A1077" s="71" t="s">
        <v>1064</v>
      </c>
      <c r="B1077" s="28" t="str">
        <f>+_xlfn.XLOOKUP(carga[[#This Row],[PACIENTE]],BASE_PACIENTES_2026[PACIENTE],BASE_PACIENTES_2026[CUIL],0,0)</f>
        <v>20 57944462 3</v>
      </c>
      <c r="C1077" s="28" t="str">
        <f>+_xlfn.XLOOKUP(carga[[#This Row],[PACIENTE]],BASE_PACIENTES_2026[PACIENTE],BASE_PACIENTES_2026[O. SOCIAL],0,0)</f>
        <v>PREVENCION SALUD</v>
      </c>
      <c r="D1077" s="28" t="str">
        <f>+_xlfn.XLOOKUP(carga[[#This Row],[PACIENTE]],BASE_PACIENTES_2026[PACIENTE],BASE_PACIENTES_2026[MÓDULO],0,0)</f>
        <v>REHAB.INTENSIVO + CAI</v>
      </c>
      <c r="E1077" s="45" t="s">
        <v>22</v>
      </c>
      <c r="F1077" s="71" t="s">
        <v>1121</v>
      </c>
      <c r="G1077" s="71">
        <v>1</v>
      </c>
      <c r="H1077" s="71" t="s">
        <v>1125</v>
      </c>
      <c r="I1077" s="71" t="s">
        <v>1133</v>
      </c>
      <c r="J1077" s="73">
        <v>0.58333333333333337</v>
      </c>
      <c r="K1077" s="73" t="s">
        <v>1126</v>
      </c>
      <c r="L1077" s="71" t="str">
        <f>+carga[[#This Row],[dia]]</f>
        <v>Viernes</v>
      </c>
      <c r="M1077" s="75">
        <f>+carga[[#This Row],[hora]]</f>
        <v>0.58333333333333337</v>
      </c>
      <c r="N1077" s="71"/>
      <c r="O1077" s="87"/>
      <c r="P1077" s="71"/>
      <c r="Q1077" s="71"/>
      <c r="R1077" s="71"/>
      <c r="S1077" s="71"/>
      <c r="T1077" s="71"/>
      <c r="U1077" s="71" t="str">
        <f>+MID(carga[[#This Row],[CUIL]],4,8)</f>
        <v>57944462</v>
      </c>
    </row>
    <row r="1078" spans="1:21" ht="15" customHeight="1" x14ac:dyDescent="0.3">
      <c r="A1078" s="71" t="s">
        <v>1064</v>
      </c>
      <c r="B1078" s="28" t="str">
        <f>+_xlfn.XLOOKUP(carga[[#This Row],[PACIENTE]],BASE_PACIENTES_2026[PACIENTE],BASE_PACIENTES_2026[CUIL],0,0)</f>
        <v>20 57944462 3</v>
      </c>
      <c r="C1078" s="28" t="str">
        <f>+_xlfn.XLOOKUP(carga[[#This Row],[PACIENTE]],BASE_PACIENTES_2026[PACIENTE],BASE_PACIENTES_2026[O. SOCIAL],0,0)</f>
        <v>PREVENCION SALUD</v>
      </c>
      <c r="D1078" s="28" t="str">
        <f>+_xlfn.XLOOKUP(carga[[#This Row],[PACIENTE]],BASE_PACIENTES_2026[PACIENTE],BASE_PACIENTES_2026[MÓDULO],0,0)</f>
        <v>REHAB.INTENSIVO + CAI</v>
      </c>
      <c r="E1078" s="45" t="s">
        <v>22</v>
      </c>
      <c r="F1078" s="71" t="s">
        <v>1116</v>
      </c>
      <c r="G1078" s="71">
        <v>1</v>
      </c>
      <c r="H1078" s="71" t="s">
        <v>1195</v>
      </c>
      <c r="I1078" s="71" t="s">
        <v>1133</v>
      </c>
      <c r="J1078" s="73">
        <v>0.58333333333333337</v>
      </c>
      <c r="K1078" s="73" t="s">
        <v>1134</v>
      </c>
      <c r="L1078" s="71" t="str">
        <f>+carga[[#This Row],[dia]]</f>
        <v>Viernes</v>
      </c>
      <c r="M1078" s="75">
        <f>+carga[[#This Row],[hora]]</f>
        <v>0.58333333333333337</v>
      </c>
      <c r="N1078" s="71"/>
      <c r="O1078" s="87"/>
      <c r="P1078" s="71"/>
      <c r="Q1078" s="71"/>
      <c r="R1078" s="71"/>
      <c r="S1078" s="71"/>
      <c r="T1078" s="71"/>
      <c r="U1078" s="71" t="str">
        <f>+MID(carga[[#This Row],[CUIL]],4,8)</f>
        <v>57944462</v>
      </c>
    </row>
    <row r="1079" spans="1:21" ht="15" customHeight="1" x14ac:dyDescent="0.3">
      <c r="A1079" s="71" t="s">
        <v>1064</v>
      </c>
      <c r="B1079" s="28" t="str">
        <f>+_xlfn.XLOOKUP(carga[[#This Row],[PACIENTE]],BASE_PACIENTES_2026[PACIENTE],BASE_PACIENTES_2026[CUIL],0,0)</f>
        <v>20 57944462 3</v>
      </c>
      <c r="C1079" s="28" t="str">
        <f>+_xlfn.XLOOKUP(carga[[#This Row],[PACIENTE]],BASE_PACIENTES_2026[PACIENTE],BASE_PACIENTES_2026[O. SOCIAL],0,0)</f>
        <v>PREVENCION SALUD</v>
      </c>
      <c r="D1079" s="28" t="str">
        <f>+_xlfn.XLOOKUP(carga[[#This Row],[PACIENTE]],BASE_PACIENTES_2026[PACIENTE],BASE_PACIENTES_2026[MÓDULO],0,0)</f>
        <v>REHAB.INTENSIVO + CAI</v>
      </c>
      <c r="E1079" s="45" t="s">
        <v>22</v>
      </c>
      <c r="F1079" s="71" t="s">
        <v>1156</v>
      </c>
      <c r="G1079" s="71">
        <v>1</v>
      </c>
      <c r="H1079" s="71" t="s">
        <v>1168</v>
      </c>
      <c r="I1079" s="71" t="s">
        <v>1133</v>
      </c>
      <c r="J1079" s="73">
        <v>0.58333333333333337</v>
      </c>
      <c r="K1079" s="73" t="s">
        <v>1169</v>
      </c>
      <c r="L1079" s="71" t="str">
        <f>+carga[[#This Row],[dia]]</f>
        <v>Viernes</v>
      </c>
      <c r="M1079" s="75">
        <f>+carga[[#This Row],[hora]]</f>
        <v>0.58333333333333337</v>
      </c>
      <c r="N1079" s="71"/>
      <c r="O1079" s="87"/>
      <c r="P1079" s="71"/>
      <c r="Q1079" s="71"/>
      <c r="R1079" s="71"/>
      <c r="S1079" s="71"/>
      <c r="T1079" s="71"/>
      <c r="U1079" s="71" t="str">
        <f>+MID(carga[[#This Row],[CUIL]],4,8)</f>
        <v>57944462</v>
      </c>
    </row>
    <row r="1080" spans="1:21" ht="15" customHeight="1" x14ac:dyDescent="0.3">
      <c r="A1080" s="71" t="s">
        <v>1058</v>
      </c>
      <c r="B1080" s="28" t="str">
        <f>+_xlfn.XLOOKUP(carga[[#This Row],[PACIENTE]],BASE_PACIENTES_2026[PACIENTE],BASE_PACIENTES_2026[CUIL],0,0)</f>
        <v>20 57944513 1</v>
      </c>
      <c r="C1080" s="28" t="str">
        <f>+_xlfn.XLOOKUP(carga[[#This Row],[PACIENTE]],BASE_PACIENTES_2026[PACIENTE],BASE_PACIENTES_2026[O. SOCIAL],0,0)</f>
        <v xml:space="preserve">OSPEJ </v>
      </c>
      <c r="D1080" s="28" t="str">
        <f>+_xlfn.XLOOKUP(carga[[#This Row],[PACIENTE]],BASE_PACIENTES_2026[PACIENTE],BASE_PACIENTES_2026[MÓDULO],0,0)</f>
        <v>REHAB.INTENSIVO + CAI</v>
      </c>
      <c r="E1080" s="45" t="s">
        <v>22</v>
      </c>
      <c r="F1080" s="71" t="s">
        <v>1121</v>
      </c>
      <c r="G1080" s="71">
        <v>1</v>
      </c>
      <c r="H1080" s="71" t="s">
        <v>1122</v>
      </c>
      <c r="I1080" s="71" t="s">
        <v>1123</v>
      </c>
      <c r="J1080" s="73">
        <v>0.61458333333333337</v>
      </c>
      <c r="K1080" s="73" t="s">
        <v>1124</v>
      </c>
      <c r="L1080" s="71" t="str">
        <f>+carga[[#This Row],[dia]]</f>
        <v>Lunes</v>
      </c>
      <c r="M1080" s="75">
        <f>+carga[[#This Row],[hora]]</f>
        <v>0.61458333333333337</v>
      </c>
      <c r="N1080" s="71"/>
      <c r="O1080" s="87"/>
      <c r="P1080" s="71"/>
      <c r="Q1080" s="71"/>
      <c r="R1080" s="71"/>
      <c r="S1080" s="71"/>
      <c r="T1080" s="71"/>
      <c r="U1080" s="71" t="str">
        <f>+MID(carga[[#This Row],[CUIL]],4,8)</f>
        <v>57944513</v>
      </c>
    </row>
    <row r="1081" spans="1:21" ht="15" customHeight="1" x14ac:dyDescent="0.3">
      <c r="A1081" s="71" t="s">
        <v>1058</v>
      </c>
      <c r="B1081" s="28" t="str">
        <f>+_xlfn.XLOOKUP(carga[[#This Row],[PACIENTE]],BASE_PACIENTES_2026[PACIENTE],BASE_PACIENTES_2026[CUIL],0,0)</f>
        <v>20 57944513 1</v>
      </c>
      <c r="C1081" s="28" t="str">
        <f>+_xlfn.XLOOKUP(carga[[#This Row],[PACIENTE]],BASE_PACIENTES_2026[PACIENTE],BASE_PACIENTES_2026[O. SOCIAL],0,0)</f>
        <v xml:space="preserve">OSPEJ </v>
      </c>
      <c r="D1081" s="28" t="str">
        <f>+_xlfn.XLOOKUP(carga[[#This Row],[PACIENTE]],BASE_PACIENTES_2026[PACIENTE],BASE_PACIENTES_2026[MÓDULO],0,0)</f>
        <v>REHAB.INTENSIVO + CAI</v>
      </c>
      <c r="E1081" s="45" t="s">
        <v>22</v>
      </c>
      <c r="F1081" s="71" t="s">
        <v>1156</v>
      </c>
      <c r="G1081" s="71">
        <v>1</v>
      </c>
      <c r="H1081" s="71" t="s">
        <v>1168</v>
      </c>
      <c r="I1081" s="71" t="s">
        <v>1123</v>
      </c>
      <c r="J1081" s="73">
        <v>0.64583333333333337</v>
      </c>
      <c r="K1081" s="73" t="s">
        <v>1169</v>
      </c>
      <c r="L1081" s="71" t="str">
        <f>+carga[[#This Row],[dia]]</f>
        <v>Lunes</v>
      </c>
      <c r="M1081" s="75">
        <f>+carga[[#This Row],[hora]]</f>
        <v>0.64583333333333337</v>
      </c>
      <c r="N1081" s="71"/>
      <c r="O1081" s="87"/>
      <c r="P1081" s="71"/>
      <c r="Q1081" s="71"/>
      <c r="R1081" s="71"/>
      <c r="S1081" s="71"/>
      <c r="T1081" s="71"/>
      <c r="U1081" s="71" t="str">
        <f>+MID(carga[[#This Row],[CUIL]],4,8)</f>
        <v>57944513</v>
      </c>
    </row>
    <row r="1082" spans="1:21" ht="15" customHeight="1" x14ac:dyDescent="0.3">
      <c r="A1082" s="71" t="s">
        <v>1058</v>
      </c>
      <c r="B1082" s="28" t="str">
        <f>+_xlfn.XLOOKUP(carga[[#This Row],[PACIENTE]],BASE_PACIENTES_2026[PACIENTE],BASE_PACIENTES_2026[CUIL],0,0)</f>
        <v>20 57944513 1</v>
      </c>
      <c r="C1082" s="28" t="str">
        <f>+_xlfn.XLOOKUP(carga[[#This Row],[PACIENTE]],BASE_PACIENTES_2026[PACIENTE],BASE_PACIENTES_2026[O. SOCIAL],0,0)</f>
        <v xml:space="preserve">OSPEJ </v>
      </c>
      <c r="D1082" s="28" t="str">
        <f>+_xlfn.XLOOKUP(carga[[#This Row],[PACIENTE]],BASE_PACIENTES_2026[PACIENTE],BASE_PACIENTES_2026[MÓDULO],0,0)</f>
        <v>REHAB.INTENSIVO + CAI</v>
      </c>
      <c r="E1082" s="45" t="s">
        <v>22</v>
      </c>
      <c r="F1082" s="71" t="s">
        <v>1116</v>
      </c>
      <c r="G1082" s="71">
        <v>1</v>
      </c>
      <c r="H1082" s="71" t="s">
        <v>1136</v>
      </c>
      <c r="I1082" s="71" t="s">
        <v>1123</v>
      </c>
      <c r="J1082" s="73">
        <v>0.64583333333333337</v>
      </c>
      <c r="K1082" s="73" t="s">
        <v>1137</v>
      </c>
      <c r="L1082" s="71" t="str">
        <f>+carga[[#This Row],[dia]]</f>
        <v>Lunes</v>
      </c>
      <c r="M1082" s="75">
        <f>+carga[[#This Row],[hora]]</f>
        <v>0.64583333333333337</v>
      </c>
      <c r="N1082" s="71"/>
      <c r="O1082" s="87"/>
      <c r="P1082" s="71"/>
      <c r="Q1082" s="71"/>
      <c r="R1082" s="71"/>
      <c r="S1082" s="71"/>
      <c r="T1082" s="71"/>
      <c r="U1082" s="71" t="str">
        <f>+MID(carga[[#This Row],[CUIL]],4,8)</f>
        <v>57944513</v>
      </c>
    </row>
    <row r="1083" spans="1:21" ht="15" customHeight="1" x14ac:dyDescent="0.3">
      <c r="A1083" s="71" t="s">
        <v>954</v>
      </c>
      <c r="B1083" s="28" t="str">
        <f>+_xlfn.XLOOKUP(carga[[#This Row],[PACIENTE]],BASE_PACIENTES_2026[PACIENTE],BASE_PACIENTES_2026[CUIL],0,0)</f>
        <v>27 57527985 1</v>
      </c>
      <c r="C1083" s="28" t="str">
        <f>+_xlfn.XLOOKUP(carga[[#This Row],[PACIENTE]],BASE_PACIENTES_2026[PACIENTE],BASE_PACIENTES_2026[O. SOCIAL],0,0)</f>
        <v>OSPECON</v>
      </c>
      <c r="D1083" s="28" t="str">
        <f>+_xlfn.XLOOKUP(carga[[#This Row],[PACIENTE]],BASE_PACIENTES_2026[PACIENTE],BASE_PACIENTES_2026[MÓDULO],0,0)</f>
        <v>REHAB.INTENSIVO + CAI</v>
      </c>
      <c r="E1083" s="45" t="s">
        <v>1069</v>
      </c>
      <c r="F1083" s="71" t="s">
        <v>1121</v>
      </c>
      <c r="G1083" s="71">
        <v>1</v>
      </c>
      <c r="H1083" s="71" t="s">
        <v>1122</v>
      </c>
      <c r="I1083" s="71" t="s">
        <v>1141</v>
      </c>
      <c r="J1083" s="73">
        <v>0.44791666666666669</v>
      </c>
      <c r="K1083" s="73" t="s">
        <v>1128</v>
      </c>
      <c r="L1083" s="71" t="str">
        <f>+carga[[#This Row],[dia]]</f>
        <v>Miercoles</v>
      </c>
      <c r="M1083" s="75">
        <f>+carga[[#This Row],[hora]]</f>
        <v>0.44791666666666669</v>
      </c>
      <c r="N1083" s="71"/>
      <c r="O1083" s="87"/>
      <c r="P1083" s="71" t="s">
        <v>1084</v>
      </c>
      <c r="Q1083" s="71"/>
      <c r="R1083" s="71"/>
      <c r="S1083" s="71"/>
      <c r="T1083" s="71"/>
      <c r="U1083" s="71" t="str">
        <f>+MID(carga[[#This Row],[CUIL]],4,8)</f>
        <v>57527985</v>
      </c>
    </row>
    <row r="1084" spans="1:21" ht="15" customHeight="1" x14ac:dyDescent="0.3">
      <c r="A1084" s="71" t="s">
        <v>954</v>
      </c>
      <c r="B1084" s="28" t="str">
        <f>+_xlfn.XLOOKUP(carga[[#This Row],[PACIENTE]],BASE_PACIENTES_2026[PACIENTE],BASE_PACIENTES_2026[CUIL],0,0)</f>
        <v>27 57527985 1</v>
      </c>
      <c r="C1084" s="28" t="str">
        <f>+_xlfn.XLOOKUP(carga[[#This Row],[PACIENTE]],BASE_PACIENTES_2026[PACIENTE],BASE_PACIENTES_2026[O. SOCIAL],0,0)</f>
        <v>OSPECON</v>
      </c>
      <c r="D1084" s="28" t="str">
        <f>+_xlfn.XLOOKUP(carga[[#This Row],[PACIENTE]],BASE_PACIENTES_2026[PACIENTE],BASE_PACIENTES_2026[MÓDULO],0,0)</f>
        <v>REHAB.INTENSIVO + CAI</v>
      </c>
      <c r="E1084" s="45" t="s">
        <v>1069</v>
      </c>
      <c r="F1084" s="71" t="s">
        <v>1121</v>
      </c>
      <c r="G1084" s="71">
        <v>1</v>
      </c>
      <c r="H1084" s="71" t="s">
        <v>1122</v>
      </c>
      <c r="I1084" s="71" t="s">
        <v>1133</v>
      </c>
      <c r="J1084" s="73">
        <v>0.44791666666666669</v>
      </c>
      <c r="K1084" s="73" t="s">
        <v>1119</v>
      </c>
      <c r="L1084" s="71" t="str">
        <f>+carga[[#This Row],[dia]]</f>
        <v>Viernes</v>
      </c>
      <c r="M1084" s="75">
        <f>+carga[[#This Row],[hora]]</f>
        <v>0.44791666666666669</v>
      </c>
      <c r="N1084" s="71"/>
      <c r="O1084" s="87"/>
      <c r="P1084" s="71" t="s">
        <v>1084</v>
      </c>
      <c r="Q1084" s="71"/>
      <c r="R1084" s="71"/>
      <c r="S1084" s="71"/>
      <c r="T1084" s="71"/>
      <c r="U1084" s="71" t="str">
        <f>+MID(carga[[#This Row],[CUIL]],4,8)</f>
        <v>57527985</v>
      </c>
    </row>
    <row r="1085" spans="1:21" ht="15" customHeight="1" x14ac:dyDescent="0.3">
      <c r="A1085" s="71" t="s">
        <v>954</v>
      </c>
      <c r="B1085" s="28" t="str">
        <f>+_xlfn.XLOOKUP(carga[[#This Row],[PACIENTE]],BASE_PACIENTES_2026[PACIENTE],BASE_PACIENTES_2026[CUIL],0,0)</f>
        <v>27 57527985 1</v>
      </c>
      <c r="C1085" s="28" t="str">
        <f>+_xlfn.XLOOKUP(carga[[#This Row],[PACIENTE]],BASE_PACIENTES_2026[PACIENTE],BASE_PACIENTES_2026[O. SOCIAL],0,0)</f>
        <v>OSPECON</v>
      </c>
      <c r="D1085" s="28" t="str">
        <f>+_xlfn.XLOOKUP(carga[[#This Row],[PACIENTE]],BASE_PACIENTES_2026[PACIENTE],BASE_PACIENTES_2026[MÓDULO],0,0)</f>
        <v>REHAB.INTENSIVO + CAI</v>
      </c>
      <c r="E1085" s="45" t="s">
        <v>1069</v>
      </c>
      <c r="F1085" s="71" t="s">
        <v>1156</v>
      </c>
      <c r="G1085" s="71">
        <v>1</v>
      </c>
      <c r="H1085" s="71" t="s">
        <v>1191</v>
      </c>
      <c r="I1085" s="71" t="s">
        <v>1141</v>
      </c>
      <c r="J1085" s="73">
        <v>0.39583333333333331</v>
      </c>
      <c r="K1085" s="73" t="s">
        <v>1169</v>
      </c>
      <c r="L1085" s="71"/>
      <c r="M1085" s="75"/>
      <c r="N1085" s="71"/>
      <c r="O1085" s="87"/>
      <c r="P1085" s="71"/>
      <c r="Q1085" s="71"/>
      <c r="R1085" s="71"/>
      <c r="S1085" s="71"/>
      <c r="T1085" s="71"/>
      <c r="U1085" s="71" t="str">
        <f>+MID(carga[[#This Row],[CUIL]],4,8)</f>
        <v>57527985</v>
      </c>
    </row>
    <row r="1086" spans="1:21" ht="15" customHeight="1" x14ac:dyDescent="0.3">
      <c r="A1086" s="71" t="s">
        <v>954</v>
      </c>
      <c r="B1086" s="28" t="str">
        <f>+_xlfn.XLOOKUP(carga[[#This Row],[PACIENTE]],BASE_PACIENTES_2026[PACIENTE],BASE_PACIENTES_2026[CUIL],0,0)</f>
        <v>27 57527985 1</v>
      </c>
      <c r="C1086" s="28" t="str">
        <f>+_xlfn.XLOOKUP(carga[[#This Row],[PACIENTE]],BASE_PACIENTES_2026[PACIENTE],BASE_PACIENTES_2026[O. SOCIAL],0,0)</f>
        <v>OSPECON</v>
      </c>
      <c r="D1086" s="28" t="str">
        <f>+_xlfn.XLOOKUP(carga[[#This Row],[PACIENTE]],BASE_PACIENTES_2026[PACIENTE],BASE_PACIENTES_2026[MÓDULO],0,0)</f>
        <v>REHAB.INTENSIVO + CAI</v>
      </c>
      <c r="E1086" s="45" t="s">
        <v>1069</v>
      </c>
      <c r="F1086" s="71" t="s">
        <v>1156</v>
      </c>
      <c r="G1086" s="71">
        <v>1</v>
      </c>
      <c r="H1086" s="71" t="s">
        <v>1191</v>
      </c>
      <c r="I1086" s="71" t="s">
        <v>1133</v>
      </c>
      <c r="J1086" s="73">
        <v>0.39583333333333331</v>
      </c>
      <c r="K1086" s="73" t="s">
        <v>1169</v>
      </c>
      <c r="L1086" s="71" t="str">
        <f>+carga[[#This Row],[dia]]</f>
        <v>Viernes</v>
      </c>
      <c r="M1086" s="75">
        <f>+carga[[#This Row],[hora]]</f>
        <v>0.39583333333333331</v>
      </c>
      <c r="N1086" s="71"/>
      <c r="O1086" s="87"/>
      <c r="P1086" s="71"/>
      <c r="Q1086" s="71"/>
      <c r="R1086" s="71"/>
      <c r="S1086" s="71"/>
      <c r="T1086" s="71"/>
      <c r="U1086" s="71" t="str">
        <f>+MID(carga[[#This Row],[CUIL]],4,8)</f>
        <v>57527985</v>
      </c>
    </row>
    <row r="1087" spans="1:21" ht="15" customHeight="1" x14ac:dyDescent="0.3">
      <c r="A1087" s="71" t="s">
        <v>954</v>
      </c>
      <c r="B1087" s="28" t="str">
        <f>+_xlfn.XLOOKUP(carga[[#This Row],[PACIENTE]],BASE_PACIENTES_2026[PACIENTE],BASE_PACIENTES_2026[CUIL],0,0)</f>
        <v>27 57527985 1</v>
      </c>
      <c r="C1087" s="28" t="str">
        <f>+_xlfn.XLOOKUP(carga[[#This Row],[PACIENTE]],BASE_PACIENTES_2026[PACIENTE],BASE_PACIENTES_2026[O. SOCIAL],0,0)</f>
        <v>OSPECON</v>
      </c>
      <c r="D1087" s="28" t="str">
        <f>+_xlfn.XLOOKUP(carga[[#This Row],[PACIENTE]],BASE_PACIENTES_2026[PACIENTE],BASE_PACIENTES_2026[MÓDULO],0,0)</f>
        <v>REHAB.INTENSIVO + CAI</v>
      </c>
      <c r="E1087" s="45" t="s">
        <v>1069</v>
      </c>
      <c r="F1087" s="71" t="s">
        <v>1116</v>
      </c>
      <c r="G1087" s="71">
        <v>1</v>
      </c>
      <c r="H1087" s="71" t="s">
        <v>1136</v>
      </c>
      <c r="I1087" s="71" t="s">
        <v>1133</v>
      </c>
      <c r="J1087" s="73">
        <v>0.44791666666666669</v>
      </c>
      <c r="K1087" s="73" t="s">
        <v>1152</v>
      </c>
      <c r="L1087" s="71" t="str">
        <f>+carga[[#This Row],[dia]]</f>
        <v>Viernes</v>
      </c>
      <c r="M1087" s="75">
        <f>+carga[[#This Row],[hora]]</f>
        <v>0.44791666666666669</v>
      </c>
      <c r="N1087" s="71"/>
      <c r="O1087" s="87"/>
      <c r="P1087" s="71"/>
      <c r="Q1087" s="71"/>
      <c r="R1087" s="71"/>
      <c r="S1087" s="71"/>
      <c r="T1087" s="71"/>
      <c r="U1087" s="71" t="str">
        <f>+MID(carga[[#This Row],[CUIL]],4,8)</f>
        <v>57527985</v>
      </c>
    </row>
    <row r="1088" spans="1:21" ht="15" customHeight="1" x14ac:dyDescent="0.3">
      <c r="A1088" s="71" t="s">
        <v>167</v>
      </c>
      <c r="B1088" s="28" t="str">
        <f>+_xlfn.XLOOKUP(carga[[#This Row],[PACIENTE]],BASE_PACIENTES_2026[PACIENTE],BASE_PACIENTES_2026[CUIL],0,0)</f>
        <v>23 50419558 9</v>
      </c>
      <c r="C1088" s="28" t="str">
        <f>+_xlfn.XLOOKUP(carga[[#This Row],[PACIENTE]],BASE_PACIENTES_2026[PACIENTE],BASE_PACIENTES_2026[O. SOCIAL],0,0)</f>
        <v>OSUTHGRA</v>
      </c>
      <c r="D1088" s="28" t="str">
        <f>+_xlfn.XLOOKUP(carga[[#This Row],[PACIENTE]],BASE_PACIENTES_2026[PACIENTE],BASE_PACIENTES_2026[MÓDULO],0,0)</f>
        <v>REHAB.SIMPLE</v>
      </c>
      <c r="E1088" s="45" t="s">
        <v>1069</v>
      </c>
      <c r="F1088" s="71" t="s">
        <v>1153</v>
      </c>
      <c r="G1088" s="71">
        <v>1</v>
      </c>
      <c r="H1088" s="71" t="s">
        <v>1154</v>
      </c>
      <c r="I1088" s="71" t="s">
        <v>1118</v>
      </c>
      <c r="J1088" s="73">
        <v>0.47916666666666669</v>
      </c>
      <c r="K1088" s="73" t="s">
        <v>1155</v>
      </c>
      <c r="L1088" s="71" t="str">
        <f>+carga[[#This Row],[dia]]</f>
        <v>Martes</v>
      </c>
      <c r="M1088" s="75">
        <f>+carga[[#This Row],[hora]]</f>
        <v>0.47916666666666669</v>
      </c>
      <c r="N1088" s="71"/>
      <c r="O1088" s="87"/>
      <c r="P1088" s="71"/>
      <c r="Q1088" s="71"/>
      <c r="R1088" s="71"/>
      <c r="S1088" s="71"/>
      <c r="T1088" s="71"/>
      <c r="U1088" s="71" t="str">
        <f>+MID(carga[[#This Row],[CUIL]],4,8)</f>
        <v>50419558</v>
      </c>
    </row>
    <row r="1089" spans="1:21" ht="15" customHeight="1" x14ac:dyDescent="0.3">
      <c r="A1089" s="71"/>
      <c r="B1089" s="28">
        <f>+_xlfn.XLOOKUP(carga[[#This Row],[PACIENTE]],BASE_PACIENTES_2026[PACIENTE],BASE_PACIENTES_2026[CUIL],0,0)</f>
        <v>0</v>
      </c>
      <c r="C1089" s="28">
        <f>+_xlfn.XLOOKUP(carga[[#This Row],[PACIENTE]],BASE_PACIENTES_2026[PACIENTE],BASE_PACIENTES_2026[O. SOCIAL],0,0)</f>
        <v>0</v>
      </c>
      <c r="D1089" s="28">
        <f>+_xlfn.XLOOKUP(carga[[#This Row],[PACIENTE]],BASE_PACIENTES_2026[PACIENTE],BASE_PACIENTES_2026[MÓDULO],0,0)</f>
        <v>0</v>
      </c>
      <c r="E1089" s="45"/>
      <c r="F1089" s="71"/>
      <c r="G1089" s="71"/>
      <c r="H1089" s="71"/>
      <c r="I1089" s="71"/>
      <c r="J1089" s="73"/>
      <c r="K1089" s="73"/>
      <c r="L1089" s="71">
        <f>+carga[[#This Row],[dia]]</f>
        <v>0</v>
      </c>
      <c r="M1089" s="75">
        <f>+carga[[#This Row],[hora]]</f>
        <v>0</v>
      </c>
      <c r="N1089" s="71"/>
      <c r="O1089" s="87"/>
      <c r="P1089" s="71"/>
      <c r="Q1089" s="71"/>
      <c r="R1089" s="71"/>
      <c r="S1089" s="71"/>
      <c r="T1089" s="71"/>
      <c r="U1089" s="71" t="str">
        <f>+MID(carga[[#This Row],[CUIL]],4,8)</f>
        <v/>
      </c>
    </row>
    <row r="1090" spans="1:21" ht="15" customHeight="1" x14ac:dyDescent="0.3">
      <c r="A1090" s="71"/>
      <c r="B1090" s="28">
        <f>+_xlfn.XLOOKUP(carga[[#This Row],[PACIENTE]],BASE_PACIENTES_2026[PACIENTE],BASE_PACIENTES_2026[CUIL],0,0)</f>
        <v>0</v>
      </c>
      <c r="C1090" s="28">
        <f>+_xlfn.XLOOKUP(carga[[#This Row],[PACIENTE]],BASE_PACIENTES_2026[PACIENTE],BASE_PACIENTES_2026[O. SOCIAL],0,0)</f>
        <v>0</v>
      </c>
      <c r="D1090" s="28">
        <f>+_xlfn.XLOOKUP(carga[[#This Row],[PACIENTE]],BASE_PACIENTES_2026[PACIENTE],BASE_PACIENTES_2026[MÓDULO],0,0)</f>
        <v>0</v>
      </c>
      <c r="E1090" s="45"/>
      <c r="F1090" s="71"/>
      <c r="G1090" s="71"/>
      <c r="H1090" s="71"/>
      <c r="I1090" s="71"/>
      <c r="J1090" s="73"/>
      <c r="K1090" s="73"/>
      <c r="L1090" s="71">
        <f>+carga[[#This Row],[dia]]</f>
        <v>0</v>
      </c>
      <c r="M1090" s="75">
        <f>+carga[[#This Row],[hora]]</f>
        <v>0</v>
      </c>
      <c r="N1090" s="71"/>
      <c r="O1090" s="87"/>
      <c r="P1090" s="71"/>
      <c r="Q1090" s="71"/>
      <c r="R1090" s="71"/>
      <c r="S1090" s="71"/>
      <c r="T1090" s="71"/>
      <c r="U1090" s="71" t="str">
        <f>+MID(carga[[#This Row],[CUIL]],4,8)</f>
        <v/>
      </c>
    </row>
    <row r="1091" spans="1:21" ht="15" customHeight="1" x14ac:dyDescent="0.3">
      <c r="A1091" s="71"/>
      <c r="B1091" s="28">
        <f>+_xlfn.XLOOKUP(carga[[#This Row],[PACIENTE]],BASE_PACIENTES_2026[PACIENTE],BASE_PACIENTES_2026[CUIL],0,0)</f>
        <v>0</v>
      </c>
      <c r="C1091" s="28">
        <f>+_xlfn.XLOOKUP(carga[[#This Row],[PACIENTE]],BASE_PACIENTES_2026[PACIENTE],BASE_PACIENTES_2026[O. SOCIAL],0,0)</f>
        <v>0</v>
      </c>
      <c r="D1091" s="28">
        <f>+_xlfn.XLOOKUP(carga[[#This Row],[PACIENTE]],BASE_PACIENTES_2026[PACIENTE],BASE_PACIENTES_2026[MÓDULO],0,0)</f>
        <v>0</v>
      </c>
      <c r="E1091" s="45"/>
      <c r="F1091" s="71"/>
      <c r="G1091" s="71"/>
      <c r="H1091" s="71"/>
      <c r="I1091" s="71"/>
      <c r="J1091" s="73"/>
      <c r="K1091" s="73"/>
      <c r="L1091" s="71">
        <f>+carga[[#This Row],[dia]]</f>
        <v>0</v>
      </c>
      <c r="M1091" s="75">
        <f>+carga[[#This Row],[hora]]</f>
        <v>0</v>
      </c>
      <c r="N1091" s="71"/>
      <c r="O1091" s="87"/>
      <c r="P1091" s="71"/>
      <c r="Q1091" s="71"/>
      <c r="R1091" s="71"/>
      <c r="S1091" s="71"/>
      <c r="T1091" s="71"/>
      <c r="U1091" s="71" t="str">
        <f>+MID(carga[[#This Row],[CUIL]],4,8)</f>
        <v/>
      </c>
    </row>
    <row r="1092" spans="1:21" ht="15" customHeight="1" x14ac:dyDescent="0.3">
      <c r="A1092" s="71"/>
      <c r="B1092" s="28">
        <f>+_xlfn.XLOOKUP(carga[[#This Row],[PACIENTE]],BASE_PACIENTES_2026[PACIENTE],BASE_PACIENTES_2026[CUIL],0,0)</f>
        <v>0</v>
      </c>
      <c r="C1092" s="28">
        <f>+_xlfn.XLOOKUP(carga[[#This Row],[PACIENTE]],BASE_PACIENTES_2026[PACIENTE],BASE_PACIENTES_2026[O. SOCIAL],0,0)</f>
        <v>0</v>
      </c>
      <c r="D1092" s="28">
        <f>+_xlfn.XLOOKUP(carga[[#This Row],[PACIENTE]],BASE_PACIENTES_2026[PACIENTE],BASE_PACIENTES_2026[MÓDULO],0,0)</f>
        <v>0</v>
      </c>
      <c r="E1092" s="45"/>
      <c r="F1092" s="71"/>
      <c r="G1092" s="71"/>
      <c r="H1092" s="71"/>
      <c r="I1092" s="71"/>
      <c r="J1092" s="73"/>
      <c r="K1092" s="73"/>
      <c r="L1092" s="71">
        <f>+carga[[#This Row],[dia]]</f>
        <v>0</v>
      </c>
      <c r="M1092" s="75">
        <f>+carga[[#This Row],[hora]]</f>
        <v>0</v>
      </c>
      <c r="N1092" s="71"/>
      <c r="O1092" s="87"/>
      <c r="P1092" s="71"/>
      <c r="Q1092" s="71"/>
      <c r="R1092" s="71"/>
      <c r="S1092" s="71"/>
      <c r="T1092" s="71"/>
      <c r="U1092" s="71" t="str">
        <f>+MID(carga[[#This Row],[CUIL]],4,8)</f>
        <v/>
      </c>
    </row>
    <row r="1093" spans="1:21" ht="15" customHeight="1" x14ac:dyDescent="0.3">
      <c r="A1093" s="71" t="s">
        <v>255</v>
      </c>
      <c r="B1093" s="28" t="str">
        <f>+_xlfn.XLOOKUP(carga[[#This Row],[PACIENTE]],BASE_PACIENTES_2026[PACIENTE],BASE_PACIENTES_2026[CUIL],0,0)</f>
        <v>27 56979317 9</v>
      </c>
      <c r="C1093" s="28" t="str">
        <f>+_xlfn.XLOOKUP(carga[[#This Row],[PACIENTE]],BASE_PACIENTES_2026[PACIENTE],BASE_PACIENTES_2026[O. SOCIAL],0,0)</f>
        <v>SANIDAD</v>
      </c>
      <c r="D1093" s="28" t="str">
        <f>+_xlfn.XLOOKUP(carga[[#This Row],[PACIENTE]],BASE_PACIENTES_2026[PACIENTE],BASE_PACIENTES_2026[MÓDULO],0,0)</f>
        <v>REHAB.INTENSIVO + CAI</v>
      </c>
      <c r="E1093" s="45" t="s">
        <v>22</v>
      </c>
      <c r="F1093" s="71" t="s">
        <v>1156</v>
      </c>
      <c r="G1093" s="71">
        <v>1</v>
      </c>
      <c r="H1093" s="71" t="s">
        <v>1205</v>
      </c>
      <c r="I1093" s="71" t="s">
        <v>1118</v>
      </c>
      <c r="J1093" s="73">
        <v>0.72916666666666663</v>
      </c>
      <c r="K1093" s="73" t="s">
        <v>1201</v>
      </c>
      <c r="L1093" s="71" t="str">
        <f>+carga[[#This Row],[dia]]</f>
        <v>Martes</v>
      </c>
      <c r="M1093" s="75">
        <f>+carga[[#This Row],[hora]]</f>
        <v>0.72916666666666663</v>
      </c>
      <c r="N1093" s="71"/>
      <c r="O1093" s="87"/>
      <c r="P1093" s="71"/>
      <c r="Q1093" s="71"/>
      <c r="R1093" s="71"/>
      <c r="S1093" s="71"/>
      <c r="T1093" s="71"/>
      <c r="U1093" s="71" t="str">
        <f>+MID(carga[[#This Row],[CUIL]],4,8)</f>
        <v>56979317</v>
      </c>
    </row>
    <row r="1094" spans="1:21" ht="15" customHeight="1" x14ac:dyDescent="0.3">
      <c r="A1094" s="71" t="s">
        <v>255</v>
      </c>
      <c r="B1094" s="28" t="str">
        <f>+_xlfn.XLOOKUP(carga[[#This Row],[PACIENTE]],BASE_PACIENTES_2026[PACIENTE],BASE_PACIENTES_2026[CUIL],0,0)</f>
        <v>27 56979317 9</v>
      </c>
      <c r="C1094" s="28" t="str">
        <f>+_xlfn.XLOOKUP(carga[[#This Row],[PACIENTE]],BASE_PACIENTES_2026[PACIENTE],BASE_PACIENTES_2026[O. SOCIAL],0,0)</f>
        <v>SANIDAD</v>
      </c>
      <c r="D1094" s="28" t="str">
        <f>+_xlfn.XLOOKUP(carga[[#This Row],[PACIENTE]],BASE_PACIENTES_2026[PACIENTE],BASE_PACIENTES_2026[MÓDULO],0,0)</f>
        <v>REHAB.INTENSIVO + CAI</v>
      </c>
      <c r="E1094" s="45" t="s">
        <v>22</v>
      </c>
      <c r="F1094" s="71" t="s">
        <v>1121</v>
      </c>
      <c r="G1094" s="71">
        <v>1</v>
      </c>
      <c r="H1094" s="71" t="s">
        <v>1139</v>
      </c>
      <c r="I1094" s="71" t="s">
        <v>1118</v>
      </c>
      <c r="J1094" s="73">
        <v>0.76041666666666663</v>
      </c>
      <c r="K1094" s="73" t="s">
        <v>1126</v>
      </c>
      <c r="L1094" s="71" t="str">
        <f>+carga[[#This Row],[dia]]</f>
        <v>Martes</v>
      </c>
      <c r="M1094" s="75">
        <f>+carga[[#This Row],[hora]]</f>
        <v>0.76041666666666663</v>
      </c>
      <c r="N1094" s="71"/>
      <c r="O1094" s="87"/>
      <c r="P1094" s="71"/>
      <c r="Q1094" s="71"/>
      <c r="R1094" s="71"/>
      <c r="S1094" s="71"/>
      <c r="T1094" s="71"/>
      <c r="U1094" s="71" t="str">
        <f>+MID(carga[[#This Row],[CUIL]],4,8)</f>
        <v>56979317</v>
      </c>
    </row>
    <row r="1095" spans="1:21" ht="15" customHeight="1" x14ac:dyDescent="0.3">
      <c r="A1095" s="71" t="s">
        <v>255</v>
      </c>
      <c r="B1095" s="28" t="str">
        <f>+_xlfn.XLOOKUP(carga[[#This Row],[PACIENTE]],BASE_PACIENTES_2026[PACIENTE],BASE_PACIENTES_2026[CUIL],0,0)</f>
        <v>27 56979317 9</v>
      </c>
      <c r="C1095" s="28" t="str">
        <f>+_xlfn.XLOOKUP(carga[[#This Row],[PACIENTE]],BASE_PACIENTES_2026[PACIENTE],BASE_PACIENTES_2026[O. SOCIAL],0,0)</f>
        <v>SANIDAD</v>
      </c>
      <c r="D1095" s="28" t="str">
        <f>+_xlfn.XLOOKUP(carga[[#This Row],[PACIENTE]],BASE_PACIENTES_2026[PACIENTE],BASE_PACIENTES_2026[MÓDULO],0,0)</f>
        <v>REHAB.INTENSIVO + CAI</v>
      </c>
      <c r="E1095" s="45" t="s">
        <v>22</v>
      </c>
      <c r="F1095" s="71" t="s">
        <v>1131</v>
      </c>
      <c r="G1095" s="71">
        <v>1</v>
      </c>
      <c r="H1095" s="71" t="s">
        <v>1150</v>
      </c>
      <c r="I1095" s="71" t="s">
        <v>1141</v>
      </c>
      <c r="J1095" s="73">
        <v>0.79166666666666663</v>
      </c>
      <c r="K1095" s="73" t="s">
        <v>1128</v>
      </c>
      <c r="L1095" s="71" t="str">
        <f>+carga[[#This Row],[dia]]</f>
        <v>Miercoles</v>
      </c>
      <c r="M1095" s="75">
        <f>+carga[[#This Row],[hora]]</f>
        <v>0.79166666666666663</v>
      </c>
      <c r="N1095" s="71"/>
      <c r="O1095" s="87"/>
      <c r="P1095" s="71"/>
      <c r="Q1095" s="71"/>
      <c r="R1095" s="71"/>
      <c r="S1095" s="71"/>
      <c r="T1095" s="71"/>
      <c r="U1095" s="71" t="str">
        <f>+MID(carga[[#This Row],[CUIL]],4,8)</f>
        <v>56979317</v>
      </c>
    </row>
    <row r="1096" spans="1:21" ht="15" customHeight="1" x14ac:dyDescent="0.3">
      <c r="A1096" s="71" t="s">
        <v>255</v>
      </c>
      <c r="B1096" s="28" t="str">
        <f>+_xlfn.XLOOKUP(carga[[#This Row],[PACIENTE]],BASE_PACIENTES_2026[PACIENTE],BASE_PACIENTES_2026[CUIL],0,0)</f>
        <v>27 56979317 9</v>
      </c>
      <c r="C1096" s="28" t="str">
        <f>+_xlfn.XLOOKUP(carga[[#This Row],[PACIENTE]],BASE_PACIENTES_2026[PACIENTE],BASE_PACIENTES_2026[O. SOCIAL],0,0)</f>
        <v>SANIDAD</v>
      </c>
      <c r="D1096" s="28" t="str">
        <f>+_xlfn.XLOOKUP(carga[[#This Row],[PACIENTE]],BASE_PACIENTES_2026[PACIENTE],BASE_PACIENTES_2026[MÓDULO],0,0)</f>
        <v>REHAB.INTENSIVO + CAI</v>
      </c>
      <c r="E1096" s="45" t="s">
        <v>22</v>
      </c>
      <c r="F1096" s="71" t="s">
        <v>1164</v>
      </c>
      <c r="G1096" s="71">
        <v>1</v>
      </c>
      <c r="H1096" s="71" t="s">
        <v>1176</v>
      </c>
      <c r="I1096" s="71" t="s">
        <v>1143</v>
      </c>
      <c r="J1096" s="73">
        <v>0.76041666666666663</v>
      </c>
      <c r="K1096" s="73" t="s">
        <v>1188</v>
      </c>
      <c r="L1096" s="71" t="str">
        <f>+carga[[#This Row],[dia]]</f>
        <v>Jueves</v>
      </c>
      <c r="M1096" s="75">
        <f>+carga[[#This Row],[hora]]</f>
        <v>0.76041666666666663</v>
      </c>
      <c r="N1096" s="71"/>
      <c r="O1096" s="87"/>
      <c r="P1096" s="71"/>
      <c r="Q1096" s="71"/>
      <c r="R1096" s="71"/>
      <c r="S1096" s="71"/>
      <c r="T1096" s="71"/>
      <c r="U1096" s="71" t="str">
        <f>+MID(carga[[#This Row],[CUIL]],4,8)</f>
        <v>56979317</v>
      </c>
    </row>
    <row r="1097" spans="1:21" ht="15" customHeight="1" x14ac:dyDescent="0.3">
      <c r="A1097" s="71" t="s">
        <v>255</v>
      </c>
      <c r="B1097" s="28" t="str">
        <f>+_xlfn.XLOOKUP(carga[[#This Row],[PACIENTE]],BASE_PACIENTES_2026[PACIENTE],BASE_PACIENTES_2026[CUIL],0,0)</f>
        <v>27 56979317 9</v>
      </c>
      <c r="C1097" s="28" t="str">
        <f>+_xlfn.XLOOKUP(carga[[#This Row],[PACIENTE]],BASE_PACIENTES_2026[PACIENTE],BASE_PACIENTES_2026[O. SOCIAL],0,0)</f>
        <v>SANIDAD</v>
      </c>
      <c r="D1097" s="28" t="str">
        <f>+_xlfn.XLOOKUP(carga[[#This Row],[PACIENTE]],BASE_PACIENTES_2026[PACIENTE],BASE_PACIENTES_2026[MÓDULO],0,0)</f>
        <v>REHAB.INTENSIVO + CAI</v>
      </c>
      <c r="E1097" s="45" t="s">
        <v>22</v>
      </c>
      <c r="F1097" s="71" t="s">
        <v>1156</v>
      </c>
      <c r="G1097" s="71">
        <v>1</v>
      </c>
      <c r="H1097" s="71" t="s">
        <v>1221</v>
      </c>
      <c r="I1097" s="71" t="s">
        <v>1143</v>
      </c>
      <c r="J1097" s="73">
        <v>0.72916666666666663</v>
      </c>
      <c r="K1097" s="73" t="s">
        <v>1201</v>
      </c>
      <c r="L1097" s="71" t="str">
        <f>+carga[[#This Row],[dia]]</f>
        <v>Jueves</v>
      </c>
      <c r="M1097" s="75">
        <f>+carga[[#This Row],[hora]]</f>
        <v>0.72916666666666663</v>
      </c>
      <c r="N1097" s="71"/>
      <c r="O1097" s="87"/>
      <c r="P1097" s="71"/>
      <c r="Q1097" s="71"/>
      <c r="R1097" s="71"/>
      <c r="S1097" s="71"/>
      <c r="T1097" s="71"/>
      <c r="U1097" s="71" t="str">
        <f>+MID(carga[[#This Row],[CUIL]],4,8)</f>
        <v>56979317</v>
      </c>
    </row>
    <row r="1098" spans="1:21" ht="15" customHeight="1" x14ac:dyDescent="0.3">
      <c r="A1098" s="71" t="s">
        <v>255</v>
      </c>
      <c r="B1098" s="28" t="str">
        <f>+_xlfn.XLOOKUP(carga[[#This Row],[PACIENTE]],BASE_PACIENTES_2026[PACIENTE],BASE_PACIENTES_2026[CUIL],0,0)</f>
        <v>27 56979317 9</v>
      </c>
      <c r="C1098" s="28" t="str">
        <f>+_xlfn.XLOOKUP(carga[[#This Row],[PACIENTE]],BASE_PACIENTES_2026[PACIENTE],BASE_PACIENTES_2026[O. SOCIAL],0,0)</f>
        <v>SANIDAD</v>
      </c>
      <c r="D1098" s="28" t="str">
        <f>+_xlfn.XLOOKUP(carga[[#This Row],[PACIENTE]],BASE_PACIENTES_2026[PACIENTE],BASE_PACIENTES_2026[MÓDULO],0,0)</f>
        <v>REHAB.INTENSIVO + CAI</v>
      </c>
      <c r="E1098" s="45" t="s">
        <v>22</v>
      </c>
      <c r="F1098" s="71" t="s">
        <v>1121</v>
      </c>
      <c r="G1098" s="71">
        <v>1</v>
      </c>
      <c r="H1098" s="71" t="s">
        <v>1129</v>
      </c>
      <c r="I1098" s="71" t="s">
        <v>1141</v>
      </c>
      <c r="J1098" s="73">
        <v>0.76041666666666663</v>
      </c>
      <c r="K1098" s="73" t="s">
        <v>1149</v>
      </c>
      <c r="L1098" s="71" t="str">
        <f>+carga[[#This Row],[dia]]</f>
        <v>Miercoles</v>
      </c>
      <c r="M1098" s="75">
        <f>+carga[[#This Row],[hora]]</f>
        <v>0.76041666666666663</v>
      </c>
      <c r="N1098" s="71"/>
      <c r="O1098" s="87"/>
      <c r="P1098" s="71"/>
      <c r="Q1098" s="71"/>
      <c r="R1098" s="71"/>
      <c r="S1098" s="71"/>
      <c r="T1098" s="71"/>
      <c r="U1098" s="71" t="str">
        <f>+MID(carga[[#This Row],[CUIL]],4,8)</f>
        <v>56979317</v>
      </c>
    </row>
    <row r="1099" spans="1:21" ht="15" customHeight="1" x14ac:dyDescent="0.3">
      <c r="A1099" s="71" t="s">
        <v>259</v>
      </c>
      <c r="B1099" s="28" t="str">
        <f>+_xlfn.XLOOKUP(carga[[#This Row],[PACIENTE]],BASE_PACIENTES_2026[PACIENTE],BASE_PACIENTES_2026[CUIL],0,0)</f>
        <v>20 58388479 4</v>
      </c>
      <c r="C1099" s="28" t="str">
        <f>+_xlfn.XLOOKUP(carga[[#This Row],[PACIENTE]],BASE_PACIENTES_2026[PACIENTE],BASE_PACIENTES_2026[O. SOCIAL],0,0)</f>
        <v>SANIDAD</v>
      </c>
      <c r="D1099" s="28">
        <f>+_xlfn.XLOOKUP(carga[[#This Row],[PACIENTE]],BASE_PACIENTES_2026[PACIENTE],BASE_PACIENTES_2026[MÓDULO],0,0)</f>
        <v>0</v>
      </c>
      <c r="E1099" s="45" t="s">
        <v>22</v>
      </c>
      <c r="F1099" s="71" t="s">
        <v>1121</v>
      </c>
      <c r="G1099" s="71">
        <v>1</v>
      </c>
      <c r="H1099" s="71" t="s">
        <v>1145</v>
      </c>
      <c r="I1099" s="71" t="s">
        <v>1143</v>
      </c>
      <c r="J1099" s="73">
        <v>0.79166666666666663</v>
      </c>
      <c r="K1099" s="73" t="s">
        <v>1137</v>
      </c>
      <c r="L1099" s="71" t="str">
        <f>+carga[[#This Row],[dia]]</f>
        <v>Jueves</v>
      </c>
      <c r="M1099" s="75">
        <f>+carga[[#This Row],[hora]]</f>
        <v>0.79166666666666663</v>
      </c>
      <c r="N1099" s="71"/>
      <c r="O1099" s="87"/>
      <c r="P1099" s="71"/>
      <c r="Q1099" s="71"/>
      <c r="R1099" s="71"/>
      <c r="S1099" s="71"/>
      <c r="T1099" s="71"/>
      <c r="U1099" s="71" t="str">
        <f>+MID(carga[[#This Row],[CUIL]],4,8)</f>
        <v>58388479</v>
      </c>
    </row>
    <row r="1100" spans="1:21" ht="15" customHeight="1" x14ac:dyDescent="0.3">
      <c r="A1100" s="71" t="s">
        <v>259</v>
      </c>
      <c r="B1100" s="28" t="str">
        <f>+_xlfn.XLOOKUP(carga[[#This Row],[PACIENTE]],BASE_PACIENTES_2026[PACIENTE],BASE_PACIENTES_2026[CUIL],0,0)</f>
        <v>20 58388479 4</v>
      </c>
      <c r="C1100" s="28" t="str">
        <f>+_xlfn.XLOOKUP(carga[[#This Row],[PACIENTE]],BASE_PACIENTES_2026[PACIENTE],BASE_PACIENTES_2026[O. SOCIAL],0,0)</f>
        <v>SANIDAD</v>
      </c>
      <c r="D1100" s="28">
        <f>+_xlfn.XLOOKUP(carga[[#This Row],[PACIENTE]],BASE_PACIENTES_2026[PACIENTE],BASE_PACIENTES_2026[MÓDULO],0,0)</f>
        <v>0</v>
      </c>
      <c r="E1100" s="45" t="s">
        <v>22</v>
      </c>
      <c r="F1100" s="71" t="s">
        <v>1131</v>
      </c>
      <c r="G1100" s="71">
        <v>1</v>
      </c>
      <c r="H1100" s="71" t="s">
        <v>1117</v>
      </c>
      <c r="I1100" s="71" t="s">
        <v>1141</v>
      </c>
      <c r="J1100" s="73">
        <v>0.79166666666666663</v>
      </c>
      <c r="K1100" s="73" t="s">
        <v>1170</v>
      </c>
      <c r="L1100" s="71" t="str">
        <f>+carga[[#This Row],[dia]]</f>
        <v>Miercoles</v>
      </c>
      <c r="M1100" s="75">
        <f>+carga[[#This Row],[hora]]</f>
        <v>0.79166666666666663</v>
      </c>
      <c r="N1100" s="71"/>
      <c r="O1100" s="87"/>
      <c r="P1100" s="71"/>
      <c r="Q1100" s="71"/>
      <c r="R1100" s="71"/>
      <c r="S1100" s="71"/>
      <c r="T1100" s="71"/>
      <c r="U1100" s="71" t="str">
        <f>+MID(carga[[#This Row],[CUIL]],4,8)</f>
        <v>58388479</v>
      </c>
    </row>
    <row r="1101" spans="1:21" ht="15" customHeight="1" x14ac:dyDescent="0.3">
      <c r="A1101" s="71" t="s">
        <v>259</v>
      </c>
      <c r="B1101" s="28" t="str">
        <f>+_xlfn.XLOOKUP(carga[[#This Row],[PACIENTE]],BASE_PACIENTES_2026[PACIENTE],BASE_PACIENTES_2026[CUIL],0,0)</f>
        <v>20 58388479 4</v>
      </c>
      <c r="C1101" s="28" t="str">
        <f>+_xlfn.XLOOKUP(carga[[#This Row],[PACIENTE]],BASE_PACIENTES_2026[PACIENTE],BASE_PACIENTES_2026[O. SOCIAL],0,0)</f>
        <v>SANIDAD</v>
      </c>
      <c r="D1101" s="28">
        <f>+_xlfn.XLOOKUP(carga[[#This Row],[PACIENTE]],BASE_PACIENTES_2026[PACIENTE],BASE_PACIENTES_2026[MÓDULO],0,0)</f>
        <v>0</v>
      </c>
      <c r="E1101" s="45" t="s">
        <v>22</v>
      </c>
      <c r="F1101" s="71" t="s">
        <v>1156</v>
      </c>
      <c r="G1101" s="71">
        <v>1</v>
      </c>
      <c r="H1101" s="71" t="s">
        <v>1203</v>
      </c>
      <c r="I1101" s="71" t="s">
        <v>1143</v>
      </c>
      <c r="J1101" s="73">
        <v>0.72916666666666663</v>
      </c>
      <c r="K1101" s="73" t="s">
        <v>1179</v>
      </c>
      <c r="L1101" s="71" t="str">
        <f>+carga[[#This Row],[dia]]</f>
        <v>Jueves</v>
      </c>
      <c r="M1101" s="75">
        <f>+carga[[#This Row],[hora]]</f>
        <v>0.72916666666666663</v>
      </c>
      <c r="N1101" s="71"/>
      <c r="O1101" s="87"/>
      <c r="P1101" s="71"/>
      <c r="Q1101" s="71"/>
      <c r="R1101" s="71"/>
      <c r="S1101" s="71"/>
      <c r="T1101" s="71"/>
      <c r="U1101" s="71" t="str">
        <f>+MID(carga[[#This Row],[CUIL]],4,8)</f>
        <v>58388479</v>
      </c>
    </row>
    <row r="1102" spans="1:21" ht="15" customHeight="1" x14ac:dyDescent="0.3">
      <c r="A1102" s="71" t="s">
        <v>259</v>
      </c>
      <c r="B1102" s="28" t="str">
        <f>+_xlfn.XLOOKUP(carga[[#This Row],[PACIENTE]],BASE_PACIENTES_2026[PACIENTE],BASE_PACIENTES_2026[CUIL],0,0)</f>
        <v>20 58388479 4</v>
      </c>
      <c r="C1102" s="28" t="str">
        <f>+_xlfn.XLOOKUP(carga[[#This Row],[PACIENTE]],BASE_PACIENTES_2026[PACIENTE],BASE_PACIENTES_2026[O. SOCIAL],0,0)</f>
        <v>SANIDAD</v>
      </c>
      <c r="D1102" s="28">
        <f>+_xlfn.XLOOKUP(carga[[#This Row],[PACIENTE]],BASE_PACIENTES_2026[PACIENTE],BASE_PACIENTES_2026[MÓDULO],0,0)</f>
        <v>0</v>
      </c>
      <c r="E1102" s="45" t="s">
        <v>22</v>
      </c>
      <c r="F1102" s="71" t="s">
        <v>1164</v>
      </c>
      <c r="G1102" s="71">
        <v>1</v>
      </c>
      <c r="H1102" s="71" t="s">
        <v>1213</v>
      </c>
      <c r="I1102" s="71" t="s">
        <v>1118</v>
      </c>
      <c r="J1102" s="73">
        <v>0.72916666666666663</v>
      </c>
      <c r="K1102" s="73" t="s">
        <v>1215</v>
      </c>
      <c r="L1102" s="71" t="str">
        <f>+carga[[#This Row],[dia]]</f>
        <v>Martes</v>
      </c>
      <c r="M1102" s="75">
        <f>+carga[[#This Row],[hora]]</f>
        <v>0.72916666666666663</v>
      </c>
      <c r="N1102" s="71"/>
      <c r="O1102" s="87"/>
      <c r="P1102" s="71"/>
      <c r="Q1102" s="71"/>
      <c r="R1102" s="71"/>
      <c r="S1102" s="71"/>
      <c r="T1102" s="71"/>
      <c r="U1102" s="71" t="str">
        <f>+MID(carga[[#This Row],[CUIL]],4,8)</f>
        <v>58388479</v>
      </c>
    </row>
    <row r="1103" spans="1:21" ht="15" customHeight="1" x14ac:dyDescent="0.3">
      <c r="A1103" s="71" t="s">
        <v>262</v>
      </c>
      <c r="B1103" s="28" t="str">
        <f>+_xlfn.XLOOKUP(carga[[#This Row],[PACIENTE]],BASE_PACIENTES_2026[PACIENTE],BASE_PACIENTES_2026[CUIL],0,0)</f>
        <v>27 59293525 8</v>
      </c>
      <c r="C1103" s="28" t="str">
        <f>+_xlfn.XLOOKUP(carga[[#This Row],[PACIENTE]],BASE_PACIENTES_2026[PACIENTE],BASE_PACIENTES_2026[O. SOCIAL],0,0)</f>
        <v>SANIDAD</v>
      </c>
      <c r="D1103" s="28" t="str">
        <f>+_xlfn.XLOOKUP(carga[[#This Row],[PACIENTE]],BASE_PACIENTES_2026[PACIENTE],BASE_PACIENTES_2026[MÓDULO],0,0)</f>
        <v>REHAB.INTENSIVO</v>
      </c>
      <c r="E1103" s="45" t="s">
        <v>22</v>
      </c>
      <c r="F1103" s="71" t="s">
        <v>1156</v>
      </c>
      <c r="G1103" s="71">
        <v>1</v>
      </c>
      <c r="H1103" s="71" t="s">
        <v>1203</v>
      </c>
      <c r="I1103" s="71" t="s">
        <v>1141</v>
      </c>
      <c r="J1103" s="73">
        <v>0.76041666666666663</v>
      </c>
      <c r="K1103" s="73" t="s">
        <v>1179</v>
      </c>
      <c r="L1103" s="71" t="str">
        <f>+carga[[#This Row],[dia]]</f>
        <v>Miercoles</v>
      </c>
      <c r="M1103" s="75">
        <f>+carga[[#This Row],[hora]]</f>
        <v>0.76041666666666663</v>
      </c>
      <c r="N1103" s="71"/>
      <c r="O1103" s="87"/>
      <c r="P1103" s="71"/>
      <c r="Q1103" s="71"/>
      <c r="R1103" s="71"/>
      <c r="S1103" s="71"/>
      <c r="T1103" s="71"/>
      <c r="U1103" s="71" t="str">
        <f>+MID(carga[[#This Row],[CUIL]],4,8)</f>
        <v>59293525</v>
      </c>
    </row>
    <row r="1104" spans="1:21" ht="15" customHeight="1" x14ac:dyDescent="0.3">
      <c r="A1104" s="71" t="s">
        <v>262</v>
      </c>
      <c r="B1104" s="28" t="str">
        <f>+_xlfn.XLOOKUP(carga[[#This Row],[PACIENTE]],BASE_PACIENTES_2026[PACIENTE],BASE_PACIENTES_2026[CUIL],0,0)</f>
        <v>27 59293525 8</v>
      </c>
      <c r="C1104" s="28" t="str">
        <f>+_xlfn.XLOOKUP(carga[[#This Row],[PACIENTE]],BASE_PACIENTES_2026[PACIENTE],BASE_PACIENTES_2026[O. SOCIAL],0,0)</f>
        <v>SANIDAD</v>
      </c>
      <c r="D1104" s="28" t="str">
        <f>+_xlfn.XLOOKUP(carga[[#This Row],[PACIENTE]],BASE_PACIENTES_2026[PACIENTE],BASE_PACIENTES_2026[MÓDULO],0,0)</f>
        <v>REHAB.INTENSIVO</v>
      </c>
      <c r="E1104" s="45" t="s">
        <v>22</v>
      </c>
      <c r="F1104" s="71" t="s">
        <v>1121</v>
      </c>
      <c r="G1104" s="71">
        <v>1</v>
      </c>
      <c r="H1104" s="71" t="s">
        <v>1145</v>
      </c>
      <c r="I1104" s="71" t="s">
        <v>1118</v>
      </c>
      <c r="J1104" s="73">
        <v>0.76041666666666663</v>
      </c>
      <c r="K1104" s="73" t="s">
        <v>1140</v>
      </c>
      <c r="L1104" s="71" t="str">
        <f>+carga[[#This Row],[dia]]</f>
        <v>Martes</v>
      </c>
      <c r="M1104" s="75">
        <f>+carga[[#This Row],[hora]]</f>
        <v>0.76041666666666663</v>
      </c>
      <c r="N1104" s="71"/>
      <c r="O1104" s="87"/>
      <c r="P1104" s="71"/>
      <c r="Q1104" s="71"/>
      <c r="R1104" s="71"/>
      <c r="S1104" s="71"/>
      <c r="T1104" s="71"/>
      <c r="U1104" s="71" t="str">
        <f>+MID(carga[[#This Row],[CUIL]],4,8)</f>
        <v>59293525</v>
      </c>
    </row>
    <row r="1105" spans="1:21" ht="15" customHeight="1" x14ac:dyDescent="0.3">
      <c r="A1105" s="71" t="s">
        <v>262</v>
      </c>
      <c r="B1105" s="28" t="str">
        <f>+_xlfn.XLOOKUP(carga[[#This Row],[PACIENTE]],BASE_PACIENTES_2026[PACIENTE],BASE_PACIENTES_2026[CUIL],0,0)</f>
        <v>27 59293525 8</v>
      </c>
      <c r="C1105" s="28" t="str">
        <f>+_xlfn.XLOOKUP(carga[[#This Row],[PACIENTE]],BASE_PACIENTES_2026[PACIENTE],BASE_PACIENTES_2026[O. SOCIAL],0,0)</f>
        <v>SANIDAD</v>
      </c>
      <c r="D1105" s="28" t="str">
        <f>+_xlfn.XLOOKUP(carga[[#This Row],[PACIENTE]],BASE_PACIENTES_2026[PACIENTE],BASE_PACIENTES_2026[MÓDULO],0,0)</f>
        <v>REHAB.INTENSIVO</v>
      </c>
      <c r="E1105" s="45" t="s">
        <v>22</v>
      </c>
      <c r="F1105" s="71" t="s">
        <v>1121</v>
      </c>
      <c r="G1105" s="71">
        <v>1</v>
      </c>
      <c r="H1105" s="71"/>
      <c r="I1105" s="71" t="s">
        <v>1141</v>
      </c>
      <c r="J1105" s="73">
        <v>0.79166666666666663</v>
      </c>
      <c r="K1105" s="73"/>
      <c r="L1105" s="71" t="str">
        <f>+carga[[#This Row],[dia]]</f>
        <v>Miercoles</v>
      </c>
      <c r="M1105" s="75">
        <f>+carga[[#This Row],[hora]]</f>
        <v>0.79166666666666663</v>
      </c>
      <c r="N1105" s="71"/>
      <c r="O1105" s="87"/>
      <c r="P1105" s="71"/>
      <c r="Q1105" s="71"/>
      <c r="R1105" s="71"/>
      <c r="S1105" s="71"/>
      <c r="T1105" s="71"/>
      <c r="U1105" s="71" t="str">
        <f>+MID(carga[[#This Row],[CUIL]],4,8)</f>
        <v>59293525</v>
      </c>
    </row>
    <row r="1106" spans="1:21" ht="15" customHeight="1" x14ac:dyDescent="0.3">
      <c r="A1106" s="71" t="s">
        <v>140</v>
      </c>
      <c r="B1106" s="28" t="str">
        <f>+_xlfn.XLOOKUP(carga[[#This Row],[PACIENTE]],BASE_PACIENTES_2026[PACIENTE],BASE_PACIENTES_2026[CUIL],0,0)</f>
        <v>27 48068792 8</v>
      </c>
      <c r="C1106" s="28" t="str">
        <f>+_xlfn.XLOOKUP(carga[[#This Row],[PACIENTE]],BASE_PACIENTES_2026[PACIENTE],BASE_PACIENTES_2026[O. SOCIAL],0,0)</f>
        <v>OSUTHGRA</v>
      </c>
      <c r="D1106" s="28" t="str">
        <f>+_xlfn.XLOOKUP(carga[[#This Row],[PACIENTE]],BASE_PACIENTES_2026[PACIENTE],BASE_PACIENTES_2026[MÓDULO],0,0)</f>
        <v>REHAB. SIMPLE + CAI</v>
      </c>
      <c r="E1106" s="45" t="s">
        <v>1069</v>
      </c>
      <c r="F1106" s="71" t="s">
        <v>1131</v>
      </c>
      <c r="G1106" s="71">
        <v>1</v>
      </c>
      <c r="H1106" s="71" t="s">
        <v>1136</v>
      </c>
      <c r="I1106" s="71" t="s">
        <v>1133</v>
      </c>
      <c r="J1106" s="73">
        <v>0.47916666666666669</v>
      </c>
      <c r="K1106" s="76" t="s">
        <v>1152</v>
      </c>
      <c r="L1106" s="71" t="str">
        <f>+carga[[#This Row],[dia]]</f>
        <v>Viernes</v>
      </c>
      <c r="M1106" s="75">
        <f>+carga[[#This Row],[hora]]</f>
        <v>0.47916666666666669</v>
      </c>
      <c r="N1106" s="71"/>
      <c r="O1106" s="87"/>
      <c r="P1106" s="71"/>
      <c r="Q1106" s="71"/>
      <c r="R1106" s="71"/>
      <c r="S1106" s="71"/>
      <c r="T1106" s="71"/>
      <c r="U1106" s="71" t="str">
        <f>+MID(carga[[#This Row],[CUIL]],4,8)</f>
        <v>48068792</v>
      </c>
    </row>
    <row r="1107" spans="1:21" ht="15" customHeight="1" x14ac:dyDescent="0.3">
      <c r="A1107" s="71" t="s">
        <v>140</v>
      </c>
      <c r="B1107" s="28" t="str">
        <f>+_xlfn.XLOOKUP(carga[[#This Row],[PACIENTE]],BASE_PACIENTES_2026[PACIENTE],BASE_PACIENTES_2026[CUIL],0,0)</f>
        <v>27 48068792 8</v>
      </c>
      <c r="C1107" s="28" t="str">
        <f>+_xlfn.XLOOKUP(carga[[#This Row],[PACIENTE]],BASE_PACIENTES_2026[PACIENTE],BASE_PACIENTES_2026[O. SOCIAL],0,0)</f>
        <v>OSUTHGRA</v>
      </c>
      <c r="D1107" s="28" t="str">
        <f>+_xlfn.XLOOKUP(carga[[#This Row],[PACIENTE]],BASE_PACIENTES_2026[PACIENTE],BASE_PACIENTES_2026[MÓDULO],0,0)</f>
        <v>REHAB. SIMPLE + CAI</v>
      </c>
      <c r="E1107" s="45" t="s">
        <v>1069</v>
      </c>
      <c r="F1107" s="71" t="s">
        <v>1164</v>
      </c>
      <c r="G1107" s="71">
        <v>1</v>
      </c>
      <c r="H1107" s="71" t="s">
        <v>1180</v>
      </c>
      <c r="I1107" s="71" t="s">
        <v>1133</v>
      </c>
      <c r="J1107" s="73">
        <v>0.51041666666666663</v>
      </c>
      <c r="K1107" s="73" t="s">
        <v>1166</v>
      </c>
      <c r="L1107" s="71" t="str">
        <f>+carga[[#This Row],[dia]]</f>
        <v>Viernes</v>
      </c>
      <c r="M1107" s="75">
        <f>+carga[[#This Row],[hora]]</f>
        <v>0.51041666666666663</v>
      </c>
      <c r="N1107" s="71"/>
      <c r="O1107" s="87"/>
      <c r="P1107" s="71"/>
      <c r="Q1107" s="71"/>
      <c r="R1107" s="71"/>
      <c r="S1107" s="71"/>
      <c r="T1107" s="71"/>
      <c r="U1107" s="71" t="str">
        <f>+MID(carga[[#This Row],[CUIL]],4,8)</f>
        <v>48068792</v>
      </c>
    </row>
    <row r="1108" spans="1:21" ht="15" customHeight="1" x14ac:dyDescent="0.3">
      <c r="A1108" s="71" t="s">
        <v>188</v>
      </c>
      <c r="B1108" s="28" t="str">
        <f>+_xlfn.XLOOKUP(carga[[#This Row],[PACIENTE]],BASE_PACIENTES_2026[PACIENTE],BASE_PACIENTES_2026[CUIL],0,0)</f>
        <v>27 57566804 1</v>
      </c>
      <c r="C1108" s="28" t="str">
        <f>+_xlfn.XLOOKUP(carga[[#This Row],[PACIENTE]],BASE_PACIENTES_2026[PACIENTE],BASE_PACIENTES_2026[O. SOCIAL],0,0)</f>
        <v>OSUTHGRA</v>
      </c>
      <c r="D1108" s="28" t="str">
        <f>+_xlfn.XLOOKUP(carga[[#This Row],[PACIENTE]],BASE_PACIENTES_2026[PACIENTE],BASE_PACIENTES_2026[MÓDULO],0,0)</f>
        <v>REHAB.INTENSIVO + CAI</v>
      </c>
      <c r="E1108" s="45" t="s">
        <v>22</v>
      </c>
      <c r="F1108" s="71" t="s">
        <v>1147</v>
      </c>
      <c r="G1108" s="71">
        <v>1</v>
      </c>
      <c r="H1108" s="71" t="s">
        <v>1178</v>
      </c>
      <c r="I1108" s="71" t="s">
        <v>1118</v>
      </c>
      <c r="J1108" s="73">
        <v>0.67708333333333337</v>
      </c>
      <c r="K1108" s="73" t="s">
        <v>1140</v>
      </c>
      <c r="L1108" s="71"/>
      <c r="M1108" s="75"/>
      <c r="N1108" s="71"/>
      <c r="O1108" s="87"/>
      <c r="P1108" s="71"/>
      <c r="Q1108" s="71"/>
      <c r="R1108" s="71"/>
      <c r="S1108" s="71"/>
      <c r="T1108" s="71"/>
      <c r="U1108" s="71" t="str">
        <f>+MID(carga[[#This Row],[CUIL]],4,8)</f>
        <v>57566804</v>
      </c>
    </row>
    <row r="1109" spans="1:21" ht="15" customHeight="1" x14ac:dyDescent="0.3">
      <c r="A1109" s="71" t="s">
        <v>318</v>
      </c>
      <c r="B1109" s="28" t="str">
        <f>+_xlfn.XLOOKUP(carga[[#This Row],[PACIENTE]],BASE_PACIENTES_2026[PACIENTE],BASE_PACIENTES_2026[CUIL],0,0)</f>
        <v>20 52465852 7</v>
      </c>
      <c r="C1109" s="28" t="str">
        <f>+_xlfn.XLOOKUP(carga[[#This Row],[PACIENTE]],BASE_PACIENTES_2026[PACIENTE],BASE_PACIENTES_2026[O. SOCIAL],0,0)</f>
        <v>OSBLYCA (SERVIRED)</v>
      </c>
      <c r="D1109" s="28" t="str">
        <f>+_xlfn.XLOOKUP(carga[[#This Row],[PACIENTE]],BASE_PACIENTES_2026[PACIENTE],BASE_PACIENTES_2026[MÓDULO],0,0)</f>
        <v>REHAB. SIMPLE + CAI</v>
      </c>
      <c r="E1109" s="45" t="s">
        <v>22</v>
      </c>
      <c r="F1109" s="71" t="s">
        <v>1147</v>
      </c>
      <c r="G1109" s="71">
        <v>1</v>
      </c>
      <c r="H1109" s="71" t="s">
        <v>1178</v>
      </c>
      <c r="I1109" s="71" t="s">
        <v>1118</v>
      </c>
      <c r="J1109" s="73">
        <v>0.79166666666666663</v>
      </c>
      <c r="K1109" s="73" t="s">
        <v>1140</v>
      </c>
      <c r="L1109" s="71" t="str">
        <f>+carga[[#This Row],[dia]]</f>
        <v>Martes</v>
      </c>
      <c r="M1109" s="75"/>
      <c r="N1109" s="71"/>
      <c r="O1109" s="87"/>
      <c r="P1109" s="71"/>
      <c r="Q1109" s="71"/>
      <c r="R1109" s="71"/>
      <c r="S1109" s="71"/>
      <c r="T1109" s="71"/>
      <c r="U1109" s="71" t="str">
        <f>+MID(carga[[#This Row],[CUIL]],4,8)</f>
        <v>52465852</v>
      </c>
    </row>
    <row r="1110" spans="1:21" ht="15" customHeight="1" x14ac:dyDescent="0.3">
      <c r="A1110" s="71" t="s">
        <v>270</v>
      </c>
      <c r="B1110" s="28" t="str">
        <f>+_xlfn.XLOOKUP(carga[[#This Row],[PACIENTE]],BASE_PACIENTES_2026[PACIENTE],BASE_PACIENTES_2026[CUIL],0,0)</f>
        <v>20 54760543 9</v>
      </c>
      <c r="C1110" s="28" t="str">
        <f>+_xlfn.XLOOKUP(carga[[#This Row],[PACIENTE]],BASE_PACIENTES_2026[PACIENTE],BASE_PACIENTES_2026[O. SOCIAL],0,0)</f>
        <v>OSPLAD</v>
      </c>
      <c r="D1110" s="28" t="str">
        <f>+_xlfn.XLOOKUP(carga[[#This Row],[PACIENTE]],BASE_PACIENTES_2026[PACIENTE],BASE_PACIENTES_2026[MÓDULO],0,0)</f>
        <v>REHAB.INTENSIVO</v>
      </c>
      <c r="E1110" s="45" t="s">
        <v>22</v>
      </c>
      <c r="F1110" s="71" t="s">
        <v>1147</v>
      </c>
      <c r="G1110" s="71">
        <v>1</v>
      </c>
      <c r="H1110" s="71" t="s">
        <v>1222</v>
      </c>
      <c r="I1110" s="71" t="s">
        <v>1118</v>
      </c>
      <c r="J1110" s="73">
        <v>0.61458333333333337</v>
      </c>
      <c r="K1110" s="73" t="s">
        <v>1140</v>
      </c>
      <c r="L1110" s="71" t="str">
        <f>+carga[[#This Row],[dia]]</f>
        <v>Martes</v>
      </c>
      <c r="M1110" s="75"/>
      <c r="N1110" s="71"/>
      <c r="O1110" s="87"/>
      <c r="P1110" s="71"/>
      <c r="Q1110" s="71"/>
      <c r="R1110" s="71"/>
      <c r="S1110" s="71"/>
      <c r="T1110" s="71"/>
      <c r="U1110" s="71" t="str">
        <f>+MID(carga[[#This Row],[CUIL]],4,8)</f>
        <v>54760543</v>
      </c>
    </row>
    <row r="1111" spans="1:21" ht="15" customHeight="1" x14ac:dyDescent="0.3">
      <c r="A1111" s="71" t="s">
        <v>188</v>
      </c>
      <c r="B1111" s="28" t="str">
        <f>+_xlfn.XLOOKUP(carga[[#This Row],[PACIENTE]],BASE_PACIENTES_2026[PACIENTE],BASE_PACIENTES_2026[CUIL],0,0)</f>
        <v>27 57566804 1</v>
      </c>
      <c r="C1111" s="28" t="str">
        <f>+_xlfn.XLOOKUP(carga[[#This Row],[PACIENTE]],BASE_PACIENTES_2026[PACIENTE],BASE_PACIENTES_2026[O. SOCIAL],0,0)</f>
        <v>OSUTHGRA</v>
      </c>
      <c r="D1111" s="28" t="str">
        <f>+_xlfn.XLOOKUP(carga[[#This Row],[PACIENTE]],BASE_PACIENTES_2026[PACIENTE],BASE_PACIENTES_2026[MÓDULO],0,0)</f>
        <v>REHAB.INTENSIVO + CAI</v>
      </c>
      <c r="E1111" s="45" t="s">
        <v>22</v>
      </c>
      <c r="F1111" s="71" t="s">
        <v>1147</v>
      </c>
      <c r="G1111" s="71">
        <v>1</v>
      </c>
      <c r="H1111" s="71" t="s">
        <v>1178</v>
      </c>
      <c r="I1111" s="71" t="s">
        <v>1133</v>
      </c>
      <c r="J1111" s="73">
        <v>0.67708333333333337</v>
      </c>
      <c r="K1111" s="73" t="s">
        <v>1140</v>
      </c>
      <c r="L1111" s="71" t="str">
        <f>+carga[[#This Row],[dia]]</f>
        <v>Viernes</v>
      </c>
      <c r="M1111" s="75">
        <f>+carga[[#This Row],[hora]]</f>
        <v>0.67708333333333337</v>
      </c>
      <c r="N1111" s="71"/>
      <c r="O1111" s="87"/>
      <c r="P1111" s="71"/>
      <c r="Q1111" s="71"/>
      <c r="R1111" s="71"/>
      <c r="S1111" s="71"/>
      <c r="T1111" s="71"/>
      <c r="U1111" s="71" t="str">
        <f>+MID(carga[[#This Row],[CUIL]],4,8)</f>
        <v>57566804</v>
      </c>
    </row>
    <row r="1112" spans="1:21" ht="15" customHeight="1" x14ac:dyDescent="0.3">
      <c r="A1112" s="71" t="s">
        <v>170</v>
      </c>
      <c r="B1112" s="28" t="str">
        <f>+_xlfn.XLOOKUP(carga[[#This Row],[PACIENTE]],BASE_PACIENTES_2026[PACIENTE],BASE_PACIENTES_2026[CUIL],0,0)</f>
        <v>20 53261772 4</v>
      </c>
      <c r="C1112" s="28" t="str">
        <f>+_xlfn.XLOOKUP(carga[[#This Row],[PACIENTE]],BASE_PACIENTES_2026[PACIENTE],BASE_PACIENTES_2026[O. SOCIAL],0,0)</f>
        <v>OSUTHGRA</v>
      </c>
      <c r="D1112" s="28" t="str">
        <f>+_xlfn.XLOOKUP(carga[[#This Row],[PACIENTE]],BASE_PACIENTES_2026[PACIENTE],BASE_PACIENTES_2026[MÓDULO],0,0)</f>
        <v>REHAB.INTENSIVO</v>
      </c>
      <c r="E1112" s="45" t="s">
        <v>22</v>
      </c>
      <c r="F1112" s="71" t="s">
        <v>1147</v>
      </c>
      <c r="G1112" s="71">
        <v>1</v>
      </c>
      <c r="H1112" s="71" t="s">
        <v>1178</v>
      </c>
      <c r="I1112" s="71" t="s">
        <v>1133</v>
      </c>
      <c r="J1112" s="73">
        <v>0.61458333333333337</v>
      </c>
      <c r="K1112" s="73" t="s">
        <v>1140</v>
      </c>
      <c r="L1112" s="71" t="str">
        <f>+carga[[#This Row],[dia]]</f>
        <v>Viernes</v>
      </c>
      <c r="M1112" s="75">
        <f>+carga[[#This Row],[hora]]</f>
        <v>0.61458333333333337</v>
      </c>
      <c r="N1112" s="71"/>
      <c r="O1112" s="87"/>
      <c r="P1112" s="71"/>
      <c r="Q1112" s="71"/>
      <c r="R1112" s="71"/>
      <c r="S1112" s="71"/>
      <c r="T1112" s="71"/>
      <c r="U1112" s="71" t="str">
        <f>+MID(carga[[#This Row],[CUIL]],4,8)</f>
        <v>53261772</v>
      </c>
    </row>
    <row r="1113" spans="1:21" ht="15" customHeight="1" x14ac:dyDescent="0.3">
      <c r="A1113" s="71" t="s">
        <v>230</v>
      </c>
      <c r="B1113" s="28" t="str">
        <f>+_xlfn.XLOOKUP(carga[[#This Row],[PACIENTE]],BASE_PACIENTES_2026[PACIENTE],BASE_PACIENTES_2026[CUIL],0,0)</f>
        <v>20 47475219 5</v>
      </c>
      <c r="C1113" s="28" t="str">
        <f>+_xlfn.XLOOKUP(carga[[#This Row],[PACIENTE]],BASE_PACIENTES_2026[PACIENTE],BASE_PACIENTES_2026[O. SOCIAL],0,0)</f>
        <v>OSSOELSAC</v>
      </c>
      <c r="D1113" s="28" t="str">
        <f>+_xlfn.XLOOKUP(carga[[#This Row],[PACIENTE]],BASE_PACIENTES_2026[PACIENTE],BASE_PACIENTES_2026[MÓDULO],0,0)</f>
        <v>REHAB.INTENSIVO + CAI</v>
      </c>
      <c r="E1113" s="45" t="s">
        <v>22</v>
      </c>
      <c r="F1113" s="71" t="s">
        <v>1147</v>
      </c>
      <c r="G1113" s="71">
        <v>1</v>
      </c>
      <c r="H1113" s="71" t="s">
        <v>1222</v>
      </c>
      <c r="I1113" s="71" t="s">
        <v>1118</v>
      </c>
      <c r="J1113" s="73">
        <v>0.67708333333333337</v>
      </c>
      <c r="K1113" s="73" t="s">
        <v>1140</v>
      </c>
      <c r="L1113" s="71" t="str">
        <f>+carga[[#This Row],[dia]]</f>
        <v>Martes</v>
      </c>
      <c r="M1113" s="75">
        <f>+carga[[#This Row],[hora]]</f>
        <v>0.67708333333333337</v>
      </c>
      <c r="N1113" s="71"/>
      <c r="O1113" s="87"/>
      <c r="P1113" s="71"/>
      <c r="Q1113" s="71"/>
      <c r="R1113" s="71"/>
      <c r="S1113" s="71"/>
      <c r="T1113" s="71"/>
      <c r="U1113" s="71" t="str">
        <f>+MID(carga[[#This Row],[CUIL]],4,8)</f>
        <v>47475219</v>
      </c>
    </row>
    <row r="1114" spans="1:21" ht="15" customHeight="1" x14ac:dyDescent="0.3">
      <c r="A1114" s="71"/>
      <c r="B1114" s="28">
        <f>+_xlfn.XLOOKUP(carga[[#This Row],[PACIENTE]],BASE_PACIENTES_2026[PACIENTE],BASE_PACIENTES_2026[CUIL],0,0)</f>
        <v>0</v>
      </c>
      <c r="C1114" s="28">
        <f>+_xlfn.XLOOKUP(carga[[#This Row],[PACIENTE]],BASE_PACIENTES_2026[PACIENTE],BASE_PACIENTES_2026[O. SOCIAL],0,0)</f>
        <v>0</v>
      </c>
      <c r="D1114" s="28">
        <f>+_xlfn.XLOOKUP(carga[[#This Row],[PACIENTE]],BASE_PACIENTES_2026[PACIENTE],BASE_PACIENTES_2026[MÓDULO],0,0)</f>
        <v>0</v>
      </c>
      <c r="E1114" s="45"/>
      <c r="F1114" s="71"/>
      <c r="G1114" s="71"/>
      <c r="H1114" s="71"/>
      <c r="I1114" s="71"/>
      <c r="J1114" s="73"/>
      <c r="K1114" s="73"/>
      <c r="L1114" s="71">
        <f>+carga[[#This Row],[dia]]</f>
        <v>0</v>
      </c>
      <c r="M1114" s="75">
        <f>+carga[[#This Row],[hora]]</f>
        <v>0</v>
      </c>
      <c r="N1114" s="71"/>
      <c r="O1114" s="87"/>
      <c r="P1114" s="71"/>
      <c r="Q1114" s="71"/>
      <c r="R1114" s="71"/>
      <c r="S1114" s="71"/>
      <c r="T1114" s="71"/>
      <c r="U1114" s="71" t="str">
        <f>+MID(carga[[#This Row],[CUIL]],4,8)</f>
        <v/>
      </c>
    </row>
    <row r="1115" spans="1:21" ht="15" customHeight="1" x14ac:dyDescent="0.3">
      <c r="A1115" s="71" t="s">
        <v>152</v>
      </c>
      <c r="B1115" s="28" t="str">
        <f>+_xlfn.XLOOKUP(carga[[#This Row],[PACIENTE]],BASE_PACIENTES_2026[PACIENTE],BASE_PACIENTES_2026[CUIL],0,0)</f>
        <v>27 49501662 0</v>
      </c>
      <c r="C1115" s="28" t="str">
        <f>+_xlfn.XLOOKUP(carga[[#This Row],[PACIENTE]],BASE_PACIENTES_2026[PACIENTE],BASE_PACIENTES_2026[O. SOCIAL],0,0)</f>
        <v>OSUTHGRA</v>
      </c>
      <c r="D1115" s="28" t="str">
        <f>+_xlfn.XLOOKUP(carga[[#This Row],[PACIENTE]],BASE_PACIENTES_2026[PACIENTE],BASE_PACIENTES_2026[MÓDULO],0,0)</f>
        <v>REHAB. SIMPLE + CAI</v>
      </c>
      <c r="E1115" s="45" t="s">
        <v>22</v>
      </c>
      <c r="F1115" s="71" t="s">
        <v>1147</v>
      </c>
      <c r="G1115" s="71">
        <v>1</v>
      </c>
      <c r="H1115" s="71" t="s">
        <v>1222</v>
      </c>
      <c r="I1115" s="71" t="s">
        <v>1118</v>
      </c>
      <c r="J1115" s="73">
        <v>0.72916666666666663</v>
      </c>
      <c r="K1115" s="73" t="s">
        <v>1140</v>
      </c>
      <c r="L1115" s="71" t="str">
        <f>+carga[[#This Row],[dia]]</f>
        <v>Martes</v>
      </c>
      <c r="M1115" s="75">
        <f>+carga[[#This Row],[hora]]</f>
        <v>0.72916666666666663</v>
      </c>
      <c r="N1115" s="71"/>
      <c r="O1115" s="87"/>
      <c r="P1115" s="71"/>
      <c r="Q1115" s="71"/>
      <c r="R1115" s="71"/>
      <c r="S1115" s="71"/>
      <c r="T1115" s="71"/>
      <c r="U1115" s="71" t="str">
        <f>+MID(carga[[#This Row],[CUIL]],4,8)</f>
        <v>49501662</v>
      </c>
    </row>
    <row r="1116" spans="1:21" ht="15" customHeight="1" x14ac:dyDescent="0.3">
      <c r="A1116" s="71" t="s">
        <v>411</v>
      </c>
      <c r="B1116" s="28" t="str">
        <f>+_xlfn.XLOOKUP(carga[[#This Row],[PACIENTE]],BASE_PACIENTES_2026[PACIENTE],BASE_PACIENTES_2026[CUIL],0,0)</f>
        <v>27 56764989 5</v>
      </c>
      <c r="C1116" s="28" t="str">
        <f>+_xlfn.XLOOKUP(carga[[#This Row],[PACIENTE]],BASE_PACIENTES_2026[PACIENTE],BASE_PACIENTES_2026[O. SOCIAL],0,0)</f>
        <v>OSSURRBAC</v>
      </c>
      <c r="D1116" s="28" t="str">
        <f>+_xlfn.XLOOKUP(carga[[#This Row],[PACIENTE]],BASE_PACIENTES_2026[PACIENTE],BASE_PACIENTES_2026[MÓDULO],0,0)</f>
        <v>REHAB.INTENSIVO</v>
      </c>
      <c r="E1116" s="45" t="s">
        <v>22</v>
      </c>
      <c r="F1116" s="71" t="s">
        <v>1147</v>
      </c>
      <c r="G1116" s="71">
        <v>1</v>
      </c>
      <c r="H1116" s="71" t="s">
        <v>1222</v>
      </c>
      <c r="I1116" s="71" t="s">
        <v>1118</v>
      </c>
      <c r="J1116" s="73">
        <v>0.76041666666666663</v>
      </c>
      <c r="K1116" s="73" t="s">
        <v>1140</v>
      </c>
      <c r="L1116" s="71" t="str">
        <f>+carga[[#This Row],[dia]]</f>
        <v>Martes</v>
      </c>
      <c r="M1116" s="75">
        <f>+carga[[#This Row],[hora]]</f>
        <v>0.76041666666666663</v>
      </c>
      <c r="N1116" s="71"/>
      <c r="O1116" s="87"/>
      <c r="P1116" s="71"/>
      <c r="Q1116" s="71"/>
      <c r="R1116" s="71"/>
      <c r="S1116" s="71"/>
      <c r="T1116" s="71"/>
      <c r="U1116" s="71" t="str">
        <f>+MID(carga[[#This Row],[CUIL]],4,8)</f>
        <v>56764989</v>
      </c>
    </row>
    <row r="1117" spans="1:21" ht="15" customHeight="1" x14ac:dyDescent="0.3">
      <c r="A1117" s="71" t="s">
        <v>262</v>
      </c>
      <c r="B1117" s="28" t="str">
        <f>+_xlfn.XLOOKUP(carga[[#This Row],[PACIENTE]],BASE_PACIENTES_2026[PACIENTE],BASE_PACIENTES_2026[CUIL],0,0)</f>
        <v>27 59293525 8</v>
      </c>
      <c r="C1117" s="28" t="str">
        <f>+_xlfn.XLOOKUP(carga[[#This Row],[PACIENTE]],BASE_PACIENTES_2026[PACIENTE],BASE_PACIENTES_2026[O. SOCIAL],0,0)</f>
        <v>SANIDAD</v>
      </c>
      <c r="D1117" s="28" t="str">
        <f>+_xlfn.XLOOKUP(carga[[#This Row],[PACIENTE]],BASE_PACIENTES_2026[PACIENTE],BASE_PACIENTES_2026[MÓDULO],0,0)</f>
        <v>REHAB.INTENSIVO</v>
      </c>
      <c r="E1117" s="45" t="s">
        <v>22</v>
      </c>
      <c r="F1117" s="71" t="s">
        <v>1147</v>
      </c>
      <c r="G1117" s="71">
        <v>1</v>
      </c>
      <c r="H1117" s="71" t="s">
        <v>1222</v>
      </c>
      <c r="I1117" s="71" t="s">
        <v>1118</v>
      </c>
      <c r="J1117" s="73">
        <v>0.79166666666666663</v>
      </c>
      <c r="K1117" s="73" t="s">
        <v>1140</v>
      </c>
      <c r="L1117" s="71" t="str">
        <f>+carga[[#This Row],[dia]]</f>
        <v>Martes</v>
      </c>
      <c r="M1117" s="75">
        <f>+carga[[#This Row],[hora]]</f>
        <v>0.79166666666666663</v>
      </c>
      <c r="N1117" s="71"/>
      <c r="O1117" s="87"/>
      <c r="P1117" s="71"/>
      <c r="Q1117" s="71"/>
      <c r="R1117" s="71"/>
      <c r="S1117" s="71"/>
      <c r="T1117" s="71"/>
      <c r="U1117" s="71" t="str">
        <f>+MID(carga[[#This Row],[CUIL]],4,8)</f>
        <v>59293525</v>
      </c>
    </row>
    <row r="1118" spans="1:21" ht="15" customHeight="1" x14ac:dyDescent="0.3">
      <c r="A1118" s="71" t="s">
        <v>270</v>
      </c>
      <c r="B1118" s="28" t="str">
        <f>+_xlfn.XLOOKUP(carga[[#This Row],[PACIENTE]],BASE_PACIENTES_2026[PACIENTE],BASE_PACIENTES_2026[CUIL],0,0)</f>
        <v>20 54760543 9</v>
      </c>
      <c r="C1118" s="28" t="str">
        <f>+_xlfn.XLOOKUP(carga[[#This Row],[PACIENTE]],BASE_PACIENTES_2026[PACIENTE],BASE_PACIENTES_2026[O. SOCIAL],0,0)</f>
        <v>OSPLAD</v>
      </c>
      <c r="D1118" s="28" t="str">
        <f>+_xlfn.XLOOKUP(carga[[#This Row],[PACIENTE]],BASE_PACIENTES_2026[PACIENTE],BASE_PACIENTES_2026[MÓDULO],0,0)</f>
        <v>REHAB.INTENSIVO</v>
      </c>
      <c r="E1118" s="45" t="s">
        <v>22</v>
      </c>
      <c r="F1118" s="71" t="s">
        <v>1147</v>
      </c>
      <c r="G1118" s="71">
        <v>1</v>
      </c>
      <c r="H1118" s="71" t="s">
        <v>1222</v>
      </c>
      <c r="I1118" s="71" t="s">
        <v>1143</v>
      </c>
      <c r="J1118" s="73">
        <v>0.58333333333333337</v>
      </c>
      <c r="K1118" s="73" t="s">
        <v>1140</v>
      </c>
      <c r="L1118" s="71" t="str">
        <f>+carga[[#This Row],[dia]]</f>
        <v>Jueves</v>
      </c>
      <c r="M1118" s="75">
        <f>+carga[[#This Row],[hora]]</f>
        <v>0.58333333333333337</v>
      </c>
      <c r="N1118" s="71"/>
      <c r="O1118" s="87"/>
      <c r="P1118" s="71"/>
      <c r="Q1118" s="71"/>
      <c r="R1118" s="71"/>
      <c r="S1118" s="71"/>
      <c r="T1118" s="71"/>
      <c r="U1118" s="71" t="str">
        <f>+MID(carga[[#This Row],[CUIL]],4,8)</f>
        <v>54760543</v>
      </c>
    </row>
    <row r="1119" spans="1:21" ht="15" customHeight="1" x14ac:dyDescent="0.3">
      <c r="A1119" s="71" t="s">
        <v>794</v>
      </c>
      <c r="B1119" s="28" t="str">
        <f>+_xlfn.XLOOKUP(carga[[#This Row],[PACIENTE]],BASE_PACIENTES_2026[PACIENTE],BASE_PACIENTES_2026[CUIL],0,0)</f>
        <v>27 59628998 9</v>
      </c>
      <c r="C1119" s="28" t="str">
        <f>+_xlfn.XLOOKUP(carga[[#This Row],[PACIENTE]],BASE_PACIENTES_2026[PACIENTE],BASE_PACIENTES_2026[O. SOCIAL],0,0)</f>
        <v xml:space="preserve">OSPEJ </v>
      </c>
      <c r="D1119" s="28" t="str">
        <f>+_xlfn.XLOOKUP(carga[[#This Row],[PACIENTE]],BASE_PACIENTES_2026[PACIENTE],BASE_PACIENTES_2026[MÓDULO],0,0)</f>
        <v>REHAB.INTENSIVO</v>
      </c>
      <c r="E1119" s="45" t="s">
        <v>22</v>
      </c>
      <c r="F1119" s="71" t="s">
        <v>1147</v>
      </c>
      <c r="G1119" s="71">
        <v>1</v>
      </c>
      <c r="H1119" s="71" t="s">
        <v>1208</v>
      </c>
      <c r="I1119" s="71" t="s">
        <v>1143</v>
      </c>
      <c r="J1119" s="73">
        <v>0.61458333333333337</v>
      </c>
      <c r="K1119" s="73" t="s">
        <v>1140</v>
      </c>
      <c r="L1119" s="71" t="str">
        <f>+carga[[#This Row],[dia]]</f>
        <v>Jueves</v>
      </c>
      <c r="M1119" s="75">
        <f>+carga[[#This Row],[hora]]</f>
        <v>0.61458333333333337</v>
      </c>
      <c r="N1119" s="71"/>
      <c r="O1119" s="87"/>
      <c r="P1119" s="71"/>
      <c r="Q1119" s="71"/>
      <c r="R1119" s="71"/>
      <c r="S1119" s="71"/>
      <c r="T1119" s="71"/>
      <c r="U1119" s="71" t="str">
        <f>+MID(carga[[#This Row],[CUIL]],4,8)</f>
        <v>59628998</v>
      </c>
    </row>
    <row r="1120" spans="1:21" ht="15" customHeight="1" x14ac:dyDescent="0.3">
      <c r="A1120" s="71" t="s">
        <v>947</v>
      </c>
      <c r="B1120" s="28" t="str">
        <f>+_xlfn.XLOOKUP(carga[[#This Row],[PACIENTE]],BASE_PACIENTES_2026[PACIENTE],BASE_PACIENTES_2026[CUIL],0,0)</f>
        <v>20 31801830 9</v>
      </c>
      <c r="C1120" s="28" t="str">
        <f>+_xlfn.XLOOKUP(carga[[#This Row],[PACIENTE]],BASE_PACIENTES_2026[PACIENTE],BASE_PACIENTES_2026[O. SOCIAL],0,0)</f>
        <v>PARTICULAR</v>
      </c>
      <c r="D1120" s="28">
        <f>+_xlfn.XLOOKUP(carga[[#This Row],[PACIENTE]],BASE_PACIENTES_2026[PACIENTE],BASE_PACIENTES_2026[MÓDULO],0,0)</f>
        <v>0</v>
      </c>
      <c r="E1120" s="45" t="s">
        <v>22</v>
      </c>
      <c r="F1120" s="71" t="s">
        <v>1147</v>
      </c>
      <c r="G1120" s="71">
        <v>1</v>
      </c>
      <c r="H1120" s="71" t="s">
        <v>1222</v>
      </c>
      <c r="I1120" s="71" t="s">
        <v>1143</v>
      </c>
      <c r="J1120" s="73">
        <v>0.64583333333333337</v>
      </c>
      <c r="K1120" s="73" t="s">
        <v>1140</v>
      </c>
      <c r="L1120" s="71" t="str">
        <f>+carga[[#This Row],[dia]]</f>
        <v>Jueves</v>
      </c>
      <c r="M1120" s="75">
        <f>+carga[[#This Row],[hora]]</f>
        <v>0.64583333333333337</v>
      </c>
      <c r="N1120" s="71"/>
      <c r="O1120" s="87"/>
      <c r="P1120" s="71"/>
      <c r="Q1120" s="71"/>
      <c r="R1120" s="71"/>
      <c r="S1120" s="71"/>
      <c r="T1120" s="71"/>
      <c r="U1120" s="71" t="str">
        <f>+MID(carga[[#This Row],[CUIL]],4,8)</f>
        <v>31801830</v>
      </c>
    </row>
    <row r="1121" spans="1:21" ht="15" customHeight="1" x14ac:dyDescent="0.3">
      <c r="A1121" s="71" t="s">
        <v>889</v>
      </c>
      <c r="B1121" s="28" t="str">
        <f>+_xlfn.XLOOKUP(carga[[#This Row],[PACIENTE]],BASE_PACIENTES_2026[PACIENTE],BASE_PACIENTES_2026[CUIL],0,0)</f>
        <v>20 57525980 5</v>
      </c>
      <c r="C1121" s="28" t="str">
        <f>+_xlfn.XLOOKUP(carga[[#This Row],[PACIENTE]],BASE_PACIENTES_2026[PACIENTE],BASE_PACIENTES_2026[O. SOCIAL],0,0)</f>
        <v>OMINT</v>
      </c>
      <c r="D1121" s="28" t="str">
        <f>+_xlfn.XLOOKUP(carga[[#This Row],[PACIENTE]],BASE_PACIENTES_2026[PACIENTE],BASE_PACIENTES_2026[MÓDULO],0,0)</f>
        <v>REHAB.INTENSIVO + CAI</v>
      </c>
      <c r="E1121" s="45" t="s">
        <v>22</v>
      </c>
      <c r="F1121" s="71" t="s">
        <v>1147</v>
      </c>
      <c r="G1121" s="71">
        <v>1</v>
      </c>
      <c r="H1121" s="71" t="s">
        <v>1222</v>
      </c>
      <c r="I1121" s="71" t="s">
        <v>1143</v>
      </c>
      <c r="J1121" s="73">
        <v>0.61458333333333337</v>
      </c>
      <c r="K1121" s="73" t="s">
        <v>1140</v>
      </c>
      <c r="L1121" s="71" t="str">
        <f>+carga[[#This Row],[dia]]</f>
        <v>Jueves</v>
      </c>
      <c r="M1121" s="75">
        <f>+carga[[#This Row],[hora]]</f>
        <v>0.61458333333333337</v>
      </c>
      <c r="N1121" s="71"/>
      <c r="O1121" s="87"/>
      <c r="P1121" s="71"/>
      <c r="Q1121" s="71"/>
      <c r="R1121" s="71"/>
      <c r="S1121" s="71"/>
      <c r="T1121" s="71"/>
      <c r="U1121" s="71" t="str">
        <f>+MID(carga[[#This Row],[CUIL]],4,8)</f>
        <v>57525980</v>
      </c>
    </row>
    <row r="1122" spans="1:21" ht="15" customHeight="1" x14ac:dyDescent="0.3">
      <c r="A1122" s="71" t="s">
        <v>743</v>
      </c>
      <c r="B1122" s="28" t="str">
        <f>+_xlfn.XLOOKUP(carga[[#This Row],[PACIENTE]],BASE_PACIENTES_2026[PACIENTE],BASE_PACIENTES_2026[CUIL],0,0)</f>
        <v>23 50328354 9</v>
      </c>
      <c r="C1122" s="28" t="str">
        <f>+_xlfn.XLOOKUP(carga[[#This Row],[PACIENTE]],BASE_PACIENTES_2026[PACIENTE],BASE_PACIENTES_2026[O. SOCIAL],0,0)</f>
        <v xml:space="preserve">OSPEJ </v>
      </c>
      <c r="D1122" s="28" t="str">
        <f>+_xlfn.XLOOKUP(carga[[#This Row],[PACIENTE]],BASE_PACIENTES_2026[PACIENTE],BASE_PACIENTES_2026[MÓDULO],0,0)</f>
        <v>REHAB. SIMPLE + CAI</v>
      </c>
      <c r="E1122" s="45" t="s">
        <v>22</v>
      </c>
      <c r="F1122" s="71" t="s">
        <v>1147</v>
      </c>
      <c r="G1122" s="71">
        <v>1</v>
      </c>
      <c r="H1122" s="71" t="s">
        <v>1208</v>
      </c>
      <c r="I1122" s="71" t="s">
        <v>1143</v>
      </c>
      <c r="J1122" s="73">
        <v>0.76041666666666663</v>
      </c>
      <c r="K1122" s="73" t="s">
        <v>1140</v>
      </c>
      <c r="L1122" s="71" t="str">
        <f>+carga[[#This Row],[dia]]</f>
        <v>Jueves</v>
      </c>
      <c r="M1122" s="75">
        <f>+carga[[#This Row],[hora]]</f>
        <v>0.76041666666666663</v>
      </c>
      <c r="N1122" s="71"/>
      <c r="O1122" s="87"/>
      <c r="P1122" s="71"/>
      <c r="Q1122" s="71"/>
      <c r="R1122" s="71"/>
      <c r="S1122" s="71"/>
      <c r="T1122" s="71"/>
      <c r="U1122" s="71" t="str">
        <f>+MID(carga[[#This Row],[CUIL]],4,8)</f>
        <v>50328354</v>
      </c>
    </row>
    <row r="1123" spans="1:21" ht="15" customHeight="1" x14ac:dyDescent="0.3">
      <c r="A1123" s="71" t="s">
        <v>83</v>
      </c>
      <c r="B1123" s="28" t="str">
        <f>+_xlfn.XLOOKUP(carga[[#This Row],[PACIENTE]],BASE_PACIENTES_2026[PACIENTE],BASE_PACIENTES_2026[CUIL],0,0)</f>
        <v>20 46034103 6</v>
      </c>
      <c r="C1123" s="28" t="str">
        <f>+_xlfn.XLOOKUP(carga[[#This Row],[PACIENTE]],BASE_PACIENTES_2026[PACIENTE],BASE_PACIENTES_2026[O. SOCIAL],0,0)</f>
        <v>OSUTHGRA</v>
      </c>
      <c r="D1123" s="28" t="str">
        <f>+_xlfn.XLOOKUP(carga[[#This Row],[PACIENTE]],BASE_PACIENTES_2026[PACIENTE],BASE_PACIENTES_2026[MÓDULO],0,0)</f>
        <v>REHAB.SIMPLE</v>
      </c>
      <c r="E1123" s="45" t="s">
        <v>22</v>
      </c>
      <c r="F1123" s="71" t="s">
        <v>1147</v>
      </c>
      <c r="G1123" s="71">
        <v>1</v>
      </c>
      <c r="H1123" s="71" t="s">
        <v>1208</v>
      </c>
      <c r="I1123" s="71" t="s">
        <v>1143</v>
      </c>
      <c r="J1123" s="73">
        <v>0.72916666666666663</v>
      </c>
      <c r="K1123" s="73" t="s">
        <v>1140</v>
      </c>
      <c r="L1123" s="71" t="str">
        <f>+carga[[#This Row],[dia]]</f>
        <v>Jueves</v>
      </c>
      <c r="M1123" s="75">
        <f>+carga[[#This Row],[hora]]</f>
        <v>0.72916666666666663</v>
      </c>
      <c r="N1123" s="71"/>
      <c r="O1123" s="87"/>
      <c r="P1123" s="71"/>
      <c r="Q1123" s="71"/>
      <c r="R1123" s="71"/>
      <c r="S1123" s="71"/>
      <c r="T1123" s="71"/>
      <c r="U1123" s="71" t="str">
        <f>+MID(carga[[#This Row],[CUIL]],4,8)</f>
        <v>46034103</v>
      </c>
    </row>
    <row r="1124" spans="1:21" ht="15" customHeight="1" x14ac:dyDescent="0.3">
      <c r="A1124" s="71" t="s">
        <v>230</v>
      </c>
      <c r="B1124" s="28" t="str">
        <f>+_xlfn.XLOOKUP(carga[[#This Row],[PACIENTE]],BASE_PACIENTES_2026[PACIENTE],BASE_PACIENTES_2026[CUIL],0,0)</f>
        <v>20 47475219 5</v>
      </c>
      <c r="C1124" s="28" t="str">
        <f>+_xlfn.XLOOKUP(carga[[#This Row],[PACIENTE]],BASE_PACIENTES_2026[PACIENTE],BASE_PACIENTES_2026[O. SOCIAL],0,0)</f>
        <v>OSSOELSAC</v>
      </c>
      <c r="D1124" s="28" t="str">
        <f>+_xlfn.XLOOKUP(carga[[#This Row],[PACIENTE]],BASE_PACIENTES_2026[PACIENTE],BASE_PACIENTES_2026[MÓDULO],0,0)</f>
        <v>REHAB.INTENSIVO + CAI</v>
      </c>
      <c r="E1124" s="45" t="s">
        <v>22</v>
      </c>
      <c r="F1124" s="71" t="s">
        <v>1147</v>
      </c>
      <c r="G1124" s="71">
        <v>1</v>
      </c>
      <c r="H1124" s="71" t="s">
        <v>1208</v>
      </c>
      <c r="I1124" s="71" t="s">
        <v>1143</v>
      </c>
      <c r="J1124" s="73">
        <v>0.72916666666666663</v>
      </c>
      <c r="K1124" s="73" t="s">
        <v>1140</v>
      </c>
      <c r="L1124" s="71" t="str">
        <f>+carga[[#This Row],[dia]]</f>
        <v>Jueves</v>
      </c>
      <c r="M1124" s="75">
        <f>+carga[[#This Row],[hora]]</f>
        <v>0.72916666666666663</v>
      </c>
      <c r="N1124" s="71"/>
      <c r="O1124" s="87"/>
      <c r="P1124" s="71"/>
      <c r="Q1124" s="71"/>
      <c r="R1124" s="71"/>
      <c r="S1124" s="71"/>
      <c r="T1124" s="71"/>
      <c r="U1124" s="71" t="str">
        <f>+MID(carga[[#This Row],[CUIL]],4,8)</f>
        <v>47475219</v>
      </c>
    </row>
    <row r="1125" spans="1:21" ht="15" customHeight="1" x14ac:dyDescent="0.3">
      <c r="A1125" s="71" t="s">
        <v>318</v>
      </c>
      <c r="B1125" s="28" t="str">
        <f>+_xlfn.XLOOKUP(carga[[#This Row],[PACIENTE]],BASE_PACIENTES_2026[PACIENTE],BASE_PACIENTES_2026[CUIL],0,0)</f>
        <v>20 52465852 7</v>
      </c>
      <c r="C1125" s="28" t="str">
        <f>+_xlfn.XLOOKUP(carga[[#This Row],[PACIENTE]],BASE_PACIENTES_2026[PACIENTE],BASE_PACIENTES_2026[O. SOCIAL],0,0)</f>
        <v>OSBLYCA (SERVIRED)</v>
      </c>
      <c r="D1125" s="28" t="str">
        <f>+_xlfn.XLOOKUP(carga[[#This Row],[PACIENTE]],BASE_PACIENTES_2026[PACIENTE],BASE_PACIENTES_2026[MÓDULO],0,0)</f>
        <v>REHAB. SIMPLE + CAI</v>
      </c>
      <c r="E1125" s="45" t="s">
        <v>22</v>
      </c>
      <c r="F1125" s="71" t="s">
        <v>1147</v>
      </c>
      <c r="G1125" s="71">
        <v>1</v>
      </c>
      <c r="H1125" s="71" t="s">
        <v>1222</v>
      </c>
      <c r="I1125" s="71" t="s">
        <v>1143</v>
      </c>
      <c r="J1125" s="73">
        <v>0.72916666666666663</v>
      </c>
      <c r="K1125" s="73" t="s">
        <v>1140</v>
      </c>
      <c r="L1125" s="71" t="str">
        <f>+carga[[#This Row],[dia]]</f>
        <v>Jueves</v>
      </c>
      <c r="M1125" s="75">
        <f>+carga[[#This Row],[hora]]</f>
        <v>0.72916666666666663</v>
      </c>
      <c r="N1125" s="71"/>
      <c r="O1125" s="87"/>
      <c r="P1125" s="71"/>
      <c r="Q1125" s="71"/>
      <c r="R1125" s="71"/>
      <c r="S1125" s="71"/>
      <c r="T1125" s="71"/>
      <c r="U1125" s="71" t="str">
        <f>+MID(carga[[#This Row],[CUIL]],4,8)</f>
        <v>52465852</v>
      </c>
    </row>
    <row r="1126" spans="1:21" ht="15" customHeight="1" x14ac:dyDescent="0.3">
      <c r="A1126" s="71" t="s">
        <v>553</v>
      </c>
      <c r="B1126" s="28" t="str">
        <f>+_xlfn.XLOOKUP(carga[[#This Row],[PACIENTE]],BASE_PACIENTES_2026[PACIENTE],BASE_PACIENTES_2026[CUIL],0,0)</f>
        <v>27 58162387 4</v>
      </c>
      <c r="C1126" s="28" t="str">
        <f>+_xlfn.XLOOKUP(carga[[#This Row],[PACIENTE]],BASE_PACIENTES_2026[PACIENTE],BASE_PACIENTES_2026[O. SOCIAL],0,0)</f>
        <v xml:space="preserve">OSTACC </v>
      </c>
      <c r="D1126" s="28" t="str">
        <f>+_xlfn.XLOOKUP(carga[[#This Row],[PACIENTE]],BASE_PACIENTES_2026[PACIENTE],BASE_PACIENTES_2026[MÓDULO],0,0)</f>
        <v>REHAB.INTENSIVO</v>
      </c>
      <c r="E1126" s="45" t="s">
        <v>22</v>
      </c>
      <c r="F1126" s="71" t="s">
        <v>1147</v>
      </c>
      <c r="G1126" s="71">
        <v>1</v>
      </c>
      <c r="H1126" s="71" t="s">
        <v>1222</v>
      </c>
      <c r="I1126" s="71" t="s">
        <v>1143</v>
      </c>
      <c r="J1126" s="73">
        <v>0.76041666666666663</v>
      </c>
      <c r="K1126" s="73" t="s">
        <v>1140</v>
      </c>
      <c r="L1126" s="71" t="str">
        <f>+carga[[#This Row],[dia]]</f>
        <v>Jueves</v>
      </c>
      <c r="M1126" s="75">
        <f>+carga[[#This Row],[hora]]</f>
        <v>0.76041666666666663</v>
      </c>
      <c r="N1126" s="71"/>
      <c r="O1126" s="87"/>
      <c r="P1126" s="71"/>
      <c r="Q1126" s="71"/>
      <c r="R1126" s="71"/>
      <c r="S1126" s="71"/>
      <c r="T1126" s="71"/>
      <c r="U1126" s="71" t="str">
        <f>+MID(carga[[#This Row],[CUIL]],4,8)</f>
        <v>58162387</v>
      </c>
    </row>
    <row r="1127" spans="1:21" ht="15" customHeight="1" x14ac:dyDescent="0.3">
      <c r="A1127" s="71" t="s">
        <v>641</v>
      </c>
      <c r="B1127" s="28" t="str">
        <f>+_xlfn.XLOOKUP(carga[[#This Row],[PACIENTE]],BASE_PACIENTES_2026[PACIENTE],BASE_PACIENTES_2026[CUIL],0,0)</f>
        <v>20 32313882 7</v>
      </c>
      <c r="C1127" s="28" t="str">
        <f>+_xlfn.XLOOKUP(carga[[#This Row],[PACIENTE]],BASE_PACIENTES_2026[PACIENTE],BASE_PACIENTES_2026[O. SOCIAL],0,0)</f>
        <v xml:space="preserve">OSPEJ </v>
      </c>
      <c r="D1127" s="28" t="str">
        <f>+_xlfn.XLOOKUP(carga[[#This Row],[PACIENTE]],BASE_PACIENTES_2026[PACIENTE],BASE_PACIENTES_2026[MÓDULO],0,0)</f>
        <v>REHAB.SIMPLE</v>
      </c>
      <c r="E1127" s="45" t="s">
        <v>22</v>
      </c>
      <c r="F1127" s="71" t="s">
        <v>1147</v>
      </c>
      <c r="G1127" s="71">
        <v>1</v>
      </c>
      <c r="H1127" s="71" t="s">
        <v>1208</v>
      </c>
      <c r="I1127" s="71" t="s">
        <v>1143</v>
      </c>
      <c r="J1127" s="73">
        <v>0.76041666666666663</v>
      </c>
      <c r="K1127" s="73" t="s">
        <v>1140</v>
      </c>
      <c r="L1127" s="71" t="str">
        <f>+carga[[#This Row],[dia]]</f>
        <v>Jueves</v>
      </c>
      <c r="M1127" s="75">
        <f>+carga[[#This Row],[hora]]</f>
        <v>0.76041666666666663</v>
      </c>
      <c r="N1127" s="71"/>
      <c r="O1127" s="87"/>
      <c r="P1127" s="71"/>
      <c r="Q1127" s="71"/>
      <c r="R1127" s="71"/>
      <c r="S1127" s="71"/>
      <c r="T1127" s="71"/>
      <c r="U1127" s="71" t="str">
        <f>+MID(carga[[#This Row],[CUIL]],4,8)</f>
        <v>32313882</v>
      </c>
    </row>
    <row r="1128" spans="1:21" ht="15" customHeight="1" x14ac:dyDescent="0.3">
      <c r="A1128" s="71" t="s">
        <v>259</v>
      </c>
      <c r="B1128" s="28" t="str">
        <f>+_xlfn.XLOOKUP(carga[[#This Row],[PACIENTE]],BASE_PACIENTES_2026[PACIENTE],BASE_PACIENTES_2026[CUIL],0,0)</f>
        <v>20 58388479 4</v>
      </c>
      <c r="C1128" s="28" t="str">
        <f>+_xlfn.XLOOKUP(carga[[#This Row],[PACIENTE]],BASE_PACIENTES_2026[PACIENTE],BASE_PACIENTES_2026[O. SOCIAL],0,0)</f>
        <v>SANIDAD</v>
      </c>
      <c r="D1128" s="28">
        <f>+_xlfn.XLOOKUP(carga[[#This Row],[PACIENTE]],BASE_PACIENTES_2026[PACIENTE],BASE_PACIENTES_2026[MÓDULO],0,0)</f>
        <v>0</v>
      </c>
      <c r="E1128" s="45" t="s">
        <v>22</v>
      </c>
      <c r="F1128" s="71" t="s">
        <v>1147</v>
      </c>
      <c r="G1128" s="71">
        <v>1</v>
      </c>
      <c r="H1128" s="71" t="s">
        <v>1222</v>
      </c>
      <c r="I1128" s="71" t="s">
        <v>1143</v>
      </c>
      <c r="J1128" s="73">
        <v>0.76041666666666663</v>
      </c>
      <c r="K1128" s="73" t="s">
        <v>1140</v>
      </c>
      <c r="L1128" s="71" t="str">
        <f>+carga[[#This Row],[dia]]</f>
        <v>Jueves</v>
      </c>
      <c r="M1128" s="75">
        <f>+carga[[#This Row],[hora]]</f>
        <v>0.76041666666666663</v>
      </c>
      <c r="N1128" s="71"/>
      <c r="O1128" s="87"/>
      <c r="P1128" s="71"/>
      <c r="Q1128" s="71"/>
      <c r="R1128" s="71"/>
      <c r="S1128" s="71"/>
      <c r="T1128" s="71"/>
      <c r="U1128" s="71" t="str">
        <f>+MID(carga[[#This Row],[CUIL]],4,8)</f>
        <v>58388479</v>
      </c>
    </row>
    <row r="1129" spans="1:21" ht="15" customHeight="1" x14ac:dyDescent="0.3">
      <c r="A1129" s="71" t="s">
        <v>262</v>
      </c>
      <c r="B1129" s="28" t="str">
        <f>+_xlfn.XLOOKUP(carga[[#This Row],[PACIENTE]],BASE_PACIENTES_2026[PACIENTE],BASE_PACIENTES_2026[CUIL],0,0)</f>
        <v>27 59293525 8</v>
      </c>
      <c r="C1129" s="28" t="str">
        <f>+_xlfn.XLOOKUP(carga[[#This Row],[PACIENTE]],BASE_PACIENTES_2026[PACIENTE],BASE_PACIENTES_2026[O. SOCIAL],0,0)</f>
        <v>SANIDAD</v>
      </c>
      <c r="D1129" s="28" t="str">
        <f>+_xlfn.XLOOKUP(carga[[#This Row],[PACIENTE]],BASE_PACIENTES_2026[PACIENTE],BASE_PACIENTES_2026[MÓDULO],0,0)</f>
        <v>REHAB.INTENSIVO</v>
      </c>
      <c r="E1129" s="45" t="s">
        <v>22</v>
      </c>
      <c r="F1129" s="71" t="s">
        <v>1147</v>
      </c>
      <c r="G1129" s="71">
        <v>1</v>
      </c>
      <c r="H1129" s="71" t="s">
        <v>1174</v>
      </c>
      <c r="I1129" s="71" t="s">
        <v>1141</v>
      </c>
      <c r="J1129" s="73">
        <v>0.72916666666666663</v>
      </c>
      <c r="K1129" s="73" t="s">
        <v>1140</v>
      </c>
      <c r="L1129" s="71" t="str">
        <f>+carga[[#This Row],[dia]]</f>
        <v>Miercoles</v>
      </c>
      <c r="M1129" s="75">
        <f>+carga[[#This Row],[hora]]</f>
        <v>0.72916666666666663</v>
      </c>
      <c r="N1129" s="71"/>
      <c r="O1129" s="87"/>
      <c r="P1129" s="71"/>
      <c r="Q1129" s="71"/>
      <c r="R1129" s="71"/>
      <c r="S1129" s="71"/>
      <c r="T1129" s="71"/>
      <c r="U1129" s="71" t="str">
        <f>+MID(carga[[#This Row],[CUIL]],4,8)</f>
        <v>59293525</v>
      </c>
    </row>
    <row r="1130" spans="1:21" ht="15" customHeight="1" x14ac:dyDescent="0.3">
      <c r="A1130" s="71" t="s">
        <v>411</v>
      </c>
      <c r="B1130" s="28" t="str">
        <f>+_xlfn.XLOOKUP(carga[[#This Row],[PACIENTE]],BASE_PACIENTES_2026[PACIENTE],BASE_PACIENTES_2026[CUIL],0,0)</f>
        <v>27 56764989 5</v>
      </c>
      <c r="C1130" s="28" t="str">
        <f>+_xlfn.XLOOKUP(carga[[#This Row],[PACIENTE]],BASE_PACIENTES_2026[PACIENTE],BASE_PACIENTES_2026[O. SOCIAL],0,0)</f>
        <v>OSSURRBAC</v>
      </c>
      <c r="D1130" s="28" t="str">
        <f>+_xlfn.XLOOKUP(carga[[#This Row],[PACIENTE]],BASE_PACIENTES_2026[PACIENTE],BASE_PACIENTES_2026[MÓDULO],0,0)</f>
        <v>REHAB.INTENSIVO</v>
      </c>
      <c r="E1130" s="45" t="s">
        <v>22</v>
      </c>
      <c r="F1130" s="71" t="s">
        <v>1147</v>
      </c>
      <c r="G1130" s="71">
        <v>1</v>
      </c>
      <c r="H1130" s="71" t="s">
        <v>1222</v>
      </c>
      <c r="I1130" s="71" t="s">
        <v>1143</v>
      </c>
      <c r="J1130" s="73">
        <v>0.79166666666666663</v>
      </c>
      <c r="K1130" s="73" t="s">
        <v>1140</v>
      </c>
      <c r="L1130" s="71" t="str">
        <f>+carga[[#This Row],[dia]]</f>
        <v>Jueves</v>
      </c>
      <c r="M1130" s="75">
        <f>+carga[[#This Row],[hora]]</f>
        <v>0.79166666666666663</v>
      </c>
      <c r="N1130" s="71"/>
      <c r="O1130" s="87"/>
      <c r="P1130" s="71"/>
      <c r="Q1130" s="71"/>
      <c r="R1130" s="71"/>
      <c r="S1130" s="71"/>
      <c r="T1130" s="71"/>
      <c r="U1130" s="71" t="str">
        <f>+MID(carga[[#This Row],[CUIL]],4,8)</f>
        <v>56764989</v>
      </c>
    </row>
    <row r="1131" spans="1:21" ht="15" customHeight="1" x14ac:dyDescent="0.3">
      <c r="A1131" s="71"/>
      <c r="B1131" s="28">
        <f>+_xlfn.XLOOKUP(carga[[#This Row],[PACIENTE]],BASE_PACIENTES_2026[PACIENTE],BASE_PACIENTES_2026[CUIL],0,0)</f>
        <v>0</v>
      </c>
      <c r="C1131" s="28">
        <f>+_xlfn.XLOOKUP(carga[[#This Row],[PACIENTE]],BASE_PACIENTES_2026[PACIENTE],BASE_PACIENTES_2026[O. SOCIAL],0,0)</f>
        <v>0</v>
      </c>
      <c r="D1131" s="28">
        <f>+_xlfn.XLOOKUP(carga[[#This Row],[PACIENTE]],BASE_PACIENTES_2026[PACIENTE],BASE_PACIENTES_2026[MÓDULO],0,0)</f>
        <v>0</v>
      </c>
      <c r="E1131" s="45"/>
      <c r="F1131" s="71"/>
      <c r="G1131" s="71"/>
      <c r="H1131" s="71"/>
      <c r="I1131" s="71"/>
      <c r="J1131" s="73"/>
      <c r="K1131" s="73"/>
      <c r="L1131" s="71">
        <f>+carga[[#This Row],[dia]]</f>
        <v>0</v>
      </c>
      <c r="M1131" s="75">
        <f>+carga[[#This Row],[hora]]</f>
        <v>0</v>
      </c>
      <c r="N1131" s="71"/>
      <c r="O1131" s="87"/>
      <c r="P1131" s="71"/>
      <c r="Q1131" s="71"/>
      <c r="R1131" s="71"/>
      <c r="S1131" s="71"/>
      <c r="T1131" s="71"/>
      <c r="U1131" s="71" t="str">
        <f>+MID(carga[[#This Row],[CUIL]],4,8)</f>
        <v/>
      </c>
    </row>
    <row r="1132" spans="1:21" ht="15" customHeight="1" x14ac:dyDescent="0.3">
      <c r="A1132" s="71" t="s">
        <v>740</v>
      </c>
      <c r="B1132" s="28" t="str">
        <f>+_xlfn.XLOOKUP(carga[[#This Row],[PACIENTE]],BASE_PACIENTES_2026[PACIENTE],BASE_PACIENTES_2026[CUIL],0,0)</f>
        <v>27 59735941 7</v>
      </c>
      <c r="C1132" s="28" t="str">
        <f>+_xlfn.XLOOKUP(carga[[#This Row],[PACIENTE]],BASE_PACIENTES_2026[PACIENTE],BASE_PACIENTES_2026[O. SOCIAL],0,0)</f>
        <v xml:space="preserve">OSPEJ </v>
      </c>
      <c r="D1132" s="28" t="str">
        <f>+_xlfn.XLOOKUP(carga[[#This Row],[PACIENTE]],BASE_PACIENTES_2026[PACIENTE],BASE_PACIENTES_2026[MÓDULO],0,0)</f>
        <v>REHAB.INTENSIVO</v>
      </c>
      <c r="E1132" s="45" t="s">
        <v>22</v>
      </c>
      <c r="F1132" s="71" t="s">
        <v>1147</v>
      </c>
      <c r="G1132" s="71">
        <v>1</v>
      </c>
      <c r="H1132" s="71" t="s">
        <v>1178</v>
      </c>
      <c r="I1132" s="71" t="s">
        <v>1133</v>
      </c>
      <c r="J1132" s="73">
        <v>0.72916666666666663</v>
      </c>
      <c r="K1132" s="73" t="s">
        <v>1140</v>
      </c>
      <c r="L1132" s="71" t="str">
        <f>+carga[[#This Row],[dia]]</f>
        <v>Viernes</v>
      </c>
      <c r="M1132" s="75">
        <f>+carga[[#This Row],[hora]]</f>
        <v>0.72916666666666663</v>
      </c>
      <c r="N1132" s="71"/>
      <c r="O1132" s="87"/>
      <c r="P1132" s="71"/>
      <c r="Q1132" s="71"/>
      <c r="R1132" s="71"/>
      <c r="S1132" s="71"/>
      <c r="T1132" s="71"/>
      <c r="U1132" s="71" t="str">
        <f>+MID(carga[[#This Row],[CUIL]],4,8)</f>
        <v>59735941</v>
      </c>
    </row>
    <row r="1133" spans="1:21" ht="15" customHeight="1" x14ac:dyDescent="0.3">
      <c r="A1133" s="71" t="s">
        <v>303</v>
      </c>
      <c r="B1133" s="28" t="str">
        <f>+_xlfn.XLOOKUP(carga[[#This Row],[PACIENTE]],BASE_PACIENTES_2026[PACIENTE],BASE_PACIENTES_2026[CUIL],0,0)</f>
        <v>23 53076004 9</v>
      </c>
      <c r="C1133" s="28" t="str">
        <f>+_xlfn.XLOOKUP(carga[[#This Row],[PACIENTE]],BASE_PACIENTES_2026[PACIENTE],BASE_PACIENTES_2026[O. SOCIAL],0,0)</f>
        <v>OSPE</v>
      </c>
      <c r="D1133" s="28" t="str">
        <f>+_xlfn.XLOOKUP(carga[[#This Row],[PACIENTE]],BASE_PACIENTES_2026[PACIENTE],BASE_PACIENTES_2026[MÓDULO],0,0)</f>
        <v>REHAB.INTENSIVO</v>
      </c>
      <c r="E1133" s="45" t="s">
        <v>22</v>
      </c>
      <c r="F1133" s="71" t="s">
        <v>1147</v>
      </c>
      <c r="G1133" s="71">
        <v>1</v>
      </c>
      <c r="H1133" s="71" t="s">
        <v>1222</v>
      </c>
      <c r="I1133" s="71" t="s">
        <v>1133</v>
      </c>
      <c r="J1133" s="73">
        <v>0.67708333333333337</v>
      </c>
      <c r="K1133" s="73" t="s">
        <v>1140</v>
      </c>
      <c r="L1133" s="71" t="str">
        <f>+carga[[#This Row],[dia]]</f>
        <v>Viernes</v>
      </c>
      <c r="M1133" s="75">
        <f>+carga[[#This Row],[hora]]</f>
        <v>0.67708333333333337</v>
      </c>
      <c r="N1133" s="71"/>
      <c r="O1133" s="87"/>
      <c r="P1133" s="71"/>
      <c r="Q1133" s="71"/>
      <c r="R1133" s="71"/>
      <c r="S1133" s="71"/>
      <c r="T1133" s="71"/>
      <c r="U1133" s="71" t="str">
        <f>+MID(carga[[#This Row],[CUIL]],4,8)</f>
        <v>53076004</v>
      </c>
    </row>
    <row r="1134" spans="1:21" ht="15" customHeight="1" x14ac:dyDescent="0.3">
      <c r="A1134" s="71" t="s">
        <v>608</v>
      </c>
      <c r="B1134" s="28" t="str">
        <f>+_xlfn.XLOOKUP(carga[[#This Row],[PACIENTE]],BASE_PACIENTES_2026[PACIENTE],BASE_PACIENTES_2026[CUIL],0,0)</f>
        <v>23 52232880 4</v>
      </c>
      <c r="C1134" s="28" t="str">
        <f>+_xlfn.XLOOKUP(carga[[#This Row],[PACIENTE]],BASE_PACIENTES_2026[PACIENTE],BASE_PACIENTES_2026[O. SOCIAL],0,0)</f>
        <v xml:space="preserve">OSPEJ </v>
      </c>
      <c r="D1134" s="28" t="str">
        <f>+_xlfn.XLOOKUP(carga[[#This Row],[PACIENTE]],BASE_PACIENTES_2026[PACIENTE],BASE_PACIENTES_2026[MÓDULO],0,0)</f>
        <v>REHAB.INTENSIVO + CAI</v>
      </c>
      <c r="E1134" s="45" t="s">
        <v>22</v>
      </c>
      <c r="F1134" s="71" t="s">
        <v>1147</v>
      </c>
      <c r="G1134" s="71">
        <v>1</v>
      </c>
      <c r="H1134" s="71" t="s">
        <v>1222</v>
      </c>
      <c r="I1134" s="71" t="s">
        <v>1133</v>
      </c>
      <c r="J1134" s="73">
        <v>0.72916666666666663</v>
      </c>
      <c r="K1134" s="73" t="s">
        <v>1140</v>
      </c>
      <c r="L1134" s="71" t="str">
        <f>+carga[[#This Row],[dia]]</f>
        <v>Viernes</v>
      </c>
      <c r="M1134" s="75">
        <f>+carga[[#This Row],[hora]]</f>
        <v>0.72916666666666663</v>
      </c>
      <c r="N1134" s="71"/>
      <c r="O1134" s="87"/>
      <c r="P1134" s="71"/>
      <c r="Q1134" s="71"/>
      <c r="R1134" s="71"/>
      <c r="S1134" s="71"/>
      <c r="T1134" s="71"/>
      <c r="U1134" s="71" t="str">
        <f>+MID(carga[[#This Row],[CUIL]],4,8)</f>
        <v>52232880</v>
      </c>
    </row>
    <row r="1135" spans="1:21" ht="15" customHeight="1" x14ac:dyDescent="0.3">
      <c r="A1135" s="71" t="s">
        <v>704</v>
      </c>
      <c r="B1135" s="28" t="str">
        <f>+_xlfn.XLOOKUP(carga[[#This Row],[PACIENTE]],BASE_PACIENTES_2026[PACIENTE],BASE_PACIENTES_2026[CUIL],0,0)</f>
        <v>27 59115307 8</v>
      </c>
      <c r="C1135" s="28" t="str">
        <f>+_xlfn.XLOOKUP(carga[[#This Row],[PACIENTE]],BASE_PACIENTES_2026[PACIENTE],BASE_PACIENTES_2026[O. SOCIAL],0,0)</f>
        <v xml:space="preserve">OSTACC </v>
      </c>
      <c r="D1135" s="28" t="str">
        <f>+_xlfn.XLOOKUP(carga[[#This Row],[PACIENTE]],BASE_PACIENTES_2026[PACIENTE],BASE_PACIENTES_2026[MÓDULO],0,0)</f>
        <v>REHAB.INTENSIVO + CAI</v>
      </c>
      <c r="E1135" s="45" t="s">
        <v>22</v>
      </c>
      <c r="F1135" s="71" t="s">
        <v>1147</v>
      </c>
      <c r="G1135" s="71">
        <v>1</v>
      </c>
      <c r="H1135" s="71" t="s">
        <v>1222</v>
      </c>
      <c r="I1135" s="71" t="s">
        <v>1133</v>
      </c>
      <c r="J1135" s="73">
        <v>0.76041666666666663</v>
      </c>
      <c r="K1135" s="73" t="s">
        <v>1140</v>
      </c>
      <c r="L1135" s="71" t="str">
        <f>+carga[[#This Row],[dia]]</f>
        <v>Viernes</v>
      </c>
      <c r="M1135" s="75">
        <f>+carga[[#This Row],[hora]]</f>
        <v>0.76041666666666663</v>
      </c>
      <c r="N1135" s="71"/>
      <c r="O1135" s="87"/>
      <c r="P1135" s="71"/>
      <c r="Q1135" s="71"/>
      <c r="R1135" s="71"/>
      <c r="S1135" s="71"/>
      <c r="T1135" s="71"/>
      <c r="U1135" s="71" t="str">
        <f>+MID(carga[[#This Row],[CUIL]],4,8)</f>
        <v>59115307</v>
      </c>
    </row>
    <row r="1136" spans="1:21" ht="15" customHeight="1" x14ac:dyDescent="0.3">
      <c r="A1136" s="71"/>
      <c r="B1136" s="28">
        <f>+_xlfn.XLOOKUP(carga[[#This Row],[PACIENTE]],BASE_PACIENTES_2026[PACIENTE],BASE_PACIENTES_2026[CUIL],0,0)</f>
        <v>0</v>
      </c>
      <c r="C1136" s="28">
        <f>+_xlfn.XLOOKUP(carga[[#This Row],[PACIENTE]],BASE_PACIENTES_2026[PACIENTE],BASE_PACIENTES_2026[O. SOCIAL],0,0)</f>
        <v>0</v>
      </c>
      <c r="D1136" s="28">
        <f>+_xlfn.XLOOKUP(carga[[#This Row],[PACIENTE]],BASE_PACIENTES_2026[PACIENTE],BASE_PACIENTES_2026[MÓDULO],0,0)</f>
        <v>0</v>
      </c>
      <c r="E1136" s="45"/>
      <c r="F1136" s="71"/>
      <c r="G1136" s="71"/>
      <c r="H1136" s="71"/>
      <c r="I1136" s="71"/>
      <c r="J1136" s="73"/>
      <c r="K1136" s="73"/>
      <c r="L1136" s="71">
        <f>+carga[[#This Row],[dia]]</f>
        <v>0</v>
      </c>
      <c r="M1136" s="75">
        <f>+carga[[#This Row],[hora]]</f>
        <v>0</v>
      </c>
      <c r="N1136" s="71"/>
      <c r="O1136" s="87"/>
      <c r="P1136" s="71"/>
      <c r="Q1136" s="71"/>
      <c r="R1136" s="71"/>
      <c r="S1136" s="71"/>
      <c r="T1136" s="71"/>
      <c r="U1136" s="71" t="str">
        <f>+MID(carga[[#This Row],[CUIL]],4,8)</f>
        <v/>
      </c>
    </row>
    <row r="1137" spans="1:21" ht="15" customHeight="1" x14ac:dyDescent="0.3">
      <c r="A1137" s="71" t="s">
        <v>964</v>
      </c>
      <c r="B1137" s="28" t="str">
        <f>+_xlfn.XLOOKUP(carga[[#This Row],[PACIENTE]],BASE_PACIENTES_2026[PACIENTE],BASE_PACIENTES_2026[CUIL],0,0)</f>
        <v>20 13936862  3   </v>
      </c>
      <c r="C1137" s="28" t="str">
        <f>+_xlfn.XLOOKUP(carga[[#This Row],[PACIENTE]],BASE_PACIENTES_2026[PACIENTE],BASE_PACIENTES_2026[O. SOCIAL],0,0)</f>
        <v>IOSFA</v>
      </c>
      <c r="D1137" s="28" t="str">
        <f>+_xlfn.XLOOKUP(carga[[#This Row],[PACIENTE]],BASE_PACIENTES_2026[PACIENTE],BASE_PACIENTES_2026[MÓDULO],0,0)</f>
        <v>REHAB.SIMPLE</v>
      </c>
      <c r="E1137" s="45" t="s">
        <v>1069</v>
      </c>
      <c r="F1137" s="71" t="s">
        <v>1147</v>
      </c>
      <c r="G1137" s="71">
        <v>1</v>
      </c>
      <c r="H1137" s="71" t="s">
        <v>1214</v>
      </c>
      <c r="I1137" s="71" t="s">
        <v>1141</v>
      </c>
      <c r="J1137" s="73">
        <v>0.47916666666666669</v>
      </c>
      <c r="K1137" s="73" t="s">
        <v>1140</v>
      </c>
      <c r="L1137" s="71" t="str">
        <f>+carga[[#This Row],[dia]]</f>
        <v>Miercoles</v>
      </c>
      <c r="M1137" s="75">
        <f>+carga[[#This Row],[hora]]</f>
        <v>0.47916666666666669</v>
      </c>
      <c r="N1137" s="71"/>
      <c r="O1137" s="87"/>
      <c r="P1137" s="71"/>
      <c r="Q1137" s="71"/>
      <c r="R1137" s="71"/>
      <c r="S1137" s="71"/>
      <c r="T1137" s="71"/>
      <c r="U1137" s="71" t="str">
        <f>+MID(carga[[#This Row],[CUIL]],4,8)</f>
        <v>13936862</v>
      </c>
    </row>
    <row r="1138" spans="1:21" ht="15" customHeight="1" x14ac:dyDescent="0.3">
      <c r="A1138" s="71" t="s">
        <v>964</v>
      </c>
      <c r="B1138" s="28" t="str">
        <f>+_xlfn.XLOOKUP(carga[[#This Row],[PACIENTE]],BASE_PACIENTES_2026[PACIENTE],BASE_PACIENTES_2026[CUIL],0,0)</f>
        <v>20 13936862  3   </v>
      </c>
      <c r="C1138" s="28" t="str">
        <f>+_xlfn.XLOOKUP(carga[[#This Row],[PACIENTE]],BASE_PACIENTES_2026[PACIENTE],BASE_PACIENTES_2026[O. SOCIAL],0,0)</f>
        <v>IOSFA</v>
      </c>
      <c r="D1138" s="28" t="str">
        <f>+_xlfn.XLOOKUP(carga[[#This Row],[PACIENTE]],BASE_PACIENTES_2026[PACIENTE],BASE_PACIENTES_2026[MÓDULO],0,0)</f>
        <v>REHAB.SIMPLE</v>
      </c>
      <c r="E1138" s="45" t="s">
        <v>1069</v>
      </c>
      <c r="F1138" s="71" t="s">
        <v>1147</v>
      </c>
      <c r="G1138" s="71">
        <v>1</v>
      </c>
      <c r="H1138" s="71" t="s">
        <v>1214</v>
      </c>
      <c r="I1138" s="71" t="s">
        <v>1133</v>
      </c>
      <c r="J1138" s="73">
        <v>0.51041666666666663</v>
      </c>
      <c r="K1138" s="73" t="s">
        <v>1140</v>
      </c>
      <c r="L1138" s="71" t="str">
        <f>+carga[[#This Row],[dia]]</f>
        <v>Viernes</v>
      </c>
      <c r="M1138" s="75">
        <f>+carga[[#This Row],[hora]]</f>
        <v>0.51041666666666663</v>
      </c>
      <c r="N1138" s="71"/>
      <c r="O1138" s="87"/>
      <c r="P1138" s="71"/>
      <c r="Q1138" s="71"/>
      <c r="R1138" s="71"/>
      <c r="S1138" s="71"/>
      <c r="T1138" s="71"/>
      <c r="U1138" s="71" t="str">
        <f>+MID(carga[[#This Row],[CUIL]],4,8)</f>
        <v>13936862</v>
      </c>
    </row>
    <row r="1139" spans="1:21" ht="15" customHeight="1" x14ac:dyDescent="0.3">
      <c r="A1139" s="71" t="s">
        <v>964</v>
      </c>
      <c r="B1139" s="28" t="str">
        <f>+_xlfn.XLOOKUP(carga[[#This Row],[PACIENTE]],BASE_PACIENTES_2026[PACIENTE],BASE_PACIENTES_2026[CUIL],0,0)</f>
        <v>20 13936862  3   </v>
      </c>
      <c r="C1139" s="28" t="str">
        <f>+_xlfn.XLOOKUP(carga[[#This Row],[PACIENTE]],BASE_PACIENTES_2026[PACIENTE],BASE_PACIENTES_2026[O. SOCIAL],0,0)</f>
        <v>IOSFA</v>
      </c>
      <c r="D1139" s="28" t="str">
        <f>+_xlfn.XLOOKUP(carga[[#This Row],[PACIENTE]],BASE_PACIENTES_2026[PACIENTE],BASE_PACIENTES_2026[MÓDULO],0,0)</f>
        <v>REHAB.SIMPLE</v>
      </c>
      <c r="E1139" s="45" t="s">
        <v>1069</v>
      </c>
      <c r="F1139" s="71" t="s">
        <v>1131</v>
      </c>
      <c r="G1139" s="71">
        <v>1</v>
      </c>
      <c r="H1139" s="71" t="s">
        <v>1136</v>
      </c>
      <c r="I1139" s="71" t="s">
        <v>1133</v>
      </c>
      <c r="J1139" s="73">
        <v>0.54166666666666663</v>
      </c>
      <c r="K1139" s="76" t="s">
        <v>1152</v>
      </c>
      <c r="L1139" s="71" t="str">
        <f>+carga[[#This Row],[dia]]</f>
        <v>Viernes</v>
      </c>
      <c r="M1139" s="75">
        <f>+carga[[#This Row],[hora]]</f>
        <v>0.54166666666666663</v>
      </c>
      <c r="N1139" s="71"/>
      <c r="O1139" s="87"/>
      <c r="P1139" s="71"/>
      <c r="Q1139" s="71"/>
      <c r="R1139" s="71"/>
      <c r="S1139" s="71"/>
      <c r="T1139" s="71"/>
      <c r="U1139" s="71" t="str">
        <f>+MID(carga[[#This Row],[CUIL]],4,8)</f>
        <v>13936862</v>
      </c>
    </row>
    <row r="1140" spans="1:21" ht="15" customHeight="1" x14ac:dyDescent="0.3">
      <c r="A1140" s="71" t="s">
        <v>1097</v>
      </c>
      <c r="B1140" s="28" t="str">
        <f>+_xlfn.XLOOKUP(carga[[#This Row],[PACIENTE]],BASE_PACIENTES_2026[PACIENTE],BASE_PACIENTES_2026[CUIL],0,0)</f>
        <v>23 58313423 9</v>
      </c>
      <c r="C1140" s="28" t="str">
        <f>+_xlfn.XLOOKUP(carga[[#This Row],[PACIENTE]],BASE_PACIENTES_2026[PACIENTE],BASE_PACIENTES_2026[O. SOCIAL],0,0)</f>
        <v>OSITAC</v>
      </c>
      <c r="D1140" s="28">
        <f>+_xlfn.XLOOKUP(carga[[#This Row],[PACIENTE]],BASE_PACIENTES_2026[PACIENTE],BASE_PACIENTES_2026[MÓDULO],0,0)</f>
        <v>0</v>
      </c>
      <c r="E1140" s="45" t="s">
        <v>22</v>
      </c>
      <c r="F1140" s="71" t="s">
        <v>1121</v>
      </c>
      <c r="G1140" s="71">
        <v>1</v>
      </c>
      <c r="H1140" s="71" t="s">
        <v>1145</v>
      </c>
      <c r="I1140" s="71" t="s">
        <v>1141</v>
      </c>
      <c r="J1140" s="73">
        <v>0.64583333333333337</v>
      </c>
      <c r="K1140" s="73" t="s">
        <v>1137</v>
      </c>
      <c r="L1140" s="71" t="str">
        <f>+carga[[#This Row],[dia]]</f>
        <v>Miercoles</v>
      </c>
      <c r="M1140" s="75">
        <f>+carga[[#This Row],[hora]]</f>
        <v>0.64583333333333337</v>
      </c>
      <c r="N1140" s="71"/>
      <c r="O1140" s="87"/>
      <c r="P1140" s="71"/>
      <c r="Q1140" s="71"/>
      <c r="R1140" s="71"/>
      <c r="S1140" s="71"/>
      <c r="T1140" s="71"/>
      <c r="U1140" s="71" t="str">
        <f>+MID(carga[[#This Row],[CUIL]],4,8)</f>
        <v>58313423</v>
      </c>
    </row>
    <row r="1141" spans="1:21" ht="15" customHeight="1" x14ac:dyDescent="0.3">
      <c r="A1141" s="71" t="s">
        <v>1097</v>
      </c>
      <c r="B1141" s="28" t="str">
        <f>+_xlfn.XLOOKUP(carga[[#This Row],[PACIENTE]],BASE_PACIENTES_2026[PACIENTE],BASE_PACIENTES_2026[CUIL],0,0)</f>
        <v>23 58313423 9</v>
      </c>
      <c r="C1141" s="28" t="str">
        <f>+_xlfn.XLOOKUP(carga[[#This Row],[PACIENTE]],BASE_PACIENTES_2026[PACIENTE],BASE_PACIENTES_2026[O. SOCIAL],0,0)</f>
        <v>OSITAC</v>
      </c>
      <c r="D1141" s="28">
        <f>+_xlfn.XLOOKUP(carga[[#This Row],[PACIENTE]],BASE_PACIENTES_2026[PACIENTE],BASE_PACIENTES_2026[MÓDULO],0,0)</f>
        <v>0</v>
      </c>
      <c r="E1141" s="45" t="s">
        <v>22</v>
      </c>
      <c r="F1141" s="71" t="s">
        <v>1121</v>
      </c>
      <c r="G1141" s="71">
        <v>1</v>
      </c>
      <c r="H1141" s="71" t="s">
        <v>1145</v>
      </c>
      <c r="I1141" s="71" t="s">
        <v>1143</v>
      </c>
      <c r="J1141" s="73">
        <v>0.61458333333333337</v>
      </c>
      <c r="K1141" s="73" t="s">
        <v>1137</v>
      </c>
      <c r="L1141" s="71" t="str">
        <f>+carga[[#This Row],[dia]]</f>
        <v>Jueves</v>
      </c>
      <c r="M1141" s="75">
        <f>+carga[[#This Row],[hora]]</f>
        <v>0.61458333333333337</v>
      </c>
      <c r="N1141" s="71"/>
      <c r="O1141" s="87"/>
      <c r="P1141" s="71"/>
      <c r="Q1141" s="71"/>
      <c r="R1141" s="71"/>
      <c r="S1141" s="71"/>
      <c r="T1141" s="71"/>
      <c r="U1141" s="71" t="str">
        <f>+MID(carga[[#This Row],[CUIL]],4,8)</f>
        <v>58313423</v>
      </c>
    </row>
    <row r="1142" spans="1:21" ht="15" customHeight="1" x14ac:dyDescent="0.3">
      <c r="A1142" s="71" t="s">
        <v>1097</v>
      </c>
      <c r="B1142" s="28" t="str">
        <f>+_xlfn.XLOOKUP(carga[[#This Row],[PACIENTE]],BASE_PACIENTES_2026[PACIENTE],BASE_PACIENTES_2026[CUIL],0,0)</f>
        <v>23 58313423 9</v>
      </c>
      <c r="C1142" s="28" t="str">
        <f>+_xlfn.XLOOKUP(carga[[#This Row],[PACIENTE]],BASE_PACIENTES_2026[PACIENTE],BASE_PACIENTES_2026[O. SOCIAL],0,0)</f>
        <v>OSITAC</v>
      </c>
      <c r="D1142" s="28">
        <f>+_xlfn.XLOOKUP(carga[[#This Row],[PACIENTE]],BASE_PACIENTES_2026[PACIENTE],BASE_PACIENTES_2026[MÓDULO],0,0)</f>
        <v>0</v>
      </c>
      <c r="E1142" s="45" t="s">
        <v>22</v>
      </c>
      <c r="F1142" s="71" t="s">
        <v>1156</v>
      </c>
      <c r="G1142" s="71">
        <v>1</v>
      </c>
      <c r="H1142" s="71" t="s">
        <v>1203</v>
      </c>
      <c r="I1142" s="71" t="s">
        <v>1141</v>
      </c>
      <c r="J1142" s="73">
        <v>0.61458333333333337</v>
      </c>
      <c r="K1142" s="73" t="s">
        <v>1179</v>
      </c>
      <c r="L1142" s="71" t="str">
        <f>+carga[[#This Row],[dia]]</f>
        <v>Miercoles</v>
      </c>
      <c r="M1142" s="75">
        <f>+carga[[#This Row],[hora]]</f>
        <v>0.61458333333333337</v>
      </c>
      <c r="N1142" s="71"/>
      <c r="O1142" s="87"/>
      <c r="P1142" s="71"/>
      <c r="Q1142" s="71"/>
      <c r="R1142" s="71"/>
      <c r="S1142" s="71"/>
      <c r="T1142" s="71"/>
      <c r="U1142" s="71" t="str">
        <f>+MID(carga[[#This Row],[CUIL]],4,8)</f>
        <v>58313423</v>
      </c>
    </row>
    <row r="1143" spans="1:21" ht="15" customHeight="1" x14ac:dyDescent="0.3">
      <c r="A1143" s="71" t="s">
        <v>1097</v>
      </c>
      <c r="B1143" s="28" t="str">
        <f>+_xlfn.XLOOKUP(carga[[#This Row],[PACIENTE]],BASE_PACIENTES_2026[PACIENTE],BASE_PACIENTES_2026[CUIL],0,0)</f>
        <v>23 58313423 9</v>
      </c>
      <c r="C1143" s="28" t="str">
        <f>+_xlfn.XLOOKUP(carga[[#This Row],[PACIENTE]],BASE_PACIENTES_2026[PACIENTE],BASE_PACIENTES_2026[O. SOCIAL],0,0)</f>
        <v>OSITAC</v>
      </c>
      <c r="D1143" s="28">
        <f>+_xlfn.XLOOKUP(carga[[#This Row],[PACIENTE]],BASE_PACIENTES_2026[PACIENTE],BASE_PACIENTES_2026[MÓDULO],0,0)</f>
        <v>0</v>
      </c>
      <c r="E1143" s="45" t="s">
        <v>22</v>
      </c>
      <c r="F1143" s="71" t="s">
        <v>1131</v>
      </c>
      <c r="G1143" s="71">
        <v>1</v>
      </c>
      <c r="H1143" s="71" t="s">
        <v>1211</v>
      </c>
      <c r="I1143" s="71" t="s">
        <v>1143</v>
      </c>
      <c r="J1143" s="73">
        <v>0.58333333333333337</v>
      </c>
      <c r="K1143" s="73" t="s">
        <v>1161</v>
      </c>
      <c r="L1143" s="71" t="str">
        <f>+carga[[#This Row],[dia]]</f>
        <v>Jueves</v>
      </c>
      <c r="M1143" s="75">
        <f>+carga[[#This Row],[hora]]</f>
        <v>0.58333333333333337</v>
      </c>
      <c r="N1143" s="71"/>
      <c r="O1143" s="87"/>
      <c r="P1143" s="71"/>
      <c r="Q1143" s="71"/>
      <c r="R1143" s="71"/>
      <c r="S1143" s="71"/>
      <c r="T1143" s="71"/>
      <c r="U1143" s="71" t="str">
        <f>+MID(carga[[#This Row],[CUIL]],4,8)</f>
        <v>58313423</v>
      </c>
    </row>
    <row r="1144" spans="1:21" ht="15" customHeight="1" x14ac:dyDescent="0.3">
      <c r="A1144" s="71" t="s">
        <v>1097</v>
      </c>
      <c r="B1144" s="28" t="str">
        <f>+_xlfn.XLOOKUP(carga[[#This Row],[PACIENTE]],BASE_PACIENTES_2026[PACIENTE],BASE_PACIENTES_2026[CUIL],0,0)</f>
        <v>23 58313423 9</v>
      </c>
      <c r="C1144" s="28" t="str">
        <f>+_xlfn.XLOOKUP(carga[[#This Row],[PACIENTE]],BASE_PACIENTES_2026[PACIENTE],BASE_PACIENTES_2026[O. SOCIAL],0,0)</f>
        <v>OSITAC</v>
      </c>
      <c r="D1144" s="28">
        <f>+_xlfn.XLOOKUP(carga[[#This Row],[PACIENTE]],BASE_PACIENTES_2026[PACIENTE],BASE_PACIENTES_2026[MÓDULO],0,0)</f>
        <v>0</v>
      </c>
      <c r="E1144" s="45" t="s">
        <v>22</v>
      </c>
      <c r="F1144" s="71" t="s">
        <v>1164</v>
      </c>
      <c r="G1144" s="71">
        <v>1</v>
      </c>
      <c r="H1144" s="71" t="s">
        <v>1213</v>
      </c>
      <c r="I1144" s="71" t="s">
        <v>1141</v>
      </c>
      <c r="J1144" s="73">
        <v>0.58333333333333337</v>
      </c>
      <c r="K1144" s="73" t="s">
        <v>1124</v>
      </c>
      <c r="L1144" s="71" t="str">
        <f>+carga[[#This Row],[dia]]</f>
        <v>Miercoles</v>
      </c>
      <c r="M1144" s="75">
        <f>+carga[[#This Row],[hora]]</f>
        <v>0.58333333333333337</v>
      </c>
      <c r="N1144" s="71"/>
      <c r="O1144" s="87"/>
      <c r="P1144" s="71"/>
      <c r="Q1144" s="71"/>
      <c r="R1144" s="71"/>
      <c r="S1144" s="71"/>
      <c r="T1144" s="71"/>
      <c r="U1144" s="71" t="str">
        <f>+MID(carga[[#This Row],[CUIL]],4,8)</f>
        <v>58313423</v>
      </c>
    </row>
    <row r="1145" spans="1:21" ht="15" customHeight="1" x14ac:dyDescent="0.3">
      <c r="A1145" s="71" t="s">
        <v>944</v>
      </c>
      <c r="B1145" s="28" t="str">
        <f>+_xlfn.XLOOKUP(carga[[#This Row],[PACIENTE]],BASE_PACIENTES_2026[PACIENTE],BASE_PACIENTES_2026[CUIL],0,0)</f>
        <v>20 54014287 5</v>
      </c>
      <c r="C1145" s="28" t="str">
        <f>+_xlfn.XLOOKUP(carga[[#This Row],[PACIENTE]],BASE_PACIENTES_2026[PACIENTE],BASE_PACIENTES_2026[O. SOCIAL],0,0)</f>
        <v>OSBLYCA (SERVIRED)</v>
      </c>
      <c r="D1145" s="28" t="str">
        <f>+_xlfn.XLOOKUP(carga[[#This Row],[PACIENTE]],BASE_PACIENTES_2026[PACIENTE],BASE_PACIENTES_2026[MÓDULO],0,0)</f>
        <v>REHAB.INTENSIVO + CAI</v>
      </c>
      <c r="E1145" s="45" t="s">
        <v>1069</v>
      </c>
      <c r="F1145" s="71" t="s">
        <v>1218</v>
      </c>
      <c r="G1145" s="71">
        <v>1</v>
      </c>
      <c r="H1145" s="71" t="s">
        <v>1207</v>
      </c>
      <c r="I1145" s="71" t="s">
        <v>1143</v>
      </c>
      <c r="J1145" s="73">
        <v>0.33333333333333331</v>
      </c>
      <c r="K1145" s="73" t="s">
        <v>1185</v>
      </c>
      <c r="L1145" s="71" t="str">
        <f>+carga[[#This Row],[dia]]</f>
        <v>Jueves</v>
      </c>
      <c r="M1145" s="75">
        <f>+carga[[#This Row],[hora]]</f>
        <v>0.33333333333333331</v>
      </c>
      <c r="N1145" s="71"/>
      <c r="O1145" s="87"/>
      <c r="P1145" s="71"/>
      <c r="Q1145" s="71"/>
      <c r="R1145" s="71"/>
      <c r="S1145" s="71"/>
      <c r="T1145" s="71"/>
      <c r="U1145" s="71" t="str">
        <f>+MID(carga[[#This Row],[CUIL]],4,8)</f>
        <v>54014287</v>
      </c>
    </row>
    <row r="1146" spans="1:21" ht="15" customHeight="1" x14ac:dyDescent="0.3">
      <c r="A1146" s="71" t="s">
        <v>328</v>
      </c>
      <c r="B1146" s="28" t="str">
        <f>+_xlfn.XLOOKUP(carga[[#This Row],[PACIENTE]],BASE_PACIENTES_2026[PACIENTE],BASE_PACIENTES_2026[CUIL],0,0)</f>
        <v>27 52229198 1</v>
      </c>
      <c r="C1146" s="28" t="str">
        <f>+_xlfn.XLOOKUP(carga[[#This Row],[PACIENTE]],BASE_PACIENTES_2026[PACIENTE],BASE_PACIENTES_2026[O. SOCIAL],0,0)</f>
        <v>OSPLYFC</v>
      </c>
      <c r="D1146" s="28" t="str">
        <f>+_xlfn.XLOOKUP(carga[[#This Row],[PACIENTE]],BASE_PACIENTES_2026[PACIENTE],BASE_PACIENTES_2026[MÓDULO],0,0)</f>
        <v>REHAB. SIMPLE + CAI</v>
      </c>
      <c r="E1146" s="45" t="s">
        <v>1069</v>
      </c>
      <c r="F1146" s="71" t="s">
        <v>1164</v>
      </c>
      <c r="G1146" s="71">
        <v>1</v>
      </c>
      <c r="H1146" s="71" t="s">
        <v>1207</v>
      </c>
      <c r="I1146" s="71" t="s">
        <v>1133</v>
      </c>
      <c r="J1146" s="73">
        <v>0.33333333333333331</v>
      </c>
      <c r="K1146" s="73" t="s">
        <v>1185</v>
      </c>
      <c r="L1146" s="71" t="str">
        <f>+carga[[#This Row],[dia]]</f>
        <v>Viernes</v>
      </c>
      <c r="M1146" s="75">
        <f>+carga[[#This Row],[hora]]</f>
        <v>0.33333333333333331</v>
      </c>
      <c r="N1146" s="71"/>
      <c r="O1146" s="87"/>
      <c r="P1146" s="71"/>
      <c r="Q1146" s="71"/>
      <c r="R1146" s="71"/>
      <c r="S1146" s="71"/>
      <c r="T1146" s="71"/>
      <c r="U1146" s="71" t="str">
        <f>+MID(carga[[#This Row],[CUIL]],4,8)</f>
        <v>52229198</v>
      </c>
    </row>
    <row r="1147" spans="1:21" ht="15" customHeight="1" x14ac:dyDescent="0.3">
      <c r="A1147" s="71" t="s">
        <v>776</v>
      </c>
      <c r="B1147" s="28" t="str">
        <f>+_xlfn.XLOOKUP(carga[[#This Row],[PACIENTE]],BASE_PACIENTES_2026[PACIENTE],BASE_PACIENTES_2026[CUIL],0,0)</f>
        <v>20 54017941 8</v>
      </c>
      <c r="C1147" s="28" t="str">
        <f>+_xlfn.XLOOKUP(carga[[#This Row],[PACIENTE]],BASE_PACIENTES_2026[PACIENTE],BASE_PACIENTES_2026[O. SOCIAL],0,0)</f>
        <v xml:space="preserve">OSPEJ </v>
      </c>
      <c r="D1147" s="28" t="str">
        <f>+_xlfn.XLOOKUP(carga[[#This Row],[PACIENTE]],BASE_PACIENTES_2026[PACIENTE],BASE_PACIENTES_2026[MÓDULO],0,0)</f>
        <v>REHAB.INTENSIVO + CAI</v>
      </c>
      <c r="E1147" s="45" t="s">
        <v>1069</v>
      </c>
      <c r="F1147" s="71" t="s">
        <v>1164</v>
      </c>
      <c r="G1147" s="71">
        <v>1</v>
      </c>
      <c r="H1147" s="71" t="s">
        <v>1176</v>
      </c>
      <c r="I1147" s="71" t="s">
        <v>1143</v>
      </c>
      <c r="J1147" s="73">
        <v>0.36458333333333331</v>
      </c>
      <c r="K1147" s="73" t="s">
        <v>1177</v>
      </c>
      <c r="L1147" s="71" t="str">
        <f>+carga[[#This Row],[dia]]</f>
        <v>Jueves</v>
      </c>
      <c r="M1147" s="75">
        <f>+carga[[#This Row],[hora]]</f>
        <v>0.36458333333333331</v>
      </c>
      <c r="N1147" s="71"/>
      <c r="O1147" s="87"/>
      <c r="P1147" s="71"/>
      <c r="Q1147" s="71"/>
      <c r="R1147" s="71"/>
      <c r="S1147" s="71"/>
      <c r="T1147" s="71"/>
      <c r="U1147" s="71" t="str">
        <f>+MID(carga[[#This Row],[CUIL]],4,8)</f>
        <v>54017941</v>
      </c>
    </row>
    <row r="1148" spans="1:21" ht="15" customHeight="1" x14ac:dyDescent="0.3">
      <c r="A1148" s="71" t="s">
        <v>324</v>
      </c>
      <c r="B1148" s="28" t="str">
        <f>+_xlfn.XLOOKUP(carga[[#This Row],[PACIENTE]],BASE_PACIENTES_2026[PACIENTE],BASE_PACIENTES_2026[CUIL],0,0)</f>
        <v>23 53926189 4</v>
      </c>
      <c r="C1148" s="28" t="str">
        <f>+_xlfn.XLOOKUP(carga[[#This Row],[PACIENTE]],BASE_PACIENTES_2026[PACIENTE],BASE_PACIENTES_2026[O. SOCIAL],0,0)</f>
        <v>OSMTT(SERVIRED)</v>
      </c>
      <c r="D1148" s="28" t="str">
        <f>+_xlfn.XLOOKUP(carga[[#This Row],[PACIENTE]],BASE_PACIENTES_2026[PACIENTE],BASE_PACIENTES_2026[MÓDULO],0,0)</f>
        <v>REHAB. SIMPLE + CAI</v>
      </c>
      <c r="E1148" s="45" t="s">
        <v>1069</v>
      </c>
      <c r="F1148" s="71" t="s">
        <v>1164</v>
      </c>
      <c r="G1148" s="71">
        <v>1</v>
      </c>
      <c r="H1148" s="71" t="s">
        <v>1176</v>
      </c>
      <c r="I1148" s="71" t="s">
        <v>1143</v>
      </c>
      <c r="J1148" s="73">
        <v>0.36458333333333331</v>
      </c>
      <c r="K1148" s="73" t="s">
        <v>1177</v>
      </c>
      <c r="L1148" s="71" t="str">
        <f>+carga[[#This Row],[dia]]</f>
        <v>Jueves</v>
      </c>
      <c r="M1148" s="75">
        <f>+carga[[#This Row],[hora]]</f>
        <v>0.36458333333333331</v>
      </c>
      <c r="N1148" s="71"/>
      <c r="O1148" s="87"/>
      <c r="P1148" s="71"/>
      <c r="Q1148" s="71"/>
      <c r="R1148" s="71"/>
      <c r="S1148" s="71"/>
      <c r="T1148" s="71"/>
      <c r="U1148" s="71" t="str">
        <f>+MID(carga[[#This Row],[CUIL]],4,8)</f>
        <v>53926189</v>
      </c>
    </row>
    <row r="1149" spans="1:21" ht="15" customHeight="1" x14ac:dyDescent="0.3">
      <c r="A1149" s="71" t="s">
        <v>415</v>
      </c>
      <c r="B1149" s="28" t="str">
        <f>+_xlfn.XLOOKUP(carga[[#This Row],[PACIENTE]],BASE_PACIENTES_2026[PACIENTE],BASE_PACIENTES_2026[CUIL],0,0)</f>
        <v>20 57945053 4</v>
      </c>
      <c r="C1149" s="28" t="str">
        <f>+_xlfn.XLOOKUP(carga[[#This Row],[PACIENTE]],BASE_PACIENTES_2026[PACIENTE],BASE_PACIENTES_2026[O. SOCIAL],0,0)</f>
        <v>OSPLYFC</v>
      </c>
      <c r="D1149" s="28" t="str">
        <f>+_xlfn.XLOOKUP(carga[[#This Row],[PACIENTE]],BASE_PACIENTES_2026[PACIENTE],BASE_PACIENTES_2026[MÓDULO],0,0)</f>
        <v>REHAB.INTENSIVO + CAI</v>
      </c>
      <c r="E1149" s="45" t="s">
        <v>1069</v>
      </c>
      <c r="F1149" s="71" t="s">
        <v>1164</v>
      </c>
      <c r="G1149" s="71">
        <v>1</v>
      </c>
      <c r="H1149" s="71" t="s">
        <v>1176</v>
      </c>
      <c r="I1149" s="71" t="s">
        <v>1143</v>
      </c>
      <c r="J1149" s="73">
        <v>0.39583333333333331</v>
      </c>
      <c r="K1149" s="73" t="s">
        <v>1177</v>
      </c>
      <c r="L1149" s="71" t="str">
        <f>+carga[[#This Row],[dia]]</f>
        <v>Jueves</v>
      </c>
      <c r="M1149" s="75">
        <f>+carga[[#This Row],[hora]]</f>
        <v>0.39583333333333331</v>
      </c>
      <c r="N1149" s="71"/>
      <c r="O1149" s="87"/>
      <c r="P1149" s="71"/>
      <c r="Q1149" s="71"/>
      <c r="R1149" s="71"/>
      <c r="S1149" s="71"/>
      <c r="T1149" s="71"/>
      <c r="U1149" s="71" t="str">
        <f>+MID(carga[[#This Row],[CUIL]],4,8)</f>
        <v>57945053</v>
      </c>
    </row>
    <row r="1150" spans="1:21" ht="15" customHeight="1" x14ac:dyDescent="0.3">
      <c r="A1150" s="71" t="s">
        <v>290</v>
      </c>
      <c r="B1150" s="28" t="str">
        <f>+_xlfn.XLOOKUP(carga[[#This Row],[PACIENTE]],BASE_PACIENTES_2026[PACIENTE],BASE_PACIENTES_2026[CUIL],0,0)</f>
        <v>23 57744491 9</v>
      </c>
      <c r="C1150" s="28" t="str">
        <f>+_xlfn.XLOOKUP(carga[[#This Row],[PACIENTE]],BASE_PACIENTES_2026[PACIENTE],BASE_PACIENTES_2026[O. SOCIAL],0,0)</f>
        <v>OSPE</v>
      </c>
      <c r="D1150" s="28" t="str">
        <f>+_xlfn.XLOOKUP(carga[[#This Row],[PACIENTE]],BASE_PACIENTES_2026[PACIENTE],BASE_PACIENTES_2026[MÓDULO],0,0)</f>
        <v>REHAB.INTENSIVO + CAI</v>
      </c>
      <c r="E1150" s="45" t="s">
        <v>1069</v>
      </c>
      <c r="F1150" s="71" t="s">
        <v>1164</v>
      </c>
      <c r="G1150" s="71">
        <v>1</v>
      </c>
      <c r="H1150" s="71" t="s">
        <v>1207</v>
      </c>
      <c r="I1150" s="71" t="s">
        <v>1118</v>
      </c>
      <c r="J1150" s="73">
        <v>0.36458333333333331</v>
      </c>
      <c r="K1150" s="73" t="s">
        <v>1185</v>
      </c>
      <c r="L1150" s="71" t="str">
        <f>+carga[[#This Row],[dia]]</f>
        <v>Martes</v>
      </c>
      <c r="M1150" s="75">
        <f>+carga[[#This Row],[hora]]</f>
        <v>0.36458333333333331</v>
      </c>
      <c r="N1150" s="71"/>
      <c r="O1150" s="87"/>
      <c r="P1150" s="71"/>
      <c r="Q1150" s="71"/>
      <c r="R1150" s="71"/>
      <c r="S1150" s="71"/>
      <c r="T1150" s="71"/>
      <c r="U1150" s="71" t="str">
        <f>+MID(carga[[#This Row],[CUIL]],4,8)</f>
        <v>57744491</v>
      </c>
    </row>
    <row r="1151" spans="1:21" ht="15" customHeight="1" x14ac:dyDescent="0.3">
      <c r="A1151" s="71"/>
      <c r="B1151" s="28">
        <f>+_xlfn.XLOOKUP(carga[[#This Row],[PACIENTE]],BASE_PACIENTES_2026[PACIENTE],BASE_PACIENTES_2026[CUIL],0,0)</f>
        <v>0</v>
      </c>
      <c r="C1151" s="28">
        <f>+_xlfn.XLOOKUP(carga[[#This Row],[PACIENTE]],BASE_PACIENTES_2026[PACIENTE],BASE_PACIENTES_2026[O. SOCIAL],0,0)</f>
        <v>0</v>
      </c>
      <c r="D1151" s="28">
        <f>+_xlfn.XLOOKUP(carga[[#This Row],[PACIENTE]],BASE_PACIENTES_2026[PACIENTE],BASE_PACIENTES_2026[MÓDULO],0,0)</f>
        <v>0</v>
      </c>
      <c r="E1151" s="45"/>
      <c r="F1151" s="71"/>
      <c r="G1151" s="71"/>
      <c r="H1151" s="71"/>
      <c r="I1151" s="71"/>
      <c r="J1151" s="73"/>
      <c r="K1151" s="73"/>
      <c r="L1151" s="71">
        <f>+carga[[#This Row],[dia]]</f>
        <v>0</v>
      </c>
      <c r="M1151" s="75">
        <f>+carga[[#This Row],[hora]]</f>
        <v>0</v>
      </c>
      <c r="N1151" s="71"/>
      <c r="O1151" s="87"/>
      <c r="P1151" s="71"/>
      <c r="Q1151" s="71"/>
      <c r="R1151" s="71"/>
      <c r="S1151" s="71"/>
      <c r="T1151" s="71"/>
      <c r="U1151" s="71" t="str">
        <f>+MID(carga[[#This Row],[CUIL]],4,8)</f>
        <v/>
      </c>
    </row>
    <row r="1152" spans="1:21" ht="15" customHeight="1" x14ac:dyDescent="0.3">
      <c r="A1152" s="71" t="s">
        <v>565</v>
      </c>
      <c r="B1152" s="28" t="str">
        <f>+_xlfn.XLOOKUP(carga[[#This Row],[PACIENTE]],BASE_PACIENTES_2026[PACIENTE],BASE_PACIENTES_2026[CUIL],0,0)</f>
        <v>20 56061469 2</v>
      </c>
      <c r="C1152" s="28" t="str">
        <f>+_xlfn.XLOOKUP(carga[[#This Row],[PACIENTE]],BASE_PACIENTES_2026[PACIENTE],BASE_PACIENTES_2026[O. SOCIAL],0,0)</f>
        <v xml:space="preserve">OSTACC </v>
      </c>
      <c r="D1152" s="28" t="str">
        <f>+_xlfn.XLOOKUP(carga[[#This Row],[PACIENTE]],BASE_PACIENTES_2026[PACIENTE],BASE_PACIENTES_2026[MÓDULO],0,0)</f>
        <v>REHAB.INTENSIVO + CAI</v>
      </c>
      <c r="E1152" s="45" t="s">
        <v>1069</v>
      </c>
      <c r="F1152" s="71" t="s">
        <v>1164</v>
      </c>
      <c r="G1152" s="71">
        <v>1</v>
      </c>
      <c r="H1152" s="71" t="s">
        <v>1176</v>
      </c>
      <c r="I1152" s="71" t="s">
        <v>1133</v>
      </c>
      <c r="J1152" s="73">
        <v>0.33333333333333331</v>
      </c>
      <c r="K1152" s="73" t="s">
        <v>1177</v>
      </c>
      <c r="L1152" s="71" t="str">
        <f>+carga[[#This Row],[dia]]</f>
        <v>Viernes</v>
      </c>
      <c r="M1152" s="75">
        <f>+carga[[#This Row],[hora]]</f>
        <v>0.33333333333333331</v>
      </c>
      <c r="N1152" s="71"/>
      <c r="O1152" s="87"/>
      <c r="P1152" s="71"/>
      <c r="Q1152" s="71"/>
      <c r="R1152" s="71"/>
      <c r="S1152" s="71"/>
      <c r="T1152" s="71"/>
      <c r="U1152" s="71" t="str">
        <f>+MID(carga[[#This Row],[CUIL]],4,8)</f>
        <v>56061469</v>
      </c>
    </row>
    <row r="1153" spans="1:21" ht="15" customHeight="1" x14ac:dyDescent="0.3">
      <c r="A1153" s="71" t="s">
        <v>1028</v>
      </c>
      <c r="B1153" s="28" t="str">
        <f>+_xlfn.XLOOKUP(carga[[#This Row],[PACIENTE]],BASE_PACIENTES_2026[PACIENTE],BASE_PACIENTES_2026[CUIL],0,0)</f>
        <v>20 58160706 8</v>
      </c>
      <c r="C1153" s="28" t="str">
        <f>+_xlfn.XLOOKUP(carga[[#This Row],[PACIENTE]],BASE_PACIENTES_2026[PACIENTE],BASE_PACIENTES_2026[O. SOCIAL],0,0)</f>
        <v xml:space="preserve">OSPENA </v>
      </c>
      <c r="D1153" s="28" t="str">
        <f>+_xlfn.XLOOKUP(carga[[#This Row],[PACIENTE]],BASE_PACIENTES_2026[PACIENTE],BASE_PACIENTES_2026[MÓDULO],0,0)</f>
        <v>REHAB.INTENSIVO + CAI</v>
      </c>
      <c r="E1153" s="45" t="s">
        <v>1069</v>
      </c>
      <c r="F1153" s="71" t="s">
        <v>1164</v>
      </c>
      <c r="G1153" s="71">
        <v>1</v>
      </c>
      <c r="H1153" s="71" t="s">
        <v>1180</v>
      </c>
      <c r="I1153" s="71" t="s">
        <v>1118</v>
      </c>
      <c r="J1153" s="73">
        <v>0.47916666666666669</v>
      </c>
      <c r="K1153" s="73" t="s">
        <v>1166</v>
      </c>
      <c r="L1153" s="71" t="str">
        <f>+carga[[#This Row],[dia]]</f>
        <v>Martes</v>
      </c>
      <c r="M1153" s="75">
        <f>+carga[[#This Row],[hora]]</f>
        <v>0.47916666666666669</v>
      </c>
      <c r="N1153" s="71"/>
      <c r="O1153" s="87"/>
      <c r="P1153" s="71"/>
      <c r="Q1153" s="71"/>
      <c r="R1153" s="71"/>
      <c r="S1153" s="71"/>
      <c r="T1153" s="71"/>
      <c r="U1153" s="71" t="str">
        <f>+MID(carga[[#This Row],[CUIL]],4,8)</f>
        <v>58160706</v>
      </c>
    </row>
    <row r="1154" spans="1:21" ht="15" customHeight="1" x14ac:dyDescent="0.3">
      <c r="A1154" s="71" t="s">
        <v>77</v>
      </c>
      <c r="B1154" s="28" t="str">
        <f>+_xlfn.XLOOKUP(carga[[#This Row],[PACIENTE]],BASE_PACIENTES_2026[PACIENTE],BASE_PACIENTES_2026[CUIL],0,0)</f>
        <v>20 50326180 5</v>
      </c>
      <c r="C1154" s="28" t="str">
        <f>+_xlfn.XLOOKUP(carga[[#This Row],[PACIENTE]],BASE_PACIENTES_2026[PACIENTE],BASE_PACIENTES_2026[O. SOCIAL],0,0)</f>
        <v>OSUTHGRA</v>
      </c>
      <c r="D1154" s="28" t="str">
        <f>+_xlfn.XLOOKUP(carga[[#This Row],[PACIENTE]],BASE_PACIENTES_2026[PACIENTE],BASE_PACIENTES_2026[MÓDULO],0,0)</f>
        <v>REHAB. SIMPLE + CAI</v>
      </c>
      <c r="E1154" s="45" t="s">
        <v>1069</v>
      </c>
      <c r="F1154" s="71" t="s">
        <v>1164</v>
      </c>
      <c r="G1154" s="71">
        <v>1</v>
      </c>
      <c r="H1154" s="71" t="s">
        <v>1180</v>
      </c>
      <c r="I1154" s="71" t="s">
        <v>1123</v>
      </c>
      <c r="J1154" s="73">
        <v>0.39583333333333331</v>
      </c>
      <c r="K1154" s="73" t="s">
        <v>1166</v>
      </c>
      <c r="L1154" s="71" t="str">
        <f>+carga[[#This Row],[dia]]</f>
        <v>Lunes</v>
      </c>
      <c r="M1154" s="75">
        <f>+carga[[#This Row],[hora]]</f>
        <v>0.39583333333333331</v>
      </c>
      <c r="N1154" s="71"/>
      <c r="O1154" s="87"/>
      <c r="P1154" s="71"/>
      <c r="Q1154" s="71"/>
      <c r="R1154" s="71"/>
      <c r="S1154" s="71"/>
      <c r="T1154" s="71"/>
      <c r="U1154" s="71" t="str">
        <f>+MID(carga[[#This Row],[CUIL]],4,8)</f>
        <v>50326180</v>
      </c>
    </row>
    <row r="1155" spans="1:21" ht="15" customHeight="1" x14ac:dyDescent="0.3">
      <c r="A1155" s="71"/>
      <c r="B1155" s="28">
        <f>+_xlfn.XLOOKUP(carga[[#This Row],[PACIENTE]],BASE_PACIENTES_2026[PACIENTE],BASE_PACIENTES_2026[CUIL],0,0)</f>
        <v>0</v>
      </c>
      <c r="C1155" s="28">
        <f>+_xlfn.XLOOKUP(carga[[#This Row],[PACIENTE]],BASE_PACIENTES_2026[PACIENTE],BASE_PACIENTES_2026[O. SOCIAL],0,0)</f>
        <v>0</v>
      </c>
      <c r="D1155" s="28">
        <f>+_xlfn.XLOOKUP(carga[[#This Row],[PACIENTE]],BASE_PACIENTES_2026[PACIENTE],BASE_PACIENTES_2026[MÓDULO],0,0)</f>
        <v>0</v>
      </c>
      <c r="E1155" s="45"/>
      <c r="F1155" s="71"/>
      <c r="G1155" s="71"/>
      <c r="H1155" s="71"/>
      <c r="I1155" s="71"/>
      <c r="J1155" s="73"/>
      <c r="K1155" s="73"/>
      <c r="L1155" s="71">
        <f>+carga[[#This Row],[dia]]</f>
        <v>0</v>
      </c>
      <c r="M1155" s="75">
        <f>+carga[[#This Row],[hora]]</f>
        <v>0</v>
      </c>
      <c r="N1155" s="71"/>
      <c r="O1155" s="87"/>
      <c r="P1155" s="71"/>
      <c r="Q1155" s="71"/>
      <c r="R1155" s="71"/>
      <c r="S1155" s="71"/>
      <c r="T1155" s="71"/>
      <c r="U1155" s="71" t="str">
        <f>+MID(carga[[#This Row],[CUIL]],4,8)</f>
        <v/>
      </c>
    </row>
    <row r="1156" spans="1:21" ht="15" customHeight="1" x14ac:dyDescent="0.3">
      <c r="A1156" s="71" t="s">
        <v>541</v>
      </c>
      <c r="B1156" s="28" t="str">
        <f>+_xlfn.XLOOKUP(carga[[#This Row],[PACIENTE]],BASE_PACIENTES_2026[PACIENTE],BASE_PACIENTES_2026[CUIL],0,0)</f>
        <v>20 57354005 1</v>
      </c>
      <c r="C1156" s="28" t="str">
        <f>+_xlfn.XLOOKUP(carga[[#This Row],[PACIENTE]],BASE_PACIENTES_2026[PACIENTE],BASE_PACIENTES_2026[O. SOCIAL],0,0)</f>
        <v xml:space="preserve">OSTACC </v>
      </c>
      <c r="D1156" s="28" t="str">
        <f>+_xlfn.XLOOKUP(carga[[#This Row],[PACIENTE]],BASE_PACIENTES_2026[PACIENTE],BASE_PACIENTES_2026[MÓDULO],0,0)</f>
        <v>REHAB.INTENSIVO + CAI</v>
      </c>
      <c r="E1156" s="45" t="s">
        <v>1069</v>
      </c>
      <c r="F1156" s="71" t="s">
        <v>1164</v>
      </c>
      <c r="G1156" s="71">
        <v>1</v>
      </c>
      <c r="H1156" s="71" t="s">
        <v>1176</v>
      </c>
      <c r="I1156" s="71" t="s">
        <v>1133</v>
      </c>
      <c r="J1156" s="73">
        <v>0.39583333333333331</v>
      </c>
      <c r="K1156" s="73" t="s">
        <v>1177</v>
      </c>
      <c r="L1156" s="71" t="str">
        <f>+carga[[#This Row],[dia]]</f>
        <v>Viernes</v>
      </c>
      <c r="M1156" s="75">
        <f>+carga[[#This Row],[hora]]</f>
        <v>0.39583333333333331</v>
      </c>
      <c r="N1156" s="71"/>
      <c r="O1156" s="87"/>
      <c r="P1156" s="71"/>
      <c r="Q1156" s="71"/>
      <c r="R1156" s="71"/>
      <c r="S1156" s="71"/>
      <c r="T1156" s="71"/>
      <c r="U1156" s="71" t="str">
        <f>+MID(carga[[#This Row],[CUIL]],4,8)</f>
        <v>57354005</v>
      </c>
    </row>
    <row r="1157" spans="1:21" ht="15" customHeight="1" x14ac:dyDescent="0.3">
      <c r="A1157" s="71"/>
      <c r="B1157" s="28">
        <f>+_xlfn.XLOOKUP(carga[[#This Row],[PACIENTE]],BASE_PACIENTES_2026[PACIENTE],BASE_PACIENTES_2026[CUIL],0,0)</f>
        <v>0</v>
      </c>
      <c r="C1157" s="28">
        <f>+_xlfn.XLOOKUP(carga[[#This Row],[PACIENTE]],BASE_PACIENTES_2026[PACIENTE],BASE_PACIENTES_2026[O. SOCIAL],0,0)</f>
        <v>0</v>
      </c>
      <c r="D1157" s="28">
        <f>+_xlfn.XLOOKUP(carga[[#This Row],[PACIENTE]],BASE_PACIENTES_2026[PACIENTE],BASE_PACIENTES_2026[MÓDULO],0,0)</f>
        <v>0</v>
      </c>
      <c r="E1157" s="45"/>
      <c r="F1157" s="71"/>
      <c r="G1157" s="71"/>
      <c r="H1157" s="71"/>
      <c r="I1157" s="71"/>
      <c r="J1157" s="73"/>
      <c r="K1157" s="73"/>
      <c r="L1157" s="71">
        <f>+carga[[#This Row],[dia]]</f>
        <v>0</v>
      </c>
      <c r="M1157" s="75">
        <f>+carga[[#This Row],[hora]]</f>
        <v>0</v>
      </c>
      <c r="N1157" s="71"/>
      <c r="O1157" s="87"/>
      <c r="P1157" s="71"/>
      <c r="Q1157" s="71"/>
      <c r="R1157" s="71"/>
      <c r="S1157" s="71"/>
      <c r="T1157" s="71"/>
      <c r="U1157" s="71" t="str">
        <f>+MID(carga[[#This Row],[CUIL]],4,8)</f>
        <v/>
      </c>
    </row>
    <row r="1158" spans="1:21" ht="15" customHeight="1" x14ac:dyDescent="0.3">
      <c r="A1158" s="71" t="s">
        <v>574</v>
      </c>
      <c r="B1158" s="28" t="str">
        <f>+_xlfn.XLOOKUP(carga[[#This Row],[PACIENTE]],BASE_PACIENTES_2026[PACIENTE],BASE_PACIENTES_2026[CUIL],0,0)</f>
        <v>20 56244166 3</v>
      </c>
      <c r="C1158" s="28" t="str">
        <f>+_xlfn.XLOOKUP(carga[[#This Row],[PACIENTE]],BASE_PACIENTES_2026[PACIENTE],BASE_PACIENTES_2026[O. SOCIAL],0,0)</f>
        <v xml:space="preserve">OSTACC </v>
      </c>
      <c r="D1158" s="28" t="str">
        <f>+_xlfn.XLOOKUP(carga[[#This Row],[PACIENTE]],BASE_PACIENTES_2026[PACIENTE],BASE_PACIENTES_2026[MÓDULO],0,0)</f>
        <v>REHAB.INTENSIVO + CAI</v>
      </c>
      <c r="E1158" s="45" t="s">
        <v>1069</v>
      </c>
      <c r="F1158" s="71" t="s">
        <v>1164</v>
      </c>
      <c r="G1158" s="71">
        <v>1</v>
      </c>
      <c r="H1158" s="71" t="s">
        <v>1176</v>
      </c>
      <c r="I1158" s="71" t="s">
        <v>1133</v>
      </c>
      <c r="J1158" s="73">
        <v>0.44791666666666669</v>
      </c>
      <c r="K1158" s="73" t="s">
        <v>1177</v>
      </c>
      <c r="L1158" s="71" t="str">
        <f>+carga[[#This Row],[dia]]</f>
        <v>Viernes</v>
      </c>
      <c r="M1158" s="75">
        <f>+carga[[#This Row],[hora]]</f>
        <v>0.44791666666666669</v>
      </c>
      <c r="N1158" s="71"/>
      <c r="O1158" s="87"/>
      <c r="P1158" s="71"/>
      <c r="Q1158" s="71"/>
      <c r="R1158" s="71"/>
      <c r="S1158" s="71"/>
      <c r="T1158" s="71"/>
      <c r="U1158" s="71" t="str">
        <f>+MID(carga[[#This Row],[CUIL]],4,8)</f>
        <v>56244166</v>
      </c>
    </row>
    <row r="1159" spans="1:21" ht="15" customHeight="1" x14ac:dyDescent="0.3">
      <c r="A1159" s="71" t="s">
        <v>1017</v>
      </c>
      <c r="B1159" s="28" t="str">
        <f>+_xlfn.XLOOKUP(carga[[#This Row],[PACIENTE]],BASE_PACIENTES_2026[PACIENTE],BASE_PACIENTES_2026[CUIL],0,0)</f>
        <v xml:space="preserve"> 20 58680295 0</v>
      </c>
      <c r="C1159" s="28" t="str">
        <f>+_xlfn.XLOOKUP(carga[[#This Row],[PACIENTE]],BASE_PACIENTES_2026[PACIENTE],BASE_PACIENTES_2026[O. SOCIAL],0,0)</f>
        <v xml:space="preserve">OSTACC </v>
      </c>
      <c r="D1159" s="28" t="str">
        <f>+_xlfn.XLOOKUP(carga[[#This Row],[PACIENTE]],BASE_PACIENTES_2026[PACIENTE],BASE_PACIENTES_2026[MÓDULO],0,0)</f>
        <v>REHAB.INTENSIVO</v>
      </c>
      <c r="E1159" s="45" t="s">
        <v>22</v>
      </c>
      <c r="F1159" s="71" t="s">
        <v>1156</v>
      </c>
      <c r="G1159" s="71">
        <v>1</v>
      </c>
      <c r="H1159" s="71" t="s">
        <v>1168</v>
      </c>
      <c r="I1159" s="71" t="s">
        <v>1133</v>
      </c>
      <c r="J1159" s="73">
        <v>0.64583333333333337</v>
      </c>
      <c r="K1159" s="73" t="s">
        <v>1169</v>
      </c>
      <c r="L1159" s="71" t="str">
        <f>+carga[[#This Row],[dia]]</f>
        <v>Viernes</v>
      </c>
      <c r="M1159" s="75">
        <f>+carga[[#This Row],[hora]]</f>
        <v>0.64583333333333337</v>
      </c>
      <c r="N1159" s="71"/>
      <c r="O1159" s="87"/>
      <c r="P1159" s="71"/>
      <c r="Q1159" s="71"/>
      <c r="R1159" s="71"/>
      <c r="S1159" s="71"/>
      <c r="T1159" s="71"/>
      <c r="U1159" s="71" t="str">
        <f>+MID(carga[[#This Row],[CUIL]],4,8)</f>
        <v xml:space="preserve"> 5868029</v>
      </c>
    </row>
    <row r="1160" spans="1:21" ht="15" customHeight="1" x14ac:dyDescent="0.3">
      <c r="A1160" s="71" t="s">
        <v>80</v>
      </c>
      <c r="B1160" s="28" t="str">
        <f>+_xlfn.XLOOKUP(carga[[#This Row],[PACIENTE]],BASE_PACIENTES_2026[PACIENTE],BASE_PACIENTES_2026[CUIL],0,0)</f>
        <v>20 56065972 6</v>
      </c>
      <c r="C1160" s="28" t="str">
        <f>+_xlfn.XLOOKUP(carga[[#This Row],[PACIENTE]],BASE_PACIENTES_2026[PACIENTE],BASE_PACIENTES_2026[O. SOCIAL],0,0)</f>
        <v>OSUTHGRA</v>
      </c>
      <c r="D1160" s="28" t="str">
        <f>+_xlfn.XLOOKUP(carga[[#This Row],[PACIENTE]],BASE_PACIENTES_2026[PACIENTE],BASE_PACIENTES_2026[MÓDULO],0,0)</f>
        <v>REHAB.INTENSIVO + CAI</v>
      </c>
      <c r="E1160" s="45" t="s">
        <v>1069</v>
      </c>
      <c r="F1160" s="71" t="s">
        <v>1164</v>
      </c>
      <c r="G1160" s="71">
        <v>1</v>
      </c>
      <c r="H1160" s="71" t="s">
        <v>1176</v>
      </c>
      <c r="I1160" s="71" t="s">
        <v>1133</v>
      </c>
      <c r="J1160" s="73">
        <v>0.47916666666666669</v>
      </c>
      <c r="K1160" s="73" t="s">
        <v>1177</v>
      </c>
      <c r="L1160" s="71" t="str">
        <f>+carga[[#This Row],[dia]]</f>
        <v>Viernes</v>
      </c>
      <c r="M1160" s="75">
        <f>+carga[[#This Row],[hora]]</f>
        <v>0.47916666666666669</v>
      </c>
      <c r="N1160" s="71"/>
      <c r="O1160" s="87"/>
      <c r="P1160" s="71"/>
      <c r="Q1160" s="71"/>
      <c r="R1160" s="71"/>
      <c r="S1160" s="71"/>
      <c r="T1160" s="71"/>
      <c r="U1160" s="71" t="str">
        <f>+MID(carga[[#This Row],[CUIL]],4,8)</f>
        <v>56065972</v>
      </c>
    </row>
    <row r="1161" spans="1:21" ht="15" customHeight="1" x14ac:dyDescent="0.3">
      <c r="A1161" s="71" t="s">
        <v>243</v>
      </c>
      <c r="B1161" s="28" t="str">
        <f>+_xlfn.XLOOKUP(carga[[#This Row],[PACIENTE]],BASE_PACIENTES_2026[PACIENTE],BASE_PACIENTES_2026[CUIL],0,0)</f>
        <v>20 54758836 4</v>
      </c>
      <c r="C1161" s="28" t="str">
        <f>+_xlfn.XLOOKUP(carga[[#This Row],[PACIENTE]],BASE_PACIENTES_2026[PACIENTE],BASE_PACIENTES_2026[O. SOCIAL],0,0)</f>
        <v>OSSOELSAC</v>
      </c>
      <c r="D1161" s="28" t="str">
        <f>+_xlfn.XLOOKUP(carga[[#This Row],[PACIENTE]],BASE_PACIENTES_2026[PACIENTE],BASE_PACIENTES_2026[MÓDULO],0,0)</f>
        <v>REHAB.INTENSIVO + CAI</v>
      </c>
      <c r="E1161" s="45" t="s">
        <v>1069</v>
      </c>
      <c r="F1161" s="71" t="s">
        <v>1121</v>
      </c>
      <c r="G1161" s="71">
        <v>1</v>
      </c>
      <c r="H1161" s="71" t="s">
        <v>1139</v>
      </c>
      <c r="I1161" s="71" t="s">
        <v>1118</v>
      </c>
      <c r="J1161" s="73">
        <v>0.36458333333333331</v>
      </c>
      <c r="K1161" s="73" t="s">
        <v>1119</v>
      </c>
      <c r="L1161" s="71" t="str">
        <f>+carga[[#This Row],[dia]]</f>
        <v>Martes</v>
      </c>
      <c r="M1161" s="75">
        <f>+carga[[#This Row],[hora]]</f>
        <v>0.36458333333333331</v>
      </c>
      <c r="N1161" s="71"/>
      <c r="O1161" s="87"/>
      <c r="P1161" s="71"/>
      <c r="Q1161" s="71"/>
      <c r="R1161" s="71"/>
      <c r="S1161" s="71"/>
      <c r="T1161" s="71"/>
      <c r="U1161" s="71" t="str">
        <f>+MID(carga[[#This Row],[CUIL]],4,8)</f>
        <v>54758836</v>
      </c>
    </row>
    <row r="1162" spans="1:21" ht="15" customHeight="1" x14ac:dyDescent="0.3">
      <c r="A1162" s="71" t="s">
        <v>243</v>
      </c>
      <c r="B1162" s="28" t="str">
        <f>+_xlfn.XLOOKUP(carga[[#This Row],[PACIENTE]],BASE_PACIENTES_2026[PACIENTE],BASE_PACIENTES_2026[CUIL],0,0)</f>
        <v>20 54758836 4</v>
      </c>
      <c r="C1162" s="28" t="str">
        <f>+_xlfn.XLOOKUP(carga[[#This Row],[PACIENTE]],BASE_PACIENTES_2026[PACIENTE],BASE_PACIENTES_2026[O. SOCIAL],0,0)</f>
        <v>OSSOELSAC</v>
      </c>
      <c r="D1162" s="28" t="str">
        <f>+_xlfn.XLOOKUP(carga[[#This Row],[PACIENTE]],BASE_PACIENTES_2026[PACIENTE],BASE_PACIENTES_2026[MÓDULO],0,0)</f>
        <v>REHAB.INTENSIVO + CAI</v>
      </c>
      <c r="E1162" s="45" t="s">
        <v>1069</v>
      </c>
      <c r="F1162" s="71" t="s">
        <v>1153</v>
      </c>
      <c r="G1162" s="71">
        <v>1</v>
      </c>
      <c r="H1162" s="71" t="s">
        <v>1154</v>
      </c>
      <c r="I1162" s="71" t="s">
        <v>1118</v>
      </c>
      <c r="J1162" s="73">
        <v>0.33333333333333331</v>
      </c>
      <c r="K1162" s="73" t="s">
        <v>1155</v>
      </c>
      <c r="L1162" s="71" t="str">
        <f>+carga[[#This Row],[dia]]</f>
        <v>Martes</v>
      </c>
      <c r="M1162" s="75">
        <f>+carga[[#This Row],[hora]]</f>
        <v>0.33333333333333331</v>
      </c>
      <c r="N1162" s="71"/>
      <c r="O1162" s="87"/>
      <c r="P1162" s="71"/>
      <c r="Q1162" s="71"/>
      <c r="R1162" s="71"/>
      <c r="S1162" s="71"/>
      <c r="T1162" s="71"/>
      <c r="U1162" s="71" t="str">
        <f>+MID(carga[[#This Row],[CUIL]],4,8)</f>
        <v>54758836</v>
      </c>
    </row>
    <row r="1163" spans="1:21" ht="15" customHeight="1" x14ac:dyDescent="0.3">
      <c r="A1163" s="71" t="s">
        <v>243</v>
      </c>
      <c r="B1163" s="28" t="str">
        <f>+_xlfn.XLOOKUP(carga[[#This Row],[PACIENTE]],BASE_PACIENTES_2026[PACIENTE],BASE_PACIENTES_2026[CUIL],0,0)</f>
        <v>20 54758836 4</v>
      </c>
      <c r="C1163" s="28" t="str">
        <f>+_xlfn.XLOOKUP(carga[[#This Row],[PACIENTE]],BASE_PACIENTES_2026[PACIENTE],BASE_PACIENTES_2026[O. SOCIAL],0,0)</f>
        <v>OSSOELSAC</v>
      </c>
      <c r="D1163" s="28" t="str">
        <f>+_xlfn.XLOOKUP(carga[[#This Row],[PACIENTE]],BASE_PACIENTES_2026[PACIENTE],BASE_PACIENTES_2026[MÓDULO],0,0)</f>
        <v>REHAB.INTENSIVO + CAI</v>
      </c>
      <c r="E1163" s="45" t="s">
        <v>1069</v>
      </c>
      <c r="F1163" s="71" t="s">
        <v>1164</v>
      </c>
      <c r="G1163" s="71">
        <v>1</v>
      </c>
      <c r="H1163" s="71" t="s">
        <v>1207</v>
      </c>
      <c r="I1163" s="71" t="s">
        <v>1118</v>
      </c>
      <c r="J1163" s="73">
        <v>0.39583333333333331</v>
      </c>
      <c r="K1163" s="73" t="s">
        <v>1185</v>
      </c>
      <c r="L1163" s="71" t="str">
        <f>+carga[[#This Row],[dia]]</f>
        <v>Martes</v>
      </c>
      <c r="M1163" s="75">
        <f>+carga[[#This Row],[hora]]</f>
        <v>0.39583333333333331</v>
      </c>
      <c r="N1163" s="71"/>
      <c r="O1163" s="87"/>
      <c r="P1163" s="71"/>
      <c r="Q1163" s="71"/>
      <c r="R1163" s="71"/>
      <c r="S1163" s="71"/>
      <c r="T1163" s="71"/>
      <c r="U1163" s="71" t="str">
        <f>+MID(carga[[#This Row],[CUIL]],4,8)</f>
        <v>54758836</v>
      </c>
    </row>
    <row r="1164" spans="1:21" ht="15" customHeight="1" x14ac:dyDescent="0.3">
      <c r="A1164" s="71" t="s">
        <v>243</v>
      </c>
      <c r="B1164" s="28" t="str">
        <f>+_xlfn.XLOOKUP(carga[[#This Row],[PACIENTE]],BASE_PACIENTES_2026[PACIENTE],BASE_PACIENTES_2026[CUIL],0,0)</f>
        <v>20 54758836 4</v>
      </c>
      <c r="C1164" s="28" t="str">
        <f>+_xlfn.XLOOKUP(carga[[#This Row],[PACIENTE]],BASE_PACIENTES_2026[PACIENTE],BASE_PACIENTES_2026[O. SOCIAL],0,0)</f>
        <v>OSSOELSAC</v>
      </c>
      <c r="D1164" s="28" t="str">
        <f>+_xlfn.XLOOKUP(carga[[#This Row],[PACIENTE]],BASE_PACIENTES_2026[PACIENTE],BASE_PACIENTES_2026[MÓDULO],0,0)</f>
        <v>REHAB.INTENSIVO + CAI</v>
      </c>
      <c r="E1164" s="45" t="s">
        <v>1069</v>
      </c>
      <c r="F1164" s="71" t="s">
        <v>1186</v>
      </c>
      <c r="G1164" s="71">
        <v>1</v>
      </c>
      <c r="H1164" s="71" t="s">
        <v>1207</v>
      </c>
      <c r="I1164" s="71" t="s">
        <v>1133</v>
      </c>
      <c r="J1164" s="73">
        <v>0.36458333333333331</v>
      </c>
      <c r="K1164" s="73" t="s">
        <v>1185</v>
      </c>
      <c r="L1164" s="71" t="str">
        <f>+carga[[#This Row],[dia]]</f>
        <v>Viernes</v>
      </c>
      <c r="M1164" s="75">
        <f>+carga[[#This Row],[hora]]</f>
        <v>0.36458333333333331</v>
      </c>
      <c r="N1164" s="71"/>
      <c r="O1164" s="87"/>
      <c r="P1164" s="71"/>
      <c r="Q1164" s="71"/>
      <c r="R1164" s="71"/>
      <c r="S1164" s="71"/>
      <c r="T1164" s="71"/>
      <c r="U1164" s="71" t="str">
        <f>+MID(carga[[#This Row],[CUIL]],4,8)</f>
        <v>54758836</v>
      </c>
    </row>
    <row r="1165" spans="1:21" ht="15" customHeight="1" x14ac:dyDescent="0.3">
      <c r="A1165" s="71" t="s">
        <v>243</v>
      </c>
      <c r="B1165" s="28" t="str">
        <f>+_xlfn.XLOOKUP(carga[[#This Row],[PACIENTE]],BASE_PACIENTES_2026[PACIENTE],BASE_PACIENTES_2026[CUIL],0,0)</f>
        <v>20 54758836 4</v>
      </c>
      <c r="C1165" s="28" t="str">
        <f>+_xlfn.XLOOKUP(carga[[#This Row],[PACIENTE]],BASE_PACIENTES_2026[PACIENTE],BASE_PACIENTES_2026[O. SOCIAL],0,0)</f>
        <v>OSSOELSAC</v>
      </c>
      <c r="D1165" s="28" t="str">
        <f>+_xlfn.XLOOKUP(carga[[#This Row],[PACIENTE]],BASE_PACIENTES_2026[PACIENTE],BASE_PACIENTES_2026[MÓDULO],0,0)</f>
        <v>REHAB.INTENSIVO + CAI</v>
      </c>
      <c r="E1165" s="45" t="s">
        <v>1069</v>
      </c>
      <c r="F1165" s="71" t="s">
        <v>1156</v>
      </c>
      <c r="G1165" s="71">
        <v>1</v>
      </c>
      <c r="H1165" s="71" t="s">
        <v>1200</v>
      </c>
      <c r="I1165" s="71" t="s">
        <v>1133</v>
      </c>
      <c r="J1165" s="73">
        <v>0.33333333333333331</v>
      </c>
      <c r="K1165" s="73" t="s">
        <v>1201</v>
      </c>
      <c r="L1165" s="71" t="str">
        <f>+carga[[#This Row],[dia]]</f>
        <v>Viernes</v>
      </c>
      <c r="M1165" s="75">
        <f>+carga[[#This Row],[hora]]</f>
        <v>0.33333333333333331</v>
      </c>
      <c r="N1165" s="71"/>
      <c r="O1165" s="87"/>
      <c r="P1165" s="71"/>
      <c r="Q1165" s="71"/>
      <c r="R1165" s="71"/>
      <c r="S1165" s="71"/>
      <c r="T1165" s="71"/>
      <c r="U1165" s="71" t="str">
        <f>+MID(carga[[#This Row],[CUIL]],4,8)</f>
        <v>54758836</v>
      </c>
    </row>
    <row r="1166" spans="1:21" ht="15" customHeight="1" x14ac:dyDescent="0.3">
      <c r="A1166" s="71" t="s">
        <v>243</v>
      </c>
      <c r="B1166" s="28" t="str">
        <f>+_xlfn.XLOOKUP(carga[[#This Row],[PACIENTE]],BASE_PACIENTES_2026[PACIENTE],BASE_PACIENTES_2026[CUIL],0,0)</f>
        <v>20 54758836 4</v>
      </c>
      <c r="C1166" s="28" t="str">
        <f>+_xlfn.XLOOKUP(carga[[#This Row],[PACIENTE]],BASE_PACIENTES_2026[PACIENTE],BASE_PACIENTES_2026[O. SOCIAL],0,0)</f>
        <v>OSSOELSAC</v>
      </c>
      <c r="D1166" s="28" t="str">
        <f>+_xlfn.XLOOKUP(carga[[#This Row],[PACIENTE]],BASE_PACIENTES_2026[PACIENTE],BASE_PACIENTES_2026[MÓDULO],0,0)</f>
        <v>REHAB.INTENSIVO + CAI</v>
      </c>
      <c r="E1166" s="45" t="s">
        <v>1069</v>
      </c>
      <c r="F1166" s="71" t="s">
        <v>1131</v>
      </c>
      <c r="G1166" s="71">
        <v>1</v>
      </c>
      <c r="H1166" s="71" t="s">
        <v>1136</v>
      </c>
      <c r="I1166" s="71" t="s">
        <v>1133</v>
      </c>
      <c r="J1166" s="73">
        <v>0.39583333333333331</v>
      </c>
      <c r="K1166" s="73" t="s">
        <v>1152</v>
      </c>
      <c r="L1166" s="71" t="str">
        <f>+carga[[#This Row],[dia]]</f>
        <v>Viernes</v>
      </c>
      <c r="M1166" s="75">
        <f>+carga[[#This Row],[hora]]</f>
        <v>0.39583333333333331</v>
      </c>
      <c r="N1166" s="71"/>
      <c r="O1166" s="87"/>
      <c r="P1166" s="71"/>
      <c r="Q1166" s="71"/>
      <c r="R1166" s="71"/>
      <c r="S1166" s="71"/>
      <c r="T1166" s="71"/>
      <c r="U1166" s="71" t="str">
        <f>+MID(carga[[#This Row],[CUIL]],4,8)</f>
        <v>54758836</v>
      </c>
    </row>
    <row r="1167" spans="1:21" ht="15" customHeight="1" x14ac:dyDescent="0.3">
      <c r="A1167" s="71" t="s">
        <v>966</v>
      </c>
      <c r="B1167" s="28" t="str">
        <f>+_xlfn.XLOOKUP(carga[[#This Row],[PACIENTE]],BASE_PACIENTES_2026[PACIENTE],BASE_PACIENTES_2026[CUIL],0,0)</f>
        <v>20 49499390 3</v>
      </c>
      <c r="C1167" s="28" t="str">
        <f>+_xlfn.XLOOKUP(carga[[#This Row],[PACIENTE]],BASE_PACIENTES_2026[PACIENTE],BASE_PACIENTES_2026[O. SOCIAL],0,0)</f>
        <v>OSUTHGRA</v>
      </c>
      <c r="D1167" s="28" t="str">
        <f>+_xlfn.XLOOKUP(carga[[#This Row],[PACIENTE]],BASE_PACIENTES_2026[PACIENTE],BASE_PACIENTES_2026[MÓDULO],0,0)</f>
        <v>REHAB.INTENSIVO</v>
      </c>
      <c r="E1167" s="45" t="s">
        <v>1069</v>
      </c>
      <c r="F1167" s="71" t="s">
        <v>1147</v>
      </c>
      <c r="G1167" s="71">
        <v>1</v>
      </c>
      <c r="H1167" s="71" t="s">
        <v>1208</v>
      </c>
      <c r="I1167" s="71" t="s">
        <v>1123</v>
      </c>
      <c r="J1167" s="73">
        <v>0.44791666666666669</v>
      </c>
      <c r="K1167" s="73" t="s">
        <v>1140</v>
      </c>
      <c r="L1167" s="71" t="str">
        <f>+carga[[#This Row],[dia]]</f>
        <v>Lunes</v>
      </c>
      <c r="M1167" s="75">
        <f>+carga[[#This Row],[hora]]</f>
        <v>0.44791666666666669</v>
      </c>
      <c r="N1167" s="71"/>
      <c r="O1167" s="87"/>
      <c r="P1167" s="71"/>
      <c r="Q1167" s="71"/>
      <c r="R1167" s="71"/>
      <c r="S1167" s="71"/>
      <c r="T1167" s="71"/>
      <c r="U1167" s="71" t="str">
        <f>+MID(carga[[#This Row],[CUIL]],4,8)</f>
        <v>49499390</v>
      </c>
    </row>
    <row r="1168" spans="1:21" ht="15" customHeight="1" x14ac:dyDescent="0.3">
      <c r="A1168" s="71" t="s">
        <v>966</v>
      </c>
      <c r="B1168" s="28" t="str">
        <f>+_xlfn.XLOOKUP(carga[[#This Row],[PACIENTE]],BASE_PACIENTES_2026[PACIENTE],BASE_PACIENTES_2026[CUIL],0,0)</f>
        <v>20 49499390 3</v>
      </c>
      <c r="C1168" s="28" t="str">
        <f>+_xlfn.XLOOKUP(carga[[#This Row],[PACIENTE]],BASE_PACIENTES_2026[PACIENTE],BASE_PACIENTES_2026[O. SOCIAL],0,0)</f>
        <v>OSUTHGRA</v>
      </c>
      <c r="D1168" s="28" t="str">
        <f>+_xlfn.XLOOKUP(carga[[#This Row],[PACIENTE]],BASE_PACIENTES_2026[PACIENTE],BASE_PACIENTES_2026[MÓDULO],0,0)</f>
        <v>REHAB.INTENSIVO</v>
      </c>
      <c r="E1168" s="45" t="s">
        <v>1069</v>
      </c>
      <c r="F1168" s="71" t="s">
        <v>1147</v>
      </c>
      <c r="G1168" s="71">
        <v>1</v>
      </c>
      <c r="H1168" s="71" t="s">
        <v>1214</v>
      </c>
      <c r="I1168" s="71" t="s">
        <v>1143</v>
      </c>
      <c r="J1168" s="73">
        <v>0.36458333333333331</v>
      </c>
      <c r="K1168" s="73" t="s">
        <v>1140</v>
      </c>
      <c r="L1168" s="71" t="str">
        <f>+carga[[#This Row],[dia]]</f>
        <v>Jueves</v>
      </c>
      <c r="M1168" s="75">
        <f>+carga[[#This Row],[hora]]</f>
        <v>0.36458333333333331</v>
      </c>
      <c r="N1168" s="71"/>
      <c r="O1168" s="87"/>
      <c r="P1168" s="71"/>
      <c r="Q1168" s="71"/>
      <c r="R1168" s="71"/>
      <c r="S1168" s="71"/>
      <c r="T1168" s="71"/>
      <c r="U1168" s="71" t="str">
        <f>+MID(carga[[#This Row],[CUIL]],4,8)</f>
        <v>49499390</v>
      </c>
    </row>
    <row r="1169" spans="1:21" ht="15" customHeight="1" x14ac:dyDescent="0.3">
      <c r="A1169" s="71" t="s">
        <v>966</v>
      </c>
      <c r="B1169" s="28" t="str">
        <f>+_xlfn.XLOOKUP(carga[[#This Row],[PACIENTE]],BASE_PACIENTES_2026[PACIENTE],BASE_PACIENTES_2026[CUIL],0,0)</f>
        <v>20 49499390 3</v>
      </c>
      <c r="C1169" s="28" t="str">
        <f>+_xlfn.XLOOKUP(carga[[#This Row],[PACIENTE]],BASE_PACIENTES_2026[PACIENTE],BASE_PACIENTES_2026[O. SOCIAL],0,0)</f>
        <v>OSUTHGRA</v>
      </c>
      <c r="D1169" s="28" t="str">
        <f>+_xlfn.XLOOKUP(carga[[#This Row],[PACIENTE]],BASE_PACIENTES_2026[PACIENTE],BASE_PACIENTES_2026[MÓDULO],0,0)</f>
        <v>REHAB.INTENSIVO</v>
      </c>
      <c r="E1169" s="45" t="s">
        <v>1069</v>
      </c>
      <c r="F1169" s="71" t="s">
        <v>1153</v>
      </c>
      <c r="G1169" s="71">
        <v>1</v>
      </c>
      <c r="H1169" s="71" t="s">
        <v>1199</v>
      </c>
      <c r="I1169" s="71" t="s">
        <v>1123</v>
      </c>
      <c r="J1169" s="73">
        <v>0.39583333333333331</v>
      </c>
      <c r="K1169" s="73"/>
      <c r="L1169" s="71" t="str">
        <f>+carga[[#This Row],[dia]]</f>
        <v>Lunes</v>
      </c>
      <c r="M1169" s="75">
        <f>+carga[[#This Row],[hora]]</f>
        <v>0.39583333333333331</v>
      </c>
      <c r="N1169" s="71"/>
      <c r="O1169" s="87"/>
      <c r="P1169" s="71"/>
      <c r="Q1169" s="71"/>
      <c r="R1169" s="71"/>
      <c r="S1169" s="71"/>
      <c r="T1169" s="71"/>
      <c r="U1169" s="71" t="str">
        <f>+MID(carga[[#This Row],[CUIL]],4,8)</f>
        <v>49499390</v>
      </c>
    </row>
    <row r="1170" spans="1:21" ht="15" customHeight="1" x14ac:dyDescent="0.3">
      <c r="A1170" s="71" t="s">
        <v>966</v>
      </c>
      <c r="B1170" s="28" t="str">
        <f>+_xlfn.XLOOKUP(carga[[#This Row],[PACIENTE]],BASE_PACIENTES_2026[PACIENTE],BASE_PACIENTES_2026[CUIL],0,0)</f>
        <v>20 49499390 3</v>
      </c>
      <c r="C1170" s="28" t="str">
        <f>+_xlfn.XLOOKUP(carga[[#This Row],[PACIENTE]],BASE_PACIENTES_2026[PACIENTE],BASE_PACIENTES_2026[O. SOCIAL],0,0)</f>
        <v>OSUTHGRA</v>
      </c>
      <c r="D1170" s="28" t="str">
        <f>+_xlfn.XLOOKUP(carga[[#This Row],[PACIENTE]],BASE_PACIENTES_2026[PACIENTE],BASE_PACIENTES_2026[MÓDULO],0,0)</f>
        <v>REHAB.INTENSIVO</v>
      </c>
      <c r="E1170" s="45" t="s">
        <v>1069</v>
      </c>
      <c r="F1170" s="71" t="s">
        <v>1153</v>
      </c>
      <c r="G1170" s="71">
        <v>1</v>
      </c>
      <c r="H1170" s="71" t="s">
        <v>1154</v>
      </c>
      <c r="I1170" s="71" t="s">
        <v>1143</v>
      </c>
      <c r="J1170" s="73">
        <v>0.39583333333333331</v>
      </c>
      <c r="K1170" s="73" t="s">
        <v>1155</v>
      </c>
      <c r="L1170" s="71" t="str">
        <f>+carga[[#This Row],[dia]]</f>
        <v>Jueves</v>
      </c>
      <c r="M1170" s="75">
        <f>+carga[[#This Row],[hora]]</f>
        <v>0.39583333333333331</v>
      </c>
      <c r="N1170" s="71"/>
      <c r="O1170" s="87"/>
      <c r="P1170" s="71"/>
      <c r="Q1170" s="71"/>
      <c r="R1170" s="71"/>
      <c r="S1170" s="71"/>
      <c r="T1170" s="71"/>
      <c r="U1170" s="71" t="str">
        <f>+MID(carga[[#This Row],[CUIL]],4,8)</f>
        <v>49499390</v>
      </c>
    </row>
    <row r="1171" spans="1:21" ht="15" customHeight="1" x14ac:dyDescent="0.3">
      <c r="A1171" s="71" t="s">
        <v>966</v>
      </c>
      <c r="B1171" s="28" t="str">
        <f>+_xlfn.XLOOKUP(carga[[#This Row],[PACIENTE]],BASE_PACIENTES_2026[PACIENTE],BASE_PACIENTES_2026[CUIL],0,0)</f>
        <v>20 49499390 3</v>
      </c>
      <c r="C1171" s="28" t="str">
        <f>+_xlfn.XLOOKUP(carga[[#This Row],[PACIENTE]],BASE_PACIENTES_2026[PACIENTE],BASE_PACIENTES_2026[O. SOCIAL],0,0)</f>
        <v>OSUTHGRA</v>
      </c>
      <c r="D1171" s="28" t="str">
        <f>+_xlfn.XLOOKUP(carga[[#This Row],[PACIENTE]],BASE_PACIENTES_2026[PACIENTE],BASE_PACIENTES_2026[MÓDULO],0,0)</f>
        <v>REHAB.INTENSIVO</v>
      </c>
      <c r="E1171" s="45" t="s">
        <v>1069</v>
      </c>
      <c r="F1171" s="71" t="s">
        <v>1131</v>
      </c>
      <c r="G1171" s="71">
        <v>1</v>
      </c>
      <c r="H1171" s="71" t="s">
        <v>1136</v>
      </c>
      <c r="I1171" s="71" t="s">
        <v>1123</v>
      </c>
      <c r="J1171" s="73">
        <v>0.36458333333333331</v>
      </c>
      <c r="K1171" s="76" t="s">
        <v>1134</v>
      </c>
      <c r="L1171" s="71" t="str">
        <f>+carga[[#This Row],[dia]]</f>
        <v>Lunes</v>
      </c>
      <c r="M1171" s="75">
        <f>+carga[[#This Row],[hora]]</f>
        <v>0.36458333333333331</v>
      </c>
      <c r="N1171" s="71"/>
      <c r="O1171" s="87"/>
      <c r="P1171" s="71"/>
      <c r="Q1171" s="71"/>
      <c r="R1171" s="71"/>
      <c r="S1171" s="71"/>
      <c r="T1171" s="71"/>
      <c r="U1171" s="71" t="str">
        <f>+MID(carga[[#This Row],[CUIL]],4,8)</f>
        <v>49499390</v>
      </c>
    </row>
    <row r="1172" spans="1:21" ht="15" customHeight="1" x14ac:dyDescent="0.3">
      <c r="A1172" s="71" t="s">
        <v>365</v>
      </c>
      <c r="B1172" s="28" t="str">
        <f>+_xlfn.XLOOKUP(carga[[#This Row],[PACIENTE]],BASE_PACIENTES_2026[PACIENTE],BASE_PACIENTES_2026[CUIL],0,0)</f>
        <v>20 54306562 6</v>
      </c>
      <c r="C1172" s="28" t="str">
        <f>+_xlfn.XLOOKUP(carga[[#This Row],[PACIENTE]],BASE_PACIENTES_2026[PACIENTE],BASE_PACIENTES_2026[O. SOCIAL],0,0)</f>
        <v>OSPICAL</v>
      </c>
      <c r="D1172" s="28" t="str">
        <f>+_xlfn.XLOOKUP(carga[[#This Row],[PACIENTE]],BASE_PACIENTES_2026[PACIENTE],BASE_PACIENTES_2026[MÓDULO],0,0)</f>
        <v>REHAB.INTENSIVO + CAI</v>
      </c>
      <c r="E1172" s="45" t="s">
        <v>1069</v>
      </c>
      <c r="F1172" s="71" t="s">
        <v>1164</v>
      </c>
      <c r="G1172" s="71">
        <v>1</v>
      </c>
      <c r="H1172" s="71" t="s">
        <v>1207</v>
      </c>
      <c r="I1172" s="71" t="s">
        <v>1133</v>
      </c>
      <c r="J1172" s="73">
        <v>0.51041666666666663</v>
      </c>
      <c r="K1172" s="73" t="s">
        <v>1185</v>
      </c>
      <c r="L1172" s="71" t="str">
        <f>+carga[[#This Row],[dia]]</f>
        <v>Viernes</v>
      </c>
      <c r="M1172" s="75">
        <f>+carga[[#This Row],[hora]]</f>
        <v>0.51041666666666663</v>
      </c>
      <c r="N1172" s="71"/>
      <c r="O1172" s="87"/>
      <c r="P1172" s="71"/>
      <c r="Q1172" s="71"/>
      <c r="R1172" s="71"/>
      <c r="S1172" s="71"/>
      <c r="T1172" s="71"/>
      <c r="U1172" s="71" t="str">
        <f>+MID(carga[[#This Row],[CUIL]],4,8)</f>
        <v>54306562</v>
      </c>
    </row>
    <row r="1173" spans="1:21" ht="15" customHeight="1" x14ac:dyDescent="0.3">
      <c r="A1173" s="71" t="s">
        <v>617</v>
      </c>
      <c r="B1173" s="28" t="str">
        <f>+_xlfn.XLOOKUP(carga[[#This Row],[PACIENTE]],BASE_PACIENTES_2026[PACIENTE],BASE_PACIENTES_2026[CUIL],0,0)</f>
        <v>27 55290863 0</v>
      </c>
      <c r="C1173" s="28" t="str">
        <f>+_xlfn.XLOOKUP(carga[[#This Row],[PACIENTE]],BASE_PACIENTES_2026[PACIENTE],BASE_PACIENTES_2026[O. SOCIAL],0,0)</f>
        <v xml:space="preserve">OSPEJ </v>
      </c>
      <c r="D1173" s="28" t="str">
        <f>+_xlfn.XLOOKUP(carga[[#This Row],[PACIENTE]],BASE_PACIENTES_2026[PACIENTE],BASE_PACIENTES_2026[MÓDULO],0,0)</f>
        <v>REHAB.INTENSIVO + CAI</v>
      </c>
      <c r="E1173" s="45" t="s">
        <v>1069</v>
      </c>
      <c r="F1173" s="71" t="s">
        <v>1218</v>
      </c>
      <c r="G1173" s="71">
        <v>1</v>
      </c>
      <c r="H1173" s="71" t="s">
        <v>1180</v>
      </c>
      <c r="I1173" s="71" t="s">
        <v>1118</v>
      </c>
      <c r="J1173" s="73">
        <v>0.44791666666666669</v>
      </c>
      <c r="K1173" s="73" t="s">
        <v>1166</v>
      </c>
      <c r="L1173" s="71" t="str">
        <f>+carga[[#This Row],[dia]]</f>
        <v>Martes</v>
      </c>
      <c r="M1173" s="75">
        <f>+carga[[#This Row],[hora]]</f>
        <v>0.44791666666666669</v>
      </c>
      <c r="N1173" s="71"/>
      <c r="O1173" s="87"/>
      <c r="P1173" s="71"/>
      <c r="Q1173" s="71"/>
      <c r="R1173" s="71"/>
      <c r="S1173" s="71"/>
      <c r="T1173" s="71"/>
      <c r="U1173" s="71" t="str">
        <f>+MID(carga[[#This Row],[CUIL]],4,8)</f>
        <v>55290863</v>
      </c>
    </row>
    <row r="1174" spans="1:21" ht="15" customHeight="1" x14ac:dyDescent="0.3">
      <c r="A1174" s="71" t="s">
        <v>375</v>
      </c>
      <c r="B1174" s="28" t="str">
        <f>+_xlfn.XLOOKUP(carga[[#This Row],[PACIENTE]],BASE_PACIENTES_2026[PACIENTE],BASE_PACIENTES_2026[CUIL],0,0)</f>
        <v xml:space="preserve">20 49286922 9 </v>
      </c>
      <c r="C1174" s="28" t="str">
        <f>+_xlfn.XLOOKUP(carga[[#This Row],[PACIENTE]],BASE_PACIENTES_2026[PACIENTE],BASE_PACIENTES_2026[O. SOCIAL],0,0)</f>
        <v>OSECAC</v>
      </c>
      <c r="D1174" s="28" t="str">
        <f>+_xlfn.XLOOKUP(carga[[#This Row],[PACIENTE]],BASE_PACIENTES_2026[PACIENTE],BASE_PACIENTES_2026[MÓDULO],0,0)</f>
        <v>REHAB. SIMPLE + CAI</v>
      </c>
      <c r="E1174" s="45" t="s">
        <v>1069</v>
      </c>
      <c r="F1174" s="71" t="s">
        <v>1131</v>
      </c>
      <c r="G1174" s="71">
        <v>1</v>
      </c>
      <c r="H1174" s="71" t="s">
        <v>1136</v>
      </c>
      <c r="I1174" s="71" t="s">
        <v>1133</v>
      </c>
      <c r="J1174" s="73">
        <v>0.33333333333333331</v>
      </c>
      <c r="K1174" s="73" t="s">
        <v>1152</v>
      </c>
      <c r="L1174" s="71" t="str">
        <f>+carga[[#This Row],[dia]]</f>
        <v>Viernes</v>
      </c>
      <c r="M1174" s="75">
        <f>+carga[[#This Row],[hora]]</f>
        <v>0.33333333333333331</v>
      </c>
      <c r="N1174" s="71"/>
      <c r="O1174" s="87"/>
      <c r="P1174" s="71"/>
      <c r="Q1174" s="71"/>
      <c r="R1174" s="71"/>
      <c r="S1174" s="71"/>
      <c r="T1174" s="71"/>
      <c r="U1174" s="71" t="str">
        <f>+MID(carga[[#This Row],[CUIL]],4,8)</f>
        <v>49286922</v>
      </c>
    </row>
    <row r="1175" spans="1:21" ht="15" customHeight="1" x14ac:dyDescent="0.3">
      <c r="A1175" s="71" t="s">
        <v>375</v>
      </c>
      <c r="B1175" s="28" t="str">
        <f>+_xlfn.XLOOKUP(carga[[#This Row],[PACIENTE]],BASE_PACIENTES_2026[PACIENTE],BASE_PACIENTES_2026[CUIL],0,0)</f>
        <v xml:space="preserve">20 49286922 9 </v>
      </c>
      <c r="C1175" s="28" t="str">
        <f>+_xlfn.XLOOKUP(carga[[#This Row],[PACIENTE]],BASE_PACIENTES_2026[PACIENTE],BASE_PACIENTES_2026[O. SOCIAL],0,0)</f>
        <v>OSECAC</v>
      </c>
      <c r="D1175" s="28" t="str">
        <f>+_xlfn.XLOOKUP(carga[[#This Row],[PACIENTE]],BASE_PACIENTES_2026[PACIENTE],BASE_PACIENTES_2026[MÓDULO],0,0)</f>
        <v>REHAB. SIMPLE + CAI</v>
      </c>
      <c r="E1175" s="45" t="s">
        <v>1069</v>
      </c>
      <c r="F1175" s="71" t="s">
        <v>1164</v>
      </c>
      <c r="G1175" s="71">
        <v>1</v>
      </c>
      <c r="H1175" s="71" t="s">
        <v>1176</v>
      </c>
      <c r="I1175" s="71" t="s">
        <v>1133</v>
      </c>
      <c r="J1175" s="73">
        <v>0.36458333333333331</v>
      </c>
      <c r="K1175" s="73" t="s">
        <v>1177</v>
      </c>
      <c r="L1175" s="71" t="str">
        <f>+carga[[#This Row],[dia]]</f>
        <v>Viernes</v>
      </c>
      <c r="M1175" s="75">
        <f>+carga[[#This Row],[hora]]</f>
        <v>0.36458333333333331</v>
      </c>
      <c r="N1175" s="71"/>
      <c r="O1175" s="87"/>
      <c r="P1175" s="71"/>
      <c r="Q1175" s="71"/>
      <c r="R1175" s="71"/>
      <c r="S1175" s="71"/>
      <c r="T1175" s="71"/>
      <c r="U1175" s="71" t="str">
        <f>+MID(carga[[#This Row],[CUIL]],4,8)</f>
        <v>49286922</v>
      </c>
    </row>
    <row r="1176" spans="1:21" ht="15" customHeight="1" x14ac:dyDescent="0.3">
      <c r="A1176" s="71" t="s">
        <v>602</v>
      </c>
      <c r="B1176" s="28" t="str">
        <f>+_xlfn.XLOOKUP(carga[[#This Row],[PACIENTE]],BASE_PACIENTES_2026[PACIENTE],BASE_PACIENTES_2026[CUIL],0,0)</f>
        <v>27 53735424 6</v>
      </c>
      <c r="C1176" s="28" t="str">
        <f>+_xlfn.XLOOKUP(carga[[#This Row],[PACIENTE]],BASE_PACIENTES_2026[PACIENTE],BASE_PACIENTES_2026[O. SOCIAL],0,0)</f>
        <v xml:space="preserve">OSPEJ </v>
      </c>
      <c r="D1176" s="28" t="str">
        <f>+_xlfn.XLOOKUP(carga[[#This Row],[PACIENTE]],BASE_PACIENTES_2026[PACIENTE],BASE_PACIENTES_2026[MÓDULO],0,0)</f>
        <v>REHAB.INTENSIVO</v>
      </c>
      <c r="E1176" s="45" t="s">
        <v>22</v>
      </c>
      <c r="F1176" s="71" t="s">
        <v>1147</v>
      </c>
      <c r="G1176" s="71">
        <v>1</v>
      </c>
      <c r="H1176" s="71" t="s">
        <v>1222</v>
      </c>
      <c r="I1176" s="71" t="s">
        <v>1133</v>
      </c>
      <c r="J1176" s="73">
        <v>0.64583333333333337</v>
      </c>
      <c r="K1176" s="73" t="s">
        <v>1140</v>
      </c>
      <c r="L1176" s="71" t="str">
        <f>+carga[[#This Row],[dia]]</f>
        <v>Viernes</v>
      </c>
      <c r="M1176" s="75">
        <f>+carga[[#This Row],[hora]]</f>
        <v>0.64583333333333337</v>
      </c>
      <c r="N1176" s="71"/>
      <c r="O1176" s="87"/>
      <c r="P1176" s="71"/>
      <c r="Q1176" s="71"/>
      <c r="R1176" s="71"/>
      <c r="S1176" s="71"/>
      <c r="T1176" s="71"/>
      <c r="U1176" s="71" t="str">
        <f>+MID(carga[[#This Row],[CUIL]],4,8)</f>
        <v>53735424</v>
      </c>
    </row>
    <row r="1177" spans="1:21" ht="15" customHeight="1" x14ac:dyDescent="0.3">
      <c r="A1177" s="71" t="s">
        <v>599</v>
      </c>
      <c r="B1177" s="28" t="str">
        <f>+_xlfn.XLOOKUP(carga[[#This Row],[PACIENTE]],BASE_PACIENTES_2026[PACIENTE],BASE_PACIENTES_2026[CUIL],0,0)</f>
        <v>27 48457985 2</v>
      </c>
      <c r="C1177" s="28" t="str">
        <f>+_xlfn.XLOOKUP(carga[[#This Row],[PACIENTE]],BASE_PACIENTES_2026[PACIENTE],BASE_PACIENTES_2026[O. SOCIAL],0,0)</f>
        <v xml:space="preserve">OSPEJ </v>
      </c>
      <c r="D1177" s="28" t="str">
        <f>+_xlfn.XLOOKUP(carga[[#This Row],[PACIENTE]],BASE_PACIENTES_2026[PACIENTE],BASE_PACIENTES_2026[MÓDULO],0,0)</f>
        <v>REHAB.INTENSIVO</v>
      </c>
      <c r="E1177" s="45" t="s">
        <v>22</v>
      </c>
      <c r="F1177" s="71" t="s">
        <v>1147</v>
      </c>
      <c r="G1177" s="71">
        <v>1</v>
      </c>
      <c r="H1177" s="71" t="s">
        <v>1222</v>
      </c>
      <c r="I1177" s="71" t="s">
        <v>1133</v>
      </c>
      <c r="J1177" s="73">
        <v>0.61458333333333337</v>
      </c>
      <c r="K1177" s="73" t="s">
        <v>1140</v>
      </c>
      <c r="L1177" s="71" t="str">
        <f>+carga[[#This Row],[dia]]</f>
        <v>Viernes</v>
      </c>
      <c r="M1177" s="75">
        <f>+carga[[#This Row],[hora]]</f>
        <v>0.61458333333333337</v>
      </c>
      <c r="N1177" s="71"/>
      <c r="O1177" s="87"/>
      <c r="P1177" s="71"/>
      <c r="Q1177" s="71"/>
      <c r="R1177" s="71"/>
      <c r="S1177" s="71"/>
      <c r="T1177" s="71"/>
      <c r="U1177" s="71" t="str">
        <f>+MID(carga[[#This Row],[CUIL]],4,8)</f>
        <v>48457985</v>
      </c>
    </row>
    <row r="1178" spans="1:21" ht="15" customHeight="1" x14ac:dyDescent="0.3">
      <c r="A1178" s="71" t="s">
        <v>83</v>
      </c>
      <c r="B1178" s="28" t="str">
        <f>+_xlfn.XLOOKUP(carga[[#This Row],[PACIENTE]],BASE_PACIENTES_2026[PACIENTE],BASE_PACIENTES_2026[CUIL],0,0)</f>
        <v>20 46034103 6</v>
      </c>
      <c r="C1178" s="28" t="str">
        <f>+_xlfn.XLOOKUP(carga[[#This Row],[PACIENTE]],BASE_PACIENTES_2026[PACIENTE],BASE_PACIENTES_2026[O. SOCIAL],0,0)</f>
        <v>OSUTHGRA</v>
      </c>
      <c r="D1178" s="28" t="str">
        <f>+_xlfn.XLOOKUP(carga[[#This Row],[PACIENTE]],BASE_PACIENTES_2026[PACIENTE],BASE_PACIENTES_2026[MÓDULO],0,0)</f>
        <v>REHAB.SIMPLE</v>
      </c>
      <c r="E1178" s="45" t="s">
        <v>22</v>
      </c>
      <c r="F1178" s="71" t="s">
        <v>1147</v>
      </c>
      <c r="G1178" s="71">
        <v>1</v>
      </c>
      <c r="H1178" s="71" t="s">
        <v>1208</v>
      </c>
      <c r="I1178" s="71" t="s">
        <v>1123</v>
      </c>
      <c r="J1178" s="73">
        <v>0.72916666666666663</v>
      </c>
      <c r="K1178" s="73" t="s">
        <v>1140</v>
      </c>
      <c r="L1178" s="71" t="str">
        <f>+carga[[#This Row],[dia]]</f>
        <v>Lunes</v>
      </c>
      <c r="M1178" s="75">
        <f>+carga[[#This Row],[hora]]</f>
        <v>0.72916666666666663</v>
      </c>
      <c r="N1178" s="71"/>
      <c r="O1178" s="87"/>
      <c r="P1178" s="71"/>
      <c r="Q1178" s="71"/>
      <c r="R1178" s="71"/>
      <c r="S1178" s="71"/>
      <c r="T1178" s="71"/>
      <c r="U1178" s="71" t="str">
        <f>+MID(carga[[#This Row],[CUIL]],4,8)</f>
        <v>46034103</v>
      </c>
    </row>
    <row r="1179" spans="1:21" ht="15" customHeight="1" x14ac:dyDescent="0.3">
      <c r="A1179" s="71" t="s">
        <v>199</v>
      </c>
      <c r="B1179" s="28" t="str">
        <f>+_xlfn.XLOOKUP(carga[[#This Row],[PACIENTE]],BASE_PACIENTES_2026[PACIENTE],BASE_PACIENTES_2026[CUIL],0,0)</f>
        <v>20 58678870 2</v>
      </c>
      <c r="C1179" s="28" t="str">
        <f>+_xlfn.XLOOKUP(carga[[#This Row],[PACIENTE]],BASE_PACIENTES_2026[PACIENTE],BASE_PACIENTES_2026[O. SOCIAL],0,0)</f>
        <v>OSCEP (SIPSSA)</v>
      </c>
      <c r="D1179" s="28" t="str">
        <f>+_xlfn.XLOOKUP(carga[[#This Row],[PACIENTE]],BASE_PACIENTES_2026[PACIENTE],BASE_PACIENTES_2026[MÓDULO],0,0)</f>
        <v>REHAB.INTENSIVO + CAI</v>
      </c>
      <c r="E1179" s="45" t="s">
        <v>1069</v>
      </c>
      <c r="F1179" s="71" t="s">
        <v>1121</v>
      </c>
      <c r="G1179" s="71">
        <v>1</v>
      </c>
      <c r="H1179" s="71" t="s">
        <v>1159</v>
      </c>
      <c r="I1179" s="71" t="s">
        <v>1118</v>
      </c>
      <c r="J1179" s="73">
        <v>0.47916666666666669</v>
      </c>
      <c r="K1179" s="73" t="s">
        <v>1124</v>
      </c>
      <c r="L1179" s="71" t="str">
        <f>+carga[[#This Row],[dia]]</f>
        <v>Martes</v>
      </c>
      <c r="M1179" s="75">
        <f>+carga[[#This Row],[hora]]</f>
        <v>0.47916666666666669</v>
      </c>
      <c r="N1179" s="71"/>
      <c r="O1179" s="87"/>
      <c r="P1179" s="71"/>
      <c r="Q1179" s="71"/>
      <c r="R1179" s="71"/>
      <c r="S1179" s="71"/>
      <c r="T1179" s="71"/>
      <c r="U1179" s="71" t="str">
        <f>+MID(carga[[#This Row],[CUIL]],4,8)</f>
        <v>58678870</v>
      </c>
    </row>
    <row r="1180" spans="1:21" ht="15" customHeight="1" x14ac:dyDescent="0.3">
      <c r="A1180" s="71" t="s">
        <v>523</v>
      </c>
      <c r="B1180" s="28" t="str">
        <f>+_xlfn.XLOOKUP(carga[[#This Row],[PACIENTE]],BASE_PACIENTES_2026[PACIENTE],BASE_PACIENTES_2026[CUIL],0,0)</f>
        <v>20 58557370 2</v>
      </c>
      <c r="C1180" s="28" t="str">
        <f>+_xlfn.XLOOKUP(carga[[#This Row],[PACIENTE]],BASE_PACIENTES_2026[PACIENTE],BASE_PACIENTES_2026[O. SOCIAL],0,0)</f>
        <v xml:space="preserve">OSTACC </v>
      </c>
      <c r="D1180" s="28" t="str">
        <f>+_xlfn.XLOOKUP(carga[[#This Row],[PACIENTE]],BASE_PACIENTES_2026[PACIENTE],BASE_PACIENTES_2026[MÓDULO],0,0)</f>
        <v>REHAB.INTENSIVO + CAI</v>
      </c>
      <c r="E1180" s="45" t="s">
        <v>1069</v>
      </c>
      <c r="F1180" s="71" t="s">
        <v>1164</v>
      </c>
      <c r="G1180" s="71">
        <v>1</v>
      </c>
      <c r="H1180" s="71" t="s">
        <v>1207</v>
      </c>
      <c r="I1180" s="71" t="s">
        <v>1118</v>
      </c>
      <c r="J1180" s="73">
        <v>0.51041666666666663</v>
      </c>
      <c r="K1180" s="73" t="s">
        <v>1185</v>
      </c>
      <c r="L1180" s="71" t="str">
        <f>+carga[[#This Row],[dia]]</f>
        <v>Martes</v>
      </c>
      <c r="M1180" s="75">
        <f>+carga[[#This Row],[hora]]</f>
        <v>0.51041666666666663</v>
      </c>
      <c r="N1180" s="71"/>
      <c r="O1180" s="87"/>
      <c r="P1180" s="71"/>
      <c r="Q1180" s="71"/>
      <c r="R1180" s="71"/>
      <c r="S1180" s="71"/>
      <c r="T1180" s="71"/>
      <c r="U1180" s="71" t="str">
        <f>+MID(carga[[#This Row],[CUIL]],4,8)</f>
        <v>58557370</v>
      </c>
    </row>
    <row r="1181" spans="1:21" ht="15" customHeight="1" x14ac:dyDescent="0.3">
      <c r="A1181" s="71" t="s">
        <v>975</v>
      </c>
      <c r="B1181" s="28" t="str">
        <f>+_xlfn.XLOOKUP(carga[[#This Row],[PACIENTE]],BASE_PACIENTES_2026[PACIENTE],BASE_PACIENTES_2026[CUIL],0,0)</f>
        <v>20 53730259 4</v>
      </c>
      <c r="C1181" s="28" t="str">
        <f>+_xlfn.XLOOKUP(carga[[#This Row],[PACIENTE]],BASE_PACIENTES_2026[PACIENTE],BASE_PACIENTES_2026[O. SOCIAL],0,0)</f>
        <v>OSPECON</v>
      </c>
      <c r="D1181" s="28" t="str">
        <f>+_xlfn.XLOOKUP(carga[[#This Row],[PACIENTE]],BASE_PACIENTES_2026[PACIENTE],BASE_PACIENTES_2026[MÓDULO],0,0)</f>
        <v>REHAB.INTENSIVO + CAI</v>
      </c>
      <c r="E1181" s="45" t="s">
        <v>22</v>
      </c>
      <c r="F1181" s="71" t="s">
        <v>1121</v>
      </c>
      <c r="G1181" s="71">
        <v>1</v>
      </c>
      <c r="H1181" s="71" t="s">
        <v>1173</v>
      </c>
      <c r="I1181" s="71" t="s">
        <v>1118</v>
      </c>
      <c r="J1181" s="73">
        <v>0.72916666666666663</v>
      </c>
      <c r="K1181" s="73" t="s">
        <v>1149</v>
      </c>
      <c r="L1181" s="71" t="str">
        <f>+carga[[#This Row],[dia]]</f>
        <v>Martes</v>
      </c>
      <c r="M1181" s="75">
        <f>+carga[[#This Row],[hora]]</f>
        <v>0.72916666666666663</v>
      </c>
      <c r="N1181" s="71"/>
      <c r="O1181" s="87"/>
      <c r="P1181" s="71"/>
      <c r="Q1181" s="71"/>
      <c r="R1181" s="71"/>
      <c r="S1181" s="71"/>
      <c r="T1181" s="71"/>
      <c r="U1181" s="71" t="str">
        <f>+MID(carga[[#This Row],[CUIL]],4,8)</f>
        <v>53730259</v>
      </c>
    </row>
    <row r="1182" spans="1:21" ht="15" customHeight="1" x14ac:dyDescent="0.3">
      <c r="A1182" s="71" t="s">
        <v>975</v>
      </c>
      <c r="B1182" s="28" t="str">
        <f>+_xlfn.XLOOKUP(carga[[#This Row],[PACIENTE]],BASE_PACIENTES_2026[PACIENTE],BASE_PACIENTES_2026[CUIL],0,0)</f>
        <v>20 53730259 4</v>
      </c>
      <c r="C1182" s="28" t="str">
        <f>+_xlfn.XLOOKUP(carga[[#This Row],[PACIENTE]],BASE_PACIENTES_2026[PACIENTE],BASE_PACIENTES_2026[O. SOCIAL],0,0)</f>
        <v>OSPECON</v>
      </c>
      <c r="D1182" s="28" t="str">
        <f>+_xlfn.XLOOKUP(carga[[#This Row],[PACIENTE]],BASE_PACIENTES_2026[PACIENTE],BASE_PACIENTES_2026[MÓDULO],0,0)</f>
        <v>REHAB.INTENSIVO + CAI</v>
      </c>
      <c r="E1182" s="45" t="s">
        <v>22</v>
      </c>
      <c r="F1182" s="71" t="s">
        <v>1156</v>
      </c>
      <c r="G1182" s="71">
        <v>1</v>
      </c>
      <c r="H1182" s="71" t="s">
        <v>1203</v>
      </c>
      <c r="I1182" s="71" t="s">
        <v>1118</v>
      </c>
      <c r="J1182" s="73">
        <v>0.76041666666666663</v>
      </c>
      <c r="K1182" s="73" t="s">
        <v>1179</v>
      </c>
      <c r="L1182" s="71" t="str">
        <f>+carga[[#This Row],[dia]]</f>
        <v>Martes</v>
      </c>
      <c r="M1182" s="75">
        <f>+carga[[#This Row],[hora]]</f>
        <v>0.76041666666666663</v>
      </c>
      <c r="N1182" s="71"/>
      <c r="O1182" s="87"/>
      <c r="P1182" s="71"/>
      <c r="Q1182" s="71"/>
      <c r="R1182" s="71"/>
      <c r="S1182" s="71"/>
      <c r="T1182" s="71"/>
      <c r="U1182" s="71" t="str">
        <f>+MID(carga[[#This Row],[CUIL]],4,8)</f>
        <v>53730259</v>
      </c>
    </row>
    <row r="1183" spans="1:21" ht="15" customHeight="1" x14ac:dyDescent="0.3">
      <c r="A1183" s="71" t="s">
        <v>975</v>
      </c>
      <c r="B1183" s="28" t="str">
        <f>+_xlfn.XLOOKUP(carga[[#This Row],[PACIENTE]],BASE_PACIENTES_2026[PACIENTE],BASE_PACIENTES_2026[CUIL],0,0)</f>
        <v>20 53730259 4</v>
      </c>
      <c r="C1183" s="28" t="str">
        <f>+_xlfn.XLOOKUP(carga[[#This Row],[PACIENTE]],BASE_PACIENTES_2026[PACIENTE],BASE_PACIENTES_2026[O. SOCIAL],0,0)</f>
        <v>OSPECON</v>
      </c>
      <c r="D1183" s="28" t="str">
        <f>+_xlfn.XLOOKUP(carga[[#This Row],[PACIENTE]],BASE_PACIENTES_2026[PACIENTE],BASE_PACIENTES_2026[MÓDULO],0,0)</f>
        <v>REHAB.INTENSIVO + CAI</v>
      </c>
      <c r="E1183" s="45" t="s">
        <v>22</v>
      </c>
      <c r="F1183" s="71" t="s">
        <v>1164</v>
      </c>
      <c r="G1183" s="71">
        <v>1</v>
      </c>
      <c r="H1183" s="71" t="s">
        <v>1184</v>
      </c>
      <c r="I1183" s="71" t="s">
        <v>1118</v>
      </c>
      <c r="J1183" s="73">
        <v>0.79166666666666663</v>
      </c>
      <c r="K1183" s="73" t="s">
        <v>1177</v>
      </c>
      <c r="L1183" s="71" t="str">
        <f>+carga[[#This Row],[dia]]</f>
        <v>Martes</v>
      </c>
      <c r="M1183" s="75">
        <f>+carga[[#This Row],[hora]]</f>
        <v>0.79166666666666663</v>
      </c>
      <c r="N1183" s="71"/>
      <c r="O1183" s="87"/>
      <c r="P1183" s="71"/>
      <c r="Q1183" s="71"/>
      <c r="R1183" s="71"/>
      <c r="S1183" s="71"/>
      <c r="T1183" s="71"/>
      <c r="U1183" s="71" t="str">
        <f>+MID(carga[[#This Row],[CUIL]],4,8)</f>
        <v>53730259</v>
      </c>
    </row>
    <row r="1184" spans="1:21" ht="15" customHeight="1" x14ac:dyDescent="0.3">
      <c r="A1184" s="71" t="s">
        <v>975</v>
      </c>
      <c r="B1184" s="28" t="str">
        <f>+_xlfn.XLOOKUP(carga[[#This Row],[PACIENTE]],BASE_PACIENTES_2026[PACIENTE],BASE_PACIENTES_2026[CUIL],0,0)</f>
        <v>20 53730259 4</v>
      </c>
      <c r="C1184" s="28" t="str">
        <f>+_xlfn.XLOOKUP(carga[[#This Row],[PACIENTE]],BASE_PACIENTES_2026[PACIENTE],BASE_PACIENTES_2026[O. SOCIAL],0,0)</f>
        <v>OSPECON</v>
      </c>
      <c r="D1184" s="28" t="str">
        <f>+_xlfn.XLOOKUP(carga[[#This Row],[PACIENTE]],BASE_PACIENTES_2026[PACIENTE],BASE_PACIENTES_2026[MÓDULO],0,0)</f>
        <v>REHAB.INTENSIVO + CAI</v>
      </c>
      <c r="E1184" s="45" t="s">
        <v>22</v>
      </c>
      <c r="F1184" s="71" t="s">
        <v>1131</v>
      </c>
      <c r="G1184" s="71">
        <v>1</v>
      </c>
      <c r="H1184" s="71" t="s">
        <v>1142</v>
      </c>
      <c r="I1184" s="71" t="s">
        <v>1143</v>
      </c>
      <c r="J1184" s="73">
        <v>0.79166666666666663</v>
      </c>
      <c r="K1184" s="73" t="s">
        <v>1144</v>
      </c>
      <c r="L1184" s="71" t="str">
        <f>+carga[[#This Row],[dia]]</f>
        <v>Jueves</v>
      </c>
      <c r="M1184" s="75">
        <f>+carga[[#This Row],[hora]]</f>
        <v>0.79166666666666663</v>
      </c>
      <c r="N1184" s="71"/>
      <c r="O1184" s="87"/>
      <c r="P1184" s="71"/>
      <c r="Q1184" s="71"/>
      <c r="R1184" s="71"/>
      <c r="S1184" s="71"/>
      <c r="T1184" s="71"/>
      <c r="U1184" s="71" t="str">
        <f>+MID(carga[[#This Row],[CUIL]],4,8)</f>
        <v>53730259</v>
      </c>
    </row>
    <row r="1185" spans="1:21" ht="15" customHeight="1" x14ac:dyDescent="0.3">
      <c r="A1185" s="71" t="s">
        <v>889</v>
      </c>
      <c r="B1185" s="28" t="str">
        <f>+_xlfn.XLOOKUP(carga[[#This Row],[PACIENTE]],BASE_PACIENTES_2026[PACIENTE],BASE_PACIENTES_2026[CUIL],0,0)</f>
        <v>20 57525980 5</v>
      </c>
      <c r="C1185" s="28" t="str">
        <f>+_xlfn.XLOOKUP(carga[[#This Row],[PACIENTE]],BASE_PACIENTES_2026[PACIENTE],BASE_PACIENTES_2026[O. SOCIAL],0,0)</f>
        <v>OMINT</v>
      </c>
      <c r="D1185" s="28" t="str">
        <f>+_xlfn.XLOOKUP(carga[[#This Row],[PACIENTE]],BASE_PACIENTES_2026[PACIENTE],BASE_PACIENTES_2026[MÓDULO],0,0)</f>
        <v>REHAB.INTENSIVO + CAI</v>
      </c>
      <c r="E1185" s="45" t="s">
        <v>22</v>
      </c>
      <c r="F1185" s="71" t="s">
        <v>1131</v>
      </c>
      <c r="G1185" s="71">
        <v>1</v>
      </c>
      <c r="H1185" s="71" t="s">
        <v>1150</v>
      </c>
      <c r="I1185" s="71" t="s">
        <v>1118</v>
      </c>
      <c r="J1185" s="73">
        <v>0.61458333333333337</v>
      </c>
      <c r="K1185" s="73" t="s">
        <v>1144</v>
      </c>
      <c r="L1185" s="71" t="str">
        <f>+carga[[#This Row],[dia]]</f>
        <v>Martes</v>
      </c>
      <c r="M1185" s="75">
        <f>+carga[[#This Row],[hora]]</f>
        <v>0.61458333333333337</v>
      </c>
      <c r="N1185" s="71"/>
      <c r="O1185" s="87"/>
      <c r="P1185" s="71"/>
      <c r="Q1185" s="71"/>
      <c r="R1185" s="71"/>
      <c r="S1185" s="71"/>
      <c r="T1185" s="71"/>
      <c r="U1185" s="71" t="str">
        <f>+MID(carga[[#This Row],[CUIL]],4,8)</f>
        <v>57525980</v>
      </c>
    </row>
    <row r="1186" spans="1:21" ht="15" customHeight="1" x14ac:dyDescent="0.3">
      <c r="A1186" s="71"/>
      <c r="B1186" s="28">
        <f>+_xlfn.XLOOKUP(carga[[#This Row],[PACIENTE]],BASE_PACIENTES_2026[PACIENTE],BASE_PACIENTES_2026[CUIL],0,0)</f>
        <v>0</v>
      </c>
      <c r="C1186" s="28">
        <f>+_xlfn.XLOOKUP(carga[[#This Row],[PACIENTE]],BASE_PACIENTES_2026[PACIENTE],BASE_PACIENTES_2026[O. SOCIAL],0,0)</f>
        <v>0</v>
      </c>
      <c r="D1186" s="28">
        <f>+_xlfn.XLOOKUP(carga[[#This Row],[PACIENTE]],BASE_PACIENTES_2026[PACIENTE],BASE_PACIENTES_2026[MÓDULO],0,0)</f>
        <v>0</v>
      </c>
      <c r="E1186" s="45"/>
      <c r="F1186" s="71"/>
      <c r="G1186" s="71"/>
      <c r="H1186" s="71"/>
      <c r="I1186" s="71"/>
      <c r="J1186" s="73"/>
      <c r="K1186" s="73"/>
      <c r="L1186" s="71">
        <f>+carga[[#This Row],[dia]]</f>
        <v>0</v>
      </c>
      <c r="M1186" s="75">
        <f>+carga[[#This Row],[hora]]</f>
        <v>0</v>
      </c>
      <c r="N1186" s="71"/>
      <c r="O1186" s="87"/>
      <c r="P1186" s="71"/>
      <c r="Q1186" s="71"/>
      <c r="R1186" s="71"/>
      <c r="S1186" s="71"/>
      <c r="T1186" s="71"/>
      <c r="U1186" s="71" t="str">
        <f>+MID(carga[[#This Row],[CUIL]],4,8)</f>
        <v/>
      </c>
    </row>
    <row r="1187" spans="1:21" ht="15" customHeight="1" x14ac:dyDescent="0.3">
      <c r="A1187" s="71" t="s">
        <v>219</v>
      </c>
      <c r="B1187" s="28" t="str">
        <f>+_xlfn.XLOOKUP(carga[[#This Row],[PACIENTE]],BASE_PACIENTES_2026[PACIENTE],BASE_PACIENTES_2026[CUIL],0,0)</f>
        <v>27 49555740 0</v>
      </c>
      <c r="C1187" s="28" t="str">
        <f>+_xlfn.XLOOKUP(carga[[#This Row],[PACIENTE]],BASE_PACIENTES_2026[PACIENTE],BASE_PACIENTES_2026[O. SOCIAL],0,0)</f>
        <v>OSSACRA</v>
      </c>
      <c r="D1187" s="28" t="str">
        <f>+_xlfn.XLOOKUP(carga[[#This Row],[PACIENTE]],BASE_PACIENTES_2026[PACIENTE],BASE_PACIENTES_2026[MÓDULO],0,0)</f>
        <v>REHAB. SIMPLE + CAI</v>
      </c>
      <c r="E1187" s="45" t="s">
        <v>22</v>
      </c>
      <c r="F1187" s="71" t="s">
        <v>1131</v>
      </c>
      <c r="G1187" s="71">
        <v>1</v>
      </c>
      <c r="H1187" s="71" t="s">
        <v>1150</v>
      </c>
      <c r="I1187" s="71" t="s">
        <v>1118</v>
      </c>
      <c r="J1187" s="73">
        <v>0.79166666666666663</v>
      </c>
      <c r="K1187" s="73" t="s">
        <v>1144</v>
      </c>
      <c r="L1187" s="71" t="str">
        <f>+carga[[#This Row],[dia]]</f>
        <v>Martes</v>
      </c>
      <c r="M1187" s="75">
        <f>+carga[[#This Row],[hora]]</f>
        <v>0.79166666666666663</v>
      </c>
      <c r="N1187" s="71"/>
      <c r="O1187" s="87"/>
      <c r="P1187" s="71"/>
      <c r="Q1187" s="71"/>
      <c r="R1187" s="71"/>
      <c r="S1187" s="71"/>
      <c r="T1187" s="71"/>
      <c r="U1187" s="71" t="str">
        <f>+MID(carga[[#This Row],[CUIL]],4,8)</f>
        <v>49555740</v>
      </c>
    </row>
    <row r="1188" spans="1:21" ht="15" customHeight="1" x14ac:dyDescent="0.3">
      <c r="A1188" s="71" t="s">
        <v>638</v>
      </c>
      <c r="B1188" s="28" t="str">
        <f>+_xlfn.XLOOKUP(carga[[#This Row],[PACIENTE]],BASE_PACIENTES_2026[PACIENTE],BASE_PACIENTES_2026[CUIL],0,0)</f>
        <v>27 52053012 1</v>
      </c>
      <c r="C1188" s="28" t="str">
        <f>+_xlfn.XLOOKUP(carga[[#This Row],[PACIENTE]],BASE_PACIENTES_2026[PACIENTE],BASE_PACIENTES_2026[O. SOCIAL],0,0)</f>
        <v xml:space="preserve">OSPEJ </v>
      </c>
      <c r="D1188" s="28" t="str">
        <f>+_xlfn.XLOOKUP(carga[[#This Row],[PACIENTE]],BASE_PACIENTES_2026[PACIENTE],BASE_PACIENTES_2026[MÓDULO],0,0)</f>
        <v>REHAB.SIMPLE</v>
      </c>
      <c r="E1188" s="45" t="s">
        <v>22</v>
      </c>
      <c r="F1188" s="71" t="s">
        <v>1116</v>
      </c>
      <c r="G1188" s="71">
        <v>1</v>
      </c>
      <c r="H1188" s="71" t="s">
        <v>1150</v>
      </c>
      <c r="I1188" s="71" t="s">
        <v>1141</v>
      </c>
      <c r="J1188" s="73">
        <v>0.64583333333333337</v>
      </c>
      <c r="K1188" s="73" t="s">
        <v>1128</v>
      </c>
      <c r="L1188" s="71" t="str">
        <f>+carga[[#This Row],[dia]]</f>
        <v>Miercoles</v>
      </c>
      <c r="M1188" s="75">
        <f>+carga[[#This Row],[hora]]</f>
        <v>0.64583333333333337</v>
      </c>
      <c r="N1188" s="71"/>
      <c r="O1188" s="87"/>
      <c r="P1188" s="71"/>
      <c r="Q1188" s="71"/>
      <c r="R1188" s="71"/>
      <c r="S1188" s="71"/>
      <c r="T1188" s="71"/>
      <c r="U1188" s="71" t="str">
        <f>+MID(carga[[#This Row],[CUIL]],4,8)</f>
        <v>52053012</v>
      </c>
    </row>
    <row r="1189" spans="1:21" ht="15" customHeight="1" x14ac:dyDescent="0.3">
      <c r="A1189" s="71" t="s">
        <v>32</v>
      </c>
      <c r="B1189" s="28" t="str">
        <f>+_xlfn.XLOOKUP(carga[[#This Row],[PACIENTE]],BASE_PACIENTES_2026[PACIENTE],BASE_PACIENTES_2026[CUIL],0,0)</f>
        <v>20 55286279 2</v>
      </c>
      <c r="C1189" s="28" t="str">
        <f>+_xlfn.XLOOKUP(carga[[#This Row],[PACIENTE]],BASE_PACIENTES_2026[PACIENTE],BASE_PACIENTES_2026[O. SOCIAL],0,0)</f>
        <v>IOSFA</v>
      </c>
      <c r="D1189" s="28" t="str">
        <f>+_xlfn.XLOOKUP(carga[[#This Row],[PACIENTE]],BASE_PACIENTES_2026[PACIENTE],BASE_PACIENTES_2026[MÓDULO],0,0)</f>
        <v>REHAB. SIMPLE + CAI</v>
      </c>
      <c r="E1189" s="45" t="s">
        <v>22</v>
      </c>
      <c r="F1189" s="71" t="s">
        <v>1116</v>
      </c>
      <c r="G1189" s="71">
        <v>1</v>
      </c>
      <c r="H1189" s="71" t="s">
        <v>1150</v>
      </c>
      <c r="I1189" s="71" t="s">
        <v>1141</v>
      </c>
      <c r="J1189" s="73">
        <v>0.67708333333333337</v>
      </c>
      <c r="K1189" s="73" t="s">
        <v>1128</v>
      </c>
      <c r="L1189" s="71" t="str">
        <f>+carga[[#This Row],[dia]]</f>
        <v>Miercoles</v>
      </c>
      <c r="M1189" s="75">
        <f>+carga[[#This Row],[hora]]</f>
        <v>0.67708333333333337</v>
      </c>
      <c r="N1189" s="71"/>
      <c r="O1189" s="87"/>
      <c r="P1189" s="71"/>
      <c r="Q1189" s="71"/>
      <c r="R1189" s="71"/>
      <c r="S1189" s="71"/>
      <c r="T1189" s="71"/>
      <c r="U1189" s="71" t="str">
        <f>+MID(carga[[#This Row],[CUIL]],4,8)</f>
        <v>55286279</v>
      </c>
    </row>
    <row r="1190" spans="1:21" ht="15" customHeight="1" x14ac:dyDescent="0.3">
      <c r="A1190" s="71"/>
      <c r="B1190" s="28">
        <f>+_xlfn.XLOOKUP(carga[[#This Row],[PACIENTE]],BASE_PACIENTES_2026[PACIENTE],BASE_PACIENTES_2026[CUIL],0,0)</f>
        <v>0</v>
      </c>
      <c r="C1190" s="28">
        <f>+_xlfn.XLOOKUP(carga[[#This Row],[PACIENTE]],BASE_PACIENTES_2026[PACIENTE],BASE_PACIENTES_2026[O. SOCIAL],0,0)</f>
        <v>0</v>
      </c>
      <c r="D1190" s="28">
        <f>+_xlfn.XLOOKUP(carga[[#This Row],[PACIENTE]],BASE_PACIENTES_2026[PACIENTE],BASE_PACIENTES_2026[MÓDULO],0,0)</f>
        <v>0</v>
      </c>
      <c r="E1190" s="45"/>
      <c r="F1190" s="71"/>
      <c r="G1190" s="71"/>
      <c r="H1190" s="71"/>
      <c r="I1190" s="71"/>
      <c r="J1190" s="73"/>
      <c r="K1190" s="73"/>
      <c r="L1190" s="71">
        <f>+carga[[#This Row],[dia]]</f>
        <v>0</v>
      </c>
      <c r="M1190" s="75">
        <f>+carga[[#This Row],[hora]]</f>
        <v>0</v>
      </c>
      <c r="N1190" s="71"/>
      <c r="O1190" s="87"/>
      <c r="P1190" s="71"/>
      <c r="Q1190" s="71"/>
      <c r="R1190" s="71"/>
      <c r="S1190" s="71"/>
      <c r="T1190" s="71"/>
      <c r="U1190" s="71" t="str">
        <f>+MID(carga[[#This Row],[CUIL]],4,8)</f>
        <v/>
      </c>
    </row>
    <row r="1191" spans="1:21" ht="15" customHeight="1" x14ac:dyDescent="0.3">
      <c r="A1191" s="71" t="s">
        <v>128</v>
      </c>
      <c r="B1191" s="28" t="str">
        <f>+_xlfn.XLOOKUP(carga[[#This Row],[PACIENTE]],BASE_PACIENTES_2026[PACIENTE],BASE_PACIENTES_2026[CUIL],0,0)</f>
        <v>20 50594826 3</v>
      </c>
      <c r="C1191" s="28" t="str">
        <f>+_xlfn.XLOOKUP(carga[[#This Row],[PACIENTE]],BASE_PACIENTES_2026[PACIENTE],BASE_PACIENTES_2026[O. SOCIAL],0,0)</f>
        <v>OSUTHGRA</v>
      </c>
      <c r="D1191" s="28" t="str">
        <f>+_xlfn.XLOOKUP(carga[[#This Row],[PACIENTE]],BASE_PACIENTES_2026[PACIENTE],BASE_PACIENTES_2026[MÓDULO],0,0)</f>
        <v>REHAB.INTENSIVO</v>
      </c>
      <c r="E1191" s="45" t="s">
        <v>22</v>
      </c>
      <c r="F1191" s="71" t="s">
        <v>1131</v>
      </c>
      <c r="G1191" s="71">
        <v>1</v>
      </c>
      <c r="H1191" s="71" t="s">
        <v>1150</v>
      </c>
      <c r="I1191" s="71" t="s">
        <v>1141</v>
      </c>
      <c r="J1191" s="73">
        <v>0.76041666666666663</v>
      </c>
      <c r="K1191" s="73" t="s">
        <v>1128</v>
      </c>
      <c r="L1191" s="71" t="str">
        <f>+carga[[#This Row],[dia]]</f>
        <v>Miercoles</v>
      </c>
      <c r="M1191" s="75">
        <f>+carga[[#This Row],[hora]]</f>
        <v>0.76041666666666663</v>
      </c>
      <c r="N1191" s="71"/>
      <c r="O1191" s="87"/>
      <c r="P1191" s="71"/>
      <c r="Q1191" s="71"/>
      <c r="R1191" s="71"/>
      <c r="S1191" s="71"/>
      <c r="T1191" s="71"/>
      <c r="U1191" s="71" t="str">
        <f>+MID(carga[[#This Row],[CUIL]],4,8)</f>
        <v>50594826</v>
      </c>
    </row>
    <row r="1192" spans="1:21" ht="15" customHeight="1" x14ac:dyDescent="0.3">
      <c r="A1192" s="71"/>
      <c r="B1192" s="28">
        <f>+_xlfn.XLOOKUP(carga[[#This Row],[PACIENTE]],BASE_PACIENTES_2026[PACIENTE],BASE_PACIENTES_2026[CUIL],0,0)</f>
        <v>0</v>
      </c>
      <c r="C1192" s="28">
        <f>+_xlfn.XLOOKUP(carga[[#This Row],[PACIENTE]],BASE_PACIENTES_2026[PACIENTE],BASE_PACIENTES_2026[O. SOCIAL],0,0)</f>
        <v>0</v>
      </c>
      <c r="D1192" s="28">
        <f>+_xlfn.XLOOKUP(carga[[#This Row],[PACIENTE]],BASE_PACIENTES_2026[PACIENTE],BASE_PACIENTES_2026[MÓDULO],0,0)</f>
        <v>0</v>
      </c>
      <c r="E1192" s="45"/>
      <c r="F1192" s="71"/>
      <c r="G1192" s="71"/>
      <c r="H1192" s="71"/>
      <c r="I1192" s="71"/>
      <c r="J1192" s="73"/>
      <c r="K1192" s="73"/>
      <c r="L1192" s="71">
        <f>+carga[[#This Row],[dia]]</f>
        <v>0</v>
      </c>
      <c r="M1192" s="75">
        <f>+carga[[#This Row],[hora]]</f>
        <v>0</v>
      </c>
      <c r="N1192" s="71"/>
      <c r="O1192" s="87"/>
      <c r="P1192" s="71"/>
      <c r="Q1192" s="71"/>
      <c r="R1192" s="71"/>
      <c r="S1192" s="71"/>
      <c r="T1192" s="71"/>
      <c r="U1192" s="71" t="str">
        <f>+MID(carga[[#This Row],[CUIL]],4,8)</f>
        <v/>
      </c>
    </row>
    <row r="1193" spans="1:21" ht="15" customHeight="1" x14ac:dyDescent="0.3">
      <c r="A1193" s="71"/>
      <c r="B1193" s="28">
        <f>+_xlfn.XLOOKUP(carga[[#This Row],[PACIENTE]],BASE_PACIENTES_2026[PACIENTE],BASE_PACIENTES_2026[CUIL],0,0)</f>
        <v>0</v>
      </c>
      <c r="C1193" s="28">
        <f>+_xlfn.XLOOKUP(carga[[#This Row],[PACIENTE]],BASE_PACIENTES_2026[PACIENTE],BASE_PACIENTES_2026[O. SOCIAL],0,0)</f>
        <v>0</v>
      </c>
      <c r="D1193" s="28">
        <f>+_xlfn.XLOOKUP(carga[[#This Row],[PACIENTE]],BASE_PACIENTES_2026[PACIENTE],BASE_PACIENTES_2026[MÓDULO],0,0)</f>
        <v>0</v>
      </c>
      <c r="E1193" s="45"/>
      <c r="F1193" s="71"/>
      <c r="G1193" s="71"/>
      <c r="H1193" s="71"/>
      <c r="I1193" s="71"/>
      <c r="J1193" s="73"/>
      <c r="K1193" s="73"/>
      <c r="L1193" s="71">
        <f>+carga[[#This Row],[dia]]</f>
        <v>0</v>
      </c>
      <c r="M1193" s="75">
        <f>+carga[[#This Row],[hora]]</f>
        <v>0</v>
      </c>
      <c r="N1193" s="71"/>
      <c r="O1193" s="87"/>
      <c r="P1193" s="71"/>
      <c r="Q1193" s="71"/>
      <c r="R1193" s="71"/>
      <c r="S1193" s="71"/>
      <c r="T1193" s="71"/>
      <c r="U1193" s="71" t="str">
        <f>+MID(carga[[#This Row],[CUIL]],4,8)</f>
        <v/>
      </c>
    </row>
    <row r="1194" spans="1:21" ht="15" customHeight="1" x14ac:dyDescent="0.3">
      <c r="A1194" s="71" t="s">
        <v>1058</v>
      </c>
      <c r="B1194" s="28" t="str">
        <f>+_xlfn.XLOOKUP(carga[[#This Row],[PACIENTE]],BASE_PACIENTES_2026[PACIENTE],BASE_PACIENTES_2026[CUIL],0,0)</f>
        <v>20 57944513 1</v>
      </c>
      <c r="C1194" s="28" t="str">
        <f>+_xlfn.XLOOKUP(carga[[#This Row],[PACIENTE]],BASE_PACIENTES_2026[PACIENTE],BASE_PACIENTES_2026[O. SOCIAL],0,0)</f>
        <v xml:space="preserve">OSPEJ </v>
      </c>
      <c r="D1194" s="28" t="str">
        <f>+_xlfn.XLOOKUP(carga[[#This Row],[PACIENTE]],BASE_PACIENTES_2026[PACIENTE],BASE_PACIENTES_2026[MÓDULO],0,0)</f>
        <v>REHAB.INTENSIVO + CAI</v>
      </c>
      <c r="E1194" s="45"/>
      <c r="F1194" s="71" t="s">
        <v>1121</v>
      </c>
      <c r="G1194" s="71">
        <v>1</v>
      </c>
      <c r="H1194" s="71" t="s">
        <v>1138</v>
      </c>
      <c r="I1194" s="71" t="s">
        <v>1143</v>
      </c>
      <c r="J1194" s="73">
        <v>0.58333333333333337</v>
      </c>
      <c r="K1194" s="73" t="s">
        <v>1128</v>
      </c>
      <c r="L1194" s="71" t="str">
        <f>+carga[[#This Row],[dia]]</f>
        <v>Jueves</v>
      </c>
      <c r="M1194" s="75">
        <f>+carga[[#This Row],[hora]]</f>
        <v>0.58333333333333337</v>
      </c>
      <c r="N1194" s="71"/>
      <c r="O1194" s="87"/>
      <c r="P1194" s="71"/>
      <c r="Q1194" s="71"/>
      <c r="R1194" s="71"/>
      <c r="S1194" s="71"/>
      <c r="T1194" s="71"/>
      <c r="U1194" s="71" t="str">
        <f>+MID(carga[[#This Row],[CUIL]],4,8)</f>
        <v>57944513</v>
      </c>
    </row>
    <row r="1195" spans="1:21" ht="15" customHeight="1" x14ac:dyDescent="0.3">
      <c r="A1195" s="71" t="s">
        <v>48</v>
      </c>
      <c r="B1195" s="28" t="str">
        <f>+_xlfn.XLOOKUP(carga[[#This Row],[PACIENTE]],BASE_PACIENTES_2026[PACIENTE],BASE_PACIENTES_2026[CUIL],0,0)</f>
        <v>20 55288753 1</v>
      </c>
      <c r="C1195" s="28" t="str">
        <f>+_xlfn.XLOOKUP(carga[[#This Row],[PACIENTE]],BASE_PACIENTES_2026[PACIENTE],BASE_PACIENTES_2026[O. SOCIAL],0,0)</f>
        <v>IOSFA</v>
      </c>
      <c r="D1195" s="28" t="str">
        <f>+_xlfn.XLOOKUP(carga[[#This Row],[PACIENTE]],BASE_PACIENTES_2026[PACIENTE],BASE_PACIENTES_2026[MÓDULO],0,0)</f>
        <v>REHAB. SIMPLE + CAI</v>
      </c>
      <c r="E1195" s="45" t="s">
        <v>22</v>
      </c>
      <c r="F1195" s="71" t="s">
        <v>1131</v>
      </c>
      <c r="G1195" s="71">
        <v>1</v>
      </c>
      <c r="H1195" s="71" t="s">
        <v>1150</v>
      </c>
      <c r="I1195" s="71" t="s">
        <v>1133</v>
      </c>
      <c r="J1195" s="73">
        <v>0.67708333333333337</v>
      </c>
      <c r="K1195" s="73" t="s">
        <v>1119</v>
      </c>
      <c r="L1195" s="71" t="str">
        <f>+carga[[#This Row],[dia]]</f>
        <v>Viernes</v>
      </c>
      <c r="M1195" s="75">
        <f>+carga[[#This Row],[hora]]</f>
        <v>0.67708333333333337</v>
      </c>
      <c r="N1195" s="71"/>
      <c r="O1195" s="87"/>
      <c r="P1195" s="71"/>
      <c r="Q1195" s="71"/>
      <c r="R1195" s="71"/>
      <c r="S1195" s="71"/>
      <c r="T1195" s="71"/>
      <c r="U1195" s="71" t="str">
        <f>+MID(carga[[#This Row],[CUIL]],4,8)</f>
        <v>55288753</v>
      </c>
    </row>
    <row r="1196" spans="1:21" ht="15" customHeight="1" x14ac:dyDescent="0.3">
      <c r="A1196" s="71" t="s">
        <v>605</v>
      </c>
      <c r="B1196" s="28" t="str">
        <f>+_xlfn.XLOOKUP(carga[[#This Row],[PACIENTE]],BASE_PACIENTES_2026[PACIENTE],BASE_PACIENTES_2026[CUIL],0,0)</f>
        <v>20 52962677 1</v>
      </c>
      <c r="C1196" s="28" t="str">
        <f>+_xlfn.XLOOKUP(carga[[#This Row],[PACIENTE]],BASE_PACIENTES_2026[PACIENTE],BASE_PACIENTES_2026[O. SOCIAL],0,0)</f>
        <v xml:space="preserve">OSPEJ </v>
      </c>
      <c r="D1196" s="28" t="str">
        <f>+_xlfn.XLOOKUP(carga[[#This Row],[PACIENTE]],BASE_PACIENTES_2026[PACIENTE],BASE_PACIENTES_2026[MÓDULO],0,0)</f>
        <v>REHAB.SIMPLE</v>
      </c>
      <c r="E1196" s="45" t="s">
        <v>22</v>
      </c>
      <c r="F1196" s="71" t="s">
        <v>1131</v>
      </c>
      <c r="G1196" s="71">
        <v>1</v>
      </c>
      <c r="H1196" s="71" t="s">
        <v>1150</v>
      </c>
      <c r="I1196" s="71" t="s">
        <v>1133</v>
      </c>
      <c r="J1196" s="73">
        <v>0.72916666666666663</v>
      </c>
      <c r="K1196" s="73" t="s">
        <v>1119</v>
      </c>
      <c r="L1196" s="71" t="str">
        <f>+carga[[#This Row],[dia]]</f>
        <v>Viernes</v>
      </c>
      <c r="M1196" s="75">
        <f>+carga[[#This Row],[hora]]</f>
        <v>0.72916666666666663</v>
      </c>
      <c r="N1196" s="71"/>
      <c r="O1196" s="87"/>
      <c r="P1196" s="71"/>
      <c r="Q1196" s="71"/>
      <c r="R1196" s="71"/>
      <c r="S1196" s="71"/>
      <c r="T1196" s="71"/>
      <c r="U1196" s="71" t="str">
        <f>+MID(carga[[#This Row],[CUIL]],4,8)</f>
        <v>52962677</v>
      </c>
    </row>
    <row r="1197" spans="1:21" ht="15" customHeight="1" x14ac:dyDescent="0.3">
      <c r="A1197" s="71"/>
      <c r="B1197" s="28">
        <f>+_xlfn.XLOOKUP(carga[[#This Row],[PACIENTE]],BASE_PACIENTES_2026[PACIENTE],BASE_PACIENTES_2026[CUIL],0,0)</f>
        <v>0</v>
      </c>
      <c r="C1197" s="28">
        <f>+_xlfn.XLOOKUP(carga[[#This Row],[PACIENTE]],BASE_PACIENTES_2026[PACIENTE],BASE_PACIENTES_2026[O. SOCIAL],0,0)</f>
        <v>0</v>
      </c>
      <c r="D1197" s="28">
        <f>+_xlfn.XLOOKUP(carga[[#This Row],[PACIENTE]],BASE_PACIENTES_2026[PACIENTE],BASE_PACIENTES_2026[MÓDULO],0,0)</f>
        <v>0</v>
      </c>
      <c r="E1197" s="45"/>
      <c r="F1197" s="71"/>
      <c r="G1197" s="71"/>
      <c r="H1197" s="71"/>
      <c r="I1197" s="71"/>
      <c r="J1197" s="73"/>
      <c r="K1197" s="73"/>
      <c r="L1197" s="71">
        <f>+carga[[#This Row],[dia]]</f>
        <v>0</v>
      </c>
      <c r="M1197" s="75">
        <f>+carga[[#This Row],[hora]]</f>
        <v>0</v>
      </c>
      <c r="N1197" s="71"/>
      <c r="O1197" s="87"/>
      <c r="P1197" s="71"/>
      <c r="Q1197" s="71"/>
      <c r="R1197" s="71"/>
      <c r="S1197" s="71"/>
      <c r="T1197" s="71"/>
      <c r="U1197" s="71" t="str">
        <f>+MID(carga[[#This Row],[CUIL]],4,8)</f>
        <v/>
      </c>
    </row>
    <row r="1198" spans="1:21" ht="15" customHeight="1" x14ac:dyDescent="0.3">
      <c r="A1198" s="71" t="s">
        <v>303</v>
      </c>
      <c r="B1198" s="28" t="str">
        <f>+_xlfn.XLOOKUP(carga[[#This Row],[PACIENTE]],BASE_PACIENTES_2026[PACIENTE],BASE_PACIENTES_2026[CUIL],0,0)</f>
        <v>23 53076004 9</v>
      </c>
      <c r="C1198" s="28" t="str">
        <f>+_xlfn.XLOOKUP(carga[[#This Row],[PACIENTE]],BASE_PACIENTES_2026[PACIENTE],BASE_PACIENTES_2026[O. SOCIAL],0,0)</f>
        <v>OSPE</v>
      </c>
      <c r="D1198" s="28" t="str">
        <f>+_xlfn.XLOOKUP(carga[[#This Row],[PACIENTE]],BASE_PACIENTES_2026[PACIENTE],BASE_PACIENTES_2026[MÓDULO],0,0)</f>
        <v>REHAB.INTENSIVO</v>
      </c>
      <c r="E1198" s="45" t="s">
        <v>22</v>
      </c>
      <c r="F1198" s="71" t="s">
        <v>1121</v>
      </c>
      <c r="G1198" s="71">
        <v>1</v>
      </c>
      <c r="H1198" s="71" t="s">
        <v>1122</v>
      </c>
      <c r="I1198" s="71" t="s">
        <v>1133</v>
      </c>
      <c r="J1198" s="73">
        <v>0.72916666666666663</v>
      </c>
      <c r="K1198" s="73" t="s">
        <v>1124</v>
      </c>
      <c r="L1198" s="71" t="str">
        <f>+carga[[#This Row],[dia]]</f>
        <v>Viernes</v>
      </c>
      <c r="M1198" s="75">
        <f>+carga[[#This Row],[hora]]</f>
        <v>0.72916666666666663</v>
      </c>
      <c r="N1198" s="71"/>
      <c r="O1198" s="87"/>
      <c r="P1198" s="71"/>
      <c r="Q1198" s="71"/>
      <c r="R1198" s="71"/>
      <c r="S1198" s="71"/>
      <c r="T1198" s="71"/>
      <c r="U1198" s="71" t="str">
        <f>+MID(carga[[#This Row],[CUIL]],4,8)</f>
        <v>53076004</v>
      </c>
    </row>
    <row r="1199" spans="1:21" ht="15" customHeight="1" x14ac:dyDescent="0.3">
      <c r="A1199" s="71" t="s">
        <v>48</v>
      </c>
      <c r="B1199" s="28" t="str">
        <f>+_xlfn.XLOOKUP(carga[[#This Row],[PACIENTE]],BASE_PACIENTES_2026[PACIENTE],BASE_PACIENTES_2026[CUIL],0,0)</f>
        <v>20 55288753 1</v>
      </c>
      <c r="C1199" s="28" t="str">
        <f>+_xlfn.XLOOKUP(carga[[#This Row],[PACIENTE]],BASE_PACIENTES_2026[PACIENTE],BASE_PACIENTES_2026[O. SOCIAL],0,0)</f>
        <v>IOSFA</v>
      </c>
      <c r="D1199" s="28" t="str">
        <f>+_xlfn.XLOOKUP(carga[[#This Row],[PACIENTE]],BASE_PACIENTES_2026[PACIENTE],BASE_PACIENTES_2026[MÓDULO],0,0)</f>
        <v>REHAB. SIMPLE + CAI</v>
      </c>
      <c r="E1199" s="45" t="s">
        <v>22</v>
      </c>
      <c r="F1199" s="71" t="s">
        <v>1164</v>
      </c>
      <c r="G1199" s="71">
        <v>1</v>
      </c>
      <c r="H1199" s="71" t="s">
        <v>1165</v>
      </c>
      <c r="I1199" s="71" t="s">
        <v>1141</v>
      </c>
      <c r="J1199" s="73">
        <v>0.76041666666666663</v>
      </c>
      <c r="K1199" s="73" t="s">
        <v>1166</v>
      </c>
      <c r="L1199" s="71" t="str">
        <f>+carga[[#This Row],[dia]]</f>
        <v>Miercoles</v>
      </c>
      <c r="M1199" s="75">
        <f>+carga[[#This Row],[hora]]</f>
        <v>0.76041666666666663</v>
      </c>
      <c r="N1199" s="71"/>
      <c r="O1199" s="87"/>
      <c r="P1199" s="71"/>
      <c r="Q1199" s="71"/>
      <c r="R1199" s="71"/>
      <c r="S1199" s="71"/>
      <c r="T1199" s="71"/>
      <c r="U1199" s="71" t="str">
        <f>+MID(carga[[#This Row],[CUIL]],4,8)</f>
        <v>55288753</v>
      </c>
    </row>
    <row r="1200" spans="1:21" ht="15" customHeight="1" x14ac:dyDescent="0.3">
      <c r="A1200" s="71" t="s">
        <v>776</v>
      </c>
      <c r="B1200" s="28" t="str">
        <f>+_xlfn.XLOOKUP(carga[[#This Row],[PACIENTE]],BASE_PACIENTES_2026[PACIENTE],BASE_PACIENTES_2026[CUIL],0,0)</f>
        <v>20 54017941 8</v>
      </c>
      <c r="C1200" s="28" t="str">
        <f>+_xlfn.XLOOKUP(carga[[#This Row],[PACIENTE]],BASE_PACIENTES_2026[PACIENTE],BASE_PACIENTES_2026[O. SOCIAL],0,0)</f>
        <v xml:space="preserve">OSPEJ </v>
      </c>
      <c r="D1200" s="28" t="str">
        <f>+_xlfn.XLOOKUP(carga[[#This Row],[PACIENTE]],BASE_PACIENTES_2026[PACIENTE],BASE_PACIENTES_2026[MÓDULO],0,0)</f>
        <v>REHAB.INTENSIVO + CAI</v>
      </c>
      <c r="E1200" s="45" t="s">
        <v>1069</v>
      </c>
      <c r="F1200" s="71" t="s">
        <v>1121</v>
      </c>
      <c r="G1200" s="71">
        <v>1</v>
      </c>
      <c r="H1200" s="71" t="s">
        <v>1163</v>
      </c>
      <c r="I1200" s="71" t="s">
        <v>1118</v>
      </c>
      <c r="J1200" s="73">
        <v>0.33333333333333331</v>
      </c>
      <c r="K1200" s="73" t="s">
        <v>1126</v>
      </c>
      <c r="L1200" s="71" t="str">
        <f>+carga[[#This Row],[dia]]</f>
        <v>Martes</v>
      </c>
      <c r="M1200" s="75">
        <f>+carga[[#This Row],[hora]]</f>
        <v>0.33333333333333331</v>
      </c>
      <c r="N1200" s="71"/>
      <c r="O1200" s="87"/>
      <c r="P1200" s="71"/>
      <c r="Q1200" s="71"/>
      <c r="R1200" s="71"/>
      <c r="S1200" s="71"/>
      <c r="T1200" s="71"/>
      <c r="U1200" s="71" t="str">
        <f>+MID(carga[[#This Row],[CUIL]],4,8)</f>
        <v>54017941</v>
      </c>
    </row>
    <row r="1201" spans="1:21" ht="15" customHeight="1" x14ac:dyDescent="0.3">
      <c r="A1201" s="71" t="s">
        <v>944</v>
      </c>
      <c r="B1201" s="28" t="str">
        <f>+_xlfn.XLOOKUP(carga[[#This Row],[PACIENTE]],BASE_PACIENTES_2026[PACIENTE],BASE_PACIENTES_2026[CUIL],0,0)</f>
        <v>20 54014287 5</v>
      </c>
      <c r="C1201" s="28" t="str">
        <f>+_xlfn.XLOOKUP(carga[[#This Row],[PACIENTE]],BASE_PACIENTES_2026[PACIENTE],BASE_PACIENTES_2026[O. SOCIAL],0,0)</f>
        <v>OSBLYCA (SERVIRED)</v>
      </c>
      <c r="D1201" s="28" t="str">
        <f>+_xlfn.XLOOKUP(carga[[#This Row],[PACIENTE]],BASE_PACIENTES_2026[PACIENTE],BASE_PACIENTES_2026[MÓDULO],0,0)</f>
        <v>REHAB.INTENSIVO + CAI</v>
      </c>
      <c r="E1201" s="45" t="s">
        <v>1069</v>
      </c>
      <c r="F1201" s="71" t="s">
        <v>1121</v>
      </c>
      <c r="G1201" s="71">
        <v>1</v>
      </c>
      <c r="H1201" s="71" t="s">
        <v>1163</v>
      </c>
      <c r="I1201" s="71" t="s">
        <v>1118</v>
      </c>
      <c r="J1201" s="73">
        <v>0.36458333333333331</v>
      </c>
      <c r="K1201" s="73" t="s">
        <v>1126</v>
      </c>
      <c r="L1201" s="71" t="str">
        <f>+carga[[#This Row],[dia]]</f>
        <v>Martes</v>
      </c>
      <c r="M1201" s="75">
        <f>+carga[[#This Row],[hora]]</f>
        <v>0.36458333333333331</v>
      </c>
      <c r="N1201" s="71"/>
      <c r="O1201" s="87"/>
      <c r="P1201" s="71"/>
      <c r="Q1201" s="71"/>
      <c r="R1201" s="71"/>
      <c r="S1201" s="71"/>
      <c r="T1201" s="71"/>
      <c r="U1201" s="71" t="str">
        <f>+MID(carga[[#This Row],[CUIL]],4,8)</f>
        <v>54014287</v>
      </c>
    </row>
    <row r="1202" spans="1:21" ht="15" customHeight="1" x14ac:dyDescent="0.3">
      <c r="A1202" s="71" t="s">
        <v>328</v>
      </c>
      <c r="B1202" s="28" t="str">
        <f>+_xlfn.XLOOKUP(carga[[#This Row],[PACIENTE]],BASE_PACIENTES_2026[PACIENTE],BASE_PACIENTES_2026[CUIL],0,0)</f>
        <v>27 52229198 1</v>
      </c>
      <c r="C1202" s="28" t="str">
        <f>+_xlfn.XLOOKUP(carga[[#This Row],[PACIENTE]],BASE_PACIENTES_2026[PACIENTE],BASE_PACIENTES_2026[O. SOCIAL],0,0)</f>
        <v>OSPLYFC</v>
      </c>
      <c r="D1202" s="28" t="str">
        <f>+_xlfn.XLOOKUP(carga[[#This Row],[PACIENTE]],BASE_PACIENTES_2026[PACIENTE],BASE_PACIENTES_2026[MÓDULO],0,0)</f>
        <v>REHAB. SIMPLE + CAI</v>
      </c>
      <c r="E1202" s="45" t="s">
        <v>1069</v>
      </c>
      <c r="F1202" s="71" t="s">
        <v>1121</v>
      </c>
      <c r="G1202" s="71">
        <v>1</v>
      </c>
      <c r="H1202" s="71" t="s">
        <v>1163</v>
      </c>
      <c r="I1202" s="71" t="s">
        <v>1133</v>
      </c>
      <c r="J1202" s="73">
        <v>0.36458333333333331</v>
      </c>
      <c r="K1202" s="73" t="s">
        <v>1126</v>
      </c>
      <c r="L1202" s="71" t="str">
        <f>+carga[[#This Row],[dia]]</f>
        <v>Viernes</v>
      </c>
      <c r="M1202" s="75">
        <f>+carga[[#This Row],[hora]]</f>
        <v>0.36458333333333331</v>
      </c>
      <c r="N1202" s="71"/>
      <c r="O1202" s="87"/>
      <c r="P1202" s="71"/>
      <c r="Q1202" s="71"/>
      <c r="R1202" s="71"/>
      <c r="S1202" s="71"/>
      <c r="T1202" s="71"/>
      <c r="U1202" s="71" t="str">
        <f>+MID(carga[[#This Row],[CUIL]],4,8)</f>
        <v>52229198</v>
      </c>
    </row>
    <row r="1203" spans="1:21" ht="15" customHeight="1" x14ac:dyDescent="0.3">
      <c r="A1203" s="71" t="s">
        <v>844</v>
      </c>
      <c r="B1203" s="28" t="str">
        <f>+_xlfn.XLOOKUP(carga[[#This Row],[PACIENTE]],BASE_PACIENTES_2026[PACIENTE],BASE_PACIENTES_2026[CUIL],0,0)</f>
        <v>27 54309022 6</v>
      </c>
      <c r="C1203" s="28" t="str">
        <f>+_xlfn.XLOOKUP(carga[[#This Row],[PACIENTE]],BASE_PACIENTES_2026[PACIENTE],BASE_PACIENTES_2026[O. SOCIAL],0,0)</f>
        <v>OSPECON</v>
      </c>
      <c r="D1203" s="28" t="str">
        <f>+_xlfn.XLOOKUP(carga[[#This Row],[PACIENTE]],BASE_PACIENTES_2026[PACIENTE],BASE_PACIENTES_2026[MÓDULO],0,0)</f>
        <v>REHAB. SIMPLE + CAI</v>
      </c>
      <c r="E1203" s="45" t="s">
        <v>1069</v>
      </c>
      <c r="F1203" s="71" t="s">
        <v>1164</v>
      </c>
      <c r="G1203" s="71">
        <v>1</v>
      </c>
      <c r="H1203" s="71" t="s">
        <v>1180</v>
      </c>
      <c r="I1203" s="71" t="s">
        <v>1133</v>
      </c>
      <c r="J1203" s="73">
        <v>0.44791666666666669</v>
      </c>
      <c r="K1203" s="73" t="s">
        <v>1166</v>
      </c>
      <c r="L1203" s="71" t="str">
        <f>+carga[[#This Row],[dia]]</f>
        <v>Viernes</v>
      </c>
      <c r="M1203" s="75">
        <f>+carga[[#This Row],[hora]]</f>
        <v>0.44791666666666669</v>
      </c>
      <c r="N1203" s="71"/>
      <c r="O1203" s="87"/>
      <c r="P1203" s="71" t="s">
        <v>1209</v>
      </c>
      <c r="Q1203" s="71"/>
      <c r="R1203" s="71"/>
      <c r="S1203" s="71"/>
      <c r="T1203" s="71"/>
      <c r="U1203" s="71" t="str">
        <f>+MID(carga[[#This Row],[CUIL]],4,8)</f>
        <v>54309022</v>
      </c>
    </row>
    <row r="1204" spans="1:21" ht="15" customHeight="1" x14ac:dyDescent="0.3">
      <c r="A1204" s="71" t="s">
        <v>268</v>
      </c>
      <c r="B1204" s="28" t="str">
        <f>+_xlfn.XLOOKUP(carga[[#This Row],[PACIENTE]],BASE_PACIENTES_2026[PACIENTE],BASE_PACIENTES_2026[CUIL],0,0)</f>
        <v>20 52232022 7</v>
      </c>
      <c r="C1204" s="28" t="str">
        <f>+_xlfn.XLOOKUP(carga[[#This Row],[PACIENTE]],BASE_PACIENTES_2026[PACIENTE],BASE_PACIENTES_2026[O. SOCIAL],0,0)</f>
        <v>OSECAC</v>
      </c>
      <c r="D1204" s="28" t="str">
        <f>+_xlfn.XLOOKUP(carga[[#This Row],[PACIENTE]],BASE_PACIENTES_2026[PACIENTE],BASE_PACIENTES_2026[MÓDULO],0,0)</f>
        <v>REHAB.INTENSIVO</v>
      </c>
      <c r="E1204" s="45" t="s">
        <v>1069</v>
      </c>
      <c r="F1204" s="71" t="s">
        <v>1121</v>
      </c>
      <c r="G1204" s="71">
        <v>1</v>
      </c>
      <c r="H1204" s="71" t="s">
        <v>1138</v>
      </c>
      <c r="I1204" s="71" t="s">
        <v>1118</v>
      </c>
      <c r="J1204" s="73">
        <v>0.44791666666666669</v>
      </c>
      <c r="K1204" s="73" t="s">
        <v>1128</v>
      </c>
      <c r="L1204" s="71" t="str">
        <f>+carga[[#This Row],[dia]]</f>
        <v>Martes</v>
      </c>
      <c r="M1204" s="75">
        <f>+carga[[#This Row],[hora]]</f>
        <v>0.44791666666666669</v>
      </c>
      <c r="N1204" s="71"/>
      <c r="O1204" s="87"/>
      <c r="P1204" s="71"/>
      <c r="Q1204" s="71"/>
      <c r="R1204" s="71"/>
      <c r="S1204" s="71"/>
      <c r="T1204" s="71"/>
      <c r="U1204" s="71" t="str">
        <f>+MID(carga[[#This Row],[CUIL]],4,8)</f>
        <v>52232022</v>
      </c>
    </row>
    <row r="1205" spans="1:21" ht="15" customHeight="1" x14ac:dyDescent="0.3">
      <c r="A1205" s="71" t="s">
        <v>290</v>
      </c>
      <c r="B1205" s="28" t="str">
        <f>+_xlfn.XLOOKUP(carga[[#This Row],[PACIENTE]],BASE_PACIENTES_2026[PACIENTE],BASE_PACIENTES_2026[CUIL],0,0)</f>
        <v>23 57744491 9</v>
      </c>
      <c r="C1205" s="28" t="str">
        <f>+_xlfn.XLOOKUP(carga[[#This Row],[PACIENTE]],BASE_PACIENTES_2026[PACIENTE],BASE_PACIENTES_2026[O. SOCIAL],0,0)</f>
        <v>OSPE</v>
      </c>
      <c r="D1205" s="28" t="str">
        <f>+_xlfn.XLOOKUP(carga[[#This Row],[PACIENTE]],BASE_PACIENTES_2026[PACIENTE],BASE_PACIENTES_2026[MÓDULO],0,0)</f>
        <v>REHAB.INTENSIVO + CAI</v>
      </c>
      <c r="E1205" s="45" t="s">
        <v>1069</v>
      </c>
      <c r="F1205" s="71" t="s">
        <v>1121</v>
      </c>
      <c r="G1205" s="71">
        <v>1</v>
      </c>
      <c r="H1205" s="71" t="s">
        <v>1138</v>
      </c>
      <c r="I1205" s="71" t="s">
        <v>1133</v>
      </c>
      <c r="J1205" s="73">
        <v>0.36458333333333331</v>
      </c>
      <c r="K1205" s="73" t="s">
        <v>1128</v>
      </c>
      <c r="L1205" s="71" t="str">
        <f>+carga[[#This Row],[dia]]</f>
        <v>Viernes</v>
      </c>
      <c r="M1205" s="75">
        <f>+carga[[#This Row],[hora]]</f>
        <v>0.36458333333333331</v>
      </c>
      <c r="N1205" s="71"/>
      <c r="O1205" s="87"/>
      <c r="P1205" s="71"/>
      <c r="Q1205" s="71"/>
      <c r="R1205" s="71"/>
      <c r="S1205" s="71"/>
      <c r="T1205" s="71"/>
      <c r="U1205" s="71" t="str">
        <f>+MID(carga[[#This Row],[CUIL]],4,8)</f>
        <v>57744491</v>
      </c>
    </row>
    <row r="1206" spans="1:21" ht="15" customHeight="1" x14ac:dyDescent="0.3">
      <c r="A1206" s="71" t="s">
        <v>268</v>
      </c>
      <c r="B1206" s="28" t="str">
        <f>+_xlfn.XLOOKUP(carga[[#This Row],[PACIENTE]],BASE_PACIENTES_2026[PACIENTE],BASE_PACIENTES_2026[CUIL],0,0)</f>
        <v>20 52232022 7</v>
      </c>
      <c r="C1206" s="28" t="str">
        <f>+_xlfn.XLOOKUP(carga[[#This Row],[PACIENTE]],BASE_PACIENTES_2026[PACIENTE],BASE_PACIENTES_2026[O. SOCIAL],0,0)</f>
        <v>OSECAC</v>
      </c>
      <c r="D1206" s="28" t="str">
        <f>+_xlfn.XLOOKUP(carga[[#This Row],[PACIENTE]],BASE_PACIENTES_2026[PACIENTE],BASE_PACIENTES_2026[MÓDULO],0,0)</f>
        <v>REHAB.INTENSIVO</v>
      </c>
      <c r="E1206" s="45" t="s">
        <v>1069</v>
      </c>
      <c r="F1206" s="71" t="s">
        <v>1121</v>
      </c>
      <c r="G1206" s="71">
        <v>1</v>
      </c>
      <c r="H1206" s="71" t="s">
        <v>1138</v>
      </c>
      <c r="I1206" s="71" t="s">
        <v>1133</v>
      </c>
      <c r="J1206" s="73">
        <v>0.39583333333333331</v>
      </c>
      <c r="K1206" s="73" t="s">
        <v>1128</v>
      </c>
      <c r="L1206" s="71" t="str">
        <f>+carga[[#This Row],[dia]]</f>
        <v>Viernes</v>
      </c>
      <c r="M1206" s="75">
        <f>+carga[[#This Row],[hora]]</f>
        <v>0.39583333333333331</v>
      </c>
      <c r="N1206" s="71"/>
      <c r="O1206" s="87"/>
      <c r="P1206" s="71"/>
      <c r="Q1206" s="71"/>
      <c r="R1206" s="71"/>
      <c r="S1206" s="71"/>
      <c r="T1206" s="71"/>
      <c r="U1206" s="71" t="str">
        <f>+MID(carga[[#This Row],[CUIL]],4,8)</f>
        <v>52232022</v>
      </c>
    </row>
    <row r="1207" spans="1:21" ht="15" customHeight="1" x14ac:dyDescent="0.3">
      <c r="A1207" s="71"/>
      <c r="B1207" s="28">
        <f>+_xlfn.XLOOKUP(carga[[#This Row],[PACIENTE]],BASE_PACIENTES_2026[PACIENTE],BASE_PACIENTES_2026[CUIL],0,0)</f>
        <v>0</v>
      </c>
      <c r="C1207" s="28">
        <f>+_xlfn.XLOOKUP(carga[[#This Row],[PACIENTE]],BASE_PACIENTES_2026[PACIENTE],BASE_PACIENTES_2026[O. SOCIAL],0,0)</f>
        <v>0</v>
      </c>
      <c r="D1207" s="28">
        <f>+_xlfn.XLOOKUP(carga[[#This Row],[PACIENTE]],BASE_PACIENTES_2026[PACIENTE],BASE_PACIENTES_2026[MÓDULO],0,0)</f>
        <v>0</v>
      </c>
      <c r="E1207" s="45"/>
      <c r="F1207" s="71"/>
      <c r="G1207" s="71"/>
      <c r="H1207" s="71"/>
      <c r="I1207" s="71"/>
      <c r="J1207" s="73"/>
      <c r="K1207" s="73"/>
      <c r="L1207" s="71">
        <f>+carga[[#This Row],[dia]]</f>
        <v>0</v>
      </c>
      <c r="M1207" s="75">
        <f>+carga[[#This Row],[hora]]</f>
        <v>0</v>
      </c>
      <c r="N1207" s="71"/>
      <c r="O1207" s="87"/>
      <c r="P1207" s="71"/>
      <c r="Q1207" s="71"/>
      <c r="R1207" s="71"/>
      <c r="S1207" s="71"/>
      <c r="T1207" s="71"/>
      <c r="U1207" s="71" t="str">
        <f>+MID(carga[[#This Row],[CUIL]],4,8)</f>
        <v/>
      </c>
    </row>
    <row r="1208" spans="1:21" ht="15" customHeight="1" x14ac:dyDescent="0.3">
      <c r="A1208" s="71" t="s">
        <v>1080</v>
      </c>
      <c r="B1208" s="28" t="str">
        <f>+_xlfn.XLOOKUP(carga[[#This Row],[PACIENTE]],BASE_PACIENTES_2026[PACIENTE],BASE_PACIENTES_2026[CUIL],0,0)</f>
        <v>23 41115266 9</v>
      </c>
      <c r="C1208" s="28" t="str">
        <f>+_xlfn.XLOOKUP(carga[[#This Row],[PACIENTE]],BASE_PACIENTES_2026[PACIENTE],BASE_PACIENTES_2026[O. SOCIAL],0,0)</f>
        <v>IOSFA</v>
      </c>
      <c r="D1208" s="28" t="str">
        <f>+_xlfn.XLOOKUP(carga[[#This Row],[PACIENTE]],BASE_PACIENTES_2026[PACIENTE],BASE_PACIENTES_2026[MÓDULO],0,0)</f>
        <v>REHAB.INTENSIVO</v>
      </c>
      <c r="E1208" s="45" t="s">
        <v>22</v>
      </c>
      <c r="F1208" s="71" t="s">
        <v>1121</v>
      </c>
      <c r="G1208" s="71">
        <v>1</v>
      </c>
      <c r="H1208" s="71" t="s">
        <v>1139</v>
      </c>
      <c r="I1208" s="71" t="s">
        <v>1143</v>
      </c>
      <c r="J1208" s="73">
        <v>0.64583333333333337</v>
      </c>
      <c r="K1208" s="73" t="s">
        <v>1126</v>
      </c>
      <c r="L1208" s="71" t="str">
        <f>+carga[[#This Row],[dia]]</f>
        <v>Jueves</v>
      </c>
      <c r="M1208" s="75">
        <f>+carga[[#This Row],[hora]]</f>
        <v>0.64583333333333337</v>
      </c>
      <c r="N1208" s="71"/>
      <c r="O1208" s="87"/>
      <c r="P1208" s="71"/>
      <c r="Q1208" s="71"/>
      <c r="R1208" s="71"/>
      <c r="S1208" s="71"/>
      <c r="T1208" s="71"/>
      <c r="U1208" s="71" t="str">
        <f>+MID(carga[[#This Row],[CUIL]],4,8)</f>
        <v>41115266</v>
      </c>
    </row>
    <row r="1209" spans="1:21" ht="15" customHeight="1" x14ac:dyDescent="0.3">
      <c r="A1209" s="71" t="s">
        <v>209</v>
      </c>
      <c r="B1209" s="28" t="str">
        <f>+_xlfn.XLOOKUP(carga[[#This Row],[PACIENTE]],BASE_PACIENTES_2026[PACIENTE],BASE_PACIENTES_2026[CUIL],0,0)</f>
        <v>20 56060440 9</v>
      </c>
      <c r="C1209" s="28" t="str">
        <f>+_xlfn.XLOOKUP(carga[[#This Row],[PACIENTE]],BASE_PACIENTES_2026[PACIENTE],BASE_PACIENTES_2026[O. SOCIAL],0,0)</f>
        <v>OSCEP (SIPSSA)</v>
      </c>
      <c r="D1209" s="28" t="str">
        <f>+_xlfn.XLOOKUP(carga[[#This Row],[PACIENTE]],BASE_PACIENTES_2026[PACIENTE],BASE_PACIENTES_2026[MÓDULO],0,0)</f>
        <v>REHAB.INTENSIVO + CAI</v>
      </c>
      <c r="E1209" s="45" t="s">
        <v>22</v>
      </c>
      <c r="F1209" s="71" t="s">
        <v>1121</v>
      </c>
      <c r="G1209" s="71">
        <v>1</v>
      </c>
      <c r="H1209" s="71" t="s">
        <v>1122</v>
      </c>
      <c r="I1209" s="71" t="s">
        <v>1141</v>
      </c>
      <c r="J1209" s="73">
        <v>0.64583333333333337</v>
      </c>
      <c r="K1209" s="73" t="s">
        <v>1124</v>
      </c>
      <c r="L1209" s="71" t="str">
        <f>+carga[[#This Row],[dia]]</f>
        <v>Miercoles</v>
      </c>
      <c r="M1209" s="75">
        <f>+carga[[#This Row],[hora]]</f>
        <v>0.64583333333333337</v>
      </c>
      <c r="N1209" s="71"/>
      <c r="O1209" s="87"/>
      <c r="P1209" s="71"/>
      <c r="Q1209" s="71"/>
      <c r="R1209" s="71"/>
      <c r="S1209" s="71"/>
      <c r="T1209" s="71"/>
      <c r="U1209" s="71" t="str">
        <f>+MID(carga[[#This Row],[CUIL]],4,8)</f>
        <v>56060440</v>
      </c>
    </row>
    <row r="1210" spans="1:21" ht="15" customHeight="1" x14ac:dyDescent="0.3">
      <c r="A1210" s="71" t="s">
        <v>776</v>
      </c>
      <c r="B1210" s="28" t="str">
        <f>+_xlfn.XLOOKUP(carga[[#This Row],[PACIENTE]],BASE_PACIENTES_2026[PACIENTE],BASE_PACIENTES_2026[CUIL],0,0)</f>
        <v>20 54017941 8</v>
      </c>
      <c r="C1210" s="28" t="str">
        <f>+_xlfn.XLOOKUP(carga[[#This Row],[PACIENTE]],BASE_PACIENTES_2026[PACIENTE],BASE_PACIENTES_2026[O. SOCIAL],0,0)</f>
        <v xml:space="preserve">OSPEJ </v>
      </c>
      <c r="D1210" s="28" t="str">
        <f>+_xlfn.XLOOKUP(carga[[#This Row],[PACIENTE]],BASE_PACIENTES_2026[PACIENTE],BASE_PACIENTES_2026[MÓDULO],0,0)</f>
        <v>REHAB.INTENSIVO + CAI</v>
      </c>
      <c r="E1210" s="45" t="s">
        <v>1069</v>
      </c>
      <c r="F1210" s="71" t="s">
        <v>1121</v>
      </c>
      <c r="G1210" s="71">
        <v>1</v>
      </c>
      <c r="H1210" s="71" t="s">
        <v>1145</v>
      </c>
      <c r="I1210" s="71" t="s">
        <v>1143</v>
      </c>
      <c r="J1210" s="73">
        <v>0.33333333333333331</v>
      </c>
      <c r="K1210" s="73" t="s">
        <v>1149</v>
      </c>
      <c r="L1210" s="71" t="str">
        <f>+carga[[#This Row],[dia]]</f>
        <v>Jueves</v>
      </c>
      <c r="M1210" s="75">
        <f>+carga[[#This Row],[hora]]</f>
        <v>0.33333333333333331</v>
      </c>
      <c r="N1210" s="71"/>
      <c r="O1210" s="87"/>
      <c r="P1210" s="71"/>
      <c r="Q1210" s="71"/>
      <c r="R1210" s="71"/>
      <c r="S1210" s="71"/>
      <c r="T1210" s="71"/>
      <c r="U1210" s="71" t="str">
        <f>+MID(carga[[#This Row],[CUIL]],4,8)</f>
        <v>54017941</v>
      </c>
    </row>
    <row r="1211" spans="1:21" ht="15" customHeight="1" x14ac:dyDescent="0.3">
      <c r="A1211" s="71" t="s">
        <v>944</v>
      </c>
      <c r="B1211" s="28" t="str">
        <f>+_xlfn.XLOOKUP(carga[[#This Row],[PACIENTE]],BASE_PACIENTES_2026[PACIENTE],BASE_PACIENTES_2026[CUIL],0,0)</f>
        <v>20 54014287 5</v>
      </c>
      <c r="C1211" s="28" t="str">
        <f>+_xlfn.XLOOKUP(carga[[#This Row],[PACIENTE]],BASE_PACIENTES_2026[PACIENTE],BASE_PACIENTES_2026[O. SOCIAL],0,0)</f>
        <v>OSBLYCA (SERVIRED)</v>
      </c>
      <c r="D1211" s="28" t="str">
        <f>+_xlfn.XLOOKUP(carga[[#This Row],[PACIENTE]],BASE_PACIENTES_2026[PACIENTE],BASE_PACIENTES_2026[MÓDULO],0,0)</f>
        <v>REHAB.INTENSIVO + CAI</v>
      </c>
      <c r="E1211" s="45" t="s">
        <v>1069</v>
      </c>
      <c r="F1211" s="71" t="s">
        <v>1121</v>
      </c>
      <c r="G1211" s="71">
        <v>1</v>
      </c>
      <c r="H1211" s="71" t="s">
        <v>1145</v>
      </c>
      <c r="I1211" s="71" t="s">
        <v>1143</v>
      </c>
      <c r="J1211" s="73">
        <v>0.36458333333333331</v>
      </c>
      <c r="K1211" s="73" t="s">
        <v>1149</v>
      </c>
      <c r="L1211" s="71" t="str">
        <f>+carga[[#This Row],[dia]]</f>
        <v>Jueves</v>
      </c>
      <c r="M1211" s="75">
        <f>+carga[[#This Row],[hora]]</f>
        <v>0.36458333333333331</v>
      </c>
      <c r="N1211" s="71"/>
      <c r="O1211" s="87"/>
      <c r="P1211" s="71"/>
      <c r="Q1211" s="71"/>
      <c r="R1211" s="71"/>
      <c r="S1211" s="71"/>
      <c r="T1211" s="71"/>
      <c r="U1211" s="71" t="str">
        <f>+MID(carga[[#This Row],[CUIL]],4,8)</f>
        <v>54014287</v>
      </c>
    </row>
    <row r="1212" spans="1:21" ht="15" customHeight="1" x14ac:dyDescent="0.3">
      <c r="A1212" s="71" t="s">
        <v>328</v>
      </c>
      <c r="B1212" s="28" t="str">
        <f>+_xlfn.XLOOKUP(carga[[#This Row],[PACIENTE]],BASE_PACIENTES_2026[PACIENTE],BASE_PACIENTES_2026[CUIL],0,0)</f>
        <v>27 52229198 1</v>
      </c>
      <c r="C1212" s="28" t="str">
        <f>+_xlfn.XLOOKUP(carga[[#This Row],[PACIENTE]],BASE_PACIENTES_2026[PACIENTE],BASE_PACIENTES_2026[O. SOCIAL],0,0)</f>
        <v>OSPLYFC</v>
      </c>
      <c r="D1212" s="28" t="str">
        <f>+_xlfn.XLOOKUP(carga[[#This Row],[PACIENTE]],BASE_PACIENTES_2026[PACIENTE],BASE_PACIENTES_2026[MÓDULO],0,0)</f>
        <v>REHAB. SIMPLE + CAI</v>
      </c>
      <c r="E1212" s="45" t="s">
        <v>1069</v>
      </c>
      <c r="F1212" s="71" t="s">
        <v>1121</v>
      </c>
      <c r="G1212" s="71">
        <v>1</v>
      </c>
      <c r="H1212" s="71" t="s">
        <v>1127</v>
      </c>
      <c r="I1212" s="71" t="s">
        <v>1141</v>
      </c>
      <c r="J1212" s="73">
        <v>0.44791666666666669</v>
      </c>
      <c r="K1212" s="73" t="s">
        <v>1137</v>
      </c>
      <c r="L1212" s="71" t="str">
        <f>+carga[[#This Row],[dia]]</f>
        <v>Miercoles</v>
      </c>
      <c r="M1212" s="75">
        <f>+carga[[#This Row],[hora]]</f>
        <v>0.44791666666666669</v>
      </c>
      <c r="N1212" s="71"/>
      <c r="O1212" s="87"/>
      <c r="P1212" s="71"/>
      <c r="Q1212" s="71"/>
      <c r="R1212" s="71"/>
      <c r="S1212" s="71"/>
      <c r="T1212" s="71"/>
      <c r="U1212" s="71" t="str">
        <f>+MID(carga[[#This Row],[CUIL]],4,8)</f>
        <v>52229198</v>
      </c>
    </row>
    <row r="1213" spans="1:21" ht="15" customHeight="1" x14ac:dyDescent="0.3">
      <c r="A1213" s="71" t="s">
        <v>294</v>
      </c>
      <c r="B1213" s="28" t="str">
        <f>+_xlfn.XLOOKUP(carga[[#This Row],[PACIENTE]],BASE_PACIENTES_2026[PACIENTE],BASE_PACIENTES_2026[CUIL],0,0)</f>
        <v>20 52228357 7</v>
      </c>
      <c r="C1213" s="28" t="str">
        <f>+_xlfn.XLOOKUP(carga[[#This Row],[PACIENTE]],BASE_PACIENTES_2026[PACIENTE],BASE_PACIENTES_2026[O. SOCIAL],0,0)</f>
        <v>OSPE</v>
      </c>
      <c r="D1213" s="28" t="str">
        <f>+_xlfn.XLOOKUP(carga[[#This Row],[PACIENTE]],BASE_PACIENTES_2026[PACIENTE],BASE_PACIENTES_2026[MÓDULO],0,0)</f>
        <v>REHAB. SIMPLE + CAI</v>
      </c>
      <c r="E1213" s="45" t="s">
        <v>1069</v>
      </c>
      <c r="F1213" s="71" t="s">
        <v>1121</v>
      </c>
      <c r="G1213" s="71">
        <v>1</v>
      </c>
      <c r="H1213" s="71" t="s">
        <v>1145</v>
      </c>
      <c r="I1213" s="71" t="s">
        <v>1143</v>
      </c>
      <c r="J1213" s="73">
        <v>0.36458333333333331</v>
      </c>
      <c r="K1213" s="73" t="s">
        <v>1149</v>
      </c>
      <c r="L1213" s="71" t="str">
        <f>+carga[[#This Row],[dia]]</f>
        <v>Jueves</v>
      </c>
      <c r="M1213" s="75">
        <f>+carga[[#This Row],[hora]]</f>
        <v>0.36458333333333331</v>
      </c>
      <c r="N1213" s="71"/>
      <c r="O1213" s="87"/>
      <c r="P1213" s="71"/>
      <c r="Q1213" s="71"/>
      <c r="R1213" s="71"/>
      <c r="S1213" s="71"/>
      <c r="T1213" s="71"/>
      <c r="U1213" s="71" t="str">
        <f>+MID(carga[[#This Row],[CUIL]],4,8)</f>
        <v>52228357</v>
      </c>
    </row>
    <row r="1214" spans="1:21" ht="15" customHeight="1" x14ac:dyDescent="0.3">
      <c r="A1214" s="71" t="s">
        <v>134</v>
      </c>
      <c r="B1214" s="28" t="str">
        <f>+_xlfn.XLOOKUP(carga[[#This Row],[PACIENTE]],BASE_PACIENTES_2026[PACIENTE],BASE_PACIENTES_2026[CUIL],0,0)</f>
        <v>20 49863624 2</v>
      </c>
      <c r="C1214" s="28" t="str">
        <f>+_xlfn.XLOOKUP(carga[[#This Row],[PACIENTE]],BASE_PACIENTES_2026[PACIENTE],BASE_PACIENTES_2026[O. SOCIAL],0,0)</f>
        <v>OSUTHGRA</v>
      </c>
      <c r="D1214" s="28" t="str">
        <f>+_xlfn.XLOOKUP(carga[[#This Row],[PACIENTE]],BASE_PACIENTES_2026[PACIENTE],BASE_PACIENTES_2026[MÓDULO],0,0)</f>
        <v>REHAB.INTENSIVO</v>
      </c>
      <c r="E1214" s="45" t="s">
        <v>1069</v>
      </c>
      <c r="F1214" s="71" t="s">
        <v>1121</v>
      </c>
      <c r="G1214" s="71">
        <v>1</v>
      </c>
      <c r="H1214" s="71" t="s">
        <v>1145</v>
      </c>
      <c r="I1214" s="71" t="s">
        <v>1143</v>
      </c>
      <c r="J1214" s="73">
        <v>0.39583333333333331</v>
      </c>
      <c r="K1214" s="73" t="s">
        <v>1149</v>
      </c>
      <c r="L1214" s="71" t="str">
        <f>+carga[[#This Row],[dia]]</f>
        <v>Jueves</v>
      </c>
      <c r="M1214" s="75">
        <f>+carga[[#This Row],[hora]]</f>
        <v>0.39583333333333331</v>
      </c>
      <c r="N1214" s="71"/>
      <c r="O1214" s="87"/>
      <c r="P1214" s="71"/>
      <c r="Q1214" s="71"/>
      <c r="R1214" s="71"/>
      <c r="S1214" s="71"/>
      <c r="T1214" s="71"/>
      <c r="U1214" s="71" t="str">
        <f>+MID(carga[[#This Row],[CUIL]],4,8)</f>
        <v>49863624</v>
      </c>
    </row>
    <row r="1215" spans="1:21" ht="15" customHeight="1" x14ac:dyDescent="0.3">
      <c r="A1215" s="71" t="s">
        <v>1017</v>
      </c>
      <c r="B1215" s="28" t="str">
        <f>+_xlfn.XLOOKUP(carga[[#This Row],[PACIENTE]],BASE_PACIENTES_2026[PACIENTE],BASE_PACIENTES_2026[CUIL],0,0)</f>
        <v xml:space="preserve"> 20 58680295 0</v>
      </c>
      <c r="C1215" s="28" t="str">
        <f>+_xlfn.XLOOKUP(carga[[#This Row],[PACIENTE]],BASE_PACIENTES_2026[PACIENTE],BASE_PACIENTES_2026[O. SOCIAL],0,0)</f>
        <v xml:space="preserve">OSTACC </v>
      </c>
      <c r="D1215" s="28" t="str">
        <f>+_xlfn.XLOOKUP(carga[[#This Row],[PACIENTE]],BASE_PACIENTES_2026[PACIENTE],BASE_PACIENTES_2026[MÓDULO],0,0)</f>
        <v>REHAB.INTENSIVO</v>
      </c>
      <c r="E1215" s="45" t="s">
        <v>22</v>
      </c>
      <c r="F1215" s="71" t="s">
        <v>1121</v>
      </c>
      <c r="G1215" s="71">
        <v>1</v>
      </c>
      <c r="H1215" s="71" t="s">
        <v>1125</v>
      </c>
      <c r="I1215" s="71" t="s">
        <v>1133</v>
      </c>
      <c r="J1215" s="73">
        <v>0.61458333333333337</v>
      </c>
      <c r="K1215" s="73" t="s">
        <v>1126</v>
      </c>
      <c r="L1215" s="71" t="str">
        <f>+carga[[#This Row],[dia]]</f>
        <v>Viernes</v>
      </c>
      <c r="M1215" s="75">
        <f>+carga[[#This Row],[hora]]</f>
        <v>0.61458333333333337</v>
      </c>
      <c r="N1215" s="71"/>
      <c r="O1215" s="87"/>
      <c r="P1215" s="71"/>
      <c r="Q1215" s="71"/>
      <c r="R1215" s="71"/>
      <c r="S1215" s="71"/>
      <c r="T1215" s="71"/>
      <c r="U1215" s="71" t="str">
        <f>+MID(carga[[#This Row],[CUIL]],4,8)</f>
        <v xml:space="preserve"> 5868029</v>
      </c>
    </row>
    <row r="1216" spans="1:21" ht="15" customHeight="1" x14ac:dyDescent="0.3">
      <c r="A1216" s="71" t="s">
        <v>199</v>
      </c>
      <c r="B1216" s="28" t="str">
        <f>+_xlfn.XLOOKUP(carga[[#This Row],[PACIENTE]],BASE_PACIENTES_2026[PACIENTE],BASE_PACIENTES_2026[CUIL],0,0)</f>
        <v>20 58678870 2</v>
      </c>
      <c r="C1216" s="28" t="str">
        <f>+_xlfn.XLOOKUP(carga[[#This Row],[PACIENTE]],BASE_PACIENTES_2026[PACIENTE],BASE_PACIENTES_2026[O. SOCIAL],0,0)</f>
        <v>OSCEP (SIPSSA)</v>
      </c>
      <c r="D1216" s="28" t="str">
        <f>+_xlfn.XLOOKUP(carga[[#This Row],[PACIENTE]],BASE_PACIENTES_2026[PACIENTE],BASE_PACIENTES_2026[MÓDULO],0,0)</f>
        <v>REHAB.INTENSIVO + CAI</v>
      </c>
      <c r="E1216" s="45" t="s">
        <v>1069</v>
      </c>
      <c r="F1216" s="71" t="s">
        <v>1121</v>
      </c>
      <c r="G1216" s="71">
        <v>1</v>
      </c>
      <c r="H1216" s="71" t="s">
        <v>1145</v>
      </c>
      <c r="I1216" s="71" t="s">
        <v>1143</v>
      </c>
      <c r="J1216" s="73">
        <v>0.47916666666666669</v>
      </c>
      <c r="K1216" s="73" t="s">
        <v>1149</v>
      </c>
      <c r="L1216" s="71" t="str">
        <f>+carga[[#This Row],[dia]]</f>
        <v>Jueves</v>
      </c>
      <c r="M1216" s="75">
        <f>+carga[[#This Row],[hora]]</f>
        <v>0.47916666666666669</v>
      </c>
      <c r="N1216" s="71"/>
      <c r="O1216" s="87"/>
      <c r="P1216" s="71"/>
      <c r="Q1216" s="71"/>
      <c r="R1216" s="71"/>
      <c r="S1216" s="71"/>
      <c r="T1216" s="71"/>
      <c r="U1216" s="71" t="str">
        <f>+MID(carga[[#This Row],[CUIL]],4,8)</f>
        <v>58678870</v>
      </c>
    </row>
    <row r="1217" spans="1:21" ht="15" customHeight="1" x14ac:dyDescent="0.3">
      <c r="A1217" s="71" t="s">
        <v>167</v>
      </c>
      <c r="B1217" s="28" t="str">
        <f>+_xlfn.XLOOKUP(carga[[#This Row],[PACIENTE]],BASE_PACIENTES_2026[PACIENTE],BASE_PACIENTES_2026[CUIL],0,0)</f>
        <v>23 50419558 9</v>
      </c>
      <c r="C1217" s="28" t="str">
        <f>+_xlfn.XLOOKUP(carga[[#This Row],[PACIENTE]],BASE_PACIENTES_2026[PACIENTE],BASE_PACIENTES_2026[O. SOCIAL],0,0)</f>
        <v>OSUTHGRA</v>
      </c>
      <c r="D1217" s="28" t="str">
        <f>+_xlfn.XLOOKUP(carga[[#This Row],[PACIENTE]],BASE_PACIENTES_2026[PACIENTE],BASE_PACIENTES_2026[MÓDULO],0,0)</f>
        <v>REHAB.SIMPLE</v>
      </c>
      <c r="E1217" s="45" t="s">
        <v>1069</v>
      </c>
      <c r="F1217" s="71" t="s">
        <v>1121</v>
      </c>
      <c r="G1217" s="71">
        <v>1</v>
      </c>
      <c r="H1217" s="71" t="s">
        <v>1138</v>
      </c>
      <c r="I1217" s="71" t="s">
        <v>1118</v>
      </c>
      <c r="J1217" s="73">
        <v>0.44791666666666669</v>
      </c>
      <c r="K1217" s="73" t="s">
        <v>1128</v>
      </c>
      <c r="L1217" s="71" t="str">
        <f>+carga[[#This Row],[dia]]</f>
        <v>Martes</v>
      </c>
      <c r="M1217" s="75">
        <f>+carga[[#This Row],[hora]]</f>
        <v>0.44791666666666669</v>
      </c>
      <c r="N1217" s="71"/>
      <c r="O1217" s="87"/>
      <c r="P1217" s="71"/>
      <c r="Q1217" s="71"/>
      <c r="R1217" s="71"/>
      <c r="S1217" s="71"/>
      <c r="T1217" s="71"/>
      <c r="U1217" s="71" t="str">
        <f>+MID(carga[[#This Row],[CUIL]],4,8)</f>
        <v>50419558</v>
      </c>
    </row>
    <row r="1218" spans="1:21" ht="15" customHeight="1" x14ac:dyDescent="0.3">
      <c r="A1218" s="71" t="s">
        <v>716</v>
      </c>
      <c r="B1218" s="28" t="str">
        <f>+_xlfn.XLOOKUP(carga[[#This Row],[PACIENTE]],BASE_PACIENTES_2026[PACIENTE],BASE_PACIENTES_2026[CUIL],0,0)</f>
        <v>20 57354103 1</v>
      </c>
      <c r="C1218" s="28" t="str">
        <f>+_xlfn.XLOOKUP(carga[[#This Row],[PACIENTE]],BASE_PACIENTES_2026[PACIENTE],BASE_PACIENTES_2026[O. SOCIAL],0,0)</f>
        <v xml:space="preserve">OSTACC </v>
      </c>
      <c r="D1218" s="28" t="str">
        <f>+_xlfn.XLOOKUP(carga[[#This Row],[PACIENTE]],BASE_PACIENTES_2026[PACIENTE],BASE_PACIENTES_2026[MÓDULO],0,0)</f>
        <v>REHAB.INTENSIVO + CAI</v>
      </c>
      <c r="E1218" s="45" t="s">
        <v>1069</v>
      </c>
      <c r="F1218" s="71" t="s">
        <v>1164</v>
      </c>
      <c r="G1218" s="71">
        <v>1</v>
      </c>
      <c r="H1218" s="71" t="s">
        <v>1196</v>
      </c>
      <c r="I1218" s="71" t="s">
        <v>1141</v>
      </c>
      <c r="J1218" s="73">
        <v>0.33333333333333331</v>
      </c>
      <c r="K1218" s="73" t="s">
        <v>1177</v>
      </c>
      <c r="L1218" s="71" t="str">
        <f>+carga[[#This Row],[dia]]</f>
        <v>Miercoles</v>
      </c>
      <c r="M1218" s="75">
        <f>+carga[[#This Row],[hora]]</f>
        <v>0.33333333333333331</v>
      </c>
      <c r="N1218" s="71"/>
      <c r="O1218" s="87"/>
      <c r="P1218" s="71"/>
      <c r="Q1218" s="71"/>
      <c r="R1218" s="71"/>
      <c r="S1218" s="71"/>
      <c r="T1218" s="71"/>
      <c r="U1218" s="71" t="str">
        <f>+MID(carga[[#This Row],[CUIL]],4,8)</f>
        <v>57354103</v>
      </c>
    </row>
    <row r="1219" spans="1:21" ht="15" customHeight="1" x14ac:dyDescent="0.3">
      <c r="A1219" s="71" t="s">
        <v>149</v>
      </c>
      <c r="B1219" s="28" t="str">
        <f>+_xlfn.XLOOKUP(carga[[#This Row],[PACIENTE]],BASE_PACIENTES_2026[PACIENTE],BASE_PACIENTES_2026[CUIL],0,0)</f>
        <v>20 53226535 6</v>
      </c>
      <c r="C1219" s="28" t="str">
        <f>+_xlfn.XLOOKUP(carga[[#This Row],[PACIENTE]],BASE_PACIENTES_2026[PACIENTE],BASE_PACIENTES_2026[O. SOCIAL],0,0)</f>
        <v>OSUTHGRA</v>
      </c>
      <c r="D1219" s="28" t="str">
        <f>+_xlfn.XLOOKUP(carga[[#This Row],[PACIENTE]],BASE_PACIENTES_2026[PACIENTE],BASE_PACIENTES_2026[MÓDULO],0,0)</f>
        <v>REHAB. SIMPLE + CAI</v>
      </c>
      <c r="E1219" s="45" t="s">
        <v>1069</v>
      </c>
      <c r="F1219" s="71" t="s">
        <v>1164</v>
      </c>
      <c r="G1219" s="71">
        <v>1</v>
      </c>
      <c r="H1219" s="71" t="s">
        <v>1196</v>
      </c>
      <c r="I1219" s="71" t="s">
        <v>1141</v>
      </c>
      <c r="J1219" s="73">
        <v>0.36458333333333331</v>
      </c>
      <c r="K1219" s="73" t="s">
        <v>1177</v>
      </c>
      <c r="L1219" s="71" t="str">
        <f>+carga[[#This Row],[dia]]</f>
        <v>Miercoles</v>
      </c>
      <c r="M1219" s="75">
        <f>+carga[[#This Row],[hora]]</f>
        <v>0.36458333333333331</v>
      </c>
      <c r="N1219" s="71"/>
      <c r="O1219" s="87"/>
      <c r="P1219" s="71"/>
      <c r="Q1219" s="71"/>
      <c r="R1219" s="71"/>
      <c r="S1219" s="71"/>
      <c r="T1219" s="71"/>
      <c r="U1219" s="71" t="str">
        <f>+MID(carga[[#This Row],[CUIL]],4,8)</f>
        <v>53226535</v>
      </c>
    </row>
    <row r="1220" spans="1:21" ht="15" customHeight="1" x14ac:dyDescent="0.3">
      <c r="A1220" s="71" t="s">
        <v>626</v>
      </c>
      <c r="B1220" s="28" t="str">
        <f>+_xlfn.XLOOKUP(carga[[#This Row],[PACIENTE]],BASE_PACIENTES_2026[PACIENTE],BASE_PACIENTES_2026[CUIL],0,0)</f>
        <v>20 54014807 5</v>
      </c>
      <c r="C1220" s="28" t="str">
        <f>+_xlfn.XLOOKUP(carga[[#This Row],[PACIENTE]],BASE_PACIENTES_2026[PACIENTE],BASE_PACIENTES_2026[O. SOCIAL],0,0)</f>
        <v xml:space="preserve">OSPEJ </v>
      </c>
      <c r="D1220" s="28" t="str">
        <f>+_xlfn.XLOOKUP(carga[[#This Row],[PACIENTE]],BASE_PACIENTES_2026[PACIENTE],BASE_PACIENTES_2026[MÓDULO],0,0)</f>
        <v>REHAB.INTENSIVO + CAI</v>
      </c>
      <c r="E1220" s="45" t="s">
        <v>1069</v>
      </c>
      <c r="F1220" s="71" t="s">
        <v>1164</v>
      </c>
      <c r="G1220" s="71">
        <v>1</v>
      </c>
      <c r="H1220" s="71" t="s">
        <v>1196</v>
      </c>
      <c r="I1220" s="71" t="s">
        <v>1141</v>
      </c>
      <c r="J1220" s="73">
        <v>0.36458333333333331</v>
      </c>
      <c r="K1220" s="73" t="s">
        <v>1177</v>
      </c>
      <c r="L1220" s="71" t="str">
        <f>+carga[[#This Row],[dia]]</f>
        <v>Miercoles</v>
      </c>
      <c r="M1220" s="75">
        <f>+carga[[#This Row],[hora]]</f>
        <v>0.36458333333333331</v>
      </c>
      <c r="N1220" s="71"/>
      <c r="O1220" s="87"/>
      <c r="P1220" s="71"/>
      <c r="Q1220" s="71"/>
      <c r="R1220" s="71"/>
      <c r="S1220" s="71"/>
      <c r="T1220" s="71"/>
      <c r="U1220" s="71" t="str">
        <f>+MID(carga[[#This Row],[CUIL]],4,8)</f>
        <v>54014807</v>
      </c>
    </row>
    <row r="1221" spans="1:21" ht="15" customHeight="1" x14ac:dyDescent="0.3">
      <c r="A1221" s="71" t="s">
        <v>1028</v>
      </c>
      <c r="B1221" s="28" t="str">
        <f>+_xlfn.XLOOKUP(carga[[#This Row],[PACIENTE]],BASE_PACIENTES_2026[PACIENTE],BASE_PACIENTES_2026[CUIL],0,0)</f>
        <v>20 58160706 8</v>
      </c>
      <c r="C1221" s="28" t="str">
        <f>+_xlfn.XLOOKUP(carga[[#This Row],[PACIENTE]],BASE_PACIENTES_2026[PACIENTE],BASE_PACIENTES_2026[O. SOCIAL],0,0)</f>
        <v xml:space="preserve">OSPENA </v>
      </c>
      <c r="D1221" s="28" t="str">
        <f>+_xlfn.XLOOKUP(carga[[#This Row],[PACIENTE]],BASE_PACIENTES_2026[PACIENTE],BASE_PACIENTES_2026[MÓDULO],0,0)</f>
        <v>REHAB.INTENSIVO + CAI</v>
      </c>
      <c r="E1221" s="45" t="s">
        <v>1069</v>
      </c>
      <c r="F1221" s="71" t="s">
        <v>1121</v>
      </c>
      <c r="G1221" s="71">
        <v>1</v>
      </c>
      <c r="H1221" s="71" t="s">
        <v>1159</v>
      </c>
      <c r="I1221" s="71" t="s">
        <v>1118</v>
      </c>
      <c r="J1221" s="73">
        <v>0.51041666666666663</v>
      </c>
      <c r="K1221" s="73" t="s">
        <v>1149</v>
      </c>
      <c r="L1221" s="71" t="str">
        <f>+carga[[#This Row],[dia]]</f>
        <v>Martes</v>
      </c>
      <c r="M1221" s="75">
        <f>+carga[[#This Row],[hora]]</f>
        <v>0.51041666666666663</v>
      </c>
      <c r="N1221" s="71"/>
      <c r="O1221" s="87"/>
      <c r="P1221" s="71"/>
      <c r="Q1221" s="71"/>
      <c r="R1221" s="71"/>
      <c r="S1221" s="71"/>
      <c r="T1221" s="71"/>
      <c r="U1221" s="71" t="str">
        <f>+MID(carga[[#This Row],[CUIL]],4,8)</f>
        <v>58160706</v>
      </c>
    </row>
    <row r="1222" spans="1:21" ht="15" customHeight="1" x14ac:dyDescent="0.3">
      <c r="A1222" s="71" t="s">
        <v>1028</v>
      </c>
      <c r="B1222" s="28" t="str">
        <f>+_xlfn.XLOOKUP(carga[[#This Row],[PACIENTE]],BASE_PACIENTES_2026[PACIENTE],BASE_PACIENTES_2026[CUIL],0,0)</f>
        <v>20 58160706 8</v>
      </c>
      <c r="C1222" s="28" t="str">
        <f>+_xlfn.XLOOKUP(carga[[#This Row],[PACIENTE]],BASE_PACIENTES_2026[PACIENTE],BASE_PACIENTES_2026[O. SOCIAL],0,0)</f>
        <v xml:space="preserve">OSPENA </v>
      </c>
      <c r="D1222" s="28" t="str">
        <f>+_xlfn.XLOOKUP(carga[[#This Row],[PACIENTE]],BASE_PACIENTES_2026[PACIENTE],BASE_PACIENTES_2026[MÓDULO],0,0)</f>
        <v>REHAB.INTENSIVO + CAI</v>
      </c>
      <c r="E1222" s="45" t="s">
        <v>1069</v>
      </c>
      <c r="F1222" s="71" t="s">
        <v>1131</v>
      </c>
      <c r="G1222" s="71">
        <v>1</v>
      </c>
      <c r="H1222" s="71" t="s">
        <v>1210</v>
      </c>
      <c r="I1222" s="71" t="s">
        <v>1118</v>
      </c>
      <c r="J1222" s="73">
        <v>0.44791666666666669</v>
      </c>
      <c r="K1222" s="73" t="s">
        <v>1161</v>
      </c>
      <c r="L1222" s="71" t="str">
        <f>+carga[[#This Row],[dia]]</f>
        <v>Martes</v>
      </c>
      <c r="M1222" s="75">
        <f>+carga[[#This Row],[hora]]</f>
        <v>0.44791666666666669</v>
      </c>
      <c r="N1222" s="71"/>
      <c r="O1222" s="87"/>
      <c r="P1222" s="71"/>
      <c r="Q1222" s="71"/>
      <c r="R1222" s="71"/>
      <c r="S1222" s="71"/>
      <c r="T1222" s="71"/>
      <c r="U1222" s="71" t="str">
        <f>+MID(carga[[#This Row],[CUIL]],4,8)</f>
        <v>58160706</v>
      </c>
    </row>
    <row r="1223" spans="1:21" ht="15" customHeight="1" x14ac:dyDescent="0.3">
      <c r="A1223" s="71" t="s">
        <v>664</v>
      </c>
      <c r="B1223" s="28" t="str">
        <f>+_xlfn.XLOOKUP(carga[[#This Row],[PACIENTE]],BASE_PACIENTES_2026[PACIENTE],BASE_PACIENTES_2026[CUIL],0,0)</f>
        <v>27 49500625 0</v>
      </c>
      <c r="C1223" s="28" t="str">
        <f>+_xlfn.XLOOKUP(carga[[#This Row],[PACIENTE]],BASE_PACIENTES_2026[PACIENTE],BASE_PACIENTES_2026[O. SOCIAL],0,0)</f>
        <v xml:space="preserve">OSPEJ </v>
      </c>
      <c r="D1223" s="28" t="str">
        <f>+_xlfn.XLOOKUP(carga[[#This Row],[PACIENTE]],BASE_PACIENTES_2026[PACIENTE],BASE_PACIENTES_2026[MÓDULO],0,0)</f>
        <v>REHAB. SIMPLE + CAI</v>
      </c>
      <c r="E1223" s="45" t="s">
        <v>1069</v>
      </c>
      <c r="F1223" s="71" t="s">
        <v>1164</v>
      </c>
      <c r="G1223" s="71">
        <v>1</v>
      </c>
      <c r="H1223" s="71" t="s">
        <v>1196</v>
      </c>
      <c r="I1223" s="71" t="s">
        <v>1141</v>
      </c>
      <c r="J1223" s="73">
        <v>0.39583333333333331</v>
      </c>
      <c r="K1223" s="73" t="s">
        <v>1177</v>
      </c>
      <c r="L1223" s="71" t="str">
        <f>+carga[[#This Row],[dia]]</f>
        <v>Miercoles</v>
      </c>
      <c r="M1223" s="75">
        <f>+carga[[#This Row],[hora]]</f>
        <v>0.39583333333333331</v>
      </c>
      <c r="N1223" s="71"/>
      <c r="O1223" s="87"/>
      <c r="P1223" s="71"/>
      <c r="Q1223" s="71"/>
      <c r="R1223" s="71"/>
      <c r="S1223" s="71"/>
      <c r="T1223" s="71"/>
      <c r="U1223" s="71" t="str">
        <f>+MID(carga[[#This Row],[CUIL]],4,8)</f>
        <v>49500625</v>
      </c>
    </row>
    <row r="1224" spans="1:21" ht="15" customHeight="1" x14ac:dyDescent="0.3">
      <c r="A1224" s="71" t="s">
        <v>1080</v>
      </c>
      <c r="B1224" s="28" t="str">
        <f>+_xlfn.XLOOKUP(carga[[#This Row],[PACIENTE]],BASE_PACIENTES_2026[PACIENTE],BASE_PACIENTES_2026[CUIL],0,0)</f>
        <v>23 41115266 9</v>
      </c>
      <c r="C1224" s="28" t="str">
        <f>+_xlfn.XLOOKUP(carga[[#This Row],[PACIENTE]],BASE_PACIENTES_2026[PACIENTE],BASE_PACIENTES_2026[O. SOCIAL],0,0)</f>
        <v>IOSFA</v>
      </c>
      <c r="D1224" s="28" t="str">
        <f>+_xlfn.XLOOKUP(carga[[#This Row],[PACIENTE]],BASE_PACIENTES_2026[PACIENTE],BASE_PACIENTES_2026[MÓDULO],0,0)</f>
        <v>REHAB.INTENSIVO</v>
      </c>
      <c r="E1224" s="45" t="s">
        <v>22</v>
      </c>
      <c r="F1224" s="71" t="s">
        <v>1147</v>
      </c>
      <c r="G1224" s="71">
        <v>1</v>
      </c>
      <c r="H1224" s="71" t="s">
        <v>1222</v>
      </c>
      <c r="I1224" s="71" t="s">
        <v>1143</v>
      </c>
      <c r="J1224" s="73">
        <v>0.67708333333333337</v>
      </c>
      <c r="K1224" s="73" t="s">
        <v>1140</v>
      </c>
      <c r="L1224" s="71" t="str">
        <f>+carga[[#This Row],[dia]]</f>
        <v>Jueves</v>
      </c>
      <c r="M1224" s="75">
        <f>+carga[[#This Row],[hora]]</f>
        <v>0.67708333333333337</v>
      </c>
      <c r="N1224" s="71"/>
      <c r="O1224" s="87"/>
      <c r="P1224" s="71"/>
      <c r="Q1224" s="71"/>
      <c r="R1224" s="71"/>
      <c r="S1224" s="71"/>
      <c r="T1224" s="71"/>
      <c r="U1224" s="71" t="str">
        <f>+MID(carga[[#This Row],[CUIL]],4,8)</f>
        <v>41115266</v>
      </c>
    </row>
    <row r="1225" spans="1:21" ht="15" customHeight="1" x14ac:dyDescent="0.3">
      <c r="A1225" s="71" t="s">
        <v>86</v>
      </c>
      <c r="B1225" s="28" t="str">
        <f>+_xlfn.XLOOKUP(carga[[#This Row],[PACIENTE]],BASE_PACIENTES_2026[PACIENTE],BASE_PACIENTES_2026[CUIL],0,0)</f>
        <v>20 59043837 6</v>
      </c>
      <c r="C1225" s="28" t="str">
        <f>+_xlfn.XLOOKUP(carga[[#This Row],[PACIENTE]],BASE_PACIENTES_2026[PACIENTE],BASE_PACIENTES_2026[O. SOCIAL],0,0)</f>
        <v>OSUTHGRA</v>
      </c>
      <c r="D1225" s="28" t="str">
        <f>+_xlfn.XLOOKUP(carga[[#This Row],[PACIENTE]],BASE_PACIENTES_2026[PACIENTE],BASE_PACIENTES_2026[MÓDULO],0,0)</f>
        <v>REHAB.INTENSIVO + CAI</v>
      </c>
      <c r="E1225" s="45" t="s">
        <v>1069</v>
      </c>
      <c r="F1225" s="71" t="s">
        <v>1164</v>
      </c>
      <c r="G1225" s="71">
        <v>1</v>
      </c>
      <c r="H1225" s="71" t="s">
        <v>1196</v>
      </c>
      <c r="I1225" s="71" t="s">
        <v>1141</v>
      </c>
      <c r="J1225" s="73">
        <v>0.47916666666666669</v>
      </c>
      <c r="K1225" s="73" t="s">
        <v>1177</v>
      </c>
      <c r="L1225" s="71" t="str">
        <f>+carga[[#This Row],[dia]]</f>
        <v>Miercoles</v>
      </c>
      <c r="M1225" s="75">
        <f>+carga[[#This Row],[hora]]</f>
        <v>0.47916666666666669</v>
      </c>
      <c r="N1225" s="71"/>
      <c r="O1225" s="87"/>
      <c r="P1225" s="71"/>
      <c r="Q1225" s="71"/>
      <c r="R1225" s="71"/>
      <c r="S1225" s="71"/>
      <c r="T1225" s="71"/>
      <c r="U1225" s="71" t="str">
        <f>+MID(carga[[#This Row],[CUIL]],4,8)</f>
        <v>59043837</v>
      </c>
    </row>
    <row r="1226" spans="1:21" ht="15" customHeight="1" x14ac:dyDescent="0.3">
      <c r="A1226" s="71" t="s">
        <v>954</v>
      </c>
      <c r="B1226" s="28" t="str">
        <f>+_xlfn.XLOOKUP(carga[[#This Row],[PACIENTE]],BASE_PACIENTES_2026[PACIENTE],BASE_PACIENTES_2026[CUIL],0,0)</f>
        <v>27 57527985 1</v>
      </c>
      <c r="C1226" s="28" t="str">
        <f>+_xlfn.XLOOKUP(carga[[#This Row],[PACIENTE]],BASE_PACIENTES_2026[PACIENTE],BASE_PACIENTES_2026[O. SOCIAL],0,0)</f>
        <v>OSPECON</v>
      </c>
      <c r="D1226" s="28" t="str">
        <f>+_xlfn.XLOOKUP(carga[[#This Row],[PACIENTE]],BASE_PACIENTES_2026[PACIENTE],BASE_PACIENTES_2026[MÓDULO],0,0)</f>
        <v>REHAB.INTENSIVO + CAI</v>
      </c>
      <c r="E1226" s="45" t="s">
        <v>1069</v>
      </c>
      <c r="F1226" s="71" t="s">
        <v>1164</v>
      </c>
      <c r="G1226" s="71">
        <v>1</v>
      </c>
      <c r="H1226" s="71" t="s">
        <v>1196</v>
      </c>
      <c r="I1226" s="71" t="s">
        <v>1141</v>
      </c>
      <c r="J1226" s="73">
        <v>0.44791666666666669</v>
      </c>
      <c r="K1226" s="73" t="s">
        <v>1177</v>
      </c>
      <c r="L1226" s="71" t="str">
        <f>+carga[[#This Row],[dia]]</f>
        <v>Miercoles</v>
      </c>
      <c r="M1226" s="75">
        <f>+carga[[#This Row],[hora]]</f>
        <v>0.44791666666666669</v>
      </c>
      <c r="N1226" s="71"/>
      <c r="O1226" s="87"/>
      <c r="P1226" s="71"/>
      <c r="Q1226" s="71"/>
      <c r="R1226" s="71"/>
      <c r="S1226" s="71"/>
      <c r="T1226" s="71"/>
      <c r="U1226" s="71" t="str">
        <f>+MID(carga[[#This Row],[CUIL]],4,8)</f>
        <v>57527985</v>
      </c>
    </row>
    <row r="1227" spans="1:21" ht="15" customHeight="1" x14ac:dyDescent="0.3">
      <c r="A1227" s="71" t="s">
        <v>617</v>
      </c>
      <c r="B1227" s="28" t="str">
        <f>+_xlfn.XLOOKUP(carga[[#This Row],[PACIENTE]],BASE_PACIENTES_2026[PACIENTE],BASE_PACIENTES_2026[CUIL],0,0)</f>
        <v>27 55290863 0</v>
      </c>
      <c r="C1227" s="28" t="str">
        <f>+_xlfn.XLOOKUP(carga[[#This Row],[PACIENTE]],BASE_PACIENTES_2026[PACIENTE],BASE_PACIENTES_2026[O. SOCIAL],0,0)</f>
        <v xml:space="preserve">OSPEJ </v>
      </c>
      <c r="D1227" s="28" t="str">
        <f>+_xlfn.XLOOKUP(carga[[#This Row],[PACIENTE]],BASE_PACIENTES_2026[PACIENTE],BASE_PACIENTES_2026[MÓDULO],0,0)</f>
        <v>REHAB.INTENSIVO + CAI</v>
      </c>
      <c r="E1227" s="45" t="s">
        <v>1069</v>
      </c>
      <c r="F1227" s="71" t="s">
        <v>1131</v>
      </c>
      <c r="G1227" s="71">
        <v>1</v>
      </c>
      <c r="H1227" s="71" t="s">
        <v>1160</v>
      </c>
      <c r="I1227" s="71" t="s">
        <v>1143</v>
      </c>
      <c r="J1227" s="73">
        <v>0.44791666666666669</v>
      </c>
      <c r="K1227" s="73" t="s">
        <v>1170</v>
      </c>
      <c r="L1227" s="71" t="str">
        <f>+carga[[#This Row],[dia]]</f>
        <v>Jueves</v>
      </c>
      <c r="M1227" s="75">
        <f>+carga[[#This Row],[hora]]</f>
        <v>0.44791666666666669</v>
      </c>
      <c r="N1227" s="71"/>
      <c r="O1227" s="87"/>
      <c r="P1227" s="71"/>
      <c r="Q1227" s="71"/>
      <c r="R1227" s="71"/>
      <c r="S1227" s="71"/>
      <c r="T1227" s="71"/>
      <c r="U1227" s="71" t="str">
        <f>+MID(carga[[#This Row],[CUIL]],4,8)</f>
        <v>55290863</v>
      </c>
    </row>
    <row r="1228" spans="1:21" ht="15" customHeight="1" x14ac:dyDescent="0.3">
      <c r="A1228" s="71" t="s">
        <v>1097</v>
      </c>
      <c r="B1228" s="28" t="str">
        <f>+_xlfn.XLOOKUP(carga[[#This Row],[PACIENTE]],BASE_PACIENTES_2026[PACIENTE],BASE_PACIENTES_2026[CUIL],0,0)</f>
        <v>23 58313423 9</v>
      </c>
      <c r="C1228" s="28" t="str">
        <f>+_xlfn.XLOOKUP(carga[[#This Row],[PACIENTE]],BASE_PACIENTES_2026[PACIENTE],BASE_PACIENTES_2026[O. SOCIAL],0,0)</f>
        <v>OSITAC</v>
      </c>
      <c r="D1228" s="28">
        <f>+_xlfn.XLOOKUP(carga[[#This Row],[PACIENTE]],BASE_PACIENTES_2026[PACIENTE],BASE_PACIENTES_2026[MÓDULO],0,0)</f>
        <v>0</v>
      </c>
      <c r="E1228" s="45" t="s">
        <v>22</v>
      </c>
      <c r="F1228" s="71" t="s">
        <v>1156</v>
      </c>
      <c r="G1228" s="71">
        <v>1</v>
      </c>
      <c r="H1228" s="71" t="s">
        <v>1203</v>
      </c>
      <c r="I1228" s="71" t="s">
        <v>1143</v>
      </c>
      <c r="J1228" s="73">
        <v>0.64583333333333337</v>
      </c>
      <c r="K1228" s="73" t="s">
        <v>1179</v>
      </c>
      <c r="L1228" s="71" t="str">
        <f>+carga[[#This Row],[dia]]</f>
        <v>Jueves</v>
      </c>
      <c r="M1228" s="75">
        <f>+carga[[#This Row],[hora]]</f>
        <v>0.64583333333333337</v>
      </c>
      <c r="N1228" s="71"/>
      <c r="O1228" s="87"/>
      <c r="P1228" s="71"/>
      <c r="Q1228" s="71"/>
      <c r="R1228" s="71"/>
      <c r="S1228" s="71"/>
      <c r="T1228" s="71"/>
      <c r="U1228" s="71" t="str">
        <f>+MID(carga[[#This Row],[CUIL]],4,8)</f>
        <v>58313423</v>
      </c>
    </row>
    <row r="1229" spans="1:21" ht="15" customHeight="1" x14ac:dyDescent="0.3">
      <c r="A1229" s="71" t="s">
        <v>889</v>
      </c>
      <c r="B1229" s="28" t="str">
        <f>+_xlfn.XLOOKUP(carga[[#This Row],[PACIENTE]],BASE_PACIENTES_2026[PACIENTE],BASE_PACIENTES_2026[CUIL],0,0)</f>
        <v>20 57525980 5</v>
      </c>
      <c r="C1229" s="28" t="str">
        <f>+_xlfn.XLOOKUP(carga[[#This Row],[PACIENTE]],BASE_PACIENTES_2026[PACIENTE],BASE_PACIENTES_2026[O. SOCIAL],0,0)</f>
        <v>OMINT</v>
      </c>
      <c r="D1229" s="28" t="str">
        <f>+_xlfn.XLOOKUP(carga[[#This Row],[PACIENTE]],BASE_PACIENTES_2026[PACIENTE],BASE_PACIENTES_2026[MÓDULO],0,0)</f>
        <v>REHAB.INTENSIVO + CAI</v>
      </c>
      <c r="E1229" s="45" t="s">
        <v>22</v>
      </c>
      <c r="F1229" s="71" t="s">
        <v>1121</v>
      </c>
      <c r="G1229" s="71">
        <v>1</v>
      </c>
      <c r="H1229" s="71" t="s">
        <v>1127</v>
      </c>
      <c r="I1229" s="71" t="s">
        <v>1118</v>
      </c>
      <c r="J1229" s="73">
        <v>0.64583333333333337</v>
      </c>
      <c r="K1229" s="73" t="s">
        <v>1158</v>
      </c>
      <c r="L1229" s="71" t="str">
        <f>+carga[[#This Row],[dia]]</f>
        <v>Martes</v>
      </c>
      <c r="M1229" s="75">
        <f>+carga[[#This Row],[hora]]</f>
        <v>0.64583333333333337</v>
      </c>
      <c r="N1229" s="71"/>
      <c r="O1229" s="87"/>
      <c r="P1229" s="71"/>
      <c r="Q1229" s="71"/>
      <c r="R1229" s="71"/>
      <c r="S1229" s="71"/>
      <c r="T1229" s="71"/>
      <c r="U1229" s="71" t="str">
        <f>+MID(carga[[#This Row],[CUIL]],4,8)</f>
        <v>57525980</v>
      </c>
    </row>
    <row r="1230" spans="1:21" ht="15" customHeight="1" x14ac:dyDescent="0.3">
      <c r="A1230" s="71" t="s">
        <v>889</v>
      </c>
      <c r="B1230" s="28" t="str">
        <f>+_xlfn.XLOOKUP(carga[[#This Row],[PACIENTE]],BASE_PACIENTES_2026[PACIENTE],BASE_PACIENTES_2026[CUIL],0,0)</f>
        <v>20 57525980 5</v>
      </c>
      <c r="C1230" s="28" t="str">
        <f>+_xlfn.XLOOKUP(carga[[#This Row],[PACIENTE]],BASE_PACIENTES_2026[PACIENTE],BASE_PACIENTES_2026[O. SOCIAL],0,0)</f>
        <v>OMINT</v>
      </c>
      <c r="D1230" s="28" t="str">
        <f>+_xlfn.XLOOKUP(carga[[#This Row],[PACIENTE]],BASE_PACIENTES_2026[PACIENTE],BASE_PACIENTES_2026[MÓDULO],0,0)</f>
        <v>REHAB.INTENSIVO + CAI</v>
      </c>
      <c r="E1230" s="45" t="s">
        <v>22</v>
      </c>
      <c r="F1230" s="71" t="s">
        <v>1164</v>
      </c>
      <c r="G1230" s="71">
        <v>1</v>
      </c>
      <c r="H1230" s="71" t="s">
        <v>1184</v>
      </c>
      <c r="I1230" s="71" t="s">
        <v>1143</v>
      </c>
      <c r="J1230" s="73">
        <v>0.58333333333333337</v>
      </c>
      <c r="K1230" s="73" t="s">
        <v>1185</v>
      </c>
      <c r="L1230" s="71" t="str">
        <f>+carga[[#This Row],[dia]]</f>
        <v>Jueves</v>
      </c>
      <c r="M1230" s="75">
        <f>+carga[[#This Row],[hora]]</f>
        <v>0.58333333333333337</v>
      </c>
      <c r="N1230" s="71"/>
      <c r="O1230" s="87"/>
      <c r="P1230" s="71"/>
      <c r="Q1230" s="71"/>
      <c r="R1230" s="71"/>
      <c r="S1230" s="71"/>
      <c r="T1230" s="71"/>
      <c r="U1230" s="71" t="str">
        <f>+MID(carga[[#This Row],[CUIL]],4,8)</f>
        <v>57525980</v>
      </c>
    </row>
    <row r="1231" spans="1:21" ht="15" customHeight="1" x14ac:dyDescent="0.3">
      <c r="A1231" s="71" t="s">
        <v>889</v>
      </c>
      <c r="B1231" s="28" t="str">
        <f>+_xlfn.XLOOKUP(carga[[#This Row],[PACIENTE]],BASE_PACIENTES_2026[PACIENTE],BASE_PACIENTES_2026[CUIL],0,0)</f>
        <v>20 57525980 5</v>
      </c>
      <c r="C1231" s="28" t="str">
        <f>+_xlfn.XLOOKUP(carga[[#This Row],[PACIENTE]],BASE_PACIENTES_2026[PACIENTE],BASE_PACIENTES_2026[O. SOCIAL],0,0)</f>
        <v>OMINT</v>
      </c>
      <c r="D1231" s="28" t="str">
        <f>+_xlfn.XLOOKUP(carga[[#This Row],[PACIENTE]],BASE_PACIENTES_2026[PACIENTE],BASE_PACIENTES_2026[MÓDULO],0,0)</f>
        <v>REHAB.INTENSIVO + CAI</v>
      </c>
      <c r="E1231" s="45" t="s">
        <v>22</v>
      </c>
      <c r="F1231" s="71" t="s">
        <v>1153</v>
      </c>
      <c r="G1231" s="71">
        <v>1</v>
      </c>
      <c r="H1231" s="71" t="s">
        <v>1154</v>
      </c>
      <c r="I1231" s="71" t="s">
        <v>1143</v>
      </c>
      <c r="J1231" s="73">
        <v>0.58333333333333337</v>
      </c>
      <c r="K1231" s="73" t="s">
        <v>1155</v>
      </c>
      <c r="L1231" s="71" t="str">
        <f>+carga[[#This Row],[dia]]</f>
        <v>Jueves</v>
      </c>
      <c r="M1231" s="75">
        <f>+carga[[#This Row],[hora]]</f>
        <v>0.58333333333333337</v>
      </c>
      <c r="N1231" s="71"/>
      <c r="O1231" s="87"/>
      <c r="P1231" s="71"/>
      <c r="Q1231" s="71"/>
      <c r="R1231" s="71"/>
      <c r="S1231" s="71"/>
      <c r="T1231" s="71"/>
      <c r="U1231" s="71" t="str">
        <f>+MID(carga[[#This Row],[CUIL]],4,8)</f>
        <v>57525980</v>
      </c>
    </row>
    <row r="1232" spans="1:21" ht="15" customHeight="1" x14ac:dyDescent="0.3">
      <c r="A1232" s="71" t="s">
        <v>972</v>
      </c>
      <c r="B1232" s="28" t="str">
        <f>+_xlfn.XLOOKUP(carga[[#This Row],[PACIENTE]],BASE_PACIENTES_2026[PACIENTE],BASE_PACIENTES_2026[CUIL],0,0)</f>
        <v>20 55838267 9</v>
      </c>
      <c r="C1232" s="28" t="str">
        <f>+_xlfn.XLOOKUP(carga[[#This Row],[PACIENTE]],BASE_PACIENTES_2026[PACIENTE],BASE_PACIENTES_2026[O. SOCIAL],0,0)</f>
        <v xml:space="preserve">OSTACC </v>
      </c>
      <c r="D1232" s="28" t="str">
        <f>+_xlfn.XLOOKUP(carga[[#This Row],[PACIENTE]],BASE_PACIENTES_2026[PACIENTE],BASE_PACIENTES_2026[MÓDULO],0,0)</f>
        <v>REHAB.INTENSIVO + CAI</v>
      </c>
      <c r="E1232" s="45" t="s">
        <v>1069</v>
      </c>
      <c r="F1232" s="71" t="s">
        <v>1121</v>
      </c>
      <c r="G1232" s="71">
        <v>1</v>
      </c>
      <c r="H1232" s="71" t="s">
        <v>1139</v>
      </c>
      <c r="I1232" s="71" t="s">
        <v>1118</v>
      </c>
      <c r="J1232" s="73">
        <v>0.33333333333333331</v>
      </c>
      <c r="K1232" s="73" t="s">
        <v>1119</v>
      </c>
      <c r="L1232" s="71" t="str">
        <f>+carga[[#This Row],[dia]]</f>
        <v>Martes</v>
      </c>
      <c r="M1232" s="75">
        <f>+carga[[#This Row],[hora]]</f>
        <v>0.33333333333333331</v>
      </c>
      <c r="N1232" s="71"/>
      <c r="O1232" s="87"/>
      <c r="P1232" s="71"/>
      <c r="Q1232" s="71"/>
      <c r="R1232" s="71"/>
      <c r="S1232" s="71"/>
      <c r="T1232" s="71"/>
      <c r="U1232" s="71" t="str">
        <f>+MID(carga[[#This Row],[CUIL]],4,8)</f>
        <v>55838267</v>
      </c>
    </row>
    <row r="1233" spans="1:21" ht="15" customHeight="1" x14ac:dyDescent="0.3">
      <c r="A1233" s="71" t="s">
        <v>972</v>
      </c>
      <c r="B1233" s="28" t="str">
        <f>+_xlfn.XLOOKUP(carga[[#This Row],[PACIENTE]],BASE_PACIENTES_2026[PACIENTE],BASE_PACIENTES_2026[CUIL],0,0)</f>
        <v>20 55838267 9</v>
      </c>
      <c r="C1233" s="28" t="str">
        <f>+_xlfn.XLOOKUP(carga[[#This Row],[PACIENTE]],BASE_PACIENTES_2026[PACIENTE],BASE_PACIENTES_2026[O. SOCIAL],0,0)</f>
        <v xml:space="preserve">OSTACC </v>
      </c>
      <c r="D1233" s="28" t="str">
        <f>+_xlfn.XLOOKUP(carga[[#This Row],[PACIENTE]],BASE_PACIENTES_2026[PACIENTE],BASE_PACIENTES_2026[MÓDULO],0,0)</f>
        <v>REHAB.INTENSIVO + CAI</v>
      </c>
      <c r="E1233" s="45" t="s">
        <v>1069</v>
      </c>
      <c r="F1233" s="71" t="s">
        <v>1121</v>
      </c>
      <c r="G1233" s="71">
        <v>1</v>
      </c>
      <c r="H1233" s="71" t="s">
        <v>1139</v>
      </c>
      <c r="I1233" s="71" t="s">
        <v>1143</v>
      </c>
      <c r="J1233" s="73">
        <v>0.33333333333333331</v>
      </c>
      <c r="K1233" s="73" t="s">
        <v>1119</v>
      </c>
      <c r="L1233" s="71" t="str">
        <f>+carga[[#This Row],[dia]]</f>
        <v>Jueves</v>
      </c>
      <c r="M1233" s="75">
        <f>+carga[[#This Row],[hora]]</f>
        <v>0.33333333333333331</v>
      </c>
      <c r="N1233" s="71"/>
      <c r="O1233" s="87"/>
      <c r="P1233" s="71"/>
      <c r="Q1233" s="71"/>
      <c r="R1233" s="71"/>
      <c r="S1233" s="71"/>
      <c r="T1233" s="71"/>
      <c r="U1233" s="71" t="str">
        <f>+MID(carga[[#This Row],[CUIL]],4,8)</f>
        <v>55838267</v>
      </c>
    </row>
    <row r="1234" spans="1:21" ht="15" customHeight="1" x14ac:dyDescent="0.3">
      <c r="A1234" s="71" t="s">
        <v>972</v>
      </c>
      <c r="B1234" s="28" t="str">
        <f>+_xlfn.XLOOKUP(carga[[#This Row],[PACIENTE]],BASE_PACIENTES_2026[PACIENTE],BASE_PACIENTES_2026[CUIL],0,0)</f>
        <v>20 55838267 9</v>
      </c>
      <c r="C1234" s="28" t="str">
        <f>+_xlfn.XLOOKUP(carga[[#This Row],[PACIENTE]],BASE_PACIENTES_2026[PACIENTE],BASE_PACIENTES_2026[O. SOCIAL],0,0)</f>
        <v xml:space="preserve">OSTACC </v>
      </c>
      <c r="D1234" s="28" t="str">
        <f>+_xlfn.XLOOKUP(carga[[#This Row],[PACIENTE]],BASE_PACIENTES_2026[PACIENTE],BASE_PACIENTES_2026[MÓDULO],0,0)</f>
        <v>REHAB.INTENSIVO + CAI</v>
      </c>
      <c r="E1234" s="45" t="s">
        <v>1069</v>
      </c>
      <c r="F1234" s="71" t="s">
        <v>1156</v>
      </c>
      <c r="G1234" s="71">
        <v>1</v>
      </c>
      <c r="H1234" s="71" t="s">
        <v>1205</v>
      </c>
      <c r="I1234" s="71" t="s">
        <v>1118</v>
      </c>
      <c r="J1234" s="73">
        <v>0.36458333333333331</v>
      </c>
      <c r="K1234" s="73" t="s">
        <v>1169</v>
      </c>
      <c r="L1234" s="71" t="str">
        <f>+carga[[#This Row],[dia]]</f>
        <v>Martes</v>
      </c>
      <c r="M1234" s="75">
        <f>+carga[[#This Row],[hora]]</f>
        <v>0.36458333333333331</v>
      </c>
      <c r="N1234" s="71"/>
      <c r="O1234" s="87"/>
      <c r="P1234" s="71"/>
      <c r="Q1234" s="71"/>
      <c r="R1234" s="71"/>
      <c r="S1234" s="71"/>
      <c r="T1234" s="71"/>
      <c r="U1234" s="71" t="str">
        <f>+MID(carga[[#This Row],[CUIL]],4,8)</f>
        <v>55838267</v>
      </c>
    </row>
    <row r="1235" spans="1:21" ht="15" customHeight="1" x14ac:dyDescent="0.3">
      <c r="A1235" s="71" t="s">
        <v>972</v>
      </c>
      <c r="B1235" s="28" t="str">
        <f>+_xlfn.XLOOKUP(carga[[#This Row],[PACIENTE]],BASE_PACIENTES_2026[PACIENTE],BASE_PACIENTES_2026[CUIL],0,0)</f>
        <v>20 55838267 9</v>
      </c>
      <c r="C1235" s="28" t="str">
        <f>+_xlfn.XLOOKUP(carga[[#This Row],[PACIENTE]],BASE_PACIENTES_2026[PACIENTE],BASE_PACIENTES_2026[O. SOCIAL],0,0)</f>
        <v xml:space="preserve">OSTACC </v>
      </c>
      <c r="D1235" s="28" t="str">
        <f>+_xlfn.XLOOKUP(carga[[#This Row],[PACIENTE]],BASE_PACIENTES_2026[PACIENTE],BASE_PACIENTES_2026[MÓDULO],0,0)</f>
        <v>REHAB.INTENSIVO + CAI</v>
      </c>
      <c r="E1235" s="45" t="s">
        <v>1069</v>
      </c>
      <c r="F1235" s="71" t="s">
        <v>1156</v>
      </c>
      <c r="G1235" s="71">
        <v>1</v>
      </c>
      <c r="H1235" s="71" t="s">
        <v>1205</v>
      </c>
      <c r="I1235" s="71" t="s">
        <v>1143</v>
      </c>
      <c r="J1235" s="73">
        <v>0.36458333333333331</v>
      </c>
      <c r="K1235" s="73" t="s">
        <v>1169</v>
      </c>
      <c r="L1235" s="71" t="str">
        <f>+carga[[#This Row],[dia]]</f>
        <v>Jueves</v>
      </c>
      <c r="M1235" s="75">
        <f>+carga[[#This Row],[hora]]</f>
        <v>0.36458333333333331</v>
      </c>
      <c r="N1235" s="71"/>
      <c r="O1235" s="87"/>
      <c r="P1235" s="71"/>
      <c r="Q1235" s="71"/>
      <c r="R1235" s="71"/>
      <c r="S1235" s="71"/>
      <c r="T1235" s="71"/>
      <c r="U1235" s="71" t="str">
        <f>+MID(carga[[#This Row],[CUIL]],4,8)</f>
        <v>55838267</v>
      </c>
    </row>
    <row r="1236" spans="1:21" ht="15" customHeight="1" x14ac:dyDescent="0.3">
      <c r="A1236" s="71" t="s">
        <v>972</v>
      </c>
      <c r="B1236" s="28" t="str">
        <f>+_xlfn.XLOOKUP(carga[[#This Row],[PACIENTE]],BASE_PACIENTES_2026[PACIENTE],BASE_PACIENTES_2026[CUIL],0,0)</f>
        <v>20 55838267 9</v>
      </c>
      <c r="C1236" s="28" t="str">
        <f>+_xlfn.XLOOKUP(carga[[#This Row],[PACIENTE]],BASE_PACIENTES_2026[PACIENTE],BASE_PACIENTES_2026[O. SOCIAL],0,0)</f>
        <v xml:space="preserve">OSTACC </v>
      </c>
      <c r="D1236" s="28" t="str">
        <f>+_xlfn.XLOOKUP(carga[[#This Row],[PACIENTE]],BASE_PACIENTES_2026[PACIENTE],BASE_PACIENTES_2026[MÓDULO],0,0)</f>
        <v>REHAB.INTENSIVO + CAI</v>
      </c>
      <c r="E1236" s="45" t="s">
        <v>1069</v>
      </c>
      <c r="F1236" s="71" t="s">
        <v>1164</v>
      </c>
      <c r="G1236" s="71">
        <v>1</v>
      </c>
      <c r="H1236" s="71" t="s">
        <v>1207</v>
      </c>
      <c r="I1236" s="71" t="s">
        <v>1118</v>
      </c>
      <c r="J1236" s="73">
        <v>0.39583333333333331</v>
      </c>
      <c r="K1236" s="73" t="s">
        <v>1185</v>
      </c>
      <c r="L1236" s="71" t="str">
        <f>+carga[[#This Row],[dia]]</f>
        <v>Martes</v>
      </c>
      <c r="M1236" s="75">
        <f>+carga[[#This Row],[hora]]</f>
        <v>0.39583333333333331</v>
      </c>
      <c r="N1236" s="71"/>
      <c r="O1236" s="87"/>
      <c r="P1236" s="71"/>
      <c r="Q1236" s="71"/>
      <c r="R1236" s="71"/>
      <c r="S1236" s="71"/>
      <c r="T1236" s="71"/>
      <c r="U1236" s="71" t="str">
        <f>+MID(carga[[#This Row],[CUIL]],4,8)</f>
        <v>55838267</v>
      </c>
    </row>
    <row r="1237" spans="1:21" ht="15" customHeight="1" x14ac:dyDescent="0.3">
      <c r="A1237" s="71" t="s">
        <v>972</v>
      </c>
      <c r="B1237" s="28" t="str">
        <f>+_xlfn.XLOOKUP(carga[[#This Row],[PACIENTE]],BASE_PACIENTES_2026[PACIENTE],BASE_PACIENTES_2026[CUIL],0,0)</f>
        <v>20 55838267 9</v>
      </c>
      <c r="C1237" s="28" t="str">
        <f>+_xlfn.XLOOKUP(carga[[#This Row],[PACIENTE]],BASE_PACIENTES_2026[PACIENTE],BASE_PACIENTES_2026[O. SOCIAL],0,0)</f>
        <v xml:space="preserve">OSTACC </v>
      </c>
      <c r="D1237" s="28" t="str">
        <f>+_xlfn.XLOOKUP(carga[[#This Row],[PACIENTE]],BASE_PACIENTES_2026[PACIENTE],BASE_PACIENTES_2026[MÓDULO],0,0)</f>
        <v>REHAB.INTENSIVO + CAI</v>
      </c>
      <c r="E1237" s="45" t="s">
        <v>1069</v>
      </c>
      <c r="F1237" s="71" t="s">
        <v>1131</v>
      </c>
      <c r="G1237" s="71">
        <v>1</v>
      </c>
      <c r="H1237" s="71" t="s">
        <v>1160</v>
      </c>
      <c r="I1237" s="71" t="s">
        <v>1143</v>
      </c>
      <c r="J1237" s="73">
        <v>0.33333333333333331</v>
      </c>
      <c r="K1237" s="73" t="s">
        <v>1170</v>
      </c>
      <c r="L1237" s="71" t="str">
        <f>+carga[[#This Row],[dia]]</f>
        <v>Jueves</v>
      </c>
      <c r="M1237" s="75">
        <f>+carga[[#This Row],[hora]]</f>
        <v>0.33333333333333331</v>
      </c>
      <c r="N1237" s="71"/>
      <c r="O1237" s="87"/>
      <c r="P1237" s="71"/>
      <c r="Q1237" s="71"/>
      <c r="R1237" s="71"/>
      <c r="S1237" s="71"/>
      <c r="T1237" s="71"/>
      <c r="U1237" s="71" t="str">
        <f>+MID(carga[[#This Row],[CUIL]],4,8)</f>
        <v>55838267</v>
      </c>
    </row>
    <row r="1238" spans="1:21" ht="15" customHeight="1" x14ac:dyDescent="0.3">
      <c r="A1238" s="71" t="s">
        <v>977</v>
      </c>
      <c r="B1238" s="28" t="str">
        <f>+_xlfn.XLOOKUP(carga[[#This Row],[PACIENTE]],BASE_PACIENTES_2026[PACIENTE],BASE_PACIENTES_2026[CUIL],0,0)</f>
        <v>20 53264028 9</v>
      </c>
      <c r="C1238" s="28" t="str">
        <f>+_xlfn.XLOOKUP(carga[[#This Row],[PACIENTE]],BASE_PACIENTES_2026[PACIENTE],BASE_PACIENTES_2026[O. SOCIAL],0,0)</f>
        <v>OSUTHGRA</v>
      </c>
      <c r="D1238" s="28" t="str">
        <f>+_xlfn.XLOOKUP(carga[[#This Row],[PACIENTE]],BASE_PACIENTES_2026[PACIENTE],BASE_PACIENTES_2026[MÓDULO],0,0)</f>
        <v>REHAB.INTENSIVO + CAI</v>
      </c>
      <c r="E1238" s="45" t="s">
        <v>22</v>
      </c>
      <c r="F1238" s="71" t="s">
        <v>1121</v>
      </c>
      <c r="G1238" s="71">
        <v>1</v>
      </c>
      <c r="H1238" s="71" t="s">
        <v>1173</v>
      </c>
      <c r="I1238" s="71" t="s">
        <v>1123</v>
      </c>
      <c r="J1238" s="73">
        <v>0.79166666666666663</v>
      </c>
      <c r="K1238" s="73" t="s">
        <v>1158</v>
      </c>
      <c r="L1238" s="71" t="str">
        <f>+carga[[#This Row],[dia]]</f>
        <v>Lunes</v>
      </c>
      <c r="M1238" s="75">
        <f>+carga[[#This Row],[hora]]</f>
        <v>0.79166666666666663</v>
      </c>
      <c r="N1238" s="71"/>
      <c r="O1238" s="87"/>
      <c r="P1238" s="71"/>
      <c r="Q1238" s="71"/>
      <c r="R1238" s="71"/>
      <c r="S1238" s="71"/>
      <c r="T1238" s="71"/>
      <c r="U1238" s="71" t="str">
        <f>+MID(carga[[#This Row],[CUIL]],4,8)</f>
        <v>53264028</v>
      </c>
    </row>
    <row r="1239" spans="1:21" ht="15" customHeight="1" x14ac:dyDescent="0.3">
      <c r="A1239" s="71" t="s">
        <v>977</v>
      </c>
      <c r="B1239" s="28" t="str">
        <f>+_xlfn.XLOOKUP(carga[[#This Row],[PACIENTE]],BASE_PACIENTES_2026[PACIENTE],BASE_PACIENTES_2026[CUIL],0,0)</f>
        <v>20 53264028 9</v>
      </c>
      <c r="C1239" s="28" t="str">
        <f>+_xlfn.XLOOKUP(carga[[#This Row],[PACIENTE]],BASE_PACIENTES_2026[PACIENTE],BASE_PACIENTES_2026[O. SOCIAL],0,0)</f>
        <v>OSUTHGRA</v>
      </c>
      <c r="D1239" s="28" t="str">
        <f>+_xlfn.XLOOKUP(carga[[#This Row],[PACIENTE]],BASE_PACIENTES_2026[PACIENTE],BASE_PACIENTES_2026[MÓDULO],0,0)</f>
        <v>REHAB.INTENSIVO + CAI</v>
      </c>
      <c r="E1239" s="45" t="s">
        <v>22</v>
      </c>
      <c r="F1239" s="71" t="s">
        <v>1156</v>
      </c>
      <c r="G1239" s="71">
        <v>1</v>
      </c>
      <c r="H1239" s="71" t="s">
        <v>1168</v>
      </c>
      <c r="I1239" s="71" t="s">
        <v>1123</v>
      </c>
      <c r="J1239" s="73">
        <v>0.76041666666666663</v>
      </c>
      <c r="K1239" s="73" t="s">
        <v>1169</v>
      </c>
      <c r="L1239" s="71" t="str">
        <f>+carga[[#This Row],[dia]]</f>
        <v>Lunes</v>
      </c>
      <c r="M1239" s="75">
        <f>+carga[[#This Row],[hora]]</f>
        <v>0.76041666666666663</v>
      </c>
      <c r="N1239" s="71"/>
      <c r="O1239" s="87"/>
      <c r="P1239" s="71"/>
      <c r="Q1239" s="71"/>
      <c r="R1239" s="71"/>
      <c r="S1239" s="71"/>
      <c r="T1239" s="71"/>
      <c r="U1239" s="71" t="str">
        <f>+MID(carga[[#This Row],[CUIL]],4,8)</f>
        <v>53264028</v>
      </c>
    </row>
    <row r="1240" spans="1:21" ht="15" customHeight="1" x14ac:dyDescent="0.3">
      <c r="A1240" s="71" t="s">
        <v>977</v>
      </c>
      <c r="B1240" s="28" t="str">
        <f>+_xlfn.XLOOKUP(carga[[#This Row],[PACIENTE]],BASE_PACIENTES_2026[PACIENTE],BASE_PACIENTES_2026[CUIL],0,0)</f>
        <v>20 53264028 9</v>
      </c>
      <c r="C1240" s="28" t="str">
        <f>+_xlfn.XLOOKUP(carga[[#This Row],[PACIENTE]],BASE_PACIENTES_2026[PACIENTE],BASE_PACIENTES_2026[O. SOCIAL],0,0)</f>
        <v>OSUTHGRA</v>
      </c>
      <c r="D1240" s="28" t="str">
        <f>+_xlfn.XLOOKUP(carga[[#This Row],[PACIENTE]],BASE_PACIENTES_2026[PACIENTE],BASE_PACIENTES_2026[MÓDULO],0,0)</f>
        <v>REHAB.INTENSIVO + CAI</v>
      </c>
      <c r="E1240" s="45" t="s">
        <v>22</v>
      </c>
      <c r="F1240" s="71" t="s">
        <v>1131</v>
      </c>
      <c r="G1240" s="71">
        <v>1</v>
      </c>
      <c r="H1240" s="71" t="s">
        <v>1150</v>
      </c>
      <c r="I1240" s="71" t="s">
        <v>1118</v>
      </c>
      <c r="J1240" s="73">
        <v>0.72916666666666663</v>
      </c>
      <c r="K1240" s="73" t="s">
        <v>1144</v>
      </c>
      <c r="L1240" s="71" t="str">
        <f>+carga[[#This Row],[dia]]</f>
        <v>Martes</v>
      </c>
      <c r="M1240" s="75">
        <f>+carga[[#This Row],[hora]]</f>
        <v>0.72916666666666663</v>
      </c>
      <c r="N1240" s="71"/>
      <c r="O1240" s="87"/>
      <c r="P1240" s="71"/>
      <c r="Q1240" s="71"/>
      <c r="R1240" s="71"/>
      <c r="S1240" s="71"/>
      <c r="T1240" s="71"/>
      <c r="U1240" s="71" t="str">
        <f>+MID(carga[[#This Row],[CUIL]],4,8)</f>
        <v>53264028</v>
      </c>
    </row>
    <row r="1241" spans="1:21" ht="15" customHeight="1" x14ac:dyDescent="0.3">
      <c r="A1241" s="71" t="s">
        <v>977</v>
      </c>
      <c r="B1241" s="28" t="str">
        <f>+_xlfn.XLOOKUP(carga[[#This Row],[PACIENTE]],BASE_PACIENTES_2026[PACIENTE],BASE_PACIENTES_2026[CUIL],0,0)</f>
        <v>20 53264028 9</v>
      </c>
      <c r="C1241" s="28" t="str">
        <f>+_xlfn.XLOOKUP(carga[[#This Row],[PACIENTE]],BASE_PACIENTES_2026[PACIENTE],BASE_PACIENTES_2026[O. SOCIAL],0,0)</f>
        <v>OSUTHGRA</v>
      </c>
      <c r="D1241" s="28" t="str">
        <f>+_xlfn.XLOOKUP(carga[[#This Row],[PACIENTE]],BASE_PACIENTES_2026[PACIENTE],BASE_PACIENTES_2026[MÓDULO],0,0)</f>
        <v>REHAB.INTENSIVO + CAI</v>
      </c>
      <c r="E1241" s="45" t="s">
        <v>22</v>
      </c>
      <c r="F1241" s="71" t="s">
        <v>1164</v>
      </c>
      <c r="G1241" s="71">
        <v>1</v>
      </c>
      <c r="H1241" s="71" t="s">
        <v>1165</v>
      </c>
      <c r="I1241" s="71" t="s">
        <v>1133</v>
      </c>
      <c r="J1241" s="73">
        <v>0.76041666666666663</v>
      </c>
      <c r="K1241" s="73" t="s">
        <v>1166</v>
      </c>
      <c r="L1241" s="71" t="str">
        <f>+carga[[#This Row],[dia]]</f>
        <v>Viernes</v>
      </c>
      <c r="M1241" s="75">
        <f>+carga[[#This Row],[hora]]</f>
        <v>0.76041666666666663</v>
      </c>
      <c r="N1241" s="71"/>
      <c r="O1241" s="87"/>
      <c r="P1241" s="71"/>
      <c r="Q1241" s="71"/>
      <c r="R1241" s="71"/>
      <c r="S1241" s="71"/>
      <c r="T1241" s="71"/>
      <c r="U1241" s="71" t="str">
        <f>+MID(carga[[#This Row],[CUIL]],4,8)</f>
        <v>53264028</v>
      </c>
    </row>
    <row r="1242" spans="1:21" ht="15" customHeight="1" x14ac:dyDescent="0.3">
      <c r="A1242" s="71" t="s">
        <v>977</v>
      </c>
      <c r="B1242" s="28" t="str">
        <f>+_xlfn.XLOOKUP(carga[[#This Row],[PACIENTE]],BASE_PACIENTES_2026[PACIENTE],BASE_PACIENTES_2026[CUIL],0,0)</f>
        <v>20 53264028 9</v>
      </c>
      <c r="C1242" s="28" t="str">
        <f>+_xlfn.XLOOKUP(carga[[#This Row],[PACIENTE]],BASE_PACIENTES_2026[PACIENTE],BASE_PACIENTES_2026[O. SOCIAL],0,0)</f>
        <v>OSUTHGRA</v>
      </c>
      <c r="D1242" s="28" t="str">
        <f>+_xlfn.XLOOKUP(carga[[#This Row],[PACIENTE]],BASE_PACIENTES_2026[PACIENTE],BASE_PACIENTES_2026[MÓDULO],0,0)</f>
        <v>REHAB.INTENSIVO + CAI</v>
      </c>
      <c r="E1242" s="45" t="s">
        <v>22</v>
      </c>
      <c r="F1242" s="71" t="s">
        <v>1121</v>
      </c>
      <c r="G1242" s="71">
        <v>1</v>
      </c>
      <c r="H1242" s="71" t="s">
        <v>1125</v>
      </c>
      <c r="I1242" s="71" t="s">
        <v>1133</v>
      </c>
      <c r="J1242" s="73">
        <v>0.72916666666666663</v>
      </c>
      <c r="K1242" s="73" t="s">
        <v>1126</v>
      </c>
      <c r="L1242" s="71" t="str">
        <f>+carga[[#This Row],[dia]]</f>
        <v>Viernes</v>
      </c>
      <c r="M1242" s="75">
        <f>+carga[[#This Row],[hora]]</f>
        <v>0.72916666666666663</v>
      </c>
      <c r="N1242" s="71"/>
      <c r="O1242" s="87"/>
      <c r="P1242" s="71"/>
      <c r="Q1242" s="71"/>
      <c r="R1242" s="71"/>
      <c r="S1242" s="71"/>
      <c r="T1242" s="71"/>
      <c r="U1242" s="71" t="str">
        <f>+MID(carga[[#This Row],[CUIL]],4,8)</f>
        <v>53264028</v>
      </c>
    </row>
    <row r="1243" spans="1:21" ht="15" customHeight="1" x14ac:dyDescent="0.3">
      <c r="A1243" s="71" t="s">
        <v>977</v>
      </c>
      <c r="B1243" s="28" t="str">
        <f>+_xlfn.XLOOKUP(carga[[#This Row],[PACIENTE]],BASE_PACIENTES_2026[PACIENTE],BASE_PACIENTES_2026[CUIL],0,0)</f>
        <v>20 53264028 9</v>
      </c>
      <c r="C1243" s="28" t="str">
        <f>+_xlfn.XLOOKUP(carga[[#This Row],[PACIENTE]],BASE_PACIENTES_2026[PACIENTE],BASE_PACIENTES_2026[O. SOCIAL],0,0)</f>
        <v>OSUTHGRA</v>
      </c>
      <c r="D1243" s="28" t="str">
        <f>+_xlfn.XLOOKUP(carga[[#This Row],[PACIENTE]],BASE_PACIENTES_2026[PACIENTE],BASE_PACIENTES_2026[MÓDULO],0,0)</f>
        <v>REHAB.INTENSIVO + CAI</v>
      </c>
      <c r="E1243" s="45" t="s">
        <v>22</v>
      </c>
      <c r="F1243" s="71" t="s">
        <v>1156</v>
      </c>
      <c r="G1243" s="71">
        <v>1</v>
      </c>
      <c r="H1243" s="71" t="s">
        <v>1168</v>
      </c>
      <c r="I1243" s="71" t="s">
        <v>1133</v>
      </c>
      <c r="J1243" s="73">
        <v>0.79166666666666663</v>
      </c>
      <c r="K1243" s="73" t="s">
        <v>1169</v>
      </c>
      <c r="L1243" s="71" t="str">
        <f>+carga[[#This Row],[dia]]</f>
        <v>Viernes</v>
      </c>
      <c r="M1243" s="75">
        <f>+carga[[#This Row],[hora]]</f>
        <v>0.79166666666666663</v>
      </c>
      <c r="N1243" s="71"/>
      <c r="O1243" s="87"/>
      <c r="P1243" s="71"/>
      <c r="Q1243" s="71"/>
      <c r="R1243" s="71"/>
      <c r="S1243" s="71"/>
      <c r="T1243" s="71"/>
      <c r="U1243" s="71" t="str">
        <f>+MID(carga[[#This Row],[CUIL]],4,8)</f>
        <v>53264028</v>
      </c>
    </row>
    <row r="1244" spans="1:21" ht="15" customHeight="1" x14ac:dyDescent="0.3">
      <c r="A1244" s="71" t="s">
        <v>1058</v>
      </c>
      <c r="B1244" s="28" t="str">
        <f>+_xlfn.XLOOKUP(carga[[#This Row],[PACIENTE]],BASE_PACIENTES_2026[PACIENTE],BASE_PACIENTES_2026[CUIL],0,0)</f>
        <v>20 57944513 1</v>
      </c>
      <c r="C1244" s="28" t="str">
        <f>+_xlfn.XLOOKUP(carga[[#This Row],[PACIENTE]],BASE_PACIENTES_2026[PACIENTE],BASE_PACIENTES_2026[O. SOCIAL],0,0)</f>
        <v xml:space="preserve">OSPEJ </v>
      </c>
      <c r="D1244" s="28" t="str">
        <f>+_xlfn.XLOOKUP(carga[[#This Row],[PACIENTE]],BASE_PACIENTES_2026[PACIENTE],BASE_PACIENTES_2026[MÓDULO],0,0)</f>
        <v>REHAB.INTENSIVO + CAI</v>
      </c>
      <c r="E1244" s="45"/>
      <c r="F1244" s="71" t="s">
        <v>1153</v>
      </c>
      <c r="G1244" s="71">
        <v>1</v>
      </c>
      <c r="H1244" s="71" t="s">
        <v>1154</v>
      </c>
      <c r="I1244" s="71" t="s">
        <v>1143</v>
      </c>
      <c r="J1244" s="73">
        <v>0.61458333333333337</v>
      </c>
      <c r="K1244" s="73" t="s">
        <v>1155</v>
      </c>
      <c r="L1244" s="71" t="str">
        <f>+carga[[#This Row],[dia]]</f>
        <v>Jueves</v>
      </c>
      <c r="M1244" s="75">
        <f>+carga[[#This Row],[hora]]</f>
        <v>0.61458333333333337</v>
      </c>
      <c r="N1244" s="71"/>
      <c r="O1244" s="87"/>
      <c r="P1244" s="71"/>
      <c r="Q1244" s="71"/>
      <c r="R1244" s="71"/>
      <c r="S1244" s="71"/>
      <c r="T1244" s="71"/>
      <c r="U1244" s="71" t="str">
        <f>+MID(carga[[#This Row],[CUIL]],4,8)</f>
        <v>57944513</v>
      </c>
    </row>
    <row r="1245" spans="1:21" ht="15" customHeight="1" x14ac:dyDescent="0.3">
      <c r="A1245" s="71" t="s">
        <v>980</v>
      </c>
      <c r="B1245" s="28" t="str">
        <f>+_xlfn.XLOOKUP(carga[[#This Row],[PACIENTE]],BASE_PACIENTES_2026[PACIENTE],BASE_PACIENTES_2026[CUIL],0,0)</f>
        <v>27 18176897 0</v>
      </c>
      <c r="C1245" s="28" t="str">
        <f>+_xlfn.XLOOKUP(carga[[#This Row],[PACIENTE]],BASE_PACIENTES_2026[PACIENTE],BASE_PACIENTES_2026[O. SOCIAL],0,0)</f>
        <v>IOSFA</v>
      </c>
      <c r="D1245" s="28" t="str">
        <f>+_xlfn.XLOOKUP(carga[[#This Row],[PACIENTE]],BASE_PACIENTES_2026[PACIENTE],BASE_PACIENTES_2026[MÓDULO],0,0)</f>
        <v>REHAB.SIMPLE</v>
      </c>
      <c r="E1245" s="45" t="s">
        <v>1069</v>
      </c>
      <c r="F1245" s="71" t="s">
        <v>1147</v>
      </c>
      <c r="G1245" s="71">
        <v>1</v>
      </c>
      <c r="H1245" s="71" t="s">
        <v>1208</v>
      </c>
      <c r="I1245" s="71" t="s">
        <v>1141</v>
      </c>
      <c r="J1245" s="73">
        <v>0.36458333333333331</v>
      </c>
      <c r="K1245" s="73" t="s">
        <v>1140</v>
      </c>
      <c r="L1245" s="71" t="str">
        <f>+carga[[#This Row],[dia]]</f>
        <v>Miercoles</v>
      </c>
      <c r="M1245" s="75">
        <f>+carga[[#This Row],[hora]]</f>
        <v>0.36458333333333331</v>
      </c>
      <c r="N1245" s="71"/>
      <c r="O1245" s="87"/>
      <c r="P1245" s="71"/>
      <c r="Q1245" s="71"/>
      <c r="R1245" s="71"/>
      <c r="S1245" s="71"/>
      <c r="T1245" s="71"/>
      <c r="U1245" s="71" t="str">
        <f>+MID(carga[[#This Row],[CUIL]],4,8)</f>
        <v>18176897</v>
      </c>
    </row>
    <row r="1246" spans="1:21" ht="15" customHeight="1" x14ac:dyDescent="0.3">
      <c r="A1246" s="71" t="s">
        <v>980</v>
      </c>
      <c r="B1246" s="28" t="str">
        <f>+_xlfn.XLOOKUP(carga[[#This Row],[PACIENTE]],BASE_PACIENTES_2026[PACIENTE],BASE_PACIENTES_2026[CUIL],0,0)</f>
        <v>27 18176897 0</v>
      </c>
      <c r="C1246" s="28" t="str">
        <f>+_xlfn.XLOOKUP(carga[[#This Row],[PACIENTE]],BASE_PACIENTES_2026[PACIENTE],BASE_PACIENTES_2026[O. SOCIAL],0,0)</f>
        <v>IOSFA</v>
      </c>
      <c r="D1246" s="28" t="str">
        <f>+_xlfn.XLOOKUP(carga[[#This Row],[PACIENTE]],BASE_PACIENTES_2026[PACIENTE],BASE_PACIENTES_2026[MÓDULO],0,0)</f>
        <v>REHAB.SIMPLE</v>
      </c>
      <c r="E1246" s="45" t="s">
        <v>1069</v>
      </c>
      <c r="F1246" s="71" t="s">
        <v>1147</v>
      </c>
      <c r="G1246" s="71">
        <v>1</v>
      </c>
      <c r="H1246" s="71" t="s">
        <v>1214</v>
      </c>
      <c r="I1246" s="71" t="s">
        <v>1133</v>
      </c>
      <c r="J1246" s="73">
        <v>0.47916666666666669</v>
      </c>
      <c r="K1246" s="73" t="s">
        <v>1140</v>
      </c>
      <c r="L1246" s="71" t="str">
        <f>+carga[[#This Row],[dia]]</f>
        <v>Viernes</v>
      </c>
      <c r="M1246" s="75">
        <f>+carga[[#This Row],[hora]]</f>
        <v>0.47916666666666669</v>
      </c>
      <c r="N1246" s="71"/>
      <c r="O1246" s="87"/>
      <c r="P1246" s="71"/>
      <c r="Q1246" s="71"/>
      <c r="R1246" s="71"/>
      <c r="S1246" s="71"/>
      <c r="T1246" s="71"/>
      <c r="U1246" s="71" t="str">
        <f>+MID(carga[[#This Row],[CUIL]],4,8)</f>
        <v>18176897</v>
      </c>
    </row>
    <row r="1247" spans="1:21" ht="15" customHeight="1" x14ac:dyDescent="0.3">
      <c r="A1247" s="71" t="s">
        <v>980</v>
      </c>
      <c r="B1247" s="28" t="str">
        <f>+_xlfn.XLOOKUP(carga[[#This Row],[PACIENTE]],BASE_PACIENTES_2026[PACIENTE],BASE_PACIENTES_2026[CUIL],0,0)</f>
        <v>27 18176897 0</v>
      </c>
      <c r="C1247" s="28" t="str">
        <f>+_xlfn.XLOOKUP(carga[[#This Row],[PACIENTE]],BASE_PACIENTES_2026[PACIENTE],BASE_PACIENTES_2026[O. SOCIAL],0,0)</f>
        <v>IOSFA</v>
      </c>
      <c r="D1247" s="28" t="str">
        <f>+_xlfn.XLOOKUP(carga[[#This Row],[PACIENTE]],BASE_PACIENTES_2026[PACIENTE],BASE_PACIENTES_2026[MÓDULO],0,0)</f>
        <v>REHAB.SIMPLE</v>
      </c>
      <c r="E1247" s="45" t="s">
        <v>1069</v>
      </c>
      <c r="F1247" s="71" t="s">
        <v>1131</v>
      </c>
      <c r="G1247" s="71">
        <v>1</v>
      </c>
      <c r="H1247" s="71" t="s">
        <v>1136</v>
      </c>
      <c r="I1247" s="71" t="s">
        <v>1133</v>
      </c>
      <c r="J1247" s="73">
        <v>0.51041666666666663</v>
      </c>
      <c r="K1247" s="73" t="s">
        <v>1152</v>
      </c>
      <c r="L1247" s="71" t="str">
        <f>+carga[[#This Row],[dia]]</f>
        <v>Viernes</v>
      </c>
      <c r="M1247" s="75">
        <f>+carga[[#This Row],[hora]]</f>
        <v>0.51041666666666663</v>
      </c>
      <c r="N1247" s="71"/>
      <c r="O1247" s="87"/>
      <c r="P1247" s="71"/>
      <c r="Q1247" s="71"/>
      <c r="R1247" s="71"/>
      <c r="S1247" s="71"/>
      <c r="T1247" s="71"/>
      <c r="U1247" s="71" t="str">
        <f>+MID(carga[[#This Row],[CUIL]],4,8)</f>
        <v>18176897</v>
      </c>
    </row>
    <row r="1248" spans="1:21" ht="15" customHeight="1" x14ac:dyDescent="0.3">
      <c r="A1248" s="71" t="s">
        <v>30</v>
      </c>
      <c r="B1248" s="28" t="str">
        <f>+_xlfn.XLOOKUP(carga[[#This Row],[PACIENTE]],BASE_PACIENTES_2026[PACIENTE],BASE_PACIENTES_2026[CUIL],0,0)</f>
        <v>20 57566237 5</v>
      </c>
      <c r="C1248" s="28" t="str">
        <f>+_xlfn.XLOOKUP(carga[[#This Row],[PACIENTE]],BASE_PACIENTES_2026[PACIENTE],BASE_PACIENTES_2026[O. SOCIAL],0,0)</f>
        <v>IOSFA</v>
      </c>
      <c r="D1248" s="28" t="str">
        <f>+_xlfn.XLOOKUP(carga[[#This Row],[PACIENTE]],BASE_PACIENTES_2026[PACIENTE],BASE_PACIENTES_2026[MÓDULO],0,0)</f>
        <v>REHAB.INTENSIVO + CAI</v>
      </c>
      <c r="E1248" s="45" t="s">
        <v>22</v>
      </c>
      <c r="F1248" s="71" t="s">
        <v>1131</v>
      </c>
      <c r="G1248" s="71">
        <v>1</v>
      </c>
      <c r="H1248" s="71" t="s">
        <v>1142</v>
      </c>
      <c r="I1248" s="71" t="s">
        <v>1118</v>
      </c>
      <c r="J1248" s="73">
        <v>0.58333333333333337</v>
      </c>
      <c r="K1248" s="73" t="s">
        <v>1130</v>
      </c>
      <c r="L1248" s="71" t="str">
        <f>+carga[[#This Row],[dia]]</f>
        <v>Martes</v>
      </c>
      <c r="M1248" s="75">
        <f>+carga[[#This Row],[hora]]</f>
        <v>0.58333333333333337</v>
      </c>
      <c r="N1248" s="71"/>
      <c r="O1248" s="87"/>
      <c r="P1248" s="71"/>
      <c r="Q1248" s="71"/>
      <c r="R1248" s="71"/>
      <c r="S1248" s="71"/>
      <c r="T1248" s="71"/>
      <c r="U1248" s="71" t="str">
        <f>+MID(carga[[#This Row],[CUIL]],4,8)</f>
        <v>57566237</v>
      </c>
    </row>
    <row r="1249" spans="1:21" ht="15" customHeight="1" x14ac:dyDescent="0.3">
      <c r="A1249" s="71" t="s">
        <v>975</v>
      </c>
      <c r="B1249" s="28" t="str">
        <f>+_xlfn.XLOOKUP(carga[[#This Row],[PACIENTE]],BASE_PACIENTES_2026[PACIENTE],BASE_PACIENTES_2026[CUIL],0,0)</f>
        <v>20 53730259 4</v>
      </c>
      <c r="C1249" s="28" t="str">
        <f>+_xlfn.XLOOKUP(carga[[#This Row],[PACIENTE]],BASE_PACIENTES_2026[PACIENTE],BASE_PACIENTES_2026[O. SOCIAL],0,0)</f>
        <v>OSPECON</v>
      </c>
      <c r="D1249" s="28" t="str">
        <f>+_xlfn.XLOOKUP(carga[[#This Row],[PACIENTE]],BASE_PACIENTES_2026[PACIENTE],BASE_PACIENTES_2026[MÓDULO],0,0)</f>
        <v>REHAB.INTENSIVO + CAI</v>
      </c>
      <c r="E1249" s="45" t="s">
        <v>22</v>
      </c>
      <c r="F1249" s="71" t="s">
        <v>1121</v>
      </c>
      <c r="G1249" s="71">
        <v>1</v>
      </c>
      <c r="H1249" s="71" t="s">
        <v>1127</v>
      </c>
      <c r="I1249" s="71" t="s">
        <v>1143</v>
      </c>
      <c r="J1249" s="73">
        <v>0.76041666666666663</v>
      </c>
      <c r="K1249" s="73" t="s">
        <v>1152</v>
      </c>
      <c r="L1249" s="71" t="str">
        <f>+carga[[#This Row],[dia]]</f>
        <v>Jueves</v>
      </c>
      <c r="M1249" s="75">
        <f>+carga[[#This Row],[hora]]</f>
        <v>0.76041666666666663</v>
      </c>
      <c r="N1249" s="71"/>
      <c r="O1249" s="87"/>
      <c r="P1249" s="71"/>
      <c r="Q1249" s="71"/>
      <c r="R1249" s="71"/>
      <c r="S1249" s="71"/>
      <c r="T1249" s="71"/>
      <c r="U1249" s="71" t="str">
        <f>+MID(carga[[#This Row],[CUIL]],4,8)</f>
        <v>53730259</v>
      </c>
    </row>
    <row r="1250" spans="1:21" ht="15" customHeight="1" x14ac:dyDescent="0.3">
      <c r="A1250" s="71" t="s">
        <v>30</v>
      </c>
      <c r="B1250" s="28" t="str">
        <f>+_xlfn.XLOOKUP(carga[[#This Row],[PACIENTE]],BASE_PACIENTES_2026[PACIENTE],BASE_PACIENTES_2026[CUIL],0,0)</f>
        <v>20 57566237 5</v>
      </c>
      <c r="C1250" s="28" t="str">
        <f>+_xlfn.XLOOKUP(carga[[#This Row],[PACIENTE]],BASE_PACIENTES_2026[PACIENTE],BASE_PACIENTES_2026[O. SOCIAL],0,0)</f>
        <v>IOSFA</v>
      </c>
      <c r="D1250" s="28" t="str">
        <f>+_xlfn.XLOOKUP(carga[[#This Row],[PACIENTE]],BASE_PACIENTES_2026[PACIENTE],BASE_PACIENTES_2026[MÓDULO],0,0)</f>
        <v>REHAB.INTENSIVO + CAI</v>
      </c>
      <c r="E1250" s="45" t="s">
        <v>22</v>
      </c>
      <c r="F1250" s="71" t="s">
        <v>1121</v>
      </c>
      <c r="G1250" s="71">
        <v>1</v>
      </c>
      <c r="H1250" s="71" t="s">
        <v>1138</v>
      </c>
      <c r="I1250" s="71" t="s">
        <v>1143</v>
      </c>
      <c r="J1250" s="73">
        <v>0.61458333333333337</v>
      </c>
      <c r="K1250" s="73" t="s">
        <v>1128</v>
      </c>
      <c r="L1250" s="71" t="str">
        <f>+carga[[#This Row],[dia]]</f>
        <v>Jueves</v>
      </c>
      <c r="M1250" s="75">
        <f>+carga[[#This Row],[hora]]</f>
        <v>0.61458333333333337</v>
      </c>
      <c r="N1250" s="71"/>
      <c r="O1250" s="87"/>
      <c r="P1250" s="71"/>
      <c r="Q1250" s="71"/>
      <c r="R1250" s="71"/>
      <c r="S1250" s="71"/>
      <c r="T1250" s="71"/>
      <c r="U1250" s="71" t="str">
        <f>+MID(carga[[#This Row],[CUIL]],4,8)</f>
        <v>57566237</v>
      </c>
    </row>
    <row r="1251" spans="1:21" ht="15" customHeight="1" x14ac:dyDescent="0.3">
      <c r="A1251" s="71" t="s">
        <v>746</v>
      </c>
      <c r="B1251" s="28" t="str">
        <f>+_xlfn.XLOOKUP(carga[[#This Row],[PACIENTE]],BASE_PACIENTES_2026[PACIENTE],BASE_PACIENTES_2026[CUIL],0,0)</f>
        <v>20 53506692 3</v>
      </c>
      <c r="C1251" s="28" t="str">
        <f>+_xlfn.XLOOKUP(carga[[#This Row],[PACIENTE]],BASE_PACIENTES_2026[PACIENTE],BASE_PACIENTES_2026[O. SOCIAL],0,0)</f>
        <v xml:space="preserve">OSPEJ </v>
      </c>
      <c r="D1251" s="28" t="str">
        <f>+_xlfn.XLOOKUP(carga[[#This Row],[PACIENTE]],BASE_PACIENTES_2026[PACIENTE],BASE_PACIENTES_2026[MÓDULO],0,0)</f>
        <v>REHAB.INTENSIVO</v>
      </c>
      <c r="E1251" s="45" t="s">
        <v>22</v>
      </c>
      <c r="F1251" s="71" t="s">
        <v>1121</v>
      </c>
      <c r="G1251" s="71">
        <v>1</v>
      </c>
      <c r="H1251" s="71"/>
      <c r="I1251" s="71"/>
      <c r="J1251" s="73"/>
      <c r="K1251" s="73"/>
      <c r="L1251" s="71">
        <f>+carga[[#This Row],[dia]]</f>
        <v>0</v>
      </c>
      <c r="M1251" s="75">
        <f>+carga[[#This Row],[hora]]</f>
        <v>0</v>
      </c>
      <c r="N1251" s="71"/>
      <c r="O1251" s="87"/>
      <c r="P1251" s="71"/>
      <c r="Q1251" s="71"/>
      <c r="R1251" s="71"/>
      <c r="S1251" s="71"/>
      <c r="T1251" s="71"/>
      <c r="U1251" s="71" t="str">
        <f>+MID(carga[[#This Row],[CUIL]],4,8)</f>
        <v>53506692</v>
      </c>
    </row>
    <row r="1252" spans="1:21" ht="15" customHeight="1" x14ac:dyDescent="0.3">
      <c r="A1252" s="71" t="s">
        <v>982</v>
      </c>
      <c r="B1252" s="28" t="str">
        <f>+_xlfn.XLOOKUP(carga[[#This Row],[PACIENTE]],BASE_PACIENTES_2026[PACIENTE],BASE_PACIENTES_2026[CUIL],0,0)</f>
        <v>20 57940546 6</v>
      </c>
      <c r="C1252" s="28" t="str">
        <f>+_xlfn.XLOOKUP(carga[[#This Row],[PACIENTE]],BASE_PACIENTES_2026[PACIENTE],BASE_PACIENTES_2026[O. SOCIAL],0,0)</f>
        <v>PREVENCION SALUD</v>
      </c>
      <c r="D1252" s="28" t="str">
        <f>+_xlfn.XLOOKUP(carga[[#This Row],[PACIENTE]],BASE_PACIENTES_2026[PACIENTE],BASE_PACIENTES_2026[MÓDULO],0,0)</f>
        <v>REHAB.INTENSIVO + CAI</v>
      </c>
      <c r="E1252" s="45" t="s">
        <v>22</v>
      </c>
      <c r="F1252" s="71" t="s">
        <v>1121</v>
      </c>
      <c r="G1252" s="71">
        <v>1</v>
      </c>
      <c r="H1252" s="71" t="s">
        <v>1129</v>
      </c>
      <c r="I1252" s="71" t="s">
        <v>1141</v>
      </c>
      <c r="J1252" s="73">
        <v>0.64583333333333337</v>
      </c>
      <c r="K1252" s="73" t="s">
        <v>1149</v>
      </c>
      <c r="L1252" s="71" t="str">
        <f>+carga[[#This Row],[dia]]</f>
        <v>Miercoles</v>
      </c>
      <c r="M1252" s="75">
        <f>+carga[[#This Row],[hora]]</f>
        <v>0.64583333333333337</v>
      </c>
      <c r="N1252" s="71"/>
      <c r="O1252" s="87"/>
      <c r="P1252" s="71"/>
      <c r="Q1252" s="71"/>
      <c r="R1252" s="71"/>
      <c r="S1252" s="71"/>
      <c r="T1252" s="71"/>
      <c r="U1252" s="71" t="str">
        <f>+MID(carga[[#This Row],[CUIL]],4,8)</f>
        <v>57940546</v>
      </c>
    </row>
    <row r="1253" spans="1:21" ht="15" customHeight="1" x14ac:dyDescent="0.3">
      <c r="A1253" s="71" t="s">
        <v>982</v>
      </c>
      <c r="B1253" s="28" t="str">
        <f>+_xlfn.XLOOKUP(carga[[#This Row],[PACIENTE]],BASE_PACIENTES_2026[PACIENTE],BASE_PACIENTES_2026[CUIL],0,0)</f>
        <v>20 57940546 6</v>
      </c>
      <c r="C1253" s="28" t="str">
        <f>+_xlfn.XLOOKUP(carga[[#This Row],[PACIENTE]],BASE_PACIENTES_2026[PACIENTE],BASE_PACIENTES_2026[O. SOCIAL],0,0)</f>
        <v>PREVENCION SALUD</v>
      </c>
      <c r="D1253" s="28" t="str">
        <f>+_xlfn.XLOOKUP(carga[[#This Row],[PACIENTE]],BASE_PACIENTES_2026[PACIENTE],BASE_PACIENTES_2026[MÓDULO],0,0)</f>
        <v>REHAB.INTENSIVO + CAI</v>
      </c>
      <c r="E1253" s="45" t="s">
        <v>22</v>
      </c>
      <c r="F1253" s="71" t="s">
        <v>1156</v>
      </c>
      <c r="G1253" s="71">
        <v>1</v>
      </c>
      <c r="H1253" s="71" t="s">
        <v>1183</v>
      </c>
      <c r="I1253" s="71" t="s">
        <v>1141</v>
      </c>
      <c r="J1253" s="73">
        <v>0.61458333333333337</v>
      </c>
      <c r="K1253" s="73" t="s">
        <v>1144</v>
      </c>
      <c r="L1253" s="71" t="str">
        <f>+carga[[#This Row],[dia]]</f>
        <v>Miercoles</v>
      </c>
      <c r="M1253" s="75">
        <f>+carga[[#This Row],[hora]]</f>
        <v>0.61458333333333337</v>
      </c>
      <c r="N1253" s="71"/>
      <c r="O1253" s="87"/>
      <c r="P1253" s="71"/>
      <c r="Q1253" s="71"/>
      <c r="R1253" s="71"/>
      <c r="S1253" s="71"/>
      <c r="T1253" s="71"/>
      <c r="U1253" s="71" t="str">
        <f>+MID(carga[[#This Row],[CUIL]],4,8)</f>
        <v>57940546</v>
      </c>
    </row>
    <row r="1254" spans="1:21" ht="15" customHeight="1" x14ac:dyDescent="0.3">
      <c r="A1254" s="71" t="s">
        <v>982</v>
      </c>
      <c r="B1254" s="28" t="str">
        <f>+_xlfn.XLOOKUP(carga[[#This Row],[PACIENTE]],BASE_PACIENTES_2026[PACIENTE],BASE_PACIENTES_2026[CUIL],0,0)</f>
        <v>20 57940546 6</v>
      </c>
      <c r="C1254" s="28" t="str">
        <f>+_xlfn.XLOOKUP(carga[[#This Row],[PACIENTE]],BASE_PACIENTES_2026[PACIENTE],BASE_PACIENTES_2026[O. SOCIAL],0,0)</f>
        <v>PREVENCION SALUD</v>
      </c>
      <c r="D1254" s="28" t="str">
        <f>+_xlfn.XLOOKUP(carga[[#This Row],[PACIENTE]],BASE_PACIENTES_2026[PACIENTE],BASE_PACIENTES_2026[MÓDULO],0,0)</f>
        <v>REHAB.INTENSIVO + CAI</v>
      </c>
      <c r="E1254" s="45" t="s">
        <v>22</v>
      </c>
      <c r="F1254" s="71" t="s">
        <v>1164</v>
      </c>
      <c r="G1254" s="71">
        <v>1</v>
      </c>
      <c r="H1254" s="71" t="s">
        <v>1184</v>
      </c>
      <c r="I1254" s="71" t="s">
        <v>1141</v>
      </c>
      <c r="J1254" s="73">
        <v>0.67708333333333337</v>
      </c>
      <c r="K1254" s="73" t="s">
        <v>1185</v>
      </c>
      <c r="L1254" s="71" t="str">
        <f>+carga[[#This Row],[dia]]</f>
        <v>Miercoles</v>
      </c>
      <c r="M1254" s="75">
        <f>+carga[[#This Row],[hora]]</f>
        <v>0.67708333333333337</v>
      </c>
      <c r="N1254" s="71"/>
      <c r="O1254" s="87"/>
      <c r="P1254" s="71"/>
      <c r="Q1254" s="71"/>
      <c r="R1254" s="71"/>
      <c r="S1254" s="71"/>
      <c r="T1254" s="71"/>
      <c r="U1254" s="71" t="str">
        <f>+MID(carga[[#This Row],[CUIL]],4,8)</f>
        <v>57940546</v>
      </c>
    </row>
    <row r="1255" spans="1:21" ht="15" customHeight="1" x14ac:dyDescent="0.3">
      <c r="A1255" s="71" t="s">
        <v>982</v>
      </c>
      <c r="B1255" s="28" t="str">
        <f>+_xlfn.XLOOKUP(carga[[#This Row],[PACIENTE]],BASE_PACIENTES_2026[PACIENTE],BASE_PACIENTES_2026[CUIL],0,0)</f>
        <v>20 57940546 6</v>
      </c>
      <c r="C1255" s="28" t="str">
        <f>+_xlfn.XLOOKUP(carga[[#This Row],[PACIENTE]],BASE_PACIENTES_2026[PACIENTE],BASE_PACIENTES_2026[O. SOCIAL],0,0)</f>
        <v>PREVENCION SALUD</v>
      </c>
      <c r="D1255" s="28" t="str">
        <f>+_xlfn.XLOOKUP(carga[[#This Row],[PACIENTE]],BASE_PACIENTES_2026[PACIENTE],BASE_PACIENTES_2026[MÓDULO],0,0)</f>
        <v>REHAB.INTENSIVO + CAI</v>
      </c>
      <c r="E1255" s="45" t="s">
        <v>22</v>
      </c>
      <c r="F1255" s="71" t="s">
        <v>1131</v>
      </c>
      <c r="G1255" s="71">
        <v>1</v>
      </c>
      <c r="H1255" s="71" t="s">
        <v>1150</v>
      </c>
      <c r="I1255" s="71" t="s">
        <v>1133</v>
      </c>
      <c r="J1255" s="73">
        <v>0.64583333333333337</v>
      </c>
      <c r="K1255" s="73" t="s">
        <v>1119</v>
      </c>
      <c r="L1255" s="71" t="str">
        <f>+carga[[#This Row],[dia]]</f>
        <v>Viernes</v>
      </c>
      <c r="M1255" s="75">
        <f>+carga[[#This Row],[hora]]</f>
        <v>0.64583333333333337</v>
      </c>
      <c r="N1255" s="71"/>
      <c r="O1255" s="87"/>
      <c r="P1255" s="71"/>
      <c r="Q1255" s="71"/>
      <c r="R1255" s="71"/>
      <c r="S1255" s="71"/>
      <c r="T1255" s="71"/>
      <c r="U1255" s="71" t="str">
        <f>+MID(carga[[#This Row],[CUIL]],4,8)</f>
        <v>57940546</v>
      </c>
    </row>
    <row r="1256" spans="1:21" ht="15" customHeight="1" x14ac:dyDescent="0.3">
      <c r="A1256" s="71" t="s">
        <v>982</v>
      </c>
      <c r="B1256" s="28" t="str">
        <f>+_xlfn.XLOOKUP(carga[[#This Row],[PACIENTE]],BASE_PACIENTES_2026[PACIENTE],BASE_PACIENTES_2026[CUIL],0,0)</f>
        <v>20 57940546 6</v>
      </c>
      <c r="C1256" s="28" t="str">
        <f>+_xlfn.XLOOKUP(carga[[#This Row],[PACIENTE]],BASE_PACIENTES_2026[PACIENTE],BASE_PACIENTES_2026[O. SOCIAL],0,0)</f>
        <v>PREVENCION SALUD</v>
      </c>
      <c r="D1256" s="28" t="str">
        <f>+_xlfn.XLOOKUP(carga[[#This Row],[PACIENTE]],BASE_PACIENTES_2026[PACIENTE],BASE_PACIENTES_2026[MÓDULO],0,0)</f>
        <v>REHAB.INTENSIVO + CAI</v>
      </c>
      <c r="E1256" s="45" t="s">
        <v>22</v>
      </c>
      <c r="F1256" s="71" t="s">
        <v>1121</v>
      </c>
      <c r="G1256" s="71">
        <v>1</v>
      </c>
      <c r="H1256" s="71" t="s">
        <v>1125</v>
      </c>
      <c r="I1256" s="71" t="s">
        <v>1133</v>
      </c>
      <c r="J1256" s="73">
        <v>0.67708333333333337</v>
      </c>
      <c r="K1256" s="73" t="s">
        <v>1126</v>
      </c>
      <c r="L1256" s="71" t="str">
        <f>+carga[[#This Row],[dia]]</f>
        <v>Viernes</v>
      </c>
      <c r="M1256" s="75">
        <f>+carga[[#This Row],[hora]]</f>
        <v>0.67708333333333337</v>
      </c>
      <c r="N1256" s="71"/>
      <c r="O1256" s="87"/>
      <c r="P1256" s="71"/>
      <c r="Q1256" s="71"/>
      <c r="R1256" s="71"/>
      <c r="S1256" s="71"/>
      <c r="T1256" s="71"/>
      <c r="U1256" s="71" t="str">
        <f>+MID(carga[[#This Row],[CUIL]],4,8)</f>
        <v>57940546</v>
      </c>
    </row>
    <row r="1257" spans="1:21" ht="15" customHeight="1" x14ac:dyDescent="0.3">
      <c r="A1257" s="71" t="s">
        <v>982</v>
      </c>
      <c r="B1257" s="28" t="str">
        <f>+_xlfn.XLOOKUP(carga[[#This Row],[PACIENTE]],BASE_PACIENTES_2026[PACIENTE],BASE_PACIENTES_2026[CUIL],0,0)</f>
        <v>20 57940546 6</v>
      </c>
      <c r="C1257" s="28" t="str">
        <f>+_xlfn.XLOOKUP(carga[[#This Row],[PACIENTE]],BASE_PACIENTES_2026[PACIENTE],BASE_PACIENTES_2026[O. SOCIAL],0,0)</f>
        <v>PREVENCION SALUD</v>
      </c>
      <c r="D1257" s="28" t="str">
        <f>+_xlfn.XLOOKUP(carga[[#This Row],[PACIENTE]],BASE_PACIENTES_2026[PACIENTE],BASE_PACIENTES_2026[MÓDULO],0,0)</f>
        <v>REHAB.INTENSIVO + CAI</v>
      </c>
      <c r="E1257" s="45" t="s">
        <v>22</v>
      </c>
      <c r="F1257" s="71" t="s">
        <v>1156</v>
      </c>
      <c r="G1257" s="71">
        <v>1</v>
      </c>
      <c r="H1257" s="71" t="s">
        <v>1191</v>
      </c>
      <c r="I1257" s="71" t="s">
        <v>1133</v>
      </c>
      <c r="J1257" s="73">
        <v>0.67708333333333337</v>
      </c>
      <c r="K1257" s="73" t="s">
        <v>1202</v>
      </c>
      <c r="L1257" s="71" t="str">
        <f>+carga[[#This Row],[dia]]</f>
        <v>Viernes</v>
      </c>
      <c r="M1257" s="75">
        <f>+carga[[#This Row],[hora]]</f>
        <v>0.67708333333333337</v>
      </c>
      <c r="N1257" s="71"/>
      <c r="O1257" s="87"/>
      <c r="P1257" s="71"/>
      <c r="Q1257" s="71"/>
      <c r="R1257" s="71"/>
      <c r="S1257" s="71"/>
      <c r="T1257" s="71"/>
      <c r="U1257" s="71" t="str">
        <f>+MID(carga[[#This Row],[CUIL]],4,8)</f>
        <v>57940546</v>
      </c>
    </row>
    <row r="1258" spans="1:21" ht="15" customHeight="1" x14ac:dyDescent="0.3">
      <c r="A1258" s="71"/>
      <c r="B1258" s="28">
        <f>+_xlfn.XLOOKUP(carga[[#This Row],[PACIENTE]],BASE_PACIENTES_2026[PACIENTE],BASE_PACIENTES_2026[CUIL],0,0)</f>
        <v>0</v>
      </c>
      <c r="C1258" s="28">
        <f>+_xlfn.XLOOKUP(carga[[#This Row],[PACIENTE]],BASE_PACIENTES_2026[PACIENTE],BASE_PACIENTES_2026[O. SOCIAL],0,0)</f>
        <v>0</v>
      </c>
      <c r="D1258" s="28">
        <f>+_xlfn.XLOOKUP(carga[[#This Row],[PACIENTE]],BASE_PACIENTES_2026[PACIENTE],BASE_PACIENTES_2026[MÓDULO],0,0)</f>
        <v>0</v>
      </c>
      <c r="E1258" s="45"/>
      <c r="F1258" s="71"/>
      <c r="G1258" s="71"/>
      <c r="H1258" s="71"/>
      <c r="I1258" s="71"/>
      <c r="J1258" s="73"/>
      <c r="K1258" s="73"/>
      <c r="L1258" s="71">
        <f>+carga[[#This Row],[dia]]</f>
        <v>0</v>
      </c>
      <c r="M1258" s="75">
        <f>+carga[[#This Row],[hora]]</f>
        <v>0</v>
      </c>
      <c r="N1258" s="71"/>
      <c r="O1258" s="87"/>
      <c r="P1258" s="71"/>
      <c r="Q1258" s="71"/>
      <c r="R1258" s="71"/>
      <c r="S1258" s="71"/>
      <c r="T1258" s="71"/>
      <c r="U1258" s="71" t="str">
        <f>+MID(carga[[#This Row],[CUIL]],4,8)</f>
        <v/>
      </c>
    </row>
    <row r="1259" spans="1:21" ht="15" customHeight="1" x14ac:dyDescent="0.3">
      <c r="A1259" s="71" t="s">
        <v>846</v>
      </c>
      <c r="B1259" s="28" t="str">
        <f>+_xlfn.XLOOKUP(carga[[#This Row],[PACIENTE]],BASE_PACIENTES_2026[PACIENTE],BASE_PACIENTES_2026[CUIL],0,0)</f>
        <v>20 54762927 3</v>
      </c>
      <c r="C1259" s="28" t="str">
        <f>+_xlfn.XLOOKUP(carga[[#This Row],[PACIENTE]],BASE_PACIENTES_2026[PACIENTE],BASE_PACIENTES_2026[O. SOCIAL],0,0)</f>
        <v>OSBLYCA (SERVIRED)</v>
      </c>
      <c r="D1259" s="28" t="str">
        <f>+_xlfn.XLOOKUP(carga[[#This Row],[PACIENTE]],BASE_PACIENTES_2026[PACIENTE],BASE_PACIENTES_2026[MÓDULO],0,0)</f>
        <v>REHAB.INTENSIVO + CAI</v>
      </c>
      <c r="E1259" s="45" t="s">
        <v>22</v>
      </c>
      <c r="F1259" s="71" t="s">
        <v>1121</v>
      </c>
      <c r="G1259" s="71">
        <v>1</v>
      </c>
      <c r="H1259" s="71" t="s">
        <v>1173</v>
      </c>
      <c r="I1259" s="71" t="s">
        <v>1123</v>
      </c>
      <c r="J1259" s="73">
        <v>0.64583333333333337</v>
      </c>
      <c r="K1259" s="73" t="s">
        <v>1158</v>
      </c>
      <c r="L1259" s="71" t="str">
        <f>+carga[[#This Row],[dia]]</f>
        <v>Lunes</v>
      </c>
      <c r="M1259" s="75">
        <f>+carga[[#This Row],[hora]]</f>
        <v>0.64583333333333337</v>
      </c>
      <c r="N1259" s="71"/>
      <c r="O1259" s="87"/>
      <c r="P1259" s="71"/>
      <c r="Q1259" s="71"/>
      <c r="R1259" s="71"/>
      <c r="S1259" s="71"/>
      <c r="T1259" s="71"/>
      <c r="U1259" s="71" t="str">
        <f>+MID(carga[[#This Row],[CUIL]],4,8)</f>
        <v>54762927</v>
      </c>
    </row>
    <row r="1260" spans="1:21" ht="15" customHeight="1" x14ac:dyDescent="0.3">
      <c r="A1260" s="71" t="s">
        <v>650</v>
      </c>
      <c r="B1260" s="28" t="str">
        <f>+_xlfn.XLOOKUP(carga[[#This Row],[PACIENTE]],BASE_PACIENTES_2026[PACIENTE],BASE_PACIENTES_2026[CUIL],0,0)</f>
        <v>20 49863140 2</v>
      </c>
      <c r="C1260" s="28" t="str">
        <f>+_xlfn.XLOOKUP(carga[[#This Row],[PACIENTE]],BASE_PACIENTES_2026[PACIENTE],BASE_PACIENTES_2026[O. SOCIAL],0,0)</f>
        <v xml:space="preserve">OSPEJ </v>
      </c>
      <c r="D1260" s="28" t="str">
        <f>+_xlfn.XLOOKUP(carga[[#This Row],[PACIENTE]],BASE_PACIENTES_2026[PACIENTE],BASE_PACIENTES_2026[MÓDULO],0,0)</f>
        <v>REHAB.SIMPLE</v>
      </c>
      <c r="E1260" s="45" t="s">
        <v>22</v>
      </c>
      <c r="F1260" s="71" t="s">
        <v>1121</v>
      </c>
      <c r="G1260" s="71">
        <v>1</v>
      </c>
      <c r="H1260" s="71" t="s">
        <v>1129</v>
      </c>
      <c r="I1260" s="71" t="s">
        <v>1141</v>
      </c>
      <c r="J1260" s="73">
        <v>0.58333333333333337</v>
      </c>
      <c r="K1260" s="73" t="s">
        <v>1130</v>
      </c>
      <c r="L1260" s="71" t="str">
        <f>+carga[[#This Row],[dia]]</f>
        <v>Miercoles</v>
      </c>
      <c r="M1260" s="75">
        <f>+carga[[#This Row],[hora]]</f>
        <v>0.58333333333333337</v>
      </c>
      <c r="N1260" s="71"/>
      <c r="O1260" s="87" t="s">
        <v>1084</v>
      </c>
      <c r="P1260" s="71" t="s">
        <v>1084</v>
      </c>
      <c r="Q1260" s="71"/>
      <c r="R1260" s="71"/>
      <c r="S1260" s="71"/>
      <c r="T1260" s="71"/>
      <c r="U1260" s="71" t="str">
        <f>+MID(carga[[#This Row],[CUIL]],4,8)</f>
        <v>49863140</v>
      </c>
    </row>
    <row r="1261" spans="1:21" ht="15" customHeight="1" x14ac:dyDescent="0.3">
      <c r="A1261" s="71" t="s">
        <v>116</v>
      </c>
      <c r="B1261" s="28" t="str">
        <f>+_xlfn.XLOOKUP(carga[[#This Row],[PACIENTE]],BASE_PACIENTES_2026[PACIENTE],BASE_PACIENTES_2026[CUIL],0,0)</f>
        <v>20 55287655 6</v>
      </c>
      <c r="C1261" s="28" t="str">
        <f>+_xlfn.XLOOKUP(carga[[#This Row],[PACIENTE]],BASE_PACIENTES_2026[PACIENTE],BASE_PACIENTES_2026[O. SOCIAL],0,0)</f>
        <v>OSUTHGRA</v>
      </c>
      <c r="D1261" s="28" t="str">
        <f>+_xlfn.XLOOKUP(carga[[#This Row],[PACIENTE]],BASE_PACIENTES_2026[PACIENTE],BASE_PACIENTES_2026[MÓDULO],0,0)</f>
        <v>REHAB.INTENSIVO + CAI</v>
      </c>
      <c r="E1261" s="45" t="s">
        <v>22</v>
      </c>
      <c r="F1261" s="71" t="s">
        <v>1121</v>
      </c>
      <c r="G1261" s="71">
        <v>1</v>
      </c>
      <c r="H1261" s="71" t="s">
        <v>1173</v>
      </c>
      <c r="I1261" s="71" t="s">
        <v>1123</v>
      </c>
      <c r="J1261" s="73">
        <v>0.72916666666666663</v>
      </c>
      <c r="K1261" s="73" t="s">
        <v>1158</v>
      </c>
      <c r="L1261" s="71" t="str">
        <f>+carga[[#This Row],[dia]]</f>
        <v>Lunes</v>
      </c>
      <c r="M1261" s="75">
        <f>+carga[[#This Row],[hora]]</f>
        <v>0.72916666666666663</v>
      </c>
      <c r="N1261" s="71"/>
      <c r="O1261" s="87" t="s">
        <v>1084</v>
      </c>
      <c r="P1261" s="71" t="s">
        <v>1084</v>
      </c>
      <c r="Q1261" s="71"/>
      <c r="R1261" s="71"/>
      <c r="S1261" s="71"/>
      <c r="T1261" s="71"/>
      <c r="U1261" s="71" t="str">
        <f>+MID(carga[[#This Row],[CUIL]],4,8)</f>
        <v>55287655</v>
      </c>
    </row>
    <row r="1262" spans="1:21" ht="15" customHeight="1" x14ac:dyDescent="0.3">
      <c r="A1262" s="71" t="s">
        <v>655</v>
      </c>
      <c r="B1262" s="28" t="str">
        <f>+_xlfn.XLOOKUP(carga[[#This Row],[PACIENTE]],BASE_PACIENTES_2026[PACIENTE],BASE_PACIENTES_2026[CUIL],0,0)</f>
        <v>27 55838201 0</v>
      </c>
      <c r="C1262" s="28" t="str">
        <f>+_xlfn.XLOOKUP(carga[[#This Row],[PACIENTE]],BASE_PACIENTES_2026[PACIENTE],BASE_PACIENTES_2026[O. SOCIAL],0,0)</f>
        <v xml:space="preserve">OSPEJ </v>
      </c>
      <c r="D1262" s="28" t="str">
        <f>+_xlfn.XLOOKUP(carga[[#This Row],[PACIENTE]],BASE_PACIENTES_2026[PACIENTE],BASE_PACIENTES_2026[MÓDULO],0,0)</f>
        <v>REHAB.INTENSIVO + CAI</v>
      </c>
      <c r="E1262" s="45" t="s">
        <v>22</v>
      </c>
      <c r="F1262" s="71" t="s">
        <v>1121</v>
      </c>
      <c r="G1262" s="71">
        <v>1</v>
      </c>
      <c r="H1262" s="71" t="s">
        <v>1173</v>
      </c>
      <c r="I1262" s="71" t="s">
        <v>1123</v>
      </c>
      <c r="J1262" s="73">
        <v>0.72916666666666663</v>
      </c>
      <c r="K1262" s="73" t="s">
        <v>1158</v>
      </c>
      <c r="L1262" s="71" t="str">
        <f>+carga[[#This Row],[dia]]</f>
        <v>Lunes</v>
      </c>
      <c r="M1262" s="75">
        <f>+carga[[#This Row],[hora]]</f>
        <v>0.72916666666666663</v>
      </c>
      <c r="N1262" s="71"/>
      <c r="O1262" s="87" t="s">
        <v>1084</v>
      </c>
      <c r="P1262" s="71" t="s">
        <v>1084</v>
      </c>
      <c r="Q1262" s="71"/>
      <c r="R1262" s="71"/>
      <c r="S1262" s="71"/>
      <c r="T1262" s="71"/>
      <c r="U1262" s="71" t="str">
        <f>+MID(carga[[#This Row],[CUIL]],4,8)</f>
        <v>55838201</v>
      </c>
    </row>
    <row r="1263" spans="1:21" ht="15" customHeight="1" x14ac:dyDescent="0.3">
      <c r="A1263" s="71" t="s">
        <v>544</v>
      </c>
      <c r="B1263" s="28" t="str">
        <f>+_xlfn.XLOOKUP(carga[[#This Row],[PACIENTE]],BASE_PACIENTES_2026[PACIENTE],BASE_PACIENTES_2026[CUIL],0,0)</f>
        <v>20 57983887 7</v>
      </c>
      <c r="C1263" s="28" t="str">
        <f>+_xlfn.XLOOKUP(carga[[#This Row],[PACIENTE]],BASE_PACIENTES_2026[PACIENTE],BASE_PACIENTES_2026[O. SOCIAL],0,0)</f>
        <v>OSSACRA</v>
      </c>
      <c r="D1263" s="28" t="str">
        <f>+_xlfn.XLOOKUP(carga[[#This Row],[PACIENTE]],BASE_PACIENTES_2026[PACIENTE],BASE_PACIENTES_2026[MÓDULO],0,0)</f>
        <v>REHAB.INTENSIVO</v>
      </c>
      <c r="E1263" s="45" t="s">
        <v>22</v>
      </c>
      <c r="F1263" s="71" t="s">
        <v>1121</v>
      </c>
      <c r="G1263" s="71">
        <v>1</v>
      </c>
      <c r="H1263" s="71" t="s">
        <v>1173</v>
      </c>
      <c r="I1263" s="71" t="s">
        <v>1123</v>
      </c>
      <c r="J1263" s="73">
        <v>0.76041666666666663</v>
      </c>
      <c r="K1263" s="73" t="s">
        <v>1158</v>
      </c>
      <c r="L1263" s="71" t="str">
        <f>+carga[[#This Row],[dia]]</f>
        <v>Lunes</v>
      </c>
      <c r="M1263" s="75">
        <f>+carga[[#This Row],[hora]]</f>
        <v>0.76041666666666663</v>
      </c>
      <c r="N1263" s="71"/>
      <c r="O1263" s="87"/>
      <c r="P1263" s="71"/>
      <c r="Q1263" s="71"/>
      <c r="R1263" s="71"/>
      <c r="S1263" s="71"/>
      <c r="T1263" s="71"/>
      <c r="U1263" s="71" t="str">
        <f>+MID(carga[[#This Row],[CUIL]],4,8)</f>
        <v>57983887</v>
      </c>
    </row>
    <row r="1264" spans="1:21" ht="15" customHeight="1" x14ac:dyDescent="0.3">
      <c r="A1264" s="71"/>
      <c r="B1264" s="28">
        <f>+_xlfn.XLOOKUP(carga[[#This Row],[PACIENTE]],BASE_PACIENTES_2026[PACIENTE],BASE_PACIENTES_2026[CUIL],0,0)</f>
        <v>0</v>
      </c>
      <c r="C1264" s="28">
        <f>+_xlfn.XLOOKUP(carga[[#This Row],[PACIENTE]],BASE_PACIENTES_2026[PACIENTE],BASE_PACIENTES_2026[O. SOCIAL],0,0)</f>
        <v>0</v>
      </c>
      <c r="D1264" s="28">
        <f>+_xlfn.XLOOKUP(carga[[#This Row],[PACIENTE]],BASE_PACIENTES_2026[PACIENTE],BASE_PACIENTES_2026[MÓDULO],0,0)</f>
        <v>0</v>
      </c>
      <c r="E1264" s="45"/>
      <c r="F1264" s="71"/>
      <c r="G1264" s="71"/>
      <c r="H1264" s="71"/>
      <c r="I1264" s="71"/>
      <c r="J1264" s="73"/>
      <c r="K1264" s="73"/>
      <c r="L1264" s="71">
        <f>+carga[[#This Row],[dia]]</f>
        <v>0</v>
      </c>
      <c r="M1264" s="75">
        <f>+carga[[#This Row],[hora]]</f>
        <v>0</v>
      </c>
      <c r="N1264" s="71"/>
      <c r="O1264" s="87" t="s">
        <v>1084</v>
      </c>
      <c r="P1264" s="71" t="s">
        <v>1084</v>
      </c>
      <c r="Q1264" s="71"/>
      <c r="R1264" s="71"/>
      <c r="S1264" s="71"/>
      <c r="T1264" s="71"/>
      <c r="U1264" s="71" t="str">
        <f>+MID(carga[[#This Row],[CUIL]],4,8)</f>
        <v/>
      </c>
    </row>
    <row r="1265" spans="1:21" ht="15" customHeight="1" x14ac:dyDescent="0.3">
      <c r="A1265" s="71"/>
      <c r="B1265" s="28">
        <f>+_xlfn.XLOOKUP(carga[[#This Row],[PACIENTE]],BASE_PACIENTES_2026[PACIENTE],BASE_PACIENTES_2026[CUIL],0,0)</f>
        <v>0</v>
      </c>
      <c r="C1265" s="28">
        <f>+_xlfn.XLOOKUP(carga[[#This Row],[PACIENTE]],BASE_PACIENTES_2026[PACIENTE],BASE_PACIENTES_2026[O. SOCIAL],0,0)</f>
        <v>0</v>
      </c>
      <c r="D1265" s="28">
        <f>+_xlfn.XLOOKUP(carga[[#This Row],[PACIENTE]],BASE_PACIENTES_2026[PACIENTE],BASE_PACIENTES_2026[MÓDULO],0,0)</f>
        <v>0</v>
      </c>
      <c r="E1265" s="45"/>
      <c r="F1265" s="71"/>
      <c r="G1265" s="71"/>
      <c r="H1265" s="71"/>
      <c r="I1265" s="71"/>
      <c r="J1265" s="73"/>
      <c r="K1265" s="73"/>
      <c r="L1265" s="71">
        <f>+carga[[#This Row],[dia]]</f>
        <v>0</v>
      </c>
      <c r="M1265" s="75">
        <f>+carga[[#This Row],[hora]]</f>
        <v>0</v>
      </c>
      <c r="N1265" s="71"/>
      <c r="O1265" s="87"/>
      <c r="P1265" s="71"/>
      <c r="Q1265" s="71"/>
      <c r="R1265" s="71"/>
      <c r="S1265" s="71"/>
      <c r="T1265" s="71"/>
      <c r="U1265" s="71" t="str">
        <f>+MID(carga[[#This Row],[CUIL]],4,8)</f>
        <v/>
      </c>
    </row>
    <row r="1266" spans="1:21" ht="15" customHeight="1" x14ac:dyDescent="0.3">
      <c r="A1266" s="71" t="s">
        <v>846</v>
      </c>
      <c r="B1266" s="28" t="str">
        <f>+_xlfn.XLOOKUP(carga[[#This Row],[PACIENTE]],BASE_PACIENTES_2026[PACIENTE],BASE_PACIENTES_2026[CUIL],0,0)</f>
        <v>20 54762927 3</v>
      </c>
      <c r="C1266" s="28" t="str">
        <f>+_xlfn.XLOOKUP(carga[[#This Row],[PACIENTE]],BASE_PACIENTES_2026[PACIENTE],BASE_PACIENTES_2026[O. SOCIAL],0,0)</f>
        <v>OSBLYCA (SERVIRED)</v>
      </c>
      <c r="D1266" s="28" t="str">
        <f>+_xlfn.XLOOKUP(carga[[#This Row],[PACIENTE]],BASE_PACIENTES_2026[PACIENTE],BASE_PACIENTES_2026[MÓDULO],0,0)</f>
        <v>REHAB.INTENSIVO + CAI</v>
      </c>
      <c r="E1266" s="45" t="s">
        <v>22</v>
      </c>
      <c r="F1266" s="71" t="s">
        <v>1121</v>
      </c>
      <c r="G1266" s="71">
        <v>1</v>
      </c>
      <c r="H1266" s="71" t="s">
        <v>1173</v>
      </c>
      <c r="I1266" s="71" t="s">
        <v>1141</v>
      </c>
      <c r="J1266" s="73">
        <v>0.64583333333333337</v>
      </c>
      <c r="K1266" s="73" t="s">
        <v>1152</v>
      </c>
      <c r="L1266" s="71" t="str">
        <f>+carga[[#This Row],[dia]]</f>
        <v>Miercoles</v>
      </c>
      <c r="M1266" s="75">
        <f>+carga[[#This Row],[hora]]</f>
        <v>0.64583333333333337</v>
      </c>
      <c r="N1266" s="71"/>
      <c r="O1266" s="87"/>
      <c r="P1266" s="71"/>
      <c r="Q1266" s="71"/>
      <c r="R1266" s="71"/>
      <c r="S1266" s="71"/>
      <c r="T1266" s="71"/>
      <c r="U1266" s="71" t="str">
        <f>+MID(carga[[#This Row],[CUIL]],4,8)</f>
        <v>54762927</v>
      </c>
    </row>
    <row r="1267" spans="1:21" ht="15" customHeight="1" x14ac:dyDescent="0.3">
      <c r="A1267" s="71" t="s">
        <v>438</v>
      </c>
      <c r="B1267" s="28" t="str">
        <f>+_xlfn.XLOOKUP(carga[[#This Row],[PACIENTE]],BASE_PACIENTES_2026[PACIENTE],BASE_PACIENTES_2026[CUIL],0,0)</f>
        <v>20 55521456 2</v>
      </c>
      <c r="C1267" s="28" t="str">
        <f>+_xlfn.XLOOKUP(carga[[#This Row],[PACIENTE]],BASE_PACIENTES_2026[PACIENTE],BASE_PACIENTES_2026[O. SOCIAL],0,0)</f>
        <v xml:space="preserve">OSPENA </v>
      </c>
      <c r="D1267" s="28" t="str">
        <f>+_xlfn.XLOOKUP(carga[[#This Row],[PACIENTE]],BASE_PACIENTES_2026[PACIENTE],BASE_PACIENTES_2026[MÓDULO],0,0)</f>
        <v>REHAB.INTENSIVO + CAI</v>
      </c>
      <c r="E1267" s="45" t="s">
        <v>22</v>
      </c>
      <c r="F1267" s="71" t="s">
        <v>1121</v>
      </c>
      <c r="G1267" s="71">
        <v>1</v>
      </c>
      <c r="H1267" s="71" t="s">
        <v>1173</v>
      </c>
      <c r="I1267" s="71" t="s">
        <v>1141</v>
      </c>
      <c r="J1267" s="73">
        <v>0.67708333333333337</v>
      </c>
      <c r="K1267" s="73" t="s">
        <v>1152</v>
      </c>
      <c r="L1267" s="71" t="str">
        <f>+carga[[#This Row],[dia]]</f>
        <v>Miercoles</v>
      </c>
      <c r="M1267" s="75">
        <f>+carga[[#This Row],[hora]]</f>
        <v>0.67708333333333337</v>
      </c>
      <c r="N1267" s="71"/>
      <c r="O1267" s="87"/>
      <c r="P1267" s="71"/>
      <c r="Q1267" s="71"/>
      <c r="R1267" s="71"/>
      <c r="S1267" s="71"/>
      <c r="T1267" s="71"/>
      <c r="U1267" s="71" t="str">
        <f>+MID(carga[[#This Row],[CUIL]],4,8)</f>
        <v>55521456</v>
      </c>
    </row>
    <row r="1268" spans="1:21" ht="15" customHeight="1" x14ac:dyDescent="0.3">
      <c r="A1268" s="71" t="s">
        <v>164</v>
      </c>
      <c r="B1268" s="28" t="str">
        <f>+_xlfn.XLOOKUP(carga[[#This Row],[PACIENTE]],BASE_PACIENTES_2026[PACIENTE],BASE_PACIENTES_2026[CUIL],0,0)</f>
        <v>20 58651742 3</v>
      </c>
      <c r="C1268" s="28" t="str">
        <f>+_xlfn.XLOOKUP(carga[[#This Row],[PACIENTE]],BASE_PACIENTES_2026[PACIENTE],BASE_PACIENTES_2026[O. SOCIAL],0,0)</f>
        <v>OSUTHGRA</v>
      </c>
      <c r="D1268" s="28" t="str">
        <f>+_xlfn.XLOOKUP(carga[[#This Row],[PACIENTE]],BASE_PACIENTES_2026[PACIENTE],BASE_PACIENTES_2026[MÓDULO],0,0)</f>
        <v>REHAB.INTENSIVO + CAI</v>
      </c>
      <c r="E1268" s="45" t="s">
        <v>22</v>
      </c>
      <c r="F1268" s="71" t="s">
        <v>1121</v>
      </c>
      <c r="G1268" s="71">
        <v>1</v>
      </c>
      <c r="H1268" s="71" t="s">
        <v>1173</v>
      </c>
      <c r="I1268" s="71" t="s">
        <v>1141</v>
      </c>
      <c r="J1268" s="73">
        <v>0.72916666666666663</v>
      </c>
      <c r="K1268" s="73" t="s">
        <v>1152</v>
      </c>
      <c r="L1268" s="71" t="str">
        <f>+carga[[#This Row],[dia]]</f>
        <v>Miercoles</v>
      </c>
      <c r="M1268" s="75">
        <f>+carga[[#This Row],[hora]]</f>
        <v>0.72916666666666663</v>
      </c>
      <c r="N1268" s="71"/>
      <c r="O1268" s="87"/>
      <c r="P1268" s="71"/>
      <c r="Q1268" s="71"/>
      <c r="R1268" s="71"/>
      <c r="S1268" s="71"/>
      <c r="T1268" s="71"/>
      <c r="U1268" s="71" t="str">
        <f>+MID(carga[[#This Row],[CUIL]],4,8)</f>
        <v>58651742</v>
      </c>
    </row>
    <row r="1269" spans="1:21" ht="15" customHeight="1" x14ac:dyDescent="0.3">
      <c r="A1269" s="71" t="s">
        <v>658</v>
      </c>
      <c r="B1269" s="28" t="str">
        <f>+_xlfn.XLOOKUP(carga[[#This Row],[PACIENTE]],BASE_PACIENTES_2026[PACIENTE],BASE_PACIENTES_2026[CUIL],0,0)</f>
        <v>27 23198912 4</v>
      </c>
      <c r="C1269" s="28" t="str">
        <f>+_xlfn.XLOOKUP(carga[[#This Row],[PACIENTE]],BASE_PACIENTES_2026[PACIENTE],BASE_PACIENTES_2026[O. SOCIAL],0,0)</f>
        <v xml:space="preserve">OSPEJ </v>
      </c>
      <c r="D1269" s="28" t="str">
        <f>+_xlfn.XLOOKUP(carga[[#This Row],[PACIENTE]],BASE_PACIENTES_2026[PACIENTE],BASE_PACIENTES_2026[MÓDULO],0,0)</f>
        <v>REHAB.SIMPLE</v>
      </c>
      <c r="E1269" s="45" t="s">
        <v>1069</v>
      </c>
      <c r="F1269" s="71" t="s">
        <v>1131</v>
      </c>
      <c r="G1269" s="71">
        <v>1</v>
      </c>
      <c r="H1269" s="71" t="s">
        <v>1132</v>
      </c>
      <c r="I1269" s="71" t="s">
        <v>1141</v>
      </c>
      <c r="J1269" s="73">
        <v>0.36458333333333331</v>
      </c>
      <c r="K1269" s="73" t="s">
        <v>1134</v>
      </c>
      <c r="L1269" s="71" t="str">
        <f>+carga[[#This Row],[dia]]</f>
        <v>Miercoles</v>
      </c>
      <c r="M1269" s="75">
        <f>+carga[[#This Row],[hora]]</f>
        <v>0.36458333333333331</v>
      </c>
      <c r="N1269" s="71"/>
      <c r="O1269" s="87"/>
      <c r="P1269" s="71"/>
      <c r="Q1269" s="71"/>
      <c r="R1269" s="71"/>
      <c r="S1269" s="71"/>
      <c r="T1269" s="71"/>
      <c r="U1269" s="71" t="str">
        <f>+MID(carga[[#This Row],[CUIL]],4,8)</f>
        <v>23198912</v>
      </c>
    </row>
    <row r="1270" spans="1:21" ht="15" customHeight="1" x14ac:dyDescent="0.3">
      <c r="A1270" s="71" t="s">
        <v>695</v>
      </c>
      <c r="B1270" s="28" t="str">
        <f>+_xlfn.XLOOKUP(carga[[#This Row],[PACIENTE]],BASE_PACIENTES_2026[PACIENTE],BASE_PACIENTES_2026[CUIL],0,0)</f>
        <v>23 58385030 9</v>
      </c>
      <c r="C1270" s="28" t="str">
        <f>+_xlfn.XLOOKUP(carga[[#This Row],[PACIENTE]],BASE_PACIENTES_2026[PACIENTE],BASE_PACIENTES_2026[O. SOCIAL],0,0)</f>
        <v xml:space="preserve">OSTACC </v>
      </c>
      <c r="D1270" s="28" t="str">
        <f>+_xlfn.XLOOKUP(carga[[#This Row],[PACIENTE]],BASE_PACIENTES_2026[PACIENTE],BASE_PACIENTES_2026[MÓDULO],0,0)</f>
        <v>REHAB.INTENSIVO + CAI</v>
      </c>
      <c r="E1270" s="45" t="s">
        <v>22</v>
      </c>
      <c r="F1270" s="71" t="s">
        <v>1121</v>
      </c>
      <c r="G1270" s="71">
        <v>1</v>
      </c>
      <c r="H1270" s="71" t="s">
        <v>1173</v>
      </c>
      <c r="I1270" s="71" t="s">
        <v>1141</v>
      </c>
      <c r="J1270" s="73">
        <v>0.76041666666666663</v>
      </c>
      <c r="K1270" s="73" t="s">
        <v>1152</v>
      </c>
      <c r="L1270" s="71" t="str">
        <f>+carga[[#This Row],[dia]]</f>
        <v>Miercoles</v>
      </c>
      <c r="M1270" s="75">
        <f>+carga[[#This Row],[hora]]</f>
        <v>0.76041666666666663</v>
      </c>
      <c r="N1270" s="71"/>
      <c r="O1270" s="87"/>
      <c r="P1270" s="71"/>
      <c r="Q1270" s="71"/>
      <c r="R1270" s="71"/>
      <c r="S1270" s="71"/>
      <c r="T1270" s="71"/>
      <c r="U1270" s="71" t="str">
        <f>+MID(carga[[#This Row],[CUIL]],4,8)</f>
        <v>58385030</v>
      </c>
    </row>
    <row r="1271" spans="1:21" ht="15" customHeight="1" x14ac:dyDescent="0.3">
      <c r="A1271" s="71" t="s">
        <v>544</v>
      </c>
      <c r="B1271" s="28" t="str">
        <f>+_xlfn.XLOOKUP(carga[[#This Row],[PACIENTE]],BASE_PACIENTES_2026[PACIENTE],BASE_PACIENTES_2026[CUIL],0,0)</f>
        <v>20 57983887 7</v>
      </c>
      <c r="C1271" s="28" t="str">
        <f>+_xlfn.XLOOKUP(carga[[#This Row],[PACIENTE]],BASE_PACIENTES_2026[PACIENTE],BASE_PACIENTES_2026[O. SOCIAL],0,0)</f>
        <v>OSSACRA</v>
      </c>
      <c r="D1271" s="28" t="str">
        <f>+_xlfn.XLOOKUP(carga[[#This Row],[PACIENTE]],BASE_PACIENTES_2026[PACIENTE],BASE_PACIENTES_2026[MÓDULO],0,0)</f>
        <v>REHAB.INTENSIVO</v>
      </c>
      <c r="E1271" s="45" t="s">
        <v>22</v>
      </c>
      <c r="F1271" s="71" t="s">
        <v>1121</v>
      </c>
      <c r="G1271" s="71">
        <v>1</v>
      </c>
      <c r="H1271" s="71" t="s">
        <v>1145</v>
      </c>
      <c r="I1271" s="71" t="s">
        <v>1118</v>
      </c>
      <c r="J1271" s="73">
        <v>0.72916666666666663</v>
      </c>
      <c r="K1271" s="73" t="s">
        <v>1140</v>
      </c>
      <c r="L1271" s="71" t="str">
        <f>+carga[[#This Row],[dia]]</f>
        <v>Martes</v>
      </c>
      <c r="M1271" s="75">
        <f>+carga[[#This Row],[hora]]</f>
        <v>0.72916666666666663</v>
      </c>
      <c r="N1271" s="71"/>
      <c r="O1271" s="87"/>
      <c r="P1271" s="71"/>
      <c r="Q1271" s="100"/>
      <c r="R1271" s="71"/>
      <c r="S1271" s="71"/>
      <c r="T1271" s="71"/>
      <c r="U1271" s="71" t="str">
        <f>+MID(carga[[#This Row],[CUIL]],4,8)</f>
        <v>57983887</v>
      </c>
    </row>
    <row r="1272" spans="1:21" ht="15" customHeight="1" x14ac:dyDescent="0.3">
      <c r="A1272" s="71" t="s">
        <v>170</v>
      </c>
      <c r="B1272" s="28" t="str">
        <f>+_xlfn.XLOOKUP(carga[[#This Row],[PACIENTE]],BASE_PACIENTES_2026[PACIENTE],BASE_PACIENTES_2026[CUIL],0,0)</f>
        <v>20 53261772 4</v>
      </c>
      <c r="C1272" s="28" t="str">
        <f>+_xlfn.XLOOKUP(carga[[#This Row],[PACIENTE]],BASE_PACIENTES_2026[PACIENTE],BASE_PACIENTES_2026[O. SOCIAL],0,0)</f>
        <v>OSUTHGRA</v>
      </c>
      <c r="D1272" s="28" t="str">
        <f>+_xlfn.XLOOKUP(carga[[#This Row],[PACIENTE]],BASE_PACIENTES_2026[PACIENTE],BASE_PACIENTES_2026[MÓDULO],0,0)</f>
        <v>REHAB.INTENSIVO</v>
      </c>
      <c r="E1272" s="45" t="s">
        <v>22</v>
      </c>
      <c r="F1272" s="71" t="s">
        <v>1121</v>
      </c>
      <c r="G1272" s="71">
        <v>1</v>
      </c>
      <c r="H1272" s="71" t="s">
        <v>1173</v>
      </c>
      <c r="I1272" s="71" t="s">
        <v>1133</v>
      </c>
      <c r="J1272" s="73">
        <v>0.58333333333333337</v>
      </c>
      <c r="K1272" s="73" t="s">
        <v>1158</v>
      </c>
      <c r="L1272" s="71" t="str">
        <f>+carga[[#This Row],[dia]]</f>
        <v>Viernes</v>
      </c>
      <c r="M1272" s="75">
        <f>+carga[[#This Row],[hora]]</f>
        <v>0.58333333333333337</v>
      </c>
      <c r="N1272" s="71"/>
      <c r="O1272" s="87" t="s">
        <v>1084</v>
      </c>
      <c r="P1272" s="71" t="s">
        <v>1084</v>
      </c>
      <c r="Q1272" s="71"/>
      <c r="R1272" s="71"/>
      <c r="S1272" s="71"/>
      <c r="T1272" s="71"/>
      <c r="U1272" s="71" t="str">
        <f>+MID(carga[[#This Row],[CUIL]],4,8)</f>
        <v>53261772</v>
      </c>
    </row>
    <row r="1273" spans="1:21" ht="15" customHeight="1" x14ac:dyDescent="0.3">
      <c r="A1273" s="71" t="s">
        <v>903</v>
      </c>
      <c r="B1273" s="28" t="str">
        <f>+_xlfn.XLOOKUP(carga[[#This Row],[PACIENTE]],BASE_PACIENTES_2026[PACIENTE],BASE_PACIENTES_2026[CUIL],0,0)</f>
        <v>23 57740795 9</v>
      </c>
      <c r="C1273" s="28" t="str">
        <f>+_xlfn.XLOOKUP(carga[[#This Row],[PACIENTE]],BASE_PACIENTES_2026[PACIENTE],BASE_PACIENTES_2026[O. SOCIAL],0,0)</f>
        <v>OSPAV</v>
      </c>
      <c r="D1273" s="28" t="str">
        <f>+_xlfn.XLOOKUP(carga[[#This Row],[PACIENTE]],BASE_PACIENTES_2026[PACIENTE],BASE_PACIENTES_2026[MÓDULO],0,0)</f>
        <v>REHAB.INTENSIVO + CAI</v>
      </c>
      <c r="E1273" s="45" t="s">
        <v>1069</v>
      </c>
      <c r="F1273" s="71" t="s">
        <v>1147</v>
      </c>
      <c r="G1273" s="71">
        <v>1</v>
      </c>
      <c r="H1273" s="71" t="s">
        <v>1214</v>
      </c>
      <c r="I1273" s="71" t="s">
        <v>1143</v>
      </c>
      <c r="J1273" s="73">
        <v>0.44791666666666669</v>
      </c>
      <c r="K1273" s="73" t="s">
        <v>1140</v>
      </c>
      <c r="L1273" s="71" t="str">
        <f>+carga[[#This Row],[dia]]</f>
        <v>Jueves</v>
      </c>
      <c r="M1273" s="75">
        <f>+carga[[#This Row],[hora]]</f>
        <v>0.44791666666666669</v>
      </c>
      <c r="N1273" s="71"/>
      <c r="O1273" s="87"/>
      <c r="P1273" s="71"/>
      <c r="Q1273" s="71"/>
      <c r="R1273" s="71"/>
      <c r="S1273" s="71"/>
      <c r="T1273" s="71"/>
      <c r="U1273" s="71" t="str">
        <f>+MID(carga[[#This Row],[CUIL]],4,8)</f>
        <v>57740795</v>
      </c>
    </row>
    <row r="1274" spans="1:21" ht="15" customHeight="1" x14ac:dyDescent="0.3">
      <c r="A1274" s="71" t="s">
        <v>161</v>
      </c>
      <c r="B1274" s="28" t="str">
        <f>+_xlfn.XLOOKUP(carga[[#This Row],[PACIENTE]],BASE_PACIENTES_2026[PACIENTE],BASE_PACIENTES_2026[CUIL],0,0)</f>
        <v>20 54476419 6</v>
      </c>
      <c r="C1274" s="28" t="str">
        <f>+_xlfn.XLOOKUP(carga[[#This Row],[PACIENTE]],BASE_PACIENTES_2026[PACIENTE],BASE_PACIENTES_2026[O. SOCIAL],0,0)</f>
        <v>OSUTHGRA</v>
      </c>
      <c r="D1274" s="28" t="str">
        <f>+_xlfn.XLOOKUP(carga[[#This Row],[PACIENTE]],BASE_PACIENTES_2026[PACIENTE],BASE_PACIENTES_2026[MÓDULO],0,0)</f>
        <v>REHAB.INTENSIVO + CAI</v>
      </c>
      <c r="E1274" s="45" t="s">
        <v>22</v>
      </c>
      <c r="F1274" s="71" t="s">
        <v>1153</v>
      </c>
      <c r="G1274" s="71">
        <v>1</v>
      </c>
      <c r="H1274" s="71" t="s">
        <v>1189</v>
      </c>
      <c r="I1274" s="71" t="s">
        <v>1133</v>
      </c>
      <c r="J1274" s="73">
        <v>0.72916666666666663</v>
      </c>
      <c r="K1274" s="73" t="s">
        <v>1155</v>
      </c>
      <c r="L1274" s="71" t="str">
        <f>+carga[[#This Row],[dia]]</f>
        <v>Viernes</v>
      </c>
      <c r="M1274" s="75">
        <f>+carga[[#This Row],[hora]]</f>
        <v>0.72916666666666663</v>
      </c>
      <c r="N1274" s="71"/>
      <c r="O1274" s="87"/>
      <c r="P1274" s="71"/>
      <c r="Q1274" s="71"/>
      <c r="R1274" s="71"/>
      <c r="S1274" s="71"/>
      <c r="T1274" s="71"/>
      <c r="U1274" s="71" t="str">
        <f>+MID(carga[[#This Row],[CUIL]],4,8)</f>
        <v>54476419</v>
      </c>
    </row>
    <row r="1275" spans="1:21" ht="15" customHeight="1" x14ac:dyDescent="0.3">
      <c r="A1275" s="71"/>
      <c r="B1275" s="28">
        <f>+_xlfn.XLOOKUP(carga[[#This Row],[PACIENTE]],BASE_PACIENTES_2026[PACIENTE],BASE_PACIENTES_2026[CUIL],0,0)</f>
        <v>0</v>
      </c>
      <c r="C1275" s="28">
        <f>+_xlfn.XLOOKUP(carga[[#This Row],[PACIENTE]],BASE_PACIENTES_2026[PACIENTE],BASE_PACIENTES_2026[O. SOCIAL],0,0)</f>
        <v>0</v>
      </c>
      <c r="D1275" s="28">
        <f>+_xlfn.XLOOKUP(carga[[#This Row],[PACIENTE]],BASE_PACIENTES_2026[PACIENTE],BASE_PACIENTES_2026[MÓDULO],0,0)</f>
        <v>0</v>
      </c>
      <c r="E1275" s="45"/>
      <c r="F1275" s="71"/>
      <c r="G1275" s="71"/>
      <c r="H1275" s="71"/>
      <c r="I1275" s="71"/>
      <c r="J1275" s="73"/>
      <c r="K1275" s="73"/>
      <c r="L1275" s="71">
        <f>+carga[[#This Row],[dia]]</f>
        <v>0</v>
      </c>
      <c r="M1275" s="75">
        <f>+carga[[#This Row],[hora]]</f>
        <v>0</v>
      </c>
      <c r="N1275" s="71"/>
      <c r="O1275" s="87" t="s">
        <v>1084</v>
      </c>
      <c r="P1275" s="71" t="s">
        <v>1223</v>
      </c>
      <c r="Q1275" s="71"/>
      <c r="R1275" s="71"/>
      <c r="S1275" s="71"/>
      <c r="T1275" s="71"/>
      <c r="U1275" s="71" t="str">
        <f>+MID(carga[[#This Row],[CUIL]],4,8)</f>
        <v/>
      </c>
    </row>
    <row r="1276" spans="1:21" ht="15" customHeight="1" x14ac:dyDescent="0.3">
      <c r="A1276" s="71" t="s">
        <v>206</v>
      </c>
      <c r="B1276" s="28" t="str">
        <f>+_xlfn.XLOOKUP(carga[[#This Row],[PACIENTE]],BASE_PACIENTES_2026[PACIENTE],BASE_PACIENTES_2026[CUIL],0,0)</f>
        <v>20 56764235 7</v>
      </c>
      <c r="C1276" s="28" t="str">
        <f>+_xlfn.XLOOKUP(carga[[#This Row],[PACIENTE]],BASE_PACIENTES_2026[PACIENTE],BASE_PACIENTES_2026[O. SOCIAL],0,0)</f>
        <v>OSCEP (SIPSSA)</v>
      </c>
      <c r="D1276" s="28" t="str">
        <f>+_xlfn.XLOOKUP(carga[[#This Row],[PACIENTE]],BASE_PACIENTES_2026[PACIENTE],BASE_PACIENTES_2026[MÓDULO],0,0)</f>
        <v>REHAB.INTENSIVO + CAI</v>
      </c>
      <c r="E1276" s="45" t="s">
        <v>22</v>
      </c>
      <c r="F1276" s="71" t="s">
        <v>1121</v>
      </c>
      <c r="G1276" s="71">
        <v>1</v>
      </c>
      <c r="H1276" s="71" t="s">
        <v>1173</v>
      </c>
      <c r="I1276" s="71" t="s">
        <v>1133</v>
      </c>
      <c r="J1276" s="73">
        <v>0.67708333333333337</v>
      </c>
      <c r="K1276" s="73" t="s">
        <v>1158</v>
      </c>
      <c r="L1276" s="71" t="str">
        <f>+carga[[#This Row],[dia]]</f>
        <v>Viernes</v>
      </c>
      <c r="M1276" s="75">
        <f>+carga[[#This Row],[hora]]</f>
        <v>0.67708333333333337</v>
      </c>
      <c r="N1276" s="71"/>
      <c r="O1276" s="87"/>
      <c r="P1276" s="71"/>
      <c r="Q1276" s="71"/>
      <c r="R1276" s="71"/>
      <c r="S1276" s="71"/>
      <c r="T1276" s="71"/>
      <c r="U1276" s="71" t="str">
        <f>+MID(carga[[#This Row],[CUIL]],4,8)</f>
        <v>56764235</v>
      </c>
    </row>
    <row r="1277" spans="1:21" ht="15" customHeight="1" x14ac:dyDescent="0.3">
      <c r="A1277" s="71" t="s">
        <v>164</v>
      </c>
      <c r="B1277" s="28" t="str">
        <f>+_xlfn.XLOOKUP(carga[[#This Row],[PACIENTE]],BASE_PACIENTES_2026[PACIENTE],BASE_PACIENTES_2026[CUIL],0,0)</f>
        <v>20 58651742 3</v>
      </c>
      <c r="C1277" s="28" t="str">
        <f>+_xlfn.XLOOKUP(carga[[#This Row],[PACIENTE]],BASE_PACIENTES_2026[PACIENTE],BASE_PACIENTES_2026[O. SOCIAL],0,0)</f>
        <v>OSUTHGRA</v>
      </c>
      <c r="D1277" s="28" t="str">
        <f>+_xlfn.XLOOKUP(carga[[#This Row],[PACIENTE]],BASE_PACIENTES_2026[PACIENTE],BASE_PACIENTES_2026[MÓDULO],0,0)</f>
        <v>REHAB.INTENSIVO + CAI</v>
      </c>
      <c r="E1277" s="45" t="s">
        <v>22</v>
      </c>
      <c r="F1277" s="71" t="s">
        <v>1121</v>
      </c>
      <c r="G1277" s="71">
        <v>1</v>
      </c>
      <c r="H1277" s="71" t="s">
        <v>1173</v>
      </c>
      <c r="I1277" s="71" t="s">
        <v>1133</v>
      </c>
      <c r="J1277" s="73">
        <v>0.72916666666666663</v>
      </c>
      <c r="K1277" s="73" t="s">
        <v>1158</v>
      </c>
      <c r="L1277" s="71" t="str">
        <f>+carga[[#This Row],[dia]]</f>
        <v>Viernes</v>
      </c>
      <c r="M1277" s="75">
        <f>+carga[[#This Row],[hora]]</f>
        <v>0.72916666666666663</v>
      </c>
      <c r="N1277" s="71"/>
      <c r="O1277" s="87"/>
      <c r="P1277" s="71"/>
      <c r="Q1277" s="71"/>
      <c r="R1277" s="71"/>
      <c r="S1277" s="71"/>
      <c r="T1277" s="71"/>
      <c r="U1277" s="71" t="str">
        <f>+MID(carga[[#This Row],[CUIL]],4,8)</f>
        <v>58651742</v>
      </c>
    </row>
    <row r="1278" spans="1:21" ht="15" customHeight="1" x14ac:dyDescent="0.3">
      <c r="A1278" s="71"/>
      <c r="B1278" s="28">
        <f>+_xlfn.XLOOKUP(carga[[#This Row],[PACIENTE]],BASE_PACIENTES_2026[PACIENTE],BASE_PACIENTES_2026[CUIL],0,0)</f>
        <v>0</v>
      </c>
      <c r="C1278" s="28">
        <f>+_xlfn.XLOOKUP(carga[[#This Row],[PACIENTE]],BASE_PACIENTES_2026[PACIENTE],BASE_PACIENTES_2026[O. SOCIAL],0,0)</f>
        <v>0</v>
      </c>
      <c r="D1278" s="28">
        <f>+_xlfn.XLOOKUP(carga[[#This Row],[PACIENTE]],BASE_PACIENTES_2026[PACIENTE],BASE_PACIENTES_2026[MÓDULO],0,0)</f>
        <v>0</v>
      </c>
      <c r="E1278" s="45"/>
      <c r="F1278" s="71"/>
      <c r="G1278" s="71"/>
      <c r="H1278" s="71"/>
      <c r="I1278" s="71"/>
      <c r="J1278" s="73"/>
      <c r="K1278" s="73"/>
      <c r="L1278" s="71">
        <f>+carga[[#This Row],[dia]]</f>
        <v>0</v>
      </c>
      <c r="M1278" s="75">
        <f>+carga[[#This Row],[hora]]</f>
        <v>0</v>
      </c>
      <c r="N1278" s="71"/>
      <c r="O1278" s="87"/>
      <c r="P1278" s="71"/>
      <c r="Q1278" s="71"/>
      <c r="R1278" s="71"/>
      <c r="S1278" s="71"/>
      <c r="T1278" s="71"/>
      <c r="U1278" s="71" t="str">
        <f>+MID(carga[[#This Row],[CUIL]],4,8)</f>
        <v/>
      </c>
    </row>
    <row r="1279" spans="1:21" ht="15" customHeight="1" x14ac:dyDescent="0.3">
      <c r="A1279" s="71" t="s">
        <v>758</v>
      </c>
      <c r="B1279" s="28" t="str">
        <f>+_xlfn.XLOOKUP(carga[[#This Row],[PACIENTE]],BASE_PACIENTES_2026[PACIENTE],BASE_PACIENTES_2026[CUIL],0,0)</f>
        <v>20 56064054 5</v>
      </c>
      <c r="C1279" s="28" t="str">
        <f>+_xlfn.XLOOKUP(carga[[#This Row],[PACIENTE]],BASE_PACIENTES_2026[PACIENTE],BASE_PACIENTES_2026[O. SOCIAL],0,0)</f>
        <v xml:space="preserve">OSPEJ </v>
      </c>
      <c r="D1279" s="28" t="str">
        <f>+_xlfn.XLOOKUP(carga[[#This Row],[PACIENTE]],BASE_PACIENTES_2026[PACIENTE],BASE_PACIENTES_2026[MÓDULO],0,0)</f>
        <v>REHAB.INTENSIVO + CAI</v>
      </c>
      <c r="E1279" s="45" t="s">
        <v>22</v>
      </c>
      <c r="F1279" s="71" t="s">
        <v>1121</v>
      </c>
      <c r="G1279" s="71">
        <v>1</v>
      </c>
      <c r="H1279" s="71" t="s">
        <v>1173</v>
      </c>
      <c r="I1279" s="71" t="s">
        <v>1133</v>
      </c>
      <c r="J1279" s="73">
        <v>0.76041666666666663</v>
      </c>
      <c r="K1279" s="73" t="s">
        <v>1158</v>
      </c>
      <c r="L1279" s="71" t="str">
        <f>+carga[[#This Row],[dia]]</f>
        <v>Viernes</v>
      </c>
      <c r="M1279" s="75">
        <f>+carga[[#This Row],[hora]]</f>
        <v>0.76041666666666663</v>
      </c>
      <c r="N1279" s="71"/>
      <c r="O1279" s="87"/>
      <c r="P1279" s="71"/>
      <c r="Q1279" s="71"/>
      <c r="R1279" s="71"/>
      <c r="S1279" s="71"/>
      <c r="T1279" s="71"/>
      <c r="U1279" s="71" t="str">
        <f>+MID(carga[[#This Row],[CUIL]],4,8)</f>
        <v>56064054</v>
      </c>
    </row>
    <row r="1280" spans="1:21" ht="15" customHeight="1" x14ac:dyDescent="0.3">
      <c r="A1280" s="71" t="s">
        <v>605</v>
      </c>
      <c r="B1280" s="28" t="str">
        <f>+_xlfn.XLOOKUP(carga[[#This Row],[PACIENTE]],BASE_PACIENTES_2026[PACIENTE],BASE_PACIENTES_2026[CUIL],0,0)</f>
        <v>20 52962677 1</v>
      </c>
      <c r="C1280" s="28" t="str">
        <f>+_xlfn.XLOOKUP(carga[[#This Row],[PACIENTE]],BASE_PACIENTES_2026[PACIENTE],BASE_PACIENTES_2026[O. SOCIAL],0,0)</f>
        <v xml:space="preserve">OSPEJ </v>
      </c>
      <c r="D1280" s="28" t="str">
        <f>+_xlfn.XLOOKUP(carga[[#This Row],[PACIENTE]],BASE_PACIENTES_2026[PACIENTE],BASE_PACIENTES_2026[MÓDULO],0,0)</f>
        <v>REHAB.SIMPLE</v>
      </c>
      <c r="E1280" s="45" t="s">
        <v>22</v>
      </c>
      <c r="F1280" s="71" t="s">
        <v>1121</v>
      </c>
      <c r="G1280" s="71">
        <v>1</v>
      </c>
      <c r="H1280" s="71" t="s">
        <v>1173</v>
      </c>
      <c r="I1280" s="71" t="s">
        <v>1133</v>
      </c>
      <c r="J1280" s="73">
        <v>0.76041666666666663</v>
      </c>
      <c r="K1280" s="73" t="s">
        <v>1158</v>
      </c>
      <c r="L1280" s="71" t="str">
        <f>+carga[[#This Row],[dia]]</f>
        <v>Viernes</v>
      </c>
      <c r="M1280" s="75">
        <f>+carga[[#This Row],[hora]]</f>
        <v>0.76041666666666663</v>
      </c>
      <c r="N1280" s="71"/>
      <c r="O1280" s="87"/>
      <c r="P1280" s="71"/>
      <c r="Q1280" s="71"/>
      <c r="R1280" s="71"/>
      <c r="S1280" s="71"/>
      <c r="T1280" s="71"/>
      <c r="U1280" s="71" t="str">
        <f>+MID(carga[[#This Row],[CUIL]],4,8)</f>
        <v>52962677</v>
      </c>
    </row>
    <row r="1281" spans="1:21" ht="15" customHeight="1" x14ac:dyDescent="0.3">
      <c r="A1281" s="71" t="s">
        <v>486</v>
      </c>
      <c r="B1281" s="28" t="str">
        <f>+_xlfn.XLOOKUP(carga[[#This Row],[PACIENTE]],BASE_PACIENTES_2026[PACIENTE],BASE_PACIENTES_2026[CUIL],0,0)</f>
        <v>23 55836638 9</v>
      </c>
      <c r="C1281" s="28" t="str">
        <f>+_xlfn.XLOOKUP(carga[[#This Row],[PACIENTE]],BASE_PACIENTES_2026[PACIENTE],BASE_PACIENTES_2026[O. SOCIAL],0,0)</f>
        <v xml:space="preserve">OSPENA </v>
      </c>
      <c r="D1281" s="28" t="str">
        <f>+_xlfn.XLOOKUP(carga[[#This Row],[PACIENTE]],BASE_PACIENTES_2026[PACIENTE],BASE_PACIENTES_2026[MÓDULO],0,0)</f>
        <v>REHAB.INTENSIVO + CAI</v>
      </c>
      <c r="E1281" s="45" t="s">
        <v>22</v>
      </c>
      <c r="F1281" s="71" t="s">
        <v>1121</v>
      </c>
      <c r="G1281" s="71">
        <v>1</v>
      </c>
      <c r="H1281" s="71" t="s">
        <v>1173</v>
      </c>
      <c r="I1281" s="71" t="s">
        <v>1133</v>
      </c>
      <c r="J1281" s="73">
        <v>0.79166666666666663</v>
      </c>
      <c r="K1281" s="73" t="s">
        <v>1158</v>
      </c>
      <c r="L1281" s="71" t="str">
        <f>+carga[[#This Row],[dia]]</f>
        <v>Viernes</v>
      </c>
      <c r="M1281" s="75">
        <f>+carga[[#This Row],[hora]]</f>
        <v>0.79166666666666663</v>
      </c>
      <c r="N1281" s="71"/>
      <c r="O1281" s="87"/>
      <c r="P1281" s="71"/>
      <c r="Q1281" s="71"/>
      <c r="R1281" s="71"/>
      <c r="S1281" s="71"/>
      <c r="T1281" s="71"/>
      <c r="U1281" s="71" t="str">
        <f>+MID(carga[[#This Row],[CUIL]],4,8)</f>
        <v>55836638</v>
      </c>
    </row>
    <row r="1282" spans="1:21" ht="15" customHeight="1" x14ac:dyDescent="0.3">
      <c r="A1282" s="71" t="s">
        <v>991</v>
      </c>
      <c r="B1282" s="28" t="str">
        <f>+_xlfn.XLOOKUP(carga[[#This Row],[PACIENTE]],BASE_PACIENTES_2026[PACIENTE],BASE_PACIENTES_2026[CUIL],0,0)</f>
        <v>20 10338367 7</v>
      </c>
      <c r="C1282" s="28" t="str">
        <f>+_xlfn.XLOOKUP(carga[[#This Row],[PACIENTE]],BASE_PACIENTES_2026[PACIENTE],BASE_PACIENTES_2026[O. SOCIAL],0,0)</f>
        <v>IOSFA</v>
      </c>
      <c r="D1282" s="28" t="str">
        <f>+_xlfn.XLOOKUP(carga[[#This Row],[PACIENTE]],BASE_PACIENTES_2026[PACIENTE],BASE_PACIENTES_2026[MÓDULO],0,0)</f>
        <v>REHAB.SIMPLE</v>
      </c>
      <c r="E1282" s="45" t="s">
        <v>1069</v>
      </c>
      <c r="F1282" s="71" t="s">
        <v>1147</v>
      </c>
      <c r="G1282" s="71">
        <v>1</v>
      </c>
      <c r="H1282" s="71" t="s">
        <v>1214</v>
      </c>
      <c r="I1282" s="71" t="s">
        <v>1141</v>
      </c>
      <c r="J1282" s="73">
        <v>0.51041666666666663</v>
      </c>
      <c r="K1282" s="73" t="s">
        <v>1140</v>
      </c>
      <c r="L1282" s="71" t="str">
        <f>+carga[[#This Row],[dia]]</f>
        <v>Miercoles</v>
      </c>
      <c r="M1282" s="75">
        <f>+carga[[#This Row],[hora]]</f>
        <v>0.51041666666666663</v>
      </c>
      <c r="N1282" s="71"/>
      <c r="O1282" s="87"/>
      <c r="P1282" s="71"/>
      <c r="Q1282" s="71"/>
      <c r="R1282" s="71"/>
      <c r="S1282" s="71"/>
      <c r="T1282" s="71"/>
      <c r="U1282" s="71" t="str">
        <f>+MID(carga[[#This Row],[CUIL]],4,8)</f>
        <v>10338367</v>
      </c>
    </row>
    <row r="1283" spans="1:21" ht="15" customHeight="1" x14ac:dyDescent="0.3">
      <c r="A1283" s="71" t="s">
        <v>991</v>
      </c>
      <c r="B1283" s="28" t="str">
        <f>+_xlfn.XLOOKUP(carga[[#This Row],[PACIENTE]],BASE_PACIENTES_2026[PACIENTE],BASE_PACIENTES_2026[CUIL],0,0)</f>
        <v>20 10338367 7</v>
      </c>
      <c r="C1283" s="28" t="str">
        <f>+_xlfn.XLOOKUP(carga[[#This Row],[PACIENTE]],BASE_PACIENTES_2026[PACIENTE],BASE_PACIENTES_2026[O. SOCIAL],0,0)</f>
        <v>IOSFA</v>
      </c>
      <c r="D1283" s="28" t="str">
        <f>+_xlfn.XLOOKUP(carga[[#This Row],[PACIENTE]],BASE_PACIENTES_2026[PACIENTE],BASE_PACIENTES_2026[MÓDULO],0,0)</f>
        <v>REHAB.SIMPLE</v>
      </c>
      <c r="E1283" s="45" t="s">
        <v>1069</v>
      </c>
      <c r="F1283" s="71" t="s">
        <v>1147</v>
      </c>
      <c r="G1283" s="71">
        <v>1</v>
      </c>
      <c r="H1283" s="71" t="s">
        <v>1214</v>
      </c>
      <c r="I1283" s="71" t="s">
        <v>1133</v>
      </c>
      <c r="J1283" s="73">
        <v>0.54166666666666663</v>
      </c>
      <c r="K1283" s="73" t="s">
        <v>1140</v>
      </c>
      <c r="L1283" s="71" t="str">
        <f>+carga[[#This Row],[dia]]</f>
        <v>Viernes</v>
      </c>
      <c r="M1283" s="75">
        <f>+carga[[#This Row],[hora]]</f>
        <v>0.54166666666666663</v>
      </c>
      <c r="N1283" s="71"/>
      <c r="O1283" s="87"/>
      <c r="P1283" s="71"/>
      <c r="Q1283" s="71"/>
      <c r="R1283" s="71"/>
      <c r="S1283" s="71"/>
      <c r="T1283" s="71"/>
      <c r="U1283" s="71" t="str">
        <f>+MID(carga[[#This Row],[CUIL]],4,8)</f>
        <v>10338367</v>
      </c>
    </row>
    <row r="1284" spans="1:21" ht="15" customHeight="1" x14ac:dyDescent="0.3">
      <c r="A1284" s="71" t="s">
        <v>991</v>
      </c>
      <c r="B1284" s="28" t="str">
        <f>+_xlfn.XLOOKUP(carga[[#This Row],[PACIENTE]],BASE_PACIENTES_2026[PACIENTE],BASE_PACIENTES_2026[CUIL],0,0)</f>
        <v>20 10338367 7</v>
      </c>
      <c r="C1284" s="28" t="str">
        <f>+_xlfn.XLOOKUP(carga[[#This Row],[PACIENTE]],BASE_PACIENTES_2026[PACIENTE],BASE_PACIENTES_2026[O. SOCIAL],0,0)</f>
        <v>IOSFA</v>
      </c>
      <c r="D1284" s="28" t="str">
        <f>+_xlfn.XLOOKUP(carga[[#This Row],[PACIENTE]],BASE_PACIENTES_2026[PACIENTE],BASE_PACIENTES_2026[MÓDULO],0,0)</f>
        <v>REHAB.SIMPLE</v>
      </c>
      <c r="E1284" s="45" t="s">
        <v>22</v>
      </c>
      <c r="F1284" s="71"/>
      <c r="G1284" s="71">
        <v>1</v>
      </c>
      <c r="H1284" s="71" t="s">
        <v>1193</v>
      </c>
      <c r="I1284" s="71" t="s">
        <v>1133</v>
      </c>
      <c r="J1284" s="73">
        <v>0.58333333333333337</v>
      </c>
      <c r="K1284" s="73" t="s">
        <v>1224</v>
      </c>
      <c r="L1284" s="71" t="str">
        <f>+carga[[#This Row],[dia]]</f>
        <v>Viernes</v>
      </c>
      <c r="M1284" s="75">
        <f>+carga[[#This Row],[hora]]</f>
        <v>0.58333333333333337</v>
      </c>
      <c r="N1284" s="71"/>
      <c r="O1284" s="87"/>
      <c r="P1284" s="71"/>
      <c r="Q1284" s="71"/>
      <c r="R1284" s="71"/>
      <c r="S1284" s="71"/>
      <c r="T1284" s="71"/>
      <c r="U1284" s="71" t="str">
        <f>+MID(carga[[#This Row],[CUIL]],4,8)</f>
        <v>10338367</v>
      </c>
    </row>
    <row r="1285" spans="1:21" ht="15" customHeight="1" x14ac:dyDescent="0.3">
      <c r="A1285" s="71" t="s">
        <v>988</v>
      </c>
      <c r="B1285" s="28" t="str">
        <f>+_xlfn.XLOOKUP(carga[[#This Row],[PACIENTE]],BASE_PACIENTES_2026[PACIENTE],BASE_PACIENTES_2026[CUIL],0,0)</f>
        <v>20 507944919 6</v>
      </c>
      <c r="C1285" s="28" t="str">
        <f>+_xlfn.XLOOKUP(carga[[#This Row],[PACIENTE]],BASE_PACIENTES_2026[PACIENTE],BASE_PACIENTES_2026[O. SOCIAL],0,0)</f>
        <v>GEA SA</v>
      </c>
      <c r="D1285" s="28" t="str">
        <f>+_xlfn.XLOOKUP(carga[[#This Row],[PACIENTE]],BASE_PACIENTES_2026[PACIENTE],BASE_PACIENTES_2026[MÓDULO],0,0)</f>
        <v>REHAB.INTENSIVO + CAI</v>
      </c>
      <c r="E1285" s="45" t="s">
        <v>22</v>
      </c>
      <c r="F1285" s="71" t="s">
        <v>1156</v>
      </c>
      <c r="G1285" s="71">
        <v>1</v>
      </c>
      <c r="H1285" s="71" t="s">
        <v>1183</v>
      </c>
      <c r="I1285" s="71" t="s">
        <v>1123</v>
      </c>
      <c r="J1285" s="73">
        <v>0.72916666666666663</v>
      </c>
      <c r="K1285" s="73" t="s">
        <v>1144</v>
      </c>
      <c r="L1285" s="71" t="str">
        <f>+carga[[#This Row],[dia]]</f>
        <v>Lunes</v>
      </c>
      <c r="M1285" s="75">
        <f>+carga[[#This Row],[hora]]</f>
        <v>0.72916666666666663</v>
      </c>
      <c r="N1285" s="71"/>
      <c r="O1285" s="87"/>
      <c r="P1285" s="71"/>
      <c r="Q1285" s="71"/>
      <c r="R1285" s="71"/>
      <c r="S1285" s="71"/>
      <c r="T1285" s="71"/>
      <c r="U1285" s="71" t="str">
        <f>+MID(carga[[#This Row],[CUIL]],4,8)</f>
        <v>50794491</v>
      </c>
    </row>
    <row r="1286" spans="1:21" ht="15" customHeight="1" x14ac:dyDescent="0.3">
      <c r="A1286" s="71" t="s">
        <v>988</v>
      </c>
      <c r="B1286" s="28" t="str">
        <f>+_xlfn.XLOOKUP(carga[[#This Row],[PACIENTE]],BASE_PACIENTES_2026[PACIENTE],BASE_PACIENTES_2026[CUIL],0,0)</f>
        <v>20 507944919 6</v>
      </c>
      <c r="C1286" s="28" t="str">
        <f>+_xlfn.XLOOKUP(carga[[#This Row],[PACIENTE]],BASE_PACIENTES_2026[PACIENTE],BASE_PACIENTES_2026[O. SOCIAL],0,0)</f>
        <v>GEA SA</v>
      </c>
      <c r="D1286" s="28" t="str">
        <f>+_xlfn.XLOOKUP(carga[[#This Row],[PACIENTE]],BASE_PACIENTES_2026[PACIENTE],BASE_PACIENTES_2026[MÓDULO],0,0)</f>
        <v>REHAB.INTENSIVO + CAI</v>
      </c>
      <c r="E1286" s="45" t="s">
        <v>22</v>
      </c>
      <c r="F1286" s="71" t="s">
        <v>1121</v>
      </c>
      <c r="G1286" s="71">
        <v>1</v>
      </c>
      <c r="H1286" s="71" t="s">
        <v>1125</v>
      </c>
      <c r="I1286" s="71" t="s">
        <v>1123</v>
      </c>
      <c r="J1286" s="73">
        <v>0.76041666666666663</v>
      </c>
      <c r="K1286" s="73" t="s">
        <v>1126</v>
      </c>
      <c r="L1286" s="71" t="str">
        <f>+carga[[#This Row],[dia]]</f>
        <v>Lunes</v>
      </c>
      <c r="M1286" s="75">
        <f>+carga[[#This Row],[hora]]</f>
        <v>0.76041666666666663</v>
      </c>
      <c r="N1286" s="71"/>
      <c r="O1286" s="87"/>
      <c r="P1286" s="71"/>
      <c r="Q1286" s="71"/>
      <c r="R1286" s="71"/>
      <c r="S1286" s="71"/>
      <c r="T1286" s="71"/>
      <c r="U1286" s="71" t="str">
        <f>+MID(carga[[#This Row],[CUIL]],4,8)</f>
        <v>50794491</v>
      </c>
    </row>
    <row r="1287" spans="1:21" ht="15" customHeight="1" x14ac:dyDescent="0.3">
      <c r="A1287" s="71" t="s">
        <v>988</v>
      </c>
      <c r="B1287" s="28" t="str">
        <f>+_xlfn.XLOOKUP(carga[[#This Row],[PACIENTE]],BASE_PACIENTES_2026[PACIENTE],BASE_PACIENTES_2026[CUIL],0,0)</f>
        <v>20 507944919 6</v>
      </c>
      <c r="C1287" s="28" t="str">
        <f>+_xlfn.XLOOKUP(carga[[#This Row],[PACIENTE]],BASE_PACIENTES_2026[PACIENTE],BASE_PACIENTES_2026[O. SOCIAL],0,0)</f>
        <v>GEA SA</v>
      </c>
      <c r="D1287" s="28" t="str">
        <f>+_xlfn.XLOOKUP(carga[[#This Row],[PACIENTE]],BASE_PACIENTES_2026[PACIENTE],BASE_PACIENTES_2026[MÓDULO],0,0)</f>
        <v>REHAB.INTENSIVO + CAI</v>
      </c>
      <c r="E1287" s="45" t="s">
        <v>22</v>
      </c>
      <c r="F1287" s="71" t="s">
        <v>1156</v>
      </c>
      <c r="G1287" s="71">
        <v>1</v>
      </c>
      <c r="H1287" s="71" t="s">
        <v>1183</v>
      </c>
      <c r="I1287" s="71" t="s">
        <v>1141</v>
      </c>
      <c r="J1287" s="73">
        <v>0.72916666666666663</v>
      </c>
      <c r="K1287" s="73" t="s">
        <v>1144</v>
      </c>
      <c r="L1287" s="71" t="str">
        <f>+carga[[#This Row],[dia]]</f>
        <v>Miercoles</v>
      </c>
      <c r="M1287" s="75">
        <f>+carga[[#This Row],[hora]]</f>
        <v>0.72916666666666663</v>
      </c>
      <c r="N1287" s="71"/>
      <c r="O1287" s="87"/>
      <c r="P1287" s="71"/>
      <c r="Q1287" s="71"/>
      <c r="R1287" s="71"/>
      <c r="S1287" s="71"/>
      <c r="T1287" s="71"/>
      <c r="U1287" s="71" t="str">
        <f>+MID(carga[[#This Row],[CUIL]],4,8)</f>
        <v>50794491</v>
      </c>
    </row>
    <row r="1288" spans="1:21" ht="15" customHeight="1" x14ac:dyDescent="0.3">
      <c r="A1288" s="71" t="s">
        <v>988</v>
      </c>
      <c r="B1288" s="28" t="str">
        <f>+_xlfn.XLOOKUP(carga[[#This Row],[PACIENTE]],BASE_PACIENTES_2026[PACIENTE],BASE_PACIENTES_2026[CUIL],0,0)</f>
        <v>20 507944919 6</v>
      </c>
      <c r="C1288" s="28" t="str">
        <f>+_xlfn.XLOOKUP(carga[[#This Row],[PACIENTE]],BASE_PACIENTES_2026[PACIENTE],BASE_PACIENTES_2026[O. SOCIAL],0,0)</f>
        <v>GEA SA</v>
      </c>
      <c r="D1288" s="28" t="str">
        <f>+_xlfn.XLOOKUP(carga[[#This Row],[PACIENTE]],BASE_PACIENTES_2026[PACIENTE],BASE_PACIENTES_2026[MÓDULO],0,0)</f>
        <v>REHAB.INTENSIVO + CAI</v>
      </c>
      <c r="E1288" s="45" t="s">
        <v>22</v>
      </c>
      <c r="F1288" s="71" t="s">
        <v>1121</v>
      </c>
      <c r="G1288" s="71">
        <v>1</v>
      </c>
      <c r="H1288" s="71" t="s">
        <v>1125</v>
      </c>
      <c r="I1288" s="71" t="s">
        <v>1141</v>
      </c>
      <c r="J1288" s="73">
        <v>0.76041666666666663</v>
      </c>
      <c r="K1288" s="73" t="s">
        <v>1126</v>
      </c>
      <c r="L1288" s="71" t="str">
        <f>+carga[[#This Row],[dia]]</f>
        <v>Miercoles</v>
      </c>
      <c r="M1288" s="75">
        <f>+carga[[#This Row],[hora]]</f>
        <v>0.76041666666666663</v>
      </c>
      <c r="N1288" s="71"/>
      <c r="O1288" s="87"/>
      <c r="P1288" s="71"/>
      <c r="Q1288" s="71"/>
      <c r="R1288" s="71"/>
      <c r="S1288" s="71"/>
      <c r="T1288" s="71"/>
      <c r="U1288" s="71" t="str">
        <f>+MID(carga[[#This Row],[CUIL]],4,8)</f>
        <v>50794491</v>
      </c>
    </row>
    <row r="1289" spans="1:21" ht="15" customHeight="1" x14ac:dyDescent="0.3">
      <c r="A1289" s="71" t="s">
        <v>988</v>
      </c>
      <c r="B1289" s="28" t="str">
        <f>+_xlfn.XLOOKUP(carga[[#This Row],[PACIENTE]],BASE_PACIENTES_2026[PACIENTE],BASE_PACIENTES_2026[CUIL],0,0)</f>
        <v>20 507944919 6</v>
      </c>
      <c r="C1289" s="28" t="str">
        <f>+_xlfn.XLOOKUP(carga[[#This Row],[PACIENTE]],BASE_PACIENTES_2026[PACIENTE],BASE_PACIENTES_2026[O. SOCIAL],0,0)</f>
        <v>GEA SA</v>
      </c>
      <c r="D1289" s="28" t="str">
        <f>+_xlfn.XLOOKUP(carga[[#This Row],[PACIENTE]],BASE_PACIENTES_2026[PACIENTE],BASE_PACIENTES_2026[MÓDULO],0,0)</f>
        <v>REHAB.INTENSIVO + CAI</v>
      </c>
      <c r="E1289" s="45" t="s">
        <v>22</v>
      </c>
      <c r="F1289" s="71" t="s">
        <v>1131</v>
      </c>
      <c r="G1289" s="71">
        <v>1</v>
      </c>
      <c r="H1289" s="71" t="s">
        <v>1117</v>
      </c>
      <c r="I1289" s="71" t="s">
        <v>1133</v>
      </c>
      <c r="J1289" s="73">
        <v>0.72916666666666663</v>
      </c>
      <c r="K1289" s="73" t="s">
        <v>1161</v>
      </c>
      <c r="L1289" s="71" t="str">
        <f>+carga[[#This Row],[dia]]</f>
        <v>Viernes</v>
      </c>
      <c r="M1289" s="75">
        <f>+carga[[#This Row],[hora]]</f>
        <v>0.72916666666666663</v>
      </c>
      <c r="N1289" s="71"/>
      <c r="O1289" s="87"/>
      <c r="P1289" s="71"/>
      <c r="Q1289" s="71"/>
      <c r="R1289" s="71"/>
      <c r="S1289" s="71"/>
      <c r="T1289" s="71"/>
      <c r="U1289" s="71" t="str">
        <f>+MID(carga[[#This Row],[CUIL]],4,8)</f>
        <v>50794491</v>
      </c>
    </row>
    <row r="1290" spans="1:21" ht="15" customHeight="1" x14ac:dyDescent="0.3">
      <c r="A1290" s="71" t="s">
        <v>988</v>
      </c>
      <c r="B1290" s="28" t="str">
        <f>+_xlfn.XLOOKUP(carga[[#This Row],[PACIENTE]],BASE_PACIENTES_2026[PACIENTE],BASE_PACIENTES_2026[CUIL],0,0)</f>
        <v>20 507944919 6</v>
      </c>
      <c r="C1290" s="28" t="str">
        <f>+_xlfn.XLOOKUP(carga[[#This Row],[PACIENTE]],BASE_PACIENTES_2026[PACIENTE],BASE_PACIENTES_2026[O. SOCIAL],0,0)</f>
        <v>GEA SA</v>
      </c>
      <c r="D1290" s="28" t="str">
        <f>+_xlfn.XLOOKUP(carga[[#This Row],[PACIENTE]],BASE_PACIENTES_2026[PACIENTE],BASE_PACIENTES_2026[MÓDULO],0,0)</f>
        <v>REHAB.INTENSIVO + CAI</v>
      </c>
      <c r="E1290" s="45" t="s">
        <v>22</v>
      </c>
      <c r="F1290" s="71" t="s">
        <v>1164</v>
      </c>
      <c r="G1290" s="71">
        <v>1</v>
      </c>
      <c r="H1290" s="71" t="s">
        <v>1196</v>
      </c>
      <c r="I1290" s="71" t="s">
        <v>1133</v>
      </c>
      <c r="J1290" s="73">
        <v>0.76041666666666663</v>
      </c>
      <c r="K1290" s="73" t="s">
        <v>1188</v>
      </c>
      <c r="L1290" s="71" t="str">
        <f>+carga[[#This Row],[dia]]</f>
        <v>Viernes</v>
      </c>
      <c r="M1290" s="75">
        <f>+carga[[#This Row],[hora]]</f>
        <v>0.76041666666666663</v>
      </c>
      <c r="N1290" s="71"/>
      <c r="O1290" s="87"/>
      <c r="P1290" s="71"/>
      <c r="Q1290" s="71"/>
      <c r="R1290" s="71"/>
      <c r="S1290" s="71"/>
      <c r="T1290" s="71"/>
      <c r="U1290" s="71" t="str">
        <f>+MID(carga[[#This Row],[CUIL]],4,8)</f>
        <v>50794491</v>
      </c>
    </row>
    <row r="1291" spans="1:21" ht="15" customHeight="1" x14ac:dyDescent="0.3">
      <c r="A1291" s="71" t="s">
        <v>1028</v>
      </c>
      <c r="B1291" s="28" t="str">
        <f>+_xlfn.XLOOKUP(carga[[#This Row],[PACIENTE]],BASE_PACIENTES_2026[PACIENTE],BASE_PACIENTES_2026[CUIL],0,0)</f>
        <v>20 58160706 8</v>
      </c>
      <c r="C1291" s="28" t="str">
        <f>+_xlfn.XLOOKUP(carga[[#This Row],[PACIENTE]],BASE_PACIENTES_2026[PACIENTE],BASE_PACIENTES_2026[O. SOCIAL],0,0)</f>
        <v xml:space="preserve">OSPENA </v>
      </c>
      <c r="D1291" s="28" t="str">
        <f>+_xlfn.XLOOKUP(carga[[#This Row],[PACIENTE]],BASE_PACIENTES_2026[PACIENTE],BASE_PACIENTES_2026[MÓDULO],0,0)</f>
        <v>REHAB.INTENSIVO + CAI</v>
      </c>
      <c r="E1291" s="45" t="s">
        <v>1069</v>
      </c>
      <c r="F1291" s="71" t="s">
        <v>1121</v>
      </c>
      <c r="G1291" s="71">
        <v>1</v>
      </c>
      <c r="H1291" s="71" t="s">
        <v>1145</v>
      </c>
      <c r="I1291" s="71" t="s">
        <v>1143</v>
      </c>
      <c r="J1291" s="73">
        <v>0.51041666666666663</v>
      </c>
      <c r="K1291" s="73" t="s">
        <v>1128</v>
      </c>
      <c r="L1291" s="71" t="str">
        <f>+carga[[#This Row],[dia]]</f>
        <v>Jueves</v>
      </c>
      <c r="M1291" s="75">
        <f>+carga[[#This Row],[hora]]</f>
        <v>0.51041666666666663</v>
      </c>
      <c r="N1291" s="71"/>
      <c r="O1291" s="87"/>
      <c r="P1291" s="71"/>
      <c r="Q1291" s="71"/>
      <c r="R1291" s="71"/>
      <c r="S1291" s="71"/>
      <c r="T1291" s="71"/>
      <c r="U1291" s="71" t="str">
        <f>+MID(carga[[#This Row],[CUIL]],4,8)</f>
        <v>58160706</v>
      </c>
    </row>
    <row r="1292" spans="1:21" ht="15" customHeight="1" x14ac:dyDescent="0.3">
      <c r="A1292" s="71" t="s">
        <v>1028</v>
      </c>
      <c r="B1292" s="28" t="str">
        <f>+_xlfn.XLOOKUP(carga[[#This Row],[PACIENTE]],BASE_PACIENTES_2026[PACIENTE],BASE_PACIENTES_2026[CUIL],0,0)</f>
        <v>20 58160706 8</v>
      </c>
      <c r="C1292" s="28" t="str">
        <f>+_xlfn.XLOOKUP(carga[[#This Row],[PACIENTE]],BASE_PACIENTES_2026[PACIENTE],BASE_PACIENTES_2026[O. SOCIAL],0,0)</f>
        <v xml:space="preserve">OSPENA </v>
      </c>
      <c r="D1292" s="28" t="str">
        <f>+_xlfn.XLOOKUP(carga[[#This Row],[PACIENTE]],BASE_PACIENTES_2026[PACIENTE],BASE_PACIENTES_2026[MÓDULO],0,0)</f>
        <v>REHAB.INTENSIVO + CAI</v>
      </c>
      <c r="E1292" s="45" t="s">
        <v>1069</v>
      </c>
      <c r="F1292" s="71" t="s">
        <v>1153</v>
      </c>
      <c r="G1292" s="71">
        <v>1</v>
      </c>
      <c r="H1292" s="71" t="s">
        <v>1154</v>
      </c>
      <c r="I1292" s="71" t="s">
        <v>1143</v>
      </c>
      <c r="J1292" s="73">
        <v>0.51041666666666663</v>
      </c>
      <c r="K1292" s="73" t="s">
        <v>1155</v>
      </c>
      <c r="L1292" s="71" t="str">
        <f>+carga[[#This Row],[dia]]</f>
        <v>Jueves</v>
      </c>
      <c r="M1292" s="75">
        <f>+carga[[#This Row],[hora]]</f>
        <v>0.51041666666666663</v>
      </c>
      <c r="N1292" s="71"/>
      <c r="O1292" s="87"/>
      <c r="P1292" s="71"/>
      <c r="Q1292" s="71"/>
      <c r="R1292" s="71"/>
      <c r="S1292" s="71"/>
      <c r="T1292" s="71"/>
      <c r="U1292" s="71" t="str">
        <f>+MID(carga[[#This Row],[CUIL]],4,8)</f>
        <v>58160706</v>
      </c>
    </row>
    <row r="1293" spans="1:21" ht="15" customHeight="1" x14ac:dyDescent="0.3">
      <c r="A1293" s="71"/>
      <c r="B1293" s="28">
        <f>+_xlfn.XLOOKUP(carga[[#This Row],[PACIENTE]],BASE_PACIENTES_2026[PACIENTE],BASE_PACIENTES_2026[CUIL],0,0)</f>
        <v>0</v>
      </c>
      <c r="C1293" s="28">
        <f>+_xlfn.XLOOKUP(carga[[#This Row],[PACIENTE]],BASE_PACIENTES_2026[PACIENTE],BASE_PACIENTES_2026[O. SOCIAL],0,0)</f>
        <v>0</v>
      </c>
      <c r="D1293" s="28">
        <f>+_xlfn.XLOOKUP(carga[[#This Row],[PACIENTE]],BASE_PACIENTES_2026[PACIENTE],BASE_PACIENTES_2026[MÓDULO],0,0)</f>
        <v>0</v>
      </c>
      <c r="E1293" s="45"/>
      <c r="F1293" s="71"/>
      <c r="G1293" s="71"/>
      <c r="H1293" s="71"/>
      <c r="I1293" s="71"/>
      <c r="J1293" s="73"/>
      <c r="K1293" s="73"/>
      <c r="L1293" s="71">
        <f>+carga[[#This Row],[dia]]</f>
        <v>0</v>
      </c>
      <c r="M1293" s="75">
        <f>+carga[[#This Row],[hora]]</f>
        <v>0</v>
      </c>
      <c r="N1293" s="71"/>
      <c r="O1293" s="87"/>
      <c r="P1293" s="71"/>
      <c r="Q1293" s="71"/>
      <c r="R1293" s="71"/>
      <c r="S1293" s="71"/>
      <c r="T1293" s="71"/>
      <c r="U1293" s="71" t="str">
        <f>+MID(carga[[#This Row],[CUIL]],4,8)</f>
        <v/>
      </c>
    </row>
    <row r="1294" spans="1:21" ht="15" customHeight="1" x14ac:dyDescent="0.3">
      <c r="A1294" s="71" t="s">
        <v>1034</v>
      </c>
      <c r="B1294" s="28" t="str">
        <f>+_xlfn.XLOOKUP(carga[[#This Row],[PACIENTE]],BASE_PACIENTES_2026[PACIENTE],BASE_PACIENTES_2026[CUIL],0,0)</f>
        <v>20 57526703 4</v>
      </c>
      <c r="C1294" s="28" t="str">
        <f>+_xlfn.XLOOKUP(carga[[#This Row],[PACIENTE]],BASE_PACIENTES_2026[PACIENTE],BASE_PACIENTES_2026[O. SOCIAL],0,0)</f>
        <v>OSSOELSAC</v>
      </c>
      <c r="D1294" s="28" t="str">
        <f>+_xlfn.XLOOKUP(carga[[#This Row],[PACIENTE]],BASE_PACIENTES_2026[PACIENTE],BASE_PACIENTES_2026[MÓDULO],0,0)</f>
        <v>REHAB.INTENSIVO + CAI</v>
      </c>
      <c r="E1294" s="45" t="s">
        <v>22</v>
      </c>
      <c r="F1294" s="71" t="s">
        <v>1121</v>
      </c>
      <c r="G1294" s="71">
        <v>1</v>
      </c>
      <c r="H1294" s="71" t="s">
        <v>1129</v>
      </c>
      <c r="I1294" s="71" t="s">
        <v>1123</v>
      </c>
      <c r="J1294" s="73">
        <v>0.64583333333333337</v>
      </c>
      <c r="K1294" s="73" t="s">
        <v>1130</v>
      </c>
      <c r="L1294" s="71" t="str">
        <f>+carga[[#This Row],[dia]]</f>
        <v>Lunes</v>
      </c>
      <c r="M1294" s="75">
        <f>+carga[[#This Row],[hora]]</f>
        <v>0.64583333333333337</v>
      </c>
      <c r="N1294" s="71"/>
      <c r="O1294" s="87"/>
      <c r="P1294" s="71" t="s">
        <v>1209</v>
      </c>
      <c r="Q1294" s="71"/>
      <c r="R1294" s="71"/>
      <c r="S1294" s="71"/>
      <c r="T1294" s="71"/>
      <c r="U1294" s="71" t="str">
        <f>+MID(carga[[#This Row],[CUIL]],4,8)</f>
        <v>57526703</v>
      </c>
    </row>
    <row r="1295" spans="1:21" ht="15" customHeight="1" x14ac:dyDescent="0.3">
      <c r="A1295" s="71" t="s">
        <v>1034</v>
      </c>
      <c r="B1295" s="28" t="str">
        <f>+_xlfn.XLOOKUP(carga[[#This Row],[PACIENTE]],BASE_PACIENTES_2026[PACIENTE],BASE_PACIENTES_2026[CUIL],0,0)</f>
        <v>20 57526703 4</v>
      </c>
      <c r="C1295" s="28" t="str">
        <f>+_xlfn.XLOOKUP(carga[[#This Row],[PACIENTE]],BASE_PACIENTES_2026[PACIENTE],BASE_PACIENTES_2026[O. SOCIAL],0,0)</f>
        <v>OSSOELSAC</v>
      </c>
      <c r="D1295" s="28" t="str">
        <f>+_xlfn.XLOOKUP(carga[[#This Row],[PACIENTE]],BASE_PACIENTES_2026[PACIENTE],BASE_PACIENTES_2026[MÓDULO],0,0)</f>
        <v>REHAB.INTENSIVO + CAI</v>
      </c>
      <c r="E1295" s="45" t="s">
        <v>22</v>
      </c>
      <c r="F1295" s="71" t="s">
        <v>1156</v>
      </c>
      <c r="G1295" s="71">
        <v>1</v>
      </c>
      <c r="H1295" s="71" t="s">
        <v>1204</v>
      </c>
      <c r="I1295" s="71" t="s">
        <v>1143</v>
      </c>
      <c r="J1295" s="73">
        <v>0.61458333333333337</v>
      </c>
      <c r="K1295" s="73" t="s">
        <v>1169</v>
      </c>
      <c r="L1295" s="71" t="str">
        <f>+carga[[#This Row],[dia]]</f>
        <v>Jueves</v>
      </c>
      <c r="M1295" s="75">
        <f>+carga[[#This Row],[hora]]</f>
        <v>0.61458333333333337</v>
      </c>
      <c r="N1295" s="71"/>
      <c r="O1295" s="87"/>
      <c r="P1295" s="71" t="s">
        <v>1209</v>
      </c>
      <c r="Q1295" s="71"/>
      <c r="R1295" s="71"/>
      <c r="S1295" s="71"/>
      <c r="T1295" s="71"/>
      <c r="U1295" s="71" t="str">
        <f>+MID(carga[[#This Row],[CUIL]],4,8)</f>
        <v>57526703</v>
      </c>
    </row>
    <row r="1296" spans="1:21" ht="15" customHeight="1" x14ac:dyDescent="0.3">
      <c r="A1296" s="71" t="s">
        <v>1034</v>
      </c>
      <c r="B1296" s="28" t="str">
        <f>+_xlfn.XLOOKUP(carga[[#This Row],[PACIENTE]],BASE_PACIENTES_2026[PACIENTE],BASE_PACIENTES_2026[CUIL],0,0)</f>
        <v>20 57526703 4</v>
      </c>
      <c r="C1296" s="28" t="str">
        <f>+_xlfn.XLOOKUP(carga[[#This Row],[PACIENTE]],BASE_PACIENTES_2026[PACIENTE],BASE_PACIENTES_2026[O. SOCIAL],0,0)</f>
        <v>OSSOELSAC</v>
      </c>
      <c r="D1296" s="28" t="str">
        <f>+_xlfn.XLOOKUP(carga[[#This Row],[PACIENTE]],BASE_PACIENTES_2026[PACIENTE],BASE_PACIENTES_2026[MÓDULO],0,0)</f>
        <v>REHAB.INTENSIVO + CAI</v>
      </c>
      <c r="E1296" s="45" t="s">
        <v>22</v>
      </c>
      <c r="F1296" s="71" t="s">
        <v>1131</v>
      </c>
      <c r="G1296" s="71">
        <v>1</v>
      </c>
      <c r="H1296" s="71" t="s">
        <v>1206</v>
      </c>
      <c r="I1296" s="71" t="s">
        <v>1143</v>
      </c>
      <c r="J1296" s="73">
        <v>0.64583333333333337</v>
      </c>
      <c r="K1296" s="73" t="s">
        <v>1170</v>
      </c>
      <c r="L1296" s="71" t="str">
        <f>+carga[[#This Row],[dia]]</f>
        <v>Jueves</v>
      </c>
      <c r="M1296" s="75">
        <f>+carga[[#This Row],[hora]]</f>
        <v>0.64583333333333337</v>
      </c>
      <c r="N1296" s="71"/>
      <c r="O1296" s="87"/>
      <c r="P1296" s="71" t="s">
        <v>1209</v>
      </c>
      <c r="Q1296" s="71"/>
      <c r="R1296" s="71"/>
      <c r="S1296" s="71"/>
      <c r="T1296" s="71"/>
      <c r="U1296" s="71" t="str">
        <f>+MID(carga[[#This Row],[CUIL]],4,8)</f>
        <v>57526703</v>
      </c>
    </row>
    <row r="1297" spans="1:21" ht="15" customHeight="1" x14ac:dyDescent="0.3">
      <c r="A1297" s="71" t="s">
        <v>1034</v>
      </c>
      <c r="B1297" s="28" t="str">
        <f>+_xlfn.XLOOKUP(carga[[#This Row],[PACIENTE]],BASE_PACIENTES_2026[PACIENTE],BASE_PACIENTES_2026[CUIL],0,0)</f>
        <v>20 57526703 4</v>
      </c>
      <c r="C1297" s="28" t="str">
        <f>+_xlfn.XLOOKUP(carga[[#This Row],[PACIENTE]],BASE_PACIENTES_2026[PACIENTE],BASE_PACIENTES_2026[O. SOCIAL],0,0)</f>
        <v>OSSOELSAC</v>
      </c>
      <c r="D1297" s="28" t="str">
        <f>+_xlfn.XLOOKUP(carga[[#This Row],[PACIENTE]],BASE_PACIENTES_2026[PACIENTE],BASE_PACIENTES_2026[MÓDULO],0,0)</f>
        <v>REHAB.INTENSIVO + CAI</v>
      </c>
      <c r="E1297" s="45" t="s">
        <v>22</v>
      </c>
      <c r="F1297" s="71" t="s">
        <v>1164</v>
      </c>
      <c r="G1297" s="71">
        <v>1</v>
      </c>
      <c r="H1297" s="71" t="s">
        <v>1165</v>
      </c>
      <c r="I1297" s="71" t="s">
        <v>1133</v>
      </c>
      <c r="J1297" s="73">
        <v>0.64583333333333337</v>
      </c>
      <c r="K1297" s="73" t="s">
        <v>1166</v>
      </c>
      <c r="L1297" s="71" t="str">
        <f>+carga[[#This Row],[dia]]</f>
        <v>Viernes</v>
      </c>
      <c r="M1297" s="75">
        <f>+carga[[#This Row],[hora]]</f>
        <v>0.64583333333333337</v>
      </c>
      <c r="N1297" s="71"/>
      <c r="O1297" s="87"/>
      <c r="P1297" s="71" t="s">
        <v>1209</v>
      </c>
      <c r="Q1297" s="71"/>
      <c r="R1297" s="71"/>
      <c r="S1297" s="71"/>
      <c r="T1297" s="71"/>
      <c r="U1297" s="71" t="str">
        <f>+MID(carga[[#This Row],[CUIL]],4,8)</f>
        <v>57526703</v>
      </c>
    </row>
    <row r="1298" spans="1:21" ht="15" customHeight="1" x14ac:dyDescent="0.3">
      <c r="A1298" s="71" t="s">
        <v>1034</v>
      </c>
      <c r="B1298" s="28" t="str">
        <f>+_xlfn.XLOOKUP(carga[[#This Row],[PACIENTE]],BASE_PACIENTES_2026[PACIENTE],BASE_PACIENTES_2026[CUIL],0,0)</f>
        <v>20 57526703 4</v>
      </c>
      <c r="C1298" s="28" t="str">
        <f>+_xlfn.XLOOKUP(carga[[#This Row],[PACIENTE]],BASE_PACIENTES_2026[PACIENTE],BASE_PACIENTES_2026[O. SOCIAL],0,0)</f>
        <v>OSSOELSAC</v>
      </c>
      <c r="D1298" s="28" t="str">
        <f>+_xlfn.XLOOKUP(carga[[#This Row],[PACIENTE]],BASE_PACIENTES_2026[PACIENTE],BASE_PACIENTES_2026[MÓDULO],0,0)</f>
        <v>REHAB.INTENSIVO + CAI</v>
      </c>
      <c r="E1298" s="45" t="s">
        <v>22</v>
      </c>
      <c r="F1298" s="71" t="s">
        <v>1121</v>
      </c>
      <c r="G1298" s="71">
        <v>1</v>
      </c>
      <c r="H1298" s="71" t="s">
        <v>1138</v>
      </c>
      <c r="I1298" s="71" t="s">
        <v>1143</v>
      </c>
      <c r="J1298" s="73">
        <v>0.58333333333333337</v>
      </c>
      <c r="K1298" s="73" t="s">
        <v>1128</v>
      </c>
      <c r="L1298" s="71" t="str">
        <f>+carga[[#This Row],[dia]]</f>
        <v>Jueves</v>
      </c>
      <c r="M1298" s="75">
        <f>+carga[[#This Row],[hora]]</f>
        <v>0.58333333333333337</v>
      </c>
      <c r="N1298" s="71"/>
      <c r="O1298" s="87"/>
      <c r="P1298" s="71" t="s">
        <v>1209</v>
      </c>
      <c r="Q1298" s="71"/>
      <c r="R1298" s="71"/>
      <c r="S1298" s="71"/>
      <c r="T1298" s="71"/>
      <c r="U1298" s="71" t="str">
        <f>+MID(carga[[#This Row],[CUIL]],4,8)</f>
        <v>57526703</v>
      </c>
    </row>
    <row r="1299" spans="1:21" ht="15" customHeight="1" x14ac:dyDescent="0.3">
      <c r="A1299" s="71" t="s">
        <v>1036</v>
      </c>
      <c r="B1299" s="28" t="str">
        <f>+_xlfn.XLOOKUP(carga[[#This Row],[PACIENTE]],BASE_PACIENTES_2026[PACIENTE],BASE_PACIENTES_2026[CUIL],0,0)</f>
        <v>20 50188650 6</v>
      </c>
      <c r="C1299" s="28" t="str">
        <f>+_xlfn.XLOOKUP(carga[[#This Row],[PACIENTE]],BASE_PACIENTES_2026[PACIENTE],BASE_PACIENTES_2026[O. SOCIAL],0,0)</f>
        <v>OSPE</v>
      </c>
      <c r="D1299" s="28" t="str">
        <f>+_xlfn.XLOOKUP(carga[[#This Row],[PACIENTE]],BASE_PACIENTES_2026[PACIENTE],BASE_PACIENTES_2026[MÓDULO],0,0)</f>
        <v>REHAB.INTENSIVO</v>
      </c>
      <c r="E1299" s="45" t="s">
        <v>22</v>
      </c>
      <c r="F1299" s="71" t="s">
        <v>1164</v>
      </c>
      <c r="G1299" s="71">
        <v>1</v>
      </c>
      <c r="H1299" s="71" t="s">
        <v>1213</v>
      </c>
      <c r="I1299" s="71" t="s">
        <v>1143</v>
      </c>
      <c r="J1299" s="73">
        <v>0.76041666666666663</v>
      </c>
      <c r="K1299" s="73" t="s">
        <v>1177</v>
      </c>
      <c r="L1299" s="71" t="str">
        <f>+carga[[#This Row],[dia]]</f>
        <v>Jueves</v>
      </c>
      <c r="M1299" s="75">
        <f>+carga[[#This Row],[hora]]</f>
        <v>0.76041666666666663</v>
      </c>
      <c r="N1299" s="71"/>
      <c r="O1299" s="87"/>
      <c r="P1299" s="71"/>
      <c r="Q1299" s="71"/>
      <c r="R1299" s="71"/>
      <c r="S1299" s="71"/>
      <c r="T1299" s="71"/>
      <c r="U1299" s="71" t="str">
        <f>+MID(carga[[#This Row],[CUIL]],4,8)</f>
        <v>50188650</v>
      </c>
    </row>
    <row r="1300" spans="1:21" ht="15" customHeight="1" x14ac:dyDescent="0.3">
      <c r="A1300" s="71" t="s">
        <v>1036</v>
      </c>
      <c r="B1300" s="28" t="str">
        <f>+_xlfn.XLOOKUP(carga[[#This Row],[PACIENTE]],BASE_PACIENTES_2026[PACIENTE],BASE_PACIENTES_2026[CUIL],0,0)</f>
        <v>20 50188650 6</v>
      </c>
      <c r="C1300" s="28" t="str">
        <f>+_xlfn.XLOOKUP(carga[[#This Row],[PACIENTE]],BASE_PACIENTES_2026[PACIENTE],BASE_PACIENTES_2026[O. SOCIAL],0,0)</f>
        <v>OSPE</v>
      </c>
      <c r="D1300" s="28" t="str">
        <f>+_xlfn.XLOOKUP(carga[[#This Row],[PACIENTE]],BASE_PACIENTES_2026[PACIENTE],BASE_PACIENTES_2026[MÓDULO],0,0)</f>
        <v>REHAB.INTENSIVO</v>
      </c>
      <c r="E1300" s="45" t="s">
        <v>22</v>
      </c>
      <c r="F1300" s="71" t="s">
        <v>1121</v>
      </c>
      <c r="G1300" s="71">
        <v>1</v>
      </c>
      <c r="H1300" s="71" t="s">
        <v>1145</v>
      </c>
      <c r="I1300" s="71" t="s">
        <v>1143</v>
      </c>
      <c r="J1300" s="73">
        <v>0.72916666666666663</v>
      </c>
      <c r="K1300" s="73" t="s">
        <v>1137</v>
      </c>
      <c r="L1300" s="71" t="str">
        <f>+carga[[#This Row],[dia]]</f>
        <v>Jueves</v>
      </c>
      <c r="M1300" s="75">
        <f>+carga[[#This Row],[hora]]</f>
        <v>0.72916666666666663</v>
      </c>
      <c r="N1300" s="71"/>
      <c r="O1300" s="87"/>
      <c r="P1300" s="71"/>
      <c r="Q1300" s="71"/>
      <c r="R1300" s="71"/>
      <c r="S1300" s="71"/>
      <c r="T1300" s="71"/>
      <c r="U1300" s="71" t="str">
        <f>+MID(carga[[#This Row],[CUIL]],4,8)</f>
        <v>50188650</v>
      </c>
    </row>
    <row r="1301" spans="1:21" ht="15" customHeight="1" x14ac:dyDescent="0.3">
      <c r="A1301" s="71" t="s">
        <v>1036</v>
      </c>
      <c r="B1301" s="28" t="str">
        <f>+_xlfn.XLOOKUP(carga[[#This Row],[PACIENTE]],BASE_PACIENTES_2026[PACIENTE],BASE_PACIENTES_2026[CUIL],0,0)</f>
        <v>20 50188650 6</v>
      </c>
      <c r="C1301" s="28" t="str">
        <f>+_xlfn.XLOOKUP(carga[[#This Row],[PACIENTE]],BASE_PACIENTES_2026[PACIENTE],BASE_PACIENTES_2026[O. SOCIAL],0,0)</f>
        <v>OSPE</v>
      </c>
      <c r="D1301" s="28" t="str">
        <f>+_xlfn.XLOOKUP(carga[[#This Row],[PACIENTE]],BASE_PACIENTES_2026[PACIENTE],BASE_PACIENTES_2026[MÓDULO],0,0)</f>
        <v>REHAB.INTENSIVO</v>
      </c>
      <c r="E1301" s="106" t="s">
        <v>22</v>
      </c>
      <c r="F1301" s="71" t="s">
        <v>1153</v>
      </c>
      <c r="G1301" s="71">
        <v>1</v>
      </c>
      <c r="H1301" s="71" t="s">
        <v>1162</v>
      </c>
      <c r="I1301" s="71" t="s">
        <v>1123</v>
      </c>
      <c r="J1301" s="73">
        <v>0.76041666666666663</v>
      </c>
      <c r="K1301" s="73" t="s">
        <v>1155</v>
      </c>
      <c r="L1301" s="71" t="str">
        <f>+carga[[#This Row],[dia]]</f>
        <v>Lunes</v>
      </c>
      <c r="M1301" s="75">
        <f>+carga[[#This Row],[hora]]</f>
        <v>0.76041666666666663</v>
      </c>
      <c r="N1301" s="71"/>
      <c r="O1301" s="87"/>
      <c r="P1301" s="71"/>
      <c r="Q1301" s="71"/>
      <c r="R1301" s="71"/>
      <c r="S1301" s="71"/>
      <c r="T1301" s="71"/>
      <c r="U1301" s="71" t="str">
        <f>+MID(carga[[#This Row],[CUIL]],4,8)</f>
        <v>50188650</v>
      </c>
    </row>
    <row r="1302" spans="1:21" ht="15" customHeight="1" x14ac:dyDescent="0.3">
      <c r="A1302" s="71" t="s">
        <v>1036</v>
      </c>
      <c r="B1302" s="28" t="str">
        <f>+_xlfn.XLOOKUP(carga[[#This Row],[PACIENTE]],BASE_PACIENTES_2026[PACIENTE],BASE_PACIENTES_2026[CUIL],0,0)</f>
        <v>20 50188650 6</v>
      </c>
      <c r="C1302" s="28" t="str">
        <f>+_xlfn.XLOOKUP(carga[[#This Row],[PACIENTE]],BASE_PACIENTES_2026[PACIENTE],BASE_PACIENTES_2026[O. SOCIAL],0,0)</f>
        <v>OSPE</v>
      </c>
      <c r="D1302" s="28" t="str">
        <f>+_xlfn.XLOOKUP(carga[[#This Row],[PACIENTE]],BASE_PACIENTES_2026[PACIENTE],BASE_PACIENTES_2026[MÓDULO],0,0)</f>
        <v>REHAB.INTENSIVO</v>
      </c>
      <c r="E1302" s="106" t="s">
        <v>22</v>
      </c>
      <c r="F1302" s="71" t="s">
        <v>1131</v>
      </c>
      <c r="G1302" s="71">
        <v>1</v>
      </c>
      <c r="H1302" s="71" t="s">
        <v>1195</v>
      </c>
      <c r="I1302" s="71" t="s">
        <v>1123</v>
      </c>
      <c r="J1302" s="73">
        <v>0.72916666666666663</v>
      </c>
      <c r="K1302" s="73" t="s">
        <v>1134</v>
      </c>
      <c r="L1302" s="71" t="str">
        <f>+carga[[#This Row],[dia]]</f>
        <v>Lunes</v>
      </c>
      <c r="M1302" s="75">
        <f>+carga[[#This Row],[hora]]</f>
        <v>0.72916666666666663</v>
      </c>
      <c r="N1302" s="71"/>
      <c r="O1302" s="87"/>
      <c r="P1302" s="71"/>
      <c r="Q1302" s="71"/>
      <c r="R1302" s="71"/>
      <c r="S1302" s="71"/>
      <c r="T1302" s="71"/>
      <c r="U1302" s="71" t="str">
        <f>+MID(carga[[#This Row],[CUIL]],4,8)</f>
        <v>50188650</v>
      </c>
    </row>
    <row r="1303" spans="1:21" ht="15" customHeight="1" x14ac:dyDescent="0.3">
      <c r="A1303" s="71" t="s">
        <v>1012</v>
      </c>
      <c r="B1303" s="28" t="str">
        <f>+_xlfn.XLOOKUP(carga[[#This Row],[PACIENTE]],BASE_PACIENTES_2026[PACIENTE],BASE_PACIENTES_2026[CUIL],0,0)</f>
        <v>20 54014227 1</v>
      </c>
      <c r="C1303" s="28" t="str">
        <f>+_xlfn.XLOOKUP(carga[[#This Row],[PACIENTE]],BASE_PACIENTES_2026[PACIENTE],BASE_PACIENTES_2026[O. SOCIAL],0,0)</f>
        <v>OSPECOR</v>
      </c>
      <c r="D1303" s="28" t="str">
        <f>+_xlfn.XLOOKUP(carga[[#This Row],[PACIENTE]],BASE_PACIENTES_2026[PACIENTE],BASE_PACIENTES_2026[MÓDULO],0,0)</f>
        <v>REHAB. SIMPLE + CAI</v>
      </c>
      <c r="E1303" s="106" t="s">
        <v>22</v>
      </c>
      <c r="F1303" s="71" t="s">
        <v>1156</v>
      </c>
      <c r="G1303" s="71">
        <v>1</v>
      </c>
      <c r="H1303" s="71" t="s">
        <v>1203</v>
      </c>
      <c r="I1303" s="71" t="s">
        <v>1118</v>
      </c>
      <c r="J1303" s="73">
        <v>0.58333333333333337</v>
      </c>
      <c r="K1303" s="73" t="s">
        <v>1179</v>
      </c>
      <c r="L1303" s="71" t="str">
        <f>+carga[[#This Row],[dia]]</f>
        <v>Martes</v>
      </c>
      <c r="M1303" s="75">
        <f>+carga[[#This Row],[hora]]</f>
        <v>0.58333333333333337</v>
      </c>
      <c r="N1303" s="71"/>
      <c r="O1303" s="87"/>
      <c r="P1303" s="71" t="s">
        <v>1209</v>
      </c>
      <c r="Q1303" s="71"/>
      <c r="R1303" s="71"/>
      <c r="S1303" s="71"/>
      <c r="T1303" s="71"/>
      <c r="U1303" s="71" t="str">
        <f>+MID(carga[[#This Row],[CUIL]],4,8)</f>
        <v>54014227</v>
      </c>
    </row>
    <row r="1304" spans="1:21" ht="15" customHeight="1" x14ac:dyDescent="0.3">
      <c r="A1304" s="71" t="s">
        <v>1012</v>
      </c>
      <c r="B1304" s="28" t="str">
        <f>+_xlfn.XLOOKUP(carga[[#This Row],[PACIENTE]],BASE_PACIENTES_2026[PACIENTE],BASE_PACIENTES_2026[CUIL],0,0)</f>
        <v>20 54014227 1</v>
      </c>
      <c r="C1304" s="28" t="str">
        <f>+_xlfn.XLOOKUP(carga[[#This Row],[PACIENTE]],BASE_PACIENTES_2026[PACIENTE],BASE_PACIENTES_2026[O. SOCIAL],0,0)</f>
        <v>OSPECOR</v>
      </c>
      <c r="D1304" s="28" t="str">
        <f>+_xlfn.XLOOKUP(carga[[#This Row],[PACIENTE]],BASE_PACIENTES_2026[PACIENTE],BASE_PACIENTES_2026[MÓDULO],0,0)</f>
        <v>REHAB. SIMPLE + CAI</v>
      </c>
      <c r="E1304" s="106" t="s">
        <v>22</v>
      </c>
      <c r="F1304" s="71" t="s">
        <v>1121</v>
      </c>
      <c r="G1304" s="71">
        <v>1</v>
      </c>
      <c r="H1304" s="71" t="s">
        <v>1122</v>
      </c>
      <c r="I1304" s="71" t="s">
        <v>1118</v>
      </c>
      <c r="J1304" s="73">
        <v>0.61458333333333337</v>
      </c>
      <c r="K1304" s="73" t="s">
        <v>1149</v>
      </c>
      <c r="L1304" s="71" t="str">
        <f>+carga[[#This Row],[dia]]</f>
        <v>Martes</v>
      </c>
      <c r="M1304" s="75">
        <f>+carga[[#This Row],[hora]]</f>
        <v>0.61458333333333337</v>
      </c>
      <c r="N1304" s="71"/>
      <c r="O1304" s="87"/>
      <c r="P1304" s="71" t="s">
        <v>1209</v>
      </c>
      <c r="Q1304" s="71"/>
      <c r="R1304" s="71"/>
      <c r="S1304" s="71"/>
      <c r="T1304" s="71"/>
      <c r="U1304" s="71" t="str">
        <f>+MID(carga[[#This Row],[CUIL]],4,8)</f>
        <v>54014227</v>
      </c>
    </row>
    <row r="1305" spans="1:21" ht="15" customHeight="1" x14ac:dyDescent="0.3">
      <c r="A1305" s="71" t="s">
        <v>1012</v>
      </c>
      <c r="B1305" s="28" t="str">
        <f>+_xlfn.XLOOKUP(carga[[#This Row],[PACIENTE]],BASE_PACIENTES_2026[PACIENTE],BASE_PACIENTES_2026[CUIL],0,0)</f>
        <v>20 54014227 1</v>
      </c>
      <c r="C1305" s="28" t="str">
        <f>+_xlfn.XLOOKUP(carga[[#This Row],[PACIENTE]],BASE_PACIENTES_2026[PACIENTE],BASE_PACIENTES_2026[O. SOCIAL],0,0)</f>
        <v>OSPECOR</v>
      </c>
      <c r="D1305" s="28" t="str">
        <f>+_xlfn.XLOOKUP(carga[[#This Row],[PACIENTE]],BASE_PACIENTES_2026[PACIENTE],BASE_PACIENTES_2026[MÓDULO],0,0)</f>
        <v>REHAB. SIMPLE + CAI</v>
      </c>
      <c r="E1305" s="106" t="s">
        <v>22</v>
      </c>
      <c r="F1305" s="71" t="s">
        <v>1186</v>
      </c>
      <c r="G1305" s="71">
        <v>1</v>
      </c>
      <c r="H1305" s="71" t="s">
        <v>1184</v>
      </c>
      <c r="I1305" s="71" t="s">
        <v>1118</v>
      </c>
      <c r="J1305" s="73">
        <v>0.64583333333333337</v>
      </c>
      <c r="K1305" s="73" t="s">
        <v>1177</v>
      </c>
      <c r="L1305" s="71" t="str">
        <f>+carga[[#This Row],[dia]]</f>
        <v>Martes</v>
      </c>
      <c r="M1305" s="75">
        <f>+carga[[#This Row],[hora]]</f>
        <v>0.64583333333333337</v>
      </c>
      <c r="N1305" s="71"/>
      <c r="O1305" s="87"/>
      <c r="P1305" s="71" t="s">
        <v>1209</v>
      </c>
      <c r="Q1305" s="71"/>
      <c r="R1305" s="71"/>
      <c r="S1305" s="71"/>
      <c r="T1305" s="71"/>
      <c r="U1305" s="71" t="str">
        <f>+MID(carga[[#This Row],[CUIL]],4,8)</f>
        <v>54014227</v>
      </c>
    </row>
    <row r="1306" spans="1:21" ht="15" customHeight="1" x14ac:dyDescent="0.3">
      <c r="A1306" s="71" t="s">
        <v>1012</v>
      </c>
      <c r="B1306" s="28" t="str">
        <f>+_xlfn.XLOOKUP(carga[[#This Row],[PACIENTE]],BASE_PACIENTES_2026[PACIENTE],BASE_PACIENTES_2026[CUIL],0,0)</f>
        <v>20 54014227 1</v>
      </c>
      <c r="C1306" s="28" t="str">
        <f>+_xlfn.XLOOKUP(carga[[#This Row],[PACIENTE]],BASE_PACIENTES_2026[PACIENTE],BASE_PACIENTES_2026[O. SOCIAL],0,0)</f>
        <v>OSPECOR</v>
      </c>
      <c r="D1306" s="28" t="str">
        <f>+_xlfn.XLOOKUP(carga[[#This Row],[PACIENTE]],BASE_PACIENTES_2026[PACIENTE],BASE_PACIENTES_2026[MÓDULO],0,0)</f>
        <v>REHAB. SIMPLE + CAI</v>
      </c>
      <c r="E1306" s="106" t="s">
        <v>22</v>
      </c>
      <c r="F1306" s="71" t="s">
        <v>1131</v>
      </c>
      <c r="G1306" s="71">
        <v>1</v>
      </c>
      <c r="H1306" s="71" t="s">
        <v>1195</v>
      </c>
      <c r="I1306" s="71" t="s">
        <v>1133</v>
      </c>
      <c r="J1306" s="73">
        <v>0.61458333333333337</v>
      </c>
      <c r="K1306" s="73" t="s">
        <v>1134</v>
      </c>
      <c r="L1306" s="71" t="str">
        <f>+carga[[#This Row],[dia]]</f>
        <v>Viernes</v>
      </c>
      <c r="M1306" s="75">
        <f>+carga[[#This Row],[hora]]</f>
        <v>0.61458333333333337</v>
      </c>
      <c r="N1306" s="71"/>
      <c r="O1306" s="87"/>
      <c r="P1306" s="71" t="s">
        <v>1209</v>
      </c>
      <c r="Q1306" s="71"/>
      <c r="R1306" s="71"/>
      <c r="S1306" s="71"/>
      <c r="T1306" s="71"/>
      <c r="U1306" s="71" t="str">
        <f>+MID(carga[[#This Row],[CUIL]],4,8)</f>
        <v>54014227</v>
      </c>
    </row>
    <row r="1307" spans="1:21" ht="15" customHeight="1" x14ac:dyDescent="0.3">
      <c r="A1307" s="71" t="s">
        <v>1039</v>
      </c>
      <c r="B1307" s="28" t="str">
        <f>+_xlfn.XLOOKUP(carga[[#This Row],[PACIENTE]],BASE_PACIENTES_2026[PACIENTE],BASE_PACIENTES_2026[CUIL],0,0)</f>
        <v>20 52154791 0</v>
      </c>
      <c r="C1307" s="28" t="str">
        <f>+_xlfn.XLOOKUP(carga[[#This Row],[PACIENTE]],BASE_PACIENTES_2026[PACIENTE],BASE_PACIENTES_2026[O. SOCIAL],0,0)</f>
        <v>OSPECON</v>
      </c>
      <c r="D1307" s="28" t="str">
        <f>+_xlfn.XLOOKUP(carga[[#This Row],[PACIENTE]],BASE_PACIENTES_2026[PACIENTE],BASE_PACIENTES_2026[MÓDULO],0,0)</f>
        <v>REHAB.INTENSIVO</v>
      </c>
      <c r="E1307" s="106" t="s">
        <v>22</v>
      </c>
      <c r="F1307" s="71" t="s">
        <v>1121</v>
      </c>
      <c r="G1307" s="71">
        <v>1</v>
      </c>
      <c r="H1307" s="71" t="s">
        <v>1125</v>
      </c>
      <c r="I1307" s="71" t="s">
        <v>1123</v>
      </c>
      <c r="J1307" s="73">
        <v>0.58333333333333337</v>
      </c>
      <c r="K1307" s="73" t="s">
        <v>1126</v>
      </c>
      <c r="L1307" s="71" t="str">
        <f>+carga[[#This Row],[dia]]</f>
        <v>Lunes</v>
      </c>
      <c r="M1307" s="75">
        <f>+carga[[#This Row],[hora]]</f>
        <v>0.58333333333333337</v>
      </c>
      <c r="N1307" s="71"/>
      <c r="O1307" s="87"/>
      <c r="P1307" s="71"/>
      <c r="Q1307" s="71"/>
      <c r="R1307" s="71"/>
      <c r="S1307" s="71"/>
      <c r="T1307" s="71"/>
      <c r="U1307" s="71" t="str">
        <f>+MID(carga[[#This Row],[CUIL]],4,8)</f>
        <v>52154791</v>
      </c>
    </row>
    <row r="1308" spans="1:21" ht="15" customHeight="1" x14ac:dyDescent="0.3">
      <c r="A1308" s="71" t="s">
        <v>1039</v>
      </c>
      <c r="B1308" s="28" t="str">
        <f>+_xlfn.XLOOKUP(carga[[#This Row],[PACIENTE]],BASE_PACIENTES_2026[PACIENTE],BASE_PACIENTES_2026[CUIL],0,0)</f>
        <v>20 52154791 0</v>
      </c>
      <c r="C1308" s="28" t="str">
        <f>+_xlfn.XLOOKUP(carga[[#This Row],[PACIENTE]],BASE_PACIENTES_2026[PACIENTE],BASE_PACIENTES_2026[O. SOCIAL],0,0)</f>
        <v>OSPECON</v>
      </c>
      <c r="D1308" s="28" t="str">
        <f>+_xlfn.XLOOKUP(carga[[#This Row],[PACIENTE]],BASE_PACIENTES_2026[PACIENTE],BASE_PACIENTES_2026[MÓDULO],0,0)</f>
        <v>REHAB.INTENSIVO</v>
      </c>
      <c r="E1308" s="106" t="s">
        <v>22</v>
      </c>
      <c r="F1308" s="71" t="s">
        <v>1121</v>
      </c>
      <c r="G1308" s="71">
        <v>1</v>
      </c>
      <c r="H1308" s="71" t="s">
        <v>1125</v>
      </c>
      <c r="I1308" s="71" t="s">
        <v>1141</v>
      </c>
      <c r="J1308" s="73">
        <v>0.61458333333333337</v>
      </c>
      <c r="K1308" s="73"/>
      <c r="L1308" s="71" t="str">
        <f>+carga[[#This Row],[dia]]</f>
        <v>Miercoles</v>
      </c>
      <c r="M1308" s="75">
        <f>+carga[[#This Row],[hora]]</f>
        <v>0.61458333333333337</v>
      </c>
      <c r="N1308" s="71"/>
      <c r="O1308" s="87"/>
      <c r="P1308" s="71" t="s">
        <v>1225</v>
      </c>
      <c r="Q1308" s="71"/>
      <c r="R1308" s="71"/>
      <c r="S1308" s="71"/>
      <c r="T1308" s="71"/>
      <c r="U1308" s="71" t="str">
        <f>+MID(carga[[#This Row],[CUIL]],4,8)</f>
        <v>52154791</v>
      </c>
    </row>
    <row r="1309" spans="1:21" ht="15" customHeight="1" x14ac:dyDescent="0.3">
      <c r="A1309" s="71" t="s">
        <v>1039</v>
      </c>
      <c r="B1309" s="28" t="str">
        <f>+_xlfn.XLOOKUP(carga[[#This Row],[PACIENTE]],BASE_PACIENTES_2026[PACIENTE],BASE_PACIENTES_2026[CUIL],0,0)</f>
        <v>20 52154791 0</v>
      </c>
      <c r="C1309" s="28" t="str">
        <f>+_xlfn.XLOOKUP(carga[[#This Row],[PACIENTE]],BASE_PACIENTES_2026[PACIENTE],BASE_PACIENTES_2026[O. SOCIAL],0,0)</f>
        <v>OSPECON</v>
      </c>
      <c r="D1309" s="28" t="str">
        <f>+_xlfn.XLOOKUP(carga[[#This Row],[PACIENTE]],BASE_PACIENTES_2026[PACIENTE],BASE_PACIENTES_2026[MÓDULO],0,0)</f>
        <v>REHAB.INTENSIVO</v>
      </c>
      <c r="E1309" s="106" t="s">
        <v>22</v>
      </c>
      <c r="F1309" s="71" t="s">
        <v>1164</v>
      </c>
      <c r="G1309" s="71">
        <v>1</v>
      </c>
      <c r="H1309" s="71" t="s">
        <v>1165</v>
      </c>
      <c r="I1309" s="71" t="s">
        <v>1141</v>
      </c>
      <c r="J1309" s="73">
        <v>0.58333333333333337</v>
      </c>
      <c r="K1309" s="73" t="s">
        <v>1166</v>
      </c>
      <c r="L1309" s="71" t="str">
        <f>+carga[[#This Row],[dia]]</f>
        <v>Miercoles</v>
      </c>
      <c r="M1309" s="75">
        <f>+carga[[#This Row],[hora]]</f>
        <v>0.58333333333333337</v>
      </c>
      <c r="N1309" s="71"/>
      <c r="O1309" s="87"/>
      <c r="P1309" s="71"/>
      <c r="Q1309" s="71"/>
      <c r="R1309" s="71"/>
      <c r="S1309" s="71"/>
      <c r="T1309" s="71"/>
      <c r="U1309" s="71" t="str">
        <f>+MID(carga[[#This Row],[CUIL]],4,8)</f>
        <v>52154791</v>
      </c>
    </row>
    <row r="1310" spans="1:21" ht="15" customHeight="1" x14ac:dyDescent="0.3">
      <c r="A1310" s="71" t="s">
        <v>1039</v>
      </c>
      <c r="B1310" s="28" t="str">
        <f>+_xlfn.XLOOKUP(carga[[#This Row],[PACIENTE]],BASE_PACIENTES_2026[PACIENTE],BASE_PACIENTES_2026[CUIL],0,0)</f>
        <v>20 52154791 0</v>
      </c>
      <c r="C1310" s="28" t="str">
        <f>+_xlfn.XLOOKUP(carga[[#This Row],[PACIENTE]],BASE_PACIENTES_2026[PACIENTE],BASE_PACIENTES_2026[O. SOCIAL],0,0)</f>
        <v>OSPECON</v>
      </c>
      <c r="D1310" s="28" t="str">
        <f>+_xlfn.XLOOKUP(carga[[#This Row],[PACIENTE]],BASE_PACIENTES_2026[PACIENTE],BASE_PACIENTES_2026[MÓDULO],0,0)</f>
        <v>REHAB.INTENSIVO</v>
      </c>
      <c r="E1310" s="106" t="s">
        <v>22</v>
      </c>
      <c r="F1310" s="71" t="s">
        <v>1164</v>
      </c>
      <c r="G1310" s="71">
        <v>1</v>
      </c>
      <c r="H1310" s="71" t="s">
        <v>1165</v>
      </c>
      <c r="I1310" s="71" t="s">
        <v>1133</v>
      </c>
      <c r="J1310" s="73">
        <v>0.61458333333333337</v>
      </c>
      <c r="K1310" s="73" t="s">
        <v>1130</v>
      </c>
      <c r="L1310" s="71" t="str">
        <f>+carga[[#This Row],[dia]]</f>
        <v>Viernes</v>
      </c>
      <c r="M1310" s="75">
        <f>+carga[[#This Row],[hora]]</f>
        <v>0.61458333333333337</v>
      </c>
      <c r="N1310" s="71"/>
      <c r="O1310" s="87"/>
      <c r="P1310" s="71"/>
      <c r="Q1310" s="71"/>
      <c r="R1310" s="71"/>
      <c r="S1310" s="71"/>
      <c r="T1310" s="71"/>
      <c r="U1310" s="71" t="str">
        <f>+MID(carga[[#This Row],[CUIL]],4,8)</f>
        <v>52154791</v>
      </c>
    </row>
    <row r="1311" spans="1:21" ht="15" customHeight="1" x14ac:dyDescent="0.3">
      <c r="A1311" s="71" t="s">
        <v>1039</v>
      </c>
      <c r="B1311" s="28" t="str">
        <f>+_xlfn.XLOOKUP(carga[[#This Row],[PACIENTE]],BASE_PACIENTES_2026[PACIENTE],BASE_PACIENTES_2026[CUIL],0,0)</f>
        <v>20 52154791 0</v>
      </c>
      <c r="C1311" s="28" t="str">
        <f>+_xlfn.XLOOKUP(carga[[#This Row],[PACIENTE]],BASE_PACIENTES_2026[PACIENTE],BASE_PACIENTES_2026[O. SOCIAL],0,0)</f>
        <v>OSPECON</v>
      </c>
      <c r="D1311" s="28" t="str">
        <f>+_xlfn.XLOOKUP(carga[[#This Row],[PACIENTE]],BASE_PACIENTES_2026[PACIENTE],BASE_PACIENTES_2026[MÓDULO],0,0)</f>
        <v>REHAB.INTENSIVO</v>
      </c>
      <c r="E1311" s="106" t="s">
        <v>22</v>
      </c>
      <c r="F1311" s="71" t="s">
        <v>1131</v>
      </c>
      <c r="G1311" s="71">
        <v>1</v>
      </c>
      <c r="H1311" s="71" t="s">
        <v>1150</v>
      </c>
      <c r="I1311" s="71" t="s">
        <v>1133</v>
      </c>
      <c r="J1311" s="73">
        <v>0.58333333333333337</v>
      </c>
      <c r="K1311" s="73" t="s">
        <v>1119</v>
      </c>
      <c r="L1311" s="71" t="str">
        <f>+carga[[#This Row],[dia]]</f>
        <v>Viernes</v>
      </c>
      <c r="M1311" s="75">
        <f>+carga[[#This Row],[hora]]</f>
        <v>0.58333333333333337</v>
      </c>
      <c r="N1311" s="71"/>
      <c r="O1311" s="87"/>
      <c r="P1311" s="71"/>
      <c r="Q1311" s="71"/>
      <c r="R1311" s="71"/>
      <c r="S1311" s="71"/>
      <c r="T1311" s="71"/>
      <c r="U1311" s="71" t="str">
        <f>+MID(carga[[#This Row],[CUIL]],4,8)</f>
        <v>52154791</v>
      </c>
    </row>
    <row r="1312" spans="1:21" ht="15" customHeight="1" x14ac:dyDescent="0.3">
      <c r="A1312" s="71" t="s">
        <v>1031</v>
      </c>
      <c r="B1312" s="28" t="str">
        <f>+_xlfn.XLOOKUP(carga[[#This Row],[PACIENTE]],BASE_PACIENTES_2026[PACIENTE],BASE_PACIENTES_2026[CUIL],0,0)</f>
        <v>27 70539601 4</v>
      </c>
      <c r="C1312" s="28" t="str">
        <f>+_xlfn.XLOOKUP(carga[[#This Row],[PACIENTE]],BASE_PACIENTES_2026[PACIENTE],BASE_PACIENTES_2026[O. SOCIAL],0,0)</f>
        <v>SANCOR</v>
      </c>
      <c r="D1312" s="28" t="str">
        <f>+_xlfn.XLOOKUP(carga[[#This Row],[PACIENTE]],BASE_PACIENTES_2026[PACIENTE],BASE_PACIENTES_2026[MÓDULO],0,0)</f>
        <v>REHAB.INTENSIVO</v>
      </c>
      <c r="E1312" s="106" t="s">
        <v>22</v>
      </c>
      <c r="F1312" s="71" t="s">
        <v>1147</v>
      </c>
      <c r="G1312" s="71">
        <v>1</v>
      </c>
      <c r="H1312" s="71" t="s">
        <v>1222</v>
      </c>
      <c r="I1312" s="71" t="s">
        <v>1118</v>
      </c>
      <c r="J1312" s="73">
        <v>0.58333333333333337</v>
      </c>
      <c r="K1312" s="73" t="s">
        <v>1140</v>
      </c>
      <c r="L1312" s="71" t="str">
        <f>+carga[[#This Row],[dia]]</f>
        <v>Martes</v>
      </c>
      <c r="M1312" s="75">
        <f>+carga[[#This Row],[hora]]</f>
        <v>0.58333333333333337</v>
      </c>
      <c r="N1312" s="71"/>
      <c r="O1312" s="87"/>
      <c r="P1312" s="71"/>
      <c r="Q1312" s="71"/>
      <c r="R1312" s="71"/>
      <c r="S1312" s="71"/>
      <c r="T1312" s="71"/>
      <c r="U1312" s="71" t="str">
        <f>+MID(carga[[#This Row],[CUIL]],4,8)</f>
        <v>70539601</v>
      </c>
    </row>
    <row r="1313" spans="1:21" ht="15" customHeight="1" x14ac:dyDescent="0.3">
      <c r="A1313" s="71" t="s">
        <v>1031</v>
      </c>
      <c r="B1313" s="28" t="str">
        <f>+_xlfn.XLOOKUP(carga[[#This Row],[PACIENTE]],BASE_PACIENTES_2026[PACIENTE],BASE_PACIENTES_2026[CUIL],0,0)</f>
        <v>27 70539601 4</v>
      </c>
      <c r="C1313" s="28" t="str">
        <f>+_xlfn.XLOOKUP(carga[[#This Row],[PACIENTE]],BASE_PACIENTES_2026[PACIENTE],BASE_PACIENTES_2026[O. SOCIAL],0,0)</f>
        <v>SANCOR</v>
      </c>
      <c r="D1313" s="28" t="str">
        <f>+_xlfn.XLOOKUP(carga[[#This Row],[PACIENTE]],BASE_PACIENTES_2026[PACIENTE],BASE_PACIENTES_2026[MÓDULO],0,0)</f>
        <v>REHAB.INTENSIVO</v>
      </c>
      <c r="E1313" s="106" t="s">
        <v>22</v>
      </c>
      <c r="F1313" s="71" t="s">
        <v>1147</v>
      </c>
      <c r="G1313" s="71">
        <v>1</v>
      </c>
      <c r="H1313" s="71" t="s">
        <v>1178</v>
      </c>
      <c r="I1313" s="71" t="s">
        <v>1133</v>
      </c>
      <c r="J1313" s="73">
        <v>0.58333333333333337</v>
      </c>
      <c r="K1313" s="73" t="s">
        <v>1140</v>
      </c>
      <c r="L1313" s="71" t="str">
        <f>+carga[[#This Row],[dia]]</f>
        <v>Viernes</v>
      </c>
      <c r="M1313" s="75">
        <f>+carga[[#This Row],[hora]]</f>
        <v>0.58333333333333337</v>
      </c>
      <c r="N1313" s="71"/>
      <c r="O1313" s="87"/>
      <c r="P1313" s="71"/>
      <c r="Q1313" s="71"/>
      <c r="R1313" s="71"/>
      <c r="S1313" s="71"/>
      <c r="T1313" s="71"/>
      <c r="U1313" s="71" t="str">
        <f>+MID(carga[[#This Row],[CUIL]],4,8)</f>
        <v>70539601</v>
      </c>
    </row>
    <row r="1314" spans="1:21" ht="15" customHeight="1" x14ac:dyDescent="0.3">
      <c r="A1314" s="71" t="s">
        <v>1031</v>
      </c>
      <c r="B1314" s="28" t="str">
        <f>+_xlfn.XLOOKUP(carga[[#This Row],[PACIENTE]],BASE_PACIENTES_2026[PACIENTE],BASE_PACIENTES_2026[CUIL],0,0)</f>
        <v>27 70539601 4</v>
      </c>
      <c r="C1314" s="28" t="str">
        <f>+_xlfn.XLOOKUP(carga[[#This Row],[PACIENTE]],BASE_PACIENTES_2026[PACIENTE],BASE_PACIENTES_2026[O. SOCIAL],0,0)</f>
        <v>SANCOR</v>
      </c>
      <c r="D1314" s="28" t="str">
        <f>+_xlfn.XLOOKUP(carga[[#This Row],[PACIENTE]],BASE_PACIENTES_2026[PACIENTE],BASE_PACIENTES_2026[MÓDULO],0,0)</f>
        <v>REHAB.INTENSIVO</v>
      </c>
      <c r="E1314" s="106" t="s">
        <v>22</v>
      </c>
      <c r="F1314" s="71" t="s">
        <v>1121</v>
      </c>
      <c r="G1314" s="71">
        <v>1</v>
      </c>
      <c r="H1314" s="71" t="s">
        <v>1145</v>
      </c>
      <c r="I1314" s="71" t="s">
        <v>1118</v>
      </c>
      <c r="J1314" s="73">
        <v>0.61458333333333337</v>
      </c>
      <c r="K1314" s="73" t="s">
        <v>1202</v>
      </c>
      <c r="L1314" s="71" t="str">
        <f>+carga[[#This Row],[dia]]</f>
        <v>Martes</v>
      </c>
      <c r="M1314" s="75">
        <f>+carga[[#This Row],[hora]]</f>
        <v>0.61458333333333337</v>
      </c>
      <c r="N1314" s="71"/>
      <c r="O1314" s="87"/>
      <c r="P1314" s="71"/>
      <c r="Q1314" s="71"/>
      <c r="R1314" s="71"/>
      <c r="S1314" s="71"/>
      <c r="T1314" s="71"/>
      <c r="U1314" s="71" t="str">
        <f>+MID(carga[[#This Row],[CUIL]],4,8)</f>
        <v>70539601</v>
      </c>
    </row>
    <row r="1315" spans="1:21" ht="15" customHeight="1" x14ac:dyDescent="0.3">
      <c r="A1315" s="71" t="s">
        <v>1031</v>
      </c>
      <c r="B1315" s="28" t="str">
        <f>+_xlfn.XLOOKUP(carga[[#This Row],[PACIENTE]],BASE_PACIENTES_2026[PACIENTE],BASE_PACIENTES_2026[CUIL],0,0)</f>
        <v>27 70539601 4</v>
      </c>
      <c r="C1315" s="28" t="str">
        <f>+_xlfn.XLOOKUP(carga[[#This Row],[PACIENTE]],BASE_PACIENTES_2026[PACIENTE],BASE_PACIENTES_2026[O. SOCIAL],0,0)</f>
        <v>SANCOR</v>
      </c>
      <c r="D1315" s="28" t="str">
        <f>+_xlfn.XLOOKUP(carga[[#This Row],[PACIENTE]],BASE_PACIENTES_2026[PACIENTE],BASE_PACIENTES_2026[MÓDULO],0,0)</f>
        <v>REHAB.INTENSIVO</v>
      </c>
      <c r="E1315" s="106" t="s">
        <v>22</v>
      </c>
      <c r="F1315" s="71" t="s">
        <v>1121</v>
      </c>
      <c r="G1315" s="71">
        <v>1</v>
      </c>
      <c r="H1315" s="71" t="s">
        <v>1122</v>
      </c>
      <c r="I1315" s="71" t="s">
        <v>1133</v>
      </c>
      <c r="J1315" s="73">
        <v>0.61458333333333337</v>
      </c>
      <c r="K1315" s="73" t="s">
        <v>1124</v>
      </c>
      <c r="L1315" s="71" t="str">
        <f>+carga[[#This Row],[dia]]</f>
        <v>Viernes</v>
      </c>
      <c r="M1315" s="75">
        <f>+carga[[#This Row],[hora]]</f>
        <v>0.61458333333333337</v>
      </c>
      <c r="N1315" s="71"/>
      <c r="O1315" s="87"/>
      <c r="P1315" s="71"/>
      <c r="Q1315" s="71"/>
      <c r="R1315" s="71"/>
      <c r="S1315" s="71"/>
      <c r="T1315" s="71"/>
      <c r="U1315" s="71" t="str">
        <f>+MID(carga[[#This Row],[CUIL]],4,8)</f>
        <v>70539601</v>
      </c>
    </row>
    <row r="1316" spans="1:21" ht="15" customHeight="1" x14ac:dyDescent="0.3">
      <c r="A1316" s="71" t="s">
        <v>1031</v>
      </c>
      <c r="B1316" s="28" t="str">
        <f>+_xlfn.XLOOKUP(carga[[#This Row],[PACIENTE]],BASE_PACIENTES_2026[PACIENTE],BASE_PACIENTES_2026[CUIL],0,0)</f>
        <v>27 70539601 4</v>
      </c>
      <c r="C1316" s="28" t="str">
        <f>+_xlfn.XLOOKUP(carga[[#This Row],[PACIENTE]],BASE_PACIENTES_2026[PACIENTE],BASE_PACIENTES_2026[O. SOCIAL],0,0)</f>
        <v>SANCOR</v>
      </c>
      <c r="D1316" s="28" t="str">
        <f>+_xlfn.XLOOKUP(carga[[#This Row],[PACIENTE]],BASE_PACIENTES_2026[PACIENTE],BASE_PACIENTES_2026[MÓDULO],0,0)</f>
        <v>REHAB.INTENSIVO</v>
      </c>
      <c r="E1316" s="106" t="s">
        <v>22</v>
      </c>
      <c r="F1316" s="71" t="s">
        <v>1116</v>
      </c>
      <c r="G1316" s="71">
        <v>1</v>
      </c>
      <c r="H1316" s="71" t="s">
        <v>1117</v>
      </c>
      <c r="I1316" s="71" t="s">
        <v>1118</v>
      </c>
      <c r="J1316" s="73">
        <v>0.61458333333333337</v>
      </c>
      <c r="K1316" s="73" t="s">
        <v>1119</v>
      </c>
      <c r="L1316" s="71" t="str">
        <f>+carga[[#This Row],[dia]]</f>
        <v>Martes</v>
      </c>
      <c r="M1316" s="75">
        <f>+carga[[#This Row],[hora]]</f>
        <v>0.61458333333333337</v>
      </c>
      <c r="N1316" s="71"/>
      <c r="O1316" s="87"/>
      <c r="P1316" s="71"/>
      <c r="Q1316" s="71"/>
      <c r="R1316" s="71"/>
      <c r="S1316" s="71"/>
      <c r="T1316" s="71"/>
      <c r="U1316" s="71" t="str">
        <f>+MID(carga[[#This Row],[CUIL]],4,8)</f>
        <v>70539601</v>
      </c>
    </row>
    <row r="1317" spans="1:21" ht="15" customHeight="1" x14ac:dyDescent="0.3">
      <c r="A1317" s="71" t="s">
        <v>300</v>
      </c>
      <c r="B1317" s="28" t="str">
        <f>+_xlfn.XLOOKUP(carga[[#This Row],[PACIENTE]],BASE_PACIENTES_2026[PACIENTE],BASE_PACIENTES_2026[CUIL],0,0)</f>
        <v>20 47820033 2</v>
      </c>
      <c r="C1317" s="28" t="str">
        <f>+_xlfn.XLOOKUP(carga[[#This Row],[PACIENTE]],BASE_PACIENTES_2026[PACIENTE],BASE_PACIENTES_2026[O. SOCIAL],0,0)</f>
        <v>OSPE</v>
      </c>
      <c r="D1317" s="28">
        <f>+_xlfn.XLOOKUP(carga[[#This Row],[PACIENTE]],BASE_PACIENTES_2026[PACIENTE],BASE_PACIENTES_2026[MÓDULO],0,0)</f>
        <v>0</v>
      </c>
      <c r="E1317" s="106" t="s">
        <v>22</v>
      </c>
      <c r="F1317" s="71" t="s">
        <v>1131</v>
      </c>
      <c r="G1317" s="71">
        <v>1</v>
      </c>
      <c r="H1317" s="71" t="s">
        <v>1160</v>
      </c>
      <c r="I1317" s="71" t="s">
        <v>1118</v>
      </c>
      <c r="J1317" s="73">
        <v>0.79166666666666663</v>
      </c>
      <c r="K1317" s="73" t="s">
        <v>1181</v>
      </c>
      <c r="L1317" s="71" t="str">
        <f>+carga[[#This Row],[dia]]</f>
        <v>Martes</v>
      </c>
      <c r="M1317" s="75">
        <f>+carga[[#This Row],[hora]]</f>
        <v>0.79166666666666663</v>
      </c>
      <c r="N1317" s="71"/>
      <c r="O1317" s="87"/>
      <c r="P1317" s="71"/>
      <c r="Q1317" s="71"/>
      <c r="R1317" s="71"/>
      <c r="S1317" s="71"/>
      <c r="T1317" s="71"/>
      <c r="U1317" s="71" t="str">
        <f>+MID(carga[[#This Row],[CUIL]],4,8)</f>
        <v>47820033</v>
      </c>
    </row>
    <row r="1318" spans="1:21" ht="15" customHeight="1" x14ac:dyDescent="0.3">
      <c r="A1318" s="71" t="s">
        <v>300</v>
      </c>
      <c r="B1318" s="28" t="str">
        <f>+_xlfn.XLOOKUP(carga[[#This Row],[PACIENTE]],BASE_PACIENTES_2026[PACIENTE],BASE_PACIENTES_2026[CUIL],0,0)</f>
        <v>20 47820033 2</v>
      </c>
      <c r="C1318" s="28" t="str">
        <f>+_xlfn.XLOOKUP(carga[[#This Row],[PACIENTE]],BASE_PACIENTES_2026[PACIENTE],BASE_PACIENTES_2026[O. SOCIAL],0,0)</f>
        <v>OSPE</v>
      </c>
      <c r="D1318" s="28">
        <f>+_xlfn.XLOOKUP(carga[[#This Row],[PACIENTE]],BASE_PACIENTES_2026[PACIENTE],BASE_PACIENTES_2026[MÓDULO],0,0)</f>
        <v>0</v>
      </c>
      <c r="E1318" s="106" t="s">
        <v>22</v>
      </c>
      <c r="F1318" s="71" t="s">
        <v>1164</v>
      </c>
      <c r="G1318" s="71">
        <v>1</v>
      </c>
      <c r="H1318" s="71" t="s">
        <v>1187</v>
      </c>
      <c r="I1318" s="71" t="s">
        <v>1118</v>
      </c>
      <c r="J1318" s="73">
        <v>0.76041666666666663</v>
      </c>
      <c r="K1318" s="73" t="s">
        <v>1166</v>
      </c>
      <c r="L1318" s="71" t="str">
        <f>+carga[[#This Row],[dia]]</f>
        <v>Martes</v>
      </c>
      <c r="M1318" s="75">
        <f>+carga[[#This Row],[hora]]</f>
        <v>0.76041666666666663</v>
      </c>
      <c r="N1318" s="71"/>
      <c r="O1318" s="87"/>
      <c r="P1318" s="71"/>
      <c r="Q1318" s="71"/>
      <c r="R1318" s="71"/>
      <c r="S1318" s="71"/>
      <c r="T1318" s="71"/>
      <c r="U1318" s="71" t="str">
        <f>+MID(carga[[#This Row],[CUIL]],4,8)</f>
        <v>47820033</v>
      </c>
    </row>
    <row r="1319" spans="1:21" ht="15" customHeight="1" x14ac:dyDescent="0.3">
      <c r="A1319" s="71" t="s">
        <v>119</v>
      </c>
      <c r="B1319" s="28" t="str">
        <f>+_xlfn.XLOOKUP(carga[[#This Row],[PACIENTE]],BASE_PACIENTES_2026[PACIENTE],BASE_PACIENTES_2026[CUIL],0,0)</f>
        <v>27 49287777 3</v>
      </c>
      <c r="C1319" s="28" t="str">
        <f>+_xlfn.XLOOKUP(carga[[#This Row],[PACIENTE]],BASE_PACIENTES_2026[PACIENTE],BASE_PACIENTES_2026[O. SOCIAL],0,0)</f>
        <v>OSUTHGRA</v>
      </c>
      <c r="D1319" s="28" t="str">
        <f>+_xlfn.XLOOKUP(carga[[#This Row],[PACIENTE]],BASE_PACIENTES_2026[PACIENTE],BASE_PACIENTES_2026[MÓDULO],0,0)</f>
        <v>REHAB. SIMPLE + CAI</v>
      </c>
      <c r="E1319" s="106" t="s">
        <v>22</v>
      </c>
      <c r="F1319" s="71" t="s">
        <v>1121</v>
      </c>
      <c r="G1319" s="71">
        <v>1</v>
      </c>
      <c r="H1319" s="71" t="s">
        <v>1129</v>
      </c>
      <c r="I1319" s="71" t="s">
        <v>1118</v>
      </c>
      <c r="J1319" s="73">
        <v>0.72916666666666663</v>
      </c>
      <c r="K1319" s="73" t="s">
        <v>1152</v>
      </c>
      <c r="L1319" s="71" t="str">
        <f>+carga[[#This Row],[dia]]</f>
        <v>Martes</v>
      </c>
      <c r="M1319" s="75">
        <f>+carga[[#This Row],[hora]]</f>
        <v>0.72916666666666663</v>
      </c>
      <c r="N1319" s="71" t="s">
        <v>1135</v>
      </c>
      <c r="O1319" s="87"/>
      <c r="P1319" s="71"/>
      <c r="Q1319" s="71"/>
      <c r="R1319" s="71"/>
      <c r="S1319" s="71"/>
      <c r="T1319" s="71"/>
      <c r="U1319" s="71" t="str">
        <f>+MID(carga[[#This Row],[CUIL]],4,8)</f>
        <v>49287777</v>
      </c>
    </row>
    <row r="1320" spans="1:21" ht="15" customHeight="1" x14ac:dyDescent="0.3">
      <c r="A1320" s="71" t="s">
        <v>119</v>
      </c>
      <c r="B1320" s="28" t="str">
        <f>+_xlfn.XLOOKUP(carga[[#This Row],[PACIENTE]],BASE_PACIENTES_2026[PACIENTE],BASE_PACIENTES_2026[CUIL],0,0)</f>
        <v>27 49287777 3</v>
      </c>
      <c r="C1320" s="28" t="str">
        <f>+_xlfn.XLOOKUP(carga[[#This Row],[PACIENTE]],BASE_PACIENTES_2026[PACIENTE],BASE_PACIENTES_2026[O. SOCIAL],0,0)</f>
        <v>OSUTHGRA</v>
      </c>
      <c r="D1320" s="28" t="str">
        <f>+_xlfn.XLOOKUP(carga[[#This Row],[PACIENTE]],BASE_PACIENTES_2026[PACIENTE],BASE_PACIENTES_2026[MÓDULO],0,0)</f>
        <v>REHAB. SIMPLE + CAI</v>
      </c>
      <c r="E1320" s="106" t="s">
        <v>22</v>
      </c>
      <c r="F1320" s="71" t="s">
        <v>1164</v>
      </c>
      <c r="G1320" s="71">
        <v>1</v>
      </c>
      <c r="H1320" s="71" t="s">
        <v>1187</v>
      </c>
      <c r="I1320" s="71" t="s">
        <v>1118</v>
      </c>
      <c r="J1320" s="73">
        <v>0.76041666666666663</v>
      </c>
      <c r="K1320" s="73" t="s">
        <v>1188</v>
      </c>
      <c r="L1320" s="71" t="str">
        <f>+carga[[#This Row],[dia]]</f>
        <v>Martes</v>
      </c>
      <c r="M1320" s="75">
        <f>+carga[[#This Row],[hora]]</f>
        <v>0.76041666666666663</v>
      </c>
      <c r="N1320" s="71" t="s">
        <v>1135</v>
      </c>
      <c r="O1320" s="87"/>
      <c r="P1320" s="71"/>
      <c r="Q1320" s="71"/>
      <c r="R1320" s="71"/>
      <c r="S1320" s="71"/>
      <c r="T1320" s="71"/>
      <c r="U1320" s="71" t="str">
        <f>+MID(carga[[#This Row],[CUIL]],4,8)</f>
        <v>49287777</v>
      </c>
    </row>
    <row r="1321" spans="1:21" ht="15" customHeight="1" x14ac:dyDescent="0.3">
      <c r="A1321" s="71" t="s">
        <v>119</v>
      </c>
      <c r="B1321" s="28" t="str">
        <f>+_xlfn.XLOOKUP(carga[[#This Row],[PACIENTE]],BASE_PACIENTES_2026[PACIENTE],BASE_PACIENTES_2026[CUIL],0,0)</f>
        <v>27 49287777 3</v>
      </c>
      <c r="C1321" s="28" t="str">
        <f>+_xlfn.XLOOKUP(carga[[#This Row],[PACIENTE]],BASE_PACIENTES_2026[PACIENTE],BASE_PACIENTES_2026[O. SOCIAL],0,0)</f>
        <v>OSUTHGRA</v>
      </c>
      <c r="D1321" s="28" t="str">
        <f>+_xlfn.XLOOKUP(carga[[#This Row],[PACIENTE]],BASE_PACIENTES_2026[PACIENTE],BASE_PACIENTES_2026[MÓDULO],0,0)</f>
        <v>REHAB. SIMPLE + CAI</v>
      </c>
      <c r="E1321" s="106" t="s">
        <v>22</v>
      </c>
      <c r="F1321" s="71" t="s">
        <v>1131</v>
      </c>
      <c r="G1321" s="71">
        <v>1</v>
      </c>
      <c r="H1321" s="71" t="s">
        <v>1211</v>
      </c>
      <c r="I1321" s="71" t="s">
        <v>1118</v>
      </c>
      <c r="J1321" s="73">
        <v>0.79166666666666663</v>
      </c>
      <c r="K1321" s="73" t="s">
        <v>1119</v>
      </c>
      <c r="L1321" s="71" t="str">
        <f>+carga[[#This Row],[dia]]</f>
        <v>Martes</v>
      </c>
      <c r="M1321" s="75">
        <f>+carga[[#This Row],[hora]]</f>
        <v>0.79166666666666663</v>
      </c>
      <c r="N1321" s="71" t="s">
        <v>1135</v>
      </c>
      <c r="O1321" s="87"/>
      <c r="P1321" s="71"/>
      <c r="Q1321" s="71"/>
      <c r="R1321" s="71"/>
      <c r="S1321" s="71"/>
      <c r="T1321" s="71"/>
      <c r="U1321" s="71" t="str">
        <f>+MID(carga[[#This Row],[CUIL]],4,8)</f>
        <v>49287777</v>
      </c>
    </row>
    <row r="1322" spans="1:21" ht="15" customHeight="1" x14ac:dyDescent="0.3">
      <c r="A1322" s="71" t="s">
        <v>746</v>
      </c>
      <c r="B1322" s="28" t="str">
        <f>+_xlfn.XLOOKUP(carga[[#This Row],[PACIENTE]],BASE_PACIENTES_2026[PACIENTE],BASE_PACIENTES_2026[CUIL],0,0)</f>
        <v>20 53506692 3</v>
      </c>
      <c r="C1322" s="28" t="str">
        <f>+_xlfn.XLOOKUP(carga[[#This Row],[PACIENTE]],BASE_PACIENTES_2026[PACIENTE],BASE_PACIENTES_2026[O. SOCIAL],0,0)</f>
        <v xml:space="preserve">OSPEJ </v>
      </c>
      <c r="D1322" s="28" t="str">
        <f>+_xlfn.XLOOKUP(carga[[#This Row],[PACIENTE]],BASE_PACIENTES_2026[PACIENTE],BASE_PACIENTES_2026[MÓDULO],0,0)</f>
        <v>REHAB.INTENSIVO</v>
      </c>
      <c r="E1322" s="106" t="s">
        <v>22</v>
      </c>
      <c r="F1322" s="71" t="s">
        <v>1153</v>
      </c>
      <c r="G1322" s="71">
        <v>1</v>
      </c>
      <c r="H1322" s="71" t="s">
        <v>1154</v>
      </c>
      <c r="I1322" s="71" t="s">
        <v>1118</v>
      </c>
      <c r="J1322" s="73">
        <v>0.79166666666666663</v>
      </c>
      <c r="K1322" s="73" t="s">
        <v>1155</v>
      </c>
      <c r="L1322" s="71" t="str">
        <f>+carga[[#This Row],[dia]]</f>
        <v>Martes</v>
      </c>
      <c r="M1322" s="75">
        <f>+carga[[#This Row],[hora]]</f>
        <v>0.79166666666666663</v>
      </c>
      <c r="N1322" s="71"/>
      <c r="O1322" s="87"/>
      <c r="P1322" s="71"/>
      <c r="Q1322" s="71"/>
      <c r="R1322" s="71"/>
      <c r="S1322" s="71"/>
      <c r="T1322" s="71"/>
      <c r="U1322" s="71" t="str">
        <f>+MID(carga[[#This Row],[CUIL]],4,8)</f>
        <v>53506692</v>
      </c>
    </row>
    <row r="1323" spans="1:21" ht="15" customHeight="1" x14ac:dyDescent="0.3">
      <c r="A1323" s="71" t="s">
        <v>746</v>
      </c>
      <c r="B1323" s="28" t="str">
        <f>+_xlfn.XLOOKUP(carga[[#This Row],[PACIENTE]],BASE_PACIENTES_2026[PACIENTE],BASE_PACIENTES_2026[CUIL],0,0)</f>
        <v>20 53506692 3</v>
      </c>
      <c r="C1323" s="28" t="str">
        <f>+_xlfn.XLOOKUP(carga[[#This Row],[PACIENTE]],BASE_PACIENTES_2026[PACIENTE],BASE_PACIENTES_2026[O. SOCIAL],0,0)</f>
        <v xml:space="preserve">OSPEJ </v>
      </c>
      <c r="D1323" s="28" t="str">
        <f>+_xlfn.XLOOKUP(carga[[#This Row],[PACIENTE]],BASE_PACIENTES_2026[PACIENTE],BASE_PACIENTES_2026[MÓDULO],0,0)</f>
        <v>REHAB.INTENSIVO</v>
      </c>
      <c r="E1323" s="106" t="s">
        <v>22</v>
      </c>
      <c r="F1323" s="71" t="s">
        <v>1121</v>
      </c>
      <c r="G1323" s="71">
        <v>1</v>
      </c>
      <c r="H1323" s="71" t="s">
        <v>1129</v>
      </c>
      <c r="I1323" s="71" t="s">
        <v>1143</v>
      </c>
      <c r="J1323" s="73">
        <v>0.79166666666666663</v>
      </c>
      <c r="K1323" s="73" t="s">
        <v>1149</v>
      </c>
      <c r="L1323" s="71" t="str">
        <f>+carga[[#This Row],[dia]]</f>
        <v>Jueves</v>
      </c>
      <c r="M1323" s="75">
        <f>+carga[[#This Row],[hora]]</f>
        <v>0.79166666666666663</v>
      </c>
      <c r="N1323" s="71"/>
      <c r="O1323" s="87"/>
      <c r="P1323" s="71"/>
      <c r="Q1323" s="71"/>
      <c r="R1323" s="71"/>
      <c r="S1323" s="71"/>
      <c r="T1323" s="71"/>
      <c r="U1323" s="71" t="str">
        <f>+MID(carga[[#This Row],[CUIL]],4,8)</f>
        <v>53506692</v>
      </c>
    </row>
    <row r="1324" spans="1:21" ht="15" customHeight="1" x14ac:dyDescent="0.3">
      <c r="A1324" s="71" t="s">
        <v>746</v>
      </c>
      <c r="B1324" s="28" t="str">
        <f>+_xlfn.XLOOKUP(carga[[#This Row],[PACIENTE]],BASE_PACIENTES_2026[PACIENTE],BASE_PACIENTES_2026[CUIL],0,0)</f>
        <v>20 53506692 3</v>
      </c>
      <c r="C1324" s="28" t="str">
        <f>+_xlfn.XLOOKUP(carga[[#This Row],[PACIENTE]],BASE_PACIENTES_2026[PACIENTE],BASE_PACIENTES_2026[O. SOCIAL],0,0)</f>
        <v xml:space="preserve">OSPEJ </v>
      </c>
      <c r="D1324" s="28" t="str">
        <f>+_xlfn.XLOOKUP(carga[[#This Row],[PACIENTE]],BASE_PACIENTES_2026[PACIENTE],BASE_PACIENTES_2026[MÓDULO],0,0)</f>
        <v>REHAB.INTENSIVO</v>
      </c>
      <c r="E1324" s="106" t="s">
        <v>22</v>
      </c>
      <c r="F1324" s="71" t="s">
        <v>1131</v>
      </c>
      <c r="G1324" s="71">
        <v>1</v>
      </c>
      <c r="H1324" s="71" t="s">
        <v>1117</v>
      </c>
      <c r="I1324" s="71" t="s">
        <v>1133</v>
      </c>
      <c r="J1324" s="73">
        <v>0.76041666666666663</v>
      </c>
      <c r="K1324" s="73" t="s">
        <v>1161</v>
      </c>
      <c r="L1324" s="71" t="str">
        <f>+carga[[#This Row],[dia]]</f>
        <v>Viernes</v>
      </c>
      <c r="M1324" s="75">
        <f>+carga[[#This Row],[hora]]</f>
        <v>0.76041666666666663</v>
      </c>
      <c r="N1324" s="71"/>
      <c r="O1324" s="87"/>
      <c r="P1324" s="71"/>
      <c r="Q1324" s="71"/>
      <c r="R1324" s="71"/>
      <c r="S1324" s="71"/>
      <c r="T1324" s="71"/>
      <c r="U1324" s="71" t="str">
        <f>+MID(carga[[#This Row],[CUIL]],4,8)</f>
        <v>53506692</v>
      </c>
    </row>
    <row r="1325" spans="1:21" ht="15" customHeight="1" x14ac:dyDescent="0.3">
      <c r="A1325" s="71" t="s">
        <v>746</v>
      </c>
      <c r="B1325" s="28" t="str">
        <f>+_xlfn.XLOOKUP(carga[[#This Row],[PACIENTE]],BASE_PACIENTES_2026[PACIENTE],BASE_PACIENTES_2026[CUIL],0,0)</f>
        <v>20 53506692 3</v>
      </c>
      <c r="C1325" s="28" t="str">
        <f>+_xlfn.XLOOKUP(carga[[#This Row],[PACIENTE]],BASE_PACIENTES_2026[PACIENTE],BASE_PACIENTES_2026[O. SOCIAL],0,0)</f>
        <v xml:space="preserve">OSPEJ </v>
      </c>
      <c r="D1325" s="28" t="str">
        <f>+_xlfn.XLOOKUP(carga[[#This Row],[PACIENTE]],BASE_PACIENTES_2026[PACIENTE],BASE_PACIENTES_2026[MÓDULO],0,0)</f>
        <v>REHAB.INTENSIVO</v>
      </c>
      <c r="E1325" s="106" t="s">
        <v>22</v>
      </c>
      <c r="F1325" s="71" t="s">
        <v>1156</v>
      </c>
      <c r="G1325" s="71">
        <v>1</v>
      </c>
      <c r="H1325" s="71" t="s">
        <v>1191</v>
      </c>
      <c r="I1325" s="71" t="s">
        <v>1133</v>
      </c>
      <c r="J1325" s="73">
        <v>0.72916666666666663</v>
      </c>
      <c r="K1325" s="73" t="s">
        <v>1202</v>
      </c>
      <c r="L1325" s="71" t="str">
        <f>+carga[[#This Row],[dia]]</f>
        <v>Viernes</v>
      </c>
      <c r="M1325" s="75">
        <f>+carga[[#This Row],[hora]]</f>
        <v>0.72916666666666663</v>
      </c>
      <c r="N1325" s="71"/>
      <c r="O1325" s="87"/>
      <c r="P1325" s="71"/>
      <c r="Q1325" s="71"/>
      <c r="R1325" s="71"/>
      <c r="S1325" s="71"/>
      <c r="T1325" s="71"/>
      <c r="U1325" s="71" t="str">
        <f>+MID(carga[[#This Row],[CUIL]],4,8)</f>
        <v>53506692</v>
      </c>
    </row>
    <row r="1326" spans="1:21" ht="15" customHeight="1" x14ac:dyDescent="0.3">
      <c r="A1326" s="71" t="s">
        <v>1058</v>
      </c>
      <c r="B1326" s="28" t="str">
        <f>+_xlfn.XLOOKUP(carga[[#This Row],[PACIENTE]],BASE_PACIENTES_2026[PACIENTE],BASE_PACIENTES_2026[CUIL],0,0)</f>
        <v>20 57944513 1</v>
      </c>
      <c r="C1326" s="28" t="str">
        <f>+_xlfn.XLOOKUP(carga[[#This Row],[PACIENTE]],BASE_PACIENTES_2026[PACIENTE],BASE_PACIENTES_2026[O. SOCIAL],0,0)</f>
        <v xml:space="preserve">OSPEJ </v>
      </c>
      <c r="D1326" s="28" t="str">
        <f>+_xlfn.XLOOKUP(carga[[#This Row],[PACIENTE]],BASE_PACIENTES_2026[PACIENTE],BASE_PACIENTES_2026[MÓDULO],0,0)</f>
        <v>REHAB.INTENSIVO + CAI</v>
      </c>
      <c r="E1326" s="106" t="s">
        <v>22</v>
      </c>
      <c r="F1326" s="71" t="s">
        <v>1186</v>
      </c>
      <c r="G1326" s="71">
        <v>1</v>
      </c>
      <c r="H1326" s="71" t="s">
        <v>1176</v>
      </c>
      <c r="I1326" s="71" t="s">
        <v>1143</v>
      </c>
      <c r="J1326" s="73">
        <v>0.61458333333333337</v>
      </c>
      <c r="K1326" s="73" t="s">
        <v>1188</v>
      </c>
      <c r="L1326" s="71" t="str">
        <f>+carga[[#This Row],[dia]]</f>
        <v>Jueves</v>
      </c>
      <c r="M1326" s="75">
        <f>+carga[[#This Row],[hora]]</f>
        <v>0.61458333333333337</v>
      </c>
      <c r="N1326" s="71"/>
      <c r="O1326" s="87"/>
      <c r="P1326" s="71"/>
      <c r="Q1326" s="71"/>
      <c r="R1326" s="71"/>
      <c r="S1326" s="71"/>
      <c r="T1326" s="71"/>
      <c r="U1326" s="71" t="str">
        <f>+MID(carga[[#This Row],[CUIL]],4,8)</f>
        <v>57944513</v>
      </c>
    </row>
    <row r="1327" spans="1:21" ht="15" customHeight="1" x14ac:dyDescent="0.3">
      <c r="A1327" s="71"/>
      <c r="E1327" s="106"/>
      <c r="F1327" s="71"/>
      <c r="G1327" s="71"/>
      <c r="H1327" s="71"/>
      <c r="I1327" s="71"/>
      <c r="J1327" s="73"/>
      <c r="K1327" s="73"/>
      <c r="L1327" s="71">
        <f>+carga[[#This Row],[dia]]</f>
        <v>0</v>
      </c>
      <c r="M1327" s="75">
        <f>+carga[[#This Row],[hora]]</f>
        <v>0</v>
      </c>
      <c r="N1327" s="71"/>
      <c r="O1327" s="87"/>
      <c r="P1327" s="71"/>
      <c r="Q1327" s="71"/>
      <c r="R1327" s="71"/>
      <c r="S1327" s="71"/>
      <c r="T1327" s="71"/>
      <c r="U1327" s="71" t="str">
        <f>+MID(carga[[#This Row],[CUIL]],4,8)</f>
        <v/>
      </c>
    </row>
    <row r="1328" spans="1:21" ht="15" customHeight="1" x14ac:dyDescent="0.3">
      <c r="A1328" s="71"/>
      <c r="B1328" s="28">
        <f>+_xlfn.XLOOKUP(carga[[#This Row],[PACIENTE]],BASE_PACIENTES_2026[PACIENTE],BASE_PACIENTES_2026[CUIL],0,0)</f>
        <v>0</v>
      </c>
      <c r="C1328" s="28">
        <f>+_xlfn.XLOOKUP(carga[[#This Row],[PACIENTE]],BASE_PACIENTES_2026[PACIENTE],BASE_PACIENTES_2026[O. SOCIAL],0,0)</f>
        <v>0</v>
      </c>
      <c r="D1328" s="28">
        <f>+_xlfn.XLOOKUP(carga[[#This Row],[PACIENTE]],BASE_PACIENTES_2026[PACIENTE],BASE_PACIENTES_2026[MÓDULO],0,0)</f>
        <v>0</v>
      </c>
      <c r="E1328" s="106"/>
      <c r="F1328" s="71"/>
      <c r="G1328" s="71"/>
      <c r="H1328" s="71"/>
      <c r="I1328" s="71"/>
      <c r="J1328" s="73"/>
      <c r="K1328" s="73"/>
      <c r="L1328" s="71">
        <f>+carga[[#This Row],[dia]]</f>
        <v>0</v>
      </c>
      <c r="M1328" s="75">
        <f>+carga[[#This Row],[hora]]</f>
        <v>0</v>
      </c>
      <c r="N1328" s="71"/>
      <c r="O1328" s="87"/>
      <c r="P1328" s="71"/>
      <c r="Q1328" s="71"/>
      <c r="R1328" s="71"/>
      <c r="S1328" s="71"/>
      <c r="T1328" s="71"/>
      <c r="U1328" s="71" t="str">
        <f>+MID(carga[[#This Row],[CUIL]],4,8)</f>
        <v/>
      </c>
    </row>
    <row r="1329" spans="1:21" ht="15" customHeight="1" x14ac:dyDescent="0.3">
      <c r="A1329" s="71"/>
      <c r="B1329" s="28">
        <f>+_xlfn.XLOOKUP(carga[[#This Row],[PACIENTE]],BASE_PACIENTES_2026[PACIENTE],BASE_PACIENTES_2026[CUIL],0,0)</f>
        <v>0</v>
      </c>
      <c r="C1329" s="28">
        <f>+_xlfn.XLOOKUP(carga[[#This Row],[PACIENTE]],BASE_PACIENTES_2026[PACIENTE],BASE_PACIENTES_2026[O. SOCIAL],0,0)</f>
        <v>0</v>
      </c>
      <c r="D1329" s="28">
        <f>+_xlfn.XLOOKUP(carga[[#This Row],[PACIENTE]],BASE_PACIENTES_2026[PACIENTE],BASE_PACIENTES_2026[MÓDULO],0,0)</f>
        <v>0</v>
      </c>
      <c r="E1329" s="106"/>
      <c r="F1329" s="71"/>
      <c r="G1329" s="71"/>
      <c r="H1329" s="71"/>
      <c r="I1329" s="71"/>
      <c r="J1329" s="73"/>
      <c r="K1329" s="73"/>
      <c r="L1329" s="71">
        <f>+carga[[#This Row],[dia]]</f>
        <v>0</v>
      </c>
      <c r="M1329" s="75">
        <f>+carga[[#This Row],[hora]]</f>
        <v>0</v>
      </c>
      <c r="N1329" s="71"/>
      <c r="O1329" s="87"/>
      <c r="P1329" s="71"/>
      <c r="Q1329" s="71"/>
      <c r="R1329" s="71"/>
      <c r="S1329" s="71"/>
      <c r="T1329" s="71"/>
      <c r="U1329" s="71" t="str">
        <f>+MID(carga[[#This Row],[CUIL]],4,8)</f>
        <v/>
      </c>
    </row>
    <row r="1330" spans="1:21" ht="15" customHeight="1" x14ac:dyDescent="0.3">
      <c r="A1330" s="71"/>
      <c r="B1330" s="28">
        <f>+_xlfn.XLOOKUP(carga[[#This Row],[PACIENTE]],BASE_PACIENTES_2026[PACIENTE],BASE_PACIENTES_2026[CUIL],0,0)</f>
        <v>0</v>
      </c>
      <c r="C1330" s="28">
        <f>+_xlfn.XLOOKUP(carga[[#This Row],[PACIENTE]],BASE_PACIENTES_2026[PACIENTE],BASE_PACIENTES_2026[O. SOCIAL],0,0)</f>
        <v>0</v>
      </c>
      <c r="D1330" s="28">
        <f>+_xlfn.XLOOKUP(carga[[#This Row],[PACIENTE]],BASE_PACIENTES_2026[PACIENTE],BASE_PACIENTES_2026[MÓDULO],0,0)</f>
        <v>0</v>
      </c>
      <c r="E1330" s="106"/>
      <c r="F1330" s="71"/>
      <c r="G1330" s="71"/>
      <c r="H1330" s="71"/>
      <c r="I1330" s="71"/>
      <c r="J1330" s="73"/>
      <c r="K1330" s="73"/>
      <c r="L1330" s="71">
        <f>+carga[[#This Row],[dia]]</f>
        <v>0</v>
      </c>
      <c r="M1330" s="75">
        <f>+carga[[#This Row],[hora]]</f>
        <v>0</v>
      </c>
      <c r="N1330" s="71"/>
      <c r="O1330" s="87"/>
      <c r="P1330" s="71"/>
      <c r="Q1330" s="71"/>
      <c r="R1330" s="71"/>
      <c r="S1330" s="71"/>
      <c r="T1330" s="71"/>
      <c r="U1330" s="71" t="str">
        <f>+MID(carga[[#This Row],[CUIL]],4,8)</f>
        <v/>
      </c>
    </row>
    <row r="1331" spans="1:21" ht="15" customHeight="1" x14ac:dyDescent="0.3">
      <c r="A1331" s="71"/>
      <c r="B1331" s="28">
        <f>+_xlfn.XLOOKUP(carga[[#This Row],[PACIENTE]],BASE_PACIENTES_2026[PACIENTE],BASE_PACIENTES_2026[CUIL],0,0)</f>
        <v>0</v>
      </c>
      <c r="C1331" s="28">
        <f>+_xlfn.XLOOKUP(carga[[#This Row],[PACIENTE]],BASE_PACIENTES_2026[PACIENTE],BASE_PACIENTES_2026[O. SOCIAL],0,0)</f>
        <v>0</v>
      </c>
      <c r="D1331" s="28">
        <f>+_xlfn.XLOOKUP(carga[[#This Row],[PACIENTE]],BASE_PACIENTES_2026[PACIENTE],BASE_PACIENTES_2026[MÓDULO],0,0)</f>
        <v>0</v>
      </c>
      <c r="E1331" s="106"/>
      <c r="F1331" s="71"/>
      <c r="G1331" s="71"/>
      <c r="H1331" s="71"/>
      <c r="I1331" s="71"/>
      <c r="J1331" s="73"/>
      <c r="K1331" s="73"/>
      <c r="L1331" s="71">
        <f>+carga[[#This Row],[dia]]</f>
        <v>0</v>
      </c>
      <c r="M1331" s="75">
        <f>+carga[[#This Row],[hora]]</f>
        <v>0</v>
      </c>
      <c r="N1331" s="71"/>
      <c r="O1331" s="87"/>
      <c r="P1331" s="71"/>
      <c r="Q1331" s="71"/>
      <c r="R1331" s="71"/>
      <c r="S1331" s="71"/>
      <c r="T1331" s="71"/>
      <c r="U1331" s="71" t="str">
        <f>+MID(carga[[#This Row],[CUIL]],4,8)</f>
        <v/>
      </c>
    </row>
    <row r="1332" spans="1:21" ht="15" customHeight="1" x14ac:dyDescent="0.3">
      <c r="A1332" s="71"/>
      <c r="B1332" s="28">
        <f>+_xlfn.XLOOKUP(carga[[#This Row],[PACIENTE]],BASE_PACIENTES_2026[PACIENTE],BASE_PACIENTES_2026[CUIL],0,0)</f>
        <v>0</v>
      </c>
      <c r="C1332" s="28">
        <f>+_xlfn.XLOOKUP(carga[[#This Row],[PACIENTE]],BASE_PACIENTES_2026[PACIENTE],BASE_PACIENTES_2026[O. SOCIAL],0,0)</f>
        <v>0</v>
      </c>
      <c r="D1332" s="28">
        <f>+_xlfn.XLOOKUP(carga[[#This Row],[PACIENTE]],BASE_PACIENTES_2026[PACIENTE],BASE_PACIENTES_2026[MÓDULO],0,0)</f>
        <v>0</v>
      </c>
      <c r="E1332" s="106"/>
      <c r="F1332" s="71"/>
      <c r="G1332" s="71"/>
      <c r="H1332" s="71"/>
      <c r="I1332" s="71"/>
      <c r="J1332" s="73"/>
      <c r="K1332" s="73"/>
      <c r="L1332" s="71">
        <f>+carga[[#This Row],[dia]]</f>
        <v>0</v>
      </c>
      <c r="M1332" s="75">
        <f>+carga[[#This Row],[hora]]</f>
        <v>0</v>
      </c>
      <c r="N1332" s="71"/>
      <c r="O1332" s="87"/>
      <c r="P1332" s="71"/>
      <c r="Q1332" s="71"/>
      <c r="R1332" s="71"/>
      <c r="S1332" s="71"/>
      <c r="T1332" s="71"/>
      <c r="U1332" s="71" t="str">
        <f>+MID(carga[[#This Row],[CUIL]],4,8)</f>
        <v/>
      </c>
    </row>
    <row r="1333" spans="1:21" ht="15" customHeight="1" x14ac:dyDescent="0.3">
      <c r="A1333" s="71"/>
      <c r="B1333" s="28">
        <f>+_xlfn.XLOOKUP(carga[[#This Row],[PACIENTE]],BASE_PACIENTES_2026[PACIENTE],BASE_PACIENTES_2026[CUIL],0,0)</f>
        <v>0</v>
      </c>
      <c r="C1333" s="28">
        <f>+_xlfn.XLOOKUP(carga[[#This Row],[PACIENTE]],BASE_PACIENTES_2026[PACIENTE],BASE_PACIENTES_2026[O. SOCIAL],0,0)</f>
        <v>0</v>
      </c>
      <c r="D1333" s="28">
        <f>+_xlfn.XLOOKUP(carga[[#This Row],[PACIENTE]],BASE_PACIENTES_2026[PACIENTE],BASE_PACIENTES_2026[MÓDULO],0,0)</f>
        <v>0</v>
      </c>
      <c r="E1333" s="106"/>
      <c r="F1333" s="71"/>
      <c r="G1333" s="71"/>
      <c r="H1333" s="71"/>
      <c r="I1333" s="71"/>
      <c r="J1333" s="73"/>
      <c r="K1333" s="73"/>
      <c r="L1333" s="71">
        <f>+carga[[#This Row],[dia]]</f>
        <v>0</v>
      </c>
      <c r="M1333" s="75">
        <f>+carga[[#This Row],[hora]]</f>
        <v>0</v>
      </c>
      <c r="N1333" s="71"/>
      <c r="O1333" s="87"/>
      <c r="P1333" s="71"/>
      <c r="Q1333" s="71"/>
      <c r="R1333" s="71"/>
      <c r="S1333" s="71"/>
      <c r="T1333" s="71"/>
      <c r="U1333" s="71" t="str">
        <f>+MID(carga[[#This Row],[CUIL]],4,8)</f>
        <v/>
      </c>
    </row>
    <row r="1334" spans="1:21" ht="15" customHeight="1" x14ac:dyDescent="0.3">
      <c r="A1334" s="71"/>
      <c r="B1334" s="28">
        <f>+_xlfn.XLOOKUP(carga[[#This Row],[PACIENTE]],BASE_PACIENTES_2026[PACIENTE],BASE_PACIENTES_2026[CUIL],0,0)</f>
        <v>0</v>
      </c>
      <c r="C1334" s="28">
        <f>+_xlfn.XLOOKUP(carga[[#This Row],[PACIENTE]],BASE_PACIENTES_2026[PACIENTE],BASE_PACIENTES_2026[O. SOCIAL],0,0)</f>
        <v>0</v>
      </c>
      <c r="D1334" s="28">
        <f>+_xlfn.XLOOKUP(carga[[#This Row],[PACIENTE]],BASE_PACIENTES_2026[PACIENTE],BASE_PACIENTES_2026[MÓDULO],0,0)</f>
        <v>0</v>
      </c>
      <c r="E1334" s="106"/>
      <c r="F1334" s="71"/>
      <c r="G1334" s="71"/>
      <c r="H1334" s="71"/>
      <c r="I1334" s="71"/>
      <c r="J1334" s="73"/>
      <c r="K1334" s="73"/>
      <c r="L1334" s="71">
        <f>+carga[[#This Row],[dia]]</f>
        <v>0</v>
      </c>
      <c r="M1334" s="75">
        <f>+carga[[#This Row],[hora]]</f>
        <v>0</v>
      </c>
      <c r="N1334" s="71"/>
      <c r="O1334" s="87"/>
      <c r="P1334" s="71"/>
      <c r="Q1334" s="71"/>
      <c r="R1334" s="71"/>
      <c r="S1334" s="71"/>
      <c r="T1334" s="71"/>
      <c r="U1334" s="71" t="str">
        <f>+MID(carga[[#This Row],[CUIL]],4,8)</f>
        <v/>
      </c>
    </row>
    <row r="1335" spans="1:21" ht="15" customHeight="1" x14ac:dyDescent="0.3">
      <c r="A1335" s="71"/>
      <c r="B1335" s="28">
        <f>+_xlfn.XLOOKUP(carga[[#This Row],[PACIENTE]],BASE_PACIENTES_2026[PACIENTE],BASE_PACIENTES_2026[CUIL],0,0)</f>
        <v>0</v>
      </c>
      <c r="C1335" s="28">
        <f>+_xlfn.XLOOKUP(carga[[#This Row],[PACIENTE]],BASE_PACIENTES_2026[PACIENTE],BASE_PACIENTES_2026[O. SOCIAL],0,0)</f>
        <v>0</v>
      </c>
      <c r="D1335" s="28">
        <f>+_xlfn.XLOOKUP(carga[[#This Row],[PACIENTE]],BASE_PACIENTES_2026[PACIENTE],BASE_PACIENTES_2026[MÓDULO],0,0)</f>
        <v>0</v>
      </c>
      <c r="E1335" s="106"/>
      <c r="F1335" s="71"/>
      <c r="G1335" s="71"/>
      <c r="H1335" s="71"/>
      <c r="I1335" s="71"/>
      <c r="J1335" s="73"/>
      <c r="K1335" s="73"/>
      <c r="L1335" s="71">
        <f>+carga[[#This Row],[dia]]</f>
        <v>0</v>
      </c>
      <c r="M1335" s="75">
        <f>+carga[[#This Row],[hora]]</f>
        <v>0</v>
      </c>
      <c r="N1335" s="71"/>
      <c r="O1335" s="87"/>
      <c r="P1335" s="71"/>
      <c r="Q1335" s="71"/>
      <c r="R1335" s="71"/>
      <c r="S1335" s="71"/>
      <c r="T1335" s="71"/>
      <c r="U1335" s="71" t="str">
        <f>+MID(carga[[#This Row],[CUIL]],4,8)</f>
        <v/>
      </c>
    </row>
    <row r="1336" spans="1:21" ht="15" customHeight="1" x14ac:dyDescent="0.3">
      <c r="A1336" s="71"/>
      <c r="B1336" s="28">
        <f>+_xlfn.XLOOKUP(carga[[#This Row],[PACIENTE]],BASE_PACIENTES_2026[PACIENTE],BASE_PACIENTES_2026[CUIL],0,0)</f>
        <v>0</v>
      </c>
      <c r="C1336" s="28">
        <f>+_xlfn.XLOOKUP(carga[[#This Row],[PACIENTE]],BASE_PACIENTES_2026[PACIENTE],BASE_PACIENTES_2026[O. SOCIAL],0,0)</f>
        <v>0</v>
      </c>
      <c r="D1336" s="28">
        <f>+_xlfn.XLOOKUP(carga[[#This Row],[PACIENTE]],BASE_PACIENTES_2026[PACIENTE],BASE_PACIENTES_2026[MÓDULO],0,0)</f>
        <v>0</v>
      </c>
      <c r="E1336" s="106"/>
      <c r="F1336" s="71"/>
      <c r="G1336" s="71"/>
      <c r="H1336" s="71"/>
      <c r="I1336" s="71"/>
      <c r="J1336" s="73"/>
      <c r="K1336" s="73"/>
      <c r="L1336" s="71">
        <f>+carga[[#This Row],[dia]]</f>
        <v>0</v>
      </c>
      <c r="M1336" s="75">
        <f>+carga[[#This Row],[hora]]</f>
        <v>0</v>
      </c>
      <c r="N1336" s="71"/>
      <c r="O1336" s="87"/>
      <c r="P1336" s="71"/>
      <c r="Q1336" s="71"/>
      <c r="R1336" s="71"/>
      <c r="S1336" s="71"/>
      <c r="T1336" s="71"/>
      <c r="U1336" s="71" t="str">
        <f>+MID(carga[[#This Row],[CUIL]],4,8)</f>
        <v/>
      </c>
    </row>
    <row r="1337" spans="1:21" ht="15" customHeight="1" x14ac:dyDescent="0.3">
      <c r="A1337" s="71"/>
      <c r="B1337" s="28">
        <f>+_xlfn.XLOOKUP(carga[[#This Row],[PACIENTE]],BASE_PACIENTES_2026[PACIENTE],BASE_PACIENTES_2026[CUIL],0,0)</f>
        <v>0</v>
      </c>
      <c r="C1337" s="28">
        <f>+_xlfn.XLOOKUP(carga[[#This Row],[PACIENTE]],BASE_PACIENTES_2026[PACIENTE],BASE_PACIENTES_2026[O. SOCIAL],0,0)</f>
        <v>0</v>
      </c>
      <c r="D1337" s="28">
        <f>+_xlfn.XLOOKUP(carga[[#This Row],[PACIENTE]],BASE_PACIENTES_2026[PACIENTE],BASE_PACIENTES_2026[MÓDULO],0,0)</f>
        <v>0</v>
      </c>
      <c r="E1337" s="106"/>
      <c r="F1337" s="71"/>
      <c r="G1337" s="71"/>
      <c r="H1337" s="71"/>
      <c r="I1337" s="71"/>
      <c r="J1337" s="73"/>
      <c r="K1337" s="73"/>
      <c r="L1337" s="71">
        <f>+carga[[#This Row],[dia]]</f>
        <v>0</v>
      </c>
      <c r="M1337" s="75">
        <f>+carga[[#This Row],[hora]]</f>
        <v>0</v>
      </c>
      <c r="N1337" s="71"/>
      <c r="O1337" s="87"/>
      <c r="P1337" s="71"/>
      <c r="Q1337" s="71"/>
      <c r="R1337" s="71"/>
      <c r="S1337" s="71"/>
      <c r="T1337" s="71"/>
      <c r="U1337" s="71" t="str">
        <f>+MID(carga[[#This Row],[CUIL]],4,8)</f>
        <v/>
      </c>
    </row>
    <row r="1338" spans="1:21" ht="15" customHeight="1" x14ac:dyDescent="0.3">
      <c r="A1338" s="71"/>
      <c r="B1338" s="28">
        <f>+_xlfn.XLOOKUP(carga[[#This Row],[PACIENTE]],BASE_PACIENTES_2026[PACIENTE],BASE_PACIENTES_2026[CUIL],0,0)</f>
        <v>0</v>
      </c>
      <c r="C1338" s="28">
        <f>+_xlfn.XLOOKUP(carga[[#This Row],[PACIENTE]],BASE_PACIENTES_2026[PACIENTE],BASE_PACIENTES_2026[O. SOCIAL],0,0)</f>
        <v>0</v>
      </c>
      <c r="D1338" s="28">
        <f>+_xlfn.XLOOKUP(carga[[#This Row],[PACIENTE]],BASE_PACIENTES_2026[PACIENTE],BASE_PACIENTES_2026[MÓDULO],0,0)</f>
        <v>0</v>
      </c>
      <c r="E1338" s="106"/>
      <c r="F1338" s="71"/>
      <c r="G1338" s="71"/>
      <c r="H1338" s="71"/>
      <c r="I1338" s="71"/>
      <c r="J1338" s="73"/>
      <c r="K1338" s="73"/>
      <c r="L1338" s="71">
        <f>+carga[[#This Row],[dia]]</f>
        <v>0</v>
      </c>
      <c r="M1338" s="75">
        <f>+carga[[#This Row],[hora]]</f>
        <v>0</v>
      </c>
      <c r="N1338" s="71"/>
      <c r="O1338" s="87"/>
      <c r="P1338" s="71"/>
      <c r="Q1338" s="71"/>
      <c r="R1338" s="71"/>
      <c r="S1338" s="71"/>
      <c r="T1338" s="71"/>
      <c r="U1338" s="71" t="str">
        <f>+MID(carga[[#This Row],[CUIL]],4,8)</f>
        <v/>
      </c>
    </row>
    <row r="1339" spans="1:21" ht="15" customHeight="1" x14ac:dyDescent="0.3">
      <c r="A1339" s="71"/>
      <c r="B1339" s="28">
        <f>+_xlfn.XLOOKUP(carga[[#This Row],[PACIENTE]],BASE_PACIENTES_2026[PACIENTE],BASE_PACIENTES_2026[CUIL],0,0)</f>
        <v>0</v>
      </c>
      <c r="C1339" s="28">
        <f>+_xlfn.XLOOKUP(carga[[#This Row],[PACIENTE]],BASE_PACIENTES_2026[PACIENTE],BASE_PACIENTES_2026[O. SOCIAL],0,0)</f>
        <v>0</v>
      </c>
      <c r="D1339" s="28">
        <f>+_xlfn.XLOOKUP(carga[[#This Row],[PACIENTE]],BASE_PACIENTES_2026[PACIENTE],BASE_PACIENTES_2026[MÓDULO],0,0)</f>
        <v>0</v>
      </c>
      <c r="E1339" s="106"/>
      <c r="F1339" s="71"/>
      <c r="G1339" s="71"/>
      <c r="H1339" s="71"/>
      <c r="I1339" s="71"/>
      <c r="J1339" s="73"/>
      <c r="K1339" s="73"/>
      <c r="L1339" s="71">
        <f>+carga[[#This Row],[dia]]</f>
        <v>0</v>
      </c>
      <c r="M1339" s="75">
        <f>+carga[[#This Row],[hora]]</f>
        <v>0</v>
      </c>
      <c r="N1339" s="71"/>
      <c r="O1339" s="87"/>
      <c r="P1339" s="71"/>
      <c r="Q1339" s="71"/>
      <c r="R1339" s="71"/>
      <c r="S1339" s="71"/>
      <c r="T1339" s="71"/>
      <c r="U1339" s="71" t="str">
        <f>+MID(carga[[#This Row],[CUIL]],4,8)</f>
        <v/>
      </c>
    </row>
    <row r="1340" spans="1:21" ht="15" customHeight="1" x14ac:dyDescent="0.3">
      <c r="A1340" s="71"/>
      <c r="B1340" s="28">
        <f>+_xlfn.XLOOKUP(carga[[#This Row],[PACIENTE]],BASE_PACIENTES_2026[PACIENTE],BASE_PACIENTES_2026[CUIL],0,0)</f>
        <v>0</v>
      </c>
      <c r="C1340" s="28">
        <f>+_xlfn.XLOOKUP(carga[[#This Row],[PACIENTE]],BASE_PACIENTES_2026[PACIENTE],BASE_PACIENTES_2026[O. SOCIAL],0,0)</f>
        <v>0</v>
      </c>
      <c r="D1340" s="28">
        <f>+_xlfn.XLOOKUP(carga[[#This Row],[PACIENTE]],BASE_PACIENTES_2026[PACIENTE],BASE_PACIENTES_2026[MÓDULO],0,0)</f>
        <v>0</v>
      </c>
      <c r="E1340" s="106"/>
      <c r="F1340" s="71"/>
      <c r="G1340" s="71"/>
      <c r="H1340" s="71"/>
      <c r="I1340" s="71"/>
      <c r="J1340" s="73"/>
      <c r="K1340" s="73"/>
      <c r="L1340" s="71">
        <f>+carga[[#This Row],[dia]]</f>
        <v>0</v>
      </c>
      <c r="M1340" s="75">
        <f>+carga[[#This Row],[hora]]</f>
        <v>0</v>
      </c>
      <c r="N1340" s="71"/>
      <c r="O1340" s="87"/>
      <c r="P1340" s="71"/>
      <c r="Q1340" s="71"/>
      <c r="R1340" s="71"/>
      <c r="S1340" s="71"/>
      <c r="T1340" s="71"/>
      <c r="U1340" s="71" t="str">
        <f>+MID(carga[[#This Row],[CUIL]],4,8)</f>
        <v/>
      </c>
    </row>
    <row r="1341" spans="1:21" ht="15" customHeight="1" x14ac:dyDescent="0.3">
      <c r="A1341" s="71"/>
      <c r="B1341" s="28">
        <f>+_xlfn.XLOOKUP(carga[[#This Row],[PACIENTE]],BASE_PACIENTES_2026[PACIENTE],BASE_PACIENTES_2026[CUIL],0,0)</f>
        <v>0</v>
      </c>
      <c r="C1341" s="28">
        <f>+_xlfn.XLOOKUP(carga[[#This Row],[PACIENTE]],BASE_PACIENTES_2026[PACIENTE],BASE_PACIENTES_2026[O. SOCIAL],0,0)</f>
        <v>0</v>
      </c>
      <c r="D1341" s="28">
        <f>+_xlfn.XLOOKUP(carga[[#This Row],[PACIENTE]],BASE_PACIENTES_2026[PACIENTE],BASE_PACIENTES_2026[MÓDULO],0,0)</f>
        <v>0</v>
      </c>
      <c r="E1341" s="106"/>
      <c r="F1341" s="71"/>
      <c r="G1341" s="71"/>
      <c r="H1341" s="71"/>
      <c r="I1341" s="71"/>
      <c r="J1341" s="73"/>
      <c r="K1341" s="73"/>
      <c r="L1341" s="71">
        <f>+carga[[#This Row],[dia]]</f>
        <v>0</v>
      </c>
      <c r="M1341" s="75">
        <f>+carga[[#This Row],[hora]]</f>
        <v>0</v>
      </c>
      <c r="N1341" s="71"/>
      <c r="O1341" s="87"/>
      <c r="P1341" s="71"/>
      <c r="Q1341" s="71"/>
      <c r="R1341" s="71"/>
      <c r="S1341" s="71"/>
      <c r="T1341" s="71"/>
      <c r="U1341" s="71" t="str">
        <f>+MID(carga[[#This Row],[CUIL]],4,8)</f>
        <v/>
      </c>
    </row>
    <row r="1342" spans="1:21" ht="15" customHeight="1" x14ac:dyDescent="0.3">
      <c r="A1342" s="71"/>
      <c r="B1342" s="28">
        <f>+_xlfn.XLOOKUP(carga[[#This Row],[PACIENTE]],BASE_PACIENTES_2026[PACIENTE],BASE_PACIENTES_2026[CUIL],0,0)</f>
        <v>0</v>
      </c>
      <c r="C1342" s="28">
        <f>+_xlfn.XLOOKUP(carga[[#This Row],[PACIENTE]],BASE_PACIENTES_2026[PACIENTE],BASE_PACIENTES_2026[O. SOCIAL],0,0)</f>
        <v>0</v>
      </c>
      <c r="D1342" s="28">
        <f>+_xlfn.XLOOKUP(carga[[#This Row],[PACIENTE]],BASE_PACIENTES_2026[PACIENTE],BASE_PACIENTES_2026[MÓDULO],0,0)</f>
        <v>0</v>
      </c>
      <c r="E1342" s="106"/>
      <c r="F1342" s="71"/>
      <c r="G1342" s="71"/>
      <c r="H1342" s="71"/>
      <c r="I1342" s="71"/>
      <c r="J1342" s="73"/>
      <c r="K1342" s="73"/>
      <c r="L1342" s="71">
        <f>+carga[[#This Row],[dia]]</f>
        <v>0</v>
      </c>
      <c r="M1342" s="75">
        <f>+carga[[#This Row],[hora]]</f>
        <v>0</v>
      </c>
      <c r="N1342" s="71"/>
      <c r="O1342" s="87"/>
      <c r="P1342" s="71"/>
      <c r="Q1342" s="71"/>
      <c r="R1342" s="71"/>
      <c r="S1342" s="71"/>
      <c r="T1342" s="71"/>
      <c r="U1342" s="71" t="str">
        <f>+MID(carga[[#This Row],[CUIL]],4,8)</f>
        <v/>
      </c>
    </row>
    <row r="1343" spans="1:21" ht="15" customHeight="1" x14ac:dyDescent="0.3">
      <c r="A1343" s="71"/>
      <c r="B1343" s="28">
        <f>+_xlfn.XLOOKUP(carga[[#This Row],[PACIENTE]],BASE_PACIENTES_2026[PACIENTE],BASE_PACIENTES_2026[CUIL],0,0)</f>
        <v>0</v>
      </c>
      <c r="C1343" s="28">
        <f>+_xlfn.XLOOKUP(carga[[#This Row],[PACIENTE]],BASE_PACIENTES_2026[PACIENTE],BASE_PACIENTES_2026[O. SOCIAL],0,0)</f>
        <v>0</v>
      </c>
      <c r="D1343" s="28">
        <f>+_xlfn.XLOOKUP(carga[[#This Row],[PACIENTE]],BASE_PACIENTES_2026[PACIENTE],BASE_PACIENTES_2026[MÓDULO],0,0)</f>
        <v>0</v>
      </c>
      <c r="E1343" s="106"/>
      <c r="F1343" s="71"/>
      <c r="G1343" s="71"/>
      <c r="H1343" s="71"/>
      <c r="I1343" s="71"/>
      <c r="J1343" s="73"/>
      <c r="K1343" s="73"/>
      <c r="L1343" s="71">
        <f>+carga[[#This Row],[dia]]</f>
        <v>0</v>
      </c>
      <c r="M1343" s="75">
        <f>+carga[[#This Row],[hora]]</f>
        <v>0</v>
      </c>
      <c r="N1343" s="71"/>
      <c r="O1343" s="87"/>
      <c r="P1343" s="71"/>
      <c r="Q1343" s="71"/>
      <c r="R1343" s="71"/>
      <c r="S1343" s="71"/>
      <c r="T1343" s="71"/>
      <c r="U1343" s="71" t="str">
        <f>+MID(carga[[#This Row],[CUIL]],4,8)</f>
        <v/>
      </c>
    </row>
    <row r="1344" spans="1:21" ht="15" customHeight="1" x14ac:dyDescent="0.3">
      <c r="A1344" s="71"/>
      <c r="B1344" s="28">
        <f>+_xlfn.XLOOKUP(carga[[#This Row],[PACIENTE]],BASE_PACIENTES_2026[PACIENTE],BASE_PACIENTES_2026[CUIL],0,0)</f>
        <v>0</v>
      </c>
      <c r="C1344" s="28">
        <f>+_xlfn.XLOOKUP(carga[[#This Row],[PACIENTE]],BASE_PACIENTES_2026[PACIENTE],BASE_PACIENTES_2026[O. SOCIAL],0,0)</f>
        <v>0</v>
      </c>
      <c r="D1344" s="28">
        <f>+_xlfn.XLOOKUP(carga[[#This Row],[PACIENTE]],BASE_PACIENTES_2026[PACIENTE],BASE_PACIENTES_2026[MÓDULO],0,0)</f>
        <v>0</v>
      </c>
      <c r="E1344" s="106"/>
      <c r="F1344" s="71"/>
      <c r="G1344" s="71"/>
      <c r="H1344" s="71"/>
      <c r="I1344" s="71"/>
      <c r="J1344" s="73"/>
      <c r="K1344" s="73"/>
      <c r="L1344" s="71">
        <f>+carga[[#This Row],[dia]]</f>
        <v>0</v>
      </c>
      <c r="M1344" s="75">
        <f>+carga[[#This Row],[hora]]</f>
        <v>0</v>
      </c>
      <c r="N1344" s="71"/>
      <c r="O1344" s="87"/>
      <c r="P1344" s="71"/>
      <c r="Q1344" s="71"/>
      <c r="R1344" s="71"/>
      <c r="S1344" s="71"/>
      <c r="T1344" s="71"/>
      <c r="U1344" s="71" t="str">
        <f>+MID(carga[[#This Row],[CUIL]],4,8)</f>
        <v/>
      </c>
    </row>
    <row r="1345" spans="1:21" ht="15" customHeight="1" x14ac:dyDescent="0.3">
      <c r="A1345" s="71"/>
      <c r="B1345" s="28">
        <f>+_xlfn.XLOOKUP(carga[[#This Row],[PACIENTE]],BASE_PACIENTES_2026[PACIENTE],BASE_PACIENTES_2026[CUIL],0,0)</f>
        <v>0</v>
      </c>
      <c r="C1345" s="28">
        <f>+_xlfn.XLOOKUP(carga[[#This Row],[PACIENTE]],BASE_PACIENTES_2026[PACIENTE],BASE_PACIENTES_2026[O. SOCIAL],0,0)</f>
        <v>0</v>
      </c>
      <c r="D1345" s="28">
        <f>+_xlfn.XLOOKUP(carga[[#This Row],[PACIENTE]],BASE_PACIENTES_2026[PACIENTE],BASE_PACIENTES_2026[MÓDULO],0,0)</f>
        <v>0</v>
      </c>
      <c r="E1345" s="106"/>
      <c r="F1345" s="71"/>
      <c r="G1345" s="71"/>
      <c r="H1345" s="71"/>
      <c r="I1345" s="71"/>
      <c r="J1345" s="73"/>
      <c r="K1345" s="73"/>
      <c r="L1345" s="71">
        <f>+carga[[#This Row],[dia]]</f>
        <v>0</v>
      </c>
      <c r="M1345" s="75">
        <f>+carga[[#This Row],[hora]]</f>
        <v>0</v>
      </c>
      <c r="N1345" s="71"/>
      <c r="O1345" s="87"/>
      <c r="P1345" s="71"/>
      <c r="Q1345" s="71"/>
      <c r="R1345" s="71"/>
      <c r="S1345" s="71"/>
      <c r="T1345" s="71"/>
      <c r="U1345" s="71" t="str">
        <f>+MID(carga[[#This Row],[CUIL]],4,8)</f>
        <v/>
      </c>
    </row>
    <row r="1346" spans="1:21" ht="15" customHeight="1" x14ac:dyDescent="0.3">
      <c r="A1346" s="71"/>
      <c r="B1346" s="28">
        <f>+_xlfn.XLOOKUP(carga[[#This Row],[PACIENTE]],BASE_PACIENTES_2026[PACIENTE],BASE_PACIENTES_2026[CUIL],0,0)</f>
        <v>0</v>
      </c>
      <c r="C1346" s="28">
        <f>+_xlfn.XLOOKUP(carga[[#This Row],[PACIENTE]],BASE_PACIENTES_2026[PACIENTE],BASE_PACIENTES_2026[O. SOCIAL],0,0)</f>
        <v>0</v>
      </c>
      <c r="D1346" s="28">
        <f>+_xlfn.XLOOKUP(carga[[#This Row],[PACIENTE]],BASE_PACIENTES_2026[PACIENTE],BASE_PACIENTES_2026[MÓDULO],0,0)</f>
        <v>0</v>
      </c>
      <c r="E1346" s="106"/>
      <c r="F1346" s="71"/>
      <c r="G1346" s="71"/>
      <c r="H1346" s="71"/>
      <c r="I1346" s="71"/>
      <c r="J1346" s="73"/>
      <c r="K1346" s="73"/>
      <c r="L1346" s="71">
        <f>+carga[[#This Row],[dia]]</f>
        <v>0</v>
      </c>
      <c r="M1346" s="75">
        <f>+carga[[#This Row],[hora]]</f>
        <v>0</v>
      </c>
      <c r="N1346" s="71"/>
      <c r="O1346" s="87"/>
      <c r="P1346" s="71"/>
      <c r="Q1346" s="71"/>
      <c r="R1346" s="71"/>
      <c r="S1346" s="71"/>
      <c r="T1346" s="71"/>
      <c r="U1346" s="71" t="str">
        <f>+MID(carga[[#This Row],[CUIL]],4,8)</f>
        <v/>
      </c>
    </row>
    <row r="1347" spans="1:21" ht="15" customHeight="1" x14ac:dyDescent="0.3">
      <c r="A1347" s="71"/>
      <c r="B1347" s="28">
        <f>+_xlfn.XLOOKUP(carga[[#This Row],[PACIENTE]],BASE_PACIENTES_2026[PACIENTE],BASE_PACIENTES_2026[CUIL],0,0)</f>
        <v>0</v>
      </c>
      <c r="C1347" s="28">
        <f>+_xlfn.XLOOKUP(carga[[#This Row],[PACIENTE]],BASE_PACIENTES_2026[PACIENTE],BASE_PACIENTES_2026[O. SOCIAL],0,0)</f>
        <v>0</v>
      </c>
      <c r="D1347" s="28">
        <f>+_xlfn.XLOOKUP(carga[[#This Row],[PACIENTE]],BASE_PACIENTES_2026[PACIENTE],BASE_PACIENTES_2026[MÓDULO],0,0)</f>
        <v>0</v>
      </c>
      <c r="E1347" s="106"/>
      <c r="F1347" s="71"/>
      <c r="G1347" s="71"/>
      <c r="H1347" s="71"/>
      <c r="I1347" s="71"/>
      <c r="J1347" s="73"/>
      <c r="K1347" s="73"/>
      <c r="L1347" s="71">
        <f>+carga[[#This Row],[dia]]</f>
        <v>0</v>
      </c>
      <c r="M1347" s="75">
        <f>+carga[[#This Row],[hora]]</f>
        <v>0</v>
      </c>
      <c r="N1347" s="71"/>
      <c r="O1347" s="87"/>
      <c r="P1347" s="71"/>
      <c r="Q1347" s="71"/>
      <c r="R1347" s="71"/>
      <c r="S1347" s="71"/>
      <c r="T1347" s="71"/>
      <c r="U1347" s="71" t="str">
        <f>+MID(carga[[#This Row],[CUIL]],4,8)</f>
        <v/>
      </c>
    </row>
    <row r="1348" spans="1:21" ht="15" customHeight="1" x14ac:dyDescent="0.3">
      <c r="A1348" s="71"/>
      <c r="B1348" s="28">
        <f>+_xlfn.XLOOKUP(carga[[#This Row],[PACIENTE]],BASE_PACIENTES_2026[PACIENTE],BASE_PACIENTES_2026[CUIL],0,0)</f>
        <v>0</v>
      </c>
      <c r="C1348" s="28">
        <f>+_xlfn.XLOOKUP(carga[[#This Row],[PACIENTE]],BASE_PACIENTES_2026[PACIENTE],BASE_PACIENTES_2026[O. SOCIAL],0,0)</f>
        <v>0</v>
      </c>
      <c r="D1348" s="28">
        <f>+_xlfn.XLOOKUP(carga[[#This Row],[PACIENTE]],BASE_PACIENTES_2026[PACIENTE],BASE_PACIENTES_2026[MÓDULO],0,0)</f>
        <v>0</v>
      </c>
      <c r="E1348" s="106"/>
      <c r="F1348" s="71"/>
      <c r="G1348" s="71"/>
      <c r="H1348" s="71"/>
      <c r="I1348" s="71"/>
      <c r="J1348" s="73"/>
      <c r="K1348" s="73"/>
      <c r="L1348" s="71">
        <f>+carga[[#This Row],[dia]]</f>
        <v>0</v>
      </c>
      <c r="M1348" s="75">
        <f>+carga[[#This Row],[hora]]</f>
        <v>0</v>
      </c>
      <c r="N1348" s="71"/>
      <c r="O1348" s="87"/>
      <c r="P1348" s="71"/>
      <c r="Q1348" s="71"/>
      <c r="R1348" s="71"/>
      <c r="S1348" s="71"/>
      <c r="T1348" s="71"/>
      <c r="U1348" s="71" t="str">
        <f>+MID(carga[[#This Row],[CUIL]],4,8)</f>
        <v/>
      </c>
    </row>
    <row r="1349" spans="1:21" ht="15" customHeight="1" x14ac:dyDescent="0.3">
      <c r="A1349" s="71"/>
      <c r="B1349" s="28">
        <f>+_xlfn.XLOOKUP(carga[[#This Row],[PACIENTE]],BASE_PACIENTES_2026[PACIENTE],BASE_PACIENTES_2026[CUIL],0,0)</f>
        <v>0</v>
      </c>
      <c r="C1349" s="28">
        <f>+_xlfn.XLOOKUP(carga[[#This Row],[PACIENTE]],BASE_PACIENTES_2026[PACIENTE],BASE_PACIENTES_2026[O. SOCIAL],0,0)</f>
        <v>0</v>
      </c>
      <c r="D1349" s="28">
        <f>+_xlfn.XLOOKUP(carga[[#This Row],[PACIENTE]],BASE_PACIENTES_2026[PACIENTE],BASE_PACIENTES_2026[MÓDULO],0,0)</f>
        <v>0</v>
      </c>
      <c r="E1349" s="106"/>
      <c r="F1349" s="71"/>
      <c r="G1349" s="71"/>
      <c r="H1349" s="71"/>
      <c r="I1349" s="71"/>
      <c r="J1349" s="73"/>
      <c r="K1349" s="73"/>
      <c r="L1349" s="71">
        <f>+carga[[#This Row],[dia]]</f>
        <v>0</v>
      </c>
      <c r="M1349" s="75">
        <f>+carga[[#This Row],[hora]]</f>
        <v>0</v>
      </c>
      <c r="N1349" s="71"/>
      <c r="O1349" s="87"/>
      <c r="P1349" s="71"/>
      <c r="Q1349" s="71"/>
      <c r="R1349" s="71"/>
      <c r="S1349" s="71"/>
      <c r="T1349" s="71"/>
      <c r="U1349" s="71" t="str">
        <f>+MID(carga[[#This Row],[CUIL]],4,8)</f>
        <v/>
      </c>
    </row>
  </sheetData>
  <sheetProtection sheet="1" objects="1" scenarios="1" insertRows="0" autoFilter="0" pivotTables="0"/>
  <protectedRanges>
    <protectedRange sqref="E2:E1951" name="Rango1"/>
  </protectedRanges>
  <phoneticPr fontId="8" type="noConversion"/>
  <dataValidations count="2">
    <dataValidation type="list" allowBlank="1" showInputMessage="1" showErrorMessage="1" sqref="E2:E1349" xr:uid="{AEE9649D-C006-4FE8-9F10-0D46B7A17D2D}">
      <formula1>"T.M,T.T"</formula1>
    </dataValidation>
    <dataValidation allowBlank="1" showInputMessage="1" showErrorMessage="1" sqref="Q2:Q1048576" xr:uid="{66F2270C-5E13-42FA-B9FA-4C7B9ECE9ED5}"/>
  </dataValidation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2B8D1A2C-64FA-4541-9700-A8CCF335557F}">
          <x14:formula1>
            <xm:f>LISTADOS!$G$3:$G$10</xm:f>
          </x14:formula1>
          <xm:sqref>F2:F1292 F1294:F1349</xm:sqref>
        </x14:dataValidation>
        <x14:dataValidation type="list" allowBlank="1" showInputMessage="1" showErrorMessage="1" xr:uid="{AED0100D-3820-41D9-9513-B50D01978398}">
          <x14:formula1>
            <xm:f>_xlfn.ANCHORARRAY(LISTADOS!$B$3)</xm:f>
          </x14:formula1>
          <xm:sqref>A2:A1349</xm:sqref>
        </x14:dataValidation>
        <x14:dataValidation type="list" allowBlank="1" showInputMessage="1" showErrorMessage="1" xr:uid="{A89793E6-33E1-47E0-BCDC-8D1C2CF041E1}">
          <x14:formula1>
            <xm:f>LISTADOS!$I$3:$I$16</xm:f>
          </x14:formula1>
          <xm:sqref>J2:J1349</xm:sqref>
        </x14:dataValidation>
        <x14:dataValidation type="list" allowBlank="1" showInputMessage="1" showErrorMessage="1" xr:uid="{6C1215CB-0D80-4A53-85BB-3AD0A54B18EA}">
          <x14:formula1>
            <xm:f>LISTADOS!$K$3:$K$7</xm:f>
          </x14:formula1>
          <xm:sqref>I2:I1349</xm:sqref>
        </x14:dataValidation>
        <x14:dataValidation type="list" allowBlank="1" showInputMessage="1" showErrorMessage="1" xr:uid="{EAAF2931-9187-467D-AA48-F6389A9054A5}">
          <x14:formula1>
            <xm:f>LISTADOS!$S$4:$S$33</xm:f>
          </x14:formula1>
          <xm:sqref>K2:K1349</xm:sqref>
        </x14:dataValidation>
        <x14:dataValidation type="list" allowBlank="1" showInputMessage="1" showErrorMessage="1" xr:uid="{681FDDD6-E81C-4431-995E-E84B3A6CA886}">
          <x14:formula1>
            <xm:f>LISTADOS!$G$3:$G$18</xm:f>
          </x14:formula1>
          <xm:sqref>F1293</xm:sqref>
        </x14:dataValidation>
        <x14:dataValidation type="list" allowBlank="1" showInputMessage="1" showErrorMessage="1" xr:uid="{2A772568-5C39-4D22-9AAA-DEAA83F133F4}">
          <x14:formula1>
            <xm:f>LISTADOS!$W$3:$W$6</xm:f>
          </x14:formula1>
          <xm:sqref>N1:N1048576</xm:sqref>
        </x14:dataValidation>
        <x14:dataValidation type="list" allowBlank="1" showInputMessage="1" showErrorMessage="1" xr:uid="{0473B411-3AC0-4F22-B275-595A850A36FE}">
          <x14:formula1>
            <xm:f>LISTADOS!$D$4:$D$69</xm:f>
          </x14:formula1>
          <xm:sqref>H1:H1048576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241D8-36A8-4250-9D94-D31AFE41A916}">
  <sheetPr>
    <pageSetUpPr fitToPage="1"/>
  </sheetPr>
  <dimension ref="D6:J13"/>
  <sheetViews>
    <sheetView showGridLines="0" workbookViewId="0">
      <selection activeCell="G11" sqref="G11"/>
    </sheetView>
  </sheetViews>
  <sheetFormatPr baseColWidth="10" defaultColWidth="8.6640625" defaultRowHeight="14.4" x14ac:dyDescent="0.3"/>
  <cols>
    <col min="1" max="1" width="2" customWidth="1"/>
    <col min="2" max="2" width="14.33203125" customWidth="1"/>
    <col min="3" max="3" width="11.44140625" customWidth="1"/>
    <col min="4" max="4" width="13.88671875" customWidth="1"/>
    <col min="5" max="5" width="34.44140625" bestFit="1" customWidth="1"/>
    <col min="6" max="6" width="19.5546875" bestFit="1" customWidth="1"/>
    <col min="7" max="7" width="43.6640625" bestFit="1" customWidth="1"/>
    <col min="8" max="8" width="9.88671875" bestFit="1" customWidth="1"/>
    <col min="9" max="9" width="9.88671875" customWidth="1"/>
    <col min="10" max="10" width="9.88671875" bestFit="1" customWidth="1"/>
    <col min="11" max="11" width="7" bestFit="1" customWidth="1"/>
    <col min="12" max="12" width="7.88671875" bestFit="1" customWidth="1"/>
    <col min="13" max="13" width="11.109375" bestFit="1" customWidth="1"/>
  </cols>
  <sheetData>
    <row r="6" spans="4:10" hidden="1" x14ac:dyDescent="0.3">
      <c r="D6" s="80" t="s">
        <v>1226</v>
      </c>
      <c r="E6" s="45" t="s">
        <v>1227</v>
      </c>
    </row>
    <row r="8" spans="4:10" ht="28.8" x14ac:dyDescent="0.3">
      <c r="D8" s="82" t="s">
        <v>1228</v>
      </c>
      <c r="E8" s="82"/>
      <c r="F8" s="82"/>
      <c r="G8" s="82"/>
      <c r="H8" s="81" t="s">
        <v>1103</v>
      </c>
      <c r="I8" s="81"/>
      <c r="J8" s="81"/>
    </row>
    <row r="9" spans="4:10" ht="15.6" x14ac:dyDescent="0.3">
      <c r="D9" s="83" t="s">
        <v>1229</v>
      </c>
      <c r="E9" s="84" t="s">
        <v>1230</v>
      </c>
      <c r="F9" s="84" t="s">
        <v>1231</v>
      </c>
      <c r="G9" s="84" t="s">
        <v>4</v>
      </c>
      <c r="H9" s="84" t="s">
        <v>1123</v>
      </c>
      <c r="I9" s="84" t="s">
        <v>1141</v>
      </c>
      <c r="J9" s="84" t="s">
        <v>1133</v>
      </c>
    </row>
    <row r="10" spans="4:10" x14ac:dyDescent="0.3">
      <c r="D10" s="62">
        <v>0.44791666666666669</v>
      </c>
      <c r="E10" s="45" t="s">
        <v>1200</v>
      </c>
      <c r="F10" s="45" t="s">
        <v>1232</v>
      </c>
      <c r="G10" s="45" t="s">
        <v>80</v>
      </c>
      <c r="H10" s="107" t="s">
        <v>1233</v>
      </c>
      <c r="I10" s="107" t="s">
        <v>1233</v>
      </c>
      <c r="J10" s="107">
        <v>1</v>
      </c>
    </row>
    <row r="11" spans="4:10" x14ac:dyDescent="0.3">
      <c r="D11" s="62">
        <v>0.44791666666666669</v>
      </c>
      <c r="E11" s="45" t="s">
        <v>1200</v>
      </c>
      <c r="F11" s="45" t="s">
        <v>1232</v>
      </c>
      <c r="G11" s="45" t="s">
        <v>86</v>
      </c>
      <c r="H11" s="107">
        <v>1</v>
      </c>
      <c r="I11" s="107">
        <v>1</v>
      </c>
      <c r="J11" s="107" t="s">
        <v>1233</v>
      </c>
    </row>
    <row r="12" spans="4:10" x14ac:dyDescent="0.3">
      <c r="D12" s="62">
        <v>0.47916666666666669</v>
      </c>
      <c r="E12" s="45" t="s">
        <v>1200</v>
      </c>
      <c r="F12" s="45" t="s">
        <v>1232</v>
      </c>
      <c r="G12" s="45" t="s">
        <v>517</v>
      </c>
      <c r="H12" s="107">
        <v>1</v>
      </c>
      <c r="I12" s="107" t="s">
        <v>1233</v>
      </c>
      <c r="J12" s="107" t="s">
        <v>1233</v>
      </c>
    </row>
    <row r="13" spans="4:10" x14ac:dyDescent="0.3">
      <c r="D13" s="62">
        <v>0.47916666666666669</v>
      </c>
      <c r="E13" s="45" t="s">
        <v>1200</v>
      </c>
      <c r="F13" s="45" t="s">
        <v>1232</v>
      </c>
      <c r="G13" s="45" t="s">
        <v>1220</v>
      </c>
      <c r="H13" s="107" t="s">
        <v>1233</v>
      </c>
      <c r="I13" s="107">
        <v>1</v>
      </c>
      <c r="J13" s="107">
        <v>1</v>
      </c>
    </row>
  </sheetData>
  <sheetProtection sheet="1" objects="1" scenarios="1" autoFilter="0" pivotTables="0"/>
  <conditionalFormatting sqref="G8:G1042">
    <cfRule type="cellIs" dxfId="8170" priority="2" operator="equal">
      <formula>"(en blanco)"</formula>
    </cfRule>
  </conditionalFormatting>
  <conditionalFormatting pivot="1">
    <cfRule type="cellIs" dxfId="8169" priority="1" operator="greaterThan">
      <formula>1</formula>
    </cfRule>
  </conditionalFormatting>
  <pageMargins left="0.7" right="0.7" top="0.75" bottom="0.75" header="0.3" footer="0.3"/>
  <pageSetup paperSize="9" fitToHeight="0" orientation="portrait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9300A-771A-42D7-877D-7C9F6B125570}">
  <sheetPr>
    <pageSetUpPr fitToPage="1"/>
  </sheetPr>
  <dimension ref="D6:H9"/>
  <sheetViews>
    <sheetView showGridLines="0" showRowColHeaders="0" workbookViewId="0">
      <selection activeCell="K11" sqref="K11"/>
    </sheetView>
  </sheetViews>
  <sheetFormatPr baseColWidth="10" defaultColWidth="8.6640625" defaultRowHeight="14.4" x14ac:dyDescent="0.3"/>
  <cols>
    <col min="1" max="1" width="2" customWidth="1"/>
    <col min="2" max="2" width="14.33203125" customWidth="1"/>
    <col min="3" max="3" width="11.44140625" customWidth="1"/>
    <col min="4" max="4" width="12.88671875" bestFit="1" customWidth="1"/>
    <col min="5" max="5" width="34.44140625" bestFit="1" customWidth="1"/>
    <col min="6" max="6" width="19.5546875" bestFit="1" customWidth="1"/>
    <col min="7" max="7" width="43.6640625" bestFit="1" customWidth="1"/>
    <col min="8" max="8" width="9.88671875" bestFit="1" customWidth="1"/>
    <col min="9" max="9" width="8.6640625" customWidth="1"/>
    <col min="10" max="10" width="9.88671875" bestFit="1" customWidth="1"/>
    <col min="11" max="11" width="8.109375" customWidth="1"/>
    <col min="12" max="12" width="7.88671875" bestFit="1" customWidth="1"/>
    <col min="13" max="13" width="11.109375" bestFit="1" customWidth="1"/>
  </cols>
  <sheetData>
    <row r="6" spans="4:8" hidden="1" x14ac:dyDescent="0.3">
      <c r="D6" s="80" t="s">
        <v>1226</v>
      </c>
      <c r="E6" s="45" t="s">
        <v>22</v>
      </c>
    </row>
    <row r="8" spans="4:8" ht="28.8" x14ac:dyDescent="0.3">
      <c r="D8" s="82" t="s">
        <v>1228</v>
      </c>
      <c r="E8" s="82"/>
      <c r="F8" s="82"/>
      <c r="G8" s="82"/>
      <c r="H8" s="81" t="s">
        <v>1103</v>
      </c>
    </row>
    <row r="9" spans="4:8" x14ac:dyDescent="0.3">
      <c r="D9" s="80" t="s">
        <v>1229</v>
      </c>
      <c r="E9" s="80" t="s">
        <v>1230</v>
      </c>
      <c r="F9" s="80" t="s">
        <v>1231</v>
      </c>
      <c r="G9" s="80" t="s">
        <v>4</v>
      </c>
      <c r="H9" s="45"/>
    </row>
  </sheetData>
  <sheetProtection sheet="1" objects="1" scenarios="1" autoFilter="0" pivotTables="0"/>
  <conditionalFormatting sqref="G8:G1042">
    <cfRule type="cellIs" dxfId="5" priority="1" operator="equal">
      <formula>"(en blanco)"</formula>
    </cfRule>
  </conditionalFormatting>
  <pageMargins left="0.7" right="0.7" top="0.75" bottom="0.75" header="0.3" footer="0.3"/>
  <pageSetup paperSize="9" fitToHeight="0" orientation="landscape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A1E1B-C5D3-4DEB-B82A-AD002BD84DD7}">
  <dimension ref="B2:W385"/>
  <sheetViews>
    <sheetView showGridLines="0" topLeftCell="O1" workbookViewId="0">
      <selection activeCell="U2" sqref="U2"/>
    </sheetView>
  </sheetViews>
  <sheetFormatPr baseColWidth="10" defaultColWidth="9.109375" defaultRowHeight="15" customHeight="1" x14ac:dyDescent="0.3"/>
  <cols>
    <col min="1" max="1" width="4.5546875" customWidth="1"/>
    <col min="2" max="2" width="41.44140625" bestFit="1" customWidth="1"/>
    <col min="3" max="3" width="19.44140625" customWidth="1"/>
    <col min="4" max="4" width="31.6640625" customWidth="1"/>
    <col min="5" max="5" width="19.109375" customWidth="1"/>
    <col min="6" max="6" width="5.109375" customWidth="1"/>
    <col min="7" max="7" width="10.109375" customWidth="1"/>
    <col min="13" max="13" width="15.44140625" customWidth="1"/>
    <col min="15" max="15" width="32.6640625" bestFit="1" customWidth="1"/>
    <col min="17" max="17" width="5.88671875" customWidth="1"/>
    <col min="18" max="18" width="10.44140625" bestFit="1" customWidth="1"/>
    <col min="19" max="19" width="13.5546875" bestFit="1" customWidth="1"/>
    <col min="21" max="21" width="48.33203125" bestFit="1" customWidth="1"/>
    <col min="22" max="22" width="12.44140625" customWidth="1"/>
  </cols>
  <sheetData>
    <row r="2" spans="2:23" ht="14.4" x14ac:dyDescent="0.3">
      <c r="B2" s="42" t="s">
        <v>1234</v>
      </c>
      <c r="D2" s="37" t="s">
        <v>1235</v>
      </c>
      <c r="E2" s="37" t="s">
        <v>1236</v>
      </c>
      <c r="G2" s="37" t="s">
        <v>1237</v>
      </c>
      <c r="I2" s="37" t="s">
        <v>1238</v>
      </c>
      <c r="K2" s="37" t="s">
        <v>1239</v>
      </c>
      <c r="M2" s="42" t="s">
        <v>1240</v>
      </c>
      <c r="O2" s="42" t="s">
        <v>1241</v>
      </c>
      <c r="U2" s="42" t="s">
        <v>1234</v>
      </c>
      <c r="W2" t="s">
        <v>1108</v>
      </c>
    </row>
    <row r="3" spans="2:23" ht="14.4" x14ac:dyDescent="0.3">
      <c r="B3" s="46" t="str" cm="1">
        <f t="array" ref="B3:B356">+_xlfn._xlws.SORT(_xlfn.UNIQUE(BASE_PACIENTES_2026[PACIENTE]),1,1)</f>
        <v>ABENTE BENJAMIN NICOLAS</v>
      </c>
      <c r="D3" t="str" cm="1">
        <f t="array" ref="D3:D55">+_xlfn._xlws.SORT(_xlfn.UNIQUE(tbl_Horarios[Apellido y Nombre]),1,1)</f>
        <v xml:space="preserve"> </v>
      </c>
      <c r="E3">
        <f>+IFERROR(VLOOKUP(D3,HORARIOS!A:B,2,0),"")</f>
        <v>0</v>
      </c>
      <c r="G3" s="36" t="s">
        <v>1121</v>
      </c>
      <c r="I3" s="38">
        <v>0.33333333333333331</v>
      </c>
      <c r="K3" t="s">
        <v>1123</v>
      </c>
      <c r="M3" t="s">
        <v>1242</v>
      </c>
      <c r="O3" s="68" t="s">
        <v>1243</v>
      </c>
      <c r="S3" t="s">
        <v>1244</v>
      </c>
      <c r="U3" s="46" t="str" cm="1">
        <f t="array" ref="U3:U284">+_xlfn.UNIQUE(carga[PACIENTE])</f>
        <v>MOYANO SANTINO LEONEL</v>
      </c>
      <c r="V3" t="str">
        <f>+VLOOKUP(U3,carga[[PACIENTE]:[TURNO]],5,0)</f>
        <v>T.T</v>
      </c>
      <c r="W3" t="s">
        <v>1245</v>
      </c>
    </row>
    <row r="4" spans="2:23" ht="14.4" x14ac:dyDescent="0.3">
      <c r="B4" s="31" t="str">
        <v>ACOSTA CELESTE SOLEDAD</v>
      </c>
      <c r="D4" t="str">
        <v>ALMADA Luciana</v>
      </c>
      <c r="E4" t="str">
        <f>+IFERROR(VLOOKUP(D4,HORARIOS!A:B,2,0),"")</f>
        <v>Psicomotricidad</v>
      </c>
      <c r="G4" s="36" t="s">
        <v>1153</v>
      </c>
      <c r="I4" s="38">
        <v>0.36458333333333331</v>
      </c>
      <c r="K4" t="s">
        <v>1118</v>
      </c>
      <c r="M4" s="41" t="s">
        <v>1246</v>
      </c>
      <c r="O4" s="68" t="s">
        <v>879</v>
      </c>
      <c r="Q4" t="s">
        <v>1247</v>
      </c>
      <c r="R4">
        <v>1</v>
      </c>
      <c r="S4" t="str">
        <f>+CONCATENATE(Q4,R4)</f>
        <v>R.1</v>
      </c>
      <c r="U4" s="31" t="str">
        <v>ALANIS GINA</v>
      </c>
      <c r="V4" t="str">
        <f>+VLOOKUP(U4,carga[[PACIENTE]:[TURNO]],5,0)</f>
        <v>T.T</v>
      </c>
      <c r="W4" t="s">
        <v>346</v>
      </c>
    </row>
    <row r="5" spans="2:23" ht="14.4" x14ac:dyDescent="0.3">
      <c r="B5" s="46" t="str">
        <v>AGUERO TEVEZ JULIANA</v>
      </c>
      <c r="D5" t="str">
        <v>ANSELMI Juliana Lourdes</v>
      </c>
      <c r="E5" t="str">
        <f>+IFERROR(VLOOKUP(D5,HORARIOS!A:B,2,0),"")</f>
        <v>Psicopedagogia</v>
      </c>
      <c r="G5" s="36" t="s">
        <v>1156</v>
      </c>
      <c r="I5" s="38">
        <v>0.39583333333333331</v>
      </c>
      <c r="K5" t="s">
        <v>1141</v>
      </c>
      <c r="M5" s="41" t="s">
        <v>1248</v>
      </c>
      <c r="O5" s="69" t="s">
        <v>875</v>
      </c>
      <c r="Q5" t="s">
        <v>1247</v>
      </c>
      <c r="R5" t="s">
        <v>1249</v>
      </c>
      <c r="S5" t="str">
        <f t="shared" ref="S5:S33" si="0">+CONCATENATE(Q5,R5)</f>
        <v>R.1B</v>
      </c>
      <c r="U5" s="46" t="str">
        <v>FIGUEROA IVAN PEDRO</v>
      </c>
      <c r="V5" t="str">
        <f>+VLOOKUP(U5,carga[[PACIENTE]:[TURNO]],5,0)</f>
        <v>T.T</v>
      </c>
      <c r="W5" t="s">
        <v>1219</v>
      </c>
    </row>
    <row r="6" spans="2:23" ht="14.4" x14ac:dyDescent="0.3">
      <c r="B6" s="31" t="str">
        <v xml:space="preserve">AGUIRRE ALEX ANDRES </v>
      </c>
      <c r="D6" t="str">
        <v>ARANDA Karina Alejandra</v>
      </c>
      <c r="E6" t="str">
        <f>+IFERROR(VLOOKUP(D6,HORARIOS!A:B,2,0),"")</f>
        <v>Kinesiologia</v>
      </c>
      <c r="G6" s="36" t="s">
        <v>1147</v>
      </c>
      <c r="I6" s="38">
        <v>0.44791666666666669</v>
      </c>
      <c r="K6" t="s">
        <v>1143</v>
      </c>
      <c r="M6" t="s">
        <v>1250</v>
      </c>
      <c r="O6" s="68" t="s">
        <v>13</v>
      </c>
      <c r="Q6" t="s">
        <v>1247</v>
      </c>
      <c r="R6">
        <v>2</v>
      </c>
      <c r="S6" t="str">
        <f t="shared" si="0"/>
        <v>R.2</v>
      </c>
      <c r="U6" s="31" t="str">
        <v>PERALTA ISAAC</v>
      </c>
      <c r="V6" t="str">
        <f>+VLOOKUP(U6,carga[[PACIENTE]:[TURNO]],5,0)</f>
        <v>T.T</v>
      </c>
      <c r="W6" t="s">
        <v>1135</v>
      </c>
    </row>
    <row r="7" spans="2:23" ht="14.4" x14ac:dyDescent="0.3">
      <c r="B7" s="46" t="str">
        <v>AGUIRRE FRANCISCO SIMON</v>
      </c>
      <c r="D7" t="str">
        <v>ARMOA  Andrea Celeste</v>
      </c>
      <c r="E7" t="str">
        <f>+IFERROR(VLOOKUP(D7,HORARIOS!A:B,2,0),"")</f>
        <v>Fonoaudiologia</v>
      </c>
      <c r="G7" s="36" t="s">
        <v>1131</v>
      </c>
      <c r="I7" s="38">
        <v>0.47916666666666669</v>
      </c>
      <c r="K7" t="s">
        <v>1133</v>
      </c>
      <c r="M7" t="s">
        <v>1251</v>
      </c>
      <c r="O7" s="69" t="s">
        <v>822</v>
      </c>
      <c r="Q7" t="s">
        <v>1247</v>
      </c>
      <c r="R7">
        <v>3</v>
      </c>
      <c r="S7" t="str">
        <f t="shared" si="0"/>
        <v>R.3</v>
      </c>
      <c r="U7" s="46" t="str">
        <v>CORNEJO SAMIENTA FACUNDO NICOLAS</v>
      </c>
      <c r="V7" t="str">
        <f>+VLOOKUP(U7,carga[[PACIENTE]:[TURNO]],5,0)</f>
        <v>T.T</v>
      </c>
    </row>
    <row r="8" spans="2:23" ht="14.4" x14ac:dyDescent="0.3">
      <c r="B8" s="31" t="str">
        <v>AGUIRRE LEVY UNAY</v>
      </c>
      <c r="D8" t="str">
        <v>BARRIA VAZQUEZ Luciana ALicia</v>
      </c>
      <c r="E8" t="str">
        <f>+IFERROR(VLOOKUP(D8,HORARIOS!A:B,2,0),"")</f>
        <v>Fonoaudiologia</v>
      </c>
      <c r="G8" s="36" t="s">
        <v>1164</v>
      </c>
      <c r="I8" s="38">
        <v>0.51041666666666663</v>
      </c>
      <c r="M8" t="s">
        <v>1252</v>
      </c>
      <c r="N8" s="36"/>
      <c r="O8" s="68" t="s">
        <v>287</v>
      </c>
      <c r="Q8" t="s">
        <v>1247</v>
      </c>
      <c r="R8">
        <v>4</v>
      </c>
      <c r="S8" t="str">
        <f t="shared" si="0"/>
        <v>R.4</v>
      </c>
      <c r="U8" s="31" t="str">
        <v>GOMEZ SANTIAGO BENJAMIN</v>
      </c>
      <c r="V8" t="str">
        <f>+VLOOKUP(U8,carga[[PACIENTE]:[TURNO]],5,0)</f>
        <v>T.M</v>
      </c>
    </row>
    <row r="9" spans="2:23" ht="14.4" x14ac:dyDescent="0.3">
      <c r="B9" s="46" t="str">
        <v>AGUIRRE VILLAMIZAR OLIVER JOSE</v>
      </c>
      <c r="D9" t="str">
        <v>BASUALDO Candela Ariadna</v>
      </c>
      <c r="E9" t="str">
        <f>+IFERROR(VLOOKUP(D9,HORARIOS!A:B,2,0),"")</f>
        <v>Psicopedagogia</v>
      </c>
      <c r="G9" s="36" t="s">
        <v>1186</v>
      </c>
      <c r="I9" s="38">
        <v>0.54166666666666663</v>
      </c>
      <c r="O9" s="69" t="s">
        <v>317</v>
      </c>
      <c r="Q9" t="s">
        <v>1247</v>
      </c>
      <c r="R9">
        <v>5</v>
      </c>
      <c r="S9" t="str">
        <f t="shared" si="0"/>
        <v>R.5</v>
      </c>
      <c r="U9" s="46" t="str">
        <v>DESIMONE LUZ JAZMIN</v>
      </c>
      <c r="V9" t="str">
        <f>+VLOOKUP(U9,carga[[PACIENTE]:[TURNO]],5,0)</f>
        <v>T.T</v>
      </c>
    </row>
    <row r="10" spans="2:23" ht="14.4" x14ac:dyDescent="0.3">
      <c r="B10" s="31" t="str">
        <v>ALANIS GINA</v>
      </c>
      <c r="D10" t="str">
        <v>BENEDETTO Andres Esteban</v>
      </c>
      <c r="E10" t="str">
        <f>+IFERROR(VLOOKUP(D10,HORARIOS!A:B,2,0),"")</f>
        <v>Psicologia</v>
      </c>
      <c r="G10" t="s">
        <v>1116</v>
      </c>
      <c r="I10" s="38">
        <v>0.58333333333333337</v>
      </c>
      <c r="O10" s="69" t="s">
        <v>1253</v>
      </c>
      <c r="Q10" t="s">
        <v>1247</v>
      </c>
      <c r="R10">
        <v>6</v>
      </c>
      <c r="S10" t="str">
        <f t="shared" si="0"/>
        <v>R.6</v>
      </c>
      <c r="U10" s="31" t="str">
        <v>FURTADO JUAN JOSE</v>
      </c>
      <c r="V10" t="str">
        <f>+VLOOKUP(U10,carga[[PACIENTE]:[TURNO]],5,0)</f>
        <v>T.T</v>
      </c>
    </row>
    <row r="11" spans="2:23" ht="14.4" x14ac:dyDescent="0.3">
      <c r="B11" s="46" t="str">
        <v>ALAVAR  BRIAN ANTONY </v>
      </c>
      <c r="D11" t="str">
        <v>CASTAGNO Melina Eliana</v>
      </c>
      <c r="E11" t="str">
        <f>+IFERROR(VLOOKUP(D11,HORARIOS!A:B,2,0),"")</f>
        <v>Terapia Ocupacional</v>
      </c>
      <c r="G11" t="s">
        <v>1254</v>
      </c>
      <c r="I11" s="38">
        <v>0.61458333333333337</v>
      </c>
      <c r="O11" s="68" t="s">
        <v>1255</v>
      </c>
      <c r="Q11" t="s">
        <v>1247</v>
      </c>
      <c r="R11">
        <v>7</v>
      </c>
      <c r="S11" t="str">
        <f t="shared" si="0"/>
        <v>R.7</v>
      </c>
      <c r="U11" s="46" t="str">
        <v>MOYA BRUNO CALIXTO</v>
      </c>
      <c r="V11" t="str">
        <f>+VLOOKUP(U11,carga[[PACIENTE]:[TURNO]],5,0)</f>
        <v>T.T</v>
      </c>
    </row>
    <row r="12" spans="2:23" ht="14.4" x14ac:dyDescent="0.3">
      <c r="B12" s="31" t="str">
        <v>ALDERETE LIAN ALEJANDRO</v>
      </c>
      <c r="D12" t="str">
        <v>CASTRO Lucia Macarena</v>
      </c>
      <c r="E12" t="str">
        <f>+IFERROR(VLOOKUP(D12,HORARIOS!A:B,2,0),"")</f>
        <v>Fonoaudiologia</v>
      </c>
      <c r="G12" t="s">
        <v>1256</v>
      </c>
      <c r="I12" s="38">
        <v>0.64583333333333337</v>
      </c>
      <c r="O12" s="68" t="s">
        <v>829</v>
      </c>
      <c r="Q12" t="s">
        <v>1247</v>
      </c>
      <c r="R12" t="s">
        <v>1153</v>
      </c>
      <c r="S12" t="str">
        <f t="shared" si="0"/>
        <v>R.TO</v>
      </c>
      <c r="U12" s="31" t="str">
        <v>VIVANCO CABRERA MATEO JOAQUIN</v>
      </c>
      <c r="V12" t="str">
        <f>+VLOOKUP(U12,carga[[PACIENTE]:[TURNO]],5,0)</f>
        <v>T.T</v>
      </c>
    </row>
    <row r="13" spans="2:23" ht="14.4" x14ac:dyDescent="0.3">
      <c r="B13" s="46" t="str">
        <v>ALMADA EZCURRA SOFIA</v>
      </c>
      <c r="D13" t="str">
        <v>CHIESA Gisella Erica Roxana</v>
      </c>
      <c r="E13" t="str">
        <f>+IFERROR(VLOOKUP(D13,HORARIOS!A:B,2,0),"")</f>
        <v>Psicologia</v>
      </c>
      <c r="G13" t="s">
        <v>1257</v>
      </c>
      <c r="I13" s="38">
        <v>0.67708333333333337</v>
      </c>
      <c r="O13" s="69" t="s">
        <v>266</v>
      </c>
      <c r="Q13" t="s">
        <v>1247</v>
      </c>
      <c r="R13" t="s">
        <v>1258</v>
      </c>
      <c r="S13" t="str">
        <f t="shared" si="0"/>
        <v>R.Trab. Social</v>
      </c>
      <c r="U13" s="46" t="str">
        <v>SUAREZ CELESTE ABRIL</v>
      </c>
      <c r="V13" t="str">
        <f>+VLOOKUP(U13,carga[[PACIENTE]:[TURNO]],5,0)</f>
        <v>T.T</v>
      </c>
    </row>
    <row r="14" spans="2:23" ht="14.4" x14ac:dyDescent="0.3">
      <c r="B14" s="31" t="str">
        <v>ALMADA MARTINEZ BAUTISTA BENJAMIN</v>
      </c>
      <c r="D14" t="str">
        <v>COLINA Gloria Sofia</v>
      </c>
      <c r="E14" t="str">
        <f>+IFERROR(VLOOKUP(D14,HORARIOS!A:B,2,0),"")</f>
        <v>Terapia Ocupacional</v>
      </c>
      <c r="I14" s="38">
        <v>0.72916666666666663</v>
      </c>
      <c r="O14" s="68" t="s">
        <v>1259</v>
      </c>
      <c r="Q14" t="s">
        <v>1247</v>
      </c>
      <c r="R14">
        <v>10</v>
      </c>
      <c r="S14" t="str">
        <f t="shared" si="0"/>
        <v>R.10</v>
      </c>
      <c r="U14" s="31" t="str">
        <v>AGUIRRE VILLAMIZAR OLIVER JOSE</v>
      </c>
      <c r="V14" t="str">
        <f>+VLOOKUP(U14,carga[[PACIENTE]:[TURNO]],5,0)</f>
        <v>T.T</v>
      </c>
    </row>
    <row r="15" spans="2:23" ht="14.4" x14ac:dyDescent="0.3">
      <c r="B15" s="46" t="str">
        <v>AMAYA TADEO BENJAMIN</v>
      </c>
      <c r="D15" t="str">
        <v>CONDORI Jose Hugo</v>
      </c>
      <c r="E15" t="str">
        <f>+IFERROR(VLOOKUP(D15,HORARIOS!A:B,2,0),"")</f>
        <v>Kinesiologia</v>
      </c>
      <c r="I15" s="38">
        <v>0.76041666666666663</v>
      </c>
      <c r="O15" s="70" t="s">
        <v>1260</v>
      </c>
      <c r="Q15" t="s">
        <v>1247</v>
      </c>
      <c r="R15">
        <v>11</v>
      </c>
      <c r="S15" t="str">
        <f t="shared" si="0"/>
        <v>R.11</v>
      </c>
      <c r="U15" s="46" t="str">
        <v xml:space="preserve">MACHADO VIDELA BENJAMIN FRANCESCO </v>
      </c>
      <c r="V15" t="str">
        <f>+VLOOKUP(U15,carga[[PACIENTE]:[TURNO]],5,0)</f>
        <v>T.T</v>
      </c>
    </row>
    <row r="16" spans="2:23" ht="14.4" x14ac:dyDescent="0.3">
      <c r="B16" s="31" t="str">
        <v>ANASTASIA STELLA MARIS</v>
      </c>
      <c r="D16" t="str">
        <v>CORTEZ Carolina Anahi</v>
      </c>
      <c r="E16" t="str">
        <f>+IFERROR(VLOOKUP(D16,HORARIOS!A:B,2,0),"")</f>
        <v>Psicopedagogia</v>
      </c>
      <c r="I16" s="38">
        <v>0.79166666666666663</v>
      </c>
      <c r="O16" s="70" t="s">
        <v>1261</v>
      </c>
      <c r="Q16" t="s">
        <v>1247</v>
      </c>
      <c r="R16">
        <v>12</v>
      </c>
      <c r="S16" t="str">
        <f t="shared" si="0"/>
        <v>R.12</v>
      </c>
      <c r="U16" s="31">
        <v>0</v>
      </c>
      <c r="V16" t="e">
        <f>+VLOOKUP(U16,carga[[PACIENTE]:[TURNO]],5,0)</f>
        <v>#N/A</v>
      </c>
    </row>
    <row r="17" spans="2:22" ht="14.4" x14ac:dyDescent="0.3">
      <c r="B17" s="47" t="str">
        <v>ANTEZANA ESCOBAR THIAGO LUIS</v>
      </c>
      <c r="D17" t="str">
        <v>CRIADO Sabrina Tamara</v>
      </c>
      <c r="E17" t="str">
        <f>+IFERROR(VLOOKUP(D17,HORARIOS!A:B,2,0),"")</f>
        <v>Psicomotricidad</v>
      </c>
      <c r="O17" s="68" t="s">
        <v>1262</v>
      </c>
      <c r="Q17" t="s">
        <v>1247</v>
      </c>
      <c r="R17">
        <v>13</v>
      </c>
      <c r="S17" t="str">
        <f t="shared" si="0"/>
        <v>R.13</v>
      </c>
      <c r="U17" s="47" t="str">
        <v>BETOLLI CATALINA</v>
      </c>
      <c r="V17" t="str">
        <f>+VLOOKUP(U17,carga[[PACIENTE]:[TURNO]],5,0)</f>
        <v>T.M</v>
      </c>
    </row>
    <row r="18" spans="2:22" ht="14.4" x14ac:dyDescent="0.3">
      <c r="B18" s="31" t="str">
        <v>ARCE BENICIO</v>
      </c>
      <c r="D18" t="str">
        <v>CUELLO Florencia Patricia</v>
      </c>
      <c r="E18" t="str">
        <f>+IFERROR(VLOOKUP(D18,HORARIOS!A:B,2,0),"")</f>
        <v>Psicologia</v>
      </c>
      <c r="O18" s="68" t="s">
        <v>1263</v>
      </c>
      <c r="Q18" t="s">
        <v>1247</v>
      </c>
      <c r="R18">
        <v>14</v>
      </c>
      <c r="S18" t="str">
        <f t="shared" si="0"/>
        <v>R.14</v>
      </c>
      <c r="U18" s="31" t="str">
        <v>CATRAMBONI FABRIZZIO FRANCESCO</v>
      </c>
      <c r="V18" t="str">
        <f>+VLOOKUP(U18,carga[[PACIENTE]:[TURNO]],5,0)</f>
        <v>T.T</v>
      </c>
    </row>
    <row r="19" spans="2:22" ht="14.4" x14ac:dyDescent="0.3">
      <c r="B19" s="46" t="str">
        <v>ARGUELLO THOMAS ALEJO</v>
      </c>
      <c r="D19" t="str">
        <v>de MEDEIROS Micaela</v>
      </c>
      <c r="E19" t="str">
        <f>+IFERROR(VLOOKUP(D19,HORARIOS!A:B,2,0),"")</f>
        <v>Psicologia</v>
      </c>
      <c r="O19" s="69" t="s">
        <v>283</v>
      </c>
      <c r="Q19" t="s">
        <v>1247</v>
      </c>
      <c r="R19">
        <v>15</v>
      </c>
      <c r="S19" t="str">
        <f t="shared" si="0"/>
        <v>R.15</v>
      </c>
      <c r="U19" s="46" t="str">
        <v>REYES FERREYRA AIXA YAZMIN</v>
      </c>
      <c r="V19" t="str">
        <f>+VLOOKUP(U19,carga[[PACIENTE]:[TURNO]],5,0)</f>
        <v>T.T</v>
      </c>
    </row>
    <row r="20" spans="2:22" ht="14.4" x14ac:dyDescent="0.3">
      <c r="B20" s="31" t="str">
        <v>ARRIETA BENJAMIN</v>
      </c>
      <c r="D20" t="str">
        <v>DIAZ NIEVAS Andrea Celeste</v>
      </c>
      <c r="E20" t="str">
        <f>+IFERROR(VLOOKUP(D20,HORARIOS!A:B,2,0),"")</f>
        <v>Psicomotricidad</v>
      </c>
      <c r="O20" s="69" t="s">
        <v>323</v>
      </c>
      <c r="Q20" t="s">
        <v>1247</v>
      </c>
      <c r="R20">
        <v>16</v>
      </c>
      <c r="S20" t="str">
        <f t="shared" si="0"/>
        <v>R.16</v>
      </c>
      <c r="U20" s="31" t="str">
        <v>OBREGON JAZMIN</v>
      </c>
      <c r="V20" t="str">
        <f>+VLOOKUP(U20,carga[[PACIENTE]:[TURNO]],5,0)</f>
        <v>T.M</v>
      </c>
    </row>
    <row r="21" spans="2:22" ht="14.4" x14ac:dyDescent="0.3">
      <c r="B21" s="46" t="str">
        <v xml:space="preserve">ARROYO OSCAR ALFREDO </v>
      </c>
      <c r="D21" t="str">
        <v>DOMINGUEZ Mercedes Lorena</v>
      </c>
      <c r="E21" t="str">
        <f>+IFERROR(VLOOKUP(D21,HORARIOS!A:B,2,0),"")</f>
        <v>Psicologia</v>
      </c>
      <c r="O21" s="69" t="s">
        <v>671</v>
      </c>
      <c r="Q21" t="s">
        <v>1247</v>
      </c>
      <c r="R21">
        <v>17</v>
      </c>
      <c r="S21" t="str">
        <f t="shared" si="0"/>
        <v>R.17</v>
      </c>
      <c r="U21" s="46" t="str">
        <v>MATASSI TULIO ALEJANDRO</v>
      </c>
      <c r="V21" t="str">
        <f>+VLOOKUP(U21,carga[[PACIENTE]:[TURNO]],5,0)</f>
        <v>T.T</v>
      </c>
    </row>
    <row r="22" spans="2:22" ht="14.4" x14ac:dyDescent="0.3">
      <c r="B22" s="31" t="str">
        <v>ASTUDILLO PABLO ISMAEL</v>
      </c>
      <c r="D22" t="str">
        <v>FERNANDEZ Maria Emilia</v>
      </c>
      <c r="E22" t="str">
        <f>+IFERROR(VLOOKUP(D22,HORARIOS!A:B,2,0),"")</f>
        <v>Fonoaudiologia</v>
      </c>
      <c r="O22" s="68" t="s">
        <v>904</v>
      </c>
      <c r="Q22" t="s">
        <v>1247</v>
      </c>
      <c r="R22">
        <v>18</v>
      </c>
      <c r="S22" t="str">
        <f t="shared" si="0"/>
        <v>R.18</v>
      </c>
      <c r="U22" s="31" t="str">
        <v>MONTENEGRO DEVRAN SAMUEL</v>
      </c>
      <c r="V22" t="str">
        <f>+VLOOKUP(U22,carga[[PACIENTE]:[TURNO]],5,0)</f>
        <v>T.T</v>
      </c>
    </row>
    <row r="23" spans="2:22" ht="14.4" x14ac:dyDescent="0.3">
      <c r="B23" s="46" t="str">
        <v>AVACA MATEO BENJAMIN</v>
      </c>
      <c r="D23" t="str">
        <v>FERNANDEZ WOLFF Katerin</v>
      </c>
      <c r="E23" t="str">
        <f>+IFERROR(VLOOKUP(D23,HORARIOS!A:B,2,0),"")</f>
        <v>Psicologia</v>
      </c>
      <c r="O23" s="68" t="s">
        <v>291</v>
      </c>
      <c r="Q23" t="s">
        <v>1247</v>
      </c>
      <c r="R23">
        <v>19</v>
      </c>
      <c r="S23" t="str">
        <f t="shared" si="0"/>
        <v>R.19</v>
      </c>
      <c r="U23" s="46" t="str">
        <v>PATAGUA THEO VALENTIN</v>
      </c>
      <c r="V23" t="str">
        <f>+VLOOKUP(U23,carga[[PACIENTE]:[TURNO]],5,0)</f>
        <v>T.T</v>
      </c>
    </row>
    <row r="24" spans="2:22" ht="14.4" x14ac:dyDescent="0.3">
      <c r="B24" s="31" t="str">
        <v>AVALOS LAUTARO JOAQUÍN</v>
      </c>
      <c r="D24" t="str">
        <v>FERREYRA Jennifer Magali</v>
      </c>
      <c r="E24" t="str">
        <f>+IFERROR(VLOOKUP(D24,HORARIOS!A:B,2,0),"")</f>
        <v>Psicomotricidad</v>
      </c>
      <c r="O24" s="68" t="s">
        <v>900</v>
      </c>
      <c r="Q24" t="s">
        <v>1247</v>
      </c>
      <c r="R24" t="s">
        <v>1264</v>
      </c>
      <c r="S24" t="str">
        <f t="shared" si="0"/>
        <v>R.20 Pami</v>
      </c>
      <c r="U24" s="31" t="str">
        <v>CUELLO VALENTINO ANDRES</v>
      </c>
      <c r="V24" t="str">
        <f>+VLOOKUP(U24,carga[[PACIENTE]:[TURNO]],5,0)</f>
        <v>T.T</v>
      </c>
    </row>
    <row r="25" spans="2:22" ht="14.4" x14ac:dyDescent="0.3">
      <c r="B25" s="46" t="str">
        <v>BALTAZAR BERNAL ALISON</v>
      </c>
      <c r="D25" t="str">
        <v>FLEIDERMAN Paula</v>
      </c>
      <c r="E25" t="str">
        <f>+IFERROR(VLOOKUP(D25,HORARIOS!A:B,2,0),"")</f>
        <v>Psicologia</v>
      </c>
      <c r="O25" s="68" t="s">
        <v>913</v>
      </c>
      <c r="Q25" t="s">
        <v>1247</v>
      </c>
      <c r="R25" t="s">
        <v>1265</v>
      </c>
      <c r="S25" t="str">
        <f t="shared" si="0"/>
        <v>R.Estim. 1</v>
      </c>
      <c r="U25" s="46" t="str">
        <v>DIDYCZ ESTRADA MALENA VALENTINA</v>
      </c>
      <c r="V25" t="str">
        <f>+VLOOKUP(U25,carga[[PACIENTE]:[TURNO]],5,0)</f>
        <v xml:space="preserve">T.M </v>
      </c>
    </row>
    <row r="26" spans="2:22" ht="14.4" x14ac:dyDescent="0.3">
      <c r="B26" s="31" t="str">
        <v>BALTAZAR BERNAL ALISON BELEN</v>
      </c>
      <c r="D26" t="str">
        <v>GARCIA Nadia</v>
      </c>
      <c r="E26" t="str">
        <f>+IFERROR(VLOOKUP(D26,HORARIOS!A:B,2,0),"")</f>
        <v>Psicopedagogia</v>
      </c>
      <c r="O26" s="68" t="s">
        <v>226</v>
      </c>
      <c r="Q26" t="s">
        <v>1247</v>
      </c>
      <c r="R26" t="s">
        <v>1266</v>
      </c>
      <c r="S26" t="str">
        <f t="shared" si="0"/>
        <v>R.Estim. 2</v>
      </c>
      <c r="U26" s="31" t="str">
        <v>CORNEJO ANDULCE POOL VALENTINO</v>
      </c>
      <c r="V26" t="str">
        <f>+VLOOKUP(U26,carga[[PACIENTE]:[TURNO]],5,0)</f>
        <v xml:space="preserve">T.M </v>
      </c>
    </row>
    <row r="27" spans="2:22" ht="14.4" x14ac:dyDescent="0.3">
      <c r="B27" s="46" t="str">
        <v>BALTAZAR BERNAL HANNA MARTINA</v>
      </c>
      <c r="D27" t="str">
        <v>GIMENEZ Agustina</v>
      </c>
      <c r="E27" t="str">
        <f>+IFERROR(VLOOKUP(D27,HORARIOS!A:B,2,0),"")</f>
        <v>Fonoaudiologia</v>
      </c>
      <c r="O27" s="68" t="s">
        <v>862</v>
      </c>
      <c r="Q27" t="s">
        <v>1247</v>
      </c>
      <c r="R27" t="s">
        <v>1267</v>
      </c>
      <c r="S27" t="str">
        <f t="shared" si="0"/>
        <v>R.Gimnasio</v>
      </c>
      <c r="U27" s="46" t="str">
        <v>PAEZ FORMOSO LEON BENJAMIN</v>
      </c>
      <c r="V27" t="str">
        <f>+VLOOKUP(U27,carga[[PACIENTE]:[TURNO]],5,0)</f>
        <v xml:space="preserve">T.M </v>
      </c>
    </row>
    <row r="28" spans="2:22" ht="14.4" x14ac:dyDescent="0.3">
      <c r="B28" s="31" t="str">
        <v>BALTAZAR BERNAL ISABELLA MILENA</v>
      </c>
      <c r="D28" t="str">
        <v>GIRAUDO MILAGROS VIRGINIA</v>
      </c>
      <c r="E28" t="str">
        <f>+IFERROR(VLOOKUP(D28,HORARIOS!A:B,2,0),"")</f>
        <v>Fonoaudiologia</v>
      </c>
      <c r="O28" s="68" t="s">
        <v>578</v>
      </c>
      <c r="Q28" t="s">
        <v>1268</v>
      </c>
      <c r="R28">
        <v>1</v>
      </c>
      <c r="S28" t="str">
        <f t="shared" si="0"/>
        <v>CAI.1</v>
      </c>
      <c r="U28" s="31" t="str">
        <v xml:space="preserve">MARTINEZ TOMAS </v>
      </c>
      <c r="V28" t="str">
        <f>+VLOOKUP(U28,carga[[PACIENTE]:[TURNO]],5,0)</f>
        <v xml:space="preserve">T.M </v>
      </c>
    </row>
    <row r="29" spans="2:22" ht="14.4" x14ac:dyDescent="0.3">
      <c r="B29" s="46" t="str">
        <v>BARRAZA FABRIZIO BENJAMÍN</v>
      </c>
      <c r="D29" t="str">
        <v>GOMEZ Agustina Daniela</v>
      </c>
      <c r="E29" t="str">
        <f>+IFERROR(VLOOKUP(D29,HORARIOS!A:B,2,0),"")</f>
        <v>Fonoaudiologia</v>
      </c>
      <c r="O29" s="68" t="s">
        <v>432</v>
      </c>
      <c r="Q29" t="s">
        <v>1268</v>
      </c>
      <c r="R29">
        <v>2</v>
      </c>
      <c r="S29" t="str">
        <f t="shared" si="0"/>
        <v>CAI.2</v>
      </c>
      <c r="U29" s="46" t="str">
        <v>FALCON MALENA AGUSTINA</v>
      </c>
      <c r="V29" t="str">
        <f>+VLOOKUP(U29,carga[[PACIENTE]:[TURNO]],5,0)</f>
        <v xml:space="preserve">T.M </v>
      </c>
    </row>
    <row r="30" spans="2:22" ht="14.4" x14ac:dyDescent="0.3">
      <c r="B30" s="31" t="str">
        <v>BARRERA WALTER DANIEL</v>
      </c>
      <c r="D30" t="str">
        <v>GOMEZ MARTINA Carolina</v>
      </c>
      <c r="E30" t="str">
        <f>+IFERROR(VLOOKUP(D30,HORARIOS!A:B,2,0),"")</f>
        <v>Psicomotricidad</v>
      </c>
      <c r="O30" s="68" t="s">
        <v>256</v>
      </c>
      <c r="Q30" t="s">
        <v>1268</v>
      </c>
      <c r="R30">
        <v>3</v>
      </c>
      <c r="S30" t="str">
        <f t="shared" si="0"/>
        <v>CAI.3</v>
      </c>
      <c r="U30" s="31" t="str">
        <v xml:space="preserve">PICHILINGUE ROMERO JUAN MARTIN </v>
      </c>
      <c r="V30" t="str">
        <f>+VLOOKUP(U30,carga[[PACIENTE]:[TURNO]],5,0)</f>
        <v xml:space="preserve">T.M </v>
      </c>
    </row>
    <row r="31" spans="2:22" ht="14.4" x14ac:dyDescent="0.3">
      <c r="B31" s="47" t="str">
        <v xml:space="preserve">BARRIONUEVO ALAN EZEQUIEL </v>
      </c>
      <c r="D31" t="str">
        <v>HEREDIA LIZARAZU Lucia</v>
      </c>
      <c r="E31" t="str">
        <f>+IFERROR(VLOOKUP(D31,HORARIOS!A:B,2,0),"")</f>
        <v>Psicomotricidad</v>
      </c>
      <c r="O31" s="68" t="s">
        <v>367</v>
      </c>
      <c r="Q31" t="s">
        <v>1268</v>
      </c>
      <c r="R31" t="s">
        <v>1269</v>
      </c>
      <c r="S31" t="str">
        <f t="shared" si="0"/>
        <v>CAI.Recep.</v>
      </c>
      <c r="U31" s="47" t="str">
        <v>LOPEZ SALAS LAUTARO MARTIN</v>
      </c>
      <c r="V31" t="str">
        <f>+VLOOKUP(U31,carga[[PACIENTE]:[TURNO]],5,0)</f>
        <v xml:space="preserve">T.M </v>
      </c>
    </row>
    <row r="32" spans="2:22" ht="14.4" x14ac:dyDescent="0.3">
      <c r="B32" s="31" t="str">
        <v>BARRIONUEVO ZAIRA MAYLEN</v>
      </c>
      <c r="D32" t="str">
        <v>LAZO  Ana Magdalena</v>
      </c>
      <c r="E32" t="str">
        <f>+IFERROR(VLOOKUP(D32,HORARIOS!A:B,2,0),"")</f>
        <v>Fonoaudiologia</v>
      </c>
      <c r="O32" s="69" t="s">
        <v>192</v>
      </c>
      <c r="Q32" t="s">
        <v>1268</v>
      </c>
      <c r="R32" t="s">
        <v>1270</v>
      </c>
      <c r="S32" t="str">
        <f t="shared" si="0"/>
        <v>CAI.Escrit. 1</v>
      </c>
      <c r="U32" s="31" t="str">
        <v>PAZ CORDOBA BAUTISTA</v>
      </c>
      <c r="V32" t="str">
        <f>+VLOOKUP(U32,carga[[PACIENTE]:[TURNO]],5,0)</f>
        <v>T.M</v>
      </c>
    </row>
    <row r="33" spans="2:22" ht="14.4" x14ac:dyDescent="0.3">
      <c r="B33" s="46" t="str">
        <v>BARRIOS RIVERO CAMILA ARIADNA</v>
      </c>
      <c r="D33" t="str">
        <v>LEMA Luz Candela</v>
      </c>
      <c r="E33" t="str">
        <f>+IFERROR(VLOOKUP(D33,HORARIOS!A:B,2,0),"")</f>
        <v>Psicopedagogia</v>
      </c>
      <c r="O33" s="68" t="s">
        <v>841</v>
      </c>
      <c r="Q33" t="s">
        <v>1268</v>
      </c>
      <c r="R33" t="s">
        <v>1271</v>
      </c>
      <c r="S33" t="str">
        <f t="shared" si="0"/>
        <v>CAI.Escrit. 2</v>
      </c>
      <c r="U33" s="46" t="str">
        <v xml:space="preserve">VIJARRA JOAQUIN EMILIANO  </v>
      </c>
      <c r="V33" t="str">
        <f>+VLOOKUP(U33,carga[[PACIENTE]:[TURNO]],5,0)</f>
        <v>T.T</v>
      </c>
    </row>
    <row r="34" spans="2:22" ht="14.4" x14ac:dyDescent="0.3">
      <c r="B34" s="31" t="str">
        <v>BAZAN LOPEZ THOMAS DAVID</v>
      </c>
      <c r="D34" t="str">
        <v>LORENZATTO Delfina Maria</v>
      </c>
      <c r="E34" t="str">
        <f>+IFERROR(VLOOKUP(D34,HORARIOS!A:B,2,0),"")</f>
        <v>Psicomotricidad</v>
      </c>
      <c r="O34" s="69" t="s">
        <v>419</v>
      </c>
      <c r="U34" s="31" t="str">
        <v>HEREDIA JOAQUIN</v>
      </c>
      <c r="V34" t="str">
        <f>+VLOOKUP(U34,carga[[PACIENTE]:[TURNO]],5,0)</f>
        <v>T.T</v>
      </c>
    </row>
    <row r="35" spans="2:22" ht="14.4" x14ac:dyDescent="0.3">
      <c r="B35" s="46" t="str">
        <v>BETTOLLI CATALINA</v>
      </c>
      <c r="D35" t="str">
        <v>MARTINEZ Lucas</v>
      </c>
      <c r="E35" t="str">
        <f>+IFERROR(VLOOKUP(D35,HORARIOS!A:B,2,0),"")</f>
        <v>Kinesiologia</v>
      </c>
      <c r="O35" s="68" t="s">
        <v>271</v>
      </c>
      <c r="U35" s="46" t="str">
        <v>GUTIERREZ OLAVE CRISTOBAL NICOLAS</v>
      </c>
      <c r="V35" t="str">
        <f>+VLOOKUP(U35,carga[[PACIENTE]:[TURNO]],5,0)</f>
        <v>T.T</v>
      </c>
    </row>
    <row r="36" spans="2:22" ht="14.4" x14ac:dyDescent="0.3">
      <c r="B36" s="31" t="str">
        <v>BONZA VAZQUEZ BENJAMIN</v>
      </c>
      <c r="D36" t="str">
        <v>MENDEZ Alejandra Carolina</v>
      </c>
      <c r="E36" t="str">
        <f>+IFERROR(VLOOKUP(D36,HORARIOS!A:B,2,0),"")</f>
        <v>Psicomotricidad</v>
      </c>
      <c r="O36" s="69" t="s">
        <v>329</v>
      </c>
      <c r="U36" s="31" t="str">
        <v>ROBIN FELIPE BENJAMIN</v>
      </c>
      <c r="V36" t="str">
        <f>+VLOOKUP(U36,carga[[PACIENTE]:[TURNO]],5,0)</f>
        <v>T.T</v>
      </c>
    </row>
    <row r="37" spans="2:22" ht="14.4" x14ac:dyDescent="0.3">
      <c r="B37" s="46" t="str">
        <v>BRAVO VITORGAN EZEQUIEL</v>
      </c>
      <c r="D37" t="str">
        <v>MOLINA BRENDA</v>
      </c>
      <c r="E37" t="str">
        <f>+IFERROR(VLOOKUP(D37,HORARIOS!A:B,2,0),"")</f>
        <v>Psicomotricidad</v>
      </c>
      <c r="O37" s="69" t="s">
        <v>279</v>
      </c>
      <c r="U37" s="46" t="str">
        <v>CAROLI VILLARREAL AXEL BENJAMIN</v>
      </c>
      <c r="V37" t="str">
        <f>+VLOOKUP(U37,carga[[PACIENTE]:[TURNO]],5,0)</f>
        <v>T.T</v>
      </c>
    </row>
    <row r="38" spans="2:22" ht="14.4" x14ac:dyDescent="0.3">
      <c r="B38" s="31" t="str">
        <v>BRUNO MARCOS GABRIEL</v>
      </c>
      <c r="D38" t="str">
        <v>OLIVA Lucas Julian</v>
      </c>
      <c r="E38" t="str">
        <f>+IFERROR(VLOOKUP(D38,HORARIOS!A:B,2,0),"")</f>
        <v>Psicologia</v>
      </c>
      <c r="O38" s="68" t="s">
        <v>250</v>
      </c>
      <c r="U38" s="31" t="str">
        <v>PEREYRA LUCCA PATRICIO</v>
      </c>
      <c r="V38" t="str">
        <f>+VLOOKUP(U38,carga[[PACIENTE]:[TURNO]],5,0)</f>
        <v xml:space="preserve">T.M </v>
      </c>
    </row>
    <row r="39" spans="2:22" ht="14.4" x14ac:dyDescent="0.3">
      <c r="B39" s="46" t="str">
        <v>BULACIO SILVIA CRISTINA</v>
      </c>
      <c r="D39" t="str">
        <v>OLOCCO Maria Gabriela</v>
      </c>
      <c r="E39" t="str">
        <f>+IFERROR(VLOOKUP(D39,HORARIOS!A:B,2,0),"")</f>
        <v>Psicologia</v>
      </c>
      <c r="O39" s="69" t="s">
        <v>213</v>
      </c>
      <c r="U39" s="46" t="str">
        <v>JAZBEC JEREMIAS</v>
      </c>
      <c r="V39" t="str">
        <f>+VLOOKUP(U39,carga[[PACIENTE]:[TURNO]],5,0)</f>
        <v>T.T</v>
      </c>
    </row>
    <row r="40" spans="2:22" ht="14.4" x14ac:dyDescent="0.3">
      <c r="B40" s="31" t="str">
        <v>BUSTAMANTE MATEO JOEL</v>
      </c>
      <c r="D40" t="str">
        <v>PAPA ARTERO Eimi Luhué</v>
      </c>
      <c r="E40" t="str">
        <f>+IFERROR(VLOOKUP(D40,HORARIOS!A:B,2,0),"")</f>
        <v>Fonoaudiologia</v>
      </c>
      <c r="O40" s="68" t="s">
        <v>933</v>
      </c>
      <c r="U40" s="31" t="str">
        <v>VALLE CARRIZO MATEO VALENTINO</v>
      </c>
      <c r="V40" t="str">
        <f>+VLOOKUP(U40,carga[[PACIENTE]:[TURNO]],5,0)</f>
        <v>T.T</v>
      </c>
    </row>
    <row r="41" spans="2:22" ht="14.4" x14ac:dyDescent="0.3">
      <c r="B41" s="46" t="str">
        <v>BUSTOS GUZMAN MALEN AGUSTINA</v>
      </c>
      <c r="D41" t="str">
        <v>PEPELLIN Maria de los  Angeles</v>
      </c>
      <c r="E41" t="str">
        <f>+IFERROR(VLOOKUP(D41,HORARIOS!A:B,2,0),"")</f>
        <v>Psicologia</v>
      </c>
      <c r="O41" s="69" t="s">
        <v>326</v>
      </c>
      <c r="U41" s="46" t="str">
        <v>CACIVA MINASSIAN MORENA</v>
      </c>
      <c r="V41" t="str">
        <f>+VLOOKUP(U41,carga[[PACIENTE]:[TURNO]],5,0)</f>
        <v>T.T</v>
      </c>
    </row>
    <row r="42" spans="2:22" ht="14.4" x14ac:dyDescent="0.3">
      <c r="B42" s="31" t="str">
        <v>CABEZA LUCERO FELIPE</v>
      </c>
      <c r="D42" t="str">
        <v>PEREZ Paula Belen</v>
      </c>
      <c r="E42" t="str">
        <f>+IFERROR(VLOOKUP(D42,HORARIOS!A:B,2,0),"")</f>
        <v>Psicopedagogia</v>
      </c>
      <c r="O42" s="68" t="s">
        <v>514</v>
      </c>
      <c r="U42" s="31" t="str">
        <v>PEREZ FERREYRA MIA FRANCESCA</v>
      </c>
      <c r="V42" t="str">
        <f>+VLOOKUP(U42,carga[[PACIENTE]:[TURNO]],5,0)</f>
        <v>T.T</v>
      </c>
    </row>
    <row r="43" spans="2:22" ht="14.4" x14ac:dyDescent="0.3">
      <c r="B43" s="46" t="str">
        <v>CABILLON PEDROZO SELENIA AIMÉ</v>
      </c>
      <c r="D43" t="str">
        <v>PETANAS Sofia Milagros</v>
      </c>
      <c r="E43" t="str">
        <f>+IFERROR(VLOOKUP(D43,HORARIOS!A:B,2,0),"")</f>
        <v>Fonoaudiologia</v>
      </c>
      <c r="O43" s="68" t="s">
        <v>274</v>
      </c>
      <c r="U43" s="46" t="str">
        <v>GODINO OCHONGA JUAN VALENTIN</v>
      </c>
      <c r="V43" t="str">
        <f>+VLOOKUP(U43,carga[[PACIENTE]:[TURNO]],5,0)</f>
        <v>T.T</v>
      </c>
    </row>
    <row r="44" spans="2:22" ht="14.4" x14ac:dyDescent="0.3">
      <c r="B44" s="31" t="str">
        <v>CACERES NOAH CALEB LORENZO</v>
      </c>
      <c r="D44" t="str">
        <v>PIZZOLA Martin</v>
      </c>
      <c r="E44" t="str">
        <f>+IFERROR(VLOOKUP(D44,HORARIOS!A:B,2,0),"")</f>
        <v>Kinesiologia</v>
      </c>
      <c r="O44" s="69" t="s">
        <v>1272</v>
      </c>
      <c r="U44" s="31" t="str">
        <v>LASTRA BIANCA GUADALUPE</v>
      </c>
      <c r="V44" t="str">
        <f>+VLOOKUP(U44,carga[[PACIENTE]:[TURNO]],5,0)</f>
        <v>T.T</v>
      </c>
    </row>
    <row r="45" spans="2:22" ht="14.4" x14ac:dyDescent="0.3">
      <c r="B45" s="46" t="str">
        <v>CACIVA MINASSIAN ALEJO</v>
      </c>
      <c r="D45" t="str">
        <v>PORTA Valentina</v>
      </c>
      <c r="E45" t="str">
        <f>+IFERROR(VLOOKUP(D45,HORARIOS!A:B,2,0),"")</f>
        <v>Psicologia</v>
      </c>
      <c r="O45" s="69" t="s">
        <v>74</v>
      </c>
      <c r="U45" s="46" t="str">
        <v>LAZARTE MATEO LIONEL</v>
      </c>
      <c r="V45" t="str">
        <f>+VLOOKUP(U45,carga[[PACIENTE]:[TURNO]],5,0)</f>
        <v>T.T</v>
      </c>
    </row>
    <row r="46" spans="2:22" ht="14.4" x14ac:dyDescent="0.3">
      <c r="B46" s="31" t="str">
        <v>CACIVA MINASSIAN MORENA</v>
      </c>
      <c r="D46" t="str">
        <v>QUINTEROS Julieta</v>
      </c>
      <c r="E46" t="str">
        <f>+IFERROR(VLOOKUP(D46,HORARIOS!A:B,2,0),"")</f>
        <v>Psicopedagogia</v>
      </c>
      <c r="O46" s="69" t="s">
        <v>196</v>
      </c>
      <c r="U46" s="31" t="str">
        <v>CERUOLO SANTINO GABRIEL</v>
      </c>
      <c r="V46" t="str">
        <f>+VLOOKUP(U46,carga[[PACIENTE]:[TURNO]],5,0)</f>
        <v>T.T</v>
      </c>
    </row>
    <row r="47" spans="2:22" ht="14.4" x14ac:dyDescent="0.3">
      <c r="B47" s="46" t="str">
        <v>CALLEJO LIONEL ALEXANDER</v>
      </c>
      <c r="D47" t="str">
        <v>ROMANO Lourdes Rocio</v>
      </c>
      <c r="E47" t="str">
        <f>+IFERROR(VLOOKUP(D47,HORARIOS!A:B,2,0),"")</f>
        <v>Kinesiologia</v>
      </c>
      <c r="O47" s="69" t="s">
        <v>937</v>
      </c>
      <c r="U47" s="46" t="str">
        <v>CLARO MARINO JULIETA NICOL</v>
      </c>
      <c r="V47" t="str">
        <f>+VLOOKUP(U47,carga[[PACIENTE]:[TURNO]],5,0)</f>
        <v>T.T</v>
      </c>
    </row>
    <row r="48" spans="2:22" ht="14.4" x14ac:dyDescent="0.3">
      <c r="B48" s="31" t="str">
        <v>CAMINO PANTOJA OSEIAS ABDIAS JOSÉ</v>
      </c>
      <c r="D48" t="str">
        <v>SANCHEZ Maria Elisa</v>
      </c>
      <c r="E48" t="str">
        <f>+IFERROR(VLOOKUP(D48,HORARIOS!A:B,2,0),"")</f>
        <v>Psicopedagogia</v>
      </c>
      <c r="O48" s="69" t="s">
        <v>850</v>
      </c>
      <c r="U48" s="31" t="str">
        <v>LOVATTO BRUNO SANTINO</v>
      </c>
      <c r="V48" t="str">
        <f>+VLOOKUP(U48,carga[[PACIENTE]:[TURNO]],5,0)</f>
        <v>T.T</v>
      </c>
    </row>
    <row r="49" spans="2:22" ht="14.4" x14ac:dyDescent="0.3">
      <c r="B49" s="46" t="str">
        <v>CAMPOS AMBAR AILIN</v>
      </c>
      <c r="D49" t="str">
        <v>TOLEDO Sofia del Milagro</v>
      </c>
      <c r="E49" t="str">
        <f>+IFERROR(VLOOKUP(D49,HORARIOS!A:B,2,0),"")</f>
        <v>Fonoaudiologia</v>
      </c>
      <c r="O49" s="69" t="s">
        <v>231</v>
      </c>
      <c r="U49" s="46" t="str">
        <v>JACOME MAMANI MANUEL</v>
      </c>
      <c r="V49" t="str">
        <f>+VLOOKUP(U49,carga[[PACIENTE]:[TURNO]],5,0)</f>
        <v>T.T</v>
      </c>
    </row>
    <row r="50" spans="2:22" ht="14.4" x14ac:dyDescent="0.3">
      <c r="B50" s="31" t="str">
        <v>CAMPOS ANTONELLA MILAGROS</v>
      </c>
      <c r="D50" t="str">
        <v>TORCIVIA RUARTE Damaris Agustina</v>
      </c>
      <c r="E50" t="str">
        <f>+IFERROR(VLOOKUP(D50,HORARIOS!A:B,2,0),"")</f>
        <v>Terapia Ocupacional</v>
      </c>
      <c r="O50" s="69" t="s">
        <v>858</v>
      </c>
      <c r="U50" s="31" t="str">
        <v>ROBLES LOZA FRANCHESCA ANTONELLA</v>
      </c>
      <c r="V50" t="str">
        <f>+VLOOKUP(U50,carga[[PACIENTE]:[TURNO]],5,0)</f>
        <v>T.T</v>
      </c>
    </row>
    <row r="51" spans="2:22" ht="14.4" x14ac:dyDescent="0.3">
      <c r="B51" s="46" t="str">
        <v>CAMPOS LUNA ESTEFANIA</v>
      </c>
      <c r="D51" t="str">
        <v>TORRES Sofia</v>
      </c>
      <c r="E51" s="39"/>
      <c r="O51" s="69" t="s">
        <v>909</v>
      </c>
      <c r="P51" t="str">
        <f>+IFERROR(VLOOKUP(O51,HORARIOS!A:B,2,0),"")</f>
        <v/>
      </c>
      <c r="U51" s="46" t="str">
        <v>DIAZ ROMAN VALENTIN</v>
      </c>
      <c r="V51" t="str">
        <f>+VLOOKUP(U51,carga[[PACIENTE]:[TURNO]],5,0)</f>
        <v xml:space="preserve">T.M </v>
      </c>
    </row>
    <row r="52" spans="2:22" ht="14.4" x14ac:dyDescent="0.3">
      <c r="B52" s="31" t="str">
        <v>CAMPOS MATEO LAUTARO</v>
      </c>
      <c r="D52" t="str">
        <v>VALDANO MAINGUYAGUE Maria Agustina</v>
      </c>
      <c r="E52" t="str">
        <f>+IFERROR(VLOOKUP(D52,HORARIOS!A:B,2,0),"")</f>
        <v>Kinesiologia</v>
      </c>
      <c r="O52" s="69" t="s">
        <v>923</v>
      </c>
      <c r="P52" t="str">
        <f>+IFERROR(VLOOKUP(O52,HORARIOS!A:B,2,0),"")</f>
        <v/>
      </c>
      <c r="U52" s="31" t="str">
        <v>SUAREZ CANDELA STEFANIA</v>
      </c>
      <c r="V52" t="str">
        <f>+VLOOKUP(U52,carga[[PACIENTE]:[TURNO]],5,0)</f>
        <v>T.T</v>
      </c>
    </row>
    <row r="53" spans="2:22" ht="14.4" x14ac:dyDescent="0.3">
      <c r="B53" s="46" t="str">
        <v xml:space="preserve">CAMPOS THIAGO DANIEL </v>
      </c>
      <c r="D53" t="str">
        <v>VEGA Graciela Susana</v>
      </c>
      <c r="E53" t="str">
        <f>+IFERROR(VLOOKUP(D53,HORARIOS!A:B,2,0),"")</f>
        <v>Fonoaudiologia</v>
      </c>
      <c r="O53" s="69" t="s">
        <v>893</v>
      </c>
      <c r="P53" t="str">
        <f>+IFERROR(VLOOKUP(O53,HORARIOS!A:B,2,0),"")</f>
        <v/>
      </c>
      <c r="U53" s="46" t="str">
        <v>CEJAS JOSE GABRIEL</v>
      </c>
      <c r="V53" t="str">
        <f>+VLOOKUP(U53,carga[[PACIENTE]:[TURNO]],5,0)</f>
        <v xml:space="preserve">T.M </v>
      </c>
    </row>
    <row r="54" spans="2:22" ht="14.4" x14ac:dyDescent="0.3">
      <c r="B54" s="31" t="str">
        <v>CAMUSSO ALEJANDRO</v>
      </c>
      <c r="D54" t="str">
        <v>ZUÑIGA Lara Rosario</v>
      </c>
      <c r="E54" s="39"/>
      <c r="O54" s="69" t="s">
        <v>897</v>
      </c>
      <c r="P54" t="str">
        <f>+IFERROR(VLOOKUP(O54,HORARIOS!A:B,2,0),"")</f>
        <v/>
      </c>
      <c r="U54" s="31" t="str">
        <v>MEDINA ALMA JAZMIN</v>
      </c>
      <c r="V54" t="str">
        <f>+VLOOKUP(U54,carga[[PACIENTE]:[TURNO]],5,0)</f>
        <v>T.T</v>
      </c>
    </row>
    <row r="55" spans="2:22" ht="14.4" x14ac:dyDescent="0.3">
      <c r="B55" s="46" t="str">
        <v xml:space="preserve">CANOVAI MARIO GABRIEL </v>
      </c>
      <c r="D55" s="55">
        <v>0</v>
      </c>
      <c r="E55" s="56"/>
      <c r="O55" s="69" t="s">
        <v>983</v>
      </c>
      <c r="P55" t="str">
        <f>+IFERROR(VLOOKUP(O55,HORARIOS!A:B,2,0),"")</f>
        <v/>
      </c>
      <c r="U55" s="46" t="str">
        <v>MOYANO MATEO JULIAN</v>
      </c>
      <c r="V55" t="str">
        <f>+VLOOKUP(U55,carga[[PACIENTE]:[TURNO]],5,0)</f>
        <v xml:space="preserve">T.M </v>
      </c>
    </row>
    <row r="56" spans="2:22" ht="14.4" x14ac:dyDescent="0.3">
      <c r="B56" s="31" t="str">
        <v>CARABAJAL BELEN MICAELA</v>
      </c>
      <c r="P56" t="str">
        <f>+IFERROR(VLOOKUP(O56,HORARIOS!A:B,2,0),"")</f>
        <v/>
      </c>
      <c r="U56" s="31" t="str">
        <v>VARGAS SALDAIN TIZIANA</v>
      </c>
      <c r="V56" t="str">
        <f>+VLOOKUP(U56,carga[[PACIENTE]:[TURNO]],5,0)</f>
        <v xml:space="preserve">T.M </v>
      </c>
    </row>
    <row r="57" spans="2:22" ht="14.4" x14ac:dyDescent="0.3">
      <c r="B57" s="46" t="str">
        <v>CARABAJAL PINEDA THIAGO EZEQUIEL</v>
      </c>
      <c r="P57" t="str">
        <f>+IFERROR(VLOOKUP(O57,HORARIOS!A:B,2,0),"")</f>
        <v/>
      </c>
      <c r="U57" s="46" t="str">
        <v>TRONCOSO GONZALO</v>
      </c>
      <c r="V57" t="str">
        <f>+VLOOKUP(U57,carga[[PACIENTE]:[TURNO]],5,0)</f>
        <v xml:space="preserve">T.M </v>
      </c>
    </row>
    <row r="58" spans="2:22" ht="14.4" x14ac:dyDescent="0.3">
      <c r="B58" s="31" t="str">
        <v>CARBAJAL CRISTIAN ARIEL</v>
      </c>
      <c r="P58" t="str">
        <f>+IFERROR(VLOOKUP(O58,HORARIOS!A:B,2,0),"")</f>
        <v/>
      </c>
      <c r="U58" s="31" t="str">
        <v>MONTOYA ROCIO MILENA</v>
      </c>
      <c r="V58" t="str">
        <f>+VLOOKUP(U58,carga[[PACIENTE]:[TURNO]],5,0)</f>
        <v>T.T</v>
      </c>
    </row>
    <row r="59" spans="2:22" ht="14.4" x14ac:dyDescent="0.3">
      <c r="B59" s="46" t="str">
        <v>CARBALLO SANTIAGO JOSE</v>
      </c>
      <c r="P59" t="str">
        <f>+IFERROR(VLOOKUP(O59,HORARIOS!A:B,2,0),"")</f>
        <v/>
      </c>
      <c r="U59" s="46" t="str">
        <v>FERNANDEZ PEREZ FACUNDO JAVIER</v>
      </c>
      <c r="V59" t="str">
        <f>+VLOOKUP(U59,carga[[PACIENTE]:[TURNO]],5,0)</f>
        <v>T.T</v>
      </c>
    </row>
    <row r="60" spans="2:22" ht="14.4" x14ac:dyDescent="0.3">
      <c r="B60" s="31" t="str">
        <v xml:space="preserve">CARISSIMO CACERES JUAN AGUSTIN </v>
      </c>
      <c r="P60" t="str">
        <f>+IFERROR(VLOOKUP(O60,HORARIOS!A:B,2,0),"")</f>
        <v/>
      </c>
      <c r="U60" s="31" t="str">
        <v>PATRITTI MATEO</v>
      </c>
      <c r="V60" t="str">
        <f>+VLOOKUP(U60,carga[[PACIENTE]:[TURNO]],5,0)</f>
        <v>T.T</v>
      </c>
    </row>
    <row r="61" spans="2:22" ht="14.4" x14ac:dyDescent="0.3">
      <c r="B61" s="46" t="str">
        <v>CARNERO ESMERALDA</v>
      </c>
      <c r="P61" t="str">
        <f>+IFERROR(VLOOKUP(O61,HORARIOS!A:B,2,0),"")</f>
        <v/>
      </c>
      <c r="U61" s="46" t="str">
        <v>DIAZ SILVA THIAN ALEXANDER</v>
      </c>
      <c r="V61" t="str">
        <f>+VLOOKUP(U61,carga[[PACIENTE]:[TURNO]],5,0)</f>
        <v>T.T</v>
      </c>
    </row>
    <row r="62" spans="2:22" ht="14.4" x14ac:dyDescent="0.3">
      <c r="B62" s="31" t="str">
        <v>CAROLI VILLARREAL AXEL BENJAMIN</v>
      </c>
      <c r="P62" t="str">
        <f>+IFERROR(VLOOKUP(O62,HORARIOS!A:B,2,0),"")</f>
        <v/>
      </c>
      <c r="U62" s="31" t="str">
        <v>SOSA YANGUEZ MATEO GIOVANNI</v>
      </c>
      <c r="V62" t="str">
        <f>+VLOOKUP(U62,carga[[PACIENTE]:[TURNO]],5,0)</f>
        <v>T.T</v>
      </c>
    </row>
    <row r="63" spans="2:22" ht="14.4" x14ac:dyDescent="0.3">
      <c r="B63" s="47" t="str">
        <v>CARRASCO MONTAÑEZ LUIS FRANCISCO </v>
      </c>
      <c r="P63" t="str">
        <f>+IFERROR(VLOOKUP(O63,HORARIOS!A:B,2,0),"")</f>
        <v/>
      </c>
      <c r="U63" s="47" t="str">
        <v>SEGOVIA TIZIANO BENJAMIN</v>
      </c>
      <c r="V63" t="str">
        <f>+VLOOKUP(U63,carga[[PACIENTE]:[TURNO]],5,0)</f>
        <v>T.T</v>
      </c>
    </row>
    <row r="64" spans="2:22" ht="14.4" x14ac:dyDescent="0.3">
      <c r="B64" s="31" t="str">
        <v>CARRIZO MIA ANTONELLA</v>
      </c>
      <c r="U64" s="31" t="str">
        <v>SORIA BENJAMIN UZIEL</v>
      </c>
      <c r="V64" t="str">
        <f>+VLOOKUP(U64,carga[[PACIENTE]:[TURNO]],5,0)</f>
        <v>T.T</v>
      </c>
    </row>
    <row r="65" spans="2:22" ht="14.4" x14ac:dyDescent="0.3">
      <c r="B65" s="46" t="str">
        <v>CARRIZO MICAELA JAZMIN</v>
      </c>
      <c r="U65" s="46" t="str">
        <v>CASAS AARON MACIEL</v>
      </c>
      <c r="V65" t="str">
        <f>+VLOOKUP(U65,carga[[PACIENTE]:[TURNO]],5,0)</f>
        <v>T.T</v>
      </c>
    </row>
    <row r="66" spans="2:22" ht="14.4" x14ac:dyDescent="0.3">
      <c r="B66" s="31" t="str">
        <v>CARRIZO NOAH LIHUEN</v>
      </c>
      <c r="U66" s="31" t="str">
        <v>REYNOSO MANUEL ELIAS</v>
      </c>
      <c r="V66" t="str">
        <f>+VLOOKUP(U66,carga[[PACIENTE]:[TURNO]],5,0)</f>
        <v>T.T</v>
      </c>
    </row>
    <row r="67" spans="2:22" ht="14.4" x14ac:dyDescent="0.3">
      <c r="B67" s="46" t="str">
        <v>CASAS AARON MACIEL</v>
      </c>
      <c r="U67" s="46" t="str">
        <v>CORVALAN TOBIAS ALEJANDRO</v>
      </c>
      <c r="V67" t="str">
        <f>+VLOOKUP(U67,carga[[PACIENTE]:[TURNO]],5,0)</f>
        <v>T.T</v>
      </c>
    </row>
    <row r="68" spans="2:22" ht="14.4" x14ac:dyDescent="0.3">
      <c r="B68" s="31" t="str">
        <v>CASCO SANCHEZ MAXIMO GIOVANNI</v>
      </c>
      <c r="U68" s="31" t="str">
        <v>PONCE MAXIMILIANO VALENTIN</v>
      </c>
      <c r="V68" t="str">
        <f>+VLOOKUP(U68,carga[[PACIENTE]:[TURNO]],5,0)</f>
        <v>T.T</v>
      </c>
    </row>
    <row r="69" spans="2:22" ht="14.4" x14ac:dyDescent="0.3">
      <c r="B69" s="46" t="str">
        <v>CASTILLO GODOY CESAR SANTINO</v>
      </c>
      <c r="U69" s="46" t="str">
        <v>MONTIEL CABRERA GUADALUPE</v>
      </c>
      <c r="V69" t="str">
        <f>+VLOOKUP(U69,carga[[PACIENTE]:[TURNO]],5,0)</f>
        <v>T.T</v>
      </c>
    </row>
    <row r="70" spans="2:22" ht="14.4" x14ac:dyDescent="0.3">
      <c r="B70" s="31" t="str">
        <v>CASTILLO IAN</v>
      </c>
      <c r="U70" s="31" t="str">
        <v>GUANANJA AGUIRRE EIDAN MAXIMO</v>
      </c>
      <c r="V70" t="str">
        <f>+VLOOKUP(U70,carga[[PACIENTE]:[TURNO]],5,0)</f>
        <v>T.T</v>
      </c>
    </row>
    <row r="71" spans="2:22" ht="14.4" x14ac:dyDescent="0.3">
      <c r="B71" s="46" t="str">
        <v>CATA CATA CARRANZA JOHAN AGUSTIN</v>
      </c>
      <c r="U71" s="46" t="str">
        <v>CASTILLO IAN</v>
      </c>
      <c r="V71" t="str">
        <f>+VLOOKUP(U71,carga[[PACIENTE]:[TURNO]],5,0)</f>
        <v>T.T</v>
      </c>
    </row>
    <row r="72" spans="2:22" ht="14.4" x14ac:dyDescent="0.3">
      <c r="B72" s="31" t="str">
        <v>CATRAMBONI FABRIZZIO FRANCESCO</v>
      </c>
      <c r="U72" s="31" t="str">
        <v>LAMONICA SOFIA GUADALUPE</v>
      </c>
      <c r="V72" t="str">
        <f>+VLOOKUP(U72,carga[[PACIENTE]:[TURNO]],5,0)</f>
        <v>T.T</v>
      </c>
    </row>
    <row r="73" spans="2:22" ht="14.4" x14ac:dyDescent="0.3">
      <c r="B73" s="46" t="str">
        <v>CEBALLOS DELFINA AZUL</v>
      </c>
      <c r="U73" s="46" t="str">
        <v>RIOS AMBAR</v>
      </c>
      <c r="V73" t="str">
        <f>+VLOOKUP(U73,carga[[PACIENTE]:[TURNO]],5,0)</f>
        <v>T.M</v>
      </c>
    </row>
    <row r="74" spans="2:22" ht="14.4" x14ac:dyDescent="0.3">
      <c r="B74" s="31" t="str">
        <v>CEJAS JOSE GABRIEL</v>
      </c>
      <c r="U74" s="31" t="str">
        <v>MURUA JOAQUIN YUTIEL</v>
      </c>
      <c r="V74" t="str">
        <f>+VLOOKUP(U74,carga[[PACIENTE]:[TURNO]],5,0)</f>
        <v>T.T</v>
      </c>
    </row>
    <row r="75" spans="2:22" ht="14.4" x14ac:dyDescent="0.3">
      <c r="B75" s="46" t="str">
        <v>CELIZ VIDELA AVRIL</v>
      </c>
      <c r="U75" s="46" t="str">
        <v>CORDOBA BRIAN OSVALDO</v>
      </c>
      <c r="V75" t="str">
        <f>+VLOOKUP(U75,carga[[PACIENTE]:[TURNO]],5,0)</f>
        <v>T.T</v>
      </c>
    </row>
    <row r="76" spans="2:22" ht="14.4" x14ac:dyDescent="0.3">
      <c r="B76" s="31" t="str">
        <v xml:space="preserve">CERUOLO FRANCO AGUSTIN </v>
      </c>
      <c r="U76" s="31" t="str">
        <v>MOYANO BARRIOS RODRIGO VALENTIN</v>
      </c>
      <c r="V76" t="str">
        <f>+VLOOKUP(U76,carga[[PACIENTE]:[TURNO]],5,0)</f>
        <v>T.T</v>
      </c>
    </row>
    <row r="77" spans="2:22" ht="14.4" x14ac:dyDescent="0.3">
      <c r="B77" s="46" t="str">
        <v>CERUOLO SANTINO GABRIEL</v>
      </c>
      <c r="U77" s="46" t="str">
        <v>MOLINA ALEJO JOEL</v>
      </c>
      <c r="V77" t="str">
        <f>+VLOOKUP(U77,carga[[PACIENTE]:[TURNO]],5,0)</f>
        <v>T.T</v>
      </c>
    </row>
    <row r="78" spans="2:22" ht="14.4" x14ac:dyDescent="0.3">
      <c r="B78" s="31" t="str">
        <v>CESTARES CARRANZA FABRIZIO IVAN</v>
      </c>
      <c r="U78" s="31" t="str">
        <v>LOPEZ JOAQUIN ABEL</v>
      </c>
      <c r="V78" t="str">
        <f>+VLOOKUP(U78,carga[[PACIENTE]:[TURNO]],5,0)</f>
        <v>T.T</v>
      </c>
    </row>
    <row r="79" spans="2:22" ht="14.4" x14ac:dyDescent="0.3">
      <c r="B79" s="47" t="str">
        <v>CESTARES GARRAZA FABRIZIO IVAN</v>
      </c>
      <c r="U79" s="47" t="str">
        <v>RIOS ACOSTA STHEFANY</v>
      </c>
      <c r="V79" t="str">
        <f>+VLOOKUP(U79,carga[[PACIENTE]:[TURNO]],5,0)</f>
        <v>T.T</v>
      </c>
    </row>
    <row r="80" spans="2:22" ht="14.4" x14ac:dyDescent="0.3">
      <c r="B80" s="31" t="str">
        <v>CHACOMA YAZIE ALEJO</v>
      </c>
      <c r="U80" s="31" t="str">
        <v>DALIOLI SANTOS EXEQUIEL</v>
      </c>
      <c r="V80" t="str">
        <f>+VLOOKUP(U80,carga[[PACIENTE]:[TURNO]],5,0)</f>
        <v>T.M</v>
      </c>
    </row>
    <row r="81" spans="2:22" ht="14.4" x14ac:dyDescent="0.3">
      <c r="B81" s="46" t="str">
        <v>CHUQUI MENDOZA ESPERANZA MARGARITA</v>
      </c>
      <c r="U81" s="46" t="str">
        <v>OLIVARES LUNA APRIL BELEN</v>
      </c>
      <c r="V81" t="str">
        <f>+VLOOKUP(U81,carga[[PACIENTE]:[TURNO]],5,0)</f>
        <v>T.T</v>
      </c>
    </row>
    <row r="82" spans="2:22" ht="14.4" x14ac:dyDescent="0.3">
      <c r="B82" s="31" t="str">
        <v>CLARO MARINO JULIETA NICOL</v>
      </c>
      <c r="U82" s="31" t="str">
        <v>NIETO ROMERO JEREMIAS JULIAN</v>
      </c>
      <c r="V82" t="str">
        <f>+VLOOKUP(U82,carga[[PACIENTE]:[TURNO]],5,0)</f>
        <v>T.T</v>
      </c>
    </row>
    <row r="83" spans="2:22" ht="14.4" x14ac:dyDescent="0.3">
      <c r="B83" s="46" t="str">
        <v>COEROBORGA EMILY SOFIA</v>
      </c>
      <c r="U83" s="46" t="str">
        <v>RODRIGUEZ MANGIAUT MATEO JOAQUIN</v>
      </c>
      <c r="V83" t="str">
        <f>+VLOOKUP(U83,carga[[PACIENTE]:[TURNO]],5,0)</f>
        <v>T.T</v>
      </c>
    </row>
    <row r="84" spans="2:22" ht="14.4" x14ac:dyDescent="0.3">
      <c r="B84" s="31" t="str">
        <v>COLAZO SANCHEZ SEBASTIAN ANDRES</v>
      </c>
      <c r="U84" s="31" t="str">
        <v>CORDOBA MAMANI NOAH DALMIRO</v>
      </c>
      <c r="V84" t="str">
        <f>+VLOOKUP(U84,carga[[PACIENTE]:[TURNO]],5,0)</f>
        <v>T.T</v>
      </c>
    </row>
    <row r="85" spans="2:22" ht="14.4" x14ac:dyDescent="0.3">
      <c r="B85" s="46" t="str">
        <v>COLMENARES RODRIGUEZ MARTIN RICARDO</v>
      </c>
      <c r="U85" s="46" t="str">
        <v>DESIMONE CAMILO AGUSTIN</v>
      </c>
      <c r="V85" t="str">
        <f>+VLOOKUP(U85,carga[[PACIENTE]:[TURNO]],5,0)</f>
        <v>T.T</v>
      </c>
    </row>
    <row r="86" spans="2:22" ht="14.4" x14ac:dyDescent="0.3">
      <c r="B86" s="31" t="str">
        <v xml:space="preserve">CONTRERAS THOMAS ELIAS </v>
      </c>
      <c r="U86" s="31" t="str">
        <v>MOREIRA TOMAS</v>
      </c>
      <c r="V86" t="str">
        <f>+VLOOKUP(U86,carga[[PACIENTE]:[TURNO]],5,0)</f>
        <v>T.T</v>
      </c>
    </row>
    <row r="87" spans="2:22" ht="14.4" x14ac:dyDescent="0.3">
      <c r="B87" s="46" t="str">
        <v>CORDOBA ALAN SAMUEL</v>
      </c>
      <c r="U87" s="46" t="str">
        <v>OCAÑO ALONSO MARTINA</v>
      </c>
      <c r="V87" t="str">
        <f>+VLOOKUP(U87,carga[[PACIENTE]:[TURNO]],5,0)</f>
        <v>T.T</v>
      </c>
    </row>
    <row r="88" spans="2:22" ht="14.4" x14ac:dyDescent="0.3">
      <c r="B88" s="31" t="str">
        <v>CORDOBA BRIAN OSVALDO</v>
      </c>
      <c r="U88" s="31" t="str">
        <v>CAMPOS AMBAR AILIN</v>
      </c>
      <c r="V88" t="str">
        <f>+VLOOKUP(U88,carga[[PACIENTE]:[TURNO]],5,0)</f>
        <v>T.T</v>
      </c>
    </row>
    <row r="89" spans="2:22" ht="14.4" x14ac:dyDescent="0.3">
      <c r="B89" s="46" t="str">
        <v>CORDOBA MAMANI NOAH DALMIRO</v>
      </c>
      <c r="U89" s="46" t="str">
        <v>CAMPOS LUNA ESTEFANIA</v>
      </c>
      <c r="V89" t="str">
        <f>+VLOOKUP(U89,carga[[PACIENTE]:[TURNO]],5,0)</f>
        <v>T.T</v>
      </c>
    </row>
    <row r="90" spans="2:22" ht="14.4" x14ac:dyDescent="0.3">
      <c r="B90" s="31" t="str">
        <v>CORNEJO ANDULCE POOL VALENTINO</v>
      </c>
      <c r="U90" s="31" t="str">
        <v>AGUIRRE FRANCISCO SIMON</v>
      </c>
      <c r="V90" t="str">
        <f>+VLOOKUP(U90,carga[[PACIENTE]:[TURNO]],5,0)</f>
        <v>T.T</v>
      </c>
    </row>
    <row r="91" spans="2:22" ht="14.4" x14ac:dyDescent="0.3">
      <c r="B91" s="46" t="str">
        <v>CORNEJO SAMIENTA FACUNDO NICOLAS</v>
      </c>
      <c r="U91" s="46" t="str">
        <v xml:space="preserve">PEREYRA LAUTARO SAMUEL </v>
      </c>
      <c r="V91" t="str">
        <f>+VLOOKUP(U91,carga[[PACIENTE]:[TURNO]],5,0)</f>
        <v>T.T</v>
      </c>
    </row>
    <row r="92" spans="2:22" ht="14.4" x14ac:dyDescent="0.3">
      <c r="B92" s="31" t="str">
        <v>CORREA RAMOS KAL - EL</v>
      </c>
      <c r="U92" s="31" t="str">
        <v>LUDUEÑA PERALTA LUCIANO MATEO</v>
      </c>
      <c r="V92" t="str">
        <f>+VLOOKUP(U92,carga[[PACIENTE]:[TURNO]],5,0)</f>
        <v>T.T</v>
      </c>
    </row>
    <row r="93" spans="2:22" ht="14.4" x14ac:dyDescent="0.3">
      <c r="B93" s="46" t="str">
        <v>CORVALAN TOBIAS ALEJANDRO</v>
      </c>
      <c r="U93" s="46" t="str">
        <v>TOLEDO LIAM ANGEL</v>
      </c>
      <c r="V93" t="str">
        <f>+VLOOKUP(U93,carga[[PACIENTE]:[TURNO]],5,0)</f>
        <v>T.T</v>
      </c>
    </row>
    <row r="94" spans="2:22" ht="14.4" x14ac:dyDescent="0.3">
      <c r="B94" s="31" t="str">
        <v>CROSS PADRO TOMAS</v>
      </c>
      <c r="U94" s="31" t="str">
        <v>MICANGELLI LUANA</v>
      </c>
      <c r="V94" t="str">
        <f>+VLOOKUP(U94,carga[[PACIENTE]:[TURNO]],5,0)</f>
        <v>T.T</v>
      </c>
    </row>
    <row r="95" spans="2:22" ht="14.4" x14ac:dyDescent="0.3">
      <c r="B95" s="46" t="str">
        <v>CUELLO BARRERA TIAGO JESUS</v>
      </c>
      <c r="U95" s="46" t="str">
        <v>ORELLANO ZOTAR WALTER ALEC</v>
      </c>
      <c r="V95" t="str">
        <f>+VLOOKUP(U95,carga[[PACIENTE]:[TURNO]],5,0)</f>
        <v xml:space="preserve">T.M </v>
      </c>
    </row>
    <row r="96" spans="2:22" ht="14.4" x14ac:dyDescent="0.3">
      <c r="B96" s="31" t="str">
        <v>CUELLO DANIEL NICOLAS</v>
      </c>
      <c r="U96" s="31" t="str">
        <v>HEREDIA MAMANI THIAGO EMANUEL</v>
      </c>
      <c r="V96" t="str">
        <f>+VLOOKUP(U96,carga[[PACIENTE]:[TURNO]],5,0)</f>
        <v xml:space="preserve">T.M </v>
      </c>
    </row>
    <row r="97" spans="2:22" ht="14.4" x14ac:dyDescent="0.3">
      <c r="B97" s="46" t="str">
        <v>CUELLO VALENTINO ANDRES</v>
      </c>
      <c r="U97" s="46" t="str">
        <v>CAMPOS MATEO LAUTARO</v>
      </c>
      <c r="V97" t="str">
        <f>+VLOOKUP(U97,carga[[PACIENTE]:[TURNO]],5,0)</f>
        <v xml:space="preserve">T.M </v>
      </c>
    </row>
    <row r="98" spans="2:22" ht="14.4" x14ac:dyDescent="0.3">
      <c r="B98" s="31" t="str">
        <v>DALIOLI SANTOS EXEQUIEL</v>
      </c>
      <c r="U98" s="31" t="str">
        <v>CARNERO ESMERALDA</v>
      </c>
      <c r="V98" t="str">
        <f>+VLOOKUP(U98,carga[[PACIENTE]:[TURNO]],5,0)</f>
        <v xml:space="preserve">T.M </v>
      </c>
    </row>
    <row r="99" spans="2:22" ht="14.4" x14ac:dyDescent="0.3">
      <c r="B99" s="46" t="str">
        <v>DALLIA ASHLY KAORI</v>
      </c>
      <c r="U99" s="46" t="str">
        <v>AMAYA TADEO BENJAMIN</v>
      </c>
      <c r="V99" t="str">
        <f>+VLOOKUP(U99,carga[[PACIENTE]:[TURNO]],5,0)</f>
        <v>T.T</v>
      </c>
    </row>
    <row r="100" spans="2:22" ht="14.4" x14ac:dyDescent="0.3">
      <c r="B100" s="31" t="str">
        <v>DE ANDRES TOMAS BENJAMIN</v>
      </c>
      <c r="U100" s="31" t="str">
        <v>HOYOS LEIVA IGNACIO</v>
      </c>
      <c r="V100" t="str">
        <f>+VLOOKUP(U100,carga[[PACIENTE]:[TURNO]],5,0)</f>
        <v>T.T</v>
      </c>
    </row>
    <row r="101" spans="2:22" ht="14.4" x14ac:dyDescent="0.3">
      <c r="B101" s="46" t="str">
        <v>DEBURQUIS BASTIAN BENITO</v>
      </c>
      <c r="U101" s="46" t="str">
        <v>PERALTA PERUGINI NURIA AMELIE</v>
      </c>
      <c r="V101" t="str">
        <f>+VLOOKUP(U101,carga[[PACIENTE]:[TURNO]],5,0)</f>
        <v>T.T</v>
      </c>
    </row>
    <row r="102" spans="2:22" ht="14.4" x14ac:dyDescent="0.3">
      <c r="B102" s="31" t="str">
        <v>DELFINI CATALINA INES</v>
      </c>
      <c r="U102" s="31" t="str">
        <v>PEREYRA MATEO BENJAMIN</v>
      </c>
      <c r="V102" t="str">
        <f>+VLOOKUP(U102,carga[[PACIENTE]:[TURNO]],5,0)</f>
        <v>T.T</v>
      </c>
    </row>
    <row r="103" spans="2:22" ht="14.4" x14ac:dyDescent="0.3">
      <c r="B103" s="46" t="str">
        <v>DESIMONE CAMILO AGUSTIN</v>
      </c>
      <c r="U103" s="46" t="str">
        <v>MEDINA ROMERO CHIARA</v>
      </c>
      <c r="V103" t="str">
        <f>+VLOOKUP(U103,carga[[PACIENTE]:[TURNO]],5,0)</f>
        <v>T.T</v>
      </c>
    </row>
    <row r="104" spans="2:22" ht="14.4" x14ac:dyDescent="0.3">
      <c r="B104" s="31" t="str">
        <v>DESIMONE LUZ JAZMIN</v>
      </c>
      <c r="U104" s="31" t="str">
        <v>CARRIZO NOAH LIHUEN</v>
      </c>
      <c r="V104" t="str">
        <f>+VLOOKUP(U104,carga[[PACIENTE]:[TURNO]],5,0)</f>
        <v>T.T</v>
      </c>
    </row>
    <row r="105" spans="2:22" ht="14.4" x14ac:dyDescent="0.3">
      <c r="B105" s="46" t="str">
        <v>DIAZ ROMAN VALENTIN</v>
      </c>
      <c r="U105" s="46" t="str">
        <v>MONZON RAMIRO JAVIER</v>
      </c>
      <c r="V105" t="str">
        <f>+VLOOKUP(U105,carga[[PACIENTE]:[TURNO]],5,0)</f>
        <v>T.T</v>
      </c>
    </row>
    <row r="106" spans="2:22" ht="14.4" x14ac:dyDescent="0.3">
      <c r="B106" s="31" t="str">
        <v>DIAZ SILVA THIAN ALEXANDER</v>
      </c>
      <c r="U106" s="31" t="str">
        <v>MANCINI MEDINA UZIEL JEREMIAS</v>
      </c>
      <c r="V106" t="str">
        <f>+VLOOKUP(U106,carga[[PACIENTE]:[TURNO]],5,0)</f>
        <v xml:space="preserve">T.M </v>
      </c>
    </row>
    <row r="107" spans="2:22" ht="14.4" x14ac:dyDescent="0.3">
      <c r="B107" s="46" t="str">
        <v>DIDYCZ ESTRADA MALENA VALENTINA</v>
      </c>
      <c r="U107" s="46" t="str">
        <v>PEREZ LUIS SANTIAGO</v>
      </c>
      <c r="V107" t="str">
        <f>+VLOOKUP(U107,carga[[PACIENTE]:[TURNO]],5,0)</f>
        <v xml:space="preserve">T.M </v>
      </c>
    </row>
    <row r="108" spans="2:22" ht="14.4" x14ac:dyDescent="0.3">
      <c r="B108" s="31" t="str">
        <v>DOBANTON MALENA LORETA</v>
      </c>
      <c r="U108" s="31" t="str">
        <v>AVACA MATEO BENJAMIN</v>
      </c>
      <c r="V108" t="str">
        <f>+VLOOKUP(U108,carga[[PACIENTE]:[TURNO]],5,0)</f>
        <v xml:space="preserve">T.M </v>
      </c>
    </row>
    <row r="109" spans="2:22" ht="14.4" x14ac:dyDescent="0.3">
      <c r="B109" s="46" t="str">
        <v>ESPAÑA VICTORIA RENATA</v>
      </c>
      <c r="U109" s="46" t="str">
        <v>PERALTA OLMOS AILIN FRANCESCA</v>
      </c>
      <c r="V109" t="str">
        <f>+VLOOKUP(U109,carga[[PACIENTE]:[TURNO]],5,0)</f>
        <v xml:space="preserve">T.M </v>
      </c>
    </row>
    <row r="110" spans="2:22" ht="14.4" x14ac:dyDescent="0.3">
      <c r="B110" s="31" t="str">
        <v>ESPINDOLA ARCE SOFIA</v>
      </c>
      <c r="U110" s="31" t="str">
        <v>VIVANCO ANGELICA BEATRIZ</v>
      </c>
      <c r="V110" t="str">
        <f>+VLOOKUP(U110,carga[[PACIENTE]:[TURNO]],5,0)</f>
        <v xml:space="preserve">T.M </v>
      </c>
    </row>
    <row r="111" spans="2:22" ht="14.4" x14ac:dyDescent="0.3">
      <c r="B111" s="46" t="str">
        <v xml:space="preserve">ESQUIVEL ALVARO SAMUEL </v>
      </c>
      <c r="U111" s="46" t="str">
        <v xml:space="preserve">ARROYO OSCAR ALFREDO </v>
      </c>
      <c r="V111" t="str">
        <f>+VLOOKUP(U111,carga[[PACIENTE]:[TURNO]],5,0)</f>
        <v xml:space="preserve">T.M </v>
      </c>
    </row>
    <row r="112" spans="2:22" ht="14.4" x14ac:dyDescent="0.3">
      <c r="B112" s="31" t="str">
        <v>FALCON MALENA AGUSTINA</v>
      </c>
      <c r="U112" s="31" t="str">
        <v>ARCE BENICIO</v>
      </c>
      <c r="V112" t="str">
        <f>+VLOOKUP(U112,carga[[PACIENTE]:[TURNO]],5,0)</f>
        <v xml:space="preserve">T.M </v>
      </c>
    </row>
    <row r="113" spans="2:22" ht="14.4" x14ac:dyDescent="0.3">
      <c r="B113" s="46" t="str">
        <v>FARFAN SIERRA DIONISIO DAVID</v>
      </c>
      <c r="U113" s="46" t="str">
        <v>SALGADO FRANCISCO</v>
      </c>
      <c r="V113" t="str">
        <f>+VLOOKUP(U113,carga[[PACIENTE]:[TURNO]],5,0)</f>
        <v>T.T</v>
      </c>
    </row>
    <row r="114" spans="2:22" ht="14.4" x14ac:dyDescent="0.3">
      <c r="B114" s="31" t="str">
        <v>FARIAS DANTE EMMANUEL</v>
      </c>
      <c r="U114" s="31" t="str">
        <v>CABEZA LUCERO FELIPE</v>
      </c>
      <c r="V114" t="str">
        <f>+VLOOKUP(U114,carga[[PACIENTE]:[TURNO]],5,0)</f>
        <v>T.T</v>
      </c>
    </row>
    <row r="115" spans="2:22" ht="14.4" x14ac:dyDescent="0.3">
      <c r="B115" s="46" t="str">
        <v>FARIAS ROQUE GUSTAVO</v>
      </c>
      <c r="U115" s="46" t="str">
        <v>FAZEKAS FERREYRA IKER</v>
      </c>
      <c r="V115" t="str">
        <f>+VLOOKUP(U115,carga[[PACIENTE]:[TURNO]],5,0)</f>
        <v xml:space="preserve">T.M </v>
      </c>
    </row>
    <row r="116" spans="2:22" ht="14.4" x14ac:dyDescent="0.3">
      <c r="B116" s="31" t="str">
        <v>FAZEKAS FERREYRA IKER</v>
      </c>
      <c r="U116" s="31" t="str">
        <v>SUAREZ SOLANGE YAZMIN</v>
      </c>
      <c r="V116" t="str">
        <f>+VLOOKUP(U116,carga[[PACIENTE]:[TURNO]],5,0)</f>
        <v xml:space="preserve">T.M </v>
      </c>
    </row>
    <row r="117" spans="2:22" ht="14.4" x14ac:dyDescent="0.3">
      <c r="B117" s="46" t="str">
        <v>FERNADEZ THIAGO JULIAN</v>
      </c>
      <c r="U117" s="46" t="str">
        <v>MARTINEZ PAUCAR JULIETA VICTORIA</v>
      </c>
      <c r="V117" t="str">
        <f>+VLOOKUP(U117,carga[[PACIENTE]:[TURNO]],5,0)</f>
        <v xml:space="preserve">T.M </v>
      </c>
    </row>
    <row r="118" spans="2:22" ht="14.4" x14ac:dyDescent="0.3">
      <c r="B118" s="31" t="str">
        <v>FERNANDEZ PEREZ FACUNDO JAVIER</v>
      </c>
      <c r="U118" s="31" t="str">
        <v>MELANO MOLINA LAUTARO</v>
      </c>
      <c r="V118" t="str">
        <f>+VLOOKUP(U118,carga[[PACIENTE]:[TURNO]],5,0)</f>
        <v xml:space="preserve">T.M </v>
      </c>
    </row>
    <row r="119" spans="2:22" ht="14.4" x14ac:dyDescent="0.3">
      <c r="B119" s="46" t="str">
        <v>FERNANDEZ VALENTINO ALESSANDRO</v>
      </c>
      <c r="U119" s="46" t="str">
        <v>ANASTASIA STELLA MARIS</v>
      </c>
      <c r="V119" t="str">
        <f>+VLOOKUP(U119,carga[[PACIENTE]:[TURNO]],5,0)</f>
        <v xml:space="preserve">T.M </v>
      </c>
    </row>
    <row r="120" spans="2:22" ht="14.4" x14ac:dyDescent="0.3">
      <c r="B120" s="31" t="str">
        <v>FERREYRA ALMA VALENTINA</v>
      </c>
      <c r="U120" s="31" t="str">
        <v xml:space="preserve">CONTRERAS THOMAS ELIAS </v>
      </c>
      <c r="V120" t="str">
        <f>+VLOOKUP(U120,carga[[PACIENTE]:[TURNO]],5,0)</f>
        <v xml:space="preserve">T.M </v>
      </c>
    </row>
    <row r="121" spans="2:22" ht="14.4" x14ac:dyDescent="0.3">
      <c r="B121" s="46" t="str">
        <v>FERREYRA JANA KEYLA BELEN</v>
      </c>
      <c r="U121" s="46" t="str">
        <v>OJEDA MORENO ELIAN ALEXANDER</v>
      </c>
      <c r="V121" t="str">
        <f>+VLOOKUP(U121,carga[[PACIENTE]:[TURNO]],5,0)</f>
        <v xml:space="preserve">T.M </v>
      </c>
    </row>
    <row r="122" spans="2:22" ht="14.4" x14ac:dyDescent="0.3">
      <c r="B122" s="31" t="str">
        <v>FERREYRA SALAS ENZO ABEL</v>
      </c>
      <c r="U122" s="31" t="str">
        <v>GOROCITO FIORE MARTINO</v>
      </c>
      <c r="V122" t="str">
        <f>+VLOOKUP(U122,carga[[PACIENTE]:[TURNO]],5,0)</f>
        <v xml:space="preserve">T.M </v>
      </c>
    </row>
    <row r="123" spans="2:22" ht="14.4" x14ac:dyDescent="0.3">
      <c r="B123" s="46" t="str">
        <v>FIGUEROA IVAN PEDRO</v>
      </c>
      <c r="U123" s="46" t="str">
        <v>SORRONDEGUI NOAH GABRIEL</v>
      </c>
      <c r="V123" t="str">
        <f>+VLOOKUP(U123,carga[[PACIENTE]:[TURNO]],5,0)</f>
        <v xml:space="preserve">T.M </v>
      </c>
    </row>
    <row r="124" spans="2:22" ht="14.4" x14ac:dyDescent="0.3">
      <c r="B124" s="31" t="str">
        <v>FINO ANDRES NICOLAS</v>
      </c>
      <c r="U124" s="31" t="str">
        <v>TOMAS PEDRAZA LUDMILA DEL VALLE</v>
      </c>
      <c r="V124" t="str">
        <f>+VLOOKUP(U124,carga[[PACIENTE]:[TURNO]],5,0)</f>
        <v xml:space="preserve">T.M </v>
      </c>
    </row>
    <row r="125" spans="2:22" ht="14.4" x14ac:dyDescent="0.3">
      <c r="B125" s="46" t="str">
        <v xml:space="preserve">FLINT CONSTANTINO </v>
      </c>
      <c r="U125" s="46" t="str">
        <v>BAZAN LOPEZ THOMAS DAVID</v>
      </c>
      <c r="V125" t="str">
        <f>+VLOOKUP(U125,carga[[PACIENTE]:[TURNO]],5,0)</f>
        <v xml:space="preserve">T.M </v>
      </c>
    </row>
    <row r="126" spans="2:22" ht="14.4" x14ac:dyDescent="0.3">
      <c r="B126" s="31" t="str">
        <v>FLORES LUCIA DE LOS ANGELES</v>
      </c>
      <c r="U126" s="31" t="str">
        <v xml:space="preserve">CAMPOS THIAGO DANIEL </v>
      </c>
      <c r="V126" t="str">
        <f>+VLOOKUP(U126,carga[[PACIENTE]:[TURNO]],5,0)</f>
        <v xml:space="preserve">T.M </v>
      </c>
    </row>
    <row r="127" spans="2:22" ht="14.4" x14ac:dyDescent="0.3">
      <c r="B127" s="46" t="str">
        <v>FRONTERA TOBIAS EZEQUIEL</v>
      </c>
      <c r="U127" s="46" t="str">
        <v>HEREDIA OLIVERA VALENTINO</v>
      </c>
      <c r="V127" t="str">
        <f>+VLOOKUP(U127,carga[[PACIENTE]:[TURNO]],5,0)</f>
        <v xml:space="preserve">T.M </v>
      </c>
    </row>
    <row r="128" spans="2:22" ht="14.4" x14ac:dyDescent="0.3">
      <c r="B128" s="31" t="str">
        <v>FUNES ANGELA LUCIA</v>
      </c>
      <c r="U128" s="31" t="str">
        <v>GALINDEZ DIOMIRA JAZMIN</v>
      </c>
      <c r="V128" t="str">
        <f>+VLOOKUP(U128,carga[[PACIENTE]:[TURNO]],5,0)</f>
        <v>T.M</v>
      </c>
    </row>
    <row r="129" spans="2:22" ht="14.4" x14ac:dyDescent="0.3">
      <c r="B129" s="46" t="str">
        <v>FURTADO JUAN JOSE</v>
      </c>
      <c r="U129" s="46" t="str">
        <v>CORDOBA ALAN SAMUEL</v>
      </c>
      <c r="V129" t="str">
        <f>+VLOOKUP(U129,carga[[PACIENTE]:[TURNO]],5,0)</f>
        <v xml:space="preserve">T.M </v>
      </c>
    </row>
    <row r="130" spans="2:22" ht="14.4" x14ac:dyDescent="0.3">
      <c r="B130" s="31" t="str">
        <v>GALINDEZ AMABELLA FRANCESCA</v>
      </c>
      <c r="U130" s="31" t="str">
        <v>OVIEDO MAXIMO SAMUEL</v>
      </c>
      <c r="V130" t="str">
        <f>+VLOOKUP(U130,carga[[PACIENTE]:[TURNO]],5,0)</f>
        <v xml:space="preserve">T.M </v>
      </c>
    </row>
    <row r="131" spans="2:22" ht="14.4" x14ac:dyDescent="0.3">
      <c r="B131" s="46" t="str">
        <v>GALINDEZ DIOMIRA JAZMIN</v>
      </c>
      <c r="U131" s="46" t="str">
        <v>KOLISNNYK JULIAN</v>
      </c>
      <c r="V131" t="str">
        <f>+VLOOKUP(U131,carga[[PACIENTE]:[TURNO]],5,0)</f>
        <v>T.T</v>
      </c>
    </row>
    <row r="132" spans="2:22" ht="14.4" x14ac:dyDescent="0.3">
      <c r="B132" s="48" t="str">
        <v>GARETTO RICARDO FRANCISCO</v>
      </c>
      <c r="U132" s="48" t="str">
        <v>FERREYRA JANA KEYLA BELEN</v>
      </c>
      <c r="V132" t="str">
        <f>+VLOOKUP(U132,carga[[PACIENTE]:[TURNO]],5,0)</f>
        <v>T.T</v>
      </c>
    </row>
    <row r="133" spans="2:22" ht="14.4" x14ac:dyDescent="0.3">
      <c r="B133" s="46" t="str">
        <v>GAUNA CARIDDI SANTINO VALENTÍN</v>
      </c>
      <c r="U133" s="46" t="str">
        <v>PEREZ AZUL CATALINA</v>
      </c>
      <c r="V133" t="str">
        <f>+VLOOKUP(U133,carga[[PACIENTE]:[TURNO]],5,0)</f>
        <v>T.M</v>
      </c>
    </row>
    <row r="134" spans="2:22" ht="14.4" x14ac:dyDescent="0.3">
      <c r="B134" s="31" t="str">
        <v>GENOVESIO GUTIERREZ LUIS RAUL</v>
      </c>
      <c r="U134" s="31" t="str">
        <v xml:space="preserve">FLINT CONSTANTINO </v>
      </c>
      <c r="V134" t="str">
        <f>+VLOOKUP(U134,carga[[PACIENTE]:[TURNO]],5,0)</f>
        <v>T.T</v>
      </c>
    </row>
    <row r="135" spans="2:22" ht="14.4" x14ac:dyDescent="0.3">
      <c r="B135" s="46" t="str">
        <v>GIACOM BLADIMIR ADAN RAMON</v>
      </c>
      <c r="U135" s="46" t="str">
        <v>TORRELLA FRANCISCO VALENTIN</v>
      </c>
      <c r="V135" t="str">
        <f>+VLOOKUP(U135,carga[[PACIENTE]:[TURNO]],5,0)</f>
        <v>T.T</v>
      </c>
    </row>
    <row r="136" spans="2:22" ht="14.4" x14ac:dyDescent="0.3">
      <c r="B136" s="31" t="str">
        <v>GIRALDA FLORENCIA ABRIL</v>
      </c>
      <c r="U136" s="31" t="str">
        <v>OLIVARES LUNA JOSUE DANYEL</v>
      </c>
      <c r="V136" t="str">
        <f>+VLOOKUP(U136,carga[[PACIENTE]:[TURNO]],5,0)</f>
        <v>T.T</v>
      </c>
    </row>
    <row r="137" spans="2:22" ht="14.4" x14ac:dyDescent="0.3">
      <c r="B137" s="46" t="str">
        <v>GODINO OCHONGA JUAN VALENTIN</v>
      </c>
      <c r="U137" s="46" t="str">
        <v>RODRIGUEZ LEON PATRICIO</v>
      </c>
      <c r="V137" t="str">
        <f>+VLOOKUP(U137,carga[[PACIENTE]:[TURNO]],5,0)</f>
        <v>T.T</v>
      </c>
    </row>
    <row r="138" spans="2:22" ht="14.4" x14ac:dyDescent="0.3">
      <c r="B138" s="31" t="str">
        <v>GODOY SANTIAGO</v>
      </c>
      <c r="U138" s="31" t="str">
        <v>LOZA JUAN IGNACIO</v>
      </c>
      <c r="V138" t="str">
        <f>+VLOOKUP(U138,carga[[PACIENTE]:[TURNO]],5,0)</f>
        <v>T.T</v>
      </c>
    </row>
    <row r="139" spans="2:22" ht="14.4" x14ac:dyDescent="0.3">
      <c r="B139" s="46" t="str">
        <v>GOMEZ BRUNO JOAQUIN</v>
      </c>
      <c r="U139" s="46" t="str">
        <v>MONSERRAT GARCIA JONAS EZEQUIEL</v>
      </c>
      <c r="V139" t="str">
        <f>+VLOOKUP(U139,carga[[PACIENTE]:[TURNO]],5,0)</f>
        <v xml:space="preserve">T.M </v>
      </c>
    </row>
    <row r="140" spans="2:22" ht="14.4" x14ac:dyDescent="0.3">
      <c r="B140" s="31" t="str">
        <v>GOMEZ GARCIA VICTORIA ABRIL</v>
      </c>
      <c r="U140" s="31" t="str">
        <v>ALMADA EZCURRA SOFIA</v>
      </c>
      <c r="V140" t="str">
        <f>+VLOOKUP(U140,carga[[PACIENTE]:[TURNO]],5,0)</f>
        <v xml:space="preserve">T.M </v>
      </c>
    </row>
    <row r="141" spans="2:22" ht="14.4" x14ac:dyDescent="0.3">
      <c r="B141" s="46" t="str">
        <v xml:space="preserve">GOMEZ MATEO ESTEFANO </v>
      </c>
      <c r="U141" s="46" t="str">
        <v xml:space="preserve">ESQUIVEL ALVARO SAMUEL </v>
      </c>
      <c r="V141" t="str">
        <f>+VLOOKUP(U141,carga[[PACIENTE]:[TURNO]],5,0)</f>
        <v xml:space="preserve">T.M </v>
      </c>
    </row>
    <row r="142" spans="2:22" ht="14.4" x14ac:dyDescent="0.3">
      <c r="B142" s="31" t="str">
        <v>GOMEZ SANTIAGO BENJAMIN</v>
      </c>
      <c r="U142" s="31" t="str">
        <v>ALMADA MARTINEZ BAUTISTA BENJAMIN</v>
      </c>
      <c r="V142" t="str">
        <f>+VLOOKUP(U142,carga[[PACIENTE]:[TURNO]],5,0)</f>
        <v xml:space="preserve">T.M </v>
      </c>
    </row>
    <row r="143" spans="2:22" ht="14.4" x14ac:dyDescent="0.3">
      <c r="B143" s="46" t="str">
        <v>GONZALEZ DUARTE BASTIAN ALEJANDRO</v>
      </c>
      <c r="U143" s="46" t="str">
        <v>PAFFUME TAPIA IGNACIO</v>
      </c>
      <c r="V143" t="str">
        <f>+VLOOKUP(U143,carga[[PACIENTE]:[TURNO]],5,0)</f>
        <v xml:space="preserve">T.M </v>
      </c>
    </row>
    <row r="144" spans="2:22" ht="14.4" x14ac:dyDescent="0.3">
      <c r="B144" s="31" t="str">
        <v>GONZALEZ OMAR EMILIO BALTAZAR</v>
      </c>
      <c r="U144" s="31" t="str">
        <v>HEREDIA BAUTISTA SAMUEL</v>
      </c>
      <c r="V144" t="str">
        <f>+VLOOKUP(U144,carga[[PACIENTE]:[TURNO]],5,0)</f>
        <v xml:space="preserve">T.M </v>
      </c>
    </row>
    <row r="145" spans="2:22" ht="14.4" x14ac:dyDescent="0.3">
      <c r="B145" s="46" t="str">
        <v>GONZALEZ VERA MATEO</v>
      </c>
      <c r="U145" s="46" t="str">
        <v>CASCO SANCHEZ MAXIMO GIOVANNI</v>
      </c>
      <c r="V145" t="str">
        <f>+VLOOKUP(U145,carga[[PACIENTE]:[TURNO]],5,0)</f>
        <v xml:space="preserve">T.M </v>
      </c>
    </row>
    <row r="146" spans="2:22" ht="14.4" x14ac:dyDescent="0.3">
      <c r="B146" s="31" t="str">
        <v>GOROCITO FIORE MARTINO</v>
      </c>
      <c r="U146" s="31" t="str">
        <v>ESPINDOLA ARCE SOFIA</v>
      </c>
      <c r="V146" t="str">
        <f>+VLOOKUP(U146,carga[[PACIENTE]:[TURNO]],5,0)</f>
        <v xml:space="preserve">T.M </v>
      </c>
    </row>
    <row r="147" spans="2:22" ht="14.4" x14ac:dyDescent="0.3">
      <c r="B147" s="46" t="str">
        <v>GOROSITO FRANCISCO DANIEL</v>
      </c>
      <c r="U147" s="46" t="str">
        <v xml:space="preserve">CARISSIMO CACERES JUAN AGUSTIN </v>
      </c>
      <c r="V147" t="str">
        <f>+VLOOKUP(U147,carga[[PACIENTE]:[TURNO]],5,0)</f>
        <v xml:space="preserve">T.M </v>
      </c>
    </row>
    <row r="148" spans="2:22" ht="14.4" x14ac:dyDescent="0.3">
      <c r="B148" s="31" t="str">
        <v>GRIBAUDO JUAN IGNACIO</v>
      </c>
      <c r="U148" s="31" t="str">
        <v>IBARRA CHAVEZ KAEL JOSUE</v>
      </c>
      <c r="V148" t="str">
        <f>+VLOOKUP(U148,carga[[PACIENTE]:[TURNO]],5,0)</f>
        <v xml:space="preserve">T.M </v>
      </c>
    </row>
    <row r="149" spans="2:22" ht="14.4" x14ac:dyDescent="0.3">
      <c r="B149" s="46" t="str">
        <v>GUANANJA AGUIRRE EIDAN MAXIMO</v>
      </c>
      <c r="U149" s="46" t="str">
        <v>IBARRA CHAVEZ LIAM DAVID</v>
      </c>
      <c r="V149" t="str">
        <f>+VLOOKUP(U149,carga[[PACIENTE]:[TURNO]],5,0)</f>
        <v xml:space="preserve">T.M </v>
      </c>
    </row>
    <row r="150" spans="2:22" ht="14.4" x14ac:dyDescent="0.3">
      <c r="B150" s="31" t="str">
        <v>GUDIÑO JUANA GRACIELA</v>
      </c>
      <c r="U150" s="31" t="str">
        <v>RAMIREZ CORTEZ EZEQUIEL TOMAS</v>
      </c>
      <c r="V150" t="str">
        <f>+VLOOKUP(U150,carga[[PACIENTE]:[TURNO]],5,0)</f>
        <v>T.T</v>
      </c>
    </row>
    <row r="151" spans="2:22" ht="15.6" x14ac:dyDescent="0.3">
      <c r="B151" s="49" t="str">
        <v>GUETTIER VALENTINA SOL</v>
      </c>
      <c r="U151" s="49" t="str">
        <v>URFALIAN EMANUEL GABRIEL</v>
      </c>
      <c r="V151" t="str">
        <f>+VLOOKUP(U151,carga[[PACIENTE]:[TURNO]],5,0)</f>
        <v>T.T</v>
      </c>
    </row>
    <row r="152" spans="2:22" ht="14.4" x14ac:dyDescent="0.3">
      <c r="B152" s="31" t="str">
        <v>GUEVARA NOAH ALEXANDER</v>
      </c>
      <c r="U152" s="31" t="str">
        <v>COLMENARES RODRIGUEZ MARTIN RICARDO</v>
      </c>
      <c r="V152" t="str">
        <f>+VLOOKUP(U152,carga[[PACIENTE]:[TURNO]],5,0)</f>
        <v>T.T</v>
      </c>
    </row>
    <row r="153" spans="2:22" ht="14.4" x14ac:dyDescent="0.3">
      <c r="B153" s="46" t="str">
        <v>GUTIERREZ OLAVE CRISTOBAL NICOLAS</v>
      </c>
      <c r="U153" s="46" t="str">
        <v>CUELLO BARRERA TIAGO JESUS</v>
      </c>
      <c r="V153" t="str">
        <f>+VLOOKUP(U153,carga[[PACIENTE]:[TURNO]],5,0)</f>
        <v>T.T</v>
      </c>
    </row>
    <row r="154" spans="2:22" ht="14.4" x14ac:dyDescent="0.3">
      <c r="B154" s="31" t="str">
        <v>HEREDIA BAUTISTA SAMUEL</v>
      </c>
      <c r="U154" s="31" t="str">
        <v>DALLIA ASHLY KAORI</v>
      </c>
      <c r="V154" t="str">
        <f>+VLOOKUP(U154,carga[[PACIENTE]:[TURNO]],5,0)</f>
        <v>T.T</v>
      </c>
    </row>
    <row r="155" spans="2:22" ht="14.4" x14ac:dyDescent="0.3">
      <c r="B155" s="46" t="str">
        <v>HEREDIA JOAQUIN</v>
      </c>
      <c r="U155" s="46" t="str">
        <v>PERALTA YENIFFER ESTRELLA</v>
      </c>
      <c r="V155" t="str">
        <f>+VLOOKUP(U155,carga[[PACIENTE]:[TURNO]],5,0)</f>
        <v>T.T</v>
      </c>
    </row>
    <row r="156" spans="2:22" ht="14.4" x14ac:dyDescent="0.3">
      <c r="B156" s="31" t="str">
        <v>HEREDIA MAMANI THIAGO EMANUEL</v>
      </c>
      <c r="U156" s="31" t="str">
        <v>PEREZ ESCUDERO ARUMA ISABELLA</v>
      </c>
      <c r="V156" t="str">
        <f>+VLOOKUP(U156,carga[[PACIENTE]:[TURNO]],5,0)</f>
        <v>T.T</v>
      </c>
    </row>
    <row r="157" spans="2:22" ht="14.4" x14ac:dyDescent="0.3">
      <c r="B157" s="46" t="str">
        <v>HEREDIA OLIVERA VALENTINO</v>
      </c>
      <c r="U157" s="46" t="str">
        <v>CORREA RAMOS KAL - EL</v>
      </c>
      <c r="V157" t="str">
        <f>+VLOOKUP(U157,carga[[PACIENTE]:[TURNO]],5,0)</f>
        <v>T.T</v>
      </c>
    </row>
    <row r="158" spans="2:22" ht="14.4" x14ac:dyDescent="0.3">
      <c r="B158" s="31" t="str">
        <v>HERRERA LISANDRO ADRIEL</v>
      </c>
      <c r="U158" s="31" t="str">
        <v>TELLO FRANCISCO MANUEL</v>
      </c>
      <c r="V158" t="str">
        <f>+VLOOKUP(U158,carga[[PACIENTE]:[TURNO]],5,0)</f>
        <v>T.T</v>
      </c>
    </row>
    <row r="159" spans="2:22" ht="14.4" x14ac:dyDescent="0.3">
      <c r="B159" s="46" t="str">
        <v>HOYOS LEIVA IGNACIO</v>
      </c>
      <c r="U159" s="46" t="str">
        <v>LUDUEÑA PERALTA BRUNO BENJAMIN</v>
      </c>
      <c r="V159" t="str">
        <f>+VLOOKUP(U159,carga[[PACIENTE]:[TURNO]],5,0)</f>
        <v>T.T</v>
      </c>
    </row>
    <row r="160" spans="2:22" ht="15.6" x14ac:dyDescent="0.3">
      <c r="B160" s="50" t="str">
        <v>IBARRA CHAVEZ KAEL JOSUE</v>
      </c>
      <c r="U160" s="50" t="str">
        <v>JIMENEZ ALEJANDRO EZEQUIEL</v>
      </c>
      <c r="V160" t="str">
        <f>+VLOOKUP(U160,carga[[PACIENTE]:[TURNO]],5,0)</f>
        <v>T.T</v>
      </c>
    </row>
    <row r="161" spans="2:22" ht="14.4" x14ac:dyDescent="0.3">
      <c r="B161" s="46" t="str">
        <v>IBARRA CHAVEZ LIAM DAVID</v>
      </c>
      <c r="U161" s="46" t="str">
        <v>FINO ANDRES NICOLAS</v>
      </c>
      <c r="V161" t="str">
        <f>+VLOOKUP(U161,carga[[PACIENTE]:[TURNO]],5,0)</f>
        <v>T.T</v>
      </c>
    </row>
    <row r="162" spans="2:22" ht="14.4" x14ac:dyDescent="0.3">
      <c r="B162" s="48" t="str">
        <v>IRUSTA MENA DANIEL EMILIANO</v>
      </c>
      <c r="U162" s="48" t="str">
        <v>CARABAJAL BELEN MICAELA</v>
      </c>
      <c r="V162" t="str">
        <f>+VLOOKUP(U162,carga[[PACIENTE]:[TURNO]],5,0)</f>
        <v xml:space="preserve">T.M </v>
      </c>
    </row>
    <row r="163" spans="2:22" ht="14.4" x14ac:dyDescent="0.3">
      <c r="B163" s="46" t="str">
        <v>IRUSTA MENA IVAN LISANDRO</v>
      </c>
      <c r="U163" s="46" t="str">
        <v>PINTO JESICA NOELIA</v>
      </c>
      <c r="V163" t="str">
        <f>+VLOOKUP(U163,carga[[PACIENTE]:[TURNO]],5,0)</f>
        <v xml:space="preserve">T.M </v>
      </c>
    </row>
    <row r="164" spans="2:22" ht="15.6" x14ac:dyDescent="0.3">
      <c r="B164" s="50" t="str">
        <v>JACOME MAMANI MANUEL</v>
      </c>
      <c r="U164" s="50" t="str">
        <v>TOLEDO BORIS</v>
      </c>
      <c r="V164" t="str">
        <f>+VLOOKUP(U164,carga[[PACIENTE]:[TURNO]],5,0)</f>
        <v xml:space="preserve">T.M </v>
      </c>
    </row>
    <row r="165" spans="2:22" ht="14.4" x14ac:dyDescent="0.3">
      <c r="B165" s="46" t="str">
        <v>JAIME JUAN CRUZ</v>
      </c>
      <c r="U165" s="46" t="str">
        <v>MARTINEZ  MARTA OLINDA</v>
      </c>
      <c r="V165" t="str">
        <f>+VLOOKUP(U165,carga[[PACIENTE]:[TURNO]],5,0)</f>
        <v xml:space="preserve">T.M </v>
      </c>
    </row>
    <row r="166" spans="2:22" ht="14.4" x14ac:dyDescent="0.3">
      <c r="B166" s="31" t="str">
        <v>JAZBEC JEREMIAS</v>
      </c>
      <c r="U166" s="31" t="str">
        <v>SUAREZ IAN NAHIR</v>
      </c>
      <c r="V166" t="str">
        <f>+VLOOKUP(U166,carga[[PACIENTE]:[TURNO]],5,0)</f>
        <v>T.T</v>
      </c>
    </row>
    <row r="167" spans="2:22" ht="15.6" x14ac:dyDescent="0.3">
      <c r="B167" s="49" t="str">
        <v>JIMENEZ ALEJANDRO EZEQUIEL</v>
      </c>
      <c r="U167" s="49" t="str">
        <v>AGUERO TEVEZ JULIANA</v>
      </c>
      <c r="V167" t="str">
        <f>+VLOOKUP(U167,carga[[PACIENTE]:[TURNO]],5,0)</f>
        <v>T.T</v>
      </c>
    </row>
    <row r="168" spans="2:22" ht="14.4" x14ac:dyDescent="0.3">
      <c r="B168" s="31" t="str">
        <v>JODA ANGEL VALENTINO</v>
      </c>
      <c r="U168" s="31" t="str">
        <v>REYNA SOFIA ELENA</v>
      </c>
      <c r="V168" t="str">
        <f>+VLOOKUP(U168,carga[[PACIENTE]:[TURNO]],5,0)</f>
        <v>T.T</v>
      </c>
    </row>
    <row r="169" spans="2:22" ht="14.4" x14ac:dyDescent="0.3">
      <c r="B169" s="46" t="str">
        <v>KOLISNNYK JULIAN</v>
      </c>
      <c r="U169" s="46" t="str">
        <v>TORRES DALMASSO GAIA ISABELLA</v>
      </c>
      <c r="V169" t="str">
        <f>+VLOOKUP(U169,carga[[PACIENTE]:[TURNO]],5,0)</f>
        <v>T.T</v>
      </c>
    </row>
    <row r="170" spans="2:22" ht="14.4" x14ac:dyDescent="0.3">
      <c r="B170" s="31" t="str">
        <v>KUSEMAN DURAN BAUTISTA</v>
      </c>
      <c r="U170" s="31" t="str">
        <v>MICANGELLI DIEGO GIULIANO</v>
      </c>
      <c r="V170" t="str">
        <f>+VLOOKUP(U170,carga[[PACIENTE]:[TURNO]],5,0)</f>
        <v>T.T</v>
      </c>
    </row>
    <row r="171" spans="2:22" ht="14.4" x14ac:dyDescent="0.3">
      <c r="B171" s="46" t="str">
        <v>LAMONICA SOFIA GUADALUPE</v>
      </c>
      <c r="U171" s="46" t="str">
        <v>DEBURQUIS BASTIAN BENITO</v>
      </c>
      <c r="V171" t="str">
        <f>+VLOOKUP(U171,carga[[PACIENTE]:[TURNO]],5,0)</f>
        <v>T.T</v>
      </c>
    </row>
    <row r="172" spans="2:22" ht="14.4" x14ac:dyDescent="0.3">
      <c r="B172" s="31" t="str">
        <v>LASTRA BIANCA GUADALUPE</v>
      </c>
      <c r="U172" s="31" t="str">
        <v xml:space="preserve">MARTINEZ LORENZO </v>
      </c>
      <c r="V172" t="str">
        <f>+VLOOKUP(U172,carga[[PACIENTE]:[TURNO]],5,0)</f>
        <v>T.T</v>
      </c>
    </row>
    <row r="173" spans="2:22" ht="14.4" x14ac:dyDescent="0.3">
      <c r="B173" s="46" t="str">
        <v>LAZARTE MATEO LIONEL</v>
      </c>
      <c r="U173" s="46" t="str">
        <v>BONZA VAZQUEZ BENJAMIN</v>
      </c>
      <c r="V173" t="str">
        <f>+VLOOKUP(U173,carga[[PACIENTE]:[TURNO]],5,0)</f>
        <v>T.T</v>
      </c>
    </row>
    <row r="174" spans="2:22" ht="14.4" x14ac:dyDescent="0.3">
      <c r="B174" s="31" t="str">
        <v>LEAL JOAQUIN CARLOS ALBERTO</v>
      </c>
      <c r="U174" s="31" t="str">
        <v>CARRIZO MIA ANTONELLA</v>
      </c>
      <c r="V174" t="str">
        <f>+VLOOKUP(U174,carga[[PACIENTE]:[TURNO]],5,0)</f>
        <v>T.T</v>
      </c>
    </row>
    <row r="175" spans="2:22" ht="14.4" x14ac:dyDescent="0.3">
      <c r="B175" s="46" t="str">
        <v xml:space="preserve">LEDEZMA BEATRIZ AMANDA </v>
      </c>
      <c r="U175" s="46" t="str">
        <v>CARABAJAL PINEDA THIAGO EZEQUIEL</v>
      </c>
      <c r="V175" t="str">
        <f>+VLOOKUP(U175,carga[[PACIENTE]:[TURNO]],5,0)</f>
        <v xml:space="preserve">T.M </v>
      </c>
    </row>
    <row r="176" spans="2:22" ht="14.4" x14ac:dyDescent="0.3">
      <c r="B176" s="31" t="str">
        <v>LEITON LUCAS NICOLAS</v>
      </c>
      <c r="U176" s="31" t="str">
        <v xml:space="preserve">BARRIONUEVO ALAN EZEQUIEL </v>
      </c>
      <c r="V176" t="str">
        <f>+VLOOKUP(U176,carga[[PACIENTE]:[TURNO]],5,0)</f>
        <v xml:space="preserve">T.M </v>
      </c>
    </row>
    <row r="177" spans="2:22" ht="14.4" x14ac:dyDescent="0.3">
      <c r="B177" s="46" t="str">
        <v xml:space="preserve">LEMOINE MIGUEL ANGEL </v>
      </c>
      <c r="U177" s="46" t="str">
        <v>RODRIGUEZ LEWEL</v>
      </c>
      <c r="V177" t="str">
        <f>+VLOOKUP(U177,carga[[PACIENTE]:[TURNO]],5,0)</f>
        <v xml:space="preserve">T.M </v>
      </c>
    </row>
    <row r="178" spans="2:22" ht="14.4" x14ac:dyDescent="0.3">
      <c r="B178" s="31" t="str">
        <v>LIENDO IGNACIO</v>
      </c>
      <c r="U178" s="31" t="str">
        <v>PONCE IAN NEHUEN</v>
      </c>
      <c r="V178" t="str">
        <f>+VLOOKUP(U178,carga[[PACIENTE]:[TURNO]],5,0)</f>
        <v>T.T</v>
      </c>
    </row>
    <row r="179" spans="2:22" ht="14.4" x14ac:dyDescent="0.3">
      <c r="B179" s="46" t="str">
        <v>LIMACHI DARIO ALEXIS</v>
      </c>
      <c r="U179" s="46" t="str">
        <v>LUJAN JOEL NICOLAS</v>
      </c>
      <c r="V179" t="str">
        <f>+VLOOKUP(U179,carga[[PACIENTE]:[TURNO]],5,0)</f>
        <v xml:space="preserve">T.M </v>
      </c>
    </row>
    <row r="180" spans="2:22" ht="14.4" x14ac:dyDescent="0.3">
      <c r="B180" s="31" t="str">
        <v>LLANES BUSTOS BRISA MILAGROS DESIREE</v>
      </c>
      <c r="U180" s="31" t="str">
        <v xml:space="preserve">CERUOLO FRANCO AGUSTIN </v>
      </c>
      <c r="V180" t="str">
        <f>+VLOOKUP(U180,carga[[PACIENTE]:[TURNO]],5,0)</f>
        <v>T.T</v>
      </c>
    </row>
    <row r="181" spans="2:22" ht="14.4" x14ac:dyDescent="0.3">
      <c r="B181" s="46" t="str">
        <v>LOPEZ JOAQUIN ABEL</v>
      </c>
      <c r="U181" s="46" t="str">
        <v>LEITON LUCAS NICOLAS</v>
      </c>
      <c r="V181" t="str">
        <f>+VLOOKUP(U181,carga[[PACIENTE]:[TURNO]],5,0)</f>
        <v>T.T</v>
      </c>
    </row>
    <row r="182" spans="2:22" ht="14.4" x14ac:dyDescent="0.3">
      <c r="B182" s="31" t="str">
        <v>LOPEZ MIRANDA THIAGO</v>
      </c>
      <c r="U182" s="31" t="str">
        <v>NAVARRO LUCAS EDGARDO</v>
      </c>
      <c r="V182" t="str">
        <f>+VLOOKUP(U182,carga[[PACIENTE]:[TURNO]],5,0)</f>
        <v>T.T</v>
      </c>
    </row>
    <row r="183" spans="2:22" ht="14.4" x14ac:dyDescent="0.3">
      <c r="B183" s="46" t="str">
        <v>LOPEZ SALAS LAUTARO MARTIN</v>
      </c>
      <c r="U183" s="46" t="str">
        <v>ZAPATA LAUTARO JESUS</v>
      </c>
      <c r="V183" t="str">
        <f>+VLOOKUP(U183,carga[[PACIENTE]:[TURNO]],5,0)</f>
        <v>T.T</v>
      </c>
    </row>
    <row r="184" spans="2:22" ht="14.4" x14ac:dyDescent="0.3">
      <c r="B184" s="31" t="str">
        <v>LOPEZ VILA GIOVANNI</v>
      </c>
      <c r="U184" s="31" t="str">
        <v>MORALES RAMIRO ELIAM</v>
      </c>
      <c r="V184" t="str">
        <f>+VLOOKUP(U184,carga[[PACIENTE]:[TURNO]],5,0)</f>
        <v>T.T</v>
      </c>
    </row>
    <row r="185" spans="2:22" ht="14.4" x14ac:dyDescent="0.3">
      <c r="B185" s="46" t="str">
        <v>LOVATTO BRUNO SANTINO</v>
      </c>
      <c r="U185" s="46" t="str">
        <v>MATASSI BENICIO JOAQUIN</v>
      </c>
      <c r="V185" t="str">
        <f>+VLOOKUP(U185,carga[[PACIENTE]:[TURNO]],5,0)</f>
        <v>T.T</v>
      </c>
    </row>
    <row r="186" spans="2:22" ht="14.4" x14ac:dyDescent="0.3">
      <c r="B186" s="31" t="str">
        <v>LOZA JUAN IGNACIO</v>
      </c>
      <c r="U186" s="31" t="str">
        <v>GONZALEZ DUARTE BASTIAN ALEJANDRO</v>
      </c>
      <c r="V186" t="str">
        <f>+VLOOKUP(U186,carga[[PACIENTE]:[TURNO]],5,0)</f>
        <v>T.M</v>
      </c>
    </row>
    <row r="187" spans="2:22" ht="14.4" x14ac:dyDescent="0.3">
      <c r="B187" s="46" t="str">
        <v>LOZA RODIO VITTORIO</v>
      </c>
      <c r="U187" s="46" t="str">
        <v>RODRIGUEZ CONTRERAS ALEXANDER GINO</v>
      </c>
      <c r="V187" t="str">
        <f>+VLOOKUP(U187,carga[[PACIENTE]:[TURNO]],5,0)</f>
        <v xml:space="preserve">T.M </v>
      </c>
    </row>
    <row r="188" spans="2:22" ht="14.4" x14ac:dyDescent="0.3">
      <c r="B188" s="31" t="str">
        <v>LOZA TICIANO BENJAMIN</v>
      </c>
      <c r="U188" s="31" t="str">
        <v xml:space="preserve">MOYANO TOMAS </v>
      </c>
      <c r="V188" t="str">
        <f>+VLOOKUP(U188,carga[[PACIENTE]:[TURNO]],5,0)</f>
        <v>T.T</v>
      </c>
    </row>
    <row r="189" spans="2:22" ht="14.4" x14ac:dyDescent="0.3">
      <c r="B189" s="46" t="str">
        <v>LUDUEÑA PERALTA BRUNO BENJAMIN</v>
      </c>
      <c r="U189" s="46" t="str">
        <v>LOPEZ MIRANDA THIAGO</v>
      </c>
      <c r="V189" t="str">
        <f>+VLOOKUP(U189,carga[[PACIENTE]:[TURNO]],5,0)</f>
        <v xml:space="preserve">T.M </v>
      </c>
    </row>
    <row r="190" spans="2:22" ht="14.4" x14ac:dyDescent="0.3">
      <c r="B190" s="31" t="str">
        <v>LUDUEÑA PERALTA LUCIANO MATEO</v>
      </c>
      <c r="U190" s="31" t="str">
        <v>CHUQUI MENDOZA ESPERANZA MARGARITA</v>
      </c>
      <c r="V190" t="str">
        <f>+VLOOKUP(U190,carga[[PACIENTE]:[TURNO]],5,0)</f>
        <v>T.T</v>
      </c>
    </row>
    <row r="191" spans="2:22" ht="14.4" x14ac:dyDescent="0.3">
      <c r="B191" s="46" t="str">
        <v>LUJAN JOEL NICOLAS</v>
      </c>
      <c r="U191" s="46" t="str">
        <v>MORENO SUAREZ JOAQUIN</v>
      </c>
      <c r="V191" t="str">
        <f>+VLOOKUP(U191,carga[[PACIENTE]:[TURNO]],5,0)</f>
        <v xml:space="preserve">T.M </v>
      </c>
    </row>
    <row r="192" spans="2:22" ht="14.4" x14ac:dyDescent="0.3">
      <c r="B192" s="31" t="str">
        <v xml:space="preserve">MACHADO VIDELA BENJAMIN FRANCESCO </v>
      </c>
      <c r="U192" s="31" t="str">
        <v>TORRES SPADORSI FRANCCESCA</v>
      </c>
      <c r="V192" t="str">
        <f>+VLOOKUP(U192,carga[[PACIENTE]:[TURNO]],5,0)</f>
        <v>T.M</v>
      </c>
    </row>
    <row r="193" spans="2:22" ht="14.4" x14ac:dyDescent="0.3">
      <c r="B193" s="46" t="str">
        <v>MANCINI MEDINA UZIEL JEREMIAS</v>
      </c>
      <c r="U193" s="46" t="str">
        <v>PEREYRA THIAGO BENJAMIN</v>
      </c>
      <c r="V193" t="str">
        <f>+VLOOKUP(U193,carga[[PACIENTE]:[TURNO]],5,0)</f>
        <v>T.T</v>
      </c>
    </row>
    <row r="194" spans="2:22" ht="14.4" x14ac:dyDescent="0.3">
      <c r="B194" s="48" t="str">
        <v>MANSILLA GINO MATEO</v>
      </c>
      <c r="U194" s="48" t="str">
        <v>CARRIZO MICAELA JAZMIN</v>
      </c>
      <c r="V194" t="str">
        <f>+VLOOKUP(U194,carga[[PACIENTE]:[TURNO]],5,0)</f>
        <v>T.T</v>
      </c>
    </row>
    <row r="195" spans="2:22" ht="14.4" x14ac:dyDescent="0.3">
      <c r="B195" s="46" t="str">
        <v>MARCEL OSCAR LUIS</v>
      </c>
      <c r="U195" s="46" t="str">
        <v>PALAVECINO VALENTINO</v>
      </c>
      <c r="V195" t="str">
        <f>+VLOOKUP(U195,carga[[PACIENTE]:[TURNO]],5,0)</f>
        <v>T.T</v>
      </c>
    </row>
    <row r="196" spans="2:22" ht="14.4" x14ac:dyDescent="0.3">
      <c r="B196" s="31" t="str">
        <v xml:space="preserve">MARQUEZ VALENTINO </v>
      </c>
      <c r="U196" s="31" t="str">
        <v>FRONTERA TOBIAS EZEQUIEL</v>
      </c>
      <c r="V196" t="str">
        <f>+VLOOKUP(U196,carga[[PACIENTE]:[TURNO]],5,0)</f>
        <v>T.T</v>
      </c>
    </row>
    <row r="197" spans="2:22" ht="14.4" x14ac:dyDescent="0.3">
      <c r="B197" s="46" t="str">
        <v>MARTINEZ  MARTA OLINDA</v>
      </c>
      <c r="U197" s="46" t="str">
        <v>DOBANTON MALENA LORETA</v>
      </c>
      <c r="V197" t="str">
        <f>+VLOOKUP(U197,carga[[PACIENTE]:[TURNO]],5,0)</f>
        <v>T.T</v>
      </c>
    </row>
    <row r="198" spans="2:22" ht="14.4" x14ac:dyDescent="0.3">
      <c r="B198" s="31" t="str">
        <v>MARTINEZ ISACC FELIPE</v>
      </c>
      <c r="U198" s="31" t="str">
        <v>PEÑAFLOR SANTINO AGUSTIN</v>
      </c>
      <c r="V198" t="str">
        <f>+VLOOKUP(U198,carga[[PACIENTE]:[TURNO]],5,0)</f>
        <v>T.T</v>
      </c>
    </row>
    <row r="199" spans="2:22" ht="14.4" x14ac:dyDescent="0.3">
      <c r="B199" s="47" t="str">
        <v xml:space="preserve">MARTINEZ LORENZO </v>
      </c>
      <c r="U199" s="47" t="str">
        <v>COLAZO SANCHEZ SEBASTIAN ANDRES</v>
      </c>
      <c r="V199" t="str">
        <f>+VLOOKUP(U199,carga[[PACIENTE]:[TURNO]],5,0)</f>
        <v xml:space="preserve">T.M </v>
      </c>
    </row>
    <row r="200" spans="2:22" ht="14.4" x14ac:dyDescent="0.3">
      <c r="B200" s="31" t="str">
        <v>MARTINEZ PAUCAR JULIETA VICTORIA</v>
      </c>
      <c r="U200" s="31" t="str">
        <v>GIACOM BLADIMIR ADAN RAMON</v>
      </c>
      <c r="V200" t="str">
        <f>+VLOOKUP(U200,carga[[PACIENTE]:[TURNO]],5,0)</f>
        <v xml:space="preserve">T.M </v>
      </c>
    </row>
    <row r="201" spans="2:22" ht="14.4" x14ac:dyDescent="0.3">
      <c r="B201" s="46" t="str">
        <v>MARTINEZ RAUL HECTOR</v>
      </c>
      <c r="U201" s="46" t="str">
        <v>CALLEJO LIONEL ALEXANDER</v>
      </c>
      <c r="V201" t="str">
        <f>+VLOOKUP(U201,carga[[PACIENTE]:[TURNO]],5,0)</f>
        <v>T.T</v>
      </c>
    </row>
    <row r="202" spans="2:22" ht="14.4" x14ac:dyDescent="0.3">
      <c r="B202" s="48" t="str">
        <v xml:space="preserve">MARTINEZ TOMAS </v>
      </c>
      <c r="U202" s="48" t="str">
        <v>FLORES LUCIA DE LOS ANGELES</v>
      </c>
      <c r="V202" t="str">
        <f>+VLOOKUP(U202,carga[[PACIENTE]:[TURNO]],5,0)</f>
        <v>T.T</v>
      </c>
    </row>
    <row r="203" spans="2:22" ht="14.4" x14ac:dyDescent="0.3">
      <c r="B203" s="46" t="str">
        <v>MATASSI BENICIO JOAQUIN</v>
      </c>
      <c r="U203" s="46" t="str">
        <v>LIMACHI DARIO ALEXIS</v>
      </c>
      <c r="V203" t="str">
        <f>+VLOOKUP(U203,carga[[PACIENTE]:[TURNO]],5,0)</f>
        <v>T.T</v>
      </c>
    </row>
    <row r="204" spans="2:22" ht="14.4" x14ac:dyDescent="0.3">
      <c r="B204" s="31" t="str">
        <v>MATASSI TULIO ALEJANDRO</v>
      </c>
      <c r="U204" s="31" t="str">
        <v>MOLFA COMUN KALED JOSUE</v>
      </c>
      <c r="V204" t="str">
        <f>+VLOOKUP(U204,carga[[PACIENTE]:[TURNO]],5,0)</f>
        <v xml:space="preserve">T.M </v>
      </c>
    </row>
    <row r="205" spans="2:22" ht="15.6" x14ac:dyDescent="0.3">
      <c r="B205" s="49" t="str">
        <v>MAYA MILLA ESTEFANI MADELINE</v>
      </c>
      <c r="U205" s="49" t="str">
        <v>CAMPOS ANTONELLA MILAGROS</v>
      </c>
      <c r="V205" t="str">
        <f>+VLOOKUP(U205,carga[[PACIENTE]:[TURNO]],5,0)</f>
        <v xml:space="preserve">T.M </v>
      </c>
    </row>
    <row r="206" spans="2:22" ht="14.4" x14ac:dyDescent="0.3">
      <c r="B206" s="31" t="str">
        <v>MEDINA ALMA JAZMIN</v>
      </c>
      <c r="U206" s="31" t="str">
        <v>FUNES ANGELA LUCIA</v>
      </c>
      <c r="V206" t="str">
        <f>+VLOOKUP(U206,carga[[PACIENTE]:[TURNO]],5,0)</f>
        <v>T.T</v>
      </c>
    </row>
    <row r="207" spans="2:22" ht="14.4" x14ac:dyDescent="0.3">
      <c r="B207" s="46" t="str">
        <v>MEDINA ROMERO CHIARA</v>
      </c>
      <c r="U207" s="46" t="str">
        <v>CACIVA MINASSIAN ALEJO</v>
      </c>
      <c r="V207" t="str">
        <f>+VLOOKUP(U207,carga[[PACIENTE]:[TURNO]],5,0)</f>
        <v>T.T</v>
      </c>
    </row>
    <row r="208" spans="2:22" ht="14.4" x14ac:dyDescent="0.3">
      <c r="B208" s="31" t="str">
        <v>MELANO MOLINA LAUTARO</v>
      </c>
      <c r="U208" s="31" t="str">
        <v>CESTARES CARRANZA FABRIZIO IVAN</v>
      </c>
      <c r="V208" t="str">
        <f>+VLOOKUP(U208,carga[[PACIENTE]:[TURNO]],5,0)</f>
        <v>T.T</v>
      </c>
    </row>
    <row r="209" spans="2:22" ht="14.4" x14ac:dyDescent="0.3">
      <c r="B209" s="46" t="str">
        <v>MICANGELLI DIEGO GIULIANO</v>
      </c>
      <c r="U209" s="46" t="str">
        <v>SOSA CINTIA PAOLA</v>
      </c>
      <c r="V209" t="str">
        <f>+VLOOKUP(U209,carga[[PACIENTE]:[TURNO]],5,0)</f>
        <v xml:space="preserve">T.M </v>
      </c>
    </row>
    <row r="210" spans="2:22" ht="14.4" x14ac:dyDescent="0.3">
      <c r="B210" s="31" t="str">
        <v>MICANGELLI LUANA</v>
      </c>
      <c r="U210" s="31" t="str">
        <v>PEREZ OCTAVIO DIONICIO</v>
      </c>
      <c r="V210" t="str">
        <f>+VLOOKUP(U210,carga[[PACIENTE]:[TURNO]],5,0)</f>
        <v xml:space="preserve">T.M </v>
      </c>
    </row>
    <row r="211" spans="2:22" ht="14.4" x14ac:dyDescent="0.3">
      <c r="B211" s="46" t="str">
        <v>MOLFA COMUN KALED JOSUE</v>
      </c>
      <c r="U211" s="46" t="str">
        <v>MARTINEZ ISACC FELIPE</v>
      </c>
      <c r="V211" t="str">
        <f>+VLOOKUP(U211,carga[[PACIENTE]:[TURNO]],5,0)</f>
        <v>T.T</v>
      </c>
    </row>
    <row r="212" spans="2:22" ht="14.4" x14ac:dyDescent="0.3">
      <c r="B212" s="31" t="str">
        <v>MOLINA ALEJO JOEL</v>
      </c>
      <c r="U212" s="31" t="str">
        <v>MONTENEGRO NUÑEZ FABRIZIO JESUS</v>
      </c>
      <c r="V212" t="str">
        <f>+VLOOKUP(U212,carga[[PACIENTE]:[TURNO]],5,0)</f>
        <v>T.T</v>
      </c>
    </row>
    <row r="213" spans="2:22" ht="14.4" x14ac:dyDescent="0.3">
      <c r="B213" s="46" t="str">
        <v>MOLINA COLOMA TOMAS GONZALO</v>
      </c>
      <c r="U213" s="46" t="str">
        <v>FARIAS ROQUE GUSTAVO</v>
      </c>
      <c r="V213" t="str">
        <f>+VLOOKUP(U213,carga[[PACIENTE]:[TURNO]],5,0)</f>
        <v>T.T</v>
      </c>
    </row>
    <row r="214" spans="2:22" ht="14.4" x14ac:dyDescent="0.3">
      <c r="B214" s="31" t="str">
        <v>MOLINA DAVIT GONZALO</v>
      </c>
      <c r="U214" s="31" t="str">
        <v>MONTIVERO LUDUEÑA TOBIAS ALEXADER</v>
      </c>
      <c r="V214" t="str">
        <f>+VLOOKUP(U214,carga[[PACIENTE]:[TURNO]],5,0)</f>
        <v xml:space="preserve">T.M </v>
      </c>
    </row>
    <row r="215" spans="2:22" ht="14.4" x14ac:dyDescent="0.3">
      <c r="B215" s="46" t="str">
        <v>MONSERRAT GARCIA JONAS EZEQUIEL</v>
      </c>
      <c r="U215" s="46" t="str">
        <v>CUELLO DANIEL NICOLAS</v>
      </c>
      <c r="V215" t="str">
        <f>+VLOOKUP(U215,carga[[PACIENTE]:[TURNO]],5,0)</f>
        <v xml:space="preserve">T.M </v>
      </c>
    </row>
    <row r="216" spans="2:22" ht="14.4" x14ac:dyDescent="0.3">
      <c r="B216" s="31" t="str">
        <v>MONTENEGRO DEVRAN SAMUEL</v>
      </c>
      <c r="U216" s="31" t="str">
        <v>NAVARRO FERNANDEZ AGOSTINA</v>
      </c>
      <c r="V216" t="str">
        <f>+VLOOKUP(U216,carga[[PACIENTE]:[TURNO]],5,0)</f>
        <v>T.T</v>
      </c>
    </row>
    <row r="217" spans="2:22" ht="14.4" x14ac:dyDescent="0.3">
      <c r="B217" s="46" t="str">
        <v>MONTENEGRO JESUS BAUTISTA</v>
      </c>
      <c r="U217" s="46" t="str">
        <v>LIENDO IGNACIO</v>
      </c>
      <c r="V217" t="str">
        <f>+VLOOKUP(U217,carga[[PACIENTE]:[TURNO]],5,0)</f>
        <v>T.T</v>
      </c>
    </row>
    <row r="218" spans="2:22" ht="14.4" x14ac:dyDescent="0.3">
      <c r="B218" s="31" t="str">
        <v>MONTENEGRO NUÑEZ FABRIZIO JESUS</v>
      </c>
      <c r="U218" s="31" t="str">
        <v>PALACIOS LUCERO NAHIARA AMELIE</v>
      </c>
      <c r="V218" t="str">
        <f>+VLOOKUP(U218,carga[[PACIENTE]:[TURNO]],5,0)</f>
        <v xml:space="preserve">T.M </v>
      </c>
    </row>
    <row r="219" spans="2:22" ht="14.4" x14ac:dyDescent="0.3">
      <c r="B219" s="46" t="str">
        <v>MONTIEL CABRERA GUADALUPE</v>
      </c>
      <c r="U219" s="46" t="str">
        <v>ASTUDILLO PABLO ISMAEL</v>
      </c>
      <c r="V219" t="str">
        <f>+VLOOKUP(U219,carga[[PACIENTE]:[TURNO]],5,0)</f>
        <v xml:space="preserve">T.M </v>
      </c>
    </row>
    <row r="220" spans="2:22" ht="14.4" x14ac:dyDescent="0.3">
      <c r="B220" s="31" t="str">
        <v>MONTIVERO LUDUEÑA CARLOS MAXIMILIANO</v>
      </c>
      <c r="U220" s="31" t="str">
        <v>JAIME JUAN CRUZ</v>
      </c>
      <c r="V220" t="str">
        <f>+VLOOKUP(U220,carga[[PACIENTE]:[TURNO]],5,0)</f>
        <v xml:space="preserve">T.M </v>
      </c>
    </row>
    <row r="221" spans="2:22" ht="14.4" x14ac:dyDescent="0.3">
      <c r="B221" s="46" t="str">
        <v>MONTIVERO LUDUEÑA TOBIAS ALEXADER</v>
      </c>
      <c r="U221" s="46" t="str">
        <v>MORA RODRIGUEZ DIEGO</v>
      </c>
      <c r="V221" t="str">
        <f>+VLOOKUP(U221,carga[[PACIENTE]:[TURNO]],5,0)</f>
        <v xml:space="preserve">T.M </v>
      </c>
    </row>
    <row r="222" spans="2:22" ht="14.4" x14ac:dyDescent="0.3">
      <c r="B222" s="31" t="str">
        <v>MONTOYA ROCIO MILENA</v>
      </c>
      <c r="U222" s="31" t="str">
        <v>MARTINEZ RAUL HECTOR</v>
      </c>
      <c r="V222" t="str">
        <f>+VLOOKUP(U222,carga[[PACIENTE]:[TURNO]],5,0)</f>
        <v xml:space="preserve">T.M </v>
      </c>
    </row>
    <row r="223" spans="2:22" ht="14.4" x14ac:dyDescent="0.3">
      <c r="B223" s="46" t="str">
        <v>MONZÓ ANDREA DEL VALLE</v>
      </c>
      <c r="U223" s="46" t="str">
        <v>MOLINA COLOMA TOMAS GONZALO</v>
      </c>
      <c r="V223" t="str">
        <f>+VLOOKUP(U223,carga[[PACIENTE]:[TURNO]],5,0)</f>
        <v>T.T</v>
      </c>
    </row>
    <row r="224" spans="2:22" ht="14.4" x14ac:dyDescent="0.3">
      <c r="B224" s="31" t="str">
        <v>MONZON RAMIRO JAVIER</v>
      </c>
      <c r="U224" s="31" t="str">
        <v>PONCE BARGAS MIA AGOSTINA</v>
      </c>
      <c r="V224" t="str">
        <f>+VLOOKUP(U224,carga[[PACIENTE]:[TURNO]],5,0)</f>
        <v>T.T</v>
      </c>
    </row>
    <row r="225" spans="2:22" ht="14.4" x14ac:dyDescent="0.3">
      <c r="B225" s="46" t="str">
        <v>MORA RODRIGUEZ DIEGO</v>
      </c>
      <c r="U225" s="46" t="str">
        <v>GRIBAUDO JUAN IGNACIO</v>
      </c>
      <c r="V225" t="str">
        <f>+VLOOKUP(U225,carga[[PACIENTE]:[TURNO]],5,0)</f>
        <v>T.T</v>
      </c>
    </row>
    <row r="226" spans="2:22" ht="14.4" x14ac:dyDescent="0.3">
      <c r="B226" s="31" t="str">
        <v>MORALES RAMIRO ELIAM</v>
      </c>
      <c r="U226" s="31" t="str">
        <v>CHACOMA YAZIE ALEJO</v>
      </c>
      <c r="V226" t="str">
        <f>+VLOOKUP(U226,carga[[PACIENTE]:[TURNO]],5,0)</f>
        <v>T.T</v>
      </c>
    </row>
    <row r="227" spans="2:22" ht="14.4" x14ac:dyDescent="0.3">
      <c r="B227" s="46" t="str">
        <v>MORALES RAMIRO ELIAN</v>
      </c>
      <c r="U227" s="46" t="str">
        <v>GOMEZ BRUNO JOAQUIN</v>
      </c>
      <c r="V227" t="str">
        <f>+VLOOKUP(U227,carga[[PACIENTE]:[TURNO]],5,0)</f>
        <v>T.T</v>
      </c>
    </row>
    <row r="228" spans="2:22" ht="15.6" x14ac:dyDescent="0.3">
      <c r="B228" s="50" t="str">
        <v>MORALES VALENTINO</v>
      </c>
      <c r="U228" s="50" t="str">
        <v>GUETTIER VALENTINA SOL</v>
      </c>
      <c r="V228" t="str">
        <f>+VLOOKUP(U228,carga[[PACIENTE]:[TURNO]],5,0)</f>
        <v>T.T</v>
      </c>
    </row>
    <row r="229" spans="2:22" ht="15.6" x14ac:dyDescent="0.3">
      <c r="B229" s="49" t="str">
        <v>MOREIRA TOMAS</v>
      </c>
      <c r="U229" s="49" t="str">
        <v>BARRAZA FABRIZIO BENJAMÍN</v>
      </c>
      <c r="V229" t="str">
        <f>+VLOOKUP(U229,carga[[PACIENTE]:[TURNO]],5,0)</f>
        <v>T.T</v>
      </c>
    </row>
    <row r="230" spans="2:22" ht="15.6" x14ac:dyDescent="0.3">
      <c r="B230" s="50" t="str">
        <v>MORENO SUAREZ JOAQUIN</v>
      </c>
      <c r="U230" s="50" t="str">
        <v>BUSTOS GUZMAN MALEN AGUSTINA</v>
      </c>
      <c r="V230" t="str">
        <f>+VLOOKUP(U230,carga[[PACIENTE]:[TURNO]],5,0)</f>
        <v>T.T</v>
      </c>
    </row>
    <row r="231" spans="2:22" ht="15.6" x14ac:dyDescent="0.3">
      <c r="B231" s="49" t="str">
        <v>MOTTURA LAUTARO BENJAMIN</v>
      </c>
      <c r="U231" s="49" t="str">
        <v>PONCE BARGAS TOMAS</v>
      </c>
      <c r="V231" t="str">
        <f>+VLOOKUP(U231,carga[[PACIENTE]:[TURNO]],5,0)</f>
        <v>T.T</v>
      </c>
    </row>
    <row r="232" spans="2:22" ht="15.6" x14ac:dyDescent="0.3">
      <c r="B232" s="50" t="str">
        <v>MOYA BRUNO CALIXTO</v>
      </c>
      <c r="U232" s="50" t="str">
        <v>MORALES VALENTINO</v>
      </c>
      <c r="V232" t="str">
        <f>+VLOOKUP(U232,carga[[PACIENTE]:[TURNO]],5,0)</f>
        <v>T.T</v>
      </c>
    </row>
    <row r="233" spans="2:22" ht="15.6" x14ac:dyDescent="0.3">
      <c r="B233" s="49" t="str">
        <v>MOYANO BARRIOS RODRIGO VALENTIN</v>
      </c>
      <c r="U233" s="49" t="str">
        <v>BARRIONUEVO ZAIRA MAYLEN</v>
      </c>
      <c r="V233" t="str">
        <f>+VLOOKUP(U233,carga[[PACIENTE]:[TURNO]],5,0)</f>
        <v>T.T</v>
      </c>
    </row>
    <row r="234" spans="2:22" ht="15.6" x14ac:dyDescent="0.3">
      <c r="B234" s="50" t="str">
        <v>MOYANO MATEO JULIAN</v>
      </c>
      <c r="U234" s="50" t="str">
        <v>GUDIÑO JUANA GRACIELA</v>
      </c>
      <c r="V234" t="str">
        <f>+VLOOKUP(U234,carga[[PACIENTE]:[TURNO]],5,0)</f>
        <v>T.M</v>
      </c>
    </row>
    <row r="235" spans="2:22" ht="15.6" x14ac:dyDescent="0.3">
      <c r="B235" s="49" t="str">
        <v>MOYANO SANTINO LEONEL</v>
      </c>
      <c r="U235" s="49" t="str">
        <v>VILCHEZ JORGE FABIAN</v>
      </c>
      <c r="V235" t="str">
        <f>+VLOOKUP(U235,carga[[PACIENTE]:[TURNO]],5,0)</f>
        <v xml:space="preserve">T.M </v>
      </c>
    </row>
    <row r="236" spans="2:22" ht="15.6" x14ac:dyDescent="0.3">
      <c r="B236" s="50" t="str">
        <v xml:space="preserve">MOYANO TOMAS </v>
      </c>
      <c r="U236" s="50" t="str">
        <v xml:space="preserve">GOMEZ MATEO ESTEFANO </v>
      </c>
      <c r="V236" t="str">
        <f>+VLOOKUP(U236,carga[[PACIENTE]:[TURNO]],5,0)</f>
        <v>T.T</v>
      </c>
    </row>
    <row r="237" spans="2:22" ht="15.6" x14ac:dyDescent="0.3">
      <c r="B237" s="49" t="str">
        <v xml:space="preserve">MULLER HIAGO </v>
      </c>
      <c r="U237" s="49" t="str">
        <v>ZABALA JUANA JAZMIN</v>
      </c>
      <c r="V237" t="str">
        <f>+VLOOKUP(U237,carga[[PACIENTE]:[TURNO]],5,0)</f>
        <v>T.T</v>
      </c>
    </row>
    <row r="238" spans="2:22" ht="15.6" x14ac:dyDescent="0.3">
      <c r="B238" s="50" t="str">
        <v>MULLER HIAGO NICOLAS</v>
      </c>
      <c r="U238" s="50" t="str">
        <v>GODOY SANTIAGO</v>
      </c>
      <c r="V238" t="str">
        <f>+VLOOKUP(U238,carga[[PACIENTE]:[TURNO]],5,0)</f>
        <v xml:space="preserve">T.M </v>
      </c>
    </row>
    <row r="239" spans="2:22" ht="15.6" x14ac:dyDescent="0.3">
      <c r="B239" s="49" t="str">
        <v>MURUA BALTHAZAR</v>
      </c>
      <c r="U239" s="49" t="str">
        <v>SOSA YANGUEZ KIARA AGOSTINA</v>
      </c>
      <c r="V239" t="str">
        <f>+VLOOKUP(U239,carga[[PACIENTE]:[TURNO]],5,0)</f>
        <v xml:space="preserve">T.M </v>
      </c>
    </row>
    <row r="240" spans="2:22" ht="15.6" x14ac:dyDescent="0.3">
      <c r="B240" s="50" t="str">
        <v>MURUA JOAQUIN YUTIEL</v>
      </c>
      <c r="U240" s="50" t="str">
        <v>MONTIVERO LUDUEÑA CARLOS MAXIMILIANO</v>
      </c>
      <c r="V240" t="str">
        <f>+VLOOKUP(U240,carga[[PACIENTE]:[TURNO]],5,0)</f>
        <v xml:space="preserve">T.M </v>
      </c>
    </row>
    <row r="241" spans="2:22" ht="15.6" x14ac:dyDescent="0.3">
      <c r="B241" s="49" t="str">
        <v>NAVARRO FERNANDEZ AGOSTINA</v>
      </c>
      <c r="U241" s="49" t="str">
        <v>KUSEMAN DURAN BAUTISTA</v>
      </c>
      <c r="V241" t="str">
        <f>+VLOOKUP(U241,carga[[PACIENTE]:[TURNO]],5,0)</f>
        <v>T.T</v>
      </c>
    </row>
    <row r="242" spans="2:22" ht="15.6" x14ac:dyDescent="0.3">
      <c r="B242" s="50" t="str">
        <v>NAVARRO LUCAS EDGARDO</v>
      </c>
      <c r="U242" s="50" t="str">
        <v>BARRERA WALTER DANIEL</v>
      </c>
      <c r="V242" t="str">
        <f>+VLOOKUP(U242,carga[[PACIENTE]:[TURNO]],5,0)</f>
        <v xml:space="preserve">T.M </v>
      </c>
    </row>
    <row r="243" spans="2:22" ht="15.6" x14ac:dyDescent="0.3">
      <c r="B243" s="49" t="str">
        <v>NIETO JUAN CRUZ</v>
      </c>
      <c r="U243" s="49" t="str">
        <v>LOZA TICIANO BENJAMIN</v>
      </c>
      <c r="V243" t="str">
        <f>+VLOOKUP(U243,carga[[PACIENTE]:[TURNO]],5,0)</f>
        <v>T.T</v>
      </c>
    </row>
    <row r="244" spans="2:22" ht="15.6" x14ac:dyDescent="0.3">
      <c r="B244" s="50" t="str">
        <v>NIETO ROMERO JEREMIAS JULIAN</v>
      </c>
      <c r="U244" s="50" t="str">
        <v>FERREYRA ALMA VALENTINA</v>
      </c>
      <c r="V244" t="str">
        <f>+VLOOKUP(U244,carga[[PACIENTE]:[TURNO]],5,0)</f>
        <v xml:space="preserve">T.M </v>
      </c>
    </row>
    <row r="245" spans="2:22" ht="14.4" x14ac:dyDescent="0.3">
      <c r="B245" s="46" t="str">
        <v>OBREGON JAZMIN</v>
      </c>
      <c r="U245" s="46" t="str">
        <v>GUEVARA NOAH ALEXANDER</v>
      </c>
      <c r="V245" t="str">
        <f>+VLOOKUP(U245,carga[[PACIENTE]:[TURNO]],5,0)</f>
        <v>T.T</v>
      </c>
    </row>
    <row r="246" spans="2:22" ht="14.4" x14ac:dyDescent="0.3">
      <c r="B246" s="31" t="str">
        <v>OCAÑO ALONSO MARTINA</v>
      </c>
      <c r="U246" s="31" t="str">
        <v>VARELA CIRO</v>
      </c>
      <c r="V246" t="str">
        <f>+VLOOKUP(U246,carga[[PACIENTE]:[TURNO]],5,0)</f>
        <v>T.T</v>
      </c>
    </row>
    <row r="247" spans="2:22" ht="14.4" x14ac:dyDescent="0.3">
      <c r="B247" s="46" t="str">
        <v>OCHONGA PEREZ ALEX BENJAMIN</v>
      </c>
      <c r="U247" s="46" t="str">
        <v>ZABALA FRANCISCO LEON</v>
      </c>
      <c r="V247" t="str">
        <f>+VLOOKUP(U247,carga[[PACIENTE]:[TURNO]],5,0)</f>
        <v>T.T</v>
      </c>
    </row>
    <row r="248" spans="2:22" ht="14.4" x14ac:dyDescent="0.3">
      <c r="B248" s="31" t="str">
        <v>OJEDA MORENO ELIAN ALEXANDER</v>
      </c>
      <c r="U248" s="31" t="str">
        <v>MAYA MILLA ESTEFANI MADELINE</v>
      </c>
      <c r="V248" t="str">
        <f>+VLOOKUP(U248,carga[[PACIENTE]:[TURNO]],5,0)</f>
        <v>T.T</v>
      </c>
    </row>
    <row r="249" spans="2:22" ht="14.4" x14ac:dyDescent="0.3">
      <c r="B249" s="46" t="str">
        <v>OLIVA MARTINEZ ALEX JOEL</v>
      </c>
      <c r="U249" s="46" t="str">
        <v>NIETO JUAN CRUZ</v>
      </c>
      <c r="V249" t="str">
        <f>+VLOOKUP(U249,carga[[PACIENTE]:[TURNO]],5,0)</f>
        <v>T.T</v>
      </c>
    </row>
    <row r="250" spans="2:22" ht="14.4" x14ac:dyDescent="0.3">
      <c r="B250" s="31" t="str">
        <v>OLIVARES LUNA APRIL BELEN</v>
      </c>
      <c r="U250" s="31" t="str">
        <v>GOMEZ GARCIA VICTORIA ABRIL</v>
      </c>
      <c r="V250" t="str">
        <f>+VLOOKUP(U250,carga[[PACIENTE]:[TURNO]],5,0)</f>
        <v>T.T</v>
      </c>
    </row>
    <row r="251" spans="2:22" ht="15.6" x14ac:dyDescent="0.3">
      <c r="B251" s="49" t="str">
        <v>OLIVARES LUNA JOSUE DANYEL</v>
      </c>
      <c r="U251" s="49" t="str">
        <v>ALDERETE LIAN ALEJANDRO</v>
      </c>
      <c r="V251" t="str">
        <f>+VLOOKUP(U251,carga[[PACIENTE]:[TURNO]],5,0)</f>
        <v>T.M</v>
      </c>
    </row>
    <row r="252" spans="2:22" ht="15.6" x14ac:dyDescent="0.3">
      <c r="B252" s="50" t="str">
        <v>ORDOÑEZ OSCAR FERNANDO</v>
      </c>
      <c r="U252" s="50" t="str">
        <v>TISSERA MONICA ANDREA</v>
      </c>
      <c r="V252" t="str">
        <f>+VLOOKUP(U252,carga[[PACIENTE]:[TURNO]],5,0)</f>
        <v>T.M</v>
      </c>
    </row>
    <row r="253" spans="2:22" ht="14.4" x14ac:dyDescent="0.3">
      <c r="B253" s="46" t="str">
        <v>ORELLANO ZOTAR WALTER ALEC</v>
      </c>
      <c r="U253" s="46" t="str">
        <v>GALINDEZ AMABELLA FRANCESCA</v>
      </c>
      <c r="V253" t="str">
        <f>+VLOOKUP(U253,carga[[PACIENTE]:[TURNO]],5,0)</f>
        <v>T.M</v>
      </c>
    </row>
    <row r="254" spans="2:22" ht="14.4" x14ac:dyDescent="0.3">
      <c r="B254" s="31" t="str">
        <v>OVIEDO MAXIMO SAMUEL</v>
      </c>
      <c r="U254" s="31" t="str">
        <v>CEBALLOS DELFINA AZUL</v>
      </c>
      <c r="V254" t="str">
        <f>+VLOOKUP(U254,carga[[PACIENTE]:[TURNO]],5,0)</f>
        <v>T.M</v>
      </c>
    </row>
    <row r="255" spans="2:22" ht="14.4" x14ac:dyDescent="0.3">
      <c r="B255" s="46" t="str">
        <v>PAEZ FORMOSO LEON BENJAMIN</v>
      </c>
      <c r="U255" s="46" t="str">
        <v>GAUNA CARIDDI SANTINO VALENTÍN</v>
      </c>
      <c r="V255" t="str">
        <f>+VLOOKUP(U255,carga[[PACIENTE]:[TURNO]],5,0)</f>
        <v>T.T</v>
      </c>
    </row>
    <row r="256" spans="2:22" ht="14.4" x14ac:dyDescent="0.3">
      <c r="B256" s="31" t="str">
        <v>PAFFUME TAPIA IGNACIO</v>
      </c>
      <c r="U256" s="31" t="str">
        <v>FERNADEZ THIAGO</v>
      </c>
      <c r="V256" t="str">
        <f>+VLOOKUP(U256,carga[[PACIENTE]:[TURNO]],5,0)</f>
        <v>T.M</v>
      </c>
    </row>
    <row r="257" spans="2:22" ht="14.4" x14ac:dyDescent="0.3">
      <c r="B257" s="46" t="str">
        <v>PALACIOS LUCERO NAHIARA AMELIE</v>
      </c>
      <c r="U257" s="46" t="str">
        <v>MANSILLA GINO MATEO</v>
      </c>
      <c r="V257" t="str">
        <f>+VLOOKUP(U257,carga[[PACIENTE]:[TURNO]],5,0)</f>
        <v>T.M</v>
      </c>
    </row>
    <row r="258" spans="2:22" ht="15.6" x14ac:dyDescent="0.3">
      <c r="B258" s="50" t="str">
        <v>PALAVECINO VALENTINO</v>
      </c>
      <c r="U258" s="50" t="str">
        <v>LOZA RODIO VITTORIO</v>
      </c>
      <c r="V258" t="str">
        <f>+VLOOKUP(U258,carga[[PACIENTE]:[TURNO]],5,0)</f>
        <v>T.T</v>
      </c>
    </row>
    <row r="259" spans="2:22" ht="15.6" x14ac:dyDescent="0.3">
      <c r="B259" s="50" t="str">
        <v>PALAVECINO VALENTINO NICOLAS</v>
      </c>
      <c r="U259" s="50" t="str">
        <v>BALTAZAR BERNAL ALISON</v>
      </c>
      <c r="V259" t="str">
        <f>+VLOOKUP(U259,carga[[PACIENTE]:[TURNO]],5,0)</f>
        <v>T.T</v>
      </c>
    </row>
    <row r="260" spans="2:22" ht="14.4" x14ac:dyDescent="0.3">
      <c r="B260" s="46" t="str">
        <v>PATAGUA THEO VALENTIN</v>
      </c>
      <c r="U260" s="46" t="str">
        <v>AVALOS LAUTARO JOAQUÍN</v>
      </c>
      <c r="V260" t="str">
        <f>+VLOOKUP(U260,carga[[PACIENTE]:[TURNO]],5,0)</f>
        <v>T.T</v>
      </c>
    </row>
    <row r="261" spans="2:22" ht="14.4" x14ac:dyDescent="0.3">
      <c r="B261" s="31" t="str">
        <v>PATRITTI MATEO</v>
      </c>
      <c r="U261" s="31" t="str">
        <v>POMPONIO ALMA LUCIA</v>
      </c>
      <c r="V261" t="str">
        <f>+VLOOKUP(U261,carga[[PACIENTE]:[TURNO]],5,0)</f>
        <v>T.M</v>
      </c>
    </row>
    <row r="262" spans="2:22" ht="14.4" x14ac:dyDescent="0.3">
      <c r="B262" s="46" t="str">
        <v>PAZ CORDOBA BAUTISTA</v>
      </c>
      <c r="U262" s="46" t="str">
        <v>BALTAZAR BERNAL HANNA MARTINA</v>
      </c>
      <c r="V262" t="str">
        <f>+VLOOKUP(U262,carga[[PACIENTE]:[TURNO]],5,0)</f>
        <v>T.T</v>
      </c>
    </row>
    <row r="263" spans="2:22" ht="14.4" x14ac:dyDescent="0.3">
      <c r="B263" s="31" t="str">
        <v>PEÑAFLOR SANTINO AGUSTIN</v>
      </c>
      <c r="U263" s="31" t="str">
        <v>BALTAZAR BERNAL ISABELLA MILENA</v>
      </c>
      <c r="V263" t="str">
        <f>+VLOOKUP(U263,carga[[PACIENTE]:[TURNO]],5,0)</f>
        <v>T.T</v>
      </c>
    </row>
    <row r="264" spans="2:22" ht="14.4" x14ac:dyDescent="0.3">
      <c r="B264" s="46" t="str">
        <v>PERALTA ISAAC</v>
      </c>
      <c r="U264" s="46" t="str">
        <v>VENTURA GUZMAN SOFIA CELESTE</v>
      </c>
      <c r="V264" t="str">
        <f>+VLOOKUP(U264,carga[[PACIENTE]:[TURNO]],5,0)</f>
        <v>T.M</v>
      </c>
    </row>
    <row r="265" spans="2:22" ht="15.6" x14ac:dyDescent="0.3">
      <c r="B265" s="50" t="str">
        <v>PERALTA OLMOS AILIN FRANCESCA</v>
      </c>
      <c r="U265" s="50" t="str">
        <v>CAMUSSO ALEJANDRO</v>
      </c>
      <c r="V265" t="str">
        <f>+VLOOKUP(U265,carga[[PACIENTE]:[TURNO]],5,0)</f>
        <v>T.T</v>
      </c>
    </row>
    <row r="266" spans="2:22" ht="14.4" x14ac:dyDescent="0.3">
      <c r="B266" s="46" t="str">
        <v>PERALTA PERUGINI NURIA AMELIE</v>
      </c>
      <c r="U266" s="46" t="str">
        <v>ROMERO CESAR JESUS</v>
      </c>
      <c r="V266" t="str">
        <f>+VLOOKUP(U266,carga[[PACIENTE]:[TURNO]],5,0)</f>
        <v>T.M</v>
      </c>
    </row>
    <row r="267" spans="2:22" ht="14.4" x14ac:dyDescent="0.3">
      <c r="B267" s="31" t="str">
        <v>PERALTA YENIFFER ESTRELLA</v>
      </c>
      <c r="U267" s="31" t="str">
        <v>ROJAS AGUSTIN </v>
      </c>
      <c r="V267" t="str">
        <f>+VLOOKUP(U267,carga[[PACIENTE]:[TURNO]],5,0)</f>
        <v>T.T</v>
      </c>
    </row>
    <row r="268" spans="2:22" ht="14.4" x14ac:dyDescent="0.3">
      <c r="B268" s="46" t="str">
        <v xml:space="preserve">PEREYRA LAUTARO SAMUEL </v>
      </c>
      <c r="U268" s="46" t="str">
        <v>MONTENEGRO JESUS BAUTISTA</v>
      </c>
      <c r="V268" t="str">
        <f>+VLOOKUP(U268,carga[[PACIENTE]:[TURNO]],5,0)</f>
        <v>T.M</v>
      </c>
    </row>
    <row r="269" spans="2:22" ht="15.6" x14ac:dyDescent="0.3">
      <c r="B269" s="50" t="str">
        <v>PEREYRA LUCCA PATRICIO</v>
      </c>
      <c r="U269" s="50" t="str">
        <v>GOROSITO FRANCISCO DANIEL</v>
      </c>
      <c r="V269" t="str">
        <f>+VLOOKUP(U269,carga[[PACIENTE]:[TURNO]],5,0)</f>
        <v>T.M</v>
      </c>
    </row>
    <row r="270" spans="2:22" ht="14.4" x14ac:dyDescent="0.3">
      <c r="B270" s="46" t="str">
        <v>PEREYRA MATEO BENJAMIN</v>
      </c>
      <c r="U270" s="46" t="str">
        <v>OLIVA MARTINEZ ALEX JOEL</v>
      </c>
      <c r="V270" t="str">
        <f>+VLOOKUP(U270,carga[[PACIENTE]:[TURNO]],5,0)</f>
        <v>T.M</v>
      </c>
    </row>
    <row r="271" spans="2:22" ht="14.4" x14ac:dyDescent="0.3">
      <c r="B271" s="31" t="str">
        <v>PEREYRA OVIEDO MARTINA AYLEN</v>
      </c>
      <c r="U271" s="31" t="str">
        <v>POMPONIO TOMAS GENARO</v>
      </c>
      <c r="V271" t="str">
        <f>+VLOOKUP(U271,carga[[PACIENTE]:[TURNO]],5,0)</f>
        <v>T.T</v>
      </c>
    </row>
    <row r="272" spans="2:22" ht="14.4" x14ac:dyDescent="0.3">
      <c r="B272" s="46" t="str">
        <v>PEREYRA THIAGO BENJAMIN</v>
      </c>
      <c r="U272" s="46" t="str">
        <v>RODRIGUEZ SANTINO</v>
      </c>
      <c r="V272" t="str">
        <f>+VLOOKUP(U272,carga[[PACIENTE]:[TURNO]],5,0)</f>
        <v>T.M</v>
      </c>
    </row>
    <row r="273" spans="2:22" ht="15.6" x14ac:dyDescent="0.3">
      <c r="B273" s="50" t="str">
        <v>PEREZ AZUL CATALINA</v>
      </c>
      <c r="U273" s="50" t="str">
        <v>CASTILLO GODOY CESAR SANTINO</v>
      </c>
      <c r="V273" t="str">
        <f>+VLOOKUP(U273,carga[[PACIENTE]:[TURNO]],5,0)</f>
        <v>T.T</v>
      </c>
    </row>
    <row r="274" spans="2:22" ht="14.4" x14ac:dyDescent="0.3">
      <c r="B274" s="46" t="str">
        <v>PEREZ ESCUDERO ARUMA ISABELLA</v>
      </c>
      <c r="U274" s="46" t="str">
        <v>MONZÓ ANDREA DEL VALLE</v>
      </c>
      <c r="V274" t="str">
        <f>+VLOOKUP(U274,carga[[PACIENTE]:[TURNO]],5,0)</f>
        <v>T.M</v>
      </c>
    </row>
    <row r="275" spans="2:22" ht="14.4" x14ac:dyDescent="0.3">
      <c r="B275" s="31" t="str">
        <v>PEREZ FERREYRA MIA FRANCESCA</v>
      </c>
      <c r="U275" s="31" t="str">
        <v>HERRERA LISANDRO ADRIEL</v>
      </c>
      <c r="V275" t="str">
        <f>+VLOOKUP(U275,carga[[PACIENTE]:[TURNO]],5,0)</f>
        <v>T.T</v>
      </c>
    </row>
    <row r="276" spans="2:22" ht="14.4" x14ac:dyDescent="0.3">
      <c r="B276" s="46" t="str">
        <v>PEREZ LUIS SANTIAGO</v>
      </c>
      <c r="U276" s="46" t="str">
        <v>CARRASCO MONTAÑEZ LUIS FRANCISCO </v>
      </c>
      <c r="V276" t="str">
        <f>+VLOOKUP(U276,carga[[PACIENTE]:[TURNO]],5,0)</f>
        <v>T.T</v>
      </c>
    </row>
    <row r="277" spans="2:22" ht="14.4" x14ac:dyDescent="0.3">
      <c r="B277" s="31" t="str">
        <v>PEREZ OCTAVIO DIONICIO</v>
      </c>
      <c r="U277" s="31" t="str">
        <v xml:space="preserve">LEMOINE MIGUEL ANGEL </v>
      </c>
      <c r="V277" t="str">
        <f>+VLOOKUP(U277,carga[[PACIENTE]:[TURNO]],5,0)</f>
        <v>T.M</v>
      </c>
    </row>
    <row r="278" spans="2:22" ht="14.4" x14ac:dyDescent="0.3">
      <c r="B278" s="46" t="str">
        <v xml:space="preserve">PICHILINGUE ROMERO JUAN MARTIN </v>
      </c>
      <c r="U278" s="46" t="str">
        <v>VILLARROEL BAIGORRIA MATEO BENJAMIN</v>
      </c>
      <c r="V278" t="str">
        <f>+VLOOKUP(U278,carga[[PACIENTE]:[TURNO]],5,0)</f>
        <v>T.T</v>
      </c>
    </row>
    <row r="279" spans="2:22" ht="14.4" x14ac:dyDescent="0.3">
      <c r="B279" s="31" t="str">
        <v>PINTO JESICA NOELIA</v>
      </c>
      <c r="U279" s="31" t="str">
        <v>PONCE MATIAS ALEJANDRO</v>
      </c>
      <c r="V279" t="str">
        <f>+VLOOKUP(U279,carga[[PACIENTE]:[TURNO]],5,0)</f>
        <v>T.T</v>
      </c>
    </row>
    <row r="280" spans="2:22" ht="14.4" x14ac:dyDescent="0.3">
      <c r="B280" s="46" t="str">
        <v>PINTO LOURDES VICTORIA</v>
      </c>
      <c r="U280" s="46" t="str">
        <v>DE ANDRES TOMAS BENJAMIN</v>
      </c>
      <c r="V280" t="str">
        <f>+VLOOKUP(U280,carga[[PACIENTE]:[TURNO]],5,0)</f>
        <v>T.T</v>
      </c>
    </row>
    <row r="281" spans="2:22" ht="14.4" x14ac:dyDescent="0.3">
      <c r="B281" s="31" t="str">
        <v>POMPONIO ALMA LUCIA</v>
      </c>
      <c r="U281" s="31" t="str">
        <v>ALAVAR  BRIAN ANTONY </v>
      </c>
      <c r="V281" t="str">
        <f>+VLOOKUP(U281,carga[[PACIENTE]:[TURNO]],5,0)</f>
        <v>T.T</v>
      </c>
    </row>
    <row r="282" spans="2:22" ht="14.4" x14ac:dyDescent="0.3">
      <c r="B282" s="46" t="str">
        <v>POMPONIO TOMAS GENARO</v>
      </c>
      <c r="U282" s="46" t="str">
        <v>FERNANDEZ VALENTINO ALESSANDRO</v>
      </c>
      <c r="V282" t="str">
        <f>+VLOOKUP(U282,carga[[PACIENTE]:[TURNO]],5,0)</f>
        <v>T.T</v>
      </c>
    </row>
    <row r="283" spans="2:22" ht="14.4" x14ac:dyDescent="0.3">
      <c r="B283" s="31" t="str">
        <v>PONCE BARGAS MIA AGOSTINA</v>
      </c>
      <c r="U283" s="31" t="str">
        <v>ARGUELLO THOMAS ALEJO</v>
      </c>
      <c r="V283" t="str">
        <f>+VLOOKUP(U283,carga[[PACIENTE]:[TURNO]],5,0)</f>
        <v>T.T</v>
      </c>
    </row>
    <row r="284" spans="2:22" ht="14.4" x14ac:dyDescent="0.3">
      <c r="B284" t="str">
        <v>PONCE BARGAS TOMAS</v>
      </c>
      <c r="U284" t="str">
        <v>LLANES BUSTOS BRISA MILAGROS DESIREE</v>
      </c>
      <c r="V284" t="str">
        <f>+VLOOKUP(U284,carga[[PACIENTE]:[TURNO]],5,0)</f>
        <v>T.T</v>
      </c>
    </row>
    <row r="285" spans="2:22" ht="14.4" x14ac:dyDescent="0.3">
      <c r="B285" t="str">
        <v>PONCE IAN NEHUEN</v>
      </c>
      <c r="V285" t="e">
        <f>+VLOOKUP(U285,carga[[PACIENTE]:[TURNO]],5,0)</f>
        <v>#N/A</v>
      </c>
    </row>
    <row r="286" spans="2:22" ht="14.4" x14ac:dyDescent="0.3">
      <c r="B286" t="str">
        <v>PONCE MATIAS ALEJANDRO</v>
      </c>
      <c r="V286" t="e">
        <f>+VLOOKUP(U286,carga[[PACIENTE]:[TURNO]],5,0)</f>
        <v>#N/A</v>
      </c>
    </row>
    <row r="287" spans="2:22" ht="14.4" x14ac:dyDescent="0.3">
      <c r="B287" t="str">
        <v>PONCE MAXIMILIANO VALENTIN</v>
      </c>
      <c r="V287" t="e">
        <f>+VLOOKUP(U287,carga[[PACIENTE]:[TURNO]],5,0)</f>
        <v>#N/A</v>
      </c>
    </row>
    <row r="288" spans="2:22" ht="14.4" x14ac:dyDescent="0.3">
      <c r="B288" t="str">
        <v>QUINTEROS JONATHAN JOAQUIN</v>
      </c>
      <c r="V288" t="e">
        <f>+VLOOKUP(U288,carga[[PACIENTE]:[TURNO]],5,0)</f>
        <v>#N/A</v>
      </c>
    </row>
    <row r="289" spans="2:22" ht="14.4" x14ac:dyDescent="0.3">
      <c r="B289" t="str">
        <v>RAMIREZ CORTEZ EZEQUIEL TOMAS</v>
      </c>
      <c r="V289" t="e">
        <f>+VLOOKUP(U289,carga[[PACIENTE]:[TURNO]],5,0)</f>
        <v>#N/A</v>
      </c>
    </row>
    <row r="290" spans="2:22" ht="14.4" x14ac:dyDescent="0.3">
      <c r="B290" t="str">
        <v>RANZI SILVETTI MILDRED AZUL</v>
      </c>
      <c r="V290" t="e">
        <f>+VLOOKUP(U290,carga[[PACIENTE]:[TURNO]],5,0)</f>
        <v>#N/A</v>
      </c>
    </row>
    <row r="291" spans="2:22" ht="14.4" x14ac:dyDescent="0.3">
      <c r="B291" t="str">
        <v>REYES FERREYRA AIXA YAZMIN</v>
      </c>
      <c r="V291" t="e">
        <f>+VLOOKUP(U291,carga[[PACIENTE]:[TURNO]],5,0)</f>
        <v>#N/A</v>
      </c>
    </row>
    <row r="292" spans="2:22" ht="14.4" x14ac:dyDescent="0.3">
      <c r="B292" t="str">
        <v>REYNA SOFIA ELENA</v>
      </c>
      <c r="V292" t="e">
        <f>+VLOOKUP(U292,carga[[PACIENTE]:[TURNO]],5,0)</f>
        <v>#N/A</v>
      </c>
    </row>
    <row r="293" spans="2:22" ht="14.4" x14ac:dyDescent="0.3">
      <c r="B293" t="str">
        <v>REYNOSO MANUEL ELIAS</v>
      </c>
      <c r="V293" t="e">
        <f>+VLOOKUP(U293,carga[[PACIENTE]:[TURNO]],5,0)</f>
        <v>#N/A</v>
      </c>
    </row>
    <row r="294" spans="2:22" ht="14.4" x14ac:dyDescent="0.3">
      <c r="B294" t="str">
        <v>RIOS ACOSTA STHEFANY</v>
      </c>
      <c r="V294" t="e">
        <f>+VLOOKUP(U294,carga[[PACIENTE]:[TURNO]],5,0)</f>
        <v>#N/A</v>
      </c>
    </row>
    <row r="295" spans="2:22" ht="14.4" x14ac:dyDescent="0.3">
      <c r="B295" t="str">
        <v>RIOS AMBAR</v>
      </c>
      <c r="V295" t="e">
        <f>+VLOOKUP(U295,carga[[PACIENTE]:[TURNO]],5,0)</f>
        <v>#N/A</v>
      </c>
    </row>
    <row r="296" spans="2:22" ht="14.4" x14ac:dyDescent="0.3">
      <c r="B296" t="str">
        <v>ROBIN FELIPE BENJAMIN</v>
      </c>
      <c r="V296" t="e">
        <f>+VLOOKUP(U296,carga[[PACIENTE]:[TURNO]],5,0)</f>
        <v>#N/A</v>
      </c>
    </row>
    <row r="297" spans="2:22" ht="14.4" x14ac:dyDescent="0.3">
      <c r="B297" t="str">
        <v>ROBINO ELIAN</v>
      </c>
      <c r="V297" t="e">
        <f>+VLOOKUP(U297,carga[[PACIENTE]:[TURNO]],5,0)</f>
        <v>#N/A</v>
      </c>
    </row>
    <row r="298" spans="2:22" ht="14.4" x14ac:dyDescent="0.3">
      <c r="B298" t="str">
        <v>ROBINO NAHUM</v>
      </c>
      <c r="V298" t="e">
        <f>+VLOOKUP(U298,carga[[PACIENTE]:[TURNO]],5,0)</f>
        <v>#N/A</v>
      </c>
    </row>
    <row r="299" spans="2:22" ht="14.4" x14ac:dyDescent="0.3">
      <c r="B299" t="str">
        <v>ROBLES LOZA FRANCESCA ANTONELLA</v>
      </c>
      <c r="V299" t="e">
        <f>+VLOOKUP(U299,carga[[PACIENTE]:[TURNO]],5,0)</f>
        <v>#N/A</v>
      </c>
    </row>
    <row r="300" spans="2:22" ht="14.4" x14ac:dyDescent="0.3">
      <c r="B300" t="str">
        <v>ROBLES LOZA FRANCHESCA ANTONELLA</v>
      </c>
      <c r="V300" t="e">
        <f>+VLOOKUP(U300,carga[[PACIENTE]:[TURNO]],5,0)</f>
        <v>#N/A</v>
      </c>
    </row>
    <row r="301" spans="2:22" ht="14.4" x14ac:dyDescent="0.3">
      <c r="B301" t="str">
        <v xml:space="preserve">ROBLES LOZA IGNACIO AGUSTIN </v>
      </c>
      <c r="V301" t="e">
        <f>+VLOOKUP(U301,carga[[PACIENTE]:[TURNO]],5,0)</f>
        <v>#N/A</v>
      </c>
    </row>
    <row r="302" spans="2:22" ht="14.4" x14ac:dyDescent="0.3">
      <c r="B302" t="str">
        <v>RODRIGUEZ CONTRERAS ALEXANDER GINO</v>
      </c>
      <c r="V302" t="e">
        <f>+VLOOKUP(U302,carga[[PACIENTE]:[TURNO]],5,0)</f>
        <v>#N/A</v>
      </c>
    </row>
    <row r="303" spans="2:22" ht="14.4" x14ac:dyDescent="0.3">
      <c r="B303" t="str">
        <v>RODRIGUEZ LEON PATRICIO</v>
      </c>
      <c r="V303" t="e">
        <f>+VLOOKUP(U303,carga[[PACIENTE]:[TURNO]],5,0)</f>
        <v>#N/A</v>
      </c>
    </row>
    <row r="304" spans="2:22" ht="14.4" x14ac:dyDescent="0.3">
      <c r="B304" t="str">
        <v>RODRIGUEZ LEWEL</v>
      </c>
      <c r="V304" t="e">
        <f>+VLOOKUP(U304,carga[[PACIENTE]:[TURNO]],5,0)</f>
        <v>#N/A</v>
      </c>
    </row>
    <row r="305" spans="2:22" ht="14.4" x14ac:dyDescent="0.3">
      <c r="B305" t="str">
        <v>RODRIGUEZ MANGIAUT MATEO JOAQUIN</v>
      </c>
      <c r="V305" t="e">
        <f>+VLOOKUP(U305,carga[[PACIENTE]:[TURNO]],5,0)</f>
        <v>#N/A</v>
      </c>
    </row>
    <row r="306" spans="2:22" ht="14.4" x14ac:dyDescent="0.3">
      <c r="B306" t="str">
        <v>RODRIGUEZ SANTINO</v>
      </c>
      <c r="V306" t="e">
        <f>+VLOOKUP(U306,carga[[PACIENTE]:[TURNO]],5,0)</f>
        <v>#N/A</v>
      </c>
    </row>
    <row r="307" spans="2:22" ht="14.4" x14ac:dyDescent="0.3">
      <c r="B307" t="str">
        <v>ROJAS AGUSTIN </v>
      </c>
      <c r="V307" t="e">
        <f>+VLOOKUP(U307,carga[[PACIENTE]:[TURNO]],5,0)</f>
        <v>#N/A</v>
      </c>
    </row>
    <row r="308" spans="2:22" ht="14.4" x14ac:dyDescent="0.3">
      <c r="B308" t="str">
        <v>ROJAS AGUSTIN ROMAN</v>
      </c>
      <c r="V308" t="e">
        <f>+VLOOKUP(U308,carga[[PACIENTE]:[TURNO]],5,0)</f>
        <v>#N/A</v>
      </c>
    </row>
    <row r="309" spans="2:22" ht="14.4" x14ac:dyDescent="0.3">
      <c r="B309" t="str">
        <v>ROMERO CESAR JESUS</v>
      </c>
      <c r="V309" t="e">
        <f>+VLOOKUP(U309,carga[[PACIENTE]:[TURNO]],5,0)</f>
        <v>#N/A</v>
      </c>
    </row>
    <row r="310" spans="2:22" ht="14.4" x14ac:dyDescent="0.3">
      <c r="B310" t="str">
        <v>RUARTES JOAQUIN CARMELO</v>
      </c>
      <c r="V310" t="e">
        <f>+VLOOKUP(U310,carga[[PACIENTE]:[TURNO]],5,0)</f>
        <v>#N/A</v>
      </c>
    </row>
    <row r="311" spans="2:22" ht="14.4" x14ac:dyDescent="0.3">
      <c r="B311" t="str">
        <v>SALGADO ALIENDRE FRANCISCO GABRIEL</v>
      </c>
      <c r="V311" t="e">
        <f>+VLOOKUP(U311,carga[[PACIENTE]:[TURNO]],5,0)</f>
        <v>#N/A</v>
      </c>
    </row>
    <row r="312" spans="2:22" ht="14.4" x14ac:dyDescent="0.3">
      <c r="B312" t="str">
        <v>SALINAS LARA CELESTE</v>
      </c>
      <c r="V312" t="e">
        <f>+VLOOKUP(U312,carga[[PACIENTE]:[TURNO]],5,0)</f>
        <v>#N/A</v>
      </c>
    </row>
    <row r="313" spans="2:22" ht="14.4" x14ac:dyDescent="0.3">
      <c r="B313" t="str">
        <v>SANCHEZ BARRIOS MORENA VALENTINA</v>
      </c>
      <c r="V313" t="e">
        <f>+VLOOKUP(U313,carga[[PACIENTE]:[TURNO]],5,0)</f>
        <v>#N/A</v>
      </c>
    </row>
    <row r="314" spans="2:22" ht="14.4" x14ac:dyDescent="0.3">
      <c r="B314" t="str">
        <v>SANCHEZ CASTILLO MAXIMILIANO LORENZO RAMIRO</v>
      </c>
      <c r="V314" t="e">
        <f>+VLOOKUP(U314,carga[[PACIENTE]:[TURNO]],5,0)</f>
        <v>#N/A</v>
      </c>
    </row>
    <row r="315" spans="2:22" ht="14.4" x14ac:dyDescent="0.3">
      <c r="B315" t="str">
        <v>SEGOVIA TIZIANO BENJAMIN</v>
      </c>
      <c r="V315" t="e">
        <f>+VLOOKUP(U315,carga[[PACIENTE]:[TURNO]],5,0)</f>
        <v>#N/A</v>
      </c>
    </row>
    <row r="316" spans="2:22" ht="14.4" x14ac:dyDescent="0.3">
      <c r="B316" t="str">
        <v>SORIA BENJAMIN UZIEL</v>
      </c>
      <c r="V316" t="e">
        <f>+VLOOKUP(U316,carga[[PACIENTE]:[TURNO]],5,0)</f>
        <v>#N/A</v>
      </c>
    </row>
    <row r="317" spans="2:22" ht="14.4" x14ac:dyDescent="0.3">
      <c r="B317" t="str">
        <v>SORRONDEGUI NOAH GABRIEL</v>
      </c>
      <c r="V317" t="e">
        <f>+VLOOKUP(U317,carga[[PACIENTE]:[TURNO]],5,0)</f>
        <v>#N/A</v>
      </c>
    </row>
    <row r="318" spans="2:22" ht="14.4" x14ac:dyDescent="0.3">
      <c r="B318" t="str">
        <v>SOSA CINTIA PAOLA</v>
      </c>
      <c r="V318" t="e">
        <f>+VLOOKUP(U318,carga[[PACIENTE]:[TURNO]],5,0)</f>
        <v>#N/A</v>
      </c>
    </row>
    <row r="319" spans="2:22" ht="14.4" x14ac:dyDescent="0.3">
      <c r="B319" t="str">
        <v>SOSA YANGUEZ KIARA AGOSTINA</v>
      </c>
      <c r="V319" t="e">
        <f>+VLOOKUP(U319,carga[[PACIENTE]:[TURNO]],5,0)</f>
        <v>#N/A</v>
      </c>
    </row>
    <row r="320" spans="2:22" ht="14.4" x14ac:dyDescent="0.3">
      <c r="B320" t="str">
        <v>SOSA YANGUEZ KYARA AGOSTINA</v>
      </c>
      <c r="V320" t="e">
        <f>+VLOOKUP(U320,carga[[PACIENTE]:[TURNO]],5,0)</f>
        <v>#N/A</v>
      </c>
    </row>
    <row r="321" spans="2:22" ht="14.4" x14ac:dyDescent="0.3">
      <c r="B321" t="str">
        <v>SOSA YANGUEZ MATEO GIOVANNI</v>
      </c>
      <c r="V321" t="e">
        <f>+VLOOKUP(U321,carga[[PACIENTE]:[TURNO]],5,0)</f>
        <v>#N/A</v>
      </c>
    </row>
    <row r="322" spans="2:22" ht="14.4" x14ac:dyDescent="0.3">
      <c r="B322" t="str">
        <v>SUAREZ CANDELA STEFANIA</v>
      </c>
      <c r="V322" t="e">
        <f>+VLOOKUP(U322,carga[[PACIENTE]:[TURNO]],5,0)</f>
        <v>#N/A</v>
      </c>
    </row>
    <row r="323" spans="2:22" ht="14.4" x14ac:dyDescent="0.3">
      <c r="B323" t="str">
        <v>SUAREZ CELESTE ABRIL</v>
      </c>
      <c r="V323" t="e">
        <f>+VLOOKUP(U323,carga[[PACIENTE]:[TURNO]],5,0)</f>
        <v>#N/A</v>
      </c>
    </row>
    <row r="324" spans="2:22" ht="14.4" x14ac:dyDescent="0.3">
      <c r="B324" t="str">
        <v>SUAREZ IAN NAHIR</v>
      </c>
      <c r="V324" t="e">
        <f>+VLOOKUP(U324,carga[[PACIENTE]:[TURNO]],5,0)</f>
        <v>#N/A</v>
      </c>
    </row>
    <row r="325" spans="2:22" ht="14.4" x14ac:dyDescent="0.3">
      <c r="B325" t="str">
        <v>SUAREZ SOLANGE YAZMIN</v>
      </c>
      <c r="V325" t="e">
        <f>+VLOOKUP(U325,carga[[PACIENTE]:[TURNO]],5,0)</f>
        <v>#N/A</v>
      </c>
    </row>
    <row r="326" spans="2:22" ht="14.4" x14ac:dyDescent="0.3">
      <c r="B326" t="str">
        <v>TELLO FRANCISCO MANUEL</v>
      </c>
      <c r="V326" t="e">
        <f>+VLOOKUP(U326,carga[[PACIENTE]:[TURNO]],5,0)</f>
        <v>#N/A</v>
      </c>
    </row>
    <row r="327" spans="2:22" ht="14.4" x14ac:dyDescent="0.3">
      <c r="B327" t="str">
        <v>TISSERA MONICA ANDREA</v>
      </c>
      <c r="V327" t="e">
        <f>+VLOOKUP(U327,carga[[PACIENTE]:[TURNO]],5,0)</f>
        <v>#N/A</v>
      </c>
    </row>
    <row r="328" spans="2:22" ht="14.4" x14ac:dyDescent="0.3">
      <c r="B328" t="str">
        <v>TOBARES WALDO EMILIO</v>
      </c>
      <c r="V328" t="e">
        <f>+VLOOKUP(U328,carga[[PACIENTE]:[TURNO]],5,0)</f>
        <v>#N/A</v>
      </c>
    </row>
    <row r="329" spans="2:22" ht="14.4" x14ac:dyDescent="0.3">
      <c r="B329" t="str">
        <v>TOLEDO BORIS</v>
      </c>
      <c r="V329" t="e">
        <f>+VLOOKUP(U329,carga[[PACIENTE]:[TURNO]],5,0)</f>
        <v>#N/A</v>
      </c>
    </row>
    <row r="330" spans="2:22" ht="14.4" x14ac:dyDescent="0.3">
      <c r="B330" t="str">
        <v>TOLEDO HUGO BASTIAN EXEQUIEL</v>
      </c>
      <c r="V330" t="e">
        <f>+VLOOKUP(U330,carga[[PACIENTE]:[TURNO]],5,0)</f>
        <v>#N/A</v>
      </c>
    </row>
    <row r="331" spans="2:22" ht="14.4" x14ac:dyDescent="0.3">
      <c r="B331" t="str">
        <v>TOLEDO LIAM ANGEL</v>
      </c>
    </row>
    <row r="332" spans="2:22" ht="14.4" x14ac:dyDescent="0.3">
      <c r="B332" t="str">
        <v>TOMAS PEDRAZA LUDMILA DEL VALLE</v>
      </c>
    </row>
    <row r="333" spans="2:22" ht="14.4" x14ac:dyDescent="0.3">
      <c r="B333" t="str">
        <v>TORRELLA FRANCISCO VALENTIN</v>
      </c>
    </row>
    <row r="334" spans="2:22" ht="14.4" x14ac:dyDescent="0.3">
      <c r="B334" t="str">
        <v>TORRES DALMASSO GAIA ISABELLA</v>
      </c>
    </row>
    <row r="335" spans="2:22" ht="14.4" x14ac:dyDescent="0.3">
      <c r="B335" t="str">
        <v>TORRES SOFIA AGOSTINA</v>
      </c>
    </row>
    <row r="336" spans="2:22" ht="14.4" x14ac:dyDescent="0.3">
      <c r="B336" t="str">
        <v>TORRES SPADORSI FRANCCESCA</v>
      </c>
    </row>
    <row r="337" spans="2:2" ht="14.4" x14ac:dyDescent="0.3">
      <c r="B337" t="str">
        <v>TRONCOSO GONZALO</v>
      </c>
    </row>
    <row r="338" spans="2:2" ht="14.4" x14ac:dyDescent="0.3">
      <c r="B338" t="str">
        <v>URFALIAN EMANUEL GABRIEL</v>
      </c>
    </row>
    <row r="339" spans="2:2" ht="14.4" x14ac:dyDescent="0.3">
      <c r="B339" t="str">
        <v>VACA LAUTARO DANTE</v>
      </c>
    </row>
    <row r="340" spans="2:2" ht="14.4" x14ac:dyDescent="0.3">
      <c r="B340" t="str">
        <v>VALDEZ CUERIO LEONIDAS AGUSTIN</v>
      </c>
    </row>
    <row r="341" spans="2:2" ht="14.4" x14ac:dyDescent="0.3">
      <c r="B341" t="str">
        <v>VALLE CARRIZO MATEO VALENTINO</v>
      </c>
    </row>
    <row r="342" spans="2:2" ht="14.4" x14ac:dyDescent="0.3">
      <c r="B342" t="str">
        <v>VARELA CIRO</v>
      </c>
    </row>
    <row r="343" spans="2:2" ht="14.4" x14ac:dyDescent="0.3">
      <c r="B343" t="str">
        <v xml:space="preserve">VARGAS PAZ MIA ISABELLA </v>
      </c>
    </row>
    <row r="344" spans="2:2" ht="14.4" x14ac:dyDescent="0.3">
      <c r="B344" t="str">
        <v>VARGAS SALDAIN TIZIANA</v>
      </c>
    </row>
    <row r="345" spans="2:2" ht="14.4" x14ac:dyDescent="0.3">
      <c r="B345" t="str">
        <v>VELEZ RAMIRO YAMIL</v>
      </c>
    </row>
    <row r="346" spans="2:2" ht="14.4" x14ac:dyDescent="0.3">
      <c r="B346" t="str">
        <v>VENTURA GUZMAN SOFIA CELESTE</v>
      </c>
    </row>
    <row r="347" spans="2:2" ht="14.4" x14ac:dyDescent="0.3">
      <c r="B347" t="str">
        <v xml:space="preserve">VIJARRA JOAQUIN EMILIANO  </v>
      </c>
    </row>
    <row r="348" spans="2:2" ht="14.4" x14ac:dyDescent="0.3">
      <c r="B348" t="str">
        <v>VILCHEZ JORGE FABIAN</v>
      </c>
    </row>
    <row r="349" spans="2:2" ht="14.4" x14ac:dyDescent="0.3">
      <c r="B349" t="str">
        <v>VILLARREAL BENJAMIN IGNACIO</v>
      </c>
    </row>
    <row r="350" spans="2:2" ht="14.4" x14ac:dyDescent="0.3">
      <c r="B350" t="str">
        <v>VILLARROEL BAIGORRIA MATEO BENJAMIN</v>
      </c>
    </row>
    <row r="351" spans="2:2" ht="14.4" x14ac:dyDescent="0.3">
      <c r="B351" t="str">
        <v>VIVANCO ANGELICA BEATRIZ</v>
      </c>
    </row>
    <row r="352" spans="2:2" ht="14.4" x14ac:dyDescent="0.3">
      <c r="B352" t="str">
        <v>VIVANCO CABRERA MATEO JOAQUIN</v>
      </c>
    </row>
    <row r="353" spans="2:2" ht="14.4" x14ac:dyDescent="0.3">
      <c r="B353" t="str">
        <v>ZABALA FRANCISCO LEON</v>
      </c>
    </row>
    <row r="354" spans="2:2" ht="14.4" x14ac:dyDescent="0.3">
      <c r="B354" t="str">
        <v>ZABALA JUANA JAZMIN</v>
      </c>
    </row>
    <row r="355" spans="2:2" ht="14.4" x14ac:dyDescent="0.3">
      <c r="B355" t="str">
        <v>ZAPATA LAUTARO JESUS</v>
      </c>
    </row>
    <row r="356" spans="2:2" ht="14.4" x14ac:dyDescent="0.3">
      <c r="B356">
        <v>0</v>
      </c>
    </row>
    <row r="357" spans="2:2" ht="14.4" x14ac:dyDescent="0.3"/>
    <row r="358" spans="2:2" ht="14.4" x14ac:dyDescent="0.3"/>
    <row r="359" spans="2:2" ht="14.4" x14ac:dyDescent="0.3"/>
    <row r="360" spans="2:2" ht="14.4" x14ac:dyDescent="0.3"/>
    <row r="361" spans="2:2" ht="14.4" x14ac:dyDescent="0.3"/>
    <row r="362" spans="2:2" ht="14.4" x14ac:dyDescent="0.3"/>
    <row r="363" spans="2:2" ht="14.4" x14ac:dyDescent="0.3"/>
    <row r="364" spans="2:2" ht="14.4" x14ac:dyDescent="0.3"/>
    <row r="365" spans="2:2" ht="14.4" x14ac:dyDescent="0.3"/>
    <row r="366" spans="2:2" ht="14.4" x14ac:dyDescent="0.3"/>
    <row r="367" spans="2:2" ht="14.4" x14ac:dyDescent="0.3"/>
    <row r="368" spans="2:2" ht="14.4" x14ac:dyDescent="0.3"/>
    <row r="369" ht="14.4" x14ac:dyDescent="0.3"/>
    <row r="370" ht="14.4" x14ac:dyDescent="0.3"/>
    <row r="371" ht="14.4" x14ac:dyDescent="0.3"/>
    <row r="372" ht="14.4" x14ac:dyDescent="0.3"/>
    <row r="373" ht="14.4" x14ac:dyDescent="0.3"/>
    <row r="374" ht="14.4" x14ac:dyDescent="0.3"/>
    <row r="375" ht="14.4" x14ac:dyDescent="0.3"/>
    <row r="376" ht="14.4" x14ac:dyDescent="0.3"/>
    <row r="377" ht="14.4" x14ac:dyDescent="0.3"/>
    <row r="378" ht="14.4" x14ac:dyDescent="0.3"/>
    <row r="379" ht="14.4" x14ac:dyDescent="0.3"/>
    <row r="380" ht="14.4" x14ac:dyDescent="0.3"/>
    <row r="381" ht="14.4" x14ac:dyDescent="0.3"/>
    <row r="382" ht="14.4" x14ac:dyDescent="0.3"/>
    <row r="383" ht="14.4" x14ac:dyDescent="0.3"/>
    <row r="384" ht="14.4" x14ac:dyDescent="0.3"/>
    <row r="385" ht="14.4" x14ac:dyDescent="0.3"/>
  </sheetData>
  <sheetProtection sheet="1" objects="1" scenarios="1"/>
  <autoFilter ref="E2:E385" xr:uid="{7AEA1E1B-C5D3-4DEB-B82A-AD002BD84DD7}"/>
  <sortState xmlns:xlrd2="http://schemas.microsoft.com/office/spreadsheetml/2017/richdata2" ref="D3:E53">
    <sortCondition ref="D3:D53"/>
  </sortState>
  <phoneticPr fontId="8" type="noConversion"/>
  <conditionalFormatting sqref="B165">
    <cfRule type="containsText" dxfId="4" priority="2" operator="containsText" text="BAJA">
      <formula>NOT(ISERROR(SEARCH("BAJA",B165)))</formula>
    </cfRule>
  </conditionalFormatting>
  <conditionalFormatting sqref="U165">
    <cfRule type="containsText" dxfId="3" priority="1" operator="containsText" text="BAJA">
      <formula>NOT(ISERROR(SEARCH("BAJA",U165)))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A7729-A30E-4B29-B68A-2FB137CB6791}">
  <sheetPr>
    <tabColor theme="8"/>
  </sheetPr>
  <dimension ref="B1:K1427"/>
  <sheetViews>
    <sheetView showGridLines="0" zoomScaleNormal="100" workbookViewId="0">
      <selection activeCell="E11" sqref="E11"/>
    </sheetView>
  </sheetViews>
  <sheetFormatPr baseColWidth="10" defaultColWidth="10.6640625" defaultRowHeight="15" customHeight="1" x14ac:dyDescent="0.3"/>
  <cols>
    <col min="1" max="1" width="3.109375" style="28" customWidth="1"/>
    <col min="2" max="2" width="14.88671875" style="64" customWidth="1"/>
    <col min="3" max="3" width="36" style="28" customWidth="1"/>
    <col min="4" max="4" width="22.88671875" style="62" customWidth="1"/>
    <col min="5" max="5" width="43.6640625" style="28" bestFit="1" customWidth="1"/>
    <col min="6" max="10" width="11.44140625" style="60" customWidth="1"/>
    <col min="11" max="11" width="12.88671875" style="28" bestFit="1" customWidth="1"/>
    <col min="12" max="13" width="11.88671875" style="28" bestFit="1" customWidth="1"/>
    <col min="14" max="16384" width="10.6640625" style="28"/>
  </cols>
  <sheetData>
    <row r="1" spans="2:11" ht="14.4" x14ac:dyDescent="0.3"/>
    <row r="2" spans="2:11" ht="14.4" x14ac:dyDescent="0.3">
      <c r="B2" s="62"/>
      <c r="C2" s="45"/>
    </row>
    <row r="3" spans="2:11" ht="14.4" x14ac:dyDescent="0.3">
      <c r="B3" s="62"/>
      <c r="C3" s="45"/>
    </row>
    <row r="4" spans="2:11" ht="14.4" x14ac:dyDescent="0.3">
      <c r="B4" s="62"/>
      <c r="C4" s="45"/>
    </row>
    <row r="7" spans="2:11" ht="28.8" x14ac:dyDescent="0.3">
      <c r="B7" s="85" t="s">
        <v>1228</v>
      </c>
      <c r="C7" s="85"/>
      <c r="D7" s="85"/>
      <c r="E7" s="85"/>
      <c r="F7" s="81" t="s">
        <v>1103</v>
      </c>
      <c r="G7" s="81"/>
      <c r="H7" s="81"/>
      <c r="I7" s="81"/>
      <c r="J7" s="81"/>
      <c r="K7"/>
    </row>
    <row r="8" spans="2:11" ht="14.4" x14ac:dyDescent="0.3">
      <c r="B8" s="92" t="s">
        <v>1273</v>
      </c>
      <c r="C8" s="81" t="s">
        <v>1230</v>
      </c>
      <c r="D8" s="81" t="s">
        <v>1274</v>
      </c>
      <c r="E8" s="81" t="s">
        <v>4</v>
      </c>
      <c r="F8" s="81" t="s">
        <v>1123</v>
      </c>
      <c r="G8" s="81" t="s">
        <v>1118</v>
      </c>
      <c r="H8" s="81" t="s">
        <v>1141</v>
      </c>
      <c r="I8" s="81" t="s">
        <v>1143</v>
      </c>
      <c r="J8" s="81" t="s">
        <v>1133</v>
      </c>
      <c r="K8"/>
    </row>
    <row r="9" spans="2:11" ht="14.4" x14ac:dyDescent="0.3">
      <c r="B9" s="62">
        <v>0.33333333333333331</v>
      </c>
      <c r="C9" s="45" t="s">
        <v>1157</v>
      </c>
      <c r="D9" s="45" t="s">
        <v>1232</v>
      </c>
      <c r="E9" s="45" t="s">
        <v>462</v>
      </c>
      <c r="F9" s="107"/>
      <c r="G9" s="107"/>
      <c r="H9" s="107"/>
      <c r="I9" s="107"/>
      <c r="J9" s="107">
        <v>1</v>
      </c>
      <c r="K9"/>
    </row>
    <row r="10" spans="2:11" ht="14.4" x14ac:dyDescent="0.3">
      <c r="B10" s="62">
        <v>0.33333333333333331</v>
      </c>
      <c r="C10" s="45" t="s">
        <v>1157</v>
      </c>
      <c r="D10" s="45" t="s">
        <v>1232</v>
      </c>
      <c r="E10" s="45" t="s">
        <v>415</v>
      </c>
      <c r="F10" s="107"/>
      <c r="G10" s="107">
        <v>1</v>
      </c>
      <c r="H10" s="107"/>
      <c r="I10" s="107"/>
      <c r="J10" s="107"/>
      <c r="K10"/>
    </row>
    <row r="11" spans="2:11" ht="14.4" x14ac:dyDescent="0.3">
      <c r="B11" s="62">
        <v>0.33333333333333331</v>
      </c>
      <c r="C11" s="45" t="s">
        <v>1157</v>
      </c>
      <c r="D11" s="45" t="s">
        <v>1232</v>
      </c>
      <c r="E11" s="45" t="s">
        <v>498</v>
      </c>
      <c r="F11" s="107">
        <v>1</v>
      </c>
      <c r="G11" s="107"/>
      <c r="H11" s="107">
        <v>1</v>
      </c>
      <c r="I11" s="107"/>
      <c r="J11" s="107"/>
      <c r="K11"/>
    </row>
    <row r="12" spans="2:11" ht="14.4" x14ac:dyDescent="0.3">
      <c r="B12" s="62">
        <v>0.33333333333333331</v>
      </c>
      <c r="C12" s="45" t="s">
        <v>1157</v>
      </c>
      <c r="D12" s="45" t="s">
        <v>1232</v>
      </c>
      <c r="E12" s="45" t="s">
        <v>1275</v>
      </c>
      <c r="F12" s="107"/>
      <c r="G12" s="107"/>
      <c r="H12" s="107"/>
      <c r="I12" s="107"/>
      <c r="J12" s="107"/>
      <c r="K12"/>
    </row>
    <row r="13" spans="2:11" ht="14.4" x14ac:dyDescent="0.3">
      <c r="B13" s="62">
        <v>0.33333333333333331</v>
      </c>
      <c r="C13" s="45" t="s">
        <v>1205</v>
      </c>
      <c r="D13" s="45" t="s">
        <v>1232</v>
      </c>
      <c r="E13" s="45" t="s">
        <v>415</v>
      </c>
      <c r="F13" s="107"/>
      <c r="G13" s="107"/>
      <c r="H13" s="107"/>
      <c r="I13" s="107">
        <v>1</v>
      </c>
      <c r="J13" s="107"/>
      <c r="K13"/>
    </row>
    <row r="14" spans="2:11" ht="14.4" x14ac:dyDescent="0.3">
      <c r="B14" s="62">
        <v>0.33333333333333331</v>
      </c>
      <c r="C14" s="45" t="s">
        <v>1205</v>
      </c>
      <c r="D14" s="45" t="s">
        <v>1232</v>
      </c>
      <c r="E14" s="45" t="s">
        <v>1275</v>
      </c>
      <c r="F14" s="107"/>
      <c r="G14" s="107"/>
      <c r="H14" s="107"/>
      <c r="I14" s="107"/>
      <c r="J14" s="107"/>
      <c r="K14"/>
    </row>
    <row r="15" spans="2:11" ht="14.4" x14ac:dyDescent="0.3">
      <c r="B15" s="62">
        <v>0.33333333333333331</v>
      </c>
      <c r="C15" s="45" t="s">
        <v>1191</v>
      </c>
      <c r="D15" s="45" t="s">
        <v>1232</v>
      </c>
      <c r="E15" s="45" t="s">
        <v>1015</v>
      </c>
      <c r="F15" s="107"/>
      <c r="G15" s="107"/>
      <c r="H15" s="107"/>
      <c r="I15" s="107"/>
      <c r="J15" s="107">
        <v>1</v>
      </c>
      <c r="K15"/>
    </row>
    <row r="16" spans="2:11" ht="14.4" x14ac:dyDescent="0.3">
      <c r="B16" s="62">
        <v>0.33333333333333331</v>
      </c>
      <c r="C16" s="45" t="s">
        <v>1191</v>
      </c>
      <c r="D16" s="45" t="s">
        <v>1232</v>
      </c>
      <c r="E16" s="45" t="s">
        <v>1275</v>
      </c>
      <c r="F16" s="107"/>
      <c r="G16" s="107"/>
      <c r="H16" s="107"/>
      <c r="I16" s="107"/>
      <c r="J16" s="107"/>
      <c r="K16"/>
    </row>
    <row r="17" spans="2:11" ht="14.4" x14ac:dyDescent="0.3">
      <c r="B17" s="62">
        <v>0.33333333333333331</v>
      </c>
      <c r="C17" s="45" t="s">
        <v>1198</v>
      </c>
      <c r="D17" s="45" t="s">
        <v>1232</v>
      </c>
      <c r="E17" s="45" t="s">
        <v>590</v>
      </c>
      <c r="F17" s="107"/>
      <c r="G17" s="107">
        <v>1</v>
      </c>
      <c r="H17" s="107"/>
      <c r="I17" s="107">
        <v>1</v>
      </c>
      <c r="J17" s="107"/>
      <c r="K17"/>
    </row>
    <row r="18" spans="2:11" ht="14.4" x14ac:dyDescent="0.3">
      <c r="B18" s="62">
        <v>0.33333333333333331</v>
      </c>
      <c r="C18" s="45" t="s">
        <v>1198</v>
      </c>
      <c r="D18" s="45" t="s">
        <v>1232</v>
      </c>
      <c r="E18" s="45" t="s">
        <v>788</v>
      </c>
      <c r="F18" s="107"/>
      <c r="G18" s="107"/>
      <c r="H18" s="107"/>
      <c r="I18" s="107">
        <v>1</v>
      </c>
      <c r="J18" s="107"/>
      <c r="K18"/>
    </row>
    <row r="19" spans="2:11" ht="14.4" x14ac:dyDescent="0.3">
      <c r="B19" s="62">
        <v>0.33333333333333331</v>
      </c>
      <c r="C19" s="45" t="s">
        <v>1198</v>
      </c>
      <c r="D19" s="45" t="s">
        <v>1232</v>
      </c>
      <c r="E19" s="45" t="s">
        <v>565</v>
      </c>
      <c r="F19" s="107"/>
      <c r="G19" s="107"/>
      <c r="H19" s="107">
        <v>1</v>
      </c>
      <c r="I19" s="107"/>
      <c r="J19" s="107"/>
      <c r="K19"/>
    </row>
    <row r="20" spans="2:11" ht="14.4" x14ac:dyDescent="0.3">
      <c r="B20" s="62">
        <v>0.33333333333333331</v>
      </c>
      <c r="C20" s="45" t="s">
        <v>1200</v>
      </c>
      <c r="D20" s="45" t="s">
        <v>1232</v>
      </c>
      <c r="E20" s="45" t="s">
        <v>382</v>
      </c>
      <c r="F20" s="107"/>
      <c r="G20" s="107"/>
      <c r="H20" s="107">
        <v>1</v>
      </c>
      <c r="I20" s="107"/>
      <c r="J20" s="107">
        <v>1</v>
      </c>
      <c r="K20"/>
    </row>
    <row r="21" spans="2:11" ht="14.4" x14ac:dyDescent="0.3">
      <c r="B21" s="62">
        <v>0.33333333333333331</v>
      </c>
      <c r="C21" s="45" t="s">
        <v>1200</v>
      </c>
      <c r="D21" s="45" t="s">
        <v>1232</v>
      </c>
      <c r="E21" s="45" t="s">
        <v>770</v>
      </c>
      <c r="F21" s="107">
        <v>1</v>
      </c>
      <c r="G21" s="107"/>
      <c r="H21" s="107">
        <v>1</v>
      </c>
      <c r="I21" s="107"/>
      <c r="J21" s="107"/>
      <c r="K21"/>
    </row>
    <row r="22" spans="2:11" ht="14.4" x14ac:dyDescent="0.3">
      <c r="B22" s="62">
        <v>0.33333333333333331</v>
      </c>
      <c r="C22" s="45" t="s">
        <v>1200</v>
      </c>
      <c r="D22" s="45" t="s">
        <v>1232</v>
      </c>
      <c r="E22" s="45" t="s">
        <v>243</v>
      </c>
      <c r="F22" s="107"/>
      <c r="G22" s="107"/>
      <c r="H22" s="107"/>
      <c r="I22" s="107"/>
      <c r="J22" s="107">
        <v>1</v>
      </c>
      <c r="K22"/>
    </row>
    <row r="23" spans="2:11" ht="14.4" x14ac:dyDescent="0.3">
      <c r="B23" s="62">
        <v>0.36458333333333331</v>
      </c>
      <c r="C23" s="45" t="s">
        <v>1157</v>
      </c>
      <c r="D23" s="45" t="s">
        <v>1232</v>
      </c>
      <c r="E23" s="45" t="s">
        <v>462</v>
      </c>
      <c r="F23" s="107"/>
      <c r="G23" s="107"/>
      <c r="H23" s="107">
        <v>1</v>
      </c>
      <c r="I23" s="107"/>
      <c r="J23" s="107"/>
      <c r="K23"/>
    </row>
    <row r="24" spans="2:11" ht="14.4" x14ac:dyDescent="0.3">
      <c r="B24" s="62">
        <v>0.36458333333333331</v>
      </c>
      <c r="C24" s="45" t="s">
        <v>1157</v>
      </c>
      <c r="D24" s="45" t="s">
        <v>1232</v>
      </c>
      <c r="E24" s="45" t="s">
        <v>489</v>
      </c>
      <c r="F24" s="107"/>
      <c r="G24" s="107">
        <v>1</v>
      </c>
      <c r="H24" s="107"/>
      <c r="I24" s="107"/>
      <c r="J24" s="107"/>
      <c r="K24"/>
    </row>
    <row r="25" spans="2:11" ht="14.4" x14ac:dyDescent="0.3">
      <c r="B25" s="62">
        <v>0.36458333333333331</v>
      </c>
      <c r="C25" s="45" t="s">
        <v>1157</v>
      </c>
      <c r="D25" s="45" t="s">
        <v>1232</v>
      </c>
      <c r="E25" s="45" t="s">
        <v>1010</v>
      </c>
      <c r="F25" s="107"/>
      <c r="G25" s="107"/>
      <c r="H25" s="107">
        <v>1</v>
      </c>
      <c r="I25" s="107"/>
      <c r="J25" s="107"/>
      <c r="K25"/>
    </row>
    <row r="26" spans="2:11" ht="14.4" x14ac:dyDescent="0.3">
      <c r="B26" s="62">
        <v>0.36458333333333331</v>
      </c>
      <c r="C26" s="45" t="s">
        <v>1157</v>
      </c>
      <c r="D26" s="45" t="s">
        <v>1232</v>
      </c>
      <c r="E26" s="45" t="s">
        <v>338</v>
      </c>
      <c r="F26" s="107">
        <v>1</v>
      </c>
      <c r="G26" s="107"/>
      <c r="H26" s="107"/>
      <c r="I26" s="107">
        <v>1</v>
      </c>
      <c r="J26" s="107"/>
      <c r="K26"/>
    </row>
    <row r="27" spans="2:11" ht="14.4" x14ac:dyDescent="0.3">
      <c r="B27" s="62">
        <v>0.36458333333333331</v>
      </c>
      <c r="C27" s="45" t="s">
        <v>1157</v>
      </c>
      <c r="D27" s="45" t="s">
        <v>1232</v>
      </c>
      <c r="E27" s="45" t="s">
        <v>1275</v>
      </c>
      <c r="F27" s="107"/>
      <c r="G27" s="107"/>
      <c r="H27" s="107"/>
      <c r="I27" s="107"/>
      <c r="J27" s="107"/>
      <c r="K27"/>
    </row>
    <row r="28" spans="2:11" ht="14.4" x14ac:dyDescent="0.3">
      <c r="B28" s="62">
        <v>0.36458333333333331</v>
      </c>
      <c r="C28" s="45" t="s">
        <v>1205</v>
      </c>
      <c r="D28" s="45" t="s">
        <v>1232</v>
      </c>
      <c r="E28" s="45" t="s">
        <v>1010</v>
      </c>
      <c r="F28" s="107"/>
      <c r="G28" s="107"/>
      <c r="H28" s="107"/>
      <c r="I28" s="107">
        <v>1</v>
      </c>
      <c r="J28" s="107"/>
      <c r="K28"/>
    </row>
    <row r="29" spans="2:11" ht="14.4" x14ac:dyDescent="0.3">
      <c r="B29" s="62">
        <v>0.36458333333333331</v>
      </c>
      <c r="C29" s="45" t="s">
        <v>1205</v>
      </c>
      <c r="D29" s="45" t="s">
        <v>1232</v>
      </c>
      <c r="E29" s="45" t="s">
        <v>972</v>
      </c>
      <c r="F29" s="107"/>
      <c r="G29" s="107">
        <v>1</v>
      </c>
      <c r="H29" s="107"/>
      <c r="I29" s="107">
        <v>1</v>
      </c>
      <c r="J29" s="107"/>
      <c r="K29"/>
    </row>
    <row r="30" spans="2:11" ht="14.4" x14ac:dyDescent="0.3">
      <c r="B30" s="62">
        <v>0.36458333333333331</v>
      </c>
      <c r="C30" s="45" t="s">
        <v>1191</v>
      </c>
      <c r="D30" s="45" t="s">
        <v>1232</v>
      </c>
      <c r="E30" s="45" t="s">
        <v>716</v>
      </c>
      <c r="F30" s="107"/>
      <c r="G30" s="107"/>
      <c r="H30" s="107">
        <v>1</v>
      </c>
      <c r="I30" s="107"/>
      <c r="J30" s="107">
        <v>1</v>
      </c>
      <c r="K30"/>
    </row>
    <row r="31" spans="2:11" ht="14.4" x14ac:dyDescent="0.3">
      <c r="B31" s="62">
        <v>0.36458333333333331</v>
      </c>
      <c r="C31" s="45" t="s">
        <v>1198</v>
      </c>
      <c r="D31" s="45" t="s">
        <v>1232</v>
      </c>
      <c r="E31" s="45" t="s">
        <v>456</v>
      </c>
      <c r="F31" s="107"/>
      <c r="G31" s="107"/>
      <c r="H31" s="107">
        <v>1</v>
      </c>
      <c r="I31" s="107"/>
      <c r="J31" s="107"/>
      <c r="K31"/>
    </row>
    <row r="32" spans="2:11" ht="14.4" x14ac:dyDescent="0.3">
      <c r="B32" s="62">
        <v>0.36458333333333331</v>
      </c>
      <c r="C32" s="45" t="s">
        <v>1198</v>
      </c>
      <c r="D32" s="45" t="s">
        <v>1232</v>
      </c>
      <c r="E32" s="45" t="s">
        <v>571</v>
      </c>
      <c r="F32" s="107"/>
      <c r="G32" s="107">
        <v>1</v>
      </c>
      <c r="H32" s="107"/>
      <c r="I32" s="107">
        <v>1</v>
      </c>
      <c r="J32" s="107"/>
      <c r="K32"/>
    </row>
    <row r="33" spans="2:11" ht="14.4" x14ac:dyDescent="0.3">
      <c r="B33" s="62">
        <v>0.36458333333333331</v>
      </c>
      <c r="C33" s="45" t="s">
        <v>1200</v>
      </c>
      <c r="D33" s="45" t="s">
        <v>1232</v>
      </c>
      <c r="E33" s="45" t="s">
        <v>611</v>
      </c>
      <c r="F33" s="107"/>
      <c r="G33" s="107"/>
      <c r="H33" s="107">
        <v>1</v>
      </c>
      <c r="I33" s="107"/>
      <c r="J33" s="107">
        <v>1</v>
      </c>
      <c r="K33"/>
    </row>
    <row r="34" spans="2:11" ht="14.4" x14ac:dyDescent="0.3">
      <c r="B34" s="62">
        <v>0.36458333333333331</v>
      </c>
      <c r="C34" s="45" t="s">
        <v>1200</v>
      </c>
      <c r="D34" s="45" t="s">
        <v>1232</v>
      </c>
      <c r="E34" s="45" t="s">
        <v>626</v>
      </c>
      <c r="F34" s="107">
        <v>1</v>
      </c>
      <c r="G34" s="107"/>
      <c r="H34" s="107"/>
      <c r="I34" s="107"/>
      <c r="J34" s="107"/>
      <c r="K34"/>
    </row>
    <row r="35" spans="2:11" ht="14.4" x14ac:dyDescent="0.3">
      <c r="B35" s="62">
        <v>0.39583333333333331</v>
      </c>
      <c r="C35" s="45" t="s">
        <v>1157</v>
      </c>
      <c r="D35" s="45" t="s">
        <v>1232</v>
      </c>
      <c r="E35" s="45" t="s">
        <v>944</v>
      </c>
      <c r="F35" s="107"/>
      <c r="G35" s="107">
        <v>1</v>
      </c>
      <c r="H35" s="107"/>
      <c r="I35" s="107">
        <v>1</v>
      </c>
      <c r="J35" s="107"/>
      <c r="K35"/>
    </row>
    <row r="36" spans="2:11" ht="14.4" x14ac:dyDescent="0.3">
      <c r="B36" s="62">
        <v>0.39583333333333331</v>
      </c>
      <c r="C36" s="45" t="s">
        <v>1157</v>
      </c>
      <c r="D36" s="45" t="s">
        <v>1232</v>
      </c>
      <c r="E36" s="45" t="s">
        <v>680</v>
      </c>
      <c r="F36" s="107"/>
      <c r="G36" s="107">
        <v>1</v>
      </c>
      <c r="H36" s="107"/>
      <c r="I36" s="107"/>
      <c r="J36" s="107"/>
      <c r="K36"/>
    </row>
    <row r="37" spans="2:11" ht="14.4" x14ac:dyDescent="0.3">
      <c r="B37" s="62">
        <v>0.39583333333333331</v>
      </c>
      <c r="C37" s="45" t="s">
        <v>1157</v>
      </c>
      <c r="D37" s="45" t="s">
        <v>1232</v>
      </c>
      <c r="E37" s="45" t="s">
        <v>282</v>
      </c>
      <c r="F37" s="107"/>
      <c r="G37" s="107"/>
      <c r="H37" s="107">
        <v>1</v>
      </c>
      <c r="I37" s="107"/>
      <c r="J37" s="107">
        <v>1</v>
      </c>
      <c r="K37"/>
    </row>
    <row r="38" spans="2:11" ht="14.4" x14ac:dyDescent="0.3">
      <c r="B38" s="62">
        <v>0.39583333333333331</v>
      </c>
      <c r="C38" s="45" t="s">
        <v>1157</v>
      </c>
      <c r="D38" s="45" t="s">
        <v>1232</v>
      </c>
      <c r="E38" s="45" t="s">
        <v>489</v>
      </c>
      <c r="F38" s="107"/>
      <c r="G38" s="107"/>
      <c r="H38" s="107"/>
      <c r="I38" s="107"/>
      <c r="J38" s="107">
        <v>1</v>
      </c>
      <c r="K38"/>
    </row>
    <row r="39" spans="2:11" ht="14.4" x14ac:dyDescent="0.3">
      <c r="B39" s="62">
        <v>0.39583333333333331</v>
      </c>
      <c r="C39" s="45" t="s">
        <v>1157</v>
      </c>
      <c r="D39" s="45" t="s">
        <v>1232</v>
      </c>
      <c r="E39" s="45" t="s">
        <v>324</v>
      </c>
      <c r="F39" s="107"/>
      <c r="G39" s="107"/>
      <c r="H39" s="107"/>
      <c r="I39" s="107">
        <v>1</v>
      </c>
      <c r="J39" s="107"/>
      <c r="K39"/>
    </row>
    <row r="40" spans="2:11" ht="14.4" x14ac:dyDescent="0.3">
      <c r="B40" s="62">
        <v>0.39583333333333331</v>
      </c>
      <c r="C40" s="45" t="s">
        <v>1157</v>
      </c>
      <c r="D40" s="45" t="s">
        <v>1232</v>
      </c>
      <c r="E40" s="45" t="s">
        <v>776</v>
      </c>
      <c r="F40" s="107"/>
      <c r="G40" s="107"/>
      <c r="H40" s="107"/>
      <c r="I40" s="107">
        <v>1</v>
      </c>
      <c r="J40" s="107"/>
      <c r="K40"/>
    </row>
    <row r="41" spans="2:11" ht="14.4" x14ac:dyDescent="0.3">
      <c r="B41" s="62">
        <v>0.39583333333333331</v>
      </c>
      <c r="C41" s="45" t="s">
        <v>1157</v>
      </c>
      <c r="D41" s="45" t="s">
        <v>1232</v>
      </c>
      <c r="E41" s="45" t="s">
        <v>459</v>
      </c>
      <c r="F41" s="107">
        <v>1</v>
      </c>
      <c r="G41" s="107"/>
      <c r="H41" s="107"/>
      <c r="I41" s="107"/>
      <c r="J41" s="107"/>
      <c r="K41"/>
    </row>
    <row r="42" spans="2:11" ht="14.4" x14ac:dyDescent="0.3">
      <c r="B42" s="62">
        <v>0.39583333333333331</v>
      </c>
      <c r="C42" s="45" t="s">
        <v>1205</v>
      </c>
      <c r="D42" s="45" t="s">
        <v>1232</v>
      </c>
      <c r="E42" s="45" t="s">
        <v>617</v>
      </c>
      <c r="F42" s="107"/>
      <c r="G42" s="107">
        <v>1</v>
      </c>
      <c r="H42" s="107"/>
      <c r="I42" s="107">
        <v>1</v>
      </c>
      <c r="J42" s="107"/>
      <c r="K42"/>
    </row>
    <row r="43" spans="2:11" ht="14.4" x14ac:dyDescent="0.3">
      <c r="B43" s="62">
        <v>0.39583333333333331</v>
      </c>
      <c r="C43" s="45" t="s">
        <v>1191</v>
      </c>
      <c r="D43" s="45" t="s">
        <v>1232</v>
      </c>
      <c r="E43" s="45" t="s">
        <v>667</v>
      </c>
      <c r="F43" s="107"/>
      <c r="G43" s="107"/>
      <c r="H43" s="107">
        <v>1</v>
      </c>
      <c r="I43" s="107"/>
      <c r="J43" s="107">
        <v>1</v>
      </c>
      <c r="K43"/>
    </row>
    <row r="44" spans="2:11" ht="14.4" x14ac:dyDescent="0.3">
      <c r="B44" s="62">
        <v>0.39583333333333331</v>
      </c>
      <c r="C44" s="45" t="s">
        <v>1198</v>
      </c>
      <c r="D44" s="45" t="s">
        <v>1232</v>
      </c>
      <c r="E44" s="45" t="s">
        <v>767</v>
      </c>
      <c r="F44" s="107"/>
      <c r="G44" s="107"/>
      <c r="H44" s="107"/>
      <c r="I44" s="107">
        <v>1</v>
      </c>
      <c r="J44" s="107"/>
      <c r="K44"/>
    </row>
    <row r="45" spans="2:11" ht="14.4" x14ac:dyDescent="0.3">
      <c r="B45" s="62">
        <v>0.39583333333333331</v>
      </c>
      <c r="C45" s="45" t="s">
        <v>1198</v>
      </c>
      <c r="D45" s="45" t="s">
        <v>1232</v>
      </c>
      <c r="E45" s="45" t="s">
        <v>363</v>
      </c>
      <c r="F45" s="107"/>
      <c r="G45" s="107">
        <v>1</v>
      </c>
      <c r="H45" s="107"/>
      <c r="I45" s="107"/>
      <c r="J45" s="107"/>
      <c r="K45"/>
    </row>
    <row r="46" spans="2:11" ht="14.4" x14ac:dyDescent="0.3">
      <c r="B46" s="62">
        <v>0.39583333333333331</v>
      </c>
      <c r="C46" s="45" t="s">
        <v>1198</v>
      </c>
      <c r="D46" s="45" t="s">
        <v>1232</v>
      </c>
      <c r="E46" s="45" t="s">
        <v>541</v>
      </c>
      <c r="F46" s="107"/>
      <c r="G46" s="107"/>
      <c r="H46" s="107">
        <v>1</v>
      </c>
      <c r="I46" s="107"/>
      <c r="J46" s="107"/>
      <c r="K46"/>
    </row>
    <row r="47" spans="2:11" ht="14.4" x14ac:dyDescent="0.3">
      <c r="B47" s="62">
        <v>0.39583333333333331</v>
      </c>
      <c r="C47" s="45" t="s">
        <v>1198</v>
      </c>
      <c r="D47" s="45" t="s">
        <v>1232</v>
      </c>
      <c r="E47" s="45" t="s">
        <v>405</v>
      </c>
      <c r="F47" s="107"/>
      <c r="G47" s="107"/>
      <c r="H47" s="107"/>
      <c r="I47" s="107">
        <v>1</v>
      </c>
      <c r="J47" s="107"/>
      <c r="K47"/>
    </row>
    <row r="48" spans="2:11" ht="14.4" x14ac:dyDescent="0.3">
      <c r="B48" s="62">
        <v>0.39583333333333331</v>
      </c>
      <c r="C48" s="45" t="s">
        <v>1200</v>
      </c>
      <c r="D48" s="45" t="s">
        <v>1232</v>
      </c>
      <c r="E48" s="45" t="s">
        <v>584</v>
      </c>
      <c r="F48" s="107">
        <v>1</v>
      </c>
      <c r="G48" s="107"/>
      <c r="H48" s="107">
        <v>1</v>
      </c>
      <c r="I48" s="107"/>
      <c r="J48" s="107"/>
      <c r="K48"/>
    </row>
    <row r="49" spans="2:11" ht="14.4" x14ac:dyDescent="0.3">
      <c r="B49" s="62">
        <v>0.39583333333333331</v>
      </c>
      <c r="C49" s="45" t="s">
        <v>1200</v>
      </c>
      <c r="D49" s="45" t="s">
        <v>1232</v>
      </c>
      <c r="E49" s="45" t="s">
        <v>541</v>
      </c>
      <c r="F49" s="107"/>
      <c r="G49" s="107"/>
      <c r="H49" s="107"/>
      <c r="I49" s="107"/>
      <c r="J49" s="107">
        <v>1</v>
      </c>
      <c r="K49"/>
    </row>
    <row r="50" spans="2:11" ht="14.4" x14ac:dyDescent="0.3">
      <c r="B50" s="62">
        <v>0.39583333333333331</v>
      </c>
      <c r="C50" s="45" t="s">
        <v>1200</v>
      </c>
      <c r="D50" s="45" t="s">
        <v>1232</v>
      </c>
      <c r="E50" s="45" t="s">
        <v>764</v>
      </c>
      <c r="F50" s="107">
        <v>1</v>
      </c>
      <c r="G50" s="107"/>
      <c r="H50" s="107">
        <v>1</v>
      </c>
      <c r="I50" s="107"/>
      <c r="J50" s="107"/>
      <c r="K50"/>
    </row>
    <row r="51" spans="2:11" ht="14.4" x14ac:dyDescent="0.3">
      <c r="B51" s="62">
        <v>0.39583333333333331</v>
      </c>
      <c r="C51" s="45" t="s">
        <v>1200</v>
      </c>
      <c r="D51" s="45" t="s">
        <v>1232</v>
      </c>
      <c r="E51" s="45" t="s">
        <v>565</v>
      </c>
      <c r="F51" s="107"/>
      <c r="G51" s="107"/>
      <c r="H51" s="107"/>
      <c r="I51" s="107"/>
      <c r="J51" s="107">
        <v>1</v>
      </c>
      <c r="K51"/>
    </row>
    <row r="52" spans="2:11" ht="14.4" x14ac:dyDescent="0.3">
      <c r="B52" s="62">
        <v>0.44791666666666669</v>
      </c>
      <c r="C52" s="45" t="s">
        <v>1157</v>
      </c>
      <c r="D52" s="45" t="s">
        <v>1232</v>
      </c>
      <c r="E52" s="45" t="s">
        <v>268</v>
      </c>
      <c r="F52" s="107"/>
      <c r="G52" s="107"/>
      <c r="H52" s="107"/>
      <c r="I52" s="107"/>
      <c r="J52" s="107">
        <v>1</v>
      </c>
      <c r="K52"/>
    </row>
    <row r="53" spans="2:11" ht="14.4" x14ac:dyDescent="0.3">
      <c r="B53" s="62">
        <v>0.44791666666666669</v>
      </c>
      <c r="C53" s="45" t="s">
        <v>1157</v>
      </c>
      <c r="D53" s="45" t="s">
        <v>1232</v>
      </c>
      <c r="E53" s="45" t="s">
        <v>228</v>
      </c>
      <c r="F53" s="107">
        <v>1</v>
      </c>
      <c r="G53" s="107"/>
      <c r="H53" s="107"/>
      <c r="I53" s="107"/>
      <c r="J53" s="107"/>
      <c r="K53"/>
    </row>
    <row r="54" spans="2:11" ht="14.4" x14ac:dyDescent="0.3">
      <c r="B54" s="62">
        <v>0.44791666666666669</v>
      </c>
      <c r="C54" s="45" t="s">
        <v>1157</v>
      </c>
      <c r="D54" s="45" t="s">
        <v>1232</v>
      </c>
      <c r="E54" s="45" t="s">
        <v>538</v>
      </c>
      <c r="F54" s="107"/>
      <c r="G54" s="107"/>
      <c r="H54" s="107">
        <v>1</v>
      </c>
      <c r="I54" s="107"/>
      <c r="J54" s="107"/>
      <c r="K54"/>
    </row>
    <row r="55" spans="2:11" ht="14.4" x14ac:dyDescent="0.3">
      <c r="B55" s="62">
        <v>0.44791666666666669</v>
      </c>
      <c r="C55" s="45" t="s">
        <v>1157</v>
      </c>
      <c r="D55" s="45" t="s">
        <v>1232</v>
      </c>
      <c r="E55" s="45" t="s">
        <v>1028</v>
      </c>
      <c r="F55" s="107"/>
      <c r="G55" s="107">
        <v>1</v>
      </c>
      <c r="H55" s="107"/>
      <c r="I55" s="107"/>
      <c r="J55" s="107"/>
      <c r="K55"/>
    </row>
    <row r="56" spans="2:11" ht="14.4" x14ac:dyDescent="0.3">
      <c r="B56" s="62">
        <v>0.44791666666666669</v>
      </c>
      <c r="C56" s="45" t="s">
        <v>1157</v>
      </c>
      <c r="D56" s="45" t="s">
        <v>1232</v>
      </c>
      <c r="E56" s="45" t="s">
        <v>950</v>
      </c>
      <c r="F56" s="107"/>
      <c r="G56" s="107"/>
      <c r="H56" s="107">
        <v>1</v>
      </c>
      <c r="I56" s="107"/>
      <c r="J56" s="107"/>
      <c r="K56"/>
    </row>
    <row r="57" spans="2:11" ht="14.4" x14ac:dyDescent="0.3">
      <c r="B57" s="62">
        <v>0.44791666666666669</v>
      </c>
      <c r="C57" s="45" t="s">
        <v>1157</v>
      </c>
      <c r="D57" s="45" t="s">
        <v>1232</v>
      </c>
      <c r="E57" s="45" t="s">
        <v>465</v>
      </c>
      <c r="F57" s="107"/>
      <c r="G57" s="107"/>
      <c r="H57" s="107"/>
      <c r="I57" s="107">
        <v>1</v>
      </c>
      <c r="J57" s="107"/>
      <c r="K57"/>
    </row>
    <row r="58" spans="2:11" ht="14.4" x14ac:dyDescent="0.3">
      <c r="B58" s="62">
        <v>0.44791666666666669</v>
      </c>
      <c r="C58" s="45" t="s">
        <v>1157</v>
      </c>
      <c r="D58" s="45" t="s">
        <v>1232</v>
      </c>
      <c r="E58" s="45" t="s">
        <v>405</v>
      </c>
      <c r="F58" s="107"/>
      <c r="G58" s="107"/>
      <c r="H58" s="107"/>
      <c r="I58" s="107"/>
      <c r="J58" s="107">
        <v>1</v>
      </c>
      <c r="K58"/>
    </row>
    <row r="59" spans="2:11" ht="14.4" x14ac:dyDescent="0.3">
      <c r="B59" s="62">
        <v>0.44791666666666669</v>
      </c>
      <c r="C59" s="45" t="s">
        <v>1157</v>
      </c>
      <c r="D59" s="45" t="s">
        <v>1232</v>
      </c>
      <c r="E59" s="45" t="s">
        <v>480</v>
      </c>
      <c r="F59" s="107"/>
      <c r="G59" s="107"/>
      <c r="H59" s="107"/>
      <c r="I59" s="107"/>
      <c r="J59" s="107">
        <v>1</v>
      </c>
      <c r="K59"/>
    </row>
    <row r="60" spans="2:11" ht="14.4" x14ac:dyDescent="0.3">
      <c r="B60" s="62">
        <v>0.44791666666666669</v>
      </c>
      <c r="C60" s="45" t="s">
        <v>1205</v>
      </c>
      <c r="D60" s="45" t="s">
        <v>1232</v>
      </c>
      <c r="E60" s="45" t="s">
        <v>906</v>
      </c>
      <c r="F60" s="107"/>
      <c r="G60" s="107">
        <v>1</v>
      </c>
      <c r="H60" s="107"/>
      <c r="I60" s="107">
        <v>1</v>
      </c>
      <c r="J60" s="107"/>
      <c r="K60"/>
    </row>
    <row r="61" spans="2:11" ht="14.4" x14ac:dyDescent="0.3">
      <c r="B61" s="62">
        <v>0.44791666666666669</v>
      </c>
      <c r="C61" s="45" t="s">
        <v>1205</v>
      </c>
      <c r="D61" s="45" t="s">
        <v>1232</v>
      </c>
      <c r="E61" s="45" t="s">
        <v>614</v>
      </c>
      <c r="F61" s="107"/>
      <c r="G61" s="107">
        <v>1</v>
      </c>
      <c r="H61" s="107"/>
      <c r="I61" s="107"/>
      <c r="J61" s="107"/>
      <c r="K61"/>
    </row>
    <row r="62" spans="2:11" ht="14.4" x14ac:dyDescent="0.3">
      <c r="B62" s="62">
        <v>0.44791666666666669</v>
      </c>
      <c r="C62" s="45" t="s">
        <v>1191</v>
      </c>
      <c r="D62" s="45" t="s">
        <v>1232</v>
      </c>
      <c r="E62" s="45" t="s">
        <v>538</v>
      </c>
      <c r="F62" s="107"/>
      <c r="G62" s="107"/>
      <c r="H62" s="107"/>
      <c r="I62" s="107"/>
      <c r="J62" s="107">
        <v>1</v>
      </c>
      <c r="K62"/>
    </row>
    <row r="63" spans="2:11" ht="14.4" x14ac:dyDescent="0.3">
      <c r="B63" s="62">
        <v>0.44791666666666669</v>
      </c>
      <c r="C63" s="45" t="s">
        <v>1191</v>
      </c>
      <c r="D63" s="45" t="s">
        <v>1232</v>
      </c>
      <c r="E63" s="45" t="s">
        <v>950</v>
      </c>
      <c r="F63" s="107"/>
      <c r="G63" s="107"/>
      <c r="H63" s="107"/>
      <c r="I63" s="107"/>
      <c r="J63" s="107">
        <v>1</v>
      </c>
      <c r="K63"/>
    </row>
    <row r="64" spans="2:11" ht="14.4" x14ac:dyDescent="0.3">
      <c r="B64" s="62">
        <v>0.44791666666666669</v>
      </c>
      <c r="C64" s="45" t="s">
        <v>1191</v>
      </c>
      <c r="D64" s="45" t="s">
        <v>1232</v>
      </c>
      <c r="E64" s="45" t="s">
        <v>510</v>
      </c>
      <c r="F64" s="107"/>
      <c r="G64" s="107"/>
      <c r="H64" s="107">
        <v>1</v>
      </c>
      <c r="I64" s="107"/>
      <c r="J64" s="107"/>
      <c r="K64"/>
    </row>
    <row r="65" spans="2:11" ht="14.4" x14ac:dyDescent="0.3">
      <c r="B65" s="62">
        <v>0.44791666666666669</v>
      </c>
      <c r="C65" s="45" t="s">
        <v>1198</v>
      </c>
      <c r="D65" s="45" t="s">
        <v>1232</v>
      </c>
      <c r="E65" s="45" t="s">
        <v>468</v>
      </c>
      <c r="F65" s="107"/>
      <c r="G65" s="107">
        <v>1</v>
      </c>
      <c r="H65" s="107"/>
      <c r="I65" s="107"/>
      <c r="J65" s="107"/>
      <c r="K65"/>
    </row>
    <row r="66" spans="2:11" ht="14.4" x14ac:dyDescent="0.3">
      <c r="B66" s="62">
        <v>0.44791666666666669</v>
      </c>
      <c r="C66" s="45" t="s">
        <v>1198</v>
      </c>
      <c r="D66" s="45" t="s">
        <v>1232</v>
      </c>
      <c r="E66" s="45" t="s">
        <v>363</v>
      </c>
      <c r="F66" s="107"/>
      <c r="G66" s="107"/>
      <c r="H66" s="107"/>
      <c r="I66" s="107">
        <v>1</v>
      </c>
      <c r="J66" s="107"/>
      <c r="K66"/>
    </row>
    <row r="67" spans="2:11" ht="14.4" x14ac:dyDescent="0.3">
      <c r="B67" s="62">
        <v>0.44791666666666669</v>
      </c>
      <c r="C67" s="45" t="s">
        <v>1198</v>
      </c>
      <c r="D67" s="45" t="s">
        <v>1232</v>
      </c>
      <c r="E67" s="45" t="s">
        <v>480</v>
      </c>
      <c r="F67" s="107"/>
      <c r="G67" s="107"/>
      <c r="H67" s="107">
        <v>1</v>
      </c>
      <c r="I67" s="107"/>
      <c r="J67" s="107"/>
      <c r="K67"/>
    </row>
    <row r="68" spans="2:11" ht="14.4" x14ac:dyDescent="0.3">
      <c r="B68" s="62">
        <v>0.44791666666666669</v>
      </c>
      <c r="C68" s="45" t="s">
        <v>1200</v>
      </c>
      <c r="D68" s="45" t="s">
        <v>1232</v>
      </c>
      <c r="E68" s="45" t="s">
        <v>86</v>
      </c>
      <c r="F68" s="107">
        <v>1</v>
      </c>
      <c r="G68" s="107"/>
      <c r="H68" s="107">
        <v>1</v>
      </c>
      <c r="I68" s="107"/>
      <c r="J68" s="107"/>
      <c r="K68"/>
    </row>
    <row r="69" spans="2:11" ht="14.4" x14ac:dyDescent="0.3">
      <c r="B69" s="62">
        <v>0.44791666666666669</v>
      </c>
      <c r="C69" s="45" t="s">
        <v>1200</v>
      </c>
      <c r="D69" s="45" t="s">
        <v>1232</v>
      </c>
      <c r="E69" s="45" t="s">
        <v>80</v>
      </c>
      <c r="F69" s="107"/>
      <c r="G69" s="107"/>
      <c r="H69" s="107"/>
      <c r="I69" s="107"/>
      <c r="J69" s="107">
        <v>1</v>
      </c>
      <c r="K69"/>
    </row>
    <row r="70" spans="2:11" ht="14.4" x14ac:dyDescent="0.3">
      <c r="B70" s="62">
        <v>0.47916666666666669</v>
      </c>
      <c r="C70" s="45" t="s">
        <v>1157</v>
      </c>
      <c r="D70" s="45" t="s">
        <v>1232</v>
      </c>
      <c r="E70" s="45" t="s">
        <v>19</v>
      </c>
      <c r="F70" s="107">
        <v>1</v>
      </c>
      <c r="G70" s="107"/>
      <c r="H70" s="107"/>
      <c r="I70" s="107"/>
      <c r="J70" s="107"/>
      <c r="K70"/>
    </row>
    <row r="71" spans="2:11" ht="14.4" x14ac:dyDescent="0.3">
      <c r="B71" s="62">
        <v>0.47916666666666669</v>
      </c>
      <c r="C71" s="45" t="s">
        <v>1157</v>
      </c>
      <c r="D71" s="45" t="s">
        <v>1232</v>
      </c>
      <c r="E71" s="45" t="s">
        <v>228</v>
      </c>
      <c r="F71" s="107"/>
      <c r="G71" s="107"/>
      <c r="H71" s="107"/>
      <c r="I71" s="107">
        <v>1</v>
      </c>
      <c r="J71" s="107"/>
      <c r="K71"/>
    </row>
    <row r="72" spans="2:11" ht="14.4" x14ac:dyDescent="0.3">
      <c r="B72" s="62">
        <v>0.47916666666666669</v>
      </c>
      <c r="C72" s="45" t="s">
        <v>1157</v>
      </c>
      <c r="D72" s="45" t="s">
        <v>1232</v>
      </c>
      <c r="E72" s="45" t="s">
        <v>1015</v>
      </c>
      <c r="F72" s="107"/>
      <c r="G72" s="107"/>
      <c r="H72" s="107">
        <v>1</v>
      </c>
      <c r="I72" s="107"/>
      <c r="J72" s="107"/>
      <c r="K72"/>
    </row>
    <row r="73" spans="2:11" ht="14.4" x14ac:dyDescent="0.3">
      <c r="B73" s="62">
        <v>0.47916666666666669</v>
      </c>
      <c r="C73" s="45" t="s">
        <v>1157</v>
      </c>
      <c r="D73" s="45" t="s">
        <v>1232</v>
      </c>
      <c r="E73" s="45" t="s">
        <v>365</v>
      </c>
      <c r="F73" s="107"/>
      <c r="G73" s="107"/>
      <c r="H73" s="107"/>
      <c r="I73" s="107"/>
      <c r="J73" s="107">
        <v>1</v>
      </c>
      <c r="K73"/>
    </row>
    <row r="74" spans="2:11" ht="14.4" x14ac:dyDescent="0.3">
      <c r="B74" s="62">
        <v>0.47916666666666669</v>
      </c>
      <c r="C74" s="45" t="s">
        <v>1157</v>
      </c>
      <c r="D74" s="45" t="s">
        <v>1232</v>
      </c>
      <c r="E74" s="45" t="s">
        <v>574</v>
      </c>
      <c r="F74" s="107">
        <v>1</v>
      </c>
      <c r="G74" s="107"/>
      <c r="H74" s="107"/>
      <c r="I74" s="107"/>
      <c r="J74" s="107">
        <v>1</v>
      </c>
      <c r="K74"/>
    </row>
    <row r="75" spans="2:11" ht="14.4" x14ac:dyDescent="0.3">
      <c r="B75" s="62">
        <v>0.47916666666666669</v>
      </c>
      <c r="C75" s="45" t="s">
        <v>1157</v>
      </c>
      <c r="D75" s="45" t="s">
        <v>1232</v>
      </c>
      <c r="E75" s="45" t="s">
        <v>1275</v>
      </c>
      <c r="F75" s="107"/>
      <c r="G75" s="107"/>
      <c r="H75" s="107"/>
      <c r="I75" s="107"/>
      <c r="J75" s="107"/>
      <c r="K75"/>
    </row>
    <row r="76" spans="2:11" ht="14.4" x14ac:dyDescent="0.3">
      <c r="B76" s="62">
        <v>0.47916666666666669</v>
      </c>
      <c r="C76" s="45" t="s">
        <v>1205</v>
      </c>
      <c r="D76" s="45" t="s">
        <v>1232</v>
      </c>
      <c r="E76" s="45" t="s">
        <v>587</v>
      </c>
      <c r="F76" s="107"/>
      <c r="G76" s="107"/>
      <c r="H76" s="107"/>
      <c r="I76" s="107">
        <v>1</v>
      </c>
      <c r="J76" s="107"/>
      <c r="K76"/>
    </row>
    <row r="77" spans="2:11" ht="14.4" x14ac:dyDescent="0.3">
      <c r="B77" s="62">
        <v>0.47916666666666669</v>
      </c>
      <c r="C77" s="45" t="s">
        <v>1205</v>
      </c>
      <c r="D77" s="45" t="s">
        <v>1232</v>
      </c>
      <c r="E77" s="45" t="s">
        <v>80</v>
      </c>
      <c r="F77" s="107"/>
      <c r="G77" s="107">
        <v>1</v>
      </c>
      <c r="H77" s="107"/>
      <c r="I77" s="107"/>
      <c r="J77" s="107"/>
      <c r="K77"/>
    </row>
    <row r="78" spans="2:11" ht="14.4" x14ac:dyDescent="0.3">
      <c r="B78" s="62">
        <v>0.47916666666666669</v>
      </c>
      <c r="C78" s="45" t="s">
        <v>1191</v>
      </c>
      <c r="D78" s="45" t="s">
        <v>1232</v>
      </c>
      <c r="E78" s="45" t="s">
        <v>954</v>
      </c>
      <c r="F78" s="107"/>
      <c r="G78" s="107"/>
      <c r="H78" s="107">
        <v>1</v>
      </c>
      <c r="I78" s="107"/>
      <c r="J78" s="107">
        <v>1</v>
      </c>
      <c r="K78"/>
    </row>
    <row r="79" spans="2:11" ht="14.4" x14ac:dyDescent="0.3">
      <c r="B79" s="62">
        <v>0.47916666666666669</v>
      </c>
      <c r="C79" s="45" t="s">
        <v>1198</v>
      </c>
      <c r="D79" s="45" t="s">
        <v>1232</v>
      </c>
      <c r="E79" s="45" t="s">
        <v>517</v>
      </c>
      <c r="F79" s="107"/>
      <c r="G79" s="107"/>
      <c r="H79" s="107">
        <v>1</v>
      </c>
      <c r="I79" s="107"/>
      <c r="J79" s="107"/>
      <c r="K79"/>
    </row>
    <row r="80" spans="2:11" ht="14.4" x14ac:dyDescent="0.3">
      <c r="B80" s="62">
        <v>0.47916666666666669</v>
      </c>
      <c r="C80" s="45" t="s">
        <v>1198</v>
      </c>
      <c r="D80" s="45" t="s">
        <v>1232</v>
      </c>
      <c r="E80" s="45" t="s">
        <v>903</v>
      </c>
      <c r="F80" s="107"/>
      <c r="G80" s="107"/>
      <c r="H80" s="107"/>
      <c r="I80" s="107">
        <v>1</v>
      </c>
      <c r="J80" s="107"/>
      <c r="K80"/>
    </row>
    <row r="81" spans="2:11" ht="14.4" x14ac:dyDescent="0.3">
      <c r="B81" s="62">
        <v>0.47916666666666669</v>
      </c>
      <c r="C81" s="45" t="s">
        <v>1198</v>
      </c>
      <c r="D81" s="45" t="s">
        <v>1232</v>
      </c>
      <c r="E81" s="45" t="s">
        <v>365</v>
      </c>
      <c r="F81" s="107"/>
      <c r="G81" s="107">
        <v>1</v>
      </c>
      <c r="H81" s="107"/>
      <c r="I81" s="107"/>
      <c r="J81" s="107"/>
      <c r="K81"/>
    </row>
    <row r="82" spans="2:11" ht="14.4" x14ac:dyDescent="0.3">
      <c r="B82" s="62">
        <v>0.47916666666666669</v>
      </c>
      <c r="C82" s="45" t="s">
        <v>1200</v>
      </c>
      <c r="D82" s="45" t="s">
        <v>1232</v>
      </c>
      <c r="E82" s="45" t="s">
        <v>517</v>
      </c>
      <c r="F82" s="107">
        <v>1</v>
      </c>
      <c r="G82" s="107"/>
      <c r="H82" s="107"/>
      <c r="I82" s="107"/>
      <c r="J82" s="107"/>
      <c r="K82"/>
    </row>
    <row r="83" spans="2:11" ht="14.4" x14ac:dyDescent="0.3">
      <c r="B83" s="62">
        <v>0.47916666666666669</v>
      </c>
      <c r="C83" s="45" t="s">
        <v>1200</v>
      </c>
      <c r="D83" s="45" t="s">
        <v>1232</v>
      </c>
      <c r="E83" s="45" t="s">
        <v>297</v>
      </c>
      <c r="F83" s="107"/>
      <c r="G83" s="107"/>
      <c r="H83" s="107">
        <v>1</v>
      </c>
      <c r="I83" s="107"/>
      <c r="J83" s="107">
        <v>1</v>
      </c>
      <c r="K83"/>
    </row>
    <row r="84" spans="2:11" ht="14.4" x14ac:dyDescent="0.3">
      <c r="B84" s="62">
        <v>0.47916666666666669</v>
      </c>
      <c r="C84" s="45" t="s">
        <v>1200</v>
      </c>
      <c r="D84" s="45" t="s">
        <v>1232</v>
      </c>
      <c r="E84" s="45" t="s">
        <v>1220</v>
      </c>
      <c r="F84" s="107"/>
      <c r="G84" s="107"/>
      <c r="H84" s="107">
        <v>1</v>
      </c>
      <c r="I84" s="107"/>
      <c r="J84" s="107">
        <v>1</v>
      </c>
      <c r="K84"/>
    </row>
    <row r="85" spans="2:11" ht="14.4" x14ac:dyDescent="0.3">
      <c r="B85" s="62">
        <v>0.51041666666666663</v>
      </c>
      <c r="C85" s="45" t="s">
        <v>1157</v>
      </c>
      <c r="D85" s="45" t="s">
        <v>1232</v>
      </c>
      <c r="E85" s="45" t="s">
        <v>513</v>
      </c>
      <c r="F85" s="107">
        <v>1</v>
      </c>
      <c r="G85" s="107"/>
      <c r="H85" s="107">
        <v>1</v>
      </c>
      <c r="I85" s="107"/>
      <c r="J85" s="107"/>
      <c r="K85"/>
    </row>
    <row r="86" spans="2:11" ht="14.4" x14ac:dyDescent="0.3">
      <c r="B86" s="62">
        <v>0.51041666666666663</v>
      </c>
      <c r="C86" s="45" t="s">
        <v>1157</v>
      </c>
      <c r="D86" s="45" t="s">
        <v>1232</v>
      </c>
      <c r="E86" s="45" t="s">
        <v>523</v>
      </c>
      <c r="F86" s="107"/>
      <c r="G86" s="107">
        <v>1</v>
      </c>
      <c r="H86" s="107"/>
      <c r="I86" s="107"/>
      <c r="J86" s="107">
        <v>1</v>
      </c>
      <c r="K86"/>
    </row>
    <row r="87" spans="2:11" ht="14.4" x14ac:dyDescent="0.3">
      <c r="B87" s="62">
        <v>0.51041666666666663</v>
      </c>
      <c r="C87" s="45" t="s">
        <v>1157</v>
      </c>
      <c r="D87" s="45" t="s">
        <v>1232</v>
      </c>
      <c r="E87" s="45" t="s">
        <v>1275</v>
      </c>
      <c r="F87" s="107"/>
      <c r="G87" s="107"/>
      <c r="H87" s="107"/>
      <c r="I87" s="107"/>
      <c r="J87" s="107"/>
      <c r="K87"/>
    </row>
    <row r="88" spans="2:11" ht="14.4" x14ac:dyDescent="0.3">
      <c r="B88" s="62">
        <v>0.51041666666666663</v>
      </c>
      <c r="C88" s="45" t="s">
        <v>1205</v>
      </c>
      <c r="D88" s="45" t="s">
        <v>1232</v>
      </c>
      <c r="E88" s="45" t="s">
        <v>199</v>
      </c>
      <c r="F88" s="107"/>
      <c r="G88" s="107">
        <v>1</v>
      </c>
      <c r="H88" s="107"/>
      <c r="I88" s="107">
        <v>1</v>
      </c>
      <c r="J88" s="107"/>
      <c r="K88"/>
    </row>
    <row r="89" spans="2:11" ht="14.4" x14ac:dyDescent="0.3">
      <c r="B89" s="62">
        <v>0.51041666666666663</v>
      </c>
      <c r="C89" s="45" t="s">
        <v>1191</v>
      </c>
      <c r="D89" s="45" t="s">
        <v>1232</v>
      </c>
      <c r="E89" s="45" t="s">
        <v>1275</v>
      </c>
      <c r="F89" s="107"/>
      <c r="G89" s="107"/>
      <c r="H89" s="107"/>
      <c r="I89" s="107"/>
      <c r="J89" s="107"/>
      <c r="K89"/>
    </row>
    <row r="90" spans="2:11" ht="14.4" x14ac:dyDescent="0.3">
      <c r="B90" s="62">
        <v>0.51041666666666663</v>
      </c>
      <c r="C90" s="45" t="s">
        <v>1198</v>
      </c>
      <c r="D90" s="45" t="s">
        <v>1232</v>
      </c>
      <c r="E90" s="45" t="s">
        <v>203</v>
      </c>
      <c r="F90" s="107"/>
      <c r="G90" s="107">
        <v>1</v>
      </c>
      <c r="H90" s="107"/>
      <c r="I90" s="107">
        <v>1</v>
      </c>
      <c r="J90" s="107"/>
      <c r="K90"/>
    </row>
    <row r="91" spans="2:11" ht="14.4" x14ac:dyDescent="0.3">
      <c r="B91" s="62">
        <v>0.51041666666666663</v>
      </c>
      <c r="C91" s="45" t="s">
        <v>1198</v>
      </c>
      <c r="D91" s="45" t="s">
        <v>1232</v>
      </c>
      <c r="E91" s="45" t="s">
        <v>1275</v>
      </c>
      <c r="F91" s="107"/>
      <c r="G91" s="107"/>
      <c r="H91" s="107"/>
      <c r="I91" s="107"/>
      <c r="J91" s="107"/>
      <c r="K91"/>
    </row>
    <row r="92" spans="2:11" ht="14.4" x14ac:dyDescent="0.3">
      <c r="B92" s="62">
        <v>0.51041666666666663</v>
      </c>
      <c r="C92" s="45" t="s">
        <v>1200</v>
      </c>
      <c r="D92" s="45" t="s">
        <v>1232</v>
      </c>
      <c r="E92" s="45" t="s">
        <v>812</v>
      </c>
      <c r="F92" s="107">
        <v>1</v>
      </c>
      <c r="G92" s="107"/>
      <c r="H92" s="107"/>
      <c r="I92" s="107"/>
      <c r="J92" s="107">
        <v>1</v>
      </c>
      <c r="K92"/>
    </row>
    <row r="93" spans="2:11" ht="14.4" x14ac:dyDescent="0.3">
      <c r="B93" s="62">
        <v>0.51041666666666663</v>
      </c>
      <c r="C93" s="45" t="s">
        <v>1200</v>
      </c>
      <c r="D93" s="45" t="s">
        <v>1232</v>
      </c>
      <c r="E93" s="45" t="s">
        <v>1275</v>
      </c>
      <c r="F93" s="107"/>
      <c r="G93" s="107"/>
      <c r="H93" s="107"/>
      <c r="I93" s="107"/>
      <c r="J93" s="107"/>
      <c r="K93"/>
    </row>
    <row r="94" spans="2:11" ht="14.4" x14ac:dyDescent="0.3">
      <c r="B94" s="62">
        <v>0.54166666666666663</v>
      </c>
      <c r="C94" s="45" t="s">
        <v>1157</v>
      </c>
      <c r="D94" s="45" t="s">
        <v>1232</v>
      </c>
      <c r="E94" s="45" t="s">
        <v>1275</v>
      </c>
      <c r="F94" s="107"/>
      <c r="G94" s="107"/>
      <c r="H94" s="107"/>
      <c r="I94" s="107"/>
      <c r="J94" s="107"/>
      <c r="K94"/>
    </row>
    <row r="95" spans="2:11" ht="14.4" x14ac:dyDescent="0.3">
      <c r="B95" s="62">
        <v>0.54166666666666663</v>
      </c>
      <c r="C95" s="45" t="s">
        <v>1205</v>
      </c>
      <c r="D95" s="45" t="s">
        <v>1232</v>
      </c>
      <c r="E95" s="45" t="s">
        <v>1275</v>
      </c>
      <c r="F95" s="107"/>
      <c r="G95" s="107"/>
      <c r="H95" s="107"/>
      <c r="I95" s="107"/>
      <c r="J95" s="107"/>
      <c r="K95"/>
    </row>
    <row r="96" spans="2:11" ht="14.4" x14ac:dyDescent="0.3">
      <c r="B96" s="62">
        <v>0.54166666666666663</v>
      </c>
      <c r="C96" s="45" t="s">
        <v>1191</v>
      </c>
      <c r="D96" s="45" t="s">
        <v>1232</v>
      </c>
      <c r="E96" s="45" t="s">
        <v>1275</v>
      </c>
      <c r="F96" s="107"/>
      <c r="G96" s="107"/>
      <c r="H96" s="107"/>
      <c r="I96" s="107"/>
      <c r="J96" s="107"/>
      <c r="K96"/>
    </row>
    <row r="97" spans="2:11" ht="14.4" x14ac:dyDescent="0.3">
      <c r="B97" s="62">
        <v>0.54166666666666663</v>
      </c>
      <c r="C97" s="45" t="s">
        <v>1198</v>
      </c>
      <c r="D97" s="45" t="s">
        <v>1232</v>
      </c>
      <c r="E97" s="45" t="s">
        <v>1275</v>
      </c>
      <c r="F97" s="107"/>
      <c r="G97" s="107"/>
      <c r="H97" s="107"/>
      <c r="I97" s="107"/>
      <c r="J97" s="107"/>
      <c r="K97"/>
    </row>
    <row r="98" spans="2:11" ht="14.4" x14ac:dyDescent="0.3">
      <c r="B98" s="62">
        <v>0.54166666666666663</v>
      </c>
      <c r="C98" s="45" t="s">
        <v>1200</v>
      </c>
      <c r="D98" s="45" t="s">
        <v>1232</v>
      </c>
      <c r="E98" s="45" t="s">
        <v>1275</v>
      </c>
      <c r="F98" s="107"/>
      <c r="G98" s="107"/>
      <c r="H98" s="107"/>
      <c r="I98" s="107"/>
      <c r="J98" s="107"/>
      <c r="K98"/>
    </row>
    <row r="99" spans="2:11" ht="14.4" x14ac:dyDescent="0.3">
      <c r="B99" s="62">
        <v>0.58333333333333337</v>
      </c>
      <c r="C99" s="45" t="s">
        <v>1183</v>
      </c>
      <c r="D99" s="45" t="s">
        <v>1232</v>
      </c>
      <c r="E99" s="45" t="s">
        <v>1275</v>
      </c>
      <c r="F99" s="107"/>
      <c r="G99" s="107"/>
      <c r="H99" s="107"/>
      <c r="I99" s="107"/>
      <c r="J99" s="107"/>
      <c r="K99"/>
    </row>
    <row r="100" spans="2:11" ht="14.4" x14ac:dyDescent="0.3">
      <c r="B100" s="62">
        <v>0.58333333333333337</v>
      </c>
      <c r="C100" s="45" t="s">
        <v>1168</v>
      </c>
      <c r="D100" s="45" t="s">
        <v>1232</v>
      </c>
      <c r="E100" s="45" t="s">
        <v>235</v>
      </c>
      <c r="F100" s="107"/>
      <c r="G100" s="107"/>
      <c r="H100" s="107"/>
      <c r="I100" s="107"/>
      <c r="J100" s="107">
        <v>1</v>
      </c>
      <c r="K100"/>
    </row>
    <row r="101" spans="2:11" ht="14.4" x14ac:dyDescent="0.3">
      <c r="B101" s="62">
        <v>0.58333333333333337</v>
      </c>
      <c r="C101" s="45" t="s">
        <v>1168</v>
      </c>
      <c r="D101" s="45" t="s">
        <v>1232</v>
      </c>
      <c r="E101" s="45" t="s">
        <v>428</v>
      </c>
      <c r="F101" s="107">
        <v>1</v>
      </c>
      <c r="G101" s="107"/>
      <c r="H101" s="107"/>
      <c r="I101" s="107"/>
      <c r="J101" s="107"/>
      <c r="K101"/>
    </row>
    <row r="102" spans="2:11" ht="14.4" x14ac:dyDescent="0.3">
      <c r="B102" s="62">
        <v>0.58333333333333337</v>
      </c>
      <c r="C102" s="45" t="s">
        <v>1168</v>
      </c>
      <c r="D102" s="45" t="s">
        <v>1232</v>
      </c>
      <c r="E102" s="45" t="s">
        <v>1275</v>
      </c>
      <c r="F102" s="107"/>
      <c r="G102" s="107"/>
      <c r="H102" s="107"/>
      <c r="I102" s="107"/>
      <c r="J102" s="107"/>
      <c r="K102"/>
    </row>
    <row r="103" spans="2:11" ht="14.4" x14ac:dyDescent="0.3">
      <c r="B103" s="62">
        <v>0.58333333333333337</v>
      </c>
      <c r="C103" s="45" t="s">
        <v>1205</v>
      </c>
      <c r="D103" s="45" t="s">
        <v>1232</v>
      </c>
      <c r="E103" s="45" t="s">
        <v>661</v>
      </c>
      <c r="F103" s="107"/>
      <c r="G103" s="107">
        <v>1</v>
      </c>
      <c r="H103" s="107"/>
      <c r="I103" s="107">
        <v>1</v>
      </c>
      <c r="J103" s="107"/>
      <c r="K103"/>
    </row>
    <row r="104" spans="2:11" ht="14.4" x14ac:dyDescent="0.3">
      <c r="B104" s="62">
        <v>0.58333333333333337</v>
      </c>
      <c r="C104" s="45" t="s">
        <v>1191</v>
      </c>
      <c r="D104" s="45" t="s">
        <v>1232</v>
      </c>
      <c r="E104" s="45" t="s">
        <v>1275</v>
      </c>
      <c r="F104" s="107"/>
      <c r="G104" s="107"/>
      <c r="H104" s="107"/>
      <c r="I104" s="107"/>
      <c r="J104" s="107"/>
      <c r="K104"/>
    </row>
    <row r="105" spans="2:11" ht="14.4" x14ac:dyDescent="0.3">
      <c r="B105" s="62">
        <v>0.58333333333333337</v>
      </c>
      <c r="C105" s="45" t="s">
        <v>1204</v>
      </c>
      <c r="D105" s="45" t="s">
        <v>1232</v>
      </c>
      <c r="E105" s="45" t="s">
        <v>1275</v>
      </c>
      <c r="F105" s="107"/>
      <c r="G105" s="107"/>
      <c r="H105" s="107"/>
      <c r="I105" s="107"/>
      <c r="J105" s="107"/>
      <c r="K105"/>
    </row>
    <row r="106" spans="2:11" ht="14.4" x14ac:dyDescent="0.3">
      <c r="B106" s="62">
        <v>0.58333333333333337</v>
      </c>
      <c r="C106" s="45" t="s">
        <v>1203</v>
      </c>
      <c r="D106" s="45" t="s">
        <v>1232</v>
      </c>
      <c r="E106" s="45" t="s">
        <v>1275</v>
      </c>
      <c r="F106" s="107"/>
      <c r="G106" s="107"/>
      <c r="H106" s="107"/>
      <c r="I106" s="107"/>
      <c r="J106" s="107"/>
      <c r="K106"/>
    </row>
    <row r="107" spans="2:11" ht="14.4" x14ac:dyDescent="0.3">
      <c r="B107" s="62">
        <v>0.61458333333333337</v>
      </c>
      <c r="C107" s="45" t="s">
        <v>1183</v>
      </c>
      <c r="D107" s="45" t="s">
        <v>1232</v>
      </c>
      <c r="E107" s="45" t="s">
        <v>620</v>
      </c>
      <c r="F107" s="107">
        <v>1</v>
      </c>
      <c r="G107" s="107"/>
      <c r="H107" s="107"/>
      <c r="I107" s="107"/>
      <c r="J107" s="107"/>
      <c r="K107"/>
    </row>
    <row r="108" spans="2:11" ht="14.4" x14ac:dyDescent="0.3">
      <c r="B108" s="62">
        <v>0.61458333333333337</v>
      </c>
      <c r="C108" s="45" t="s">
        <v>1183</v>
      </c>
      <c r="D108" s="45" t="s">
        <v>1232</v>
      </c>
      <c r="E108" s="45" t="s">
        <v>1275</v>
      </c>
      <c r="F108" s="107"/>
      <c r="G108" s="107"/>
      <c r="H108" s="107"/>
      <c r="I108" s="107"/>
      <c r="J108" s="107"/>
      <c r="K108"/>
    </row>
    <row r="109" spans="2:11" ht="14.4" x14ac:dyDescent="0.3">
      <c r="B109" s="62">
        <v>0.61458333333333337</v>
      </c>
      <c r="C109" s="45" t="s">
        <v>1168</v>
      </c>
      <c r="D109" s="45" t="s">
        <v>1232</v>
      </c>
      <c r="E109" s="45" t="s">
        <v>237</v>
      </c>
      <c r="F109" s="107"/>
      <c r="G109" s="107"/>
      <c r="H109" s="107">
        <v>1</v>
      </c>
      <c r="I109" s="107"/>
      <c r="J109" s="107"/>
      <c r="K109"/>
    </row>
    <row r="110" spans="2:11" ht="14.4" x14ac:dyDescent="0.3">
      <c r="B110" s="62">
        <v>0.61458333333333337</v>
      </c>
      <c r="C110" s="45" t="s">
        <v>1168</v>
      </c>
      <c r="D110" s="45" t="s">
        <v>1232</v>
      </c>
      <c r="E110" s="45" t="s">
        <v>188</v>
      </c>
      <c r="F110" s="107"/>
      <c r="G110" s="107"/>
      <c r="H110" s="107"/>
      <c r="I110" s="107"/>
      <c r="J110" s="107">
        <v>1</v>
      </c>
      <c r="K110"/>
    </row>
    <row r="111" spans="2:11" ht="14.4" x14ac:dyDescent="0.3">
      <c r="B111" s="62">
        <v>0.61458333333333337</v>
      </c>
      <c r="C111" s="45" t="s">
        <v>1168</v>
      </c>
      <c r="D111" s="45" t="s">
        <v>1232</v>
      </c>
      <c r="E111" s="45" t="s">
        <v>428</v>
      </c>
      <c r="F111" s="107"/>
      <c r="G111" s="107"/>
      <c r="H111" s="107">
        <v>1</v>
      </c>
      <c r="I111" s="107"/>
      <c r="J111" s="107"/>
      <c r="K111"/>
    </row>
    <row r="112" spans="2:11" ht="14.4" x14ac:dyDescent="0.3">
      <c r="B112" s="62">
        <v>0.61458333333333337</v>
      </c>
      <c r="C112" s="45" t="s">
        <v>1168</v>
      </c>
      <c r="D112" s="45" t="s">
        <v>1232</v>
      </c>
      <c r="E112" s="45" t="s">
        <v>1275</v>
      </c>
      <c r="F112" s="107"/>
      <c r="G112" s="107"/>
      <c r="H112" s="107"/>
      <c r="I112" s="107"/>
      <c r="J112" s="107"/>
      <c r="K112"/>
    </row>
    <row r="113" spans="2:11" ht="14.4" x14ac:dyDescent="0.3">
      <c r="B113" s="62">
        <v>0.61458333333333337</v>
      </c>
      <c r="C113" s="45" t="s">
        <v>1205</v>
      </c>
      <c r="D113" s="45" t="s">
        <v>1232</v>
      </c>
      <c r="E113" s="45" t="s">
        <v>270</v>
      </c>
      <c r="F113" s="107"/>
      <c r="G113" s="107"/>
      <c r="H113" s="107"/>
      <c r="I113" s="107">
        <v>1</v>
      </c>
      <c r="J113" s="107"/>
      <c r="K113"/>
    </row>
    <row r="114" spans="2:11" ht="14.4" x14ac:dyDescent="0.3">
      <c r="B114" s="62">
        <v>0.61458333333333337</v>
      </c>
      <c r="C114" s="45" t="s">
        <v>1205</v>
      </c>
      <c r="D114" s="45" t="s">
        <v>1232</v>
      </c>
      <c r="E114" s="45" t="s">
        <v>871</v>
      </c>
      <c r="F114" s="107"/>
      <c r="G114" s="107">
        <v>1</v>
      </c>
      <c r="H114" s="107"/>
      <c r="I114" s="107"/>
      <c r="J114" s="107"/>
      <c r="K114"/>
    </row>
    <row r="115" spans="2:11" ht="14.4" x14ac:dyDescent="0.3">
      <c r="B115" s="62">
        <v>0.61458333333333337</v>
      </c>
      <c r="C115" s="45" t="s">
        <v>1191</v>
      </c>
      <c r="D115" s="45" t="s">
        <v>1232</v>
      </c>
      <c r="E115" s="45" t="s">
        <v>577</v>
      </c>
      <c r="F115" s="107"/>
      <c r="G115" s="107"/>
      <c r="H115" s="107"/>
      <c r="I115" s="107">
        <v>1</v>
      </c>
      <c r="J115" s="107"/>
      <c r="K115"/>
    </row>
    <row r="116" spans="2:11" ht="14.4" x14ac:dyDescent="0.3">
      <c r="B116" s="62">
        <v>0.61458333333333337</v>
      </c>
      <c r="C116" s="45" t="s">
        <v>1191</v>
      </c>
      <c r="D116" s="45" t="s">
        <v>1232</v>
      </c>
      <c r="E116" s="45" t="s">
        <v>209</v>
      </c>
      <c r="F116" s="107"/>
      <c r="G116" s="107"/>
      <c r="H116" s="107">
        <v>1</v>
      </c>
      <c r="I116" s="107"/>
      <c r="J116" s="107">
        <v>1</v>
      </c>
      <c r="K116"/>
    </row>
    <row r="117" spans="2:11" ht="14.4" x14ac:dyDescent="0.3">
      <c r="B117" s="62">
        <v>0.61458333333333337</v>
      </c>
      <c r="C117" s="45" t="s">
        <v>1191</v>
      </c>
      <c r="D117" s="45" t="s">
        <v>1232</v>
      </c>
      <c r="E117" s="45" t="s">
        <v>309</v>
      </c>
      <c r="F117" s="107">
        <v>1</v>
      </c>
      <c r="G117" s="107"/>
      <c r="H117" s="107"/>
      <c r="I117" s="107"/>
      <c r="J117" s="107"/>
      <c r="K117"/>
    </row>
    <row r="118" spans="2:11" ht="14.4" x14ac:dyDescent="0.3">
      <c r="B118" s="62">
        <v>0.61458333333333337</v>
      </c>
      <c r="C118" s="45" t="s">
        <v>1191</v>
      </c>
      <c r="D118" s="45" t="s">
        <v>1232</v>
      </c>
      <c r="E118" s="45" t="s">
        <v>1275</v>
      </c>
      <c r="F118" s="107"/>
      <c r="G118" s="107"/>
      <c r="H118" s="107"/>
      <c r="I118" s="107"/>
      <c r="J118" s="107"/>
      <c r="K118"/>
    </row>
    <row r="119" spans="2:11" ht="14.4" x14ac:dyDescent="0.3">
      <c r="B119" s="62">
        <v>0.61458333333333337</v>
      </c>
      <c r="C119" s="45" t="s">
        <v>1204</v>
      </c>
      <c r="D119" s="45" t="s">
        <v>1232</v>
      </c>
      <c r="E119" s="45" t="s">
        <v>444</v>
      </c>
      <c r="F119" s="107"/>
      <c r="G119" s="107">
        <v>1</v>
      </c>
      <c r="H119" s="107"/>
      <c r="I119" s="107"/>
      <c r="J119" s="107"/>
      <c r="K119"/>
    </row>
    <row r="120" spans="2:11" ht="14.4" x14ac:dyDescent="0.3">
      <c r="B120" s="62">
        <v>0.61458333333333337</v>
      </c>
      <c r="C120" s="45" t="s">
        <v>1204</v>
      </c>
      <c r="D120" s="45" t="s">
        <v>1232</v>
      </c>
      <c r="E120" s="45" t="s">
        <v>483</v>
      </c>
      <c r="F120" s="107"/>
      <c r="G120" s="107"/>
      <c r="H120" s="107"/>
      <c r="I120" s="107">
        <v>1</v>
      </c>
      <c r="J120" s="107"/>
      <c r="K120"/>
    </row>
    <row r="121" spans="2:11" ht="14.4" x14ac:dyDescent="0.3">
      <c r="B121" s="62">
        <v>0.61458333333333337</v>
      </c>
      <c r="C121" s="45" t="s">
        <v>1203</v>
      </c>
      <c r="D121" s="45" t="s">
        <v>1232</v>
      </c>
      <c r="E121" s="45" t="s">
        <v>791</v>
      </c>
      <c r="F121" s="107"/>
      <c r="G121" s="107">
        <v>1</v>
      </c>
      <c r="H121" s="107"/>
      <c r="I121" s="107">
        <v>1</v>
      </c>
      <c r="J121" s="107"/>
      <c r="K121"/>
    </row>
    <row r="122" spans="2:11" ht="14.4" x14ac:dyDescent="0.3">
      <c r="B122" s="62">
        <v>0.61458333333333337</v>
      </c>
      <c r="C122" s="45" t="s">
        <v>1203</v>
      </c>
      <c r="D122" s="45" t="s">
        <v>1232</v>
      </c>
      <c r="E122" s="45" t="s">
        <v>1097</v>
      </c>
      <c r="F122" s="107"/>
      <c r="G122" s="107"/>
      <c r="H122" s="107">
        <v>1</v>
      </c>
      <c r="I122" s="107"/>
      <c r="J122" s="107"/>
      <c r="K122"/>
    </row>
    <row r="123" spans="2:11" ht="14.4" x14ac:dyDescent="0.3">
      <c r="B123" s="62">
        <v>0.61458333333333337</v>
      </c>
      <c r="C123" s="45" t="s">
        <v>1203</v>
      </c>
      <c r="D123" s="45" t="s">
        <v>1232</v>
      </c>
      <c r="E123" s="45" t="s">
        <v>1275</v>
      </c>
      <c r="F123" s="107"/>
      <c r="G123" s="107"/>
      <c r="H123" s="107"/>
      <c r="I123" s="107"/>
      <c r="J123" s="107"/>
      <c r="K123"/>
    </row>
    <row r="124" spans="2:11" ht="14.4" x14ac:dyDescent="0.3">
      <c r="B124" s="62">
        <v>0.64583333333333337</v>
      </c>
      <c r="C124" s="45" t="s">
        <v>1183</v>
      </c>
      <c r="D124" s="45" t="s">
        <v>1232</v>
      </c>
      <c r="E124" s="45" t="s">
        <v>982</v>
      </c>
      <c r="F124" s="107"/>
      <c r="G124" s="107"/>
      <c r="H124" s="107">
        <v>1</v>
      </c>
      <c r="I124" s="107"/>
      <c r="J124" s="107"/>
      <c r="K124"/>
    </row>
    <row r="125" spans="2:11" ht="14.4" x14ac:dyDescent="0.3">
      <c r="B125" s="62">
        <v>0.64583333333333337</v>
      </c>
      <c r="C125" s="45" t="s">
        <v>1183</v>
      </c>
      <c r="D125" s="45" t="s">
        <v>1232</v>
      </c>
      <c r="E125" s="45" t="s">
        <v>535</v>
      </c>
      <c r="F125" s="107"/>
      <c r="G125" s="107"/>
      <c r="H125" s="107"/>
      <c r="I125" s="107"/>
      <c r="J125" s="107">
        <v>1</v>
      </c>
      <c r="K125"/>
    </row>
    <row r="126" spans="2:11" ht="14.4" x14ac:dyDescent="0.3">
      <c r="B126" s="62">
        <v>0.64583333333333337</v>
      </c>
      <c r="C126" s="45" t="s">
        <v>1183</v>
      </c>
      <c r="D126" s="45" t="s">
        <v>1232</v>
      </c>
      <c r="E126" s="45" t="s">
        <v>52</v>
      </c>
      <c r="F126" s="107">
        <v>1</v>
      </c>
      <c r="G126" s="107"/>
      <c r="H126" s="107"/>
      <c r="I126" s="107"/>
      <c r="J126" s="107"/>
      <c r="K126"/>
    </row>
    <row r="127" spans="2:11" ht="14.4" x14ac:dyDescent="0.3">
      <c r="B127" s="62">
        <v>0.64583333333333337</v>
      </c>
      <c r="C127" s="45" t="s">
        <v>1168</v>
      </c>
      <c r="D127" s="45" t="s">
        <v>1232</v>
      </c>
      <c r="E127" s="45" t="s">
        <v>674</v>
      </c>
      <c r="F127" s="107"/>
      <c r="G127" s="107"/>
      <c r="H127" s="107">
        <v>1</v>
      </c>
      <c r="I127" s="107"/>
      <c r="J127" s="107"/>
      <c r="K127"/>
    </row>
    <row r="128" spans="2:11" ht="14.4" x14ac:dyDescent="0.3">
      <c r="B128" s="62">
        <v>0.64583333333333337</v>
      </c>
      <c r="C128" s="45" t="s">
        <v>1168</v>
      </c>
      <c r="D128" s="45" t="s">
        <v>1232</v>
      </c>
      <c r="E128" s="45" t="s">
        <v>237</v>
      </c>
      <c r="F128" s="107"/>
      <c r="G128" s="107"/>
      <c r="H128" s="107"/>
      <c r="I128" s="107"/>
      <c r="J128" s="107">
        <v>1</v>
      </c>
      <c r="K128"/>
    </row>
    <row r="129" spans="2:11" ht="14.4" x14ac:dyDescent="0.3">
      <c r="B129" s="62">
        <v>0.64583333333333337</v>
      </c>
      <c r="C129" s="45" t="s">
        <v>1168</v>
      </c>
      <c r="D129" s="45" t="s">
        <v>1232</v>
      </c>
      <c r="E129" s="45" t="s">
        <v>1275</v>
      </c>
      <c r="F129" s="107"/>
      <c r="G129" s="107"/>
      <c r="H129" s="107"/>
      <c r="I129" s="107"/>
      <c r="J129" s="107"/>
      <c r="K129"/>
    </row>
    <row r="130" spans="2:11" ht="14.4" x14ac:dyDescent="0.3">
      <c r="B130" s="62">
        <v>0.64583333333333337</v>
      </c>
      <c r="C130" s="45" t="s">
        <v>1205</v>
      </c>
      <c r="D130" s="45" t="s">
        <v>1232</v>
      </c>
      <c r="E130" s="45" t="s">
        <v>794</v>
      </c>
      <c r="F130" s="107"/>
      <c r="G130" s="107"/>
      <c r="H130" s="107"/>
      <c r="I130" s="107">
        <v>1</v>
      </c>
      <c r="J130" s="107"/>
      <c r="K130"/>
    </row>
    <row r="131" spans="2:11" ht="14.4" x14ac:dyDescent="0.3">
      <c r="B131" s="62">
        <v>0.64583333333333337</v>
      </c>
      <c r="C131" s="45" t="s">
        <v>1205</v>
      </c>
      <c r="D131" s="45" t="s">
        <v>1232</v>
      </c>
      <c r="E131" s="45" t="s">
        <v>752</v>
      </c>
      <c r="F131" s="107"/>
      <c r="G131" s="107">
        <v>1</v>
      </c>
      <c r="H131" s="107"/>
      <c r="I131" s="107"/>
      <c r="J131" s="107"/>
      <c r="K131"/>
    </row>
    <row r="132" spans="2:11" ht="14.4" x14ac:dyDescent="0.3">
      <c r="B132" s="62">
        <v>0.64583333333333337</v>
      </c>
      <c r="C132" s="45" t="s">
        <v>1191</v>
      </c>
      <c r="D132" s="45" t="s">
        <v>1232</v>
      </c>
      <c r="E132" s="45" t="s">
        <v>689</v>
      </c>
      <c r="F132" s="107"/>
      <c r="G132" s="107"/>
      <c r="H132" s="107"/>
      <c r="I132" s="107">
        <v>1</v>
      </c>
      <c r="J132" s="107"/>
      <c r="K132"/>
    </row>
    <row r="133" spans="2:11" ht="14.4" x14ac:dyDescent="0.3">
      <c r="B133" s="62">
        <v>0.64583333333333337</v>
      </c>
      <c r="C133" s="45" t="s">
        <v>1191</v>
      </c>
      <c r="D133" s="45" t="s">
        <v>1232</v>
      </c>
      <c r="E133" s="45" t="s">
        <v>59</v>
      </c>
      <c r="F133" s="107">
        <v>1</v>
      </c>
      <c r="G133" s="107"/>
      <c r="H133" s="107"/>
      <c r="I133" s="107"/>
      <c r="J133" s="107"/>
      <c r="K133"/>
    </row>
    <row r="134" spans="2:11" ht="14.4" x14ac:dyDescent="0.3">
      <c r="B134" s="62">
        <v>0.64583333333333337</v>
      </c>
      <c r="C134" s="45" t="s">
        <v>1191</v>
      </c>
      <c r="D134" s="45" t="s">
        <v>1232</v>
      </c>
      <c r="E134" s="45" t="s">
        <v>225</v>
      </c>
      <c r="F134" s="107"/>
      <c r="G134" s="107"/>
      <c r="H134" s="107"/>
      <c r="I134" s="107"/>
      <c r="J134" s="107">
        <v>1</v>
      </c>
      <c r="K134"/>
    </row>
    <row r="135" spans="2:11" ht="14.4" x14ac:dyDescent="0.3">
      <c r="B135" s="62">
        <v>0.64583333333333337</v>
      </c>
      <c r="C135" s="45" t="s">
        <v>1191</v>
      </c>
      <c r="D135" s="45" t="s">
        <v>1232</v>
      </c>
      <c r="E135" s="45" t="s">
        <v>206</v>
      </c>
      <c r="F135" s="107"/>
      <c r="G135" s="107"/>
      <c r="H135" s="107"/>
      <c r="I135" s="107"/>
      <c r="J135" s="107">
        <v>1</v>
      </c>
      <c r="K135"/>
    </row>
    <row r="136" spans="2:11" ht="14.4" x14ac:dyDescent="0.3">
      <c r="B136" s="62">
        <v>0.64583333333333337</v>
      </c>
      <c r="C136" s="45" t="s">
        <v>1191</v>
      </c>
      <c r="D136" s="45" t="s">
        <v>1232</v>
      </c>
      <c r="E136" s="45" t="s">
        <v>309</v>
      </c>
      <c r="F136" s="107"/>
      <c r="G136" s="107"/>
      <c r="H136" s="107">
        <v>1</v>
      </c>
      <c r="I136" s="107"/>
      <c r="J136" s="107"/>
      <c r="K136"/>
    </row>
    <row r="137" spans="2:11" ht="14.4" x14ac:dyDescent="0.3">
      <c r="B137" s="62">
        <v>0.64583333333333337</v>
      </c>
      <c r="C137" s="45" t="s">
        <v>1191</v>
      </c>
      <c r="D137" s="45" t="s">
        <v>1232</v>
      </c>
      <c r="E137" s="45" t="s">
        <v>1275</v>
      </c>
      <c r="F137" s="107"/>
      <c r="G137" s="107"/>
      <c r="H137" s="107"/>
      <c r="I137" s="107"/>
      <c r="J137" s="107"/>
      <c r="K137"/>
    </row>
    <row r="138" spans="2:11" ht="14.4" x14ac:dyDescent="0.3">
      <c r="B138" s="62">
        <v>0.64583333333333337</v>
      </c>
      <c r="C138" s="45" t="s">
        <v>1204</v>
      </c>
      <c r="D138" s="45" t="s">
        <v>1232</v>
      </c>
      <c r="E138" s="45" t="s">
        <v>245</v>
      </c>
      <c r="F138" s="107"/>
      <c r="G138" s="107"/>
      <c r="H138" s="107"/>
      <c r="I138" s="107">
        <v>1</v>
      </c>
      <c r="J138" s="107"/>
      <c r="K138"/>
    </row>
    <row r="139" spans="2:11" ht="14.4" x14ac:dyDescent="0.3">
      <c r="B139" s="62">
        <v>0.64583333333333337</v>
      </c>
      <c r="C139" s="45" t="s">
        <v>1204</v>
      </c>
      <c r="D139" s="45" t="s">
        <v>1232</v>
      </c>
      <c r="E139" s="45" t="s">
        <v>206</v>
      </c>
      <c r="F139" s="107"/>
      <c r="G139" s="107">
        <v>1</v>
      </c>
      <c r="H139" s="107"/>
      <c r="I139" s="107"/>
      <c r="J139" s="107"/>
      <c r="K139"/>
    </row>
    <row r="140" spans="2:11" ht="14.4" x14ac:dyDescent="0.3">
      <c r="B140" s="62">
        <v>0.64583333333333337</v>
      </c>
      <c r="C140" s="45" t="s">
        <v>1204</v>
      </c>
      <c r="D140" s="45" t="s">
        <v>1232</v>
      </c>
      <c r="E140" s="45" t="s">
        <v>483</v>
      </c>
      <c r="F140" s="107"/>
      <c r="G140" s="107">
        <v>1</v>
      </c>
      <c r="H140" s="107"/>
      <c r="I140" s="107"/>
      <c r="J140" s="107"/>
      <c r="K140"/>
    </row>
    <row r="141" spans="2:11" ht="14.4" x14ac:dyDescent="0.3">
      <c r="B141" s="62">
        <v>0.64583333333333337</v>
      </c>
      <c r="C141" s="45" t="s">
        <v>1203</v>
      </c>
      <c r="D141" s="45" t="s">
        <v>1232</v>
      </c>
      <c r="E141" s="45" t="s">
        <v>62</v>
      </c>
      <c r="F141" s="107"/>
      <c r="G141" s="107">
        <v>1</v>
      </c>
      <c r="H141" s="107"/>
      <c r="I141" s="107"/>
      <c r="J141" s="107"/>
      <c r="K141"/>
    </row>
    <row r="142" spans="2:11" ht="14.4" x14ac:dyDescent="0.3">
      <c r="B142" s="62">
        <v>0.64583333333333337</v>
      </c>
      <c r="C142" s="45" t="s">
        <v>1203</v>
      </c>
      <c r="D142" s="45" t="s">
        <v>1232</v>
      </c>
      <c r="E142" s="45" t="s">
        <v>225</v>
      </c>
      <c r="F142" s="107"/>
      <c r="G142" s="107"/>
      <c r="H142" s="107">
        <v>1</v>
      </c>
      <c r="I142" s="107"/>
      <c r="J142" s="107"/>
      <c r="K142"/>
    </row>
    <row r="143" spans="2:11" ht="14.4" x14ac:dyDescent="0.3">
      <c r="B143" s="62">
        <v>0.64583333333333337</v>
      </c>
      <c r="C143" s="45" t="s">
        <v>1203</v>
      </c>
      <c r="D143" s="45" t="s">
        <v>1232</v>
      </c>
      <c r="E143" s="45" t="s">
        <v>1097</v>
      </c>
      <c r="F143" s="107"/>
      <c r="G143" s="107"/>
      <c r="H143" s="107"/>
      <c r="I143" s="107">
        <v>1</v>
      </c>
      <c r="J143" s="107"/>
      <c r="K143"/>
    </row>
    <row r="144" spans="2:11" ht="14.4" x14ac:dyDescent="0.3">
      <c r="B144" s="62">
        <v>0.64583333333333337</v>
      </c>
      <c r="C144" s="45" t="s">
        <v>1203</v>
      </c>
      <c r="D144" s="45" t="s">
        <v>1232</v>
      </c>
      <c r="E144" s="45" t="s">
        <v>1275</v>
      </c>
      <c r="F144" s="107"/>
      <c r="G144" s="107"/>
      <c r="H144" s="107"/>
      <c r="I144" s="107"/>
      <c r="J144" s="107"/>
      <c r="K144"/>
    </row>
    <row r="145" spans="2:11" ht="14.4" x14ac:dyDescent="0.3">
      <c r="B145" s="62">
        <v>0.67708333333333337</v>
      </c>
      <c r="C145" s="45" t="s">
        <v>1183</v>
      </c>
      <c r="D145" s="45" t="s">
        <v>1232</v>
      </c>
      <c r="E145" s="45" t="s">
        <v>422</v>
      </c>
      <c r="F145" s="107"/>
      <c r="G145" s="107"/>
      <c r="H145" s="107"/>
      <c r="I145" s="107"/>
      <c r="J145" s="107">
        <v>1</v>
      </c>
      <c r="K145"/>
    </row>
    <row r="146" spans="2:11" ht="14.4" x14ac:dyDescent="0.3">
      <c r="B146" s="62">
        <v>0.67708333333333337</v>
      </c>
      <c r="C146" s="45" t="s">
        <v>1183</v>
      </c>
      <c r="D146" s="45" t="s">
        <v>1232</v>
      </c>
      <c r="E146" s="45" t="s">
        <v>441</v>
      </c>
      <c r="F146" s="107">
        <v>1</v>
      </c>
      <c r="G146" s="107"/>
      <c r="H146" s="107"/>
      <c r="I146" s="107"/>
      <c r="J146" s="107"/>
      <c r="K146"/>
    </row>
    <row r="147" spans="2:11" ht="14.4" x14ac:dyDescent="0.3">
      <c r="B147" s="62">
        <v>0.67708333333333337</v>
      </c>
      <c r="C147" s="45" t="s">
        <v>1183</v>
      </c>
      <c r="D147" s="45" t="s">
        <v>1232</v>
      </c>
      <c r="E147" s="45" t="s">
        <v>1275</v>
      </c>
      <c r="F147" s="107"/>
      <c r="G147" s="107"/>
      <c r="H147" s="107"/>
      <c r="I147" s="107"/>
      <c r="J147" s="107"/>
      <c r="K147"/>
    </row>
    <row r="148" spans="2:11" ht="14.4" x14ac:dyDescent="0.3">
      <c r="B148" s="62">
        <v>0.67708333333333337</v>
      </c>
      <c r="C148" s="45" t="s">
        <v>1168</v>
      </c>
      <c r="D148" s="45" t="s">
        <v>1232</v>
      </c>
      <c r="E148" s="45" t="s">
        <v>425</v>
      </c>
      <c r="F148" s="107">
        <v>1</v>
      </c>
      <c r="G148" s="107"/>
      <c r="H148" s="107"/>
      <c r="I148" s="107"/>
      <c r="J148" s="107"/>
      <c r="K148"/>
    </row>
    <row r="149" spans="2:11" ht="14.4" x14ac:dyDescent="0.3">
      <c r="B149" s="62">
        <v>0.67708333333333337</v>
      </c>
      <c r="C149" s="45" t="s">
        <v>1168</v>
      </c>
      <c r="D149" s="45" t="s">
        <v>1232</v>
      </c>
      <c r="E149" s="45" t="s">
        <v>1008</v>
      </c>
      <c r="F149" s="107"/>
      <c r="G149" s="107"/>
      <c r="H149" s="107">
        <v>1</v>
      </c>
      <c r="I149" s="107"/>
      <c r="J149" s="107">
        <v>1</v>
      </c>
      <c r="K149"/>
    </row>
    <row r="150" spans="2:11" ht="14.4" x14ac:dyDescent="0.3">
      <c r="B150" s="62">
        <v>0.67708333333333337</v>
      </c>
      <c r="C150" s="45" t="s">
        <v>1205</v>
      </c>
      <c r="D150" s="45" t="s">
        <v>1232</v>
      </c>
      <c r="E150" s="45" t="s">
        <v>1275</v>
      </c>
      <c r="F150" s="107"/>
      <c r="G150" s="107"/>
      <c r="H150" s="107"/>
      <c r="I150" s="107"/>
      <c r="J150" s="107"/>
      <c r="K150"/>
    </row>
    <row r="151" spans="2:11" ht="14.4" x14ac:dyDescent="0.3">
      <c r="B151" s="62">
        <v>0.67708333333333337</v>
      </c>
      <c r="C151" s="45" t="s">
        <v>1191</v>
      </c>
      <c r="D151" s="45" t="s">
        <v>1232</v>
      </c>
      <c r="E151" s="45" t="s">
        <v>803</v>
      </c>
      <c r="F151" s="107"/>
      <c r="G151" s="107"/>
      <c r="H151" s="107">
        <v>1</v>
      </c>
      <c r="I151" s="107"/>
      <c r="J151" s="107"/>
      <c r="K151"/>
    </row>
    <row r="152" spans="2:11" ht="14.4" x14ac:dyDescent="0.3">
      <c r="B152" s="62">
        <v>0.67708333333333337</v>
      </c>
      <c r="C152" s="45" t="s">
        <v>1191</v>
      </c>
      <c r="D152" s="45" t="s">
        <v>1232</v>
      </c>
      <c r="E152" s="45" t="s">
        <v>846</v>
      </c>
      <c r="F152" s="107">
        <v>1</v>
      </c>
      <c r="G152" s="107"/>
      <c r="H152" s="107"/>
      <c r="I152" s="107"/>
      <c r="J152" s="107"/>
      <c r="K152"/>
    </row>
    <row r="153" spans="2:11" ht="14.4" x14ac:dyDescent="0.3">
      <c r="B153" s="62">
        <v>0.67708333333333337</v>
      </c>
      <c r="C153" s="45" t="s">
        <v>1191</v>
      </c>
      <c r="D153" s="45" t="s">
        <v>1232</v>
      </c>
      <c r="E153" s="45" t="s">
        <v>1275</v>
      </c>
      <c r="F153" s="107"/>
      <c r="G153" s="107"/>
      <c r="H153" s="107"/>
      <c r="I153" s="107"/>
      <c r="J153" s="107"/>
      <c r="K153"/>
    </row>
    <row r="154" spans="2:11" ht="14.4" x14ac:dyDescent="0.3">
      <c r="B154" s="62">
        <v>0.67708333333333337</v>
      </c>
      <c r="C154" s="45" t="s">
        <v>1204</v>
      </c>
      <c r="D154" s="45" t="s">
        <v>1232</v>
      </c>
      <c r="E154" s="45" t="s">
        <v>746</v>
      </c>
      <c r="F154" s="107"/>
      <c r="G154" s="107">
        <v>1</v>
      </c>
      <c r="H154" s="107"/>
      <c r="I154" s="107"/>
      <c r="J154" s="107"/>
      <c r="K154"/>
    </row>
    <row r="155" spans="2:11" ht="14.4" x14ac:dyDescent="0.3">
      <c r="B155" s="62">
        <v>0.67708333333333337</v>
      </c>
      <c r="C155" s="45" t="s">
        <v>1204</v>
      </c>
      <c r="D155" s="45" t="s">
        <v>1232</v>
      </c>
      <c r="E155" s="45" t="s">
        <v>65</v>
      </c>
      <c r="F155" s="107"/>
      <c r="G155" s="107"/>
      <c r="H155" s="107"/>
      <c r="I155" s="107">
        <v>1</v>
      </c>
      <c r="J155" s="107"/>
      <c r="K155"/>
    </row>
    <row r="156" spans="2:11" ht="14.4" x14ac:dyDescent="0.3">
      <c r="B156" s="62">
        <v>0.67708333333333337</v>
      </c>
      <c r="C156" s="45" t="s">
        <v>1203</v>
      </c>
      <c r="D156" s="45" t="s">
        <v>1232</v>
      </c>
      <c r="E156" s="45" t="s">
        <v>1275</v>
      </c>
      <c r="F156" s="107"/>
      <c r="G156" s="107"/>
      <c r="H156" s="107"/>
      <c r="I156" s="107"/>
      <c r="J156" s="107"/>
      <c r="K156"/>
    </row>
    <row r="157" spans="2:11" ht="14.4" x14ac:dyDescent="0.3">
      <c r="B157" s="62">
        <v>0.72916666666666663</v>
      </c>
      <c r="C157" s="45" t="s">
        <v>1183</v>
      </c>
      <c r="D157" s="45" t="s">
        <v>1232</v>
      </c>
      <c r="E157" s="45" t="s">
        <v>438</v>
      </c>
      <c r="F157" s="107"/>
      <c r="G157" s="107"/>
      <c r="H157" s="107"/>
      <c r="I157" s="107"/>
      <c r="J157" s="107">
        <v>1</v>
      </c>
      <c r="K157"/>
    </row>
    <row r="158" spans="2:11" ht="14.4" x14ac:dyDescent="0.3">
      <c r="B158" s="62">
        <v>0.72916666666666663</v>
      </c>
      <c r="C158" s="45" t="s">
        <v>1183</v>
      </c>
      <c r="D158" s="45" t="s">
        <v>1232</v>
      </c>
      <c r="E158" s="45" t="s">
        <v>122</v>
      </c>
      <c r="F158" s="107">
        <v>1</v>
      </c>
      <c r="G158" s="107"/>
      <c r="H158" s="107"/>
      <c r="I158" s="107"/>
      <c r="J158" s="107">
        <v>1</v>
      </c>
      <c r="K158"/>
    </row>
    <row r="159" spans="2:11" ht="14.4" x14ac:dyDescent="0.3">
      <c r="B159" s="62">
        <v>0.72916666666666663</v>
      </c>
      <c r="C159" s="45" t="s">
        <v>1183</v>
      </c>
      <c r="D159" s="45" t="s">
        <v>1232</v>
      </c>
      <c r="E159" s="45" t="s">
        <v>758</v>
      </c>
      <c r="F159" s="107"/>
      <c r="G159" s="107"/>
      <c r="H159" s="107"/>
      <c r="I159" s="107"/>
      <c r="J159" s="107">
        <v>1</v>
      </c>
      <c r="K159"/>
    </row>
    <row r="160" spans="2:11" ht="14.4" x14ac:dyDescent="0.3">
      <c r="B160" s="62">
        <v>0.72916666666666663</v>
      </c>
      <c r="C160" s="45" t="s">
        <v>1183</v>
      </c>
      <c r="D160" s="45" t="s">
        <v>1232</v>
      </c>
      <c r="E160" s="45" t="s">
        <v>988</v>
      </c>
      <c r="F160" s="107">
        <v>1</v>
      </c>
      <c r="G160" s="107"/>
      <c r="H160" s="107">
        <v>1</v>
      </c>
      <c r="I160" s="107"/>
      <c r="J160" s="107"/>
      <c r="K160"/>
    </row>
    <row r="161" spans="2:11" ht="14.4" x14ac:dyDescent="0.3">
      <c r="B161" s="62">
        <v>0.72916666666666663</v>
      </c>
      <c r="C161" s="45" t="s">
        <v>1168</v>
      </c>
      <c r="D161" s="45" t="s">
        <v>1232</v>
      </c>
      <c r="E161" s="45" t="s">
        <v>865</v>
      </c>
      <c r="F161" s="107">
        <v>1</v>
      </c>
      <c r="G161" s="107"/>
      <c r="H161" s="107"/>
      <c r="I161" s="107"/>
      <c r="J161" s="107"/>
      <c r="K161"/>
    </row>
    <row r="162" spans="2:11" ht="14.4" x14ac:dyDescent="0.3">
      <c r="B162" s="62">
        <v>0.72916666666666663</v>
      </c>
      <c r="C162" s="45" t="s">
        <v>1168</v>
      </c>
      <c r="D162" s="45" t="s">
        <v>1232</v>
      </c>
      <c r="E162" s="45" t="s">
        <v>704</v>
      </c>
      <c r="F162" s="107"/>
      <c r="G162" s="107"/>
      <c r="H162" s="107">
        <v>1</v>
      </c>
      <c r="I162" s="107"/>
      <c r="J162" s="107">
        <v>1</v>
      </c>
      <c r="K162"/>
    </row>
    <row r="163" spans="2:11" ht="14.4" x14ac:dyDescent="0.3">
      <c r="B163" s="62">
        <v>0.72916666666666663</v>
      </c>
      <c r="C163" s="45" t="s">
        <v>1205</v>
      </c>
      <c r="D163" s="45" t="s">
        <v>1232</v>
      </c>
      <c r="E163" s="45" t="s">
        <v>233</v>
      </c>
      <c r="F163" s="107"/>
      <c r="G163" s="107"/>
      <c r="H163" s="107"/>
      <c r="I163" s="107">
        <v>1</v>
      </c>
      <c r="J163" s="107"/>
      <c r="K163"/>
    </row>
    <row r="164" spans="2:11" ht="14.4" x14ac:dyDescent="0.3">
      <c r="B164" s="62">
        <v>0.72916666666666663</v>
      </c>
      <c r="C164" s="45" t="s">
        <v>1205</v>
      </c>
      <c r="D164" s="45" t="s">
        <v>1232</v>
      </c>
      <c r="E164" s="45" t="s">
        <v>1275</v>
      </c>
      <c r="F164" s="107"/>
      <c r="G164" s="107"/>
      <c r="H164" s="107"/>
      <c r="I164" s="107"/>
      <c r="J164" s="107"/>
      <c r="K164"/>
    </row>
    <row r="165" spans="2:11" ht="14.4" x14ac:dyDescent="0.3">
      <c r="B165" s="62">
        <v>0.72916666666666663</v>
      </c>
      <c r="C165" s="45" t="s">
        <v>1191</v>
      </c>
      <c r="D165" s="45" t="s">
        <v>1232</v>
      </c>
      <c r="E165" s="45" t="s">
        <v>982</v>
      </c>
      <c r="F165" s="107"/>
      <c r="G165" s="107"/>
      <c r="H165" s="107"/>
      <c r="I165" s="107"/>
      <c r="J165" s="107">
        <v>1</v>
      </c>
      <c r="K165"/>
    </row>
    <row r="166" spans="2:11" ht="14.4" x14ac:dyDescent="0.3">
      <c r="B166" s="62">
        <v>0.72916666666666663</v>
      </c>
      <c r="C166" s="45" t="s">
        <v>1191</v>
      </c>
      <c r="D166" s="45" t="s">
        <v>1232</v>
      </c>
      <c r="E166" s="45" t="s">
        <v>803</v>
      </c>
      <c r="F166" s="107"/>
      <c r="G166" s="107"/>
      <c r="H166" s="107"/>
      <c r="I166" s="107">
        <v>1</v>
      </c>
      <c r="J166" s="107"/>
      <c r="K166"/>
    </row>
    <row r="167" spans="2:11" ht="14.4" x14ac:dyDescent="0.3">
      <c r="B167" s="62">
        <v>0.72916666666666663</v>
      </c>
      <c r="C167" s="45" t="s">
        <v>1191</v>
      </c>
      <c r="D167" s="45" t="s">
        <v>1232</v>
      </c>
      <c r="E167" s="45" t="s">
        <v>713</v>
      </c>
      <c r="F167" s="107"/>
      <c r="G167" s="107"/>
      <c r="H167" s="107"/>
      <c r="I167" s="107">
        <v>1</v>
      </c>
      <c r="J167" s="107"/>
      <c r="K167"/>
    </row>
    <row r="168" spans="2:11" ht="14.4" x14ac:dyDescent="0.3">
      <c r="B168" s="62">
        <v>0.72916666666666663</v>
      </c>
      <c r="C168" s="45" t="s">
        <v>1191</v>
      </c>
      <c r="D168" s="45" t="s">
        <v>1232</v>
      </c>
      <c r="E168" s="45" t="s">
        <v>471</v>
      </c>
      <c r="F168" s="107">
        <v>1</v>
      </c>
      <c r="G168" s="107"/>
      <c r="H168" s="107"/>
      <c r="I168" s="107"/>
      <c r="J168" s="107"/>
      <c r="K168"/>
    </row>
    <row r="169" spans="2:11" ht="14.4" x14ac:dyDescent="0.3">
      <c r="B169" s="62">
        <v>0.72916666666666663</v>
      </c>
      <c r="C169" s="45" t="s">
        <v>1191</v>
      </c>
      <c r="D169" s="45" t="s">
        <v>1232</v>
      </c>
      <c r="E169" s="45" t="s">
        <v>1275</v>
      </c>
      <c r="F169" s="107"/>
      <c r="G169" s="107"/>
      <c r="H169" s="107"/>
      <c r="I169" s="107"/>
      <c r="J169" s="107"/>
      <c r="K169"/>
    </row>
    <row r="170" spans="2:11" ht="14.4" x14ac:dyDescent="0.3">
      <c r="B170" s="62">
        <v>0.72916666666666663</v>
      </c>
      <c r="C170" s="45" t="s">
        <v>1204</v>
      </c>
      <c r="D170" s="45" t="s">
        <v>1232</v>
      </c>
      <c r="E170" s="45" t="s">
        <v>431</v>
      </c>
      <c r="F170" s="107"/>
      <c r="G170" s="107">
        <v>1</v>
      </c>
      <c r="H170" s="107"/>
      <c r="I170" s="107"/>
      <c r="J170" s="107"/>
      <c r="K170"/>
    </row>
    <row r="171" spans="2:11" ht="14.4" x14ac:dyDescent="0.3">
      <c r="B171" s="62">
        <v>0.72916666666666663</v>
      </c>
      <c r="C171" s="45" t="s">
        <v>1204</v>
      </c>
      <c r="D171" s="45" t="s">
        <v>1232</v>
      </c>
      <c r="E171" s="45" t="s">
        <v>553</v>
      </c>
      <c r="F171" s="107"/>
      <c r="G171" s="107"/>
      <c r="H171" s="107"/>
      <c r="I171" s="107">
        <v>1</v>
      </c>
      <c r="J171" s="107"/>
      <c r="K171"/>
    </row>
    <row r="172" spans="2:11" ht="14.4" x14ac:dyDescent="0.3">
      <c r="B172" s="62">
        <v>0.72916666666666663</v>
      </c>
      <c r="C172" s="45" t="s">
        <v>1204</v>
      </c>
      <c r="D172" s="45" t="s">
        <v>1232</v>
      </c>
      <c r="E172" s="45" t="s">
        <v>447</v>
      </c>
      <c r="F172" s="107"/>
      <c r="G172" s="107"/>
      <c r="H172" s="107"/>
      <c r="I172" s="107">
        <v>1</v>
      </c>
      <c r="J172" s="107"/>
      <c r="K172"/>
    </row>
    <row r="173" spans="2:11" ht="14.4" x14ac:dyDescent="0.3">
      <c r="B173" s="62">
        <v>0.72916666666666663</v>
      </c>
      <c r="C173" s="45" t="s">
        <v>1203</v>
      </c>
      <c r="D173" s="45" t="s">
        <v>1232</v>
      </c>
      <c r="E173" s="45" t="s">
        <v>259</v>
      </c>
      <c r="F173" s="107"/>
      <c r="G173" s="107"/>
      <c r="H173" s="107"/>
      <c r="I173" s="107">
        <v>1</v>
      </c>
      <c r="J173" s="107"/>
      <c r="K173"/>
    </row>
    <row r="174" spans="2:11" ht="14.4" x14ac:dyDescent="0.3">
      <c r="B174" s="62">
        <v>0.72916666666666663</v>
      </c>
      <c r="C174" s="45" t="s">
        <v>1203</v>
      </c>
      <c r="D174" s="45" t="s">
        <v>1232</v>
      </c>
      <c r="E174" s="45" t="s">
        <v>255</v>
      </c>
      <c r="F174" s="107"/>
      <c r="G174" s="107">
        <v>1</v>
      </c>
      <c r="H174" s="107"/>
      <c r="I174" s="107"/>
      <c r="J174" s="107"/>
      <c r="K174"/>
    </row>
    <row r="175" spans="2:11" ht="14.4" x14ac:dyDescent="0.3">
      <c r="B175" s="62">
        <v>0.72916666666666663</v>
      </c>
      <c r="C175" s="45" t="s">
        <v>1203</v>
      </c>
      <c r="D175" s="45" t="s">
        <v>1232</v>
      </c>
      <c r="E175" s="45" t="s">
        <v>865</v>
      </c>
      <c r="F175" s="107"/>
      <c r="G175" s="107"/>
      <c r="H175" s="107">
        <v>1</v>
      </c>
      <c r="I175" s="107"/>
      <c r="J175" s="107"/>
      <c r="K175"/>
    </row>
    <row r="176" spans="2:11" ht="14.4" x14ac:dyDescent="0.3">
      <c r="B176" s="62">
        <v>0.72916666666666663</v>
      </c>
      <c r="C176" s="45" t="s">
        <v>1203</v>
      </c>
      <c r="D176" s="45" t="s">
        <v>1232</v>
      </c>
      <c r="E176" s="45" t="s">
        <v>713</v>
      </c>
      <c r="F176" s="107"/>
      <c r="G176" s="107">
        <v>1</v>
      </c>
      <c r="H176" s="107"/>
      <c r="I176" s="107"/>
      <c r="J176" s="107"/>
      <c r="K176"/>
    </row>
    <row r="177" spans="2:11" ht="14.4" x14ac:dyDescent="0.3">
      <c r="B177" s="62">
        <v>0.72916666666666663</v>
      </c>
      <c r="C177" s="45" t="s">
        <v>1203</v>
      </c>
      <c r="D177" s="45" t="s">
        <v>1232</v>
      </c>
      <c r="E177" s="45" t="s">
        <v>1275</v>
      </c>
      <c r="F177" s="107"/>
      <c r="G177" s="107"/>
      <c r="H177" s="107"/>
      <c r="I177" s="107"/>
      <c r="J177" s="107"/>
      <c r="K177"/>
    </row>
    <row r="178" spans="2:11" ht="14.4" x14ac:dyDescent="0.3">
      <c r="B178" s="62">
        <v>0.79166666666666663</v>
      </c>
      <c r="C178" s="45" t="s">
        <v>1183</v>
      </c>
      <c r="D178" s="45" t="s">
        <v>1232</v>
      </c>
      <c r="E178" s="45" t="s">
        <v>161</v>
      </c>
      <c r="F178" s="107"/>
      <c r="G178" s="107"/>
      <c r="H178" s="107">
        <v>1</v>
      </c>
      <c r="I178" s="107"/>
      <c r="J178" s="107"/>
      <c r="K178"/>
    </row>
    <row r="179" spans="2:11" ht="14.4" x14ac:dyDescent="0.3">
      <c r="B179" s="62">
        <v>0.79166666666666663</v>
      </c>
      <c r="C179" s="45" t="s">
        <v>1183</v>
      </c>
      <c r="D179" s="45" t="s">
        <v>1232</v>
      </c>
      <c r="E179" s="45" t="s">
        <v>247</v>
      </c>
      <c r="F179" s="107">
        <v>1</v>
      </c>
      <c r="G179" s="107"/>
      <c r="H179" s="107"/>
      <c r="I179" s="107"/>
      <c r="J179" s="107"/>
      <c r="K179"/>
    </row>
    <row r="180" spans="2:11" ht="14.4" x14ac:dyDescent="0.3">
      <c r="B180" s="62">
        <v>0.79166666666666663</v>
      </c>
      <c r="C180" s="45" t="s">
        <v>1183</v>
      </c>
      <c r="D180" s="45" t="s">
        <v>1232</v>
      </c>
      <c r="E180" s="45" t="s">
        <v>922</v>
      </c>
      <c r="F180" s="107"/>
      <c r="G180" s="107"/>
      <c r="H180" s="107"/>
      <c r="I180" s="107"/>
      <c r="J180" s="107">
        <v>1</v>
      </c>
      <c r="K180"/>
    </row>
    <row r="181" spans="2:11" ht="14.4" x14ac:dyDescent="0.3">
      <c r="B181" s="62">
        <v>0.79166666666666663</v>
      </c>
      <c r="C181" s="45" t="s">
        <v>1168</v>
      </c>
      <c r="D181" s="45" t="s">
        <v>1232</v>
      </c>
      <c r="E181" s="45" t="s">
        <v>977</v>
      </c>
      <c r="F181" s="107"/>
      <c r="G181" s="107"/>
      <c r="H181" s="107"/>
      <c r="I181" s="107"/>
      <c r="J181" s="107">
        <v>1</v>
      </c>
      <c r="K181"/>
    </row>
    <row r="182" spans="2:11" ht="14.4" x14ac:dyDescent="0.3">
      <c r="B182" s="62">
        <v>0.79166666666666663</v>
      </c>
      <c r="C182" s="45" t="s">
        <v>1168</v>
      </c>
      <c r="D182" s="45" t="s">
        <v>1232</v>
      </c>
      <c r="E182" s="45" t="s">
        <v>695</v>
      </c>
      <c r="F182" s="107"/>
      <c r="G182" s="107"/>
      <c r="H182" s="107">
        <v>1</v>
      </c>
      <c r="I182" s="107"/>
      <c r="J182" s="107"/>
      <c r="K182"/>
    </row>
    <row r="183" spans="2:11" ht="14.4" x14ac:dyDescent="0.3">
      <c r="B183" s="62">
        <v>0.79166666666666663</v>
      </c>
      <c r="C183" s="45" t="s">
        <v>1168</v>
      </c>
      <c r="D183" s="45" t="s">
        <v>1232</v>
      </c>
      <c r="E183" s="45" t="s">
        <v>507</v>
      </c>
      <c r="F183" s="107">
        <v>1</v>
      </c>
      <c r="G183" s="107"/>
      <c r="H183" s="107"/>
      <c r="I183" s="107"/>
      <c r="J183" s="107"/>
      <c r="K183"/>
    </row>
    <row r="184" spans="2:11" ht="14.4" x14ac:dyDescent="0.3">
      <c r="B184" s="62">
        <v>0.79166666666666663</v>
      </c>
      <c r="C184" s="45" t="s">
        <v>1168</v>
      </c>
      <c r="D184" s="45" t="s">
        <v>1232</v>
      </c>
      <c r="E184" s="45" t="s">
        <v>556</v>
      </c>
      <c r="F184" s="107">
        <v>1</v>
      </c>
      <c r="G184" s="107"/>
      <c r="H184" s="107"/>
      <c r="I184" s="107"/>
      <c r="J184" s="107"/>
      <c r="K184"/>
    </row>
    <row r="185" spans="2:11" ht="14.4" x14ac:dyDescent="0.3">
      <c r="B185" s="62">
        <v>0.79166666666666663</v>
      </c>
      <c r="C185" s="45" t="s">
        <v>1205</v>
      </c>
      <c r="D185" s="45" t="s">
        <v>1232</v>
      </c>
      <c r="E185" s="45" t="s">
        <v>158</v>
      </c>
      <c r="F185" s="107"/>
      <c r="G185" s="107">
        <v>1</v>
      </c>
      <c r="H185" s="107"/>
      <c r="I185" s="107"/>
      <c r="J185" s="107"/>
      <c r="K185"/>
    </row>
    <row r="186" spans="2:11" ht="14.4" x14ac:dyDescent="0.3">
      <c r="B186" s="62">
        <v>0.79166666666666663</v>
      </c>
      <c r="C186" s="45" t="s">
        <v>1205</v>
      </c>
      <c r="D186" s="45" t="s">
        <v>1232</v>
      </c>
      <c r="E186" s="45" t="s">
        <v>670</v>
      </c>
      <c r="F186" s="107"/>
      <c r="G186" s="107">
        <v>1</v>
      </c>
      <c r="H186" s="107"/>
      <c r="I186" s="107"/>
      <c r="J186" s="107"/>
      <c r="K186"/>
    </row>
    <row r="187" spans="2:11" ht="14.4" x14ac:dyDescent="0.3">
      <c r="B187" s="62">
        <v>0.79166666666666663</v>
      </c>
      <c r="C187" s="45" t="s">
        <v>1205</v>
      </c>
      <c r="D187" s="45" t="s">
        <v>1232</v>
      </c>
      <c r="E187" s="45" t="s">
        <v>1275</v>
      </c>
      <c r="F187" s="107"/>
      <c r="G187" s="107"/>
      <c r="H187" s="107"/>
      <c r="I187" s="107"/>
      <c r="J187" s="107"/>
      <c r="K187"/>
    </row>
    <row r="188" spans="2:11" ht="14.4" x14ac:dyDescent="0.3">
      <c r="B188" s="62">
        <v>0.79166666666666663</v>
      </c>
      <c r="C188" s="45" t="s">
        <v>1191</v>
      </c>
      <c r="D188" s="45" t="s">
        <v>1232</v>
      </c>
      <c r="E188" s="45" t="s">
        <v>1017</v>
      </c>
      <c r="F188" s="107">
        <v>1</v>
      </c>
      <c r="G188" s="107"/>
      <c r="H188" s="107"/>
      <c r="I188" s="107"/>
      <c r="J188" s="107"/>
      <c r="K188"/>
    </row>
    <row r="189" spans="2:11" ht="14.4" x14ac:dyDescent="0.3">
      <c r="B189" s="62">
        <v>0.79166666666666663</v>
      </c>
      <c r="C189" s="45" t="s">
        <v>1191</v>
      </c>
      <c r="D189" s="45" t="s">
        <v>1232</v>
      </c>
      <c r="E189" s="45" t="s">
        <v>507</v>
      </c>
      <c r="F189" s="107"/>
      <c r="G189" s="107"/>
      <c r="H189" s="107"/>
      <c r="I189" s="107"/>
      <c r="J189" s="107">
        <v>1</v>
      </c>
      <c r="K189"/>
    </row>
    <row r="190" spans="2:11" ht="14.4" x14ac:dyDescent="0.3">
      <c r="B190" s="62">
        <v>0.79166666666666663</v>
      </c>
      <c r="C190" s="45" t="s">
        <v>1191</v>
      </c>
      <c r="D190" s="45" t="s">
        <v>1232</v>
      </c>
      <c r="E190" s="45" t="s">
        <v>247</v>
      </c>
      <c r="F190" s="107"/>
      <c r="G190" s="107"/>
      <c r="H190" s="107">
        <v>1</v>
      </c>
      <c r="I190" s="107"/>
      <c r="J190" s="107"/>
      <c r="K190"/>
    </row>
    <row r="191" spans="2:11" ht="14.4" x14ac:dyDescent="0.3">
      <c r="B191" s="62">
        <v>0.79166666666666663</v>
      </c>
      <c r="C191" s="45" t="s">
        <v>1191</v>
      </c>
      <c r="D191" s="45" t="s">
        <v>1232</v>
      </c>
      <c r="E191" s="45" t="s">
        <v>647</v>
      </c>
      <c r="F191" s="107"/>
      <c r="G191" s="107"/>
      <c r="H191" s="107"/>
      <c r="I191" s="107">
        <v>1</v>
      </c>
      <c r="J191" s="107"/>
      <c r="K191"/>
    </row>
    <row r="192" spans="2:11" ht="14.4" x14ac:dyDescent="0.3">
      <c r="B192" s="62">
        <v>0.79166666666666663</v>
      </c>
      <c r="C192" s="45" t="s">
        <v>1191</v>
      </c>
      <c r="D192" s="45" t="s">
        <v>1232</v>
      </c>
      <c r="E192" s="45" t="s">
        <v>1275</v>
      </c>
      <c r="F192" s="107"/>
      <c r="G192" s="107"/>
      <c r="H192" s="107"/>
      <c r="I192" s="107"/>
      <c r="J192" s="107"/>
      <c r="K192"/>
    </row>
    <row r="193" spans="2:11" ht="14.4" x14ac:dyDescent="0.3">
      <c r="B193" s="62">
        <v>0.79166666666666663</v>
      </c>
      <c r="C193" s="45" t="s">
        <v>1204</v>
      </c>
      <c r="D193" s="45" t="s">
        <v>1232</v>
      </c>
      <c r="E193" s="45" t="s">
        <v>447</v>
      </c>
      <c r="F193" s="107"/>
      <c r="G193" s="107">
        <v>1</v>
      </c>
      <c r="H193" s="107"/>
      <c r="I193" s="107"/>
      <c r="J193" s="107"/>
      <c r="K193"/>
    </row>
    <row r="194" spans="2:11" ht="14.4" x14ac:dyDescent="0.3">
      <c r="B194" s="62">
        <v>0.79166666666666663</v>
      </c>
      <c r="C194" s="45" t="s">
        <v>1204</v>
      </c>
      <c r="D194" s="45" t="s">
        <v>1232</v>
      </c>
      <c r="E194" s="45" t="s">
        <v>1275</v>
      </c>
      <c r="F194" s="107"/>
      <c r="G194" s="107"/>
      <c r="H194" s="107"/>
      <c r="I194" s="107"/>
      <c r="J194" s="107"/>
      <c r="K194"/>
    </row>
    <row r="195" spans="2:11" ht="14.4" x14ac:dyDescent="0.3">
      <c r="B195" s="62">
        <v>0.79166666666666663</v>
      </c>
      <c r="C195" s="45" t="s">
        <v>1203</v>
      </c>
      <c r="D195" s="45" t="s">
        <v>1232</v>
      </c>
      <c r="E195" s="45" t="s">
        <v>544</v>
      </c>
      <c r="F195" s="107"/>
      <c r="G195" s="107">
        <v>1</v>
      </c>
      <c r="H195" s="107"/>
      <c r="I195" s="107"/>
      <c r="J195" s="107"/>
      <c r="K195"/>
    </row>
    <row r="196" spans="2:11" ht="14.4" x14ac:dyDescent="0.3">
      <c r="B196" s="62">
        <v>0.79166666666666663</v>
      </c>
      <c r="C196" s="45" t="s">
        <v>1203</v>
      </c>
      <c r="D196" s="45" t="s">
        <v>1232</v>
      </c>
      <c r="E196" s="45" t="s">
        <v>556</v>
      </c>
      <c r="F196" s="107"/>
      <c r="G196" s="107"/>
      <c r="H196" s="107">
        <v>1</v>
      </c>
      <c r="I196" s="107"/>
      <c r="J196" s="107"/>
      <c r="K196"/>
    </row>
    <row r="197" spans="2:11" ht="14.4" x14ac:dyDescent="0.3">
      <c r="B197" s="62">
        <v>0.79166666666666663</v>
      </c>
      <c r="C197" s="45" t="s">
        <v>1203</v>
      </c>
      <c r="D197" s="45" t="s">
        <v>1232</v>
      </c>
      <c r="E197" s="45" t="s">
        <v>1275</v>
      </c>
      <c r="F197" s="107"/>
      <c r="G197" s="107"/>
      <c r="H197" s="107"/>
      <c r="I197" s="107"/>
      <c r="J197" s="107"/>
      <c r="K197"/>
    </row>
    <row r="198" spans="2:11" ht="14.4" x14ac:dyDescent="0.3">
      <c r="B198" s="62">
        <v>0.76041666666666663</v>
      </c>
      <c r="C198" s="45" t="s">
        <v>1183</v>
      </c>
      <c r="D198" s="45" t="s">
        <v>1232</v>
      </c>
      <c r="E198" s="45" t="s">
        <v>486</v>
      </c>
      <c r="F198" s="107">
        <v>1</v>
      </c>
      <c r="G198" s="107"/>
      <c r="H198" s="107"/>
      <c r="I198" s="107"/>
      <c r="J198" s="107"/>
      <c r="K198"/>
    </row>
    <row r="199" spans="2:11" ht="14.4" x14ac:dyDescent="0.3">
      <c r="B199" s="62">
        <v>0.76041666666666663</v>
      </c>
      <c r="C199" s="45" t="s">
        <v>1183</v>
      </c>
      <c r="D199" s="45" t="s">
        <v>1232</v>
      </c>
      <c r="E199" s="45" t="s">
        <v>164</v>
      </c>
      <c r="F199" s="107"/>
      <c r="G199" s="107"/>
      <c r="H199" s="107">
        <v>1</v>
      </c>
      <c r="I199" s="107"/>
      <c r="J199" s="107"/>
      <c r="K199"/>
    </row>
    <row r="200" spans="2:11" ht="14.4" x14ac:dyDescent="0.3">
      <c r="B200" s="62">
        <v>0.76041666666666663</v>
      </c>
      <c r="C200" s="45" t="s">
        <v>1183</v>
      </c>
      <c r="D200" s="45" t="s">
        <v>1232</v>
      </c>
      <c r="E200" s="45" t="s">
        <v>758</v>
      </c>
      <c r="F200" s="107">
        <v>1</v>
      </c>
      <c r="G200" s="107"/>
      <c r="H200" s="107"/>
      <c r="I200" s="107"/>
      <c r="J200" s="107"/>
      <c r="K200"/>
    </row>
    <row r="201" spans="2:11" ht="14.4" x14ac:dyDescent="0.3">
      <c r="B201" s="62">
        <v>0.76041666666666663</v>
      </c>
      <c r="C201" s="45" t="s">
        <v>1183</v>
      </c>
      <c r="D201" s="45" t="s">
        <v>1232</v>
      </c>
      <c r="E201" s="45" t="s">
        <v>116</v>
      </c>
      <c r="F201" s="107">
        <v>1</v>
      </c>
      <c r="G201" s="107"/>
      <c r="H201" s="107"/>
      <c r="I201" s="107"/>
      <c r="J201" s="107"/>
      <c r="K201"/>
    </row>
    <row r="202" spans="2:11" ht="14.4" x14ac:dyDescent="0.3">
      <c r="B202" s="62">
        <v>0.76041666666666663</v>
      </c>
      <c r="C202" s="45" t="s">
        <v>1183</v>
      </c>
      <c r="D202" s="45" t="s">
        <v>1232</v>
      </c>
      <c r="E202" s="45" t="s">
        <v>1275</v>
      </c>
      <c r="F202" s="107"/>
      <c r="G202" s="107"/>
      <c r="H202" s="107"/>
      <c r="I202" s="107"/>
      <c r="J202" s="107"/>
      <c r="K202"/>
    </row>
    <row r="203" spans="2:11" ht="14.4" x14ac:dyDescent="0.3">
      <c r="B203" s="62">
        <v>0.76041666666666663</v>
      </c>
      <c r="C203" s="45" t="s">
        <v>1168</v>
      </c>
      <c r="D203" s="45" t="s">
        <v>1232</v>
      </c>
      <c r="E203" s="45" t="s">
        <v>977</v>
      </c>
      <c r="F203" s="107">
        <v>1</v>
      </c>
      <c r="G203" s="107"/>
      <c r="H203" s="107"/>
      <c r="I203" s="107"/>
      <c r="J203" s="107"/>
      <c r="K203"/>
    </row>
    <row r="204" spans="2:11" ht="14.4" x14ac:dyDescent="0.3">
      <c r="B204" s="62">
        <v>0.76041666666666663</v>
      </c>
      <c r="C204" s="45" t="s">
        <v>1168</v>
      </c>
      <c r="D204" s="45" t="s">
        <v>1232</v>
      </c>
      <c r="E204" s="45" t="s">
        <v>740</v>
      </c>
      <c r="F204" s="107"/>
      <c r="G204" s="107"/>
      <c r="H204" s="107"/>
      <c r="I204" s="107"/>
      <c r="J204" s="107">
        <v>1</v>
      </c>
      <c r="K204"/>
    </row>
    <row r="205" spans="2:11" ht="14.4" x14ac:dyDescent="0.3">
      <c r="B205" s="62">
        <v>0.76041666666666663</v>
      </c>
      <c r="C205" s="45" t="s">
        <v>1168</v>
      </c>
      <c r="D205" s="45" t="s">
        <v>1232</v>
      </c>
      <c r="E205" s="45" t="s">
        <v>471</v>
      </c>
      <c r="F205" s="107"/>
      <c r="G205" s="107"/>
      <c r="H205" s="107">
        <v>1</v>
      </c>
      <c r="I205" s="107"/>
      <c r="J205" s="107"/>
      <c r="K205"/>
    </row>
    <row r="206" spans="2:11" ht="14.4" x14ac:dyDescent="0.3">
      <c r="B206" s="62">
        <v>0.76041666666666663</v>
      </c>
      <c r="C206" s="45" t="s">
        <v>1168</v>
      </c>
      <c r="D206" s="45" t="s">
        <v>1232</v>
      </c>
      <c r="E206" s="45" t="s">
        <v>655</v>
      </c>
      <c r="F206" s="107">
        <v>1</v>
      </c>
      <c r="G206" s="107"/>
      <c r="H206" s="107"/>
      <c r="I206" s="107"/>
      <c r="J206" s="107"/>
      <c r="K206"/>
    </row>
    <row r="207" spans="2:11" ht="14.4" x14ac:dyDescent="0.3">
      <c r="B207" s="62">
        <v>0.76041666666666663</v>
      </c>
      <c r="C207" s="45" t="s">
        <v>1205</v>
      </c>
      <c r="D207" s="45" t="s">
        <v>1232</v>
      </c>
      <c r="E207" s="45" t="s">
        <v>255</v>
      </c>
      <c r="F207" s="107"/>
      <c r="G207" s="107"/>
      <c r="H207" s="107"/>
      <c r="I207" s="107">
        <v>1</v>
      </c>
      <c r="J207" s="107"/>
      <c r="K207"/>
    </row>
    <row r="208" spans="2:11" ht="14.4" x14ac:dyDescent="0.3">
      <c r="B208" s="62">
        <v>0.76041666666666663</v>
      </c>
      <c r="C208" s="45" t="s">
        <v>1205</v>
      </c>
      <c r="D208" s="45" t="s">
        <v>1232</v>
      </c>
      <c r="E208" s="45" t="s">
        <v>861</v>
      </c>
      <c r="F208" s="107"/>
      <c r="G208" s="107">
        <v>1</v>
      </c>
      <c r="H208" s="107"/>
      <c r="I208" s="107"/>
      <c r="J208" s="107"/>
      <c r="K208"/>
    </row>
    <row r="209" spans="2:11" ht="14.4" x14ac:dyDescent="0.3">
      <c r="B209" s="62">
        <v>0.76041666666666663</v>
      </c>
      <c r="C209" s="45" t="s">
        <v>1205</v>
      </c>
      <c r="D209" s="45" t="s">
        <v>1232</v>
      </c>
      <c r="E209" s="45" t="s">
        <v>411</v>
      </c>
      <c r="F209" s="107"/>
      <c r="G209" s="107"/>
      <c r="H209" s="107"/>
      <c r="I209" s="107">
        <v>1</v>
      </c>
      <c r="J209" s="107"/>
      <c r="K209"/>
    </row>
    <row r="210" spans="2:11" ht="14.4" x14ac:dyDescent="0.3">
      <c r="B210" s="62">
        <v>0.76041666666666663</v>
      </c>
      <c r="C210" s="45" t="s">
        <v>1191</v>
      </c>
      <c r="D210" s="45" t="s">
        <v>1232</v>
      </c>
      <c r="E210" s="45" t="s">
        <v>695</v>
      </c>
      <c r="F210" s="107">
        <v>1</v>
      </c>
      <c r="G210" s="107"/>
      <c r="H210" s="107"/>
      <c r="I210" s="107"/>
      <c r="J210" s="107"/>
      <c r="K210"/>
    </row>
    <row r="211" spans="2:11" ht="14.4" x14ac:dyDescent="0.3">
      <c r="B211" s="62">
        <v>0.76041666666666663</v>
      </c>
      <c r="C211" s="45" t="s">
        <v>1191</v>
      </c>
      <c r="D211" s="45" t="s">
        <v>1232</v>
      </c>
      <c r="E211" s="45" t="s">
        <v>486</v>
      </c>
      <c r="F211" s="107"/>
      <c r="G211" s="107"/>
      <c r="H211" s="107"/>
      <c r="I211" s="107"/>
      <c r="J211" s="107">
        <v>1</v>
      </c>
      <c r="K211"/>
    </row>
    <row r="212" spans="2:11" ht="14.4" x14ac:dyDescent="0.3">
      <c r="B212" s="62">
        <v>0.76041666666666663</v>
      </c>
      <c r="C212" s="45" t="s">
        <v>1191</v>
      </c>
      <c r="D212" s="45" t="s">
        <v>1232</v>
      </c>
      <c r="E212" s="45" t="s">
        <v>104</v>
      </c>
      <c r="F212" s="107"/>
      <c r="G212" s="107"/>
      <c r="H212" s="107">
        <v>1</v>
      </c>
      <c r="I212" s="107">
        <v>1</v>
      </c>
      <c r="J212" s="107"/>
      <c r="K212"/>
    </row>
    <row r="213" spans="2:11" ht="14.4" x14ac:dyDescent="0.3">
      <c r="B213" s="62">
        <v>0.76041666666666663</v>
      </c>
      <c r="C213" s="45" t="s">
        <v>1191</v>
      </c>
      <c r="D213" s="45" t="s">
        <v>1232</v>
      </c>
      <c r="E213" s="45" t="s">
        <v>1275</v>
      </c>
      <c r="F213" s="107"/>
      <c r="G213" s="107"/>
      <c r="H213" s="107"/>
      <c r="I213" s="107"/>
      <c r="J213" s="107"/>
      <c r="K213"/>
    </row>
    <row r="214" spans="2:11" ht="14.4" x14ac:dyDescent="0.3">
      <c r="B214" s="62">
        <v>0.76041666666666663</v>
      </c>
      <c r="C214" s="45" t="s">
        <v>1204</v>
      </c>
      <c r="D214" s="45" t="s">
        <v>1232</v>
      </c>
      <c r="E214" s="45" t="s">
        <v>874</v>
      </c>
      <c r="F214" s="107"/>
      <c r="G214" s="107">
        <v>1</v>
      </c>
      <c r="H214" s="107"/>
      <c r="I214" s="107"/>
      <c r="J214" s="107"/>
      <c r="K214"/>
    </row>
    <row r="215" spans="2:11" ht="14.4" x14ac:dyDescent="0.3">
      <c r="B215" s="62">
        <v>0.76041666666666663</v>
      </c>
      <c r="C215" s="45" t="s">
        <v>1204</v>
      </c>
      <c r="D215" s="45" t="s">
        <v>1232</v>
      </c>
      <c r="E215" s="45" t="s">
        <v>315</v>
      </c>
      <c r="F215" s="107"/>
      <c r="G215" s="107"/>
      <c r="H215" s="107"/>
      <c r="I215" s="107">
        <v>1</v>
      </c>
      <c r="J215" s="107"/>
      <c r="K215"/>
    </row>
    <row r="216" spans="2:11" ht="14.4" x14ac:dyDescent="0.3">
      <c r="B216" s="62">
        <v>0.76041666666666663</v>
      </c>
      <c r="C216" s="45" t="s">
        <v>1203</v>
      </c>
      <c r="D216" s="45" t="s">
        <v>1232</v>
      </c>
      <c r="E216" s="45" t="s">
        <v>262</v>
      </c>
      <c r="F216" s="107"/>
      <c r="G216" s="107"/>
      <c r="H216" s="107">
        <v>1</v>
      </c>
      <c r="I216" s="107"/>
      <c r="J216" s="107"/>
      <c r="K216"/>
    </row>
    <row r="217" spans="2:11" ht="14.4" x14ac:dyDescent="0.3">
      <c r="B217" s="62">
        <v>0.76041666666666663</v>
      </c>
      <c r="C217" s="45" t="s">
        <v>1203</v>
      </c>
      <c r="D217" s="45" t="s">
        <v>1232</v>
      </c>
      <c r="E217" s="45" t="s">
        <v>158</v>
      </c>
      <c r="F217" s="107"/>
      <c r="G217" s="107"/>
      <c r="H217" s="107"/>
      <c r="I217" s="107">
        <v>1</v>
      </c>
      <c r="J217" s="107"/>
      <c r="K217"/>
    </row>
    <row r="218" spans="2:11" ht="14.4" x14ac:dyDescent="0.3">
      <c r="B218" s="62">
        <v>0.76041666666666663</v>
      </c>
      <c r="C218" s="45" t="s">
        <v>1203</v>
      </c>
      <c r="D218" s="45" t="s">
        <v>1232</v>
      </c>
      <c r="E218" s="45" t="s">
        <v>1017</v>
      </c>
      <c r="F218" s="107"/>
      <c r="G218" s="107"/>
      <c r="H218" s="107">
        <v>1</v>
      </c>
      <c r="I218" s="107"/>
      <c r="J218" s="107"/>
      <c r="K218"/>
    </row>
    <row r="219" spans="2:11" ht="14.4" x14ac:dyDescent="0.3">
      <c r="B219" s="62">
        <v>0.76041666666666663</v>
      </c>
      <c r="C219" s="45" t="s">
        <v>1203</v>
      </c>
      <c r="D219" s="45" t="s">
        <v>1232</v>
      </c>
      <c r="E219" s="45" t="s">
        <v>315</v>
      </c>
      <c r="F219" s="107"/>
      <c r="G219" s="107">
        <v>1</v>
      </c>
      <c r="H219" s="107"/>
      <c r="I219" s="107"/>
      <c r="J219" s="107"/>
      <c r="K219"/>
    </row>
    <row r="220" spans="2:11" ht="14.4" x14ac:dyDescent="0.3">
      <c r="B220" s="62">
        <v>0.76041666666666663</v>
      </c>
      <c r="C220" s="45" t="s">
        <v>1203</v>
      </c>
      <c r="D220" s="45" t="s">
        <v>1232</v>
      </c>
      <c r="E220" s="45" t="s">
        <v>975</v>
      </c>
      <c r="F220" s="107"/>
      <c r="G220" s="107">
        <v>1</v>
      </c>
      <c r="H220" s="107"/>
      <c r="I220" s="107"/>
      <c r="J220" s="107"/>
      <c r="K220"/>
    </row>
    <row r="221" spans="2:11" ht="14.4" x14ac:dyDescent="0.3">
      <c r="B221" s="62">
        <v>0.76041666666666663</v>
      </c>
      <c r="C221" s="45" t="s">
        <v>1203</v>
      </c>
      <c r="D221" s="45" t="s">
        <v>1232</v>
      </c>
      <c r="E221" s="45" t="s">
        <v>1275</v>
      </c>
      <c r="F221" s="107"/>
      <c r="G221" s="107"/>
      <c r="H221" s="107"/>
      <c r="I221" s="107"/>
      <c r="J221" s="107"/>
      <c r="K221"/>
    </row>
    <row r="222" spans="2:11" ht="14.4" x14ac:dyDescent="0.3">
      <c r="B222"/>
      <c r="C222"/>
      <c r="D222"/>
      <c r="E222"/>
      <c r="F222"/>
      <c r="G222"/>
      <c r="H222"/>
      <c r="I222"/>
      <c r="J222"/>
      <c r="K222"/>
    </row>
    <row r="223" spans="2:11" ht="14.4" x14ac:dyDescent="0.3">
      <c r="B223"/>
      <c r="C223"/>
      <c r="D223"/>
      <c r="E223"/>
      <c r="F223"/>
      <c r="G223"/>
      <c r="H223"/>
      <c r="I223"/>
      <c r="J223"/>
      <c r="K223"/>
    </row>
    <row r="224" spans="2:11" ht="14.4" x14ac:dyDescent="0.3">
      <c r="B224"/>
      <c r="C224"/>
      <c r="D224"/>
      <c r="E224"/>
      <c r="F224"/>
      <c r="G224"/>
      <c r="H224"/>
      <c r="I224"/>
      <c r="J224"/>
      <c r="K224"/>
    </row>
    <row r="225" spans="2:11" ht="14.4" x14ac:dyDescent="0.3">
      <c r="B225"/>
      <c r="C225"/>
      <c r="D225"/>
      <c r="E225"/>
      <c r="F225"/>
      <c r="G225"/>
      <c r="H225"/>
      <c r="I225"/>
      <c r="J225"/>
      <c r="K225"/>
    </row>
    <row r="226" spans="2:11" ht="14.4" x14ac:dyDescent="0.3">
      <c r="B226"/>
      <c r="C226"/>
      <c r="D226"/>
      <c r="E226"/>
      <c r="F226"/>
      <c r="G226"/>
      <c r="H226"/>
      <c r="I226"/>
      <c r="J226"/>
      <c r="K226"/>
    </row>
    <row r="227" spans="2:11" ht="14.4" x14ac:dyDescent="0.3">
      <c r="B227"/>
      <c r="C227"/>
      <c r="D227"/>
      <c r="E227"/>
      <c r="F227"/>
      <c r="G227"/>
      <c r="H227"/>
      <c r="I227"/>
      <c r="J227"/>
      <c r="K227"/>
    </row>
    <row r="228" spans="2:11" ht="14.4" x14ac:dyDescent="0.3">
      <c r="B228"/>
      <c r="C228"/>
      <c r="D228"/>
      <c r="E228"/>
      <c r="F228"/>
      <c r="G228"/>
      <c r="H228"/>
      <c r="I228"/>
      <c r="J228"/>
      <c r="K228"/>
    </row>
    <row r="229" spans="2:11" ht="14.4" x14ac:dyDescent="0.3">
      <c r="B229"/>
      <c r="C229"/>
      <c r="D229"/>
      <c r="E229"/>
      <c r="F229"/>
      <c r="G229"/>
      <c r="H229"/>
      <c r="I229"/>
      <c r="J229"/>
      <c r="K229"/>
    </row>
    <row r="230" spans="2:11" ht="14.4" x14ac:dyDescent="0.3">
      <c r="B230"/>
      <c r="C230"/>
      <c r="D230"/>
      <c r="E230"/>
      <c r="F230"/>
      <c r="G230"/>
      <c r="H230"/>
      <c r="I230"/>
      <c r="J230"/>
      <c r="K230"/>
    </row>
    <row r="231" spans="2:11" ht="14.4" x14ac:dyDescent="0.3">
      <c r="B231"/>
      <c r="C231"/>
      <c r="D231"/>
      <c r="E231"/>
      <c r="F231"/>
      <c r="G231"/>
      <c r="H231"/>
      <c r="I231"/>
      <c r="J231"/>
      <c r="K231"/>
    </row>
    <row r="232" spans="2:11" ht="14.4" x14ac:dyDescent="0.3">
      <c r="B232"/>
      <c r="C232"/>
      <c r="D232"/>
      <c r="E232"/>
      <c r="F232"/>
      <c r="G232"/>
      <c r="H232"/>
      <c r="I232"/>
      <c r="J232"/>
      <c r="K232"/>
    </row>
    <row r="233" spans="2:11" ht="14.4" x14ac:dyDescent="0.3">
      <c r="B233"/>
      <c r="C233"/>
      <c r="D233"/>
      <c r="E233"/>
      <c r="F233"/>
      <c r="G233"/>
      <c r="H233"/>
      <c r="I233"/>
      <c r="J233"/>
      <c r="K233"/>
    </row>
    <row r="234" spans="2:11" ht="14.4" x14ac:dyDescent="0.3">
      <c r="B234"/>
      <c r="C234"/>
      <c r="D234"/>
      <c r="E234"/>
      <c r="F234"/>
      <c r="G234"/>
      <c r="H234"/>
      <c r="I234"/>
      <c r="J234"/>
      <c r="K234"/>
    </row>
    <row r="235" spans="2:11" ht="14.4" x14ac:dyDescent="0.3">
      <c r="B235"/>
      <c r="C235"/>
      <c r="D235"/>
      <c r="E235"/>
      <c r="F235"/>
      <c r="G235"/>
      <c r="H235"/>
      <c r="I235"/>
      <c r="J235"/>
      <c r="K235"/>
    </row>
    <row r="236" spans="2:11" ht="14.4" x14ac:dyDescent="0.3">
      <c r="B236"/>
      <c r="C236"/>
      <c r="D236"/>
      <c r="E236"/>
      <c r="F236"/>
      <c r="G236"/>
      <c r="H236"/>
      <c r="I236"/>
      <c r="J236"/>
      <c r="K236"/>
    </row>
    <row r="237" spans="2:11" ht="14.4" x14ac:dyDescent="0.3">
      <c r="B237"/>
      <c r="C237"/>
      <c r="D237"/>
      <c r="E237"/>
      <c r="F237"/>
      <c r="G237"/>
      <c r="H237"/>
      <c r="I237"/>
      <c r="J237"/>
      <c r="K237"/>
    </row>
    <row r="238" spans="2:11" ht="14.4" x14ac:dyDescent="0.3">
      <c r="B238"/>
      <c r="C238"/>
      <c r="D238"/>
      <c r="E238"/>
      <c r="F238"/>
      <c r="G238"/>
      <c r="H238"/>
      <c r="I238"/>
      <c r="J238"/>
      <c r="K238"/>
    </row>
    <row r="239" spans="2:11" ht="14.4" x14ac:dyDescent="0.3">
      <c r="B239"/>
      <c r="C239"/>
      <c r="D239"/>
      <c r="E239"/>
      <c r="F239"/>
      <c r="G239"/>
      <c r="H239"/>
      <c r="I239"/>
      <c r="J239"/>
      <c r="K239"/>
    </row>
    <row r="240" spans="2:11" ht="14.4" x14ac:dyDescent="0.3">
      <c r="B240"/>
      <c r="C240"/>
      <c r="D240"/>
      <c r="E240"/>
      <c r="F240"/>
      <c r="G240"/>
      <c r="H240"/>
      <c r="I240"/>
      <c r="J240"/>
      <c r="K240"/>
    </row>
    <row r="241" spans="2:11" ht="14.4" x14ac:dyDescent="0.3">
      <c r="B241"/>
      <c r="C241"/>
      <c r="D241"/>
      <c r="E241"/>
      <c r="F241"/>
      <c r="G241"/>
      <c r="H241"/>
      <c r="I241"/>
      <c r="J241"/>
      <c r="K241"/>
    </row>
    <row r="242" spans="2:11" ht="14.4" x14ac:dyDescent="0.3">
      <c r="B242"/>
      <c r="C242"/>
      <c r="D242"/>
      <c r="E242"/>
      <c r="F242"/>
      <c r="G242"/>
      <c r="H242"/>
      <c r="I242"/>
      <c r="J242"/>
      <c r="K242"/>
    </row>
    <row r="243" spans="2:11" ht="14.4" x14ac:dyDescent="0.3">
      <c r="B243"/>
      <c r="C243"/>
      <c r="D243"/>
      <c r="E243"/>
      <c r="F243"/>
      <c r="G243"/>
      <c r="H243"/>
      <c r="I243"/>
      <c r="J243"/>
      <c r="K243"/>
    </row>
    <row r="244" spans="2:11" ht="14.4" x14ac:dyDescent="0.3">
      <c r="B244"/>
      <c r="C244"/>
      <c r="D244"/>
      <c r="E244"/>
      <c r="F244"/>
      <c r="G244"/>
      <c r="H244"/>
      <c r="I244"/>
      <c r="J244"/>
      <c r="K244"/>
    </row>
    <row r="245" spans="2:11" ht="14.4" x14ac:dyDescent="0.3">
      <c r="B245"/>
      <c r="C245"/>
      <c r="D245"/>
      <c r="E245"/>
      <c r="F245"/>
      <c r="G245"/>
      <c r="H245"/>
      <c r="I245"/>
      <c r="J245"/>
      <c r="K245"/>
    </row>
    <row r="246" spans="2:11" ht="14.4" x14ac:dyDescent="0.3">
      <c r="B246"/>
      <c r="C246"/>
      <c r="D246"/>
      <c r="E246"/>
      <c r="F246"/>
      <c r="G246"/>
      <c r="H246"/>
      <c r="I246"/>
      <c r="J246"/>
      <c r="K246"/>
    </row>
    <row r="247" spans="2:11" ht="14.4" x14ac:dyDescent="0.3">
      <c r="B247"/>
      <c r="C247"/>
      <c r="D247"/>
      <c r="E247"/>
      <c r="F247"/>
      <c r="G247"/>
      <c r="H247"/>
      <c r="I247"/>
      <c r="J247"/>
      <c r="K247"/>
    </row>
    <row r="248" spans="2:11" ht="14.4" x14ac:dyDescent="0.3">
      <c r="B248"/>
      <c r="C248"/>
      <c r="D248"/>
      <c r="E248"/>
      <c r="F248"/>
      <c r="G248"/>
      <c r="H248"/>
      <c r="I248"/>
      <c r="J248"/>
      <c r="K248"/>
    </row>
    <row r="249" spans="2:11" ht="14.4" x14ac:dyDescent="0.3">
      <c r="B249"/>
      <c r="C249"/>
      <c r="D249"/>
      <c r="E249"/>
      <c r="F249"/>
      <c r="G249"/>
      <c r="H249"/>
      <c r="I249"/>
      <c r="J249"/>
      <c r="K249"/>
    </row>
    <row r="250" spans="2:11" ht="14.4" x14ac:dyDescent="0.3">
      <c r="B250"/>
      <c r="C250"/>
      <c r="D250"/>
      <c r="E250"/>
      <c r="F250"/>
      <c r="G250"/>
      <c r="H250"/>
      <c r="I250"/>
      <c r="J250"/>
      <c r="K250"/>
    </row>
    <row r="251" spans="2:11" ht="14.4" x14ac:dyDescent="0.3">
      <c r="B251"/>
      <c r="C251"/>
      <c r="D251"/>
      <c r="E251"/>
      <c r="F251"/>
      <c r="G251"/>
      <c r="H251"/>
      <c r="I251"/>
      <c r="J251"/>
      <c r="K251"/>
    </row>
    <row r="252" spans="2:11" ht="14.4" x14ac:dyDescent="0.3">
      <c r="B252"/>
      <c r="C252"/>
      <c r="D252"/>
      <c r="E252"/>
      <c r="F252"/>
      <c r="G252"/>
      <c r="H252"/>
      <c r="I252"/>
      <c r="J252"/>
      <c r="K252"/>
    </row>
    <row r="253" spans="2:11" ht="14.4" x14ac:dyDescent="0.3">
      <c r="B253"/>
      <c r="C253"/>
      <c r="D253"/>
      <c r="E253"/>
      <c r="F253"/>
      <c r="G253"/>
      <c r="H253"/>
      <c r="I253"/>
      <c r="J253"/>
      <c r="K253"/>
    </row>
    <row r="254" spans="2:11" ht="14.4" x14ac:dyDescent="0.3">
      <c r="B254"/>
      <c r="C254"/>
      <c r="D254"/>
      <c r="E254"/>
      <c r="F254"/>
      <c r="G254"/>
      <c r="H254"/>
      <c r="I254"/>
      <c r="J254"/>
      <c r="K254"/>
    </row>
    <row r="255" spans="2:11" ht="14.4" x14ac:dyDescent="0.3">
      <c r="B255"/>
      <c r="C255"/>
      <c r="D255"/>
      <c r="E255"/>
      <c r="F255"/>
      <c r="G255"/>
      <c r="H255"/>
      <c r="I255"/>
      <c r="J255"/>
      <c r="K255"/>
    </row>
    <row r="256" spans="2:11" ht="14.4" x14ac:dyDescent="0.3">
      <c r="B256"/>
      <c r="C256"/>
      <c r="D256"/>
      <c r="E256"/>
      <c r="F256"/>
      <c r="G256"/>
      <c r="H256"/>
      <c r="I256"/>
      <c r="J256"/>
      <c r="K256"/>
    </row>
    <row r="257" spans="2:11" ht="14.4" x14ac:dyDescent="0.3">
      <c r="B257"/>
      <c r="C257"/>
      <c r="D257"/>
      <c r="E257"/>
      <c r="F257"/>
      <c r="G257"/>
      <c r="H257"/>
      <c r="I257"/>
      <c r="J257"/>
      <c r="K257"/>
    </row>
    <row r="258" spans="2:11" ht="14.4" x14ac:dyDescent="0.3">
      <c r="B258"/>
      <c r="C258"/>
      <c r="D258"/>
      <c r="E258"/>
      <c r="F258"/>
      <c r="G258"/>
      <c r="H258"/>
      <c r="I258"/>
      <c r="J258"/>
      <c r="K258"/>
    </row>
    <row r="259" spans="2:11" ht="14.4" x14ac:dyDescent="0.3">
      <c r="B259"/>
      <c r="C259"/>
      <c r="D259"/>
      <c r="E259"/>
      <c r="F259"/>
      <c r="G259"/>
      <c r="H259"/>
      <c r="I259"/>
      <c r="J259"/>
      <c r="K259"/>
    </row>
    <row r="260" spans="2:11" ht="14.4" x14ac:dyDescent="0.3">
      <c r="B260"/>
      <c r="C260"/>
      <c r="D260"/>
      <c r="E260"/>
      <c r="F260"/>
      <c r="G260"/>
      <c r="H260"/>
      <c r="I260"/>
      <c r="J260"/>
      <c r="K260"/>
    </row>
    <row r="261" spans="2:11" ht="14.4" x14ac:dyDescent="0.3">
      <c r="B261"/>
      <c r="C261"/>
      <c r="D261"/>
      <c r="E261"/>
      <c r="F261"/>
      <c r="G261"/>
      <c r="H261"/>
      <c r="I261"/>
      <c r="J261"/>
      <c r="K261"/>
    </row>
    <row r="262" spans="2:11" ht="14.4" x14ac:dyDescent="0.3">
      <c r="B262"/>
      <c r="C262"/>
      <c r="D262"/>
      <c r="E262"/>
      <c r="F262"/>
      <c r="G262"/>
      <c r="H262"/>
      <c r="I262"/>
      <c r="J262"/>
      <c r="K262"/>
    </row>
    <row r="263" spans="2:11" ht="14.4" x14ac:dyDescent="0.3">
      <c r="B263"/>
      <c r="C263"/>
      <c r="D263"/>
      <c r="E263"/>
      <c r="F263"/>
      <c r="G263"/>
      <c r="H263"/>
      <c r="I263"/>
      <c r="J263"/>
      <c r="K263"/>
    </row>
    <row r="264" spans="2:11" ht="14.4" x14ac:dyDescent="0.3">
      <c r="B264"/>
      <c r="C264"/>
      <c r="D264"/>
      <c r="E264"/>
      <c r="F264"/>
      <c r="G264"/>
      <c r="H264"/>
      <c r="I264"/>
      <c r="J264"/>
      <c r="K264"/>
    </row>
    <row r="265" spans="2:11" ht="14.4" x14ac:dyDescent="0.3">
      <c r="B265"/>
      <c r="C265"/>
      <c r="D265"/>
      <c r="E265"/>
      <c r="F265"/>
      <c r="G265"/>
      <c r="H265"/>
      <c r="I265"/>
      <c r="J265"/>
      <c r="K265"/>
    </row>
    <row r="266" spans="2:11" ht="14.4" x14ac:dyDescent="0.3">
      <c r="B266"/>
      <c r="C266"/>
      <c r="D266"/>
      <c r="E266"/>
      <c r="F266"/>
      <c r="G266"/>
      <c r="H266"/>
      <c r="I266"/>
      <c r="J266"/>
      <c r="K266"/>
    </row>
    <row r="267" spans="2:11" ht="14.4" x14ac:dyDescent="0.3">
      <c r="B267"/>
      <c r="C267"/>
      <c r="D267"/>
      <c r="E267"/>
      <c r="F267"/>
      <c r="G267"/>
      <c r="H267"/>
      <c r="I267"/>
      <c r="J267"/>
      <c r="K267"/>
    </row>
    <row r="268" spans="2:11" ht="14.4" x14ac:dyDescent="0.3">
      <c r="B268"/>
      <c r="C268"/>
      <c r="D268"/>
      <c r="E268"/>
      <c r="F268"/>
      <c r="G268"/>
      <c r="H268"/>
      <c r="I268"/>
      <c r="J268"/>
      <c r="K268"/>
    </row>
    <row r="269" spans="2:11" ht="14.4" x14ac:dyDescent="0.3">
      <c r="B269"/>
      <c r="C269"/>
      <c r="D269"/>
      <c r="E269"/>
      <c r="F269"/>
      <c r="G269"/>
      <c r="H269"/>
      <c r="I269"/>
      <c r="J269"/>
      <c r="K269"/>
    </row>
    <row r="270" spans="2:11" ht="14.4" x14ac:dyDescent="0.3">
      <c r="B270"/>
      <c r="C270"/>
      <c r="D270"/>
      <c r="E270"/>
      <c r="F270"/>
      <c r="G270"/>
      <c r="H270"/>
      <c r="I270"/>
      <c r="J270"/>
      <c r="K270"/>
    </row>
    <row r="271" spans="2:11" ht="14.4" x14ac:dyDescent="0.3">
      <c r="B271"/>
      <c r="C271"/>
      <c r="D271"/>
      <c r="E271"/>
      <c r="F271"/>
      <c r="G271"/>
      <c r="H271"/>
      <c r="I271"/>
      <c r="J271"/>
      <c r="K271"/>
    </row>
    <row r="272" spans="2:11" ht="14.4" x14ac:dyDescent="0.3">
      <c r="B272"/>
      <c r="C272"/>
      <c r="D272"/>
      <c r="E272"/>
      <c r="F272"/>
      <c r="G272"/>
      <c r="H272"/>
      <c r="I272"/>
      <c r="J272"/>
      <c r="K272"/>
    </row>
    <row r="273" spans="2:11" ht="14.4" x14ac:dyDescent="0.3">
      <c r="B273"/>
      <c r="C273"/>
      <c r="D273"/>
      <c r="E273"/>
      <c r="F273"/>
      <c r="G273"/>
      <c r="H273"/>
      <c r="I273"/>
      <c r="J273"/>
      <c r="K273"/>
    </row>
    <row r="274" spans="2:11" ht="14.4" x14ac:dyDescent="0.3">
      <c r="B274"/>
      <c r="C274"/>
      <c r="D274"/>
      <c r="E274"/>
      <c r="F274"/>
      <c r="G274"/>
      <c r="H274"/>
      <c r="I274"/>
      <c r="J274"/>
      <c r="K274"/>
    </row>
    <row r="275" spans="2:11" ht="14.4" x14ac:dyDescent="0.3">
      <c r="B275"/>
      <c r="C275"/>
      <c r="D275"/>
      <c r="E275"/>
      <c r="F275"/>
      <c r="G275"/>
      <c r="H275"/>
      <c r="I275"/>
      <c r="J275"/>
      <c r="K275"/>
    </row>
    <row r="276" spans="2:11" ht="14.4" x14ac:dyDescent="0.3">
      <c r="B276"/>
      <c r="C276"/>
      <c r="D276"/>
      <c r="E276"/>
      <c r="F276"/>
      <c r="G276"/>
      <c r="H276"/>
      <c r="I276"/>
      <c r="J276"/>
      <c r="K276"/>
    </row>
    <row r="277" spans="2:11" ht="14.4" x14ac:dyDescent="0.3">
      <c r="B277"/>
      <c r="C277"/>
      <c r="D277"/>
      <c r="E277"/>
      <c r="F277"/>
      <c r="G277"/>
      <c r="H277"/>
      <c r="I277"/>
      <c r="J277"/>
      <c r="K277"/>
    </row>
    <row r="278" spans="2:11" ht="14.4" x14ac:dyDescent="0.3">
      <c r="B278"/>
      <c r="C278"/>
      <c r="D278"/>
      <c r="E278"/>
      <c r="F278"/>
      <c r="G278"/>
      <c r="H278"/>
      <c r="I278"/>
      <c r="J278"/>
      <c r="K278"/>
    </row>
    <row r="279" spans="2:11" ht="14.4" x14ac:dyDescent="0.3">
      <c r="B279"/>
      <c r="C279"/>
      <c r="D279"/>
      <c r="E279"/>
      <c r="F279"/>
      <c r="G279"/>
      <c r="H279"/>
      <c r="I279"/>
      <c r="J279"/>
      <c r="K279"/>
    </row>
    <row r="280" spans="2:11" ht="14.4" x14ac:dyDescent="0.3">
      <c r="B280"/>
      <c r="C280"/>
      <c r="D280"/>
      <c r="E280"/>
      <c r="F280"/>
      <c r="G280"/>
      <c r="H280"/>
      <c r="I280"/>
      <c r="J280"/>
      <c r="K280"/>
    </row>
    <row r="281" spans="2:11" ht="14.4" x14ac:dyDescent="0.3">
      <c r="B281"/>
      <c r="C281"/>
      <c r="D281"/>
      <c r="E281"/>
      <c r="F281"/>
      <c r="G281"/>
      <c r="H281"/>
      <c r="I281"/>
      <c r="J281"/>
      <c r="K281"/>
    </row>
    <row r="282" spans="2:11" ht="14.4" x14ac:dyDescent="0.3">
      <c r="B282"/>
      <c r="C282"/>
      <c r="D282"/>
      <c r="E282"/>
      <c r="F282"/>
      <c r="G282"/>
      <c r="H282"/>
      <c r="I282"/>
      <c r="J282"/>
      <c r="K282"/>
    </row>
    <row r="283" spans="2:11" ht="14.4" x14ac:dyDescent="0.3">
      <c r="B283"/>
      <c r="C283"/>
      <c r="D283"/>
      <c r="E283"/>
      <c r="F283"/>
      <c r="G283"/>
      <c r="H283"/>
      <c r="I283"/>
      <c r="J283"/>
      <c r="K283"/>
    </row>
    <row r="284" spans="2:11" ht="14.4" x14ac:dyDescent="0.3">
      <c r="B284"/>
      <c r="C284"/>
      <c r="D284"/>
      <c r="E284"/>
      <c r="F284"/>
      <c r="G284"/>
      <c r="H284"/>
      <c r="I284"/>
      <c r="J284"/>
      <c r="K284"/>
    </row>
    <row r="285" spans="2:11" ht="14.4" x14ac:dyDescent="0.3">
      <c r="B285"/>
      <c r="C285"/>
      <c r="D285"/>
      <c r="E285"/>
      <c r="F285"/>
      <c r="G285"/>
      <c r="H285"/>
      <c r="I285"/>
      <c r="J285"/>
      <c r="K285"/>
    </row>
    <row r="286" spans="2:11" ht="14.4" x14ac:dyDescent="0.3">
      <c r="B286"/>
      <c r="C286"/>
      <c r="D286"/>
      <c r="E286"/>
      <c r="F286"/>
      <c r="G286"/>
      <c r="H286"/>
      <c r="I286"/>
      <c r="J286"/>
      <c r="K286"/>
    </row>
    <row r="287" spans="2:11" ht="14.4" x14ac:dyDescent="0.3">
      <c r="B287"/>
      <c r="C287"/>
      <c r="D287"/>
      <c r="E287"/>
      <c r="F287"/>
      <c r="G287"/>
      <c r="H287"/>
      <c r="I287"/>
      <c r="J287"/>
      <c r="K287"/>
    </row>
    <row r="288" spans="2:11" ht="14.4" x14ac:dyDescent="0.3">
      <c r="B288"/>
      <c r="C288"/>
      <c r="D288"/>
      <c r="E288"/>
      <c r="F288"/>
      <c r="G288"/>
      <c r="H288"/>
      <c r="I288"/>
      <c r="J288"/>
      <c r="K288"/>
    </row>
    <row r="289" spans="2:11" ht="14.4" x14ac:dyDescent="0.3">
      <c r="B289"/>
      <c r="C289"/>
      <c r="D289"/>
      <c r="E289"/>
      <c r="F289"/>
      <c r="G289"/>
      <c r="H289"/>
      <c r="I289"/>
      <c r="J289"/>
      <c r="K289"/>
    </row>
    <row r="290" spans="2:11" ht="14.4" x14ac:dyDescent="0.3">
      <c r="B290"/>
      <c r="C290"/>
      <c r="D290"/>
      <c r="E290"/>
      <c r="F290"/>
      <c r="G290"/>
      <c r="H290"/>
      <c r="I290"/>
      <c r="J290"/>
      <c r="K290"/>
    </row>
    <row r="291" spans="2:11" ht="14.4" x14ac:dyDescent="0.3">
      <c r="B291"/>
      <c r="C291"/>
      <c r="D291"/>
      <c r="E291"/>
      <c r="F291"/>
      <c r="G291"/>
      <c r="H291"/>
      <c r="I291"/>
      <c r="J291"/>
      <c r="K291"/>
    </row>
    <row r="292" spans="2:11" ht="14.4" x14ac:dyDescent="0.3">
      <c r="B292"/>
      <c r="C292"/>
      <c r="D292"/>
      <c r="E292"/>
      <c r="F292"/>
      <c r="G292"/>
      <c r="H292"/>
      <c r="I292"/>
      <c r="J292"/>
      <c r="K292"/>
    </row>
    <row r="293" spans="2:11" ht="14.4" x14ac:dyDescent="0.3">
      <c r="B293"/>
      <c r="C293"/>
      <c r="D293"/>
      <c r="E293"/>
      <c r="F293"/>
      <c r="G293"/>
      <c r="H293"/>
      <c r="I293"/>
      <c r="J293"/>
      <c r="K293"/>
    </row>
    <row r="294" spans="2:11" ht="14.4" x14ac:dyDescent="0.3">
      <c r="B294"/>
      <c r="C294"/>
      <c r="D294"/>
      <c r="E294"/>
      <c r="F294"/>
      <c r="G294"/>
      <c r="H294"/>
      <c r="I294"/>
      <c r="J294"/>
      <c r="K294"/>
    </row>
    <row r="295" spans="2:11" ht="14.4" x14ac:dyDescent="0.3">
      <c r="B295"/>
      <c r="C295"/>
      <c r="D295"/>
      <c r="E295"/>
      <c r="F295"/>
      <c r="G295"/>
      <c r="H295"/>
      <c r="I295"/>
      <c r="J295"/>
      <c r="K295"/>
    </row>
    <row r="296" spans="2:11" ht="14.4" x14ac:dyDescent="0.3">
      <c r="B296"/>
      <c r="C296"/>
      <c r="D296"/>
      <c r="E296"/>
      <c r="F296"/>
      <c r="G296"/>
      <c r="H296"/>
      <c r="I296"/>
      <c r="J296"/>
      <c r="K296"/>
    </row>
    <row r="297" spans="2:11" ht="14.4" x14ac:dyDescent="0.3">
      <c r="B297"/>
      <c r="C297"/>
      <c r="D297"/>
      <c r="E297"/>
      <c r="F297"/>
      <c r="G297"/>
      <c r="H297"/>
      <c r="I297"/>
      <c r="J297"/>
      <c r="K297"/>
    </row>
    <row r="298" spans="2:11" ht="14.4" x14ac:dyDescent="0.3">
      <c r="B298"/>
      <c r="C298"/>
      <c r="D298"/>
      <c r="E298"/>
      <c r="F298"/>
      <c r="G298"/>
      <c r="H298"/>
      <c r="I298"/>
      <c r="J298"/>
      <c r="K298"/>
    </row>
    <row r="299" spans="2:11" ht="14.4" x14ac:dyDescent="0.3">
      <c r="B299"/>
      <c r="C299"/>
      <c r="D299"/>
      <c r="E299"/>
      <c r="F299"/>
      <c r="G299"/>
      <c r="H299"/>
      <c r="I299"/>
      <c r="J299"/>
      <c r="K299"/>
    </row>
    <row r="300" spans="2:11" ht="14.4" x14ac:dyDescent="0.3">
      <c r="B300"/>
      <c r="C300"/>
      <c r="D300"/>
      <c r="E300"/>
      <c r="F300"/>
      <c r="G300"/>
      <c r="H300"/>
      <c r="I300"/>
      <c r="J300"/>
      <c r="K300"/>
    </row>
    <row r="301" spans="2:11" ht="14.4" x14ac:dyDescent="0.3">
      <c r="B301"/>
      <c r="C301"/>
      <c r="D301"/>
      <c r="E301"/>
      <c r="F301"/>
      <c r="G301"/>
      <c r="H301"/>
      <c r="I301"/>
      <c r="J301"/>
      <c r="K301"/>
    </row>
    <row r="302" spans="2:11" ht="14.4" x14ac:dyDescent="0.3">
      <c r="B302"/>
      <c r="C302"/>
      <c r="D302"/>
      <c r="E302"/>
      <c r="F302"/>
      <c r="G302"/>
      <c r="H302"/>
      <c r="I302"/>
      <c r="J302"/>
      <c r="K302"/>
    </row>
    <row r="303" spans="2:11" ht="14.4" x14ac:dyDescent="0.3">
      <c r="B303"/>
      <c r="C303"/>
      <c r="D303"/>
      <c r="E303"/>
      <c r="F303"/>
      <c r="G303"/>
      <c r="H303"/>
      <c r="I303"/>
      <c r="J303"/>
      <c r="K303"/>
    </row>
    <row r="304" spans="2:11" ht="14.4" x14ac:dyDescent="0.3">
      <c r="B304"/>
      <c r="C304"/>
      <c r="D304"/>
      <c r="E304"/>
      <c r="F304"/>
      <c r="G304"/>
      <c r="H304"/>
      <c r="I304"/>
      <c r="J304"/>
      <c r="K304"/>
    </row>
    <row r="305" spans="2:11" ht="14.4" x14ac:dyDescent="0.3">
      <c r="B305"/>
      <c r="C305"/>
      <c r="D305"/>
      <c r="E305"/>
      <c r="F305"/>
      <c r="G305"/>
      <c r="H305"/>
      <c r="I305"/>
      <c r="J305"/>
      <c r="K305"/>
    </row>
    <row r="306" spans="2:11" ht="14.4" x14ac:dyDescent="0.3">
      <c r="B306"/>
      <c r="C306"/>
      <c r="D306"/>
      <c r="E306"/>
      <c r="F306"/>
      <c r="G306"/>
      <c r="H306"/>
      <c r="I306"/>
      <c r="J306"/>
      <c r="K306"/>
    </row>
    <row r="307" spans="2:11" ht="14.4" x14ac:dyDescent="0.3">
      <c r="B307"/>
      <c r="C307"/>
      <c r="D307"/>
      <c r="E307"/>
      <c r="F307"/>
      <c r="G307"/>
      <c r="H307"/>
      <c r="I307"/>
      <c r="J307"/>
      <c r="K307"/>
    </row>
    <row r="308" spans="2:11" ht="14.4" x14ac:dyDescent="0.3">
      <c r="B308"/>
      <c r="C308"/>
      <c r="D308"/>
      <c r="E308"/>
      <c r="F308"/>
      <c r="G308"/>
      <c r="H308"/>
      <c r="I308"/>
      <c r="J308"/>
      <c r="K308"/>
    </row>
    <row r="309" spans="2:11" ht="14.4" x14ac:dyDescent="0.3">
      <c r="B309"/>
      <c r="C309"/>
      <c r="D309"/>
      <c r="E309"/>
      <c r="F309"/>
      <c r="G309"/>
      <c r="H309"/>
      <c r="I309"/>
      <c r="J309"/>
      <c r="K309"/>
    </row>
    <row r="310" spans="2:11" ht="14.4" x14ac:dyDescent="0.3">
      <c r="B310"/>
      <c r="C310"/>
      <c r="D310"/>
      <c r="E310"/>
      <c r="F310"/>
      <c r="G310"/>
      <c r="H310"/>
      <c r="I310"/>
      <c r="J310"/>
      <c r="K310"/>
    </row>
    <row r="311" spans="2:11" ht="14.4" x14ac:dyDescent="0.3">
      <c r="B311"/>
      <c r="C311"/>
      <c r="D311"/>
      <c r="E311"/>
      <c r="F311"/>
      <c r="G311"/>
      <c r="H311"/>
      <c r="I311"/>
      <c r="J311"/>
      <c r="K311"/>
    </row>
    <row r="312" spans="2:11" ht="14.4" x14ac:dyDescent="0.3">
      <c r="B312"/>
      <c r="C312"/>
      <c r="D312"/>
      <c r="E312"/>
      <c r="F312"/>
      <c r="G312"/>
      <c r="H312"/>
      <c r="I312"/>
      <c r="J312"/>
      <c r="K312"/>
    </row>
    <row r="313" spans="2:11" ht="14.4" x14ac:dyDescent="0.3">
      <c r="B313"/>
      <c r="C313"/>
      <c r="D313"/>
      <c r="E313"/>
      <c r="F313"/>
      <c r="G313"/>
      <c r="H313"/>
      <c r="I313"/>
      <c r="J313"/>
      <c r="K313"/>
    </row>
    <row r="314" spans="2:11" ht="14.4" x14ac:dyDescent="0.3">
      <c r="B314"/>
      <c r="C314"/>
      <c r="D314"/>
      <c r="E314"/>
      <c r="F314"/>
      <c r="G314"/>
      <c r="H314"/>
      <c r="I314"/>
      <c r="J314"/>
      <c r="K314"/>
    </row>
    <row r="315" spans="2:11" ht="14.4" x14ac:dyDescent="0.3">
      <c r="B315"/>
      <c r="C315"/>
      <c r="D315"/>
      <c r="E315"/>
      <c r="F315"/>
      <c r="G315"/>
      <c r="H315"/>
      <c r="I315"/>
      <c r="J315"/>
      <c r="K315"/>
    </row>
    <row r="316" spans="2:11" ht="14.4" x14ac:dyDescent="0.3">
      <c r="B316"/>
      <c r="C316"/>
      <c r="D316"/>
      <c r="E316"/>
      <c r="F316"/>
      <c r="G316"/>
      <c r="H316"/>
      <c r="I316"/>
      <c r="J316"/>
      <c r="K316"/>
    </row>
    <row r="317" spans="2:11" ht="14.4" x14ac:dyDescent="0.3">
      <c r="B317"/>
      <c r="C317"/>
      <c r="D317"/>
      <c r="E317"/>
      <c r="F317"/>
      <c r="G317"/>
      <c r="H317"/>
      <c r="I317"/>
      <c r="J317"/>
      <c r="K317"/>
    </row>
    <row r="318" spans="2:11" ht="14.4" x14ac:dyDescent="0.3">
      <c r="B318"/>
      <c r="C318"/>
      <c r="D318"/>
      <c r="E318"/>
      <c r="F318"/>
      <c r="G318"/>
      <c r="H318"/>
      <c r="I318"/>
      <c r="J318"/>
      <c r="K318"/>
    </row>
    <row r="319" spans="2:11" ht="14.4" x14ac:dyDescent="0.3">
      <c r="B319"/>
      <c r="C319"/>
      <c r="D319"/>
      <c r="E319"/>
      <c r="F319"/>
      <c r="G319"/>
      <c r="H319"/>
      <c r="I319"/>
      <c r="J319"/>
      <c r="K319"/>
    </row>
    <row r="320" spans="2:11" ht="14.4" x14ac:dyDescent="0.3">
      <c r="B320"/>
      <c r="C320"/>
      <c r="D320"/>
      <c r="E320"/>
      <c r="F320"/>
      <c r="G320"/>
      <c r="H320"/>
      <c r="I320"/>
      <c r="J320"/>
      <c r="K320"/>
    </row>
    <row r="321" spans="2:11" ht="14.4" x14ac:dyDescent="0.3">
      <c r="B321"/>
      <c r="C321"/>
      <c r="D321"/>
      <c r="E321"/>
      <c r="F321"/>
      <c r="G321"/>
      <c r="H321"/>
      <c r="I321"/>
      <c r="J321"/>
      <c r="K321"/>
    </row>
    <row r="322" spans="2:11" ht="14.4" x14ac:dyDescent="0.3">
      <c r="B322"/>
      <c r="C322"/>
      <c r="D322"/>
      <c r="E322"/>
      <c r="F322"/>
      <c r="G322"/>
      <c r="H322"/>
      <c r="I322"/>
      <c r="J322"/>
      <c r="K322"/>
    </row>
    <row r="323" spans="2:11" ht="14.4" x14ac:dyDescent="0.3">
      <c r="B323"/>
      <c r="C323"/>
      <c r="D323"/>
      <c r="E323"/>
      <c r="F323"/>
      <c r="G323"/>
      <c r="H323"/>
      <c r="I323"/>
      <c r="J323"/>
      <c r="K323"/>
    </row>
    <row r="324" spans="2:11" ht="14.4" x14ac:dyDescent="0.3">
      <c r="B324"/>
      <c r="C324"/>
      <c r="D324"/>
      <c r="E324"/>
      <c r="F324"/>
      <c r="G324"/>
      <c r="H324"/>
      <c r="I324"/>
      <c r="J324"/>
      <c r="K324"/>
    </row>
    <row r="325" spans="2:11" ht="14.4" x14ac:dyDescent="0.3">
      <c r="B325"/>
      <c r="C325"/>
      <c r="D325"/>
      <c r="E325"/>
      <c r="F325"/>
      <c r="G325"/>
      <c r="H325"/>
      <c r="I325"/>
      <c r="J325"/>
      <c r="K325"/>
    </row>
    <row r="326" spans="2:11" ht="14.4" x14ac:dyDescent="0.3">
      <c r="B326"/>
      <c r="C326"/>
      <c r="D326"/>
      <c r="E326"/>
      <c r="F326"/>
      <c r="G326"/>
      <c r="H326"/>
      <c r="I326"/>
      <c r="J326"/>
      <c r="K326"/>
    </row>
    <row r="327" spans="2:11" ht="14.4" x14ac:dyDescent="0.3">
      <c r="B327"/>
      <c r="C327"/>
      <c r="D327"/>
      <c r="E327"/>
      <c r="F327"/>
      <c r="G327"/>
      <c r="H327"/>
      <c r="I327"/>
      <c r="J327"/>
      <c r="K327"/>
    </row>
    <row r="328" spans="2:11" ht="14.4" x14ac:dyDescent="0.3">
      <c r="B328"/>
      <c r="C328"/>
      <c r="D328"/>
      <c r="E328"/>
      <c r="F328"/>
      <c r="G328"/>
      <c r="H328"/>
      <c r="I328"/>
      <c r="J328"/>
      <c r="K328"/>
    </row>
    <row r="329" spans="2:11" ht="14.4" x14ac:dyDescent="0.3">
      <c r="B329"/>
      <c r="C329"/>
      <c r="D329"/>
      <c r="E329"/>
      <c r="F329"/>
      <c r="G329"/>
      <c r="H329"/>
      <c r="I329"/>
      <c r="J329"/>
      <c r="K329"/>
    </row>
    <row r="330" spans="2:11" ht="14.4" x14ac:dyDescent="0.3">
      <c r="B330"/>
      <c r="C330"/>
      <c r="D330"/>
      <c r="E330"/>
      <c r="F330"/>
      <c r="G330"/>
      <c r="H330"/>
      <c r="I330"/>
      <c r="J330"/>
      <c r="K330"/>
    </row>
    <row r="331" spans="2:11" ht="14.4" x14ac:dyDescent="0.3">
      <c r="B331"/>
      <c r="C331"/>
      <c r="D331"/>
      <c r="E331"/>
      <c r="F331"/>
      <c r="G331"/>
      <c r="H331"/>
      <c r="I331"/>
      <c r="J331"/>
      <c r="K331"/>
    </row>
    <row r="332" spans="2:11" ht="14.4" x14ac:dyDescent="0.3">
      <c r="B332"/>
      <c r="C332"/>
      <c r="D332"/>
      <c r="E332"/>
      <c r="F332"/>
      <c r="G332"/>
      <c r="H332"/>
      <c r="I332"/>
      <c r="J332"/>
      <c r="K332"/>
    </row>
    <row r="333" spans="2:11" ht="14.4" x14ac:dyDescent="0.3">
      <c r="B333"/>
      <c r="C333"/>
      <c r="D333"/>
      <c r="E333"/>
      <c r="F333"/>
      <c r="G333"/>
      <c r="H333"/>
      <c r="I333"/>
      <c r="J333"/>
      <c r="K333"/>
    </row>
    <row r="334" spans="2:11" ht="14.4" x14ac:dyDescent="0.3">
      <c r="B334"/>
      <c r="C334"/>
      <c r="D334"/>
      <c r="E334"/>
      <c r="F334"/>
      <c r="G334"/>
      <c r="H334"/>
      <c r="I334"/>
      <c r="J334"/>
      <c r="K334"/>
    </row>
    <row r="335" spans="2:11" ht="14.4" x14ac:dyDescent="0.3">
      <c r="B335"/>
      <c r="C335"/>
      <c r="D335"/>
      <c r="E335"/>
      <c r="F335"/>
      <c r="G335"/>
      <c r="H335"/>
      <c r="I335"/>
      <c r="J335"/>
      <c r="K335"/>
    </row>
    <row r="336" spans="2:11" ht="14.4" x14ac:dyDescent="0.3">
      <c r="B336"/>
      <c r="C336"/>
      <c r="D336"/>
      <c r="E336"/>
      <c r="F336"/>
      <c r="G336"/>
      <c r="H336"/>
      <c r="I336"/>
      <c r="J336"/>
      <c r="K336"/>
    </row>
    <row r="337" spans="2:11" ht="14.4" x14ac:dyDescent="0.3">
      <c r="B337"/>
      <c r="C337"/>
      <c r="D337"/>
      <c r="E337"/>
      <c r="F337"/>
      <c r="G337"/>
      <c r="H337"/>
      <c r="I337"/>
      <c r="J337"/>
      <c r="K337"/>
    </row>
    <row r="338" spans="2:11" ht="14.4" x14ac:dyDescent="0.3">
      <c r="B338"/>
      <c r="C338"/>
      <c r="D338"/>
      <c r="E338"/>
      <c r="F338"/>
      <c r="G338"/>
      <c r="H338"/>
      <c r="I338"/>
      <c r="J338"/>
      <c r="K338"/>
    </row>
    <row r="339" spans="2:11" ht="14.4" x14ac:dyDescent="0.3">
      <c r="B339"/>
      <c r="C339"/>
      <c r="D339"/>
      <c r="E339"/>
      <c r="F339"/>
      <c r="G339"/>
      <c r="H339"/>
      <c r="I339"/>
      <c r="J339"/>
      <c r="K339"/>
    </row>
    <row r="340" spans="2:11" ht="14.4" x14ac:dyDescent="0.3">
      <c r="B340"/>
      <c r="C340"/>
      <c r="D340"/>
      <c r="E340"/>
      <c r="F340"/>
      <c r="G340"/>
      <c r="H340"/>
      <c r="I340"/>
      <c r="J340"/>
      <c r="K340"/>
    </row>
    <row r="341" spans="2:11" ht="14.4" x14ac:dyDescent="0.3">
      <c r="B341"/>
      <c r="C341"/>
      <c r="D341"/>
      <c r="E341"/>
      <c r="F341"/>
      <c r="G341"/>
      <c r="H341"/>
      <c r="I341"/>
      <c r="J341"/>
      <c r="K341"/>
    </row>
    <row r="342" spans="2:11" ht="14.4" x14ac:dyDescent="0.3">
      <c r="B342"/>
      <c r="C342"/>
      <c r="D342"/>
      <c r="E342"/>
      <c r="F342"/>
      <c r="G342"/>
      <c r="H342"/>
      <c r="I342"/>
      <c r="J342"/>
      <c r="K342"/>
    </row>
    <row r="343" spans="2:11" ht="14.4" x14ac:dyDescent="0.3">
      <c r="B343"/>
      <c r="C343"/>
      <c r="D343"/>
      <c r="E343"/>
      <c r="F343"/>
      <c r="G343"/>
      <c r="H343"/>
      <c r="I343"/>
      <c r="J343"/>
      <c r="K343"/>
    </row>
    <row r="344" spans="2:11" ht="14.4" x14ac:dyDescent="0.3">
      <c r="B344"/>
      <c r="C344"/>
      <c r="D344"/>
      <c r="E344"/>
      <c r="F344"/>
      <c r="G344"/>
      <c r="H344"/>
      <c r="I344"/>
      <c r="J344"/>
      <c r="K344"/>
    </row>
    <row r="345" spans="2:11" ht="14.4" x14ac:dyDescent="0.3">
      <c r="B345"/>
      <c r="C345"/>
      <c r="D345"/>
      <c r="E345"/>
      <c r="F345"/>
      <c r="G345"/>
      <c r="H345"/>
      <c r="I345"/>
      <c r="J345"/>
      <c r="K345"/>
    </row>
    <row r="346" spans="2:11" ht="14.4" x14ac:dyDescent="0.3">
      <c r="B346"/>
      <c r="C346"/>
      <c r="D346"/>
      <c r="E346"/>
      <c r="F346"/>
      <c r="G346"/>
      <c r="H346"/>
      <c r="I346"/>
      <c r="J346"/>
      <c r="K346"/>
    </row>
    <row r="347" spans="2:11" ht="14.4" x14ac:dyDescent="0.3">
      <c r="B347"/>
      <c r="C347"/>
      <c r="D347"/>
      <c r="E347"/>
      <c r="F347"/>
      <c r="G347"/>
      <c r="H347"/>
      <c r="I347"/>
      <c r="J347"/>
      <c r="K347"/>
    </row>
    <row r="348" spans="2:11" ht="14.4" x14ac:dyDescent="0.3">
      <c r="B348"/>
      <c r="C348"/>
      <c r="D348"/>
      <c r="E348"/>
      <c r="F348"/>
      <c r="G348"/>
      <c r="H348"/>
      <c r="I348"/>
      <c r="J348"/>
      <c r="K348"/>
    </row>
    <row r="349" spans="2:11" ht="14.4" x14ac:dyDescent="0.3">
      <c r="B349"/>
      <c r="C349"/>
      <c r="D349"/>
      <c r="E349"/>
      <c r="F349"/>
      <c r="G349"/>
      <c r="H349"/>
      <c r="I349"/>
      <c r="J349"/>
      <c r="K349"/>
    </row>
    <row r="350" spans="2:11" ht="14.4" x14ac:dyDescent="0.3">
      <c r="B350"/>
      <c r="C350"/>
      <c r="D350"/>
      <c r="E350"/>
      <c r="F350"/>
      <c r="G350"/>
      <c r="H350"/>
      <c r="I350"/>
      <c r="J350"/>
      <c r="K350"/>
    </row>
    <row r="351" spans="2:11" ht="14.4" x14ac:dyDescent="0.3">
      <c r="B351"/>
      <c r="C351"/>
      <c r="D351"/>
      <c r="E351"/>
      <c r="F351"/>
      <c r="G351"/>
      <c r="H351"/>
      <c r="I351"/>
      <c r="J351"/>
      <c r="K351"/>
    </row>
    <row r="352" spans="2:11" ht="14.4" x14ac:dyDescent="0.3">
      <c r="B352"/>
      <c r="C352"/>
      <c r="D352"/>
      <c r="E352"/>
      <c r="F352"/>
      <c r="G352"/>
      <c r="H352"/>
      <c r="I352"/>
      <c r="J352"/>
      <c r="K352"/>
    </row>
    <row r="353" spans="2:11" ht="14.4" x14ac:dyDescent="0.3">
      <c r="B353"/>
      <c r="C353"/>
      <c r="D353"/>
      <c r="E353"/>
      <c r="F353"/>
      <c r="G353"/>
      <c r="H353"/>
      <c r="I353"/>
      <c r="J353"/>
      <c r="K353"/>
    </row>
    <row r="354" spans="2:11" ht="14.4" x14ac:dyDescent="0.3">
      <c r="B354"/>
      <c r="C354"/>
      <c r="D354"/>
      <c r="E354"/>
      <c r="F354"/>
      <c r="G354"/>
      <c r="H354"/>
      <c r="I354"/>
      <c r="J354"/>
      <c r="K354"/>
    </row>
    <row r="355" spans="2:11" ht="14.4" x14ac:dyDescent="0.3">
      <c r="B355"/>
      <c r="C355"/>
      <c r="D355"/>
      <c r="E355"/>
      <c r="F355"/>
      <c r="G355"/>
      <c r="H355"/>
      <c r="I355"/>
      <c r="J355"/>
      <c r="K355"/>
    </row>
    <row r="356" spans="2:11" ht="14.4" x14ac:dyDescent="0.3">
      <c r="B356"/>
      <c r="C356"/>
      <c r="D356"/>
      <c r="E356"/>
      <c r="F356"/>
      <c r="G356"/>
      <c r="H356"/>
      <c r="I356"/>
      <c r="J356"/>
      <c r="K356"/>
    </row>
    <row r="357" spans="2:11" ht="14.4" x14ac:dyDescent="0.3">
      <c r="B357"/>
      <c r="C357"/>
      <c r="D357"/>
      <c r="E357"/>
      <c r="F357"/>
      <c r="G357"/>
      <c r="H357"/>
      <c r="I357"/>
      <c r="J357"/>
      <c r="K357"/>
    </row>
    <row r="358" spans="2:11" ht="14.4" x14ac:dyDescent="0.3">
      <c r="B358"/>
      <c r="C358"/>
      <c r="D358"/>
      <c r="E358"/>
      <c r="F358"/>
      <c r="G358"/>
      <c r="H358"/>
      <c r="I358"/>
      <c r="J358"/>
      <c r="K358"/>
    </row>
    <row r="359" spans="2:11" ht="14.4" x14ac:dyDescent="0.3">
      <c r="B359"/>
      <c r="C359"/>
      <c r="D359"/>
      <c r="E359"/>
      <c r="F359"/>
      <c r="G359"/>
      <c r="H359"/>
      <c r="I359"/>
      <c r="J359"/>
      <c r="K359"/>
    </row>
    <row r="360" spans="2:11" ht="14.4" x14ac:dyDescent="0.3">
      <c r="B360"/>
      <c r="C360"/>
      <c r="D360"/>
      <c r="E360"/>
      <c r="F360"/>
      <c r="G360"/>
      <c r="H360"/>
      <c r="I360"/>
      <c r="J360"/>
      <c r="K360"/>
    </row>
    <row r="361" spans="2:11" ht="14.4" x14ac:dyDescent="0.3">
      <c r="B361"/>
      <c r="C361"/>
      <c r="D361"/>
      <c r="E361"/>
      <c r="F361"/>
      <c r="G361"/>
      <c r="H361"/>
      <c r="I361"/>
      <c r="J361"/>
      <c r="K361"/>
    </row>
    <row r="362" spans="2:11" ht="14.4" x14ac:dyDescent="0.3">
      <c r="B362"/>
      <c r="C362"/>
      <c r="D362"/>
      <c r="E362"/>
      <c r="F362"/>
      <c r="G362"/>
      <c r="H362"/>
      <c r="I362"/>
      <c r="J362"/>
      <c r="K362"/>
    </row>
    <row r="363" spans="2:11" ht="14.4" x14ac:dyDescent="0.3">
      <c r="B363"/>
      <c r="C363"/>
      <c r="D363"/>
      <c r="E363"/>
      <c r="F363"/>
      <c r="G363"/>
      <c r="H363"/>
      <c r="I363"/>
      <c r="J363"/>
      <c r="K363"/>
    </row>
    <row r="364" spans="2:11" ht="14.4" x14ac:dyDescent="0.3">
      <c r="B364"/>
      <c r="C364"/>
      <c r="D364"/>
      <c r="E364"/>
      <c r="F364"/>
      <c r="G364"/>
      <c r="H364"/>
      <c r="I364"/>
      <c r="J364"/>
      <c r="K364"/>
    </row>
    <row r="365" spans="2:11" ht="14.4" x14ac:dyDescent="0.3">
      <c r="B365"/>
      <c r="C365"/>
      <c r="D365"/>
      <c r="E365"/>
      <c r="F365"/>
      <c r="G365"/>
      <c r="H365"/>
      <c r="I365"/>
      <c r="J365"/>
      <c r="K365"/>
    </row>
    <row r="366" spans="2:11" ht="14.4" x14ac:dyDescent="0.3">
      <c r="B366"/>
      <c r="C366"/>
      <c r="D366"/>
      <c r="E366"/>
      <c r="F366"/>
      <c r="G366"/>
      <c r="H366"/>
      <c r="I366"/>
      <c r="J366"/>
      <c r="K366"/>
    </row>
    <row r="367" spans="2:11" ht="14.4" x14ac:dyDescent="0.3">
      <c r="B367"/>
      <c r="C367"/>
      <c r="D367"/>
      <c r="E367"/>
      <c r="F367"/>
      <c r="G367"/>
      <c r="H367"/>
      <c r="I367"/>
      <c r="J367"/>
      <c r="K367"/>
    </row>
    <row r="368" spans="2:11" ht="14.4" x14ac:dyDescent="0.3">
      <c r="B368"/>
      <c r="C368"/>
      <c r="D368"/>
      <c r="E368"/>
      <c r="F368"/>
      <c r="G368"/>
      <c r="H368"/>
      <c r="I368"/>
      <c r="J368"/>
      <c r="K368"/>
    </row>
    <row r="369" spans="2:11" ht="14.4" x14ac:dyDescent="0.3">
      <c r="B369"/>
      <c r="C369"/>
      <c r="D369"/>
      <c r="E369"/>
      <c r="F369"/>
      <c r="G369"/>
      <c r="H369"/>
      <c r="I369"/>
      <c r="J369"/>
      <c r="K369"/>
    </row>
    <row r="370" spans="2:11" ht="14.4" x14ac:dyDescent="0.3">
      <c r="B370"/>
      <c r="C370"/>
      <c r="D370"/>
      <c r="E370"/>
      <c r="F370"/>
      <c r="G370"/>
      <c r="H370"/>
      <c r="I370"/>
      <c r="J370"/>
      <c r="K370"/>
    </row>
    <row r="371" spans="2:11" ht="14.4" x14ac:dyDescent="0.3">
      <c r="B371"/>
      <c r="C371"/>
      <c r="D371"/>
      <c r="E371"/>
      <c r="F371"/>
      <c r="G371"/>
      <c r="H371"/>
      <c r="I371"/>
      <c r="J371"/>
      <c r="K371"/>
    </row>
    <row r="372" spans="2:11" ht="14.4" x14ac:dyDescent="0.3">
      <c r="B372"/>
      <c r="C372"/>
      <c r="D372"/>
      <c r="E372"/>
      <c r="F372"/>
      <c r="G372"/>
      <c r="H372"/>
      <c r="I372"/>
      <c r="J372"/>
      <c r="K372"/>
    </row>
    <row r="373" spans="2:11" ht="14.4" x14ac:dyDescent="0.3">
      <c r="B373"/>
      <c r="C373"/>
      <c r="D373"/>
      <c r="E373"/>
      <c r="F373"/>
      <c r="G373"/>
      <c r="H373"/>
      <c r="I373"/>
      <c r="J373"/>
      <c r="K373"/>
    </row>
    <row r="374" spans="2:11" ht="14.4" x14ac:dyDescent="0.3">
      <c r="B374"/>
      <c r="C374"/>
      <c r="D374"/>
      <c r="E374"/>
      <c r="F374"/>
      <c r="G374"/>
      <c r="H374"/>
      <c r="I374"/>
      <c r="J374"/>
      <c r="K374"/>
    </row>
    <row r="375" spans="2:11" ht="14.4" x14ac:dyDescent="0.3">
      <c r="B375"/>
      <c r="C375"/>
      <c r="D375"/>
      <c r="E375"/>
      <c r="F375"/>
      <c r="G375"/>
      <c r="H375"/>
      <c r="I375"/>
      <c r="J375"/>
      <c r="K375"/>
    </row>
    <row r="376" spans="2:11" ht="14.4" x14ac:dyDescent="0.3">
      <c r="B376"/>
      <c r="C376"/>
      <c r="D376"/>
      <c r="E376"/>
      <c r="F376"/>
      <c r="G376"/>
      <c r="H376"/>
      <c r="I376"/>
      <c r="J376"/>
      <c r="K376"/>
    </row>
    <row r="377" spans="2:11" ht="14.4" x14ac:dyDescent="0.3">
      <c r="B377"/>
      <c r="C377"/>
      <c r="D377"/>
      <c r="E377"/>
      <c r="F377"/>
      <c r="G377"/>
      <c r="H377"/>
      <c r="I377"/>
      <c r="J377"/>
      <c r="K377"/>
    </row>
    <row r="378" spans="2:11" ht="14.4" x14ac:dyDescent="0.3">
      <c r="B378"/>
      <c r="C378"/>
      <c r="D378"/>
      <c r="E378"/>
      <c r="F378"/>
      <c r="G378"/>
      <c r="H378"/>
      <c r="I378"/>
      <c r="J378"/>
      <c r="K378"/>
    </row>
    <row r="379" spans="2:11" ht="14.4" x14ac:dyDescent="0.3">
      <c r="B379"/>
      <c r="C379"/>
      <c r="D379"/>
      <c r="E379"/>
      <c r="F379"/>
      <c r="G379"/>
      <c r="H379"/>
      <c r="I379"/>
      <c r="J379"/>
      <c r="K379"/>
    </row>
    <row r="380" spans="2:11" ht="14.4" x14ac:dyDescent="0.3">
      <c r="B380"/>
      <c r="C380"/>
      <c r="D380"/>
      <c r="E380"/>
      <c r="F380"/>
      <c r="G380"/>
      <c r="H380"/>
      <c r="I380"/>
      <c r="J380"/>
      <c r="K380"/>
    </row>
    <row r="381" spans="2:11" ht="14.4" x14ac:dyDescent="0.3">
      <c r="B381"/>
      <c r="C381"/>
      <c r="D381"/>
      <c r="E381"/>
      <c r="F381"/>
      <c r="G381"/>
      <c r="H381"/>
      <c r="I381"/>
      <c r="J381"/>
      <c r="K381"/>
    </row>
    <row r="382" spans="2:11" ht="14.4" x14ac:dyDescent="0.3">
      <c r="B382"/>
      <c r="C382"/>
      <c r="D382"/>
      <c r="E382"/>
      <c r="F382"/>
      <c r="G382"/>
      <c r="H382"/>
      <c r="I382"/>
      <c r="J382"/>
      <c r="K382"/>
    </row>
    <row r="383" spans="2:11" ht="14.4" x14ac:dyDescent="0.3">
      <c r="B383"/>
      <c r="C383"/>
      <c r="D383"/>
      <c r="E383"/>
      <c r="F383"/>
      <c r="G383"/>
      <c r="H383"/>
      <c r="I383"/>
      <c r="J383"/>
      <c r="K383"/>
    </row>
    <row r="384" spans="2:11" ht="14.4" x14ac:dyDescent="0.3">
      <c r="B384"/>
      <c r="C384"/>
      <c r="D384"/>
      <c r="E384"/>
      <c r="F384"/>
      <c r="G384"/>
      <c r="H384"/>
      <c r="I384"/>
      <c r="J384"/>
      <c r="K384"/>
    </row>
    <row r="385" spans="2:11" ht="14.4" x14ac:dyDescent="0.3">
      <c r="B385"/>
      <c r="C385"/>
      <c r="D385"/>
      <c r="E385"/>
      <c r="F385"/>
      <c r="G385"/>
      <c r="H385"/>
      <c r="I385"/>
      <c r="J385"/>
      <c r="K385"/>
    </row>
    <row r="386" spans="2:11" ht="14.4" x14ac:dyDescent="0.3">
      <c r="B386"/>
      <c r="C386"/>
      <c r="D386"/>
      <c r="E386"/>
      <c r="F386"/>
      <c r="G386"/>
      <c r="H386"/>
      <c r="I386"/>
      <c r="J386"/>
      <c r="K386"/>
    </row>
    <row r="387" spans="2:11" ht="14.4" x14ac:dyDescent="0.3">
      <c r="B387"/>
      <c r="C387"/>
      <c r="D387"/>
      <c r="E387"/>
      <c r="F387"/>
      <c r="G387"/>
      <c r="H387"/>
      <c r="I387"/>
      <c r="J387"/>
      <c r="K387"/>
    </row>
    <row r="388" spans="2:11" ht="14.4" x14ac:dyDescent="0.3">
      <c r="B388"/>
      <c r="C388"/>
      <c r="D388"/>
      <c r="E388"/>
      <c r="F388"/>
      <c r="G388"/>
      <c r="H388"/>
      <c r="I388"/>
      <c r="J388"/>
      <c r="K388"/>
    </row>
    <row r="389" spans="2:11" ht="14.4" x14ac:dyDescent="0.3">
      <c r="B389"/>
      <c r="C389"/>
      <c r="D389"/>
      <c r="E389"/>
      <c r="F389"/>
      <c r="G389"/>
      <c r="H389"/>
      <c r="I389"/>
      <c r="J389"/>
      <c r="K389"/>
    </row>
    <row r="390" spans="2:11" ht="14.4" x14ac:dyDescent="0.3">
      <c r="B390"/>
      <c r="C390"/>
      <c r="D390"/>
      <c r="E390"/>
      <c r="F390"/>
      <c r="G390"/>
      <c r="H390"/>
      <c r="I390"/>
      <c r="J390"/>
      <c r="K390"/>
    </row>
    <row r="391" spans="2:11" ht="14.4" x14ac:dyDescent="0.3">
      <c r="B391"/>
      <c r="C391"/>
      <c r="D391"/>
      <c r="E391"/>
      <c r="F391"/>
      <c r="G391"/>
      <c r="H391"/>
      <c r="I391"/>
      <c r="J391"/>
      <c r="K391"/>
    </row>
    <row r="392" spans="2:11" ht="14.4" x14ac:dyDescent="0.3">
      <c r="B392"/>
      <c r="C392"/>
      <c r="D392"/>
      <c r="E392"/>
      <c r="F392"/>
      <c r="G392"/>
      <c r="H392"/>
      <c r="I392"/>
      <c r="J392"/>
      <c r="K392"/>
    </row>
    <row r="393" spans="2:11" ht="14.4" x14ac:dyDescent="0.3">
      <c r="B393"/>
      <c r="C393"/>
      <c r="D393"/>
      <c r="E393"/>
      <c r="F393"/>
      <c r="G393"/>
      <c r="H393"/>
      <c r="I393"/>
      <c r="J393"/>
      <c r="K393"/>
    </row>
    <row r="394" spans="2:11" ht="14.4" x14ac:dyDescent="0.3">
      <c r="B394"/>
      <c r="C394"/>
      <c r="D394"/>
      <c r="E394"/>
      <c r="F394"/>
      <c r="G394"/>
      <c r="H394"/>
      <c r="I394"/>
      <c r="J394"/>
      <c r="K394"/>
    </row>
    <row r="395" spans="2:11" ht="14.4" x14ac:dyDescent="0.3">
      <c r="B395"/>
      <c r="C395"/>
      <c r="D395"/>
      <c r="E395"/>
      <c r="F395"/>
      <c r="G395"/>
      <c r="H395"/>
      <c r="I395"/>
      <c r="J395"/>
      <c r="K395"/>
    </row>
    <row r="396" spans="2:11" ht="14.4" x14ac:dyDescent="0.3">
      <c r="B396"/>
      <c r="C396"/>
      <c r="D396"/>
      <c r="E396"/>
      <c r="F396"/>
      <c r="G396"/>
      <c r="H396"/>
      <c r="I396"/>
      <c r="J396"/>
      <c r="K396"/>
    </row>
    <row r="397" spans="2:11" ht="14.4" x14ac:dyDescent="0.3">
      <c r="B397"/>
      <c r="C397"/>
      <c r="D397"/>
      <c r="E397"/>
      <c r="F397"/>
      <c r="G397"/>
      <c r="H397"/>
      <c r="I397"/>
      <c r="J397"/>
      <c r="K397"/>
    </row>
    <row r="398" spans="2:11" ht="14.4" x14ac:dyDescent="0.3">
      <c r="B398"/>
      <c r="C398"/>
      <c r="D398"/>
      <c r="E398"/>
      <c r="F398"/>
      <c r="G398"/>
      <c r="H398"/>
      <c r="I398"/>
      <c r="J398"/>
      <c r="K398"/>
    </row>
    <row r="399" spans="2:11" ht="14.4" x14ac:dyDescent="0.3">
      <c r="B399"/>
      <c r="C399"/>
      <c r="D399"/>
      <c r="E399"/>
      <c r="F399"/>
      <c r="G399"/>
      <c r="H399"/>
      <c r="I399"/>
      <c r="J399"/>
      <c r="K399"/>
    </row>
    <row r="400" spans="2:11" ht="14.4" x14ac:dyDescent="0.3">
      <c r="B400"/>
      <c r="C400"/>
      <c r="D400"/>
      <c r="E400"/>
      <c r="F400"/>
      <c r="G400"/>
      <c r="H400"/>
      <c r="I400"/>
      <c r="J400"/>
      <c r="K400"/>
    </row>
    <row r="401" spans="2:11" ht="14.4" x14ac:dyDescent="0.3">
      <c r="B401"/>
      <c r="C401"/>
      <c r="D401"/>
      <c r="E401"/>
      <c r="F401"/>
      <c r="G401"/>
      <c r="H401"/>
      <c r="I401"/>
      <c r="J401"/>
      <c r="K401"/>
    </row>
    <row r="402" spans="2:11" ht="14.4" x14ac:dyDescent="0.3">
      <c r="B402"/>
      <c r="C402"/>
      <c r="D402"/>
      <c r="E402"/>
      <c r="F402"/>
      <c r="G402"/>
      <c r="H402"/>
      <c r="I402"/>
      <c r="J402"/>
      <c r="K402"/>
    </row>
    <row r="403" spans="2:11" ht="14.4" x14ac:dyDescent="0.3">
      <c r="B403"/>
      <c r="C403"/>
      <c r="D403"/>
      <c r="E403"/>
      <c r="F403"/>
      <c r="G403"/>
      <c r="H403"/>
      <c r="I403"/>
      <c r="J403"/>
      <c r="K403"/>
    </row>
    <row r="404" spans="2:11" ht="14.4" x14ac:dyDescent="0.3">
      <c r="B404"/>
      <c r="C404"/>
      <c r="D404"/>
      <c r="E404"/>
      <c r="F404"/>
      <c r="G404"/>
      <c r="H404"/>
      <c r="I404"/>
      <c r="J404"/>
      <c r="K404"/>
    </row>
    <row r="405" spans="2:11" ht="14.4" x14ac:dyDescent="0.3">
      <c r="B405"/>
      <c r="C405"/>
      <c r="D405"/>
      <c r="E405"/>
      <c r="F405"/>
      <c r="G405"/>
      <c r="H405"/>
      <c r="I405"/>
      <c r="J405"/>
      <c r="K405"/>
    </row>
    <row r="406" spans="2:11" ht="14.4" x14ac:dyDescent="0.3">
      <c r="B406"/>
      <c r="C406"/>
      <c r="D406"/>
      <c r="E406"/>
      <c r="F406"/>
      <c r="G406"/>
      <c r="H406"/>
      <c r="I406"/>
      <c r="J406"/>
      <c r="K406"/>
    </row>
    <row r="407" spans="2:11" ht="14.4" x14ac:dyDescent="0.3">
      <c r="B407"/>
      <c r="C407"/>
      <c r="D407"/>
      <c r="E407"/>
      <c r="F407"/>
      <c r="G407"/>
      <c r="H407"/>
      <c r="I407"/>
      <c r="J407"/>
      <c r="K407"/>
    </row>
    <row r="408" spans="2:11" ht="14.4" x14ac:dyDescent="0.3">
      <c r="B408"/>
      <c r="C408"/>
      <c r="D408"/>
      <c r="E408"/>
      <c r="F408"/>
      <c r="G408"/>
      <c r="H408"/>
      <c r="I408"/>
      <c r="J408"/>
      <c r="K408"/>
    </row>
    <row r="409" spans="2:11" ht="14.4" x14ac:dyDescent="0.3">
      <c r="B409"/>
      <c r="C409"/>
      <c r="D409"/>
      <c r="E409"/>
      <c r="F409"/>
      <c r="G409"/>
      <c r="H409"/>
      <c r="I409"/>
      <c r="J409"/>
      <c r="K409"/>
    </row>
    <row r="410" spans="2:11" ht="14.4" x14ac:dyDescent="0.3">
      <c r="B410"/>
      <c r="C410"/>
      <c r="D410"/>
      <c r="E410"/>
      <c r="F410"/>
      <c r="G410"/>
      <c r="H410"/>
      <c r="I410"/>
      <c r="J410"/>
      <c r="K410"/>
    </row>
    <row r="411" spans="2:11" ht="14.4" x14ac:dyDescent="0.3">
      <c r="B411"/>
      <c r="C411"/>
      <c r="D411"/>
      <c r="E411"/>
      <c r="F411"/>
      <c r="G411"/>
      <c r="H411"/>
      <c r="I411"/>
      <c r="J411"/>
      <c r="K411"/>
    </row>
    <row r="412" spans="2:11" ht="14.4" x14ac:dyDescent="0.3">
      <c r="B412"/>
      <c r="C412"/>
      <c r="D412"/>
      <c r="E412"/>
      <c r="F412"/>
      <c r="G412"/>
      <c r="H412"/>
      <c r="I412"/>
      <c r="J412"/>
      <c r="K412"/>
    </row>
    <row r="413" spans="2:11" ht="14.4" x14ac:dyDescent="0.3">
      <c r="B413"/>
      <c r="C413"/>
      <c r="D413"/>
      <c r="E413"/>
      <c r="F413"/>
      <c r="G413"/>
      <c r="H413"/>
      <c r="I413"/>
      <c r="J413"/>
      <c r="K413"/>
    </row>
    <row r="414" spans="2:11" ht="14.4" x14ac:dyDescent="0.3">
      <c r="B414"/>
      <c r="C414"/>
      <c r="D414"/>
      <c r="E414"/>
      <c r="F414"/>
      <c r="G414"/>
      <c r="H414"/>
      <c r="I414"/>
      <c r="J414"/>
      <c r="K414"/>
    </row>
    <row r="415" spans="2:11" ht="14.4" x14ac:dyDescent="0.3">
      <c r="B415"/>
      <c r="C415"/>
      <c r="D415"/>
      <c r="E415"/>
      <c r="F415"/>
      <c r="G415"/>
      <c r="H415"/>
      <c r="I415"/>
      <c r="J415"/>
      <c r="K415"/>
    </row>
    <row r="416" spans="2:11" ht="14.4" x14ac:dyDescent="0.3">
      <c r="B416"/>
      <c r="C416"/>
      <c r="D416"/>
      <c r="E416"/>
      <c r="F416"/>
      <c r="G416"/>
      <c r="H416"/>
      <c r="I416"/>
      <c r="J416"/>
      <c r="K416"/>
    </row>
    <row r="417" spans="2:11" ht="14.4" x14ac:dyDescent="0.3">
      <c r="B417"/>
      <c r="C417"/>
      <c r="D417"/>
      <c r="E417"/>
      <c r="F417"/>
      <c r="G417"/>
      <c r="H417"/>
      <c r="I417"/>
      <c r="J417"/>
      <c r="K417"/>
    </row>
    <row r="418" spans="2:11" ht="14.4" x14ac:dyDescent="0.3">
      <c r="B418"/>
      <c r="C418"/>
      <c r="D418"/>
      <c r="E418"/>
      <c r="F418"/>
      <c r="G418"/>
      <c r="H418"/>
      <c r="I418"/>
      <c r="J418"/>
      <c r="K418"/>
    </row>
    <row r="419" spans="2:11" ht="14.4" x14ac:dyDescent="0.3">
      <c r="B419"/>
      <c r="C419"/>
      <c r="D419"/>
      <c r="E419"/>
      <c r="F419"/>
      <c r="G419"/>
      <c r="H419"/>
      <c r="I419"/>
      <c r="J419"/>
      <c r="K419"/>
    </row>
    <row r="420" spans="2:11" ht="14.4" x14ac:dyDescent="0.3">
      <c r="B420"/>
      <c r="C420"/>
      <c r="D420"/>
      <c r="E420"/>
      <c r="F420"/>
      <c r="G420"/>
      <c r="H420"/>
      <c r="I420"/>
      <c r="J420"/>
      <c r="K420"/>
    </row>
    <row r="421" spans="2:11" ht="14.4" x14ac:dyDescent="0.3">
      <c r="B421"/>
      <c r="C421"/>
      <c r="D421"/>
      <c r="E421"/>
      <c r="F421"/>
      <c r="G421"/>
      <c r="H421"/>
      <c r="I421"/>
      <c r="J421"/>
      <c r="K421"/>
    </row>
    <row r="422" spans="2:11" ht="14.4" x14ac:dyDescent="0.3">
      <c r="B422"/>
      <c r="C422"/>
      <c r="D422"/>
      <c r="E422"/>
      <c r="F422"/>
      <c r="G422"/>
      <c r="H422"/>
      <c r="I422"/>
      <c r="J422"/>
      <c r="K422"/>
    </row>
    <row r="423" spans="2:11" ht="14.4" x14ac:dyDescent="0.3">
      <c r="B423"/>
      <c r="C423"/>
      <c r="D423"/>
      <c r="E423"/>
      <c r="F423"/>
      <c r="G423"/>
      <c r="H423"/>
      <c r="I423"/>
      <c r="J423"/>
      <c r="K423"/>
    </row>
    <row r="424" spans="2:11" ht="14.4" x14ac:dyDescent="0.3">
      <c r="B424"/>
      <c r="C424"/>
      <c r="D424"/>
      <c r="E424"/>
      <c r="F424"/>
      <c r="G424"/>
      <c r="H424"/>
      <c r="I424"/>
      <c r="J424"/>
      <c r="K424"/>
    </row>
    <row r="425" spans="2:11" ht="14.4" x14ac:dyDescent="0.3">
      <c r="B425"/>
      <c r="C425"/>
      <c r="D425"/>
      <c r="E425"/>
      <c r="F425"/>
      <c r="G425"/>
      <c r="H425"/>
      <c r="I425"/>
      <c r="J425"/>
      <c r="K425"/>
    </row>
    <row r="426" spans="2:11" ht="14.4" x14ac:dyDescent="0.3">
      <c r="B426"/>
      <c r="C426"/>
      <c r="D426"/>
      <c r="E426"/>
      <c r="F426"/>
      <c r="G426"/>
      <c r="H426"/>
      <c r="I426"/>
      <c r="J426"/>
      <c r="K426"/>
    </row>
    <row r="427" spans="2:11" ht="14.4" x14ac:dyDescent="0.3">
      <c r="B427"/>
      <c r="C427"/>
      <c r="D427"/>
      <c r="E427"/>
      <c r="F427"/>
      <c r="G427"/>
      <c r="H427"/>
      <c r="I427"/>
      <c r="J427"/>
      <c r="K427"/>
    </row>
    <row r="428" spans="2:11" ht="14.4" x14ac:dyDescent="0.3">
      <c r="B428"/>
      <c r="C428"/>
      <c r="D428"/>
      <c r="E428"/>
      <c r="F428"/>
      <c r="G428"/>
      <c r="H428"/>
      <c r="I428"/>
      <c r="J428"/>
      <c r="K428"/>
    </row>
    <row r="429" spans="2:11" ht="14.4" x14ac:dyDescent="0.3">
      <c r="B429"/>
      <c r="C429"/>
      <c r="D429"/>
      <c r="E429"/>
      <c r="F429"/>
      <c r="G429"/>
      <c r="H429"/>
      <c r="I429"/>
      <c r="J429"/>
      <c r="K429"/>
    </row>
    <row r="430" spans="2:11" ht="14.4" x14ac:dyDescent="0.3">
      <c r="B430"/>
      <c r="C430"/>
      <c r="D430"/>
      <c r="E430"/>
      <c r="F430"/>
      <c r="G430"/>
      <c r="H430"/>
      <c r="I430"/>
      <c r="J430"/>
      <c r="K430"/>
    </row>
    <row r="431" spans="2:11" ht="14.4" x14ac:dyDescent="0.3">
      <c r="B431"/>
      <c r="C431"/>
      <c r="D431"/>
      <c r="E431"/>
      <c r="F431"/>
      <c r="G431"/>
      <c r="H431"/>
      <c r="I431"/>
      <c r="J431"/>
      <c r="K431"/>
    </row>
    <row r="432" spans="2:11" ht="14.4" x14ac:dyDescent="0.3">
      <c r="B432"/>
      <c r="C432"/>
      <c r="D432"/>
      <c r="E432"/>
      <c r="F432"/>
      <c r="G432"/>
      <c r="H432"/>
      <c r="I432"/>
      <c r="J432"/>
      <c r="K432"/>
    </row>
    <row r="433" spans="2:11" ht="14.4" x14ac:dyDescent="0.3">
      <c r="B433"/>
      <c r="C433"/>
      <c r="D433"/>
      <c r="E433"/>
      <c r="F433"/>
      <c r="G433"/>
      <c r="H433"/>
      <c r="I433"/>
      <c r="J433"/>
      <c r="K433"/>
    </row>
    <row r="434" spans="2:11" ht="14.4" x14ac:dyDescent="0.3">
      <c r="B434"/>
      <c r="C434"/>
      <c r="D434"/>
      <c r="E434"/>
      <c r="F434"/>
      <c r="G434"/>
      <c r="H434"/>
      <c r="I434"/>
      <c r="J434"/>
      <c r="K434"/>
    </row>
    <row r="435" spans="2:11" ht="14.4" x14ac:dyDescent="0.3">
      <c r="B435"/>
      <c r="C435"/>
      <c r="D435"/>
      <c r="E435"/>
      <c r="F435"/>
      <c r="G435"/>
      <c r="H435"/>
      <c r="I435"/>
      <c r="J435"/>
      <c r="K435"/>
    </row>
    <row r="436" spans="2:11" ht="14.4" x14ac:dyDescent="0.3">
      <c r="B436"/>
      <c r="C436"/>
      <c r="D436"/>
      <c r="E436"/>
      <c r="F436"/>
      <c r="G436"/>
      <c r="H436"/>
      <c r="I436"/>
      <c r="J436"/>
      <c r="K436"/>
    </row>
    <row r="437" spans="2:11" ht="14.4" x14ac:dyDescent="0.3">
      <c r="B437"/>
      <c r="C437"/>
      <c r="D437"/>
      <c r="E437"/>
      <c r="F437"/>
      <c r="G437"/>
      <c r="H437"/>
      <c r="I437"/>
      <c r="J437"/>
      <c r="K437"/>
    </row>
    <row r="438" spans="2:11" ht="14.4" x14ac:dyDescent="0.3">
      <c r="B438"/>
      <c r="C438"/>
      <c r="D438"/>
      <c r="E438"/>
      <c r="F438"/>
      <c r="G438"/>
      <c r="H438"/>
      <c r="I438"/>
      <c r="J438"/>
      <c r="K438"/>
    </row>
    <row r="439" spans="2:11" ht="14.4" x14ac:dyDescent="0.3">
      <c r="B439"/>
      <c r="C439"/>
      <c r="D439"/>
      <c r="E439"/>
      <c r="F439"/>
      <c r="G439"/>
      <c r="H439"/>
      <c r="I439"/>
      <c r="J439"/>
      <c r="K439"/>
    </row>
    <row r="440" spans="2:11" ht="14.4" x14ac:dyDescent="0.3">
      <c r="B440"/>
      <c r="C440"/>
      <c r="D440"/>
      <c r="E440"/>
      <c r="F440"/>
      <c r="G440"/>
      <c r="H440"/>
      <c r="I440"/>
      <c r="J440"/>
      <c r="K440"/>
    </row>
    <row r="441" spans="2:11" ht="14.4" x14ac:dyDescent="0.3">
      <c r="B441"/>
      <c r="C441"/>
      <c r="D441"/>
      <c r="E441"/>
      <c r="F441"/>
      <c r="G441"/>
      <c r="H441"/>
      <c r="I441"/>
      <c r="J441"/>
      <c r="K441"/>
    </row>
    <row r="442" spans="2:11" ht="14.4" x14ac:dyDescent="0.3">
      <c r="B442"/>
      <c r="C442"/>
      <c r="D442"/>
      <c r="E442"/>
      <c r="F442"/>
      <c r="G442"/>
      <c r="H442"/>
      <c r="I442"/>
      <c r="J442"/>
      <c r="K442"/>
    </row>
    <row r="443" spans="2:11" ht="14.4" x14ac:dyDescent="0.3">
      <c r="B443"/>
      <c r="C443"/>
      <c r="D443"/>
      <c r="E443"/>
      <c r="F443"/>
      <c r="G443"/>
      <c r="H443"/>
      <c r="I443"/>
      <c r="J443"/>
      <c r="K443"/>
    </row>
    <row r="444" spans="2:11" ht="14.4" x14ac:dyDescent="0.3">
      <c r="B444"/>
      <c r="C444"/>
      <c r="D444"/>
      <c r="E444"/>
      <c r="F444"/>
      <c r="G444"/>
      <c r="H444"/>
      <c r="I444"/>
      <c r="J444"/>
      <c r="K444"/>
    </row>
    <row r="445" spans="2:11" ht="14.4" x14ac:dyDescent="0.3">
      <c r="B445"/>
      <c r="C445"/>
      <c r="D445"/>
      <c r="E445"/>
      <c r="F445"/>
      <c r="G445"/>
      <c r="H445"/>
      <c r="I445"/>
      <c r="J445"/>
      <c r="K445"/>
    </row>
    <row r="446" spans="2:11" ht="14.4" x14ac:dyDescent="0.3">
      <c r="B446"/>
      <c r="C446"/>
      <c r="D446"/>
      <c r="E446"/>
      <c r="F446"/>
      <c r="G446"/>
      <c r="H446"/>
      <c r="I446"/>
      <c r="J446"/>
      <c r="K446"/>
    </row>
    <row r="447" spans="2:11" ht="14.4" x14ac:dyDescent="0.3">
      <c r="B447"/>
      <c r="C447"/>
      <c r="D447"/>
      <c r="E447"/>
      <c r="F447"/>
      <c r="G447"/>
      <c r="H447"/>
      <c r="I447"/>
      <c r="J447"/>
      <c r="K447"/>
    </row>
    <row r="448" spans="2:11" ht="14.4" x14ac:dyDescent="0.3">
      <c r="B448"/>
      <c r="C448"/>
      <c r="D448"/>
      <c r="E448"/>
      <c r="F448"/>
      <c r="G448"/>
      <c r="H448"/>
      <c r="I448"/>
      <c r="J448"/>
      <c r="K448"/>
    </row>
    <row r="449" spans="2:11" ht="14.4" x14ac:dyDescent="0.3">
      <c r="B449"/>
      <c r="C449"/>
      <c r="D449"/>
      <c r="E449"/>
      <c r="F449"/>
      <c r="G449"/>
      <c r="H449"/>
      <c r="I449"/>
      <c r="J449"/>
      <c r="K449"/>
    </row>
    <row r="450" spans="2:11" ht="14.4" x14ac:dyDescent="0.3">
      <c r="B450"/>
      <c r="C450"/>
      <c r="D450"/>
      <c r="E450"/>
      <c r="F450"/>
      <c r="G450"/>
      <c r="H450"/>
      <c r="I450"/>
      <c r="J450"/>
      <c r="K450"/>
    </row>
    <row r="451" spans="2:11" ht="14.4" x14ac:dyDescent="0.3">
      <c r="B451"/>
      <c r="C451"/>
      <c r="D451"/>
      <c r="E451"/>
      <c r="F451"/>
      <c r="G451"/>
      <c r="H451"/>
      <c r="I451"/>
      <c r="J451"/>
      <c r="K451"/>
    </row>
    <row r="452" spans="2:11" ht="14.4" x14ac:dyDescent="0.3">
      <c r="B452"/>
      <c r="C452"/>
      <c r="D452"/>
      <c r="E452"/>
      <c r="F452"/>
      <c r="G452"/>
      <c r="H452"/>
      <c r="I452"/>
      <c r="J452"/>
      <c r="K452"/>
    </row>
    <row r="453" spans="2:11" ht="14.4" x14ac:dyDescent="0.3">
      <c r="B453"/>
      <c r="C453"/>
      <c r="D453"/>
      <c r="E453"/>
      <c r="F453"/>
      <c r="G453"/>
      <c r="H453"/>
      <c r="I453"/>
      <c r="J453"/>
      <c r="K453"/>
    </row>
    <row r="454" spans="2:11" ht="14.4" x14ac:dyDescent="0.3">
      <c r="B454"/>
      <c r="C454"/>
      <c r="D454"/>
      <c r="E454"/>
      <c r="F454"/>
      <c r="G454"/>
      <c r="H454"/>
      <c r="I454"/>
      <c r="J454"/>
      <c r="K454"/>
    </row>
    <row r="455" spans="2:11" ht="14.4" x14ac:dyDescent="0.3">
      <c r="B455"/>
      <c r="C455"/>
      <c r="D455"/>
      <c r="E455"/>
      <c r="F455"/>
      <c r="G455"/>
      <c r="H455"/>
      <c r="I455"/>
      <c r="J455"/>
      <c r="K455"/>
    </row>
    <row r="456" spans="2:11" ht="14.4" x14ac:dyDescent="0.3">
      <c r="B456"/>
      <c r="C456"/>
      <c r="D456"/>
      <c r="E456"/>
      <c r="F456"/>
      <c r="G456"/>
      <c r="H456"/>
      <c r="I456"/>
      <c r="J456"/>
      <c r="K456"/>
    </row>
    <row r="457" spans="2:11" ht="14.4" x14ac:dyDescent="0.3">
      <c r="B457"/>
      <c r="C457"/>
      <c r="D457"/>
      <c r="E457"/>
      <c r="F457"/>
      <c r="G457"/>
      <c r="H457"/>
      <c r="I457"/>
      <c r="J457"/>
      <c r="K457"/>
    </row>
    <row r="458" spans="2:11" ht="14.4" x14ac:dyDescent="0.3">
      <c r="B458"/>
      <c r="C458"/>
      <c r="D458"/>
      <c r="E458"/>
      <c r="F458"/>
      <c r="G458"/>
      <c r="H458"/>
      <c r="I458"/>
      <c r="J458"/>
      <c r="K458"/>
    </row>
    <row r="459" spans="2:11" ht="14.4" x14ac:dyDescent="0.3">
      <c r="B459"/>
      <c r="C459"/>
      <c r="D459"/>
      <c r="E459"/>
      <c r="F459"/>
      <c r="G459"/>
      <c r="H459"/>
      <c r="I459"/>
      <c r="J459"/>
      <c r="K459"/>
    </row>
    <row r="460" spans="2:11" ht="14.4" x14ac:dyDescent="0.3">
      <c r="B460"/>
      <c r="C460"/>
      <c r="D460"/>
      <c r="E460"/>
      <c r="F460"/>
      <c r="G460"/>
      <c r="H460"/>
      <c r="I460"/>
      <c r="J460"/>
      <c r="K460"/>
    </row>
    <row r="461" spans="2:11" ht="14.4" x14ac:dyDescent="0.3">
      <c r="B461"/>
      <c r="C461"/>
      <c r="D461"/>
      <c r="E461"/>
      <c r="F461"/>
      <c r="G461"/>
      <c r="H461"/>
      <c r="I461"/>
      <c r="J461"/>
      <c r="K461"/>
    </row>
    <row r="462" spans="2:11" ht="14.4" x14ac:dyDescent="0.3">
      <c r="B462"/>
      <c r="C462"/>
      <c r="D462"/>
      <c r="E462"/>
      <c r="F462"/>
      <c r="G462"/>
      <c r="H462"/>
      <c r="I462"/>
      <c r="J462"/>
      <c r="K462"/>
    </row>
    <row r="463" spans="2:11" ht="14.4" x14ac:dyDescent="0.3">
      <c r="B463"/>
      <c r="C463"/>
      <c r="D463"/>
      <c r="E463"/>
      <c r="F463"/>
      <c r="G463"/>
      <c r="H463"/>
      <c r="I463"/>
      <c r="J463"/>
      <c r="K463"/>
    </row>
    <row r="464" spans="2:11" ht="14.4" x14ac:dyDescent="0.3">
      <c r="B464"/>
      <c r="C464"/>
      <c r="D464"/>
      <c r="E464"/>
      <c r="F464"/>
      <c r="G464"/>
      <c r="H464"/>
      <c r="I464"/>
      <c r="J464"/>
      <c r="K464"/>
    </row>
    <row r="465" spans="2:11" ht="14.4" x14ac:dyDescent="0.3">
      <c r="B465"/>
      <c r="C465"/>
      <c r="D465"/>
      <c r="E465"/>
      <c r="F465"/>
      <c r="G465"/>
      <c r="H465"/>
      <c r="I465"/>
      <c r="J465"/>
      <c r="K465"/>
    </row>
    <row r="466" spans="2:11" ht="14.4" x14ac:dyDescent="0.3">
      <c r="B466"/>
      <c r="C466"/>
      <c r="D466"/>
      <c r="E466"/>
      <c r="F466"/>
      <c r="G466"/>
      <c r="H466"/>
      <c r="I466"/>
      <c r="J466"/>
      <c r="K466"/>
    </row>
    <row r="467" spans="2:11" ht="14.4" x14ac:dyDescent="0.3">
      <c r="B467"/>
      <c r="C467"/>
      <c r="D467"/>
      <c r="E467"/>
      <c r="F467"/>
      <c r="G467"/>
      <c r="H467"/>
      <c r="I467"/>
      <c r="J467"/>
      <c r="K467"/>
    </row>
    <row r="468" spans="2:11" ht="14.4" x14ac:dyDescent="0.3">
      <c r="B468"/>
      <c r="C468"/>
      <c r="D468"/>
      <c r="E468"/>
      <c r="F468"/>
      <c r="G468"/>
      <c r="H468"/>
      <c r="I468"/>
      <c r="J468"/>
      <c r="K468"/>
    </row>
    <row r="469" spans="2:11" ht="14.4" x14ac:dyDescent="0.3">
      <c r="B469"/>
      <c r="C469"/>
      <c r="D469"/>
      <c r="E469"/>
      <c r="F469"/>
      <c r="G469"/>
      <c r="H469"/>
      <c r="I469"/>
      <c r="J469"/>
      <c r="K469"/>
    </row>
    <row r="470" spans="2:11" ht="14.4" x14ac:dyDescent="0.3">
      <c r="B470"/>
      <c r="C470"/>
      <c r="D470"/>
      <c r="E470"/>
      <c r="F470"/>
      <c r="G470"/>
      <c r="H470"/>
      <c r="I470"/>
      <c r="J470"/>
      <c r="K470"/>
    </row>
    <row r="471" spans="2:11" ht="14.4" x14ac:dyDescent="0.3">
      <c r="B471"/>
      <c r="C471"/>
      <c r="D471"/>
      <c r="E471"/>
      <c r="F471"/>
      <c r="G471"/>
      <c r="H471"/>
      <c r="I471"/>
      <c r="J471"/>
      <c r="K471"/>
    </row>
    <row r="472" spans="2:11" ht="14.4" x14ac:dyDescent="0.3">
      <c r="B472"/>
      <c r="C472"/>
      <c r="D472"/>
      <c r="E472"/>
      <c r="F472"/>
      <c r="G472"/>
      <c r="H472"/>
      <c r="I472"/>
      <c r="J472"/>
      <c r="K472"/>
    </row>
    <row r="473" spans="2:11" ht="14.4" x14ac:dyDescent="0.3">
      <c r="B473"/>
      <c r="C473"/>
      <c r="D473"/>
      <c r="E473"/>
      <c r="F473"/>
      <c r="G473"/>
      <c r="H473"/>
      <c r="I473"/>
      <c r="J473"/>
      <c r="K473"/>
    </row>
    <row r="474" spans="2:11" ht="14.4" x14ac:dyDescent="0.3">
      <c r="B474"/>
      <c r="C474"/>
      <c r="D474"/>
      <c r="E474"/>
      <c r="F474"/>
      <c r="G474"/>
      <c r="H474"/>
      <c r="I474"/>
      <c r="J474"/>
      <c r="K474"/>
    </row>
    <row r="475" spans="2:11" ht="14.4" x14ac:dyDescent="0.3">
      <c r="B475"/>
      <c r="C475"/>
      <c r="D475"/>
      <c r="E475"/>
      <c r="F475"/>
      <c r="G475"/>
      <c r="H475"/>
      <c r="I475"/>
      <c r="J475"/>
      <c r="K475"/>
    </row>
    <row r="476" spans="2:11" ht="14.4" x14ac:dyDescent="0.3">
      <c r="B476"/>
      <c r="C476"/>
      <c r="D476"/>
      <c r="E476"/>
      <c r="F476"/>
      <c r="G476"/>
      <c r="H476"/>
      <c r="I476"/>
      <c r="J476"/>
      <c r="K476"/>
    </row>
    <row r="477" spans="2:11" ht="14.4" x14ac:dyDescent="0.3">
      <c r="B477"/>
      <c r="C477"/>
      <c r="D477"/>
      <c r="E477"/>
      <c r="F477"/>
      <c r="G477"/>
      <c r="H477"/>
      <c r="I477"/>
      <c r="J477"/>
      <c r="K477"/>
    </row>
    <row r="478" spans="2:11" ht="14.4" x14ac:dyDescent="0.3">
      <c r="B478"/>
      <c r="C478"/>
      <c r="D478"/>
      <c r="E478"/>
      <c r="F478"/>
      <c r="G478"/>
      <c r="H478"/>
      <c r="I478"/>
      <c r="J478"/>
      <c r="K478"/>
    </row>
    <row r="479" spans="2:11" ht="14.4" x14ac:dyDescent="0.3">
      <c r="B479"/>
      <c r="C479"/>
      <c r="D479"/>
      <c r="E479"/>
      <c r="F479"/>
      <c r="G479"/>
      <c r="H479"/>
      <c r="I479"/>
      <c r="J479"/>
      <c r="K479"/>
    </row>
    <row r="480" spans="2:11" ht="14.4" x14ac:dyDescent="0.3">
      <c r="B480"/>
      <c r="C480"/>
      <c r="D480"/>
      <c r="E480"/>
      <c r="F480"/>
      <c r="G480"/>
      <c r="H480"/>
      <c r="I480"/>
      <c r="J480"/>
      <c r="K480"/>
    </row>
    <row r="481" spans="2:11" ht="14.4" x14ac:dyDescent="0.3">
      <c r="B481"/>
      <c r="C481"/>
      <c r="D481"/>
      <c r="E481"/>
      <c r="F481"/>
      <c r="G481"/>
      <c r="H481"/>
      <c r="I481"/>
      <c r="J481"/>
      <c r="K481"/>
    </row>
    <row r="482" spans="2:11" ht="14.4" x14ac:dyDescent="0.3">
      <c r="B482"/>
      <c r="C482"/>
      <c r="D482"/>
      <c r="E482"/>
      <c r="F482"/>
      <c r="G482"/>
      <c r="H482"/>
      <c r="I482"/>
      <c r="J482"/>
      <c r="K482"/>
    </row>
    <row r="483" spans="2:11" ht="14.4" x14ac:dyDescent="0.3">
      <c r="B483"/>
      <c r="C483"/>
      <c r="D483"/>
      <c r="E483"/>
      <c r="F483"/>
      <c r="G483"/>
      <c r="H483"/>
      <c r="I483"/>
      <c r="J483"/>
      <c r="K483"/>
    </row>
    <row r="484" spans="2:11" ht="14.4" x14ac:dyDescent="0.3">
      <c r="B484"/>
      <c r="C484"/>
      <c r="D484"/>
      <c r="E484"/>
      <c r="F484"/>
      <c r="G484"/>
      <c r="H484"/>
      <c r="I484"/>
      <c r="J484"/>
      <c r="K484"/>
    </row>
    <row r="485" spans="2:11" ht="14.4" x14ac:dyDescent="0.3">
      <c r="B485"/>
      <c r="C485"/>
      <c r="D485"/>
      <c r="E485"/>
      <c r="F485"/>
      <c r="G485"/>
      <c r="H485"/>
      <c r="I485"/>
      <c r="J485"/>
      <c r="K485"/>
    </row>
    <row r="486" spans="2:11" ht="14.4" x14ac:dyDescent="0.3">
      <c r="B486"/>
      <c r="C486"/>
      <c r="D486"/>
      <c r="E486"/>
      <c r="F486"/>
      <c r="G486"/>
      <c r="H486"/>
      <c r="I486"/>
      <c r="J486"/>
      <c r="K486"/>
    </row>
    <row r="487" spans="2:11" ht="14.4" x14ac:dyDescent="0.3">
      <c r="B487"/>
      <c r="C487"/>
      <c r="D487"/>
      <c r="E487"/>
      <c r="F487"/>
      <c r="G487"/>
      <c r="H487"/>
      <c r="I487"/>
      <c r="J487"/>
      <c r="K487"/>
    </row>
    <row r="488" spans="2:11" ht="14.4" x14ac:dyDescent="0.3">
      <c r="B488"/>
      <c r="C488"/>
      <c r="D488"/>
      <c r="E488"/>
      <c r="F488"/>
      <c r="G488"/>
      <c r="H488"/>
      <c r="I488"/>
      <c r="J488"/>
      <c r="K488"/>
    </row>
    <row r="489" spans="2:11" ht="14.4" x14ac:dyDescent="0.3">
      <c r="B489"/>
      <c r="C489"/>
      <c r="D489"/>
      <c r="E489"/>
      <c r="F489"/>
      <c r="G489"/>
      <c r="H489"/>
      <c r="I489"/>
      <c r="J489"/>
      <c r="K489"/>
    </row>
    <row r="490" spans="2:11" ht="14.4" x14ac:dyDescent="0.3">
      <c r="B490"/>
      <c r="C490"/>
      <c r="D490"/>
      <c r="E490"/>
      <c r="F490"/>
      <c r="G490"/>
      <c r="H490"/>
      <c r="I490"/>
      <c r="J490"/>
      <c r="K490"/>
    </row>
    <row r="491" spans="2:11" ht="14.4" x14ac:dyDescent="0.3">
      <c r="B491"/>
      <c r="C491"/>
      <c r="D491"/>
      <c r="E491"/>
      <c r="F491"/>
      <c r="G491"/>
      <c r="H491"/>
      <c r="I491"/>
      <c r="J491"/>
      <c r="K491"/>
    </row>
    <row r="492" spans="2:11" ht="14.4" x14ac:dyDescent="0.3">
      <c r="B492"/>
      <c r="C492"/>
      <c r="D492"/>
      <c r="E492"/>
      <c r="F492"/>
      <c r="G492"/>
      <c r="H492"/>
      <c r="I492"/>
      <c r="J492"/>
      <c r="K492"/>
    </row>
    <row r="493" spans="2:11" ht="14.4" x14ac:dyDescent="0.3">
      <c r="B493"/>
      <c r="C493"/>
      <c r="D493"/>
      <c r="E493"/>
      <c r="F493"/>
      <c r="G493"/>
      <c r="H493"/>
      <c r="I493"/>
      <c r="J493"/>
      <c r="K493"/>
    </row>
    <row r="494" spans="2:11" ht="14.4" x14ac:dyDescent="0.3">
      <c r="B494"/>
      <c r="C494"/>
      <c r="D494"/>
      <c r="E494"/>
      <c r="F494"/>
      <c r="G494"/>
      <c r="H494"/>
      <c r="I494"/>
      <c r="J494"/>
      <c r="K494"/>
    </row>
    <row r="495" spans="2:11" ht="14.4" x14ac:dyDescent="0.3">
      <c r="B495"/>
      <c r="C495"/>
      <c r="D495"/>
      <c r="E495"/>
      <c r="F495"/>
      <c r="G495"/>
      <c r="H495"/>
      <c r="I495"/>
      <c r="J495"/>
      <c r="K495"/>
    </row>
    <row r="496" spans="2:11" ht="14.4" x14ac:dyDescent="0.3">
      <c r="B496"/>
      <c r="C496"/>
      <c r="D496"/>
      <c r="E496"/>
      <c r="F496"/>
      <c r="G496"/>
      <c r="H496"/>
      <c r="I496"/>
      <c r="J496"/>
      <c r="K496"/>
    </row>
    <row r="497" spans="2:11" ht="14.4" x14ac:dyDescent="0.3">
      <c r="B497"/>
      <c r="C497"/>
      <c r="D497"/>
      <c r="E497"/>
      <c r="F497"/>
      <c r="G497"/>
      <c r="H497"/>
      <c r="I497"/>
      <c r="J497"/>
      <c r="K497"/>
    </row>
    <row r="498" spans="2:11" ht="14.4" x14ac:dyDescent="0.3">
      <c r="B498"/>
      <c r="C498"/>
      <c r="D498"/>
      <c r="E498"/>
      <c r="F498"/>
      <c r="G498"/>
      <c r="H498"/>
      <c r="I498"/>
      <c r="J498"/>
      <c r="K498"/>
    </row>
    <row r="499" spans="2:11" ht="14.4" x14ac:dyDescent="0.3">
      <c r="B499"/>
      <c r="C499"/>
      <c r="D499"/>
      <c r="E499"/>
      <c r="F499"/>
      <c r="G499"/>
      <c r="H499"/>
      <c r="I499"/>
      <c r="J499"/>
      <c r="K499"/>
    </row>
    <row r="500" spans="2:11" ht="14.4" x14ac:dyDescent="0.3">
      <c r="B500"/>
      <c r="C500"/>
      <c r="D500"/>
      <c r="E500"/>
      <c r="F500"/>
      <c r="G500"/>
      <c r="H500"/>
      <c r="I500"/>
      <c r="J500"/>
      <c r="K500"/>
    </row>
    <row r="501" spans="2:11" ht="14.4" x14ac:dyDescent="0.3">
      <c r="B501"/>
      <c r="C501"/>
      <c r="D501"/>
      <c r="E501"/>
      <c r="F501"/>
      <c r="G501"/>
      <c r="H501"/>
      <c r="I501"/>
      <c r="J501"/>
      <c r="K501"/>
    </row>
    <row r="502" spans="2:11" ht="14.4" x14ac:dyDescent="0.3">
      <c r="B502"/>
      <c r="C502"/>
      <c r="D502"/>
      <c r="E502"/>
      <c r="F502"/>
      <c r="G502"/>
      <c r="H502"/>
      <c r="I502"/>
      <c r="J502"/>
      <c r="K502"/>
    </row>
    <row r="503" spans="2:11" ht="14.4" x14ac:dyDescent="0.3">
      <c r="B503"/>
      <c r="C503"/>
      <c r="D503"/>
      <c r="E503"/>
      <c r="F503"/>
      <c r="G503"/>
      <c r="H503"/>
      <c r="I503"/>
      <c r="J503"/>
      <c r="K503"/>
    </row>
    <row r="504" spans="2:11" ht="14.4" x14ac:dyDescent="0.3">
      <c r="B504"/>
      <c r="C504"/>
      <c r="D504"/>
      <c r="E504"/>
      <c r="F504"/>
      <c r="G504"/>
      <c r="H504"/>
      <c r="I504"/>
      <c r="J504"/>
      <c r="K504"/>
    </row>
    <row r="505" spans="2:11" ht="14.4" x14ac:dyDescent="0.3">
      <c r="B505"/>
      <c r="C505"/>
      <c r="D505"/>
      <c r="E505"/>
      <c r="F505"/>
      <c r="G505"/>
      <c r="H505"/>
      <c r="I505"/>
      <c r="J505"/>
      <c r="K505"/>
    </row>
    <row r="506" spans="2:11" ht="14.4" x14ac:dyDescent="0.3">
      <c r="B506"/>
      <c r="C506"/>
      <c r="D506"/>
      <c r="E506"/>
      <c r="F506"/>
      <c r="G506"/>
      <c r="H506"/>
      <c r="I506"/>
      <c r="J506"/>
      <c r="K506"/>
    </row>
    <row r="507" spans="2:11" ht="14.4" x14ac:dyDescent="0.3">
      <c r="B507"/>
      <c r="C507"/>
      <c r="D507"/>
      <c r="E507"/>
      <c r="F507"/>
      <c r="G507"/>
      <c r="H507"/>
      <c r="I507"/>
      <c r="J507"/>
      <c r="K507"/>
    </row>
    <row r="508" spans="2:11" ht="14.4" x14ac:dyDescent="0.3">
      <c r="B508"/>
      <c r="C508"/>
      <c r="D508"/>
      <c r="E508"/>
      <c r="F508"/>
      <c r="G508"/>
      <c r="H508"/>
      <c r="I508"/>
      <c r="J508"/>
      <c r="K508"/>
    </row>
    <row r="509" spans="2:11" ht="14.4" x14ac:dyDescent="0.3">
      <c r="B509"/>
      <c r="C509"/>
      <c r="D509"/>
      <c r="E509"/>
      <c r="F509"/>
      <c r="G509"/>
      <c r="H509"/>
      <c r="I509"/>
      <c r="J509"/>
      <c r="K509"/>
    </row>
    <row r="510" spans="2:11" ht="14.4" x14ac:dyDescent="0.3">
      <c r="B510"/>
      <c r="C510"/>
      <c r="D510"/>
      <c r="E510"/>
      <c r="F510"/>
      <c r="G510"/>
      <c r="H510"/>
      <c r="I510"/>
      <c r="J510"/>
      <c r="K510"/>
    </row>
    <row r="511" spans="2:11" ht="14.4" x14ac:dyDescent="0.3">
      <c r="B511"/>
      <c r="C511"/>
      <c r="D511"/>
      <c r="E511"/>
      <c r="F511"/>
      <c r="G511"/>
      <c r="H511"/>
      <c r="I511"/>
      <c r="J511"/>
      <c r="K511"/>
    </row>
    <row r="512" spans="2:11" ht="14.4" x14ac:dyDescent="0.3">
      <c r="B512"/>
      <c r="C512"/>
      <c r="D512"/>
      <c r="E512"/>
      <c r="F512"/>
      <c r="G512"/>
      <c r="H512"/>
      <c r="I512"/>
      <c r="J512"/>
      <c r="K512"/>
    </row>
    <row r="513" spans="2:11" ht="14.4" x14ac:dyDescent="0.3">
      <c r="B513"/>
      <c r="C513"/>
      <c r="D513"/>
      <c r="E513"/>
      <c r="F513"/>
      <c r="G513"/>
      <c r="H513"/>
      <c r="I513"/>
      <c r="J513"/>
      <c r="K513"/>
    </row>
    <row r="514" spans="2:11" ht="14.4" x14ac:dyDescent="0.3">
      <c r="B514"/>
      <c r="C514"/>
      <c r="D514"/>
      <c r="E514"/>
      <c r="F514"/>
      <c r="G514"/>
      <c r="H514"/>
      <c r="I514"/>
      <c r="J514"/>
      <c r="K514"/>
    </row>
    <row r="515" spans="2:11" ht="14.4" x14ac:dyDescent="0.3">
      <c r="B515"/>
      <c r="C515"/>
      <c r="D515"/>
      <c r="E515"/>
      <c r="F515"/>
      <c r="G515"/>
      <c r="H515"/>
      <c r="I515"/>
      <c r="J515"/>
      <c r="K515"/>
    </row>
    <row r="516" spans="2:11" ht="14.4" x14ac:dyDescent="0.3">
      <c r="B516"/>
      <c r="C516"/>
      <c r="D516"/>
      <c r="E516"/>
      <c r="F516"/>
      <c r="G516"/>
      <c r="H516"/>
      <c r="I516"/>
      <c r="J516"/>
      <c r="K516"/>
    </row>
    <row r="517" spans="2:11" ht="14.4" x14ac:dyDescent="0.3">
      <c r="B517"/>
      <c r="C517"/>
      <c r="D517"/>
      <c r="E517"/>
      <c r="F517"/>
      <c r="G517"/>
      <c r="H517"/>
      <c r="I517"/>
      <c r="J517"/>
      <c r="K517"/>
    </row>
    <row r="518" spans="2:11" ht="14.4" x14ac:dyDescent="0.3">
      <c r="B518"/>
      <c r="C518"/>
      <c r="D518"/>
      <c r="E518"/>
      <c r="F518"/>
      <c r="G518"/>
      <c r="H518"/>
      <c r="I518"/>
      <c r="J518"/>
      <c r="K518"/>
    </row>
    <row r="519" spans="2:11" ht="14.4" x14ac:dyDescent="0.3">
      <c r="B519"/>
      <c r="C519"/>
      <c r="D519"/>
      <c r="E519"/>
      <c r="F519"/>
      <c r="G519"/>
      <c r="H519"/>
      <c r="I519"/>
      <c r="J519"/>
      <c r="K519"/>
    </row>
    <row r="520" spans="2:11" ht="14.4" x14ac:dyDescent="0.3">
      <c r="B520"/>
      <c r="C520"/>
      <c r="D520"/>
      <c r="E520"/>
      <c r="F520"/>
      <c r="G520"/>
      <c r="H520"/>
      <c r="I520"/>
      <c r="J520"/>
      <c r="K520"/>
    </row>
    <row r="521" spans="2:11" ht="14.4" x14ac:dyDescent="0.3">
      <c r="B521"/>
      <c r="C521"/>
      <c r="D521"/>
      <c r="E521"/>
      <c r="F521"/>
      <c r="G521"/>
      <c r="H521"/>
      <c r="I521"/>
      <c r="J521"/>
      <c r="K521"/>
    </row>
    <row r="522" spans="2:11" ht="14.4" x14ac:dyDescent="0.3">
      <c r="B522"/>
      <c r="C522"/>
      <c r="D522"/>
      <c r="E522"/>
      <c r="F522"/>
      <c r="G522"/>
      <c r="H522"/>
      <c r="I522"/>
      <c r="J522"/>
      <c r="K522"/>
    </row>
    <row r="523" spans="2:11" ht="14.4" x14ac:dyDescent="0.3">
      <c r="B523"/>
      <c r="C523"/>
      <c r="D523"/>
      <c r="E523"/>
      <c r="F523"/>
      <c r="G523"/>
      <c r="H523"/>
      <c r="I523"/>
      <c r="J523"/>
      <c r="K523"/>
    </row>
    <row r="524" spans="2:11" ht="14.4" x14ac:dyDescent="0.3">
      <c r="B524"/>
      <c r="C524"/>
      <c r="D524"/>
      <c r="E524"/>
      <c r="F524"/>
      <c r="G524"/>
      <c r="H524"/>
      <c r="I524"/>
      <c r="J524"/>
      <c r="K524"/>
    </row>
    <row r="525" spans="2:11" ht="14.4" x14ac:dyDescent="0.3">
      <c r="B525"/>
      <c r="C525"/>
      <c r="D525"/>
      <c r="E525"/>
      <c r="F525"/>
      <c r="G525"/>
      <c r="H525"/>
      <c r="I525"/>
      <c r="J525"/>
      <c r="K525"/>
    </row>
    <row r="526" spans="2:11" ht="14.4" x14ac:dyDescent="0.3">
      <c r="B526"/>
      <c r="C526"/>
      <c r="D526"/>
      <c r="E526"/>
      <c r="F526"/>
      <c r="G526"/>
      <c r="H526"/>
      <c r="I526"/>
      <c r="J526"/>
      <c r="K526"/>
    </row>
    <row r="527" spans="2:11" ht="14.4" x14ac:dyDescent="0.3">
      <c r="B527"/>
      <c r="C527"/>
      <c r="D527"/>
      <c r="E527"/>
      <c r="F527"/>
      <c r="G527"/>
      <c r="H527"/>
      <c r="I527"/>
      <c r="J527"/>
      <c r="K527"/>
    </row>
    <row r="528" spans="2:11" ht="14.4" x14ac:dyDescent="0.3">
      <c r="B528"/>
      <c r="C528"/>
      <c r="D528"/>
      <c r="E528"/>
      <c r="F528"/>
      <c r="G528"/>
      <c r="H528"/>
      <c r="I528"/>
      <c r="J528"/>
      <c r="K528"/>
    </row>
    <row r="529" spans="2:11" ht="14.4" x14ac:dyDescent="0.3">
      <c r="B529"/>
      <c r="C529"/>
      <c r="D529"/>
      <c r="E529"/>
      <c r="F529"/>
      <c r="G529"/>
      <c r="H529"/>
      <c r="I529"/>
      <c r="J529"/>
      <c r="K529"/>
    </row>
    <row r="530" spans="2:11" ht="14.4" x14ac:dyDescent="0.3">
      <c r="B530"/>
      <c r="C530"/>
      <c r="D530"/>
      <c r="E530"/>
      <c r="F530"/>
      <c r="G530"/>
      <c r="H530"/>
      <c r="I530"/>
      <c r="J530"/>
      <c r="K530"/>
    </row>
    <row r="531" spans="2:11" ht="14.4" x14ac:dyDescent="0.3">
      <c r="B531"/>
      <c r="C531"/>
      <c r="D531"/>
      <c r="E531"/>
      <c r="F531"/>
      <c r="G531"/>
      <c r="H531"/>
      <c r="I531"/>
      <c r="J531"/>
      <c r="K531"/>
    </row>
    <row r="532" spans="2:11" ht="14.4" x14ac:dyDescent="0.3">
      <c r="B532"/>
      <c r="C532"/>
      <c r="D532"/>
      <c r="E532"/>
      <c r="F532"/>
      <c r="G532"/>
      <c r="H532"/>
      <c r="I532"/>
      <c r="J532"/>
      <c r="K532"/>
    </row>
    <row r="533" spans="2:11" ht="14.4" x14ac:dyDescent="0.3">
      <c r="B533"/>
      <c r="C533"/>
      <c r="D533"/>
      <c r="E533"/>
      <c r="F533"/>
      <c r="G533"/>
      <c r="H533"/>
      <c r="I533"/>
      <c r="J533"/>
      <c r="K533"/>
    </row>
    <row r="534" spans="2:11" ht="14.4" x14ac:dyDescent="0.3">
      <c r="B534"/>
      <c r="C534"/>
      <c r="D534"/>
      <c r="E534"/>
      <c r="F534"/>
      <c r="G534"/>
      <c r="H534"/>
      <c r="I534"/>
      <c r="J534"/>
      <c r="K534"/>
    </row>
    <row r="535" spans="2:11" ht="14.4" x14ac:dyDescent="0.3">
      <c r="B535"/>
      <c r="C535"/>
      <c r="D535"/>
      <c r="E535"/>
      <c r="F535"/>
      <c r="G535"/>
      <c r="H535"/>
      <c r="I535"/>
      <c r="J535"/>
      <c r="K535"/>
    </row>
    <row r="536" spans="2:11" ht="14.4" x14ac:dyDescent="0.3">
      <c r="B536"/>
      <c r="C536"/>
      <c r="D536"/>
      <c r="E536"/>
      <c r="F536"/>
      <c r="G536"/>
      <c r="H536"/>
      <c r="I536"/>
      <c r="J536"/>
      <c r="K536"/>
    </row>
    <row r="537" spans="2:11" ht="14.4" x14ac:dyDescent="0.3">
      <c r="B537"/>
      <c r="C537"/>
      <c r="D537"/>
      <c r="E537"/>
      <c r="F537"/>
      <c r="G537"/>
      <c r="H537"/>
      <c r="I537"/>
      <c r="J537"/>
      <c r="K537"/>
    </row>
    <row r="538" spans="2:11" ht="14.4" x14ac:dyDescent="0.3">
      <c r="B538"/>
      <c r="C538"/>
      <c r="D538"/>
      <c r="E538"/>
      <c r="F538"/>
      <c r="G538"/>
      <c r="H538"/>
      <c r="I538"/>
      <c r="J538"/>
      <c r="K538"/>
    </row>
    <row r="539" spans="2:11" ht="14.4" x14ac:dyDescent="0.3">
      <c r="B539"/>
      <c r="C539"/>
      <c r="D539"/>
      <c r="E539"/>
      <c r="F539"/>
      <c r="G539"/>
      <c r="H539"/>
      <c r="I539"/>
      <c r="J539"/>
      <c r="K539"/>
    </row>
    <row r="540" spans="2:11" ht="14.4" x14ac:dyDescent="0.3">
      <c r="B540"/>
      <c r="C540"/>
      <c r="D540"/>
      <c r="E540"/>
      <c r="F540"/>
      <c r="G540"/>
      <c r="H540"/>
      <c r="I540"/>
      <c r="J540"/>
      <c r="K540"/>
    </row>
    <row r="541" spans="2:11" ht="14.4" x14ac:dyDescent="0.3">
      <c r="B541"/>
      <c r="C541"/>
      <c r="D541"/>
      <c r="E541"/>
      <c r="F541"/>
      <c r="G541"/>
      <c r="H541"/>
      <c r="I541"/>
      <c r="J541"/>
      <c r="K541"/>
    </row>
    <row r="542" spans="2:11" ht="14.4" x14ac:dyDescent="0.3">
      <c r="B542"/>
      <c r="C542"/>
      <c r="D542"/>
      <c r="E542"/>
      <c r="F542"/>
      <c r="G542"/>
      <c r="H542"/>
      <c r="I542"/>
      <c r="J542"/>
      <c r="K542"/>
    </row>
    <row r="543" spans="2:11" ht="14.4" x14ac:dyDescent="0.3">
      <c r="B543"/>
      <c r="C543"/>
      <c r="D543"/>
      <c r="E543"/>
      <c r="F543"/>
      <c r="G543"/>
      <c r="H543"/>
      <c r="I543"/>
      <c r="J543"/>
      <c r="K543"/>
    </row>
    <row r="544" spans="2:11" ht="14.4" x14ac:dyDescent="0.3">
      <c r="B544"/>
      <c r="C544"/>
      <c r="D544"/>
      <c r="E544"/>
      <c r="F544"/>
      <c r="G544"/>
      <c r="H544"/>
      <c r="I544"/>
      <c r="J544"/>
      <c r="K544"/>
    </row>
    <row r="545" spans="2:11" ht="14.4" x14ac:dyDescent="0.3">
      <c r="B545"/>
      <c r="C545"/>
      <c r="D545"/>
      <c r="E545"/>
      <c r="F545"/>
      <c r="G545"/>
      <c r="H545"/>
      <c r="I545"/>
      <c r="J545"/>
      <c r="K545"/>
    </row>
    <row r="546" spans="2:11" ht="14.4" x14ac:dyDescent="0.3">
      <c r="B546"/>
      <c r="C546"/>
      <c r="D546"/>
      <c r="E546"/>
      <c r="F546"/>
      <c r="G546"/>
      <c r="H546"/>
      <c r="I546"/>
      <c r="J546"/>
      <c r="K546"/>
    </row>
    <row r="547" spans="2:11" ht="14.4" x14ac:dyDescent="0.3">
      <c r="B547"/>
      <c r="C547"/>
      <c r="D547"/>
      <c r="E547"/>
      <c r="F547"/>
      <c r="G547"/>
      <c r="H547"/>
      <c r="I547"/>
      <c r="J547"/>
      <c r="K547"/>
    </row>
    <row r="548" spans="2:11" ht="14.4" x14ac:dyDescent="0.3">
      <c r="B548"/>
      <c r="C548"/>
      <c r="D548"/>
      <c r="E548"/>
      <c r="F548"/>
      <c r="G548"/>
      <c r="H548"/>
      <c r="I548"/>
      <c r="J548"/>
      <c r="K548"/>
    </row>
    <row r="549" spans="2:11" ht="14.4" x14ac:dyDescent="0.3">
      <c r="B549"/>
      <c r="C549"/>
      <c r="D549"/>
      <c r="E549"/>
      <c r="F549"/>
      <c r="G549"/>
      <c r="H549"/>
      <c r="I549"/>
      <c r="J549"/>
      <c r="K549"/>
    </row>
    <row r="550" spans="2:11" ht="14.4" x14ac:dyDescent="0.3">
      <c r="B550"/>
      <c r="C550"/>
      <c r="D550"/>
      <c r="E550"/>
      <c r="F550"/>
      <c r="G550"/>
      <c r="H550"/>
      <c r="I550"/>
      <c r="J550"/>
      <c r="K550"/>
    </row>
    <row r="551" spans="2:11" ht="14.4" x14ac:dyDescent="0.3">
      <c r="B551"/>
      <c r="C551"/>
      <c r="D551"/>
      <c r="E551"/>
      <c r="F551"/>
      <c r="G551"/>
      <c r="H551"/>
      <c r="I551"/>
      <c r="J551"/>
      <c r="K551"/>
    </row>
    <row r="552" spans="2:11" ht="14.4" x14ac:dyDescent="0.3">
      <c r="B552"/>
      <c r="C552"/>
      <c r="D552"/>
      <c r="E552"/>
      <c r="F552"/>
      <c r="G552"/>
      <c r="H552"/>
      <c r="I552"/>
      <c r="J552"/>
      <c r="K552"/>
    </row>
    <row r="553" spans="2:11" ht="14.4" x14ac:dyDescent="0.3">
      <c r="B553"/>
      <c r="C553"/>
      <c r="D553"/>
      <c r="E553"/>
      <c r="F553"/>
      <c r="G553"/>
      <c r="H553"/>
      <c r="I553"/>
      <c r="J553"/>
      <c r="K553"/>
    </row>
    <row r="554" spans="2:11" ht="14.4" x14ac:dyDescent="0.3">
      <c r="B554"/>
      <c r="C554"/>
      <c r="D554"/>
      <c r="E554"/>
      <c r="F554"/>
      <c r="G554"/>
      <c r="H554"/>
      <c r="I554"/>
      <c r="J554"/>
      <c r="K554"/>
    </row>
    <row r="555" spans="2:11" ht="14.4" x14ac:dyDescent="0.3">
      <c r="B555"/>
      <c r="C555"/>
      <c r="D555"/>
      <c r="E555"/>
      <c r="F555"/>
      <c r="G555"/>
      <c r="H555"/>
      <c r="I555"/>
      <c r="J555"/>
      <c r="K555"/>
    </row>
    <row r="556" spans="2:11" ht="14.4" x14ac:dyDescent="0.3">
      <c r="B556"/>
      <c r="C556"/>
      <c r="D556"/>
      <c r="E556"/>
      <c r="F556"/>
      <c r="G556"/>
      <c r="H556"/>
      <c r="I556"/>
      <c r="J556"/>
      <c r="K556"/>
    </row>
    <row r="557" spans="2:11" ht="14.4" x14ac:dyDescent="0.3">
      <c r="B557"/>
      <c r="C557"/>
      <c r="D557"/>
      <c r="E557"/>
      <c r="F557"/>
      <c r="G557"/>
      <c r="H557"/>
      <c r="I557"/>
      <c r="J557"/>
      <c r="K557"/>
    </row>
    <row r="558" spans="2:11" ht="14.4" x14ac:dyDescent="0.3">
      <c r="B558"/>
      <c r="C558"/>
      <c r="D558"/>
      <c r="E558"/>
      <c r="F558"/>
      <c r="G558"/>
      <c r="H558"/>
      <c r="I558"/>
      <c r="J558"/>
      <c r="K558"/>
    </row>
    <row r="559" spans="2:11" ht="14.4" x14ac:dyDescent="0.3">
      <c r="B559"/>
      <c r="C559"/>
      <c r="D559"/>
      <c r="E559"/>
      <c r="F559"/>
      <c r="G559"/>
      <c r="H559"/>
      <c r="I559"/>
      <c r="J559"/>
      <c r="K559"/>
    </row>
    <row r="560" spans="2:11" ht="14.4" x14ac:dyDescent="0.3">
      <c r="B560"/>
      <c r="C560"/>
      <c r="D560"/>
      <c r="E560"/>
      <c r="F560"/>
      <c r="G560"/>
      <c r="H560"/>
      <c r="I560"/>
      <c r="J560"/>
      <c r="K560"/>
    </row>
    <row r="561" spans="2:11" ht="14.4" x14ac:dyDescent="0.3">
      <c r="B561"/>
      <c r="C561"/>
      <c r="D561"/>
      <c r="E561"/>
      <c r="F561"/>
      <c r="G561"/>
      <c r="H561"/>
      <c r="I561"/>
      <c r="J561"/>
      <c r="K561"/>
    </row>
    <row r="562" spans="2:11" ht="14.4" x14ac:dyDescent="0.3">
      <c r="B562"/>
      <c r="C562"/>
      <c r="D562"/>
      <c r="E562"/>
      <c r="F562"/>
      <c r="G562"/>
      <c r="H562"/>
      <c r="I562"/>
      <c r="J562"/>
      <c r="K562"/>
    </row>
    <row r="563" spans="2:11" ht="14.4" x14ac:dyDescent="0.3">
      <c r="B563"/>
      <c r="C563"/>
      <c r="D563"/>
      <c r="E563"/>
      <c r="F563"/>
      <c r="G563"/>
      <c r="H563"/>
      <c r="I563"/>
      <c r="J563"/>
      <c r="K563"/>
    </row>
    <row r="564" spans="2:11" ht="14.4" x14ac:dyDescent="0.3">
      <c r="B564"/>
      <c r="C564"/>
      <c r="D564"/>
      <c r="E564"/>
      <c r="F564"/>
      <c r="G564"/>
      <c r="H564"/>
      <c r="I564"/>
      <c r="J564"/>
      <c r="K564"/>
    </row>
    <row r="565" spans="2:11" ht="14.4" x14ac:dyDescent="0.3">
      <c r="B565"/>
      <c r="C565"/>
      <c r="D565"/>
      <c r="E565"/>
      <c r="F565"/>
      <c r="G565"/>
      <c r="H565"/>
      <c r="I565"/>
      <c r="J565"/>
      <c r="K565"/>
    </row>
    <row r="566" spans="2:11" ht="14.4" x14ac:dyDescent="0.3">
      <c r="B566"/>
      <c r="C566"/>
      <c r="D566"/>
      <c r="E566"/>
      <c r="F566"/>
      <c r="G566"/>
      <c r="H566"/>
      <c r="I566"/>
      <c r="J566"/>
      <c r="K566"/>
    </row>
    <row r="567" spans="2:11" ht="14.4" x14ac:dyDescent="0.3">
      <c r="B567"/>
      <c r="C567"/>
      <c r="D567"/>
      <c r="E567"/>
      <c r="F567"/>
      <c r="G567"/>
      <c r="H567"/>
      <c r="I567"/>
      <c r="J567"/>
      <c r="K567"/>
    </row>
    <row r="568" spans="2:11" ht="14.4" x14ac:dyDescent="0.3">
      <c r="B568"/>
      <c r="C568"/>
      <c r="D568"/>
      <c r="E568"/>
      <c r="F568"/>
      <c r="G568"/>
      <c r="H568"/>
      <c r="I568"/>
      <c r="J568"/>
      <c r="K568"/>
    </row>
    <row r="569" spans="2:11" ht="14.4" x14ac:dyDescent="0.3">
      <c r="B569"/>
      <c r="C569"/>
      <c r="D569"/>
      <c r="E569"/>
      <c r="F569"/>
      <c r="G569"/>
      <c r="H569"/>
      <c r="I569"/>
      <c r="J569"/>
      <c r="K569"/>
    </row>
    <row r="570" spans="2:11" ht="14.4" x14ac:dyDescent="0.3">
      <c r="B570"/>
      <c r="C570"/>
      <c r="D570"/>
      <c r="E570"/>
      <c r="F570"/>
      <c r="G570"/>
      <c r="H570"/>
      <c r="I570"/>
      <c r="J570"/>
      <c r="K570"/>
    </row>
    <row r="571" spans="2:11" ht="14.4" x14ac:dyDescent="0.3">
      <c r="B571"/>
      <c r="C571"/>
      <c r="D571"/>
      <c r="E571"/>
      <c r="F571"/>
      <c r="G571"/>
      <c r="H571"/>
      <c r="I571"/>
      <c r="J571"/>
      <c r="K571"/>
    </row>
    <row r="572" spans="2:11" ht="14.4" x14ac:dyDescent="0.3">
      <c r="B572"/>
      <c r="C572"/>
      <c r="D572"/>
      <c r="E572"/>
      <c r="F572"/>
      <c r="G572"/>
      <c r="H572"/>
      <c r="I572"/>
      <c r="J572"/>
      <c r="K572"/>
    </row>
    <row r="573" spans="2:11" ht="14.4" x14ac:dyDescent="0.3">
      <c r="B573"/>
      <c r="C573"/>
      <c r="D573"/>
      <c r="E573"/>
      <c r="F573"/>
      <c r="G573"/>
      <c r="H573"/>
      <c r="I573"/>
      <c r="J573"/>
      <c r="K573"/>
    </row>
    <row r="574" spans="2:11" ht="14.4" x14ac:dyDescent="0.3">
      <c r="B574"/>
      <c r="C574"/>
      <c r="D574"/>
      <c r="E574"/>
      <c r="F574"/>
      <c r="G574"/>
      <c r="H574"/>
      <c r="I574"/>
      <c r="J574"/>
      <c r="K574"/>
    </row>
    <row r="575" spans="2:11" ht="14.4" x14ac:dyDescent="0.3">
      <c r="B575"/>
      <c r="C575"/>
      <c r="D575"/>
      <c r="E575"/>
      <c r="F575"/>
      <c r="G575"/>
      <c r="H575"/>
      <c r="I575"/>
      <c r="J575"/>
      <c r="K575"/>
    </row>
    <row r="576" spans="2:11" ht="14.4" x14ac:dyDescent="0.3">
      <c r="B576"/>
      <c r="C576"/>
      <c r="D576"/>
      <c r="E576"/>
      <c r="F576"/>
      <c r="G576"/>
      <c r="H576"/>
      <c r="I576"/>
      <c r="J576"/>
      <c r="K576"/>
    </row>
    <row r="577" spans="2:11" ht="14.4" x14ac:dyDescent="0.3">
      <c r="B577"/>
      <c r="C577"/>
      <c r="D577"/>
      <c r="E577"/>
      <c r="F577"/>
      <c r="G577"/>
      <c r="H577"/>
      <c r="I577"/>
      <c r="J577"/>
      <c r="K577"/>
    </row>
    <row r="578" spans="2:11" ht="14.4" x14ac:dyDescent="0.3">
      <c r="B578"/>
      <c r="C578"/>
      <c r="D578"/>
      <c r="E578"/>
      <c r="F578"/>
      <c r="G578"/>
      <c r="H578"/>
      <c r="I578"/>
      <c r="J578"/>
      <c r="K578"/>
    </row>
    <row r="579" spans="2:11" ht="14.4" x14ac:dyDescent="0.3">
      <c r="B579"/>
      <c r="C579"/>
      <c r="D579"/>
      <c r="E579"/>
      <c r="F579"/>
      <c r="G579"/>
      <c r="H579"/>
      <c r="I579"/>
      <c r="J579"/>
      <c r="K579"/>
    </row>
    <row r="580" spans="2:11" ht="14.4" x14ac:dyDescent="0.3">
      <c r="B580"/>
      <c r="C580"/>
      <c r="D580"/>
      <c r="E580"/>
      <c r="F580"/>
      <c r="G580"/>
      <c r="H580"/>
      <c r="I580"/>
      <c r="J580"/>
      <c r="K580"/>
    </row>
    <row r="581" spans="2:11" ht="14.4" x14ac:dyDescent="0.3">
      <c r="B581"/>
      <c r="C581"/>
      <c r="D581"/>
      <c r="E581"/>
      <c r="F581"/>
      <c r="G581"/>
      <c r="H581"/>
      <c r="I581"/>
      <c r="J581"/>
      <c r="K581"/>
    </row>
    <row r="582" spans="2:11" ht="14.4" x14ac:dyDescent="0.3">
      <c r="B582"/>
      <c r="C582"/>
      <c r="D582"/>
      <c r="E582"/>
      <c r="F582"/>
      <c r="G582"/>
      <c r="H582"/>
      <c r="I582"/>
      <c r="J582"/>
      <c r="K582"/>
    </row>
    <row r="583" spans="2:11" ht="14.4" x14ac:dyDescent="0.3">
      <c r="B583"/>
      <c r="C583"/>
      <c r="D583"/>
      <c r="E583"/>
      <c r="F583"/>
      <c r="G583"/>
      <c r="H583"/>
      <c r="I583"/>
      <c r="J583"/>
      <c r="K583"/>
    </row>
    <row r="584" spans="2:11" ht="14.4" x14ac:dyDescent="0.3">
      <c r="B584"/>
      <c r="C584"/>
      <c r="D584"/>
      <c r="E584"/>
      <c r="F584"/>
      <c r="G584"/>
      <c r="H584"/>
      <c r="I584"/>
      <c r="J584"/>
      <c r="K584"/>
    </row>
    <row r="585" spans="2:11" ht="14.4" x14ac:dyDescent="0.3">
      <c r="B585"/>
      <c r="C585"/>
      <c r="D585"/>
      <c r="E585"/>
      <c r="F585"/>
      <c r="G585"/>
      <c r="H585"/>
      <c r="I585"/>
      <c r="J585"/>
      <c r="K585"/>
    </row>
    <row r="586" spans="2:11" ht="14.4" x14ac:dyDescent="0.3">
      <c r="B586"/>
      <c r="C586"/>
      <c r="D586"/>
      <c r="E586"/>
      <c r="F586"/>
      <c r="G586"/>
      <c r="H586"/>
      <c r="I586"/>
      <c r="J586"/>
      <c r="K586"/>
    </row>
    <row r="587" spans="2:11" ht="14.4" x14ac:dyDescent="0.3">
      <c r="B587"/>
      <c r="C587"/>
      <c r="D587"/>
      <c r="E587"/>
      <c r="F587"/>
      <c r="G587"/>
      <c r="H587"/>
      <c r="I587"/>
      <c r="J587"/>
      <c r="K587"/>
    </row>
    <row r="588" spans="2:11" ht="14.4" x14ac:dyDescent="0.3">
      <c r="B588"/>
      <c r="C588"/>
      <c r="D588"/>
      <c r="E588"/>
      <c r="F588"/>
      <c r="G588"/>
      <c r="H588"/>
      <c r="I588"/>
      <c r="J588"/>
      <c r="K588"/>
    </row>
    <row r="589" spans="2:11" ht="14.4" x14ac:dyDescent="0.3">
      <c r="B589"/>
      <c r="C589"/>
      <c r="D589"/>
      <c r="E589"/>
      <c r="F589"/>
      <c r="G589"/>
      <c r="H589"/>
      <c r="I589"/>
      <c r="J589"/>
      <c r="K589"/>
    </row>
    <row r="590" spans="2:11" ht="14.4" x14ac:dyDescent="0.3">
      <c r="B590"/>
      <c r="C590"/>
      <c r="D590"/>
      <c r="E590"/>
      <c r="F590"/>
      <c r="G590"/>
      <c r="H590"/>
      <c r="I590"/>
      <c r="J590"/>
      <c r="K590"/>
    </row>
    <row r="591" spans="2:11" ht="14.4" x14ac:dyDescent="0.3">
      <c r="B591"/>
      <c r="C591"/>
      <c r="D591"/>
      <c r="E591"/>
      <c r="F591"/>
      <c r="G591"/>
      <c r="H591"/>
      <c r="I591"/>
      <c r="J591"/>
      <c r="K591"/>
    </row>
    <row r="592" spans="2:11" ht="14.4" x14ac:dyDescent="0.3">
      <c r="B592"/>
      <c r="C592"/>
      <c r="D592"/>
      <c r="E592"/>
      <c r="F592"/>
      <c r="G592"/>
      <c r="H592"/>
      <c r="I592"/>
      <c r="J592"/>
      <c r="K592"/>
    </row>
    <row r="593" spans="2:11" ht="14.4" x14ac:dyDescent="0.3">
      <c r="B593"/>
      <c r="C593"/>
      <c r="D593"/>
      <c r="E593"/>
      <c r="F593"/>
      <c r="G593"/>
      <c r="H593"/>
      <c r="I593"/>
      <c r="J593"/>
      <c r="K593"/>
    </row>
    <row r="594" spans="2:11" ht="14.4" x14ac:dyDescent="0.3">
      <c r="B594"/>
      <c r="C594"/>
      <c r="D594"/>
      <c r="E594"/>
      <c r="F594"/>
      <c r="G594"/>
      <c r="H594"/>
      <c r="I594"/>
      <c r="J594"/>
      <c r="K594"/>
    </row>
    <row r="595" spans="2:11" ht="14.4" x14ac:dyDescent="0.3">
      <c r="B595"/>
      <c r="C595"/>
      <c r="D595"/>
      <c r="E595"/>
      <c r="F595"/>
      <c r="G595"/>
      <c r="H595"/>
      <c r="I595"/>
      <c r="J595"/>
      <c r="K595"/>
    </row>
    <row r="596" spans="2:11" ht="14.4" x14ac:dyDescent="0.3">
      <c r="B596"/>
      <c r="C596"/>
      <c r="D596"/>
      <c r="E596"/>
      <c r="F596"/>
      <c r="G596"/>
      <c r="H596"/>
      <c r="I596"/>
      <c r="J596"/>
      <c r="K596"/>
    </row>
    <row r="597" spans="2:11" ht="14.4" x14ac:dyDescent="0.3">
      <c r="B597"/>
      <c r="C597"/>
      <c r="D597"/>
      <c r="E597"/>
      <c r="F597"/>
      <c r="G597"/>
      <c r="H597"/>
      <c r="I597"/>
      <c r="J597"/>
      <c r="K597"/>
    </row>
    <row r="598" spans="2:11" ht="14.4" x14ac:dyDescent="0.3">
      <c r="B598"/>
      <c r="C598"/>
      <c r="D598"/>
      <c r="E598"/>
      <c r="F598"/>
      <c r="G598"/>
      <c r="H598"/>
      <c r="I598"/>
      <c r="J598"/>
      <c r="K598"/>
    </row>
    <row r="599" spans="2:11" ht="14.4" x14ac:dyDescent="0.3">
      <c r="B599"/>
      <c r="C599"/>
      <c r="D599"/>
      <c r="E599"/>
      <c r="F599"/>
      <c r="G599"/>
      <c r="H599"/>
      <c r="I599"/>
      <c r="J599"/>
      <c r="K599"/>
    </row>
    <row r="600" spans="2:11" ht="14.4" x14ac:dyDescent="0.3">
      <c r="B600"/>
      <c r="C600"/>
      <c r="D600"/>
      <c r="E600"/>
      <c r="F600"/>
      <c r="G600"/>
      <c r="H600"/>
      <c r="I600"/>
      <c r="J600"/>
      <c r="K600"/>
    </row>
    <row r="601" spans="2:11" ht="14.4" x14ac:dyDescent="0.3">
      <c r="B601"/>
      <c r="C601"/>
      <c r="D601"/>
      <c r="E601"/>
      <c r="F601"/>
      <c r="G601"/>
      <c r="H601"/>
      <c r="I601"/>
      <c r="J601"/>
      <c r="K601"/>
    </row>
    <row r="602" spans="2:11" ht="14.4" x14ac:dyDescent="0.3">
      <c r="B602"/>
      <c r="C602"/>
      <c r="D602"/>
      <c r="E602"/>
      <c r="F602"/>
      <c r="G602"/>
      <c r="H602"/>
      <c r="I602"/>
      <c r="J602"/>
      <c r="K602"/>
    </row>
    <row r="603" spans="2:11" ht="14.4" x14ac:dyDescent="0.3">
      <c r="B603"/>
      <c r="C603"/>
      <c r="D603"/>
      <c r="E603"/>
      <c r="F603"/>
      <c r="G603"/>
      <c r="H603"/>
      <c r="I603"/>
      <c r="J603"/>
      <c r="K603"/>
    </row>
    <row r="604" spans="2:11" ht="14.4" x14ac:dyDescent="0.3">
      <c r="B604"/>
      <c r="C604"/>
      <c r="D604"/>
      <c r="E604"/>
      <c r="F604"/>
      <c r="G604"/>
      <c r="H604"/>
      <c r="I604"/>
      <c r="J604"/>
      <c r="K604"/>
    </row>
    <row r="605" spans="2:11" ht="14.4" x14ac:dyDescent="0.3">
      <c r="B605"/>
      <c r="C605"/>
      <c r="D605"/>
      <c r="E605"/>
      <c r="F605"/>
      <c r="G605"/>
      <c r="H605"/>
      <c r="I605"/>
      <c r="J605"/>
      <c r="K605"/>
    </row>
    <row r="606" spans="2:11" ht="14.4" x14ac:dyDescent="0.3">
      <c r="B606"/>
      <c r="C606"/>
      <c r="D606"/>
      <c r="E606"/>
      <c r="F606"/>
      <c r="G606"/>
      <c r="H606"/>
      <c r="I606"/>
      <c r="J606"/>
      <c r="K606"/>
    </row>
    <row r="607" spans="2:11" ht="14.4" x14ac:dyDescent="0.3">
      <c r="B607"/>
      <c r="C607"/>
      <c r="D607"/>
      <c r="E607"/>
      <c r="F607"/>
      <c r="G607"/>
      <c r="H607"/>
      <c r="I607"/>
      <c r="J607"/>
      <c r="K607"/>
    </row>
    <row r="608" spans="2:11" ht="14.4" x14ac:dyDescent="0.3">
      <c r="B608"/>
      <c r="C608"/>
      <c r="D608"/>
      <c r="E608"/>
      <c r="F608"/>
      <c r="G608"/>
      <c r="H608"/>
      <c r="I608"/>
      <c r="J608"/>
      <c r="K608"/>
    </row>
    <row r="609" spans="2:11" ht="14.4" x14ac:dyDescent="0.3">
      <c r="B609"/>
      <c r="C609"/>
      <c r="D609"/>
      <c r="E609"/>
      <c r="F609"/>
      <c r="G609"/>
      <c r="H609"/>
      <c r="I609"/>
      <c r="J609"/>
      <c r="K609"/>
    </row>
    <row r="610" spans="2:11" ht="14.4" x14ac:dyDescent="0.3">
      <c r="B610"/>
      <c r="C610"/>
      <c r="D610"/>
      <c r="E610"/>
      <c r="F610"/>
      <c r="G610"/>
      <c r="H610"/>
      <c r="I610"/>
      <c r="J610"/>
      <c r="K610"/>
    </row>
    <row r="611" spans="2:11" ht="14.4" x14ac:dyDescent="0.3">
      <c r="B611"/>
      <c r="C611"/>
      <c r="D611"/>
      <c r="E611"/>
      <c r="F611"/>
      <c r="G611"/>
      <c r="H611"/>
      <c r="I611"/>
      <c r="J611"/>
      <c r="K611"/>
    </row>
    <row r="612" spans="2:11" ht="14.4" x14ac:dyDescent="0.3">
      <c r="B612"/>
      <c r="C612"/>
      <c r="D612"/>
      <c r="E612"/>
      <c r="F612"/>
      <c r="G612"/>
      <c r="H612"/>
      <c r="I612"/>
      <c r="J612"/>
      <c r="K612"/>
    </row>
    <row r="613" spans="2:11" ht="14.4" x14ac:dyDescent="0.3">
      <c r="B613"/>
      <c r="C613"/>
      <c r="D613"/>
      <c r="E613"/>
      <c r="F613"/>
      <c r="G613"/>
      <c r="H613"/>
      <c r="I613"/>
      <c r="J613"/>
      <c r="K613"/>
    </row>
    <row r="614" spans="2:11" ht="14.4" x14ac:dyDescent="0.3">
      <c r="B614"/>
      <c r="C614"/>
      <c r="D614"/>
      <c r="E614"/>
      <c r="F614"/>
      <c r="G614"/>
      <c r="H614"/>
      <c r="I614"/>
      <c r="J614"/>
      <c r="K614"/>
    </row>
    <row r="615" spans="2:11" ht="14.4" x14ac:dyDescent="0.3">
      <c r="B615"/>
      <c r="C615"/>
      <c r="D615"/>
      <c r="E615"/>
      <c r="F615"/>
      <c r="G615"/>
      <c r="H615"/>
      <c r="I615"/>
      <c r="J615"/>
      <c r="K615"/>
    </row>
    <row r="616" spans="2:11" ht="14.4" x14ac:dyDescent="0.3">
      <c r="B616"/>
      <c r="C616"/>
      <c r="D616"/>
      <c r="E616"/>
      <c r="F616"/>
      <c r="G616"/>
      <c r="H616"/>
      <c r="I616"/>
      <c r="J616"/>
      <c r="K616"/>
    </row>
    <row r="617" spans="2:11" ht="14.4" x14ac:dyDescent="0.3">
      <c r="B617"/>
      <c r="C617"/>
      <c r="D617"/>
      <c r="E617"/>
      <c r="F617"/>
      <c r="G617"/>
      <c r="H617"/>
      <c r="I617"/>
      <c r="J617"/>
      <c r="K617"/>
    </row>
    <row r="618" spans="2:11" ht="14.4" x14ac:dyDescent="0.3">
      <c r="B618"/>
      <c r="C618"/>
      <c r="D618"/>
      <c r="E618"/>
      <c r="F618"/>
      <c r="G618"/>
      <c r="H618"/>
      <c r="I618"/>
      <c r="J618"/>
      <c r="K618"/>
    </row>
    <row r="619" spans="2:11" ht="14.4" x14ac:dyDescent="0.3">
      <c r="B619"/>
      <c r="C619"/>
      <c r="D619"/>
      <c r="E619"/>
      <c r="F619"/>
      <c r="G619"/>
      <c r="H619"/>
      <c r="I619"/>
      <c r="J619"/>
      <c r="K619"/>
    </row>
    <row r="620" spans="2:11" ht="14.4" x14ac:dyDescent="0.3">
      <c r="B620"/>
      <c r="C620"/>
      <c r="D620"/>
      <c r="E620"/>
      <c r="F620"/>
      <c r="G620"/>
      <c r="H620"/>
      <c r="I620"/>
      <c r="J620"/>
      <c r="K620"/>
    </row>
    <row r="621" spans="2:11" ht="14.4" x14ac:dyDescent="0.3">
      <c r="B621"/>
      <c r="C621"/>
      <c r="D621"/>
      <c r="E621"/>
      <c r="F621"/>
      <c r="G621"/>
      <c r="H621"/>
      <c r="I621"/>
      <c r="J621"/>
      <c r="K621"/>
    </row>
    <row r="622" spans="2:11" ht="14.4" x14ac:dyDescent="0.3">
      <c r="B622"/>
      <c r="C622"/>
      <c r="D622"/>
      <c r="E622"/>
      <c r="F622"/>
      <c r="G622"/>
      <c r="H622"/>
      <c r="I622"/>
      <c r="J622"/>
      <c r="K622"/>
    </row>
    <row r="623" spans="2:11" ht="14.4" x14ac:dyDescent="0.3">
      <c r="B623"/>
      <c r="C623"/>
      <c r="D623"/>
      <c r="E623"/>
      <c r="F623"/>
      <c r="G623"/>
      <c r="H623"/>
      <c r="I623"/>
      <c r="J623"/>
      <c r="K623"/>
    </row>
    <row r="624" spans="2:11" ht="14.4" x14ac:dyDescent="0.3">
      <c r="B624"/>
      <c r="C624"/>
      <c r="D624"/>
      <c r="E624"/>
      <c r="F624"/>
      <c r="G624"/>
      <c r="H624"/>
      <c r="I624"/>
      <c r="J624"/>
      <c r="K624"/>
    </row>
    <row r="625" spans="2:11" ht="14.4" x14ac:dyDescent="0.3">
      <c r="B625"/>
      <c r="C625"/>
      <c r="D625"/>
      <c r="E625"/>
      <c r="F625"/>
      <c r="G625"/>
      <c r="H625"/>
      <c r="I625"/>
      <c r="J625"/>
      <c r="K625"/>
    </row>
    <row r="626" spans="2:11" ht="14.4" x14ac:dyDescent="0.3">
      <c r="B626"/>
      <c r="C626"/>
      <c r="D626"/>
      <c r="E626"/>
      <c r="F626"/>
      <c r="G626"/>
      <c r="H626"/>
      <c r="I626"/>
      <c r="J626"/>
      <c r="K626"/>
    </row>
    <row r="627" spans="2:11" ht="14.4" x14ac:dyDescent="0.3">
      <c r="B627"/>
      <c r="C627"/>
      <c r="D627"/>
      <c r="E627"/>
      <c r="F627"/>
      <c r="G627"/>
      <c r="H627"/>
      <c r="I627"/>
      <c r="J627"/>
      <c r="K627"/>
    </row>
    <row r="628" spans="2:11" ht="14.4" x14ac:dyDescent="0.3">
      <c r="B628"/>
      <c r="C628"/>
      <c r="D628"/>
      <c r="E628"/>
      <c r="F628"/>
      <c r="G628"/>
      <c r="H628"/>
      <c r="I628"/>
      <c r="J628"/>
      <c r="K628"/>
    </row>
    <row r="629" spans="2:11" ht="14.4" x14ac:dyDescent="0.3">
      <c r="B629"/>
      <c r="C629"/>
      <c r="D629"/>
      <c r="E629"/>
      <c r="F629"/>
      <c r="G629"/>
      <c r="H629"/>
      <c r="I629"/>
      <c r="J629"/>
      <c r="K629"/>
    </row>
    <row r="630" spans="2:11" ht="14.4" x14ac:dyDescent="0.3">
      <c r="B630"/>
      <c r="C630"/>
      <c r="D630"/>
      <c r="E630"/>
      <c r="F630"/>
      <c r="G630"/>
      <c r="H630"/>
      <c r="I630"/>
      <c r="J630"/>
      <c r="K630"/>
    </row>
    <row r="631" spans="2:11" ht="14.4" x14ac:dyDescent="0.3">
      <c r="B631"/>
      <c r="C631"/>
      <c r="D631"/>
      <c r="E631"/>
      <c r="F631"/>
      <c r="G631"/>
      <c r="H631"/>
      <c r="I631"/>
      <c r="J631"/>
      <c r="K631"/>
    </row>
    <row r="632" spans="2:11" ht="14.4" x14ac:dyDescent="0.3">
      <c r="B632"/>
      <c r="C632"/>
      <c r="D632"/>
      <c r="E632"/>
      <c r="F632"/>
      <c r="G632"/>
      <c r="H632"/>
      <c r="I632"/>
      <c r="J632"/>
      <c r="K632"/>
    </row>
    <row r="633" spans="2:11" ht="14.4" x14ac:dyDescent="0.3">
      <c r="B633"/>
      <c r="C633"/>
      <c r="D633"/>
      <c r="E633"/>
      <c r="F633"/>
      <c r="G633"/>
      <c r="H633"/>
      <c r="I633"/>
      <c r="J633"/>
      <c r="K633"/>
    </row>
    <row r="634" spans="2:11" ht="14.4" x14ac:dyDescent="0.3">
      <c r="B634"/>
      <c r="C634"/>
      <c r="D634"/>
      <c r="E634"/>
      <c r="F634"/>
      <c r="G634"/>
      <c r="H634"/>
      <c r="I634"/>
      <c r="J634"/>
      <c r="K634"/>
    </row>
    <row r="635" spans="2:11" ht="14.4" x14ac:dyDescent="0.3">
      <c r="B635"/>
      <c r="C635"/>
      <c r="D635"/>
      <c r="E635"/>
      <c r="F635"/>
      <c r="G635"/>
      <c r="H635"/>
      <c r="I635"/>
      <c r="J635"/>
      <c r="K635"/>
    </row>
    <row r="636" spans="2:11" ht="14.4" x14ac:dyDescent="0.3">
      <c r="B636"/>
      <c r="C636"/>
      <c r="D636"/>
      <c r="E636"/>
      <c r="F636"/>
      <c r="G636"/>
      <c r="H636"/>
      <c r="I636"/>
      <c r="J636"/>
      <c r="K636"/>
    </row>
    <row r="637" spans="2:11" ht="14.4" x14ac:dyDescent="0.3">
      <c r="B637"/>
      <c r="C637"/>
      <c r="D637"/>
      <c r="E637"/>
      <c r="F637"/>
      <c r="G637"/>
      <c r="H637"/>
      <c r="I637"/>
      <c r="J637"/>
      <c r="K637"/>
    </row>
    <row r="638" spans="2:11" ht="14.4" x14ac:dyDescent="0.3">
      <c r="B638"/>
      <c r="C638"/>
      <c r="D638"/>
      <c r="E638"/>
      <c r="F638"/>
      <c r="G638"/>
      <c r="H638"/>
      <c r="I638"/>
      <c r="J638"/>
      <c r="K638"/>
    </row>
    <row r="639" spans="2:11" ht="14.4" x14ac:dyDescent="0.3">
      <c r="B639"/>
      <c r="C639"/>
      <c r="D639"/>
      <c r="E639"/>
      <c r="F639"/>
      <c r="G639"/>
      <c r="H639"/>
      <c r="I639"/>
      <c r="J639"/>
      <c r="K639"/>
    </row>
    <row r="640" spans="2:11" ht="14.4" x14ac:dyDescent="0.3">
      <c r="B640"/>
      <c r="C640"/>
      <c r="D640"/>
      <c r="E640"/>
      <c r="F640"/>
      <c r="G640"/>
      <c r="H640"/>
      <c r="I640"/>
      <c r="J640"/>
      <c r="K640"/>
    </row>
    <row r="641" spans="2:11" ht="14.4" x14ac:dyDescent="0.3">
      <c r="B641"/>
      <c r="C641"/>
      <c r="D641"/>
      <c r="E641"/>
      <c r="F641"/>
      <c r="G641"/>
      <c r="H641"/>
      <c r="I641"/>
      <c r="J641"/>
      <c r="K641"/>
    </row>
    <row r="642" spans="2:11" ht="14.4" x14ac:dyDescent="0.3">
      <c r="B642"/>
      <c r="C642"/>
      <c r="D642"/>
      <c r="E642"/>
      <c r="F642"/>
      <c r="G642"/>
      <c r="H642"/>
      <c r="I642"/>
      <c r="J642"/>
      <c r="K642"/>
    </row>
    <row r="643" spans="2:11" ht="14.4" x14ac:dyDescent="0.3">
      <c r="B643"/>
      <c r="C643"/>
      <c r="D643"/>
      <c r="E643"/>
      <c r="F643"/>
      <c r="G643"/>
      <c r="H643"/>
      <c r="I643"/>
      <c r="J643"/>
      <c r="K643"/>
    </row>
    <row r="644" spans="2:11" ht="14.4" x14ac:dyDescent="0.3">
      <c r="B644"/>
      <c r="C644"/>
      <c r="D644"/>
      <c r="E644"/>
      <c r="F644"/>
      <c r="G644"/>
      <c r="H644"/>
      <c r="I644"/>
      <c r="J644"/>
      <c r="K644"/>
    </row>
    <row r="645" spans="2:11" ht="14.4" x14ac:dyDescent="0.3">
      <c r="B645"/>
      <c r="C645"/>
      <c r="D645"/>
      <c r="E645"/>
      <c r="F645"/>
      <c r="G645"/>
      <c r="H645"/>
      <c r="I645"/>
      <c r="J645"/>
      <c r="K645"/>
    </row>
    <row r="646" spans="2:11" ht="14.4" x14ac:dyDescent="0.3">
      <c r="B646"/>
      <c r="C646"/>
      <c r="D646"/>
      <c r="E646"/>
      <c r="F646"/>
      <c r="G646"/>
      <c r="H646"/>
      <c r="I646"/>
      <c r="J646"/>
      <c r="K646"/>
    </row>
    <row r="647" spans="2:11" ht="14.4" x14ac:dyDescent="0.3">
      <c r="B647"/>
      <c r="C647"/>
      <c r="D647"/>
      <c r="E647"/>
      <c r="F647"/>
      <c r="G647"/>
      <c r="H647"/>
      <c r="I647"/>
      <c r="J647"/>
      <c r="K647"/>
    </row>
    <row r="648" spans="2:11" ht="14.4" x14ac:dyDescent="0.3">
      <c r="B648"/>
      <c r="C648"/>
      <c r="D648"/>
      <c r="E648"/>
      <c r="F648"/>
      <c r="G648"/>
      <c r="H648"/>
      <c r="I648"/>
      <c r="J648"/>
      <c r="K648"/>
    </row>
    <row r="649" spans="2:11" ht="14.4" x14ac:dyDescent="0.3">
      <c r="B649"/>
      <c r="C649"/>
      <c r="D649"/>
      <c r="E649"/>
      <c r="F649"/>
      <c r="G649"/>
      <c r="H649"/>
      <c r="I649"/>
      <c r="J649"/>
      <c r="K649"/>
    </row>
    <row r="650" spans="2:11" ht="14.4" x14ac:dyDescent="0.3">
      <c r="B650"/>
      <c r="C650"/>
      <c r="D650"/>
      <c r="E650"/>
      <c r="F650"/>
      <c r="G650"/>
      <c r="H650"/>
      <c r="I650"/>
      <c r="J650"/>
      <c r="K650"/>
    </row>
    <row r="651" spans="2:11" ht="14.4" x14ac:dyDescent="0.3">
      <c r="B651"/>
      <c r="C651"/>
      <c r="D651"/>
      <c r="E651"/>
      <c r="F651"/>
      <c r="G651"/>
      <c r="H651"/>
      <c r="I651"/>
      <c r="J651"/>
      <c r="K651"/>
    </row>
    <row r="652" spans="2:11" ht="14.4" x14ac:dyDescent="0.3">
      <c r="B652"/>
      <c r="C652"/>
      <c r="D652"/>
      <c r="E652"/>
      <c r="F652"/>
      <c r="G652"/>
      <c r="H652"/>
      <c r="I652"/>
      <c r="J652"/>
      <c r="K652"/>
    </row>
    <row r="653" spans="2:11" ht="14.4" x14ac:dyDescent="0.3">
      <c r="B653"/>
      <c r="C653"/>
      <c r="D653"/>
      <c r="E653"/>
      <c r="F653"/>
      <c r="G653"/>
      <c r="H653"/>
      <c r="I653"/>
      <c r="J653"/>
      <c r="K653"/>
    </row>
    <row r="654" spans="2:11" ht="14.4" x14ac:dyDescent="0.3">
      <c r="B654"/>
      <c r="C654"/>
      <c r="D654"/>
      <c r="E654"/>
      <c r="F654"/>
      <c r="G654"/>
      <c r="H654"/>
      <c r="I654"/>
      <c r="J654"/>
      <c r="K654"/>
    </row>
    <row r="655" spans="2:11" ht="14.4" x14ac:dyDescent="0.3">
      <c r="B655"/>
      <c r="C655"/>
      <c r="D655"/>
      <c r="E655"/>
      <c r="F655"/>
      <c r="G655"/>
      <c r="H655"/>
      <c r="I655"/>
      <c r="J655"/>
      <c r="K655"/>
    </row>
    <row r="656" spans="2:11" ht="14.4" x14ac:dyDescent="0.3">
      <c r="B656"/>
      <c r="C656"/>
      <c r="D656"/>
      <c r="E656"/>
      <c r="F656"/>
      <c r="G656"/>
      <c r="H656"/>
      <c r="I656"/>
      <c r="J656"/>
      <c r="K656"/>
    </row>
    <row r="657" spans="2:11" ht="14.4" x14ac:dyDescent="0.3">
      <c r="B657"/>
      <c r="C657"/>
      <c r="D657"/>
      <c r="E657"/>
      <c r="F657"/>
      <c r="G657"/>
      <c r="H657"/>
      <c r="I657"/>
      <c r="J657"/>
      <c r="K657"/>
    </row>
    <row r="658" spans="2:11" ht="14.4" x14ac:dyDescent="0.3">
      <c r="B658"/>
      <c r="C658"/>
      <c r="D658"/>
      <c r="E658"/>
      <c r="F658"/>
      <c r="G658"/>
      <c r="H658"/>
      <c r="I658"/>
      <c r="J658"/>
      <c r="K658"/>
    </row>
    <row r="659" spans="2:11" ht="14.4" x14ac:dyDescent="0.3">
      <c r="B659"/>
      <c r="C659"/>
      <c r="D659"/>
      <c r="E659"/>
      <c r="F659"/>
      <c r="G659"/>
      <c r="H659"/>
      <c r="I659"/>
      <c r="J659"/>
      <c r="K659"/>
    </row>
    <row r="660" spans="2:11" ht="14.4" x14ac:dyDescent="0.3">
      <c r="B660"/>
      <c r="C660"/>
      <c r="D660"/>
      <c r="E660"/>
      <c r="F660"/>
      <c r="G660"/>
      <c r="H660"/>
      <c r="I660"/>
      <c r="J660"/>
      <c r="K660"/>
    </row>
    <row r="661" spans="2:11" ht="14.4" x14ac:dyDescent="0.3">
      <c r="B661"/>
      <c r="C661"/>
      <c r="D661"/>
      <c r="E661"/>
      <c r="F661"/>
      <c r="G661"/>
      <c r="H661"/>
      <c r="I661"/>
      <c r="J661"/>
      <c r="K661"/>
    </row>
    <row r="662" spans="2:11" ht="14.4" x14ac:dyDescent="0.3">
      <c r="B662"/>
      <c r="C662"/>
      <c r="D662"/>
      <c r="E662"/>
      <c r="F662"/>
      <c r="G662"/>
      <c r="H662"/>
      <c r="I662"/>
      <c r="J662"/>
      <c r="K662"/>
    </row>
    <row r="663" spans="2:11" ht="14.4" x14ac:dyDescent="0.3">
      <c r="B663"/>
      <c r="C663"/>
      <c r="D663"/>
      <c r="E663"/>
      <c r="F663"/>
      <c r="G663"/>
      <c r="H663"/>
      <c r="I663"/>
      <c r="J663"/>
      <c r="K663"/>
    </row>
    <row r="664" spans="2:11" ht="14.4" x14ac:dyDescent="0.3">
      <c r="B664"/>
      <c r="C664"/>
      <c r="D664"/>
      <c r="E664"/>
      <c r="F664"/>
      <c r="G664"/>
      <c r="H664"/>
      <c r="I664"/>
      <c r="J664"/>
      <c r="K664"/>
    </row>
    <row r="665" spans="2:11" ht="14.4" x14ac:dyDescent="0.3">
      <c r="B665"/>
      <c r="C665"/>
      <c r="D665"/>
      <c r="E665"/>
      <c r="F665"/>
      <c r="G665"/>
      <c r="H665"/>
      <c r="I665"/>
      <c r="J665"/>
      <c r="K665"/>
    </row>
    <row r="666" spans="2:11" ht="14.4" x14ac:dyDescent="0.3">
      <c r="B666"/>
      <c r="C666"/>
      <c r="D666"/>
      <c r="E666"/>
      <c r="F666"/>
      <c r="G666"/>
      <c r="H666"/>
      <c r="I666"/>
      <c r="J666"/>
      <c r="K666"/>
    </row>
    <row r="667" spans="2:11" ht="14.4" x14ac:dyDescent="0.3">
      <c r="B667"/>
      <c r="C667"/>
      <c r="D667"/>
      <c r="E667"/>
      <c r="F667"/>
      <c r="G667"/>
      <c r="H667"/>
      <c r="I667"/>
      <c r="J667"/>
      <c r="K667"/>
    </row>
    <row r="668" spans="2:11" ht="14.4" x14ac:dyDescent="0.3">
      <c r="B668"/>
      <c r="C668"/>
      <c r="D668"/>
      <c r="E668"/>
      <c r="F668"/>
      <c r="G668"/>
      <c r="H668"/>
      <c r="I668"/>
      <c r="J668"/>
      <c r="K668"/>
    </row>
    <row r="669" spans="2:11" ht="14.4" x14ac:dyDescent="0.3">
      <c r="B669"/>
      <c r="C669"/>
      <c r="D669"/>
      <c r="E669"/>
      <c r="F669"/>
      <c r="G669"/>
      <c r="H669"/>
      <c r="I669"/>
      <c r="J669"/>
      <c r="K669"/>
    </row>
    <row r="670" spans="2:11" ht="14.4" x14ac:dyDescent="0.3">
      <c r="B670"/>
      <c r="C670"/>
      <c r="D670"/>
      <c r="E670"/>
      <c r="F670"/>
      <c r="G670"/>
      <c r="H670"/>
      <c r="I670"/>
      <c r="J670"/>
      <c r="K670"/>
    </row>
    <row r="671" spans="2:11" ht="14.4" x14ac:dyDescent="0.3">
      <c r="B671"/>
      <c r="C671"/>
      <c r="D671"/>
      <c r="E671"/>
      <c r="F671"/>
      <c r="G671"/>
      <c r="H671"/>
      <c r="I671"/>
      <c r="J671"/>
      <c r="K671"/>
    </row>
    <row r="672" spans="2:11" ht="14.4" x14ac:dyDescent="0.3">
      <c r="B672"/>
      <c r="C672"/>
      <c r="D672"/>
      <c r="E672"/>
      <c r="F672"/>
      <c r="G672"/>
      <c r="H672"/>
      <c r="I672"/>
      <c r="J672"/>
      <c r="K672"/>
    </row>
    <row r="673" spans="2:11" ht="14.4" x14ac:dyDescent="0.3">
      <c r="B673"/>
      <c r="C673"/>
      <c r="D673"/>
      <c r="E673"/>
      <c r="F673"/>
      <c r="G673"/>
      <c r="H673"/>
      <c r="I673"/>
      <c r="J673"/>
      <c r="K673"/>
    </row>
    <row r="674" spans="2:11" ht="14.4" x14ac:dyDescent="0.3">
      <c r="B674"/>
      <c r="C674"/>
      <c r="D674"/>
      <c r="E674"/>
      <c r="F674"/>
      <c r="G674"/>
      <c r="H674"/>
      <c r="I674"/>
      <c r="J674"/>
      <c r="K674"/>
    </row>
    <row r="675" spans="2:11" ht="14.4" x14ac:dyDescent="0.3">
      <c r="B675"/>
      <c r="C675"/>
      <c r="D675"/>
      <c r="E675"/>
      <c r="F675"/>
      <c r="G675"/>
      <c r="H675"/>
      <c r="I675"/>
      <c r="J675"/>
      <c r="K675"/>
    </row>
    <row r="676" spans="2:11" ht="14.4" x14ac:dyDescent="0.3">
      <c r="B676"/>
      <c r="C676"/>
      <c r="D676"/>
      <c r="E676"/>
      <c r="F676"/>
      <c r="G676"/>
      <c r="H676"/>
      <c r="I676"/>
      <c r="J676"/>
      <c r="K676"/>
    </row>
    <row r="677" spans="2:11" ht="14.4" x14ac:dyDescent="0.3">
      <c r="B677"/>
      <c r="C677"/>
      <c r="D677"/>
      <c r="E677"/>
      <c r="F677"/>
      <c r="G677"/>
      <c r="H677"/>
      <c r="I677"/>
      <c r="J677"/>
      <c r="K677"/>
    </row>
    <row r="678" spans="2:11" ht="14.4" x14ac:dyDescent="0.3">
      <c r="B678"/>
      <c r="C678"/>
      <c r="D678"/>
      <c r="E678"/>
      <c r="F678"/>
      <c r="G678"/>
      <c r="H678"/>
      <c r="I678"/>
      <c r="J678"/>
      <c r="K678"/>
    </row>
    <row r="679" spans="2:11" ht="14.4" x14ac:dyDescent="0.3">
      <c r="B679"/>
      <c r="C679"/>
      <c r="D679"/>
      <c r="E679"/>
      <c r="F679"/>
      <c r="G679"/>
      <c r="H679"/>
      <c r="I679"/>
      <c r="J679"/>
      <c r="K679"/>
    </row>
    <row r="680" spans="2:11" ht="14.4" x14ac:dyDescent="0.3">
      <c r="B680"/>
      <c r="C680"/>
      <c r="D680"/>
      <c r="E680"/>
      <c r="F680"/>
      <c r="G680"/>
      <c r="H680"/>
      <c r="I680"/>
      <c r="J680"/>
      <c r="K680"/>
    </row>
    <row r="681" spans="2:11" ht="14.4" x14ac:dyDescent="0.3">
      <c r="B681"/>
      <c r="C681"/>
      <c r="D681"/>
      <c r="E681"/>
      <c r="F681"/>
      <c r="G681"/>
      <c r="H681"/>
      <c r="I681"/>
      <c r="J681"/>
      <c r="K681"/>
    </row>
    <row r="682" spans="2:11" ht="14.4" x14ac:dyDescent="0.3">
      <c r="B682"/>
      <c r="C682"/>
      <c r="D682"/>
      <c r="E682"/>
      <c r="F682"/>
      <c r="G682"/>
      <c r="H682"/>
      <c r="I682"/>
      <c r="J682"/>
      <c r="K682"/>
    </row>
    <row r="683" spans="2:11" ht="14.4" x14ac:dyDescent="0.3">
      <c r="B683"/>
      <c r="C683"/>
      <c r="D683"/>
      <c r="E683"/>
      <c r="F683"/>
      <c r="G683"/>
      <c r="H683"/>
      <c r="I683"/>
      <c r="J683"/>
      <c r="K683"/>
    </row>
    <row r="684" spans="2:11" ht="14.4" x14ac:dyDescent="0.3">
      <c r="B684"/>
      <c r="C684"/>
      <c r="D684"/>
      <c r="E684"/>
      <c r="F684"/>
      <c r="G684"/>
      <c r="H684"/>
      <c r="I684"/>
      <c r="J684"/>
      <c r="K684"/>
    </row>
    <row r="685" spans="2:11" ht="14.4" x14ac:dyDescent="0.3">
      <c r="B685"/>
      <c r="C685"/>
      <c r="D685"/>
      <c r="E685"/>
      <c r="F685"/>
      <c r="G685"/>
      <c r="H685"/>
      <c r="I685"/>
      <c r="J685"/>
      <c r="K685"/>
    </row>
    <row r="686" spans="2:11" ht="14.4" x14ac:dyDescent="0.3">
      <c r="B686"/>
      <c r="C686"/>
      <c r="D686"/>
      <c r="E686"/>
      <c r="F686"/>
      <c r="G686"/>
      <c r="H686"/>
      <c r="I686"/>
      <c r="J686"/>
      <c r="K686"/>
    </row>
    <row r="687" spans="2:11" ht="14.4" x14ac:dyDescent="0.3">
      <c r="B687"/>
      <c r="C687"/>
      <c r="D687"/>
      <c r="E687"/>
      <c r="F687"/>
      <c r="G687"/>
      <c r="H687"/>
      <c r="I687"/>
      <c r="J687"/>
      <c r="K687"/>
    </row>
    <row r="688" spans="2:11" ht="14.4" x14ac:dyDescent="0.3">
      <c r="B688"/>
      <c r="C688"/>
      <c r="D688"/>
      <c r="E688"/>
      <c r="F688"/>
      <c r="G688"/>
      <c r="H688"/>
      <c r="I688"/>
      <c r="J688"/>
      <c r="K688"/>
    </row>
    <row r="689" spans="2:11" ht="14.4" x14ac:dyDescent="0.3">
      <c r="B689"/>
      <c r="C689"/>
      <c r="D689"/>
      <c r="E689"/>
      <c r="F689"/>
      <c r="G689"/>
      <c r="H689"/>
      <c r="I689"/>
      <c r="J689"/>
      <c r="K689"/>
    </row>
    <row r="690" spans="2:11" ht="14.4" x14ac:dyDescent="0.3">
      <c r="B690"/>
      <c r="C690"/>
      <c r="D690"/>
      <c r="E690"/>
      <c r="F690"/>
      <c r="G690"/>
      <c r="H690"/>
      <c r="I690"/>
      <c r="J690"/>
      <c r="K690"/>
    </row>
    <row r="691" spans="2:11" ht="14.4" x14ac:dyDescent="0.3">
      <c r="B691"/>
      <c r="C691"/>
      <c r="D691"/>
      <c r="E691"/>
      <c r="F691"/>
      <c r="G691"/>
      <c r="H691"/>
      <c r="I691"/>
      <c r="J691"/>
      <c r="K691"/>
    </row>
    <row r="692" spans="2:11" ht="14.4" x14ac:dyDescent="0.3">
      <c r="B692"/>
      <c r="C692"/>
      <c r="D692"/>
      <c r="E692"/>
      <c r="F692"/>
      <c r="G692"/>
      <c r="H692"/>
      <c r="I692"/>
      <c r="J692"/>
      <c r="K692"/>
    </row>
    <row r="693" spans="2:11" ht="14.4" x14ac:dyDescent="0.3">
      <c r="B693"/>
      <c r="C693"/>
      <c r="D693"/>
      <c r="E693"/>
      <c r="F693"/>
      <c r="G693"/>
      <c r="H693"/>
      <c r="I693"/>
      <c r="J693"/>
      <c r="K693"/>
    </row>
    <row r="694" spans="2:11" ht="14.4" x14ac:dyDescent="0.3">
      <c r="B694"/>
      <c r="C694"/>
      <c r="D694"/>
      <c r="E694"/>
      <c r="F694"/>
      <c r="G694"/>
      <c r="H694"/>
      <c r="I694"/>
      <c r="J694"/>
      <c r="K694"/>
    </row>
    <row r="695" spans="2:11" ht="14.4" x14ac:dyDescent="0.3">
      <c r="B695"/>
      <c r="C695"/>
      <c r="D695"/>
      <c r="E695"/>
      <c r="F695"/>
      <c r="G695"/>
      <c r="H695"/>
      <c r="I695"/>
      <c r="J695"/>
      <c r="K695"/>
    </row>
    <row r="696" spans="2:11" ht="14.4" x14ac:dyDescent="0.3">
      <c r="B696"/>
      <c r="C696"/>
      <c r="D696"/>
      <c r="E696"/>
      <c r="F696"/>
      <c r="G696"/>
      <c r="H696"/>
      <c r="I696"/>
      <c r="J696"/>
      <c r="K696"/>
    </row>
    <row r="697" spans="2:11" ht="14.4" x14ac:dyDescent="0.3">
      <c r="B697"/>
      <c r="C697"/>
      <c r="D697"/>
      <c r="E697"/>
      <c r="F697"/>
      <c r="G697"/>
      <c r="H697"/>
      <c r="I697"/>
      <c r="J697"/>
      <c r="K697"/>
    </row>
    <row r="698" spans="2:11" ht="14.4" x14ac:dyDescent="0.3">
      <c r="B698"/>
      <c r="C698"/>
      <c r="D698"/>
      <c r="E698"/>
      <c r="F698"/>
      <c r="G698"/>
      <c r="H698"/>
      <c r="I698"/>
      <c r="J698"/>
      <c r="K698"/>
    </row>
    <row r="699" spans="2:11" ht="14.4" x14ac:dyDescent="0.3">
      <c r="B699"/>
      <c r="C699"/>
      <c r="D699"/>
      <c r="E699"/>
      <c r="F699"/>
      <c r="G699"/>
      <c r="H699"/>
      <c r="I699"/>
      <c r="J699"/>
      <c r="K699"/>
    </row>
    <row r="700" spans="2:11" ht="14.4" x14ac:dyDescent="0.3">
      <c r="B700"/>
      <c r="C700"/>
      <c r="D700"/>
      <c r="E700"/>
      <c r="F700"/>
      <c r="G700"/>
      <c r="H700"/>
      <c r="I700"/>
      <c r="J700"/>
      <c r="K700"/>
    </row>
    <row r="701" spans="2:11" ht="14.4" x14ac:dyDescent="0.3">
      <c r="B701"/>
      <c r="C701"/>
      <c r="D701"/>
      <c r="E701"/>
      <c r="F701"/>
      <c r="G701"/>
      <c r="H701"/>
      <c r="I701"/>
      <c r="J701"/>
      <c r="K701"/>
    </row>
    <row r="702" spans="2:11" ht="14.4" x14ac:dyDescent="0.3">
      <c r="B702"/>
      <c r="C702"/>
      <c r="D702"/>
      <c r="E702"/>
      <c r="F702"/>
      <c r="G702"/>
      <c r="H702"/>
      <c r="I702"/>
      <c r="J702"/>
      <c r="K702"/>
    </row>
    <row r="703" spans="2:11" ht="14.4" x14ac:dyDescent="0.3">
      <c r="B703"/>
      <c r="C703"/>
      <c r="D703"/>
      <c r="E703"/>
      <c r="F703"/>
      <c r="G703"/>
      <c r="H703"/>
      <c r="I703"/>
      <c r="J703"/>
      <c r="K703"/>
    </row>
    <row r="704" spans="2:11" ht="14.4" x14ac:dyDescent="0.3">
      <c r="B704"/>
      <c r="C704"/>
      <c r="D704"/>
      <c r="E704"/>
      <c r="F704"/>
      <c r="G704"/>
      <c r="H704"/>
      <c r="I704"/>
      <c r="J704"/>
      <c r="K704"/>
    </row>
    <row r="705" spans="2:11" ht="14.4" x14ac:dyDescent="0.3">
      <c r="B705"/>
      <c r="C705"/>
      <c r="D705"/>
      <c r="E705"/>
      <c r="F705"/>
      <c r="G705"/>
      <c r="H705"/>
      <c r="I705"/>
      <c r="J705"/>
      <c r="K705"/>
    </row>
    <row r="706" spans="2:11" ht="14.4" x14ac:dyDescent="0.3">
      <c r="B706"/>
      <c r="C706"/>
      <c r="D706"/>
      <c r="E706"/>
      <c r="F706"/>
      <c r="G706"/>
      <c r="H706"/>
      <c r="I706"/>
      <c r="J706"/>
      <c r="K706"/>
    </row>
    <row r="707" spans="2:11" ht="14.4" x14ac:dyDescent="0.3">
      <c r="B707"/>
      <c r="C707"/>
      <c r="D707"/>
      <c r="E707"/>
      <c r="F707"/>
      <c r="G707"/>
      <c r="H707"/>
      <c r="I707"/>
      <c r="J707"/>
      <c r="K707"/>
    </row>
    <row r="708" spans="2:11" ht="14.4" x14ac:dyDescent="0.3">
      <c r="B708"/>
      <c r="C708"/>
      <c r="D708"/>
      <c r="E708"/>
      <c r="F708"/>
      <c r="G708"/>
      <c r="H708"/>
      <c r="I708"/>
      <c r="J708"/>
      <c r="K708"/>
    </row>
    <row r="709" spans="2:11" ht="14.4" x14ac:dyDescent="0.3">
      <c r="B709"/>
      <c r="C709"/>
      <c r="D709"/>
      <c r="E709"/>
      <c r="F709"/>
      <c r="G709"/>
      <c r="H709"/>
      <c r="I709"/>
      <c r="J709"/>
      <c r="K709"/>
    </row>
    <row r="710" spans="2:11" ht="14.4" x14ac:dyDescent="0.3">
      <c r="B710"/>
      <c r="C710"/>
      <c r="D710"/>
      <c r="E710"/>
      <c r="F710"/>
      <c r="G710"/>
      <c r="H710"/>
      <c r="I710"/>
      <c r="J710"/>
      <c r="K710"/>
    </row>
    <row r="711" spans="2:11" ht="14.4" x14ac:dyDescent="0.3">
      <c r="B711"/>
      <c r="C711"/>
      <c r="D711"/>
      <c r="E711"/>
      <c r="F711"/>
      <c r="G711"/>
      <c r="H711"/>
      <c r="I711"/>
      <c r="J711"/>
      <c r="K711"/>
    </row>
    <row r="712" spans="2:11" ht="14.4" x14ac:dyDescent="0.3">
      <c r="B712"/>
      <c r="C712"/>
      <c r="D712"/>
      <c r="E712"/>
      <c r="F712"/>
      <c r="G712"/>
      <c r="H712"/>
      <c r="I712"/>
      <c r="J712"/>
      <c r="K712"/>
    </row>
    <row r="713" spans="2:11" ht="14.4" x14ac:dyDescent="0.3">
      <c r="B713"/>
      <c r="C713"/>
      <c r="D713"/>
      <c r="E713"/>
      <c r="F713"/>
      <c r="G713"/>
      <c r="H713"/>
      <c r="I713"/>
      <c r="J713"/>
      <c r="K713"/>
    </row>
    <row r="714" spans="2:11" ht="14.4" x14ac:dyDescent="0.3">
      <c r="B714"/>
      <c r="C714"/>
      <c r="D714"/>
      <c r="E714"/>
      <c r="F714"/>
      <c r="G714"/>
      <c r="H714"/>
      <c r="I714"/>
      <c r="J714"/>
      <c r="K714"/>
    </row>
    <row r="715" spans="2:11" ht="14.4" x14ac:dyDescent="0.3">
      <c r="B715"/>
      <c r="C715"/>
      <c r="D715"/>
      <c r="E715"/>
      <c r="F715"/>
      <c r="G715"/>
      <c r="H715"/>
      <c r="I715"/>
      <c r="J715"/>
      <c r="K715"/>
    </row>
    <row r="716" spans="2:11" ht="14.4" x14ac:dyDescent="0.3">
      <c r="B716"/>
      <c r="C716"/>
      <c r="D716"/>
      <c r="E716"/>
      <c r="F716"/>
      <c r="G716"/>
      <c r="H716"/>
      <c r="I716"/>
      <c r="J716"/>
      <c r="K716"/>
    </row>
    <row r="717" spans="2:11" ht="14.4" x14ac:dyDescent="0.3">
      <c r="B717"/>
      <c r="C717"/>
      <c r="D717"/>
      <c r="E717"/>
      <c r="F717"/>
      <c r="G717"/>
      <c r="H717"/>
      <c r="I717"/>
      <c r="J717"/>
      <c r="K717"/>
    </row>
    <row r="718" spans="2:11" ht="14.4" x14ac:dyDescent="0.3">
      <c r="B718"/>
      <c r="C718"/>
      <c r="D718"/>
      <c r="E718"/>
      <c r="F718"/>
      <c r="G718"/>
      <c r="H718"/>
      <c r="I718"/>
      <c r="J718"/>
      <c r="K718"/>
    </row>
    <row r="719" spans="2:11" ht="14.4" x14ac:dyDescent="0.3">
      <c r="B719"/>
      <c r="C719"/>
      <c r="D719"/>
      <c r="E719"/>
      <c r="F719"/>
      <c r="G719"/>
      <c r="H719"/>
      <c r="I719"/>
      <c r="J719"/>
      <c r="K719"/>
    </row>
    <row r="720" spans="2:11" ht="14.4" x14ac:dyDescent="0.3">
      <c r="B720"/>
      <c r="C720"/>
      <c r="D720"/>
      <c r="E720"/>
      <c r="F720"/>
      <c r="G720"/>
      <c r="H720"/>
      <c r="I720"/>
      <c r="J720"/>
      <c r="K720"/>
    </row>
    <row r="721" spans="2:11" ht="14.4" x14ac:dyDescent="0.3">
      <c r="B721"/>
      <c r="C721"/>
      <c r="D721"/>
      <c r="E721"/>
      <c r="F721"/>
      <c r="G721"/>
      <c r="H721"/>
      <c r="I721"/>
      <c r="J721"/>
      <c r="K721"/>
    </row>
    <row r="722" spans="2:11" ht="14.4" x14ac:dyDescent="0.3">
      <c r="B722"/>
      <c r="C722"/>
      <c r="D722"/>
      <c r="E722"/>
      <c r="F722"/>
      <c r="G722"/>
      <c r="H722"/>
      <c r="I722"/>
      <c r="J722"/>
      <c r="K722"/>
    </row>
    <row r="723" spans="2:11" ht="14.4" x14ac:dyDescent="0.3">
      <c r="B723"/>
      <c r="C723"/>
      <c r="D723"/>
      <c r="E723"/>
      <c r="F723"/>
      <c r="G723"/>
      <c r="H723"/>
      <c r="I723"/>
      <c r="J723"/>
      <c r="K723"/>
    </row>
    <row r="724" spans="2:11" ht="14.4" x14ac:dyDescent="0.3">
      <c r="B724"/>
      <c r="C724"/>
      <c r="D724"/>
      <c r="E724"/>
      <c r="F724"/>
      <c r="G724"/>
      <c r="H724"/>
      <c r="I724"/>
      <c r="J724"/>
      <c r="K724"/>
    </row>
    <row r="725" spans="2:11" ht="14.4" x14ac:dyDescent="0.3">
      <c r="B725"/>
      <c r="C725"/>
      <c r="D725"/>
      <c r="E725"/>
      <c r="F725"/>
      <c r="G725"/>
      <c r="H725"/>
      <c r="I725"/>
      <c r="J725"/>
      <c r="K725"/>
    </row>
    <row r="726" spans="2:11" ht="14.4" x14ac:dyDescent="0.3">
      <c r="B726"/>
      <c r="C726"/>
      <c r="D726"/>
      <c r="E726"/>
      <c r="F726"/>
      <c r="G726"/>
      <c r="H726"/>
      <c r="I726"/>
      <c r="J726"/>
      <c r="K726"/>
    </row>
    <row r="727" spans="2:11" ht="14.4" x14ac:dyDescent="0.3">
      <c r="B727"/>
      <c r="C727"/>
      <c r="D727"/>
      <c r="E727"/>
      <c r="F727"/>
      <c r="G727"/>
      <c r="H727"/>
      <c r="I727"/>
      <c r="J727"/>
      <c r="K727"/>
    </row>
    <row r="728" spans="2:11" ht="14.4" x14ac:dyDescent="0.3">
      <c r="B728"/>
      <c r="C728"/>
      <c r="D728"/>
      <c r="E728"/>
      <c r="F728"/>
      <c r="G728"/>
      <c r="H728"/>
      <c r="I728"/>
      <c r="J728"/>
      <c r="K728"/>
    </row>
    <row r="729" spans="2:11" ht="14.4" x14ac:dyDescent="0.3">
      <c r="B729"/>
      <c r="C729"/>
      <c r="D729"/>
      <c r="E729"/>
      <c r="F729"/>
      <c r="G729"/>
      <c r="H729"/>
      <c r="I729"/>
      <c r="J729"/>
      <c r="K729"/>
    </row>
    <row r="730" spans="2:11" ht="14.4" x14ac:dyDescent="0.3">
      <c r="B730"/>
      <c r="C730"/>
      <c r="D730"/>
      <c r="E730"/>
      <c r="F730"/>
      <c r="G730"/>
      <c r="H730"/>
      <c r="I730"/>
      <c r="J730"/>
      <c r="K730"/>
    </row>
    <row r="731" spans="2:11" ht="14.4" x14ac:dyDescent="0.3">
      <c r="B731"/>
      <c r="C731"/>
      <c r="D731"/>
      <c r="E731"/>
      <c r="F731"/>
      <c r="G731"/>
      <c r="H731"/>
      <c r="I731"/>
      <c r="J731"/>
      <c r="K731"/>
    </row>
    <row r="732" spans="2:11" ht="14.4" x14ac:dyDescent="0.3">
      <c r="B732"/>
      <c r="C732"/>
      <c r="D732"/>
      <c r="E732"/>
      <c r="F732"/>
      <c r="G732"/>
      <c r="H732"/>
      <c r="I732"/>
      <c r="J732"/>
      <c r="K732"/>
    </row>
    <row r="733" spans="2:11" ht="14.4" x14ac:dyDescent="0.3">
      <c r="B733"/>
      <c r="C733"/>
      <c r="D733"/>
      <c r="E733"/>
      <c r="F733"/>
      <c r="G733"/>
      <c r="H733"/>
      <c r="I733"/>
      <c r="J733"/>
      <c r="K733"/>
    </row>
    <row r="734" spans="2:11" ht="14.4" x14ac:dyDescent="0.3">
      <c r="B734"/>
      <c r="C734"/>
      <c r="D734"/>
      <c r="E734"/>
      <c r="F734"/>
      <c r="G734"/>
      <c r="H734"/>
      <c r="I734"/>
      <c r="J734"/>
      <c r="K734"/>
    </row>
    <row r="735" spans="2:11" ht="14.4" x14ac:dyDescent="0.3">
      <c r="B735"/>
      <c r="C735"/>
      <c r="D735"/>
      <c r="E735"/>
      <c r="F735"/>
      <c r="G735"/>
      <c r="H735"/>
      <c r="I735"/>
      <c r="J735"/>
      <c r="K735"/>
    </row>
    <row r="736" spans="2:11" ht="14.4" x14ac:dyDescent="0.3">
      <c r="B736"/>
      <c r="C736"/>
      <c r="D736"/>
      <c r="E736"/>
      <c r="F736"/>
      <c r="G736"/>
      <c r="H736"/>
      <c r="I736"/>
      <c r="J736"/>
      <c r="K736"/>
    </row>
    <row r="737" spans="2:11" ht="14.4" x14ac:dyDescent="0.3">
      <c r="B737"/>
      <c r="C737"/>
      <c r="D737"/>
      <c r="E737"/>
      <c r="F737"/>
      <c r="G737"/>
      <c r="H737"/>
      <c r="I737"/>
      <c r="J737"/>
      <c r="K737"/>
    </row>
    <row r="738" spans="2:11" ht="14.4" x14ac:dyDescent="0.3">
      <c r="B738"/>
      <c r="C738"/>
      <c r="D738"/>
      <c r="E738"/>
      <c r="F738"/>
      <c r="G738"/>
      <c r="H738"/>
      <c r="I738"/>
      <c r="J738"/>
      <c r="K738"/>
    </row>
    <row r="739" spans="2:11" ht="14.4" x14ac:dyDescent="0.3">
      <c r="B739"/>
      <c r="C739"/>
      <c r="D739"/>
      <c r="E739"/>
      <c r="F739"/>
      <c r="G739"/>
      <c r="H739"/>
      <c r="I739"/>
      <c r="J739"/>
      <c r="K739"/>
    </row>
    <row r="740" spans="2:11" ht="14.4" x14ac:dyDescent="0.3">
      <c r="B740"/>
      <c r="C740"/>
      <c r="D740"/>
      <c r="E740"/>
      <c r="F740"/>
      <c r="G740"/>
      <c r="H740"/>
      <c r="I740"/>
      <c r="J740"/>
      <c r="K740"/>
    </row>
    <row r="741" spans="2:11" ht="14.4" x14ac:dyDescent="0.3">
      <c r="B741"/>
      <c r="C741"/>
      <c r="D741"/>
      <c r="E741"/>
      <c r="F741"/>
      <c r="G741"/>
      <c r="H741"/>
      <c r="I741"/>
      <c r="J741"/>
      <c r="K741"/>
    </row>
    <row r="742" spans="2:11" ht="14.4" x14ac:dyDescent="0.3">
      <c r="B742"/>
      <c r="C742"/>
      <c r="D742"/>
      <c r="E742"/>
      <c r="F742"/>
      <c r="G742"/>
      <c r="H742"/>
      <c r="I742"/>
      <c r="J742"/>
      <c r="K742"/>
    </row>
    <row r="743" spans="2:11" ht="14.4" x14ac:dyDescent="0.3">
      <c r="B743"/>
      <c r="C743"/>
      <c r="D743"/>
      <c r="E743"/>
      <c r="F743"/>
      <c r="G743"/>
      <c r="H743"/>
      <c r="I743"/>
      <c r="J743"/>
      <c r="K743"/>
    </row>
    <row r="744" spans="2:11" ht="14.4" x14ac:dyDescent="0.3">
      <c r="B744"/>
      <c r="C744"/>
      <c r="D744"/>
      <c r="E744"/>
      <c r="F744"/>
      <c r="G744"/>
      <c r="H744"/>
      <c r="I744"/>
      <c r="J744"/>
      <c r="K744"/>
    </row>
    <row r="745" spans="2:11" ht="14.4" x14ac:dyDescent="0.3">
      <c r="B745"/>
      <c r="C745"/>
      <c r="D745"/>
      <c r="E745"/>
      <c r="F745"/>
      <c r="G745"/>
      <c r="H745"/>
      <c r="I745"/>
      <c r="J745"/>
      <c r="K745"/>
    </row>
    <row r="746" spans="2:11" ht="14.4" x14ac:dyDescent="0.3">
      <c r="B746"/>
      <c r="C746"/>
      <c r="D746"/>
      <c r="E746"/>
      <c r="F746"/>
      <c r="G746"/>
      <c r="H746"/>
      <c r="I746"/>
      <c r="J746"/>
      <c r="K746"/>
    </row>
    <row r="747" spans="2:11" ht="14.4" x14ac:dyDescent="0.3">
      <c r="B747"/>
      <c r="C747"/>
      <c r="D747"/>
      <c r="E747"/>
      <c r="F747"/>
      <c r="G747"/>
      <c r="H747"/>
      <c r="I747"/>
      <c r="J747"/>
      <c r="K747"/>
    </row>
    <row r="748" spans="2:11" ht="14.4" x14ac:dyDescent="0.3">
      <c r="B748"/>
      <c r="C748"/>
      <c r="D748"/>
      <c r="E748"/>
      <c r="F748"/>
      <c r="G748"/>
      <c r="H748"/>
      <c r="I748"/>
      <c r="J748"/>
      <c r="K748"/>
    </row>
    <row r="749" spans="2:11" ht="14.4" x14ac:dyDescent="0.3">
      <c r="B749"/>
      <c r="C749"/>
      <c r="D749"/>
      <c r="E749"/>
      <c r="F749"/>
      <c r="G749"/>
      <c r="H749"/>
      <c r="I749"/>
      <c r="J749"/>
      <c r="K749"/>
    </row>
    <row r="750" spans="2:11" ht="14.4" x14ac:dyDescent="0.3">
      <c r="B750"/>
      <c r="C750"/>
      <c r="D750"/>
      <c r="E750"/>
      <c r="F750"/>
      <c r="G750"/>
      <c r="H750"/>
      <c r="I750"/>
      <c r="J750"/>
      <c r="K750"/>
    </row>
    <row r="751" spans="2:11" ht="14.4" x14ac:dyDescent="0.3">
      <c r="B751"/>
      <c r="C751"/>
      <c r="D751"/>
      <c r="E751"/>
      <c r="F751"/>
      <c r="G751"/>
      <c r="H751"/>
      <c r="I751"/>
      <c r="J751"/>
      <c r="K751"/>
    </row>
    <row r="752" spans="2:11" ht="14.4" x14ac:dyDescent="0.3">
      <c r="B752"/>
      <c r="C752"/>
      <c r="D752"/>
      <c r="E752"/>
      <c r="F752"/>
      <c r="G752"/>
      <c r="H752"/>
      <c r="I752"/>
      <c r="J752"/>
      <c r="K752"/>
    </row>
    <row r="753" spans="2:11" ht="14.4" x14ac:dyDescent="0.3">
      <c r="B753"/>
      <c r="C753"/>
      <c r="D753"/>
      <c r="E753"/>
      <c r="F753"/>
      <c r="G753"/>
      <c r="H753"/>
      <c r="I753"/>
      <c r="J753"/>
      <c r="K753"/>
    </row>
    <row r="754" spans="2:11" ht="14.4" x14ac:dyDescent="0.3">
      <c r="B754"/>
      <c r="C754"/>
      <c r="D754"/>
      <c r="E754"/>
      <c r="F754"/>
      <c r="G754"/>
      <c r="H754"/>
      <c r="I754"/>
      <c r="J754"/>
      <c r="K754"/>
    </row>
    <row r="755" spans="2:11" ht="14.4" x14ac:dyDescent="0.3">
      <c r="B755"/>
      <c r="C755"/>
      <c r="D755"/>
      <c r="E755"/>
      <c r="F755"/>
      <c r="G755"/>
      <c r="H755"/>
      <c r="I755"/>
      <c r="J755"/>
      <c r="K755"/>
    </row>
    <row r="756" spans="2:11" ht="14.4" x14ac:dyDescent="0.3">
      <c r="B756"/>
      <c r="C756"/>
      <c r="D756"/>
      <c r="E756"/>
      <c r="F756"/>
      <c r="G756"/>
      <c r="H756"/>
      <c r="I756"/>
      <c r="J756"/>
      <c r="K756"/>
    </row>
    <row r="757" spans="2:11" ht="14.4" x14ac:dyDescent="0.3">
      <c r="B757"/>
      <c r="C757"/>
      <c r="D757"/>
      <c r="E757"/>
      <c r="F757"/>
      <c r="G757"/>
      <c r="H757"/>
      <c r="I757"/>
      <c r="J757"/>
      <c r="K757"/>
    </row>
    <row r="758" spans="2:11" ht="14.4" x14ac:dyDescent="0.3">
      <c r="B758"/>
      <c r="C758"/>
      <c r="D758"/>
      <c r="E758"/>
      <c r="F758"/>
      <c r="G758"/>
      <c r="H758"/>
      <c r="I758"/>
      <c r="J758"/>
      <c r="K758"/>
    </row>
    <row r="759" spans="2:11" ht="14.4" x14ac:dyDescent="0.3">
      <c r="B759"/>
      <c r="C759"/>
      <c r="D759"/>
      <c r="E759"/>
      <c r="F759"/>
      <c r="G759"/>
      <c r="H759"/>
      <c r="I759"/>
      <c r="J759"/>
      <c r="K759"/>
    </row>
    <row r="760" spans="2:11" ht="14.4" x14ac:dyDescent="0.3">
      <c r="B760"/>
      <c r="C760"/>
      <c r="D760"/>
      <c r="E760"/>
      <c r="F760"/>
      <c r="G760"/>
      <c r="H760"/>
      <c r="I760"/>
      <c r="J760"/>
      <c r="K760"/>
    </row>
    <row r="761" spans="2:11" ht="14.4" x14ac:dyDescent="0.3">
      <c r="B761"/>
      <c r="C761"/>
      <c r="D761"/>
      <c r="E761"/>
      <c r="F761"/>
      <c r="G761"/>
      <c r="H761"/>
      <c r="I761"/>
      <c r="J761"/>
      <c r="K761"/>
    </row>
    <row r="762" spans="2:11" ht="14.4" x14ac:dyDescent="0.3">
      <c r="B762"/>
      <c r="C762"/>
      <c r="D762"/>
      <c r="E762"/>
      <c r="F762"/>
      <c r="G762"/>
      <c r="H762"/>
      <c r="I762"/>
      <c r="J762"/>
      <c r="K762"/>
    </row>
    <row r="763" spans="2:11" ht="14.4" x14ac:dyDescent="0.3">
      <c r="B763"/>
      <c r="C763"/>
      <c r="D763"/>
      <c r="E763"/>
      <c r="F763"/>
      <c r="G763"/>
      <c r="H763"/>
      <c r="I763"/>
      <c r="J763"/>
      <c r="K763"/>
    </row>
    <row r="764" spans="2:11" ht="14.4" x14ac:dyDescent="0.3">
      <c r="B764"/>
      <c r="C764"/>
      <c r="D764"/>
      <c r="E764"/>
      <c r="F764"/>
      <c r="G764"/>
      <c r="H764"/>
      <c r="I764"/>
      <c r="J764"/>
      <c r="K764"/>
    </row>
    <row r="765" spans="2:11" ht="14.4" x14ac:dyDescent="0.3">
      <c r="B765"/>
      <c r="C765"/>
      <c r="D765"/>
      <c r="E765"/>
      <c r="F765"/>
      <c r="G765"/>
      <c r="H765"/>
      <c r="I765"/>
      <c r="J765"/>
      <c r="K765"/>
    </row>
    <row r="766" spans="2:11" ht="14.4" x14ac:dyDescent="0.3">
      <c r="B766"/>
      <c r="C766"/>
      <c r="D766"/>
      <c r="E766"/>
      <c r="F766"/>
      <c r="G766"/>
      <c r="H766"/>
      <c r="I766"/>
      <c r="J766"/>
      <c r="K766"/>
    </row>
    <row r="767" spans="2:11" ht="14.4" x14ac:dyDescent="0.3">
      <c r="B767"/>
      <c r="C767"/>
      <c r="D767"/>
      <c r="E767"/>
      <c r="F767"/>
      <c r="G767"/>
      <c r="H767"/>
      <c r="I767"/>
      <c r="J767"/>
      <c r="K767"/>
    </row>
    <row r="768" spans="2:11" ht="14.4" x14ac:dyDescent="0.3">
      <c r="B768"/>
      <c r="C768"/>
      <c r="D768"/>
      <c r="E768"/>
      <c r="F768"/>
      <c r="G768"/>
      <c r="H768"/>
      <c r="I768"/>
      <c r="J768"/>
      <c r="K768"/>
    </row>
    <row r="769" spans="2:11" ht="14.4" x14ac:dyDescent="0.3">
      <c r="B769"/>
      <c r="C769"/>
      <c r="D769"/>
      <c r="E769"/>
      <c r="F769"/>
      <c r="G769"/>
      <c r="H769"/>
      <c r="I769"/>
      <c r="J769"/>
      <c r="K769"/>
    </row>
    <row r="770" spans="2:11" ht="14.4" x14ac:dyDescent="0.3">
      <c r="B770"/>
      <c r="C770"/>
      <c r="D770"/>
      <c r="E770"/>
      <c r="F770"/>
      <c r="G770"/>
      <c r="H770"/>
      <c r="I770"/>
      <c r="J770"/>
      <c r="K770"/>
    </row>
    <row r="771" spans="2:11" ht="14.4" x14ac:dyDescent="0.3">
      <c r="B771"/>
      <c r="C771"/>
      <c r="D771"/>
      <c r="E771"/>
      <c r="F771"/>
      <c r="G771"/>
      <c r="H771"/>
      <c r="I771"/>
      <c r="J771"/>
      <c r="K771"/>
    </row>
    <row r="772" spans="2:11" ht="14.4" x14ac:dyDescent="0.3">
      <c r="B772"/>
      <c r="C772"/>
      <c r="D772"/>
      <c r="E772"/>
      <c r="F772"/>
      <c r="G772"/>
      <c r="H772"/>
      <c r="I772"/>
      <c r="J772"/>
      <c r="K772"/>
    </row>
    <row r="773" spans="2:11" ht="14.4" x14ac:dyDescent="0.3">
      <c r="B773"/>
      <c r="C773"/>
      <c r="D773"/>
      <c r="E773"/>
      <c r="F773"/>
      <c r="G773"/>
      <c r="H773"/>
      <c r="I773"/>
      <c r="J773"/>
      <c r="K773"/>
    </row>
    <row r="774" spans="2:11" ht="14.4" x14ac:dyDescent="0.3">
      <c r="B774"/>
      <c r="C774"/>
      <c r="D774"/>
      <c r="E774"/>
      <c r="F774"/>
      <c r="G774"/>
      <c r="H774"/>
      <c r="I774"/>
      <c r="J774"/>
      <c r="K774"/>
    </row>
    <row r="775" spans="2:11" ht="14.4" x14ac:dyDescent="0.3">
      <c r="B775"/>
      <c r="C775"/>
      <c r="D775"/>
      <c r="E775"/>
      <c r="F775"/>
      <c r="G775"/>
      <c r="H775"/>
      <c r="I775"/>
      <c r="J775"/>
      <c r="K775"/>
    </row>
    <row r="776" spans="2:11" ht="14.4" x14ac:dyDescent="0.3">
      <c r="B776"/>
      <c r="C776"/>
      <c r="D776"/>
      <c r="E776"/>
      <c r="F776"/>
      <c r="G776"/>
      <c r="H776"/>
      <c r="I776"/>
      <c r="J776"/>
      <c r="K776"/>
    </row>
    <row r="777" spans="2:11" ht="14.4" x14ac:dyDescent="0.3">
      <c r="B777"/>
      <c r="C777"/>
      <c r="D777"/>
      <c r="E777"/>
      <c r="F777"/>
      <c r="G777"/>
      <c r="H777"/>
      <c r="I777"/>
      <c r="J777"/>
      <c r="K777"/>
    </row>
    <row r="778" spans="2:11" ht="14.4" x14ac:dyDescent="0.3">
      <c r="B778"/>
      <c r="C778"/>
      <c r="D778"/>
      <c r="E778"/>
      <c r="F778"/>
      <c r="G778"/>
      <c r="H778"/>
      <c r="I778"/>
      <c r="J778"/>
      <c r="K778"/>
    </row>
    <row r="779" spans="2:11" ht="14.4" x14ac:dyDescent="0.3">
      <c r="B779"/>
      <c r="C779"/>
      <c r="D779"/>
      <c r="E779"/>
      <c r="F779"/>
      <c r="G779"/>
      <c r="H779"/>
      <c r="I779"/>
      <c r="J779"/>
      <c r="K779"/>
    </row>
    <row r="780" spans="2:11" ht="14.4" x14ac:dyDescent="0.3">
      <c r="B780"/>
      <c r="C780"/>
      <c r="D780"/>
      <c r="E780"/>
      <c r="F780"/>
      <c r="G780"/>
      <c r="H780"/>
      <c r="I780"/>
      <c r="J780"/>
      <c r="K780"/>
    </row>
    <row r="781" spans="2:11" ht="14.4" x14ac:dyDescent="0.3">
      <c r="B781"/>
      <c r="C781"/>
      <c r="D781"/>
      <c r="E781"/>
      <c r="F781"/>
      <c r="G781"/>
      <c r="H781"/>
      <c r="I781"/>
      <c r="J781"/>
      <c r="K781"/>
    </row>
    <row r="782" spans="2:11" ht="14.4" x14ac:dyDescent="0.3">
      <c r="B782"/>
      <c r="C782"/>
      <c r="D782"/>
      <c r="E782"/>
      <c r="F782"/>
      <c r="G782"/>
      <c r="H782"/>
      <c r="I782"/>
      <c r="J782"/>
      <c r="K782"/>
    </row>
    <row r="783" spans="2:11" ht="14.4" x14ac:dyDescent="0.3">
      <c r="B783"/>
      <c r="C783"/>
      <c r="D783"/>
      <c r="E783"/>
      <c r="F783"/>
      <c r="G783"/>
      <c r="H783"/>
      <c r="I783"/>
      <c r="J783"/>
      <c r="K783"/>
    </row>
    <row r="784" spans="2:11" ht="14.4" x14ac:dyDescent="0.3">
      <c r="B784"/>
      <c r="C784"/>
      <c r="D784"/>
      <c r="E784"/>
      <c r="F784"/>
      <c r="G784"/>
      <c r="H784"/>
      <c r="I784"/>
      <c r="J784"/>
      <c r="K784"/>
    </row>
    <row r="785" spans="2:11" ht="14.4" x14ac:dyDescent="0.3">
      <c r="B785"/>
      <c r="C785"/>
      <c r="D785"/>
      <c r="E785"/>
      <c r="F785"/>
      <c r="G785"/>
      <c r="H785"/>
      <c r="I785"/>
      <c r="J785"/>
      <c r="K785"/>
    </row>
    <row r="786" spans="2:11" ht="14.4" x14ac:dyDescent="0.3">
      <c r="B786"/>
      <c r="C786"/>
      <c r="D786"/>
      <c r="E786"/>
      <c r="F786"/>
      <c r="G786"/>
      <c r="H786"/>
      <c r="I786"/>
      <c r="J786"/>
      <c r="K786"/>
    </row>
    <row r="787" spans="2:11" ht="14.4" x14ac:dyDescent="0.3">
      <c r="B787"/>
      <c r="C787"/>
      <c r="D787"/>
      <c r="E787"/>
      <c r="F787"/>
      <c r="G787"/>
      <c r="H787"/>
      <c r="I787"/>
      <c r="J787"/>
      <c r="K787"/>
    </row>
    <row r="788" spans="2:11" ht="14.4" x14ac:dyDescent="0.3">
      <c r="B788"/>
      <c r="C788"/>
      <c r="D788"/>
      <c r="E788"/>
      <c r="F788"/>
      <c r="G788"/>
      <c r="H788"/>
      <c r="I788"/>
      <c r="J788"/>
      <c r="K788"/>
    </row>
    <row r="789" spans="2:11" ht="14.4" x14ac:dyDescent="0.3">
      <c r="B789"/>
      <c r="C789"/>
      <c r="D789"/>
      <c r="E789"/>
      <c r="F789"/>
      <c r="G789"/>
      <c r="H789"/>
      <c r="I789"/>
      <c r="J789"/>
      <c r="K789"/>
    </row>
    <row r="790" spans="2:11" ht="14.4" x14ac:dyDescent="0.3">
      <c r="B790"/>
      <c r="C790"/>
      <c r="D790"/>
      <c r="E790"/>
      <c r="F790"/>
      <c r="G790"/>
      <c r="H790"/>
      <c r="I790"/>
      <c r="J790"/>
      <c r="K790"/>
    </row>
    <row r="791" spans="2:11" ht="14.4" x14ac:dyDescent="0.3">
      <c r="B791"/>
      <c r="C791"/>
      <c r="D791"/>
      <c r="E791"/>
      <c r="F791"/>
      <c r="G791"/>
      <c r="H791"/>
      <c r="I791"/>
      <c r="J791"/>
      <c r="K791"/>
    </row>
    <row r="792" spans="2:11" ht="14.4" x14ac:dyDescent="0.3">
      <c r="B792"/>
      <c r="C792"/>
      <c r="D792"/>
      <c r="E792"/>
      <c r="F792"/>
      <c r="G792"/>
      <c r="H792"/>
      <c r="I792"/>
      <c r="J792"/>
      <c r="K792"/>
    </row>
    <row r="793" spans="2:11" ht="14.4" x14ac:dyDescent="0.3">
      <c r="B793"/>
      <c r="C793"/>
      <c r="D793"/>
      <c r="E793"/>
      <c r="F793"/>
      <c r="G793"/>
      <c r="H793"/>
      <c r="I793"/>
      <c r="J793"/>
      <c r="K793"/>
    </row>
    <row r="794" spans="2:11" ht="14.4" x14ac:dyDescent="0.3">
      <c r="B794"/>
      <c r="C794"/>
      <c r="D794"/>
      <c r="E794"/>
      <c r="F794"/>
      <c r="G794"/>
      <c r="H794"/>
      <c r="I794"/>
      <c r="J794"/>
      <c r="K794"/>
    </row>
    <row r="795" spans="2:11" ht="14.4" x14ac:dyDescent="0.3">
      <c r="B795"/>
      <c r="C795"/>
      <c r="D795"/>
      <c r="E795"/>
      <c r="F795"/>
      <c r="G795"/>
      <c r="H795"/>
      <c r="I795"/>
      <c r="J795"/>
      <c r="K795"/>
    </row>
    <row r="796" spans="2:11" ht="14.4" x14ac:dyDescent="0.3">
      <c r="B796"/>
      <c r="C796"/>
      <c r="D796"/>
      <c r="E796"/>
      <c r="F796"/>
      <c r="G796"/>
      <c r="H796"/>
      <c r="I796"/>
      <c r="J796"/>
      <c r="K796"/>
    </row>
    <row r="797" spans="2:11" ht="14.4" x14ac:dyDescent="0.3">
      <c r="B797"/>
      <c r="C797"/>
      <c r="D797"/>
      <c r="E797"/>
      <c r="F797"/>
      <c r="G797"/>
      <c r="H797"/>
      <c r="I797"/>
      <c r="J797"/>
      <c r="K797"/>
    </row>
    <row r="798" spans="2:11" ht="14.4" x14ac:dyDescent="0.3">
      <c r="B798"/>
      <c r="C798"/>
      <c r="D798"/>
      <c r="E798"/>
      <c r="F798"/>
      <c r="G798"/>
      <c r="H798"/>
      <c r="I798"/>
      <c r="J798"/>
      <c r="K798"/>
    </row>
    <row r="799" spans="2:11" ht="14.4" x14ac:dyDescent="0.3">
      <c r="B799"/>
      <c r="C799"/>
      <c r="D799"/>
      <c r="E799"/>
      <c r="F799"/>
      <c r="G799"/>
      <c r="H799"/>
      <c r="I799"/>
      <c r="J799"/>
      <c r="K799"/>
    </row>
    <row r="800" spans="2:11" ht="14.4" x14ac:dyDescent="0.3">
      <c r="B800"/>
      <c r="C800"/>
      <c r="D800"/>
      <c r="E800"/>
      <c r="F800"/>
      <c r="G800"/>
      <c r="H800"/>
      <c r="I800"/>
      <c r="J800"/>
      <c r="K800"/>
    </row>
    <row r="801" spans="2:11" ht="14.4" x14ac:dyDescent="0.3">
      <c r="B801"/>
      <c r="C801"/>
      <c r="D801"/>
      <c r="E801"/>
      <c r="F801"/>
      <c r="G801"/>
      <c r="H801"/>
      <c r="I801"/>
      <c r="J801"/>
      <c r="K801"/>
    </row>
    <row r="802" spans="2:11" ht="14.4" x14ac:dyDescent="0.3">
      <c r="B802"/>
      <c r="C802"/>
      <c r="D802"/>
      <c r="E802"/>
      <c r="F802"/>
      <c r="G802"/>
      <c r="H802"/>
      <c r="I802"/>
      <c r="J802"/>
      <c r="K802"/>
    </row>
    <row r="803" spans="2:11" ht="14.4" x14ac:dyDescent="0.3">
      <c r="B803"/>
      <c r="C803"/>
      <c r="D803"/>
      <c r="E803"/>
      <c r="F803"/>
      <c r="G803"/>
      <c r="H803"/>
      <c r="I803"/>
      <c r="J803"/>
      <c r="K803"/>
    </row>
    <row r="804" spans="2:11" ht="14.4" x14ac:dyDescent="0.3">
      <c r="B804"/>
      <c r="C804"/>
      <c r="D804"/>
      <c r="E804"/>
      <c r="F804"/>
      <c r="G804"/>
      <c r="H804"/>
      <c r="I804"/>
      <c r="J804"/>
      <c r="K804"/>
    </row>
    <row r="805" spans="2:11" ht="14.4" x14ac:dyDescent="0.3">
      <c r="B805"/>
      <c r="C805"/>
      <c r="D805"/>
      <c r="E805"/>
      <c r="F805"/>
      <c r="G805"/>
      <c r="H805"/>
      <c r="I805"/>
      <c r="J805"/>
      <c r="K805"/>
    </row>
    <row r="806" spans="2:11" ht="14.4" x14ac:dyDescent="0.3">
      <c r="B806"/>
      <c r="C806"/>
      <c r="D806"/>
      <c r="E806"/>
      <c r="F806"/>
      <c r="G806"/>
      <c r="H806"/>
      <c r="I806"/>
      <c r="J806"/>
      <c r="K806"/>
    </row>
    <row r="807" spans="2:11" ht="14.4" x14ac:dyDescent="0.3">
      <c r="B807"/>
      <c r="C807"/>
      <c r="D807"/>
      <c r="E807"/>
      <c r="F807"/>
      <c r="G807"/>
      <c r="H807"/>
      <c r="I807"/>
      <c r="J807"/>
      <c r="K807"/>
    </row>
    <row r="808" spans="2:11" ht="14.4" x14ac:dyDescent="0.3">
      <c r="B808"/>
      <c r="C808"/>
      <c r="D808"/>
      <c r="E808"/>
      <c r="F808"/>
      <c r="G808"/>
      <c r="H808"/>
      <c r="I808"/>
      <c r="J808"/>
      <c r="K808"/>
    </row>
    <row r="809" spans="2:11" ht="14.4" x14ac:dyDescent="0.3">
      <c r="B809"/>
      <c r="C809"/>
      <c r="D809"/>
      <c r="E809"/>
      <c r="F809"/>
      <c r="G809"/>
      <c r="H809"/>
      <c r="I809"/>
      <c r="J809"/>
      <c r="K809"/>
    </row>
    <row r="810" spans="2:11" ht="14.4" x14ac:dyDescent="0.3">
      <c r="B810"/>
      <c r="C810"/>
      <c r="D810"/>
      <c r="E810"/>
      <c r="F810"/>
      <c r="G810"/>
      <c r="H810"/>
      <c r="I810"/>
      <c r="J810"/>
      <c r="K810"/>
    </row>
    <row r="811" spans="2:11" ht="14.4" x14ac:dyDescent="0.3">
      <c r="B811"/>
      <c r="C811"/>
      <c r="D811"/>
      <c r="E811"/>
      <c r="F811"/>
      <c r="G811"/>
      <c r="H811"/>
      <c r="I811"/>
      <c r="J811"/>
      <c r="K811"/>
    </row>
    <row r="812" spans="2:11" ht="14.4" x14ac:dyDescent="0.3">
      <c r="B812"/>
      <c r="C812"/>
      <c r="D812"/>
      <c r="E812"/>
      <c r="F812"/>
      <c r="G812"/>
      <c r="H812"/>
      <c r="I812"/>
      <c r="J812"/>
      <c r="K812"/>
    </row>
    <row r="813" spans="2:11" ht="14.4" x14ac:dyDescent="0.3">
      <c r="B813"/>
      <c r="C813"/>
      <c r="D813"/>
      <c r="E813"/>
      <c r="F813"/>
      <c r="G813"/>
      <c r="H813"/>
      <c r="I813"/>
      <c r="J813"/>
      <c r="K813"/>
    </row>
    <row r="814" spans="2:11" ht="14.4" x14ac:dyDescent="0.3">
      <c r="B814"/>
      <c r="C814"/>
      <c r="D814"/>
      <c r="E814"/>
      <c r="F814"/>
      <c r="G814"/>
      <c r="H814"/>
      <c r="I814"/>
      <c r="J814"/>
      <c r="K814"/>
    </row>
    <row r="815" spans="2:11" ht="14.4" x14ac:dyDescent="0.3">
      <c r="B815"/>
      <c r="C815"/>
      <c r="D815"/>
      <c r="E815"/>
      <c r="F815"/>
      <c r="G815"/>
      <c r="H815"/>
      <c r="I815"/>
      <c r="J815"/>
      <c r="K815"/>
    </row>
    <row r="816" spans="2:11" ht="14.4" x14ac:dyDescent="0.3">
      <c r="B816"/>
      <c r="C816"/>
      <c r="D816"/>
      <c r="E816"/>
      <c r="F816"/>
      <c r="G816"/>
      <c r="H816"/>
      <c r="I816"/>
      <c r="J816"/>
      <c r="K816"/>
    </row>
    <row r="817" spans="2:11" ht="14.4" x14ac:dyDescent="0.3">
      <c r="B817"/>
      <c r="C817"/>
      <c r="D817"/>
      <c r="E817"/>
      <c r="F817"/>
      <c r="G817"/>
      <c r="H817"/>
      <c r="I817"/>
      <c r="J817"/>
      <c r="K817"/>
    </row>
    <row r="818" spans="2:11" ht="14.4" x14ac:dyDescent="0.3">
      <c r="B818"/>
      <c r="C818"/>
      <c r="D818"/>
      <c r="E818"/>
      <c r="F818"/>
      <c r="G818"/>
      <c r="H818"/>
      <c r="I818"/>
      <c r="J818"/>
      <c r="K818"/>
    </row>
    <row r="819" spans="2:11" ht="14.4" x14ac:dyDescent="0.3">
      <c r="B819"/>
      <c r="C819"/>
      <c r="D819"/>
      <c r="E819"/>
      <c r="F819"/>
      <c r="G819"/>
      <c r="H819"/>
      <c r="I819"/>
      <c r="J819"/>
      <c r="K819"/>
    </row>
    <row r="820" spans="2:11" ht="14.4" x14ac:dyDescent="0.3">
      <c r="B820"/>
      <c r="C820"/>
      <c r="D820"/>
      <c r="E820"/>
      <c r="F820"/>
      <c r="G820"/>
      <c r="H820"/>
      <c r="I820"/>
      <c r="J820"/>
      <c r="K820"/>
    </row>
    <row r="821" spans="2:11" ht="14.4" x14ac:dyDescent="0.3">
      <c r="B821"/>
      <c r="C821"/>
      <c r="D821"/>
      <c r="E821"/>
      <c r="F821"/>
      <c r="G821"/>
      <c r="H821"/>
      <c r="I821"/>
      <c r="J821"/>
      <c r="K821"/>
    </row>
    <row r="822" spans="2:11" ht="14.4" x14ac:dyDescent="0.3">
      <c r="B822"/>
      <c r="C822"/>
      <c r="D822"/>
      <c r="E822"/>
      <c r="F822"/>
      <c r="G822"/>
      <c r="H822"/>
      <c r="I822"/>
      <c r="J822"/>
      <c r="K822"/>
    </row>
    <row r="823" spans="2:11" ht="14.4" x14ac:dyDescent="0.3">
      <c r="B823"/>
      <c r="C823"/>
      <c r="D823"/>
      <c r="E823"/>
      <c r="F823"/>
      <c r="G823"/>
      <c r="H823"/>
      <c r="I823"/>
      <c r="J823"/>
      <c r="K823"/>
    </row>
    <row r="824" spans="2:11" ht="14.4" x14ac:dyDescent="0.3">
      <c r="B824"/>
      <c r="C824"/>
      <c r="D824"/>
      <c r="E824"/>
      <c r="F824"/>
      <c r="G824"/>
      <c r="H824"/>
      <c r="I824"/>
      <c r="J824"/>
      <c r="K824"/>
    </row>
    <row r="825" spans="2:11" ht="14.4" x14ac:dyDescent="0.3">
      <c r="B825"/>
      <c r="C825"/>
      <c r="D825"/>
      <c r="E825"/>
      <c r="F825"/>
      <c r="G825"/>
      <c r="H825"/>
      <c r="I825"/>
      <c r="J825"/>
      <c r="K825"/>
    </row>
    <row r="826" spans="2:11" ht="14.4" x14ac:dyDescent="0.3">
      <c r="B826"/>
      <c r="C826"/>
      <c r="D826"/>
      <c r="E826"/>
      <c r="F826"/>
      <c r="G826"/>
      <c r="H826"/>
      <c r="I826"/>
      <c r="J826"/>
      <c r="K826"/>
    </row>
    <row r="827" spans="2:11" ht="14.4" x14ac:dyDescent="0.3">
      <c r="B827"/>
      <c r="C827"/>
      <c r="D827"/>
      <c r="E827"/>
      <c r="F827"/>
      <c r="G827"/>
      <c r="H827"/>
      <c r="I827"/>
      <c r="J827"/>
      <c r="K827"/>
    </row>
    <row r="828" spans="2:11" ht="14.4" x14ac:dyDescent="0.3">
      <c r="B828"/>
      <c r="C828"/>
      <c r="D828"/>
      <c r="E828"/>
      <c r="F828"/>
      <c r="G828"/>
      <c r="H828"/>
      <c r="I828"/>
      <c r="J828"/>
      <c r="K828"/>
    </row>
    <row r="829" spans="2:11" ht="14.4" x14ac:dyDescent="0.3">
      <c r="B829"/>
      <c r="C829"/>
      <c r="D829"/>
      <c r="E829"/>
      <c r="F829"/>
      <c r="G829"/>
      <c r="H829"/>
      <c r="I829"/>
      <c r="J829"/>
      <c r="K829"/>
    </row>
    <row r="830" spans="2:11" ht="14.4" x14ac:dyDescent="0.3">
      <c r="B830"/>
      <c r="C830"/>
      <c r="D830"/>
      <c r="E830"/>
      <c r="F830"/>
      <c r="G830"/>
      <c r="H830"/>
      <c r="I830"/>
      <c r="J830"/>
      <c r="K830"/>
    </row>
    <row r="831" spans="2:11" ht="14.4" x14ac:dyDescent="0.3">
      <c r="B831"/>
      <c r="C831"/>
      <c r="D831"/>
      <c r="E831"/>
      <c r="F831"/>
      <c r="G831"/>
      <c r="H831"/>
      <c r="I831"/>
      <c r="J831"/>
      <c r="K831"/>
    </row>
    <row r="832" spans="2:11" ht="14.4" x14ac:dyDescent="0.3">
      <c r="B832"/>
      <c r="C832"/>
      <c r="D832"/>
      <c r="E832"/>
      <c r="F832"/>
      <c r="G832"/>
      <c r="H832"/>
      <c r="I832"/>
      <c r="J832"/>
      <c r="K832"/>
    </row>
    <row r="833" spans="2:11" ht="14.4" x14ac:dyDescent="0.3">
      <c r="B833"/>
      <c r="C833"/>
      <c r="D833"/>
      <c r="E833"/>
      <c r="F833"/>
      <c r="G833"/>
      <c r="H833"/>
      <c r="I833"/>
      <c r="J833"/>
      <c r="K833"/>
    </row>
    <row r="834" spans="2:11" ht="14.4" x14ac:dyDescent="0.3">
      <c r="B834"/>
      <c r="C834"/>
      <c r="D834"/>
      <c r="E834"/>
      <c r="F834"/>
      <c r="G834"/>
      <c r="H834"/>
      <c r="I834"/>
      <c r="J834"/>
      <c r="K834"/>
    </row>
    <row r="835" spans="2:11" ht="14.4" x14ac:dyDescent="0.3">
      <c r="B835"/>
      <c r="C835"/>
      <c r="D835"/>
      <c r="E835"/>
      <c r="F835"/>
      <c r="G835"/>
      <c r="H835"/>
      <c r="I835"/>
      <c r="J835"/>
      <c r="K835"/>
    </row>
    <row r="836" spans="2:11" ht="14.4" x14ac:dyDescent="0.3">
      <c r="B836"/>
      <c r="C836"/>
      <c r="D836"/>
      <c r="E836"/>
      <c r="F836"/>
      <c r="G836"/>
      <c r="H836"/>
      <c r="I836"/>
      <c r="J836"/>
      <c r="K836"/>
    </row>
    <row r="837" spans="2:11" ht="14.4" x14ac:dyDescent="0.3">
      <c r="B837"/>
      <c r="C837"/>
      <c r="D837"/>
      <c r="E837"/>
      <c r="F837"/>
      <c r="G837"/>
      <c r="H837"/>
      <c r="I837"/>
      <c r="J837"/>
      <c r="K837"/>
    </row>
    <row r="838" spans="2:11" ht="14.4" x14ac:dyDescent="0.3">
      <c r="B838"/>
      <c r="C838"/>
      <c r="D838"/>
      <c r="E838"/>
      <c r="F838"/>
      <c r="G838"/>
      <c r="H838"/>
      <c r="I838"/>
      <c r="J838"/>
      <c r="K838"/>
    </row>
    <row r="839" spans="2:11" ht="14.4" x14ac:dyDescent="0.3">
      <c r="B839"/>
      <c r="C839"/>
      <c r="D839"/>
      <c r="E839"/>
      <c r="F839"/>
      <c r="G839"/>
      <c r="H839"/>
      <c r="I839"/>
      <c r="J839"/>
      <c r="K839"/>
    </row>
    <row r="840" spans="2:11" ht="14.4" x14ac:dyDescent="0.3">
      <c r="B840"/>
      <c r="C840"/>
      <c r="D840"/>
      <c r="E840"/>
      <c r="F840"/>
      <c r="G840"/>
      <c r="H840"/>
      <c r="I840"/>
      <c r="J840"/>
      <c r="K840"/>
    </row>
    <row r="841" spans="2:11" ht="14.4" x14ac:dyDescent="0.3">
      <c r="B841"/>
      <c r="C841"/>
      <c r="D841"/>
      <c r="E841"/>
      <c r="F841"/>
      <c r="G841"/>
      <c r="H841"/>
      <c r="I841"/>
      <c r="J841"/>
      <c r="K841"/>
    </row>
    <row r="842" spans="2:11" ht="14.4" x14ac:dyDescent="0.3">
      <c r="B842"/>
      <c r="C842"/>
      <c r="D842"/>
      <c r="E842"/>
      <c r="F842"/>
      <c r="G842"/>
      <c r="H842"/>
      <c r="I842"/>
      <c r="J842"/>
      <c r="K842"/>
    </row>
    <row r="843" spans="2:11" ht="14.4" x14ac:dyDescent="0.3">
      <c r="B843"/>
      <c r="C843"/>
      <c r="D843"/>
      <c r="E843"/>
      <c r="F843"/>
      <c r="G843"/>
      <c r="H843"/>
      <c r="I843"/>
      <c r="J843"/>
      <c r="K843"/>
    </row>
    <row r="844" spans="2:11" ht="14.4" x14ac:dyDescent="0.3">
      <c r="B844"/>
      <c r="C844"/>
      <c r="D844"/>
      <c r="E844"/>
      <c r="F844"/>
      <c r="G844"/>
      <c r="H844"/>
      <c r="I844"/>
      <c r="J844"/>
      <c r="K844"/>
    </row>
    <row r="845" spans="2:11" ht="14.4" x14ac:dyDescent="0.3">
      <c r="B845"/>
      <c r="C845"/>
      <c r="D845"/>
      <c r="E845"/>
      <c r="F845"/>
      <c r="G845"/>
      <c r="H845"/>
      <c r="I845"/>
      <c r="J845"/>
      <c r="K845"/>
    </row>
    <row r="846" spans="2:11" ht="14.4" x14ac:dyDescent="0.3">
      <c r="B846"/>
      <c r="C846"/>
      <c r="D846"/>
      <c r="E846"/>
      <c r="F846"/>
      <c r="G846"/>
      <c r="H846"/>
      <c r="I846"/>
      <c r="J846"/>
      <c r="K846"/>
    </row>
    <row r="847" spans="2:11" ht="14.4" x14ac:dyDescent="0.3">
      <c r="B847"/>
      <c r="C847"/>
      <c r="D847"/>
      <c r="E847"/>
      <c r="F847"/>
      <c r="G847"/>
      <c r="H847"/>
      <c r="I847"/>
      <c r="J847"/>
      <c r="K847"/>
    </row>
    <row r="848" spans="2:11" ht="14.4" x14ac:dyDescent="0.3">
      <c r="B848"/>
      <c r="C848"/>
      <c r="D848"/>
      <c r="E848"/>
      <c r="F848"/>
      <c r="G848"/>
      <c r="H848"/>
      <c r="I848"/>
      <c r="J848"/>
      <c r="K848"/>
    </row>
    <row r="849" spans="2:11" ht="14.4" x14ac:dyDescent="0.3">
      <c r="B849"/>
      <c r="C849"/>
      <c r="D849"/>
      <c r="E849"/>
      <c r="F849"/>
      <c r="G849"/>
      <c r="H849"/>
      <c r="I849"/>
      <c r="J849"/>
      <c r="K849"/>
    </row>
    <row r="850" spans="2:11" ht="14.4" x14ac:dyDescent="0.3">
      <c r="B850"/>
      <c r="C850"/>
      <c r="D850"/>
      <c r="E850"/>
      <c r="F850"/>
      <c r="G850"/>
      <c r="H850"/>
      <c r="I850"/>
      <c r="J850"/>
      <c r="K850"/>
    </row>
    <row r="851" spans="2:11" ht="14.4" x14ac:dyDescent="0.3">
      <c r="B851"/>
      <c r="C851"/>
      <c r="D851"/>
      <c r="E851"/>
      <c r="F851"/>
      <c r="G851"/>
      <c r="H851"/>
      <c r="I851"/>
      <c r="J851"/>
      <c r="K851"/>
    </row>
    <row r="852" spans="2:11" ht="14.4" x14ac:dyDescent="0.3">
      <c r="B852"/>
      <c r="C852"/>
      <c r="D852"/>
      <c r="E852"/>
      <c r="F852"/>
      <c r="G852"/>
      <c r="H852"/>
      <c r="I852"/>
      <c r="J852"/>
      <c r="K852"/>
    </row>
    <row r="853" spans="2:11" ht="14.4" x14ac:dyDescent="0.3">
      <c r="B853"/>
      <c r="C853"/>
      <c r="D853"/>
      <c r="E853"/>
      <c r="F853"/>
      <c r="G853"/>
      <c r="H853"/>
      <c r="I853"/>
      <c r="J853"/>
      <c r="K853"/>
    </row>
    <row r="854" spans="2:11" ht="14.4" x14ac:dyDescent="0.3">
      <c r="B854"/>
      <c r="C854"/>
      <c r="D854"/>
      <c r="E854"/>
      <c r="F854"/>
      <c r="G854"/>
      <c r="H854"/>
      <c r="I854"/>
      <c r="J854"/>
      <c r="K854"/>
    </row>
    <row r="855" spans="2:11" ht="14.4" x14ac:dyDescent="0.3">
      <c r="B855"/>
      <c r="C855"/>
      <c r="D855"/>
      <c r="E855"/>
      <c r="F855"/>
      <c r="G855"/>
      <c r="H855"/>
      <c r="I855"/>
      <c r="J855"/>
      <c r="K855"/>
    </row>
    <row r="856" spans="2:11" ht="14.4" x14ac:dyDescent="0.3">
      <c r="B856"/>
      <c r="C856"/>
      <c r="D856"/>
      <c r="E856"/>
      <c r="F856"/>
      <c r="G856"/>
      <c r="H856"/>
      <c r="I856"/>
      <c r="J856"/>
      <c r="K856"/>
    </row>
    <row r="857" spans="2:11" ht="14.4" x14ac:dyDescent="0.3">
      <c r="B857"/>
      <c r="C857"/>
      <c r="D857"/>
      <c r="E857"/>
      <c r="F857"/>
      <c r="G857"/>
      <c r="H857"/>
      <c r="I857"/>
      <c r="J857"/>
      <c r="K857"/>
    </row>
    <row r="858" spans="2:11" ht="14.4" x14ac:dyDescent="0.3">
      <c r="B858"/>
      <c r="C858"/>
      <c r="D858"/>
      <c r="E858"/>
      <c r="F858"/>
      <c r="G858"/>
      <c r="H858"/>
      <c r="I858"/>
      <c r="J858"/>
      <c r="K858"/>
    </row>
    <row r="859" spans="2:11" ht="14.4" x14ac:dyDescent="0.3">
      <c r="B859"/>
      <c r="C859"/>
      <c r="D859"/>
      <c r="E859"/>
      <c r="F859"/>
      <c r="G859"/>
      <c r="H859"/>
      <c r="I859"/>
      <c r="J859"/>
      <c r="K859"/>
    </row>
    <row r="860" spans="2:11" ht="14.4" x14ac:dyDescent="0.3">
      <c r="B860"/>
      <c r="C860"/>
      <c r="D860"/>
      <c r="E860"/>
      <c r="F860"/>
      <c r="G860"/>
      <c r="H860"/>
      <c r="I860"/>
      <c r="J860"/>
      <c r="K860"/>
    </row>
    <row r="861" spans="2:11" ht="14.4" x14ac:dyDescent="0.3">
      <c r="B861"/>
      <c r="C861"/>
      <c r="D861"/>
      <c r="E861"/>
      <c r="F861"/>
      <c r="G861"/>
      <c r="H861"/>
      <c r="I861"/>
      <c r="J861"/>
      <c r="K861"/>
    </row>
    <row r="862" spans="2:11" ht="14.4" x14ac:dyDescent="0.3">
      <c r="B862"/>
      <c r="C862"/>
      <c r="D862"/>
      <c r="E862"/>
      <c r="F862"/>
      <c r="G862"/>
      <c r="H862"/>
      <c r="I862"/>
      <c r="J862"/>
      <c r="K862"/>
    </row>
    <row r="863" spans="2:11" ht="14.4" x14ac:dyDescent="0.3">
      <c r="B863"/>
      <c r="C863"/>
      <c r="D863"/>
      <c r="E863"/>
      <c r="F863"/>
      <c r="G863"/>
      <c r="H863"/>
      <c r="I863"/>
      <c r="J863"/>
      <c r="K863"/>
    </row>
    <row r="864" spans="2:11" ht="14.4" x14ac:dyDescent="0.3">
      <c r="B864"/>
      <c r="C864"/>
      <c r="D864"/>
      <c r="E864"/>
      <c r="F864"/>
      <c r="G864"/>
      <c r="H864"/>
      <c r="I864"/>
      <c r="J864"/>
      <c r="K864"/>
    </row>
    <row r="865" spans="2:11" ht="14.4" x14ac:dyDescent="0.3">
      <c r="B865"/>
      <c r="C865"/>
      <c r="D865"/>
      <c r="E865"/>
      <c r="F865"/>
      <c r="G865"/>
      <c r="H865"/>
      <c r="I865"/>
      <c r="J865"/>
      <c r="K865"/>
    </row>
    <row r="866" spans="2:11" ht="14.4" x14ac:dyDescent="0.3">
      <c r="B866"/>
      <c r="C866"/>
      <c r="D866"/>
      <c r="E866"/>
      <c r="F866"/>
      <c r="G866"/>
      <c r="H866"/>
      <c r="I866"/>
      <c r="J866"/>
      <c r="K866"/>
    </row>
    <row r="867" spans="2:11" ht="14.4" x14ac:dyDescent="0.3">
      <c r="B867"/>
      <c r="C867"/>
      <c r="D867"/>
      <c r="E867"/>
      <c r="F867"/>
      <c r="G867"/>
      <c r="H867"/>
      <c r="I867"/>
      <c r="J867"/>
      <c r="K867"/>
    </row>
    <row r="868" spans="2:11" ht="14.4" x14ac:dyDescent="0.3">
      <c r="B868"/>
      <c r="C868"/>
      <c r="D868"/>
      <c r="E868"/>
      <c r="F868"/>
      <c r="G868"/>
      <c r="H868"/>
      <c r="I868"/>
      <c r="J868"/>
      <c r="K868"/>
    </row>
    <row r="869" spans="2:11" ht="14.4" x14ac:dyDescent="0.3">
      <c r="B869"/>
      <c r="C869"/>
      <c r="D869"/>
      <c r="E869"/>
      <c r="F869"/>
      <c r="G869"/>
      <c r="H869"/>
      <c r="I869"/>
      <c r="J869"/>
      <c r="K869"/>
    </row>
    <row r="870" spans="2:11" ht="14.4" x14ac:dyDescent="0.3">
      <c r="B870"/>
      <c r="C870"/>
      <c r="D870"/>
      <c r="E870"/>
      <c r="F870"/>
      <c r="G870"/>
      <c r="H870"/>
      <c r="I870"/>
      <c r="J870"/>
      <c r="K870"/>
    </row>
    <row r="871" spans="2:11" ht="14.4" x14ac:dyDescent="0.3">
      <c r="B871"/>
      <c r="C871"/>
      <c r="D871"/>
      <c r="E871"/>
      <c r="F871"/>
      <c r="G871"/>
      <c r="H871"/>
      <c r="I871"/>
      <c r="J871"/>
      <c r="K871"/>
    </row>
    <row r="872" spans="2:11" ht="14.4" x14ac:dyDescent="0.3">
      <c r="B872"/>
      <c r="C872"/>
      <c r="D872"/>
      <c r="E872"/>
      <c r="F872"/>
      <c r="G872"/>
      <c r="H872"/>
      <c r="I872"/>
      <c r="J872"/>
      <c r="K872"/>
    </row>
    <row r="873" spans="2:11" ht="14.4" x14ac:dyDescent="0.3">
      <c r="B873"/>
      <c r="C873"/>
      <c r="D873"/>
      <c r="E873"/>
      <c r="F873"/>
      <c r="G873"/>
      <c r="H873"/>
      <c r="I873"/>
      <c r="J873"/>
      <c r="K873"/>
    </row>
    <row r="874" spans="2:11" ht="14.4" x14ac:dyDescent="0.3">
      <c r="B874"/>
      <c r="C874"/>
      <c r="D874"/>
      <c r="E874"/>
      <c r="F874"/>
      <c r="G874"/>
      <c r="H874"/>
      <c r="I874"/>
      <c r="J874"/>
      <c r="K874"/>
    </row>
    <row r="875" spans="2:11" ht="14.4" x14ac:dyDescent="0.3">
      <c r="B875"/>
      <c r="C875"/>
      <c r="D875"/>
      <c r="E875"/>
      <c r="F875"/>
      <c r="G875"/>
      <c r="H875"/>
      <c r="I875"/>
      <c r="J875"/>
      <c r="K875"/>
    </row>
    <row r="876" spans="2:11" ht="14.4" x14ac:dyDescent="0.3">
      <c r="B876"/>
      <c r="C876"/>
      <c r="D876"/>
      <c r="E876"/>
      <c r="F876"/>
      <c r="G876"/>
      <c r="H876"/>
      <c r="I876"/>
      <c r="J876"/>
      <c r="K876"/>
    </row>
    <row r="877" spans="2:11" ht="14.4" x14ac:dyDescent="0.3">
      <c r="B877"/>
      <c r="C877"/>
      <c r="D877"/>
      <c r="E877"/>
      <c r="F877"/>
      <c r="G877"/>
      <c r="H877"/>
      <c r="I877"/>
      <c r="J877"/>
      <c r="K877"/>
    </row>
    <row r="878" spans="2:11" ht="14.4" x14ac:dyDescent="0.3">
      <c r="B878"/>
      <c r="C878"/>
      <c r="D878"/>
      <c r="E878"/>
      <c r="F878"/>
      <c r="G878"/>
      <c r="H878"/>
      <c r="I878"/>
      <c r="J878"/>
      <c r="K878"/>
    </row>
    <row r="879" spans="2:11" ht="14.4" x14ac:dyDescent="0.3">
      <c r="B879"/>
      <c r="C879"/>
      <c r="D879"/>
      <c r="E879"/>
      <c r="F879"/>
      <c r="G879"/>
      <c r="H879"/>
      <c r="I879"/>
      <c r="J879"/>
      <c r="K879"/>
    </row>
    <row r="880" spans="2:11" ht="14.4" x14ac:dyDescent="0.3">
      <c r="B880"/>
      <c r="C880"/>
      <c r="D880"/>
      <c r="E880"/>
      <c r="F880"/>
      <c r="G880"/>
      <c r="H880"/>
      <c r="I880"/>
      <c r="J880"/>
      <c r="K880"/>
    </row>
    <row r="881" spans="2:11" ht="14.4" x14ac:dyDescent="0.3">
      <c r="B881"/>
      <c r="C881"/>
      <c r="D881"/>
      <c r="E881"/>
      <c r="F881"/>
      <c r="G881"/>
      <c r="H881"/>
      <c r="I881"/>
      <c r="J881"/>
      <c r="K881"/>
    </row>
    <row r="882" spans="2:11" ht="14.4" x14ac:dyDescent="0.3">
      <c r="B882"/>
      <c r="C882"/>
      <c r="D882"/>
      <c r="E882"/>
      <c r="F882"/>
      <c r="G882"/>
      <c r="H882"/>
      <c r="I882"/>
      <c r="J882"/>
      <c r="K882"/>
    </row>
    <row r="883" spans="2:11" ht="14.4" x14ac:dyDescent="0.3">
      <c r="B883"/>
      <c r="C883"/>
      <c r="D883"/>
      <c r="E883"/>
      <c r="F883"/>
      <c r="G883"/>
      <c r="H883"/>
      <c r="I883"/>
      <c r="J883"/>
      <c r="K883"/>
    </row>
    <row r="884" spans="2:11" ht="14.4" x14ac:dyDescent="0.3">
      <c r="B884"/>
      <c r="C884"/>
      <c r="D884"/>
      <c r="E884"/>
      <c r="F884"/>
      <c r="G884"/>
      <c r="H884"/>
      <c r="I884"/>
      <c r="J884"/>
      <c r="K884"/>
    </row>
    <row r="885" spans="2:11" ht="14.4" x14ac:dyDescent="0.3">
      <c r="B885"/>
      <c r="C885"/>
      <c r="D885"/>
      <c r="E885"/>
      <c r="F885"/>
      <c r="G885"/>
      <c r="H885"/>
      <c r="I885"/>
      <c r="J885"/>
      <c r="K885"/>
    </row>
    <row r="886" spans="2:11" ht="14.4" x14ac:dyDescent="0.3">
      <c r="B886"/>
      <c r="C886"/>
      <c r="D886"/>
      <c r="E886"/>
      <c r="F886"/>
      <c r="G886"/>
      <c r="H886"/>
      <c r="I886"/>
      <c r="J886"/>
      <c r="K886"/>
    </row>
    <row r="887" spans="2:11" ht="14.4" x14ac:dyDescent="0.3">
      <c r="B887"/>
      <c r="C887"/>
      <c r="D887"/>
      <c r="E887"/>
      <c r="F887"/>
      <c r="G887"/>
      <c r="H887"/>
      <c r="I887"/>
      <c r="J887"/>
      <c r="K887"/>
    </row>
    <row r="888" spans="2:11" ht="14.4" x14ac:dyDescent="0.3">
      <c r="B888"/>
      <c r="C888"/>
      <c r="D888"/>
      <c r="E888"/>
      <c r="F888"/>
      <c r="G888"/>
      <c r="H888"/>
      <c r="I888"/>
      <c r="J888"/>
      <c r="K888"/>
    </row>
    <row r="889" spans="2:11" ht="14.4" x14ac:dyDescent="0.3">
      <c r="B889"/>
      <c r="C889"/>
      <c r="D889"/>
      <c r="E889"/>
      <c r="F889"/>
      <c r="G889"/>
      <c r="H889"/>
      <c r="I889"/>
      <c r="J889"/>
      <c r="K889"/>
    </row>
    <row r="890" spans="2:11" ht="14.4" x14ac:dyDescent="0.3">
      <c r="B890"/>
      <c r="C890"/>
      <c r="D890"/>
      <c r="E890"/>
      <c r="F890"/>
      <c r="G890"/>
      <c r="H890"/>
      <c r="I890"/>
      <c r="J890"/>
      <c r="K890"/>
    </row>
    <row r="891" spans="2:11" ht="14.4" x14ac:dyDescent="0.3">
      <c r="B891"/>
      <c r="C891"/>
      <c r="D891"/>
      <c r="E891"/>
      <c r="F891"/>
      <c r="G891"/>
      <c r="H891"/>
      <c r="I891"/>
      <c r="J891"/>
      <c r="K891"/>
    </row>
    <row r="892" spans="2:11" ht="14.4" x14ac:dyDescent="0.3">
      <c r="B892"/>
      <c r="C892"/>
      <c r="D892"/>
      <c r="E892"/>
      <c r="F892"/>
      <c r="G892"/>
      <c r="H892"/>
      <c r="I892"/>
      <c r="J892"/>
      <c r="K892"/>
    </row>
    <row r="893" spans="2:11" ht="14.4" x14ac:dyDescent="0.3">
      <c r="B893"/>
      <c r="C893"/>
      <c r="D893"/>
      <c r="E893"/>
      <c r="F893"/>
      <c r="G893"/>
      <c r="H893"/>
      <c r="I893"/>
      <c r="J893"/>
      <c r="K893"/>
    </row>
    <row r="894" spans="2:11" ht="14.4" x14ac:dyDescent="0.3">
      <c r="B894"/>
      <c r="C894"/>
      <c r="D894"/>
      <c r="E894"/>
      <c r="F894"/>
      <c r="G894"/>
      <c r="H894"/>
      <c r="I894"/>
      <c r="J894"/>
      <c r="K894"/>
    </row>
    <row r="895" spans="2:11" ht="14.4" x14ac:dyDescent="0.3">
      <c r="B895"/>
      <c r="C895"/>
      <c r="D895"/>
      <c r="E895"/>
      <c r="F895"/>
      <c r="G895"/>
      <c r="H895"/>
      <c r="I895"/>
      <c r="J895"/>
      <c r="K895"/>
    </row>
    <row r="896" spans="2:11" ht="14.4" x14ac:dyDescent="0.3">
      <c r="B896"/>
      <c r="C896"/>
      <c r="D896"/>
      <c r="E896"/>
      <c r="F896"/>
      <c r="G896"/>
      <c r="H896"/>
      <c r="I896"/>
      <c r="J896"/>
      <c r="K896"/>
    </row>
    <row r="897" spans="2:11" ht="14.4" x14ac:dyDescent="0.3">
      <c r="B897"/>
      <c r="C897"/>
      <c r="D897"/>
      <c r="E897"/>
      <c r="F897"/>
      <c r="G897"/>
      <c r="H897"/>
      <c r="I897"/>
      <c r="J897"/>
      <c r="K897"/>
    </row>
    <row r="898" spans="2:11" ht="14.4" x14ac:dyDescent="0.3">
      <c r="B898"/>
      <c r="C898"/>
      <c r="D898"/>
      <c r="E898"/>
      <c r="F898"/>
      <c r="G898"/>
      <c r="H898"/>
      <c r="I898"/>
      <c r="J898"/>
      <c r="K898"/>
    </row>
    <row r="899" spans="2:11" ht="14.4" x14ac:dyDescent="0.3">
      <c r="B899"/>
      <c r="C899"/>
      <c r="D899"/>
      <c r="E899"/>
      <c r="F899"/>
      <c r="G899"/>
      <c r="H899"/>
      <c r="I899"/>
      <c r="J899"/>
      <c r="K899"/>
    </row>
    <row r="900" spans="2:11" ht="14.4" x14ac:dyDescent="0.3">
      <c r="B900"/>
      <c r="C900"/>
      <c r="D900"/>
      <c r="E900"/>
      <c r="F900"/>
      <c r="G900"/>
      <c r="H900"/>
      <c r="I900"/>
      <c r="J900"/>
      <c r="K900"/>
    </row>
    <row r="901" spans="2:11" ht="14.4" x14ac:dyDescent="0.3">
      <c r="B901"/>
      <c r="C901"/>
      <c r="D901"/>
      <c r="E901"/>
      <c r="F901"/>
      <c r="G901"/>
      <c r="H901"/>
      <c r="I901"/>
      <c r="J901"/>
      <c r="K901"/>
    </row>
    <row r="902" spans="2:11" ht="14.4" x14ac:dyDescent="0.3">
      <c r="B902"/>
      <c r="C902"/>
      <c r="D902"/>
      <c r="E902"/>
      <c r="F902"/>
      <c r="G902"/>
      <c r="H902"/>
      <c r="I902"/>
      <c r="J902"/>
      <c r="K902"/>
    </row>
    <row r="903" spans="2:11" ht="14.4" x14ac:dyDescent="0.3">
      <c r="B903"/>
      <c r="C903"/>
      <c r="D903"/>
      <c r="E903"/>
      <c r="F903"/>
      <c r="G903"/>
      <c r="H903"/>
      <c r="I903"/>
      <c r="J903"/>
      <c r="K903"/>
    </row>
    <row r="904" spans="2:11" ht="14.4" x14ac:dyDescent="0.3">
      <c r="B904"/>
      <c r="C904"/>
      <c r="D904"/>
      <c r="E904"/>
      <c r="F904"/>
      <c r="G904"/>
      <c r="H904"/>
      <c r="I904"/>
      <c r="J904"/>
      <c r="K904"/>
    </row>
    <row r="905" spans="2:11" ht="14.4" x14ac:dyDescent="0.3">
      <c r="B905"/>
      <c r="C905"/>
      <c r="D905"/>
      <c r="E905"/>
      <c r="F905"/>
      <c r="G905"/>
      <c r="H905"/>
      <c r="I905"/>
      <c r="J905"/>
      <c r="K905"/>
    </row>
    <row r="906" spans="2:11" ht="14.4" x14ac:dyDescent="0.3">
      <c r="B906"/>
      <c r="C906"/>
      <c r="D906"/>
      <c r="E906"/>
      <c r="F906"/>
      <c r="G906"/>
      <c r="H906"/>
      <c r="I906"/>
      <c r="J906"/>
      <c r="K906"/>
    </row>
    <row r="907" spans="2:11" ht="14.4" x14ac:dyDescent="0.3">
      <c r="B907"/>
      <c r="C907"/>
      <c r="D907"/>
      <c r="E907"/>
      <c r="F907"/>
      <c r="G907"/>
      <c r="H907"/>
      <c r="I907"/>
      <c r="J907"/>
      <c r="K907"/>
    </row>
    <row r="908" spans="2:11" ht="14.4" x14ac:dyDescent="0.3">
      <c r="B908"/>
      <c r="C908"/>
      <c r="D908"/>
      <c r="E908"/>
      <c r="F908"/>
      <c r="G908"/>
      <c r="H908"/>
      <c r="I908"/>
      <c r="J908"/>
      <c r="K908"/>
    </row>
    <row r="909" spans="2:11" ht="14.4" x14ac:dyDescent="0.3">
      <c r="B909"/>
      <c r="C909"/>
      <c r="D909"/>
      <c r="E909"/>
      <c r="F909"/>
      <c r="G909"/>
      <c r="H909"/>
      <c r="I909"/>
      <c r="J909"/>
      <c r="K909"/>
    </row>
    <row r="910" spans="2:11" ht="14.4" x14ac:dyDescent="0.3">
      <c r="B910"/>
      <c r="C910"/>
      <c r="D910"/>
      <c r="E910"/>
      <c r="F910"/>
      <c r="G910"/>
      <c r="H910"/>
      <c r="I910"/>
      <c r="J910"/>
      <c r="K910"/>
    </row>
    <row r="911" spans="2:11" ht="14.4" x14ac:dyDescent="0.3">
      <c r="B911"/>
      <c r="C911"/>
      <c r="D911"/>
      <c r="E911"/>
      <c r="F911"/>
      <c r="G911"/>
      <c r="H911"/>
      <c r="I911"/>
      <c r="J911"/>
      <c r="K911"/>
    </row>
    <row r="912" spans="2:11" ht="14.4" x14ac:dyDescent="0.3">
      <c r="B912"/>
      <c r="C912"/>
      <c r="D912"/>
      <c r="E912"/>
      <c r="F912"/>
      <c r="G912"/>
      <c r="H912"/>
      <c r="I912"/>
      <c r="J912"/>
      <c r="K912"/>
    </row>
    <row r="913" spans="2:11" ht="14.4" x14ac:dyDescent="0.3">
      <c r="B913"/>
      <c r="C913"/>
      <c r="D913"/>
      <c r="E913"/>
      <c r="F913"/>
      <c r="G913"/>
      <c r="H913"/>
      <c r="I913"/>
      <c r="J913"/>
      <c r="K913"/>
    </row>
    <row r="914" spans="2:11" ht="14.4" x14ac:dyDescent="0.3">
      <c r="B914"/>
      <c r="C914"/>
      <c r="D914"/>
      <c r="E914"/>
      <c r="F914"/>
      <c r="G914"/>
      <c r="H914"/>
      <c r="I914"/>
      <c r="J914"/>
      <c r="K914"/>
    </row>
    <row r="915" spans="2:11" ht="14.4" x14ac:dyDescent="0.3">
      <c r="B915"/>
      <c r="C915"/>
      <c r="D915"/>
      <c r="E915"/>
      <c r="F915"/>
      <c r="G915"/>
      <c r="H915"/>
      <c r="I915"/>
      <c r="J915"/>
      <c r="K915"/>
    </row>
    <row r="916" spans="2:11" ht="14.4" x14ac:dyDescent="0.3">
      <c r="B916"/>
      <c r="C916"/>
      <c r="D916"/>
      <c r="E916"/>
      <c r="F916"/>
      <c r="G916"/>
      <c r="H916"/>
      <c r="I916"/>
      <c r="J916"/>
      <c r="K916"/>
    </row>
    <row r="917" spans="2:11" ht="14.4" x14ac:dyDescent="0.3">
      <c r="B917"/>
      <c r="C917"/>
      <c r="D917"/>
      <c r="E917"/>
      <c r="F917"/>
      <c r="G917"/>
      <c r="H917"/>
      <c r="I917"/>
      <c r="J917"/>
      <c r="K917"/>
    </row>
    <row r="918" spans="2:11" ht="14.4" x14ac:dyDescent="0.3">
      <c r="B918"/>
      <c r="C918"/>
      <c r="D918"/>
      <c r="E918"/>
      <c r="F918"/>
      <c r="G918"/>
      <c r="H918"/>
      <c r="I918"/>
      <c r="J918"/>
      <c r="K918"/>
    </row>
    <row r="919" spans="2:11" ht="14.4" x14ac:dyDescent="0.3">
      <c r="B919"/>
      <c r="C919"/>
      <c r="D919"/>
      <c r="E919"/>
      <c r="F919"/>
      <c r="G919"/>
      <c r="H919"/>
      <c r="I919"/>
      <c r="J919"/>
      <c r="K919"/>
    </row>
    <row r="920" spans="2:11" ht="14.4" x14ac:dyDescent="0.3">
      <c r="B920"/>
      <c r="C920"/>
      <c r="D920"/>
      <c r="E920"/>
      <c r="F920"/>
      <c r="G920"/>
      <c r="H920"/>
      <c r="I920"/>
      <c r="J920"/>
      <c r="K920"/>
    </row>
    <row r="921" spans="2:11" ht="14.4" x14ac:dyDescent="0.3">
      <c r="B921"/>
      <c r="C921"/>
      <c r="D921"/>
      <c r="E921"/>
      <c r="F921"/>
      <c r="G921"/>
      <c r="H921"/>
      <c r="I921"/>
      <c r="J921"/>
      <c r="K921"/>
    </row>
    <row r="922" spans="2:11" ht="14.4" x14ac:dyDescent="0.3">
      <c r="B922"/>
      <c r="C922"/>
      <c r="D922"/>
      <c r="E922"/>
      <c r="F922"/>
      <c r="G922"/>
      <c r="H922"/>
      <c r="I922"/>
      <c r="J922"/>
      <c r="K922"/>
    </row>
    <row r="923" spans="2:11" ht="14.4" x14ac:dyDescent="0.3">
      <c r="B923"/>
      <c r="C923"/>
      <c r="D923"/>
      <c r="E923"/>
      <c r="F923"/>
      <c r="G923"/>
      <c r="H923"/>
      <c r="I923"/>
      <c r="J923"/>
      <c r="K923"/>
    </row>
    <row r="924" spans="2:11" ht="14.4" x14ac:dyDescent="0.3">
      <c r="B924"/>
      <c r="C924"/>
      <c r="D924"/>
      <c r="E924"/>
      <c r="F924"/>
      <c r="G924"/>
      <c r="H924"/>
      <c r="I924"/>
      <c r="J924"/>
      <c r="K924"/>
    </row>
    <row r="925" spans="2:11" ht="14.4" x14ac:dyDescent="0.3">
      <c r="B925"/>
      <c r="C925"/>
      <c r="D925"/>
      <c r="E925"/>
      <c r="F925"/>
      <c r="G925"/>
      <c r="H925"/>
      <c r="I925"/>
      <c r="J925"/>
      <c r="K925"/>
    </row>
    <row r="926" spans="2:11" ht="14.4" x14ac:dyDescent="0.3">
      <c r="B926"/>
      <c r="C926"/>
      <c r="D926"/>
      <c r="E926"/>
      <c r="F926"/>
      <c r="G926"/>
      <c r="H926"/>
      <c r="I926"/>
      <c r="J926"/>
      <c r="K926"/>
    </row>
    <row r="927" spans="2:11" ht="14.4" x14ac:dyDescent="0.3">
      <c r="B927"/>
      <c r="C927"/>
      <c r="D927"/>
      <c r="E927"/>
      <c r="F927"/>
      <c r="G927"/>
      <c r="H927"/>
      <c r="I927"/>
      <c r="J927"/>
      <c r="K927"/>
    </row>
    <row r="928" spans="2:11" ht="14.4" x14ac:dyDescent="0.3">
      <c r="B928"/>
      <c r="C928"/>
      <c r="D928"/>
      <c r="E928"/>
      <c r="F928"/>
      <c r="G928"/>
      <c r="H928"/>
      <c r="I928"/>
      <c r="J928"/>
      <c r="K928"/>
    </row>
    <row r="929" spans="2:11" ht="14.4" x14ac:dyDescent="0.3">
      <c r="B929"/>
      <c r="C929"/>
      <c r="D929"/>
      <c r="E929"/>
      <c r="F929"/>
      <c r="G929"/>
      <c r="H929"/>
      <c r="I929"/>
      <c r="J929"/>
      <c r="K929"/>
    </row>
    <row r="930" spans="2:11" ht="14.4" x14ac:dyDescent="0.3">
      <c r="B930"/>
      <c r="C930"/>
      <c r="D930"/>
      <c r="E930"/>
      <c r="F930"/>
      <c r="G930"/>
      <c r="H930"/>
      <c r="I930"/>
      <c r="J930"/>
      <c r="K930"/>
    </row>
    <row r="931" spans="2:11" ht="14.4" x14ac:dyDescent="0.3">
      <c r="B931"/>
      <c r="C931"/>
      <c r="D931"/>
      <c r="E931"/>
      <c r="F931"/>
      <c r="G931"/>
      <c r="H931"/>
      <c r="I931"/>
      <c r="J931"/>
      <c r="K931"/>
    </row>
    <row r="932" spans="2:11" ht="14.4" x14ac:dyDescent="0.3">
      <c r="B932"/>
      <c r="C932"/>
      <c r="D932"/>
      <c r="E932"/>
      <c r="F932"/>
      <c r="G932"/>
      <c r="H932"/>
      <c r="I932"/>
      <c r="J932"/>
      <c r="K932"/>
    </row>
    <row r="933" spans="2:11" ht="14.4" x14ac:dyDescent="0.3">
      <c r="B933"/>
      <c r="C933"/>
      <c r="D933"/>
      <c r="E933"/>
      <c r="F933"/>
      <c r="G933"/>
      <c r="H933"/>
      <c r="I933"/>
      <c r="J933"/>
      <c r="K933"/>
    </row>
    <row r="934" spans="2:11" ht="14.4" x14ac:dyDescent="0.3">
      <c r="B934"/>
      <c r="C934"/>
      <c r="D934"/>
      <c r="E934"/>
      <c r="F934"/>
      <c r="G934"/>
      <c r="H934"/>
      <c r="I934"/>
      <c r="J934"/>
      <c r="K934"/>
    </row>
    <row r="935" spans="2:11" ht="14.4" x14ac:dyDescent="0.3">
      <c r="B935"/>
      <c r="C935"/>
      <c r="D935"/>
      <c r="E935"/>
      <c r="F935"/>
      <c r="G935"/>
      <c r="H935"/>
      <c r="I935"/>
      <c r="J935"/>
      <c r="K935"/>
    </row>
    <row r="936" spans="2:11" ht="14.4" x14ac:dyDescent="0.3">
      <c r="B936"/>
      <c r="C936"/>
      <c r="D936"/>
      <c r="E936"/>
      <c r="F936"/>
      <c r="G936"/>
      <c r="H936"/>
      <c r="I936"/>
      <c r="J936"/>
      <c r="K936"/>
    </row>
    <row r="937" spans="2:11" ht="14.4" x14ac:dyDescent="0.3">
      <c r="B937"/>
      <c r="C937"/>
      <c r="D937"/>
      <c r="E937"/>
      <c r="F937"/>
      <c r="G937"/>
      <c r="H937"/>
      <c r="I937"/>
      <c r="J937"/>
      <c r="K937"/>
    </row>
    <row r="938" spans="2:11" ht="14.4" x14ac:dyDescent="0.3">
      <c r="B938"/>
      <c r="C938"/>
      <c r="D938"/>
      <c r="E938"/>
      <c r="F938"/>
      <c r="G938"/>
      <c r="H938"/>
      <c r="I938"/>
      <c r="J938"/>
      <c r="K938"/>
    </row>
    <row r="939" spans="2:11" ht="14.4" x14ac:dyDescent="0.3">
      <c r="B939"/>
      <c r="C939"/>
      <c r="D939"/>
      <c r="E939"/>
      <c r="F939"/>
      <c r="G939"/>
      <c r="H939"/>
      <c r="I939"/>
      <c r="J939"/>
      <c r="K939"/>
    </row>
    <row r="940" spans="2:11" ht="14.4" x14ac:dyDescent="0.3">
      <c r="B940"/>
      <c r="C940"/>
      <c r="D940"/>
      <c r="E940"/>
      <c r="F940"/>
      <c r="G940"/>
      <c r="H940"/>
      <c r="I940"/>
      <c r="J940"/>
      <c r="K940"/>
    </row>
    <row r="941" spans="2:11" ht="14.4" x14ac:dyDescent="0.3">
      <c r="B941"/>
      <c r="C941"/>
      <c r="D941"/>
      <c r="E941"/>
      <c r="F941"/>
      <c r="G941"/>
      <c r="H941"/>
      <c r="I941"/>
      <c r="J941"/>
      <c r="K941"/>
    </row>
    <row r="942" spans="2:11" ht="14.4" x14ac:dyDescent="0.3">
      <c r="B942"/>
      <c r="C942"/>
      <c r="D942"/>
      <c r="E942"/>
      <c r="F942"/>
      <c r="G942"/>
      <c r="H942"/>
      <c r="I942"/>
      <c r="J942"/>
      <c r="K942"/>
    </row>
    <row r="943" spans="2:11" ht="14.4" x14ac:dyDescent="0.3">
      <c r="B943"/>
      <c r="C943"/>
      <c r="D943"/>
      <c r="E943"/>
      <c r="F943"/>
      <c r="G943"/>
      <c r="H943"/>
      <c r="I943"/>
      <c r="J943"/>
      <c r="K943"/>
    </row>
    <row r="944" spans="2:11" ht="14.4" x14ac:dyDescent="0.3">
      <c r="B944"/>
      <c r="C944"/>
      <c r="D944"/>
      <c r="E944"/>
      <c r="F944"/>
      <c r="G944"/>
      <c r="H944"/>
      <c r="I944"/>
      <c r="J944"/>
      <c r="K944"/>
    </row>
    <row r="945" spans="2:11" ht="14.4" x14ac:dyDescent="0.3">
      <c r="B945"/>
      <c r="C945"/>
      <c r="D945"/>
      <c r="E945"/>
      <c r="F945"/>
      <c r="G945"/>
      <c r="H945"/>
      <c r="I945"/>
      <c r="J945"/>
      <c r="K945"/>
    </row>
    <row r="946" spans="2:11" ht="14.4" x14ac:dyDescent="0.3">
      <c r="B946"/>
      <c r="C946"/>
      <c r="D946"/>
      <c r="E946"/>
      <c r="F946"/>
      <c r="G946"/>
      <c r="H946"/>
      <c r="I946"/>
      <c r="J946"/>
      <c r="K946"/>
    </row>
    <row r="947" spans="2:11" ht="14.4" x14ac:dyDescent="0.3">
      <c r="B947"/>
      <c r="C947"/>
      <c r="D947"/>
      <c r="E947"/>
      <c r="F947"/>
      <c r="G947"/>
      <c r="H947"/>
      <c r="I947"/>
      <c r="J947"/>
      <c r="K947"/>
    </row>
    <row r="948" spans="2:11" ht="14.4" x14ac:dyDescent="0.3">
      <c r="B948"/>
      <c r="C948"/>
      <c r="D948"/>
      <c r="E948"/>
      <c r="F948"/>
      <c r="G948"/>
      <c r="H948"/>
      <c r="I948"/>
      <c r="J948"/>
      <c r="K948"/>
    </row>
    <row r="949" spans="2:11" ht="14.4" x14ac:dyDescent="0.3">
      <c r="B949"/>
      <c r="C949"/>
      <c r="D949"/>
      <c r="E949"/>
      <c r="F949"/>
      <c r="G949"/>
      <c r="H949"/>
      <c r="I949"/>
      <c r="J949"/>
      <c r="K949"/>
    </row>
    <row r="950" spans="2:11" ht="14.4" x14ac:dyDescent="0.3">
      <c r="B950"/>
      <c r="C950"/>
      <c r="D950"/>
      <c r="E950"/>
      <c r="F950"/>
      <c r="G950"/>
      <c r="H950"/>
      <c r="I950"/>
      <c r="J950"/>
      <c r="K950"/>
    </row>
    <row r="951" spans="2:11" ht="14.4" x14ac:dyDescent="0.3">
      <c r="B951"/>
      <c r="C951"/>
      <c r="D951"/>
      <c r="E951"/>
      <c r="F951"/>
      <c r="G951"/>
      <c r="H951"/>
      <c r="I951"/>
      <c r="J951"/>
      <c r="K951"/>
    </row>
    <row r="952" spans="2:11" ht="14.4" x14ac:dyDescent="0.3">
      <c r="B952"/>
      <c r="C952"/>
      <c r="D952"/>
      <c r="E952"/>
      <c r="F952"/>
      <c r="G952"/>
      <c r="H952"/>
      <c r="I952"/>
      <c r="J952"/>
      <c r="K952"/>
    </row>
    <row r="953" spans="2:11" ht="14.4" x14ac:dyDescent="0.3">
      <c r="B953"/>
      <c r="C953"/>
      <c r="D953"/>
      <c r="E953"/>
      <c r="F953"/>
      <c r="G953"/>
      <c r="H953"/>
      <c r="I953"/>
      <c r="J953"/>
      <c r="K953"/>
    </row>
    <row r="954" spans="2:11" ht="14.4" x14ac:dyDescent="0.3">
      <c r="B954"/>
      <c r="C954"/>
      <c r="D954"/>
      <c r="E954"/>
      <c r="F954"/>
      <c r="G954"/>
      <c r="H954"/>
      <c r="I954"/>
      <c r="J954"/>
      <c r="K954"/>
    </row>
    <row r="955" spans="2:11" ht="14.4" x14ac:dyDescent="0.3">
      <c r="B955"/>
      <c r="C955"/>
      <c r="D955"/>
      <c r="E955"/>
      <c r="F955"/>
      <c r="G955"/>
      <c r="H955"/>
      <c r="I955"/>
      <c r="J955"/>
      <c r="K955"/>
    </row>
    <row r="956" spans="2:11" ht="14.4" x14ac:dyDescent="0.3">
      <c r="B956"/>
      <c r="C956"/>
      <c r="D956"/>
      <c r="E956"/>
      <c r="F956"/>
      <c r="G956"/>
      <c r="H956"/>
      <c r="I956"/>
      <c r="J956"/>
      <c r="K956"/>
    </row>
    <row r="957" spans="2:11" ht="14.4" x14ac:dyDescent="0.3">
      <c r="B957"/>
      <c r="C957"/>
      <c r="D957"/>
      <c r="E957"/>
      <c r="F957"/>
      <c r="G957"/>
      <c r="H957"/>
      <c r="I957"/>
      <c r="J957"/>
      <c r="K957"/>
    </row>
    <row r="958" spans="2:11" ht="14.4" x14ac:dyDescent="0.3">
      <c r="B958"/>
      <c r="C958"/>
      <c r="D958"/>
      <c r="E958"/>
      <c r="F958"/>
      <c r="G958"/>
      <c r="H958"/>
      <c r="I958"/>
      <c r="J958"/>
      <c r="K958"/>
    </row>
    <row r="959" spans="2:11" ht="14.4" x14ac:dyDescent="0.3">
      <c r="B959"/>
      <c r="C959"/>
      <c r="D959"/>
      <c r="E959"/>
      <c r="F959"/>
      <c r="G959"/>
      <c r="H959"/>
      <c r="I959"/>
      <c r="J959"/>
      <c r="K959"/>
    </row>
    <row r="960" spans="2:11" ht="14.4" x14ac:dyDescent="0.3">
      <c r="B960"/>
      <c r="C960"/>
      <c r="D960"/>
      <c r="E960"/>
      <c r="F960"/>
      <c r="G960"/>
      <c r="H960"/>
      <c r="I960"/>
      <c r="J960"/>
      <c r="K960"/>
    </row>
    <row r="961" spans="2:11" ht="14.4" x14ac:dyDescent="0.3">
      <c r="B961"/>
      <c r="C961"/>
      <c r="D961"/>
      <c r="E961"/>
      <c r="F961"/>
      <c r="G961"/>
      <c r="H961"/>
      <c r="I961"/>
      <c r="J961"/>
      <c r="K961"/>
    </row>
    <row r="962" spans="2:11" ht="14.4" x14ac:dyDescent="0.3">
      <c r="B962"/>
      <c r="C962"/>
      <c r="D962"/>
      <c r="E962"/>
      <c r="F962"/>
      <c r="G962"/>
      <c r="H962"/>
      <c r="I962"/>
      <c r="J962"/>
      <c r="K962"/>
    </row>
    <row r="963" spans="2:11" ht="14.4" x14ac:dyDescent="0.3">
      <c r="B963"/>
      <c r="C963"/>
      <c r="D963"/>
      <c r="E963"/>
      <c r="F963"/>
      <c r="G963"/>
      <c r="H963"/>
      <c r="I963"/>
      <c r="J963"/>
      <c r="K963"/>
    </row>
    <row r="964" spans="2:11" ht="14.4" x14ac:dyDescent="0.3">
      <c r="B964"/>
      <c r="C964"/>
      <c r="D964"/>
      <c r="E964"/>
      <c r="F964"/>
      <c r="G964"/>
      <c r="H964"/>
      <c r="I964"/>
      <c r="J964"/>
      <c r="K964"/>
    </row>
    <row r="965" spans="2:11" ht="14.4" x14ac:dyDescent="0.3">
      <c r="B965"/>
      <c r="C965"/>
      <c r="D965"/>
      <c r="E965"/>
      <c r="F965"/>
      <c r="G965"/>
      <c r="H965"/>
      <c r="I965"/>
      <c r="J965"/>
      <c r="K965"/>
    </row>
    <row r="966" spans="2:11" ht="14.4" x14ac:dyDescent="0.3">
      <c r="B966"/>
      <c r="C966"/>
      <c r="D966"/>
      <c r="E966"/>
      <c r="F966"/>
      <c r="G966"/>
      <c r="H966"/>
      <c r="I966"/>
      <c r="J966"/>
      <c r="K966"/>
    </row>
    <row r="967" spans="2:11" ht="14.4" x14ac:dyDescent="0.3">
      <c r="B967"/>
      <c r="C967"/>
      <c r="D967"/>
      <c r="E967"/>
      <c r="F967"/>
      <c r="G967"/>
      <c r="H967"/>
      <c r="I967"/>
      <c r="J967"/>
      <c r="K967"/>
    </row>
    <row r="968" spans="2:11" ht="14.4" x14ac:dyDescent="0.3">
      <c r="B968"/>
      <c r="C968"/>
      <c r="D968"/>
      <c r="E968"/>
      <c r="F968"/>
      <c r="G968"/>
      <c r="H968"/>
      <c r="I968"/>
      <c r="J968"/>
      <c r="K968"/>
    </row>
    <row r="969" spans="2:11" ht="14.4" x14ac:dyDescent="0.3">
      <c r="B969"/>
      <c r="C969"/>
      <c r="D969"/>
      <c r="E969"/>
      <c r="F969"/>
      <c r="G969"/>
      <c r="H969"/>
      <c r="I969"/>
      <c r="J969"/>
      <c r="K969"/>
    </row>
    <row r="970" spans="2:11" ht="14.4" x14ac:dyDescent="0.3">
      <c r="B970"/>
      <c r="C970"/>
      <c r="D970"/>
      <c r="E970"/>
      <c r="F970"/>
      <c r="G970"/>
      <c r="H970"/>
      <c r="I970"/>
      <c r="J970"/>
      <c r="K970"/>
    </row>
    <row r="971" spans="2:11" ht="14.4" x14ac:dyDescent="0.3">
      <c r="B971"/>
      <c r="C971"/>
      <c r="D971"/>
      <c r="E971"/>
      <c r="F971"/>
      <c r="G971"/>
      <c r="H971"/>
      <c r="I971"/>
      <c r="J971"/>
      <c r="K971"/>
    </row>
    <row r="972" spans="2:11" ht="14.4" x14ac:dyDescent="0.3">
      <c r="B972"/>
      <c r="C972"/>
      <c r="D972"/>
      <c r="E972"/>
      <c r="F972"/>
      <c r="G972"/>
      <c r="H972"/>
      <c r="I972"/>
      <c r="J972"/>
      <c r="K972"/>
    </row>
    <row r="973" spans="2:11" ht="14.4" x14ac:dyDescent="0.3">
      <c r="B973"/>
      <c r="C973"/>
      <c r="D973"/>
      <c r="E973"/>
      <c r="F973"/>
      <c r="G973"/>
      <c r="H973"/>
      <c r="I973"/>
      <c r="J973"/>
      <c r="K973"/>
    </row>
    <row r="974" spans="2:11" ht="14.4" x14ac:dyDescent="0.3">
      <c r="B974"/>
      <c r="C974"/>
      <c r="D974"/>
      <c r="E974"/>
      <c r="F974"/>
      <c r="G974"/>
      <c r="H974"/>
      <c r="I974"/>
      <c r="J974"/>
      <c r="K974"/>
    </row>
    <row r="975" spans="2:11" ht="14.4" x14ac:dyDescent="0.3">
      <c r="B975"/>
      <c r="C975"/>
      <c r="D975"/>
      <c r="E975"/>
      <c r="F975"/>
      <c r="G975"/>
      <c r="H975"/>
      <c r="I975"/>
      <c r="J975"/>
      <c r="K975"/>
    </row>
    <row r="976" spans="2:11" ht="14.4" x14ac:dyDescent="0.3">
      <c r="B976"/>
      <c r="C976"/>
      <c r="D976"/>
      <c r="E976"/>
      <c r="F976"/>
      <c r="G976"/>
      <c r="H976"/>
      <c r="I976"/>
      <c r="J976"/>
      <c r="K976"/>
    </row>
    <row r="977" spans="2:11" ht="14.4" x14ac:dyDescent="0.3">
      <c r="B977"/>
      <c r="C977"/>
      <c r="D977"/>
      <c r="E977"/>
      <c r="F977"/>
      <c r="G977"/>
      <c r="H977"/>
      <c r="I977"/>
      <c r="J977"/>
      <c r="K977"/>
    </row>
    <row r="978" spans="2:11" ht="14.4" x14ac:dyDescent="0.3">
      <c r="B978"/>
      <c r="C978"/>
      <c r="D978"/>
      <c r="E978"/>
      <c r="F978"/>
      <c r="G978"/>
      <c r="H978"/>
      <c r="I978"/>
      <c r="J978"/>
      <c r="K978"/>
    </row>
    <row r="979" spans="2:11" ht="14.4" x14ac:dyDescent="0.3">
      <c r="B979"/>
      <c r="C979"/>
      <c r="D979"/>
      <c r="E979"/>
      <c r="F979"/>
      <c r="G979"/>
      <c r="H979"/>
      <c r="I979"/>
      <c r="J979"/>
      <c r="K979"/>
    </row>
    <row r="980" spans="2:11" ht="14.4" x14ac:dyDescent="0.3">
      <c r="B980"/>
      <c r="C980"/>
      <c r="D980"/>
      <c r="E980"/>
      <c r="F980"/>
      <c r="G980"/>
      <c r="H980"/>
      <c r="I980"/>
      <c r="J980"/>
      <c r="K980"/>
    </row>
    <row r="981" spans="2:11" ht="14.4" x14ac:dyDescent="0.3">
      <c r="B981"/>
      <c r="C981"/>
      <c r="D981"/>
      <c r="E981"/>
      <c r="F981"/>
      <c r="G981"/>
      <c r="H981"/>
      <c r="I981"/>
      <c r="J981"/>
      <c r="K981"/>
    </row>
    <row r="982" spans="2:11" ht="14.4" x14ac:dyDescent="0.3">
      <c r="B982"/>
      <c r="C982"/>
      <c r="D982"/>
      <c r="E982"/>
      <c r="F982"/>
      <c r="G982"/>
      <c r="H982"/>
      <c r="I982"/>
      <c r="J982"/>
      <c r="K982"/>
    </row>
    <row r="983" spans="2:11" ht="14.4" x14ac:dyDescent="0.3">
      <c r="B983"/>
      <c r="C983"/>
      <c r="D983"/>
      <c r="E983"/>
      <c r="F983"/>
      <c r="G983"/>
      <c r="H983"/>
      <c r="I983"/>
      <c r="J983"/>
      <c r="K983"/>
    </row>
    <row r="984" spans="2:11" ht="14.4" x14ac:dyDescent="0.3">
      <c r="B984"/>
      <c r="C984"/>
      <c r="D984"/>
      <c r="E984"/>
      <c r="F984"/>
      <c r="G984"/>
      <c r="H984"/>
      <c r="I984"/>
      <c r="J984"/>
      <c r="K984"/>
    </row>
    <row r="985" spans="2:11" ht="14.4" x14ac:dyDescent="0.3">
      <c r="B985"/>
      <c r="C985"/>
      <c r="D985"/>
      <c r="E985"/>
      <c r="F985"/>
      <c r="G985"/>
      <c r="H985"/>
      <c r="I985"/>
      <c r="J985"/>
      <c r="K985"/>
    </row>
    <row r="986" spans="2:11" ht="14.4" x14ac:dyDescent="0.3">
      <c r="B986"/>
      <c r="C986"/>
      <c r="D986"/>
      <c r="E986"/>
      <c r="F986"/>
      <c r="G986"/>
      <c r="H986"/>
      <c r="I986"/>
      <c r="J986"/>
      <c r="K986"/>
    </row>
    <row r="987" spans="2:11" ht="14.4" x14ac:dyDescent="0.3">
      <c r="B987"/>
      <c r="C987"/>
      <c r="D987"/>
      <c r="E987"/>
      <c r="F987"/>
      <c r="G987"/>
      <c r="H987"/>
      <c r="I987"/>
      <c r="J987"/>
      <c r="K987"/>
    </row>
    <row r="988" spans="2:11" ht="14.4" x14ac:dyDescent="0.3">
      <c r="B988"/>
      <c r="C988"/>
      <c r="D988"/>
      <c r="E988"/>
      <c r="F988"/>
      <c r="G988"/>
      <c r="H988"/>
      <c r="I988"/>
      <c r="J988"/>
      <c r="K988"/>
    </row>
    <row r="989" spans="2:11" ht="14.4" x14ac:dyDescent="0.3">
      <c r="B989"/>
      <c r="C989"/>
      <c r="D989"/>
      <c r="E989"/>
      <c r="F989"/>
      <c r="G989"/>
      <c r="H989"/>
      <c r="I989"/>
      <c r="J989"/>
      <c r="K989"/>
    </row>
    <row r="990" spans="2:11" ht="14.4" x14ac:dyDescent="0.3">
      <c r="B990"/>
      <c r="C990"/>
      <c r="D990"/>
      <c r="E990"/>
      <c r="F990"/>
      <c r="G990"/>
      <c r="H990"/>
      <c r="I990"/>
      <c r="J990"/>
      <c r="K990"/>
    </row>
    <row r="991" spans="2:11" ht="14.4" x14ac:dyDescent="0.3">
      <c r="B991"/>
      <c r="C991"/>
      <c r="D991"/>
      <c r="E991"/>
      <c r="F991"/>
      <c r="G991"/>
      <c r="H991"/>
      <c r="I991"/>
      <c r="J991"/>
      <c r="K991"/>
    </row>
    <row r="992" spans="2:11" ht="14.4" x14ac:dyDescent="0.3">
      <c r="B992"/>
      <c r="C992"/>
      <c r="D992"/>
      <c r="E992"/>
      <c r="F992"/>
      <c r="G992"/>
      <c r="H992"/>
      <c r="I992"/>
      <c r="J992"/>
      <c r="K992"/>
    </row>
    <row r="993" spans="2:11" ht="14.4" x14ac:dyDescent="0.3">
      <c r="B993"/>
      <c r="C993"/>
      <c r="D993"/>
      <c r="E993"/>
      <c r="F993"/>
      <c r="G993"/>
      <c r="H993"/>
      <c r="I993"/>
      <c r="J993"/>
      <c r="K993"/>
    </row>
    <row r="994" spans="2:11" ht="14.4" x14ac:dyDescent="0.3">
      <c r="B994"/>
      <c r="C994"/>
      <c r="D994"/>
      <c r="E994"/>
      <c r="F994"/>
      <c r="G994"/>
      <c r="H994"/>
      <c r="I994"/>
      <c r="J994"/>
      <c r="K994"/>
    </row>
    <row r="995" spans="2:11" ht="14.4" x14ac:dyDescent="0.3">
      <c r="B995"/>
      <c r="C995"/>
      <c r="D995"/>
      <c r="E995"/>
      <c r="F995"/>
      <c r="G995"/>
      <c r="H995"/>
      <c r="I995"/>
      <c r="J995"/>
      <c r="K995"/>
    </row>
    <row r="996" spans="2:11" ht="14.4" x14ac:dyDescent="0.3">
      <c r="B996"/>
      <c r="C996"/>
      <c r="D996"/>
      <c r="E996"/>
      <c r="F996"/>
      <c r="G996"/>
      <c r="H996"/>
      <c r="I996"/>
      <c r="J996"/>
      <c r="K996"/>
    </row>
    <row r="997" spans="2:11" ht="14.4" x14ac:dyDescent="0.3">
      <c r="B997"/>
      <c r="C997"/>
      <c r="D997"/>
      <c r="E997"/>
      <c r="F997"/>
      <c r="G997"/>
      <c r="H997"/>
      <c r="I997"/>
      <c r="J997"/>
      <c r="K997"/>
    </row>
    <row r="998" spans="2:11" ht="14.4" x14ac:dyDescent="0.3">
      <c r="B998"/>
      <c r="C998"/>
      <c r="D998"/>
      <c r="E998"/>
      <c r="F998"/>
      <c r="G998"/>
      <c r="H998"/>
      <c r="I998"/>
      <c r="J998"/>
      <c r="K998"/>
    </row>
    <row r="999" spans="2:11" ht="14.4" x14ac:dyDescent="0.3">
      <c r="B999"/>
      <c r="C999"/>
      <c r="D999"/>
      <c r="E999"/>
      <c r="F999"/>
      <c r="G999"/>
      <c r="H999"/>
      <c r="I999"/>
      <c r="J999"/>
      <c r="K999"/>
    </row>
    <row r="1000" spans="2:11" ht="14.4" x14ac:dyDescent="0.3">
      <c r="B1000"/>
      <c r="C1000"/>
      <c r="D1000"/>
      <c r="E1000"/>
      <c r="F1000"/>
      <c r="G1000"/>
      <c r="H1000"/>
      <c r="I1000"/>
      <c r="J1000"/>
      <c r="K1000"/>
    </row>
    <row r="1001" spans="2:11" ht="14.4" x14ac:dyDescent="0.3">
      <c r="B1001"/>
      <c r="C1001"/>
      <c r="D1001"/>
      <c r="E1001"/>
      <c r="F1001"/>
      <c r="G1001"/>
      <c r="H1001"/>
      <c r="I1001"/>
      <c r="J1001"/>
      <c r="K1001"/>
    </row>
    <row r="1002" spans="2:11" ht="14.4" x14ac:dyDescent="0.3">
      <c r="B1002"/>
      <c r="C1002"/>
      <c r="D1002"/>
      <c r="E1002"/>
      <c r="F1002"/>
      <c r="G1002"/>
      <c r="H1002"/>
      <c r="I1002"/>
      <c r="J1002"/>
      <c r="K1002"/>
    </row>
    <row r="1003" spans="2:11" ht="14.4" x14ac:dyDescent="0.3">
      <c r="B1003"/>
      <c r="C1003"/>
      <c r="D1003"/>
      <c r="E1003"/>
      <c r="F1003"/>
      <c r="G1003"/>
      <c r="H1003"/>
      <c r="I1003"/>
      <c r="J1003"/>
      <c r="K1003"/>
    </row>
    <row r="1004" spans="2:11" ht="14.4" x14ac:dyDescent="0.3">
      <c r="B1004"/>
      <c r="C1004"/>
      <c r="D1004"/>
      <c r="E1004"/>
      <c r="F1004"/>
      <c r="G1004"/>
      <c r="H1004"/>
      <c r="I1004"/>
      <c r="J1004"/>
      <c r="K1004"/>
    </row>
    <row r="1005" spans="2:11" ht="14.4" x14ac:dyDescent="0.3">
      <c r="B1005"/>
      <c r="C1005"/>
      <c r="D1005"/>
      <c r="E1005"/>
      <c r="F1005"/>
      <c r="G1005"/>
      <c r="H1005"/>
      <c r="I1005"/>
      <c r="J1005"/>
      <c r="K1005"/>
    </row>
    <row r="1006" spans="2:11" ht="14.4" x14ac:dyDescent="0.3">
      <c r="B1006"/>
      <c r="C1006"/>
      <c r="D1006"/>
      <c r="E1006"/>
      <c r="F1006"/>
      <c r="G1006"/>
      <c r="H1006"/>
      <c r="I1006"/>
      <c r="J1006"/>
      <c r="K1006"/>
    </row>
    <row r="1007" spans="2:11" ht="14.4" x14ac:dyDescent="0.3">
      <c r="B1007"/>
      <c r="C1007"/>
      <c r="D1007"/>
      <c r="E1007"/>
      <c r="F1007"/>
      <c r="G1007"/>
      <c r="H1007"/>
      <c r="I1007"/>
      <c r="J1007"/>
      <c r="K1007"/>
    </row>
    <row r="1008" spans="2:11" ht="14.4" x14ac:dyDescent="0.3">
      <c r="B1008"/>
      <c r="C1008"/>
      <c r="D1008"/>
      <c r="E1008"/>
      <c r="F1008"/>
      <c r="G1008"/>
      <c r="H1008"/>
      <c r="I1008"/>
      <c r="J1008"/>
      <c r="K1008"/>
    </row>
    <row r="1009" spans="2:11" ht="14.4" x14ac:dyDescent="0.3">
      <c r="B1009"/>
      <c r="C1009"/>
      <c r="D1009"/>
      <c r="E1009"/>
      <c r="F1009"/>
      <c r="G1009"/>
      <c r="H1009"/>
      <c r="I1009"/>
      <c r="J1009"/>
      <c r="K1009"/>
    </row>
    <row r="1010" spans="2:11" ht="14.4" x14ac:dyDescent="0.3">
      <c r="B1010"/>
      <c r="C1010"/>
      <c r="D1010"/>
      <c r="E1010"/>
      <c r="F1010"/>
      <c r="G1010"/>
      <c r="H1010"/>
      <c r="I1010"/>
      <c r="J1010"/>
      <c r="K1010"/>
    </row>
    <row r="1011" spans="2:11" ht="14.4" x14ac:dyDescent="0.3">
      <c r="B1011"/>
      <c r="C1011"/>
      <c r="D1011"/>
      <c r="E1011"/>
      <c r="F1011"/>
      <c r="G1011"/>
      <c r="H1011"/>
      <c r="I1011"/>
      <c r="J1011"/>
      <c r="K1011"/>
    </row>
    <row r="1012" spans="2:11" ht="14.4" x14ac:dyDescent="0.3">
      <c r="B1012"/>
      <c r="C1012"/>
      <c r="D1012"/>
      <c r="E1012"/>
      <c r="F1012"/>
      <c r="G1012"/>
      <c r="H1012"/>
      <c r="I1012"/>
      <c r="J1012"/>
      <c r="K1012"/>
    </row>
    <row r="1013" spans="2:11" ht="14.4" x14ac:dyDescent="0.3">
      <c r="B1013"/>
      <c r="C1013"/>
      <c r="D1013"/>
      <c r="E1013"/>
      <c r="F1013"/>
      <c r="G1013"/>
      <c r="H1013"/>
      <c r="I1013"/>
      <c r="J1013"/>
      <c r="K1013"/>
    </row>
    <row r="1014" spans="2:11" ht="14.4" x14ac:dyDescent="0.3">
      <c r="B1014"/>
      <c r="C1014"/>
      <c r="D1014"/>
      <c r="E1014"/>
      <c r="F1014"/>
      <c r="G1014"/>
      <c r="H1014"/>
      <c r="I1014"/>
      <c r="J1014"/>
      <c r="K1014"/>
    </row>
    <row r="1015" spans="2:11" ht="14.4" x14ac:dyDescent="0.3">
      <c r="B1015"/>
      <c r="C1015"/>
      <c r="D1015"/>
      <c r="E1015"/>
      <c r="F1015"/>
      <c r="G1015"/>
      <c r="H1015"/>
      <c r="I1015"/>
      <c r="J1015"/>
      <c r="K1015"/>
    </row>
    <row r="1016" spans="2:11" ht="14.4" x14ac:dyDescent="0.3">
      <c r="B1016"/>
      <c r="C1016"/>
      <c r="D1016"/>
      <c r="E1016"/>
      <c r="F1016"/>
      <c r="G1016"/>
      <c r="H1016"/>
      <c r="I1016"/>
      <c r="J1016"/>
      <c r="K1016"/>
    </row>
    <row r="1017" spans="2:11" ht="14.4" x14ac:dyDescent="0.3">
      <c r="B1017"/>
      <c r="C1017"/>
      <c r="D1017"/>
      <c r="E1017"/>
      <c r="F1017"/>
      <c r="G1017"/>
      <c r="H1017"/>
      <c r="I1017"/>
      <c r="J1017"/>
      <c r="K1017"/>
    </row>
    <row r="1018" spans="2:11" ht="14.4" x14ac:dyDescent="0.3">
      <c r="B1018"/>
      <c r="C1018"/>
      <c r="D1018"/>
      <c r="E1018"/>
      <c r="F1018"/>
      <c r="G1018"/>
      <c r="H1018"/>
      <c r="I1018"/>
      <c r="J1018"/>
      <c r="K1018"/>
    </row>
    <row r="1019" spans="2:11" ht="14.4" x14ac:dyDescent="0.3">
      <c r="B1019"/>
      <c r="C1019"/>
      <c r="D1019"/>
      <c r="E1019"/>
      <c r="F1019"/>
      <c r="G1019"/>
      <c r="H1019"/>
      <c r="I1019"/>
      <c r="J1019"/>
      <c r="K1019"/>
    </row>
    <row r="1020" spans="2:11" ht="14.4" x14ac:dyDescent="0.3">
      <c r="B1020"/>
      <c r="C1020"/>
      <c r="D1020"/>
      <c r="E1020"/>
      <c r="F1020"/>
      <c r="G1020"/>
      <c r="H1020"/>
      <c r="I1020"/>
      <c r="J1020"/>
      <c r="K1020"/>
    </row>
    <row r="1021" spans="2:11" ht="14.4" x14ac:dyDescent="0.3">
      <c r="B1021"/>
      <c r="C1021"/>
      <c r="D1021"/>
      <c r="E1021"/>
      <c r="F1021"/>
      <c r="G1021"/>
      <c r="H1021"/>
      <c r="I1021"/>
      <c r="J1021"/>
      <c r="K1021"/>
    </row>
    <row r="1022" spans="2:11" ht="14.4" x14ac:dyDescent="0.3">
      <c r="B1022"/>
      <c r="C1022"/>
      <c r="D1022"/>
      <c r="E1022"/>
      <c r="F1022"/>
      <c r="G1022"/>
      <c r="H1022"/>
      <c r="I1022"/>
      <c r="J1022"/>
      <c r="K1022"/>
    </row>
    <row r="1023" spans="2:11" ht="14.4" x14ac:dyDescent="0.3">
      <c r="B1023"/>
      <c r="C1023"/>
      <c r="D1023"/>
      <c r="E1023"/>
      <c r="F1023"/>
      <c r="G1023"/>
      <c r="H1023"/>
      <c r="I1023"/>
      <c r="J1023"/>
      <c r="K1023"/>
    </row>
    <row r="1024" spans="2:11" ht="14.4" x14ac:dyDescent="0.3">
      <c r="B1024"/>
      <c r="C1024"/>
      <c r="D1024"/>
      <c r="E1024"/>
      <c r="F1024"/>
      <c r="G1024"/>
      <c r="H1024"/>
      <c r="I1024"/>
      <c r="J1024"/>
      <c r="K1024"/>
    </row>
    <row r="1025" spans="2:11" ht="14.4" x14ac:dyDescent="0.3">
      <c r="B1025"/>
      <c r="C1025"/>
      <c r="D1025"/>
      <c r="E1025"/>
      <c r="F1025"/>
      <c r="G1025"/>
      <c r="H1025"/>
      <c r="I1025"/>
      <c r="J1025"/>
      <c r="K1025"/>
    </row>
    <row r="1026" spans="2:11" ht="14.4" x14ac:dyDescent="0.3">
      <c r="B1026"/>
      <c r="C1026"/>
      <c r="D1026"/>
      <c r="E1026"/>
      <c r="F1026"/>
      <c r="G1026"/>
      <c r="H1026"/>
      <c r="I1026"/>
      <c r="J1026"/>
      <c r="K1026"/>
    </row>
    <row r="1027" spans="2:11" ht="14.4" x14ac:dyDescent="0.3">
      <c r="B1027"/>
      <c r="C1027"/>
      <c r="D1027"/>
      <c r="E1027"/>
      <c r="F1027"/>
      <c r="G1027"/>
      <c r="H1027"/>
      <c r="I1027"/>
      <c r="J1027"/>
      <c r="K1027"/>
    </row>
    <row r="1028" spans="2:11" ht="14.4" x14ac:dyDescent="0.3">
      <c r="B1028"/>
      <c r="C1028"/>
      <c r="D1028"/>
      <c r="E1028"/>
      <c r="F1028"/>
      <c r="G1028"/>
      <c r="H1028"/>
      <c r="I1028"/>
      <c r="J1028"/>
      <c r="K1028"/>
    </row>
    <row r="1029" spans="2:11" ht="14.4" x14ac:dyDescent="0.3">
      <c r="B1029"/>
      <c r="C1029"/>
      <c r="D1029"/>
      <c r="E1029"/>
      <c r="F1029"/>
      <c r="G1029"/>
      <c r="H1029"/>
      <c r="I1029"/>
      <c r="J1029"/>
      <c r="K1029"/>
    </row>
    <row r="1030" spans="2:11" ht="14.4" x14ac:dyDescent="0.3">
      <c r="B1030"/>
      <c r="C1030"/>
      <c r="D1030"/>
      <c r="E1030"/>
      <c r="F1030"/>
      <c r="G1030"/>
      <c r="H1030"/>
      <c r="I1030"/>
      <c r="J1030"/>
      <c r="K1030"/>
    </row>
    <row r="1031" spans="2:11" ht="14.4" x14ac:dyDescent="0.3">
      <c r="B1031"/>
      <c r="C1031"/>
      <c r="D1031"/>
      <c r="E1031"/>
      <c r="F1031"/>
      <c r="G1031"/>
      <c r="H1031"/>
      <c r="I1031"/>
      <c r="J1031"/>
      <c r="K1031"/>
    </row>
    <row r="1032" spans="2:11" ht="14.4" x14ac:dyDescent="0.3">
      <c r="B1032"/>
      <c r="C1032"/>
      <c r="D1032"/>
      <c r="E1032"/>
      <c r="F1032"/>
      <c r="G1032"/>
      <c r="H1032"/>
      <c r="I1032"/>
      <c r="J1032"/>
      <c r="K1032"/>
    </row>
    <row r="1033" spans="2:11" ht="14.4" x14ac:dyDescent="0.3">
      <c r="B1033"/>
      <c r="C1033"/>
      <c r="D1033"/>
      <c r="E1033"/>
      <c r="F1033"/>
      <c r="G1033"/>
      <c r="H1033"/>
      <c r="I1033"/>
      <c r="J1033"/>
      <c r="K1033"/>
    </row>
    <row r="1034" spans="2:11" ht="14.4" x14ac:dyDescent="0.3">
      <c r="B1034"/>
      <c r="C1034"/>
      <c r="D1034"/>
      <c r="E1034"/>
      <c r="F1034"/>
      <c r="G1034"/>
      <c r="H1034"/>
      <c r="I1034"/>
      <c r="J1034"/>
      <c r="K1034"/>
    </row>
    <row r="1035" spans="2:11" ht="14.4" x14ac:dyDescent="0.3">
      <c r="B1035"/>
      <c r="C1035"/>
      <c r="D1035"/>
      <c r="E1035"/>
      <c r="F1035"/>
      <c r="G1035"/>
      <c r="H1035"/>
      <c r="I1035"/>
      <c r="J1035"/>
      <c r="K1035"/>
    </row>
    <row r="1036" spans="2:11" ht="14.4" x14ac:dyDescent="0.3">
      <c r="B1036"/>
      <c r="C1036"/>
      <c r="D1036"/>
      <c r="E1036"/>
      <c r="F1036"/>
      <c r="G1036"/>
      <c r="H1036"/>
      <c r="I1036"/>
      <c r="J1036"/>
      <c r="K1036"/>
    </row>
    <row r="1037" spans="2:11" ht="14.4" x14ac:dyDescent="0.3">
      <c r="B1037"/>
      <c r="C1037"/>
      <c r="D1037"/>
      <c r="E1037"/>
      <c r="F1037"/>
      <c r="G1037"/>
      <c r="H1037"/>
      <c r="I1037"/>
      <c r="J1037"/>
      <c r="K1037"/>
    </row>
    <row r="1038" spans="2:11" ht="14.4" x14ac:dyDescent="0.3">
      <c r="B1038"/>
      <c r="C1038"/>
      <c r="D1038"/>
      <c r="E1038"/>
      <c r="F1038"/>
      <c r="G1038"/>
      <c r="H1038"/>
      <c r="I1038"/>
      <c r="J1038"/>
      <c r="K1038"/>
    </row>
    <row r="1039" spans="2:11" ht="14.4" x14ac:dyDescent="0.3">
      <c r="B1039"/>
      <c r="C1039"/>
      <c r="D1039"/>
      <c r="E1039"/>
      <c r="F1039"/>
      <c r="G1039"/>
      <c r="H1039"/>
      <c r="I1039"/>
      <c r="J1039"/>
      <c r="K1039"/>
    </row>
    <row r="1040" spans="2:11" ht="14.4" x14ac:dyDescent="0.3">
      <c r="B1040"/>
      <c r="C1040"/>
      <c r="D1040"/>
      <c r="E1040"/>
      <c r="F1040"/>
      <c r="G1040"/>
      <c r="H1040"/>
      <c r="I1040"/>
      <c r="J1040"/>
      <c r="K1040"/>
    </row>
    <row r="1041" spans="2:11" ht="14.4" x14ac:dyDescent="0.3">
      <c r="B1041"/>
      <c r="C1041"/>
      <c r="D1041"/>
      <c r="E1041"/>
      <c r="F1041"/>
      <c r="G1041"/>
      <c r="H1041"/>
      <c r="I1041"/>
      <c r="J1041"/>
      <c r="K1041"/>
    </row>
    <row r="1042" spans="2:11" ht="14.4" x14ac:dyDescent="0.3">
      <c r="B1042"/>
      <c r="C1042"/>
      <c r="D1042"/>
      <c r="E1042"/>
      <c r="F1042"/>
      <c r="G1042"/>
      <c r="H1042"/>
      <c r="I1042"/>
      <c r="J1042"/>
      <c r="K1042"/>
    </row>
    <row r="1043" spans="2:11" ht="14.4" x14ac:dyDescent="0.3">
      <c r="B1043"/>
      <c r="C1043"/>
      <c r="D1043"/>
      <c r="E1043"/>
      <c r="F1043"/>
      <c r="G1043"/>
      <c r="H1043"/>
      <c r="I1043"/>
      <c r="J1043"/>
      <c r="K1043"/>
    </row>
    <row r="1044" spans="2:11" ht="14.4" x14ac:dyDescent="0.3">
      <c r="B1044"/>
      <c r="C1044"/>
      <c r="D1044"/>
      <c r="E1044"/>
      <c r="F1044"/>
      <c r="G1044"/>
      <c r="H1044"/>
      <c r="I1044"/>
      <c r="J1044"/>
      <c r="K1044"/>
    </row>
    <row r="1045" spans="2:11" ht="14.4" x14ac:dyDescent="0.3">
      <c r="B1045"/>
      <c r="C1045"/>
      <c r="D1045"/>
      <c r="E1045"/>
      <c r="F1045"/>
      <c r="G1045"/>
      <c r="H1045"/>
      <c r="I1045"/>
      <c r="J1045"/>
      <c r="K1045"/>
    </row>
    <row r="1046" spans="2:11" ht="14.4" x14ac:dyDescent="0.3">
      <c r="B1046"/>
      <c r="C1046"/>
      <c r="D1046"/>
      <c r="E1046"/>
      <c r="F1046"/>
      <c r="G1046"/>
      <c r="H1046"/>
      <c r="I1046"/>
      <c r="J1046"/>
      <c r="K1046"/>
    </row>
    <row r="1047" spans="2:11" ht="14.4" x14ac:dyDescent="0.3">
      <c r="B1047"/>
      <c r="C1047"/>
      <c r="D1047"/>
      <c r="E1047"/>
      <c r="F1047"/>
      <c r="G1047"/>
      <c r="H1047"/>
      <c r="I1047"/>
      <c r="J1047"/>
      <c r="K1047"/>
    </row>
    <row r="1048" spans="2:11" ht="14.4" x14ac:dyDescent="0.3">
      <c r="B1048"/>
      <c r="C1048"/>
      <c r="D1048"/>
      <c r="E1048"/>
      <c r="F1048"/>
      <c r="G1048"/>
      <c r="H1048"/>
      <c r="I1048"/>
      <c r="J1048"/>
      <c r="K1048"/>
    </row>
    <row r="1049" spans="2:11" ht="14.4" x14ac:dyDescent="0.3">
      <c r="B1049"/>
      <c r="C1049"/>
      <c r="D1049"/>
      <c r="E1049"/>
      <c r="F1049"/>
      <c r="G1049"/>
      <c r="H1049"/>
      <c r="I1049"/>
      <c r="J1049"/>
      <c r="K1049"/>
    </row>
    <row r="1050" spans="2:11" ht="14.4" x14ac:dyDescent="0.3">
      <c r="B1050"/>
      <c r="C1050"/>
      <c r="D1050"/>
      <c r="E1050"/>
      <c r="F1050"/>
      <c r="G1050"/>
      <c r="H1050"/>
      <c r="I1050"/>
      <c r="J1050"/>
      <c r="K1050"/>
    </row>
    <row r="1051" spans="2:11" ht="14.4" x14ac:dyDescent="0.3">
      <c r="B1051"/>
      <c r="C1051"/>
      <c r="D1051"/>
      <c r="E1051"/>
      <c r="F1051"/>
      <c r="G1051"/>
      <c r="H1051"/>
      <c r="I1051"/>
      <c r="J1051"/>
      <c r="K1051"/>
    </row>
    <row r="1052" spans="2:11" ht="14.4" x14ac:dyDescent="0.3">
      <c r="B1052"/>
      <c r="C1052"/>
      <c r="D1052"/>
      <c r="E1052"/>
      <c r="F1052"/>
      <c r="G1052"/>
      <c r="H1052"/>
      <c r="I1052"/>
      <c r="J1052"/>
      <c r="K1052"/>
    </row>
    <row r="1053" spans="2:11" ht="14.4" x14ac:dyDescent="0.3">
      <c r="B1053"/>
      <c r="C1053"/>
      <c r="D1053"/>
      <c r="E1053"/>
      <c r="F1053"/>
      <c r="G1053"/>
      <c r="H1053"/>
      <c r="I1053"/>
      <c r="J1053"/>
      <c r="K1053"/>
    </row>
    <row r="1054" spans="2:11" ht="14.4" x14ac:dyDescent="0.3">
      <c r="B1054"/>
      <c r="C1054"/>
      <c r="D1054"/>
      <c r="E1054"/>
      <c r="F1054"/>
      <c r="G1054"/>
      <c r="H1054"/>
      <c r="I1054"/>
      <c r="J1054"/>
      <c r="K1054"/>
    </row>
    <row r="1055" spans="2:11" ht="14.4" x14ac:dyDescent="0.3">
      <c r="B1055"/>
      <c r="C1055"/>
      <c r="D1055"/>
      <c r="E1055"/>
      <c r="F1055"/>
      <c r="G1055"/>
      <c r="H1055"/>
      <c r="I1055"/>
      <c r="J1055"/>
      <c r="K1055"/>
    </row>
    <row r="1056" spans="2:11" ht="14.4" x14ac:dyDescent="0.3">
      <c r="B1056"/>
      <c r="C1056"/>
      <c r="D1056"/>
      <c r="E1056"/>
      <c r="F1056"/>
      <c r="G1056"/>
      <c r="H1056"/>
      <c r="I1056"/>
      <c r="J1056"/>
      <c r="K1056"/>
    </row>
    <row r="1057" spans="2:11" ht="14.4" x14ac:dyDescent="0.3">
      <c r="B1057"/>
      <c r="C1057"/>
      <c r="D1057"/>
      <c r="E1057"/>
      <c r="F1057"/>
      <c r="G1057"/>
      <c r="H1057"/>
      <c r="I1057"/>
      <c r="J1057"/>
      <c r="K1057"/>
    </row>
    <row r="1058" spans="2:11" ht="14.4" x14ac:dyDescent="0.3">
      <c r="B1058"/>
      <c r="C1058"/>
      <c r="D1058"/>
      <c r="E1058"/>
      <c r="F1058"/>
      <c r="G1058"/>
      <c r="H1058"/>
      <c r="I1058"/>
      <c r="J1058"/>
      <c r="K1058"/>
    </row>
    <row r="1059" spans="2:11" ht="14.4" x14ac:dyDescent="0.3">
      <c r="B1059"/>
      <c r="C1059"/>
      <c r="D1059"/>
      <c r="E1059"/>
      <c r="F1059"/>
      <c r="G1059"/>
      <c r="H1059"/>
      <c r="I1059"/>
      <c r="J1059"/>
      <c r="K1059"/>
    </row>
    <row r="1060" spans="2:11" ht="14.4" x14ac:dyDescent="0.3">
      <c r="B1060"/>
      <c r="C1060"/>
      <c r="D1060"/>
      <c r="E1060"/>
      <c r="F1060"/>
      <c r="G1060"/>
      <c r="H1060"/>
      <c r="I1060"/>
      <c r="J1060"/>
      <c r="K1060"/>
    </row>
    <row r="1061" spans="2:11" ht="14.4" x14ac:dyDescent="0.3">
      <c r="B1061"/>
      <c r="C1061"/>
      <c r="D1061"/>
      <c r="E1061"/>
      <c r="F1061"/>
      <c r="G1061"/>
      <c r="H1061"/>
      <c r="I1061"/>
      <c r="J1061"/>
      <c r="K1061"/>
    </row>
    <row r="1062" spans="2:11" ht="14.4" x14ac:dyDescent="0.3">
      <c r="B1062"/>
      <c r="C1062"/>
      <c r="D1062"/>
      <c r="E1062"/>
      <c r="F1062"/>
      <c r="G1062"/>
      <c r="H1062"/>
      <c r="I1062"/>
      <c r="J1062"/>
      <c r="K1062"/>
    </row>
    <row r="1063" spans="2:11" ht="14.4" x14ac:dyDescent="0.3">
      <c r="B1063"/>
      <c r="C1063"/>
      <c r="D1063"/>
      <c r="E1063"/>
      <c r="F1063"/>
      <c r="G1063"/>
      <c r="H1063"/>
      <c r="I1063"/>
      <c r="J1063"/>
      <c r="K1063"/>
    </row>
    <row r="1064" spans="2:11" ht="14.4" x14ac:dyDescent="0.3">
      <c r="B1064"/>
      <c r="C1064"/>
      <c r="D1064"/>
      <c r="E1064"/>
      <c r="F1064"/>
      <c r="G1064"/>
      <c r="H1064"/>
      <c r="I1064"/>
      <c r="J1064"/>
      <c r="K1064"/>
    </row>
    <row r="1065" spans="2:11" ht="14.4" x14ac:dyDescent="0.3">
      <c r="B1065"/>
      <c r="C1065"/>
      <c r="D1065"/>
      <c r="E1065"/>
      <c r="F1065"/>
      <c r="G1065"/>
      <c r="H1065"/>
      <c r="I1065"/>
      <c r="J1065"/>
      <c r="K1065"/>
    </row>
    <row r="1066" spans="2:11" ht="14.4" x14ac:dyDescent="0.3">
      <c r="B1066"/>
      <c r="C1066"/>
      <c r="D1066"/>
      <c r="E1066"/>
      <c r="F1066"/>
      <c r="G1066"/>
      <c r="H1066"/>
      <c r="I1066"/>
      <c r="J1066"/>
      <c r="K1066"/>
    </row>
    <row r="1067" spans="2:11" ht="14.4" x14ac:dyDescent="0.3">
      <c r="B1067"/>
      <c r="C1067"/>
      <c r="D1067"/>
      <c r="E1067"/>
      <c r="F1067"/>
      <c r="G1067"/>
      <c r="H1067"/>
      <c r="I1067"/>
      <c r="J1067"/>
      <c r="K1067"/>
    </row>
    <row r="1068" spans="2:11" ht="14.4" x14ac:dyDescent="0.3">
      <c r="B1068"/>
      <c r="C1068"/>
      <c r="D1068"/>
      <c r="E1068"/>
      <c r="F1068"/>
      <c r="G1068"/>
      <c r="H1068"/>
      <c r="I1068"/>
      <c r="J1068"/>
      <c r="K1068"/>
    </row>
    <row r="1069" spans="2:11" ht="14.4" x14ac:dyDescent="0.3">
      <c r="B1069"/>
      <c r="C1069"/>
      <c r="D1069"/>
      <c r="E1069"/>
      <c r="F1069"/>
      <c r="G1069"/>
      <c r="H1069"/>
      <c r="I1069"/>
      <c r="J1069"/>
      <c r="K1069"/>
    </row>
    <row r="1070" spans="2:11" ht="14.4" x14ac:dyDescent="0.3">
      <c r="B1070"/>
      <c r="C1070"/>
      <c r="D1070"/>
      <c r="E1070"/>
      <c r="F1070"/>
      <c r="G1070"/>
      <c r="H1070"/>
      <c r="I1070"/>
      <c r="J1070"/>
      <c r="K1070"/>
    </row>
    <row r="1071" spans="2:11" ht="14.4" x14ac:dyDescent="0.3">
      <c r="B1071"/>
      <c r="C1071"/>
      <c r="D1071"/>
      <c r="E1071"/>
      <c r="F1071"/>
      <c r="G1071"/>
      <c r="H1071"/>
      <c r="I1071"/>
      <c r="J1071"/>
      <c r="K1071"/>
    </row>
    <row r="1072" spans="2:11" ht="14.4" x14ac:dyDescent="0.3">
      <c r="B1072"/>
      <c r="C1072"/>
      <c r="D1072"/>
      <c r="E1072"/>
      <c r="F1072"/>
      <c r="G1072"/>
      <c r="H1072"/>
      <c r="I1072"/>
      <c r="J1072"/>
      <c r="K1072"/>
    </row>
    <row r="1073" spans="2:11" ht="14.4" x14ac:dyDescent="0.3">
      <c r="B1073"/>
      <c r="C1073"/>
      <c r="D1073"/>
      <c r="E1073"/>
      <c r="F1073"/>
      <c r="G1073"/>
      <c r="H1073"/>
      <c r="I1073"/>
      <c r="J1073"/>
      <c r="K1073"/>
    </row>
    <row r="1074" spans="2:11" ht="14.4" x14ac:dyDescent="0.3">
      <c r="B1074"/>
      <c r="C1074"/>
      <c r="D1074"/>
      <c r="E1074"/>
      <c r="F1074"/>
      <c r="G1074"/>
      <c r="H1074"/>
      <c r="I1074"/>
      <c r="J1074"/>
      <c r="K1074"/>
    </row>
    <row r="1075" spans="2:11" ht="14.4" x14ac:dyDescent="0.3">
      <c r="B1075"/>
      <c r="C1075"/>
      <c r="D1075"/>
      <c r="E1075"/>
      <c r="F1075"/>
      <c r="G1075"/>
      <c r="H1075"/>
      <c r="I1075"/>
      <c r="J1075"/>
      <c r="K1075"/>
    </row>
    <row r="1076" spans="2:11" ht="14.4" x14ac:dyDescent="0.3">
      <c r="B1076"/>
      <c r="C1076"/>
      <c r="D1076"/>
      <c r="E1076"/>
      <c r="F1076"/>
      <c r="G1076"/>
      <c r="H1076"/>
      <c r="I1076"/>
      <c r="J1076"/>
      <c r="K1076"/>
    </row>
    <row r="1077" spans="2:11" ht="14.4" x14ac:dyDescent="0.3">
      <c r="B1077"/>
      <c r="C1077"/>
      <c r="D1077"/>
      <c r="E1077"/>
      <c r="F1077"/>
      <c r="G1077"/>
      <c r="H1077"/>
      <c r="I1077"/>
      <c r="J1077"/>
      <c r="K1077"/>
    </row>
    <row r="1078" spans="2:11" ht="14.4" x14ac:dyDescent="0.3">
      <c r="B1078"/>
      <c r="C1078"/>
      <c r="D1078"/>
      <c r="E1078"/>
      <c r="F1078"/>
      <c r="G1078"/>
      <c r="H1078"/>
      <c r="I1078"/>
      <c r="J1078"/>
      <c r="K1078"/>
    </row>
    <row r="1079" spans="2:11" ht="14.4" x14ac:dyDescent="0.3">
      <c r="B1079"/>
      <c r="C1079"/>
      <c r="D1079"/>
      <c r="E1079"/>
      <c r="F1079"/>
      <c r="G1079"/>
      <c r="H1079"/>
      <c r="I1079"/>
      <c r="J1079"/>
      <c r="K1079"/>
    </row>
    <row r="1080" spans="2:11" ht="14.4" x14ac:dyDescent="0.3">
      <c r="B1080"/>
      <c r="C1080"/>
      <c r="D1080"/>
      <c r="E1080"/>
      <c r="F1080"/>
      <c r="G1080"/>
      <c r="H1080"/>
      <c r="I1080"/>
      <c r="J1080"/>
      <c r="K1080"/>
    </row>
    <row r="1081" spans="2:11" ht="14.4" x14ac:dyDescent="0.3">
      <c r="B1081"/>
      <c r="C1081"/>
      <c r="D1081"/>
      <c r="E1081"/>
      <c r="F1081"/>
      <c r="G1081"/>
      <c r="H1081"/>
      <c r="I1081"/>
      <c r="J1081"/>
      <c r="K1081"/>
    </row>
    <row r="1082" spans="2:11" ht="14.4" x14ac:dyDescent="0.3">
      <c r="B1082"/>
      <c r="C1082"/>
      <c r="D1082"/>
      <c r="E1082"/>
      <c r="F1082"/>
      <c r="G1082"/>
      <c r="H1082"/>
      <c r="I1082"/>
      <c r="J1082"/>
      <c r="K1082"/>
    </row>
    <row r="1083" spans="2:11" ht="14.4" x14ac:dyDescent="0.3">
      <c r="B1083"/>
      <c r="C1083"/>
      <c r="D1083"/>
      <c r="E1083"/>
      <c r="F1083"/>
      <c r="G1083"/>
      <c r="H1083"/>
      <c r="I1083"/>
      <c r="J1083"/>
      <c r="K1083"/>
    </row>
    <row r="1084" spans="2:11" ht="14.4" x14ac:dyDescent="0.3">
      <c r="B1084"/>
      <c r="C1084"/>
      <c r="D1084"/>
      <c r="E1084"/>
      <c r="F1084"/>
      <c r="G1084"/>
      <c r="H1084"/>
      <c r="I1084"/>
      <c r="J1084"/>
      <c r="K1084"/>
    </row>
    <row r="1085" spans="2:11" ht="14.4" x14ac:dyDescent="0.3">
      <c r="B1085"/>
      <c r="C1085"/>
      <c r="D1085"/>
      <c r="E1085"/>
      <c r="F1085"/>
      <c r="G1085"/>
      <c r="H1085"/>
      <c r="I1085"/>
      <c r="J1085"/>
      <c r="K1085"/>
    </row>
    <row r="1086" spans="2:11" ht="14.4" x14ac:dyDescent="0.3">
      <c r="B1086"/>
      <c r="C1086"/>
      <c r="D1086"/>
      <c r="E1086"/>
      <c r="F1086"/>
      <c r="G1086"/>
      <c r="H1086"/>
      <c r="I1086"/>
      <c r="J1086"/>
      <c r="K1086"/>
    </row>
    <row r="1087" spans="2:11" ht="14.4" x14ac:dyDescent="0.3">
      <c r="B1087"/>
      <c r="C1087"/>
      <c r="D1087"/>
      <c r="E1087"/>
      <c r="F1087"/>
      <c r="G1087"/>
      <c r="H1087"/>
      <c r="I1087"/>
      <c r="J1087"/>
      <c r="K1087"/>
    </row>
    <row r="1088" spans="2:11" ht="14.4" x14ac:dyDescent="0.3">
      <c r="B1088"/>
      <c r="C1088"/>
      <c r="D1088"/>
      <c r="E1088"/>
      <c r="F1088"/>
      <c r="G1088"/>
      <c r="H1088"/>
      <c r="I1088"/>
      <c r="J1088"/>
      <c r="K1088"/>
    </row>
    <row r="1089" spans="2:11" ht="14.4" x14ac:dyDescent="0.3">
      <c r="B1089"/>
      <c r="C1089"/>
      <c r="D1089"/>
      <c r="E1089"/>
      <c r="F1089"/>
      <c r="G1089"/>
      <c r="H1089"/>
      <c r="I1089"/>
      <c r="J1089"/>
      <c r="K1089"/>
    </row>
    <row r="1090" spans="2:11" ht="14.4" x14ac:dyDescent="0.3">
      <c r="B1090"/>
      <c r="C1090"/>
      <c r="D1090"/>
      <c r="E1090"/>
      <c r="F1090"/>
      <c r="G1090"/>
      <c r="H1090"/>
      <c r="I1090"/>
      <c r="J1090"/>
      <c r="K1090"/>
    </row>
    <row r="1091" spans="2:11" ht="14.4" x14ac:dyDescent="0.3">
      <c r="B1091"/>
      <c r="C1091"/>
      <c r="D1091"/>
      <c r="E1091"/>
      <c r="F1091"/>
      <c r="G1091"/>
      <c r="H1091"/>
      <c r="I1091"/>
      <c r="J1091"/>
      <c r="K1091"/>
    </row>
    <row r="1092" spans="2:11" ht="14.4" x14ac:dyDescent="0.3">
      <c r="B1092"/>
      <c r="C1092"/>
      <c r="D1092"/>
      <c r="E1092"/>
      <c r="F1092"/>
      <c r="G1092"/>
      <c r="H1092"/>
      <c r="I1092"/>
      <c r="J1092"/>
      <c r="K1092"/>
    </row>
    <row r="1093" spans="2:11" ht="14.4" x14ac:dyDescent="0.3">
      <c r="B1093"/>
      <c r="C1093"/>
      <c r="D1093"/>
      <c r="E1093"/>
      <c r="F1093"/>
      <c r="G1093"/>
      <c r="H1093"/>
      <c r="I1093"/>
      <c r="J1093"/>
      <c r="K1093"/>
    </row>
    <row r="1094" spans="2:11" ht="14.4" x14ac:dyDescent="0.3">
      <c r="B1094"/>
      <c r="C1094"/>
      <c r="D1094"/>
      <c r="E1094"/>
      <c r="F1094"/>
      <c r="G1094"/>
      <c r="H1094"/>
      <c r="I1094"/>
      <c r="J1094"/>
      <c r="K1094"/>
    </row>
    <row r="1095" spans="2:11" ht="14.4" x14ac:dyDescent="0.3">
      <c r="B1095"/>
      <c r="C1095"/>
      <c r="D1095"/>
      <c r="E1095"/>
      <c r="F1095"/>
      <c r="G1095"/>
      <c r="H1095"/>
      <c r="I1095"/>
      <c r="J1095"/>
      <c r="K1095"/>
    </row>
    <row r="1096" spans="2:11" ht="14.4" x14ac:dyDescent="0.3">
      <c r="B1096"/>
      <c r="C1096"/>
      <c r="D1096"/>
      <c r="E1096"/>
      <c r="F1096"/>
      <c r="G1096"/>
      <c r="H1096"/>
      <c r="I1096"/>
      <c r="J1096"/>
      <c r="K1096"/>
    </row>
    <row r="1097" spans="2:11" ht="14.4" x14ac:dyDescent="0.3">
      <c r="B1097"/>
      <c r="C1097"/>
      <c r="D1097"/>
      <c r="E1097"/>
      <c r="F1097"/>
      <c r="G1097"/>
      <c r="H1097"/>
      <c r="I1097"/>
      <c r="J1097"/>
      <c r="K1097"/>
    </row>
    <row r="1098" spans="2:11" ht="14.4" x14ac:dyDescent="0.3">
      <c r="B1098"/>
      <c r="C1098"/>
      <c r="D1098"/>
      <c r="E1098"/>
      <c r="F1098"/>
      <c r="G1098"/>
      <c r="H1098"/>
      <c r="I1098"/>
      <c r="J1098"/>
      <c r="K1098"/>
    </row>
    <row r="1099" spans="2:11" ht="14.4" x14ac:dyDescent="0.3">
      <c r="B1099"/>
      <c r="C1099"/>
      <c r="D1099"/>
      <c r="E1099"/>
      <c r="F1099"/>
      <c r="G1099"/>
      <c r="H1099"/>
      <c r="I1099"/>
      <c r="J1099"/>
      <c r="K1099"/>
    </row>
    <row r="1100" spans="2:11" ht="14.4" x14ac:dyDescent="0.3">
      <c r="B1100"/>
      <c r="C1100"/>
      <c r="D1100"/>
      <c r="E1100"/>
      <c r="F1100"/>
      <c r="G1100"/>
      <c r="H1100"/>
      <c r="I1100"/>
      <c r="J1100"/>
      <c r="K1100"/>
    </row>
    <row r="1101" spans="2:11" ht="14.4" x14ac:dyDescent="0.3">
      <c r="B1101"/>
      <c r="C1101"/>
      <c r="D1101"/>
      <c r="E1101"/>
      <c r="F1101"/>
      <c r="G1101"/>
      <c r="H1101"/>
      <c r="I1101"/>
      <c r="J1101"/>
      <c r="K1101"/>
    </row>
    <row r="1102" spans="2:11" ht="14.4" x14ac:dyDescent="0.3">
      <c r="B1102"/>
      <c r="C1102"/>
      <c r="D1102"/>
      <c r="E1102"/>
      <c r="F1102"/>
      <c r="G1102"/>
      <c r="H1102"/>
      <c r="I1102"/>
      <c r="J1102"/>
      <c r="K1102"/>
    </row>
    <row r="1103" spans="2:11" ht="14.4" x14ac:dyDescent="0.3">
      <c r="B1103"/>
      <c r="C1103"/>
      <c r="D1103"/>
      <c r="E1103"/>
      <c r="F1103"/>
      <c r="G1103"/>
      <c r="H1103"/>
      <c r="I1103"/>
      <c r="J1103"/>
      <c r="K1103"/>
    </row>
    <row r="1104" spans="2:11" ht="14.4" x14ac:dyDescent="0.3">
      <c r="B1104"/>
      <c r="C1104"/>
      <c r="D1104"/>
      <c r="E1104"/>
      <c r="F1104"/>
      <c r="G1104"/>
      <c r="H1104"/>
      <c r="I1104"/>
      <c r="J1104"/>
      <c r="K1104"/>
    </row>
    <row r="1105" spans="2:11" ht="14.4" x14ac:dyDescent="0.3">
      <c r="B1105"/>
      <c r="C1105"/>
      <c r="D1105"/>
      <c r="E1105"/>
      <c r="F1105"/>
      <c r="G1105"/>
      <c r="H1105"/>
      <c r="I1105"/>
      <c r="J1105"/>
      <c r="K1105"/>
    </row>
    <row r="1106" spans="2:11" ht="14.4" x14ac:dyDescent="0.3">
      <c r="B1106"/>
      <c r="C1106"/>
      <c r="D1106"/>
      <c r="E1106"/>
      <c r="F1106"/>
      <c r="G1106"/>
      <c r="H1106"/>
      <c r="I1106"/>
      <c r="J1106"/>
      <c r="K1106"/>
    </row>
    <row r="1107" spans="2:11" ht="14.4" x14ac:dyDescent="0.3">
      <c r="B1107"/>
      <c r="C1107"/>
      <c r="D1107"/>
      <c r="E1107"/>
      <c r="F1107"/>
      <c r="G1107"/>
      <c r="H1107"/>
      <c r="I1107"/>
      <c r="J1107"/>
      <c r="K1107"/>
    </row>
    <row r="1108" spans="2:11" ht="14.4" x14ac:dyDescent="0.3">
      <c r="B1108"/>
      <c r="C1108"/>
      <c r="D1108"/>
      <c r="E1108"/>
      <c r="F1108"/>
      <c r="G1108"/>
      <c r="H1108"/>
      <c r="I1108"/>
      <c r="J1108"/>
      <c r="K1108"/>
    </row>
    <row r="1109" spans="2:11" ht="14.4" x14ac:dyDescent="0.3">
      <c r="B1109"/>
      <c r="C1109"/>
      <c r="D1109"/>
      <c r="E1109"/>
      <c r="F1109"/>
      <c r="G1109"/>
      <c r="H1109"/>
      <c r="I1109"/>
      <c r="J1109"/>
      <c r="K1109"/>
    </row>
    <row r="1110" spans="2:11" ht="14.4" x14ac:dyDescent="0.3">
      <c r="B1110"/>
      <c r="C1110"/>
      <c r="D1110"/>
      <c r="E1110"/>
      <c r="F1110"/>
      <c r="G1110"/>
      <c r="H1110"/>
      <c r="I1110"/>
      <c r="J1110"/>
      <c r="K1110"/>
    </row>
    <row r="1111" spans="2:11" ht="14.4" x14ac:dyDescent="0.3">
      <c r="B1111"/>
      <c r="C1111"/>
      <c r="D1111"/>
      <c r="E1111"/>
      <c r="F1111"/>
      <c r="G1111"/>
      <c r="H1111"/>
      <c r="I1111"/>
      <c r="J1111"/>
      <c r="K1111"/>
    </row>
    <row r="1112" spans="2:11" ht="14.4" x14ac:dyDescent="0.3">
      <c r="B1112"/>
      <c r="C1112"/>
      <c r="D1112"/>
      <c r="E1112"/>
      <c r="F1112"/>
      <c r="G1112"/>
      <c r="H1112"/>
      <c r="I1112"/>
      <c r="J1112"/>
      <c r="K1112"/>
    </row>
    <row r="1113" spans="2:11" ht="14.4" x14ac:dyDescent="0.3">
      <c r="B1113"/>
      <c r="C1113"/>
      <c r="D1113"/>
      <c r="E1113"/>
      <c r="F1113"/>
      <c r="G1113"/>
      <c r="H1113"/>
      <c r="I1113"/>
      <c r="J1113"/>
      <c r="K1113"/>
    </row>
    <row r="1114" spans="2:11" ht="14.4" x14ac:dyDescent="0.3">
      <c r="B1114"/>
      <c r="C1114"/>
      <c r="D1114"/>
      <c r="E1114"/>
      <c r="F1114"/>
      <c r="G1114"/>
      <c r="H1114"/>
      <c r="I1114"/>
      <c r="J1114"/>
      <c r="K1114"/>
    </row>
    <row r="1115" spans="2:11" ht="14.4" x14ac:dyDescent="0.3">
      <c r="B1115"/>
      <c r="C1115"/>
      <c r="D1115"/>
      <c r="E1115"/>
      <c r="F1115"/>
      <c r="G1115"/>
      <c r="H1115"/>
      <c r="I1115"/>
      <c r="J1115"/>
      <c r="K1115"/>
    </row>
    <row r="1116" spans="2:11" ht="14.4" x14ac:dyDescent="0.3">
      <c r="B1116"/>
      <c r="C1116"/>
      <c r="D1116"/>
      <c r="E1116"/>
      <c r="F1116"/>
      <c r="G1116"/>
      <c r="H1116"/>
      <c r="I1116"/>
      <c r="J1116"/>
      <c r="K1116"/>
    </row>
    <row r="1117" spans="2:11" ht="14.4" x14ac:dyDescent="0.3">
      <c r="B1117"/>
      <c r="C1117"/>
      <c r="D1117"/>
      <c r="E1117"/>
      <c r="F1117"/>
      <c r="G1117"/>
      <c r="H1117"/>
      <c r="I1117"/>
      <c r="J1117"/>
      <c r="K1117"/>
    </row>
    <row r="1118" spans="2:11" ht="14.4" x14ac:dyDescent="0.3">
      <c r="B1118"/>
      <c r="C1118"/>
      <c r="D1118"/>
      <c r="E1118"/>
      <c r="F1118"/>
      <c r="G1118"/>
      <c r="H1118"/>
      <c r="I1118"/>
      <c r="J1118"/>
      <c r="K1118"/>
    </row>
    <row r="1119" spans="2:11" ht="14.4" x14ac:dyDescent="0.3">
      <c r="B1119"/>
      <c r="C1119"/>
      <c r="D1119"/>
      <c r="E1119"/>
      <c r="F1119"/>
      <c r="G1119"/>
      <c r="H1119"/>
      <c r="I1119"/>
      <c r="J1119"/>
      <c r="K1119"/>
    </row>
    <row r="1120" spans="2:11" ht="14.4" x14ac:dyDescent="0.3">
      <c r="B1120"/>
      <c r="C1120"/>
      <c r="D1120"/>
      <c r="E1120"/>
      <c r="F1120"/>
      <c r="G1120"/>
      <c r="H1120"/>
      <c r="I1120"/>
      <c r="J1120"/>
      <c r="K1120"/>
    </row>
    <row r="1121" spans="2:11" ht="14.4" x14ac:dyDescent="0.3">
      <c r="B1121"/>
      <c r="C1121"/>
      <c r="D1121"/>
      <c r="E1121"/>
      <c r="F1121"/>
      <c r="G1121"/>
      <c r="H1121"/>
      <c r="I1121"/>
      <c r="J1121"/>
      <c r="K1121"/>
    </row>
    <row r="1122" spans="2:11" ht="14.4" x14ac:dyDescent="0.3">
      <c r="B1122"/>
      <c r="C1122"/>
      <c r="D1122"/>
      <c r="E1122"/>
      <c r="F1122"/>
      <c r="G1122"/>
      <c r="H1122"/>
      <c r="I1122"/>
      <c r="J1122"/>
      <c r="K1122"/>
    </row>
    <row r="1123" spans="2:11" ht="14.4" x14ac:dyDescent="0.3">
      <c r="B1123"/>
      <c r="C1123"/>
      <c r="D1123"/>
      <c r="E1123"/>
      <c r="F1123"/>
      <c r="G1123"/>
      <c r="H1123"/>
      <c r="I1123"/>
      <c r="J1123"/>
      <c r="K1123"/>
    </row>
    <row r="1124" spans="2:11" ht="14.4" x14ac:dyDescent="0.3">
      <c r="B1124"/>
      <c r="C1124"/>
      <c r="D1124"/>
      <c r="E1124"/>
      <c r="F1124"/>
      <c r="G1124"/>
      <c r="H1124"/>
      <c r="I1124"/>
      <c r="J1124"/>
      <c r="K1124"/>
    </row>
    <row r="1125" spans="2:11" ht="14.4" x14ac:dyDescent="0.3">
      <c r="B1125"/>
      <c r="C1125"/>
      <c r="D1125"/>
      <c r="E1125"/>
      <c r="F1125"/>
      <c r="G1125"/>
      <c r="H1125"/>
      <c r="I1125"/>
      <c r="J1125"/>
      <c r="K1125"/>
    </row>
    <row r="1126" spans="2:11" ht="14.4" x14ac:dyDescent="0.3">
      <c r="B1126"/>
      <c r="C1126"/>
      <c r="D1126"/>
      <c r="E1126"/>
      <c r="F1126"/>
      <c r="G1126"/>
      <c r="H1126"/>
      <c r="I1126"/>
      <c r="J1126"/>
      <c r="K1126"/>
    </row>
    <row r="1127" spans="2:11" ht="14.4" x14ac:dyDescent="0.3">
      <c r="B1127"/>
      <c r="C1127"/>
      <c r="D1127"/>
      <c r="E1127"/>
      <c r="F1127"/>
      <c r="G1127"/>
      <c r="H1127"/>
      <c r="I1127"/>
      <c r="J1127"/>
      <c r="K1127"/>
    </row>
    <row r="1128" spans="2:11" ht="14.4" x14ac:dyDescent="0.3">
      <c r="B1128"/>
      <c r="C1128"/>
      <c r="D1128"/>
      <c r="E1128"/>
      <c r="F1128"/>
      <c r="G1128"/>
      <c r="H1128"/>
      <c r="I1128"/>
      <c r="J1128"/>
      <c r="K1128"/>
    </row>
    <row r="1129" spans="2:11" ht="14.4" x14ac:dyDescent="0.3">
      <c r="B1129"/>
      <c r="C1129"/>
      <c r="D1129"/>
      <c r="E1129"/>
      <c r="F1129"/>
      <c r="G1129"/>
      <c r="H1129"/>
      <c r="I1129"/>
      <c r="J1129"/>
      <c r="K1129"/>
    </row>
    <row r="1130" spans="2:11" ht="14.4" x14ac:dyDescent="0.3">
      <c r="B1130"/>
      <c r="C1130"/>
      <c r="D1130"/>
      <c r="E1130"/>
      <c r="F1130"/>
      <c r="G1130"/>
      <c r="H1130"/>
      <c r="I1130"/>
      <c r="J1130"/>
      <c r="K1130"/>
    </row>
    <row r="1131" spans="2:11" ht="14.4" x14ac:dyDescent="0.3">
      <c r="B1131"/>
      <c r="C1131"/>
      <c r="D1131"/>
      <c r="E1131"/>
      <c r="F1131"/>
      <c r="G1131"/>
      <c r="H1131"/>
      <c r="I1131"/>
      <c r="J1131"/>
      <c r="K1131"/>
    </row>
    <row r="1132" spans="2:11" ht="14.4" x14ac:dyDescent="0.3">
      <c r="B1132"/>
      <c r="C1132"/>
      <c r="D1132"/>
      <c r="E1132"/>
      <c r="F1132"/>
      <c r="G1132"/>
      <c r="H1132"/>
      <c r="I1132"/>
      <c r="J1132"/>
      <c r="K1132"/>
    </row>
    <row r="1133" spans="2:11" ht="14.4" x14ac:dyDescent="0.3">
      <c r="B1133"/>
      <c r="C1133"/>
      <c r="D1133"/>
      <c r="E1133"/>
      <c r="F1133"/>
      <c r="G1133"/>
      <c r="H1133"/>
      <c r="I1133"/>
      <c r="J1133"/>
      <c r="K1133"/>
    </row>
    <row r="1134" spans="2:11" ht="14.4" x14ac:dyDescent="0.3">
      <c r="B1134"/>
      <c r="C1134"/>
      <c r="D1134"/>
      <c r="E1134"/>
      <c r="F1134"/>
      <c r="G1134"/>
      <c r="H1134"/>
      <c r="I1134"/>
      <c r="J1134"/>
      <c r="K1134"/>
    </row>
    <row r="1135" spans="2:11" ht="14.4" x14ac:dyDescent="0.3">
      <c r="B1135"/>
      <c r="C1135"/>
      <c r="D1135"/>
      <c r="E1135"/>
      <c r="F1135"/>
      <c r="G1135"/>
      <c r="H1135"/>
      <c r="I1135"/>
      <c r="J1135"/>
      <c r="K1135"/>
    </row>
    <row r="1136" spans="2:11" ht="14.4" x14ac:dyDescent="0.3">
      <c r="B1136"/>
      <c r="C1136"/>
      <c r="D1136"/>
      <c r="E1136"/>
      <c r="F1136"/>
      <c r="G1136"/>
      <c r="H1136"/>
      <c r="I1136"/>
      <c r="J1136"/>
      <c r="K1136"/>
    </row>
    <row r="1137" spans="2:11" ht="14.4" x14ac:dyDescent="0.3">
      <c r="B1137"/>
      <c r="C1137"/>
      <c r="D1137"/>
      <c r="E1137"/>
      <c r="F1137"/>
      <c r="G1137"/>
      <c r="H1137"/>
      <c r="I1137"/>
      <c r="J1137"/>
      <c r="K1137"/>
    </row>
    <row r="1138" spans="2:11" ht="14.4" x14ac:dyDescent="0.3">
      <c r="B1138"/>
      <c r="C1138"/>
      <c r="D1138"/>
      <c r="E1138"/>
      <c r="F1138"/>
      <c r="G1138"/>
      <c r="H1138"/>
      <c r="I1138"/>
      <c r="J1138"/>
      <c r="K1138"/>
    </row>
    <row r="1139" spans="2:11" ht="14.4" x14ac:dyDescent="0.3">
      <c r="B1139"/>
      <c r="C1139"/>
      <c r="D1139"/>
      <c r="E1139"/>
      <c r="F1139"/>
      <c r="G1139"/>
      <c r="H1139"/>
      <c r="I1139"/>
      <c r="J1139"/>
      <c r="K1139"/>
    </row>
    <row r="1140" spans="2:11" ht="14.4" x14ac:dyDescent="0.3">
      <c r="B1140"/>
      <c r="C1140"/>
      <c r="D1140"/>
      <c r="E1140"/>
      <c r="F1140"/>
      <c r="G1140"/>
      <c r="H1140"/>
      <c r="I1140"/>
      <c r="J1140"/>
      <c r="K1140"/>
    </row>
    <row r="1141" spans="2:11" ht="14.4" x14ac:dyDescent="0.3">
      <c r="B1141"/>
      <c r="C1141"/>
      <c r="D1141"/>
      <c r="E1141"/>
      <c r="F1141"/>
      <c r="G1141"/>
      <c r="H1141"/>
      <c r="I1141"/>
      <c r="J1141"/>
      <c r="K1141"/>
    </row>
    <row r="1142" spans="2:11" ht="14.4" x14ac:dyDescent="0.3">
      <c r="B1142"/>
      <c r="C1142"/>
      <c r="D1142"/>
      <c r="E1142"/>
      <c r="F1142"/>
      <c r="G1142"/>
      <c r="H1142"/>
      <c r="I1142"/>
      <c r="J1142"/>
      <c r="K1142"/>
    </row>
    <row r="1143" spans="2:11" ht="14.4" x14ac:dyDescent="0.3">
      <c r="B1143"/>
      <c r="C1143"/>
      <c r="D1143"/>
      <c r="E1143"/>
      <c r="F1143"/>
      <c r="G1143"/>
      <c r="H1143"/>
      <c r="I1143"/>
      <c r="J1143"/>
      <c r="K1143"/>
    </row>
    <row r="1144" spans="2:11" ht="14.4" x14ac:dyDescent="0.3">
      <c r="B1144"/>
      <c r="C1144"/>
      <c r="D1144"/>
      <c r="E1144"/>
      <c r="F1144"/>
      <c r="G1144"/>
      <c r="H1144"/>
      <c r="I1144"/>
      <c r="J1144"/>
      <c r="K1144"/>
    </row>
    <row r="1145" spans="2:11" ht="14.4" x14ac:dyDescent="0.3">
      <c r="B1145"/>
      <c r="C1145"/>
      <c r="D1145"/>
      <c r="E1145"/>
      <c r="F1145"/>
      <c r="G1145"/>
      <c r="H1145"/>
      <c r="I1145"/>
      <c r="J1145"/>
      <c r="K1145"/>
    </row>
    <row r="1146" spans="2:11" ht="14.4" x14ac:dyDescent="0.3">
      <c r="B1146"/>
      <c r="C1146"/>
      <c r="D1146"/>
      <c r="E1146"/>
      <c r="F1146"/>
      <c r="G1146"/>
      <c r="H1146"/>
      <c r="I1146"/>
      <c r="J1146"/>
      <c r="K1146"/>
    </row>
    <row r="1147" spans="2:11" ht="14.4" x14ac:dyDescent="0.3">
      <c r="B1147"/>
      <c r="C1147"/>
      <c r="D1147"/>
      <c r="E1147"/>
      <c r="F1147"/>
      <c r="G1147"/>
      <c r="H1147"/>
      <c r="I1147"/>
      <c r="J1147"/>
      <c r="K1147"/>
    </row>
    <row r="1148" spans="2:11" ht="14.4" x14ac:dyDescent="0.3">
      <c r="B1148"/>
      <c r="C1148"/>
      <c r="D1148"/>
      <c r="E1148"/>
      <c r="F1148"/>
      <c r="G1148"/>
      <c r="H1148"/>
      <c r="I1148"/>
      <c r="J1148"/>
      <c r="K1148"/>
    </row>
    <row r="1149" spans="2:11" ht="14.4" x14ac:dyDescent="0.3">
      <c r="B1149"/>
      <c r="C1149"/>
      <c r="D1149"/>
      <c r="E1149"/>
      <c r="F1149"/>
      <c r="G1149"/>
      <c r="H1149"/>
      <c r="I1149"/>
      <c r="J1149"/>
      <c r="K1149"/>
    </row>
    <row r="1150" spans="2:11" ht="14.4" x14ac:dyDescent="0.3">
      <c r="B1150"/>
      <c r="C1150"/>
      <c r="D1150"/>
      <c r="E1150"/>
      <c r="F1150"/>
      <c r="G1150"/>
      <c r="H1150"/>
      <c r="I1150"/>
      <c r="J1150"/>
      <c r="K1150"/>
    </row>
    <row r="1151" spans="2:11" ht="14.4" x14ac:dyDescent="0.3">
      <c r="B1151"/>
      <c r="C1151"/>
      <c r="D1151"/>
      <c r="E1151"/>
      <c r="F1151"/>
      <c r="G1151"/>
      <c r="H1151"/>
      <c r="I1151"/>
      <c r="J1151"/>
      <c r="K1151"/>
    </row>
    <row r="1152" spans="2:11" ht="14.4" x14ac:dyDescent="0.3">
      <c r="B1152"/>
      <c r="C1152"/>
      <c r="D1152"/>
      <c r="E1152"/>
      <c r="F1152"/>
      <c r="G1152"/>
      <c r="H1152"/>
      <c r="I1152"/>
      <c r="J1152"/>
      <c r="K1152"/>
    </row>
    <row r="1153" spans="2:11" ht="14.4" x14ac:dyDescent="0.3">
      <c r="B1153"/>
      <c r="C1153"/>
      <c r="D1153"/>
      <c r="E1153"/>
      <c r="F1153"/>
      <c r="G1153"/>
      <c r="H1153"/>
      <c r="I1153"/>
      <c r="J1153"/>
      <c r="K1153"/>
    </row>
    <row r="1154" spans="2:11" ht="14.4" x14ac:dyDescent="0.3">
      <c r="B1154"/>
      <c r="C1154"/>
      <c r="D1154"/>
      <c r="E1154"/>
      <c r="F1154"/>
      <c r="G1154"/>
      <c r="H1154"/>
      <c r="I1154"/>
      <c r="J1154"/>
      <c r="K1154"/>
    </row>
    <row r="1155" spans="2:11" ht="14.4" x14ac:dyDescent="0.3">
      <c r="B1155"/>
      <c r="C1155"/>
      <c r="D1155"/>
      <c r="E1155"/>
      <c r="F1155"/>
      <c r="G1155"/>
      <c r="H1155"/>
      <c r="I1155"/>
      <c r="J1155"/>
      <c r="K1155"/>
    </row>
    <row r="1156" spans="2:11" ht="14.4" x14ac:dyDescent="0.3">
      <c r="B1156"/>
      <c r="C1156"/>
      <c r="D1156"/>
      <c r="E1156"/>
      <c r="F1156"/>
      <c r="G1156"/>
      <c r="H1156"/>
      <c r="I1156"/>
      <c r="J1156"/>
      <c r="K1156"/>
    </row>
    <row r="1157" spans="2:11" ht="14.4" x14ac:dyDescent="0.3">
      <c r="B1157"/>
      <c r="C1157"/>
      <c r="D1157"/>
      <c r="E1157"/>
      <c r="F1157"/>
      <c r="G1157"/>
      <c r="H1157"/>
      <c r="I1157"/>
      <c r="J1157"/>
      <c r="K1157"/>
    </row>
    <row r="1158" spans="2:11" ht="14.4" x14ac:dyDescent="0.3">
      <c r="B1158"/>
      <c r="C1158"/>
      <c r="D1158"/>
      <c r="E1158"/>
      <c r="F1158"/>
      <c r="G1158"/>
      <c r="H1158"/>
      <c r="I1158"/>
      <c r="J1158"/>
      <c r="K1158"/>
    </row>
    <row r="1159" spans="2:11" ht="14.4" x14ac:dyDescent="0.3">
      <c r="B1159"/>
      <c r="C1159"/>
      <c r="D1159"/>
      <c r="E1159"/>
      <c r="F1159"/>
      <c r="G1159"/>
      <c r="H1159"/>
      <c r="I1159"/>
      <c r="J1159"/>
      <c r="K1159"/>
    </row>
    <row r="1160" spans="2:11" ht="14.4" x14ac:dyDescent="0.3">
      <c r="B1160"/>
      <c r="C1160"/>
      <c r="D1160"/>
      <c r="E1160"/>
      <c r="F1160"/>
      <c r="G1160"/>
      <c r="H1160"/>
      <c r="I1160"/>
      <c r="J1160"/>
      <c r="K1160"/>
    </row>
    <row r="1161" spans="2:11" ht="14.4" x14ac:dyDescent="0.3">
      <c r="B1161"/>
      <c r="C1161"/>
      <c r="D1161"/>
      <c r="E1161"/>
      <c r="F1161"/>
      <c r="G1161"/>
      <c r="H1161"/>
      <c r="I1161"/>
      <c r="J1161"/>
      <c r="K1161"/>
    </row>
    <row r="1162" spans="2:11" ht="14.4" x14ac:dyDescent="0.3">
      <c r="B1162"/>
      <c r="C1162"/>
      <c r="D1162"/>
      <c r="E1162"/>
      <c r="F1162"/>
      <c r="G1162"/>
      <c r="H1162"/>
      <c r="I1162"/>
      <c r="J1162"/>
      <c r="K1162"/>
    </row>
    <row r="1163" spans="2:11" ht="14.4" x14ac:dyDescent="0.3">
      <c r="B1163"/>
      <c r="C1163"/>
      <c r="D1163"/>
      <c r="E1163"/>
      <c r="F1163"/>
      <c r="G1163"/>
      <c r="H1163"/>
      <c r="I1163"/>
      <c r="J1163"/>
      <c r="K1163"/>
    </row>
    <row r="1164" spans="2:11" ht="14.4" x14ac:dyDescent="0.3">
      <c r="B1164"/>
      <c r="C1164"/>
      <c r="D1164"/>
      <c r="E1164"/>
      <c r="F1164"/>
      <c r="G1164"/>
      <c r="H1164"/>
      <c r="I1164"/>
      <c r="J1164"/>
      <c r="K1164"/>
    </row>
    <row r="1165" spans="2:11" ht="14.4" x14ac:dyDescent="0.3">
      <c r="B1165"/>
      <c r="C1165"/>
      <c r="D1165"/>
      <c r="E1165"/>
      <c r="F1165"/>
      <c r="G1165"/>
      <c r="H1165"/>
      <c r="I1165"/>
      <c r="J1165"/>
      <c r="K1165"/>
    </row>
    <row r="1166" spans="2:11" ht="14.4" x14ac:dyDescent="0.3">
      <c r="B1166"/>
      <c r="C1166"/>
      <c r="D1166"/>
      <c r="E1166"/>
      <c r="F1166"/>
      <c r="G1166"/>
      <c r="H1166"/>
      <c r="I1166"/>
      <c r="J1166"/>
      <c r="K1166"/>
    </row>
    <row r="1167" spans="2:11" ht="14.4" x14ac:dyDescent="0.3">
      <c r="B1167"/>
      <c r="C1167"/>
      <c r="D1167"/>
      <c r="E1167"/>
      <c r="F1167"/>
      <c r="G1167"/>
      <c r="H1167"/>
      <c r="I1167"/>
      <c r="J1167"/>
      <c r="K1167"/>
    </row>
    <row r="1168" spans="2:11" ht="14.4" x14ac:dyDescent="0.3">
      <c r="B1168"/>
      <c r="C1168"/>
      <c r="D1168"/>
      <c r="E1168"/>
      <c r="F1168"/>
      <c r="G1168"/>
      <c r="H1168"/>
      <c r="I1168"/>
      <c r="J1168"/>
      <c r="K1168"/>
    </row>
    <row r="1169" spans="2:11" ht="14.4" x14ac:dyDescent="0.3">
      <c r="B1169"/>
      <c r="C1169"/>
      <c r="D1169"/>
      <c r="E1169"/>
      <c r="F1169"/>
      <c r="G1169"/>
      <c r="H1169"/>
      <c r="I1169"/>
      <c r="J1169"/>
      <c r="K1169"/>
    </row>
    <row r="1170" spans="2:11" ht="14.4" x14ac:dyDescent="0.3">
      <c r="B1170"/>
      <c r="C1170"/>
      <c r="D1170"/>
      <c r="E1170"/>
      <c r="F1170"/>
      <c r="G1170"/>
      <c r="H1170"/>
      <c r="I1170"/>
      <c r="J1170"/>
      <c r="K1170"/>
    </row>
    <row r="1171" spans="2:11" ht="14.4" x14ac:dyDescent="0.3">
      <c r="B1171"/>
      <c r="C1171"/>
      <c r="D1171"/>
      <c r="E1171"/>
      <c r="F1171"/>
      <c r="G1171"/>
      <c r="H1171"/>
      <c r="I1171"/>
      <c r="J1171"/>
      <c r="K1171"/>
    </row>
    <row r="1172" spans="2:11" ht="14.4" x14ac:dyDescent="0.3">
      <c r="B1172"/>
      <c r="C1172"/>
      <c r="D1172"/>
      <c r="E1172"/>
      <c r="F1172"/>
      <c r="G1172"/>
      <c r="H1172"/>
      <c r="I1172"/>
      <c r="J1172"/>
      <c r="K1172"/>
    </row>
    <row r="1173" spans="2:11" ht="14.4" x14ac:dyDescent="0.3">
      <c r="B1173"/>
      <c r="C1173"/>
      <c r="D1173"/>
      <c r="E1173"/>
      <c r="F1173"/>
      <c r="G1173"/>
      <c r="H1173"/>
      <c r="I1173"/>
      <c r="J1173"/>
      <c r="K1173"/>
    </row>
    <row r="1174" spans="2:11" ht="14.4" x14ac:dyDescent="0.3">
      <c r="B1174"/>
      <c r="C1174"/>
      <c r="D1174"/>
      <c r="E1174"/>
      <c r="F1174"/>
      <c r="G1174"/>
      <c r="H1174"/>
      <c r="I1174"/>
      <c r="J1174"/>
      <c r="K1174"/>
    </row>
    <row r="1175" spans="2:11" ht="14.4" x14ac:dyDescent="0.3">
      <c r="B1175"/>
      <c r="C1175"/>
      <c r="D1175"/>
      <c r="E1175"/>
      <c r="F1175"/>
      <c r="G1175"/>
      <c r="H1175"/>
      <c r="I1175"/>
      <c r="J1175"/>
      <c r="K1175"/>
    </row>
    <row r="1176" spans="2:11" ht="14.4" x14ac:dyDescent="0.3">
      <c r="B1176"/>
      <c r="C1176"/>
      <c r="D1176"/>
      <c r="E1176"/>
      <c r="F1176"/>
      <c r="G1176"/>
      <c r="H1176"/>
      <c r="I1176"/>
      <c r="J1176"/>
      <c r="K1176"/>
    </row>
    <row r="1177" spans="2:11" ht="14.4" x14ac:dyDescent="0.3">
      <c r="B1177"/>
      <c r="C1177"/>
      <c r="D1177"/>
      <c r="E1177"/>
      <c r="F1177"/>
      <c r="G1177"/>
      <c r="H1177"/>
      <c r="I1177"/>
      <c r="J1177"/>
      <c r="K1177"/>
    </row>
    <row r="1178" spans="2:11" ht="14.4" x14ac:dyDescent="0.3">
      <c r="B1178"/>
      <c r="C1178"/>
      <c r="D1178"/>
      <c r="E1178"/>
      <c r="F1178"/>
      <c r="G1178"/>
      <c r="H1178"/>
      <c r="I1178"/>
      <c r="J1178"/>
      <c r="K1178"/>
    </row>
    <row r="1179" spans="2:11" ht="14.4" x14ac:dyDescent="0.3">
      <c r="B1179"/>
      <c r="C1179"/>
      <c r="D1179"/>
      <c r="E1179"/>
      <c r="F1179"/>
      <c r="G1179"/>
      <c r="H1179"/>
      <c r="I1179"/>
      <c r="J1179"/>
      <c r="K1179"/>
    </row>
    <row r="1180" spans="2:11" ht="14.4" x14ac:dyDescent="0.3">
      <c r="B1180"/>
      <c r="C1180"/>
      <c r="D1180"/>
      <c r="E1180"/>
      <c r="F1180"/>
      <c r="G1180"/>
      <c r="H1180"/>
      <c r="I1180"/>
      <c r="J1180"/>
      <c r="K1180"/>
    </row>
    <row r="1181" spans="2:11" ht="14.4" x14ac:dyDescent="0.3">
      <c r="B1181"/>
      <c r="C1181"/>
      <c r="D1181"/>
      <c r="E1181"/>
      <c r="F1181"/>
      <c r="G1181"/>
      <c r="H1181"/>
      <c r="I1181"/>
      <c r="J1181"/>
      <c r="K1181"/>
    </row>
    <row r="1182" spans="2:11" ht="14.4" x14ac:dyDescent="0.3">
      <c r="B1182"/>
      <c r="C1182"/>
      <c r="D1182"/>
      <c r="E1182"/>
      <c r="F1182"/>
      <c r="G1182"/>
      <c r="H1182"/>
      <c r="I1182"/>
      <c r="J1182"/>
      <c r="K1182"/>
    </row>
    <row r="1183" spans="2:11" ht="14.4" x14ac:dyDescent="0.3">
      <c r="B1183"/>
      <c r="C1183"/>
      <c r="D1183"/>
      <c r="E1183"/>
      <c r="F1183"/>
      <c r="G1183"/>
      <c r="H1183"/>
      <c r="I1183"/>
      <c r="J1183"/>
      <c r="K1183"/>
    </row>
    <row r="1184" spans="2:11" ht="14.4" x14ac:dyDescent="0.3">
      <c r="B1184"/>
      <c r="C1184"/>
      <c r="D1184"/>
      <c r="E1184"/>
      <c r="F1184"/>
      <c r="G1184"/>
      <c r="H1184"/>
      <c r="I1184"/>
      <c r="J1184"/>
      <c r="K1184"/>
    </row>
    <row r="1185" spans="2:11" ht="14.4" x14ac:dyDescent="0.3">
      <c r="B1185"/>
      <c r="C1185"/>
      <c r="D1185"/>
      <c r="E1185"/>
      <c r="F1185"/>
      <c r="G1185"/>
      <c r="H1185"/>
      <c r="I1185"/>
      <c r="J1185"/>
      <c r="K1185"/>
    </row>
    <row r="1186" spans="2:11" ht="14.4" x14ac:dyDescent="0.3">
      <c r="B1186"/>
      <c r="C1186"/>
      <c r="D1186"/>
      <c r="E1186"/>
      <c r="F1186"/>
      <c r="G1186"/>
      <c r="H1186"/>
      <c r="I1186"/>
      <c r="J1186"/>
      <c r="K1186"/>
    </row>
    <row r="1187" spans="2:11" ht="14.4" x14ac:dyDescent="0.3">
      <c r="B1187"/>
      <c r="C1187"/>
      <c r="D1187"/>
      <c r="E1187"/>
      <c r="F1187"/>
      <c r="G1187"/>
      <c r="H1187"/>
      <c r="I1187"/>
      <c r="J1187"/>
      <c r="K1187"/>
    </row>
    <row r="1188" spans="2:11" ht="14.4" x14ac:dyDescent="0.3">
      <c r="B1188"/>
      <c r="C1188"/>
      <c r="D1188"/>
      <c r="E1188"/>
      <c r="F1188"/>
      <c r="G1188"/>
      <c r="H1188"/>
      <c r="I1188"/>
      <c r="J1188"/>
      <c r="K1188"/>
    </row>
    <row r="1189" spans="2:11" ht="14.4" x14ac:dyDescent="0.3">
      <c r="B1189"/>
      <c r="C1189"/>
      <c r="D1189"/>
      <c r="E1189"/>
      <c r="F1189"/>
      <c r="G1189"/>
      <c r="H1189"/>
      <c r="I1189"/>
      <c r="J1189"/>
      <c r="K1189"/>
    </row>
    <row r="1190" spans="2:11" ht="14.4" x14ac:dyDescent="0.3">
      <c r="B1190"/>
      <c r="C1190"/>
      <c r="D1190"/>
      <c r="E1190"/>
      <c r="F1190"/>
      <c r="G1190"/>
      <c r="H1190"/>
      <c r="I1190"/>
      <c r="J1190"/>
      <c r="K1190"/>
    </row>
    <row r="1191" spans="2:11" ht="14.4" x14ac:dyDescent="0.3">
      <c r="B1191"/>
      <c r="C1191"/>
      <c r="D1191"/>
      <c r="E1191"/>
      <c r="F1191"/>
      <c r="G1191"/>
      <c r="H1191"/>
      <c r="I1191"/>
      <c r="J1191"/>
      <c r="K1191"/>
    </row>
    <row r="1192" spans="2:11" ht="14.4" x14ac:dyDescent="0.3">
      <c r="B1192"/>
      <c r="C1192"/>
      <c r="D1192"/>
      <c r="E1192"/>
      <c r="F1192"/>
      <c r="G1192"/>
      <c r="H1192"/>
      <c r="I1192"/>
      <c r="J1192"/>
      <c r="K1192"/>
    </row>
    <row r="1193" spans="2:11" ht="14.4" x14ac:dyDescent="0.3">
      <c r="B1193"/>
      <c r="C1193"/>
      <c r="D1193"/>
      <c r="E1193"/>
      <c r="F1193"/>
      <c r="G1193"/>
      <c r="H1193"/>
      <c r="I1193"/>
      <c r="J1193"/>
      <c r="K1193"/>
    </row>
    <row r="1194" spans="2:11" ht="14.4" x14ac:dyDescent="0.3">
      <c r="B1194"/>
      <c r="C1194"/>
      <c r="D1194"/>
      <c r="E1194"/>
      <c r="F1194"/>
      <c r="G1194"/>
      <c r="H1194"/>
      <c r="I1194"/>
      <c r="J1194"/>
      <c r="K1194"/>
    </row>
    <row r="1195" spans="2:11" ht="14.4" x14ac:dyDescent="0.3">
      <c r="B1195"/>
      <c r="C1195"/>
      <c r="D1195"/>
      <c r="E1195"/>
      <c r="F1195"/>
      <c r="G1195"/>
      <c r="H1195"/>
      <c r="I1195"/>
      <c r="J1195"/>
      <c r="K1195"/>
    </row>
    <row r="1196" spans="2:11" ht="14.4" x14ac:dyDescent="0.3">
      <c r="B1196"/>
      <c r="C1196"/>
      <c r="D1196"/>
      <c r="E1196"/>
      <c r="F1196"/>
      <c r="G1196"/>
      <c r="H1196"/>
      <c r="I1196"/>
      <c r="J1196"/>
      <c r="K1196"/>
    </row>
    <row r="1197" spans="2:11" ht="14.4" x14ac:dyDescent="0.3">
      <c r="B1197"/>
      <c r="C1197"/>
      <c r="D1197"/>
      <c r="E1197"/>
      <c r="F1197"/>
      <c r="G1197"/>
      <c r="H1197"/>
      <c r="I1197"/>
      <c r="J1197"/>
      <c r="K1197"/>
    </row>
    <row r="1198" spans="2:11" ht="14.4" x14ac:dyDescent="0.3">
      <c r="B1198"/>
      <c r="C1198"/>
      <c r="D1198"/>
      <c r="E1198"/>
      <c r="F1198"/>
      <c r="G1198"/>
      <c r="H1198"/>
      <c r="I1198"/>
      <c r="J1198"/>
      <c r="K1198"/>
    </row>
    <row r="1199" spans="2:11" ht="14.4" x14ac:dyDescent="0.3">
      <c r="B1199"/>
      <c r="C1199"/>
      <c r="D1199"/>
      <c r="E1199"/>
      <c r="F1199"/>
      <c r="G1199"/>
      <c r="H1199"/>
      <c r="I1199"/>
      <c r="J1199"/>
      <c r="K1199"/>
    </row>
    <row r="1200" spans="2:11" ht="14.4" x14ac:dyDescent="0.3">
      <c r="B1200"/>
      <c r="C1200"/>
      <c r="D1200"/>
      <c r="E1200"/>
      <c r="F1200"/>
      <c r="G1200"/>
      <c r="H1200"/>
      <c r="I1200"/>
      <c r="J1200"/>
      <c r="K1200"/>
    </row>
    <row r="1201" spans="2:11" ht="14.4" x14ac:dyDescent="0.3">
      <c r="B1201"/>
      <c r="C1201"/>
      <c r="D1201"/>
      <c r="E1201"/>
      <c r="F1201"/>
      <c r="G1201"/>
      <c r="H1201"/>
      <c r="I1201"/>
      <c r="J1201"/>
      <c r="K1201"/>
    </row>
    <row r="1202" spans="2:11" ht="14.4" x14ac:dyDescent="0.3">
      <c r="B1202"/>
      <c r="C1202"/>
      <c r="D1202"/>
      <c r="E1202"/>
      <c r="F1202"/>
      <c r="G1202"/>
      <c r="H1202"/>
      <c r="I1202"/>
      <c r="J1202"/>
      <c r="K1202"/>
    </row>
    <row r="1203" spans="2:11" ht="14.4" x14ac:dyDescent="0.3">
      <c r="B1203"/>
      <c r="C1203"/>
      <c r="D1203"/>
      <c r="E1203"/>
      <c r="F1203"/>
      <c r="G1203"/>
      <c r="H1203"/>
      <c r="I1203"/>
      <c r="J1203"/>
      <c r="K1203"/>
    </row>
    <row r="1204" spans="2:11" ht="14.4" x14ac:dyDescent="0.3">
      <c r="B1204"/>
      <c r="C1204"/>
      <c r="D1204"/>
      <c r="E1204"/>
      <c r="F1204"/>
      <c r="G1204"/>
      <c r="H1204"/>
      <c r="I1204"/>
      <c r="J1204"/>
      <c r="K1204"/>
    </row>
    <row r="1205" spans="2:11" ht="14.4" x14ac:dyDescent="0.3">
      <c r="B1205"/>
      <c r="C1205"/>
      <c r="D1205"/>
      <c r="E1205"/>
      <c r="F1205"/>
      <c r="G1205"/>
      <c r="H1205"/>
      <c r="I1205"/>
      <c r="J1205"/>
      <c r="K1205"/>
    </row>
    <row r="1206" spans="2:11" ht="14.4" x14ac:dyDescent="0.3">
      <c r="B1206"/>
      <c r="C1206"/>
      <c r="D1206"/>
      <c r="E1206"/>
      <c r="F1206"/>
      <c r="G1206"/>
      <c r="H1206"/>
      <c r="I1206"/>
      <c r="J1206"/>
      <c r="K1206"/>
    </row>
    <row r="1207" spans="2:11" ht="14.4" x14ac:dyDescent="0.3">
      <c r="B1207"/>
      <c r="C1207"/>
      <c r="D1207"/>
      <c r="E1207"/>
      <c r="F1207"/>
      <c r="G1207"/>
      <c r="H1207"/>
      <c r="I1207"/>
      <c r="J1207"/>
      <c r="K1207"/>
    </row>
    <row r="1208" spans="2:11" ht="14.4" x14ac:dyDescent="0.3">
      <c r="B1208"/>
      <c r="C1208"/>
      <c r="D1208"/>
      <c r="E1208"/>
      <c r="F1208"/>
      <c r="G1208"/>
      <c r="H1208"/>
      <c r="I1208"/>
      <c r="J1208"/>
      <c r="K1208"/>
    </row>
    <row r="1209" spans="2:11" ht="14.4" x14ac:dyDescent="0.3">
      <c r="B1209"/>
      <c r="C1209"/>
      <c r="D1209"/>
      <c r="E1209"/>
      <c r="F1209"/>
      <c r="G1209"/>
      <c r="H1209"/>
      <c r="I1209"/>
      <c r="J1209"/>
      <c r="K1209"/>
    </row>
    <row r="1210" spans="2:11" ht="14.4" x14ac:dyDescent="0.3">
      <c r="B1210"/>
      <c r="C1210"/>
      <c r="D1210"/>
      <c r="E1210"/>
      <c r="F1210"/>
      <c r="G1210"/>
      <c r="H1210"/>
      <c r="I1210"/>
      <c r="J1210"/>
      <c r="K1210"/>
    </row>
    <row r="1211" spans="2:11" ht="14.4" x14ac:dyDescent="0.3">
      <c r="B1211"/>
      <c r="C1211"/>
      <c r="D1211"/>
      <c r="E1211"/>
      <c r="F1211"/>
      <c r="G1211"/>
      <c r="H1211"/>
      <c r="I1211"/>
      <c r="J1211"/>
      <c r="K1211"/>
    </row>
    <row r="1212" spans="2:11" ht="14.4" x14ac:dyDescent="0.3">
      <c r="B1212"/>
      <c r="C1212"/>
      <c r="D1212"/>
      <c r="E1212"/>
      <c r="F1212"/>
      <c r="G1212"/>
      <c r="H1212"/>
      <c r="I1212"/>
      <c r="J1212"/>
      <c r="K1212"/>
    </row>
    <row r="1213" spans="2:11" ht="14.4" x14ac:dyDescent="0.3">
      <c r="B1213"/>
      <c r="C1213"/>
      <c r="D1213"/>
      <c r="E1213"/>
      <c r="F1213"/>
      <c r="G1213"/>
      <c r="H1213"/>
      <c r="I1213"/>
      <c r="J1213"/>
      <c r="K1213"/>
    </row>
    <row r="1214" spans="2:11" ht="14.4" x14ac:dyDescent="0.3">
      <c r="B1214"/>
      <c r="C1214"/>
      <c r="D1214"/>
      <c r="E1214"/>
      <c r="F1214"/>
      <c r="G1214"/>
      <c r="H1214"/>
      <c r="I1214"/>
      <c r="J1214"/>
      <c r="K1214"/>
    </row>
    <row r="1215" spans="2:11" ht="14.4" x14ac:dyDescent="0.3">
      <c r="B1215"/>
      <c r="C1215"/>
      <c r="D1215"/>
      <c r="E1215"/>
      <c r="F1215"/>
      <c r="G1215"/>
      <c r="H1215"/>
      <c r="I1215"/>
      <c r="J1215"/>
      <c r="K1215"/>
    </row>
    <row r="1216" spans="2:11" ht="14.4" x14ac:dyDescent="0.3">
      <c r="B1216"/>
      <c r="C1216"/>
      <c r="D1216"/>
      <c r="E1216"/>
      <c r="F1216"/>
      <c r="G1216"/>
      <c r="H1216"/>
      <c r="I1216"/>
      <c r="J1216"/>
      <c r="K1216"/>
    </row>
    <row r="1217" spans="2:11" ht="14.4" x14ac:dyDescent="0.3">
      <c r="B1217"/>
      <c r="C1217"/>
      <c r="D1217"/>
      <c r="E1217"/>
      <c r="F1217"/>
      <c r="G1217"/>
      <c r="H1217"/>
      <c r="I1217"/>
      <c r="J1217"/>
      <c r="K1217"/>
    </row>
    <row r="1218" spans="2:11" ht="14.4" x14ac:dyDescent="0.3">
      <c r="B1218"/>
      <c r="C1218"/>
      <c r="D1218"/>
      <c r="E1218"/>
      <c r="F1218"/>
      <c r="G1218"/>
      <c r="H1218"/>
      <c r="I1218"/>
      <c r="J1218"/>
      <c r="K1218"/>
    </row>
    <row r="1219" spans="2:11" ht="14.4" x14ac:dyDescent="0.3">
      <c r="B1219"/>
      <c r="C1219"/>
      <c r="D1219"/>
      <c r="E1219"/>
      <c r="F1219"/>
      <c r="G1219"/>
      <c r="H1219"/>
      <c r="I1219"/>
      <c r="J1219"/>
      <c r="K1219"/>
    </row>
    <row r="1220" spans="2:11" ht="14.4" x14ac:dyDescent="0.3">
      <c r="B1220"/>
      <c r="C1220"/>
      <c r="D1220"/>
      <c r="E1220"/>
      <c r="F1220"/>
      <c r="G1220"/>
      <c r="H1220"/>
      <c r="I1220"/>
      <c r="J1220"/>
      <c r="K1220"/>
    </row>
    <row r="1221" spans="2:11" ht="14.4" x14ac:dyDescent="0.3">
      <c r="B1221"/>
      <c r="C1221"/>
      <c r="D1221"/>
      <c r="E1221"/>
      <c r="F1221"/>
      <c r="G1221"/>
      <c r="H1221"/>
      <c r="I1221"/>
      <c r="J1221"/>
      <c r="K1221"/>
    </row>
    <row r="1222" spans="2:11" ht="14.4" x14ac:dyDescent="0.3">
      <c r="B1222"/>
      <c r="C1222"/>
      <c r="D1222"/>
      <c r="E1222"/>
      <c r="F1222"/>
      <c r="G1222"/>
      <c r="H1222"/>
      <c r="I1222"/>
      <c r="J1222"/>
      <c r="K1222"/>
    </row>
    <row r="1223" spans="2:11" ht="14.4" x14ac:dyDescent="0.3">
      <c r="B1223"/>
      <c r="C1223"/>
      <c r="D1223"/>
      <c r="E1223"/>
      <c r="F1223"/>
      <c r="G1223"/>
      <c r="H1223"/>
      <c r="I1223"/>
      <c r="J1223"/>
      <c r="K1223"/>
    </row>
    <row r="1224" spans="2:11" ht="14.4" x14ac:dyDescent="0.3">
      <c r="B1224"/>
      <c r="C1224"/>
      <c r="D1224"/>
      <c r="E1224"/>
      <c r="F1224"/>
      <c r="G1224"/>
      <c r="H1224"/>
      <c r="I1224"/>
      <c r="J1224"/>
      <c r="K1224"/>
    </row>
    <row r="1225" spans="2:11" ht="14.4" x14ac:dyDescent="0.3">
      <c r="B1225"/>
      <c r="C1225"/>
      <c r="D1225"/>
      <c r="E1225"/>
      <c r="F1225"/>
      <c r="G1225"/>
      <c r="H1225"/>
      <c r="I1225"/>
      <c r="J1225"/>
      <c r="K1225"/>
    </row>
    <row r="1226" spans="2:11" ht="14.4" x14ac:dyDescent="0.3">
      <c r="B1226"/>
      <c r="C1226"/>
      <c r="D1226"/>
      <c r="E1226"/>
      <c r="F1226"/>
      <c r="G1226"/>
      <c r="H1226"/>
      <c r="I1226"/>
      <c r="J1226"/>
      <c r="K1226"/>
    </row>
    <row r="1227" spans="2:11" ht="14.4" x14ac:dyDescent="0.3">
      <c r="B1227"/>
      <c r="C1227"/>
      <c r="D1227"/>
      <c r="E1227"/>
      <c r="F1227"/>
      <c r="G1227"/>
      <c r="H1227"/>
      <c r="I1227"/>
      <c r="J1227"/>
      <c r="K1227"/>
    </row>
    <row r="1228" spans="2:11" ht="14.4" x14ac:dyDescent="0.3">
      <c r="B1228"/>
      <c r="C1228"/>
      <c r="D1228"/>
      <c r="E1228"/>
      <c r="F1228"/>
      <c r="G1228"/>
      <c r="H1228"/>
      <c r="I1228"/>
      <c r="J1228"/>
      <c r="K1228"/>
    </row>
    <row r="1229" spans="2:11" ht="14.4" x14ac:dyDescent="0.3">
      <c r="B1229"/>
      <c r="C1229"/>
      <c r="D1229"/>
      <c r="E1229"/>
      <c r="F1229"/>
      <c r="G1229"/>
      <c r="H1229"/>
      <c r="I1229"/>
      <c r="J1229"/>
      <c r="K1229"/>
    </row>
    <row r="1230" spans="2:11" ht="14.4" x14ac:dyDescent="0.3">
      <c r="B1230"/>
      <c r="C1230"/>
      <c r="D1230"/>
      <c r="E1230"/>
      <c r="F1230"/>
      <c r="G1230"/>
      <c r="H1230"/>
      <c r="I1230"/>
      <c r="J1230"/>
      <c r="K1230"/>
    </row>
    <row r="1231" spans="2:11" ht="14.4" x14ac:dyDescent="0.3">
      <c r="B1231"/>
      <c r="C1231"/>
      <c r="D1231"/>
      <c r="E1231"/>
      <c r="F1231"/>
      <c r="G1231"/>
      <c r="H1231"/>
      <c r="I1231"/>
      <c r="J1231"/>
      <c r="K1231"/>
    </row>
    <row r="1232" spans="2:11" ht="14.4" x14ac:dyDescent="0.3">
      <c r="B1232"/>
      <c r="C1232"/>
      <c r="D1232"/>
      <c r="E1232"/>
      <c r="F1232"/>
      <c r="G1232"/>
      <c r="H1232"/>
      <c r="I1232"/>
      <c r="J1232"/>
      <c r="K1232"/>
    </row>
    <row r="1233" spans="2:11" ht="14.4" x14ac:dyDescent="0.3">
      <c r="B1233"/>
      <c r="C1233"/>
      <c r="D1233"/>
      <c r="E1233"/>
      <c r="F1233"/>
      <c r="G1233"/>
      <c r="H1233"/>
      <c r="I1233"/>
      <c r="J1233"/>
      <c r="K1233"/>
    </row>
    <row r="1234" spans="2:11" ht="14.4" x14ac:dyDescent="0.3">
      <c r="B1234"/>
      <c r="C1234"/>
      <c r="D1234"/>
      <c r="E1234"/>
      <c r="F1234"/>
      <c r="G1234"/>
      <c r="H1234"/>
      <c r="I1234"/>
      <c r="J1234"/>
      <c r="K1234"/>
    </row>
    <row r="1235" spans="2:11" ht="14.4" x14ac:dyDescent="0.3">
      <c r="B1235"/>
      <c r="C1235"/>
      <c r="D1235"/>
      <c r="E1235"/>
      <c r="F1235"/>
      <c r="G1235"/>
      <c r="H1235"/>
      <c r="I1235"/>
      <c r="J1235"/>
      <c r="K1235"/>
    </row>
    <row r="1236" spans="2:11" ht="14.4" x14ac:dyDescent="0.3">
      <c r="B1236"/>
      <c r="C1236"/>
      <c r="D1236"/>
      <c r="E1236"/>
      <c r="F1236"/>
      <c r="G1236"/>
      <c r="H1236"/>
      <c r="I1236"/>
      <c r="J1236"/>
      <c r="K1236"/>
    </row>
    <row r="1237" spans="2:11" ht="14.4" x14ac:dyDescent="0.3">
      <c r="B1237"/>
      <c r="C1237"/>
      <c r="D1237"/>
      <c r="E1237"/>
      <c r="F1237"/>
      <c r="G1237"/>
      <c r="H1237"/>
      <c r="I1237"/>
      <c r="J1237"/>
      <c r="K1237"/>
    </row>
    <row r="1238" spans="2:11" ht="14.4" x14ac:dyDescent="0.3">
      <c r="B1238"/>
      <c r="C1238"/>
      <c r="D1238"/>
      <c r="E1238"/>
      <c r="F1238"/>
      <c r="G1238"/>
      <c r="H1238"/>
      <c r="I1238"/>
      <c r="J1238"/>
      <c r="K1238"/>
    </row>
    <row r="1239" spans="2:11" ht="14.4" x14ac:dyDescent="0.3">
      <c r="B1239"/>
      <c r="C1239"/>
      <c r="D1239"/>
      <c r="E1239"/>
      <c r="F1239"/>
      <c r="G1239"/>
      <c r="H1239"/>
      <c r="I1239"/>
      <c r="J1239"/>
      <c r="K1239"/>
    </row>
    <row r="1240" spans="2:11" ht="14.4" x14ac:dyDescent="0.3">
      <c r="B1240"/>
      <c r="C1240"/>
      <c r="D1240"/>
      <c r="E1240"/>
      <c r="F1240"/>
      <c r="G1240"/>
      <c r="H1240"/>
      <c r="I1240"/>
      <c r="J1240"/>
      <c r="K1240"/>
    </row>
    <row r="1241" spans="2:11" ht="14.4" x14ac:dyDescent="0.3">
      <c r="B1241"/>
      <c r="C1241"/>
      <c r="D1241"/>
      <c r="E1241"/>
      <c r="F1241"/>
      <c r="G1241"/>
      <c r="H1241"/>
      <c r="I1241"/>
      <c r="J1241"/>
      <c r="K1241"/>
    </row>
    <row r="1242" spans="2:11" ht="14.4" x14ac:dyDescent="0.3">
      <c r="B1242"/>
      <c r="C1242"/>
      <c r="D1242"/>
      <c r="E1242"/>
      <c r="F1242"/>
      <c r="G1242"/>
      <c r="H1242"/>
      <c r="I1242"/>
      <c r="J1242"/>
      <c r="K1242"/>
    </row>
    <row r="1243" spans="2:11" ht="14.4" x14ac:dyDescent="0.3">
      <c r="B1243"/>
      <c r="C1243"/>
      <c r="D1243"/>
      <c r="E1243"/>
      <c r="F1243"/>
      <c r="G1243"/>
      <c r="H1243"/>
      <c r="I1243"/>
      <c r="J1243"/>
      <c r="K1243"/>
    </row>
    <row r="1244" spans="2:11" ht="14.4" x14ac:dyDescent="0.3">
      <c r="B1244"/>
      <c r="C1244"/>
      <c r="D1244"/>
      <c r="E1244"/>
      <c r="F1244"/>
      <c r="G1244"/>
      <c r="H1244"/>
      <c r="I1244"/>
      <c r="J1244"/>
      <c r="K1244"/>
    </row>
    <row r="1245" spans="2:11" ht="14.4" x14ac:dyDescent="0.3">
      <c r="B1245"/>
      <c r="C1245"/>
      <c r="D1245"/>
      <c r="E1245"/>
      <c r="F1245"/>
      <c r="G1245"/>
      <c r="H1245"/>
      <c r="I1245"/>
      <c r="J1245"/>
      <c r="K1245"/>
    </row>
    <row r="1246" spans="2:11" ht="14.4" x14ac:dyDescent="0.3">
      <c r="B1246"/>
      <c r="C1246"/>
      <c r="D1246"/>
      <c r="E1246"/>
      <c r="F1246"/>
      <c r="G1246"/>
      <c r="H1246"/>
      <c r="I1246"/>
      <c r="J1246"/>
      <c r="K1246"/>
    </row>
    <row r="1247" spans="2:11" ht="14.4" x14ac:dyDescent="0.3">
      <c r="B1247"/>
      <c r="C1247"/>
      <c r="D1247"/>
      <c r="E1247"/>
      <c r="F1247"/>
      <c r="G1247"/>
      <c r="H1247"/>
      <c r="I1247"/>
      <c r="J1247"/>
      <c r="K1247"/>
    </row>
    <row r="1248" spans="2:11" ht="14.4" x14ac:dyDescent="0.3">
      <c r="B1248"/>
      <c r="C1248"/>
      <c r="D1248"/>
      <c r="E1248"/>
      <c r="F1248"/>
      <c r="G1248"/>
      <c r="H1248"/>
      <c r="I1248"/>
      <c r="J1248"/>
      <c r="K1248"/>
    </row>
    <row r="1249" spans="2:11" ht="14.4" x14ac:dyDescent="0.3">
      <c r="B1249"/>
      <c r="C1249"/>
      <c r="D1249"/>
      <c r="E1249"/>
      <c r="F1249"/>
      <c r="G1249"/>
      <c r="H1249"/>
      <c r="I1249"/>
      <c r="J1249"/>
      <c r="K1249"/>
    </row>
    <row r="1250" spans="2:11" ht="14.4" x14ac:dyDescent="0.3">
      <c r="B1250"/>
      <c r="C1250"/>
      <c r="D1250"/>
      <c r="E1250"/>
      <c r="F1250"/>
      <c r="G1250"/>
      <c r="H1250"/>
      <c r="I1250"/>
      <c r="J1250"/>
      <c r="K1250"/>
    </row>
    <row r="1251" spans="2:11" ht="14.4" x14ac:dyDescent="0.3">
      <c r="B1251"/>
      <c r="C1251"/>
      <c r="D1251"/>
      <c r="E1251"/>
      <c r="F1251"/>
      <c r="G1251"/>
      <c r="H1251"/>
      <c r="I1251"/>
      <c r="J1251"/>
      <c r="K1251"/>
    </row>
    <row r="1252" spans="2:11" ht="14.4" x14ac:dyDescent="0.3">
      <c r="B1252"/>
      <c r="C1252"/>
      <c r="D1252"/>
      <c r="E1252"/>
      <c r="F1252"/>
      <c r="G1252"/>
      <c r="H1252"/>
      <c r="I1252"/>
      <c r="J1252"/>
      <c r="K1252"/>
    </row>
    <row r="1253" spans="2:11" ht="14.4" x14ac:dyDescent="0.3">
      <c r="B1253"/>
      <c r="C1253"/>
      <c r="D1253"/>
      <c r="E1253"/>
      <c r="F1253"/>
      <c r="G1253"/>
      <c r="H1253"/>
      <c r="I1253"/>
      <c r="J1253"/>
      <c r="K1253"/>
    </row>
    <row r="1254" spans="2:11" ht="14.4" x14ac:dyDescent="0.3">
      <c r="B1254"/>
      <c r="C1254"/>
      <c r="D1254"/>
      <c r="E1254"/>
      <c r="F1254"/>
      <c r="G1254"/>
      <c r="H1254"/>
      <c r="I1254"/>
      <c r="J1254"/>
      <c r="K1254"/>
    </row>
    <row r="1255" spans="2:11" ht="14.4" x14ac:dyDescent="0.3">
      <c r="B1255"/>
      <c r="C1255"/>
      <c r="D1255"/>
      <c r="E1255"/>
      <c r="F1255"/>
      <c r="G1255"/>
      <c r="H1255"/>
      <c r="I1255"/>
      <c r="J1255"/>
      <c r="K1255"/>
    </row>
    <row r="1256" spans="2:11" ht="14.4" x14ac:dyDescent="0.3">
      <c r="B1256"/>
      <c r="C1256"/>
      <c r="D1256"/>
      <c r="E1256"/>
      <c r="F1256"/>
      <c r="G1256"/>
      <c r="H1256"/>
      <c r="I1256"/>
      <c r="J1256"/>
      <c r="K1256"/>
    </row>
    <row r="1257" spans="2:11" ht="14.4" x14ac:dyDescent="0.3">
      <c r="B1257"/>
      <c r="C1257"/>
      <c r="D1257"/>
      <c r="E1257"/>
      <c r="F1257"/>
      <c r="G1257"/>
      <c r="H1257"/>
      <c r="I1257"/>
      <c r="J1257"/>
      <c r="K1257"/>
    </row>
    <row r="1258" spans="2:11" ht="14.4" x14ac:dyDescent="0.3">
      <c r="B1258"/>
      <c r="C1258"/>
      <c r="D1258"/>
      <c r="E1258"/>
      <c r="F1258"/>
      <c r="G1258"/>
      <c r="H1258"/>
      <c r="I1258"/>
      <c r="J1258"/>
      <c r="K1258"/>
    </row>
    <row r="1259" spans="2:11" ht="14.4" x14ac:dyDescent="0.3">
      <c r="B1259"/>
      <c r="C1259"/>
      <c r="D1259"/>
      <c r="E1259"/>
      <c r="F1259"/>
      <c r="G1259"/>
      <c r="H1259"/>
      <c r="I1259"/>
      <c r="J1259"/>
      <c r="K1259"/>
    </row>
    <row r="1260" spans="2:11" ht="14.4" x14ac:dyDescent="0.3">
      <c r="B1260"/>
      <c r="C1260"/>
      <c r="D1260"/>
      <c r="E1260"/>
      <c r="F1260"/>
      <c r="G1260"/>
      <c r="H1260"/>
      <c r="I1260"/>
      <c r="J1260"/>
      <c r="K1260"/>
    </row>
    <row r="1261" spans="2:11" ht="14.4" x14ac:dyDescent="0.3">
      <c r="B1261"/>
      <c r="C1261"/>
      <c r="D1261"/>
      <c r="E1261"/>
      <c r="F1261"/>
      <c r="G1261"/>
      <c r="H1261"/>
      <c r="I1261"/>
      <c r="J1261"/>
      <c r="K1261"/>
    </row>
    <row r="1262" spans="2:11" ht="14.4" x14ac:dyDescent="0.3">
      <c r="B1262"/>
      <c r="C1262"/>
      <c r="D1262"/>
      <c r="E1262"/>
      <c r="F1262"/>
      <c r="G1262"/>
      <c r="H1262"/>
      <c r="I1262"/>
      <c r="J1262"/>
      <c r="K1262"/>
    </row>
    <row r="1263" spans="2:11" ht="14.4" x14ac:dyDescent="0.3">
      <c r="B1263"/>
      <c r="C1263"/>
      <c r="D1263"/>
      <c r="E1263"/>
      <c r="F1263"/>
      <c r="G1263"/>
      <c r="H1263"/>
      <c r="I1263"/>
      <c r="J1263"/>
      <c r="K1263"/>
    </row>
    <row r="1264" spans="2:11" ht="14.4" x14ac:dyDescent="0.3">
      <c r="B1264"/>
      <c r="C1264"/>
      <c r="D1264"/>
      <c r="E1264"/>
      <c r="F1264"/>
      <c r="G1264"/>
      <c r="H1264"/>
      <c r="I1264"/>
      <c r="J1264"/>
      <c r="K1264"/>
    </row>
    <row r="1265" spans="2:11" ht="14.4" x14ac:dyDescent="0.3">
      <c r="B1265"/>
      <c r="C1265"/>
      <c r="D1265"/>
      <c r="E1265"/>
      <c r="F1265"/>
      <c r="G1265"/>
      <c r="H1265"/>
      <c r="I1265"/>
      <c r="J1265"/>
      <c r="K1265"/>
    </row>
    <row r="1266" spans="2:11" ht="14.4" x14ac:dyDescent="0.3">
      <c r="B1266"/>
      <c r="C1266"/>
      <c r="D1266"/>
      <c r="E1266"/>
      <c r="F1266"/>
      <c r="G1266"/>
      <c r="H1266"/>
      <c r="I1266"/>
      <c r="J1266"/>
      <c r="K1266"/>
    </row>
    <row r="1267" spans="2:11" ht="14.4" x14ac:dyDescent="0.3">
      <c r="B1267"/>
      <c r="C1267"/>
      <c r="D1267"/>
      <c r="E1267"/>
      <c r="F1267"/>
      <c r="G1267"/>
      <c r="H1267"/>
      <c r="I1267"/>
      <c r="J1267"/>
      <c r="K1267"/>
    </row>
    <row r="1268" spans="2:11" ht="14.4" x14ac:dyDescent="0.3">
      <c r="B1268"/>
      <c r="C1268"/>
      <c r="D1268"/>
      <c r="E1268"/>
      <c r="F1268"/>
      <c r="G1268"/>
      <c r="H1268"/>
      <c r="I1268"/>
      <c r="J1268"/>
      <c r="K1268"/>
    </row>
    <row r="1269" spans="2:11" ht="14.4" x14ac:dyDescent="0.3">
      <c r="B1269"/>
      <c r="C1269"/>
      <c r="D1269"/>
      <c r="E1269"/>
      <c r="F1269"/>
      <c r="G1269"/>
      <c r="H1269"/>
      <c r="I1269"/>
      <c r="J1269"/>
      <c r="K1269"/>
    </row>
    <row r="1270" spans="2:11" ht="14.4" x14ac:dyDescent="0.3">
      <c r="B1270"/>
      <c r="C1270"/>
      <c r="D1270"/>
      <c r="E1270"/>
      <c r="F1270"/>
      <c r="G1270"/>
      <c r="H1270"/>
      <c r="I1270"/>
      <c r="J1270"/>
      <c r="K1270"/>
    </row>
    <row r="1271" spans="2:11" ht="14.4" x14ac:dyDescent="0.3">
      <c r="B1271"/>
      <c r="C1271"/>
      <c r="D1271"/>
      <c r="E1271"/>
      <c r="F1271"/>
      <c r="G1271"/>
      <c r="H1271"/>
      <c r="I1271"/>
      <c r="J1271"/>
      <c r="K1271"/>
    </row>
    <row r="1272" spans="2:11" ht="14.4" x14ac:dyDescent="0.3">
      <c r="B1272"/>
      <c r="C1272"/>
      <c r="D1272"/>
      <c r="E1272"/>
      <c r="F1272"/>
      <c r="G1272"/>
      <c r="H1272"/>
      <c r="I1272"/>
      <c r="J1272"/>
      <c r="K1272"/>
    </row>
    <row r="1273" spans="2:11" ht="14.4" x14ac:dyDescent="0.3">
      <c r="B1273"/>
      <c r="C1273"/>
      <c r="D1273"/>
      <c r="E1273"/>
      <c r="F1273"/>
      <c r="G1273"/>
      <c r="H1273"/>
      <c r="I1273"/>
      <c r="J1273"/>
      <c r="K1273"/>
    </row>
    <row r="1274" spans="2:11" ht="14.4" x14ac:dyDescent="0.3">
      <c r="B1274"/>
      <c r="C1274"/>
      <c r="D1274"/>
      <c r="E1274"/>
      <c r="F1274"/>
      <c r="G1274"/>
      <c r="H1274"/>
      <c r="I1274"/>
      <c r="J1274"/>
      <c r="K1274"/>
    </row>
    <row r="1275" spans="2:11" ht="14.4" x14ac:dyDescent="0.3">
      <c r="B1275"/>
      <c r="C1275"/>
      <c r="D1275"/>
      <c r="E1275"/>
      <c r="F1275"/>
      <c r="G1275"/>
      <c r="H1275"/>
      <c r="I1275"/>
      <c r="J1275"/>
      <c r="K1275"/>
    </row>
    <row r="1276" spans="2:11" ht="14.4" x14ac:dyDescent="0.3">
      <c r="B1276"/>
      <c r="C1276"/>
      <c r="D1276"/>
      <c r="E1276"/>
      <c r="F1276"/>
      <c r="G1276"/>
      <c r="H1276"/>
      <c r="I1276"/>
      <c r="J1276"/>
      <c r="K1276"/>
    </row>
    <row r="1277" spans="2:11" ht="14.4" x14ac:dyDescent="0.3">
      <c r="B1277"/>
      <c r="C1277"/>
      <c r="D1277"/>
      <c r="E1277"/>
      <c r="F1277"/>
      <c r="G1277"/>
      <c r="H1277"/>
      <c r="I1277"/>
      <c r="J1277"/>
      <c r="K1277"/>
    </row>
    <row r="1278" spans="2:11" ht="14.4" x14ac:dyDescent="0.3">
      <c r="B1278"/>
      <c r="C1278"/>
      <c r="D1278"/>
      <c r="E1278"/>
      <c r="F1278"/>
      <c r="G1278"/>
      <c r="H1278"/>
      <c r="I1278"/>
      <c r="J1278"/>
      <c r="K1278"/>
    </row>
    <row r="1279" spans="2:11" ht="14.4" x14ac:dyDescent="0.3">
      <c r="B1279"/>
      <c r="C1279"/>
      <c r="D1279"/>
      <c r="E1279"/>
      <c r="F1279"/>
      <c r="G1279"/>
      <c r="H1279"/>
      <c r="I1279"/>
      <c r="J1279"/>
      <c r="K1279"/>
    </row>
    <row r="1280" spans="2:11" ht="14.4" x14ac:dyDescent="0.3">
      <c r="B1280"/>
      <c r="C1280"/>
      <c r="D1280"/>
      <c r="E1280"/>
      <c r="F1280"/>
      <c r="G1280"/>
      <c r="H1280"/>
      <c r="I1280"/>
      <c r="J1280"/>
      <c r="K1280"/>
    </row>
    <row r="1281" spans="2:11" ht="14.4" x14ac:dyDescent="0.3">
      <c r="B1281"/>
      <c r="C1281"/>
      <c r="D1281"/>
      <c r="E1281"/>
      <c r="F1281"/>
      <c r="G1281"/>
      <c r="H1281"/>
      <c r="I1281"/>
      <c r="J1281"/>
      <c r="K1281"/>
    </row>
    <row r="1282" spans="2:11" ht="14.4" x14ac:dyDescent="0.3">
      <c r="B1282"/>
      <c r="C1282"/>
      <c r="D1282"/>
      <c r="E1282"/>
      <c r="F1282"/>
      <c r="G1282"/>
      <c r="H1282"/>
      <c r="I1282"/>
      <c r="J1282"/>
      <c r="K1282"/>
    </row>
    <row r="1283" spans="2:11" ht="14.4" x14ac:dyDescent="0.3">
      <c r="B1283"/>
      <c r="C1283"/>
      <c r="D1283"/>
      <c r="E1283"/>
      <c r="F1283"/>
      <c r="G1283"/>
      <c r="H1283"/>
      <c r="I1283"/>
      <c r="J1283"/>
      <c r="K1283"/>
    </row>
    <row r="1284" spans="2:11" ht="14.4" x14ac:dyDescent="0.3">
      <c r="B1284"/>
      <c r="C1284"/>
      <c r="D1284"/>
      <c r="E1284"/>
      <c r="F1284"/>
      <c r="G1284"/>
      <c r="H1284"/>
      <c r="I1284"/>
      <c r="J1284"/>
      <c r="K1284"/>
    </row>
    <row r="1285" spans="2:11" ht="14.4" x14ac:dyDescent="0.3">
      <c r="B1285"/>
      <c r="C1285"/>
      <c r="D1285"/>
      <c r="E1285"/>
      <c r="F1285"/>
      <c r="G1285"/>
      <c r="H1285"/>
      <c r="I1285"/>
      <c r="J1285"/>
      <c r="K1285"/>
    </row>
    <row r="1286" spans="2:11" ht="14.4" x14ac:dyDescent="0.3">
      <c r="B1286"/>
      <c r="C1286"/>
      <c r="D1286"/>
      <c r="E1286"/>
      <c r="F1286"/>
      <c r="G1286"/>
      <c r="H1286"/>
      <c r="I1286"/>
      <c r="J1286"/>
      <c r="K1286"/>
    </row>
    <row r="1287" spans="2:11" ht="14.4" x14ac:dyDescent="0.3">
      <c r="B1287"/>
      <c r="C1287"/>
      <c r="D1287"/>
      <c r="E1287"/>
      <c r="F1287"/>
      <c r="G1287"/>
      <c r="H1287"/>
      <c r="I1287"/>
      <c r="J1287"/>
      <c r="K1287"/>
    </row>
    <row r="1288" spans="2:11" ht="14.4" x14ac:dyDescent="0.3">
      <c r="B1288"/>
      <c r="C1288"/>
      <c r="D1288"/>
      <c r="E1288"/>
      <c r="F1288"/>
      <c r="G1288"/>
      <c r="H1288"/>
      <c r="I1288"/>
      <c r="J1288"/>
      <c r="K1288"/>
    </row>
    <row r="1289" spans="2:11" ht="14.4" x14ac:dyDescent="0.3">
      <c r="B1289"/>
      <c r="C1289"/>
      <c r="D1289"/>
      <c r="E1289"/>
      <c r="F1289"/>
      <c r="G1289"/>
      <c r="H1289"/>
      <c r="I1289"/>
      <c r="J1289"/>
      <c r="K1289"/>
    </row>
    <row r="1290" spans="2:11" ht="14.4" x14ac:dyDescent="0.3">
      <c r="B1290"/>
      <c r="C1290"/>
      <c r="D1290"/>
      <c r="E1290"/>
      <c r="F1290"/>
      <c r="G1290"/>
      <c r="H1290"/>
      <c r="I1290"/>
      <c r="J1290"/>
      <c r="K1290"/>
    </row>
    <row r="1291" spans="2:11" ht="14.4" x14ac:dyDescent="0.3">
      <c r="B1291"/>
      <c r="C1291"/>
      <c r="D1291"/>
      <c r="E1291"/>
      <c r="F1291"/>
      <c r="G1291"/>
      <c r="H1291"/>
      <c r="I1291"/>
      <c r="J1291"/>
      <c r="K1291"/>
    </row>
    <row r="1292" spans="2:11" ht="14.4" x14ac:dyDescent="0.3">
      <c r="B1292"/>
      <c r="C1292"/>
      <c r="D1292"/>
      <c r="E1292"/>
      <c r="F1292"/>
      <c r="G1292"/>
      <c r="H1292"/>
      <c r="I1292"/>
      <c r="J1292"/>
      <c r="K1292"/>
    </row>
    <row r="1293" spans="2:11" ht="14.4" x14ac:dyDescent="0.3">
      <c r="B1293"/>
      <c r="C1293"/>
      <c r="D1293"/>
      <c r="E1293"/>
      <c r="F1293"/>
      <c r="G1293"/>
      <c r="H1293"/>
      <c r="I1293"/>
      <c r="J1293"/>
      <c r="K1293"/>
    </row>
    <row r="1294" spans="2:11" ht="14.4" x14ac:dyDescent="0.3">
      <c r="B1294"/>
      <c r="C1294"/>
      <c r="D1294"/>
      <c r="E1294"/>
      <c r="F1294"/>
      <c r="G1294"/>
      <c r="H1294"/>
      <c r="I1294"/>
      <c r="J1294"/>
      <c r="K1294"/>
    </row>
    <row r="1295" spans="2:11" ht="14.4" x14ac:dyDescent="0.3">
      <c r="B1295"/>
      <c r="C1295"/>
      <c r="D1295"/>
      <c r="E1295"/>
      <c r="F1295"/>
      <c r="G1295"/>
      <c r="H1295"/>
      <c r="I1295"/>
      <c r="J1295"/>
      <c r="K1295"/>
    </row>
    <row r="1296" spans="2:11" ht="14.4" x14ac:dyDescent="0.3">
      <c r="B1296"/>
      <c r="C1296"/>
      <c r="D1296"/>
      <c r="E1296"/>
      <c r="F1296"/>
      <c r="G1296"/>
      <c r="H1296"/>
      <c r="I1296"/>
      <c r="J1296"/>
      <c r="K1296"/>
    </row>
    <row r="1297" spans="2:11" ht="14.4" x14ac:dyDescent="0.3">
      <c r="B1297"/>
      <c r="C1297"/>
      <c r="D1297"/>
      <c r="E1297"/>
      <c r="F1297"/>
      <c r="G1297"/>
      <c r="H1297"/>
      <c r="I1297"/>
      <c r="J1297"/>
      <c r="K1297"/>
    </row>
    <row r="1298" spans="2:11" ht="14.4" x14ac:dyDescent="0.3">
      <c r="B1298"/>
      <c r="C1298"/>
      <c r="D1298"/>
      <c r="E1298"/>
      <c r="F1298"/>
      <c r="G1298"/>
      <c r="H1298"/>
      <c r="I1298"/>
      <c r="J1298"/>
      <c r="K1298"/>
    </row>
    <row r="1299" spans="2:11" ht="14.4" x14ac:dyDescent="0.3">
      <c r="B1299"/>
      <c r="C1299"/>
      <c r="D1299"/>
      <c r="E1299"/>
      <c r="F1299"/>
      <c r="G1299"/>
      <c r="H1299"/>
      <c r="I1299"/>
      <c r="J1299"/>
      <c r="K1299"/>
    </row>
    <row r="1300" spans="2:11" ht="14.4" x14ac:dyDescent="0.3">
      <c r="B1300"/>
      <c r="C1300"/>
      <c r="D1300"/>
      <c r="E1300"/>
      <c r="F1300"/>
      <c r="G1300"/>
      <c r="H1300"/>
      <c r="I1300"/>
      <c r="J1300"/>
      <c r="K1300"/>
    </row>
    <row r="1301" spans="2:11" ht="14.4" x14ac:dyDescent="0.3">
      <c r="B1301"/>
      <c r="C1301"/>
      <c r="D1301"/>
      <c r="E1301"/>
      <c r="F1301"/>
      <c r="G1301"/>
      <c r="H1301"/>
      <c r="I1301"/>
      <c r="J1301"/>
      <c r="K1301"/>
    </row>
    <row r="1302" spans="2:11" ht="14.4" x14ac:dyDescent="0.3">
      <c r="B1302"/>
      <c r="C1302"/>
      <c r="D1302"/>
      <c r="E1302"/>
      <c r="F1302"/>
      <c r="G1302"/>
      <c r="H1302"/>
      <c r="I1302"/>
      <c r="J1302"/>
      <c r="K1302"/>
    </row>
    <row r="1303" spans="2:11" ht="14.4" x14ac:dyDescent="0.3">
      <c r="B1303"/>
      <c r="C1303"/>
      <c r="D1303"/>
      <c r="E1303"/>
      <c r="F1303"/>
      <c r="G1303"/>
      <c r="H1303"/>
      <c r="I1303"/>
      <c r="J1303"/>
      <c r="K1303"/>
    </row>
    <row r="1304" spans="2:11" ht="14.4" x14ac:dyDescent="0.3">
      <c r="B1304"/>
      <c r="C1304"/>
      <c r="D1304"/>
      <c r="E1304"/>
      <c r="F1304"/>
      <c r="G1304"/>
      <c r="H1304"/>
      <c r="I1304"/>
      <c r="J1304"/>
      <c r="K1304"/>
    </row>
    <row r="1305" spans="2:11" ht="14.4" x14ac:dyDescent="0.3">
      <c r="B1305"/>
      <c r="C1305"/>
      <c r="D1305"/>
      <c r="E1305"/>
      <c r="F1305"/>
      <c r="G1305"/>
      <c r="H1305"/>
      <c r="I1305"/>
      <c r="J1305"/>
      <c r="K1305"/>
    </row>
    <row r="1306" spans="2:11" ht="14.4" x14ac:dyDescent="0.3">
      <c r="B1306"/>
      <c r="C1306"/>
      <c r="D1306"/>
      <c r="E1306"/>
      <c r="F1306"/>
      <c r="G1306"/>
      <c r="H1306"/>
      <c r="I1306"/>
      <c r="J1306"/>
      <c r="K1306"/>
    </row>
    <row r="1307" spans="2:11" ht="14.4" x14ac:dyDescent="0.3">
      <c r="B1307"/>
      <c r="C1307"/>
      <c r="D1307"/>
      <c r="E1307"/>
      <c r="F1307"/>
      <c r="G1307"/>
      <c r="H1307"/>
      <c r="I1307"/>
      <c r="J1307"/>
      <c r="K1307"/>
    </row>
    <row r="1308" spans="2:11" ht="14.4" x14ac:dyDescent="0.3">
      <c r="B1308"/>
      <c r="C1308"/>
      <c r="D1308"/>
      <c r="E1308"/>
      <c r="F1308"/>
      <c r="G1308"/>
      <c r="H1308"/>
      <c r="I1308"/>
      <c r="J1308"/>
      <c r="K1308"/>
    </row>
    <row r="1309" spans="2:11" ht="14.4" x14ac:dyDescent="0.3">
      <c r="B1309"/>
      <c r="C1309"/>
      <c r="D1309"/>
      <c r="E1309"/>
      <c r="F1309"/>
      <c r="G1309"/>
      <c r="H1309"/>
      <c r="I1309"/>
      <c r="J1309"/>
      <c r="K1309"/>
    </row>
    <row r="1310" spans="2:11" ht="14.4" x14ac:dyDescent="0.3">
      <c r="B1310"/>
      <c r="C1310"/>
      <c r="D1310"/>
      <c r="E1310"/>
      <c r="F1310"/>
      <c r="G1310"/>
      <c r="H1310"/>
      <c r="I1310"/>
      <c r="J1310"/>
      <c r="K1310"/>
    </row>
    <row r="1311" spans="2:11" ht="14.4" x14ac:dyDescent="0.3">
      <c r="B1311"/>
      <c r="C1311"/>
      <c r="D1311"/>
      <c r="E1311"/>
      <c r="F1311"/>
      <c r="G1311"/>
      <c r="H1311"/>
      <c r="I1311"/>
      <c r="J1311"/>
      <c r="K1311"/>
    </row>
    <row r="1312" spans="2:11" ht="14.4" x14ac:dyDescent="0.3">
      <c r="B1312"/>
      <c r="C1312"/>
      <c r="D1312"/>
      <c r="E1312"/>
      <c r="F1312"/>
      <c r="G1312"/>
      <c r="H1312"/>
      <c r="I1312"/>
      <c r="J1312"/>
      <c r="K1312"/>
    </row>
    <row r="1313" spans="2:11" ht="14.4" x14ac:dyDescent="0.3">
      <c r="B1313"/>
      <c r="C1313"/>
      <c r="D1313"/>
      <c r="E1313"/>
      <c r="F1313"/>
      <c r="G1313"/>
      <c r="H1313"/>
      <c r="I1313"/>
      <c r="J1313"/>
      <c r="K1313"/>
    </row>
    <row r="1314" spans="2:11" ht="14.4" x14ac:dyDescent="0.3">
      <c r="B1314"/>
      <c r="C1314"/>
      <c r="D1314"/>
      <c r="E1314"/>
      <c r="F1314"/>
      <c r="G1314"/>
      <c r="H1314"/>
      <c r="I1314"/>
      <c r="J1314"/>
      <c r="K1314"/>
    </row>
    <row r="1315" spans="2:11" ht="14.4" x14ac:dyDescent="0.3">
      <c r="B1315"/>
      <c r="C1315"/>
      <c r="D1315"/>
      <c r="E1315"/>
      <c r="F1315"/>
      <c r="G1315"/>
      <c r="H1315"/>
      <c r="I1315"/>
      <c r="J1315"/>
      <c r="K1315"/>
    </row>
    <row r="1316" spans="2:11" ht="14.4" x14ac:dyDescent="0.3">
      <c r="B1316"/>
      <c r="C1316"/>
      <c r="D1316"/>
      <c r="E1316"/>
      <c r="F1316"/>
      <c r="G1316"/>
      <c r="H1316"/>
      <c r="I1316"/>
      <c r="J1316"/>
      <c r="K1316"/>
    </row>
    <row r="1317" spans="2:11" ht="14.4" x14ac:dyDescent="0.3">
      <c r="B1317"/>
      <c r="C1317"/>
      <c r="D1317"/>
      <c r="E1317"/>
      <c r="F1317"/>
      <c r="G1317"/>
      <c r="H1317"/>
      <c r="I1317"/>
      <c r="J1317"/>
      <c r="K1317"/>
    </row>
    <row r="1318" spans="2:11" ht="14.4" x14ac:dyDescent="0.3">
      <c r="B1318"/>
      <c r="C1318"/>
      <c r="D1318"/>
      <c r="E1318"/>
      <c r="F1318"/>
      <c r="G1318"/>
      <c r="H1318"/>
      <c r="I1318"/>
      <c r="J1318"/>
      <c r="K1318"/>
    </row>
    <row r="1319" spans="2:11" ht="14.4" x14ac:dyDescent="0.3">
      <c r="B1319"/>
      <c r="C1319"/>
      <c r="D1319"/>
      <c r="E1319"/>
      <c r="F1319"/>
      <c r="G1319"/>
      <c r="H1319"/>
      <c r="I1319"/>
      <c r="J1319"/>
      <c r="K1319"/>
    </row>
    <row r="1320" spans="2:11" ht="14.4" x14ac:dyDescent="0.3">
      <c r="B1320"/>
      <c r="C1320"/>
      <c r="D1320"/>
      <c r="E1320"/>
      <c r="F1320"/>
      <c r="G1320"/>
      <c r="H1320"/>
      <c r="I1320"/>
      <c r="J1320"/>
      <c r="K1320"/>
    </row>
    <row r="1321" spans="2:11" ht="14.4" x14ac:dyDescent="0.3">
      <c r="B1321"/>
      <c r="C1321"/>
      <c r="D1321"/>
      <c r="E1321"/>
      <c r="F1321"/>
      <c r="G1321"/>
      <c r="H1321"/>
      <c r="I1321"/>
      <c r="J1321"/>
      <c r="K1321"/>
    </row>
    <row r="1322" spans="2:11" ht="14.4" x14ac:dyDescent="0.3">
      <c r="B1322"/>
      <c r="C1322"/>
      <c r="D1322"/>
      <c r="E1322"/>
      <c r="F1322"/>
      <c r="G1322"/>
      <c r="H1322"/>
      <c r="I1322"/>
      <c r="J1322"/>
      <c r="K1322"/>
    </row>
    <row r="1323" spans="2:11" ht="14.4" x14ac:dyDescent="0.3">
      <c r="B1323"/>
      <c r="C1323"/>
      <c r="D1323"/>
      <c r="E1323"/>
      <c r="F1323"/>
      <c r="G1323"/>
      <c r="H1323"/>
      <c r="I1323"/>
      <c r="J1323"/>
      <c r="K1323"/>
    </row>
    <row r="1324" spans="2:11" ht="14.4" x14ac:dyDescent="0.3">
      <c r="B1324"/>
      <c r="C1324"/>
      <c r="D1324"/>
      <c r="E1324"/>
      <c r="F1324"/>
      <c r="G1324"/>
      <c r="H1324"/>
      <c r="I1324"/>
      <c r="J1324"/>
      <c r="K1324"/>
    </row>
    <row r="1325" spans="2:11" ht="14.4" x14ac:dyDescent="0.3">
      <c r="B1325"/>
      <c r="C1325"/>
      <c r="D1325"/>
      <c r="E1325"/>
      <c r="F1325"/>
      <c r="G1325"/>
      <c r="H1325"/>
      <c r="I1325"/>
      <c r="J1325"/>
      <c r="K1325"/>
    </row>
    <row r="1326" spans="2:11" ht="14.4" x14ac:dyDescent="0.3">
      <c r="B1326"/>
      <c r="C1326"/>
      <c r="D1326"/>
      <c r="E1326"/>
      <c r="F1326"/>
      <c r="G1326"/>
      <c r="H1326"/>
      <c r="I1326"/>
      <c r="J1326"/>
      <c r="K1326"/>
    </row>
    <row r="1327" spans="2:11" ht="14.4" x14ac:dyDescent="0.3">
      <c r="B1327"/>
      <c r="C1327"/>
      <c r="D1327"/>
      <c r="E1327"/>
      <c r="F1327"/>
      <c r="G1327"/>
      <c r="H1327"/>
      <c r="I1327"/>
      <c r="J1327"/>
      <c r="K1327"/>
    </row>
    <row r="1328" spans="2:11" ht="14.4" x14ac:dyDescent="0.3">
      <c r="B1328"/>
      <c r="C1328"/>
      <c r="D1328"/>
      <c r="E1328"/>
      <c r="F1328"/>
      <c r="G1328"/>
      <c r="H1328"/>
      <c r="I1328"/>
      <c r="J1328"/>
      <c r="K1328"/>
    </row>
    <row r="1329" spans="2:11" ht="14.4" x14ac:dyDescent="0.3">
      <c r="B1329"/>
      <c r="C1329"/>
      <c r="D1329"/>
      <c r="E1329"/>
      <c r="F1329"/>
      <c r="G1329"/>
      <c r="H1329"/>
      <c r="I1329"/>
      <c r="J1329"/>
      <c r="K1329"/>
    </row>
    <row r="1330" spans="2:11" ht="14.4" x14ac:dyDescent="0.3">
      <c r="B1330"/>
      <c r="C1330"/>
      <c r="D1330"/>
      <c r="E1330"/>
      <c r="F1330"/>
      <c r="G1330"/>
      <c r="H1330"/>
      <c r="I1330"/>
      <c r="J1330"/>
      <c r="K1330"/>
    </row>
    <row r="1331" spans="2:11" ht="14.4" x14ac:dyDescent="0.3">
      <c r="B1331"/>
      <c r="C1331"/>
      <c r="D1331"/>
      <c r="E1331"/>
      <c r="F1331"/>
      <c r="G1331"/>
      <c r="H1331"/>
      <c r="I1331"/>
      <c r="J1331"/>
      <c r="K1331"/>
    </row>
    <row r="1332" spans="2:11" ht="14.4" x14ac:dyDescent="0.3">
      <c r="B1332"/>
      <c r="C1332"/>
      <c r="D1332"/>
      <c r="E1332"/>
      <c r="F1332"/>
      <c r="G1332"/>
      <c r="H1332"/>
      <c r="I1332"/>
      <c r="J1332"/>
      <c r="K1332"/>
    </row>
    <row r="1333" spans="2:11" ht="14.4" x14ac:dyDescent="0.3">
      <c r="B1333"/>
      <c r="C1333"/>
      <c r="D1333"/>
      <c r="E1333"/>
      <c r="F1333"/>
      <c r="G1333"/>
      <c r="H1333"/>
      <c r="I1333"/>
      <c r="J1333"/>
      <c r="K1333"/>
    </row>
    <row r="1334" spans="2:11" ht="14.4" x14ac:dyDescent="0.3">
      <c r="B1334"/>
      <c r="C1334"/>
      <c r="D1334"/>
      <c r="E1334"/>
      <c r="F1334"/>
      <c r="G1334"/>
      <c r="H1334"/>
      <c r="I1334"/>
      <c r="J1334"/>
      <c r="K1334"/>
    </row>
    <row r="1335" spans="2:11" ht="14.4" x14ac:dyDescent="0.3">
      <c r="B1335"/>
      <c r="C1335"/>
      <c r="D1335"/>
      <c r="E1335"/>
      <c r="F1335"/>
      <c r="G1335"/>
      <c r="H1335"/>
      <c r="I1335"/>
      <c r="J1335"/>
      <c r="K1335"/>
    </row>
    <row r="1336" spans="2:11" ht="14.4" x14ac:dyDescent="0.3">
      <c r="B1336"/>
      <c r="C1336"/>
      <c r="D1336"/>
      <c r="E1336"/>
      <c r="F1336"/>
      <c r="G1336"/>
      <c r="H1336"/>
      <c r="I1336"/>
      <c r="J1336"/>
      <c r="K1336"/>
    </row>
    <row r="1337" spans="2:11" ht="14.4" x14ac:dyDescent="0.3">
      <c r="B1337"/>
      <c r="C1337"/>
      <c r="D1337"/>
      <c r="E1337"/>
      <c r="F1337"/>
      <c r="G1337"/>
      <c r="H1337"/>
      <c r="I1337"/>
      <c r="J1337"/>
      <c r="K1337"/>
    </row>
    <row r="1338" spans="2:11" ht="14.4" x14ac:dyDescent="0.3">
      <c r="B1338"/>
      <c r="C1338"/>
      <c r="D1338"/>
      <c r="E1338"/>
      <c r="F1338"/>
      <c r="G1338"/>
      <c r="H1338"/>
      <c r="I1338"/>
      <c r="J1338"/>
      <c r="K1338"/>
    </row>
    <row r="1339" spans="2:11" ht="14.4" x14ac:dyDescent="0.3">
      <c r="B1339"/>
      <c r="C1339"/>
      <c r="D1339"/>
      <c r="E1339"/>
      <c r="F1339"/>
      <c r="G1339"/>
      <c r="H1339"/>
      <c r="I1339"/>
      <c r="J1339"/>
      <c r="K1339"/>
    </row>
    <row r="1340" spans="2:11" ht="14.4" x14ac:dyDescent="0.3">
      <c r="B1340"/>
      <c r="C1340"/>
      <c r="D1340"/>
      <c r="E1340"/>
      <c r="F1340"/>
      <c r="G1340"/>
      <c r="H1340"/>
      <c r="I1340"/>
      <c r="J1340"/>
      <c r="K1340"/>
    </row>
    <row r="1341" spans="2:11" ht="14.4" x14ac:dyDescent="0.3">
      <c r="B1341"/>
      <c r="C1341"/>
      <c r="D1341"/>
      <c r="E1341"/>
      <c r="F1341"/>
      <c r="G1341"/>
      <c r="H1341"/>
      <c r="I1341"/>
      <c r="J1341"/>
      <c r="K1341"/>
    </row>
    <row r="1342" spans="2:11" ht="14.4" x14ac:dyDescent="0.3">
      <c r="B1342"/>
      <c r="C1342"/>
      <c r="D1342"/>
      <c r="E1342"/>
      <c r="F1342"/>
      <c r="G1342"/>
      <c r="H1342"/>
      <c r="I1342"/>
      <c r="J1342"/>
      <c r="K1342"/>
    </row>
    <row r="1343" spans="2:11" ht="14.4" x14ac:dyDescent="0.3">
      <c r="B1343"/>
      <c r="C1343"/>
      <c r="D1343"/>
      <c r="E1343"/>
      <c r="F1343"/>
      <c r="G1343"/>
      <c r="H1343"/>
      <c r="I1343"/>
      <c r="J1343"/>
      <c r="K1343"/>
    </row>
    <row r="1344" spans="2:11" ht="14.4" x14ac:dyDescent="0.3">
      <c r="B1344"/>
      <c r="C1344"/>
      <c r="D1344"/>
      <c r="E1344"/>
      <c r="F1344"/>
      <c r="G1344"/>
      <c r="H1344"/>
      <c r="I1344"/>
      <c r="J1344"/>
      <c r="K1344"/>
    </row>
    <row r="1345" spans="2:11" ht="14.4" x14ac:dyDescent="0.3">
      <c r="B1345"/>
      <c r="C1345"/>
      <c r="D1345"/>
      <c r="E1345"/>
      <c r="F1345"/>
      <c r="G1345"/>
      <c r="H1345"/>
      <c r="I1345"/>
      <c r="J1345"/>
      <c r="K1345"/>
    </row>
    <row r="1346" spans="2:11" ht="14.4" x14ac:dyDescent="0.3">
      <c r="B1346"/>
      <c r="C1346"/>
      <c r="D1346"/>
      <c r="E1346"/>
      <c r="F1346"/>
      <c r="G1346"/>
      <c r="H1346"/>
      <c r="I1346"/>
      <c r="J1346"/>
      <c r="K1346"/>
    </row>
    <row r="1347" spans="2:11" ht="14.4" x14ac:dyDescent="0.3">
      <c r="B1347"/>
      <c r="C1347"/>
      <c r="D1347"/>
      <c r="E1347"/>
      <c r="F1347"/>
      <c r="G1347"/>
      <c r="H1347"/>
      <c r="I1347"/>
      <c r="J1347"/>
      <c r="K1347"/>
    </row>
    <row r="1348" spans="2:11" ht="14.4" x14ac:dyDescent="0.3">
      <c r="B1348"/>
      <c r="C1348"/>
      <c r="D1348"/>
      <c r="E1348"/>
      <c r="F1348"/>
      <c r="G1348"/>
      <c r="H1348"/>
      <c r="I1348"/>
      <c r="J1348"/>
      <c r="K1348"/>
    </row>
    <row r="1349" spans="2:11" ht="14.4" x14ac:dyDescent="0.3">
      <c r="B1349"/>
      <c r="C1349"/>
      <c r="D1349"/>
      <c r="E1349"/>
      <c r="F1349"/>
      <c r="G1349"/>
      <c r="H1349"/>
      <c r="I1349"/>
      <c r="J1349"/>
      <c r="K1349"/>
    </row>
    <row r="1350" spans="2:11" ht="14.4" x14ac:dyDescent="0.3">
      <c r="B1350"/>
      <c r="C1350"/>
      <c r="D1350"/>
      <c r="E1350"/>
      <c r="F1350"/>
      <c r="G1350"/>
      <c r="H1350"/>
      <c r="I1350"/>
      <c r="J1350"/>
      <c r="K1350"/>
    </row>
    <row r="1351" spans="2:11" ht="14.4" x14ac:dyDescent="0.3">
      <c r="B1351"/>
      <c r="C1351"/>
      <c r="D1351"/>
      <c r="E1351"/>
      <c r="F1351"/>
      <c r="G1351"/>
      <c r="H1351"/>
      <c r="I1351"/>
      <c r="J1351"/>
      <c r="K1351"/>
    </row>
    <row r="1352" spans="2:11" ht="14.4" x14ac:dyDescent="0.3">
      <c r="B1352"/>
      <c r="C1352"/>
      <c r="D1352"/>
      <c r="E1352"/>
      <c r="F1352"/>
      <c r="G1352"/>
      <c r="H1352"/>
      <c r="I1352"/>
      <c r="J1352"/>
      <c r="K1352"/>
    </row>
    <row r="1353" spans="2:11" ht="14.4" x14ac:dyDescent="0.3">
      <c r="B1353"/>
      <c r="C1353"/>
      <c r="D1353"/>
      <c r="E1353"/>
      <c r="F1353"/>
      <c r="G1353"/>
      <c r="H1353"/>
      <c r="I1353"/>
      <c r="J1353"/>
      <c r="K1353"/>
    </row>
    <row r="1354" spans="2:11" ht="14.4" x14ac:dyDescent="0.3">
      <c r="B1354"/>
      <c r="C1354"/>
      <c r="D1354"/>
      <c r="E1354"/>
      <c r="F1354"/>
      <c r="G1354"/>
      <c r="H1354"/>
      <c r="I1354"/>
      <c r="J1354"/>
      <c r="K1354"/>
    </row>
    <row r="1355" spans="2:11" ht="14.4" x14ac:dyDescent="0.3">
      <c r="B1355"/>
      <c r="C1355"/>
      <c r="D1355"/>
      <c r="E1355"/>
      <c r="F1355"/>
      <c r="G1355"/>
      <c r="H1355"/>
      <c r="I1355"/>
      <c r="J1355"/>
      <c r="K1355"/>
    </row>
    <row r="1356" spans="2:11" ht="14.4" x14ac:dyDescent="0.3">
      <c r="B1356"/>
      <c r="C1356"/>
      <c r="D1356"/>
      <c r="E1356"/>
      <c r="F1356"/>
      <c r="G1356"/>
      <c r="H1356"/>
      <c r="I1356"/>
      <c r="J1356"/>
      <c r="K1356"/>
    </row>
    <row r="1357" spans="2:11" ht="14.4" x14ac:dyDescent="0.3">
      <c r="B1357"/>
      <c r="C1357"/>
      <c r="D1357"/>
      <c r="E1357"/>
      <c r="F1357"/>
      <c r="G1357"/>
      <c r="H1357"/>
      <c r="I1357"/>
      <c r="J1357"/>
      <c r="K1357"/>
    </row>
    <row r="1358" spans="2:11" ht="14.4" x14ac:dyDescent="0.3">
      <c r="B1358"/>
      <c r="C1358"/>
      <c r="D1358"/>
      <c r="E1358"/>
      <c r="F1358"/>
      <c r="G1358"/>
      <c r="H1358"/>
      <c r="I1358"/>
      <c r="J1358"/>
      <c r="K1358"/>
    </row>
    <row r="1359" spans="2:11" ht="14.4" x14ac:dyDescent="0.3">
      <c r="B1359"/>
      <c r="C1359"/>
      <c r="D1359"/>
      <c r="E1359"/>
      <c r="F1359"/>
      <c r="G1359"/>
      <c r="H1359"/>
      <c r="I1359"/>
      <c r="J1359"/>
      <c r="K1359"/>
    </row>
    <row r="1360" spans="2:11" ht="14.4" x14ac:dyDescent="0.3">
      <c r="B1360"/>
      <c r="C1360"/>
      <c r="D1360"/>
      <c r="E1360"/>
      <c r="F1360"/>
      <c r="G1360"/>
      <c r="H1360"/>
      <c r="I1360"/>
      <c r="J1360"/>
      <c r="K1360"/>
    </row>
    <row r="1361" spans="2:11" ht="14.4" x14ac:dyDescent="0.3">
      <c r="B1361"/>
      <c r="C1361"/>
      <c r="D1361"/>
      <c r="E1361"/>
      <c r="F1361"/>
      <c r="G1361"/>
      <c r="H1361"/>
      <c r="I1361"/>
      <c r="J1361"/>
      <c r="K1361"/>
    </row>
    <row r="1362" spans="2:11" ht="14.4" x14ac:dyDescent="0.3">
      <c r="B1362"/>
      <c r="C1362"/>
      <c r="D1362"/>
      <c r="E1362"/>
      <c r="F1362"/>
      <c r="G1362"/>
      <c r="H1362"/>
      <c r="I1362"/>
      <c r="J1362"/>
      <c r="K1362"/>
    </row>
    <row r="1363" spans="2:11" ht="14.4" x14ac:dyDescent="0.3">
      <c r="B1363"/>
      <c r="C1363"/>
      <c r="D1363"/>
      <c r="E1363"/>
      <c r="F1363"/>
      <c r="G1363"/>
      <c r="H1363"/>
      <c r="I1363"/>
      <c r="J1363"/>
      <c r="K1363"/>
    </row>
    <row r="1364" spans="2:11" ht="14.4" x14ac:dyDescent="0.3">
      <c r="B1364"/>
      <c r="C1364"/>
      <c r="D1364"/>
      <c r="E1364"/>
      <c r="F1364"/>
      <c r="G1364"/>
      <c r="H1364"/>
      <c r="I1364"/>
      <c r="J1364"/>
      <c r="K1364"/>
    </row>
    <row r="1365" spans="2:11" ht="14.4" x14ac:dyDescent="0.3">
      <c r="B1365"/>
      <c r="C1365"/>
      <c r="D1365"/>
      <c r="E1365"/>
      <c r="F1365"/>
      <c r="G1365"/>
      <c r="H1365"/>
      <c r="I1365"/>
      <c r="J1365"/>
      <c r="K1365"/>
    </row>
    <row r="1366" spans="2:11" ht="14.4" x14ac:dyDescent="0.3">
      <c r="B1366"/>
      <c r="C1366"/>
      <c r="D1366"/>
      <c r="E1366"/>
      <c r="F1366"/>
      <c r="G1366"/>
      <c r="H1366"/>
      <c r="I1366"/>
      <c r="J1366"/>
      <c r="K1366"/>
    </row>
    <row r="1367" spans="2:11" ht="14.4" x14ac:dyDescent="0.3">
      <c r="B1367"/>
      <c r="C1367"/>
      <c r="D1367"/>
      <c r="E1367"/>
      <c r="F1367"/>
      <c r="G1367"/>
      <c r="H1367"/>
      <c r="I1367"/>
      <c r="J1367"/>
      <c r="K1367"/>
    </row>
    <row r="1368" spans="2:11" ht="14.4" x14ac:dyDescent="0.3">
      <c r="B1368"/>
      <c r="C1368"/>
      <c r="D1368"/>
      <c r="E1368"/>
      <c r="F1368"/>
      <c r="G1368"/>
      <c r="H1368"/>
      <c r="I1368"/>
      <c r="J1368"/>
      <c r="K1368"/>
    </row>
    <row r="1369" spans="2:11" ht="14.4" x14ac:dyDescent="0.3">
      <c r="B1369"/>
      <c r="C1369"/>
      <c r="D1369"/>
      <c r="E1369"/>
      <c r="F1369"/>
      <c r="G1369"/>
      <c r="H1369"/>
      <c r="I1369"/>
      <c r="J1369"/>
      <c r="K1369"/>
    </row>
    <row r="1370" spans="2:11" ht="14.4" x14ac:dyDescent="0.3">
      <c r="B1370"/>
      <c r="C1370"/>
      <c r="D1370"/>
      <c r="E1370"/>
      <c r="F1370"/>
      <c r="G1370"/>
      <c r="H1370"/>
      <c r="I1370"/>
      <c r="J1370"/>
      <c r="K1370"/>
    </row>
    <row r="1371" spans="2:11" ht="14.4" x14ac:dyDescent="0.3">
      <c r="B1371"/>
      <c r="C1371"/>
      <c r="D1371"/>
      <c r="E1371"/>
      <c r="F1371"/>
      <c r="G1371"/>
      <c r="H1371"/>
      <c r="I1371"/>
      <c r="J1371"/>
      <c r="K1371"/>
    </row>
    <row r="1372" spans="2:11" ht="14.4" x14ac:dyDescent="0.3">
      <c r="B1372"/>
      <c r="C1372"/>
      <c r="D1372"/>
      <c r="E1372"/>
      <c r="F1372"/>
      <c r="G1372"/>
      <c r="H1372"/>
      <c r="I1372"/>
      <c r="J1372"/>
      <c r="K1372"/>
    </row>
    <row r="1373" spans="2:11" ht="14.4" x14ac:dyDescent="0.3">
      <c r="B1373"/>
      <c r="C1373"/>
      <c r="D1373"/>
      <c r="E1373"/>
      <c r="F1373"/>
      <c r="G1373"/>
      <c r="H1373"/>
      <c r="I1373"/>
      <c r="J1373"/>
      <c r="K1373"/>
    </row>
    <row r="1374" spans="2:11" ht="14.4" x14ac:dyDescent="0.3">
      <c r="B1374"/>
      <c r="C1374"/>
      <c r="D1374"/>
      <c r="E1374"/>
      <c r="F1374"/>
      <c r="G1374"/>
      <c r="H1374"/>
      <c r="I1374"/>
      <c r="J1374"/>
      <c r="K1374"/>
    </row>
    <row r="1375" spans="2:11" ht="14.4" x14ac:dyDescent="0.3">
      <c r="B1375"/>
      <c r="C1375"/>
      <c r="D1375"/>
      <c r="E1375"/>
      <c r="F1375"/>
      <c r="G1375"/>
      <c r="H1375"/>
      <c r="I1375"/>
      <c r="J1375"/>
      <c r="K1375"/>
    </row>
    <row r="1376" spans="2:11" ht="14.4" x14ac:dyDescent="0.3">
      <c r="B1376"/>
      <c r="C1376"/>
      <c r="D1376"/>
      <c r="E1376"/>
      <c r="F1376"/>
      <c r="G1376"/>
      <c r="H1376"/>
      <c r="I1376"/>
      <c r="J1376"/>
      <c r="K1376"/>
    </row>
    <row r="1377" spans="2:11" ht="14.4" x14ac:dyDescent="0.3">
      <c r="B1377"/>
      <c r="C1377"/>
      <c r="D1377"/>
      <c r="E1377"/>
      <c r="F1377"/>
      <c r="G1377"/>
      <c r="H1377"/>
      <c r="I1377"/>
      <c r="J1377"/>
      <c r="K1377"/>
    </row>
    <row r="1378" spans="2:11" ht="14.4" x14ac:dyDescent="0.3">
      <c r="B1378"/>
      <c r="C1378"/>
      <c r="D1378"/>
      <c r="E1378"/>
      <c r="F1378"/>
      <c r="G1378"/>
      <c r="H1378"/>
      <c r="I1378"/>
      <c r="J1378"/>
      <c r="K1378"/>
    </row>
    <row r="1379" spans="2:11" ht="14.4" x14ac:dyDescent="0.3">
      <c r="B1379"/>
      <c r="C1379"/>
      <c r="D1379"/>
      <c r="E1379"/>
      <c r="F1379"/>
      <c r="G1379"/>
      <c r="H1379"/>
      <c r="I1379"/>
      <c r="J1379"/>
      <c r="K1379"/>
    </row>
    <row r="1380" spans="2:11" ht="14.4" x14ac:dyDescent="0.3">
      <c r="B1380"/>
      <c r="C1380"/>
      <c r="D1380"/>
      <c r="E1380"/>
      <c r="F1380"/>
      <c r="G1380"/>
      <c r="H1380"/>
      <c r="I1380"/>
      <c r="J1380"/>
      <c r="K1380"/>
    </row>
    <row r="1381" spans="2:11" ht="14.4" x14ac:dyDescent="0.3">
      <c r="B1381"/>
      <c r="C1381"/>
      <c r="D1381"/>
      <c r="E1381"/>
      <c r="F1381"/>
      <c r="G1381"/>
      <c r="H1381"/>
      <c r="I1381"/>
      <c r="J1381"/>
      <c r="K1381"/>
    </row>
    <row r="1382" spans="2:11" ht="14.4" x14ac:dyDescent="0.3">
      <c r="B1382"/>
      <c r="C1382"/>
      <c r="D1382"/>
      <c r="E1382"/>
      <c r="F1382"/>
      <c r="G1382"/>
      <c r="H1382"/>
      <c r="I1382"/>
      <c r="J1382"/>
      <c r="K1382"/>
    </row>
    <row r="1383" spans="2:11" ht="14.4" x14ac:dyDescent="0.3">
      <c r="B1383"/>
      <c r="C1383"/>
      <c r="D1383"/>
      <c r="E1383"/>
      <c r="F1383"/>
      <c r="G1383"/>
      <c r="H1383"/>
      <c r="I1383"/>
      <c r="J1383"/>
      <c r="K1383"/>
    </row>
    <row r="1384" spans="2:11" ht="14.4" x14ac:dyDescent="0.3">
      <c r="B1384"/>
      <c r="C1384"/>
      <c r="D1384"/>
      <c r="E1384"/>
      <c r="F1384"/>
      <c r="G1384"/>
      <c r="H1384"/>
      <c r="I1384"/>
      <c r="J1384"/>
      <c r="K1384"/>
    </row>
    <row r="1385" spans="2:11" ht="14.4" x14ac:dyDescent="0.3">
      <c r="B1385"/>
      <c r="C1385"/>
      <c r="D1385"/>
      <c r="E1385"/>
      <c r="F1385"/>
      <c r="G1385"/>
      <c r="H1385"/>
      <c r="I1385"/>
      <c r="J1385"/>
      <c r="K1385"/>
    </row>
    <row r="1386" spans="2:11" ht="14.4" x14ac:dyDescent="0.3">
      <c r="B1386"/>
      <c r="C1386"/>
      <c r="D1386"/>
      <c r="E1386"/>
      <c r="F1386"/>
      <c r="G1386"/>
      <c r="H1386"/>
      <c r="I1386"/>
      <c r="J1386"/>
      <c r="K1386"/>
    </row>
    <row r="1387" spans="2:11" ht="14.4" x14ac:dyDescent="0.3">
      <c r="B1387"/>
      <c r="C1387"/>
      <c r="D1387"/>
      <c r="E1387"/>
      <c r="F1387"/>
      <c r="G1387"/>
      <c r="H1387"/>
      <c r="I1387"/>
      <c r="J1387"/>
      <c r="K1387"/>
    </row>
    <row r="1388" spans="2:11" ht="14.4" x14ac:dyDescent="0.3">
      <c r="B1388"/>
      <c r="C1388"/>
      <c r="D1388"/>
      <c r="E1388"/>
      <c r="F1388"/>
      <c r="G1388"/>
      <c r="H1388"/>
      <c r="I1388"/>
      <c r="J1388"/>
      <c r="K1388"/>
    </row>
    <row r="1389" spans="2:11" ht="14.4" x14ac:dyDescent="0.3">
      <c r="B1389"/>
      <c r="C1389"/>
      <c r="D1389"/>
      <c r="E1389"/>
      <c r="F1389"/>
      <c r="G1389"/>
      <c r="H1389"/>
      <c r="I1389"/>
      <c r="J1389"/>
      <c r="K1389"/>
    </row>
    <row r="1390" spans="2:11" ht="14.4" x14ac:dyDescent="0.3">
      <c r="B1390"/>
      <c r="C1390"/>
      <c r="D1390"/>
      <c r="E1390"/>
      <c r="F1390"/>
      <c r="G1390"/>
      <c r="H1390"/>
      <c r="I1390"/>
      <c r="J1390"/>
      <c r="K1390"/>
    </row>
    <row r="1391" spans="2:11" ht="14.4" x14ac:dyDescent="0.3">
      <c r="B1391"/>
      <c r="C1391"/>
      <c r="D1391"/>
      <c r="E1391"/>
      <c r="F1391"/>
      <c r="G1391"/>
      <c r="H1391"/>
      <c r="I1391"/>
      <c r="J1391"/>
      <c r="K1391"/>
    </row>
    <row r="1392" spans="2:11" ht="14.4" x14ac:dyDescent="0.3">
      <c r="B1392"/>
      <c r="C1392"/>
      <c r="D1392"/>
      <c r="E1392"/>
      <c r="F1392"/>
      <c r="G1392"/>
      <c r="H1392"/>
      <c r="I1392"/>
      <c r="J1392"/>
      <c r="K1392"/>
    </row>
    <row r="1393" spans="2:11" ht="14.4" x14ac:dyDescent="0.3">
      <c r="B1393"/>
      <c r="C1393"/>
      <c r="D1393"/>
      <c r="E1393"/>
      <c r="F1393"/>
      <c r="G1393"/>
      <c r="H1393"/>
      <c r="I1393"/>
      <c r="J1393"/>
      <c r="K1393"/>
    </row>
    <row r="1394" spans="2:11" ht="14.4" x14ac:dyDescent="0.3">
      <c r="B1394"/>
      <c r="C1394"/>
      <c r="D1394"/>
      <c r="E1394"/>
      <c r="F1394"/>
      <c r="G1394"/>
      <c r="H1394"/>
      <c r="I1394"/>
      <c r="J1394"/>
      <c r="K1394"/>
    </row>
    <row r="1395" spans="2:11" ht="14.4" x14ac:dyDescent="0.3">
      <c r="B1395"/>
      <c r="C1395"/>
      <c r="D1395"/>
      <c r="E1395"/>
      <c r="F1395"/>
      <c r="G1395"/>
      <c r="H1395"/>
      <c r="I1395"/>
      <c r="J1395"/>
      <c r="K1395"/>
    </row>
    <row r="1396" spans="2:11" ht="14.4" x14ac:dyDescent="0.3">
      <c r="B1396"/>
      <c r="C1396"/>
      <c r="D1396"/>
      <c r="E1396"/>
      <c r="F1396"/>
      <c r="G1396"/>
      <c r="H1396"/>
      <c r="I1396"/>
      <c r="J1396"/>
      <c r="K1396"/>
    </row>
    <row r="1397" spans="2:11" ht="14.4" x14ac:dyDescent="0.3">
      <c r="B1397"/>
      <c r="C1397"/>
      <c r="D1397"/>
      <c r="E1397"/>
      <c r="F1397"/>
      <c r="G1397"/>
      <c r="H1397"/>
      <c r="I1397"/>
      <c r="J1397"/>
      <c r="K1397"/>
    </row>
    <row r="1398" spans="2:11" ht="14.4" x14ac:dyDescent="0.3">
      <c r="B1398"/>
      <c r="C1398"/>
      <c r="D1398"/>
      <c r="E1398"/>
      <c r="F1398"/>
      <c r="G1398"/>
      <c r="H1398"/>
      <c r="I1398"/>
      <c r="J1398"/>
      <c r="K1398"/>
    </row>
    <row r="1399" spans="2:11" ht="14.4" x14ac:dyDescent="0.3">
      <c r="B1399"/>
      <c r="C1399"/>
      <c r="D1399"/>
      <c r="E1399"/>
      <c r="F1399"/>
      <c r="G1399"/>
      <c r="H1399"/>
      <c r="I1399"/>
      <c r="J1399"/>
      <c r="K1399"/>
    </row>
    <row r="1400" spans="2:11" ht="14.4" x14ac:dyDescent="0.3">
      <c r="B1400"/>
      <c r="C1400"/>
      <c r="D1400"/>
      <c r="E1400"/>
      <c r="F1400"/>
      <c r="G1400"/>
      <c r="H1400"/>
      <c r="I1400"/>
      <c r="J1400"/>
      <c r="K1400"/>
    </row>
    <row r="1401" spans="2:11" ht="14.4" x14ac:dyDescent="0.3">
      <c r="B1401"/>
      <c r="C1401"/>
      <c r="D1401"/>
      <c r="E1401"/>
      <c r="F1401"/>
      <c r="G1401"/>
      <c r="H1401"/>
      <c r="I1401"/>
      <c r="J1401"/>
      <c r="K1401"/>
    </row>
    <row r="1402" spans="2:11" ht="14.4" x14ac:dyDescent="0.3">
      <c r="B1402"/>
      <c r="C1402"/>
      <c r="D1402"/>
      <c r="E1402"/>
      <c r="F1402"/>
      <c r="G1402"/>
      <c r="H1402"/>
      <c r="I1402"/>
      <c r="J1402"/>
      <c r="K1402"/>
    </row>
    <row r="1403" spans="2:11" ht="14.4" x14ac:dyDescent="0.3">
      <c r="B1403"/>
      <c r="C1403"/>
      <c r="D1403"/>
      <c r="E1403"/>
      <c r="F1403"/>
      <c r="G1403"/>
      <c r="H1403"/>
      <c r="I1403"/>
      <c r="J1403"/>
      <c r="K1403"/>
    </row>
    <row r="1404" spans="2:11" ht="14.4" x14ac:dyDescent="0.3">
      <c r="B1404"/>
      <c r="C1404"/>
      <c r="D1404"/>
      <c r="E1404"/>
      <c r="F1404"/>
      <c r="G1404"/>
      <c r="H1404"/>
      <c r="I1404"/>
      <c r="J1404"/>
      <c r="K1404"/>
    </row>
    <row r="1405" spans="2:11" ht="14.4" x14ac:dyDescent="0.3">
      <c r="B1405"/>
      <c r="C1405"/>
      <c r="D1405"/>
      <c r="E1405"/>
      <c r="F1405"/>
      <c r="G1405"/>
      <c r="H1405"/>
      <c r="I1405"/>
      <c r="J1405"/>
      <c r="K1405"/>
    </row>
    <row r="1406" spans="2:11" ht="14.4" x14ac:dyDescent="0.3">
      <c r="B1406"/>
      <c r="C1406"/>
      <c r="D1406"/>
      <c r="E1406"/>
      <c r="F1406"/>
      <c r="G1406"/>
      <c r="H1406"/>
      <c r="I1406"/>
      <c r="J1406"/>
      <c r="K1406"/>
    </row>
    <row r="1407" spans="2:11" ht="14.4" x14ac:dyDescent="0.3">
      <c r="B1407"/>
      <c r="C1407"/>
      <c r="D1407"/>
      <c r="E1407"/>
      <c r="F1407"/>
      <c r="G1407"/>
      <c r="H1407"/>
      <c r="I1407"/>
      <c r="J1407"/>
      <c r="K1407"/>
    </row>
    <row r="1408" spans="2:11" ht="14.4" x14ac:dyDescent="0.3">
      <c r="B1408"/>
      <c r="C1408"/>
      <c r="D1408"/>
      <c r="E1408"/>
      <c r="F1408"/>
      <c r="G1408"/>
      <c r="H1408"/>
      <c r="I1408"/>
      <c r="J1408"/>
      <c r="K1408"/>
    </row>
    <row r="1409" spans="2:11" ht="14.4" x14ac:dyDescent="0.3">
      <c r="B1409"/>
      <c r="C1409"/>
      <c r="D1409"/>
      <c r="E1409"/>
      <c r="F1409"/>
      <c r="G1409"/>
      <c r="H1409"/>
      <c r="I1409"/>
      <c r="J1409"/>
      <c r="K1409"/>
    </row>
    <row r="1410" spans="2:11" ht="14.4" x14ac:dyDescent="0.3">
      <c r="B1410"/>
      <c r="C1410"/>
      <c r="D1410"/>
      <c r="E1410"/>
      <c r="F1410"/>
      <c r="G1410"/>
      <c r="H1410"/>
      <c r="I1410"/>
      <c r="J1410"/>
      <c r="K1410"/>
    </row>
    <row r="1411" spans="2:11" ht="14.4" x14ac:dyDescent="0.3">
      <c r="B1411"/>
      <c r="C1411"/>
      <c r="D1411"/>
      <c r="E1411"/>
      <c r="F1411"/>
      <c r="G1411"/>
      <c r="H1411"/>
      <c r="I1411"/>
      <c r="J1411"/>
      <c r="K1411"/>
    </row>
    <row r="1412" spans="2:11" ht="14.4" x14ac:dyDescent="0.3">
      <c r="B1412"/>
      <c r="C1412"/>
      <c r="D1412"/>
      <c r="E1412"/>
      <c r="F1412"/>
      <c r="G1412"/>
      <c r="H1412"/>
      <c r="I1412"/>
      <c r="J1412"/>
      <c r="K1412"/>
    </row>
    <row r="1413" spans="2:11" ht="14.4" x14ac:dyDescent="0.3">
      <c r="B1413"/>
      <c r="C1413"/>
      <c r="D1413"/>
      <c r="E1413"/>
      <c r="F1413"/>
      <c r="G1413"/>
      <c r="H1413"/>
      <c r="I1413"/>
      <c r="J1413"/>
      <c r="K1413"/>
    </row>
    <row r="1414" spans="2:11" ht="14.4" x14ac:dyDescent="0.3">
      <c r="B1414"/>
      <c r="C1414"/>
      <c r="D1414"/>
      <c r="E1414"/>
      <c r="F1414"/>
      <c r="G1414"/>
      <c r="H1414"/>
      <c r="I1414"/>
      <c r="J1414"/>
      <c r="K1414"/>
    </row>
    <row r="1415" spans="2:11" ht="14.4" x14ac:dyDescent="0.3">
      <c r="B1415"/>
      <c r="C1415"/>
      <c r="D1415"/>
      <c r="E1415"/>
      <c r="F1415"/>
      <c r="G1415"/>
      <c r="H1415"/>
      <c r="I1415"/>
      <c r="J1415"/>
      <c r="K1415"/>
    </row>
    <row r="1416" spans="2:11" ht="14.4" x14ac:dyDescent="0.3">
      <c r="B1416"/>
      <c r="C1416"/>
      <c r="D1416"/>
      <c r="E1416"/>
      <c r="F1416"/>
      <c r="G1416"/>
      <c r="H1416"/>
      <c r="I1416"/>
      <c r="J1416"/>
      <c r="K1416"/>
    </row>
    <row r="1417" spans="2:11" ht="14.4" x14ac:dyDescent="0.3">
      <c r="B1417"/>
      <c r="C1417"/>
      <c r="D1417"/>
      <c r="E1417"/>
      <c r="F1417"/>
      <c r="G1417"/>
      <c r="H1417"/>
      <c r="I1417"/>
      <c r="J1417"/>
      <c r="K1417"/>
    </row>
    <row r="1418" spans="2:11" ht="14.4" x14ac:dyDescent="0.3">
      <c r="B1418"/>
      <c r="C1418"/>
      <c r="D1418"/>
      <c r="E1418"/>
      <c r="F1418"/>
      <c r="G1418"/>
      <c r="H1418"/>
      <c r="I1418"/>
      <c r="J1418"/>
      <c r="K1418"/>
    </row>
    <row r="1419" spans="2:11" ht="14.4" x14ac:dyDescent="0.3">
      <c r="B1419"/>
      <c r="C1419"/>
      <c r="D1419"/>
      <c r="E1419"/>
      <c r="F1419"/>
      <c r="G1419"/>
      <c r="H1419"/>
      <c r="I1419"/>
      <c r="J1419"/>
      <c r="K1419"/>
    </row>
    <row r="1420" spans="2:11" ht="14.4" x14ac:dyDescent="0.3">
      <c r="B1420"/>
      <c r="C1420"/>
      <c r="D1420"/>
      <c r="E1420"/>
      <c r="F1420"/>
      <c r="G1420"/>
      <c r="H1420"/>
      <c r="I1420"/>
      <c r="J1420"/>
      <c r="K1420"/>
    </row>
    <row r="1421" spans="2:11" ht="14.4" x14ac:dyDescent="0.3">
      <c r="B1421"/>
      <c r="C1421"/>
      <c r="D1421"/>
      <c r="E1421"/>
      <c r="F1421"/>
      <c r="G1421"/>
      <c r="H1421"/>
      <c r="I1421"/>
      <c r="J1421"/>
      <c r="K1421"/>
    </row>
    <row r="1422" spans="2:11" ht="14.4" x14ac:dyDescent="0.3">
      <c r="B1422"/>
      <c r="C1422"/>
      <c r="D1422"/>
      <c r="E1422"/>
      <c r="F1422"/>
      <c r="G1422"/>
      <c r="H1422"/>
      <c r="I1422"/>
      <c r="J1422"/>
      <c r="K1422"/>
    </row>
    <row r="1423" spans="2:11" ht="14.4" x14ac:dyDescent="0.3">
      <c r="B1423"/>
      <c r="C1423"/>
      <c r="D1423"/>
      <c r="E1423"/>
      <c r="F1423"/>
      <c r="G1423"/>
      <c r="H1423"/>
      <c r="I1423"/>
      <c r="J1423"/>
      <c r="K1423"/>
    </row>
    <row r="1424" spans="2:11" ht="15" customHeight="1" x14ac:dyDescent="0.3">
      <c r="B1424"/>
      <c r="C1424"/>
      <c r="D1424"/>
      <c r="E1424"/>
      <c r="F1424"/>
      <c r="G1424"/>
      <c r="H1424"/>
      <c r="I1424"/>
      <c r="J1424"/>
      <c r="K1424"/>
    </row>
    <row r="1425" spans="2:11" ht="15" customHeight="1" x14ac:dyDescent="0.3">
      <c r="B1425"/>
      <c r="C1425"/>
      <c r="D1425"/>
      <c r="E1425"/>
      <c r="F1425"/>
      <c r="G1425"/>
      <c r="H1425"/>
      <c r="I1425"/>
      <c r="J1425"/>
      <c r="K1425"/>
    </row>
    <row r="1426" spans="2:11" ht="15" customHeight="1" x14ac:dyDescent="0.3">
      <c r="B1426"/>
      <c r="C1426"/>
      <c r="D1426"/>
      <c r="E1426"/>
      <c r="F1426"/>
      <c r="G1426"/>
      <c r="H1426"/>
      <c r="I1426"/>
      <c r="J1426"/>
      <c r="K1426"/>
    </row>
    <row r="1427" spans="2:11" ht="15" customHeight="1" x14ac:dyDescent="0.3">
      <c r="B1427"/>
      <c r="C1427"/>
      <c r="D1427"/>
      <c r="E1427"/>
      <c r="F1427"/>
      <c r="G1427"/>
      <c r="H1427"/>
      <c r="I1427"/>
      <c r="J1427"/>
      <c r="K1427"/>
    </row>
  </sheetData>
  <sheetProtection autoFilter="0" pivotTables="0"/>
  <conditionalFormatting sqref="F1424:J1048576">
    <cfRule type="cellIs" dxfId="2" priority="2" operator="greaterThan">
      <formula>1</formula>
    </cfRule>
  </conditionalFormatting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61E86-B2DA-4669-8DF1-DA635FC0C9A6}">
  <dimension ref="A1:M3332"/>
  <sheetViews>
    <sheetView topLeftCell="C308" workbookViewId="0">
      <selection activeCell="L325" sqref="L325"/>
    </sheetView>
  </sheetViews>
  <sheetFormatPr baseColWidth="10" defaultColWidth="11.44140625" defaultRowHeight="14.4" x14ac:dyDescent="0.3"/>
  <cols>
    <col min="1" max="1" width="37.5546875" bestFit="1" customWidth="1"/>
    <col min="2" max="2" width="20" bestFit="1" customWidth="1"/>
    <col min="3" max="3" width="20.44140625" bestFit="1" customWidth="1"/>
    <col min="4" max="4" width="9.6640625" bestFit="1" customWidth="1"/>
    <col min="5" max="5" width="8.88671875" bestFit="1" customWidth="1"/>
    <col min="6" max="6" width="8.6640625" bestFit="1" customWidth="1"/>
    <col min="7" max="7" width="14.109375" bestFit="1" customWidth="1"/>
    <col min="8" max="9" width="12.5546875" bestFit="1" customWidth="1"/>
    <col min="10" max="10" width="52.6640625" style="79" bestFit="1" customWidth="1"/>
    <col min="11" max="11" width="41.44140625" bestFit="1" customWidth="1"/>
    <col min="12" max="12" width="8.109375" bestFit="1" customWidth="1"/>
  </cols>
  <sheetData>
    <row r="1" spans="1:12" x14ac:dyDescent="0.3">
      <c r="A1" t="s">
        <v>1276</v>
      </c>
      <c r="B1" t="s">
        <v>1274</v>
      </c>
      <c r="C1" t="s">
        <v>1277</v>
      </c>
      <c r="D1" t="s">
        <v>1103</v>
      </c>
      <c r="E1" t="s">
        <v>1278</v>
      </c>
      <c r="F1" t="s">
        <v>1279</v>
      </c>
      <c r="G1" t="s">
        <v>1280</v>
      </c>
      <c r="H1" t="s">
        <v>8</v>
      </c>
      <c r="I1" t="s">
        <v>1281</v>
      </c>
      <c r="J1" t="s">
        <v>1282</v>
      </c>
      <c r="K1" t="s">
        <v>1283</v>
      </c>
      <c r="L1" s="79" t="s">
        <v>1226</v>
      </c>
    </row>
    <row r="2" spans="1:12" hidden="1" x14ac:dyDescent="0.3">
      <c r="A2" t="s">
        <v>1183</v>
      </c>
      <c r="B2" t="s">
        <v>1232</v>
      </c>
      <c r="C2" t="s">
        <v>1284</v>
      </c>
      <c r="D2" t="s">
        <v>1123</v>
      </c>
      <c r="E2" s="57">
        <v>0.58333333333333326</v>
      </c>
      <c r="F2" s="57">
        <v>0.83333333333333326</v>
      </c>
      <c r="G2" s="57">
        <v>0.58333333333333326</v>
      </c>
      <c r="J2" t="s">
        <v>1285</v>
      </c>
      <c r="L2" s="79">
        <f>+_xlfn.XLOOKUP(Combinar1[[#This Row],[carga.PACIENTE]],carga[PACIENTE],carga[TURNO],0,0)</f>
        <v>0</v>
      </c>
    </row>
    <row r="3" spans="1:12" hidden="1" x14ac:dyDescent="0.3">
      <c r="A3" t="s">
        <v>1183</v>
      </c>
      <c r="B3" t="s">
        <v>1232</v>
      </c>
      <c r="C3" t="s">
        <v>1284</v>
      </c>
      <c r="D3" t="s">
        <v>1123</v>
      </c>
      <c r="E3" s="57">
        <v>0.58333333333333326</v>
      </c>
      <c r="F3" s="57">
        <v>0.83333333333333326</v>
      </c>
      <c r="G3" s="57">
        <v>0.61458333333333326</v>
      </c>
      <c r="J3" t="s">
        <v>1286</v>
      </c>
      <c r="K3" t="s">
        <v>620</v>
      </c>
      <c r="L3" s="79">
        <f>+_xlfn.XLOOKUP(Combinar1[[#This Row],[carga.PACIENTE]],carga[PACIENTE],carga[TURNO],0,0)</f>
        <v>0</v>
      </c>
    </row>
    <row r="4" spans="1:12" hidden="1" x14ac:dyDescent="0.3">
      <c r="A4" t="s">
        <v>1122</v>
      </c>
      <c r="B4" t="s">
        <v>1287</v>
      </c>
      <c r="C4" t="s">
        <v>1288</v>
      </c>
      <c r="D4" t="s">
        <v>1123</v>
      </c>
      <c r="E4" s="57">
        <v>0.58333333333333326</v>
      </c>
      <c r="F4" s="57">
        <v>0.83333333333333326</v>
      </c>
      <c r="G4" s="57">
        <v>0.64583333333333326</v>
      </c>
      <c r="J4" t="s">
        <v>1289</v>
      </c>
      <c r="K4" t="s">
        <v>674</v>
      </c>
      <c r="L4" s="79" t="str">
        <f>+_xlfn.XLOOKUP(Combinar1[[#This Row],[carga.PACIENTE]],carga[PACIENTE],carga[TURNO],0,0)</f>
        <v>T.T</v>
      </c>
    </row>
    <row r="5" spans="1:12" hidden="1" x14ac:dyDescent="0.3">
      <c r="A5" t="s">
        <v>1122</v>
      </c>
      <c r="B5" t="s">
        <v>1287</v>
      </c>
      <c r="C5" t="s">
        <v>1288</v>
      </c>
      <c r="D5" t="s">
        <v>1123</v>
      </c>
      <c r="E5" s="57">
        <v>0.58333333333333326</v>
      </c>
      <c r="F5" s="57">
        <v>0.83333333333333326</v>
      </c>
      <c r="G5" s="57">
        <v>0.64583333333333326</v>
      </c>
      <c r="J5" t="s">
        <v>1289</v>
      </c>
      <c r="K5" t="s">
        <v>122</v>
      </c>
      <c r="L5" s="79" t="str">
        <f>+_xlfn.XLOOKUP(Combinar1[[#This Row],[carga.PACIENTE]],carga[PACIENTE],carga[TURNO],0,0)</f>
        <v>T.T</v>
      </c>
    </row>
    <row r="6" spans="1:12" hidden="1" x14ac:dyDescent="0.3">
      <c r="A6" t="s">
        <v>1183</v>
      </c>
      <c r="B6" t="s">
        <v>1232</v>
      </c>
      <c r="C6" t="s">
        <v>1284</v>
      </c>
      <c r="D6" t="s">
        <v>1123</v>
      </c>
      <c r="E6" s="57">
        <v>0.58333333333333326</v>
      </c>
      <c r="F6" s="57">
        <v>0.83333333333333326</v>
      </c>
      <c r="G6" s="57">
        <v>0.64583333333333326</v>
      </c>
      <c r="J6" t="s">
        <v>1290</v>
      </c>
      <c r="K6" t="s">
        <v>52</v>
      </c>
      <c r="L6" s="79" t="str">
        <f>+_xlfn.XLOOKUP(Combinar1[[#This Row],[carga.PACIENTE]],carga[PACIENTE],carga[TURNO],0,0)</f>
        <v>T.T</v>
      </c>
    </row>
    <row r="7" spans="1:12" hidden="1" x14ac:dyDescent="0.3">
      <c r="A7" t="s">
        <v>1125</v>
      </c>
      <c r="B7" t="s">
        <v>1287</v>
      </c>
      <c r="C7" t="s">
        <v>1291</v>
      </c>
      <c r="D7" t="s">
        <v>1123</v>
      </c>
      <c r="E7" s="57">
        <v>0.58333333333333326</v>
      </c>
      <c r="F7" s="57">
        <v>0.83333333333333326</v>
      </c>
      <c r="G7" s="57">
        <v>0.72916666666666663</v>
      </c>
      <c r="J7" t="s">
        <v>1292</v>
      </c>
      <c r="K7" t="s">
        <v>865</v>
      </c>
      <c r="L7" s="79" t="str">
        <f>+_xlfn.XLOOKUP(Combinar1[[#This Row],[carga.PACIENTE]],carga[PACIENTE],carga[TURNO],0,0)</f>
        <v>T.T</v>
      </c>
    </row>
    <row r="8" spans="1:12" hidden="1" x14ac:dyDescent="0.3">
      <c r="A8" t="s">
        <v>1183</v>
      </c>
      <c r="B8" t="s">
        <v>1232</v>
      </c>
      <c r="C8" t="s">
        <v>1284</v>
      </c>
      <c r="D8" t="s">
        <v>1123</v>
      </c>
      <c r="E8" s="57">
        <v>0.58333333333333326</v>
      </c>
      <c r="F8" s="57">
        <v>0.83333333333333326</v>
      </c>
      <c r="G8" s="57">
        <v>0.67708333333333326</v>
      </c>
      <c r="J8" t="s">
        <v>1293</v>
      </c>
      <c r="K8" t="s">
        <v>441</v>
      </c>
      <c r="L8" s="79" t="str">
        <f>+_xlfn.XLOOKUP(Combinar1[[#This Row],[carga.PACIENTE]],carga[PACIENTE],carga[TURNO],0,0)</f>
        <v>T.T</v>
      </c>
    </row>
    <row r="9" spans="1:12" hidden="1" x14ac:dyDescent="0.3">
      <c r="A9" t="s">
        <v>1127</v>
      </c>
      <c r="B9" t="s">
        <v>1287</v>
      </c>
      <c r="C9" t="s">
        <v>1294</v>
      </c>
      <c r="D9" t="s">
        <v>1123</v>
      </c>
      <c r="E9" s="57">
        <v>0.58333333333333326</v>
      </c>
      <c r="F9" s="57">
        <v>0.83333333333333326</v>
      </c>
      <c r="G9" s="57">
        <v>0.76041666666666663</v>
      </c>
      <c r="J9" t="s">
        <v>1295</v>
      </c>
      <c r="K9" t="s">
        <v>247</v>
      </c>
      <c r="L9" s="79" t="str">
        <f>+_xlfn.XLOOKUP(Combinar1[[#This Row],[carga.PACIENTE]],carga[PACIENTE],carga[TURNO],0,0)</f>
        <v>T.T</v>
      </c>
    </row>
    <row r="10" spans="1:12" hidden="1" x14ac:dyDescent="0.3">
      <c r="A10" t="s">
        <v>1183</v>
      </c>
      <c r="B10" t="s">
        <v>1232</v>
      </c>
      <c r="C10" t="s">
        <v>1284</v>
      </c>
      <c r="D10" t="s">
        <v>1123</v>
      </c>
      <c r="E10" s="57">
        <v>0.58333333333333326</v>
      </c>
      <c r="F10" s="57">
        <v>0.83333333333333326</v>
      </c>
      <c r="G10" s="57">
        <v>0.72916666666666663</v>
      </c>
      <c r="J10" t="s">
        <v>1296</v>
      </c>
      <c r="K10" t="s">
        <v>122</v>
      </c>
      <c r="L10" s="79" t="str">
        <f>+_xlfn.XLOOKUP(Combinar1[[#This Row],[carga.PACIENTE]],carga[PACIENTE],carga[TURNO],0,0)</f>
        <v>T.T</v>
      </c>
    </row>
    <row r="11" spans="1:12" hidden="1" x14ac:dyDescent="0.3">
      <c r="A11" t="s">
        <v>1183</v>
      </c>
      <c r="B11" t="s">
        <v>1232</v>
      </c>
      <c r="C11" t="s">
        <v>1284</v>
      </c>
      <c r="D11" t="s">
        <v>1123</v>
      </c>
      <c r="E11" s="57">
        <v>0.58333333333333326</v>
      </c>
      <c r="F11" s="57">
        <v>0.83333333333333326</v>
      </c>
      <c r="G11" s="57">
        <v>0.72916666666666663</v>
      </c>
      <c r="J11" t="s">
        <v>1296</v>
      </c>
      <c r="K11" t="s">
        <v>988</v>
      </c>
      <c r="L11" s="79" t="str">
        <f>+_xlfn.XLOOKUP(Combinar1[[#This Row],[carga.PACIENTE]],carga[PACIENTE],carga[TURNO],0,0)</f>
        <v>T.T</v>
      </c>
    </row>
    <row r="12" spans="1:12" hidden="1" x14ac:dyDescent="0.3">
      <c r="A12" t="s">
        <v>1297</v>
      </c>
      <c r="B12" t="s">
        <v>1287</v>
      </c>
      <c r="C12" t="s">
        <v>1298</v>
      </c>
      <c r="D12" t="s">
        <v>1123</v>
      </c>
      <c r="E12" s="57">
        <v>0.58333333333333326</v>
      </c>
      <c r="F12" s="57">
        <v>0.83333333333333326</v>
      </c>
      <c r="G12" s="57">
        <v>0.79166666666666663</v>
      </c>
      <c r="J12" t="s">
        <v>1299</v>
      </c>
      <c r="K12" t="s">
        <v>695</v>
      </c>
      <c r="L12" s="79" t="str">
        <f>+_xlfn.XLOOKUP(Combinar1[[#This Row],[carga.PACIENTE]],carga[PACIENTE],carga[TURNO],0,0)</f>
        <v>T.T</v>
      </c>
    </row>
    <row r="13" spans="1:12" hidden="1" x14ac:dyDescent="0.3">
      <c r="A13" t="s">
        <v>1183</v>
      </c>
      <c r="B13" t="s">
        <v>1232</v>
      </c>
      <c r="C13" t="s">
        <v>1300</v>
      </c>
      <c r="D13" t="s">
        <v>1123</v>
      </c>
      <c r="E13" s="57">
        <v>0.58333333333333326</v>
      </c>
      <c r="F13" s="57">
        <v>0.83333333333333326</v>
      </c>
      <c r="G13" s="57">
        <v>0.76041666666666663</v>
      </c>
      <c r="J13" t="s">
        <v>1301</v>
      </c>
      <c r="K13" t="s">
        <v>486</v>
      </c>
      <c r="L13" s="79" t="str">
        <f>+_xlfn.XLOOKUP(Combinar1[[#This Row],[carga.PACIENTE]],carga[PACIENTE],carga[TURNO],0,0)</f>
        <v>T.T</v>
      </c>
    </row>
    <row r="14" spans="1:12" hidden="1" x14ac:dyDescent="0.3">
      <c r="A14" t="s">
        <v>1183</v>
      </c>
      <c r="B14" t="s">
        <v>1232</v>
      </c>
      <c r="C14" t="s">
        <v>1300</v>
      </c>
      <c r="D14" t="s">
        <v>1123</v>
      </c>
      <c r="E14" s="57">
        <v>0.58333333333333326</v>
      </c>
      <c r="F14" s="57">
        <v>0.83333333333333326</v>
      </c>
      <c r="G14" s="57">
        <v>0.76041666666666663</v>
      </c>
      <c r="J14" t="s">
        <v>1301</v>
      </c>
      <c r="K14" t="s">
        <v>758</v>
      </c>
      <c r="L14" s="79" t="str">
        <f>+_xlfn.XLOOKUP(Combinar1[[#This Row],[carga.PACIENTE]],carga[PACIENTE],carga[TURNO],0,0)</f>
        <v>T.T</v>
      </c>
    </row>
    <row r="15" spans="1:12" hidden="1" x14ac:dyDescent="0.3">
      <c r="A15" t="s">
        <v>1183</v>
      </c>
      <c r="B15" t="s">
        <v>1232</v>
      </c>
      <c r="C15" t="s">
        <v>1300</v>
      </c>
      <c r="D15" t="s">
        <v>1123</v>
      </c>
      <c r="E15" s="57">
        <v>0.58333333333333326</v>
      </c>
      <c r="F15" s="57">
        <v>0.83333333333333326</v>
      </c>
      <c r="G15" s="57">
        <v>0.76041666666666663</v>
      </c>
      <c r="J15" t="s">
        <v>1301</v>
      </c>
      <c r="K15" t="s">
        <v>116</v>
      </c>
      <c r="L15" s="79" t="str">
        <f>+_xlfn.XLOOKUP(Combinar1[[#This Row],[carga.PACIENTE]],carga[PACIENTE],carga[TURNO],0,0)</f>
        <v>T.T</v>
      </c>
    </row>
    <row r="16" spans="1:12" hidden="1" x14ac:dyDescent="0.3">
      <c r="A16" t="s">
        <v>1132</v>
      </c>
      <c r="B16" t="s">
        <v>1302</v>
      </c>
      <c r="C16" t="s">
        <v>1303</v>
      </c>
      <c r="D16" t="s">
        <v>1133</v>
      </c>
      <c r="E16" s="57">
        <v>0.33333333333333331</v>
      </c>
      <c r="F16" s="57">
        <v>0.58333333333333326</v>
      </c>
      <c r="G16" s="57">
        <v>0.44791666666666663</v>
      </c>
      <c r="J16" t="s">
        <v>1304</v>
      </c>
      <c r="K16" t="s">
        <v>1000</v>
      </c>
      <c r="L16" s="79" t="str">
        <f>+_xlfn.XLOOKUP(Combinar1[[#This Row],[carga.PACIENTE]],carga[PACIENTE],carga[TURNO],0,0)</f>
        <v>T.M</v>
      </c>
    </row>
    <row r="17" spans="1:12" hidden="1" x14ac:dyDescent="0.3">
      <c r="A17" t="s">
        <v>1183</v>
      </c>
      <c r="B17" t="s">
        <v>1232</v>
      </c>
      <c r="C17" t="s">
        <v>1284</v>
      </c>
      <c r="D17" t="s">
        <v>1123</v>
      </c>
      <c r="E17" s="57">
        <v>0.58333333333333326</v>
      </c>
      <c r="F17" s="57">
        <v>0.83333333333333326</v>
      </c>
      <c r="G17" s="57">
        <v>0.79166666666666663</v>
      </c>
      <c r="J17" t="s">
        <v>1305</v>
      </c>
      <c r="K17" t="s">
        <v>247</v>
      </c>
      <c r="L17" s="79" t="str">
        <f>+_xlfn.XLOOKUP(Combinar1[[#This Row],[carga.PACIENTE]],carga[PACIENTE],carga[TURNO],0,0)</f>
        <v>T.T</v>
      </c>
    </row>
    <row r="18" spans="1:12" hidden="1" x14ac:dyDescent="0.3">
      <c r="A18" t="s">
        <v>1127</v>
      </c>
      <c r="B18" t="s">
        <v>1287</v>
      </c>
      <c r="C18" t="s">
        <v>1294</v>
      </c>
      <c r="D18" t="s">
        <v>1118</v>
      </c>
      <c r="E18" s="57">
        <v>0.58333333333333326</v>
      </c>
      <c r="F18" s="57">
        <v>0.83333333333333326</v>
      </c>
      <c r="G18" s="57">
        <v>0.61458333333333326</v>
      </c>
      <c r="J18" t="s">
        <v>1306</v>
      </c>
      <c r="K18" t="s">
        <v>568</v>
      </c>
      <c r="L18" s="79">
        <f>+_xlfn.XLOOKUP(Combinar1[[#This Row],[carga.PACIENTE]],carga[PACIENTE],carga[TURNO],0,0)</f>
        <v>0</v>
      </c>
    </row>
    <row r="19" spans="1:12" hidden="1" x14ac:dyDescent="0.3">
      <c r="A19" t="s">
        <v>1183</v>
      </c>
      <c r="B19" t="s">
        <v>1232</v>
      </c>
      <c r="C19" t="s">
        <v>1284</v>
      </c>
      <c r="D19" t="s">
        <v>1141</v>
      </c>
      <c r="E19" s="57">
        <v>0.58333333333333326</v>
      </c>
      <c r="F19" s="57">
        <v>0.83333333333333326</v>
      </c>
      <c r="G19" s="57">
        <v>0.58333333333333326</v>
      </c>
      <c r="J19" t="s">
        <v>1307</v>
      </c>
      <c r="L19" s="79">
        <f>+_xlfn.XLOOKUP(Combinar1[[#This Row],[carga.PACIENTE]],carga[PACIENTE],carga[TURNO],0,0)</f>
        <v>0</v>
      </c>
    </row>
    <row r="20" spans="1:12" hidden="1" x14ac:dyDescent="0.3">
      <c r="A20" t="s">
        <v>1138</v>
      </c>
      <c r="B20" t="s">
        <v>1287</v>
      </c>
      <c r="C20" t="s">
        <v>1308</v>
      </c>
      <c r="D20" t="s">
        <v>1118</v>
      </c>
      <c r="E20" s="57">
        <v>0.33333333333333331</v>
      </c>
      <c r="F20" s="57">
        <v>0.83333333333333326</v>
      </c>
      <c r="G20" s="57">
        <v>0.64583333333333326</v>
      </c>
      <c r="J20" t="s">
        <v>1309</v>
      </c>
      <c r="K20" t="s">
        <v>321</v>
      </c>
      <c r="L20" s="79" t="str">
        <f>+_xlfn.XLOOKUP(Combinar1[[#This Row],[carga.PACIENTE]],carga[PACIENTE],carga[TURNO],0,0)</f>
        <v>T.T</v>
      </c>
    </row>
    <row r="21" spans="1:12" hidden="1" x14ac:dyDescent="0.3">
      <c r="A21" t="s">
        <v>1183</v>
      </c>
      <c r="B21" t="s">
        <v>1232</v>
      </c>
      <c r="C21" t="s">
        <v>1284</v>
      </c>
      <c r="D21" t="s">
        <v>1141</v>
      </c>
      <c r="E21" s="57">
        <v>0.58333333333333326</v>
      </c>
      <c r="F21" s="57">
        <v>0.83333333333333326</v>
      </c>
      <c r="G21" s="57">
        <v>0.61458333333333326</v>
      </c>
      <c r="J21" t="s">
        <v>1310</v>
      </c>
      <c r="L21" s="79">
        <f>+_xlfn.XLOOKUP(Combinar1[[#This Row],[carga.PACIENTE]],carga[PACIENTE],carga[TURNO],0,0)</f>
        <v>0</v>
      </c>
    </row>
    <row r="22" spans="1:12" hidden="1" x14ac:dyDescent="0.3">
      <c r="A22" t="s">
        <v>1139</v>
      </c>
      <c r="B22" t="s">
        <v>1287</v>
      </c>
      <c r="C22" t="s">
        <v>1311</v>
      </c>
      <c r="D22" t="s">
        <v>1118</v>
      </c>
      <c r="E22" s="57">
        <v>0.33333333333333331</v>
      </c>
      <c r="F22" s="57">
        <v>0.83333333333333326</v>
      </c>
      <c r="G22" s="57">
        <v>0.67708333333333326</v>
      </c>
      <c r="J22" t="s">
        <v>1312</v>
      </c>
      <c r="K22" t="s">
        <v>206</v>
      </c>
      <c r="L22" s="79" t="str">
        <f>+_xlfn.XLOOKUP(Combinar1[[#This Row],[carga.PACIENTE]],carga[PACIENTE],carga[TURNO],0,0)</f>
        <v>T.T</v>
      </c>
    </row>
    <row r="23" spans="1:12" hidden="1" x14ac:dyDescent="0.3">
      <c r="A23" t="s">
        <v>1183</v>
      </c>
      <c r="B23" t="s">
        <v>1232</v>
      </c>
      <c r="C23" t="s">
        <v>1284</v>
      </c>
      <c r="D23" t="s">
        <v>1141</v>
      </c>
      <c r="E23" s="57">
        <v>0.58333333333333326</v>
      </c>
      <c r="F23" s="57">
        <v>0.83333333333333326</v>
      </c>
      <c r="G23" s="57">
        <v>0.64583333333333326</v>
      </c>
      <c r="J23" t="s">
        <v>1313</v>
      </c>
      <c r="K23" t="s">
        <v>982</v>
      </c>
      <c r="L23" s="79" t="str">
        <f>+_xlfn.XLOOKUP(Combinar1[[#This Row],[carga.PACIENTE]],carga[PACIENTE],carga[TURNO],0,0)</f>
        <v>T.T</v>
      </c>
    </row>
    <row r="24" spans="1:12" hidden="1" x14ac:dyDescent="0.3">
      <c r="A24" t="s">
        <v>1145</v>
      </c>
      <c r="B24" t="s">
        <v>1287</v>
      </c>
      <c r="C24" t="s">
        <v>1314</v>
      </c>
      <c r="D24" t="s">
        <v>1118</v>
      </c>
      <c r="E24" s="57">
        <v>0.58333333333333326</v>
      </c>
      <c r="F24" s="57">
        <v>0.83333333333333326</v>
      </c>
      <c r="G24" s="57">
        <v>0.72916666666666663</v>
      </c>
      <c r="J24" t="s">
        <v>1315</v>
      </c>
      <c r="K24" t="s">
        <v>670</v>
      </c>
      <c r="L24" s="79" t="str">
        <f>+_xlfn.XLOOKUP(Combinar1[[#This Row],[carga.PACIENTE]],carga[PACIENTE],carga[TURNO],0,0)</f>
        <v>T.T</v>
      </c>
    </row>
    <row r="25" spans="1:12" hidden="1" x14ac:dyDescent="0.3">
      <c r="A25" t="s">
        <v>1145</v>
      </c>
      <c r="B25" t="s">
        <v>1287</v>
      </c>
      <c r="C25" t="s">
        <v>1314</v>
      </c>
      <c r="D25" t="s">
        <v>1118</v>
      </c>
      <c r="E25" s="57">
        <v>0.58333333333333326</v>
      </c>
      <c r="F25" s="57">
        <v>0.83333333333333326</v>
      </c>
      <c r="G25" s="57">
        <v>0.72916666666666663</v>
      </c>
      <c r="J25" t="s">
        <v>1315</v>
      </c>
      <c r="K25" t="s">
        <v>734</v>
      </c>
      <c r="L25" s="79" t="str">
        <f>+_xlfn.XLOOKUP(Combinar1[[#This Row],[carga.PACIENTE]],carga[PACIENTE],carga[TURNO],0,0)</f>
        <v>T.T</v>
      </c>
    </row>
    <row r="26" spans="1:12" hidden="1" x14ac:dyDescent="0.3">
      <c r="A26" t="s">
        <v>1183</v>
      </c>
      <c r="B26" t="s">
        <v>1232</v>
      </c>
      <c r="C26" t="s">
        <v>1284</v>
      </c>
      <c r="D26" t="s">
        <v>1141</v>
      </c>
      <c r="E26" s="57">
        <v>0.58333333333333326</v>
      </c>
      <c r="F26" s="57">
        <v>0.83333333333333326</v>
      </c>
      <c r="G26" s="57">
        <v>0.67708333333333326</v>
      </c>
      <c r="J26" t="s">
        <v>1316</v>
      </c>
      <c r="L26" s="79">
        <f>+_xlfn.XLOOKUP(Combinar1[[#This Row],[carga.PACIENTE]],carga[PACIENTE],carga[TURNO],0,0)</f>
        <v>0</v>
      </c>
    </row>
    <row r="27" spans="1:12" hidden="1" x14ac:dyDescent="0.3">
      <c r="A27" t="s">
        <v>1122</v>
      </c>
      <c r="B27" t="s">
        <v>1287</v>
      </c>
      <c r="C27" t="s">
        <v>1288</v>
      </c>
      <c r="D27" t="s">
        <v>1118</v>
      </c>
      <c r="E27" s="57">
        <v>0.58333333333333326</v>
      </c>
      <c r="F27" s="57">
        <v>0.83333333333333326</v>
      </c>
      <c r="G27" s="57">
        <v>0.76041666666666663</v>
      </c>
      <c r="J27" t="s">
        <v>1317</v>
      </c>
      <c r="K27" t="s">
        <v>737</v>
      </c>
      <c r="L27" s="79" t="str">
        <f>+_xlfn.XLOOKUP(Combinar1[[#This Row],[carga.PACIENTE]],carga[PACIENTE],carga[TURNO],0,0)</f>
        <v>T.T</v>
      </c>
    </row>
    <row r="28" spans="1:12" hidden="1" x14ac:dyDescent="0.3">
      <c r="A28" t="s">
        <v>1122</v>
      </c>
      <c r="B28" t="s">
        <v>1287</v>
      </c>
      <c r="C28" t="s">
        <v>1288</v>
      </c>
      <c r="D28" t="s">
        <v>1118</v>
      </c>
      <c r="E28" s="57">
        <v>0.58333333333333326</v>
      </c>
      <c r="F28" s="57">
        <v>0.83333333333333326</v>
      </c>
      <c r="G28" s="57">
        <v>0.76041666666666663</v>
      </c>
      <c r="J28" t="s">
        <v>1317</v>
      </c>
      <c r="K28" t="s">
        <v>173</v>
      </c>
      <c r="L28" s="79" t="str">
        <f>+_xlfn.XLOOKUP(Combinar1[[#This Row],[carga.PACIENTE]],carga[PACIENTE],carga[TURNO],0,0)</f>
        <v>T.T</v>
      </c>
    </row>
    <row r="29" spans="1:12" hidden="1" x14ac:dyDescent="0.3">
      <c r="A29" t="s">
        <v>1183</v>
      </c>
      <c r="B29" t="s">
        <v>1232</v>
      </c>
      <c r="C29" t="s">
        <v>1284</v>
      </c>
      <c r="D29" t="s">
        <v>1141</v>
      </c>
      <c r="E29" s="57">
        <v>0.58333333333333326</v>
      </c>
      <c r="F29" s="57">
        <v>0.83333333333333326</v>
      </c>
      <c r="G29" s="57">
        <v>0.72916666666666663</v>
      </c>
      <c r="J29" t="s">
        <v>1318</v>
      </c>
      <c r="K29" t="s">
        <v>988</v>
      </c>
      <c r="L29" s="79" t="str">
        <f>+_xlfn.XLOOKUP(Combinar1[[#This Row],[carga.PACIENTE]],carga[PACIENTE],carga[TURNO],0,0)</f>
        <v>T.T</v>
      </c>
    </row>
    <row r="30" spans="1:12" hidden="1" x14ac:dyDescent="0.3">
      <c r="A30" t="s">
        <v>1139</v>
      </c>
      <c r="B30" t="s">
        <v>1287</v>
      </c>
      <c r="C30" t="s">
        <v>1311</v>
      </c>
      <c r="D30" t="s">
        <v>1118</v>
      </c>
      <c r="E30" s="57">
        <v>0.33333333333333331</v>
      </c>
      <c r="F30" s="57">
        <v>0.83333333333333326</v>
      </c>
      <c r="G30" s="57">
        <v>0.79166666666666663</v>
      </c>
      <c r="J30" t="s">
        <v>1319</v>
      </c>
      <c r="K30" t="s">
        <v>874</v>
      </c>
      <c r="L30" s="79" t="str">
        <f>+_xlfn.XLOOKUP(Combinar1[[#This Row],[carga.PACIENTE]],carga[PACIENTE],carga[TURNO],0,0)</f>
        <v>T.T</v>
      </c>
    </row>
    <row r="31" spans="1:12" hidden="1" x14ac:dyDescent="0.3">
      <c r="A31" t="s">
        <v>1183</v>
      </c>
      <c r="B31" t="s">
        <v>1232</v>
      </c>
      <c r="C31" t="s">
        <v>1300</v>
      </c>
      <c r="D31" t="s">
        <v>1141</v>
      </c>
      <c r="E31" s="57">
        <v>0.58333333333333326</v>
      </c>
      <c r="F31" s="57">
        <v>0.83333333333333326</v>
      </c>
      <c r="G31" s="57">
        <v>0.76041666666666663</v>
      </c>
      <c r="J31" t="s">
        <v>1320</v>
      </c>
      <c r="K31" t="s">
        <v>164</v>
      </c>
      <c r="L31" s="79" t="str">
        <f>+_xlfn.XLOOKUP(Combinar1[[#This Row],[carga.PACIENTE]],carga[PACIENTE],carga[TURNO],0,0)</f>
        <v>T.T</v>
      </c>
    </row>
    <row r="32" spans="1:12" hidden="1" x14ac:dyDescent="0.3">
      <c r="A32" t="s">
        <v>1122</v>
      </c>
      <c r="B32" t="s">
        <v>1287</v>
      </c>
      <c r="C32" t="s">
        <v>1288</v>
      </c>
      <c r="D32" t="s">
        <v>1141</v>
      </c>
      <c r="E32" s="57">
        <v>0.58333333333333326</v>
      </c>
      <c r="F32" s="57">
        <v>0.83333333333333326</v>
      </c>
      <c r="G32" s="57">
        <v>0.58333333333333326</v>
      </c>
      <c r="J32" t="s">
        <v>1321</v>
      </c>
      <c r="K32" t="s">
        <v>674</v>
      </c>
      <c r="L32" s="79" t="str">
        <f>+_xlfn.XLOOKUP(Combinar1[[#This Row],[carga.PACIENTE]],carga[PACIENTE],carga[TURNO],0,0)</f>
        <v>T.T</v>
      </c>
    </row>
    <row r="33" spans="1:12" hidden="1" x14ac:dyDescent="0.3">
      <c r="A33" t="s">
        <v>1183</v>
      </c>
      <c r="B33" t="s">
        <v>1232</v>
      </c>
      <c r="C33" t="s">
        <v>1284</v>
      </c>
      <c r="D33" t="s">
        <v>1141</v>
      </c>
      <c r="E33" s="57">
        <v>0.58333333333333326</v>
      </c>
      <c r="F33" s="57">
        <v>0.83333333333333326</v>
      </c>
      <c r="G33" s="57">
        <v>0.79166666666666663</v>
      </c>
      <c r="J33" t="s">
        <v>1322</v>
      </c>
      <c r="K33" t="s">
        <v>161</v>
      </c>
      <c r="L33" s="79" t="str">
        <f>+_xlfn.XLOOKUP(Combinar1[[#This Row],[carga.PACIENTE]],carga[PACIENTE],carga[TURNO],0,0)</f>
        <v>T.T</v>
      </c>
    </row>
    <row r="34" spans="1:12" hidden="1" x14ac:dyDescent="0.3">
      <c r="A34" t="s">
        <v>1183</v>
      </c>
      <c r="B34" t="s">
        <v>1232</v>
      </c>
      <c r="C34" t="s">
        <v>1284</v>
      </c>
      <c r="D34" t="s">
        <v>1133</v>
      </c>
      <c r="E34" s="57">
        <v>0.58333333333333326</v>
      </c>
      <c r="F34" s="57">
        <v>0.83333333333333326</v>
      </c>
      <c r="G34" s="57">
        <v>0.58333333333333326</v>
      </c>
      <c r="J34" t="s">
        <v>1323</v>
      </c>
      <c r="L34" s="79">
        <f>+_xlfn.XLOOKUP(Combinar1[[#This Row],[carga.PACIENTE]],carga[PACIENTE],carga[TURNO],0,0)</f>
        <v>0</v>
      </c>
    </row>
    <row r="35" spans="1:12" hidden="1" x14ac:dyDescent="0.3">
      <c r="A35" t="s">
        <v>1324</v>
      </c>
      <c r="B35" t="s">
        <v>1287</v>
      </c>
      <c r="C35" t="s">
        <v>1325</v>
      </c>
      <c r="D35" t="s">
        <v>1141</v>
      </c>
      <c r="E35" s="57">
        <v>0.58333333333333326</v>
      </c>
      <c r="F35" s="57">
        <v>0.83333333333333326</v>
      </c>
      <c r="G35" s="57">
        <v>0.64583333333333326</v>
      </c>
      <c r="J35" t="s">
        <v>1326</v>
      </c>
      <c r="K35" t="s">
        <v>441</v>
      </c>
      <c r="L35" s="79" t="str">
        <f>+_xlfn.XLOOKUP(Combinar1[[#This Row],[carga.PACIENTE]],carga[PACIENTE],carga[TURNO],0,0)</f>
        <v>T.T</v>
      </c>
    </row>
    <row r="36" spans="1:12" hidden="1" x14ac:dyDescent="0.3">
      <c r="A36" t="s">
        <v>1183</v>
      </c>
      <c r="B36" t="s">
        <v>1232</v>
      </c>
      <c r="C36" t="s">
        <v>1284</v>
      </c>
      <c r="D36" t="s">
        <v>1133</v>
      </c>
      <c r="E36" s="57">
        <v>0.58333333333333326</v>
      </c>
      <c r="F36" s="57">
        <v>0.83333333333333326</v>
      </c>
      <c r="G36" s="57">
        <v>0.61458333333333326</v>
      </c>
      <c r="J36" t="s">
        <v>1327</v>
      </c>
      <c r="L36" s="79">
        <f>+_xlfn.XLOOKUP(Combinar1[[#This Row],[carga.PACIENTE]],carga[PACIENTE],carga[TURNO],0,0)</f>
        <v>0</v>
      </c>
    </row>
    <row r="37" spans="1:12" hidden="1" x14ac:dyDescent="0.3">
      <c r="A37" t="s">
        <v>1324</v>
      </c>
      <c r="B37" t="s">
        <v>1287</v>
      </c>
      <c r="C37" t="s">
        <v>1325</v>
      </c>
      <c r="D37" t="s">
        <v>1141</v>
      </c>
      <c r="E37" s="57">
        <v>0.58333333333333326</v>
      </c>
      <c r="F37" s="57">
        <v>0.83333333333333326</v>
      </c>
      <c r="G37" s="57">
        <v>0.67708333333333326</v>
      </c>
      <c r="J37" t="s">
        <v>1328</v>
      </c>
      <c r="K37" t="s">
        <v>477</v>
      </c>
      <c r="L37" s="79">
        <f>+_xlfn.XLOOKUP(Combinar1[[#This Row],[carga.PACIENTE]],carga[PACIENTE],carga[TURNO],0,0)</f>
        <v>0</v>
      </c>
    </row>
    <row r="38" spans="1:12" hidden="1" x14ac:dyDescent="0.3">
      <c r="A38" t="s">
        <v>1183</v>
      </c>
      <c r="B38" t="s">
        <v>1232</v>
      </c>
      <c r="C38" t="s">
        <v>1284</v>
      </c>
      <c r="D38" t="s">
        <v>1133</v>
      </c>
      <c r="E38" s="57">
        <v>0.58333333333333326</v>
      </c>
      <c r="F38" s="57">
        <v>0.83333333333333326</v>
      </c>
      <c r="G38" s="57">
        <v>0.64583333333333326</v>
      </c>
      <c r="J38" t="s">
        <v>1329</v>
      </c>
      <c r="K38" t="s">
        <v>535</v>
      </c>
      <c r="L38" s="79" t="str">
        <f>+_xlfn.XLOOKUP(Combinar1[[#This Row],[carga.PACIENTE]],carga[PACIENTE],carga[TURNO],0,0)</f>
        <v>T.T</v>
      </c>
    </row>
    <row r="39" spans="1:12" hidden="1" x14ac:dyDescent="0.3">
      <c r="A39" t="s">
        <v>1145</v>
      </c>
      <c r="B39" t="s">
        <v>1287</v>
      </c>
      <c r="C39" t="s">
        <v>1314</v>
      </c>
      <c r="D39" t="s">
        <v>1141</v>
      </c>
      <c r="E39" s="57">
        <v>0.58333333333333326</v>
      </c>
      <c r="F39" s="57">
        <v>0.83333333333333326</v>
      </c>
      <c r="G39" s="57">
        <v>0.72916666666666663</v>
      </c>
      <c r="J39" t="s">
        <v>1330</v>
      </c>
      <c r="K39" t="s">
        <v>865</v>
      </c>
      <c r="L39" s="79" t="str">
        <f>+_xlfn.XLOOKUP(Combinar1[[#This Row],[carga.PACIENTE]],carga[PACIENTE],carga[TURNO],0,0)</f>
        <v>T.T</v>
      </c>
    </row>
    <row r="40" spans="1:12" hidden="1" x14ac:dyDescent="0.3">
      <c r="A40" t="s">
        <v>1183</v>
      </c>
      <c r="B40" t="s">
        <v>1232</v>
      </c>
      <c r="C40" t="s">
        <v>1284</v>
      </c>
      <c r="D40" t="s">
        <v>1133</v>
      </c>
      <c r="E40" s="57">
        <v>0.58333333333333326</v>
      </c>
      <c r="F40" s="57">
        <v>0.83333333333333326</v>
      </c>
      <c r="G40" s="57">
        <v>0.67708333333333326</v>
      </c>
      <c r="J40" t="s">
        <v>1331</v>
      </c>
      <c r="K40" t="s">
        <v>422</v>
      </c>
      <c r="L40" s="79">
        <f>+_xlfn.XLOOKUP(Combinar1[[#This Row],[carga.PACIENTE]],carga[PACIENTE],carga[TURNO],0,0)</f>
        <v>0</v>
      </c>
    </row>
    <row r="41" spans="1:12" hidden="1" x14ac:dyDescent="0.3">
      <c r="A41" t="s">
        <v>1148</v>
      </c>
      <c r="B41" t="s">
        <v>1332</v>
      </c>
      <c r="C41" t="s">
        <v>1333</v>
      </c>
      <c r="D41" t="s">
        <v>1118</v>
      </c>
      <c r="E41" s="57">
        <v>0.33333333333333331</v>
      </c>
      <c r="F41" s="57">
        <v>0.58333333333333326</v>
      </c>
      <c r="G41" s="57">
        <v>0.33333333333333331</v>
      </c>
      <c r="J41" t="s">
        <v>1334</v>
      </c>
      <c r="K41" t="s">
        <v>1146</v>
      </c>
      <c r="L41" s="79" t="str">
        <f>+_xlfn.XLOOKUP(Combinar1[[#This Row],[carga.PACIENTE]],carga[PACIENTE],carga[TURNO],0,0)</f>
        <v>T.M</v>
      </c>
    </row>
    <row r="42" spans="1:12" hidden="1" x14ac:dyDescent="0.3">
      <c r="A42" t="s">
        <v>1183</v>
      </c>
      <c r="B42" t="s">
        <v>1232</v>
      </c>
      <c r="C42" t="s">
        <v>1284</v>
      </c>
      <c r="D42" t="s">
        <v>1133</v>
      </c>
      <c r="E42" s="57">
        <v>0.58333333333333326</v>
      </c>
      <c r="F42" s="57">
        <v>0.83333333333333326</v>
      </c>
      <c r="G42" s="57">
        <v>0.72916666666666663</v>
      </c>
      <c r="J42" t="s">
        <v>1335</v>
      </c>
      <c r="K42" t="s">
        <v>438</v>
      </c>
      <c r="L42" s="79" t="str">
        <f>+_xlfn.XLOOKUP(Combinar1[[#This Row],[carga.PACIENTE]],carga[PACIENTE],carga[TURNO],0,0)</f>
        <v>T.T</v>
      </c>
    </row>
    <row r="43" spans="1:12" hidden="1" x14ac:dyDescent="0.3">
      <c r="A43" t="s">
        <v>1183</v>
      </c>
      <c r="B43" t="s">
        <v>1232</v>
      </c>
      <c r="C43" t="s">
        <v>1284</v>
      </c>
      <c r="D43" t="s">
        <v>1133</v>
      </c>
      <c r="E43" s="57">
        <v>0.58333333333333326</v>
      </c>
      <c r="F43" s="57">
        <v>0.83333333333333326</v>
      </c>
      <c r="G43" s="57">
        <v>0.72916666666666663</v>
      </c>
      <c r="J43" t="s">
        <v>1335</v>
      </c>
      <c r="K43" t="s">
        <v>122</v>
      </c>
      <c r="L43" s="79" t="str">
        <f>+_xlfn.XLOOKUP(Combinar1[[#This Row],[carga.PACIENTE]],carga[PACIENTE],carga[TURNO],0,0)</f>
        <v>T.T</v>
      </c>
    </row>
    <row r="44" spans="1:12" hidden="1" x14ac:dyDescent="0.3">
      <c r="A44" t="s">
        <v>1183</v>
      </c>
      <c r="B44" t="s">
        <v>1232</v>
      </c>
      <c r="C44" t="s">
        <v>1284</v>
      </c>
      <c r="D44" t="s">
        <v>1133</v>
      </c>
      <c r="E44" s="57">
        <v>0.58333333333333326</v>
      </c>
      <c r="F44" s="57">
        <v>0.83333333333333326</v>
      </c>
      <c r="G44" s="57">
        <v>0.72916666666666663</v>
      </c>
      <c r="J44" t="s">
        <v>1335</v>
      </c>
      <c r="K44" t="s">
        <v>758</v>
      </c>
      <c r="L44" s="79" t="str">
        <f>+_xlfn.XLOOKUP(Combinar1[[#This Row],[carga.PACIENTE]],carga[PACIENTE],carga[TURNO],0,0)</f>
        <v>T.T</v>
      </c>
    </row>
    <row r="45" spans="1:12" hidden="1" x14ac:dyDescent="0.3">
      <c r="A45" t="s">
        <v>1122</v>
      </c>
      <c r="B45" t="s">
        <v>1287</v>
      </c>
      <c r="C45" t="s">
        <v>1288</v>
      </c>
      <c r="D45" t="s">
        <v>1141</v>
      </c>
      <c r="E45" s="57">
        <v>0.58333333333333326</v>
      </c>
      <c r="F45" s="57">
        <v>0.83333333333333326</v>
      </c>
      <c r="G45" s="57">
        <v>0.64583333333333326</v>
      </c>
      <c r="J45" t="s">
        <v>1336</v>
      </c>
      <c r="K45" t="s">
        <v>59</v>
      </c>
      <c r="L45" s="79" t="str">
        <f>+_xlfn.XLOOKUP(Combinar1[[#This Row],[carga.PACIENTE]],carga[PACIENTE],carga[TURNO],0,0)</f>
        <v>T.T</v>
      </c>
    </row>
    <row r="46" spans="1:12" hidden="1" x14ac:dyDescent="0.3">
      <c r="A46" t="s">
        <v>1122</v>
      </c>
      <c r="B46" t="s">
        <v>1287</v>
      </c>
      <c r="C46" t="s">
        <v>1288</v>
      </c>
      <c r="D46" t="s">
        <v>1141</v>
      </c>
      <c r="E46" s="57">
        <v>0.58333333333333326</v>
      </c>
      <c r="F46" s="57">
        <v>0.83333333333333326</v>
      </c>
      <c r="G46" s="57">
        <v>0.64583333333333326</v>
      </c>
      <c r="J46" t="s">
        <v>1336</v>
      </c>
      <c r="K46" t="s">
        <v>209</v>
      </c>
      <c r="L46" s="79" t="str">
        <f>+_xlfn.XLOOKUP(Combinar1[[#This Row],[carga.PACIENTE]],carga[PACIENTE],carga[TURNO],0,0)</f>
        <v>T.T</v>
      </c>
    </row>
    <row r="47" spans="1:12" hidden="1" x14ac:dyDescent="0.3">
      <c r="A47" t="s">
        <v>1183</v>
      </c>
      <c r="B47" t="s">
        <v>1232</v>
      </c>
      <c r="C47" t="s">
        <v>1284</v>
      </c>
      <c r="D47" t="s">
        <v>1133</v>
      </c>
      <c r="E47" s="57">
        <v>0.58333333333333326</v>
      </c>
      <c r="F47" s="57">
        <v>0.83333333333333326</v>
      </c>
      <c r="G47" s="57">
        <v>0.76041666666666663</v>
      </c>
      <c r="J47" t="s">
        <v>1337</v>
      </c>
      <c r="L47" s="79">
        <f>+_xlfn.XLOOKUP(Combinar1[[#This Row],[carga.PACIENTE]],carga[PACIENTE],carga[TURNO],0,0)</f>
        <v>0</v>
      </c>
    </row>
    <row r="48" spans="1:12" hidden="1" x14ac:dyDescent="0.3">
      <c r="A48" t="s">
        <v>1193</v>
      </c>
      <c r="B48" t="s">
        <v>1287</v>
      </c>
      <c r="C48" t="s">
        <v>1338</v>
      </c>
      <c r="D48" t="s">
        <v>1143</v>
      </c>
      <c r="E48" s="57">
        <v>0.58333333333333326</v>
      </c>
      <c r="F48" s="57">
        <v>0.83333333333333326</v>
      </c>
      <c r="G48" s="57">
        <v>0.64583333333333326</v>
      </c>
      <c r="J48" t="s">
        <v>1339</v>
      </c>
      <c r="K48" t="s">
        <v>719</v>
      </c>
      <c r="L48" s="79" t="str">
        <f>+_xlfn.XLOOKUP(Combinar1[[#This Row],[carga.PACIENTE]],carga[PACIENTE],carga[TURNO],0,0)</f>
        <v>T.T</v>
      </c>
    </row>
    <row r="49" spans="1:12" hidden="1" x14ac:dyDescent="0.3">
      <c r="A49" t="s">
        <v>1183</v>
      </c>
      <c r="B49" t="s">
        <v>1232</v>
      </c>
      <c r="C49" t="s">
        <v>1284</v>
      </c>
      <c r="D49" t="s">
        <v>1133</v>
      </c>
      <c r="E49" s="57">
        <v>0.58333333333333326</v>
      </c>
      <c r="F49" s="57">
        <v>0.83333333333333326</v>
      </c>
      <c r="G49" s="57">
        <v>0.79166666666666663</v>
      </c>
      <c r="J49" t="s">
        <v>1340</v>
      </c>
      <c r="K49" t="s">
        <v>922</v>
      </c>
      <c r="L49" s="79" t="str">
        <f>+_xlfn.XLOOKUP(Combinar1[[#This Row],[carga.PACIENTE]],carga[PACIENTE],carga[TURNO],0,0)</f>
        <v>T.T</v>
      </c>
    </row>
    <row r="50" spans="1:12" hidden="1" x14ac:dyDescent="0.3">
      <c r="A50" t="s">
        <v>1138</v>
      </c>
      <c r="B50" t="s">
        <v>1287</v>
      </c>
      <c r="C50" t="s">
        <v>1308</v>
      </c>
      <c r="D50" t="s">
        <v>1143</v>
      </c>
      <c r="E50" s="57">
        <v>0.58333333333333326</v>
      </c>
      <c r="F50" s="57">
        <v>0.83333333333333326</v>
      </c>
      <c r="G50" s="57">
        <v>0.67708333333333326</v>
      </c>
      <c r="J50" t="s">
        <v>1341</v>
      </c>
      <c r="K50" t="s">
        <v>321</v>
      </c>
      <c r="L50" s="79" t="str">
        <f>+_xlfn.XLOOKUP(Combinar1[[#This Row],[carga.PACIENTE]],carga[PACIENTE],carga[TURNO],0,0)</f>
        <v>T.T</v>
      </c>
    </row>
    <row r="51" spans="1:12" hidden="1" x14ac:dyDescent="0.3">
      <c r="A51" t="s">
        <v>1138</v>
      </c>
      <c r="B51" t="s">
        <v>1287</v>
      </c>
      <c r="C51" t="s">
        <v>1308</v>
      </c>
      <c r="D51" t="s">
        <v>1143</v>
      </c>
      <c r="E51" s="57">
        <v>0.58333333333333326</v>
      </c>
      <c r="F51" s="57">
        <v>0.83333333333333326</v>
      </c>
      <c r="G51" s="57">
        <v>0.67708333333333326</v>
      </c>
      <c r="J51" t="s">
        <v>1341</v>
      </c>
      <c r="K51" t="s">
        <v>483</v>
      </c>
      <c r="L51" s="79" t="str">
        <f>+_xlfn.XLOOKUP(Combinar1[[#This Row],[carga.PACIENTE]],carga[PACIENTE],carga[TURNO],0,0)</f>
        <v>T.T</v>
      </c>
    </row>
    <row r="52" spans="1:12" hidden="1" x14ac:dyDescent="0.3">
      <c r="A52" t="s">
        <v>1213</v>
      </c>
      <c r="B52" t="s">
        <v>1342</v>
      </c>
      <c r="C52" t="s">
        <v>1343</v>
      </c>
      <c r="D52" t="s">
        <v>1123</v>
      </c>
      <c r="E52" s="57">
        <v>0.58333333333333326</v>
      </c>
      <c r="F52" s="57">
        <v>0.83333333333333326</v>
      </c>
      <c r="G52" s="57">
        <v>0.58333333333333326</v>
      </c>
      <c r="J52" t="s">
        <v>1344</v>
      </c>
      <c r="K52" t="s">
        <v>52</v>
      </c>
      <c r="L52" s="79" t="str">
        <f>+_xlfn.XLOOKUP(Combinar1[[#This Row],[carga.PACIENTE]],carga[PACIENTE],carga[TURNO],0,0)</f>
        <v>T.T</v>
      </c>
    </row>
    <row r="53" spans="1:12" hidden="1" x14ac:dyDescent="0.3">
      <c r="A53" t="s">
        <v>1139</v>
      </c>
      <c r="B53" t="s">
        <v>1287</v>
      </c>
      <c r="C53" t="s">
        <v>1311</v>
      </c>
      <c r="D53" t="s">
        <v>1143</v>
      </c>
      <c r="E53" s="57">
        <v>0.33333333333333331</v>
      </c>
      <c r="F53" s="57">
        <v>0.83333333333333326</v>
      </c>
      <c r="G53" s="57">
        <v>0.72916666666666663</v>
      </c>
      <c r="J53" t="s">
        <v>1345</v>
      </c>
      <c r="K53" t="s">
        <v>874</v>
      </c>
      <c r="L53" s="79" t="str">
        <f>+_xlfn.XLOOKUP(Combinar1[[#This Row],[carga.PACIENTE]],carga[PACIENTE],carga[TURNO],0,0)</f>
        <v>T.T</v>
      </c>
    </row>
    <row r="54" spans="1:12" hidden="1" x14ac:dyDescent="0.3">
      <c r="A54" t="s">
        <v>1213</v>
      </c>
      <c r="B54" t="s">
        <v>1342</v>
      </c>
      <c r="C54" t="s">
        <v>1343</v>
      </c>
      <c r="D54" t="s">
        <v>1123</v>
      </c>
      <c r="E54" s="57">
        <v>0.58333333333333326</v>
      </c>
      <c r="F54" s="57">
        <v>0.83333333333333326</v>
      </c>
      <c r="G54" s="57">
        <v>0.61458333333333326</v>
      </c>
      <c r="J54" t="s">
        <v>1346</v>
      </c>
      <c r="K54" t="s">
        <v>306</v>
      </c>
      <c r="L54" s="79" t="str">
        <f>+_xlfn.XLOOKUP(Combinar1[[#This Row],[carga.PACIENTE]],carga[PACIENTE],carga[TURNO],0,0)</f>
        <v>T.T</v>
      </c>
    </row>
    <row r="55" spans="1:12" hidden="1" x14ac:dyDescent="0.3">
      <c r="A55" t="s">
        <v>1145</v>
      </c>
      <c r="B55" t="s">
        <v>1287</v>
      </c>
      <c r="C55" t="s">
        <v>1314</v>
      </c>
      <c r="D55" t="s">
        <v>1143</v>
      </c>
      <c r="E55" s="57">
        <v>0.58333333333333326</v>
      </c>
      <c r="F55" s="57">
        <v>0.83333333333333326</v>
      </c>
      <c r="G55" s="57">
        <v>0.76041666666666663</v>
      </c>
      <c r="J55" t="s">
        <v>1347</v>
      </c>
      <c r="K55" t="s">
        <v>92</v>
      </c>
      <c r="L55" s="79">
        <f>+_xlfn.XLOOKUP(Combinar1[[#This Row],[carga.PACIENTE]],carga[PACIENTE],carga[TURNO],0,0)</f>
        <v>0</v>
      </c>
    </row>
    <row r="56" spans="1:12" hidden="1" x14ac:dyDescent="0.3">
      <c r="A56" t="s">
        <v>1145</v>
      </c>
      <c r="B56" t="s">
        <v>1287</v>
      </c>
      <c r="C56" t="s">
        <v>1314</v>
      </c>
      <c r="D56" t="s">
        <v>1143</v>
      </c>
      <c r="E56" s="57">
        <v>0.58333333333333326</v>
      </c>
      <c r="F56" s="57">
        <v>0.83333333333333326</v>
      </c>
      <c r="G56" s="57">
        <v>0.76041666666666663</v>
      </c>
      <c r="J56" t="s">
        <v>1347</v>
      </c>
      <c r="K56" t="s">
        <v>185</v>
      </c>
      <c r="L56" s="79" t="str">
        <f>+_xlfn.XLOOKUP(Combinar1[[#This Row],[carga.PACIENTE]],carga[PACIENTE],carga[TURNO],0,0)</f>
        <v>T.T</v>
      </c>
    </row>
    <row r="57" spans="1:12" hidden="1" x14ac:dyDescent="0.3">
      <c r="A57" t="s">
        <v>1145</v>
      </c>
      <c r="B57" t="s">
        <v>1287</v>
      </c>
      <c r="C57" t="s">
        <v>1314</v>
      </c>
      <c r="D57" t="s">
        <v>1143</v>
      </c>
      <c r="E57" s="57">
        <v>0.58333333333333326</v>
      </c>
      <c r="F57" s="57">
        <v>0.83333333333333326</v>
      </c>
      <c r="G57" s="57">
        <v>0.76041666666666663</v>
      </c>
      <c r="J57" t="s">
        <v>1347</v>
      </c>
      <c r="K57" t="s">
        <v>107</v>
      </c>
      <c r="L57" s="79" t="str">
        <f>+_xlfn.XLOOKUP(Combinar1[[#This Row],[carga.PACIENTE]],carga[PACIENTE],carga[TURNO],0,0)</f>
        <v>T.T</v>
      </c>
    </row>
    <row r="58" spans="1:12" hidden="1" x14ac:dyDescent="0.3">
      <c r="A58" t="s">
        <v>1213</v>
      </c>
      <c r="B58" t="s">
        <v>1342</v>
      </c>
      <c r="C58" t="s">
        <v>1343</v>
      </c>
      <c r="D58" t="s">
        <v>1123</v>
      </c>
      <c r="E58" s="57">
        <v>0.58333333333333326</v>
      </c>
      <c r="F58" s="57">
        <v>0.83333333333333326</v>
      </c>
      <c r="G58" s="57">
        <v>0.64583333333333326</v>
      </c>
      <c r="J58" t="s">
        <v>1348</v>
      </c>
      <c r="K58" t="s">
        <v>428</v>
      </c>
      <c r="L58" s="79" t="str">
        <f>+_xlfn.XLOOKUP(Combinar1[[#This Row],[carga.PACIENTE]],carga[PACIENTE],carga[TURNO],0,0)</f>
        <v>T.T</v>
      </c>
    </row>
    <row r="59" spans="1:12" hidden="1" x14ac:dyDescent="0.3">
      <c r="A59" t="s">
        <v>1122</v>
      </c>
      <c r="B59" t="s">
        <v>1287</v>
      </c>
      <c r="C59" t="s">
        <v>1349</v>
      </c>
      <c r="D59" t="s">
        <v>1143</v>
      </c>
      <c r="E59" s="57">
        <v>0.58333333333333326</v>
      </c>
      <c r="F59" s="57">
        <v>0.83333333333333326</v>
      </c>
      <c r="G59" s="57">
        <v>0.79166666666666663</v>
      </c>
      <c r="J59" t="s">
        <v>1350</v>
      </c>
      <c r="K59" t="s">
        <v>737</v>
      </c>
      <c r="L59" s="79" t="str">
        <f>+_xlfn.XLOOKUP(Combinar1[[#This Row],[carga.PACIENTE]],carga[PACIENTE],carga[TURNO],0,0)</f>
        <v>T.T</v>
      </c>
    </row>
    <row r="60" spans="1:12" hidden="1" x14ac:dyDescent="0.3">
      <c r="A60" t="s">
        <v>1213</v>
      </c>
      <c r="B60" t="s">
        <v>1342</v>
      </c>
      <c r="C60" t="s">
        <v>1343</v>
      </c>
      <c r="D60" t="s">
        <v>1123</v>
      </c>
      <c r="E60" s="57">
        <v>0.58333333333333326</v>
      </c>
      <c r="F60" s="57">
        <v>0.83333333333333326</v>
      </c>
      <c r="G60" s="57">
        <v>0.67708333333333326</v>
      </c>
      <c r="J60" t="s">
        <v>1351</v>
      </c>
      <c r="L60" s="79">
        <f>+_xlfn.XLOOKUP(Combinar1[[#This Row],[carga.PACIENTE]],carga[PACIENTE],carga[TURNO],0,0)</f>
        <v>0</v>
      </c>
    </row>
    <row r="61" spans="1:12" hidden="1" x14ac:dyDescent="0.3">
      <c r="A61" t="s">
        <v>1150</v>
      </c>
      <c r="B61" t="s">
        <v>1302</v>
      </c>
      <c r="C61" t="s">
        <v>1352</v>
      </c>
      <c r="D61" t="s">
        <v>1133</v>
      </c>
      <c r="E61" s="57">
        <v>0.58333333333333326</v>
      </c>
      <c r="F61" s="57">
        <v>0.83333333333333326</v>
      </c>
      <c r="G61" s="57">
        <v>0.79166666666666663</v>
      </c>
      <c r="J61" t="s">
        <v>1353</v>
      </c>
      <c r="K61" t="s">
        <v>161</v>
      </c>
      <c r="L61" s="79" t="str">
        <f>+_xlfn.XLOOKUP(Combinar1[[#This Row],[carga.PACIENTE]],carga[PACIENTE],carga[TURNO],0,0)</f>
        <v>T.T</v>
      </c>
    </row>
    <row r="62" spans="1:12" hidden="1" x14ac:dyDescent="0.3">
      <c r="A62" t="s">
        <v>1150</v>
      </c>
      <c r="B62" t="s">
        <v>1302</v>
      </c>
      <c r="C62" t="s">
        <v>1352</v>
      </c>
      <c r="D62" t="s">
        <v>1133</v>
      </c>
      <c r="E62" s="57">
        <v>0.58333333333333326</v>
      </c>
      <c r="F62" s="57">
        <v>0.83333333333333326</v>
      </c>
      <c r="G62" s="57">
        <v>0.79166666666666663</v>
      </c>
      <c r="J62" t="s">
        <v>1353</v>
      </c>
      <c r="K62" t="s">
        <v>510</v>
      </c>
      <c r="L62" s="79" t="str">
        <f>+_xlfn.XLOOKUP(Combinar1[[#This Row],[carga.PACIENTE]],carga[PACIENTE],carga[TURNO],0,0)</f>
        <v xml:space="preserve">T.M </v>
      </c>
    </row>
    <row r="63" spans="1:12" hidden="1" x14ac:dyDescent="0.3">
      <c r="A63" t="s">
        <v>1213</v>
      </c>
      <c r="B63" t="s">
        <v>1342</v>
      </c>
      <c r="C63" t="s">
        <v>1343</v>
      </c>
      <c r="D63" t="s">
        <v>1123</v>
      </c>
      <c r="E63" s="57">
        <v>0.58333333333333326</v>
      </c>
      <c r="F63" s="57">
        <v>0.83333333333333326</v>
      </c>
      <c r="G63" s="57">
        <v>0.72916666666666663</v>
      </c>
      <c r="J63" t="s">
        <v>1354</v>
      </c>
      <c r="K63" t="s">
        <v>815</v>
      </c>
      <c r="L63" s="79" t="str">
        <f>+_xlfn.XLOOKUP(Combinar1[[#This Row],[carga.PACIENTE]],carga[PACIENTE],carga[TURNO],0,0)</f>
        <v>T.T</v>
      </c>
    </row>
    <row r="64" spans="1:12" hidden="1" x14ac:dyDescent="0.3">
      <c r="A64" t="s">
        <v>1213</v>
      </c>
      <c r="B64" t="s">
        <v>1342</v>
      </c>
      <c r="C64" t="s">
        <v>1343</v>
      </c>
      <c r="D64" t="s">
        <v>1123</v>
      </c>
      <c r="E64" s="57">
        <v>0.58333333333333326</v>
      </c>
      <c r="F64" s="57">
        <v>0.83333333333333326</v>
      </c>
      <c r="G64" s="57">
        <v>0.76041666666666663</v>
      </c>
      <c r="J64" t="s">
        <v>1355</v>
      </c>
      <c r="K64" t="s">
        <v>322</v>
      </c>
      <c r="L64" s="79" t="str">
        <f>+_xlfn.XLOOKUP(Combinar1[[#This Row],[carga.PACIENTE]],carga[PACIENTE],carga[TURNO],0,0)</f>
        <v>T.T</v>
      </c>
    </row>
    <row r="65" spans="1:12" hidden="1" x14ac:dyDescent="0.3">
      <c r="A65" t="s">
        <v>1213</v>
      </c>
      <c r="B65" t="s">
        <v>1342</v>
      </c>
      <c r="C65" t="s">
        <v>1343</v>
      </c>
      <c r="D65" t="s">
        <v>1123</v>
      </c>
      <c r="E65" s="57">
        <v>0.58333333333333326</v>
      </c>
      <c r="F65" s="57">
        <v>0.83333333333333326</v>
      </c>
      <c r="G65" s="57">
        <v>0.79166666666666663</v>
      </c>
      <c r="J65" t="s">
        <v>1356</v>
      </c>
      <c r="K65" t="s">
        <v>695</v>
      </c>
      <c r="L65" s="79" t="str">
        <f>+_xlfn.XLOOKUP(Combinar1[[#This Row],[carga.PACIENTE]],carga[PACIENTE],carga[TURNO],0,0)</f>
        <v>T.T</v>
      </c>
    </row>
    <row r="66" spans="1:12" hidden="1" x14ac:dyDescent="0.3">
      <c r="A66" t="s">
        <v>1122</v>
      </c>
      <c r="B66" t="s">
        <v>1287</v>
      </c>
      <c r="C66" t="s">
        <v>1349</v>
      </c>
      <c r="D66" t="s">
        <v>1141</v>
      </c>
      <c r="E66" s="57">
        <v>0.58333333333333326</v>
      </c>
      <c r="F66" s="57">
        <v>0.83333333333333326</v>
      </c>
      <c r="G66" s="57">
        <v>0.79166666666666663</v>
      </c>
      <c r="J66" t="s">
        <v>1357</v>
      </c>
      <c r="K66" t="s">
        <v>48</v>
      </c>
      <c r="L66" s="79" t="str">
        <f>+_xlfn.XLOOKUP(Combinar1[[#This Row],[carga.PACIENTE]],carga[PACIENTE],carga[TURNO],0,0)</f>
        <v>T.T</v>
      </c>
    </row>
    <row r="67" spans="1:12" hidden="1" x14ac:dyDescent="0.3">
      <c r="A67" t="s">
        <v>1213</v>
      </c>
      <c r="B67" t="s">
        <v>1342</v>
      </c>
      <c r="C67" t="s">
        <v>1358</v>
      </c>
      <c r="D67" t="s">
        <v>1118</v>
      </c>
      <c r="E67" s="57">
        <v>0.58333333333333326</v>
      </c>
      <c r="F67" s="57">
        <v>0.83333333333333326</v>
      </c>
      <c r="G67" s="57">
        <v>0.58333333333333326</v>
      </c>
      <c r="J67" t="s">
        <v>1359</v>
      </c>
      <c r="K67" t="s">
        <v>30</v>
      </c>
      <c r="L67" s="79" t="str">
        <f>+_xlfn.XLOOKUP(Combinar1[[#This Row],[carga.PACIENTE]],carga[PACIENTE],carga[TURNO],0,0)</f>
        <v>T.T</v>
      </c>
    </row>
    <row r="68" spans="1:12" hidden="1" x14ac:dyDescent="0.3">
      <c r="A68" t="s">
        <v>1125</v>
      </c>
      <c r="B68" t="s">
        <v>1287</v>
      </c>
      <c r="C68" t="s">
        <v>1291</v>
      </c>
      <c r="D68" t="s">
        <v>1133</v>
      </c>
      <c r="E68" s="57">
        <v>0.58333333333333326</v>
      </c>
      <c r="F68" s="57">
        <v>0.83333333333333326</v>
      </c>
      <c r="G68" s="57">
        <v>0.76041666666666663</v>
      </c>
      <c r="J68" t="s">
        <v>1360</v>
      </c>
      <c r="K68" t="s">
        <v>42</v>
      </c>
      <c r="L68" s="79" t="str">
        <f>+_xlfn.XLOOKUP(Combinar1[[#This Row],[carga.PACIENTE]],carga[PACIENTE],carga[TURNO],0,0)</f>
        <v>T.T</v>
      </c>
    </row>
    <row r="69" spans="1:12" hidden="1" x14ac:dyDescent="0.3">
      <c r="A69" t="s">
        <v>1125</v>
      </c>
      <c r="B69" t="s">
        <v>1287</v>
      </c>
      <c r="C69" t="s">
        <v>1291</v>
      </c>
      <c r="D69" t="s">
        <v>1133</v>
      </c>
      <c r="E69" s="57">
        <v>0.58333333333333326</v>
      </c>
      <c r="F69" s="57">
        <v>0.83333333333333326</v>
      </c>
      <c r="G69" s="57">
        <v>0.76041666666666663</v>
      </c>
      <c r="J69" t="s">
        <v>1360</v>
      </c>
      <c r="K69" t="s">
        <v>161</v>
      </c>
      <c r="L69" s="79" t="str">
        <f>+_xlfn.XLOOKUP(Combinar1[[#This Row],[carga.PACIENTE]],carga[PACIENTE],carga[TURNO],0,0)</f>
        <v>T.T</v>
      </c>
    </row>
    <row r="70" spans="1:12" hidden="1" x14ac:dyDescent="0.3">
      <c r="A70" t="s">
        <v>1125</v>
      </c>
      <c r="B70" t="s">
        <v>1287</v>
      </c>
      <c r="C70" t="s">
        <v>1291</v>
      </c>
      <c r="D70" t="s">
        <v>1133</v>
      </c>
      <c r="E70" s="57">
        <v>0.58333333333333326</v>
      </c>
      <c r="F70" s="57">
        <v>0.83333333333333326</v>
      </c>
      <c r="G70" s="57">
        <v>0.76041666666666663</v>
      </c>
      <c r="J70" t="s">
        <v>1360</v>
      </c>
      <c r="K70" t="s">
        <v>507</v>
      </c>
      <c r="L70" s="79" t="str">
        <f>+_xlfn.XLOOKUP(Combinar1[[#This Row],[carga.PACIENTE]],carga[PACIENTE],carga[TURNO],0,0)</f>
        <v>T.T</v>
      </c>
    </row>
    <row r="71" spans="1:12" hidden="1" x14ac:dyDescent="0.3">
      <c r="A71" t="s">
        <v>1213</v>
      </c>
      <c r="B71" t="s">
        <v>1342</v>
      </c>
      <c r="C71" t="s">
        <v>1358</v>
      </c>
      <c r="D71" t="s">
        <v>1118</v>
      </c>
      <c r="E71" s="57">
        <v>0.58333333333333326</v>
      </c>
      <c r="F71" s="57">
        <v>0.83333333333333326</v>
      </c>
      <c r="G71" s="57">
        <v>0.61458333333333326</v>
      </c>
      <c r="J71" t="s">
        <v>1361</v>
      </c>
      <c r="K71" t="s">
        <v>683</v>
      </c>
      <c r="L71" s="79" t="str">
        <f>+_xlfn.XLOOKUP(Combinar1[[#This Row],[carga.PACIENTE]],carga[PACIENTE],carga[TURNO],0,0)</f>
        <v>T.T</v>
      </c>
    </row>
    <row r="72" spans="1:12" hidden="1" x14ac:dyDescent="0.3">
      <c r="A72" t="s">
        <v>1213</v>
      </c>
      <c r="B72" t="s">
        <v>1342</v>
      </c>
      <c r="C72" t="s">
        <v>1358</v>
      </c>
      <c r="D72" t="s">
        <v>1118</v>
      </c>
      <c r="E72" s="57">
        <v>0.58333333333333326</v>
      </c>
      <c r="F72" s="57">
        <v>0.83333333333333326</v>
      </c>
      <c r="G72" s="57">
        <v>0.64583333333333326</v>
      </c>
      <c r="J72" t="s">
        <v>1362</v>
      </c>
      <c r="K72" t="s">
        <v>871</v>
      </c>
      <c r="L72" s="79" t="str">
        <f>+_xlfn.XLOOKUP(Combinar1[[#This Row],[carga.PACIENTE]],carga[PACIENTE],carga[TURNO],0,0)</f>
        <v>T.T</v>
      </c>
    </row>
    <row r="73" spans="1:12" hidden="1" x14ac:dyDescent="0.3">
      <c r="A73" t="s">
        <v>1138</v>
      </c>
      <c r="B73" t="s">
        <v>1287</v>
      </c>
      <c r="C73" t="s">
        <v>1308</v>
      </c>
      <c r="D73" t="s">
        <v>1118</v>
      </c>
      <c r="E73" s="57">
        <v>0.33333333333333331</v>
      </c>
      <c r="F73" s="57">
        <v>0.83333333333333326</v>
      </c>
      <c r="G73" s="57">
        <v>0.33333333333333331</v>
      </c>
      <c r="J73" t="s">
        <v>1363</v>
      </c>
      <c r="K73" t="s">
        <v>489</v>
      </c>
      <c r="L73" s="79" t="str">
        <f>+_xlfn.XLOOKUP(Combinar1[[#This Row],[carga.PACIENTE]],carga[PACIENTE],carga[TURNO],0,0)</f>
        <v xml:space="preserve">T.M </v>
      </c>
    </row>
    <row r="74" spans="1:12" hidden="1" x14ac:dyDescent="0.3">
      <c r="A74" t="s">
        <v>1213</v>
      </c>
      <c r="B74" t="s">
        <v>1342</v>
      </c>
      <c r="C74" t="s">
        <v>1358</v>
      </c>
      <c r="D74" t="s">
        <v>1118</v>
      </c>
      <c r="E74" s="57">
        <v>0.58333333333333326</v>
      </c>
      <c r="F74" s="57">
        <v>0.83333333333333326</v>
      </c>
      <c r="G74" s="57">
        <v>0.67708333333333326</v>
      </c>
      <c r="J74" t="s">
        <v>1364</v>
      </c>
      <c r="K74" t="s">
        <v>535</v>
      </c>
      <c r="L74" s="79" t="str">
        <f>+_xlfn.XLOOKUP(Combinar1[[#This Row],[carga.PACIENTE]],carga[PACIENTE],carga[TURNO],0,0)</f>
        <v>T.T</v>
      </c>
    </row>
    <row r="75" spans="1:12" hidden="1" x14ac:dyDescent="0.3">
      <c r="A75" t="s">
        <v>1213</v>
      </c>
      <c r="B75" t="s">
        <v>1342</v>
      </c>
      <c r="C75" t="s">
        <v>1358</v>
      </c>
      <c r="D75" t="s">
        <v>1118</v>
      </c>
      <c r="E75" s="57">
        <v>0.58333333333333326</v>
      </c>
      <c r="F75" s="57">
        <v>0.83333333333333326</v>
      </c>
      <c r="G75" s="57">
        <v>0.67708333333333326</v>
      </c>
      <c r="J75" t="s">
        <v>1364</v>
      </c>
      <c r="K75" t="s">
        <v>435</v>
      </c>
      <c r="L75" s="79" t="str">
        <f>+_xlfn.XLOOKUP(Combinar1[[#This Row],[carga.PACIENTE]],carga[PACIENTE],carga[TURNO],0,0)</f>
        <v>T.T</v>
      </c>
    </row>
    <row r="76" spans="1:12" hidden="1" x14ac:dyDescent="0.3">
      <c r="A76" t="s">
        <v>1138</v>
      </c>
      <c r="B76" t="s">
        <v>1287</v>
      </c>
      <c r="C76" t="s">
        <v>1308</v>
      </c>
      <c r="D76" t="s">
        <v>1118</v>
      </c>
      <c r="E76" s="57">
        <v>0.33333333333333331</v>
      </c>
      <c r="F76" s="57">
        <v>0.83333333333333326</v>
      </c>
      <c r="G76" s="57">
        <v>0.47916666666666663</v>
      </c>
      <c r="J76" t="s">
        <v>1365</v>
      </c>
      <c r="K76" t="s">
        <v>523</v>
      </c>
      <c r="L76" s="79" t="str">
        <f>+_xlfn.XLOOKUP(Combinar1[[#This Row],[carga.PACIENTE]],carga[PACIENTE],carga[TURNO],0,0)</f>
        <v xml:space="preserve">T.M </v>
      </c>
    </row>
    <row r="77" spans="1:12" hidden="1" x14ac:dyDescent="0.3">
      <c r="A77" t="s">
        <v>1138</v>
      </c>
      <c r="B77" t="s">
        <v>1287</v>
      </c>
      <c r="C77" t="s">
        <v>1308</v>
      </c>
      <c r="D77" t="s">
        <v>1118</v>
      </c>
      <c r="E77" s="57">
        <v>0.33333333333333331</v>
      </c>
      <c r="F77" s="57">
        <v>0.83333333333333326</v>
      </c>
      <c r="G77" s="57">
        <v>0.47916666666666663</v>
      </c>
      <c r="J77" t="s">
        <v>1365</v>
      </c>
      <c r="K77" t="s">
        <v>587</v>
      </c>
      <c r="L77" s="79">
        <f>+_xlfn.XLOOKUP(Combinar1[[#This Row],[carga.PACIENTE]],carga[PACIENTE],carga[TURNO],0,0)</f>
        <v>0</v>
      </c>
    </row>
    <row r="78" spans="1:12" hidden="1" x14ac:dyDescent="0.3">
      <c r="A78" t="s">
        <v>1213</v>
      </c>
      <c r="B78" t="s">
        <v>1342</v>
      </c>
      <c r="C78" t="s">
        <v>1358</v>
      </c>
      <c r="D78" t="s">
        <v>1118</v>
      </c>
      <c r="E78" s="57">
        <v>0.58333333333333326</v>
      </c>
      <c r="F78" s="57">
        <v>0.83333333333333326</v>
      </c>
      <c r="G78" s="57">
        <v>0.72916666666666663</v>
      </c>
      <c r="J78" t="s">
        <v>1366</v>
      </c>
      <c r="L78" s="79">
        <f>+_xlfn.XLOOKUP(Combinar1[[#This Row],[carga.PACIENTE]],carga[PACIENTE],carga[TURNO],0,0)</f>
        <v>0</v>
      </c>
    </row>
    <row r="79" spans="1:12" hidden="1" x14ac:dyDescent="0.3">
      <c r="A79" t="s">
        <v>1138</v>
      </c>
      <c r="B79" t="s">
        <v>1287</v>
      </c>
      <c r="C79" t="s">
        <v>1308</v>
      </c>
      <c r="D79" t="s">
        <v>1118</v>
      </c>
      <c r="E79" s="57">
        <v>0.33333333333333331</v>
      </c>
      <c r="F79" s="57">
        <v>0.83333333333333326</v>
      </c>
      <c r="G79" s="57">
        <v>0.36458333333333331</v>
      </c>
      <c r="J79" t="s">
        <v>1367</v>
      </c>
      <c r="K79" t="s">
        <v>290</v>
      </c>
      <c r="L79" s="79" t="str">
        <f>+_xlfn.XLOOKUP(Combinar1[[#This Row],[carga.PACIENTE]],carga[PACIENTE],carga[TURNO],0,0)</f>
        <v xml:space="preserve">T.M </v>
      </c>
    </row>
    <row r="80" spans="1:12" hidden="1" x14ac:dyDescent="0.3">
      <c r="A80" t="s">
        <v>1138</v>
      </c>
      <c r="B80" t="s">
        <v>1287</v>
      </c>
      <c r="C80" t="s">
        <v>1308</v>
      </c>
      <c r="D80" t="s">
        <v>1118</v>
      </c>
      <c r="E80" s="57">
        <v>0.33333333333333331</v>
      </c>
      <c r="F80" s="57">
        <v>0.83333333333333326</v>
      </c>
      <c r="G80" s="57">
        <v>0.36458333333333331</v>
      </c>
      <c r="J80" t="s">
        <v>1367</v>
      </c>
      <c r="K80" t="s">
        <v>857</v>
      </c>
      <c r="L80" s="79" t="str">
        <f>+_xlfn.XLOOKUP(Combinar1[[#This Row],[carga.PACIENTE]],carga[PACIENTE],carga[TURNO],0,0)</f>
        <v xml:space="preserve">T.M </v>
      </c>
    </row>
    <row r="81" spans="1:12" hidden="1" x14ac:dyDescent="0.3">
      <c r="A81" t="s">
        <v>1213</v>
      </c>
      <c r="B81" t="s">
        <v>1342</v>
      </c>
      <c r="C81" t="s">
        <v>1358</v>
      </c>
      <c r="D81" t="s">
        <v>1118</v>
      </c>
      <c r="E81" s="57">
        <v>0.58333333333333326</v>
      </c>
      <c r="F81" s="57">
        <v>0.83333333333333326</v>
      </c>
      <c r="G81" s="57">
        <v>0.76041666666666663</v>
      </c>
      <c r="J81" t="s">
        <v>1368</v>
      </c>
      <c r="K81" t="s">
        <v>874</v>
      </c>
      <c r="L81" s="79" t="str">
        <f>+_xlfn.XLOOKUP(Combinar1[[#This Row],[carga.PACIENTE]],carga[PACIENTE],carga[TURNO],0,0)</f>
        <v>T.T</v>
      </c>
    </row>
    <row r="82" spans="1:12" hidden="1" x14ac:dyDescent="0.3">
      <c r="A82" t="s">
        <v>1213</v>
      </c>
      <c r="B82" t="s">
        <v>1342</v>
      </c>
      <c r="C82" t="s">
        <v>1358</v>
      </c>
      <c r="D82" t="s">
        <v>1118</v>
      </c>
      <c r="E82" s="57">
        <v>0.58333333333333326</v>
      </c>
      <c r="F82" s="57">
        <v>0.83333333333333326</v>
      </c>
      <c r="G82" s="57">
        <v>0.79166666666666663</v>
      </c>
      <c r="J82" t="s">
        <v>1369</v>
      </c>
      <c r="K82" t="s">
        <v>152</v>
      </c>
      <c r="L82" s="79" t="str">
        <f>+_xlfn.XLOOKUP(Combinar1[[#This Row],[carga.PACIENTE]],carga[PACIENTE],carga[TURNO],0,0)</f>
        <v>T.T</v>
      </c>
    </row>
    <row r="83" spans="1:12" hidden="1" x14ac:dyDescent="0.3">
      <c r="A83" t="s">
        <v>1138</v>
      </c>
      <c r="B83" t="s">
        <v>1287</v>
      </c>
      <c r="C83" t="s">
        <v>1308</v>
      </c>
      <c r="D83" t="s">
        <v>1118</v>
      </c>
      <c r="E83" s="57">
        <v>0.33333333333333331</v>
      </c>
      <c r="F83" s="57">
        <v>0.83333333333333326</v>
      </c>
      <c r="G83" s="57">
        <v>0.39583333333333331</v>
      </c>
      <c r="J83" t="s">
        <v>1370</v>
      </c>
      <c r="K83" t="s">
        <v>788</v>
      </c>
      <c r="L83" s="79" t="str">
        <f>+_xlfn.XLOOKUP(Combinar1[[#This Row],[carga.PACIENTE]],carga[PACIENTE],carga[TURNO],0,0)</f>
        <v xml:space="preserve">T.M </v>
      </c>
    </row>
    <row r="84" spans="1:12" hidden="1" x14ac:dyDescent="0.3">
      <c r="A84" t="s">
        <v>1138</v>
      </c>
      <c r="B84" t="s">
        <v>1287</v>
      </c>
      <c r="C84" t="s">
        <v>1308</v>
      </c>
      <c r="D84" t="s">
        <v>1118</v>
      </c>
      <c r="E84" s="57">
        <v>0.33333333333333331</v>
      </c>
      <c r="F84" s="57">
        <v>0.83333333333333326</v>
      </c>
      <c r="G84" s="57">
        <v>0.39583333333333331</v>
      </c>
      <c r="J84" t="s">
        <v>1370</v>
      </c>
      <c r="K84" t="s">
        <v>614</v>
      </c>
      <c r="L84" s="79" t="str">
        <f>+_xlfn.XLOOKUP(Combinar1[[#This Row],[carga.PACIENTE]],carga[PACIENTE],carga[TURNO],0,0)</f>
        <v>T.M</v>
      </c>
    </row>
    <row r="85" spans="1:12" hidden="1" x14ac:dyDescent="0.3">
      <c r="A85" t="s">
        <v>1213</v>
      </c>
      <c r="B85" t="s">
        <v>1342</v>
      </c>
      <c r="C85" t="s">
        <v>1358</v>
      </c>
      <c r="D85" t="s">
        <v>1141</v>
      </c>
      <c r="E85" s="57">
        <v>0.58333333333333326</v>
      </c>
      <c r="F85" s="57">
        <v>0.83333333333333326</v>
      </c>
      <c r="G85" s="57">
        <v>0.58333333333333326</v>
      </c>
      <c r="J85" t="s">
        <v>1371</v>
      </c>
      <c r="K85" t="s">
        <v>1097</v>
      </c>
      <c r="L85" s="79" t="str">
        <f>+_xlfn.XLOOKUP(Combinar1[[#This Row],[carga.PACIENTE]],carga[PACIENTE],carga[TURNO],0,0)</f>
        <v>T.T</v>
      </c>
    </row>
    <row r="86" spans="1:12" hidden="1" x14ac:dyDescent="0.3">
      <c r="A86" t="s">
        <v>1138</v>
      </c>
      <c r="B86" t="s">
        <v>1287</v>
      </c>
      <c r="C86" t="s">
        <v>1308</v>
      </c>
      <c r="D86" t="s">
        <v>1118</v>
      </c>
      <c r="E86" s="57">
        <v>0.33333333333333331</v>
      </c>
      <c r="F86" s="57">
        <v>0.83333333333333326</v>
      </c>
      <c r="G86" s="57">
        <v>0.44791666666666663</v>
      </c>
      <c r="J86" t="s">
        <v>1372</v>
      </c>
      <c r="K86" t="s">
        <v>365</v>
      </c>
      <c r="L86" s="79" t="str">
        <f>+_xlfn.XLOOKUP(Combinar1[[#This Row],[carga.PACIENTE]],carga[PACIENTE],carga[TURNO],0,0)</f>
        <v xml:space="preserve">T.M </v>
      </c>
    </row>
    <row r="87" spans="1:12" hidden="1" x14ac:dyDescent="0.3">
      <c r="A87" t="s">
        <v>1138</v>
      </c>
      <c r="B87" t="s">
        <v>1287</v>
      </c>
      <c r="C87" t="s">
        <v>1308</v>
      </c>
      <c r="D87" t="s">
        <v>1118</v>
      </c>
      <c r="E87" s="57">
        <v>0.33333333333333331</v>
      </c>
      <c r="F87" s="57">
        <v>0.83333333333333326</v>
      </c>
      <c r="G87" s="57">
        <v>0.44791666666666663</v>
      </c>
      <c r="J87" t="s">
        <v>1372</v>
      </c>
      <c r="K87" t="s">
        <v>268</v>
      </c>
      <c r="L87" s="79" t="str">
        <f>+_xlfn.XLOOKUP(Combinar1[[#This Row],[carga.PACIENTE]],carga[PACIENTE],carga[TURNO],0,0)</f>
        <v xml:space="preserve">T.M </v>
      </c>
    </row>
    <row r="88" spans="1:12" hidden="1" x14ac:dyDescent="0.3">
      <c r="A88" t="s">
        <v>1138</v>
      </c>
      <c r="B88" t="s">
        <v>1287</v>
      </c>
      <c r="C88" t="s">
        <v>1308</v>
      </c>
      <c r="D88" t="s">
        <v>1118</v>
      </c>
      <c r="E88" s="57">
        <v>0.33333333333333331</v>
      </c>
      <c r="F88" s="57">
        <v>0.83333333333333326</v>
      </c>
      <c r="G88" s="57">
        <v>0.44791666666666663</v>
      </c>
      <c r="J88" t="s">
        <v>1372</v>
      </c>
      <c r="K88" t="s">
        <v>167</v>
      </c>
      <c r="L88" s="79" t="str">
        <f>+_xlfn.XLOOKUP(Combinar1[[#This Row],[carga.PACIENTE]],carga[PACIENTE],carga[TURNO],0,0)</f>
        <v xml:space="preserve">T.M </v>
      </c>
    </row>
    <row r="89" spans="1:12" hidden="1" x14ac:dyDescent="0.3">
      <c r="A89" t="s">
        <v>1213</v>
      </c>
      <c r="B89" t="s">
        <v>1342</v>
      </c>
      <c r="C89" t="s">
        <v>1358</v>
      </c>
      <c r="D89" t="s">
        <v>1141</v>
      </c>
      <c r="E89" s="57">
        <v>0.58333333333333326</v>
      </c>
      <c r="F89" s="57">
        <v>0.83333333333333326</v>
      </c>
      <c r="G89" s="57">
        <v>0.61458333333333326</v>
      </c>
      <c r="J89" t="s">
        <v>1373</v>
      </c>
      <c r="K89" t="s">
        <v>846</v>
      </c>
      <c r="L89" s="79" t="str">
        <f>+_xlfn.XLOOKUP(Combinar1[[#This Row],[carga.PACIENTE]],carga[PACIENTE],carga[TURNO],0,0)</f>
        <v>T.T</v>
      </c>
    </row>
    <row r="90" spans="1:12" hidden="1" x14ac:dyDescent="0.3">
      <c r="A90" t="s">
        <v>1193</v>
      </c>
      <c r="B90" t="s">
        <v>1287</v>
      </c>
      <c r="C90" t="s">
        <v>1338</v>
      </c>
      <c r="D90" t="s">
        <v>1123</v>
      </c>
      <c r="E90" s="57">
        <v>0.33333333333333331</v>
      </c>
      <c r="F90" s="57">
        <v>0.58333333333333326</v>
      </c>
      <c r="G90" s="57">
        <v>0.44791666666666663</v>
      </c>
      <c r="J90" t="s">
        <v>1374</v>
      </c>
      <c r="K90" t="s">
        <v>707</v>
      </c>
      <c r="L90" s="79" t="str">
        <f>+_xlfn.XLOOKUP(Combinar1[[#This Row],[carga.PACIENTE]],carga[PACIENTE],carga[TURNO],0,0)</f>
        <v xml:space="preserve">T.M </v>
      </c>
    </row>
    <row r="91" spans="1:12" hidden="1" x14ac:dyDescent="0.3">
      <c r="A91" t="s">
        <v>1193</v>
      </c>
      <c r="B91" t="s">
        <v>1287</v>
      </c>
      <c r="C91" t="s">
        <v>1338</v>
      </c>
      <c r="D91" t="s">
        <v>1123</v>
      </c>
      <c r="E91" s="57">
        <v>0.33333333333333331</v>
      </c>
      <c r="F91" s="57">
        <v>0.58333333333333326</v>
      </c>
      <c r="G91" s="57">
        <v>0.44791666666666663</v>
      </c>
      <c r="J91" t="s">
        <v>1374</v>
      </c>
      <c r="K91" t="s">
        <v>574</v>
      </c>
      <c r="L91" s="79" t="str">
        <f>+_xlfn.XLOOKUP(Combinar1[[#This Row],[carga.PACIENTE]],carga[PACIENTE],carga[TURNO],0,0)</f>
        <v xml:space="preserve">T.M </v>
      </c>
    </row>
    <row r="92" spans="1:12" hidden="1" x14ac:dyDescent="0.3">
      <c r="A92" t="s">
        <v>1213</v>
      </c>
      <c r="B92" t="s">
        <v>1342</v>
      </c>
      <c r="C92" t="s">
        <v>1358</v>
      </c>
      <c r="D92" t="s">
        <v>1141</v>
      </c>
      <c r="E92" s="57">
        <v>0.58333333333333326</v>
      </c>
      <c r="F92" s="57">
        <v>0.83333333333333326</v>
      </c>
      <c r="G92" s="57">
        <v>0.64583333333333326</v>
      </c>
      <c r="J92" t="s">
        <v>1375</v>
      </c>
      <c r="K92" t="s">
        <v>380</v>
      </c>
      <c r="L92" s="79" t="str">
        <f>+_xlfn.XLOOKUP(Combinar1[[#This Row],[carga.PACIENTE]],carga[PACIENTE],carga[TURNO],0,0)</f>
        <v>T.T</v>
      </c>
    </row>
    <row r="93" spans="1:12" hidden="1" x14ac:dyDescent="0.3">
      <c r="A93" t="s">
        <v>1213</v>
      </c>
      <c r="B93" t="s">
        <v>1342</v>
      </c>
      <c r="C93" t="s">
        <v>1358</v>
      </c>
      <c r="D93" t="s">
        <v>1141</v>
      </c>
      <c r="E93" s="57">
        <v>0.58333333333333326</v>
      </c>
      <c r="F93" s="57">
        <v>0.83333333333333326</v>
      </c>
      <c r="G93" s="57">
        <v>0.64583333333333326</v>
      </c>
      <c r="J93" t="s">
        <v>1375</v>
      </c>
      <c r="K93" t="s">
        <v>113</v>
      </c>
      <c r="L93" s="79" t="str">
        <f>+_xlfn.XLOOKUP(Combinar1[[#This Row],[carga.PACIENTE]],carga[PACIENTE],carga[TURNO],0,0)</f>
        <v>T.T</v>
      </c>
    </row>
    <row r="94" spans="1:12" hidden="1" x14ac:dyDescent="0.3">
      <c r="A94" t="s">
        <v>1213</v>
      </c>
      <c r="B94" t="s">
        <v>1342</v>
      </c>
      <c r="C94" t="s">
        <v>1358</v>
      </c>
      <c r="D94" t="s">
        <v>1141</v>
      </c>
      <c r="E94" s="57">
        <v>0.58333333333333326</v>
      </c>
      <c r="F94" s="57">
        <v>0.83333333333333326</v>
      </c>
      <c r="G94" s="57">
        <v>0.67708333333333326</v>
      </c>
      <c r="J94" t="s">
        <v>1376</v>
      </c>
      <c r="K94" t="s">
        <v>59</v>
      </c>
      <c r="L94" s="79" t="str">
        <f>+_xlfn.XLOOKUP(Combinar1[[#This Row],[carga.PACIENTE]],carga[PACIENTE],carga[TURNO],0,0)</f>
        <v>T.T</v>
      </c>
    </row>
    <row r="95" spans="1:12" hidden="1" x14ac:dyDescent="0.3">
      <c r="A95" t="s">
        <v>1138</v>
      </c>
      <c r="B95" t="s">
        <v>1287</v>
      </c>
      <c r="C95" t="s">
        <v>1308</v>
      </c>
      <c r="D95" t="s">
        <v>1118</v>
      </c>
      <c r="E95" s="57">
        <v>0.33333333333333331</v>
      </c>
      <c r="F95" s="57">
        <v>0.83333333333333326</v>
      </c>
      <c r="G95" s="57">
        <v>0.61458333333333326</v>
      </c>
      <c r="J95" t="s">
        <v>1377</v>
      </c>
      <c r="K95" t="s">
        <v>661</v>
      </c>
      <c r="L95" s="79" t="str">
        <f>+_xlfn.XLOOKUP(Combinar1[[#This Row],[carga.PACIENTE]],carga[PACIENTE],carga[TURNO],0,0)</f>
        <v>T.T</v>
      </c>
    </row>
    <row r="96" spans="1:12" hidden="1" x14ac:dyDescent="0.3">
      <c r="A96" t="s">
        <v>1213</v>
      </c>
      <c r="B96" t="s">
        <v>1342</v>
      </c>
      <c r="C96" t="s">
        <v>1358</v>
      </c>
      <c r="D96" t="s">
        <v>1141</v>
      </c>
      <c r="E96" s="57">
        <v>0.58333333333333326</v>
      </c>
      <c r="F96" s="57">
        <v>0.83333333333333326</v>
      </c>
      <c r="G96" s="57">
        <v>0.72916666666666663</v>
      </c>
      <c r="J96" t="s">
        <v>1378</v>
      </c>
      <c r="K96" t="s">
        <v>161</v>
      </c>
      <c r="L96" s="79" t="str">
        <f>+_xlfn.XLOOKUP(Combinar1[[#This Row],[carga.PACIENTE]],carga[PACIENTE],carga[TURNO],0,0)</f>
        <v>T.T</v>
      </c>
    </row>
    <row r="97" spans="1:12" hidden="1" x14ac:dyDescent="0.3">
      <c r="A97" t="s">
        <v>1138</v>
      </c>
      <c r="B97" t="s">
        <v>1287</v>
      </c>
      <c r="C97" t="s">
        <v>1308</v>
      </c>
      <c r="D97" t="s">
        <v>1118</v>
      </c>
      <c r="E97" s="57">
        <v>0.33333333333333331</v>
      </c>
      <c r="F97" s="57">
        <v>0.83333333333333326</v>
      </c>
      <c r="G97" s="57">
        <v>0.67708333333333326</v>
      </c>
      <c r="J97" t="s">
        <v>1379</v>
      </c>
      <c r="K97" t="s">
        <v>483</v>
      </c>
      <c r="L97" s="79" t="str">
        <f>+_xlfn.XLOOKUP(Combinar1[[#This Row],[carga.PACIENTE]],carga[PACIENTE],carga[TURNO],0,0)</f>
        <v>T.T</v>
      </c>
    </row>
    <row r="98" spans="1:12" hidden="1" x14ac:dyDescent="0.3">
      <c r="A98" t="s">
        <v>1213</v>
      </c>
      <c r="B98" t="s">
        <v>1342</v>
      </c>
      <c r="C98" t="s">
        <v>1358</v>
      </c>
      <c r="D98" t="s">
        <v>1141</v>
      </c>
      <c r="E98" s="57">
        <v>0.58333333333333326</v>
      </c>
      <c r="F98" s="57">
        <v>0.83333333333333326</v>
      </c>
      <c r="G98" s="57">
        <v>0.76041666666666663</v>
      </c>
      <c r="J98" t="s">
        <v>1380</v>
      </c>
      <c r="K98" t="s">
        <v>803</v>
      </c>
      <c r="L98" s="79" t="str">
        <f>+_xlfn.XLOOKUP(Combinar1[[#This Row],[carga.PACIENTE]],carga[PACIENTE],carga[TURNO],0,0)</f>
        <v>T.T</v>
      </c>
    </row>
    <row r="99" spans="1:12" hidden="1" x14ac:dyDescent="0.3">
      <c r="A99" t="s">
        <v>1138</v>
      </c>
      <c r="B99" t="s">
        <v>1287</v>
      </c>
      <c r="C99" t="s">
        <v>1308</v>
      </c>
      <c r="D99" t="s">
        <v>1118</v>
      </c>
      <c r="E99" s="57">
        <v>0.33333333333333331</v>
      </c>
      <c r="F99" s="57">
        <v>0.83333333333333326</v>
      </c>
      <c r="G99" s="57">
        <v>0.72916666666666663</v>
      </c>
      <c r="J99" t="s">
        <v>1381</v>
      </c>
      <c r="K99" t="s">
        <v>315</v>
      </c>
      <c r="L99" s="79" t="str">
        <f>+_xlfn.XLOOKUP(Combinar1[[#This Row],[carga.PACIENTE]],carga[PACIENTE],carga[TURNO],0,0)</f>
        <v>T.T</v>
      </c>
    </row>
    <row r="100" spans="1:12" hidden="1" x14ac:dyDescent="0.3">
      <c r="A100" t="s">
        <v>1213</v>
      </c>
      <c r="B100" t="s">
        <v>1342</v>
      </c>
      <c r="C100" t="s">
        <v>1358</v>
      </c>
      <c r="D100" t="s">
        <v>1141</v>
      </c>
      <c r="E100" s="57">
        <v>0.58333333333333326</v>
      </c>
      <c r="F100" s="57">
        <v>0.83333333333333326</v>
      </c>
      <c r="G100" s="57">
        <v>0.79166666666666663</v>
      </c>
      <c r="J100" t="s">
        <v>1382</v>
      </c>
      <c r="L100" s="79">
        <f>+_xlfn.XLOOKUP(Combinar1[[#This Row],[carga.PACIENTE]],carga[PACIENTE],carga[TURNO],0,0)</f>
        <v>0</v>
      </c>
    </row>
    <row r="101" spans="1:12" hidden="1" x14ac:dyDescent="0.3">
      <c r="A101" t="s">
        <v>1138</v>
      </c>
      <c r="B101" t="s">
        <v>1287</v>
      </c>
      <c r="C101" t="s">
        <v>1308</v>
      </c>
      <c r="D101" t="s">
        <v>1118</v>
      </c>
      <c r="E101" s="57">
        <v>0.33333333333333331</v>
      </c>
      <c r="F101" s="57">
        <v>0.83333333333333326</v>
      </c>
      <c r="G101" s="57">
        <v>0.76041666666666663</v>
      </c>
      <c r="J101" t="s">
        <v>1383</v>
      </c>
      <c r="K101" t="s">
        <v>761</v>
      </c>
      <c r="L101" s="79" t="str">
        <f>+_xlfn.XLOOKUP(Combinar1[[#This Row],[carga.PACIENTE]],carga[PACIENTE],carga[TURNO],0,0)</f>
        <v>T.T</v>
      </c>
    </row>
    <row r="102" spans="1:12" hidden="1" x14ac:dyDescent="0.3">
      <c r="A102" t="s">
        <v>1138</v>
      </c>
      <c r="B102" t="s">
        <v>1287</v>
      </c>
      <c r="C102" t="s">
        <v>1308</v>
      </c>
      <c r="D102" t="s">
        <v>1118</v>
      </c>
      <c r="E102" s="57">
        <v>0.33333333333333331</v>
      </c>
      <c r="F102" s="57">
        <v>0.83333333333333326</v>
      </c>
      <c r="G102" s="57">
        <v>0.76041666666666663</v>
      </c>
      <c r="J102" t="s">
        <v>1383</v>
      </c>
      <c r="K102" t="s">
        <v>42</v>
      </c>
      <c r="L102" s="79" t="str">
        <f>+_xlfn.XLOOKUP(Combinar1[[#This Row],[carga.PACIENTE]],carga[PACIENTE],carga[TURNO],0,0)</f>
        <v>T.T</v>
      </c>
    </row>
    <row r="103" spans="1:12" hidden="1" x14ac:dyDescent="0.3">
      <c r="A103" t="s">
        <v>1213</v>
      </c>
      <c r="B103" t="s">
        <v>1342</v>
      </c>
      <c r="C103" t="s">
        <v>1384</v>
      </c>
      <c r="D103" t="s">
        <v>1143</v>
      </c>
      <c r="E103" s="57">
        <v>0.58333333333333326</v>
      </c>
      <c r="F103" s="57">
        <v>0.83333333333333326</v>
      </c>
      <c r="G103" s="57">
        <v>0.58333333333333326</v>
      </c>
      <c r="J103" t="s">
        <v>1385</v>
      </c>
      <c r="L103" s="79">
        <f>+_xlfn.XLOOKUP(Combinar1[[#This Row],[carga.PACIENTE]],carga[PACIENTE],carga[TURNO],0,0)</f>
        <v>0</v>
      </c>
    </row>
    <row r="104" spans="1:12" hidden="1" x14ac:dyDescent="0.3">
      <c r="A104" t="s">
        <v>1213</v>
      </c>
      <c r="B104" t="s">
        <v>1342</v>
      </c>
      <c r="C104" t="s">
        <v>1384</v>
      </c>
      <c r="D104" t="s">
        <v>1143</v>
      </c>
      <c r="E104" s="57">
        <v>0.58333333333333326</v>
      </c>
      <c r="F104" s="57">
        <v>0.83333333333333326</v>
      </c>
      <c r="G104" s="57">
        <v>0.61458333333333326</v>
      </c>
      <c r="J104" t="s">
        <v>1386</v>
      </c>
      <c r="K104" t="s">
        <v>30</v>
      </c>
      <c r="L104" s="79" t="str">
        <f>+_xlfn.XLOOKUP(Combinar1[[#This Row],[carga.PACIENTE]],carga[PACIENTE],carga[TURNO],0,0)</f>
        <v>T.T</v>
      </c>
    </row>
    <row r="105" spans="1:12" hidden="1" x14ac:dyDescent="0.3">
      <c r="A105" t="s">
        <v>1213</v>
      </c>
      <c r="B105" t="s">
        <v>1342</v>
      </c>
      <c r="C105" t="s">
        <v>1384</v>
      </c>
      <c r="D105" t="s">
        <v>1143</v>
      </c>
      <c r="E105" s="57">
        <v>0.58333333333333326</v>
      </c>
      <c r="F105" s="57">
        <v>0.83333333333333326</v>
      </c>
      <c r="G105" s="57">
        <v>0.61458333333333326</v>
      </c>
      <c r="J105" t="s">
        <v>1386</v>
      </c>
      <c r="K105" t="s">
        <v>50</v>
      </c>
      <c r="L105" s="79" t="str">
        <f>+_xlfn.XLOOKUP(Combinar1[[#This Row],[carga.PACIENTE]],carga[PACIENTE],carga[TURNO],0,0)</f>
        <v>T.T</v>
      </c>
    </row>
    <row r="106" spans="1:12" hidden="1" x14ac:dyDescent="0.3">
      <c r="A106" t="s">
        <v>1127</v>
      </c>
      <c r="B106" t="s">
        <v>1287</v>
      </c>
      <c r="C106" t="s">
        <v>1294</v>
      </c>
      <c r="D106" t="s">
        <v>1123</v>
      </c>
      <c r="E106" s="57">
        <v>0.58333333333333326</v>
      </c>
      <c r="F106" s="57">
        <v>0.83333333333333326</v>
      </c>
      <c r="G106" s="57">
        <v>0.61458333333333326</v>
      </c>
      <c r="J106" t="s">
        <v>1387</v>
      </c>
      <c r="K106" t="s">
        <v>30</v>
      </c>
      <c r="L106" s="79" t="str">
        <f>+_xlfn.XLOOKUP(Combinar1[[#This Row],[carga.PACIENTE]],carga[PACIENTE],carga[TURNO],0,0)</f>
        <v>T.T</v>
      </c>
    </row>
    <row r="107" spans="1:12" hidden="1" x14ac:dyDescent="0.3">
      <c r="A107" t="s">
        <v>1213</v>
      </c>
      <c r="B107" t="s">
        <v>1342</v>
      </c>
      <c r="C107" t="s">
        <v>1384</v>
      </c>
      <c r="D107" t="s">
        <v>1143</v>
      </c>
      <c r="E107" s="57">
        <v>0.58333333333333326</v>
      </c>
      <c r="F107" s="57">
        <v>0.83333333333333326</v>
      </c>
      <c r="G107" s="57">
        <v>0.64583333333333326</v>
      </c>
      <c r="J107" t="s">
        <v>1388</v>
      </c>
      <c r="K107" t="s">
        <v>483</v>
      </c>
      <c r="L107" s="79" t="str">
        <f>+_xlfn.XLOOKUP(Combinar1[[#This Row],[carga.PACIENTE]],carga[PACIENTE],carga[TURNO],0,0)</f>
        <v>T.T</v>
      </c>
    </row>
    <row r="108" spans="1:12" hidden="1" x14ac:dyDescent="0.3">
      <c r="A108" t="s">
        <v>1138</v>
      </c>
      <c r="B108" t="s">
        <v>1287</v>
      </c>
      <c r="C108" t="s">
        <v>1308</v>
      </c>
      <c r="D108" t="s">
        <v>1143</v>
      </c>
      <c r="E108" s="57">
        <v>0.58333333333333326</v>
      </c>
      <c r="F108" s="57">
        <v>0.83333333333333326</v>
      </c>
      <c r="G108" s="57">
        <v>0.61458333333333326</v>
      </c>
      <c r="J108" t="s">
        <v>1389</v>
      </c>
      <c r="K108" t="s">
        <v>661</v>
      </c>
      <c r="L108" s="79" t="str">
        <f>+_xlfn.XLOOKUP(Combinar1[[#This Row],[carga.PACIENTE]],carga[PACIENTE],carga[TURNO],0,0)</f>
        <v>T.T</v>
      </c>
    </row>
    <row r="109" spans="1:12" hidden="1" x14ac:dyDescent="0.3">
      <c r="A109" t="s">
        <v>1213</v>
      </c>
      <c r="B109" t="s">
        <v>1342</v>
      </c>
      <c r="C109" t="s">
        <v>1384</v>
      </c>
      <c r="D109" t="s">
        <v>1143</v>
      </c>
      <c r="E109" s="57">
        <v>0.58333333333333326</v>
      </c>
      <c r="F109" s="57">
        <v>0.83333333333333326</v>
      </c>
      <c r="G109" s="57">
        <v>0.67708333333333326</v>
      </c>
      <c r="J109" t="s">
        <v>1390</v>
      </c>
      <c r="K109" t="s">
        <v>245</v>
      </c>
      <c r="L109" s="79" t="str">
        <f>+_xlfn.XLOOKUP(Combinar1[[#This Row],[carga.PACIENTE]],carga[PACIENTE],carga[TURNO],0,0)</f>
        <v>T.T</v>
      </c>
    </row>
    <row r="110" spans="1:12" hidden="1" x14ac:dyDescent="0.3">
      <c r="A110" t="s">
        <v>1213</v>
      </c>
      <c r="B110" t="s">
        <v>1342</v>
      </c>
      <c r="C110" t="s">
        <v>1384</v>
      </c>
      <c r="D110" t="s">
        <v>1143</v>
      </c>
      <c r="E110" s="57">
        <v>0.58333333333333326</v>
      </c>
      <c r="F110" s="57">
        <v>0.83333333333333326</v>
      </c>
      <c r="G110" s="57">
        <v>0.67708333333333326</v>
      </c>
      <c r="J110" t="s">
        <v>1390</v>
      </c>
      <c r="K110" t="s">
        <v>719</v>
      </c>
      <c r="L110" s="79" t="str">
        <f>+_xlfn.XLOOKUP(Combinar1[[#This Row],[carga.PACIENTE]],carga[PACIENTE],carga[TURNO],0,0)</f>
        <v>T.T</v>
      </c>
    </row>
    <row r="111" spans="1:12" hidden="1" x14ac:dyDescent="0.3">
      <c r="A111" t="s">
        <v>1138</v>
      </c>
      <c r="B111" t="s">
        <v>1287</v>
      </c>
      <c r="C111" t="s">
        <v>1308</v>
      </c>
      <c r="D111" t="s">
        <v>1143</v>
      </c>
      <c r="E111" s="57">
        <v>0.58333333333333326</v>
      </c>
      <c r="F111" s="57">
        <v>0.83333333333333326</v>
      </c>
      <c r="G111" s="57">
        <v>0.64583333333333326</v>
      </c>
      <c r="J111" t="s">
        <v>1391</v>
      </c>
      <c r="K111" t="s">
        <v>230</v>
      </c>
      <c r="L111" s="79" t="str">
        <f>+_xlfn.XLOOKUP(Combinar1[[#This Row],[carga.PACIENTE]],carga[PACIENTE],carga[TURNO],0,0)</f>
        <v>T.T</v>
      </c>
    </row>
    <row r="112" spans="1:12" hidden="1" x14ac:dyDescent="0.3">
      <c r="A112" t="s">
        <v>1213</v>
      </c>
      <c r="B112" t="s">
        <v>1342</v>
      </c>
      <c r="C112" t="s">
        <v>1384</v>
      </c>
      <c r="D112" t="s">
        <v>1143</v>
      </c>
      <c r="E112" s="57">
        <v>0.58333333333333326</v>
      </c>
      <c r="F112" s="57">
        <v>0.83333333333333326</v>
      </c>
      <c r="G112" s="57">
        <v>0.72916666666666663</v>
      </c>
      <c r="J112" t="s">
        <v>1392</v>
      </c>
      <c r="K112" t="s">
        <v>821</v>
      </c>
      <c r="L112" s="79" t="str">
        <f>+_xlfn.XLOOKUP(Combinar1[[#This Row],[carga.PACIENTE]],carga[PACIENTE],carga[TURNO],0,0)</f>
        <v>T.T</v>
      </c>
    </row>
    <row r="113" spans="1:12" hidden="1" x14ac:dyDescent="0.3">
      <c r="A113" t="s">
        <v>1213</v>
      </c>
      <c r="B113" t="s">
        <v>1342</v>
      </c>
      <c r="C113" t="s">
        <v>1384</v>
      </c>
      <c r="D113" t="s">
        <v>1143</v>
      </c>
      <c r="E113" s="57">
        <v>0.58333333333333326</v>
      </c>
      <c r="F113" s="57">
        <v>0.83333333333333326</v>
      </c>
      <c r="G113" s="57">
        <v>0.72916666666666663</v>
      </c>
      <c r="J113" t="s">
        <v>1392</v>
      </c>
      <c r="K113" t="s">
        <v>104</v>
      </c>
      <c r="L113" s="79" t="str">
        <f>+_xlfn.XLOOKUP(Combinar1[[#This Row],[carga.PACIENTE]],carga[PACIENTE],carga[TURNO],0,0)</f>
        <v>T.T</v>
      </c>
    </row>
    <row r="114" spans="1:12" hidden="1" x14ac:dyDescent="0.3">
      <c r="A114" t="s">
        <v>1213</v>
      </c>
      <c r="B114" t="s">
        <v>1342</v>
      </c>
      <c r="C114" t="s">
        <v>1384</v>
      </c>
      <c r="D114" t="s">
        <v>1143</v>
      </c>
      <c r="E114" s="57">
        <v>0.58333333333333326</v>
      </c>
      <c r="F114" s="57">
        <v>0.83333333333333326</v>
      </c>
      <c r="G114" s="57">
        <v>0.76041666666666663</v>
      </c>
      <c r="J114" t="s">
        <v>1393</v>
      </c>
      <c r="K114" t="s">
        <v>37</v>
      </c>
      <c r="L114" s="79" t="str">
        <f>+_xlfn.XLOOKUP(Combinar1[[#This Row],[carga.PACIENTE]],carga[PACIENTE],carga[TURNO],0,0)</f>
        <v>T.T</v>
      </c>
    </row>
    <row r="115" spans="1:12" hidden="1" x14ac:dyDescent="0.3">
      <c r="A115" t="s">
        <v>1138</v>
      </c>
      <c r="B115" t="s">
        <v>1287</v>
      </c>
      <c r="C115" t="s">
        <v>1308</v>
      </c>
      <c r="D115" t="s">
        <v>1143</v>
      </c>
      <c r="E115" s="57">
        <v>0.58333333333333326</v>
      </c>
      <c r="F115" s="57">
        <v>0.83333333333333326</v>
      </c>
      <c r="G115" s="57">
        <v>0.72916666666666663</v>
      </c>
      <c r="J115" t="s">
        <v>1394</v>
      </c>
      <c r="K115" t="s">
        <v>315</v>
      </c>
      <c r="L115" s="79" t="str">
        <f>+_xlfn.XLOOKUP(Combinar1[[#This Row],[carga.PACIENTE]],carga[PACIENTE],carga[TURNO],0,0)</f>
        <v>T.T</v>
      </c>
    </row>
    <row r="116" spans="1:12" hidden="1" x14ac:dyDescent="0.3">
      <c r="A116" t="s">
        <v>1213</v>
      </c>
      <c r="B116" t="s">
        <v>1342</v>
      </c>
      <c r="C116" t="s">
        <v>1384</v>
      </c>
      <c r="D116" t="s">
        <v>1143</v>
      </c>
      <c r="E116" s="57">
        <v>0.58333333333333326</v>
      </c>
      <c r="F116" s="57">
        <v>0.83333333333333326</v>
      </c>
      <c r="G116" s="57">
        <v>0.79166666666666663</v>
      </c>
      <c r="J116" t="s">
        <v>1395</v>
      </c>
      <c r="L116" s="79">
        <f>+_xlfn.XLOOKUP(Combinar1[[#This Row],[carga.PACIENTE]],carga[PACIENTE],carga[TURNO],0,0)</f>
        <v>0</v>
      </c>
    </row>
    <row r="117" spans="1:12" hidden="1" x14ac:dyDescent="0.3">
      <c r="A117" t="s">
        <v>1138</v>
      </c>
      <c r="B117" t="s">
        <v>1287</v>
      </c>
      <c r="C117" t="s">
        <v>1308</v>
      </c>
      <c r="D117" t="s">
        <v>1143</v>
      </c>
      <c r="E117" s="57">
        <v>0.58333333333333326</v>
      </c>
      <c r="F117" s="57">
        <v>0.83333333333333326</v>
      </c>
      <c r="G117" s="57">
        <v>0.76041666666666663</v>
      </c>
      <c r="J117" t="s">
        <v>1396</v>
      </c>
      <c r="K117" t="s">
        <v>761</v>
      </c>
      <c r="L117" s="79" t="str">
        <f>+_xlfn.XLOOKUP(Combinar1[[#This Row],[carga.PACIENTE]],carga[PACIENTE],carga[TURNO],0,0)</f>
        <v>T.T</v>
      </c>
    </row>
    <row r="118" spans="1:12" hidden="1" x14ac:dyDescent="0.3">
      <c r="A118" t="s">
        <v>1208</v>
      </c>
      <c r="B118" t="s">
        <v>1332</v>
      </c>
      <c r="C118" t="s">
        <v>1397</v>
      </c>
      <c r="D118" t="s">
        <v>1123</v>
      </c>
      <c r="E118" s="57">
        <v>0.33333333333333331</v>
      </c>
      <c r="F118" s="57">
        <v>0.83333333333333326</v>
      </c>
      <c r="G118" s="57">
        <v>0.33333333333333331</v>
      </c>
      <c r="J118" t="s">
        <v>1398</v>
      </c>
      <c r="K118" t="s">
        <v>806</v>
      </c>
      <c r="L118" s="79" t="str">
        <f>+_xlfn.XLOOKUP(Combinar1[[#This Row],[carga.PACIENTE]],carga[PACIENTE],carga[TURNO],0,0)</f>
        <v xml:space="preserve">T.M </v>
      </c>
    </row>
    <row r="119" spans="1:12" hidden="1" x14ac:dyDescent="0.3">
      <c r="A119" t="s">
        <v>1138</v>
      </c>
      <c r="B119" t="s">
        <v>1287</v>
      </c>
      <c r="C119" t="s">
        <v>1308</v>
      </c>
      <c r="D119" t="s">
        <v>1133</v>
      </c>
      <c r="E119" s="57">
        <v>0.33333333333333331</v>
      </c>
      <c r="F119" s="57">
        <v>0.58333333333333326</v>
      </c>
      <c r="G119" s="57">
        <v>0.33333333333333331</v>
      </c>
      <c r="J119" t="s">
        <v>1399</v>
      </c>
      <c r="K119" t="s">
        <v>489</v>
      </c>
      <c r="L119" s="79" t="str">
        <f>+_xlfn.XLOOKUP(Combinar1[[#This Row],[carga.PACIENTE]],carga[PACIENTE],carga[TURNO],0,0)</f>
        <v xml:space="preserve">T.M </v>
      </c>
    </row>
    <row r="120" spans="1:12" hidden="1" x14ac:dyDescent="0.3">
      <c r="A120" t="s">
        <v>1208</v>
      </c>
      <c r="B120" t="s">
        <v>1332</v>
      </c>
      <c r="C120" t="s">
        <v>1397</v>
      </c>
      <c r="D120" t="s">
        <v>1123</v>
      </c>
      <c r="E120" s="57">
        <v>0.33333333333333331</v>
      </c>
      <c r="F120" s="57">
        <v>0.83333333333333326</v>
      </c>
      <c r="G120" s="57">
        <v>0.36458333333333331</v>
      </c>
      <c r="J120" t="s">
        <v>1400</v>
      </c>
      <c r="K120" t="s">
        <v>692</v>
      </c>
      <c r="L120" s="79" t="str">
        <f>+_xlfn.XLOOKUP(Combinar1[[#This Row],[carga.PACIENTE]],carga[PACIENTE],carga[TURNO],0,0)</f>
        <v xml:space="preserve">T.M </v>
      </c>
    </row>
    <row r="121" spans="1:12" hidden="1" x14ac:dyDescent="0.3">
      <c r="A121" t="s">
        <v>1138</v>
      </c>
      <c r="B121" t="s">
        <v>1287</v>
      </c>
      <c r="C121" t="s">
        <v>1308</v>
      </c>
      <c r="D121" t="s">
        <v>1133</v>
      </c>
      <c r="E121" s="57">
        <v>0.33333333333333331</v>
      </c>
      <c r="F121" s="57">
        <v>0.58333333333333326</v>
      </c>
      <c r="G121" s="57">
        <v>0.36458333333333331</v>
      </c>
      <c r="J121" t="s">
        <v>1401</v>
      </c>
      <c r="K121" t="s">
        <v>565</v>
      </c>
      <c r="L121" s="79" t="str">
        <f>+_xlfn.XLOOKUP(Combinar1[[#This Row],[carga.PACIENTE]],carga[PACIENTE],carga[TURNO],0,0)</f>
        <v xml:space="preserve">T.M </v>
      </c>
    </row>
    <row r="122" spans="1:12" hidden="1" x14ac:dyDescent="0.3">
      <c r="A122" t="s">
        <v>1138</v>
      </c>
      <c r="B122" t="s">
        <v>1287</v>
      </c>
      <c r="C122" t="s">
        <v>1308</v>
      </c>
      <c r="D122" t="s">
        <v>1133</v>
      </c>
      <c r="E122" s="57">
        <v>0.33333333333333331</v>
      </c>
      <c r="F122" s="57">
        <v>0.58333333333333326</v>
      </c>
      <c r="G122" s="57">
        <v>0.36458333333333331</v>
      </c>
      <c r="J122" t="s">
        <v>1401</v>
      </c>
      <c r="K122" t="s">
        <v>290</v>
      </c>
      <c r="L122" s="79" t="str">
        <f>+_xlfn.XLOOKUP(Combinar1[[#This Row],[carga.PACIENTE]],carga[PACIENTE],carga[TURNO],0,0)</f>
        <v xml:space="preserve">T.M </v>
      </c>
    </row>
    <row r="123" spans="1:12" hidden="1" x14ac:dyDescent="0.3">
      <c r="A123" t="s">
        <v>1208</v>
      </c>
      <c r="B123" t="s">
        <v>1332</v>
      </c>
      <c r="C123" t="s">
        <v>1397</v>
      </c>
      <c r="D123" t="s">
        <v>1123</v>
      </c>
      <c r="E123" s="57">
        <v>0.33333333333333331</v>
      </c>
      <c r="F123" s="57">
        <v>0.83333333333333326</v>
      </c>
      <c r="G123" s="57">
        <v>0.39583333333333331</v>
      </c>
      <c r="J123" t="s">
        <v>1402</v>
      </c>
      <c r="K123" t="s">
        <v>825</v>
      </c>
      <c r="L123" s="79" t="str">
        <f>+_xlfn.XLOOKUP(Combinar1[[#This Row],[carga.PACIENTE]],carga[PACIENTE],carga[TURNO],0,0)</f>
        <v xml:space="preserve">T.M </v>
      </c>
    </row>
    <row r="124" spans="1:12" hidden="1" x14ac:dyDescent="0.3">
      <c r="A124" t="s">
        <v>1138</v>
      </c>
      <c r="B124" t="s">
        <v>1287</v>
      </c>
      <c r="C124" t="s">
        <v>1308</v>
      </c>
      <c r="D124" t="s">
        <v>1133</v>
      </c>
      <c r="E124" s="57">
        <v>0.33333333333333331</v>
      </c>
      <c r="F124" s="57">
        <v>0.58333333333333326</v>
      </c>
      <c r="G124" s="57">
        <v>0.47916666666666663</v>
      </c>
      <c r="J124" t="s">
        <v>1403</v>
      </c>
      <c r="K124" t="s">
        <v>523</v>
      </c>
      <c r="L124" s="79" t="str">
        <f>+_xlfn.XLOOKUP(Combinar1[[#This Row],[carga.PACIENTE]],carga[PACIENTE],carga[TURNO],0,0)</f>
        <v xml:space="preserve">T.M </v>
      </c>
    </row>
    <row r="125" spans="1:12" hidden="1" x14ac:dyDescent="0.3">
      <c r="A125" t="s">
        <v>1138</v>
      </c>
      <c r="B125" t="s">
        <v>1287</v>
      </c>
      <c r="C125" t="s">
        <v>1308</v>
      </c>
      <c r="D125" t="s">
        <v>1133</v>
      </c>
      <c r="E125" s="57">
        <v>0.33333333333333331</v>
      </c>
      <c r="F125" s="57">
        <v>0.58333333333333326</v>
      </c>
      <c r="G125" s="57">
        <v>0.47916666666666663</v>
      </c>
      <c r="J125" t="s">
        <v>1403</v>
      </c>
      <c r="K125" t="s">
        <v>587</v>
      </c>
      <c r="L125" s="79">
        <f>+_xlfn.XLOOKUP(Combinar1[[#This Row],[carga.PACIENTE]],carga[PACIENTE],carga[TURNO],0,0)</f>
        <v>0</v>
      </c>
    </row>
    <row r="126" spans="1:12" hidden="1" x14ac:dyDescent="0.3">
      <c r="A126" t="s">
        <v>1208</v>
      </c>
      <c r="B126" t="s">
        <v>1332</v>
      </c>
      <c r="C126" t="s">
        <v>1397</v>
      </c>
      <c r="D126" t="s">
        <v>1123</v>
      </c>
      <c r="E126" s="57">
        <v>0.33333333333333331</v>
      </c>
      <c r="F126" s="57">
        <v>0.83333333333333326</v>
      </c>
      <c r="G126" s="57">
        <v>0.44791666666666663</v>
      </c>
      <c r="J126" t="s">
        <v>1404</v>
      </c>
      <c r="K126" t="s">
        <v>966</v>
      </c>
      <c r="L126" s="79" t="str">
        <f>+_xlfn.XLOOKUP(Combinar1[[#This Row],[carga.PACIENTE]],carga[PACIENTE],carga[TURNO],0,0)</f>
        <v>T.M</v>
      </c>
    </row>
    <row r="127" spans="1:12" hidden="1" x14ac:dyDescent="0.3">
      <c r="A127" t="s">
        <v>1138</v>
      </c>
      <c r="B127" t="s">
        <v>1287</v>
      </c>
      <c r="C127" t="s">
        <v>1308</v>
      </c>
      <c r="D127" t="s">
        <v>1133</v>
      </c>
      <c r="E127" s="57">
        <v>0.33333333333333331</v>
      </c>
      <c r="F127" s="57">
        <v>0.58333333333333326</v>
      </c>
      <c r="G127" s="57">
        <v>0.44791666666666663</v>
      </c>
      <c r="J127" t="s">
        <v>1405</v>
      </c>
      <c r="K127" t="s">
        <v>365</v>
      </c>
      <c r="L127" s="79" t="str">
        <f>+_xlfn.XLOOKUP(Combinar1[[#This Row],[carga.PACIENTE]],carga[PACIENTE],carga[TURNO],0,0)</f>
        <v xml:space="preserve">T.M </v>
      </c>
    </row>
    <row r="128" spans="1:12" hidden="1" x14ac:dyDescent="0.3">
      <c r="A128" t="s">
        <v>1138</v>
      </c>
      <c r="B128" t="s">
        <v>1287</v>
      </c>
      <c r="C128" t="s">
        <v>1308</v>
      </c>
      <c r="D128" t="s">
        <v>1133</v>
      </c>
      <c r="E128" s="57">
        <v>0.33333333333333331</v>
      </c>
      <c r="F128" s="57">
        <v>0.58333333333333326</v>
      </c>
      <c r="G128" s="57">
        <v>0.44791666666666663</v>
      </c>
      <c r="J128" t="s">
        <v>1405</v>
      </c>
      <c r="K128" t="s">
        <v>707</v>
      </c>
      <c r="L128" s="79" t="str">
        <f>+_xlfn.XLOOKUP(Combinar1[[#This Row],[carga.PACIENTE]],carga[PACIENTE],carga[TURNO],0,0)</f>
        <v xml:space="preserve">T.M </v>
      </c>
    </row>
    <row r="129" spans="1:12" hidden="1" x14ac:dyDescent="0.3">
      <c r="A129" t="s">
        <v>1208</v>
      </c>
      <c r="B129" t="s">
        <v>1332</v>
      </c>
      <c r="C129" t="s">
        <v>1397</v>
      </c>
      <c r="D129" t="s">
        <v>1123</v>
      </c>
      <c r="E129" s="57">
        <v>0.33333333333333331</v>
      </c>
      <c r="F129" s="57">
        <v>0.83333333333333326</v>
      </c>
      <c r="G129" s="57">
        <v>0.47916666666666663</v>
      </c>
      <c r="J129" t="s">
        <v>1406</v>
      </c>
      <c r="K129" t="s">
        <v>878</v>
      </c>
      <c r="L129" s="79" t="str">
        <f>+_xlfn.XLOOKUP(Combinar1[[#This Row],[carga.PACIENTE]],carga[PACIENTE],carga[TURNO],0,0)</f>
        <v xml:space="preserve">T.M </v>
      </c>
    </row>
    <row r="130" spans="1:12" hidden="1" x14ac:dyDescent="0.3">
      <c r="A130" t="s">
        <v>1208</v>
      </c>
      <c r="B130" t="s">
        <v>1332</v>
      </c>
      <c r="C130" t="s">
        <v>1397</v>
      </c>
      <c r="D130" t="s">
        <v>1123</v>
      </c>
      <c r="E130" s="57">
        <v>0.33333333333333331</v>
      </c>
      <c r="F130" s="57">
        <v>0.83333333333333326</v>
      </c>
      <c r="G130" s="57">
        <v>0.51041666666666663</v>
      </c>
      <c r="J130" t="s">
        <v>1407</v>
      </c>
      <c r="K130" t="s">
        <v>510</v>
      </c>
      <c r="L130" s="79" t="str">
        <f>+_xlfn.XLOOKUP(Combinar1[[#This Row],[carga.PACIENTE]],carga[PACIENTE],carga[TURNO],0,0)</f>
        <v xml:space="preserve">T.M </v>
      </c>
    </row>
    <row r="131" spans="1:12" hidden="1" x14ac:dyDescent="0.3">
      <c r="A131" t="s">
        <v>1208</v>
      </c>
      <c r="B131" t="s">
        <v>1332</v>
      </c>
      <c r="C131" t="s">
        <v>1397</v>
      </c>
      <c r="D131" t="s">
        <v>1123</v>
      </c>
      <c r="E131" s="57">
        <v>0.33333333333333331</v>
      </c>
      <c r="F131" s="57">
        <v>0.83333333333333326</v>
      </c>
      <c r="G131" s="57">
        <v>0.54166666666666663</v>
      </c>
      <c r="J131" t="s">
        <v>1408</v>
      </c>
      <c r="L131" s="79">
        <f>+_xlfn.XLOOKUP(Combinar1[[#This Row],[carga.PACIENTE]],carga[PACIENTE],carga[TURNO],0,0)</f>
        <v>0</v>
      </c>
    </row>
    <row r="132" spans="1:12" hidden="1" x14ac:dyDescent="0.3">
      <c r="A132" t="s">
        <v>1127</v>
      </c>
      <c r="B132" t="s">
        <v>1287</v>
      </c>
      <c r="C132" t="s">
        <v>1294</v>
      </c>
      <c r="D132" t="s">
        <v>1123</v>
      </c>
      <c r="E132" s="57">
        <v>0.58333333333333326</v>
      </c>
      <c r="F132" s="57">
        <v>0.83333333333333326</v>
      </c>
      <c r="G132" s="57">
        <v>0.58333333333333326</v>
      </c>
      <c r="J132" t="s">
        <v>1409</v>
      </c>
      <c r="K132" t="s">
        <v>306</v>
      </c>
      <c r="L132" s="79" t="str">
        <f>+_xlfn.XLOOKUP(Combinar1[[#This Row],[carga.PACIENTE]],carga[PACIENTE],carga[TURNO],0,0)</f>
        <v>T.T</v>
      </c>
    </row>
    <row r="133" spans="1:12" hidden="1" x14ac:dyDescent="0.3">
      <c r="A133" t="s">
        <v>1208</v>
      </c>
      <c r="B133" t="s">
        <v>1332</v>
      </c>
      <c r="C133" t="s">
        <v>1397</v>
      </c>
      <c r="D133" t="s">
        <v>1123</v>
      </c>
      <c r="E133" s="57">
        <v>0.33333333333333331</v>
      </c>
      <c r="F133" s="57">
        <v>0.83333333333333326</v>
      </c>
      <c r="G133" s="57">
        <v>0.58333333333333326</v>
      </c>
      <c r="J133" t="s">
        <v>1410</v>
      </c>
      <c r="L133" s="79">
        <f>+_xlfn.XLOOKUP(Combinar1[[#This Row],[carga.PACIENTE]],carga[PACIENTE],carga[TURNO],0,0)</f>
        <v>0</v>
      </c>
    </row>
    <row r="134" spans="1:12" hidden="1" x14ac:dyDescent="0.3">
      <c r="A134" t="s">
        <v>1297</v>
      </c>
      <c r="B134" t="s">
        <v>1287</v>
      </c>
      <c r="C134" t="s">
        <v>1298</v>
      </c>
      <c r="D134" t="s">
        <v>1123</v>
      </c>
      <c r="E134" s="57">
        <v>0.58333333333333326</v>
      </c>
      <c r="F134" s="57">
        <v>0.83333333333333326</v>
      </c>
      <c r="G134" s="57">
        <v>0.61458333333333326</v>
      </c>
      <c r="J134" t="s">
        <v>1411</v>
      </c>
      <c r="K134" t="s">
        <v>725</v>
      </c>
      <c r="L134" s="79" t="str">
        <f>+_xlfn.XLOOKUP(Combinar1[[#This Row],[carga.PACIENTE]],carga[PACIENTE],carga[TURNO],0,0)</f>
        <v>T.T</v>
      </c>
    </row>
    <row r="135" spans="1:12" hidden="1" x14ac:dyDescent="0.3">
      <c r="A135" t="s">
        <v>1208</v>
      </c>
      <c r="B135" t="s">
        <v>1332</v>
      </c>
      <c r="C135" t="s">
        <v>1397</v>
      </c>
      <c r="D135" t="s">
        <v>1123</v>
      </c>
      <c r="E135" s="57">
        <v>0.33333333333333331</v>
      </c>
      <c r="F135" s="57">
        <v>0.83333333333333326</v>
      </c>
      <c r="G135" s="57">
        <v>0.61458333333333326</v>
      </c>
      <c r="J135" t="s">
        <v>1412</v>
      </c>
      <c r="K135" t="s">
        <v>749</v>
      </c>
      <c r="L135" s="79" t="str">
        <f>+_xlfn.XLOOKUP(Combinar1[[#This Row],[carga.PACIENTE]],carga[PACIENTE],carga[TURNO],0,0)</f>
        <v>T.T</v>
      </c>
    </row>
    <row r="136" spans="1:12" hidden="1" x14ac:dyDescent="0.3">
      <c r="A136" t="s">
        <v>1127</v>
      </c>
      <c r="B136" t="s">
        <v>1287</v>
      </c>
      <c r="C136" t="s">
        <v>1294</v>
      </c>
      <c r="D136" t="s">
        <v>1123</v>
      </c>
      <c r="E136" s="57">
        <v>0.58333333333333326</v>
      </c>
      <c r="F136" s="57">
        <v>0.83333333333333326</v>
      </c>
      <c r="G136" s="57">
        <v>0.64583333333333326</v>
      </c>
      <c r="J136" t="s">
        <v>1413</v>
      </c>
      <c r="K136" t="s">
        <v>441</v>
      </c>
      <c r="L136" s="79" t="str">
        <f>+_xlfn.XLOOKUP(Combinar1[[#This Row],[carga.PACIENTE]],carga[PACIENTE],carga[TURNO],0,0)</f>
        <v>T.T</v>
      </c>
    </row>
    <row r="137" spans="1:12" hidden="1" x14ac:dyDescent="0.3">
      <c r="A137" t="s">
        <v>1208</v>
      </c>
      <c r="B137" t="s">
        <v>1332</v>
      </c>
      <c r="C137" t="s">
        <v>1397</v>
      </c>
      <c r="D137" t="s">
        <v>1123</v>
      </c>
      <c r="E137" s="57">
        <v>0.33333333333333331</v>
      </c>
      <c r="F137" s="57">
        <v>0.83333333333333326</v>
      </c>
      <c r="G137" s="57">
        <v>0.64583333333333326</v>
      </c>
      <c r="J137" t="s">
        <v>1414</v>
      </c>
      <c r="L137" s="79">
        <f>+_xlfn.XLOOKUP(Combinar1[[#This Row],[carga.PACIENTE]],carga[PACIENTE],carga[TURNO],0,0)</f>
        <v>0</v>
      </c>
    </row>
    <row r="138" spans="1:12" hidden="1" x14ac:dyDescent="0.3">
      <c r="A138" t="s">
        <v>1127</v>
      </c>
      <c r="B138" t="s">
        <v>1287</v>
      </c>
      <c r="C138" t="s">
        <v>1294</v>
      </c>
      <c r="D138" t="s">
        <v>1123</v>
      </c>
      <c r="E138" s="57">
        <v>0.58333333333333326</v>
      </c>
      <c r="F138" s="57">
        <v>0.83333333333333326</v>
      </c>
      <c r="G138" s="57">
        <v>0.67708333333333326</v>
      </c>
      <c r="J138" t="s">
        <v>1415</v>
      </c>
      <c r="K138" t="s">
        <v>689</v>
      </c>
      <c r="L138" s="79" t="str">
        <f>+_xlfn.XLOOKUP(Combinar1[[#This Row],[carga.PACIENTE]],carga[PACIENTE],carga[TURNO],0,0)</f>
        <v>T.T</v>
      </c>
    </row>
    <row r="139" spans="1:12" hidden="1" x14ac:dyDescent="0.3">
      <c r="A139" t="s">
        <v>1208</v>
      </c>
      <c r="B139" t="s">
        <v>1332</v>
      </c>
      <c r="C139" t="s">
        <v>1397</v>
      </c>
      <c r="D139" t="s">
        <v>1123</v>
      </c>
      <c r="E139" s="57">
        <v>0.33333333333333331</v>
      </c>
      <c r="F139" s="57">
        <v>0.83333333333333326</v>
      </c>
      <c r="G139" s="57">
        <v>0.67708333333333326</v>
      </c>
      <c r="J139" t="s">
        <v>1416</v>
      </c>
      <c r="K139" t="s">
        <v>125</v>
      </c>
      <c r="L139" s="79">
        <f>+_xlfn.XLOOKUP(Combinar1[[#This Row],[carga.PACIENTE]],carga[PACIENTE],carga[TURNO],0,0)</f>
        <v>0</v>
      </c>
    </row>
    <row r="140" spans="1:12" hidden="1" x14ac:dyDescent="0.3">
      <c r="A140" t="s">
        <v>1127</v>
      </c>
      <c r="B140" t="s">
        <v>1287</v>
      </c>
      <c r="C140" t="s">
        <v>1294</v>
      </c>
      <c r="D140" t="s">
        <v>1123</v>
      </c>
      <c r="E140" s="57">
        <v>0.58333333333333326</v>
      </c>
      <c r="F140" s="57">
        <v>0.83333333333333326</v>
      </c>
      <c r="G140" s="57">
        <v>0.72916666666666663</v>
      </c>
      <c r="J140" t="s">
        <v>1417</v>
      </c>
      <c r="K140" t="s">
        <v>471</v>
      </c>
      <c r="L140" s="79" t="str">
        <f>+_xlfn.XLOOKUP(Combinar1[[#This Row],[carga.PACIENTE]],carga[PACIENTE],carga[TURNO],0,0)</f>
        <v>T.T</v>
      </c>
    </row>
    <row r="141" spans="1:12" hidden="1" x14ac:dyDescent="0.3">
      <c r="A141" t="s">
        <v>1208</v>
      </c>
      <c r="B141" t="s">
        <v>1332</v>
      </c>
      <c r="C141" t="s">
        <v>1397</v>
      </c>
      <c r="D141" t="s">
        <v>1123</v>
      </c>
      <c r="E141" s="57">
        <v>0.33333333333333331</v>
      </c>
      <c r="F141" s="57">
        <v>0.83333333333333326</v>
      </c>
      <c r="G141" s="57">
        <v>0.72916666666666663</v>
      </c>
      <c r="J141" t="s">
        <v>1418</v>
      </c>
      <c r="K141" t="s">
        <v>320</v>
      </c>
      <c r="L141" s="79" t="str">
        <f>+_xlfn.XLOOKUP(Combinar1[[#This Row],[carga.PACIENTE]],carga[PACIENTE],carga[TURNO],0,0)</f>
        <v>T.T</v>
      </c>
    </row>
    <row r="142" spans="1:12" hidden="1" x14ac:dyDescent="0.3">
      <c r="A142" t="s">
        <v>1208</v>
      </c>
      <c r="B142" t="s">
        <v>1332</v>
      </c>
      <c r="C142" t="s">
        <v>1397</v>
      </c>
      <c r="D142" t="s">
        <v>1123</v>
      </c>
      <c r="E142" s="57">
        <v>0.33333333333333331</v>
      </c>
      <c r="F142" s="57">
        <v>0.83333333333333326</v>
      </c>
      <c r="G142" s="57">
        <v>0.72916666666666663</v>
      </c>
      <c r="J142" t="s">
        <v>1418</v>
      </c>
      <c r="K142" t="s">
        <v>641</v>
      </c>
      <c r="L142" s="79" t="str">
        <f>+_xlfn.XLOOKUP(Combinar1[[#This Row],[carga.PACIENTE]],carga[PACIENTE],carga[TURNO],0,0)</f>
        <v>T.T</v>
      </c>
    </row>
    <row r="143" spans="1:12" hidden="1" x14ac:dyDescent="0.3">
      <c r="A143" t="s">
        <v>1208</v>
      </c>
      <c r="B143" t="s">
        <v>1332</v>
      </c>
      <c r="C143" t="s">
        <v>1397</v>
      </c>
      <c r="D143" t="s">
        <v>1123</v>
      </c>
      <c r="E143" s="57">
        <v>0.33333333333333331</v>
      </c>
      <c r="F143" s="57">
        <v>0.83333333333333326</v>
      </c>
      <c r="G143" s="57">
        <v>0.72916666666666663</v>
      </c>
      <c r="J143" t="s">
        <v>1418</v>
      </c>
      <c r="K143" t="s">
        <v>83</v>
      </c>
      <c r="L143" s="79" t="str">
        <f>+_xlfn.XLOOKUP(Combinar1[[#This Row],[carga.PACIENTE]],carga[PACIENTE],carga[TURNO],0,0)</f>
        <v>T.T</v>
      </c>
    </row>
    <row r="144" spans="1:12" hidden="1" x14ac:dyDescent="0.3">
      <c r="A144" t="s">
        <v>1122</v>
      </c>
      <c r="B144" t="s">
        <v>1287</v>
      </c>
      <c r="C144" t="s">
        <v>1288</v>
      </c>
      <c r="D144" t="s">
        <v>1123</v>
      </c>
      <c r="E144" s="57">
        <v>0.58333333333333326</v>
      </c>
      <c r="F144" s="57">
        <v>0.83333333333333326</v>
      </c>
      <c r="G144" s="57">
        <v>0.76041666666666663</v>
      </c>
      <c r="J144" t="s">
        <v>1419</v>
      </c>
      <c r="K144" t="s">
        <v>773</v>
      </c>
      <c r="L144" s="79" t="str">
        <f>+_xlfn.XLOOKUP(Combinar1[[#This Row],[carga.PACIENTE]],carga[PACIENTE],carga[TURNO],0,0)</f>
        <v>T.T</v>
      </c>
    </row>
    <row r="145" spans="1:12" hidden="1" x14ac:dyDescent="0.3">
      <c r="A145" t="s">
        <v>1208</v>
      </c>
      <c r="B145" t="s">
        <v>1332</v>
      </c>
      <c r="C145" t="s">
        <v>1397</v>
      </c>
      <c r="D145" t="s">
        <v>1123</v>
      </c>
      <c r="E145" s="57">
        <v>0.33333333333333331</v>
      </c>
      <c r="F145" s="57">
        <v>0.83333333333333326</v>
      </c>
      <c r="G145" s="57">
        <v>0.76041666666666663</v>
      </c>
      <c r="J145" t="s">
        <v>1420</v>
      </c>
      <c r="K145" t="s">
        <v>411</v>
      </c>
      <c r="L145" s="79" t="str">
        <f>+_xlfn.XLOOKUP(Combinar1[[#This Row],[carga.PACIENTE]],carga[PACIENTE],carga[TURNO],0,0)</f>
        <v>T.T</v>
      </c>
    </row>
    <row r="146" spans="1:12" hidden="1" x14ac:dyDescent="0.3">
      <c r="A146" t="s">
        <v>1127</v>
      </c>
      <c r="B146" t="s">
        <v>1287</v>
      </c>
      <c r="C146" t="s">
        <v>1294</v>
      </c>
      <c r="D146" t="s">
        <v>1123</v>
      </c>
      <c r="E146" s="57">
        <v>0.58333333333333326</v>
      </c>
      <c r="F146" s="57">
        <v>0.83333333333333326</v>
      </c>
      <c r="G146" s="57">
        <v>0.79166666666666663</v>
      </c>
      <c r="J146" t="s">
        <v>1421</v>
      </c>
      <c r="K146" t="s">
        <v>155</v>
      </c>
      <c r="L146" s="79" t="str">
        <f>+_xlfn.XLOOKUP(Combinar1[[#This Row],[carga.PACIENTE]],carga[PACIENTE],carga[TURNO],0,0)</f>
        <v>T.T</v>
      </c>
    </row>
    <row r="147" spans="1:12" hidden="1" x14ac:dyDescent="0.3">
      <c r="A147" t="s">
        <v>1208</v>
      </c>
      <c r="B147" t="s">
        <v>1332</v>
      </c>
      <c r="C147" t="s">
        <v>1397</v>
      </c>
      <c r="D147" t="s">
        <v>1123</v>
      </c>
      <c r="E147" s="57">
        <v>0.33333333333333331</v>
      </c>
      <c r="F147" s="57">
        <v>0.83333333333333326</v>
      </c>
      <c r="G147" s="57">
        <v>0.79166666666666663</v>
      </c>
      <c r="J147" t="s">
        <v>1422</v>
      </c>
      <c r="K147" t="s">
        <v>740</v>
      </c>
      <c r="L147" s="79" t="str">
        <f>+_xlfn.XLOOKUP(Combinar1[[#This Row],[carga.PACIENTE]],carga[PACIENTE],carga[TURNO],0,0)</f>
        <v>T.T</v>
      </c>
    </row>
    <row r="148" spans="1:12" hidden="1" x14ac:dyDescent="0.3">
      <c r="A148" t="s">
        <v>1148</v>
      </c>
      <c r="B148" t="s">
        <v>1332</v>
      </c>
      <c r="C148" t="s">
        <v>1333</v>
      </c>
      <c r="D148" t="s">
        <v>1143</v>
      </c>
      <c r="E148" s="57">
        <v>0.33333333333333331</v>
      </c>
      <c r="F148" s="57">
        <v>0.58333333333333326</v>
      </c>
      <c r="G148" s="57">
        <v>0.33333333333333331</v>
      </c>
      <c r="J148" t="s">
        <v>1423</v>
      </c>
      <c r="K148" t="s">
        <v>1146</v>
      </c>
      <c r="L148" s="79" t="str">
        <f>+_xlfn.XLOOKUP(Combinar1[[#This Row],[carga.PACIENTE]],carga[PACIENTE],carga[TURNO],0,0)</f>
        <v>T.M</v>
      </c>
    </row>
    <row r="149" spans="1:12" hidden="1" x14ac:dyDescent="0.3">
      <c r="A149" t="s">
        <v>1208</v>
      </c>
      <c r="B149" t="s">
        <v>1332</v>
      </c>
      <c r="C149" t="s">
        <v>1397</v>
      </c>
      <c r="D149" t="s">
        <v>1141</v>
      </c>
      <c r="E149" s="57">
        <v>0.33333333333333331</v>
      </c>
      <c r="F149" s="57">
        <v>0.83333333333333326</v>
      </c>
      <c r="G149" s="57">
        <v>0.33333333333333331</v>
      </c>
      <c r="J149" t="s">
        <v>1424</v>
      </c>
      <c r="K149" t="s">
        <v>658</v>
      </c>
      <c r="L149" s="79" t="str">
        <f>+_xlfn.XLOOKUP(Combinar1[[#This Row],[carga.PACIENTE]],carga[PACIENTE],carga[TURNO],0,0)</f>
        <v>T.M</v>
      </c>
    </row>
    <row r="150" spans="1:12" hidden="1" x14ac:dyDescent="0.3">
      <c r="A150" t="s">
        <v>1127</v>
      </c>
      <c r="B150" t="s">
        <v>1287</v>
      </c>
      <c r="C150" t="s">
        <v>1294</v>
      </c>
      <c r="D150" t="s">
        <v>1118</v>
      </c>
      <c r="E150" s="57">
        <v>0.58333333333333326</v>
      </c>
      <c r="F150" s="57">
        <v>0.83333333333333326</v>
      </c>
      <c r="G150" s="57">
        <v>0.58333333333333326</v>
      </c>
      <c r="J150" t="s">
        <v>1425</v>
      </c>
      <c r="K150" t="s">
        <v>270</v>
      </c>
      <c r="L150" s="79" t="str">
        <f>+_xlfn.XLOOKUP(Combinar1[[#This Row],[carga.PACIENTE]],carga[PACIENTE],carga[TURNO],0,0)</f>
        <v>T.T</v>
      </c>
    </row>
    <row r="151" spans="1:12" hidden="1" x14ac:dyDescent="0.3">
      <c r="A151" t="s">
        <v>1208</v>
      </c>
      <c r="B151" t="s">
        <v>1332</v>
      </c>
      <c r="C151" t="s">
        <v>1397</v>
      </c>
      <c r="D151" t="s">
        <v>1141</v>
      </c>
      <c r="E151" s="57">
        <v>0.33333333333333331</v>
      </c>
      <c r="F151" s="57">
        <v>0.83333333333333326</v>
      </c>
      <c r="G151" s="57">
        <v>0.36458333333333331</v>
      </c>
      <c r="J151" t="s">
        <v>1426</v>
      </c>
      <c r="K151" t="s">
        <v>980</v>
      </c>
      <c r="L151" s="79" t="str">
        <f>+_xlfn.XLOOKUP(Combinar1[[#This Row],[carga.PACIENTE]],carga[PACIENTE],carga[TURNO],0,0)</f>
        <v>T.M</v>
      </c>
    </row>
    <row r="152" spans="1:12" hidden="1" x14ac:dyDescent="0.3">
      <c r="A152" t="s">
        <v>1127</v>
      </c>
      <c r="B152" t="s">
        <v>1287</v>
      </c>
      <c r="C152" t="s">
        <v>1294</v>
      </c>
      <c r="D152" t="s">
        <v>1118</v>
      </c>
      <c r="E152" s="57">
        <v>0.58333333333333326</v>
      </c>
      <c r="F152" s="57">
        <v>0.83333333333333326</v>
      </c>
      <c r="G152" s="57">
        <v>0.67708333333333326</v>
      </c>
      <c r="J152" t="s">
        <v>1427</v>
      </c>
      <c r="K152" t="s">
        <v>919</v>
      </c>
      <c r="L152" s="79" t="str">
        <f>+_xlfn.XLOOKUP(Combinar1[[#This Row],[carga.PACIENTE]],carga[PACIENTE],carga[TURNO],0,0)</f>
        <v>T.T</v>
      </c>
    </row>
    <row r="153" spans="1:12" hidden="1" x14ac:dyDescent="0.3">
      <c r="A153" t="s">
        <v>1208</v>
      </c>
      <c r="B153" t="s">
        <v>1332</v>
      </c>
      <c r="C153" t="s">
        <v>1397</v>
      </c>
      <c r="D153" t="s">
        <v>1141</v>
      </c>
      <c r="E153" s="57">
        <v>0.33333333333333331</v>
      </c>
      <c r="F153" s="57">
        <v>0.83333333333333326</v>
      </c>
      <c r="G153" s="57">
        <v>0.39583333333333331</v>
      </c>
      <c r="J153" t="s">
        <v>1428</v>
      </c>
      <c r="K153" t="s">
        <v>510</v>
      </c>
      <c r="L153" s="79" t="str">
        <f>+_xlfn.XLOOKUP(Combinar1[[#This Row],[carga.PACIENTE]],carga[PACIENTE],carga[TURNO],0,0)</f>
        <v xml:space="preserve">T.M </v>
      </c>
    </row>
    <row r="154" spans="1:12" hidden="1" x14ac:dyDescent="0.3">
      <c r="A154" t="s">
        <v>1127</v>
      </c>
      <c r="B154" t="s">
        <v>1287</v>
      </c>
      <c r="C154" t="s">
        <v>1294</v>
      </c>
      <c r="D154" t="s">
        <v>1118</v>
      </c>
      <c r="E154" s="57">
        <v>0.58333333333333326</v>
      </c>
      <c r="F154" s="57">
        <v>0.83333333333333326</v>
      </c>
      <c r="G154" s="57">
        <v>0.72916666666666663</v>
      </c>
      <c r="J154" t="s">
        <v>1429</v>
      </c>
      <c r="K154" t="s">
        <v>435</v>
      </c>
      <c r="L154" s="79" t="str">
        <f>+_xlfn.XLOOKUP(Combinar1[[#This Row],[carga.PACIENTE]],carga[PACIENTE],carga[TURNO],0,0)</f>
        <v>T.T</v>
      </c>
    </row>
    <row r="155" spans="1:12" hidden="1" x14ac:dyDescent="0.3">
      <c r="A155" t="s">
        <v>1127</v>
      </c>
      <c r="B155" t="s">
        <v>1287</v>
      </c>
      <c r="C155" t="s">
        <v>1294</v>
      </c>
      <c r="D155" t="s">
        <v>1118</v>
      </c>
      <c r="E155" s="57">
        <v>0.58333333333333326</v>
      </c>
      <c r="F155" s="57">
        <v>0.83333333333333326</v>
      </c>
      <c r="G155" s="57">
        <v>0.72916666666666663</v>
      </c>
      <c r="J155" t="s">
        <v>1429</v>
      </c>
      <c r="K155" t="s">
        <v>182</v>
      </c>
      <c r="L155" s="79" t="str">
        <f>+_xlfn.XLOOKUP(Combinar1[[#This Row],[carga.PACIENTE]],carga[PACIENTE],carga[TURNO],0,0)</f>
        <v>T.T</v>
      </c>
    </row>
    <row r="156" spans="1:12" hidden="1" x14ac:dyDescent="0.3">
      <c r="A156" t="s">
        <v>1208</v>
      </c>
      <c r="B156" t="s">
        <v>1332</v>
      </c>
      <c r="C156" t="s">
        <v>1397</v>
      </c>
      <c r="D156" t="s">
        <v>1141</v>
      </c>
      <c r="E156" s="57">
        <v>0.33333333333333331</v>
      </c>
      <c r="F156" s="57">
        <v>0.83333333333333326</v>
      </c>
      <c r="G156" s="57">
        <v>0.44791666666666663</v>
      </c>
      <c r="J156" t="s">
        <v>1430</v>
      </c>
      <c r="K156" t="s">
        <v>57</v>
      </c>
      <c r="L156" s="79" t="str">
        <f>+_xlfn.XLOOKUP(Combinar1[[#This Row],[carga.PACIENTE]],carga[PACIENTE],carga[TURNO],0,0)</f>
        <v xml:space="preserve">T.M </v>
      </c>
    </row>
    <row r="157" spans="1:12" hidden="1" x14ac:dyDescent="0.3">
      <c r="A157" t="s">
        <v>1127</v>
      </c>
      <c r="B157" t="s">
        <v>1287</v>
      </c>
      <c r="C157" t="s">
        <v>1294</v>
      </c>
      <c r="D157" t="s">
        <v>1118</v>
      </c>
      <c r="E157" s="57">
        <v>0.58333333333333326</v>
      </c>
      <c r="F157" s="57">
        <v>0.83333333333333326</v>
      </c>
      <c r="G157" s="57">
        <v>0.76041666666666663</v>
      </c>
      <c r="J157" t="s">
        <v>1431</v>
      </c>
      <c r="K157" t="s">
        <v>414</v>
      </c>
      <c r="L157" s="79" t="str">
        <f>+_xlfn.XLOOKUP(Combinar1[[#This Row],[carga.PACIENTE]],carga[PACIENTE],carga[TURNO],0,0)</f>
        <v>T.T</v>
      </c>
    </row>
    <row r="158" spans="1:12" hidden="1" x14ac:dyDescent="0.3">
      <c r="A158" t="s">
        <v>1208</v>
      </c>
      <c r="B158" t="s">
        <v>1332</v>
      </c>
      <c r="C158" t="s">
        <v>1397</v>
      </c>
      <c r="D158" t="s">
        <v>1141</v>
      </c>
      <c r="E158" s="57">
        <v>0.33333333333333331</v>
      </c>
      <c r="F158" s="57">
        <v>0.83333333333333326</v>
      </c>
      <c r="G158" s="57">
        <v>0.47916666666666663</v>
      </c>
      <c r="J158" t="s">
        <v>1432</v>
      </c>
      <c r="K158" t="s">
        <v>137</v>
      </c>
      <c r="L158" s="79" t="str">
        <f>+_xlfn.XLOOKUP(Combinar1[[#This Row],[carga.PACIENTE]],carga[PACIENTE],carga[TURNO],0,0)</f>
        <v xml:space="preserve">T.M </v>
      </c>
    </row>
    <row r="159" spans="1:12" hidden="1" x14ac:dyDescent="0.3">
      <c r="A159" t="s">
        <v>1127</v>
      </c>
      <c r="B159" t="s">
        <v>1287</v>
      </c>
      <c r="C159" t="s">
        <v>1294</v>
      </c>
      <c r="D159" t="s">
        <v>1118</v>
      </c>
      <c r="E159" s="57">
        <v>0.58333333333333326</v>
      </c>
      <c r="F159" s="57">
        <v>0.83333333333333326</v>
      </c>
      <c r="G159" s="57">
        <v>0.79166666666666663</v>
      </c>
      <c r="J159" t="s">
        <v>1433</v>
      </c>
      <c r="K159" t="s">
        <v>773</v>
      </c>
      <c r="L159" s="79" t="str">
        <f>+_xlfn.XLOOKUP(Combinar1[[#This Row],[carga.PACIENTE]],carga[PACIENTE],carga[TURNO],0,0)</f>
        <v>T.T</v>
      </c>
    </row>
    <row r="160" spans="1:12" hidden="1" x14ac:dyDescent="0.3">
      <c r="A160" t="s">
        <v>1208</v>
      </c>
      <c r="B160" t="s">
        <v>1332</v>
      </c>
      <c r="C160" t="s">
        <v>1397</v>
      </c>
      <c r="D160" t="s">
        <v>1141</v>
      </c>
      <c r="E160" s="57">
        <v>0.33333333333333331</v>
      </c>
      <c r="F160" s="57">
        <v>0.83333333333333326</v>
      </c>
      <c r="G160" s="57">
        <v>0.51041666666666663</v>
      </c>
      <c r="J160" t="s">
        <v>1434</v>
      </c>
      <c r="K160" t="s">
        <v>878</v>
      </c>
      <c r="L160" s="79" t="str">
        <f>+_xlfn.XLOOKUP(Combinar1[[#This Row],[carga.PACIENTE]],carga[PACIENTE],carga[TURNO],0,0)</f>
        <v xml:space="preserve">T.M </v>
      </c>
    </row>
    <row r="161" spans="1:12" hidden="1" x14ac:dyDescent="0.3">
      <c r="A161" t="s">
        <v>1208</v>
      </c>
      <c r="B161" t="s">
        <v>1332</v>
      </c>
      <c r="C161" t="s">
        <v>1397</v>
      </c>
      <c r="D161" t="s">
        <v>1141</v>
      </c>
      <c r="E161" s="57">
        <v>0.33333333333333331</v>
      </c>
      <c r="F161" s="57">
        <v>0.83333333333333326</v>
      </c>
      <c r="G161" s="57">
        <v>0.51041666666666663</v>
      </c>
      <c r="J161" t="s">
        <v>1434</v>
      </c>
      <c r="K161" t="s">
        <v>1220</v>
      </c>
      <c r="L161" s="79" t="str">
        <f>+_xlfn.XLOOKUP(Combinar1[[#This Row],[carga.PACIENTE]],carga[PACIENTE],carga[TURNO],0,0)</f>
        <v>T.M</v>
      </c>
    </row>
    <row r="162" spans="1:12" hidden="1" x14ac:dyDescent="0.3">
      <c r="A162" t="s">
        <v>1127</v>
      </c>
      <c r="B162" t="s">
        <v>1287</v>
      </c>
      <c r="C162" t="s">
        <v>1294</v>
      </c>
      <c r="D162" t="s">
        <v>1143</v>
      </c>
      <c r="E162" s="57">
        <v>0.58333333333333326</v>
      </c>
      <c r="F162" s="57">
        <v>0.83333333333333326</v>
      </c>
      <c r="G162" s="57">
        <v>0.61458333333333326</v>
      </c>
      <c r="J162" t="s">
        <v>1435</v>
      </c>
      <c r="K162" t="s">
        <v>689</v>
      </c>
      <c r="L162" s="79" t="str">
        <f>+_xlfn.XLOOKUP(Combinar1[[#This Row],[carga.PACIENTE]],carga[PACIENTE],carga[TURNO],0,0)</f>
        <v>T.T</v>
      </c>
    </row>
    <row r="163" spans="1:12" hidden="1" x14ac:dyDescent="0.3">
      <c r="A163" t="s">
        <v>1208</v>
      </c>
      <c r="B163" t="s">
        <v>1332</v>
      </c>
      <c r="C163" t="s">
        <v>1397</v>
      </c>
      <c r="D163" t="s">
        <v>1141</v>
      </c>
      <c r="E163" s="57">
        <v>0.33333333333333331</v>
      </c>
      <c r="F163" s="57">
        <v>0.83333333333333326</v>
      </c>
      <c r="G163" s="57">
        <v>0.54166666666666663</v>
      </c>
      <c r="J163" t="s">
        <v>1436</v>
      </c>
      <c r="L163" s="79">
        <f>+_xlfn.XLOOKUP(Combinar1[[#This Row],[carga.PACIENTE]],carga[PACIENTE],carga[TURNO],0,0)</f>
        <v>0</v>
      </c>
    </row>
    <row r="164" spans="1:12" hidden="1" x14ac:dyDescent="0.3">
      <c r="A164" t="s">
        <v>1127</v>
      </c>
      <c r="B164" t="s">
        <v>1287</v>
      </c>
      <c r="C164" t="s">
        <v>1294</v>
      </c>
      <c r="D164" t="s">
        <v>1143</v>
      </c>
      <c r="E164" s="57">
        <v>0.58333333333333326</v>
      </c>
      <c r="F164" s="57">
        <v>0.83333333333333326</v>
      </c>
      <c r="G164" s="57">
        <v>0.72916666666666663</v>
      </c>
      <c r="J164" t="s">
        <v>1437</v>
      </c>
      <c r="K164" t="s">
        <v>414</v>
      </c>
      <c r="L164" s="79" t="str">
        <f>+_xlfn.XLOOKUP(Combinar1[[#This Row],[carga.PACIENTE]],carga[PACIENTE],carga[TURNO],0,0)</f>
        <v>T.T</v>
      </c>
    </row>
    <row r="165" spans="1:12" hidden="1" x14ac:dyDescent="0.3">
      <c r="A165" t="s">
        <v>1208</v>
      </c>
      <c r="B165" t="s">
        <v>1332</v>
      </c>
      <c r="C165" t="s">
        <v>1397</v>
      </c>
      <c r="D165" t="s">
        <v>1141</v>
      </c>
      <c r="E165" s="57">
        <v>0.33333333333333331</v>
      </c>
      <c r="F165" s="57">
        <v>0.83333333333333326</v>
      </c>
      <c r="G165" s="57">
        <v>0.58333333333333326</v>
      </c>
      <c r="J165" t="s">
        <v>1438</v>
      </c>
      <c r="K165" t="s">
        <v>170</v>
      </c>
      <c r="L165" s="79" t="str">
        <f>+_xlfn.XLOOKUP(Combinar1[[#This Row],[carga.PACIENTE]],carga[PACIENTE],carga[TURNO],0,0)</f>
        <v>T.T</v>
      </c>
    </row>
    <row r="166" spans="1:12" hidden="1" x14ac:dyDescent="0.3">
      <c r="A166" t="s">
        <v>1127</v>
      </c>
      <c r="B166" t="s">
        <v>1287</v>
      </c>
      <c r="C166" t="s">
        <v>1294</v>
      </c>
      <c r="D166" t="s">
        <v>1143</v>
      </c>
      <c r="E166" s="57">
        <v>0.58333333333333326</v>
      </c>
      <c r="F166" s="57">
        <v>0.83333333333333326</v>
      </c>
      <c r="G166" s="57">
        <v>0.76041666666666663</v>
      </c>
      <c r="J166" t="s">
        <v>1439</v>
      </c>
      <c r="K166" t="s">
        <v>821</v>
      </c>
      <c r="L166" s="79" t="str">
        <f>+_xlfn.XLOOKUP(Combinar1[[#This Row],[carga.PACIENTE]],carga[PACIENTE],carga[TURNO],0,0)</f>
        <v>T.T</v>
      </c>
    </row>
    <row r="167" spans="1:12" hidden="1" x14ac:dyDescent="0.3">
      <c r="A167" t="s">
        <v>1127</v>
      </c>
      <c r="B167" t="s">
        <v>1287</v>
      </c>
      <c r="C167" t="s">
        <v>1294</v>
      </c>
      <c r="D167" t="s">
        <v>1143</v>
      </c>
      <c r="E167" s="57">
        <v>0.58333333333333326</v>
      </c>
      <c r="F167" s="57">
        <v>0.83333333333333326</v>
      </c>
      <c r="G167" s="57">
        <v>0.76041666666666663</v>
      </c>
      <c r="J167" t="s">
        <v>1439</v>
      </c>
      <c r="K167" t="s">
        <v>975</v>
      </c>
      <c r="L167" s="79" t="str">
        <f>+_xlfn.XLOOKUP(Combinar1[[#This Row],[carga.PACIENTE]],carga[PACIENTE],carga[TURNO],0,0)</f>
        <v>T.T</v>
      </c>
    </row>
    <row r="168" spans="1:12" hidden="1" x14ac:dyDescent="0.3">
      <c r="A168" t="s">
        <v>1208</v>
      </c>
      <c r="B168" t="s">
        <v>1332</v>
      </c>
      <c r="C168" t="s">
        <v>1397</v>
      </c>
      <c r="D168" t="s">
        <v>1141</v>
      </c>
      <c r="E168" s="57">
        <v>0.33333333333333331</v>
      </c>
      <c r="F168" s="57">
        <v>0.83333333333333326</v>
      </c>
      <c r="G168" s="57">
        <v>0.61458333333333326</v>
      </c>
      <c r="J168" t="s">
        <v>1440</v>
      </c>
      <c r="K168" t="s">
        <v>749</v>
      </c>
      <c r="L168" s="79" t="str">
        <f>+_xlfn.XLOOKUP(Combinar1[[#This Row],[carga.PACIENTE]],carga[PACIENTE],carga[TURNO],0,0)</f>
        <v>T.T</v>
      </c>
    </row>
    <row r="169" spans="1:12" hidden="1" x14ac:dyDescent="0.3">
      <c r="A169" t="s">
        <v>1127</v>
      </c>
      <c r="B169" t="s">
        <v>1287</v>
      </c>
      <c r="C169" t="s">
        <v>1294</v>
      </c>
      <c r="D169" t="s">
        <v>1143</v>
      </c>
      <c r="E169" s="57">
        <v>0.58333333333333326</v>
      </c>
      <c r="F169" s="57">
        <v>0.83333333333333326</v>
      </c>
      <c r="G169" s="57">
        <v>0.79166666666666663</v>
      </c>
      <c r="J169" t="s">
        <v>1441</v>
      </c>
      <c r="K169" t="s">
        <v>1083</v>
      </c>
      <c r="L169" s="79" t="str">
        <f>+_xlfn.XLOOKUP(Combinar1[[#This Row],[carga.PACIENTE]],carga[PACIENTE],carga[TURNO],0,0)</f>
        <v>T.T</v>
      </c>
    </row>
    <row r="170" spans="1:12" hidden="1" x14ac:dyDescent="0.3">
      <c r="A170" t="s">
        <v>1208</v>
      </c>
      <c r="B170" t="s">
        <v>1332</v>
      </c>
      <c r="C170" t="s">
        <v>1397</v>
      </c>
      <c r="D170" t="s">
        <v>1141</v>
      </c>
      <c r="E170" s="57">
        <v>0.33333333333333331</v>
      </c>
      <c r="F170" s="57">
        <v>0.83333333333333326</v>
      </c>
      <c r="G170" s="57">
        <v>0.64583333333333326</v>
      </c>
      <c r="J170" t="s">
        <v>1442</v>
      </c>
      <c r="K170" t="s">
        <v>602</v>
      </c>
      <c r="L170" s="79" t="str">
        <f>+_xlfn.XLOOKUP(Combinar1[[#This Row],[carga.PACIENTE]],carga[PACIENTE],carga[TURNO],0,0)</f>
        <v>T.T</v>
      </c>
    </row>
    <row r="171" spans="1:12" hidden="1" x14ac:dyDescent="0.3">
      <c r="A171" t="s">
        <v>1208</v>
      </c>
      <c r="B171" t="s">
        <v>1332</v>
      </c>
      <c r="C171" t="s">
        <v>1397</v>
      </c>
      <c r="D171" t="s">
        <v>1141</v>
      </c>
      <c r="E171" s="57">
        <v>0.33333333333333331</v>
      </c>
      <c r="F171" s="57">
        <v>0.83333333333333326</v>
      </c>
      <c r="G171" s="57">
        <v>0.64583333333333326</v>
      </c>
      <c r="J171" t="s">
        <v>1442</v>
      </c>
      <c r="K171" t="s">
        <v>632</v>
      </c>
      <c r="L171" s="79" t="str">
        <f>+_xlfn.XLOOKUP(Combinar1[[#This Row],[carga.PACIENTE]],carga[PACIENTE],carga[TURNO],0,0)</f>
        <v>T.T</v>
      </c>
    </row>
    <row r="172" spans="1:12" hidden="1" x14ac:dyDescent="0.3">
      <c r="A172" t="s">
        <v>1127</v>
      </c>
      <c r="B172" t="s">
        <v>1287</v>
      </c>
      <c r="C172" t="s">
        <v>1294</v>
      </c>
      <c r="D172" t="s">
        <v>1133</v>
      </c>
      <c r="E172" s="57">
        <v>0.33333333333333331</v>
      </c>
      <c r="F172" s="57">
        <v>0.58333333333333326</v>
      </c>
      <c r="G172" s="57">
        <v>0.36458333333333331</v>
      </c>
      <c r="J172" t="s">
        <v>1443</v>
      </c>
      <c r="K172" t="s">
        <v>282</v>
      </c>
      <c r="L172" s="79" t="str">
        <f>+_xlfn.XLOOKUP(Combinar1[[#This Row],[carga.PACIENTE]],carga[PACIENTE],carga[TURNO],0,0)</f>
        <v xml:space="preserve">T.M </v>
      </c>
    </row>
    <row r="173" spans="1:12" hidden="1" x14ac:dyDescent="0.3">
      <c r="A173" t="s">
        <v>1127</v>
      </c>
      <c r="B173" t="s">
        <v>1287</v>
      </c>
      <c r="C173" t="s">
        <v>1294</v>
      </c>
      <c r="D173" t="s">
        <v>1133</v>
      </c>
      <c r="E173" s="57">
        <v>0.33333333333333331</v>
      </c>
      <c r="F173" s="57">
        <v>0.58333333333333326</v>
      </c>
      <c r="G173" s="57">
        <v>0.36458333333333331</v>
      </c>
      <c r="J173" t="s">
        <v>1443</v>
      </c>
      <c r="K173" t="s">
        <v>1015</v>
      </c>
      <c r="L173" s="79" t="str">
        <f>+_xlfn.XLOOKUP(Combinar1[[#This Row],[carga.PACIENTE]],carga[PACIENTE],carga[TURNO],0,0)</f>
        <v>T.M</v>
      </c>
    </row>
    <row r="174" spans="1:12" hidden="1" x14ac:dyDescent="0.3">
      <c r="A174" t="s">
        <v>1208</v>
      </c>
      <c r="B174" t="s">
        <v>1332</v>
      </c>
      <c r="C174" t="s">
        <v>1397</v>
      </c>
      <c r="D174" t="s">
        <v>1141</v>
      </c>
      <c r="E174" s="57">
        <v>0.33333333333333331</v>
      </c>
      <c r="F174" s="57">
        <v>0.83333333333333326</v>
      </c>
      <c r="G174" s="57">
        <v>0.67708333333333326</v>
      </c>
      <c r="J174" t="s">
        <v>1444</v>
      </c>
      <c r="K174" t="s">
        <v>441</v>
      </c>
      <c r="L174" s="79" t="str">
        <f>+_xlfn.XLOOKUP(Combinar1[[#This Row],[carga.PACIENTE]],carga[PACIENTE],carga[TURNO],0,0)</f>
        <v>T.T</v>
      </c>
    </row>
    <row r="175" spans="1:12" hidden="1" x14ac:dyDescent="0.3">
      <c r="A175" t="s">
        <v>1208</v>
      </c>
      <c r="B175" t="s">
        <v>1332</v>
      </c>
      <c r="C175" t="s">
        <v>1397</v>
      </c>
      <c r="D175" t="s">
        <v>1141</v>
      </c>
      <c r="E175" s="57">
        <v>0.33333333333333331</v>
      </c>
      <c r="F175" s="57">
        <v>0.83333333333333326</v>
      </c>
      <c r="G175" s="57">
        <v>0.72916666666666663</v>
      </c>
      <c r="J175" t="s">
        <v>1445</v>
      </c>
      <c r="K175" t="s">
        <v>608</v>
      </c>
      <c r="L175" s="79" t="str">
        <f>+_xlfn.XLOOKUP(Combinar1[[#This Row],[carga.PACIENTE]],carga[PACIENTE],carga[TURNO],0,0)</f>
        <v>T.T</v>
      </c>
    </row>
    <row r="176" spans="1:12" hidden="1" x14ac:dyDescent="0.3">
      <c r="A176" t="s">
        <v>1127</v>
      </c>
      <c r="B176" t="s">
        <v>1287</v>
      </c>
      <c r="C176" t="s">
        <v>1294</v>
      </c>
      <c r="D176" t="s">
        <v>1133</v>
      </c>
      <c r="E176" s="57">
        <v>0.33333333333333331</v>
      </c>
      <c r="F176" s="57">
        <v>0.58333333333333326</v>
      </c>
      <c r="G176" s="57">
        <v>0.44791666666666663</v>
      </c>
      <c r="J176" t="s">
        <v>1446</v>
      </c>
      <c r="K176" t="s">
        <v>468</v>
      </c>
      <c r="L176" s="79" t="str">
        <f>+_xlfn.XLOOKUP(Combinar1[[#This Row],[carga.PACIENTE]],carga[PACIENTE],carga[TURNO],0,0)</f>
        <v xml:space="preserve">T.M </v>
      </c>
    </row>
    <row r="177" spans="1:12" hidden="1" x14ac:dyDescent="0.3">
      <c r="A177" t="s">
        <v>1208</v>
      </c>
      <c r="B177" t="s">
        <v>1332</v>
      </c>
      <c r="C177" t="s">
        <v>1397</v>
      </c>
      <c r="D177" t="s">
        <v>1141</v>
      </c>
      <c r="E177" s="57">
        <v>0.33333333333333331</v>
      </c>
      <c r="F177" s="57">
        <v>0.83333333333333326</v>
      </c>
      <c r="G177" s="57">
        <v>0.76041666666666663</v>
      </c>
      <c r="J177" t="s">
        <v>1447</v>
      </c>
      <c r="K177" t="s">
        <v>704</v>
      </c>
      <c r="L177" s="79" t="str">
        <f>+_xlfn.XLOOKUP(Combinar1[[#This Row],[carga.PACIENTE]],carga[PACIENTE],carga[TURNO],0,0)</f>
        <v>T.T</v>
      </c>
    </row>
    <row r="178" spans="1:12" hidden="1" x14ac:dyDescent="0.3">
      <c r="A178" t="s">
        <v>1122</v>
      </c>
      <c r="B178" t="s">
        <v>1287</v>
      </c>
      <c r="C178" t="s">
        <v>1288</v>
      </c>
      <c r="D178" t="s">
        <v>1141</v>
      </c>
      <c r="E178" s="57">
        <v>0.58333333333333326</v>
      </c>
      <c r="F178" s="57">
        <v>0.83333333333333326</v>
      </c>
      <c r="G178" s="57">
        <v>0.61458333333333326</v>
      </c>
      <c r="J178" t="s">
        <v>1448</v>
      </c>
      <c r="K178" t="s">
        <v>225</v>
      </c>
      <c r="L178" s="79" t="str">
        <f>+_xlfn.XLOOKUP(Combinar1[[#This Row],[carga.PACIENTE]],carga[PACIENTE],carga[TURNO],0,0)</f>
        <v>T.T</v>
      </c>
    </row>
    <row r="179" spans="1:12" hidden="1" x14ac:dyDescent="0.3">
      <c r="A179" t="s">
        <v>1208</v>
      </c>
      <c r="B179" t="s">
        <v>1332</v>
      </c>
      <c r="C179" t="s">
        <v>1397</v>
      </c>
      <c r="D179" t="s">
        <v>1141</v>
      </c>
      <c r="E179" s="57">
        <v>0.33333333333333331</v>
      </c>
      <c r="F179" s="57">
        <v>0.83333333333333326</v>
      </c>
      <c r="G179" s="57">
        <v>0.79166666666666663</v>
      </c>
      <c r="J179" t="s">
        <v>1449</v>
      </c>
      <c r="K179" t="s">
        <v>635</v>
      </c>
      <c r="L179" s="79">
        <f>+_xlfn.XLOOKUP(Combinar1[[#This Row],[carga.PACIENTE]],carga[PACIENTE],carga[TURNO],0,0)</f>
        <v>0</v>
      </c>
    </row>
    <row r="180" spans="1:12" hidden="1" x14ac:dyDescent="0.3">
      <c r="A180" t="s">
        <v>1127</v>
      </c>
      <c r="B180" t="s">
        <v>1287</v>
      </c>
      <c r="C180" t="s">
        <v>1294</v>
      </c>
      <c r="D180" t="s">
        <v>1141</v>
      </c>
      <c r="E180" s="57">
        <v>0.33333333333333331</v>
      </c>
      <c r="F180" s="57">
        <v>0.58333333333333326</v>
      </c>
      <c r="G180" s="57">
        <v>0.36458333333333331</v>
      </c>
      <c r="J180" t="s">
        <v>1450</v>
      </c>
      <c r="K180" t="s">
        <v>282</v>
      </c>
      <c r="L180" s="79" t="str">
        <f>+_xlfn.XLOOKUP(Combinar1[[#This Row],[carga.PACIENTE]],carga[PACIENTE],carga[TURNO],0,0)</f>
        <v xml:space="preserve">T.M </v>
      </c>
    </row>
    <row r="181" spans="1:12" hidden="1" x14ac:dyDescent="0.3">
      <c r="A181" t="s">
        <v>1208</v>
      </c>
      <c r="B181" t="s">
        <v>1332</v>
      </c>
      <c r="C181" t="s">
        <v>1397</v>
      </c>
      <c r="D181" t="s">
        <v>1133</v>
      </c>
      <c r="E181" s="57">
        <v>0.33333333333333331</v>
      </c>
      <c r="F181" s="57">
        <v>0.58333333333333326</v>
      </c>
      <c r="G181" s="57">
        <v>0.33333333333333331</v>
      </c>
      <c r="J181" t="s">
        <v>1451</v>
      </c>
      <c r="K181" t="s">
        <v>993</v>
      </c>
      <c r="L181" s="79">
        <f>+_xlfn.XLOOKUP(Combinar1[[#This Row],[carga.PACIENTE]],carga[PACIENTE],carga[TURNO],0,0)</f>
        <v>0</v>
      </c>
    </row>
    <row r="182" spans="1:12" hidden="1" x14ac:dyDescent="0.3">
      <c r="A182" t="s">
        <v>1127</v>
      </c>
      <c r="B182" t="s">
        <v>1287</v>
      </c>
      <c r="C182" t="s">
        <v>1294</v>
      </c>
      <c r="D182" t="s">
        <v>1141</v>
      </c>
      <c r="E182" s="57">
        <v>0.33333333333333331</v>
      </c>
      <c r="F182" s="57">
        <v>0.58333333333333326</v>
      </c>
      <c r="G182" s="57">
        <v>0.39583333333333331</v>
      </c>
      <c r="J182" t="s">
        <v>1452</v>
      </c>
      <c r="K182" t="s">
        <v>456</v>
      </c>
      <c r="L182" s="79" t="str">
        <f>+_xlfn.XLOOKUP(Combinar1[[#This Row],[carga.PACIENTE]],carga[PACIENTE],carga[TURNO],0,0)</f>
        <v xml:space="preserve">T.M </v>
      </c>
    </row>
    <row r="183" spans="1:12" hidden="1" x14ac:dyDescent="0.3">
      <c r="A183" t="s">
        <v>1208</v>
      </c>
      <c r="B183" t="s">
        <v>1332</v>
      </c>
      <c r="C183" t="s">
        <v>1397</v>
      </c>
      <c r="D183" t="s">
        <v>1133</v>
      </c>
      <c r="E183" s="57">
        <v>0.33333333333333331</v>
      </c>
      <c r="F183" s="57">
        <v>0.58333333333333326</v>
      </c>
      <c r="G183" s="57">
        <v>0.36458333333333331</v>
      </c>
      <c r="J183" t="s">
        <v>1453</v>
      </c>
      <c r="K183" t="s">
        <v>782</v>
      </c>
      <c r="L183" s="79" t="str">
        <f>+_xlfn.XLOOKUP(Combinar1[[#This Row],[carga.PACIENTE]],carga[PACIENTE],carga[TURNO],0,0)</f>
        <v xml:space="preserve">T.M </v>
      </c>
    </row>
    <row r="184" spans="1:12" hidden="1" x14ac:dyDescent="0.3">
      <c r="A184" t="s">
        <v>1145</v>
      </c>
      <c r="B184" t="s">
        <v>1287</v>
      </c>
      <c r="C184" t="s">
        <v>1314</v>
      </c>
      <c r="D184" t="s">
        <v>1143</v>
      </c>
      <c r="E184" s="57">
        <v>0.58333333333333326</v>
      </c>
      <c r="F184" s="57">
        <v>0.83333333333333326</v>
      </c>
      <c r="G184" s="57">
        <v>0.72916666666666663</v>
      </c>
      <c r="J184" t="s">
        <v>1454</v>
      </c>
      <c r="K184" t="s">
        <v>734</v>
      </c>
      <c r="L184" s="79" t="str">
        <f>+_xlfn.XLOOKUP(Combinar1[[#This Row],[carga.PACIENTE]],carga[PACIENTE],carga[TURNO],0,0)</f>
        <v>T.T</v>
      </c>
    </row>
    <row r="185" spans="1:12" hidden="1" x14ac:dyDescent="0.3">
      <c r="A185" t="s">
        <v>1208</v>
      </c>
      <c r="B185" t="s">
        <v>1332</v>
      </c>
      <c r="C185" t="s">
        <v>1397</v>
      </c>
      <c r="D185" t="s">
        <v>1133</v>
      </c>
      <c r="E185" s="57">
        <v>0.33333333333333331</v>
      </c>
      <c r="F185" s="57">
        <v>0.58333333333333326</v>
      </c>
      <c r="G185" s="57">
        <v>0.39583333333333331</v>
      </c>
      <c r="J185" t="s">
        <v>1455</v>
      </c>
      <c r="K185" t="s">
        <v>290</v>
      </c>
      <c r="L185" s="79" t="str">
        <f>+_xlfn.XLOOKUP(Combinar1[[#This Row],[carga.PACIENTE]],carga[PACIENTE],carga[TURNO],0,0)</f>
        <v xml:space="preserve">T.M </v>
      </c>
    </row>
    <row r="186" spans="1:12" hidden="1" x14ac:dyDescent="0.3">
      <c r="A186" t="s">
        <v>1127</v>
      </c>
      <c r="B186" t="s">
        <v>1287</v>
      </c>
      <c r="C186" t="s">
        <v>1294</v>
      </c>
      <c r="D186" t="s">
        <v>1141</v>
      </c>
      <c r="E186" s="57">
        <v>0.33333333333333331</v>
      </c>
      <c r="F186" s="57">
        <v>0.58333333333333326</v>
      </c>
      <c r="G186" s="57">
        <v>0.33333333333333331</v>
      </c>
      <c r="J186" t="s">
        <v>1456</v>
      </c>
      <c r="K186" t="s">
        <v>664</v>
      </c>
      <c r="L186" s="79" t="str">
        <f>+_xlfn.XLOOKUP(Combinar1[[#This Row],[carga.PACIENTE]],carga[PACIENTE],carga[TURNO],0,0)</f>
        <v xml:space="preserve">T.M </v>
      </c>
    </row>
    <row r="187" spans="1:12" hidden="1" x14ac:dyDescent="0.3">
      <c r="A187" t="s">
        <v>1208</v>
      </c>
      <c r="B187" t="s">
        <v>1332</v>
      </c>
      <c r="C187" t="s">
        <v>1397</v>
      </c>
      <c r="D187" t="s">
        <v>1133</v>
      </c>
      <c r="E187" s="57">
        <v>0.33333333333333331</v>
      </c>
      <c r="F187" s="57">
        <v>0.58333333333333326</v>
      </c>
      <c r="G187" s="57">
        <v>0.44791666666666663</v>
      </c>
      <c r="J187" t="s">
        <v>1457</v>
      </c>
      <c r="K187" t="s">
        <v>825</v>
      </c>
      <c r="L187" s="79" t="str">
        <f>+_xlfn.XLOOKUP(Combinar1[[#This Row],[carga.PACIENTE]],carga[PACIENTE],carga[TURNO],0,0)</f>
        <v xml:space="preserve">T.M </v>
      </c>
    </row>
    <row r="188" spans="1:12" hidden="1" x14ac:dyDescent="0.3">
      <c r="A188" t="s">
        <v>1127</v>
      </c>
      <c r="B188" t="s">
        <v>1287</v>
      </c>
      <c r="C188" t="s">
        <v>1294</v>
      </c>
      <c r="D188" t="s">
        <v>1141</v>
      </c>
      <c r="E188" s="57">
        <v>0.33333333333333331</v>
      </c>
      <c r="F188" s="57">
        <v>0.58333333333333326</v>
      </c>
      <c r="G188" s="57">
        <v>0.47916666666666663</v>
      </c>
      <c r="J188" t="s">
        <v>1458</v>
      </c>
      <c r="K188" t="s">
        <v>16</v>
      </c>
      <c r="L188" s="79" t="str">
        <f>+_xlfn.XLOOKUP(Combinar1[[#This Row],[carga.PACIENTE]],carga[PACIENTE],carga[TURNO],0,0)</f>
        <v xml:space="preserve">T.M </v>
      </c>
    </row>
    <row r="189" spans="1:12" hidden="1" x14ac:dyDescent="0.3">
      <c r="A189" t="s">
        <v>1208</v>
      </c>
      <c r="B189" t="s">
        <v>1332</v>
      </c>
      <c r="C189" t="s">
        <v>1397</v>
      </c>
      <c r="D189" t="s">
        <v>1133</v>
      </c>
      <c r="E189" s="57">
        <v>0.33333333333333331</v>
      </c>
      <c r="F189" s="57">
        <v>0.58333333333333326</v>
      </c>
      <c r="G189" s="57">
        <v>0.47916666666666663</v>
      </c>
      <c r="J189" t="s">
        <v>1459</v>
      </c>
      <c r="K189" t="s">
        <v>468</v>
      </c>
      <c r="L189" s="79" t="str">
        <f>+_xlfn.XLOOKUP(Combinar1[[#This Row],[carga.PACIENTE]],carga[PACIENTE],carga[TURNO],0,0)</f>
        <v xml:space="preserve">T.M </v>
      </c>
    </row>
    <row r="190" spans="1:12" hidden="1" x14ac:dyDescent="0.3">
      <c r="A190" t="s">
        <v>1125</v>
      </c>
      <c r="B190" t="s">
        <v>1287</v>
      </c>
      <c r="C190" t="s">
        <v>1291</v>
      </c>
      <c r="D190" t="s">
        <v>1133</v>
      </c>
      <c r="E190" s="57">
        <v>0.58333333333333326</v>
      </c>
      <c r="F190" s="57">
        <v>0.83333333333333326</v>
      </c>
      <c r="G190" s="57">
        <v>0.61458333333333326</v>
      </c>
      <c r="J190" t="s">
        <v>1460</v>
      </c>
      <c r="K190" t="s">
        <v>225</v>
      </c>
      <c r="L190" s="79" t="str">
        <f>+_xlfn.XLOOKUP(Combinar1[[#This Row],[carga.PACIENTE]],carga[PACIENTE],carga[TURNO],0,0)</f>
        <v>T.T</v>
      </c>
    </row>
    <row r="191" spans="1:12" hidden="1" x14ac:dyDescent="0.3">
      <c r="A191" t="s">
        <v>1125</v>
      </c>
      <c r="B191" t="s">
        <v>1287</v>
      </c>
      <c r="C191" t="s">
        <v>1291</v>
      </c>
      <c r="D191" t="s">
        <v>1133</v>
      </c>
      <c r="E191" s="57">
        <v>0.58333333333333326</v>
      </c>
      <c r="F191" s="57">
        <v>0.83333333333333326</v>
      </c>
      <c r="G191" s="57">
        <v>0.61458333333333326</v>
      </c>
      <c r="J191" t="s">
        <v>1460</v>
      </c>
      <c r="K191" t="s">
        <v>235</v>
      </c>
      <c r="L191" s="79" t="str">
        <f>+_xlfn.XLOOKUP(Combinar1[[#This Row],[carga.PACIENTE]],carga[PACIENTE],carga[TURNO],0,0)</f>
        <v>T.T</v>
      </c>
    </row>
    <row r="192" spans="1:12" hidden="1" x14ac:dyDescent="0.3">
      <c r="A192" t="s">
        <v>1208</v>
      </c>
      <c r="B192" t="s">
        <v>1332</v>
      </c>
      <c r="C192" t="s">
        <v>1397</v>
      </c>
      <c r="D192" t="s">
        <v>1133</v>
      </c>
      <c r="E192" s="57">
        <v>0.33333333333333331</v>
      </c>
      <c r="F192" s="57">
        <v>0.58333333333333326</v>
      </c>
      <c r="G192" s="57">
        <v>0.51041666666666663</v>
      </c>
      <c r="J192" t="s">
        <v>1461</v>
      </c>
      <c r="K192" t="s">
        <v>1220</v>
      </c>
      <c r="L192" s="79" t="str">
        <f>+_xlfn.XLOOKUP(Combinar1[[#This Row],[carga.PACIENTE]],carga[PACIENTE],carga[TURNO],0,0)</f>
        <v>T.M</v>
      </c>
    </row>
    <row r="193" spans="1:12" hidden="1" x14ac:dyDescent="0.3">
      <c r="A193" t="s">
        <v>1122</v>
      </c>
      <c r="B193" t="s">
        <v>1287</v>
      </c>
      <c r="C193" t="s">
        <v>1288</v>
      </c>
      <c r="D193" t="s">
        <v>1123</v>
      </c>
      <c r="E193" s="57">
        <v>0.58333333333333326</v>
      </c>
      <c r="F193" s="57">
        <v>0.83333333333333326</v>
      </c>
      <c r="G193" s="57">
        <v>0.61458333333333326</v>
      </c>
      <c r="J193" t="s">
        <v>1462</v>
      </c>
      <c r="K193" t="s">
        <v>319</v>
      </c>
      <c r="L193" s="79">
        <f>+_xlfn.XLOOKUP(Combinar1[[#This Row],[carga.PACIENTE]],carga[PACIENTE],carga[TURNO],0,0)</f>
        <v>0</v>
      </c>
    </row>
    <row r="194" spans="1:12" hidden="1" x14ac:dyDescent="0.3">
      <c r="A194" t="s">
        <v>1208</v>
      </c>
      <c r="B194" t="s">
        <v>1332</v>
      </c>
      <c r="C194" t="s">
        <v>1397</v>
      </c>
      <c r="D194" t="s">
        <v>1133</v>
      </c>
      <c r="E194" s="57">
        <v>0.33333333333333331</v>
      </c>
      <c r="F194" s="57">
        <v>0.58333333333333326</v>
      </c>
      <c r="G194" s="57">
        <v>0.54166666666666663</v>
      </c>
      <c r="J194" t="s">
        <v>1463</v>
      </c>
      <c r="L194" s="79">
        <f>+_xlfn.XLOOKUP(Combinar1[[#This Row],[carga.PACIENTE]],carga[PACIENTE],carga[TURNO],0,0)</f>
        <v>0</v>
      </c>
    </row>
    <row r="195" spans="1:12" hidden="1" x14ac:dyDescent="0.3">
      <c r="A195" t="s">
        <v>1139</v>
      </c>
      <c r="B195" t="s">
        <v>1287</v>
      </c>
      <c r="C195" t="s">
        <v>1311</v>
      </c>
      <c r="D195" t="s">
        <v>1118</v>
      </c>
      <c r="E195" s="57">
        <v>0.33333333333333331</v>
      </c>
      <c r="F195" s="57">
        <v>0.83333333333333326</v>
      </c>
      <c r="G195" s="57">
        <v>0.72916666666666663</v>
      </c>
      <c r="J195" t="s">
        <v>1464</v>
      </c>
      <c r="K195" t="s">
        <v>249</v>
      </c>
      <c r="L195" s="79" t="str">
        <f>+_xlfn.XLOOKUP(Combinar1[[#This Row],[carga.PACIENTE]],carga[PACIENTE],carga[TURNO],0,0)</f>
        <v>T.T</v>
      </c>
    </row>
    <row r="196" spans="1:12" hidden="1" x14ac:dyDescent="0.3">
      <c r="A196" t="s">
        <v>1139</v>
      </c>
      <c r="B196" t="s">
        <v>1287</v>
      </c>
      <c r="C196" t="s">
        <v>1311</v>
      </c>
      <c r="D196" t="s">
        <v>1118</v>
      </c>
      <c r="E196" s="57">
        <v>0.33333333333333331</v>
      </c>
      <c r="F196" s="57">
        <v>0.83333333333333326</v>
      </c>
      <c r="G196" s="57">
        <v>0.72916666666666663</v>
      </c>
      <c r="J196" t="s">
        <v>1464</v>
      </c>
      <c r="K196" t="s">
        <v>553</v>
      </c>
      <c r="L196" s="79" t="str">
        <f>+_xlfn.XLOOKUP(Combinar1[[#This Row],[carga.PACIENTE]],carga[PACIENTE],carga[TURNO],0,0)</f>
        <v>T.T</v>
      </c>
    </row>
    <row r="197" spans="1:12" hidden="1" x14ac:dyDescent="0.3">
      <c r="A197" t="s">
        <v>1122</v>
      </c>
      <c r="B197" t="s">
        <v>1287</v>
      </c>
      <c r="C197" t="s">
        <v>1288</v>
      </c>
      <c r="D197" t="s">
        <v>1123</v>
      </c>
      <c r="E197" s="57">
        <v>0.58333333333333326</v>
      </c>
      <c r="F197" s="57">
        <v>0.83333333333333326</v>
      </c>
      <c r="G197" s="57">
        <v>0.72916666666666663</v>
      </c>
      <c r="J197" t="s">
        <v>1465</v>
      </c>
      <c r="K197" t="s">
        <v>740</v>
      </c>
      <c r="L197" s="79" t="str">
        <f>+_xlfn.XLOOKUP(Combinar1[[#This Row],[carga.PACIENTE]],carga[PACIENTE],carga[TURNO],0,0)</f>
        <v>T.T</v>
      </c>
    </row>
    <row r="198" spans="1:12" hidden="1" x14ac:dyDescent="0.3">
      <c r="A198" t="s">
        <v>1297</v>
      </c>
      <c r="B198" t="s">
        <v>1287</v>
      </c>
      <c r="C198" t="s">
        <v>1298</v>
      </c>
      <c r="D198" t="s">
        <v>1123</v>
      </c>
      <c r="E198" s="57">
        <v>0.58333333333333326</v>
      </c>
      <c r="F198" s="57">
        <v>0.83333333333333326</v>
      </c>
      <c r="G198" s="57">
        <v>0.72916666666666663</v>
      </c>
      <c r="J198" t="s">
        <v>1466</v>
      </c>
      <c r="K198" t="s">
        <v>179</v>
      </c>
      <c r="L198" s="79" t="str">
        <f>+_xlfn.XLOOKUP(Combinar1[[#This Row],[carga.PACIENTE]],carga[PACIENTE],carga[TURNO],0,0)</f>
        <v>T.T</v>
      </c>
    </row>
    <row r="199" spans="1:12" hidden="1" x14ac:dyDescent="0.3">
      <c r="A199" t="s">
        <v>1297</v>
      </c>
      <c r="B199" t="s">
        <v>1287</v>
      </c>
      <c r="C199" t="s">
        <v>1298</v>
      </c>
      <c r="D199" t="s">
        <v>1123</v>
      </c>
      <c r="E199" s="57">
        <v>0.58333333333333326</v>
      </c>
      <c r="F199" s="57">
        <v>0.83333333333333326</v>
      </c>
      <c r="G199" s="57">
        <v>0.72916666666666663</v>
      </c>
      <c r="J199" t="s">
        <v>1466</v>
      </c>
      <c r="K199" t="s">
        <v>322</v>
      </c>
      <c r="L199" s="79" t="str">
        <f>+_xlfn.XLOOKUP(Combinar1[[#This Row],[carga.PACIENTE]],carga[PACIENTE],carga[TURNO],0,0)</f>
        <v>T.T</v>
      </c>
    </row>
    <row r="200" spans="1:12" hidden="1" x14ac:dyDescent="0.3">
      <c r="A200" t="s">
        <v>1122</v>
      </c>
      <c r="B200" t="s">
        <v>1287</v>
      </c>
      <c r="C200" t="s">
        <v>1349</v>
      </c>
      <c r="D200" t="s">
        <v>1123</v>
      </c>
      <c r="E200" s="57">
        <v>0.58333333333333326</v>
      </c>
      <c r="F200" s="57">
        <v>0.83333333333333326</v>
      </c>
      <c r="G200" s="57">
        <v>0.79166666666666663</v>
      </c>
      <c r="J200" t="s">
        <v>1467</v>
      </c>
      <c r="K200" t="s">
        <v>758</v>
      </c>
      <c r="L200" s="79" t="str">
        <f>+_xlfn.XLOOKUP(Combinar1[[#This Row],[carga.PACIENTE]],carga[PACIENTE],carga[TURNO],0,0)</f>
        <v>T.T</v>
      </c>
    </row>
    <row r="201" spans="1:12" hidden="1" x14ac:dyDescent="0.3">
      <c r="A201" t="s">
        <v>1145</v>
      </c>
      <c r="B201" t="s">
        <v>1287</v>
      </c>
      <c r="C201" t="s">
        <v>1314</v>
      </c>
      <c r="D201" t="s">
        <v>1118</v>
      </c>
      <c r="E201" s="57">
        <v>0.58333333333333326</v>
      </c>
      <c r="F201" s="57">
        <v>0.83333333333333326</v>
      </c>
      <c r="G201" s="57">
        <v>0.67708333333333326</v>
      </c>
      <c r="J201" t="s">
        <v>1468</v>
      </c>
      <c r="K201" t="s">
        <v>892</v>
      </c>
      <c r="L201" s="79" t="str">
        <f>+_xlfn.XLOOKUP(Combinar1[[#This Row],[carga.PACIENTE]],carga[PACIENTE],carga[TURNO],0,0)</f>
        <v>T.T</v>
      </c>
    </row>
    <row r="202" spans="1:12" hidden="1" x14ac:dyDescent="0.3">
      <c r="A202" t="s">
        <v>1138</v>
      </c>
      <c r="B202" t="s">
        <v>1287</v>
      </c>
      <c r="C202" t="s">
        <v>1308</v>
      </c>
      <c r="D202" t="s">
        <v>1118</v>
      </c>
      <c r="E202" s="57">
        <v>0.33333333333333331</v>
      </c>
      <c r="F202" s="57">
        <v>0.83333333333333326</v>
      </c>
      <c r="G202" s="57">
        <v>0.51041666666666663</v>
      </c>
      <c r="J202" t="s">
        <v>1469</v>
      </c>
      <c r="L202" s="79">
        <f>+_xlfn.XLOOKUP(Combinar1[[#This Row],[carga.PACIENTE]],carga[PACIENTE],carga[TURNO],0,0)</f>
        <v>0</v>
      </c>
    </row>
    <row r="203" spans="1:12" hidden="1" x14ac:dyDescent="0.3">
      <c r="A203" t="s">
        <v>1122</v>
      </c>
      <c r="B203" t="s">
        <v>1287</v>
      </c>
      <c r="C203" t="s">
        <v>1288</v>
      </c>
      <c r="D203" t="s">
        <v>1118</v>
      </c>
      <c r="E203" s="57">
        <v>0.58333333333333326</v>
      </c>
      <c r="F203" s="57">
        <v>0.83333333333333326</v>
      </c>
      <c r="G203" s="57">
        <v>0.64583333333333326</v>
      </c>
      <c r="J203" t="s">
        <v>1470</v>
      </c>
      <c r="K203" t="s">
        <v>474</v>
      </c>
      <c r="L203" s="79" t="str">
        <f>+_xlfn.XLOOKUP(Combinar1[[#This Row],[carga.PACIENTE]],carga[PACIENTE],carga[TURNO],0,0)</f>
        <v>T.T</v>
      </c>
    </row>
    <row r="204" spans="1:12" hidden="1" x14ac:dyDescent="0.3">
      <c r="A204" t="s">
        <v>1138</v>
      </c>
      <c r="B204" t="s">
        <v>1287</v>
      </c>
      <c r="C204" t="s">
        <v>1308</v>
      </c>
      <c r="D204" t="s">
        <v>1118</v>
      </c>
      <c r="E204" s="57">
        <v>0.33333333333333331</v>
      </c>
      <c r="F204" s="57">
        <v>0.83333333333333326</v>
      </c>
      <c r="G204" s="57">
        <v>0.54166666666666663</v>
      </c>
      <c r="J204" t="s">
        <v>1471</v>
      </c>
      <c r="L204" s="79">
        <f>+_xlfn.XLOOKUP(Combinar1[[#This Row],[carga.PACIENTE]],carga[PACIENTE],carga[TURNO],0,0)</f>
        <v>0</v>
      </c>
    </row>
    <row r="205" spans="1:12" hidden="1" x14ac:dyDescent="0.3">
      <c r="A205" t="s">
        <v>1122</v>
      </c>
      <c r="B205" t="s">
        <v>1287</v>
      </c>
      <c r="C205" t="s">
        <v>1288</v>
      </c>
      <c r="D205" t="s">
        <v>1118</v>
      </c>
      <c r="E205" s="57">
        <v>0.58333333333333326</v>
      </c>
      <c r="F205" s="57">
        <v>0.83333333333333326</v>
      </c>
      <c r="G205" s="57">
        <v>0.72916666666666663</v>
      </c>
      <c r="J205" t="s">
        <v>1472</v>
      </c>
      <c r="K205" t="s">
        <v>431</v>
      </c>
      <c r="L205" s="79" t="str">
        <f>+_xlfn.XLOOKUP(Combinar1[[#This Row],[carga.PACIENTE]],carga[PACIENTE],carga[TURNO],0,0)</f>
        <v>T.T</v>
      </c>
    </row>
    <row r="206" spans="1:12" hidden="1" x14ac:dyDescent="0.3">
      <c r="A206" t="s">
        <v>1138</v>
      </c>
      <c r="B206" t="s">
        <v>1287</v>
      </c>
      <c r="C206" t="s">
        <v>1308</v>
      </c>
      <c r="D206" t="s">
        <v>1118</v>
      </c>
      <c r="E206" s="57">
        <v>0.33333333333333331</v>
      </c>
      <c r="F206" s="57">
        <v>0.83333333333333326</v>
      </c>
      <c r="G206" s="57">
        <v>0.58333333333333326</v>
      </c>
      <c r="J206" t="s">
        <v>1473</v>
      </c>
      <c r="L206" s="79">
        <f>+_xlfn.XLOOKUP(Combinar1[[#This Row],[carga.PACIENTE]],carga[PACIENTE],carga[TURNO],0,0)</f>
        <v>0</v>
      </c>
    </row>
    <row r="207" spans="1:12" hidden="1" x14ac:dyDescent="0.3">
      <c r="A207" t="s">
        <v>1125</v>
      </c>
      <c r="B207" t="s">
        <v>1287</v>
      </c>
      <c r="C207" t="s">
        <v>1291</v>
      </c>
      <c r="D207" t="s">
        <v>1141</v>
      </c>
      <c r="E207" s="57">
        <v>0.58333333333333326</v>
      </c>
      <c r="F207" s="57">
        <v>0.83333333333333326</v>
      </c>
      <c r="G207" s="57">
        <v>0.72916666666666663</v>
      </c>
      <c r="J207" t="s">
        <v>1474</v>
      </c>
      <c r="K207" t="s">
        <v>249</v>
      </c>
      <c r="L207" s="79" t="str">
        <f>+_xlfn.XLOOKUP(Combinar1[[#This Row],[carga.PACIENTE]],carga[PACIENTE],carga[TURNO],0,0)</f>
        <v>T.T</v>
      </c>
    </row>
    <row r="208" spans="1:12" hidden="1" x14ac:dyDescent="0.3">
      <c r="A208" t="s">
        <v>1125</v>
      </c>
      <c r="B208" t="s">
        <v>1287</v>
      </c>
      <c r="C208" t="s">
        <v>1291</v>
      </c>
      <c r="D208" t="s">
        <v>1141</v>
      </c>
      <c r="E208" s="57">
        <v>0.58333333333333326</v>
      </c>
      <c r="F208" s="57">
        <v>0.83333333333333326</v>
      </c>
      <c r="G208" s="57">
        <v>0.72916666666666663</v>
      </c>
      <c r="J208" t="s">
        <v>1474</v>
      </c>
      <c r="K208" t="s">
        <v>128</v>
      </c>
      <c r="L208" s="79" t="str">
        <f>+_xlfn.XLOOKUP(Combinar1[[#This Row],[carga.PACIENTE]],carga[PACIENTE],carga[TURNO],0,0)</f>
        <v>T.T</v>
      </c>
    </row>
    <row r="209" spans="1:12" hidden="1" x14ac:dyDescent="0.3">
      <c r="A209" t="s">
        <v>1122</v>
      </c>
      <c r="B209" t="s">
        <v>1287</v>
      </c>
      <c r="C209" t="s">
        <v>1288</v>
      </c>
      <c r="D209" t="s">
        <v>1141</v>
      </c>
      <c r="E209" s="57">
        <v>0.58333333333333326</v>
      </c>
      <c r="F209" s="57">
        <v>0.83333333333333326</v>
      </c>
      <c r="G209" s="57">
        <v>0.72916666666666663</v>
      </c>
      <c r="J209" t="s">
        <v>1475</v>
      </c>
      <c r="K209" t="s">
        <v>233</v>
      </c>
      <c r="L209" s="79" t="str">
        <f>+_xlfn.XLOOKUP(Combinar1[[#This Row],[carga.PACIENTE]],carga[PACIENTE],carga[TURNO],0,0)</f>
        <v>T.T</v>
      </c>
    </row>
    <row r="210" spans="1:12" hidden="1" x14ac:dyDescent="0.3">
      <c r="A210" t="s">
        <v>1324</v>
      </c>
      <c r="B210" t="s">
        <v>1287</v>
      </c>
      <c r="C210" t="s">
        <v>1325</v>
      </c>
      <c r="D210" t="s">
        <v>1141</v>
      </c>
      <c r="E210" s="57">
        <v>0.58333333333333326</v>
      </c>
      <c r="F210" s="57">
        <v>0.83333333333333326</v>
      </c>
      <c r="G210" s="57">
        <v>0.79166666666666663</v>
      </c>
      <c r="J210" t="s">
        <v>1476</v>
      </c>
      <c r="K210" t="s">
        <v>725</v>
      </c>
      <c r="L210" s="79" t="str">
        <f>+_xlfn.XLOOKUP(Combinar1[[#This Row],[carga.PACIENTE]],carga[PACIENTE],carga[TURNO],0,0)</f>
        <v>T.T</v>
      </c>
    </row>
    <row r="211" spans="1:12" hidden="1" x14ac:dyDescent="0.3">
      <c r="A211" t="s">
        <v>1324</v>
      </c>
      <c r="B211" t="s">
        <v>1287</v>
      </c>
      <c r="C211" t="s">
        <v>1325</v>
      </c>
      <c r="D211" t="s">
        <v>1141</v>
      </c>
      <c r="E211" s="57">
        <v>0.58333333333333326</v>
      </c>
      <c r="F211" s="57">
        <v>0.83333333333333326</v>
      </c>
      <c r="G211" s="57">
        <v>0.79166666666666663</v>
      </c>
      <c r="J211" t="s">
        <v>1476</v>
      </c>
      <c r="K211" t="s">
        <v>486</v>
      </c>
      <c r="L211" s="79" t="str">
        <f>+_xlfn.XLOOKUP(Combinar1[[#This Row],[carga.PACIENTE]],carga[PACIENTE],carga[TURNO],0,0)</f>
        <v>T.T</v>
      </c>
    </row>
    <row r="212" spans="1:12" hidden="1" x14ac:dyDescent="0.3">
      <c r="A212" t="s">
        <v>1122</v>
      </c>
      <c r="B212" t="s">
        <v>1287</v>
      </c>
      <c r="C212" t="s">
        <v>1349</v>
      </c>
      <c r="D212" t="s">
        <v>1143</v>
      </c>
      <c r="E212" s="57">
        <v>0.58333333333333326</v>
      </c>
      <c r="F212" s="57">
        <v>0.83333333333333326</v>
      </c>
      <c r="G212" s="57">
        <v>0.67708333333333326</v>
      </c>
      <c r="J212" t="s">
        <v>1477</v>
      </c>
      <c r="K212" t="s">
        <v>474</v>
      </c>
      <c r="L212" s="79" t="str">
        <f>+_xlfn.XLOOKUP(Combinar1[[#This Row],[carga.PACIENTE]],carga[PACIENTE],carga[TURNO],0,0)</f>
        <v>T.T</v>
      </c>
    </row>
    <row r="213" spans="1:12" hidden="1" x14ac:dyDescent="0.3">
      <c r="A213" t="s">
        <v>1138</v>
      </c>
      <c r="B213" t="s">
        <v>1287</v>
      </c>
      <c r="C213" t="s">
        <v>1308</v>
      </c>
      <c r="D213" t="s">
        <v>1118</v>
      </c>
      <c r="E213" s="57">
        <v>0.33333333333333331</v>
      </c>
      <c r="F213" s="57">
        <v>0.83333333333333326</v>
      </c>
      <c r="G213" s="57">
        <v>0.79166666666666663</v>
      </c>
      <c r="J213" t="s">
        <v>1478</v>
      </c>
      <c r="L213" s="79">
        <f>+_xlfn.XLOOKUP(Combinar1[[#This Row],[carga.PACIENTE]],carga[PACIENTE],carga[TURNO],0,0)</f>
        <v>0</v>
      </c>
    </row>
    <row r="214" spans="1:12" hidden="1" x14ac:dyDescent="0.3">
      <c r="A214" t="s">
        <v>1122</v>
      </c>
      <c r="B214" t="s">
        <v>1287</v>
      </c>
      <c r="C214" t="s">
        <v>1349</v>
      </c>
      <c r="D214" t="s">
        <v>1143</v>
      </c>
      <c r="E214" s="57">
        <v>0.58333333333333326</v>
      </c>
      <c r="F214" s="57">
        <v>0.83333333333333326</v>
      </c>
      <c r="G214" s="57">
        <v>0.72916666666666663</v>
      </c>
      <c r="J214" t="s">
        <v>1479</v>
      </c>
      <c r="K214" t="s">
        <v>431</v>
      </c>
      <c r="L214" s="79" t="str">
        <f>+_xlfn.XLOOKUP(Combinar1[[#This Row],[carga.PACIENTE]],carga[PACIENTE],carga[TURNO],0,0)</f>
        <v>T.T</v>
      </c>
    </row>
    <row r="215" spans="1:12" hidden="1" x14ac:dyDescent="0.3">
      <c r="A215" t="s">
        <v>1138</v>
      </c>
      <c r="B215" t="s">
        <v>1287</v>
      </c>
      <c r="C215" t="s">
        <v>1308</v>
      </c>
      <c r="D215" t="s">
        <v>1143</v>
      </c>
      <c r="E215" s="57">
        <v>0.58333333333333326</v>
      </c>
      <c r="F215" s="57">
        <v>0.83333333333333326</v>
      </c>
      <c r="G215" s="57">
        <v>0.58333333333333326</v>
      </c>
      <c r="J215" t="s">
        <v>1480</v>
      </c>
      <c r="K215" t="s">
        <v>30</v>
      </c>
      <c r="L215" s="79" t="str">
        <f>+_xlfn.XLOOKUP(Combinar1[[#This Row],[carga.PACIENTE]],carga[PACIENTE],carga[TURNO],0,0)</f>
        <v>T.T</v>
      </c>
    </row>
    <row r="216" spans="1:12" hidden="1" x14ac:dyDescent="0.3">
      <c r="A216" t="s">
        <v>1122</v>
      </c>
      <c r="B216" t="s">
        <v>1287</v>
      </c>
      <c r="C216" t="s">
        <v>1349</v>
      </c>
      <c r="D216" t="s">
        <v>1143</v>
      </c>
      <c r="E216" s="57">
        <v>0.58333333333333326</v>
      </c>
      <c r="F216" s="57">
        <v>0.83333333333333326</v>
      </c>
      <c r="G216" s="57">
        <v>0.76041666666666663</v>
      </c>
      <c r="J216" t="s">
        <v>1481</v>
      </c>
      <c r="K216" t="s">
        <v>713</v>
      </c>
      <c r="L216" s="79" t="str">
        <f>+_xlfn.XLOOKUP(Combinar1[[#This Row],[carga.PACIENTE]],carga[PACIENTE],carga[TURNO],0,0)</f>
        <v>T.T</v>
      </c>
    </row>
    <row r="217" spans="1:12" hidden="1" x14ac:dyDescent="0.3">
      <c r="A217" t="s">
        <v>1122</v>
      </c>
      <c r="B217" t="s">
        <v>1287</v>
      </c>
      <c r="C217" t="s">
        <v>1288</v>
      </c>
      <c r="D217" t="s">
        <v>1133</v>
      </c>
      <c r="E217" s="57">
        <v>0.33333333333333331</v>
      </c>
      <c r="F217" s="57">
        <v>0.83333333333333326</v>
      </c>
      <c r="G217" s="57">
        <v>0.58333333333333326</v>
      </c>
      <c r="J217" t="s">
        <v>1482</v>
      </c>
      <c r="K217" t="s">
        <v>319</v>
      </c>
      <c r="L217" s="79">
        <f>+_xlfn.XLOOKUP(Combinar1[[#This Row],[carga.PACIENTE]],carga[PACIENTE],carga[TURNO],0,0)</f>
        <v>0</v>
      </c>
    </row>
    <row r="218" spans="1:12" hidden="1" x14ac:dyDescent="0.3">
      <c r="A218" t="s">
        <v>1122</v>
      </c>
      <c r="B218" t="s">
        <v>1287</v>
      </c>
      <c r="C218" t="s">
        <v>1288</v>
      </c>
      <c r="D218" t="s">
        <v>1133</v>
      </c>
      <c r="E218" s="57">
        <v>0.33333333333333331</v>
      </c>
      <c r="F218" s="57">
        <v>0.83333333333333326</v>
      </c>
      <c r="G218" s="57">
        <v>0.58333333333333326</v>
      </c>
      <c r="J218" t="s">
        <v>1482</v>
      </c>
      <c r="K218" t="s">
        <v>209</v>
      </c>
      <c r="L218" s="79" t="str">
        <f>+_xlfn.XLOOKUP(Combinar1[[#This Row],[carga.PACIENTE]],carga[PACIENTE],carga[TURNO],0,0)</f>
        <v>T.T</v>
      </c>
    </row>
    <row r="219" spans="1:12" hidden="1" x14ac:dyDescent="0.3">
      <c r="A219" t="s">
        <v>1297</v>
      </c>
      <c r="B219" t="s">
        <v>1287</v>
      </c>
      <c r="C219" t="s">
        <v>1298</v>
      </c>
      <c r="D219" t="s">
        <v>1141</v>
      </c>
      <c r="E219" s="57">
        <v>0.33333333333333331</v>
      </c>
      <c r="F219" s="57">
        <v>0.83333333333333326</v>
      </c>
      <c r="G219" s="57">
        <v>0.67708333333333326</v>
      </c>
      <c r="J219" t="s">
        <v>1483</v>
      </c>
      <c r="K219" t="s">
        <v>892</v>
      </c>
      <c r="L219" s="79" t="str">
        <f>+_xlfn.XLOOKUP(Combinar1[[#This Row],[carga.PACIENTE]],carga[PACIENTE],carga[TURNO],0,0)</f>
        <v>T.T</v>
      </c>
    </row>
    <row r="220" spans="1:12" hidden="1" x14ac:dyDescent="0.3">
      <c r="A220" t="s">
        <v>1122</v>
      </c>
      <c r="B220" t="s">
        <v>1287</v>
      </c>
      <c r="C220" t="s">
        <v>1288</v>
      </c>
      <c r="D220" t="s">
        <v>1133</v>
      </c>
      <c r="E220" s="57">
        <v>0.33333333333333331</v>
      </c>
      <c r="F220" s="57">
        <v>0.83333333333333326</v>
      </c>
      <c r="G220" s="57">
        <v>0.64583333333333326</v>
      </c>
      <c r="J220" t="s">
        <v>1484</v>
      </c>
      <c r="K220" t="s">
        <v>122</v>
      </c>
      <c r="L220" s="79" t="str">
        <f>+_xlfn.XLOOKUP(Combinar1[[#This Row],[carga.PACIENTE]],carga[PACIENTE],carga[TURNO],0,0)</f>
        <v>T.T</v>
      </c>
    </row>
    <row r="221" spans="1:12" hidden="1" x14ac:dyDescent="0.3">
      <c r="A221" t="s">
        <v>1122</v>
      </c>
      <c r="B221" t="s">
        <v>1287</v>
      </c>
      <c r="C221" t="s">
        <v>1288</v>
      </c>
      <c r="D221" t="s">
        <v>1133</v>
      </c>
      <c r="E221" s="57">
        <v>0.33333333333333331</v>
      </c>
      <c r="F221" s="57">
        <v>0.83333333333333326</v>
      </c>
      <c r="G221" s="57">
        <v>0.67708333333333326</v>
      </c>
      <c r="J221" t="s">
        <v>1485</v>
      </c>
      <c r="K221" t="s">
        <v>438</v>
      </c>
      <c r="L221" s="79" t="str">
        <f>+_xlfn.XLOOKUP(Combinar1[[#This Row],[carga.PACIENTE]],carga[PACIENTE],carga[TURNO],0,0)</f>
        <v>T.T</v>
      </c>
    </row>
    <row r="222" spans="1:12" hidden="1" x14ac:dyDescent="0.3">
      <c r="A222" t="s">
        <v>1138</v>
      </c>
      <c r="B222" t="s">
        <v>1287</v>
      </c>
      <c r="C222" t="s">
        <v>1308</v>
      </c>
      <c r="D222" t="s">
        <v>1143</v>
      </c>
      <c r="E222" s="57">
        <v>0.58333333333333326</v>
      </c>
      <c r="F222" s="57">
        <v>0.83333333333333326</v>
      </c>
      <c r="G222" s="57">
        <v>0.79166666666666663</v>
      </c>
      <c r="J222" t="s">
        <v>1486</v>
      </c>
      <c r="L222" s="79">
        <f>+_xlfn.XLOOKUP(Combinar1[[#This Row],[carga.PACIENTE]],carga[PACIENTE],carga[TURNO],0,0)</f>
        <v>0</v>
      </c>
    </row>
    <row r="223" spans="1:12" hidden="1" x14ac:dyDescent="0.3">
      <c r="A223" t="s">
        <v>1122</v>
      </c>
      <c r="B223" t="s">
        <v>1287</v>
      </c>
      <c r="C223" t="s">
        <v>1288</v>
      </c>
      <c r="D223" t="s">
        <v>1133</v>
      </c>
      <c r="E223" s="57">
        <v>0.33333333333333331</v>
      </c>
      <c r="F223" s="57">
        <v>0.83333333333333326</v>
      </c>
      <c r="G223" s="57">
        <v>0.76041666666666663</v>
      </c>
      <c r="J223" t="s">
        <v>1487</v>
      </c>
      <c r="K223" t="s">
        <v>173</v>
      </c>
      <c r="L223" s="79" t="str">
        <f>+_xlfn.XLOOKUP(Combinar1[[#This Row],[carga.PACIENTE]],carga[PACIENTE],carga[TURNO],0,0)</f>
        <v>T.T</v>
      </c>
    </row>
    <row r="224" spans="1:12" hidden="1" x14ac:dyDescent="0.3">
      <c r="A224" t="s">
        <v>1122</v>
      </c>
      <c r="B224" t="s">
        <v>1287</v>
      </c>
      <c r="C224" t="s">
        <v>1288</v>
      </c>
      <c r="D224" t="s">
        <v>1133</v>
      </c>
      <c r="E224" s="57">
        <v>0.33333333333333331</v>
      </c>
      <c r="F224" s="57">
        <v>0.83333333333333326</v>
      </c>
      <c r="G224" s="57">
        <v>0.76041666666666663</v>
      </c>
      <c r="J224" t="s">
        <v>1487</v>
      </c>
      <c r="K224" t="s">
        <v>179</v>
      </c>
      <c r="L224" s="79" t="str">
        <f>+_xlfn.XLOOKUP(Combinar1[[#This Row],[carga.PACIENTE]],carga[PACIENTE],carga[TURNO],0,0)</f>
        <v>T.T</v>
      </c>
    </row>
    <row r="225" spans="1:12" hidden="1" x14ac:dyDescent="0.3">
      <c r="A225" t="s">
        <v>1122</v>
      </c>
      <c r="B225" t="s">
        <v>1287</v>
      </c>
      <c r="C225" t="s">
        <v>1288</v>
      </c>
      <c r="D225" t="s">
        <v>1133</v>
      </c>
      <c r="E225" s="57">
        <v>0.33333333333333331</v>
      </c>
      <c r="F225" s="57">
        <v>0.83333333333333326</v>
      </c>
      <c r="G225" s="57">
        <v>0.76041666666666663</v>
      </c>
      <c r="J225" t="s">
        <v>1487</v>
      </c>
      <c r="K225" t="s">
        <v>526</v>
      </c>
      <c r="L225" s="79">
        <f>+_xlfn.XLOOKUP(Combinar1[[#This Row],[carga.PACIENTE]],carga[PACIENTE],carga[TURNO],0,0)</f>
        <v>0</v>
      </c>
    </row>
    <row r="226" spans="1:12" hidden="1" x14ac:dyDescent="0.3">
      <c r="A226" t="s">
        <v>1138</v>
      </c>
      <c r="B226" t="s">
        <v>1287</v>
      </c>
      <c r="C226" t="s">
        <v>1308</v>
      </c>
      <c r="D226" t="s">
        <v>1133</v>
      </c>
      <c r="E226" s="57">
        <v>0.33333333333333331</v>
      </c>
      <c r="F226" s="57">
        <v>0.58333333333333326</v>
      </c>
      <c r="G226" s="57">
        <v>0.39583333333333331</v>
      </c>
      <c r="J226" t="s">
        <v>1488</v>
      </c>
      <c r="K226" t="s">
        <v>480</v>
      </c>
      <c r="L226" s="79">
        <f>+_xlfn.XLOOKUP(Combinar1[[#This Row],[carga.PACIENTE]],carga[PACIENTE],carga[TURNO],0,0)</f>
        <v>0</v>
      </c>
    </row>
    <row r="227" spans="1:12" hidden="1" x14ac:dyDescent="0.3">
      <c r="A227" t="s">
        <v>1138</v>
      </c>
      <c r="B227" t="s">
        <v>1287</v>
      </c>
      <c r="C227" t="s">
        <v>1308</v>
      </c>
      <c r="D227" t="s">
        <v>1133</v>
      </c>
      <c r="E227" s="57">
        <v>0.33333333333333331</v>
      </c>
      <c r="F227" s="57">
        <v>0.58333333333333326</v>
      </c>
      <c r="G227" s="57">
        <v>0.39583333333333331</v>
      </c>
      <c r="J227" t="s">
        <v>1488</v>
      </c>
      <c r="K227" t="s">
        <v>453</v>
      </c>
      <c r="L227" s="79" t="str">
        <f>+_xlfn.XLOOKUP(Combinar1[[#This Row],[carga.PACIENTE]],carga[PACIENTE],carga[TURNO],0,0)</f>
        <v xml:space="preserve">T.M </v>
      </c>
    </row>
    <row r="228" spans="1:12" hidden="1" x14ac:dyDescent="0.3">
      <c r="A228" t="s">
        <v>1138</v>
      </c>
      <c r="B228" t="s">
        <v>1287</v>
      </c>
      <c r="C228" t="s">
        <v>1308</v>
      </c>
      <c r="D228" t="s">
        <v>1133</v>
      </c>
      <c r="E228" s="57">
        <v>0.33333333333333331</v>
      </c>
      <c r="F228" s="57">
        <v>0.58333333333333326</v>
      </c>
      <c r="G228" s="57">
        <v>0.39583333333333331</v>
      </c>
      <c r="J228" t="s">
        <v>1488</v>
      </c>
      <c r="K228" t="s">
        <v>268</v>
      </c>
      <c r="L228" s="79" t="str">
        <f>+_xlfn.XLOOKUP(Combinar1[[#This Row],[carga.PACIENTE]],carga[PACIENTE],carga[TURNO],0,0)</f>
        <v xml:space="preserve">T.M </v>
      </c>
    </row>
    <row r="229" spans="1:12" hidden="1" x14ac:dyDescent="0.3">
      <c r="A229" t="s">
        <v>1122</v>
      </c>
      <c r="B229" t="s">
        <v>1287</v>
      </c>
      <c r="C229" t="s">
        <v>1288</v>
      </c>
      <c r="D229" t="s">
        <v>1133</v>
      </c>
      <c r="E229" s="57">
        <v>0.33333333333333331</v>
      </c>
      <c r="F229" s="57">
        <v>0.83333333333333326</v>
      </c>
      <c r="G229" s="57">
        <v>0.79166666666666663</v>
      </c>
      <c r="J229" t="s">
        <v>1489</v>
      </c>
      <c r="K229" t="s">
        <v>704</v>
      </c>
      <c r="L229" s="79" t="str">
        <f>+_xlfn.XLOOKUP(Combinar1[[#This Row],[carga.PACIENTE]],carga[PACIENTE],carga[TURNO],0,0)</f>
        <v>T.T</v>
      </c>
    </row>
    <row r="230" spans="1:12" hidden="1" x14ac:dyDescent="0.3">
      <c r="A230" t="s">
        <v>1163</v>
      </c>
      <c r="B230" t="s">
        <v>1287</v>
      </c>
      <c r="C230" t="s">
        <v>1490</v>
      </c>
      <c r="D230" t="s">
        <v>1123</v>
      </c>
      <c r="E230" s="57">
        <v>0.33333333333333331</v>
      </c>
      <c r="F230" s="57">
        <v>0.58333333333333326</v>
      </c>
      <c r="G230" s="57">
        <v>0.33333333333333331</v>
      </c>
      <c r="J230" t="s">
        <v>1491</v>
      </c>
      <c r="K230" t="s">
        <v>338</v>
      </c>
      <c r="L230" s="79" t="str">
        <f>+_xlfn.XLOOKUP(Combinar1[[#This Row],[carga.PACIENTE]],carga[PACIENTE],carga[TURNO],0,0)</f>
        <v>T.M</v>
      </c>
    </row>
    <row r="231" spans="1:12" hidden="1" x14ac:dyDescent="0.3">
      <c r="A231" t="s">
        <v>1297</v>
      </c>
      <c r="B231" t="s">
        <v>1287</v>
      </c>
      <c r="C231" t="s">
        <v>1298</v>
      </c>
      <c r="D231" t="s">
        <v>1123</v>
      </c>
      <c r="E231" s="57">
        <v>0.58333333333333326</v>
      </c>
      <c r="F231" s="57">
        <v>0.83333333333333326</v>
      </c>
      <c r="G231" s="57">
        <v>0.67708333333333326</v>
      </c>
      <c r="J231" t="s">
        <v>1492</v>
      </c>
      <c r="K231" t="s">
        <v>366</v>
      </c>
      <c r="L231" s="79" t="str">
        <f>+_xlfn.XLOOKUP(Combinar1[[#This Row],[carga.PACIENTE]],carga[PACIENTE],carga[TURNO],0,0)</f>
        <v>T.T</v>
      </c>
    </row>
    <row r="232" spans="1:12" hidden="1" x14ac:dyDescent="0.3">
      <c r="A232" t="s">
        <v>1138</v>
      </c>
      <c r="B232" t="s">
        <v>1287</v>
      </c>
      <c r="C232" t="s">
        <v>1308</v>
      </c>
      <c r="D232" t="s">
        <v>1133</v>
      </c>
      <c r="E232" s="57">
        <v>0.33333333333333331</v>
      </c>
      <c r="F232" s="57">
        <v>0.58333333333333326</v>
      </c>
      <c r="G232" s="57">
        <v>0.51041666666666663</v>
      </c>
      <c r="J232" t="s">
        <v>1493</v>
      </c>
      <c r="L232" s="79">
        <f>+_xlfn.XLOOKUP(Combinar1[[#This Row],[carga.PACIENTE]],carga[PACIENTE],carga[TURNO],0,0)</f>
        <v>0</v>
      </c>
    </row>
    <row r="233" spans="1:12" hidden="1" x14ac:dyDescent="0.3">
      <c r="A233" t="s">
        <v>1165</v>
      </c>
      <c r="B233" t="s">
        <v>1342</v>
      </c>
      <c r="C233" t="s">
        <v>1494</v>
      </c>
      <c r="D233" t="s">
        <v>1141</v>
      </c>
      <c r="E233" s="57">
        <v>0.58333333333333326</v>
      </c>
      <c r="F233" s="57">
        <v>0.83333333333333326</v>
      </c>
      <c r="G233" s="57">
        <v>0.61458333333333326</v>
      </c>
      <c r="J233" t="s">
        <v>1495</v>
      </c>
      <c r="K233" t="s">
        <v>1020</v>
      </c>
      <c r="L233" s="79" t="str">
        <f>+_xlfn.XLOOKUP(Combinar1[[#This Row],[carga.PACIENTE]],carga[PACIENTE],carga[TURNO],0,0)</f>
        <v>T.T</v>
      </c>
    </row>
    <row r="234" spans="1:12" hidden="1" x14ac:dyDescent="0.3">
      <c r="A234" t="s">
        <v>1138</v>
      </c>
      <c r="B234" t="s">
        <v>1287</v>
      </c>
      <c r="C234" t="s">
        <v>1308</v>
      </c>
      <c r="D234" t="s">
        <v>1133</v>
      </c>
      <c r="E234" s="57">
        <v>0.33333333333333331</v>
      </c>
      <c r="F234" s="57">
        <v>0.58333333333333326</v>
      </c>
      <c r="G234" s="57">
        <v>0.54166666666666663</v>
      </c>
      <c r="J234" t="s">
        <v>1496</v>
      </c>
      <c r="L234" s="79">
        <f>+_xlfn.XLOOKUP(Combinar1[[#This Row],[carga.PACIENTE]],carga[PACIENTE],carga[TURNO],0,0)</f>
        <v>0</v>
      </c>
    </row>
    <row r="235" spans="1:12" hidden="1" x14ac:dyDescent="0.3">
      <c r="A235" t="s">
        <v>1297</v>
      </c>
      <c r="B235" t="s">
        <v>1287</v>
      </c>
      <c r="C235" t="s">
        <v>1298</v>
      </c>
      <c r="D235" t="s">
        <v>1123</v>
      </c>
      <c r="E235" s="57">
        <v>0.58333333333333326</v>
      </c>
      <c r="F235" s="57">
        <v>0.83333333333333326</v>
      </c>
      <c r="G235" s="57">
        <v>0.76041666666666663</v>
      </c>
      <c r="J235" t="s">
        <v>1497</v>
      </c>
      <c r="K235" t="s">
        <v>556</v>
      </c>
      <c r="L235" s="79" t="str">
        <f>+_xlfn.XLOOKUP(Combinar1[[#This Row],[carga.PACIENTE]],carga[PACIENTE],carga[TURNO],0,0)</f>
        <v>T.T</v>
      </c>
    </row>
    <row r="236" spans="1:12" hidden="1" x14ac:dyDescent="0.3">
      <c r="A236" t="s">
        <v>1297</v>
      </c>
      <c r="B236" t="s">
        <v>1287</v>
      </c>
      <c r="C236" t="s">
        <v>1298</v>
      </c>
      <c r="D236" t="s">
        <v>1123</v>
      </c>
      <c r="E236" s="57">
        <v>0.58333333333333326</v>
      </c>
      <c r="F236" s="57">
        <v>0.83333333333333326</v>
      </c>
      <c r="G236" s="57">
        <v>0.76041666666666663</v>
      </c>
      <c r="J236" t="s">
        <v>1497</v>
      </c>
      <c r="K236" t="s">
        <v>1017</v>
      </c>
      <c r="L236" s="79" t="str">
        <f>+_xlfn.XLOOKUP(Combinar1[[#This Row],[carga.PACIENTE]],carga[PACIENTE],carga[TURNO],0,0)</f>
        <v>T.T</v>
      </c>
    </row>
    <row r="237" spans="1:12" hidden="1" x14ac:dyDescent="0.3">
      <c r="A237" t="s">
        <v>1160</v>
      </c>
      <c r="B237" t="s">
        <v>1302</v>
      </c>
      <c r="C237" t="s">
        <v>1498</v>
      </c>
      <c r="D237" t="s">
        <v>1123</v>
      </c>
      <c r="E237" s="57">
        <v>0.33333333333333331</v>
      </c>
      <c r="F237" s="57">
        <v>0.83333333333333326</v>
      </c>
      <c r="G237" s="57">
        <v>0.61458333333333326</v>
      </c>
      <c r="J237" t="s">
        <v>1499</v>
      </c>
      <c r="K237" t="s">
        <v>30</v>
      </c>
      <c r="L237" s="79" t="str">
        <f>+_xlfn.XLOOKUP(Combinar1[[#This Row],[carga.PACIENTE]],carga[PACIENTE],carga[TURNO],0,0)</f>
        <v>T.T</v>
      </c>
    </row>
    <row r="238" spans="1:12" hidden="1" x14ac:dyDescent="0.3">
      <c r="A238" t="s">
        <v>1297</v>
      </c>
      <c r="B238" t="s">
        <v>1287</v>
      </c>
      <c r="C238" t="s">
        <v>1298</v>
      </c>
      <c r="D238" t="s">
        <v>1141</v>
      </c>
      <c r="E238" s="57">
        <v>0.33333333333333331</v>
      </c>
      <c r="F238" s="57">
        <v>0.83333333333333326</v>
      </c>
      <c r="G238" s="57">
        <v>0.72916666666666663</v>
      </c>
      <c r="J238" t="s">
        <v>1500</v>
      </c>
      <c r="K238" t="s">
        <v>803</v>
      </c>
      <c r="L238" s="79" t="str">
        <f>+_xlfn.XLOOKUP(Combinar1[[#This Row],[carga.PACIENTE]],carga[PACIENTE],carga[TURNO],0,0)</f>
        <v>T.T</v>
      </c>
    </row>
    <row r="239" spans="1:12" hidden="1" x14ac:dyDescent="0.3">
      <c r="A239" t="s">
        <v>1297</v>
      </c>
      <c r="B239" t="s">
        <v>1287</v>
      </c>
      <c r="C239" t="s">
        <v>1298</v>
      </c>
      <c r="D239" t="s">
        <v>1141</v>
      </c>
      <c r="E239" s="57">
        <v>0.33333333333333331</v>
      </c>
      <c r="F239" s="57">
        <v>0.83333333333333326</v>
      </c>
      <c r="G239" s="57">
        <v>0.76041666666666663</v>
      </c>
      <c r="J239" t="s">
        <v>1501</v>
      </c>
      <c r="K239" t="s">
        <v>655</v>
      </c>
      <c r="L239" s="79" t="str">
        <f>+_xlfn.XLOOKUP(Combinar1[[#This Row],[carga.PACIENTE]],carga[PACIENTE],carga[TURNO],0,0)</f>
        <v>T.T</v>
      </c>
    </row>
    <row r="240" spans="1:12" hidden="1" x14ac:dyDescent="0.3">
      <c r="A240" t="s">
        <v>1297</v>
      </c>
      <c r="B240" t="s">
        <v>1287</v>
      </c>
      <c r="C240" t="s">
        <v>1298</v>
      </c>
      <c r="D240" t="s">
        <v>1141</v>
      </c>
      <c r="E240" s="57">
        <v>0.33333333333333331</v>
      </c>
      <c r="F240" s="57">
        <v>0.83333333333333326</v>
      </c>
      <c r="G240" s="57">
        <v>0.79166666666666663</v>
      </c>
      <c r="J240" t="s">
        <v>1502</v>
      </c>
      <c r="K240" t="s">
        <v>556</v>
      </c>
      <c r="L240" s="79" t="str">
        <f>+_xlfn.XLOOKUP(Combinar1[[#This Row],[carga.PACIENTE]],carga[PACIENTE],carga[TURNO],0,0)</f>
        <v>T.T</v>
      </c>
    </row>
    <row r="241" spans="1:12" hidden="1" x14ac:dyDescent="0.3">
      <c r="A241" t="s">
        <v>1145</v>
      </c>
      <c r="B241" t="s">
        <v>1287</v>
      </c>
      <c r="C241" t="s">
        <v>1314</v>
      </c>
      <c r="D241" t="s">
        <v>1143</v>
      </c>
      <c r="E241" s="57">
        <v>0.58333333333333326</v>
      </c>
      <c r="F241" s="57">
        <v>0.83333333333333326</v>
      </c>
      <c r="G241" s="57">
        <v>0.67708333333333326</v>
      </c>
      <c r="J241" t="s">
        <v>1503</v>
      </c>
      <c r="K241" t="s">
        <v>366</v>
      </c>
      <c r="L241" s="79" t="str">
        <f>+_xlfn.XLOOKUP(Combinar1[[#This Row],[carga.PACIENTE]],carga[PACIENTE],carga[TURNO],0,0)</f>
        <v>T.T</v>
      </c>
    </row>
    <row r="242" spans="1:12" hidden="1" x14ac:dyDescent="0.3">
      <c r="A242" t="s">
        <v>1145</v>
      </c>
      <c r="B242" t="s">
        <v>1287</v>
      </c>
      <c r="C242" t="s">
        <v>1314</v>
      </c>
      <c r="D242" t="s">
        <v>1143</v>
      </c>
      <c r="E242" s="57">
        <v>0.58333333333333326</v>
      </c>
      <c r="F242" s="57">
        <v>0.83333333333333326</v>
      </c>
      <c r="G242" s="57">
        <v>0.67708333333333326</v>
      </c>
      <c r="J242" t="s">
        <v>1503</v>
      </c>
      <c r="K242" t="s">
        <v>746</v>
      </c>
      <c r="L242" s="79" t="str">
        <f>+_xlfn.XLOOKUP(Combinar1[[#This Row],[carga.PACIENTE]],carga[PACIENTE],carga[TURNO],0,0)</f>
        <v>T.T</v>
      </c>
    </row>
    <row r="243" spans="1:12" hidden="1" x14ac:dyDescent="0.3">
      <c r="A243" t="s">
        <v>1324</v>
      </c>
      <c r="B243" t="s">
        <v>1287</v>
      </c>
      <c r="C243" t="s">
        <v>1325</v>
      </c>
      <c r="D243" t="s">
        <v>1143</v>
      </c>
      <c r="E243" s="57">
        <v>0.58333333333333326</v>
      </c>
      <c r="F243" s="57">
        <v>0.83333333333333326</v>
      </c>
      <c r="G243" s="57">
        <v>0.72916666666666663</v>
      </c>
      <c r="J243" t="s">
        <v>1504</v>
      </c>
      <c r="K243" t="s">
        <v>677</v>
      </c>
      <c r="L243" s="79">
        <f>+_xlfn.XLOOKUP(Combinar1[[#This Row],[carga.PACIENTE]],carga[PACIENTE],carga[TURNO],0,0)</f>
        <v>0</v>
      </c>
    </row>
    <row r="244" spans="1:12" hidden="1" x14ac:dyDescent="0.3">
      <c r="A244" t="s">
        <v>1324</v>
      </c>
      <c r="B244" t="s">
        <v>1287</v>
      </c>
      <c r="C244" t="s">
        <v>1325</v>
      </c>
      <c r="D244" t="s">
        <v>1143</v>
      </c>
      <c r="E244" s="57">
        <v>0.58333333333333326</v>
      </c>
      <c r="F244" s="57">
        <v>0.83333333333333326</v>
      </c>
      <c r="G244" s="57">
        <v>0.72916666666666663</v>
      </c>
      <c r="J244" t="s">
        <v>1504</v>
      </c>
      <c r="K244" t="s">
        <v>868</v>
      </c>
      <c r="L244" s="79" t="str">
        <f>+_xlfn.XLOOKUP(Combinar1[[#This Row],[carga.PACIENTE]],carga[PACIENTE],carga[TURNO],0,0)</f>
        <v>T.T</v>
      </c>
    </row>
    <row r="245" spans="1:12" hidden="1" x14ac:dyDescent="0.3">
      <c r="A245" t="s">
        <v>1139</v>
      </c>
      <c r="B245" t="s">
        <v>1287</v>
      </c>
      <c r="C245" t="s">
        <v>1311</v>
      </c>
      <c r="D245" t="s">
        <v>1143</v>
      </c>
      <c r="E245" s="57">
        <v>0.33333333333333331</v>
      </c>
      <c r="F245" s="57">
        <v>0.83333333333333326</v>
      </c>
      <c r="G245" s="57">
        <v>0.76041666666666663</v>
      </c>
      <c r="J245" t="s">
        <v>1505</v>
      </c>
      <c r="K245" t="s">
        <v>101</v>
      </c>
      <c r="L245" s="79" t="str">
        <f>+_xlfn.XLOOKUP(Combinar1[[#This Row],[carga.PACIENTE]],carga[PACIENTE],carga[TURNO],0,0)</f>
        <v>T.T</v>
      </c>
    </row>
    <row r="246" spans="1:12" hidden="1" x14ac:dyDescent="0.3">
      <c r="A246" t="s">
        <v>1139</v>
      </c>
      <c r="B246" t="s">
        <v>1287</v>
      </c>
      <c r="C246" t="s">
        <v>1311</v>
      </c>
      <c r="D246" t="s">
        <v>1143</v>
      </c>
      <c r="E246" s="57">
        <v>0.33333333333333331</v>
      </c>
      <c r="F246" s="57">
        <v>0.83333333333333326</v>
      </c>
      <c r="G246" s="57">
        <v>0.76041666666666663</v>
      </c>
      <c r="J246" t="s">
        <v>1505</v>
      </c>
      <c r="K246" t="s">
        <v>803</v>
      </c>
      <c r="L246" s="79" t="str">
        <f>+_xlfn.XLOOKUP(Combinar1[[#This Row],[carga.PACIENTE]],carga[PACIENTE],carga[TURNO],0,0)</f>
        <v>T.T</v>
      </c>
    </row>
    <row r="247" spans="1:12" hidden="1" x14ac:dyDescent="0.3">
      <c r="A247" t="s">
        <v>1139</v>
      </c>
      <c r="B247" t="s">
        <v>1287</v>
      </c>
      <c r="C247" t="s">
        <v>1311</v>
      </c>
      <c r="D247" t="s">
        <v>1143</v>
      </c>
      <c r="E247" s="57">
        <v>0.33333333333333331</v>
      </c>
      <c r="F247" s="57">
        <v>0.83333333333333326</v>
      </c>
      <c r="G247" s="57">
        <v>0.76041666666666663</v>
      </c>
      <c r="J247" t="s">
        <v>1505</v>
      </c>
      <c r="K247" t="s">
        <v>233</v>
      </c>
      <c r="L247" s="79" t="str">
        <f>+_xlfn.XLOOKUP(Combinar1[[#This Row],[carga.PACIENTE]],carga[PACIENTE],carga[TURNO],0,0)</f>
        <v>T.T</v>
      </c>
    </row>
    <row r="248" spans="1:12" hidden="1" x14ac:dyDescent="0.3">
      <c r="A248" t="s">
        <v>1127</v>
      </c>
      <c r="B248" t="s">
        <v>1287</v>
      </c>
      <c r="C248" t="s">
        <v>1294</v>
      </c>
      <c r="D248" t="s">
        <v>1118</v>
      </c>
      <c r="E248" s="57">
        <v>0.58333333333333326</v>
      </c>
      <c r="F248" s="57">
        <v>0.83333333333333326</v>
      </c>
      <c r="G248" s="57">
        <v>0.64583333333333326</v>
      </c>
      <c r="J248" t="s">
        <v>1506</v>
      </c>
      <c r="K248" t="s">
        <v>889</v>
      </c>
      <c r="L248" s="79" t="str">
        <f>+_xlfn.XLOOKUP(Combinar1[[#This Row],[carga.PACIENTE]],carga[PACIENTE],carga[TURNO],0,0)</f>
        <v>T.T</v>
      </c>
    </row>
    <row r="249" spans="1:12" hidden="1" x14ac:dyDescent="0.3">
      <c r="A249" t="s">
        <v>1125</v>
      </c>
      <c r="B249" t="s">
        <v>1287</v>
      </c>
      <c r="C249" t="s">
        <v>1291</v>
      </c>
      <c r="D249" t="s">
        <v>1123</v>
      </c>
      <c r="E249" s="57">
        <v>0.58333333333333326</v>
      </c>
      <c r="F249" s="57">
        <v>0.83333333333333326</v>
      </c>
      <c r="G249" s="57">
        <v>0.61458333333333326</v>
      </c>
      <c r="J249" t="s">
        <v>1507</v>
      </c>
      <c r="K249" t="s">
        <v>428</v>
      </c>
      <c r="L249" s="79" t="str">
        <f>+_xlfn.XLOOKUP(Combinar1[[#This Row],[carga.PACIENTE]],carga[PACIENTE],carga[TURNO],0,0)</f>
        <v>T.T</v>
      </c>
    </row>
    <row r="250" spans="1:12" hidden="1" x14ac:dyDescent="0.3">
      <c r="A250" t="s">
        <v>1125</v>
      </c>
      <c r="B250" t="s">
        <v>1287</v>
      </c>
      <c r="C250" t="s">
        <v>1291</v>
      </c>
      <c r="D250" t="s">
        <v>1123</v>
      </c>
      <c r="E250" s="57">
        <v>0.58333333333333326</v>
      </c>
      <c r="F250" s="57">
        <v>0.83333333333333326</v>
      </c>
      <c r="G250" s="57">
        <v>0.64583333333333326</v>
      </c>
      <c r="J250" t="s">
        <v>1508</v>
      </c>
      <c r="K250" t="s">
        <v>797</v>
      </c>
      <c r="L250" s="79" t="str">
        <f>+_xlfn.XLOOKUP(Combinar1[[#This Row],[carga.PACIENTE]],carga[PACIENTE],carga[TURNO],0,0)</f>
        <v>T.T</v>
      </c>
    </row>
    <row r="251" spans="1:12" hidden="1" x14ac:dyDescent="0.3">
      <c r="A251" t="s">
        <v>1125</v>
      </c>
      <c r="B251" t="s">
        <v>1287</v>
      </c>
      <c r="C251" t="s">
        <v>1291</v>
      </c>
      <c r="D251" t="s">
        <v>1123</v>
      </c>
      <c r="E251" s="57">
        <v>0.58333333333333326</v>
      </c>
      <c r="F251" s="57">
        <v>0.83333333333333326</v>
      </c>
      <c r="G251" s="57">
        <v>0.67708333333333326</v>
      </c>
      <c r="J251" t="s">
        <v>1509</v>
      </c>
      <c r="K251" t="s">
        <v>425</v>
      </c>
      <c r="L251" s="79" t="str">
        <f>+_xlfn.XLOOKUP(Combinar1[[#This Row],[carga.PACIENTE]],carga[PACIENTE],carga[TURNO],0,0)</f>
        <v>T.T</v>
      </c>
    </row>
    <row r="252" spans="1:12" hidden="1" x14ac:dyDescent="0.3">
      <c r="A252" t="s">
        <v>1125</v>
      </c>
      <c r="B252" t="s">
        <v>1287</v>
      </c>
      <c r="C252" t="s">
        <v>1291</v>
      </c>
      <c r="D252" t="s">
        <v>1123</v>
      </c>
      <c r="E252" s="57">
        <v>0.58333333333333326</v>
      </c>
      <c r="F252" s="57">
        <v>0.83333333333333326</v>
      </c>
      <c r="G252" s="57">
        <v>0.76041666666666663</v>
      </c>
      <c r="J252" t="s">
        <v>1510</v>
      </c>
      <c r="K252" t="s">
        <v>779</v>
      </c>
      <c r="L252" s="79" t="str">
        <f>+_xlfn.XLOOKUP(Combinar1[[#This Row],[carga.PACIENTE]],carga[PACIENTE],carga[TURNO],0,0)</f>
        <v>T.T</v>
      </c>
    </row>
    <row r="253" spans="1:12" hidden="1" x14ac:dyDescent="0.3">
      <c r="A253" t="s">
        <v>1125</v>
      </c>
      <c r="B253" t="s">
        <v>1287</v>
      </c>
      <c r="C253" t="s">
        <v>1291</v>
      </c>
      <c r="D253" t="s">
        <v>1123</v>
      </c>
      <c r="E253" s="57">
        <v>0.58333333333333326</v>
      </c>
      <c r="F253" s="57">
        <v>0.83333333333333326</v>
      </c>
      <c r="G253" s="57">
        <v>0.76041666666666663</v>
      </c>
      <c r="J253" t="s">
        <v>1510</v>
      </c>
      <c r="K253" t="s">
        <v>988</v>
      </c>
      <c r="L253" s="79" t="str">
        <f>+_xlfn.XLOOKUP(Combinar1[[#This Row],[carga.PACIENTE]],carga[PACIENTE],carga[TURNO],0,0)</f>
        <v>T.T</v>
      </c>
    </row>
    <row r="254" spans="1:12" hidden="1" x14ac:dyDescent="0.3">
      <c r="A254" t="s">
        <v>1125</v>
      </c>
      <c r="B254" t="s">
        <v>1287</v>
      </c>
      <c r="C254" t="s">
        <v>1291</v>
      </c>
      <c r="D254" t="s">
        <v>1123</v>
      </c>
      <c r="E254" s="57">
        <v>0.58333333333333326</v>
      </c>
      <c r="F254" s="57">
        <v>0.83333333333333326</v>
      </c>
      <c r="G254" s="57">
        <v>0.79166666666666663</v>
      </c>
      <c r="J254" t="s">
        <v>1511</v>
      </c>
      <c r="K254" t="s">
        <v>411</v>
      </c>
      <c r="L254" s="79" t="str">
        <f>+_xlfn.XLOOKUP(Combinar1[[#This Row],[carga.PACIENTE]],carga[PACIENTE],carga[TURNO],0,0)</f>
        <v>T.T</v>
      </c>
    </row>
    <row r="255" spans="1:12" hidden="1" x14ac:dyDescent="0.3">
      <c r="A255" t="s">
        <v>1125</v>
      </c>
      <c r="B255" t="s">
        <v>1287</v>
      </c>
      <c r="C255" t="s">
        <v>1291</v>
      </c>
      <c r="D255" t="s">
        <v>1141</v>
      </c>
      <c r="E255" s="57">
        <v>0.58333333333333326</v>
      </c>
      <c r="F255" s="57">
        <v>0.83333333333333326</v>
      </c>
      <c r="G255" s="57">
        <v>0.58333333333333326</v>
      </c>
      <c r="J255" t="s">
        <v>1512</v>
      </c>
      <c r="K255" t="s">
        <v>237</v>
      </c>
      <c r="L255" s="79" t="str">
        <f>+_xlfn.XLOOKUP(Combinar1[[#This Row],[carga.PACIENTE]],carga[PACIENTE],carga[TURNO],0,0)</f>
        <v>T.T</v>
      </c>
    </row>
    <row r="256" spans="1:12" hidden="1" x14ac:dyDescent="0.3">
      <c r="A256" t="s">
        <v>1125</v>
      </c>
      <c r="B256" t="s">
        <v>1287</v>
      </c>
      <c r="C256" t="s">
        <v>1291</v>
      </c>
      <c r="D256" t="s">
        <v>1141</v>
      </c>
      <c r="E256" s="57">
        <v>0.58333333333333326</v>
      </c>
      <c r="F256" s="57">
        <v>0.83333333333333326</v>
      </c>
      <c r="G256" s="57">
        <v>0.61458333333333326</v>
      </c>
      <c r="J256" t="s">
        <v>1513</v>
      </c>
      <c r="K256" t="s">
        <v>797</v>
      </c>
      <c r="L256" s="79" t="str">
        <f>+_xlfn.XLOOKUP(Combinar1[[#This Row],[carga.PACIENTE]],carga[PACIENTE],carga[TURNO],0,0)</f>
        <v>T.T</v>
      </c>
    </row>
    <row r="257" spans="1:12" hidden="1" x14ac:dyDescent="0.3">
      <c r="A257" t="s">
        <v>1127</v>
      </c>
      <c r="B257" t="s">
        <v>1287</v>
      </c>
      <c r="C257" t="s">
        <v>1294</v>
      </c>
      <c r="D257" t="s">
        <v>1141</v>
      </c>
      <c r="E257" s="57">
        <v>0.33333333333333331</v>
      </c>
      <c r="F257" s="57">
        <v>0.58333333333333326</v>
      </c>
      <c r="G257" s="57">
        <v>0.44791666666666663</v>
      </c>
      <c r="J257" t="s">
        <v>1514</v>
      </c>
      <c r="K257" t="s">
        <v>328</v>
      </c>
      <c r="L257" s="79" t="str">
        <f>+_xlfn.XLOOKUP(Combinar1[[#This Row],[carga.PACIENTE]],carga[PACIENTE],carga[TURNO],0,0)</f>
        <v>T.M</v>
      </c>
    </row>
    <row r="258" spans="1:12" hidden="1" x14ac:dyDescent="0.3">
      <c r="A258" t="s">
        <v>1125</v>
      </c>
      <c r="B258" t="s">
        <v>1287</v>
      </c>
      <c r="C258" t="s">
        <v>1291</v>
      </c>
      <c r="D258" t="s">
        <v>1141</v>
      </c>
      <c r="E258" s="57">
        <v>0.58333333333333326</v>
      </c>
      <c r="F258" s="57">
        <v>0.83333333333333326</v>
      </c>
      <c r="G258" s="57">
        <v>0.64583333333333326</v>
      </c>
      <c r="J258" t="s">
        <v>1515</v>
      </c>
      <c r="K258" t="s">
        <v>235</v>
      </c>
      <c r="L258" s="79" t="str">
        <f>+_xlfn.XLOOKUP(Combinar1[[#This Row],[carga.PACIENTE]],carga[PACIENTE],carga[TURNO],0,0)</f>
        <v>T.T</v>
      </c>
    </row>
    <row r="259" spans="1:12" hidden="1" x14ac:dyDescent="0.3">
      <c r="A259" t="s">
        <v>1125</v>
      </c>
      <c r="B259" t="s">
        <v>1287</v>
      </c>
      <c r="C259" t="s">
        <v>1291</v>
      </c>
      <c r="D259" t="s">
        <v>1141</v>
      </c>
      <c r="E259" s="57">
        <v>0.58333333333333326</v>
      </c>
      <c r="F259" s="57">
        <v>0.83333333333333326</v>
      </c>
      <c r="G259" s="57">
        <v>0.67708333333333326</v>
      </c>
      <c r="J259" t="s">
        <v>1516</v>
      </c>
      <c r="K259" t="s">
        <v>425</v>
      </c>
      <c r="L259" s="79" t="str">
        <f>+_xlfn.XLOOKUP(Combinar1[[#This Row],[carga.PACIENTE]],carga[PACIENTE],carga[TURNO],0,0)</f>
        <v>T.T</v>
      </c>
    </row>
    <row r="260" spans="1:12" hidden="1" x14ac:dyDescent="0.3">
      <c r="A260" t="s">
        <v>1127</v>
      </c>
      <c r="B260" t="s">
        <v>1287</v>
      </c>
      <c r="C260" t="s">
        <v>1294</v>
      </c>
      <c r="D260" t="s">
        <v>1141</v>
      </c>
      <c r="E260" s="57">
        <v>0.33333333333333331</v>
      </c>
      <c r="F260" s="57">
        <v>0.58333333333333326</v>
      </c>
      <c r="G260" s="57">
        <v>0.51041666666666663</v>
      </c>
      <c r="J260" t="s">
        <v>1517</v>
      </c>
      <c r="K260" t="s">
        <v>1015</v>
      </c>
      <c r="L260" s="79" t="str">
        <f>+_xlfn.XLOOKUP(Combinar1[[#This Row],[carga.PACIENTE]],carga[PACIENTE],carga[TURNO],0,0)</f>
        <v>T.M</v>
      </c>
    </row>
    <row r="261" spans="1:12" hidden="1" x14ac:dyDescent="0.3">
      <c r="A261" t="s">
        <v>1127</v>
      </c>
      <c r="B261" t="s">
        <v>1287</v>
      </c>
      <c r="C261" t="s">
        <v>1294</v>
      </c>
      <c r="D261" t="s">
        <v>1141</v>
      </c>
      <c r="E261" s="57">
        <v>0.33333333333333331</v>
      </c>
      <c r="F261" s="57">
        <v>0.58333333333333326</v>
      </c>
      <c r="G261" s="57">
        <v>0.54166666666666663</v>
      </c>
      <c r="J261" t="s">
        <v>1518</v>
      </c>
      <c r="L261" s="79">
        <f>+_xlfn.XLOOKUP(Combinar1[[#This Row],[carga.PACIENTE]],carga[PACIENTE],carga[TURNO],0,0)</f>
        <v>0</v>
      </c>
    </row>
    <row r="262" spans="1:12" hidden="1" x14ac:dyDescent="0.3">
      <c r="A262" t="s">
        <v>1125</v>
      </c>
      <c r="B262" t="s">
        <v>1287</v>
      </c>
      <c r="C262" t="s">
        <v>1291</v>
      </c>
      <c r="D262" t="s">
        <v>1141</v>
      </c>
      <c r="E262" s="57">
        <v>0.58333333333333326</v>
      </c>
      <c r="F262" s="57">
        <v>0.83333333333333326</v>
      </c>
      <c r="G262" s="57">
        <v>0.76041666666666663</v>
      </c>
      <c r="J262" t="s">
        <v>1519</v>
      </c>
      <c r="K262" t="s">
        <v>161</v>
      </c>
      <c r="L262" s="79" t="str">
        <f>+_xlfn.XLOOKUP(Combinar1[[#This Row],[carga.PACIENTE]],carga[PACIENTE],carga[TURNO],0,0)</f>
        <v>T.T</v>
      </c>
    </row>
    <row r="263" spans="1:12" hidden="1" x14ac:dyDescent="0.3">
      <c r="A263" t="s">
        <v>1125</v>
      </c>
      <c r="B263" t="s">
        <v>1287</v>
      </c>
      <c r="C263" t="s">
        <v>1291</v>
      </c>
      <c r="D263" t="s">
        <v>1141</v>
      </c>
      <c r="E263" s="57">
        <v>0.58333333333333326</v>
      </c>
      <c r="F263" s="57">
        <v>0.83333333333333326</v>
      </c>
      <c r="G263" s="57">
        <v>0.76041666666666663</v>
      </c>
      <c r="J263" t="s">
        <v>1519</v>
      </c>
      <c r="K263" t="s">
        <v>988</v>
      </c>
      <c r="L263" s="79" t="str">
        <f>+_xlfn.XLOOKUP(Combinar1[[#This Row],[carga.PACIENTE]],carga[PACIENTE],carga[TURNO],0,0)</f>
        <v>T.T</v>
      </c>
    </row>
    <row r="264" spans="1:12" hidden="1" x14ac:dyDescent="0.3">
      <c r="A264" t="s">
        <v>1127</v>
      </c>
      <c r="B264" t="s">
        <v>1287</v>
      </c>
      <c r="C264" t="s">
        <v>1294</v>
      </c>
      <c r="D264" t="s">
        <v>1143</v>
      </c>
      <c r="E264" s="57">
        <v>0.58333333333333326</v>
      </c>
      <c r="F264" s="57">
        <v>0.83333333333333326</v>
      </c>
      <c r="G264" s="57">
        <v>0.58333333333333326</v>
      </c>
      <c r="J264" t="s">
        <v>1520</v>
      </c>
      <c r="L264" s="79">
        <f>+_xlfn.XLOOKUP(Combinar1[[#This Row],[carga.PACIENTE]],carga[PACIENTE],carga[TURNO],0,0)</f>
        <v>0</v>
      </c>
    </row>
    <row r="265" spans="1:12" hidden="1" x14ac:dyDescent="0.3">
      <c r="A265" t="s">
        <v>1145</v>
      </c>
      <c r="B265" t="s">
        <v>1287</v>
      </c>
      <c r="C265" t="s">
        <v>1314</v>
      </c>
      <c r="D265" t="s">
        <v>1141</v>
      </c>
      <c r="E265" s="57">
        <v>0.58333333333333326</v>
      </c>
      <c r="F265" s="57">
        <v>0.83333333333333326</v>
      </c>
      <c r="G265" s="57">
        <v>0.67708333333333326</v>
      </c>
      <c r="J265" t="s">
        <v>1521</v>
      </c>
      <c r="K265" t="s">
        <v>562</v>
      </c>
      <c r="L265" s="79" t="str">
        <f>+_xlfn.XLOOKUP(Combinar1[[#This Row],[carga.PACIENTE]],carga[PACIENTE],carga[TURNO],0,0)</f>
        <v>T.T</v>
      </c>
    </row>
    <row r="266" spans="1:12" hidden="1" x14ac:dyDescent="0.3">
      <c r="A266" t="s">
        <v>1125</v>
      </c>
      <c r="B266" t="s">
        <v>1287</v>
      </c>
      <c r="C266" t="s">
        <v>1291</v>
      </c>
      <c r="D266" t="s">
        <v>1141</v>
      </c>
      <c r="E266" s="57">
        <v>0.58333333333333326</v>
      </c>
      <c r="F266" s="57">
        <v>0.83333333333333326</v>
      </c>
      <c r="G266" s="57">
        <v>0.79166666666666663</v>
      </c>
      <c r="J266" t="s">
        <v>1522</v>
      </c>
      <c r="K266" t="s">
        <v>507</v>
      </c>
      <c r="L266" s="79" t="str">
        <f>+_xlfn.XLOOKUP(Combinar1[[#This Row],[carga.PACIENTE]],carga[PACIENTE],carga[TURNO],0,0)</f>
        <v>T.T</v>
      </c>
    </row>
    <row r="267" spans="1:12" hidden="1" x14ac:dyDescent="0.3">
      <c r="A267" t="s">
        <v>1127</v>
      </c>
      <c r="B267" t="s">
        <v>1287</v>
      </c>
      <c r="C267" t="s">
        <v>1294</v>
      </c>
      <c r="D267" t="s">
        <v>1143</v>
      </c>
      <c r="E267" s="57">
        <v>0.58333333333333326</v>
      </c>
      <c r="F267" s="57">
        <v>0.83333333333333326</v>
      </c>
      <c r="G267" s="57">
        <v>0.64583333333333326</v>
      </c>
      <c r="J267" t="s">
        <v>1523</v>
      </c>
      <c r="K267" t="s">
        <v>65</v>
      </c>
      <c r="L267" s="79" t="str">
        <f>+_xlfn.XLOOKUP(Combinar1[[#This Row],[carga.PACIENTE]],carga[PACIENTE],carga[TURNO],0,0)</f>
        <v>T.T</v>
      </c>
    </row>
    <row r="268" spans="1:12" hidden="1" x14ac:dyDescent="0.3">
      <c r="A268" t="s">
        <v>1125</v>
      </c>
      <c r="B268" t="s">
        <v>1287</v>
      </c>
      <c r="C268" t="s">
        <v>1291</v>
      </c>
      <c r="D268" t="s">
        <v>1133</v>
      </c>
      <c r="E268" s="57">
        <v>0.58333333333333326</v>
      </c>
      <c r="F268" s="57">
        <v>0.83333333333333326</v>
      </c>
      <c r="G268" s="57">
        <v>0.58333333333333326</v>
      </c>
      <c r="J268" t="s">
        <v>1524</v>
      </c>
      <c r="K268" t="s">
        <v>237</v>
      </c>
      <c r="L268" s="79" t="str">
        <f>+_xlfn.XLOOKUP(Combinar1[[#This Row],[carga.PACIENTE]],carga[PACIENTE],carga[TURNO],0,0)</f>
        <v>T.T</v>
      </c>
    </row>
    <row r="269" spans="1:12" hidden="1" x14ac:dyDescent="0.3">
      <c r="A269" t="s">
        <v>1127</v>
      </c>
      <c r="B269" t="s">
        <v>1287</v>
      </c>
      <c r="C269" t="s">
        <v>1294</v>
      </c>
      <c r="D269" t="s">
        <v>1143</v>
      </c>
      <c r="E269" s="57">
        <v>0.58333333333333326</v>
      </c>
      <c r="F269" s="57">
        <v>0.83333333333333326</v>
      </c>
      <c r="G269" s="57">
        <v>0.67708333333333326</v>
      </c>
      <c r="J269" t="s">
        <v>1525</v>
      </c>
      <c r="K269" t="s">
        <v>37</v>
      </c>
      <c r="L269" s="79" t="str">
        <f>+_xlfn.XLOOKUP(Combinar1[[#This Row],[carga.PACIENTE]],carga[PACIENTE],carga[TURNO],0,0)</f>
        <v>T.T</v>
      </c>
    </row>
    <row r="270" spans="1:12" hidden="1" x14ac:dyDescent="0.3">
      <c r="A270" t="s">
        <v>1125</v>
      </c>
      <c r="B270" t="s">
        <v>1287</v>
      </c>
      <c r="C270" t="s">
        <v>1291</v>
      </c>
      <c r="D270" t="s">
        <v>1133</v>
      </c>
      <c r="E270" s="57">
        <v>0.58333333333333326</v>
      </c>
      <c r="F270" s="57">
        <v>0.83333333333333326</v>
      </c>
      <c r="G270" s="57">
        <v>0.79166666666666663</v>
      </c>
      <c r="J270" t="s">
        <v>1526</v>
      </c>
      <c r="K270" t="s">
        <v>779</v>
      </c>
      <c r="L270" s="79" t="str">
        <f>+_xlfn.XLOOKUP(Combinar1[[#This Row],[carga.PACIENTE]],carga[PACIENTE],carga[TURNO],0,0)</f>
        <v>T.T</v>
      </c>
    </row>
    <row r="271" spans="1:12" hidden="1" x14ac:dyDescent="0.3">
      <c r="A271" t="s">
        <v>1125</v>
      </c>
      <c r="B271" t="s">
        <v>1287</v>
      </c>
      <c r="C271" t="s">
        <v>1291</v>
      </c>
      <c r="D271" t="s">
        <v>1133</v>
      </c>
      <c r="E271" s="57">
        <v>0.58333333333333326</v>
      </c>
      <c r="F271" s="57">
        <v>0.83333333333333326</v>
      </c>
      <c r="G271" s="57">
        <v>0.72916666666666663</v>
      </c>
      <c r="J271" t="s">
        <v>1527</v>
      </c>
      <c r="K271" t="s">
        <v>32</v>
      </c>
      <c r="L271" s="79" t="str">
        <f>+_xlfn.XLOOKUP(Combinar1[[#This Row],[carga.PACIENTE]],carga[PACIENTE],carga[TURNO],0,0)</f>
        <v>T.T</v>
      </c>
    </row>
    <row r="272" spans="1:12" hidden="1" x14ac:dyDescent="0.3">
      <c r="A272" t="s">
        <v>1125</v>
      </c>
      <c r="B272" t="s">
        <v>1287</v>
      </c>
      <c r="C272" t="s">
        <v>1291</v>
      </c>
      <c r="D272" t="s">
        <v>1133</v>
      </c>
      <c r="E272" s="57">
        <v>0.58333333333333326</v>
      </c>
      <c r="F272" s="57">
        <v>0.83333333333333326</v>
      </c>
      <c r="G272" s="57">
        <v>0.72916666666666663</v>
      </c>
      <c r="J272" t="s">
        <v>1527</v>
      </c>
      <c r="K272" t="s">
        <v>977</v>
      </c>
      <c r="L272" s="79" t="str">
        <f>+_xlfn.XLOOKUP(Combinar1[[#This Row],[carga.PACIENTE]],carga[PACIENTE],carga[TURNO],0,0)</f>
        <v>T.T</v>
      </c>
    </row>
    <row r="273" spans="1:12" hidden="1" x14ac:dyDescent="0.3">
      <c r="A273" t="s">
        <v>1127</v>
      </c>
      <c r="B273" t="s">
        <v>1287</v>
      </c>
      <c r="C273" t="s">
        <v>1294</v>
      </c>
      <c r="D273" t="s">
        <v>1133</v>
      </c>
      <c r="E273" s="57">
        <v>0.33333333333333331</v>
      </c>
      <c r="F273" s="57">
        <v>0.58333333333333326</v>
      </c>
      <c r="G273" s="57">
        <v>0.33333333333333331</v>
      </c>
      <c r="J273" t="s">
        <v>1528</v>
      </c>
      <c r="K273" t="s">
        <v>611</v>
      </c>
      <c r="L273" s="79" t="str">
        <f>+_xlfn.XLOOKUP(Combinar1[[#This Row],[carga.PACIENTE]],carga[PACIENTE],carga[TURNO],0,0)</f>
        <v xml:space="preserve">T.M </v>
      </c>
    </row>
    <row r="274" spans="1:12" hidden="1" x14ac:dyDescent="0.3">
      <c r="A274" t="s">
        <v>1122</v>
      </c>
      <c r="B274" t="s">
        <v>1287</v>
      </c>
      <c r="C274" t="s">
        <v>1349</v>
      </c>
      <c r="D274" t="s">
        <v>1143</v>
      </c>
      <c r="E274" s="57">
        <v>0.58333333333333326</v>
      </c>
      <c r="F274" s="57">
        <v>0.83333333333333326</v>
      </c>
      <c r="G274" s="57">
        <v>0.64583333333333326</v>
      </c>
      <c r="J274" t="s">
        <v>1529</v>
      </c>
      <c r="K274" t="s">
        <v>562</v>
      </c>
      <c r="L274" s="79" t="str">
        <f>+_xlfn.XLOOKUP(Combinar1[[#This Row],[carga.PACIENTE]],carga[PACIENTE],carga[TURNO],0,0)</f>
        <v>T.T</v>
      </c>
    </row>
    <row r="275" spans="1:12" hidden="1" x14ac:dyDescent="0.3">
      <c r="A275" t="s">
        <v>1127</v>
      </c>
      <c r="B275" t="s">
        <v>1287</v>
      </c>
      <c r="C275" t="s">
        <v>1294</v>
      </c>
      <c r="D275" t="s">
        <v>1133</v>
      </c>
      <c r="E275" s="57">
        <v>0.33333333333333331</v>
      </c>
      <c r="F275" s="57">
        <v>0.58333333333333326</v>
      </c>
      <c r="G275" s="57">
        <v>0.39583333333333331</v>
      </c>
      <c r="J275" t="s">
        <v>1530</v>
      </c>
      <c r="K275" t="s">
        <v>857</v>
      </c>
      <c r="L275" s="79" t="str">
        <f>+_xlfn.XLOOKUP(Combinar1[[#This Row],[carga.PACIENTE]],carga[PACIENTE],carga[TURNO],0,0)</f>
        <v xml:space="preserve">T.M </v>
      </c>
    </row>
    <row r="276" spans="1:12" hidden="1" x14ac:dyDescent="0.3">
      <c r="A276" t="s">
        <v>1139</v>
      </c>
      <c r="B276" t="s">
        <v>1287</v>
      </c>
      <c r="C276" t="s">
        <v>1311</v>
      </c>
      <c r="D276" t="s">
        <v>1118</v>
      </c>
      <c r="E276" s="57">
        <v>0.33333333333333331</v>
      </c>
      <c r="F276" s="57">
        <v>0.83333333333333326</v>
      </c>
      <c r="G276" s="57">
        <v>0.39583333333333331</v>
      </c>
      <c r="J276" t="s">
        <v>1531</v>
      </c>
      <c r="K276" t="s">
        <v>276</v>
      </c>
      <c r="L276" s="79" t="str">
        <f>+_xlfn.XLOOKUP(Combinar1[[#This Row],[carga.PACIENTE]],carga[PACIENTE],carga[TURNO],0,0)</f>
        <v xml:space="preserve">T.M </v>
      </c>
    </row>
    <row r="277" spans="1:12" hidden="1" x14ac:dyDescent="0.3">
      <c r="A277" t="s">
        <v>1139</v>
      </c>
      <c r="B277" t="s">
        <v>1287</v>
      </c>
      <c r="C277" t="s">
        <v>1311</v>
      </c>
      <c r="D277" t="s">
        <v>1118</v>
      </c>
      <c r="E277" s="57">
        <v>0.33333333333333331</v>
      </c>
      <c r="F277" s="57">
        <v>0.83333333333333326</v>
      </c>
      <c r="G277" s="57">
        <v>0.39583333333333331</v>
      </c>
      <c r="J277" t="s">
        <v>1531</v>
      </c>
      <c r="K277" t="s">
        <v>418</v>
      </c>
      <c r="L277" s="79">
        <f>+_xlfn.XLOOKUP(Combinar1[[#This Row],[carga.PACIENTE]],carga[PACIENTE],carga[TURNO],0,0)</f>
        <v>0</v>
      </c>
    </row>
    <row r="278" spans="1:12" hidden="1" x14ac:dyDescent="0.3">
      <c r="A278" t="s">
        <v>1127</v>
      </c>
      <c r="B278" t="s">
        <v>1287</v>
      </c>
      <c r="C278" t="s">
        <v>1294</v>
      </c>
      <c r="D278" t="s">
        <v>1133</v>
      </c>
      <c r="E278" s="57">
        <v>0.33333333333333331</v>
      </c>
      <c r="F278" s="57">
        <v>0.58333333333333326</v>
      </c>
      <c r="G278" s="57">
        <v>0.47916666666666663</v>
      </c>
      <c r="J278" t="s">
        <v>1532</v>
      </c>
      <c r="K278" t="s">
        <v>825</v>
      </c>
      <c r="L278" s="79" t="str">
        <f>+_xlfn.XLOOKUP(Combinar1[[#This Row],[carga.PACIENTE]],carga[PACIENTE],carga[TURNO],0,0)</f>
        <v xml:space="preserve">T.M </v>
      </c>
    </row>
    <row r="279" spans="1:12" hidden="1" x14ac:dyDescent="0.3">
      <c r="A279" t="s">
        <v>1139</v>
      </c>
      <c r="B279" t="s">
        <v>1287</v>
      </c>
      <c r="C279" t="s">
        <v>1311</v>
      </c>
      <c r="D279" t="s">
        <v>1118</v>
      </c>
      <c r="E279" s="57">
        <v>0.33333333333333331</v>
      </c>
      <c r="F279" s="57">
        <v>0.83333333333333326</v>
      </c>
      <c r="G279" s="57">
        <v>0.44791666666666663</v>
      </c>
      <c r="J279" t="s">
        <v>1533</v>
      </c>
      <c r="K279" t="s">
        <v>363</v>
      </c>
      <c r="L279" s="79" t="str">
        <f>+_xlfn.XLOOKUP(Combinar1[[#This Row],[carga.PACIENTE]],carga[PACIENTE],carga[TURNO],0,0)</f>
        <v xml:space="preserve">T.M </v>
      </c>
    </row>
    <row r="280" spans="1:12" hidden="1" x14ac:dyDescent="0.3">
      <c r="A280" t="s">
        <v>1127</v>
      </c>
      <c r="B280" t="s">
        <v>1287</v>
      </c>
      <c r="C280" t="s">
        <v>1294</v>
      </c>
      <c r="D280" t="s">
        <v>1133</v>
      </c>
      <c r="E280" s="57">
        <v>0.33333333333333331</v>
      </c>
      <c r="F280" s="57">
        <v>0.58333333333333326</v>
      </c>
      <c r="G280" s="57">
        <v>0.51041666666666663</v>
      </c>
      <c r="J280" t="s">
        <v>1534</v>
      </c>
      <c r="L280" s="79">
        <f>+_xlfn.XLOOKUP(Combinar1[[#This Row],[carga.PACIENTE]],carga[PACIENTE],carga[TURNO],0,0)</f>
        <v>0</v>
      </c>
    </row>
    <row r="281" spans="1:12" hidden="1" x14ac:dyDescent="0.3">
      <c r="A281" t="s">
        <v>1139</v>
      </c>
      <c r="B281" t="s">
        <v>1287</v>
      </c>
      <c r="C281" t="s">
        <v>1311</v>
      </c>
      <c r="D281" t="s">
        <v>1118</v>
      </c>
      <c r="E281" s="57">
        <v>0.33333333333333331</v>
      </c>
      <c r="F281" s="57">
        <v>0.83333333333333326</v>
      </c>
      <c r="G281" s="57">
        <v>0.47916666666666663</v>
      </c>
      <c r="J281" t="s">
        <v>1535</v>
      </c>
      <c r="K281" t="s">
        <v>903</v>
      </c>
      <c r="L281" s="79" t="str">
        <f>+_xlfn.XLOOKUP(Combinar1[[#This Row],[carga.PACIENTE]],carga[PACIENTE],carga[TURNO],0,0)</f>
        <v xml:space="preserve">T.M </v>
      </c>
    </row>
    <row r="282" spans="1:12" x14ac:dyDescent="0.3">
      <c r="A282" t="s">
        <v>1210</v>
      </c>
      <c r="B282" t="s">
        <v>1302</v>
      </c>
      <c r="C282" t="s">
        <v>1536</v>
      </c>
      <c r="D282" t="s">
        <v>1143</v>
      </c>
      <c r="E282" s="57">
        <v>0.33333333333333331</v>
      </c>
      <c r="F282" s="57">
        <v>0.58333333333333326</v>
      </c>
      <c r="G282" s="57">
        <v>0.33333333333333331</v>
      </c>
      <c r="J282" t="s">
        <v>1537</v>
      </c>
      <c r="K282" t="s">
        <v>459</v>
      </c>
      <c r="L282" s="79" t="str">
        <f>+_xlfn.XLOOKUP(Combinar1[[#This Row],[carga.PACIENTE]],carga[PACIENTE],carga[TURNO],0,0)</f>
        <v xml:space="preserve">T.M </v>
      </c>
    </row>
    <row r="283" spans="1:12" x14ac:dyDescent="0.3">
      <c r="A283" t="s">
        <v>1210</v>
      </c>
      <c r="B283" t="s">
        <v>1302</v>
      </c>
      <c r="C283" t="s">
        <v>1536</v>
      </c>
      <c r="D283" t="s">
        <v>1143</v>
      </c>
      <c r="E283" s="57">
        <v>0.33333333333333331</v>
      </c>
      <c r="F283" s="57">
        <v>0.58333333333333326</v>
      </c>
      <c r="G283" s="57">
        <v>0.33333333333333331</v>
      </c>
      <c r="J283" t="s">
        <v>1537</v>
      </c>
      <c r="K283" t="s">
        <v>324</v>
      </c>
      <c r="L283" s="79" t="str">
        <f>+_xlfn.XLOOKUP(Combinar1[[#This Row],[carga.PACIENTE]],carga[PACIENTE],carga[TURNO],0,0)</f>
        <v xml:space="preserve">T.M </v>
      </c>
    </row>
    <row r="284" spans="1:12" hidden="1" x14ac:dyDescent="0.3">
      <c r="A284" t="s">
        <v>1139</v>
      </c>
      <c r="B284" t="s">
        <v>1287</v>
      </c>
      <c r="C284" t="s">
        <v>1311</v>
      </c>
      <c r="D284" t="s">
        <v>1118</v>
      </c>
      <c r="E284" s="57">
        <v>0.33333333333333331</v>
      </c>
      <c r="F284" s="57">
        <v>0.83333333333333326</v>
      </c>
      <c r="G284" s="57">
        <v>0.51041666666666663</v>
      </c>
      <c r="J284" t="s">
        <v>1538</v>
      </c>
      <c r="K284" t="s">
        <v>203</v>
      </c>
      <c r="L284" s="79" t="str">
        <f>+_xlfn.XLOOKUP(Combinar1[[#This Row],[carga.PACIENTE]],carga[PACIENTE],carga[TURNO],0,0)</f>
        <v xml:space="preserve">T.M </v>
      </c>
    </row>
    <row r="285" spans="1:12" x14ac:dyDescent="0.3">
      <c r="A285" t="s">
        <v>1210</v>
      </c>
      <c r="B285" t="s">
        <v>1302</v>
      </c>
      <c r="C285" t="s">
        <v>1536</v>
      </c>
      <c r="D285" t="s">
        <v>1143</v>
      </c>
      <c r="E285" s="57">
        <v>0.33333333333333331</v>
      </c>
      <c r="F285" s="57">
        <v>0.58333333333333326</v>
      </c>
      <c r="G285" s="57">
        <v>0.36458333333333331</v>
      </c>
      <c r="J285" t="s">
        <v>1539</v>
      </c>
      <c r="K285" t="s">
        <v>134</v>
      </c>
      <c r="L285" s="79" t="str">
        <f>+_xlfn.XLOOKUP(Combinar1[[#This Row],[carga.PACIENTE]],carga[PACIENTE],carga[TURNO],0,0)</f>
        <v xml:space="preserve">T.M </v>
      </c>
    </row>
    <row r="286" spans="1:12" x14ac:dyDescent="0.3">
      <c r="A286" t="s">
        <v>1210</v>
      </c>
      <c r="B286" t="s">
        <v>1302</v>
      </c>
      <c r="C286" t="s">
        <v>1536</v>
      </c>
      <c r="D286" t="s">
        <v>1143</v>
      </c>
      <c r="E286" s="57">
        <v>0.33333333333333331</v>
      </c>
      <c r="F286" s="57">
        <v>0.58333333333333326</v>
      </c>
      <c r="G286" s="57">
        <v>0.36458333333333331</v>
      </c>
      <c r="J286" t="s">
        <v>1539</v>
      </c>
      <c r="K286" t="s">
        <v>767</v>
      </c>
      <c r="L286" s="79" t="str">
        <f>+_xlfn.XLOOKUP(Combinar1[[#This Row],[carga.PACIENTE]],carga[PACIENTE],carga[TURNO],0,0)</f>
        <v xml:space="preserve">T.M </v>
      </c>
    </row>
    <row r="287" spans="1:12" x14ac:dyDescent="0.3">
      <c r="A287" t="s">
        <v>1210</v>
      </c>
      <c r="B287" t="s">
        <v>1302</v>
      </c>
      <c r="C287" t="s">
        <v>1536</v>
      </c>
      <c r="D287" t="s">
        <v>1143</v>
      </c>
      <c r="E287" s="57">
        <v>0.33333333333333331</v>
      </c>
      <c r="F287" s="57">
        <v>0.58333333333333326</v>
      </c>
      <c r="G287" s="57">
        <v>0.36458333333333331</v>
      </c>
      <c r="J287" t="s">
        <v>1539</v>
      </c>
      <c r="K287" t="s">
        <v>596</v>
      </c>
      <c r="L287" s="79" t="str">
        <f>+_xlfn.XLOOKUP(Combinar1[[#This Row],[carga.PACIENTE]],carga[PACIENTE],carga[TURNO],0,0)</f>
        <v xml:space="preserve">T.M </v>
      </c>
    </row>
    <row r="288" spans="1:12" hidden="1" x14ac:dyDescent="0.3">
      <c r="A288" t="s">
        <v>1145</v>
      </c>
      <c r="B288" t="s">
        <v>1287</v>
      </c>
      <c r="C288" t="s">
        <v>1314</v>
      </c>
      <c r="D288" t="s">
        <v>1118</v>
      </c>
      <c r="E288" s="57">
        <v>0.58333333333333326</v>
      </c>
      <c r="F288" s="57">
        <v>0.83333333333333326</v>
      </c>
      <c r="G288" s="57">
        <v>0.58333333333333326</v>
      </c>
      <c r="J288" t="s">
        <v>1540</v>
      </c>
      <c r="K288" t="s">
        <v>316</v>
      </c>
      <c r="L288" s="79" t="str">
        <f>+_xlfn.XLOOKUP(Combinar1[[#This Row],[carga.PACIENTE]],carga[PACIENTE],carga[TURNO],0,0)</f>
        <v>T.T</v>
      </c>
    </row>
    <row r="289" spans="1:12" x14ac:dyDescent="0.3">
      <c r="A289" t="s">
        <v>1210</v>
      </c>
      <c r="B289" t="s">
        <v>1302</v>
      </c>
      <c r="C289" t="s">
        <v>1536</v>
      </c>
      <c r="D289" t="s">
        <v>1143</v>
      </c>
      <c r="E289" s="57">
        <v>0.33333333333333331</v>
      </c>
      <c r="F289" s="57">
        <v>0.58333333333333326</v>
      </c>
      <c r="G289" s="57">
        <v>0.39583333333333331</v>
      </c>
      <c r="J289" t="s">
        <v>1541</v>
      </c>
      <c r="K289" t="s">
        <v>415</v>
      </c>
      <c r="L289" s="79" t="str">
        <f>+_xlfn.XLOOKUP(Combinar1[[#This Row],[carga.PACIENTE]],carga[PACIENTE],carga[TURNO],0,0)</f>
        <v xml:space="preserve">T.M </v>
      </c>
    </row>
    <row r="290" spans="1:12" hidden="1" x14ac:dyDescent="0.3">
      <c r="A290" t="s">
        <v>1139</v>
      </c>
      <c r="B290" t="s">
        <v>1287</v>
      </c>
      <c r="C290" t="s">
        <v>1311</v>
      </c>
      <c r="D290" t="s">
        <v>1118</v>
      </c>
      <c r="E290" s="57">
        <v>0.33333333333333331</v>
      </c>
      <c r="F290" s="57">
        <v>0.83333333333333326</v>
      </c>
      <c r="G290" s="57">
        <v>0.61458333333333326</v>
      </c>
      <c r="J290" t="s">
        <v>1542</v>
      </c>
      <c r="K290" t="s">
        <v>50</v>
      </c>
      <c r="L290" s="79" t="str">
        <f>+_xlfn.XLOOKUP(Combinar1[[#This Row],[carga.PACIENTE]],carga[PACIENTE],carga[TURNO],0,0)</f>
        <v>T.T</v>
      </c>
    </row>
    <row r="291" spans="1:12" x14ac:dyDescent="0.3">
      <c r="A291" t="s">
        <v>1210</v>
      </c>
      <c r="B291" t="s">
        <v>1302</v>
      </c>
      <c r="C291" t="s">
        <v>1536</v>
      </c>
      <c r="D291" t="s">
        <v>1143</v>
      </c>
      <c r="E291" s="57">
        <v>0.33333333333333331</v>
      </c>
      <c r="F291" s="57">
        <v>0.58333333333333326</v>
      </c>
      <c r="G291" s="57">
        <v>0.44791666666666663</v>
      </c>
      <c r="J291" t="s">
        <v>1543</v>
      </c>
      <c r="K291" t="s">
        <v>809</v>
      </c>
      <c r="L291" s="79" t="str">
        <f>+_xlfn.XLOOKUP(Combinar1[[#This Row],[carga.PACIENTE]],carga[PACIENTE],carga[TURNO],0,0)</f>
        <v xml:space="preserve">T.M </v>
      </c>
    </row>
    <row r="292" spans="1:12" hidden="1" x14ac:dyDescent="0.3">
      <c r="A292" t="s">
        <v>1139</v>
      </c>
      <c r="B292" t="s">
        <v>1287</v>
      </c>
      <c r="C292" t="s">
        <v>1311</v>
      </c>
      <c r="D292" t="s">
        <v>1118</v>
      </c>
      <c r="E292" s="57">
        <v>0.33333333333333331</v>
      </c>
      <c r="F292" s="57">
        <v>0.83333333333333326</v>
      </c>
      <c r="G292" s="57">
        <v>0.64583333333333326</v>
      </c>
      <c r="J292" t="s">
        <v>1544</v>
      </c>
      <c r="K292" t="s">
        <v>794</v>
      </c>
      <c r="L292" s="79" t="str">
        <f>+_xlfn.XLOOKUP(Combinar1[[#This Row],[carga.PACIENTE]],carga[PACIENTE],carga[TURNO],0,0)</f>
        <v>T.T</v>
      </c>
    </row>
    <row r="293" spans="1:12" x14ac:dyDescent="0.3">
      <c r="A293" t="s">
        <v>1210</v>
      </c>
      <c r="B293" t="s">
        <v>1302</v>
      </c>
      <c r="C293" t="s">
        <v>1536</v>
      </c>
      <c r="D293" t="s">
        <v>1143</v>
      </c>
      <c r="E293" s="57">
        <v>0.33333333333333331</v>
      </c>
      <c r="F293" s="57">
        <v>0.58333333333333326</v>
      </c>
      <c r="G293" s="57">
        <v>0.47916666666666663</v>
      </c>
      <c r="J293" t="s">
        <v>1545</v>
      </c>
      <c r="K293" t="s">
        <v>495</v>
      </c>
      <c r="L293" s="79" t="str">
        <f>+_xlfn.XLOOKUP(Combinar1[[#This Row],[carga.PACIENTE]],carga[PACIENTE],carga[TURNO],0,0)</f>
        <v xml:space="preserve">T.M </v>
      </c>
    </row>
    <row r="294" spans="1:12" hidden="1" x14ac:dyDescent="0.3">
      <c r="A294" t="s">
        <v>1324</v>
      </c>
      <c r="B294" t="s">
        <v>1287</v>
      </c>
      <c r="C294" t="s">
        <v>1325</v>
      </c>
      <c r="D294" t="s">
        <v>1118</v>
      </c>
      <c r="E294" s="57">
        <v>0.58333333333333326</v>
      </c>
      <c r="F294" s="57">
        <v>0.83333333333333326</v>
      </c>
      <c r="G294" s="57">
        <v>0.79166666666666663</v>
      </c>
      <c r="J294" t="s">
        <v>1546</v>
      </c>
      <c r="K294" t="s">
        <v>647</v>
      </c>
      <c r="L294" s="79" t="str">
        <f>+_xlfn.XLOOKUP(Combinar1[[#This Row],[carga.PACIENTE]],carga[PACIENTE],carga[TURNO],0,0)</f>
        <v>T.T</v>
      </c>
    </row>
    <row r="295" spans="1:12" hidden="1" x14ac:dyDescent="0.3">
      <c r="A295" t="s">
        <v>1324</v>
      </c>
      <c r="B295" t="s">
        <v>1287</v>
      </c>
      <c r="C295" t="s">
        <v>1325</v>
      </c>
      <c r="D295" t="s">
        <v>1118</v>
      </c>
      <c r="E295" s="57">
        <v>0.58333333333333326</v>
      </c>
      <c r="F295" s="57">
        <v>0.83333333333333326</v>
      </c>
      <c r="G295" s="57">
        <v>0.79166666666666663</v>
      </c>
      <c r="J295" t="s">
        <v>1546</v>
      </c>
      <c r="K295" t="s">
        <v>95</v>
      </c>
      <c r="L295" s="79">
        <f>+_xlfn.XLOOKUP(Combinar1[[#This Row],[carga.PACIENTE]],carga[PACIENTE],carga[TURNO],0,0)</f>
        <v>0</v>
      </c>
    </row>
    <row r="296" spans="1:12" x14ac:dyDescent="0.3">
      <c r="A296" t="s">
        <v>1210</v>
      </c>
      <c r="B296" t="s">
        <v>1302</v>
      </c>
      <c r="C296" t="s">
        <v>1536</v>
      </c>
      <c r="D296" t="s">
        <v>1143</v>
      </c>
      <c r="E296" s="57">
        <v>0.33333333333333331</v>
      </c>
      <c r="F296" s="57">
        <v>0.58333333333333326</v>
      </c>
      <c r="G296" s="57">
        <v>0.51041666666666663</v>
      </c>
      <c r="J296" t="s">
        <v>1547</v>
      </c>
      <c r="K296" t="s">
        <v>385</v>
      </c>
      <c r="L296" s="79" t="str">
        <f>+_xlfn.XLOOKUP(Combinar1[[#This Row],[carga.PACIENTE]],carga[PACIENTE],carga[TURNO],0,0)</f>
        <v xml:space="preserve">T.M </v>
      </c>
    </row>
    <row r="297" spans="1:12" x14ac:dyDescent="0.3">
      <c r="A297" t="s">
        <v>1210</v>
      </c>
      <c r="B297" t="s">
        <v>1302</v>
      </c>
      <c r="C297" t="s">
        <v>1536</v>
      </c>
      <c r="D297" t="s">
        <v>1143</v>
      </c>
      <c r="E297" s="57">
        <v>0.33333333333333331</v>
      </c>
      <c r="F297" s="57">
        <v>0.58333333333333326</v>
      </c>
      <c r="G297" s="57">
        <v>0.54166666666666663</v>
      </c>
      <c r="J297" t="s">
        <v>1548</v>
      </c>
      <c r="L297" s="79">
        <f>+_xlfn.XLOOKUP(Combinar1[[#This Row],[carga.PACIENTE]],carga[PACIENTE],carga[TURNO],0,0)</f>
        <v>0</v>
      </c>
    </row>
    <row r="298" spans="1:12" hidden="1" x14ac:dyDescent="0.3">
      <c r="A298" t="s">
        <v>1139</v>
      </c>
      <c r="B298" t="s">
        <v>1287</v>
      </c>
      <c r="C298" t="s">
        <v>1311</v>
      </c>
      <c r="D298" t="s">
        <v>1118</v>
      </c>
      <c r="E298" s="57">
        <v>0.33333333333333331</v>
      </c>
      <c r="F298" s="57">
        <v>0.83333333333333326</v>
      </c>
      <c r="G298" s="57">
        <v>0.76041666666666663</v>
      </c>
      <c r="J298" t="s">
        <v>1549</v>
      </c>
      <c r="K298" t="s">
        <v>158</v>
      </c>
      <c r="L298" s="79" t="str">
        <f>+_xlfn.XLOOKUP(Combinar1[[#This Row],[carga.PACIENTE]],carga[PACIENTE],carga[TURNO],0,0)</f>
        <v>T.T</v>
      </c>
    </row>
    <row r="299" spans="1:12" hidden="1" x14ac:dyDescent="0.3">
      <c r="A299" t="s">
        <v>1139</v>
      </c>
      <c r="B299" t="s">
        <v>1287</v>
      </c>
      <c r="C299" t="s">
        <v>1311</v>
      </c>
      <c r="D299" t="s">
        <v>1118</v>
      </c>
      <c r="E299" s="57">
        <v>0.33333333333333331</v>
      </c>
      <c r="F299" s="57">
        <v>0.83333333333333326</v>
      </c>
      <c r="G299" s="57">
        <v>0.76041666666666663</v>
      </c>
      <c r="J299" t="s">
        <v>1549</v>
      </c>
      <c r="K299" t="s">
        <v>1096</v>
      </c>
      <c r="L299" s="79">
        <f>+_xlfn.XLOOKUP(Combinar1[[#This Row],[carga.PACIENTE]],carga[PACIENTE],carga[TURNO],0,0)</f>
        <v>0</v>
      </c>
    </row>
    <row r="300" spans="1:12" hidden="1" x14ac:dyDescent="0.3">
      <c r="A300" t="s">
        <v>1139</v>
      </c>
      <c r="B300" t="s">
        <v>1287</v>
      </c>
      <c r="C300" t="s">
        <v>1311</v>
      </c>
      <c r="D300" t="s">
        <v>1118</v>
      </c>
      <c r="E300" s="57">
        <v>0.33333333333333331</v>
      </c>
      <c r="F300" s="57">
        <v>0.83333333333333326</v>
      </c>
      <c r="G300" s="57">
        <v>0.76041666666666663</v>
      </c>
      <c r="J300" t="s">
        <v>1549</v>
      </c>
      <c r="K300" t="s">
        <v>255</v>
      </c>
      <c r="L300" s="79" t="str">
        <f>+_xlfn.XLOOKUP(Combinar1[[#This Row],[carga.PACIENTE]],carga[PACIENTE],carga[TURNO],0,0)</f>
        <v>T.T</v>
      </c>
    </row>
    <row r="301" spans="1:12" x14ac:dyDescent="0.3">
      <c r="A301" t="s">
        <v>1210</v>
      </c>
      <c r="B301" t="s">
        <v>1302</v>
      </c>
      <c r="C301" t="s">
        <v>1536</v>
      </c>
      <c r="D301" t="s">
        <v>1118</v>
      </c>
      <c r="E301" s="57">
        <v>0.33333333333333331</v>
      </c>
      <c r="F301" s="57">
        <v>0.58333333333333326</v>
      </c>
      <c r="G301" s="57">
        <v>0.33333333333333331</v>
      </c>
      <c r="J301" t="s">
        <v>1550</v>
      </c>
      <c r="K301" t="s">
        <v>590</v>
      </c>
      <c r="L301" s="79" t="str">
        <f>+_xlfn.XLOOKUP(Combinar1[[#This Row],[carga.PACIENTE]],carga[PACIENTE],carga[TURNO],0,0)</f>
        <v xml:space="preserve">T.M </v>
      </c>
    </row>
    <row r="302" spans="1:12" hidden="1" x14ac:dyDescent="0.3">
      <c r="A302" t="s">
        <v>1173</v>
      </c>
      <c r="B302" t="s">
        <v>1287</v>
      </c>
      <c r="C302" t="s">
        <v>1551</v>
      </c>
      <c r="D302" t="s">
        <v>1118</v>
      </c>
      <c r="E302" s="57">
        <v>0.58333333333333326</v>
      </c>
      <c r="F302" s="57">
        <v>0.83333333333333326</v>
      </c>
      <c r="G302" s="57">
        <v>0.79166666666666663</v>
      </c>
      <c r="J302" t="s">
        <v>1552</v>
      </c>
      <c r="K302" t="s">
        <v>840</v>
      </c>
      <c r="L302" s="79" t="str">
        <f>+_xlfn.XLOOKUP(Combinar1[[#This Row],[carga.PACIENTE]],carga[PACIENTE],carga[TURNO],0,0)</f>
        <v>T.T</v>
      </c>
    </row>
    <row r="303" spans="1:12" hidden="1" x14ac:dyDescent="0.3">
      <c r="A303" t="s">
        <v>1173</v>
      </c>
      <c r="B303" t="s">
        <v>1287</v>
      </c>
      <c r="C303" t="s">
        <v>1551</v>
      </c>
      <c r="D303" t="s">
        <v>1118</v>
      </c>
      <c r="E303" s="57">
        <v>0.58333333333333326</v>
      </c>
      <c r="F303" s="57">
        <v>0.83333333333333326</v>
      </c>
      <c r="G303" s="57">
        <v>0.79166666666666663</v>
      </c>
      <c r="J303" t="s">
        <v>1552</v>
      </c>
      <c r="K303" t="s">
        <v>713</v>
      </c>
      <c r="L303" s="79" t="str">
        <f>+_xlfn.XLOOKUP(Combinar1[[#This Row],[carga.PACIENTE]],carga[PACIENTE],carga[TURNO],0,0)</f>
        <v>T.T</v>
      </c>
    </row>
    <row r="304" spans="1:12" x14ac:dyDescent="0.3">
      <c r="A304" t="s">
        <v>1210</v>
      </c>
      <c r="B304" t="s">
        <v>1302</v>
      </c>
      <c r="C304" t="s">
        <v>1536</v>
      </c>
      <c r="D304" t="s">
        <v>1118</v>
      </c>
      <c r="E304" s="57">
        <v>0.33333333333333331</v>
      </c>
      <c r="F304" s="57">
        <v>0.58333333333333326</v>
      </c>
      <c r="G304" s="57">
        <v>0.36458333333333331</v>
      </c>
      <c r="J304" t="s">
        <v>1553</v>
      </c>
      <c r="K304" t="s">
        <v>680</v>
      </c>
      <c r="L304" s="79" t="str">
        <f>+_xlfn.XLOOKUP(Combinar1[[#This Row],[carga.PACIENTE]],carga[PACIENTE],carga[TURNO],0,0)</f>
        <v xml:space="preserve">T.M </v>
      </c>
    </row>
    <row r="305" spans="1:12" x14ac:dyDescent="0.3">
      <c r="A305" t="s">
        <v>1210</v>
      </c>
      <c r="B305" t="s">
        <v>1302</v>
      </c>
      <c r="C305" t="s">
        <v>1536</v>
      </c>
      <c r="D305" t="s">
        <v>1118</v>
      </c>
      <c r="E305" s="57">
        <v>0.33333333333333331</v>
      </c>
      <c r="F305" s="57">
        <v>0.58333333333333326</v>
      </c>
      <c r="G305" s="57">
        <v>0.36458333333333331</v>
      </c>
      <c r="J305" t="s">
        <v>1553</v>
      </c>
      <c r="K305" t="s">
        <v>776</v>
      </c>
      <c r="L305" s="79" t="str">
        <f>+_xlfn.XLOOKUP(Combinar1[[#This Row],[carga.PACIENTE]],carga[PACIENTE],carga[TURNO],0,0)</f>
        <v xml:space="preserve">T.M </v>
      </c>
    </row>
    <row r="306" spans="1:12" hidden="1" x14ac:dyDescent="0.3">
      <c r="A306" t="s">
        <v>1139</v>
      </c>
      <c r="B306" t="s">
        <v>1287</v>
      </c>
      <c r="C306" t="s">
        <v>1311</v>
      </c>
      <c r="D306" t="s">
        <v>1141</v>
      </c>
      <c r="E306" s="57">
        <v>0.33333333333333331</v>
      </c>
      <c r="F306" s="57">
        <v>0.58333333333333326</v>
      </c>
      <c r="G306" s="57">
        <v>0.39583333333333331</v>
      </c>
      <c r="J306" t="s">
        <v>1554</v>
      </c>
      <c r="K306" t="s">
        <v>626</v>
      </c>
      <c r="L306" s="79" t="str">
        <f>+_xlfn.XLOOKUP(Combinar1[[#This Row],[carga.PACIENTE]],carga[PACIENTE],carga[TURNO],0,0)</f>
        <v xml:space="preserve">T.M </v>
      </c>
    </row>
    <row r="307" spans="1:12" hidden="1" x14ac:dyDescent="0.3">
      <c r="A307" t="s">
        <v>1139</v>
      </c>
      <c r="B307" t="s">
        <v>1287</v>
      </c>
      <c r="C307" t="s">
        <v>1311</v>
      </c>
      <c r="D307" t="s">
        <v>1141</v>
      </c>
      <c r="E307" s="57">
        <v>0.33333333333333331</v>
      </c>
      <c r="F307" s="57">
        <v>0.58333333333333326</v>
      </c>
      <c r="G307" s="57">
        <v>0.39583333333333331</v>
      </c>
      <c r="J307" t="s">
        <v>1554</v>
      </c>
      <c r="K307" t="s">
        <v>462</v>
      </c>
      <c r="L307" s="79" t="str">
        <f>+_xlfn.XLOOKUP(Combinar1[[#This Row],[carga.PACIENTE]],carga[PACIENTE],carga[TURNO],0,0)</f>
        <v xml:space="preserve">T.M </v>
      </c>
    </row>
    <row r="308" spans="1:12" x14ac:dyDescent="0.3">
      <c r="A308" t="s">
        <v>1210</v>
      </c>
      <c r="B308" t="s">
        <v>1302</v>
      </c>
      <c r="C308" t="s">
        <v>1536</v>
      </c>
      <c r="D308" t="s">
        <v>1118</v>
      </c>
      <c r="E308" s="57">
        <v>0.33333333333333331</v>
      </c>
      <c r="F308" s="57">
        <v>0.58333333333333326</v>
      </c>
      <c r="G308" s="57">
        <v>0.39583333333333331</v>
      </c>
      <c r="J308" t="s">
        <v>1555</v>
      </c>
      <c r="K308" t="s">
        <v>785</v>
      </c>
      <c r="L308" s="79" t="str">
        <f>+_xlfn.XLOOKUP(Combinar1[[#This Row],[carga.PACIENTE]],carga[PACIENTE],carga[TURNO],0,0)</f>
        <v xml:space="preserve">T.M </v>
      </c>
    </row>
    <row r="309" spans="1:12" x14ac:dyDescent="0.3">
      <c r="A309" t="s">
        <v>1210</v>
      </c>
      <c r="B309" t="s">
        <v>1302</v>
      </c>
      <c r="C309" t="s">
        <v>1536</v>
      </c>
      <c r="D309" t="s">
        <v>1118</v>
      </c>
      <c r="E309" s="57">
        <v>0.33333333333333331</v>
      </c>
      <c r="F309" s="57">
        <v>0.58333333333333326</v>
      </c>
      <c r="G309" s="57">
        <v>0.39583333333333331</v>
      </c>
      <c r="J309" t="s">
        <v>1555</v>
      </c>
      <c r="K309" t="s">
        <v>294</v>
      </c>
      <c r="L309" s="79" t="str">
        <f>+_xlfn.XLOOKUP(Combinar1[[#This Row],[carga.PACIENTE]],carga[PACIENTE],carga[TURNO],0,0)</f>
        <v xml:space="preserve">T.M </v>
      </c>
    </row>
    <row r="310" spans="1:12" hidden="1" x14ac:dyDescent="0.3">
      <c r="A310" t="s">
        <v>1139</v>
      </c>
      <c r="B310" t="s">
        <v>1287</v>
      </c>
      <c r="C310" t="s">
        <v>1311</v>
      </c>
      <c r="D310" t="s">
        <v>1141</v>
      </c>
      <c r="E310" s="57">
        <v>0.33333333333333331</v>
      </c>
      <c r="F310" s="57">
        <v>0.58333333333333326</v>
      </c>
      <c r="G310" s="57">
        <v>0.36458333333333331</v>
      </c>
      <c r="J310" t="s">
        <v>1556</v>
      </c>
      <c r="K310" t="s">
        <v>498</v>
      </c>
      <c r="L310" s="79" t="str">
        <f>+_xlfn.XLOOKUP(Combinar1[[#This Row],[carga.PACIENTE]],carga[PACIENTE],carga[TURNO],0,0)</f>
        <v xml:space="preserve">T.M </v>
      </c>
    </row>
    <row r="311" spans="1:12" hidden="1" x14ac:dyDescent="0.3">
      <c r="A311" t="s">
        <v>1139</v>
      </c>
      <c r="B311" t="s">
        <v>1287</v>
      </c>
      <c r="C311" t="s">
        <v>1311</v>
      </c>
      <c r="D311" t="s">
        <v>1141</v>
      </c>
      <c r="E311" s="57">
        <v>0.33333333333333331</v>
      </c>
      <c r="F311" s="57">
        <v>0.58333333333333326</v>
      </c>
      <c r="G311" s="57">
        <v>0.36458333333333331</v>
      </c>
      <c r="J311" t="s">
        <v>1556</v>
      </c>
      <c r="K311" t="s">
        <v>565</v>
      </c>
      <c r="L311" s="79" t="str">
        <f>+_xlfn.XLOOKUP(Combinar1[[#This Row],[carga.PACIENTE]],carga[PACIENTE],carga[TURNO],0,0)</f>
        <v xml:space="preserve">T.M </v>
      </c>
    </row>
    <row r="312" spans="1:12" x14ac:dyDescent="0.3">
      <c r="A312" t="s">
        <v>1210</v>
      </c>
      <c r="B312" t="s">
        <v>1302</v>
      </c>
      <c r="C312" t="s">
        <v>1536</v>
      </c>
      <c r="D312" t="s">
        <v>1118</v>
      </c>
      <c r="E312" s="57">
        <v>0.33333333333333331</v>
      </c>
      <c r="F312" s="57">
        <v>0.58333333333333326</v>
      </c>
      <c r="G312" s="57">
        <v>0.44791666666666663</v>
      </c>
      <c r="J312" t="s">
        <v>1557</v>
      </c>
      <c r="K312" t="s">
        <v>1028</v>
      </c>
      <c r="L312" s="79" t="str">
        <f>+_xlfn.XLOOKUP(Combinar1[[#This Row],[carga.PACIENTE]],carga[PACIENTE],carga[TURNO],0,0)</f>
        <v>T.M</v>
      </c>
    </row>
    <row r="313" spans="1:12" x14ac:dyDescent="0.3">
      <c r="A313" t="s">
        <v>1210</v>
      </c>
      <c r="B313" t="s">
        <v>1302</v>
      </c>
      <c r="C313" t="s">
        <v>1536</v>
      </c>
      <c r="D313" t="s">
        <v>1118</v>
      </c>
      <c r="E313" s="57">
        <v>0.33333333333333331</v>
      </c>
      <c r="F313" s="57">
        <v>0.58333333333333326</v>
      </c>
      <c r="G313" s="57">
        <v>0.47916666666666663</v>
      </c>
      <c r="J313" t="s">
        <v>1558</v>
      </c>
      <c r="K313" t="s">
        <v>523</v>
      </c>
      <c r="L313" s="79" t="str">
        <f>+_xlfn.XLOOKUP(Combinar1[[#This Row],[carga.PACIENTE]],carga[PACIENTE],carga[TURNO],0,0)</f>
        <v xml:space="preserve">T.M </v>
      </c>
    </row>
    <row r="314" spans="1:12" x14ac:dyDescent="0.3">
      <c r="A314" t="s">
        <v>1210</v>
      </c>
      <c r="B314" t="s">
        <v>1302</v>
      </c>
      <c r="C314" t="s">
        <v>1536</v>
      </c>
      <c r="D314" t="s">
        <v>1118</v>
      </c>
      <c r="E314" s="57">
        <v>0.33333333333333331</v>
      </c>
      <c r="F314" s="57">
        <v>0.58333333333333326</v>
      </c>
      <c r="G314" s="57">
        <v>0.51041666666666663</v>
      </c>
      <c r="J314" t="s">
        <v>1559</v>
      </c>
      <c r="K314" t="s">
        <v>203</v>
      </c>
      <c r="L314" s="79" t="str">
        <f>+_xlfn.XLOOKUP(Combinar1[[#This Row],[carga.PACIENTE]],carga[PACIENTE],carga[TURNO],0,0)</f>
        <v xml:space="preserve">T.M </v>
      </c>
    </row>
    <row r="315" spans="1:12" hidden="1" x14ac:dyDescent="0.3">
      <c r="A315" t="s">
        <v>1139</v>
      </c>
      <c r="B315" t="s">
        <v>1287</v>
      </c>
      <c r="C315" t="s">
        <v>1311</v>
      </c>
      <c r="D315" t="s">
        <v>1141</v>
      </c>
      <c r="E315" s="57">
        <v>0.33333333333333331</v>
      </c>
      <c r="F315" s="57">
        <v>0.58333333333333326</v>
      </c>
      <c r="G315" s="57">
        <v>0.44791666666666663</v>
      </c>
      <c r="J315" t="s">
        <v>1560</v>
      </c>
      <c r="K315" t="s">
        <v>764</v>
      </c>
      <c r="L315" s="79" t="str">
        <f>+_xlfn.XLOOKUP(Combinar1[[#This Row],[carga.PACIENTE]],carga[PACIENTE],carga[TURNO],0,0)</f>
        <v xml:space="preserve">T.M </v>
      </c>
    </row>
    <row r="316" spans="1:12" x14ac:dyDescent="0.3">
      <c r="A316" t="s">
        <v>1210</v>
      </c>
      <c r="B316" t="s">
        <v>1302</v>
      </c>
      <c r="C316" t="s">
        <v>1536</v>
      </c>
      <c r="D316" t="s">
        <v>1118</v>
      </c>
      <c r="E316" s="57">
        <v>0.33333333333333331</v>
      </c>
      <c r="F316" s="57">
        <v>0.58333333333333326</v>
      </c>
      <c r="G316" s="57">
        <v>0.54166666666666663</v>
      </c>
      <c r="J316" t="s">
        <v>1561</v>
      </c>
      <c r="L316" s="79">
        <f>+_xlfn.XLOOKUP(Combinar1[[#This Row],[carga.PACIENTE]],carga[PACIENTE],carga[TURNO],0,0)</f>
        <v>0</v>
      </c>
    </row>
    <row r="317" spans="1:12" hidden="1" x14ac:dyDescent="0.3">
      <c r="A317" t="s">
        <v>1122</v>
      </c>
      <c r="B317" t="s">
        <v>1287</v>
      </c>
      <c r="C317" t="s">
        <v>1288</v>
      </c>
      <c r="D317" t="s">
        <v>1141</v>
      </c>
      <c r="E317" s="57">
        <v>0.33333333333333331</v>
      </c>
      <c r="F317" s="57">
        <v>0.83333333333333326</v>
      </c>
      <c r="G317" s="57">
        <v>0.47916666666666663</v>
      </c>
      <c r="J317" t="s">
        <v>1562</v>
      </c>
      <c r="K317" t="s">
        <v>878</v>
      </c>
      <c r="L317" s="79" t="str">
        <f>+_xlfn.XLOOKUP(Combinar1[[#This Row],[carga.PACIENTE]],carga[PACIENTE],carga[TURNO],0,0)</f>
        <v xml:space="preserve">T.M </v>
      </c>
    </row>
    <row r="318" spans="1:12" x14ac:dyDescent="0.3">
      <c r="A318" t="s">
        <v>1210</v>
      </c>
      <c r="B318" t="s">
        <v>1302</v>
      </c>
      <c r="C318" t="s">
        <v>1536</v>
      </c>
      <c r="D318" t="s">
        <v>1141</v>
      </c>
      <c r="E318" s="57">
        <v>0.33333333333333331</v>
      </c>
      <c r="F318" s="57">
        <v>0.58333333333333326</v>
      </c>
      <c r="G318" s="57">
        <v>0.33333333333333331</v>
      </c>
      <c r="J318" t="s">
        <v>1563</v>
      </c>
      <c r="K318" t="s">
        <v>806</v>
      </c>
      <c r="L318" s="79" t="str">
        <f>+_xlfn.XLOOKUP(Combinar1[[#This Row],[carga.PACIENTE]],carga[PACIENTE],carga[TURNO],0,0)</f>
        <v xml:space="preserve">T.M </v>
      </c>
    </row>
    <row r="319" spans="1:12" hidden="1" x14ac:dyDescent="0.3">
      <c r="A319" t="s">
        <v>1139</v>
      </c>
      <c r="B319" t="s">
        <v>1287</v>
      </c>
      <c r="C319" t="s">
        <v>1311</v>
      </c>
      <c r="D319" t="s">
        <v>1141</v>
      </c>
      <c r="E319" s="57">
        <v>0.33333333333333331</v>
      </c>
      <c r="F319" s="57">
        <v>0.58333333333333326</v>
      </c>
      <c r="G319" s="57">
        <v>0.47916666666666663</v>
      </c>
      <c r="J319" t="s">
        <v>1564</v>
      </c>
      <c r="K319" t="s">
        <v>882</v>
      </c>
      <c r="L319" s="79" t="str">
        <f>+_xlfn.XLOOKUP(Combinar1[[#This Row],[carga.PACIENTE]],carga[PACIENTE],carga[TURNO],0,0)</f>
        <v xml:space="preserve">T.M </v>
      </c>
    </row>
    <row r="320" spans="1:12" x14ac:dyDescent="0.3">
      <c r="A320" t="s">
        <v>1210</v>
      </c>
      <c r="B320" t="s">
        <v>1302</v>
      </c>
      <c r="C320" t="s">
        <v>1536</v>
      </c>
      <c r="D320" t="s">
        <v>1141</v>
      </c>
      <c r="E320" s="57">
        <v>0.33333333333333331</v>
      </c>
      <c r="F320" s="57">
        <v>0.58333333333333326</v>
      </c>
      <c r="G320" s="57">
        <v>0.36458333333333331</v>
      </c>
      <c r="J320" t="s">
        <v>1565</v>
      </c>
      <c r="K320" t="s">
        <v>825</v>
      </c>
      <c r="L320" s="79" t="str">
        <f>+_xlfn.XLOOKUP(Combinar1[[#This Row],[carga.PACIENTE]],carga[PACIENTE],carga[TURNO],0,0)</f>
        <v xml:space="preserve">T.M </v>
      </c>
    </row>
    <row r="321" spans="1:13" hidden="1" x14ac:dyDescent="0.3">
      <c r="A321" t="s">
        <v>1139</v>
      </c>
      <c r="B321" t="s">
        <v>1287</v>
      </c>
      <c r="C321" t="s">
        <v>1311</v>
      </c>
      <c r="D321" t="s">
        <v>1143</v>
      </c>
      <c r="E321" s="57">
        <v>0.33333333333333331</v>
      </c>
      <c r="F321" s="57">
        <v>0.83333333333333326</v>
      </c>
      <c r="G321" s="57">
        <v>0.36458333333333331</v>
      </c>
      <c r="J321" t="s">
        <v>1566</v>
      </c>
      <c r="K321" t="s">
        <v>590</v>
      </c>
      <c r="L321" s="79" t="str">
        <f>+_xlfn.XLOOKUP(Combinar1[[#This Row],[carga.PACIENTE]],carga[PACIENTE],carga[TURNO],0,0)</f>
        <v xml:space="preserve">T.M </v>
      </c>
    </row>
    <row r="322" spans="1:13" hidden="1" x14ac:dyDescent="0.3">
      <c r="A322" t="s">
        <v>1139</v>
      </c>
      <c r="B322" t="s">
        <v>1287</v>
      </c>
      <c r="C322" t="s">
        <v>1311</v>
      </c>
      <c r="D322" t="s">
        <v>1143</v>
      </c>
      <c r="E322" s="57">
        <v>0.33333333333333331</v>
      </c>
      <c r="F322" s="57">
        <v>0.83333333333333326</v>
      </c>
      <c r="G322" s="57">
        <v>0.36458333333333331</v>
      </c>
      <c r="J322" t="s">
        <v>1566</v>
      </c>
      <c r="K322" t="s">
        <v>614</v>
      </c>
      <c r="L322" s="79" t="str">
        <f>+_xlfn.XLOOKUP(Combinar1[[#This Row],[carga.PACIENTE]],carga[PACIENTE],carga[TURNO],0,0)</f>
        <v>T.M</v>
      </c>
    </row>
    <row r="323" spans="1:13" x14ac:dyDescent="0.3">
      <c r="A323" t="s">
        <v>1210</v>
      </c>
      <c r="B323" t="s">
        <v>1302</v>
      </c>
      <c r="C323" t="s">
        <v>1536</v>
      </c>
      <c r="D323" t="s">
        <v>1141</v>
      </c>
      <c r="E323" s="57">
        <v>0.33333333333333331</v>
      </c>
      <c r="F323" s="57">
        <v>0.58333333333333326</v>
      </c>
      <c r="G323" s="57">
        <v>0.39583333333333331</v>
      </c>
      <c r="J323" t="s">
        <v>1567</v>
      </c>
      <c r="K323" t="s">
        <v>664</v>
      </c>
      <c r="L323" s="79" t="str">
        <f>+_xlfn.XLOOKUP(Combinar1[[#This Row],[carga.PACIENTE]],carga[PACIENTE],carga[TURNO],0,0)</f>
        <v xml:space="preserve">T.M </v>
      </c>
    </row>
    <row r="324" spans="1:13" x14ac:dyDescent="0.3">
      <c r="A324" t="s">
        <v>1210</v>
      </c>
      <c r="B324" t="s">
        <v>1302</v>
      </c>
      <c r="C324" t="s">
        <v>1536</v>
      </c>
      <c r="D324" t="s">
        <v>1141</v>
      </c>
      <c r="E324" s="57">
        <v>0.33333333333333331</v>
      </c>
      <c r="F324" s="57">
        <v>0.58333333333333326</v>
      </c>
      <c r="G324" s="57">
        <v>0.39583333333333331</v>
      </c>
      <c r="J324" t="s">
        <v>1567</v>
      </c>
      <c r="K324" t="s">
        <v>1010</v>
      </c>
      <c r="L324" s="79" t="str">
        <f>+_xlfn.XLOOKUP(Combinar1[[#This Row],[carga.PACIENTE]],carga[PACIENTE],carga[TURNO],0,0)</f>
        <v>T.M</v>
      </c>
      <c r="M324" s="79" t="str">
        <f>+_xlfn.XLOOKUP(Combinar1[[#This Row],[carga.PACIENTE]],carga[PACIENTE],carga[TURNO],0,0)</f>
        <v>T.M</v>
      </c>
    </row>
    <row r="325" spans="1:13" hidden="1" x14ac:dyDescent="0.3">
      <c r="A325" t="s">
        <v>1173</v>
      </c>
      <c r="B325" t="s">
        <v>1287</v>
      </c>
      <c r="C325" t="s">
        <v>1551</v>
      </c>
      <c r="D325" t="s">
        <v>1123</v>
      </c>
      <c r="E325" s="57">
        <v>0.58333333333333326</v>
      </c>
      <c r="F325" s="57">
        <v>0.83333333333333326</v>
      </c>
      <c r="G325" s="57">
        <v>0.61458333333333326</v>
      </c>
      <c r="J325" t="s">
        <v>1568</v>
      </c>
      <c r="K325" t="s">
        <v>1175</v>
      </c>
      <c r="L325" s="79" t="str">
        <f>+_xlfn.XLOOKUP(Combinar1[[#This Row],[carga.PACIENTE]],carga[PACIENTE],carga[TURNO],0,0)</f>
        <v>T.T</v>
      </c>
    </row>
    <row r="326" spans="1:13" x14ac:dyDescent="0.3">
      <c r="A326" t="s">
        <v>1210</v>
      </c>
      <c r="B326" t="s">
        <v>1302</v>
      </c>
      <c r="C326" t="s">
        <v>1536</v>
      </c>
      <c r="D326" t="s">
        <v>1141</v>
      </c>
      <c r="E326" s="57">
        <v>0.33333333333333331</v>
      </c>
      <c r="F326" s="57">
        <v>0.58333333333333326</v>
      </c>
      <c r="G326" s="57">
        <v>0.44791666666666663</v>
      </c>
      <c r="J326" t="s">
        <v>1569</v>
      </c>
      <c r="K326" t="s">
        <v>584</v>
      </c>
      <c r="L326" s="79" t="str">
        <f>+_xlfn.XLOOKUP(Combinar1[[#This Row],[carga.PACIENTE]],carga[PACIENTE],carga[TURNO],0,0)</f>
        <v xml:space="preserve">T.M </v>
      </c>
    </row>
    <row r="327" spans="1:13" hidden="1" x14ac:dyDescent="0.3">
      <c r="A327" t="s">
        <v>1139</v>
      </c>
      <c r="B327" t="s">
        <v>1287</v>
      </c>
      <c r="C327" t="s">
        <v>1311</v>
      </c>
      <c r="D327" t="s">
        <v>1143</v>
      </c>
      <c r="E327" s="57">
        <v>0.33333333333333331</v>
      </c>
      <c r="F327" s="57">
        <v>0.83333333333333326</v>
      </c>
      <c r="G327" s="57">
        <v>0.39583333333333331</v>
      </c>
      <c r="J327" t="s">
        <v>1570</v>
      </c>
      <c r="K327" t="s">
        <v>465</v>
      </c>
      <c r="L327" s="79">
        <f>+_xlfn.XLOOKUP(Combinar1[[#This Row],[carga.PACIENTE]],carga[PACIENTE],carga[TURNO],0,0)</f>
        <v>0</v>
      </c>
    </row>
    <row r="328" spans="1:13" x14ac:dyDescent="0.3">
      <c r="A328" t="s">
        <v>1210</v>
      </c>
      <c r="B328" t="s">
        <v>1302</v>
      </c>
      <c r="C328" t="s">
        <v>1536</v>
      </c>
      <c r="D328" t="s">
        <v>1141</v>
      </c>
      <c r="E328" s="57">
        <v>0.33333333333333331</v>
      </c>
      <c r="F328" s="57">
        <v>0.58333333333333326</v>
      </c>
      <c r="G328" s="57">
        <v>0.47916666666666663</v>
      </c>
      <c r="J328" t="s">
        <v>1571</v>
      </c>
      <c r="K328" t="s">
        <v>86</v>
      </c>
      <c r="L328" s="79" t="str">
        <f>+_xlfn.XLOOKUP(Combinar1[[#This Row],[carga.PACIENTE]],carga[PACIENTE],carga[TURNO],0,0)</f>
        <v xml:space="preserve">T.M </v>
      </c>
    </row>
    <row r="329" spans="1:13" x14ac:dyDescent="0.3">
      <c r="A329" t="s">
        <v>1210</v>
      </c>
      <c r="B329" t="s">
        <v>1302</v>
      </c>
      <c r="C329" t="s">
        <v>1536</v>
      </c>
      <c r="D329" t="s">
        <v>1141</v>
      </c>
      <c r="E329" s="57">
        <v>0.33333333333333331</v>
      </c>
      <c r="F329" s="57">
        <v>0.58333333333333326</v>
      </c>
      <c r="G329" s="57">
        <v>0.47916666666666663</v>
      </c>
      <c r="J329" t="s">
        <v>1571</v>
      </c>
      <c r="K329" t="s">
        <v>517</v>
      </c>
      <c r="L329" s="79" t="str">
        <f>+_xlfn.XLOOKUP(Combinar1[[#This Row],[carga.PACIENTE]],carga[PACIENTE],carga[TURNO],0,0)</f>
        <v xml:space="preserve">T.M </v>
      </c>
    </row>
    <row r="330" spans="1:13" hidden="1" x14ac:dyDescent="0.3">
      <c r="A330" t="s">
        <v>1139</v>
      </c>
      <c r="B330" t="s">
        <v>1287</v>
      </c>
      <c r="C330" t="s">
        <v>1311</v>
      </c>
      <c r="D330" t="s">
        <v>1143</v>
      </c>
      <c r="E330" s="57">
        <v>0.33333333333333331</v>
      </c>
      <c r="F330" s="57">
        <v>0.83333333333333326</v>
      </c>
      <c r="G330" s="57">
        <v>0.44791666666666663</v>
      </c>
      <c r="J330" t="s">
        <v>1572</v>
      </c>
      <c r="K330" t="s">
        <v>363</v>
      </c>
      <c r="L330" s="79" t="str">
        <f>+_xlfn.XLOOKUP(Combinar1[[#This Row],[carga.PACIENTE]],carga[PACIENTE],carga[TURNO],0,0)</f>
        <v xml:space="preserve">T.M </v>
      </c>
    </row>
    <row r="331" spans="1:13" x14ac:dyDescent="0.3">
      <c r="A331" t="s">
        <v>1210</v>
      </c>
      <c r="B331" t="s">
        <v>1302</v>
      </c>
      <c r="C331" t="s">
        <v>1536</v>
      </c>
      <c r="D331" t="s">
        <v>1141</v>
      </c>
      <c r="E331" s="57">
        <v>0.33333333333333331</v>
      </c>
      <c r="F331" s="57">
        <v>0.58333333333333326</v>
      </c>
      <c r="G331" s="57">
        <v>0.51041666666666663</v>
      </c>
      <c r="J331" t="s">
        <v>1573</v>
      </c>
      <c r="K331" t="s">
        <v>513</v>
      </c>
      <c r="L331" s="79">
        <f>+_xlfn.XLOOKUP(Combinar1[[#This Row],[carga.PACIENTE]],carga[PACIENTE],carga[TURNO],0,0)</f>
        <v>0</v>
      </c>
    </row>
    <row r="332" spans="1:13" x14ac:dyDescent="0.3">
      <c r="A332" t="s">
        <v>1210</v>
      </c>
      <c r="B332" t="s">
        <v>1302</v>
      </c>
      <c r="C332" t="s">
        <v>1536</v>
      </c>
      <c r="D332" t="s">
        <v>1141</v>
      </c>
      <c r="E332" s="57">
        <v>0.33333333333333331</v>
      </c>
      <c r="F332" s="57">
        <v>0.58333333333333326</v>
      </c>
      <c r="G332" s="57">
        <v>0.51041666666666663</v>
      </c>
      <c r="J332" t="s">
        <v>1573</v>
      </c>
      <c r="K332" t="s">
        <v>1220</v>
      </c>
      <c r="L332" s="79" t="str">
        <f>+_xlfn.XLOOKUP(Combinar1[[#This Row],[carga.PACIENTE]],carga[PACIENTE],carga[TURNO],0,0)</f>
        <v>T.M</v>
      </c>
    </row>
    <row r="333" spans="1:13" hidden="1" x14ac:dyDescent="0.3">
      <c r="A333" t="s">
        <v>1139</v>
      </c>
      <c r="B333" t="s">
        <v>1287</v>
      </c>
      <c r="C333" t="s">
        <v>1311</v>
      </c>
      <c r="D333" t="s">
        <v>1143</v>
      </c>
      <c r="E333" s="57">
        <v>0.33333333333333331</v>
      </c>
      <c r="F333" s="57">
        <v>0.83333333333333326</v>
      </c>
      <c r="G333" s="57">
        <v>0.47916666666666663</v>
      </c>
      <c r="J333" t="s">
        <v>1574</v>
      </c>
      <c r="K333" t="s">
        <v>903</v>
      </c>
      <c r="L333" s="79" t="str">
        <f>+_xlfn.XLOOKUP(Combinar1[[#This Row],[carga.PACIENTE]],carga[PACIENTE],carga[TURNO],0,0)</f>
        <v xml:space="preserve">T.M </v>
      </c>
    </row>
    <row r="334" spans="1:13" x14ac:dyDescent="0.3">
      <c r="A334" t="s">
        <v>1210</v>
      </c>
      <c r="B334" t="s">
        <v>1302</v>
      </c>
      <c r="C334" t="s">
        <v>1536</v>
      </c>
      <c r="D334" t="s">
        <v>1141</v>
      </c>
      <c r="E334" s="57">
        <v>0.33333333333333331</v>
      </c>
      <c r="F334" s="57">
        <v>0.58333333333333326</v>
      </c>
      <c r="G334" s="57">
        <v>0.54166666666666663</v>
      </c>
      <c r="J334" t="s">
        <v>1575</v>
      </c>
      <c r="L334" s="79">
        <f>+_xlfn.XLOOKUP(Combinar1[[#This Row],[carga.PACIENTE]],carga[PACIENTE],carga[TURNO],0,0)</f>
        <v>0</v>
      </c>
    </row>
    <row r="335" spans="1:13" hidden="1" x14ac:dyDescent="0.3">
      <c r="A335" t="s">
        <v>1139</v>
      </c>
      <c r="B335" t="s">
        <v>1287</v>
      </c>
      <c r="C335" t="s">
        <v>1311</v>
      </c>
      <c r="D335" t="s">
        <v>1143</v>
      </c>
      <c r="E335" s="57">
        <v>0.33333333333333331</v>
      </c>
      <c r="F335" s="57">
        <v>0.83333333333333326</v>
      </c>
      <c r="G335" s="57">
        <v>0.51041666666666663</v>
      </c>
      <c r="J335" t="s">
        <v>1576</v>
      </c>
      <c r="K335" t="s">
        <v>203</v>
      </c>
      <c r="L335" s="79" t="str">
        <f>+_xlfn.XLOOKUP(Combinar1[[#This Row],[carga.PACIENTE]],carga[PACIENTE],carga[TURNO],0,0)</f>
        <v xml:space="preserve">T.M </v>
      </c>
    </row>
    <row r="336" spans="1:13" hidden="1" x14ac:dyDescent="0.3">
      <c r="A336" t="s">
        <v>1122</v>
      </c>
      <c r="B336" t="s">
        <v>1287</v>
      </c>
      <c r="C336" t="s">
        <v>1288</v>
      </c>
      <c r="D336" t="s">
        <v>1123</v>
      </c>
      <c r="E336" s="57">
        <v>0.58333333333333326</v>
      </c>
      <c r="F336" s="57">
        <v>0.83333333333333326</v>
      </c>
      <c r="G336" s="57">
        <v>0.58333333333333326</v>
      </c>
      <c r="J336" t="s">
        <v>1577</v>
      </c>
      <c r="L336" s="79">
        <f>+_xlfn.XLOOKUP(Combinar1[[#This Row],[carga.PACIENTE]],carga[PACIENTE],carga[TURNO],0,0)</f>
        <v>0</v>
      </c>
    </row>
    <row r="337" spans="1:12" hidden="1" x14ac:dyDescent="0.3">
      <c r="A337" t="s">
        <v>1139</v>
      </c>
      <c r="B337" t="s">
        <v>1287</v>
      </c>
      <c r="C337" t="s">
        <v>1311</v>
      </c>
      <c r="D337" t="s">
        <v>1143</v>
      </c>
      <c r="E337" s="57">
        <v>0.33333333333333331</v>
      </c>
      <c r="F337" s="57">
        <v>0.83333333333333326</v>
      </c>
      <c r="G337" s="57">
        <v>0.58333333333333326</v>
      </c>
      <c r="J337" t="s">
        <v>1578</v>
      </c>
      <c r="K337" t="s">
        <v>50</v>
      </c>
      <c r="L337" s="79" t="str">
        <f>+_xlfn.XLOOKUP(Combinar1[[#This Row],[carga.PACIENTE]],carga[PACIENTE],carga[TURNO],0,0)</f>
        <v>T.T</v>
      </c>
    </row>
    <row r="338" spans="1:12" hidden="1" x14ac:dyDescent="0.3">
      <c r="A338" t="s">
        <v>1122</v>
      </c>
      <c r="B338" t="s">
        <v>1287</v>
      </c>
      <c r="C338" t="s">
        <v>1288</v>
      </c>
      <c r="D338" t="s">
        <v>1141</v>
      </c>
      <c r="E338" s="57">
        <v>0.58333333333333326</v>
      </c>
      <c r="F338" s="57">
        <v>0.83333333333333326</v>
      </c>
      <c r="G338" s="57">
        <v>0.76041666666666663</v>
      </c>
      <c r="J338" t="s">
        <v>1579</v>
      </c>
      <c r="K338" t="s">
        <v>647</v>
      </c>
      <c r="L338" s="79" t="str">
        <f>+_xlfn.XLOOKUP(Combinar1[[#This Row],[carga.PACIENTE]],carga[PACIENTE],carga[TURNO],0,0)</f>
        <v>T.T</v>
      </c>
    </row>
    <row r="339" spans="1:12" hidden="1" x14ac:dyDescent="0.3">
      <c r="A339" t="s">
        <v>1139</v>
      </c>
      <c r="B339" t="s">
        <v>1287</v>
      </c>
      <c r="C339" t="s">
        <v>1311</v>
      </c>
      <c r="D339" t="s">
        <v>1143</v>
      </c>
      <c r="E339" s="57">
        <v>0.33333333333333331</v>
      </c>
      <c r="F339" s="57">
        <v>0.83333333333333326</v>
      </c>
      <c r="G339" s="57">
        <v>0.67708333333333326</v>
      </c>
      <c r="J339" t="s">
        <v>1580</v>
      </c>
      <c r="K339" t="s">
        <v>553</v>
      </c>
      <c r="L339" s="79" t="str">
        <f>+_xlfn.XLOOKUP(Combinar1[[#This Row],[carga.PACIENTE]],carga[PACIENTE],carga[TURNO],0,0)</f>
        <v>T.T</v>
      </c>
    </row>
    <row r="340" spans="1:12" hidden="1" x14ac:dyDescent="0.3">
      <c r="A340" t="s">
        <v>1122</v>
      </c>
      <c r="B340" t="s">
        <v>1287</v>
      </c>
      <c r="C340" t="s">
        <v>1288</v>
      </c>
      <c r="D340" t="s">
        <v>1123</v>
      </c>
      <c r="E340" s="57">
        <v>0.58333333333333326</v>
      </c>
      <c r="F340" s="57">
        <v>0.83333333333333326</v>
      </c>
      <c r="G340" s="57">
        <v>0.67708333333333326</v>
      </c>
      <c r="J340" t="s">
        <v>1581</v>
      </c>
      <c r="L340" s="79">
        <f>+_xlfn.XLOOKUP(Combinar1[[#This Row],[carga.PACIENTE]],carga[PACIENTE],carga[TURNO],0,0)</f>
        <v>0</v>
      </c>
    </row>
    <row r="341" spans="1:12" hidden="1" x14ac:dyDescent="0.3">
      <c r="A341" t="s">
        <v>1139</v>
      </c>
      <c r="B341" t="s">
        <v>1287</v>
      </c>
      <c r="C341" t="s">
        <v>1311</v>
      </c>
      <c r="D341" t="s">
        <v>1143</v>
      </c>
      <c r="E341" s="57">
        <v>0.33333333333333331</v>
      </c>
      <c r="F341" s="57">
        <v>0.83333333333333326</v>
      </c>
      <c r="G341" s="57">
        <v>0.79166666666666663</v>
      </c>
      <c r="J341" t="s">
        <v>1582</v>
      </c>
      <c r="K341" t="s">
        <v>840</v>
      </c>
      <c r="L341" s="79" t="str">
        <f>+_xlfn.XLOOKUP(Combinar1[[#This Row],[carga.PACIENTE]],carga[PACIENTE],carga[TURNO],0,0)</f>
        <v>T.T</v>
      </c>
    </row>
    <row r="342" spans="1:12" hidden="1" x14ac:dyDescent="0.3">
      <c r="A342" t="s">
        <v>1122</v>
      </c>
      <c r="B342" t="s">
        <v>1287</v>
      </c>
      <c r="C342" t="s">
        <v>1288</v>
      </c>
      <c r="D342" t="s">
        <v>1141</v>
      </c>
      <c r="E342" s="57">
        <v>0.33333333333333331</v>
      </c>
      <c r="F342" s="57">
        <v>0.83333333333333326</v>
      </c>
      <c r="G342" s="57">
        <v>0.36458333333333331</v>
      </c>
      <c r="J342" t="s">
        <v>1583</v>
      </c>
      <c r="K342" t="s">
        <v>667</v>
      </c>
      <c r="L342" s="79" t="str">
        <f>+_xlfn.XLOOKUP(Combinar1[[#This Row],[carga.PACIENTE]],carga[PACIENTE],carga[TURNO],0,0)</f>
        <v xml:space="preserve">T.M </v>
      </c>
    </row>
    <row r="343" spans="1:12" hidden="1" x14ac:dyDescent="0.3">
      <c r="A343" t="s">
        <v>1163</v>
      </c>
      <c r="B343" t="s">
        <v>1287</v>
      </c>
      <c r="C343" t="s">
        <v>1490</v>
      </c>
      <c r="D343" t="s">
        <v>1123</v>
      </c>
      <c r="E343" s="57">
        <v>0.33333333333333331</v>
      </c>
      <c r="F343" s="57">
        <v>0.58333333333333326</v>
      </c>
      <c r="G343" s="57">
        <v>0.36458333333333331</v>
      </c>
      <c r="J343" t="s">
        <v>1584</v>
      </c>
      <c r="K343" t="s">
        <v>498</v>
      </c>
      <c r="L343" s="79" t="str">
        <f>+_xlfn.XLOOKUP(Combinar1[[#This Row],[carga.PACIENTE]],carga[PACIENTE],carga[TURNO],0,0)</f>
        <v xml:space="preserve">T.M </v>
      </c>
    </row>
    <row r="344" spans="1:12" hidden="1" x14ac:dyDescent="0.3">
      <c r="A344" t="s">
        <v>1163</v>
      </c>
      <c r="B344" t="s">
        <v>1287</v>
      </c>
      <c r="C344" t="s">
        <v>1490</v>
      </c>
      <c r="D344" t="s">
        <v>1123</v>
      </c>
      <c r="E344" s="57">
        <v>0.33333333333333331</v>
      </c>
      <c r="F344" s="57">
        <v>0.58333333333333326</v>
      </c>
      <c r="G344" s="57">
        <v>0.36458333333333331</v>
      </c>
      <c r="J344" t="s">
        <v>1584</v>
      </c>
      <c r="K344" t="s">
        <v>459</v>
      </c>
      <c r="L344" s="79" t="str">
        <f>+_xlfn.XLOOKUP(Combinar1[[#This Row],[carga.PACIENTE]],carga[PACIENTE],carga[TURNO],0,0)</f>
        <v xml:space="preserve">T.M </v>
      </c>
    </row>
    <row r="345" spans="1:12" hidden="1" x14ac:dyDescent="0.3">
      <c r="A345" t="s">
        <v>1122</v>
      </c>
      <c r="B345" t="s">
        <v>1287</v>
      </c>
      <c r="C345" t="s">
        <v>1349</v>
      </c>
      <c r="D345" t="s">
        <v>1118</v>
      </c>
      <c r="E345" s="57">
        <v>0.58333333333333326</v>
      </c>
      <c r="F345" s="57">
        <v>0.83333333333333326</v>
      </c>
      <c r="G345" s="57">
        <v>0.58333333333333326</v>
      </c>
      <c r="J345" t="s">
        <v>1585</v>
      </c>
      <c r="L345" s="79">
        <f>+_xlfn.XLOOKUP(Combinar1[[#This Row],[carga.PACIENTE]],carga[PACIENTE],carga[TURNO],0,0)</f>
        <v>0</v>
      </c>
    </row>
    <row r="346" spans="1:12" hidden="1" x14ac:dyDescent="0.3">
      <c r="A346" t="s">
        <v>1122</v>
      </c>
      <c r="B346" t="s">
        <v>1287</v>
      </c>
      <c r="C346" t="s">
        <v>1288</v>
      </c>
      <c r="D346" t="s">
        <v>1118</v>
      </c>
      <c r="E346" s="57">
        <v>0.58333333333333326</v>
      </c>
      <c r="F346" s="57">
        <v>0.83333333333333326</v>
      </c>
      <c r="G346" s="57">
        <v>0.61458333333333326</v>
      </c>
      <c r="J346" t="s">
        <v>1586</v>
      </c>
      <c r="L346" s="79">
        <f>+_xlfn.XLOOKUP(Combinar1[[#This Row],[carga.PACIENTE]],carga[PACIENTE],carga[TURNO],0,0)</f>
        <v>0</v>
      </c>
    </row>
    <row r="347" spans="1:12" hidden="1" x14ac:dyDescent="0.3">
      <c r="A347" t="s">
        <v>1163</v>
      </c>
      <c r="B347" t="s">
        <v>1287</v>
      </c>
      <c r="C347" t="s">
        <v>1490</v>
      </c>
      <c r="D347" t="s">
        <v>1123</v>
      </c>
      <c r="E347" s="57">
        <v>0.33333333333333331</v>
      </c>
      <c r="F347" s="57">
        <v>0.58333333333333326</v>
      </c>
      <c r="G347" s="57">
        <v>0.39583333333333331</v>
      </c>
      <c r="J347" t="s">
        <v>1587</v>
      </c>
      <c r="K347" t="s">
        <v>782</v>
      </c>
      <c r="L347" s="79" t="str">
        <f>+_xlfn.XLOOKUP(Combinar1[[#This Row],[carga.PACIENTE]],carga[PACIENTE],carga[TURNO],0,0)</f>
        <v xml:space="preserve">T.M </v>
      </c>
    </row>
    <row r="348" spans="1:12" hidden="1" x14ac:dyDescent="0.3">
      <c r="A348" t="s">
        <v>1159</v>
      </c>
      <c r="B348" t="s">
        <v>1287</v>
      </c>
      <c r="C348" t="s">
        <v>1588</v>
      </c>
      <c r="D348" t="s">
        <v>1123</v>
      </c>
      <c r="E348" s="57">
        <v>0.33333333333333331</v>
      </c>
      <c r="F348" s="57">
        <v>0.58333333333333326</v>
      </c>
      <c r="G348" s="57">
        <v>0.44791666666666663</v>
      </c>
      <c r="J348" t="s">
        <v>1589</v>
      </c>
      <c r="K348" t="s">
        <v>456</v>
      </c>
      <c r="L348" s="79" t="str">
        <f>+_xlfn.XLOOKUP(Combinar1[[#This Row],[carga.PACIENTE]],carga[PACIENTE],carga[TURNO],0,0)</f>
        <v xml:space="preserve">T.M </v>
      </c>
    </row>
    <row r="349" spans="1:12" hidden="1" x14ac:dyDescent="0.3">
      <c r="A349" t="s">
        <v>1159</v>
      </c>
      <c r="B349" t="s">
        <v>1287</v>
      </c>
      <c r="C349" t="s">
        <v>1588</v>
      </c>
      <c r="D349" t="s">
        <v>1123</v>
      </c>
      <c r="E349" s="57">
        <v>0.33333333333333331</v>
      </c>
      <c r="F349" s="57">
        <v>0.58333333333333326</v>
      </c>
      <c r="G349" s="57">
        <v>0.44791666666666663</v>
      </c>
      <c r="J349" t="s">
        <v>1589</v>
      </c>
      <c r="K349" t="s">
        <v>584</v>
      </c>
      <c r="L349" s="79" t="str">
        <f>+_xlfn.XLOOKUP(Combinar1[[#This Row],[carga.PACIENTE]],carga[PACIENTE],carga[TURNO],0,0)</f>
        <v xml:space="preserve">T.M </v>
      </c>
    </row>
    <row r="350" spans="1:12" hidden="1" x14ac:dyDescent="0.3">
      <c r="A350" t="s">
        <v>1159</v>
      </c>
      <c r="B350" t="s">
        <v>1287</v>
      </c>
      <c r="C350" t="s">
        <v>1588</v>
      </c>
      <c r="D350" t="s">
        <v>1123</v>
      </c>
      <c r="E350" s="57">
        <v>0.33333333333333331</v>
      </c>
      <c r="F350" s="57">
        <v>0.58333333333333326</v>
      </c>
      <c r="G350" s="57">
        <v>0.44791666666666663</v>
      </c>
      <c r="J350" t="s">
        <v>1589</v>
      </c>
      <c r="K350" t="s">
        <v>764</v>
      </c>
      <c r="L350" s="79" t="str">
        <f>+_xlfn.XLOOKUP(Combinar1[[#This Row],[carga.PACIENTE]],carga[PACIENTE],carga[TURNO],0,0)</f>
        <v xml:space="preserve">T.M </v>
      </c>
    </row>
    <row r="351" spans="1:12" hidden="1" x14ac:dyDescent="0.3">
      <c r="A351" t="s">
        <v>1122</v>
      </c>
      <c r="B351" t="s">
        <v>1287</v>
      </c>
      <c r="C351" t="s">
        <v>1288</v>
      </c>
      <c r="D351" t="s">
        <v>1118</v>
      </c>
      <c r="E351" s="57">
        <v>0.58333333333333326</v>
      </c>
      <c r="F351" s="57">
        <v>0.83333333333333326</v>
      </c>
      <c r="G351" s="57">
        <v>0.67708333333333326</v>
      </c>
      <c r="J351" t="s">
        <v>1590</v>
      </c>
      <c r="K351" t="s">
        <v>683</v>
      </c>
      <c r="L351" s="79" t="str">
        <f>+_xlfn.XLOOKUP(Combinar1[[#This Row],[carga.PACIENTE]],carga[PACIENTE],carga[TURNO],0,0)</f>
        <v>T.T</v>
      </c>
    </row>
    <row r="352" spans="1:12" hidden="1" x14ac:dyDescent="0.3">
      <c r="A352" t="s">
        <v>1163</v>
      </c>
      <c r="B352" t="s">
        <v>1287</v>
      </c>
      <c r="C352" t="s">
        <v>1490</v>
      </c>
      <c r="D352" t="s">
        <v>1123</v>
      </c>
      <c r="E352" s="57">
        <v>0.33333333333333331</v>
      </c>
      <c r="F352" s="57">
        <v>0.58333333333333326</v>
      </c>
      <c r="G352" s="57">
        <v>0.47916666666666663</v>
      </c>
      <c r="J352" t="s">
        <v>1591</v>
      </c>
      <c r="K352" t="s">
        <v>812</v>
      </c>
      <c r="L352" s="79" t="str">
        <f>+_xlfn.XLOOKUP(Combinar1[[#This Row],[carga.PACIENTE]],carga[PACIENTE],carga[TURNO],0,0)</f>
        <v xml:space="preserve">T.M </v>
      </c>
    </row>
    <row r="353" spans="1:12" hidden="1" x14ac:dyDescent="0.3">
      <c r="A353" t="s">
        <v>1163</v>
      </c>
      <c r="B353" t="s">
        <v>1287</v>
      </c>
      <c r="C353" t="s">
        <v>1490</v>
      </c>
      <c r="D353" t="s">
        <v>1123</v>
      </c>
      <c r="E353" s="57">
        <v>0.33333333333333331</v>
      </c>
      <c r="F353" s="57">
        <v>0.58333333333333326</v>
      </c>
      <c r="G353" s="57">
        <v>0.51041666666666663</v>
      </c>
      <c r="J353" t="s">
        <v>1592</v>
      </c>
      <c r="K353" t="s">
        <v>828</v>
      </c>
      <c r="L353" s="79" t="str">
        <f>+_xlfn.XLOOKUP(Combinar1[[#This Row],[carga.PACIENTE]],carga[PACIENTE],carga[TURNO],0,0)</f>
        <v xml:space="preserve">T.M </v>
      </c>
    </row>
    <row r="354" spans="1:12" hidden="1" x14ac:dyDescent="0.3">
      <c r="A354" t="s">
        <v>1163</v>
      </c>
      <c r="B354" t="s">
        <v>1287</v>
      </c>
      <c r="C354" t="s">
        <v>1490</v>
      </c>
      <c r="D354" t="s">
        <v>1118</v>
      </c>
      <c r="E354" s="57">
        <v>0.33333333333333331</v>
      </c>
      <c r="F354" s="57">
        <v>0.58333333333333326</v>
      </c>
      <c r="G354" s="57">
        <v>0.33333333333333331</v>
      </c>
      <c r="J354" t="s">
        <v>1593</v>
      </c>
      <c r="K354" t="s">
        <v>767</v>
      </c>
      <c r="L354" s="79" t="str">
        <f>+_xlfn.XLOOKUP(Combinar1[[#This Row],[carga.PACIENTE]],carga[PACIENTE],carga[TURNO],0,0)</f>
        <v xml:space="preserve">T.M </v>
      </c>
    </row>
    <row r="355" spans="1:12" hidden="1" x14ac:dyDescent="0.3">
      <c r="A355" t="s">
        <v>1163</v>
      </c>
      <c r="B355" t="s">
        <v>1287</v>
      </c>
      <c r="C355" t="s">
        <v>1490</v>
      </c>
      <c r="D355" t="s">
        <v>1118</v>
      </c>
      <c r="E355" s="57">
        <v>0.33333333333333331</v>
      </c>
      <c r="F355" s="57">
        <v>0.58333333333333326</v>
      </c>
      <c r="G355" s="57">
        <v>0.33333333333333331</v>
      </c>
      <c r="J355" t="s">
        <v>1593</v>
      </c>
      <c r="K355" t="s">
        <v>731</v>
      </c>
      <c r="L355" s="79" t="str">
        <f>+_xlfn.XLOOKUP(Combinar1[[#This Row],[carga.PACIENTE]],carga[PACIENTE],carga[TURNO],0,0)</f>
        <v xml:space="preserve">T.M </v>
      </c>
    </row>
    <row r="356" spans="1:12" hidden="1" x14ac:dyDescent="0.3">
      <c r="A356" t="s">
        <v>1163</v>
      </c>
      <c r="B356" t="s">
        <v>1287</v>
      </c>
      <c r="C356" t="s">
        <v>1490</v>
      </c>
      <c r="D356" t="s">
        <v>1118</v>
      </c>
      <c r="E356" s="57">
        <v>0.33333333333333331</v>
      </c>
      <c r="F356" s="57">
        <v>0.58333333333333326</v>
      </c>
      <c r="G356" s="57">
        <v>0.33333333333333331</v>
      </c>
      <c r="J356" t="s">
        <v>1593</v>
      </c>
      <c r="K356" t="s">
        <v>776</v>
      </c>
      <c r="L356" s="79" t="str">
        <f>+_xlfn.XLOOKUP(Combinar1[[#This Row],[carga.PACIENTE]],carga[PACIENTE],carga[TURNO],0,0)</f>
        <v xml:space="preserve">T.M </v>
      </c>
    </row>
    <row r="357" spans="1:12" hidden="1" x14ac:dyDescent="0.3">
      <c r="A357" t="s">
        <v>1122</v>
      </c>
      <c r="B357" t="s">
        <v>1287</v>
      </c>
      <c r="C357" t="s">
        <v>1288</v>
      </c>
      <c r="D357" t="s">
        <v>1118</v>
      </c>
      <c r="E357" s="57">
        <v>0.58333333333333326</v>
      </c>
      <c r="F357" s="57">
        <v>0.83333333333333326</v>
      </c>
      <c r="G357" s="57">
        <v>0.79166666666666663</v>
      </c>
      <c r="J357" t="s">
        <v>1594</v>
      </c>
      <c r="L357" s="79">
        <f>+_xlfn.XLOOKUP(Combinar1[[#This Row],[carga.PACIENTE]],carga[PACIENTE],carga[TURNO],0,0)</f>
        <v>0</v>
      </c>
    </row>
    <row r="358" spans="1:12" hidden="1" x14ac:dyDescent="0.3">
      <c r="A358" t="s">
        <v>1163</v>
      </c>
      <c r="B358" t="s">
        <v>1287</v>
      </c>
      <c r="C358" t="s">
        <v>1490</v>
      </c>
      <c r="D358" t="s">
        <v>1118</v>
      </c>
      <c r="E358" s="57">
        <v>0.33333333333333331</v>
      </c>
      <c r="F358" s="57">
        <v>0.58333333333333326</v>
      </c>
      <c r="G358" s="57">
        <v>0.36458333333333331</v>
      </c>
      <c r="J358" t="s">
        <v>1595</v>
      </c>
      <c r="K358" t="s">
        <v>785</v>
      </c>
      <c r="L358" s="79" t="str">
        <f>+_xlfn.XLOOKUP(Combinar1[[#This Row],[carga.PACIENTE]],carga[PACIENTE],carga[TURNO],0,0)</f>
        <v xml:space="preserve">T.M </v>
      </c>
    </row>
    <row r="359" spans="1:12" hidden="1" x14ac:dyDescent="0.3">
      <c r="A359" t="s">
        <v>1163</v>
      </c>
      <c r="B359" t="s">
        <v>1287</v>
      </c>
      <c r="C359" t="s">
        <v>1490</v>
      </c>
      <c r="D359" t="s">
        <v>1118</v>
      </c>
      <c r="E359" s="57">
        <v>0.33333333333333331</v>
      </c>
      <c r="F359" s="57">
        <v>0.58333333333333326</v>
      </c>
      <c r="G359" s="57">
        <v>0.36458333333333331</v>
      </c>
      <c r="J359" t="s">
        <v>1595</v>
      </c>
      <c r="K359" t="s">
        <v>294</v>
      </c>
      <c r="L359" s="79" t="str">
        <f>+_xlfn.XLOOKUP(Combinar1[[#This Row],[carga.PACIENTE]],carga[PACIENTE],carga[TURNO],0,0)</f>
        <v xml:space="preserve">T.M </v>
      </c>
    </row>
    <row r="360" spans="1:12" hidden="1" x14ac:dyDescent="0.3">
      <c r="A360" t="s">
        <v>1163</v>
      </c>
      <c r="B360" t="s">
        <v>1287</v>
      </c>
      <c r="C360" t="s">
        <v>1490</v>
      </c>
      <c r="D360" t="s">
        <v>1118</v>
      </c>
      <c r="E360" s="57">
        <v>0.33333333333333331</v>
      </c>
      <c r="F360" s="57">
        <v>0.58333333333333326</v>
      </c>
      <c r="G360" s="57">
        <v>0.36458333333333331</v>
      </c>
      <c r="J360" t="s">
        <v>1595</v>
      </c>
      <c r="K360" t="s">
        <v>944</v>
      </c>
      <c r="L360" s="79" t="str">
        <f>+_xlfn.XLOOKUP(Combinar1[[#This Row],[carga.PACIENTE]],carga[PACIENTE],carga[TURNO],0,0)</f>
        <v>T.M</v>
      </c>
    </row>
    <row r="361" spans="1:12" hidden="1" x14ac:dyDescent="0.3">
      <c r="E361" s="57"/>
      <c r="F361" s="57"/>
      <c r="G361" s="57"/>
      <c r="J361" t="s">
        <v>1596</v>
      </c>
      <c r="L361" s="79">
        <f>+_xlfn.XLOOKUP(Combinar1[[#This Row],[carga.PACIENTE]],carga[PACIENTE],carga[TURNO],0,0)</f>
        <v>0</v>
      </c>
    </row>
    <row r="362" spans="1:12" hidden="1" x14ac:dyDescent="0.3">
      <c r="E362" s="57"/>
      <c r="F362" s="57"/>
      <c r="G362" s="57"/>
      <c r="J362" t="s">
        <v>1596</v>
      </c>
      <c r="L362" s="79">
        <f>+_xlfn.XLOOKUP(Combinar1[[#This Row],[carga.PACIENTE]],carga[PACIENTE],carga[TURNO],0,0)</f>
        <v>0</v>
      </c>
    </row>
    <row r="363" spans="1:12" hidden="1" x14ac:dyDescent="0.3">
      <c r="E363" s="57"/>
      <c r="F363" s="57"/>
      <c r="G363" s="57"/>
      <c r="J363" t="s">
        <v>1596</v>
      </c>
      <c r="L363" s="79">
        <f>+_xlfn.XLOOKUP(Combinar1[[#This Row],[carga.PACIENTE]],carga[PACIENTE],carga[TURNO],0,0)</f>
        <v>0</v>
      </c>
    </row>
    <row r="364" spans="1:12" hidden="1" x14ac:dyDescent="0.3">
      <c r="E364" s="57"/>
      <c r="F364" s="57"/>
      <c r="G364" s="57"/>
      <c r="J364" t="s">
        <v>1596</v>
      </c>
      <c r="L364" s="79">
        <f>+_xlfn.XLOOKUP(Combinar1[[#This Row],[carga.PACIENTE]],carga[PACIENTE],carga[TURNO],0,0)</f>
        <v>0</v>
      </c>
    </row>
    <row r="365" spans="1:12" hidden="1" x14ac:dyDescent="0.3">
      <c r="E365" s="57"/>
      <c r="F365" s="57"/>
      <c r="G365" s="57"/>
      <c r="J365" t="s">
        <v>1596</v>
      </c>
      <c r="L365" s="79">
        <f>+_xlfn.XLOOKUP(Combinar1[[#This Row],[carga.PACIENTE]],carga[PACIENTE],carga[TURNO],0,0)</f>
        <v>0</v>
      </c>
    </row>
    <row r="366" spans="1:12" hidden="1" x14ac:dyDescent="0.3">
      <c r="E366" s="57"/>
      <c r="F366" s="57"/>
      <c r="G366" s="57"/>
      <c r="J366" t="s">
        <v>1596</v>
      </c>
      <c r="L366" s="79">
        <f>+_xlfn.XLOOKUP(Combinar1[[#This Row],[carga.PACIENTE]],carga[PACIENTE],carga[TURNO],0,0)</f>
        <v>0</v>
      </c>
    </row>
    <row r="367" spans="1:12" hidden="1" x14ac:dyDescent="0.3">
      <c r="E367" s="57"/>
      <c r="F367" s="57"/>
      <c r="G367" s="57"/>
      <c r="J367" t="s">
        <v>1596</v>
      </c>
      <c r="L367" s="79">
        <f>+_xlfn.XLOOKUP(Combinar1[[#This Row],[carga.PACIENTE]],carga[PACIENTE],carga[TURNO],0,0)</f>
        <v>0</v>
      </c>
    </row>
    <row r="368" spans="1:12" hidden="1" x14ac:dyDescent="0.3">
      <c r="E368" s="57"/>
      <c r="F368" s="57"/>
      <c r="G368" s="57"/>
      <c r="J368" t="s">
        <v>1596</v>
      </c>
      <c r="L368" s="79">
        <f>+_xlfn.XLOOKUP(Combinar1[[#This Row],[carga.PACIENTE]],carga[PACIENTE],carga[TURNO],0,0)</f>
        <v>0</v>
      </c>
    </row>
    <row r="369" spans="5:12" hidden="1" x14ac:dyDescent="0.3">
      <c r="E369" s="57"/>
      <c r="F369" s="57"/>
      <c r="G369" s="57"/>
      <c r="J369" t="s">
        <v>1596</v>
      </c>
      <c r="L369" s="79">
        <f>+_xlfn.XLOOKUP(Combinar1[[#This Row],[carga.PACIENTE]],carga[PACIENTE],carga[TURNO],0,0)</f>
        <v>0</v>
      </c>
    </row>
    <row r="370" spans="5:12" hidden="1" x14ac:dyDescent="0.3">
      <c r="E370" s="57"/>
      <c r="F370" s="57"/>
      <c r="G370" s="57"/>
      <c r="J370" t="s">
        <v>1596</v>
      </c>
      <c r="L370" s="79">
        <f>+_xlfn.XLOOKUP(Combinar1[[#This Row],[carga.PACIENTE]],carga[PACIENTE],carga[TURNO],0,0)</f>
        <v>0</v>
      </c>
    </row>
    <row r="371" spans="5:12" hidden="1" x14ac:dyDescent="0.3">
      <c r="E371" s="57"/>
      <c r="F371" s="57"/>
      <c r="G371" s="57"/>
      <c r="J371" t="s">
        <v>1596</v>
      </c>
      <c r="L371" s="79">
        <f>+_xlfn.XLOOKUP(Combinar1[[#This Row],[carga.PACIENTE]],carga[PACIENTE],carga[TURNO],0,0)</f>
        <v>0</v>
      </c>
    </row>
    <row r="372" spans="5:12" hidden="1" x14ac:dyDescent="0.3">
      <c r="E372" s="57"/>
      <c r="F372" s="57"/>
      <c r="G372" s="57"/>
      <c r="J372" t="s">
        <v>1596</v>
      </c>
      <c r="L372" s="79">
        <f>+_xlfn.XLOOKUP(Combinar1[[#This Row],[carga.PACIENTE]],carga[PACIENTE],carga[TURNO],0,0)</f>
        <v>0</v>
      </c>
    </row>
    <row r="373" spans="5:12" hidden="1" x14ac:dyDescent="0.3">
      <c r="E373" s="57"/>
      <c r="F373" s="57"/>
      <c r="G373" s="57"/>
      <c r="J373" t="s">
        <v>1596</v>
      </c>
      <c r="L373" s="79">
        <f>+_xlfn.XLOOKUP(Combinar1[[#This Row],[carga.PACIENTE]],carga[PACIENTE],carga[TURNO],0,0)</f>
        <v>0</v>
      </c>
    </row>
    <row r="374" spans="5:12" hidden="1" x14ac:dyDescent="0.3">
      <c r="E374" s="57"/>
      <c r="F374" s="57"/>
      <c r="G374" s="57"/>
      <c r="J374" t="s">
        <v>1596</v>
      </c>
      <c r="L374" s="79">
        <f>+_xlfn.XLOOKUP(Combinar1[[#This Row],[carga.PACIENTE]],carga[PACIENTE],carga[TURNO],0,0)</f>
        <v>0</v>
      </c>
    </row>
    <row r="375" spans="5:12" hidden="1" x14ac:dyDescent="0.3">
      <c r="E375" s="57"/>
      <c r="F375" s="57"/>
      <c r="G375" s="57"/>
      <c r="J375" t="s">
        <v>1596</v>
      </c>
      <c r="L375" s="79">
        <f>+_xlfn.XLOOKUP(Combinar1[[#This Row],[carga.PACIENTE]],carga[PACIENTE],carga[TURNO],0,0)</f>
        <v>0</v>
      </c>
    </row>
    <row r="376" spans="5:12" hidden="1" x14ac:dyDescent="0.3">
      <c r="E376" s="57"/>
      <c r="F376" s="57"/>
      <c r="G376" s="57"/>
      <c r="J376" t="s">
        <v>1596</v>
      </c>
      <c r="L376" s="79">
        <f>+_xlfn.XLOOKUP(Combinar1[[#This Row],[carga.PACIENTE]],carga[PACIENTE],carga[TURNO],0,0)</f>
        <v>0</v>
      </c>
    </row>
    <row r="377" spans="5:12" hidden="1" x14ac:dyDescent="0.3">
      <c r="E377" s="57"/>
      <c r="F377" s="57"/>
      <c r="G377" s="57"/>
      <c r="J377" t="s">
        <v>1596</v>
      </c>
      <c r="L377" s="79">
        <f>+_xlfn.XLOOKUP(Combinar1[[#This Row],[carga.PACIENTE]],carga[PACIENTE],carga[TURNO],0,0)</f>
        <v>0</v>
      </c>
    </row>
    <row r="378" spans="5:12" hidden="1" x14ac:dyDescent="0.3">
      <c r="E378" s="57"/>
      <c r="F378" s="57"/>
      <c r="G378" s="57"/>
      <c r="J378" t="s">
        <v>1596</v>
      </c>
      <c r="L378" s="79">
        <f>+_xlfn.XLOOKUP(Combinar1[[#This Row],[carga.PACIENTE]],carga[PACIENTE],carga[TURNO],0,0)</f>
        <v>0</v>
      </c>
    </row>
    <row r="379" spans="5:12" hidden="1" x14ac:dyDescent="0.3">
      <c r="E379" s="57"/>
      <c r="F379" s="57"/>
      <c r="G379" s="57"/>
      <c r="J379" t="s">
        <v>1596</v>
      </c>
      <c r="L379" s="79">
        <f>+_xlfn.XLOOKUP(Combinar1[[#This Row],[carga.PACIENTE]],carga[PACIENTE],carga[TURNO],0,0)</f>
        <v>0</v>
      </c>
    </row>
    <row r="380" spans="5:12" hidden="1" x14ac:dyDescent="0.3">
      <c r="E380" s="57"/>
      <c r="F380" s="57"/>
      <c r="G380" s="57"/>
      <c r="J380" t="s">
        <v>1596</v>
      </c>
      <c r="L380" s="79">
        <f>+_xlfn.XLOOKUP(Combinar1[[#This Row],[carga.PACIENTE]],carga[PACIENTE],carga[TURNO],0,0)</f>
        <v>0</v>
      </c>
    </row>
    <row r="381" spans="5:12" hidden="1" x14ac:dyDescent="0.3">
      <c r="E381" s="57"/>
      <c r="F381" s="57"/>
      <c r="G381" s="57"/>
      <c r="J381" t="s">
        <v>1596</v>
      </c>
      <c r="L381" s="79">
        <f>+_xlfn.XLOOKUP(Combinar1[[#This Row],[carga.PACIENTE]],carga[PACIENTE],carga[TURNO],0,0)</f>
        <v>0</v>
      </c>
    </row>
    <row r="382" spans="5:12" hidden="1" x14ac:dyDescent="0.3">
      <c r="E382" s="57"/>
      <c r="F382" s="57"/>
      <c r="G382" s="57"/>
      <c r="J382" t="s">
        <v>1596</v>
      </c>
      <c r="L382" s="79">
        <f>+_xlfn.XLOOKUP(Combinar1[[#This Row],[carga.PACIENTE]],carga[PACIENTE],carga[TURNO],0,0)</f>
        <v>0</v>
      </c>
    </row>
    <row r="383" spans="5:12" hidden="1" x14ac:dyDescent="0.3">
      <c r="E383" s="57"/>
      <c r="F383" s="57"/>
      <c r="G383" s="57"/>
      <c r="J383" t="s">
        <v>1596</v>
      </c>
      <c r="L383" s="79">
        <f>+_xlfn.XLOOKUP(Combinar1[[#This Row],[carga.PACIENTE]],carga[PACIENTE],carga[TURNO],0,0)</f>
        <v>0</v>
      </c>
    </row>
    <row r="384" spans="5:12" hidden="1" x14ac:dyDescent="0.3">
      <c r="E384" s="57"/>
      <c r="F384" s="57"/>
      <c r="G384" s="57"/>
      <c r="J384" t="s">
        <v>1596</v>
      </c>
      <c r="L384" s="79">
        <f>+_xlfn.XLOOKUP(Combinar1[[#This Row],[carga.PACIENTE]],carga[PACIENTE],carga[TURNO],0,0)</f>
        <v>0</v>
      </c>
    </row>
    <row r="385" spans="5:12" hidden="1" x14ac:dyDescent="0.3">
      <c r="E385" s="57"/>
      <c r="F385" s="57"/>
      <c r="G385" s="57"/>
      <c r="J385" t="s">
        <v>1596</v>
      </c>
      <c r="L385" s="79">
        <f>+_xlfn.XLOOKUP(Combinar1[[#This Row],[carga.PACIENTE]],carga[PACIENTE],carga[TURNO],0,0)</f>
        <v>0</v>
      </c>
    </row>
    <row r="386" spans="5:12" hidden="1" x14ac:dyDescent="0.3">
      <c r="E386" s="57"/>
      <c r="F386" s="57"/>
      <c r="G386" s="57"/>
      <c r="J386" t="s">
        <v>1596</v>
      </c>
      <c r="L386" s="79">
        <f>+_xlfn.XLOOKUP(Combinar1[[#This Row],[carga.PACIENTE]],carga[PACIENTE],carga[TURNO],0,0)</f>
        <v>0</v>
      </c>
    </row>
    <row r="387" spans="5:12" hidden="1" x14ac:dyDescent="0.3">
      <c r="E387" s="57"/>
      <c r="F387" s="57"/>
      <c r="G387" s="57"/>
      <c r="J387" t="s">
        <v>1596</v>
      </c>
      <c r="L387" s="79">
        <f>+_xlfn.XLOOKUP(Combinar1[[#This Row],[carga.PACIENTE]],carga[PACIENTE],carga[TURNO],0,0)</f>
        <v>0</v>
      </c>
    </row>
    <row r="388" spans="5:12" hidden="1" x14ac:dyDescent="0.3">
      <c r="E388" s="57"/>
      <c r="F388" s="57"/>
      <c r="G388" s="57"/>
      <c r="J388" t="s">
        <v>1596</v>
      </c>
      <c r="L388" s="79">
        <f>+_xlfn.XLOOKUP(Combinar1[[#This Row],[carga.PACIENTE]],carga[PACIENTE],carga[TURNO],0,0)</f>
        <v>0</v>
      </c>
    </row>
    <row r="389" spans="5:12" hidden="1" x14ac:dyDescent="0.3">
      <c r="E389" s="57"/>
      <c r="F389" s="57"/>
      <c r="G389" s="57"/>
      <c r="J389" t="s">
        <v>1596</v>
      </c>
      <c r="L389" s="79">
        <f>+_xlfn.XLOOKUP(Combinar1[[#This Row],[carga.PACIENTE]],carga[PACIENTE],carga[TURNO],0,0)</f>
        <v>0</v>
      </c>
    </row>
    <row r="390" spans="5:12" hidden="1" x14ac:dyDescent="0.3">
      <c r="E390" s="57"/>
      <c r="F390" s="57"/>
      <c r="G390" s="57"/>
      <c r="J390" t="s">
        <v>1596</v>
      </c>
      <c r="L390" s="79">
        <f>+_xlfn.XLOOKUP(Combinar1[[#This Row],[carga.PACIENTE]],carga[PACIENTE],carga[TURNO],0,0)</f>
        <v>0</v>
      </c>
    </row>
    <row r="391" spans="5:12" hidden="1" x14ac:dyDescent="0.3">
      <c r="E391" s="57"/>
      <c r="F391" s="57"/>
      <c r="G391" s="57"/>
      <c r="J391" t="s">
        <v>1596</v>
      </c>
      <c r="L391" s="79">
        <f>+_xlfn.XLOOKUP(Combinar1[[#This Row],[carga.PACIENTE]],carga[PACIENTE],carga[TURNO],0,0)</f>
        <v>0</v>
      </c>
    </row>
    <row r="392" spans="5:12" hidden="1" x14ac:dyDescent="0.3">
      <c r="E392" s="57"/>
      <c r="F392" s="57"/>
      <c r="G392" s="57"/>
      <c r="J392" t="s">
        <v>1596</v>
      </c>
      <c r="L392" s="79">
        <f>+_xlfn.XLOOKUP(Combinar1[[#This Row],[carga.PACIENTE]],carga[PACIENTE],carga[TURNO],0,0)</f>
        <v>0</v>
      </c>
    </row>
    <row r="393" spans="5:12" hidden="1" x14ac:dyDescent="0.3">
      <c r="E393" s="57"/>
      <c r="F393" s="57"/>
      <c r="G393" s="57"/>
      <c r="J393" t="s">
        <v>1596</v>
      </c>
      <c r="L393" s="79">
        <f>+_xlfn.XLOOKUP(Combinar1[[#This Row],[carga.PACIENTE]],carga[PACIENTE],carga[TURNO],0,0)</f>
        <v>0</v>
      </c>
    </row>
    <row r="394" spans="5:12" hidden="1" x14ac:dyDescent="0.3">
      <c r="E394" s="57"/>
      <c r="F394" s="57"/>
      <c r="G394" s="57"/>
      <c r="J394" t="s">
        <v>1596</v>
      </c>
      <c r="L394" s="79">
        <f>+_xlfn.XLOOKUP(Combinar1[[#This Row],[carga.PACIENTE]],carga[PACIENTE],carga[TURNO],0,0)</f>
        <v>0</v>
      </c>
    </row>
    <row r="395" spans="5:12" hidden="1" x14ac:dyDescent="0.3">
      <c r="E395" s="57"/>
      <c r="F395" s="57"/>
      <c r="G395" s="57"/>
      <c r="J395" t="s">
        <v>1596</v>
      </c>
      <c r="L395" s="79">
        <f>+_xlfn.XLOOKUP(Combinar1[[#This Row],[carga.PACIENTE]],carga[PACIENTE],carga[TURNO],0,0)</f>
        <v>0</v>
      </c>
    </row>
    <row r="396" spans="5:12" hidden="1" x14ac:dyDescent="0.3">
      <c r="E396" s="57"/>
      <c r="F396" s="57"/>
      <c r="G396" s="57"/>
      <c r="J396" t="s">
        <v>1596</v>
      </c>
      <c r="L396" s="79">
        <f>+_xlfn.XLOOKUP(Combinar1[[#This Row],[carga.PACIENTE]],carga[PACIENTE],carga[TURNO],0,0)</f>
        <v>0</v>
      </c>
    </row>
    <row r="397" spans="5:12" hidden="1" x14ac:dyDescent="0.3">
      <c r="E397" s="57"/>
      <c r="F397" s="57"/>
      <c r="G397" s="57"/>
      <c r="J397" t="s">
        <v>1596</v>
      </c>
      <c r="L397" s="79">
        <f>+_xlfn.XLOOKUP(Combinar1[[#This Row],[carga.PACIENTE]],carga[PACIENTE],carga[TURNO],0,0)</f>
        <v>0</v>
      </c>
    </row>
    <row r="398" spans="5:12" hidden="1" x14ac:dyDescent="0.3">
      <c r="E398" s="57"/>
      <c r="F398" s="57"/>
      <c r="G398" s="57"/>
      <c r="J398" t="s">
        <v>1596</v>
      </c>
      <c r="L398" s="79">
        <f>+_xlfn.XLOOKUP(Combinar1[[#This Row],[carga.PACIENTE]],carga[PACIENTE],carga[TURNO],0,0)</f>
        <v>0</v>
      </c>
    </row>
    <row r="399" spans="5:12" hidden="1" x14ac:dyDescent="0.3">
      <c r="E399" s="57"/>
      <c r="F399" s="57"/>
      <c r="G399" s="57"/>
      <c r="J399" t="s">
        <v>1596</v>
      </c>
      <c r="L399" s="79">
        <f>+_xlfn.XLOOKUP(Combinar1[[#This Row],[carga.PACIENTE]],carga[PACIENTE],carga[TURNO],0,0)</f>
        <v>0</v>
      </c>
    </row>
    <row r="400" spans="5:12" hidden="1" x14ac:dyDescent="0.3">
      <c r="E400" s="57"/>
      <c r="F400" s="57"/>
      <c r="G400" s="57"/>
      <c r="J400" t="s">
        <v>1596</v>
      </c>
      <c r="L400" s="79">
        <f>+_xlfn.XLOOKUP(Combinar1[[#This Row],[carga.PACIENTE]],carga[PACIENTE],carga[TURNO],0,0)</f>
        <v>0</v>
      </c>
    </row>
    <row r="401" spans="5:12" hidden="1" x14ac:dyDescent="0.3">
      <c r="E401" s="57"/>
      <c r="F401" s="57"/>
      <c r="G401" s="57"/>
      <c r="J401" t="s">
        <v>1596</v>
      </c>
      <c r="L401" s="79">
        <f>+_xlfn.XLOOKUP(Combinar1[[#This Row],[carga.PACIENTE]],carga[PACIENTE],carga[TURNO],0,0)</f>
        <v>0</v>
      </c>
    </row>
    <row r="402" spans="5:12" hidden="1" x14ac:dyDescent="0.3">
      <c r="E402" s="57"/>
      <c r="F402" s="57"/>
      <c r="G402" s="57"/>
      <c r="J402" t="s">
        <v>1596</v>
      </c>
      <c r="L402" s="79">
        <f>+_xlfn.XLOOKUP(Combinar1[[#This Row],[carga.PACIENTE]],carga[PACIENTE],carga[TURNO],0,0)</f>
        <v>0</v>
      </c>
    </row>
    <row r="403" spans="5:12" hidden="1" x14ac:dyDescent="0.3">
      <c r="E403" s="57"/>
      <c r="F403" s="57"/>
      <c r="G403" s="57"/>
      <c r="J403" t="s">
        <v>1596</v>
      </c>
      <c r="L403" s="79">
        <f>+_xlfn.XLOOKUP(Combinar1[[#This Row],[carga.PACIENTE]],carga[PACIENTE],carga[TURNO],0,0)</f>
        <v>0</v>
      </c>
    </row>
    <row r="404" spans="5:12" hidden="1" x14ac:dyDescent="0.3">
      <c r="E404" s="57"/>
      <c r="F404" s="57"/>
      <c r="G404" s="57"/>
      <c r="J404" t="s">
        <v>1596</v>
      </c>
      <c r="L404" s="79">
        <f>+_xlfn.XLOOKUP(Combinar1[[#This Row],[carga.PACIENTE]],carga[PACIENTE],carga[TURNO],0,0)</f>
        <v>0</v>
      </c>
    </row>
    <row r="405" spans="5:12" hidden="1" x14ac:dyDescent="0.3">
      <c r="E405" s="57"/>
      <c r="F405" s="57"/>
      <c r="G405" s="57"/>
      <c r="J405" t="s">
        <v>1596</v>
      </c>
      <c r="L405" s="79">
        <f>+_xlfn.XLOOKUP(Combinar1[[#This Row],[carga.PACIENTE]],carga[PACIENTE],carga[TURNO],0,0)</f>
        <v>0</v>
      </c>
    </row>
    <row r="406" spans="5:12" hidden="1" x14ac:dyDescent="0.3">
      <c r="E406" s="57"/>
      <c r="F406" s="57"/>
      <c r="G406" s="57"/>
      <c r="J406" t="s">
        <v>1596</v>
      </c>
      <c r="L406" s="79">
        <f>+_xlfn.XLOOKUP(Combinar1[[#This Row],[carga.PACIENTE]],carga[PACIENTE],carga[TURNO],0,0)</f>
        <v>0</v>
      </c>
    </row>
    <row r="407" spans="5:12" hidden="1" x14ac:dyDescent="0.3">
      <c r="E407" s="57"/>
      <c r="F407" s="57"/>
      <c r="G407" s="57"/>
      <c r="J407" t="s">
        <v>1596</v>
      </c>
      <c r="L407" s="79">
        <f>+_xlfn.XLOOKUP(Combinar1[[#This Row],[carga.PACIENTE]],carga[PACIENTE],carga[TURNO],0,0)</f>
        <v>0</v>
      </c>
    </row>
    <row r="408" spans="5:12" hidden="1" x14ac:dyDescent="0.3">
      <c r="E408" s="57"/>
      <c r="F408" s="57"/>
      <c r="G408" s="57"/>
      <c r="J408" t="s">
        <v>1596</v>
      </c>
      <c r="L408" s="79">
        <f>+_xlfn.XLOOKUP(Combinar1[[#This Row],[carga.PACIENTE]],carga[PACIENTE],carga[TURNO],0,0)</f>
        <v>0</v>
      </c>
    </row>
    <row r="409" spans="5:12" hidden="1" x14ac:dyDescent="0.3">
      <c r="E409" s="57"/>
      <c r="F409" s="57"/>
      <c r="G409" s="57"/>
      <c r="J409" t="s">
        <v>1596</v>
      </c>
      <c r="L409" s="79">
        <f>+_xlfn.XLOOKUP(Combinar1[[#This Row],[carga.PACIENTE]],carga[PACIENTE],carga[TURNO],0,0)</f>
        <v>0</v>
      </c>
    </row>
    <row r="410" spans="5:12" hidden="1" x14ac:dyDescent="0.3">
      <c r="E410" s="57"/>
      <c r="F410" s="57"/>
      <c r="G410" s="57"/>
      <c r="J410" t="s">
        <v>1596</v>
      </c>
      <c r="L410" s="79">
        <f>+_xlfn.XLOOKUP(Combinar1[[#This Row],[carga.PACIENTE]],carga[PACIENTE],carga[TURNO],0,0)</f>
        <v>0</v>
      </c>
    </row>
    <row r="411" spans="5:12" hidden="1" x14ac:dyDescent="0.3">
      <c r="E411" s="57"/>
      <c r="F411" s="57"/>
      <c r="G411" s="57"/>
      <c r="J411" t="s">
        <v>1596</v>
      </c>
      <c r="L411" s="79">
        <f>+_xlfn.XLOOKUP(Combinar1[[#This Row],[carga.PACIENTE]],carga[PACIENTE],carga[TURNO],0,0)</f>
        <v>0</v>
      </c>
    </row>
    <row r="412" spans="5:12" hidden="1" x14ac:dyDescent="0.3">
      <c r="E412" s="57"/>
      <c r="F412" s="57"/>
      <c r="G412" s="57"/>
      <c r="J412" t="s">
        <v>1596</v>
      </c>
      <c r="L412" s="79">
        <f>+_xlfn.XLOOKUP(Combinar1[[#This Row],[carga.PACIENTE]],carga[PACIENTE],carga[TURNO],0,0)</f>
        <v>0</v>
      </c>
    </row>
    <row r="413" spans="5:12" hidden="1" x14ac:dyDescent="0.3">
      <c r="E413" s="57"/>
      <c r="F413" s="57"/>
      <c r="G413" s="57"/>
      <c r="J413" t="s">
        <v>1596</v>
      </c>
      <c r="L413" s="79">
        <f>+_xlfn.XLOOKUP(Combinar1[[#This Row],[carga.PACIENTE]],carga[PACIENTE],carga[TURNO],0,0)</f>
        <v>0</v>
      </c>
    </row>
    <row r="414" spans="5:12" hidden="1" x14ac:dyDescent="0.3">
      <c r="E414" s="57"/>
      <c r="F414" s="57"/>
      <c r="G414" s="57"/>
      <c r="J414" t="s">
        <v>1596</v>
      </c>
      <c r="L414" s="79">
        <f>+_xlfn.XLOOKUP(Combinar1[[#This Row],[carga.PACIENTE]],carga[PACIENTE],carga[TURNO],0,0)</f>
        <v>0</v>
      </c>
    </row>
    <row r="415" spans="5:12" hidden="1" x14ac:dyDescent="0.3">
      <c r="E415" s="57"/>
      <c r="F415" s="57"/>
      <c r="G415" s="57"/>
      <c r="J415" t="s">
        <v>1596</v>
      </c>
      <c r="L415" s="79">
        <f>+_xlfn.XLOOKUP(Combinar1[[#This Row],[carga.PACIENTE]],carga[PACIENTE],carga[TURNO],0,0)</f>
        <v>0</v>
      </c>
    </row>
    <row r="416" spans="5:12" hidden="1" x14ac:dyDescent="0.3">
      <c r="E416" s="57"/>
      <c r="F416" s="57"/>
      <c r="G416" s="57"/>
      <c r="J416" t="s">
        <v>1596</v>
      </c>
      <c r="L416" s="79">
        <f>+_xlfn.XLOOKUP(Combinar1[[#This Row],[carga.PACIENTE]],carga[PACIENTE],carga[TURNO],0,0)</f>
        <v>0</v>
      </c>
    </row>
    <row r="417" spans="1:12" hidden="1" x14ac:dyDescent="0.3">
      <c r="A417" t="s">
        <v>1122</v>
      </c>
      <c r="B417" t="s">
        <v>1287</v>
      </c>
      <c r="C417" t="s">
        <v>1288</v>
      </c>
      <c r="D417" t="s">
        <v>1141</v>
      </c>
      <c r="E417" s="57">
        <v>0.33333333333333331</v>
      </c>
      <c r="F417" s="57">
        <v>0.83333333333333326</v>
      </c>
      <c r="G417" s="57">
        <v>0.33333333333333331</v>
      </c>
      <c r="J417" t="s">
        <v>1597</v>
      </c>
      <c r="K417" t="s">
        <v>716</v>
      </c>
      <c r="L417" s="79" t="str">
        <f>+_xlfn.XLOOKUP(Combinar1[[#This Row],[carga.PACIENTE]],carga[PACIENTE],carga[TURNO],0,0)</f>
        <v xml:space="preserve">T.M </v>
      </c>
    </row>
    <row r="418" spans="1:12" hidden="1" x14ac:dyDescent="0.3">
      <c r="A418" t="s">
        <v>1163</v>
      </c>
      <c r="B418" t="s">
        <v>1287</v>
      </c>
      <c r="C418" t="s">
        <v>1490</v>
      </c>
      <c r="D418" t="s">
        <v>1118</v>
      </c>
      <c r="E418" s="57">
        <v>0.33333333333333331</v>
      </c>
      <c r="F418" s="57">
        <v>0.58333333333333326</v>
      </c>
      <c r="G418" s="57">
        <v>0.39583333333333331</v>
      </c>
      <c r="J418" t="s">
        <v>1598</v>
      </c>
      <c r="K418" t="s">
        <v>571</v>
      </c>
      <c r="L418" s="79" t="str">
        <f>+_xlfn.XLOOKUP(Combinar1[[#This Row],[carga.PACIENTE]],carga[PACIENTE],carga[TURNO],0,0)</f>
        <v xml:space="preserve">T.M </v>
      </c>
    </row>
    <row r="419" spans="1:12" hidden="1" x14ac:dyDescent="0.3">
      <c r="A419" t="s">
        <v>1163</v>
      </c>
      <c r="B419" t="s">
        <v>1287</v>
      </c>
      <c r="C419" t="s">
        <v>1490</v>
      </c>
      <c r="D419" t="s">
        <v>1118</v>
      </c>
      <c r="E419" s="57">
        <v>0.33333333333333331</v>
      </c>
      <c r="F419" s="57">
        <v>0.58333333333333326</v>
      </c>
      <c r="G419" s="57">
        <v>0.44791666666666663</v>
      </c>
      <c r="J419" t="s">
        <v>1599</v>
      </c>
      <c r="K419" t="s">
        <v>722</v>
      </c>
      <c r="L419" s="79" t="str">
        <f>+_xlfn.XLOOKUP(Combinar1[[#This Row],[carga.PACIENTE]],carga[PACIENTE],carga[TURNO],0,0)</f>
        <v xml:space="preserve">T.M </v>
      </c>
    </row>
    <row r="420" spans="1:12" hidden="1" x14ac:dyDescent="0.3">
      <c r="A420" t="s">
        <v>1163</v>
      </c>
      <c r="B420" t="s">
        <v>1287</v>
      </c>
      <c r="C420" t="s">
        <v>1490</v>
      </c>
      <c r="D420" t="s">
        <v>1118</v>
      </c>
      <c r="E420" s="57">
        <v>0.33333333333333331</v>
      </c>
      <c r="F420" s="57">
        <v>0.58333333333333326</v>
      </c>
      <c r="G420" s="57">
        <v>0.44791666666666663</v>
      </c>
      <c r="J420" t="s">
        <v>1599</v>
      </c>
      <c r="K420" t="s">
        <v>596</v>
      </c>
      <c r="L420" s="79" t="str">
        <f>+_xlfn.XLOOKUP(Combinar1[[#This Row],[carga.PACIENTE]],carga[PACIENTE],carga[TURNO],0,0)</f>
        <v xml:space="preserve">T.M </v>
      </c>
    </row>
    <row r="421" spans="1:12" hidden="1" x14ac:dyDescent="0.3">
      <c r="A421" t="s">
        <v>1122</v>
      </c>
      <c r="B421" t="s">
        <v>1287</v>
      </c>
      <c r="C421" t="s">
        <v>1288</v>
      </c>
      <c r="D421" t="s">
        <v>1141</v>
      </c>
      <c r="E421" s="57">
        <v>0.33333333333333331</v>
      </c>
      <c r="F421" s="57">
        <v>0.83333333333333326</v>
      </c>
      <c r="G421" s="57">
        <v>0.39583333333333331</v>
      </c>
      <c r="J421" t="s">
        <v>1600</v>
      </c>
      <c r="K421" t="s">
        <v>950</v>
      </c>
      <c r="L421" s="79" t="str">
        <f>+_xlfn.XLOOKUP(Combinar1[[#This Row],[carga.PACIENTE]],carga[PACIENTE],carga[TURNO],0,0)</f>
        <v>T.M</v>
      </c>
    </row>
    <row r="422" spans="1:12" hidden="1" x14ac:dyDescent="0.3">
      <c r="A422" t="s">
        <v>1122</v>
      </c>
      <c r="B422" t="s">
        <v>1287</v>
      </c>
      <c r="C422" t="s">
        <v>1288</v>
      </c>
      <c r="D422" t="s">
        <v>1141</v>
      </c>
      <c r="E422" s="57">
        <v>0.33333333333333331</v>
      </c>
      <c r="F422" s="57">
        <v>0.83333333333333326</v>
      </c>
      <c r="G422" s="57">
        <v>0.44791666666666663</v>
      </c>
      <c r="J422" t="s">
        <v>1601</v>
      </c>
      <c r="K422" t="s">
        <v>954</v>
      </c>
      <c r="L422" s="79" t="str">
        <f>+_xlfn.XLOOKUP(Combinar1[[#This Row],[carga.PACIENTE]],carga[PACIENTE],carga[TURNO],0,0)</f>
        <v>T.M</v>
      </c>
    </row>
    <row r="423" spans="1:12" hidden="1" x14ac:dyDescent="0.3">
      <c r="A423" t="s">
        <v>1176</v>
      </c>
      <c r="B423" t="s">
        <v>1342</v>
      </c>
      <c r="C423" t="s">
        <v>1602</v>
      </c>
      <c r="D423" t="s">
        <v>1133</v>
      </c>
      <c r="E423" s="57">
        <v>0.33333333333333331</v>
      </c>
      <c r="F423" s="57">
        <v>0.58333333333333326</v>
      </c>
      <c r="G423" s="57">
        <v>0.47916666666666663</v>
      </c>
      <c r="J423" t="s">
        <v>1603</v>
      </c>
      <c r="K423" t="s">
        <v>1000</v>
      </c>
      <c r="L423" s="79" t="str">
        <f>+_xlfn.XLOOKUP(Combinar1[[#This Row],[carga.PACIENTE]],carga[PACIENTE],carga[TURNO],0,0)</f>
        <v>T.M</v>
      </c>
    </row>
    <row r="424" spans="1:12" hidden="1" x14ac:dyDescent="0.3">
      <c r="A424" t="s">
        <v>1176</v>
      </c>
      <c r="B424" t="s">
        <v>1342</v>
      </c>
      <c r="C424" t="s">
        <v>1602</v>
      </c>
      <c r="D424" t="s">
        <v>1133</v>
      </c>
      <c r="E424" s="57">
        <v>0.33333333333333331</v>
      </c>
      <c r="F424" s="57">
        <v>0.58333333333333326</v>
      </c>
      <c r="G424" s="57">
        <v>0.47916666666666663</v>
      </c>
      <c r="J424" t="s">
        <v>1603</v>
      </c>
      <c r="K424" t="s">
        <v>80</v>
      </c>
      <c r="L424" s="79" t="str">
        <f>+_xlfn.XLOOKUP(Combinar1[[#This Row],[carga.PACIENTE]],carga[PACIENTE],carga[TURNO],0,0)</f>
        <v xml:space="preserve">T.M </v>
      </c>
    </row>
    <row r="425" spans="1:12" hidden="1" x14ac:dyDescent="0.3">
      <c r="A425" t="s">
        <v>1163</v>
      </c>
      <c r="B425" t="s">
        <v>1287</v>
      </c>
      <c r="C425" t="s">
        <v>1490</v>
      </c>
      <c r="D425" t="s">
        <v>1118</v>
      </c>
      <c r="E425" s="57">
        <v>0.33333333333333331</v>
      </c>
      <c r="F425" s="57">
        <v>0.58333333333333326</v>
      </c>
      <c r="G425" s="57">
        <v>0.47916666666666663</v>
      </c>
      <c r="J425" t="s">
        <v>1604</v>
      </c>
      <c r="K425" t="s">
        <v>906</v>
      </c>
      <c r="L425" s="79" t="str">
        <f>+_xlfn.XLOOKUP(Combinar1[[#This Row],[carga.PACIENTE]],carga[PACIENTE],carga[TURNO],0,0)</f>
        <v xml:space="preserve">T.M </v>
      </c>
    </row>
    <row r="426" spans="1:12" hidden="1" x14ac:dyDescent="0.3">
      <c r="A426" t="s">
        <v>1122</v>
      </c>
      <c r="B426" t="s">
        <v>1287</v>
      </c>
      <c r="C426" t="s">
        <v>1288</v>
      </c>
      <c r="D426" t="s">
        <v>1141</v>
      </c>
      <c r="E426" s="57">
        <v>0.33333333333333331</v>
      </c>
      <c r="F426" s="57">
        <v>0.83333333333333326</v>
      </c>
      <c r="G426" s="57">
        <v>0.51041666666666663</v>
      </c>
      <c r="J426" t="s">
        <v>1605</v>
      </c>
      <c r="K426" t="s">
        <v>297</v>
      </c>
      <c r="L426" s="79">
        <f>+_xlfn.XLOOKUP(Combinar1[[#This Row],[carga.PACIENTE]],carga[PACIENTE],carga[TURNO],0,0)</f>
        <v>0</v>
      </c>
    </row>
    <row r="427" spans="1:12" hidden="1" x14ac:dyDescent="0.3">
      <c r="A427" t="s">
        <v>1163</v>
      </c>
      <c r="B427" t="s">
        <v>1287</v>
      </c>
      <c r="C427" t="s">
        <v>1490</v>
      </c>
      <c r="D427" t="s">
        <v>1143</v>
      </c>
      <c r="E427" s="57">
        <v>0.33333333333333331</v>
      </c>
      <c r="F427" s="57">
        <v>0.58333333333333326</v>
      </c>
      <c r="G427" s="57">
        <v>0.44791666666666663</v>
      </c>
      <c r="J427" t="s">
        <v>1606</v>
      </c>
      <c r="K427" t="s">
        <v>228</v>
      </c>
      <c r="L427" s="79" t="str">
        <f>+_xlfn.XLOOKUP(Combinar1[[#This Row],[carga.PACIENTE]],carga[PACIENTE],carga[TURNO],0,0)</f>
        <v xml:space="preserve">T.M </v>
      </c>
    </row>
    <row r="428" spans="1:12" hidden="1" x14ac:dyDescent="0.3">
      <c r="A428" t="s">
        <v>1122</v>
      </c>
      <c r="B428" t="s">
        <v>1287</v>
      </c>
      <c r="C428" t="s">
        <v>1288</v>
      </c>
      <c r="D428" t="s">
        <v>1141</v>
      </c>
      <c r="E428" s="57">
        <v>0.33333333333333331</v>
      </c>
      <c r="F428" s="57">
        <v>0.83333333333333326</v>
      </c>
      <c r="G428" s="57">
        <v>0.54166666666666663</v>
      </c>
      <c r="J428" t="s">
        <v>1607</v>
      </c>
      <c r="L428" s="79">
        <f>+_xlfn.XLOOKUP(Combinar1[[#This Row],[carga.PACIENTE]],carga[PACIENTE],carga[TURNO],0,0)</f>
        <v>0</v>
      </c>
    </row>
    <row r="429" spans="1:12" hidden="1" x14ac:dyDescent="0.3">
      <c r="A429" t="s">
        <v>1163</v>
      </c>
      <c r="B429" t="s">
        <v>1287</v>
      </c>
      <c r="C429" t="s">
        <v>1490</v>
      </c>
      <c r="D429" t="s">
        <v>1143</v>
      </c>
      <c r="E429" s="57">
        <v>0.33333333333333331</v>
      </c>
      <c r="F429" s="57">
        <v>0.58333333333333326</v>
      </c>
      <c r="G429" s="57">
        <v>0.36458333333333331</v>
      </c>
      <c r="J429" t="s">
        <v>1608</v>
      </c>
      <c r="K429" t="s">
        <v>459</v>
      </c>
      <c r="L429" s="79" t="str">
        <f>+_xlfn.XLOOKUP(Combinar1[[#This Row],[carga.PACIENTE]],carga[PACIENTE],carga[TURNO],0,0)</f>
        <v xml:space="preserve">T.M </v>
      </c>
    </row>
    <row r="430" spans="1:12" hidden="1" x14ac:dyDescent="0.3">
      <c r="A430" t="s">
        <v>1163</v>
      </c>
      <c r="B430" t="s">
        <v>1287</v>
      </c>
      <c r="C430" t="s">
        <v>1490</v>
      </c>
      <c r="D430" t="s">
        <v>1143</v>
      </c>
      <c r="E430" s="57">
        <v>0.33333333333333331</v>
      </c>
      <c r="F430" s="57">
        <v>0.58333333333333326</v>
      </c>
      <c r="G430" s="57">
        <v>0.36458333333333331</v>
      </c>
      <c r="J430" t="s">
        <v>1608</v>
      </c>
      <c r="K430" t="s">
        <v>617</v>
      </c>
      <c r="L430" s="79" t="str">
        <f>+_xlfn.XLOOKUP(Combinar1[[#This Row],[carga.PACIENTE]],carga[PACIENTE],carga[TURNO],0,0)</f>
        <v>T.M</v>
      </c>
    </row>
    <row r="431" spans="1:12" hidden="1" x14ac:dyDescent="0.3">
      <c r="A431" t="s">
        <v>1163</v>
      </c>
      <c r="B431" t="s">
        <v>1287</v>
      </c>
      <c r="C431" t="s">
        <v>1490</v>
      </c>
      <c r="D431" t="s">
        <v>1143</v>
      </c>
      <c r="E431" s="57">
        <v>0.33333333333333331</v>
      </c>
      <c r="F431" s="57">
        <v>0.58333333333333326</v>
      </c>
      <c r="G431" s="57">
        <v>0.36458333333333331</v>
      </c>
      <c r="J431" t="s">
        <v>1608</v>
      </c>
      <c r="K431" t="s">
        <v>731</v>
      </c>
      <c r="L431" s="79" t="str">
        <f>+_xlfn.XLOOKUP(Combinar1[[#This Row],[carga.PACIENTE]],carga[PACIENTE],carga[TURNO],0,0)</f>
        <v xml:space="preserve">T.M </v>
      </c>
    </row>
    <row r="432" spans="1:12" hidden="1" x14ac:dyDescent="0.3">
      <c r="A432" t="s">
        <v>1163</v>
      </c>
      <c r="B432" t="s">
        <v>1287</v>
      </c>
      <c r="C432" t="s">
        <v>1490</v>
      </c>
      <c r="D432" t="s">
        <v>1143</v>
      </c>
      <c r="E432" s="57">
        <v>0.33333333333333331</v>
      </c>
      <c r="F432" s="57">
        <v>0.58333333333333326</v>
      </c>
      <c r="G432" s="57">
        <v>0.39583333333333331</v>
      </c>
      <c r="J432" t="s">
        <v>1609</v>
      </c>
      <c r="K432" t="s">
        <v>571</v>
      </c>
      <c r="L432" s="79" t="str">
        <f>+_xlfn.XLOOKUP(Combinar1[[#This Row],[carga.PACIENTE]],carga[PACIENTE],carga[TURNO],0,0)</f>
        <v xml:space="preserve">T.M </v>
      </c>
    </row>
    <row r="433" spans="1:12" hidden="1" x14ac:dyDescent="0.3">
      <c r="A433" t="s">
        <v>1122</v>
      </c>
      <c r="B433" t="s">
        <v>1287</v>
      </c>
      <c r="C433" t="s">
        <v>1288</v>
      </c>
      <c r="D433" t="s">
        <v>1141</v>
      </c>
      <c r="E433" s="57">
        <v>0.58333333333333326</v>
      </c>
      <c r="F433" s="57">
        <v>0.83333333333333326</v>
      </c>
      <c r="G433" s="57">
        <v>0.67708333333333326</v>
      </c>
      <c r="J433" t="s">
        <v>1610</v>
      </c>
      <c r="L433" s="79">
        <f>+_xlfn.XLOOKUP(Combinar1[[#This Row],[carga.PACIENTE]],carga[PACIENTE],carga[TURNO],0,0)</f>
        <v>0</v>
      </c>
    </row>
    <row r="434" spans="1:12" hidden="1" x14ac:dyDescent="0.3">
      <c r="A434" t="s">
        <v>1163</v>
      </c>
      <c r="B434" t="s">
        <v>1287</v>
      </c>
      <c r="C434" t="s">
        <v>1490</v>
      </c>
      <c r="D434" t="s">
        <v>1143</v>
      </c>
      <c r="E434" s="57">
        <v>0.33333333333333331</v>
      </c>
      <c r="F434" s="57">
        <v>0.58333333333333326</v>
      </c>
      <c r="G434" s="57">
        <v>0.47916666666666663</v>
      </c>
      <c r="J434" t="s">
        <v>1611</v>
      </c>
      <c r="K434" t="s">
        <v>906</v>
      </c>
      <c r="L434" s="79" t="str">
        <f>+_xlfn.XLOOKUP(Combinar1[[#This Row],[carga.PACIENTE]],carga[PACIENTE],carga[TURNO],0,0)</f>
        <v xml:space="preserve">T.M </v>
      </c>
    </row>
    <row r="435" spans="1:12" hidden="1" x14ac:dyDescent="0.3">
      <c r="A435" t="s">
        <v>1163</v>
      </c>
      <c r="B435" t="s">
        <v>1287</v>
      </c>
      <c r="C435" t="s">
        <v>1490</v>
      </c>
      <c r="D435" t="s">
        <v>1143</v>
      </c>
      <c r="E435" s="57">
        <v>0.33333333333333331</v>
      </c>
      <c r="F435" s="57">
        <v>0.58333333333333326</v>
      </c>
      <c r="G435" s="57">
        <v>0.47916666666666663</v>
      </c>
      <c r="J435" t="s">
        <v>1611</v>
      </c>
      <c r="K435" t="s">
        <v>1028</v>
      </c>
      <c r="L435" s="79" t="str">
        <f>+_xlfn.XLOOKUP(Combinar1[[#This Row],[carga.PACIENTE]],carga[PACIENTE],carga[TURNO],0,0)</f>
        <v>T.M</v>
      </c>
    </row>
    <row r="436" spans="1:12" hidden="1" x14ac:dyDescent="0.3">
      <c r="A436" t="s">
        <v>1122</v>
      </c>
      <c r="B436" t="s">
        <v>1287</v>
      </c>
      <c r="C436" t="s">
        <v>1349</v>
      </c>
      <c r="D436" t="s">
        <v>1133</v>
      </c>
      <c r="E436" s="57">
        <v>0.33333333333333331</v>
      </c>
      <c r="F436" s="57">
        <v>0.83333333333333326</v>
      </c>
      <c r="G436" s="57">
        <v>0.36458333333333331</v>
      </c>
      <c r="J436" t="s">
        <v>1612</v>
      </c>
      <c r="K436" t="s">
        <v>667</v>
      </c>
      <c r="L436" s="79" t="str">
        <f>+_xlfn.XLOOKUP(Combinar1[[#This Row],[carga.PACIENTE]],carga[PACIENTE],carga[TURNO],0,0)</f>
        <v xml:space="preserve">T.M </v>
      </c>
    </row>
    <row r="437" spans="1:12" hidden="1" x14ac:dyDescent="0.3">
      <c r="A437" t="s">
        <v>1163</v>
      </c>
      <c r="B437" t="s">
        <v>1287</v>
      </c>
      <c r="C437" t="s">
        <v>1490</v>
      </c>
      <c r="D437" t="s">
        <v>1133</v>
      </c>
      <c r="E437" s="57">
        <v>0.33333333333333331</v>
      </c>
      <c r="F437" s="57">
        <v>0.58333333333333326</v>
      </c>
      <c r="G437" s="57">
        <v>0.36458333333333331</v>
      </c>
      <c r="J437" t="s">
        <v>1613</v>
      </c>
      <c r="K437" t="s">
        <v>462</v>
      </c>
      <c r="L437" s="79" t="str">
        <f>+_xlfn.XLOOKUP(Combinar1[[#This Row],[carga.PACIENTE]],carga[PACIENTE],carga[TURNO],0,0)</f>
        <v xml:space="preserve">T.M </v>
      </c>
    </row>
    <row r="438" spans="1:12" hidden="1" x14ac:dyDescent="0.3">
      <c r="A438" t="s">
        <v>1163</v>
      </c>
      <c r="B438" t="s">
        <v>1287</v>
      </c>
      <c r="C438" t="s">
        <v>1490</v>
      </c>
      <c r="D438" t="s">
        <v>1133</v>
      </c>
      <c r="E438" s="57">
        <v>0.33333333333333331</v>
      </c>
      <c r="F438" s="57">
        <v>0.58333333333333326</v>
      </c>
      <c r="G438" s="57">
        <v>0.36458333333333331</v>
      </c>
      <c r="J438" t="s">
        <v>1613</v>
      </c>
      <c r="K438" t="s">
        <v>328</v>
      </c>
      <c r="L438" s="79" t="str">
        <f>+_xlfn.XLOOKUP(Combinar1[[#This Row],[carga.PACIENTE]],carga[PACIENTE],carga[TURNO],0,0)</f>
        <v>T.M</v>
      </c>
    </row>
    <row r="439" spans="1:12" hidden="1" x14ac:dyDescent="0.3">
      <c r="A439" t="s">
        <v>1122</v>
      </c>
      <c r="B439" t="s">
        <v>1287</v>
      </c>
      <c r="C439" t="s">
        <v>1349</v>
      </c>
      <c r="D439" t="s">
        <v>1143</v>
      </c>
      <c r="E439" s="57">
        <v>0.58333333333333326</v>
      </c>
      <c r="F439" s="57">
        <v>0.83333333333333326</v>
      </c>
      <c r="G439" s="57">
        <v>0.58333333333333326</v>
      </c>
      <c r="J439" t="s">
        <v>1614</v>
      </c>
      <c r="L439" s="79">
        <f>+_xlfn.XLOOKUP(Combinar1[[#This Row],[carga.PACIENTE]],carga[PACIENTE],carga[TURNO],0,0)</f>
        <v>0</v>
      </c>
    </row>
    <row r="440" spans="1:12" hidden="1" x14ac:dyDescent="0.3">
      <c r="A440" t="s">
        <v>1297</v>
      </c>
      <c r="B440" t="s">
        <v>1287</v>
      </c>
      <c r="C440" t="s">
        <v>1298</v>
      </c>
      <c r="D440" t="s">
        <v>1141</v>
      </c>
      <c r="E440" s="57">
        <v>0.33333333333333331</v>
      </c>
      <c r="F440" s="57">
        <v>0.83333333333333326</v>
      </c>
      <c r="G440" s="57">
        <v>0.61458333333333326</v>
      </c>
      <c r="J440" t="s">
        <v>1615</v>
      </c>
      <c r="K440" t="s">
        <v>620</v>
      </c>
      <c r="L440" s="79">
        <f>+_xlfn.XLOOKUP(Combinar1[[#This Row],[carga.PACIENTE]],carga[PACIENTE],carga[TURNO],0,0)</f>
        <v>0</v>
      </c>
    </row>
    <row r="441" spans="1:12" hidden="1" x14ac:dyDescent="0.3">
      <c r="A441" t="s">
        <v>1122</v>
      </c>
      <c r="B441" t="s">
        <v>1287</v>
      </c>
      <c r="C441" t="s">
        <v>1349</v>
      </c>
      <c r="D441" t="s">
        <v>1143</v>
      </c>
      <c r="E441" s="57">
        <v>0.58333333333333326</v>
      </c>
      <c r="F441" s="57">
        <v>0.83333333333333326</v>
      </c>
      <c r="G441" s="57">
        <v>0.61458333333333326</v>
      </c>
      <c r="J441" t="s">
        <v>1616</v>
      </c>
      <c r="K441" t="s">
        <v>1175</v>
      </c>
      <c r="L441" s="79" t="str">
        <f>+_xlfn.XLOOKUP(Combinar1[[#This Row],[carga.PACIENTE]],carga[PACIENTE],carga[TURNO],0,0)</f>
        <v>T.T</v>
      </c>
    </row>
    <row r="442" spans="1:12" hidden="1" x14ac:dyDescent="0.3">
      <c r="A442" t="s">
        <v>1163</v>
      </c>
      <c r="B442" t="s">
        <v>1287</v>
      </c>
      <c r="C442" t="s">
        <v>1490</v>
      </c>
      <c r="D442" t="s">
        <v>1133</v>
      </c>
      <c r="E442" s="57">
        <v>0.33333333333333331</v>
      </c>
      <c r="F442" s="57">
        <v>0.58333333333333326</v>
      </c>
      <c r="G442" s="57">
        <v>0.39583333333333331</v>
      </c>
      <c r="J442" t="s">
        <v>1617</v>
      </c>
      <c r="K442" t="s">
        <v>782</v>
      </c>
      <c r="L442" s="79" t="str">
        <f>+_xlfn.XLOOKUP(Combinar1[[#This Row],[carga.PACIENTE]],carga[PACIENTE],carga[TURNO],0,0)</f>
        <v xml:space="preserve">T.M </v>
      </c>
    </row>
    <row r="443" spans="1:12" hidden="1" x14ac:dyDescent="0.3">
      <c r="A443" t="s">
        <v>1178</v>
      </c>
      <c r="B443" t="s">
        <v>1332</v>
      </c>
      <c r="C443" t="s">
        <v>1618</v>
      </c>
      <c r="D443" t="s">
        <v>1133</v>
      </c>
      <c r="E443" s="57">
        <v>0.58333333333333326</v>
      </c>
      <c r="F443" s="57">
        <v>0.83333333333333326</v>
      </c>
      <c r="G443" s="57">
        <v>0.76041666666666663</v>
      </c>
      <c r="J443" t="s">
        <v>1619</v>
      </c>
      <c r="K443" t="s">
        <v>544</v>
      </c>
      <c r="L443" s="79" t="str">
        <f>+_xlfn.XLOOKUP(Combinar1[[#This Row],[carga.PACIENTE]],carga[PACIENTE],carga[TURNO],0,0)</f>
        <v>T.T</v>
      </c>
    </row>
    <row r="444" spans="1:12" hidden="1" x14ac:dyDescent="0.3">
      <c r="A444" t="s">
        <v>1163</v>
      </c>
      <c r="B444" t="s">
        <v>1287</v>
      </c>
      <c r="C444" t="s">
        <v>1490</v>
      </c>
      <c r="D444" t="s">
        <v>1133</v>
      </c>
      <c r="E444" s="57">
        <v>0.33333333333333331</v>
      </c>
      <c r="F444" s="57">
        <v>0.58333333333333326</v>
      </c>
      <c r="G444" s="57">
        <v>0.47916666666666663</v>
      </c>
      <c r="J444" t="s">
        <v>1620</v>
      </c>
      <c r="K444" t="s">
        <v>812</v>
      </c>
      <c r="L444" s="79" t="str">
        <f>+_xlfn.XLOOKUP(Combinar1[[#This Row],[carga.PACIENTE]],carga[PACIENTE],carga[TURNO],0,0)</f>
        <v xml:space="preserve">T.M </v>
      </c>
    </row>
    <row r="445" spans="1:12" hidden="1" x14ac:dyDescent="0.3">
      <c r="A445" t="s">
        <v>1145</v>
      </c>
      <c r="B445" t="s">
        <v>1287</v>
      </c>
      <c r="C445" t="s">
        <v>1314</v>
      </c>
      <c r="D445" t="s">
        <v>1118</v>
      </c>
      <c r="E445" s="57">
        <v>0.58333333333333326</v>
      </c>
      <c r="F445" s="57">
        <v>0.83333333333333326</v>
      </c>
      <c r="G445" s="57">
        <v>0.61458333333333326</v>
      </c>
      <c r="J445" t="s">
        <v>1621</v>
      </c>
      <c r="K445" t="s">
        <v>188</v>
      </c>
      <c r="L445" s="79" t="str">
        <f>+_xlfn.XLOOKUP(Combinar1[[#This Row],[carga.PACIENTE]],carga[PACIENTE],carga[TURNO],0,0)</f>
        <v>T.T</v>
      </c>
    </row>
    <row r="446" spans="1:12" hidden="1" x14ac:dyDescent="0.3">
      <c r="A446" t="s">
        <v>1145</v>
      </c>
      <c r="B446" t="s">
        <v>1287</v>
      </c>
      <c r="C446" t="s">
        <v>1314</v>
      </c>
      <c r="D446" t="s">
        <v>1118</v>
      </c>
      <c r="E446" s="57">
        <v>0.58333333333333326</v>
      </c>
      <c r="F446" s="57">
        <v>0.83333333333333326</v>
      </c>
      <c r="G446" s="57">
        <v>0.64583333333333326</v>
      </c>
      <c r="J446" t="s">
        <v>1622</v>
      </c>
      <c r="K446" t="s">
        <v>746</v>
      </c>
      <c r="L446" s="79" t="str">
        <f>+_xlfn.XLOOKUP(Combinar1[[#This Row],[carga.PACIENTE]],carga[PACIENTE],carga[TURNO],0,0)</f>
        <v>T.T</v>
      </c>
    </row>
    <row r="447" spans="1:12" hidden="1" x14ac:dyDescent="0.3">
      <c r="A447" t="s">
        <v>1157</v>
      </c>
      <c r="B447" t="s">
        <v>1232</v>
      </c>
      <c r="C447" t="s">
        <v>1623</v>
      </c>
      <c r="D447" t="s">
        <v>1141</v>
      </c>
      <c r="E447" s="57">
        <v>0.33333333333333331</v>
      </c>
      <c r="F447" s="57">
        <v>0.58333333333333326</v>
      </c>
      <c r="G447" s="57">
        <v>0.47916666666666663</v>
      </c>
      <c r="J447" t="s">
        <v>1624</v>
      </c>
      <c r="K447" t="s">
        <v>1015</v>
      </c>
      <c r="L447" s="79" t="str">
        <f>+_xlfn.XLOOKUP(Combinar1[[#This Row],[carga.PACIENTE]],carga[PACIENTE],carga[TURNO],0,0)</f>
        <v>T.M</v>
      </c>
    </row>
    <row r="448" spans="1:12" hidden="1" x14ac:dyDescent="0.3">
      <c r="A448" t="s">
        <v>1122</v>
      </c>
      <c r="B448" t="s">
        <v>1287</v>
      </c>
      <c r="C448" t="s">
        <v>1349</v>
      </c>
      <c r="D448" t="s">
        <v>1133</v>
      </c>
      <c r="E448" s="57">
        <v>0.33333333333333331</v>
      </c>
      <c r="F448" s="57">
        <v>0.83333333333333326</v>
      </c>
      <c r="G448" s="57">
        <v>0.33333333333333331</v>
      </c>
      <c r="J448" t="s">
        <v>1625</v>
      </c>
      <c r="K448" t="s">
        <v>716</v>
      </c>
      <c r="L448" s="79" t="str">
        <f>+_xlfn.XLOOKUP(Combinar1[[#This Row],[carga.PACIENTE]],carga[PACIENTE],carga[TURNO],0,0)</f>
        <v xml:space="preserve">T.M </v>
      </c>
    </row>
    <row r="449" spans="1:12" hidden="1" x14ac:dyDescent="0.3">
      <c r="A449" t="s">
        <v>1145</v>
      </c>
      <c r="B449" t="s">
        <v>1287</v>
      </c>
      <c r="C449" t="s">
        <v>1314</v>
      </c>
      <c r="D449" t="s">
        <v>1118</v>
      </c>
      <c r="E449" s="57">
        <v>0.58333333333333326</v>
      </c>
      <c r="F449" s="57">
        <v>0.83333333333333326</v>
      </c>
      <c r="G449" s="57">
        <v>0.79166666666666663</v>
      </c>
      <c r="J449" t="s">
        <v>1626</v>
      </c>
      <c r="K449" t="s">
        <v>411</v>
      </c>
      <c r="L449" s="79" t="str">
        <f>+_xlfn.XLOOKUP(Combinar1[[#This Row],[carga.PACIENTE]],carga[PACIENTE],carga[TURNO],0,0)</f>
        <v>T.T</v>
      </c>
    </row>
    <row r="450" spans="1:12" hidden="1" x14ac:dyDescent="0.3">
      <c r="A450" t="s">
        <v>1122</v>
      </c>
      <c r="B450" t="s">
        <v>1287</v>
      </c>
      <c r="C450" t="s">
        <v>1349</v>
      </c>
      <c r="D450" t="s">
        <v>1133</v>
      </c>
      <c r="E450" s="57">
        <v>0.33333333333333331</v>
      </c>
      <c r="F450" s="57">
        <v>0.83333333333333326</v>
      </c>
      <c r="G450" s="57">
        <v>0.39583333333333331</v>
      </c>
      <c r="J450" t="s">
        <v>1627</v>
      </c>
      <c r="K450" t="s">
        <v>950</v>
      </c>
      <c r="L450" s="79" t="str">
        <f>+_xlfn.XLOOKUP(Combinar1[[#This Row],[carga.PACIENTE]],carga[PACIENTE],carga[TURNO],0,0)</f>
        <v>T.M</v>
      </c>
    </row>
    <row r="451" spans="1:12" hidden="1" x14ac:dyDescent="0.3">
      <c r="A451" t="s">
        <v>1145</v>
      </c>
      <c r="B451" t="s">
        <v>1287</v>
      </c>
      <c r="C451" t="s">
        <v>1314</v>
      </c>
      <c r="D451" t="s">
        <v>1141</v>
      </c>
      <c r="E451" s="57">
        <v>0.58333333333333326</v>
      </c>
      <c r="F451" s="57">
        <v>0.83333333333333326</v>
      </c>
      <c r="G451" s="57">
        <v>0.61458333333333326</v>
      </c>
      <c r="J451" t="s">
        <v>1628</v>
      </c>
      <c r="K451" t="s">
        <v>170</v>
      </c>
      <c r="L451" s="79" t="str">
        <f>+_xlfn.XLOOKUP(Combinar1[[#This Row],[carga.PACIENTE]],carga[PACIENTE],carga[TURNO],0,0)</f>
        <v>T.T</v>
      </c>
    </row>
    <row r="452" spans="1:12" hidden="1" x14ac:dyDescent="0.3">
      <c r="A452" t="s">
        <v>1122</v>
      </c>
      <c r="B452" t="s">
        <v>1287</v>
      </c>
      <c r="C452" t="s">
        <v>1349</v>
      </c>
      <c r="D452" t="s">
        <v>1133</v>
      </c>
      <c r="E452" s="57">
        <v>0.33333333333333331</v>
      </c>
      <c r="F452" s="57">
        <v>0.83333333333333326</v>
      </c>
      <c r="G452" s="57">
        <v>0.44791666666666663</v>
      </c>
      <c r="J452" t="s">
        <v>1629</v>
      </c>
      <c r="K452" t="s">
        <v>954</v>
      </c>
      <c r="L452" s="79" t="str">
        <f>+_xlfn.XLOOKUP(Combinar1[[#This Row],[carga.PACIENTE]],carga[PACIENTE],carga[TURNO],0,0)</f>
        <v>T.M</v>
      </c>
    </row>
    <row r="453" spans="1:12" hidden="1" x14ac:dyDescent="0.3">
      <c r="A453" t="s">
        <v>1145</v>
      </c>
      <c r="B453" t="s">
        <v>1287</v>
      </c>
      <c r="C453" t="s">
        <v>1314</v>
      </c>
      <c r="D453" t="s">
        <v>1141</v>
      </c>
      <c r="E453" s="57">
        <v>0.58333333333333326</v>
      </c>
      <c r="F453" s="57">
        <v>0.83333333333333326</v>
      </c>
      <c r="G453" s="57">
        <v>0.76041666666666663</v>
      </c>
      <c r="J453" t="s">
        <v>1630</v>
      </c>
      <c r="K453" t="s">
        <v>247</v>
      </c>
      <c r="L453" s="79" t="str">
        <f>+_xlfn.XLOOKUP(Combinar1[[#This Row],[carga.PACIENTE]],carga[PACIENTE],carga[TURNO],0,0)</f>
        <v>T.T</v>
      </c>
    </row>
    <row r="454" spans="1:12" hidden="1" x14ac:dyDescent="0.3">
      <c r="A454" t="s">
        <v>1122</v>
      </c>
      <c r="B454" t="s">
        <v>1287</v>
      </c>
      <c r="C454" t="s">
        <v>1349</v>
      </c>
      <c r="D454" t="s">
        <v>1133</v>
      </c>
      <c r="E454" s="57">
        <v>0.33333333333333331</v>
      </c>
      <c r="F454" s="57">
        <v>0.83333333333333326</v>
      </c>
      <c r="G454" s="57">
        <v>0.47916666666666663</v>
      </c>
      <c r="J454" t="s">
        <v>1631</v>
      </c>
      <c r="L454" s="79">
        <f>+_xlfn.XLOOKUP(Combinar1[[#This Row],[carga.PACIENTE]],carga[PACIENTE],carga[TURNO],0,0)</f>
        <v>0</v>
      </c>
    </row>
    <row r="455" spans="1:12" hidden="1" x14ac:dyDescent="0.3">
      <c r="A455" t="s">
        <v>1145</v>
      </c>
      <c r="B455" t="s">
        <v>1287</v>
      </c>
      <c r="C455" t="s">
        <v>1314</v>
      </c>
      <c r="D455" t="s">
        <v>1141</v>
      </c>
      <c r="E455" s="57">
        <v>0.58333333333333326</v>
      </c>
      <c r="F455" s="57">
        <v>0.83333333333333326</v>
      </c>
      <c r="G455" s="57">
        <v>0.79166666666666663</v>
      </c>
      <c r="J455" t="s">
        <v>1632</v>
      </c>
      <c r="K455" t="s">
        <v>104</v>
      </c>
      <c r="L455" s="79" t="str">
        <f>+_xlfn.XLOOKUP(Combinar1[[#This Row],[carga.PACIENTE]],carga[PACIENTE],carga[TURNO],0,0)</f>
        <v>T.T</v>
      </c>
    </row>
    <row r="456" spans="1:12" hidden="1" x14ac:dyDescent="0.3">
      <c r="A456" t="s">
        <v>1122</v>
      </c>
      <c r="B456" t="s">
        <v>1287</v>
      </c>
      <c r="C456" t="s">
        <v>1349</v>
      </c>
      <c r="D456" t="s">
        <v>1133</v>
      </c>
      <c r="E456" s="57">
        <v>0.33333333333333331</v>
      </c>
      <c r="F456" s="57">
        <v>0.83333333333333326</v>
      </c>
      <c r="G456" s="57">
        <v>0.51041666666666663</v>
      </c>
      <c r="J456" t="s">
        <v>1633</v>
      </c>
      <c r="L456" s="79">
        <f>+_xlfn.XLOOKUP(Combinar1[[#This Row],[carga.PACIENTE]],carga[PACIENTE],carga[TURNO],0,0)</f>
        <v>0</v>
      </c>
    </row>
    <row r="457" spans="1:12" hidden="1" x14ac:dyDescent="0.3">
      <c r="A457" t="s">
        <v>1122</v>
      </c>
      <c r="B457" t="s">
        <v>1287</v>
      </c>
      <c r="C457" t="s">
        <v>1349</v>
      </c>
      <c r="D457" t="s">
        <v>1133</v>
      </c>
      <c r="E457" s="57">
        <v>0.33333333333333331</v>
      </c>
      <c r="F457" s="57">
        <v>0.83333333333333326</v>
      </c>
      <c r="G457" s="57">
        <v>0.54166666666666663</v>
      </c>
      <c r="J457" t="s">
        <v>1634</v>
      </c>
      <c r="L457" s="79">
        <f>+_xlfn.XLOOKUP(Combinar1[[#This Row],[carga.PACIENTE]],carga[PACIENTE],carga[TURNO],0,0)</f>
        <v>0</v>
      </c>
    </row>
    <row r="458" spans="1:12" hidden="1" x14ac:dyDescent="0.3">
      <c r="A458" t="s">
        <v>1122</v>
      </c>
      <c r="B458" t="s">
        <v>1287</v>
      </c>
      <c r="C458" t="s">
        <v>1288</v>
      </c>
      <c r="D458" t="s">
        <v>1133</v>
      </c>
      <c r="E458" s="57">
        <v>0.33333333333333331</v>
      </c>
      <c r="F458" s="57">
        <v>0.83333333333333326</v>
      </c>
      <c r="G458" s="57">
        <v>0.61458333333333326</v>
      </c>
      <c r="J458" t="s">
        <v>1635</v>
      </c>
      <c r="L458" s="79">
        <f>+_xlfn.XLOOKUP(Combinar1[[#This Row],[carga.PACIENTE]],carga[PACIENTE],carga[TURNO],0,0)</f>
        <v>0</v>
      </c>
    </row>
    <row r="459" spans="1:12" hidden="1" x14ac:dyDescent="0.3">
      <c r="A459" t="s">
        <v>1145</v>
      </c>
      <c r="B459" t="s">
        <v>1287</v>
      </c>
      <c r="C459" t="s">
        <v>1314</v>
      </c>
      <c r="D459" t="s">
        <v>1143</v>
      </c>
      <c r="E459" s="57">
        <v>0.58333333333333326</v>
      </c>
      <c r="F459" s="57">
        <v>0.83333333333333326</v>
      </c>
      <c r="G459" s="57">
        <v>0.79166666666666663</v>
      </c>
      <c r="J459" t="s">
        <v>1636</v>
      </c>
      <c r="K459" t="s">
        <v>104</v>
      </c>
      <c r="L459" s="79" t="str">
        <f>+_xlfn.XLOOKUP(Combinar1[[#This Row],[carga.PACIENTE]],carga[PACIENTE],carga[TURNO],0,0)</f>
        <v>T.T</v>
      </c>
    </row>
    <row r="460" spans="1:12" hidden="1" x14ac:dyDescent="0.3">
      <c r="A460" t="s">
        <v>1145</v>
      </c>
      <c r="B460" t="s">
        <v>1287</v>
      </c>
      <c r="C460" t="s">
        <v>1314</v>
      </c>
      <c r="D460" t="s">
        <v>1143</v>
      </c>
      <c r="E460" s="57">
        <v>0.58333333333333326</v>
      </c>
      <c r="F460" s="57">
        <v>0.83333333333333326</v>
      </c>
      <c r="G460" s="57">
        <v>0.79166666666666663</v>
      </c>
      <c r="J460" t="s">
        <v>1636</v>
      </c>
      <c r="K460" t="s">
        <v>259</v>
      </c>
      <c r="L460" s="79" t="str">
        <f>+_xlfn.XLOOKUP(Combinar1[[#This Row],[carga.PACIENTE]],carga[PACIENTE],carga[TURNO],0,0)</f>
        <v>T.T</v>
      </c>
    </row>
    <row r="461" spans="1:12" hidden="1" x14ac:dyDescent="0.3">
      <c r="A461" t="s">
        <v>1159</v>
      </c>
      <c r="B461" t="s">
        <v>1287</v>
      </c>
      <c r="C461" t="s">
        <v>1588</v>
      </c>
      <c r="D461" t="s">
        <v>1123</v>
      </c>
      <c r="E461" s="57">
        <v>0.33333333333333331</v>
      </c>
      <c r="F461" s="57">
        <v>0.58333333333333326</v>
      </c>
      <c r="G461" s="57">
        <v>0.36458333333333331</v>
      </c>
      <c r="J461" t="s">
        <v>1637</v>
      </c>
      <c r="K461" t="s">
        <v>418</v>
      </c>
      <c r="L461" s="79">
        <f>+_xlfn.XLOOKUP(Combinar1[[#This Row],[carga.PACIENTE]],carga[PACIENTE],carga[TURNO],0,0)</f>
        <v>0</v>
      </c>
    </row>
    <row r="462" spans="1:12" hidden="1" x14ac:dyDescent="0.3">
      <c r="A462" t="s">
        <v>1159</v>
      </c>
      <c r="B462" t="s">
        <v>1287</v>
      </c>
      <c r="C462" t="s">
        <v>1588</v>
      </c>
      <c r="D462" t="s">
        <v>1123</v>
      </c>
      <c r="E462" s="57">
        <v>0.33333333333333331</v>
      </c>
      <c r="F462" s="57">
        <v>0.58333333333333326</v>
      </c>
      <c r="G462" s="57">
        <v>0.36458333333333331</v>
      </c>
      <c r="J462" t="s">
        <v>1637</v>
      </c>
      <c r="K462" t="s">
        <v>77</v>
      </c>
      <c r="L462" s="79" t="str">
        <f>+_xlfn.XLOOKUP(Combinar1[[#This Row],[carga.PACIENTE]],carga[PACIENTE],carga[TURNO],0,0)</f>
        <v xml:space="preserve">T.M </v>
      </c>
    </row>
    <row r="463" spans="1:12" hidden="1" x14ac:dyDescent="0.3">
      <c r="A463" t="s">
        <v>1122</v>
      </c>
      <c r="B463" t="s">
        <v>1287</v>
      </c>
      <c r="C463" t="s">
        <v>1288</v>
      </c>
      <c r="D463" t="s">
        <v>1133</v>
      </c>
      <c r="E463" s="57">
        <v>0.33333333333333331</v>
      </c>
      <c r="F463" s="57">
        <v>0.83333333333333326</v>
      </c>
      <c r="G463" s="57">
        <v>0.72916666666666663</v>
      </c>
      <c r="J463" t="s">
        <v>1638</v>
      </c>
      <c r="K463" t="s">
        <v>303</v>
      </c>
      <c r="L463" s="79" t="str">
        <f>+_xlfn.XLOOKUP(Combinar1[[#This Row],[carga.PACIENTE]],carga[PACIENTE],carga[TURNO],0,0)</f>
        <v>T.T</v>
      </c>
    </row>
    <row r="464" spans="1:12" hidden="1" x14ac:dyDescent="0.3">
      <c r="A464" t="s">
        <v>1159</v>
      </c>
      <c r="B464" t="s">
        <v>1287</v>
      </c>
      <c r="C464" t="s">
        <v>1588</v>
      </c>
      <c r="D464" t="s">
        <v>1123</v>
      </c>
      <c r="E464" s="57">
        <v>0.33333333333333331</v>
      </c>
      <c r="F464" s="57">
        <v>0.58333333333333326</v>
      </c>
      <c r="G464" s="57">
        <v>0.39583333333333331</v>
      </c>
      <c r="J464" t="s">
        <v>1639</v>
      </c>
      <c r="K464" t="s">
        <v>770</v>
      </c>
      <c r="L464" s="79" t="str">
        <f>+_xlfn.XLOOKUP(Combinar1[[#This Row],[carga.PACIENTE]],carga[PACIENTE],carga[TURNO],0,0)</f>
        <v xml:space="preserve">T.M </v>
      </c>
    </row>
    <row r="465" spans="1:12" hidden="1" x14ac:dyDescent="0.3">
      <c r="A465" t="s">
        <v>1159</v>
      </c>
      <c r="B465" t="s">
        <v>1287</v>
      </c>
      <c r="C465" t="s">
        <v>1588</v>
      </c>
      <c r="D465" t="s">
        <v>1123</v>
      </c>
      <c r="E465" s="57">
        <v>0.33333333333333331</v>
      </c>
      <c r="F465" s="57">
        <v>0.58333333333333326</v>
      </c>
      <c r="G465" s="57">
        <v>0.39583333333333331</v>
      </c>
      <c r="J465" t="s">
        <v>1639</v>
      </c>
      <c r="K465" t="s">
        <v>626</v>
      </c>
      <c r="L465" s="79" t="str">
        <f>+_xlfn.XLOOKUP(Combinar1[[#This Row],[carga.PACIENTE]],carga[PACIENTE],carga[TURNO],0,0)</f>
        <v xml:space="preserve">T.M </v>
      </c>
    </row>
    <row r="466" spans="1:12" hidden="1" x14ac:dyDescent="0.3">
      <c r="A466" t="s">
        <v>1165</v>
      </c>
      <c r="B466" t="s">
        <v>1342</v>
      </c>
      <c r="C466" t="s">
        <v>1494</v>
      </c>
      <c r="D466" t="s">
        <v>1141</v>
      </c>
      <c r="E466" s="57">
        <v>0.58333333333333326</v>
      </c>
      <c r="F466" s="57">
        <v>0.83333333333333326</v>
      </c>
      <c r="G466" s="57">
        <v>0.58333333333333326</v>
      </c>
      <c r="J466" t="s">
        <v>1640</v>
      </c>
      <c r="K466" t="s">
        <v>235</v>
      </c>
      <c r="L466" s="79" t="str">
        <f>+_xlfn.XLOOKUP(Combinar1[[#This Row],[carga.PACIENTE]],carga[PACIENTE],carga[TURNO],0,0)</f>
        <v>T.T</v>
      </c>
    </row>
    <row r="467" spans="1:12" hidden="1" x14ac:dyDescent="0.3">
      <c r="A467" t="s">
        <v>1159</v>
      </c>
      <c r="B467" t="s">
        <v>1287</v>
      </c>
      <c r="C467" t="s">
        <v>1588</v>
      </c>
      <c r="D467" t="s">
        <v>1123</v>
      </c>
      <c r="E467" s="57">
        <v>0.33333333333333331</v>
      </c>
      <c r="F467" s="57">
        <v>0.58333333333333326</v>
      </c>
      <c r="G467" s="57">
        <v>0.47916666666666663</v>
      </c>
      <c r="J467" t="s">
        <v>1641</v>
      </c>
      <c r="K467" t="s">
        <v>86</v>
      </c>
      <c r="L467" s="79" t="str">
        <f>+_xlfn.XLOOKUP(Combinar1[[#This Row],[carga.PACIENTE]],carga[PACIENTE],carga[TURNO],0,0)</f>
        <v xml:space="preserve">T.M </v>
      </c>
    </row>
    <row r="468" spans="1:12" hidden="1" x14ac:dyDescent="0.3">
      <c r="A468" t="s">
        <v>1165</v>
      </c>
      <c r="B468" t="s">
        <v>1342</v>
      </c>
      <c r="C468" t="s">
        <v>1494</v>
      </c>
      <c r="D468" t="s">
        <v>1141</v>
      </c>
      <c r="E468" s="57">
        <v>0.58333333333333326</v>
      </c>
      <c r="F468" s="57">
        <v>0.83333333333333326</v>
      </c>
      <c r="G468" s="57">
        <v>0.64583333333333326</v>
      </c>
      <c r="J468" t="s">
        <v>1642</v>
      </c>
      <c r="K468" t="s">
        <v>1020</v>
      </c>
      <c r="L468" s="79" t="str">
        <f>+_xlfn.XLOOKUP(Combinar1[[#This Row],[carga.PACIENTE]],carga[PACIENTE],carga[TURNO],0,0)</f>
        <v>T.T</v>
      </c>
    </row>
    <row r="469" spans="1:12" hidden="1" x14ac:dyDescent="0.3">
      <c r="A469" t="s">
        <v>1165</v>
      </c>
      <c r="B469" t="s">
        <v>1342</v>
      </c>
      <c r="C469" t="s">
        <v>1494</v>
      </c>
      <c r="D469" t="s">
        <v>1141</v>
      </c>
      <c r="E469" s="57">
        <v>0.58333333333333326</v>
      </c>
      <c r="F469" s="57">
        <v>0.83333333333333326</v>
      </c>
      <c r="G469" s="57">
        <v>0.64583333333333326</v>
      </c>
      <c r="J469" t="s">
        <v>1642</v>
      </c>
      <c r="K469" t="s">
        <v>219</v>
      </c>
      <c r="L469" s="79" t="str">
        <f>+_xlfn.XLOOKUP(Combinar1[[#This Row],[carga.PACIENTE]],carga[PACIENTE],carga[TURNO],0,0)</f>
        <v>T.T</v>
      </c>
    </row>
    <row r="470" spans="1:12" hidden="1" x14ac:dyDescent="0.3">
      <c r="A470" t="s">
        <v>1165</v>
      </c>
      <c r="B470" t="s">
        <v>1342</v>
      </c>
      <c r="C470" t="s">
        <v>1494</v>
      </c>
      <c r="D470" t="s">
        <v>1141</v>
      </c>
      <c r="E470" s="57">
        <v>0.58333333333333326</v>
      </c>
      <c r="F470" s="57">
        <v>0.83333333333333326</v>
      </c>
      <c r="G470" s="57">
        <v>0.64583333333333326</v>
      </c>
      <c r="J470" t="s">
        <v>1642</v>
      </c>
      <c r="K470" t="s">
        <v>477</v>
      </c>
      <c r="L470" s="79">
        <f>+_xlfn.XLOOKUP(Combinar1[[#This Row],[carga.PACIENTE]],carga[PACIENTE],carga[TURNO],0,0)</f>
        <v>0</v>
      </c>
    </row>
    <row r="471" spans="1:12" hidden="1" x14ac:dyDescent="0.3">
      <c r="A471" t="s">
        <v>1159</v>
      </c>
      <c r="B471" t="s">
        <v>1287</v>
      </c>
      <c r="C471" t="s">
        <v>1588</v>
      </c>
      <c r="D471" t="s">
        <v>1123</v>
      </c>
      <c r="E471" s="57">
        <v>0.33333333333333331</v>
      </c>
      <c r="F471" s="57">
        <v>0.58333333333333326</v>
      </c>
      <c r="G471" s="57">
        <v>0.51041666666666663</v>
      </c>
      <c r="J471" t="s">
        <v>1643</v>
      </c>
      <c r="K471" t="s">
        <v>517</v>
      </c>
      <c r="L471" s="79" t="str">
        <f>+_xlfn.XLOOKUP(Combinar1[[#This Row],[carga.PACIENTE]],carga[PACIENTE],carga[TURNO],0,0)</f>
        <v xml:space="preserve">T.M </v>
      </c>
    </row>
    <row r="472" spans="1:12" hidden="1" x14ac:dyDescent="0.3">
      <c r="A472" t="s">
        <v>1165</v>
      </c>
      <c r="B472" t="s">
        <v>1342</v>
      </c>
      <c r="C472" t="s">
        <v>1494</v>
      </c>
      <c r="D472" t="s">
        <v>1141</v>
      </c>
      <c r="E472" s="57">
        <v>0.58333333333333326</v>
      </c>
      <c r="F472" s="57">
        <v>0.83333333333333326</v>
      </c>
      <c r="G472" s="57">
        <v>0.67708333333333326</v>
      </c>
      <c r="J472" t="s">
        <v>1644</v>
      </c>
      <c r="K472" t="s">
        <v>532</v>
      </c>
      <c r="L472" s="79" t="str">
        <f>+_xlfn.XLOOKUP(Combinar1[[#This Row],[carga.PACIENTE]],carga[PACIENTE],carga[TURNO],0,0)</f>
        <v>T.T</v>
      </c>
    </row>
    <row r="473" spans="1:12" hidden="1" x14ac:dyDescent="0.3">
      <c r="A473" t="s">
        <v>1159</v>
      </c>
      <c r="B473" t="s">
        <v>1287</v>
      </c>
      <c r="C473" t="s">
        <v>1588</v>
      </c>
      <c r="D473" t="s">
        <v>1123</v>
      </c>
      <c r="E473" s="57">
        <v>0.33333333333333331</v>
      </c>
      <c r="F473" s="57">
        <v>0.58333333333333326</v>
      </c>
      <c r="G473" s="57">
        <v>0.54166666666666663</v>
      </c>
      <c r="J473" t="s">
        <v>1645</v>
      </c>
      <c r="K473" t="s">
        <v>513</v>
      </c>
      <c r="L473" s="79">
        <f>+_xlfn.XLOOKUP(Combinar1[[#This Row],[carga.PACIENTE]],carga[PACIENTE],carga[TURNO],0,0)</f>
        <v>0</v>
      </c>
    </row>
    <row r="474" spans="1:12" hidden="1" x14ac:dyDescent="0.3">
      <c r="A474" t="s">
        <v>1165</v>
      </c>
      <c r="B474" t="s">
        <v>1342</v>
      </c>
      <c r="C474" t="s">
        <v>1494</v>
      </c>
      <c r="D474" t="s">
        <v>1141</v>
      </c>
      <c r="E474" s="57">
        <v>0.58333333333333326</v>
      </c>
      <c r="F474" s="57">
        <v>0.83333333333333326</v>
      </c>
      <c r="G474" s="57">
        <v>0.72916666666666663</v>
      </c>
      <c r="J474" t="s">
        <v>1646</v>
      </c>
      <c r="K474" t="s">
        <v>562</v>
      </c>
      <c r="L474" s="79" t="str">
        <f>+_xlfn.XLOOKUP(Combinar1[[#This Row],[carga.PACIENTE]],carga[PACIENTE],carga[TURNO],0,0)</f>
        <v>T.T</v>
      </c>
    </row>
    <row r="475" spans="1:12" hidden="1" x14ac:dyDescent="0.3">
      <c r="A475" t="s">
        <v>1139</v>
      </c>
      <c r="B475" t="s">
        <v>1287</v>
      </c>
      <c r="C475" t="s">
        <v>1311</v>
      </c>
      <c r="D475" t="s">
        <v>1118</v>
      </c>
      <c r="E475" s="57">
        <v>0.33333333333333331</v>
      </c>
      <c r="F475" s="57">
        <v>0.83333333333333326</v>
      </c>
      <c r="G475" s="57">
        <v>0.33333333333333331</v>
      </c>
      <c r="J475" t="s">
        <v>1647</v>
      </c>
      <c r="K475" t="s">
        <v>241</v>
      </c>
      <c r="L475" s="79" t="str">
        <f>+_xlfn.XLOOKUP(Combinar1[[#This Row],[carga.PACIENTE]],carga[PACIENTE],carga[TURNO],0,0)</f>
        <v xml:space="preserve">T.M </v>
      </c>
    </row>
    <row r="476" spans="1:12" hidden="1" x14ac:dyDescent="0.3">
      <c r="A476" t="s">
        <v>1139</v>
      </c>
      <c r="B476" t="s">
        <v>1287</v>
      </c>
      <c r="C476" t="s">
        <v>1311</v>
      </c>
      <c r="D476" t="s">
        <v>1118</v>
      </c>
      <c r="E476" s="57">
        <v>0.33333333333333331</v>
      </c>
      <c r="F476" s="57">
        <v>0.83333333333333326</v>
      </c>
      <c r="G476" s="57">
        <v>0.33333333333333331</v>
      </c>
      <c r="J476" t="s">
        <v>1647</v>
      </c>
      <c r="K476" t="s">
        <v>972</v>
      </c>
      <c r="L476" s="79" t="str">
        <f>+_xlfn.XLOOKUP(Combinar1[[#This Row],[carga.PACIENTE]],carga[PACIENTE],carga[TURNO],0,0)</f>
        <v>T.M</v>
      </c>
    </row>
    <row r="477" spans="1:12" hidden="1" x14ac:dyDescent="0.3">
      <c r="A477" t="s">
        <v>1165</v>
      </c>
      <c r="B477" t="s">
        <v>1342</v>
      </c>
      <c r="C477" t="s">
        <v>1494</v>
      </c>
      <c r="D477" t="s">
        <v>1141</v>
      </c>
      <c r="E477" s="57">
        <v>0.58333333333333326</v>
      </c>
      <c r="F477" s="57">
        <v>0.83333333333333326</v>
      </c>
      <c r="G477" s="57">
        <v>0.76041666666666663</v>
      </c>
      <c r="J477" t="s">
        <v>1648</v>
      </c>
      <c r="K477" t="s">
        <v>507</v>
      </c>
      <c r="L477" s="79" t="str">
        <f>+_xlfn.XLOOKUP(Combinar1[[#This Row],[carga.PACIENTE]],carga[PACIENTE],carga[TURNO],0,0)</f>
        <v>T.T</v>
      </c>
    </row>
    <row r="478" spans="1:12" hidden="1" x14ac:dyDescent="0.3">
      <c r="A478" t="s">
        <v>1165</v>
      </c>
      <c r="B478" t="s">
        <v>1342</v>
      </c>
      <c r="C478" t="s">
        <v>1494</v>
      </c>
      <c r="D478" t="s">
        <v>1141</v>
      </c>
      <c r="E478" s="57">
        <v>0.58333333333333326</v>
      </c>
      <c r="F478" s="57">
        <v>0.83333333333333326</v>
      </c>
      <c r="G478" s="57">
        <v>0.76041666666666663</v>
      </c>
      <c r="J478" t="s">
        <v>1648</v>
      </c>
      <c r="K478" t="s">
        <v>725</v>
      </c>
      <c r="L478" s="79" t="str">
        <f>+_xlfn.XLOOKUP(Combinar1[[#This Row],[carga.PACIENTE]],carga[PACIENTE],carga[TURNO],0,0)</f>
        <v>T.T</v>
      </c>
    </row>
    <row r="479" spans="1:12" hidden="1" x14ac:dyDescent="0.3">
      <c r="A479" t="s">
        <v>1165</v>
      </c>
      <c r="B479" t="s">
        <v>1342</v>
      </c>
      <c r="C479" t="s">
        <v>1494</v>
      </c>
      <c r="D479" t="s">
        <v>1141</v>
      </c>
      <c r="E479" s="57">
        <v>0.58333333333333326</v>
      </c>
      <c r="F479" s="57">
        <v>0.83333333333333326</v>
      </c>
      <c r="G479" s="57">
        <v>0.76041666666666663</v>
      </c>
      <c r="J479" t="s">
        <v>1648</v>
      </c>
      <c r="K479" t="s">
        <v>48</v>
      </c>
      <c r="L479" s="79" t="str">
        <f>+_xlfn.XLOOKUP(Combinar1[[#This Row],[carga.PACIENTE]],carga[PACIENTE],carga[TURNO],0,0)</f>
        <v>T.T</v>
      </c>
    </row>
    <row r="480" spans="1:12" hidden="1" x14ac:dyDescent="0.3">
      <c r="A480" t="s">
        <v>1159</v>
      </c>
      <c r="B480" t="s">
        <v>1287</v>
      </c>
      <c r="C480" t="s">
        <v>1588</v>
      </c>
      <c r="D480" t="s">
        <v>1118</v>
      </c>
      <c r="E480" s="57">
        <v>0.33333333333333331</v>
      </c>
      <c r="F480" s="57">
        <v>0.58333333333333326</v>
      </c>
      <c r="G480" s="57">
        <v>0.36458333333333331</v>
      </c>
      <c r="J480" t="s">
        <v>1649</v>
      </c>
      <c r="K480" t="s">
        <v>590</v>
      </c>
      <c r="L480" s="79" t="str">
        <f>+_xlfn.XLOOKUP(Combinar1[[#This Row],[carga.PACIENTE]],carga[PACIENTE],carga[TURNO],0,0)</f>
        <v xml:space="preserve">T.M </v>
      </c>
    </row>
    <row r="481" spans="1:12" hidden="1" x14ac:dyDescent="0.3">
      <c r="A481" t="s">
        <v>1159</v>
      </c>
      <c r="B481" t="s">
        <v>1287</v>
      </c>
      <c r="C481" t="s">
        <v>1588</v>
      </c>
      <c r="D481" t="s">
        <v>1118</v>
      </c>
      <c r="E481" s="57">
        <v>0.33333333333333331</v>
      </c>
      <c r="F481" s="57">
        <v>0.58333333333333326</v>
      </c>
      <c r="G481" s="57">
        <v>0.36458333333333331</v>
      </c>
      <c r="J481" t="s">
        <v>1649</v>
      </c>
      <c r="K481" t="s">
        <v>617</v>
      </c>
      <c r="L481" s="79" t="str">
        <f>+_xlfn.XLOOKUP(Combinar1[[#This Row],[carga.PACIENTE]],carga[PACIENTE],carga[TURNO],0,0)</f>
        <v>T.M</v>
      </c>
    </row>
    <row r="482" spans="1:12" hidden="1" x14ac:dyDescent="0.3">
      <c r="A482" t="s">
        <v>1165</v>
      </c>
      <c r="B482" t="s">
        <v>1342</v>
      </c>
      <c r="C482" t="s">
        <v>1494</v>
      </c>
      <c r="D482" t="s">
        <v>1141</v>
      </c>
      <c r="E482" s="57">
        <v>0.58333333333333326</v>
      </c>
      <c r="F482" s="57">
        <v>0.83333333333333326</v>
      </c>
      <c r="G482" s="57">
        <v>0.79166666666666663</v>
      </c>
      <c r="J482" t="s">
        <v>1650</v>
      </c>
      <c r="K482" t="s">
        <v>116</v>
      </c>
      <c r="L482" s="79" t="str">
        <f>+_xlfn.XLOOKUP(Combinar1[[#This Row],[carga.PACIENTE]],carga[PACIENTE],carga[TURNO],0,0)</f>
        <v>T.T</v>
      </c>
    </row>
    <row r="483" spans="1:12" hidden="1" x14ac:dyDescent="0.3">
      <c r="A483" t="s">
        <v>1165</v>
      </c>
      <c r="B483" t="s">
        <v>1342</v>
      </c>
      <c r="C483" t="s">
        <v>1494</v>
      </c>
      <c r="D483" t="s">
        <v>1141</v>
      </c>
      <c r="E483" s="57">
        <v>0.58333333333333326</v>
      </c>
      <c r="F483" s="57">
        <v>0.83333333333333326</v>
      </c>
      <c r="G483" s="57">
        <v>0.79166666666666663</v>
      </c>
      <c r="J483" t="s">
        <v>1650</v>
      </c>
      <c r="K483" t="s">
        <v>926</v>
      </c>
      <c r="L483" s="79" t="str">
        <f>+_xlfn.XLOOKUP(Combinar1[[#This Row],[carga.PACIENTE]],carga[PACIENTE],carga[TURNO],0,0)</f>
        <v>T.T</v>
      </c>
    </row>
    <row r="484" spans="1:12" hidden="1" x14ac:dyDescent="0.3">
      <c r="A484" t="s">
        <v>1184</v>
      </c>
      <c r="B484" t="s">
        <v>1342</v>
      </c>
      <c r="C484" t="s">
        <v>1651</v>
      </c>
      <c r="D484" t="s">
        <v>1123</v>
      </c>
      <c r="E484" s="57">
        <v>0.58333333333333326</v>
      </c>
      <c r="F484" s="57">
        <v>0.83333333333333326</v>
      </c>
      <c r="G484" s="57">
        <v>0.64583333333333326</v>
      </c>
      <c r="J484" t="s">
        <v>1652</v>
      </c>
      <c r="K484" t="s">
        <v>1175</v>
      </c>
      <c r="L484" s="79" t="str">
        <f>+_xlfn.XLOOKUP(Combinar1[[#This Row],[carga.PACIENTE]],carga[PACIENTE],carga[TURNO],0,0)</f>
        <v>T.T</v>
      </c>
    </row>
    <row r="485" spans="1:12" hidden="1" x14ac:dyDescent="0.3">
      <c r="A485" t="s">
        <v>1184</v>
      </c>
      <c r="B485" t="s">
        <v>1342</v>
      </c>
      <c r="C485" t="s">
        <v>1651</v>
      </c>
      <c r="D485" t="s">
        <v>1123</v>
      </c>
      <c r="E485" s="57">
        <v>0.58333333333333326</v>
      </c>
      <c r="F485" s="57">
        <v>0.83333333333333326</v>
      </c>
      <c r="G485" s="57">
        <v>0.64583333333333326</v>
      </c>
      <c r="J485" t="s">
        <v>1652</v>
      </c>
      <c r="K485" t="s">
        <v>425</v>
      </c>
      <c r="L485" s="79" t="str">
        <f>+_xlfn.XLOOKUP(Combinar1[[#This Row],[carga.PACIENTE]],carga[PACIENTE],carga[TURNO],0,0)</f>
        <v>T.T</v>
      </c>
    </row>
    <row r="486" spans="1:12" hidden="1" x14ac:dyDescent="0.3">
      <c r="A486" t="s">
        <v>1184</v>
      </c>
      <c r="B486" t="s">
        <v>1342</v>
      </c>
      <c r="C486" t="s">
        <v>1651</v>
      </c>
      <c r="D486" t="s">
        <v>1123</v>
      </c>
      <c r="E486" s="57">
        <v>0.58333333333333326</v>
      </c>
      <c r="F486" s="57">
        <v>0.83333333333333326</v>
      </c>
      <c r="G486" s="57">
        <v>0.64583333333333326</v>
      </c>
      <c r="J486" t="s">
        <v>1652</v>
      </c>
      <c r="K486" t="s">
        <v>689</v>
      </c>
      <c r="L486" s="79" t="str">
        <f>+_xlfn.XLOOKUP(Combinar1[[#This Row],[carga.PACIENTE]],carga[PACIENTE],carga[TURNO],0,0)</f>
        <v>T.T</v>
      </c>
    </row>
    <row r="487" spans="1:12" hidden="1" x14ac:dyDescent="0.3">
      <c r="A487" t="s">
        <v>1165</v>
      </c>
      <c r="B487" t="s">
        <v>1342</v>
      </c>
      <c r="C487" t="s">
        <v>1494</v>
      </c>
      <c r="D487" t="s">
        <v>1133</v>
      </c>
      <c r="E487" s="57">
        <v>0.58333333333333326</v>
      </c>
      <c r="F487" s="57">
        <v>0.83333333333333326</v>
      </c>
      <c r="G487" s="57">
        <v>0.58333333333333326</v>
      </c>
      <c r="J487" t="s">
        <v>1653</v>
      </c>
      <c r="L487" s="79">
        <f>+_xlfn.XLOOKUP(Combinar1[[#This Row],[carga.PACIENTE]],carga[PACIENTE],carga[TURNO],0,0)</f>
        <v>0</v>
      </c>
    </row>
    <row r="488" spans="1:12" hidden="1" x14ac:dyDescent="0.3">
      <c r="A488" t="s">
        <v>1165</v>
      </c>
      <c r="B488" t="s">
        <v>1342</v>
      </c>
      <c r="C488" t="s">
        <v>1494</v>
      </c>
      <c r="D488" t="s">
        <v>1133</v>
      </c>
      <c r="E488" s="57">
        <v>0.58333333333333326</v>
      </c>
      <c r="F488" s="57">
        <v>0.83333333333333326</v>
      </c>
      <c r="G488" s="57">
        <v>0.61458333333333326</v>
      </c>
      <c r="J488" t="s">
        <v>1654</v>
      </c>
      <c r="K488" t="s">
        <v>237</v>
      </c>
      <c r="L488" s="79" t="str">
        <f>+_xlfn.XLOOKUP(Combinar1[[#This Row],[carga.PACIENTE]],carga[PACIENTE],carga[TURNO],0,0)</f>
        <v>T.T</v>
      </c>
    </row>
    <row r="489" spans="1:12" hidden="1" x14ac:dyDescent="0.3">
      <c r="A489" t="s">
        <v>1165</v>
      </c>
      <c r="B489" t="s">
        <v>1342</v>
      </c>
      <c r="C489" t="s">
        <v>1494</v>
      </c>
      <c r="D489" t="s">
        <v>1133</v>
      </c>
      <c r="E489" s="57">
        <v>0.58333333333333326</v>
      </c>
      <c r="F489" s="57">
        <v>0.83333333333333326</v>
      </c>
      <c r="G489" s="57">
        <v>0.61458333333333326</v>
      </c>
      <c r="J489" t="s">
        <v>1654</v>
      </c>
      <c r="K489" t="s">
        <v>206</v>
      </c>
      <c r="L489" s="79" t="str">
        <f>+_xlfn.XLOOKUP(Combinar1[[#This Row],[carga.PACIENTE]],carga[PACIENTE],carga[TURNO],0,0)</f>
        <v>T.T</v>
      </c>
    </row>
    <row r="490" spans="1:12" hidden="1" x14ac:dyDescent="0.3">
      <c r="A490" t="s">
        <v>1159</v>
      </c>
      <c r="B490" t="s">
        <v>1287</v>
      </c>
      <c r="C490" t="s">
        <v>1588</v>
      </c>
      <c r="D490" t="s">
        <v>1118</v>
      </c>
      <c r="E490" s="57">
        <v>0.33333333333333331</v>
      </c>
      <c r="F490" s="57">
        <v>0.58333333333333326</v>
      </c>
      <c r="G490" s="57">
        <v>0.39583333333333331</v>
      </c>
      <c r="J490" t="s">
        <v>1655</v>
      </c>
      <c r="K490" t="s">
        <v>465</v>
      </c>
      <c r="L490" s="79">
        <f>+_xlfn.XLOOKUP(Combinar1[[#This Row],[carga.PACIENTE]],carga[PACIENTE],carga[TURNO],0,0)</f>
        <v>0</v>
      </c>
    </row>
    <row r="491" spans="1:12" hidden="1" x14ac:dyDescent="0.3">
      <c r="A491" t="s">
        <v>1165</v>
      </c>
      <c r="B491" t="s">
        <v>1342</v>
      </c>
      <c r="C491" t="s">
        <v>1494</v>
      </c>
      <c r="D491" t="s">
        <v>1133</v>
      </c>
      <c r="E491" s="57">
        <v>0.58333333333333326</v>
      </c>
      <c r="F491" s="57">
        <v>0.83333333333333326</v>
      </c>
      <c r="G491" s="57">
        <v>0.64583333333333326</v>
      </c>
      <c r="J491" t="s">
        <v>1656</v>
      </c>
      <c r="L491" s="79">
        <f>+_xlfn.XLOOKUP(Combinar1[[#This Row],[carga.PACIENTE]],carga[PACIENTE],carga[TURNO],0,0)</f>
        <v>0</v>
      </c>
    </row>
    <row r="492" spans="1:12" hidden="1" x14ac:dyDescent="0.3">
      <c r="A492" t="s">
        <v>1159</v>
      </c>
      <c r="B492" t="s">
        <v>1287</v>
      </c>
      <c r="C492" t="s">
        <v>1588</v>
      </c>
      <c r="D492" t="s">
        <v>1118</v>
      </c>
      <c r="E492" s="57">
        <v>0.33333333333333331</v>
      </c>
      <c r="F492" s="57">
        <v>0.58333333333333326</v>
      </c>
      <c r="G492" s="57">
        <v>0.44791666666666663</v>
      </c>
      <c r="J492" t="s">
        <v>1657</v>
      </c>
      <c r="K492" t="s">
        <v>80</v>
      </c>
      <c r="L492" s="79" t="str">
        <f>+_xlfn.XLOOKUP(Combinar1[[#This Row],[carga.PACIENTE]],carga[PACIENTE],carga[TURNO],0,0)</f>
        <v xml:space="preserve">T.M </v>
      </c>
    </row>
    <row r="493" spans="1:12" hidden="1" x14ac:dyDescent="0.3">
      <c r="A493" t="s">
        <v>1165</v>
      </c>
      <c r="B493" t="s">
        <v>1342</v>
      </c>
      <c r="C493" t="s">
        <v>1494</v>
      </c>
      <c r="D493" t="s">
        <v>1133</v>
      </c>
      <c r="E493" s="57">
        <v>0.58333333333333326</v>
      </c>
      <c r="F493" s="57">
        <v>0.83333333333333326</v>
      </c>
      <c r="G493" s="57">
        <v>0.67708333333333326</v>
      </c>
      <c r="J493" t="s">
        <v>1658</v>
      </c>
      <c r="K493" t="s">
        <v>1006</v>
      </c>
      <c r="L493" s="79" t="str">
        <f>+_xlfn.XLOOKUP(Combinar1[[#This Row],[carga.PACIENTE]],carga[PACIENTE],carga[TURNO],0,0)</f>
        <v>T.T</v>
      </c>
    </row>
    <row r="494" spans="1:12" hidden="1" x14ac:dyDescent="0.3">
      <c r="A494" t="s">
        <v>1165</v>
      </c>
      <c r="B494" t="s">
        <v>1342</v>
      </c>
      <c r="C494" t="s">
        <v>1494</v>
      </c>
      <c r="D494" t="s">
        <v>1133</v>
      </c>
      <c r="E494" s="57">
        <v>0.58333333333333326</v>
      </c>
      <c r="F494" s="57">
        <v>0.83333333333333326</v>
      </c>
      <c r="G494" s="57">
        <v>0.67708333333333326</v>
      </c>
      <c r="J494" t="s">
        <v>1658</v>
      </c>
      <c r="K494" t="s">
        <v>568</v>
      </c>
      <c r="L494" s="79">
        <f>+_xlfn.XLOOKUP(Combinar1[[#This Row],[carga.PACIENTE]],carga[PACIENTE],carga[TURNO],0,0)</f>
        <v>0</v>
      </c>
    </row>
    <row r="495" spans="1:12" hidden="1" x14ac:dyDescent="0.3">
      <c r="A495" t="s">
        <v>1165</v>
      </c>
      <c r="B495" t="s">
        <v>1342</v>
      </c>
      <c r="C495" t="s">
        <v>1494</v>
      </c>
      <c r="D495" t="s">
        <v>1133</v>
      </c>
      <c r="E495" s="57">
        <v>0.58333333333333326</v>
      </c>
      <c r="F495" s="57">
        <v>0.83333333333333326</v>
      </c>
      <c r="G495" s="57">
        <v>0.72916666666666663</v>
      </c>
      <c r="J495" t="s">
        <v>1659</v>
      </c>
      <c r="K495" t="s">
        <v>1006</v>
      </c>
      <c r="L495" s="79" t="str">
        <f>+_xlfn.XLOOKUP(Combinar1[[#This Row],[carga.PACIENTE]],carga[PACIENTE],carga[TURNO],0,0)</f>
        <v>T.T</v>
      </c>
    </row>
    <row r="496" spans="1:12" hidden="1" x14ac:dyDescent="0.3">
      <c r="A496" t="s">
        <v>1163</v>
      </c>
      <c r="B496" t="s">
        <v>1287</v>
      </c>
      <c r="C496" t="s">
        <v>1490</v>
      </c>
      <c r="D496" t="s">
        <v>1123</v>
      </c>
      <c r="E496" s="57">
        <v>0.33333333333333331</v>
      </c>
      <c r="F496" s="57">
        <v>0.58333333333333326</v>
      </c>
      <c r="G496" s="57">
        <v>0.44791666666666663</v>
      </c>
      <c r="J496" t="s">
        <v>1660</v>
      </c>
      <c r="K496" t="s">
        <v>19</v>
      </c>
      <c r="L496" s="79" t="str">
        <f>+_xlfn.XLOOKUP(Combinar1[[#This Row],[carga.PACIENTE]],carga[PACIENTE],carga[TURNO],0,0)</f>
        <v xml:space="preserve">T.M </v>
      </c>
    </row>
    <row r="497" spans="1:12" hidden="1" x14ac:dyDescent="0.3">
      <c r="A497" t="s">
        <v>1165</v>
      </c>
      <c r="B497" t="s">
        <v>1342</v>
      </c>
      <c r="C497" t="s">
        <v>1494</v>
      </c>
      <c r="D497" t="s">
        <v>1133</v>
      </c>
      <c r="E497" s="57">
        <v>0.58333333333333326</v>
      </c>
      <c r="F497" s="57">
        <v>0.83333333333333326</v>
      </c>
      <c r="G497" s="57">
        <v>0.76041666666666663</v>
      </c>
      <c r="J497" t="s">
        <v>1661</v>
      </c>
      <c r="K497" t="s">
        <v>32</v>
      </c>
      <c r="L497" s="79" t="str">
        <f>+_xlfn.XLOOKUP(Combinar1[[#This Row],[carga.PACIENTE]],carga[PACIENTE],carga[TURNO],0,0)</f>
        <v>T.T</v>
      </c>
    </row>
    <row r="498" spans="1:12" hidden="1" x14ac:dyDescent="0.3">
      <c r="A498" t="s">
        <v>1165</v>
      </c>
      <c r="B498" t="s">
        <v>1342</v>
      </c>
      <c r="C498" t="s">
        <v>1494</v>
      </c>
      <c r="D498" t="s">
        <v>1133</v>
      </c>
      <c r="E498" s="57">
        <v>0.58333333333333326</v>
      </c>
      <c r="F498" s="57">
        <v>0.83333333333333326</v>
      </c>
      <c r="G498" s="57">
        <v>0.76041666666666663</v>
      </c>
      <c r="J498" t="s">
        <v>1661</v>
      </c>
      <c r="K498" t="s">
        <v>438</v>
      </c>
      <c r="L498" s="79" t="str">
        <f>+_xlfn.XLOOKUP(Combinar1[[#This Row],[carga.PACIENTE]],carga[PACIENTE],carga[TURNO],0,0)</f>
        <v>T.T</v>
      </c>
    </row>
    <row r="499" spans="1:12" hidden="1" x14ac:dyDescent="0.3">
      <c r="A499" t="s">
        <v>1165</v>
      </c>
      <c r="B499" t="s">
        <v>1342</v>
      </c>
      <c r="C499" t="s">
        <v>1494</v>
      </c>
      <c r="D499" t="s">
        <v>1133</v>
      </c>
      <c r="E499" s="57">
        <v>0.58333333333333326</v>
      </c>
      <c r="F499" s="57">
        <v>0.83333333333333326</v>
      </c>
      <c r="G499" s="57">
        <v>0.76041666666666663</v>
      </c>
      <c r="J499" t="s">
        <v>1661</v>
      </c>
      <c r="K499" t="s">
        <v>977</v>
      </c>
      <c r="L499" s="79" t="str">
        <f>+_xlfn.XLOOKUP(Combinar1[[#This Row],[carga.PACIENTE]],carga[PACIENTE],carga[TURNO],0,0)</f>
        <v>T.T</v>
      </c>
    </row>
    <row r="500" spans="1:12" hidden="1" x14ac:dyDescent="0.3">
      <c r="A500" t="s">
        <v>1159</v>
      </c>
      <c r="B500" t="s">
        <v>1287</v>
      </c>
      <c r="C500" t="s">
        <v>1662</v>
      </c>
      <c r="D500" t="s">
        <v>1141</v>
      </c>
      <c r="E500" s="57">
        <v>0.33333333333333331</v>
      </c>
      <c r="F500" s="57">
        <v>0.58333333333333326</v>
      </c>
      <c r="G500" s="57">
        <v>0.33333333333333331</v>
      </c>
      <c r="J500" t="s">
        <v>1663</v>
      </c>
      <c r="K500" t="s">
        <v>611</v>
      </c>
      <c r="L500" s="79" t="str">
        <f>+_xlfn.XLOOKUP(Combinar1[[#This Row],[carga.PACIENTE]],carga[PACIENTE],carga[TURNO],0,0)</f>
        <v xml:space="preserve">T.M </v>
      </c>
    </row>
    <row r="501" spans="1:12" hidden="1" x14ac:dyDescent="0.3">
      <c r="A501" t="s">
        <v>1165</v>
      </c>
      <c r="B501" t="s">
        <v>1342</v>
      </c>
      <c r="C501" t="s">
        <v>1494</v>
      </c>
      <c r="D501" t="s">
        <v>1133</v>
      </c>
      <c r="E501" s="57">
        <v>0.58333333333333326</v>
      </c>
      <c r="F501" s="57">
        <v>0.83333333333333326</v>
      </c>
      <c r="G501" s="57">
        <v>0.79166666666666663</v>
      </c>
      <c r="J501" t="s">
        <v>1664</v>
      </c>
      <c r="K501" t="s">
        <v>212</v>
      </c>
      <c r="L501" s="79" t="str">
        <f>+_xlfn.XLOOKUP(Combinar1[[#This Row],[carga.PACIENTE]],carga[PACIENTE],carga[TURNO],0,0)</f>
        <v>T.T</v>
      </c>
    </row>
    <row r="502" spans="1:12" hidden="1" x14ac:dyDescent="0.3">
      <c r="A502" t="s">
        <v>1165</v>
      </c>
      <c r="B502" t="s">
        <v>1342</v>
      </c>
      <c r="C502" t="s">
        <v>1494</v>
      </c>
      <c r="D502" t="s">
        <v>1133</v>
      </c>
      <c r="E502" s="57">
        <v>0.58333333333333326</v>
      </c>
      <c r="F502" s="57">
        <v>0.83333333333333326</v>
      </c>
      <c r="G502" s="57">
        <v>0.79166666666666663</v>
      </c>
      <c r="J502" t="s">
        <v>1664</v>
      </c>
      <c r="K502" t="s">
        <v>526</v>
      </c>
      <c r="L502" s="79">
        <f>+_xlfn.XLOOKUP(Combinar1[[#This Row],[carga.PACIENTE]],carga[PACIENTE],carga[TURNO],0,0)</f>
        <v>0</v>
      </c>
    </row>
    <row r="503" spans="1:12" hidden="1" x14ac:dyDescent="0.3">
      <c r="A503" t="s">
        <v>1165</v>
      </c>
      <c r="B503" t="s">
        <v>1342</v>
      </c>
      <c r="C503" t="s">
        <v>1494</v>
      </c>
      <c r="D503" t="s">
        <v>1133</v>
      </c>
      <c r="E503" s="57">
        <v>0.58333333333333326</v>
      </c>
      <c r="F503" s="57">
        <v>0.83333333333333326</v>
      </c>
      <c r="G503" s="57">
        <v>0.79166666666666663</v>
      </c>
      <c r="J503" t="s">
        <v>1664</v>
      </c>
      <c r="K503" t="s">
        <v>605</v>
      </c>
      <c r="L503" s="79" t="str">
        <f>+_xlfn.XLOOKUP(Combinar1[[#This Row],[carga.PACIENTE]],carga[PACIENTE],carga[TURNO],0,0)</f>
        <v>T.T</v>
      </c>
    </row>
    <row r="504" spans="1:12" hidden="1" x14ac:dyDescent="0.3">
      <c r="A504" t="s">
        <v>1159</v>
      </c>
      <c r="B504" t="s">
        <v>1287</v>
      </c>
      <c r="C504" t="s">
        <v>1662</v>
      </c>
      <c r="D504" t="s">
        <v>1141</v>
      </c>
      <c r="E504" s="57">
        <v>0.33333333333333331</v>
      </c>
      <c r="F504" s="57">
        <v>0.58333333333333326</v>
      </c>
      <c r="G504" s="57">
        <v>0.36458333333333331</v>
      </c>
      <c r="J504" t="s">
        <v>1665</v>
      </c>
      <c r="K504" t="s">
        <v>770</v>
      </c>
      <c r="L504" s="79" t="str">
        <f>+_xlfn.XLOOKUP(Combinar1[[#This Row],[carga.PACIENTE]],carga[PACIENTE],carga[TURNO],0,0)</f>
        <v xml:space="preserve">T.M </v>
      </c>
    </row>
    <row r="505" spans="1:12" hidden="1" x14ac:dyDescent="0.3">
      <c r="A505" t="s">
        <v>1159</v>
      </c>
      <c r="B505" t="s">
        <v>1287</v>
      </c>
      <c r="C505" t="s">
        <v>1662</v>
      </c>
      <c r="D505" t="s">
        <v>1141</v>
      </c>
      <c r="E505" s="57">
        <v>0.33333333333333331</v>
      </c>
      <c r="F505" s="57">
        <v>0.58333333333333326</v>
      </c>
      <c r="G505" s="57">
        <v>0.36458333333333331</v>
      </c>
      <c r="J505" t="s">
        <v>1665</v>
      </c>
      <c r="K505" t="s">
        <v>382</v>
      </c>
      <c r="L505" s="79" t="str">
        <f>+_xlfn.XLOOKUP(Combinar1[[#This Row],[carga.PACIENTE]],carga[PACIENTE],carga[TURNO],0,0)</f>
        <v xml:space="preserve">T.M </v>
      </c>
    </row>
    <row r="506" spans="1:12" hidden="1" x14ac:dyDescent="0.3">
      <c r="A506" t="s">
        <v>1159</v>
      </c>
      <c r="B506" t="s">
        <v>1287</v>
      </c>
      <c r="C506" t="s">
        <v>1662</v>
      </c>
      <c r="D506" t="s">
        <v>1141</v>
      </c>
      <c r="E506" s="57">
        <v>0.33333333333333331</v>
      </c>
      <c r="F506" s="57">
        <v>0.58333333333333326</v>
      </c>
      <c r="G506" s="57">
        <v>0.36458333333333331</v>
      </c>
      <c r="J506" t="s">
        <v>1665</v>
      </c>
      <c r="K506" t="s">
        <v>480</v>
      </c>
      <c r="L506" s="79">
        <f>+_xlfn.XLOOKUP(Combinar1[[#This Row],[carga.PACIENTE]],carga[PACIENTE],carga[TURNO],0,0)</f>
        <v>0</v>
      </c>
    </row>
    <row r="507" spans="1:12" hidden="1" x14ac:dyDescent="0.3">
      <c r="A507" t="s">
        <v>1168</v>
      </c>
      <c r="B507" t="s">
        <v>1232</v>
      </c>
      <c r="C507" t="s">
        <v>1666</v>
      </c>
      <c r="D507" t="s">
        <v>1123</v>
      </c>
      <c r="E507" s="57">
        <v>0.58333333333333326</v>
      </c>
      <c r="F507" s="57">
        <v>0.83333333333333326</v>
      </c>
      <c r="G507" s="57">
        <v>0.58333333333333326</v>
      </c>
      <c r="J507" t="s">
        <v>1667</v>
      </c>
      <c r="K507" t="s">
        <v>428</v>
      </c>
      <c r="L507" s="79" t="str">
        <f>+_xlfn.XLOOKUP(Combinar1[[#This Row],[carga.PACIENTE]],carga[PACIENTE],carga[TURNO],0,0)</f>
        <v>T.T</v>
      </c>
    </row>
    <row r="508" spans="1:12" hidden="1" x14ac:dyDescent="0.3">
      <c r="A508" t="s">
        <v>1168</v>
      </c>
      <c r="B508" t="s">
        <v>1232</v>
      </c>
      <c r="C508" t="s">
        <v>1666</v>
      </c>
      <c r="D508" t="s">
        <v>1123</v>
      </c>
      <c r="E508" s="57">
        <v>0.58333333333333326</v>
      </c>
      <c r="F508" s="57">
        <v>0.83333333333333326</v>
      </c>
      <c r="G508" s="57">
        <v>0.61458333333333326</v>
      </c>
      <c r="J508" t="s">
        <v>1668</v>
      </c>
      <c r="L508" s="79">
        <f>+_xlfn.XLOOKUP(Combinar1[[#This Row],[carga.PACIENTE]],carga[PACIENTE],carga[TURNO],0,0)</f>
        <v>0</v>
      </c>
    </row>
    <row r="509" spans="1:12" hidden="1" x14ac:dyDescent="0.3">
      <c r="A509" t="s">
        <v>1159</v>
      </c>
      <c r="B509" t="s">
        <v>1287</v>
      </c>
      <c r="C509" t="s">
        <v>1662</v>
      </c>
      <c r="D509" t="s">
        <v>1141</v>
      </c>
      <c r="E509" s="57">
        <v>0.33333333333333331</v>
      </c>
      <c r="F509" s="57">
        <v>0.58333333333333326</v>
      </c>
      <c r="G509" s="57">
        <v>0.39583333333333331</v>
      </c>
      <c r="J509" t="s">
        <v>1669</v>
      </c>
      <c r="K509" t="s">
        <v>538</v>
      </c>
      <c r="L509" s="79" t="str">
        <f>+_xlfn.XLOOKUP(Combinar1[[#This Row],[carga.PACIENTE]],carga[PACIENTE],carga[TURNO],0,0)</f>
        <v xml:space="preserve">T.M </v>
      </c>
    </row>
    <row r="510" spans="1:12" hidden="1" x14ac:dyDescent="0.3">
      <c r="A510" t="s">
        <v>1168</v>
      </c>
      <c r="B510" t="s">
        <v>1232</v>
      </c>
      <c r="C510" t="s">
        <v>1666</v>
      </c>
      <c r="D510" t="s">
        <v>1123</v>
      </c>
      <c r="E510" s="57">
        <v>0.58333333333333326</v>
      </c>
      <c r="F510" s="57">
        <v>0.83333333333333326</v>
      </c>
      <c r="G510" s="57">
        <v>0.64583333333333326</v>
      </c>
      <c r="J510" t="s">
        <v>1670</v>
      </c>
      <c r="L510" s="79">
        <f>+_xlfn.XLOOKUP(Combinar1[[#This Row],[carga.PACIENTE]],carga[PACIENTE],carga[TURNO],0,0)</f>
        <v>0</v>
      </c>
    </row>
    <row r="511" spans="1:12" hidden="1" x14ac:dyDescent="0.3">
      <c r="A511" t="s">
        <v>1159</v>
      </c>
      <c r="B511" t="s">
        <v>1287</v>
      </c>
      <c r="C511" t="s">
        <v>1662</v>
      </c>
      <c r="D511" t="s">
        <v>1141</v>
      </c>
      <c r="E511" s="57">
        <v>0.33333333333333331</v>
      </c>
      <c r="F511" s="57">
        <v>0.58333333333333326</v>
      </c>
      <c r="G511" s="57">
        <v>0.44791666666666663</v>
      </c>
      <c r="J511" t="s">
        <v>1671</v>
      </c>
      <c r="K511" t="s">
        <v>541</v>
      </c>
      <c r="L511" s="79" t="str">
        <f>+_xlfn.XLOOKUP(Combinar1[[#This Row],[carga.PACIENTE]],carga[PACIENTE],carga[TURNO],0,0)</f>
        <v xml:space="preserve">T.M </v>
      </c>
    </row>
    <row r="512" spans="1:12" hidden="1" x14ac:dyDescent="0.3">
      <c r="A512" t="s">
        <v>1159</v>
      </c>
      <c r="B512" t="s">
        <v>1287</v>
      </c>
      <c r="C512" t="s">
        <v>1662</v>
      </c>
      <c r="D512" t="s">
        <v>1141</v>
      </c>
      <c r="E512" s="57">
        <v>0.33333333333333331</v>
      </c>
      <c r="F512" s="57">
        <v>0.58333333333333326</v>
      </c>
      <c r="G512" s="57">
        <v>0.44791666666666663</v>
      </c>
      <c r="J512" t="s">
        <v>1671</v>
      </c>
      <c r="K512" t="s">
        <v>584</v>
      </c>
      <c r="L512" s="79" t="str">
        <f>+_xlfn.XLOOKUP(Combinar1[[#This Row],[carga.PACIENTE]],carga[PACIENTE],carga[TURNO],0,0)</f>
        <v xml:space="preserve">T.M </v>
      </c>
    </row>
    <row r="513" spans="1:12" hidden="1" x14ac:dyDescent="0.3">
      <c r="A513" t="s">
        <v>1168</v>
      </c>
      <c r="B513" t="s">
        <v>1232</v>
      </c>
      <c r="C513" t="s">
        <v>1666</v>
      </c>
      <c r="D513" t="s">
        <v>1123</v>
      </c>
      <c r="E513" s="57">
        <v>0.58333333333333326</v>
      </c>
      <c r="F513" s="57">
        <v>0.83333333333333326</v>
      </c>
      <c r="G513" s="57">
        <v>0.67708333333333326</v>
      </c>
      <c r="J513" t="s">
        <v>1672</v>
      </c>
      <c r="K513" t="s">
        <v>425</v>
      </c>
      <c r="L513" s="79" t="str">
        <f>+_xlfn.XLOOKUP(Combinar1[[#This Row],[carga.PACIENTE]],carga[PACIENTE],carga[TURNO],0,0)</f>
        <v>T.T</v>
      </c>
    </row>
    <row r="514" spans="1:12" hidden="1" x14ac:dyDescent="0.3">
      <c r="A514" t="s">
        <v>1168</v>
      </c>
      <c r="B514" t="s">
        <v>1232</v>
      </c>
      <c r="C514" t="s">
        <v>1666</v>
      </c>
      <c r="D514" t="s">
        <v>1123</v>
      </c>
      <c r="E514" s="57">
        <v>0.58333333333333326</v>
      </c>
      <c r="F514" s="57">
        <v>0.83333333333333326</v>
      </c>
      <c r="G514" s="57">
        <v>0.72916666666666663</v>
      </c>
      <c r="J514" t="s">
        <v>1673</v>
      </c>
      <c r="K514" t="s">
        <v>865</v>
      </c>
      <c r="L514" s="79" t="str">
        <f>+_xlfn.XLOOKUP(Combinar1[[#This Row],[carga.PACIENTE]],carga[PACIENTE],carga[TURNO],0,0)</f>
        <v>T.T</v>
      </c>
    </row>
    <row r="515" spans="1:12" hidden="1" x14ac:dyDescent="0.3">
      <c r="A515" t="s">
        <v>1159</v>
      </c>
      <c r="B515" t="s">
        <v>1287</v>
      </c>
      <c r="C515" t="s">
        <v>1662</v>
      </c>
      <c r="D515" t="s">
        <v>1141</v>
      </c>
      <c r="E515" s="57">
        <v>0.33333333333333331</v>
      </c>
      <c r="F515" s="57">
        <v>0.58333333333333326</v>
      </c>
      <c r="G515" s="57">
        <v>0.47916666666666663</v>
      </c>
      <c r="J515" t="s">
        <v>1674</v>
      </c>
      <c r="K515" t="s">
        <v>86</v>
      </c>
      <c r="L515" s="79" t="str">
        <f>+_xlfn.XLOOKUP(Combinar1[[#This Row],[carga.PACIENTE]],carga[PACIENTE],carga[TURNO],0,0)</f>
        <v xml:space="preserve">T.M </v>
      </c>
    </row>
    <row r="516" spans="1:12" hidden="1" x14ac:dyDescent="0.3">
      <c r="A516" t="s">
        <v>1168</v>
      </c>
      <c r="B516" t="s">
        <v>1232</v>
      </c>
      <c r="C516" t="s">
        <v>1666</v>
      </c>
      <c r="D516" t="s">
        <v>1123</v>
      </c>
      <c r="E516" s="57">
        <v>0.58333333333333326</v>
      </c>
      <c r="F516" s="57">
        <v>0.83333333333333326</v>
      </c>
      <c r="G516" s="57">
        <v>0.76041666666666663</v>
      </c>
      <c r="J516" t="s">
        <v>1675</v>
      </c>
      <c r="K516" t="s">
        <v>655</v>
      </c>
      <c r="L516" s="79" t="str">
        <f>+_xlfn.XLOOKUP(Combinar1[[#This Row],[carga.PACIENTE]],carga[PACIENTE],carga[TURNO],0,0)</f>
        <v>T.T</v>
      </c>
    </row>
    <row r="517" spans="1:12" hidden="1" x14ac:dyDescent="0.3">
      <c r="A517" t="s">
        <v>1168</v>
      </c>
      <c r="B517" t="s">
        <v>1232</v>
      </c>
      <c r="C517" t="s">
        <v>1666</v>
      </c>
      <c r="D517" t="s">
        <v>1123</v>
      </c>
      <c r="E517" s="57">
        <v>0.58333333333333326</v>
      </c>
      <c r="F517" s="57">
        <v>0.83333333333333326</v>
      </c>
      <c r="G517" s="57">
        <v>0.76041666666666663</v>
      </c>
      <c r="J517" t="s">
        <v>1675</v>
      </c>
      <c r="K517" t="s">
        <v>977</v>
      </c>
      <c r="L517" s="79" t="str">
        <f>+_xlfn.XLOOKUP(Combinar1[[#This Row],[carga.PACIENTE]],carga[PACIENTE],carga[TURNO],0,0)</f>
        <v>T.T</v>
      </c>
    </row>
    <row r="518" spans="1:12" hidden="1" x14ac:dyDescent="0.3">
      <c r="A518" t="s">
        <v>1159</v>
      </c>
      <c r="B518" t="s">
        <v>1287</v>
      </c>
      <c r="C518" t="s">
        <v>1662</v>
      </c>
      <c r="D518" t="s">
        <v>1141</v>
      </c>
      <c r="E518" s="57">
        <v>0.33333333333333331</v>
      </c>
      <c r="F518" s="57">
        <v>0.58333333333333326</v>
      </c>
      <c r="G518" s="57">
        <v>0.51041666666666663</v>
      </c>
      <c r="J518" t="s">
        <v>1676</v>
      </c>
      <c r="K518" t="s">
        <v>517</v>
      </c>
      <c r="L518" s="79" t="str">
        <f>+_xlfn.XLOOKUP(Combinar1[[#This Row],[carga.PACIENTE]],carga[PACIENTE],carga[TURNO],0,0)</f>
        <v xml:space="preserve">T.M </v>
      </c>
    </row>
    <row r="519" spans="1:12" hidden="1" x14ac:dyDescent="0.3">
      <c r="A519" t="s">
        <v>1168</v>
      </c>
      <c r="B519" t="s">
        <v>1232</v>
      </c>
      <c r="C519" t="s">
        <v>1666</v>
      </c>
      <c r="D519" t="s">
        <v>1123</v>
      </c>
      <c r="E519" s="57">
        <v>0.58333333333333326</v>
      </c>
      <c r="F519" s="57">
        <v>0.83333333333333326</v>
      </c>
      <c r="G519" s="57">
        <v>0.79166666666666663</v>
      </c>
      <c r="J519" t="s">
        <v>1677</v>
      </c>
      <c r="K519" t="s">
        <v>507</v>
      </c>
      <c r="L519" s="79" t="str">
        <f>+_xlfn.XLOOKUP(Combinar1[[#This Row],[carga.PACIENTE]],carga[PACIENTE],carga[TURNO],0,0)</f>
        <v>T.T</v>
      </c>
    </row>
    <row r="520" spans="1:12" hidden="1" x14ac:dyDescent="0.3">
      <c r="A520" t="s">
        <v>1168</v>
      </c>
      <c r="B520" t="s">
        <v>1232</v>
      </c>
      <c r="C520" t="s">
        <v>1666</v>
      </c>
      <c r="D520" t="s">
        <v>1123</v>
      </c>
      <c r="E520" s="57">
        <v>0.58333333333333326</v>
      </c>
      <c r="F520" s="57">
        <v>0.83333333333333326</v>
      </c>
      <c r="G520" s="57">
        <v>0.79166666666666663</v>
      </c>
      <c r="J520" t="s">
        <v>1677</v>
      </c>
      <c r="K520" t="s">
        <v>556</v>
      </c>
      <c r="L520" s="79" t="str">
        <f>+_xlfn.XLOOKUP(Combinar1[[#This Row],[carga.PACIENTE]],carga[PACIENTE],carga[TURNO],0,0)</f>
        <v>T.T</v>
      </c>
    </row>
    <row r="521" spans="1:12" hidden="1" x14ac:dyDescent="0.3">
      <c r="A521" t="s">
        <v>1159</v>
      </c>
      <c r="B521" t="s">
        <v>1287</v>
      </c>
      <c r="C521" t="s">
        <v>1662</v>
      </c>
      <c r="D521" t="s">
        <v>1141</v>
      </c>
      <c r="E521" s="57">
        <v>0.33333333333333331</v>
      </c>
      <c r="F521" s="57">
        <v>0.58333333333333326</v>
      </c>
      <c r="G521" s="57">
        <v>0.54166666666666663</v>
      </c>
      <c r="J521" t="s">
        <v>1678</v>
      </c>
      <c r="K521" t="s">
        <v>513</v>
      </c>
      <c r="L521" s="79">
        <f>+_xlfn.XLOOKUP(Combinar1[[#This Row],[carga.PACIENTE]],carga[PACIENTE],carga[TURNO],0,0)</f>
        <v>0</v>
      </c>
    </row>
    <row r="522" spans="1:12" hidden="1" x14ac:dyDescent="0.3">
      <c r="A522" t="s">
        <v>1168</v>
      </c>
      <c r="B522" t="s">
        <v>1232</v>
      </c>
      <c r="C522" t="s">
        <v>1666</v>
      </c>
      <c r="D522" t="s">
        <v>1141</v>
      </c>
      <c r="E522" s="57">
        <v>0.58333333333333326</v>
      </c>
      <c r="F522" s="57">
        <v>0.83333333333333326</v>
      </c>
      <c r="G522" s="57">
        <v>0.58333333333333326</v>
      </c>
      <c r="J522" t="s">
        <v>1679</v>
      </c>
      <c r="L522" s="79">
        <f>+_xlfn.XLOOKUP(Combinar1[[#This Row],[carga.PACIENTE]],carga[PACIENTE],carga[TURNO],0,0)</f>
        <v>0</v>
      </c>
    </row>
    <row r="523" spans="1:12" hidden="1" x14ac:dyDescent="0.3">
      <c r="A523" t="s">
        <v>1168</v>
      </c>
      <c r="B523" t="s">
        <v>1232</v>
      </c>
      <c r="C523" t="s">
        <v>1666</v>
      </c>
      <c r="D523" t="s">
        <v>1141</v>
      </c>
      <c r="E523" s="57">
        <v>0.58333333333333326</v>
      </c>
      <c r="F523" s="57">
        <v>0.83333333333333326</v>
      </c>
      <c r="G523" s="57">
        <v>0.61458333333333326</v>
      </c>
      <c r="J523" t="s">
        <v>1680</v>
      </c>
      <c r="K523" t="s">
        <v>237</v>
      </c>
      <c r="L523" s="79" t="str">
        <f>+_xlfn.XLOOKUP(Combinar1[[#This Row],[carga.PACIENTE]],carga[PACIENTE],carga[TURNO],0,0)</f>
        <v>T.T</v>
      </c>
    </row>
    <row r="524" spans="1:12" hidden="1" x14ac:dyDescent="0.3">
      <c r="A524" t="s">
        <v>1168</v>
      </c>
      <c r="B524" t="s">
        <v>1232</v>
      </c>
      <c r="C524" t="s">
        <v>1666</v>
      </c>
      <c r="D524" t="s">
        <v>1141</v>
      </c>
      <c r="E524" s="57">
        <v>0.58333333333333326</v>
      </c>
      <c r="F524" s="57">
        <v>0.83333333333333326</v>
      </c>
      <c r="G524" s="57">
        <v>0.61458333333333326</v>
      </c>
      <c r="J524" t="s">
        <v>1680</v>
      </c>
      <c r="K524" t="s">
        <v>428</v>
      </c>
      <c r="L524" s="79" t="str">
        <f>+_xlfn.XLOOKUP(Combinar1[[#This Row],[carga.PACIENTE]],carga[PACIENTE],carga[TURNO],0,0)</f>
        <v>T.T</v>
      </c>
    </row>
    <row r="525" spans="1:12" hidden="1" x14ac:dyDescent="0.3">
      <c r="A525" t="s">
        <v>1159</v>
      </c>
      <c r="B525" t="s">
        <v>1287</v>
      </c>
      <c r="C525" t="s">
        <v>1681</v>
      </c>
      <c r="D525" t="s">
        <v>1133</v>
      </c>
      <c r="E525" s="57">
        <v>0.33333333333333331</v>
      </c>
      <c r="F525" s="57">
        <v>0.58333333333333326</v>
      </c>
      <c r="G525" s="57">
        <v>0.36458333333333331</v>
      </c>
      <c r="J525" t="s">
        <v>1682</v>
      </c>
      <c r="K525" t="s">
        <v>241</v>
      </c>
      <c r="L525" s="79" t="str">
        <f>+_xlfn.XLOOKUP(Combinar1[[#This Row],[carga.PACIENTE]],carga[PACIENTE],carga[TURNO],0,0)</f>
        <v xml:space="preserve">T.M </v>
      </c>
    </row>
    <row r="526" spans="1:12" hidden="1" x14ac:dyDescent="0.3">
      <c r="A526" t="s">
        <v>1159</v>
      </c>
      <c r="B526" t="s">
        <v>1287</v>
      </c>
      <c r="C526" t="s">
        <v>1681</v>
      </c>
      <c r="D526" t="s">
        <v>1133</v>
      </c>
      <c r="E526" s="57">
        <v>0.33333333333333331</v>
      </c>
      <c r="F526" s="57">
        <v>0.58333333333333326</v>
      </c>
      <c r="G526" s="57">
        <v>0.36458333333333331</v>
      </c>
      <c r="J526" t="s">
        <v>1682</v>
      </c>
      <c r="K526" t="s">
        <v>382</v>
      </c>
      <c r="L526" s="79" t="str">
        <f>+_xlfn.XLOOKUP(Combinar1[[#This Row],[carga.PACIENTE]],carga[PACIENTE],carga[TURNO],0,0)</f>
        <v xml:space="preserve">T.M </v>
      </c>
    </row>
    <row r="527" spans="1:12" hidden="1" x14ac:dyDescent="0.3">
      <c r="A527" t="s">
        <v>1168</v>
      </c>
      <c r="B527" t="s">
        <v>1232</v>
      </c>
      <c r="C527" t="s">
        <v>1666</v>
      </c>
      <c r="D527" t="s">
        <v>1141</v>
      </c>
      <c r="E527" s="57">
        <v>0.58333333333333326</v>
      </c>
      <c r="F527" s="57">
        <v>0.83333333333333326</v>
      </c>
      <c r="G527" s="57">
        <v>0.64583333333333326</v>
      </c>
      <c r="J527" t="s">
        <v>1683</v>
      </c>
      <c r="K527" t="s">
        <v>674</v>
      </c>
      <c r="L527" s="79" t="str">
        <f>+_xlfn.XLOOKUP(Combinar1[[#This Row],[carga.PACIENTE]],carga[PACIENTE],carga[TURNO],0,0)</f>
        <v>T.T</v>
      </c>
    </row>
    <row r="528" spans="1:12" hidden="1" x14ac:dyDescent="0.3">
      <c r="A528" t="s">
        <v>1168</v>
      </c>
      <c r="B528" t="s">
        <v>1232</v>
      </c>
      <c r="C528" t="s">
        <v>1666</v>
      </c>
      <c r="D528" t="s">
        <v>1141</v>
      </c>
      <c r="E528" s="57">
        <v>0.58333333333333326</v>
      </c>
      <c r="F528" s="57">
        <v>0.83333333333333326</v>
      </c>
      <c r="G528" s="57">
        <v>0.67708333333333326</v>
      </c>
      <c r="J528" t="s">
        <v>1684</v>
      </c>
      <c r="K528" t="s">
        <v>1008</v>
      </c>
      <c r="L528" s="79" t="str">
        <f>+_xlfn.XLOOKUP(Combinar1[[#This Row],[carga.PACIENTE]],carga[PACIENTE],carga[TURNO],0,0)</f>
        <v>T.T</v>
      </c>
    </row>
    <row r="529" spans="1:12" hidden="1" x14ac:dyDescent="0.3">
      <c r="A529" t="s">
        <v>1159</v>
      </c>
      <c r="B529" t="s">
        <v>1287</v>
      </c>
      <c r="C529" t="s">
        <v>1681</v>
      </c>
      <c r="D529" t="s">
        <v>1133</v>
      </c>
      <c r="E529" s="57">
        <v>0.33333333333333331</v>
      </c>
      <c r="F529" s="57">
        <v>0.58333333333333326</v>
      </c>
      <c r="G529" s="57">
        <v>0.39583333333333331</v>
      </c>
      <c r="J529" t="s">
        <v>1685</v>
      </c>
      <c r="K529" t="s">
        <v>538</v>
      </c>
      <c r="L529" s="79" t="str">
        <f>+_xlfn.XLOOKUP(Combinar1[[#This Row],[carga.PACIENTE]],carga[PACIENTE],carga[TURNO],0,0)</f>
        <v xml:space="preserve">T.M </v>
      </c>
    </row>
    <row r="530" spans="1:12" hidden="1" x14ac:dyDescent="0.3">
      <c r="A530" t="s">
        <v>1168</v>
      </c>
      <c r="B530" t="s">
        <v>1232</v>
      </c>
      <c r="C530" t="s">
        <v>1666</v>
      </c>
      <c r="D530" t="s">
        <v>1141</v>
      </c>
      <c r="E530" s="57">
        <v>0.58333333333333326</v>
      </c>
      <c r="F530" s="57">
        <v>0.83333333333333326</v>
      </c>
      <c r="G530" s="57">
        <v>0.72916666666666663</v>
      </c>
      <c r="J530" t="s">
        <v>1686</v>
      </c>
      <c r="K530" t="s">
        <v>704</v>
      </c>
      <c r="L530" s="79" t="str">
        <f>+_xlfn.XLOOKUP(Combinar1[[#This Row],[carga.PACIENTE]],carga[PACIENTE],carga[TURNO],0,0)</f>
        <v>T.T</v>
      </c>
    </row>
    <row r="531" spans="1:12" hidden="1" x14ac:dyDescent="0.3">
      <c r="A531" t="s">
        <v>1159</v>
      </c>
      <c r="B531" t="s">
        <v>1287</v>
      </c>
      <c r="C531" t="s">
        <v>1681</v>
      </c>
      <c r="D531" t="s">
        <v>1133</v>
      </c>
      <c r="E531" s="57">
        <v>0.33333333333333331</v>
      </c>
      <c r="F531" s="57">
        <v>0.58333333333333326</v>
      </c>
      <c r="G531" s="57">
        <v>0.44791666666666663</v>
      </c>
      <c r="J531" t="s">
        <v>1687</v>
      </c>
      <c r="K531" t="s">
        <v>541</v>
      </c>
      <c r="L531" s="79" t="str">
        <f>+_xlfn.XLOOKUP(Combinar1[[#This Row],[carga.PACIENTE]],carga[PACIENTE],carga[TURNO],0,0)</f>
        <v xml:space="preserve">T.M </v>
      </c>
    </row>
    <row r="532" spans="1:12" hidden="1" x14ac:dyDescent="0.3">
      <c r="A532" t="s">
        <v>1168</v>
      </c>
      <c r="B532" t="s">
        <v>1232</v>
      </c>
      <c r="C532" t="s">
        <v>1666</v>
      </c>
      <c r="D532" t="s">
        <v>1141</v>
      </c>
      <c r="E532" s="57">
        <v>0.58333333333333326</v>
      </c>
      <c r="F532" s="57">
        <v>0.83333333333333326</v>
      </c>
      <c r="G532" s="57">
        <v>0.76041666666666663</v>
      </c>
      <c r="J532" t="s">
        <v>1688</v>
      </c>
      <c r="K532" t="s">
        <v>471</v>
      </c>
      <c r="L532" s="79" t="str">
        <f>+_xlfn.XLOOKUP(Combinar1[[#This Row],[carga.PACIENTE]],carga[PACIENTE],carga[TURNO],0,0)</f>
        <v>T.T</v>
      </c>
    </row>
    <row r="533" spans="1:12" hidden="1" x14ac:dyDescent="0.3">
      <c r="A533" t="s">
        <v>1145</v>
      </c>
      <c r="B533" t="s">
        <v>1287</v>
      </c>
      <c r="C533" t="s">
        <v>1314</v>
      </c>
      <c r="D533" t="s">
        <v>1143</v>
      </c>
      <c r="E533" s="57">
        <v>0.33333333333333331</v>
      </c>
      <c r="F533" s="57">
        <v>0.83333333333333326</v>
      </c>
      <c r="G533" s="57">
        <v>0.44791666666666663</v>
      </c>
      <c r="J533" t="s">
        <v>1689</v>
      </c>
      <c r="K533" t="s">
        <v>19</v>
      </c>
      <c r="L533" s="79" t="str">
        <f>+_xlfn.XLOOKUP(Combinar1[[#This Row],[carga.PACIENTE]],carga[PACIENTE],carga[TURNO],0,0)</f>
        <v xml:space="preserve">T.M </v>
      </c>
    </row>
    <row r="534" spans="1:12" hidden="1" x14ac:dyDescent="0.3">
      <c r="A534" t="s">
        <v>1168</v>
      </c>
      <c r="B534" t="s">
        <v>1232</v>
      </c>
      <c r="C534" t="s">
        <v>1666</v>
      </c>
      <c r="D534" t="s">
        <v>1141</v>
      </c>
      <c r="E534" s="57">
        <v>0.58333333333333326</v>
      </c>
      <c r="F534" s="57">
        <v>0.83333333333333326</v>
      </c>
      <c r="G534" s="57">
        <v>0.79166666666666663</v>
      </c>
      <c r="J534" t="s">
        <v>1690</v>
      </c>
      <c r="K534" t="s">
        <v>695</v>
      </c>
      <c r="L534" s="79" t="str">
        <f>+_xlfn.XLOOKUP(Combinar1[[#This Row],[carga.PACIENTE]],carga[PACIENTE],carga[TURNO],0,0)</f>
        <v>T.T</v>
      </c>
    </row>
    <row r="535" spans="1:12" hidden="1" x14ac:dyDescent="0.3">
      <c r="A535" t="s">
        <v>1324</v>
      </c>
      <c r="B535" t="s">
        <v>1287</v>
      </c>
      <c r="C535" t="s">
        <v>1325</v>
      </c>
      <c r="D535" t="s">
        <v>1118</v>
      </c>
      <c r="E535" s="57">
        <v>0.58333333333333326</v>
      </c>
      <c r="F535" s="57">
        <v>0.83333333333333326</v>
      </c>
      <c r="G535" s="57">
        <v>0.58333333333333326</v>
      </c>
      <c r="J535" t="s">
        <v>1691</v>
      </c>
      <c r="K535" t="s">
        <v>871</v>
      </c>
      <c r="L535" s="79" t="str">
        <f>+_xlfn.XLOOKUP(Combinar1[[#This Row],[carga.PACIENTE]],carga[PACIENTE],carga[TURNO],0,0)</f>
        <v>T.T</v>
      </c>
    </row>
    <row r="536" spans="1:12" hidden="1" x14ac:dyDescent="0.3">
      <c r="A536" t="s">
        <v>1168</v>
      </c>
      <c r="B536" t="s">
        <v>1232</v>
      </c>
      <c r="C536" t="s">
        <v>1666</v>
      </c>
      <c r="D536" t="s">
        <v>1133</v>
      </c>
      <c r="E536" s="57">
        <v>0.58333333333333326</v>
      </c>
      <c r="F536" s="57">
        <v>0.83333333333333326</v>
      </c>
      <c r="G536" s="57">
        <v>0.58333333333333326</v>
      </c>
      <c r="J536" t="s">
        <v>1692</v>
      </c>
      <c r="K536" t="s">
        <v>235</v>
      </c>
      <c r="L536" s="79" t="str">
        <f>+_xlfn.XLOOKUP(Combinar1[[#This Row],[carga.PACIENTE]],carga[PACIENTE],carga[TURNO],0,0)</f>
        <v>T.T</v>
      </c>
    </row>
    <row r="537" spans="1:12" hidden="1" x14ac:dyDescent="0.3">
      <c r="A537" t="s">
        <v>1324</v>
      </c>
      <c r="B537" t="s">
        <v>1287</v>
      </c>
      <c r="C537" t="s">
        <v>1325</v>
      </c>
      <c r="D537" t="s">
        <v>1118</v>
      </c>
      <c r="E537" s="57">
        <v>0.58333333333333326</v>
      </c>
      <c r="F537" s="57">
        <v>0.83333333333333326</v>
      </c>
      <c r="G537" s="57">
        <v>0.61458333333333326</v>
      </c>
      <c r="J537" t="s">
        <v>1693</v>
      </c>
      <c r="K537" t="s">
        <v>216</v>
      </c>
      <c r="L537" s="79" t="str">
        <f>+_xlfn.XLOOKUP(Combinar1[[#This Row],[carga.PACIENTE]],carga[PACIENTE],carga[TURNO],0,0)</f>
        <v>T.T</v>
      </c>
    </row>
    <row r="538" spans="1:12" hidden="1" x14ac:dyDescent="0.3">
      <c r="A538" t="s">
        <v>1168</v>
      </c>
      <c r="B538" t="s">
        <v>1232</v>
      </c>
      <c r="C538" t="s">
        <v>1666</v>
      </c>
      <c r="D538" t="s">
        <v>1133</v>
      </c>
      <c r="E538" s="57">
        <v>0.58333333333333326</v>
      </c>
      <c r="F538" s="57">
        <v>0.83333333333333326</v>
      </c>
      <c r="G538" s="57">
        <v>0.61458333333333326</v>
      </c>
      <c r="J538" t="s">
        <v>1694</v>
      </c>
      <c r="K538" t="s">
        <v>188</v>
      </c>
      <c r="L538" s="79" t="str">
        <f>+_xlfn.XLOOKUP(Combinar1[[#This Row],[carga.PACIENTE]],carga[PACIENTE],carga[TURNO],0,0)</f>
        <v>T.T</v>
      </c>
    </row>
    <row r="539" spans="1:12" hidden="1" x14ac:dyDescent="0.3">
      <c r="A539" t="s">
        <v>1324</v>
      </c>
      <c r="B539" t="s">
        <v>1287</v>
      </c>
      <c r="C539" t="s">
        <v>1325</v>
      </c>
      <c r="D539" t="s">
        <v>1118</v>
      </c>
      <c r="E539" s="57">
        <v>0.58333333333333326</v>
      </c>
      <c r="F539" s="57">
        <v>0.83333333333333326</v>
      </c>
      <c r="G539" s="57">
        <v>0.64583333333333326</v>
      </c>
      <c r="J539" t="s">
        <v>1695</v>
      </c>
      <c r="K539" t="s">
        <v>222</v>
      </c>
      <c r="L539" s="79" t="str">
        <f>+_xlfn.XLOOKUP(Combinar1[[#This Row],[carga.PACIENTE]],carga[PACIENTE],carga[TURNO],0,0)</f>
        <v>T.T</v>
      </c>
    </row>
    <row r="540" spans="1:12" hidden="1" x14ac:dyDescent="0.3">
      <c r="A540" t="s">
        <v>1168</v>
      </c>
      <c r="B540" t="s">
        <v>1232</v>
      </c>
      <c r="C540" t="s">
        <v>1666</v>
      </c>
      <c r="D540" t="s">
        <v>1133</v>
      </c>
      <c r="E540" s="57">
        <v>0.58333333333333326</v>
      </c>
      <c r="F540" s="57">
        <v>0.83333333333333326</v>
      </c>
      <c r="G540" s="57">
        <v>0.64583333333333326</v>
      </c>
      <c r="J540" t="s">
        <v>1696</v>
      </c>
      <c r="K540" t="s">
        <v>237</v>
      </c>
      <c r="L540" s="79" t="str">
        <f>+_xlfn.XLOOKUP(Combinar1[[#This Row],[carga.PACIENTE]],carga[PACIENTE],carga[TURNO],0,0)</f>
        <v>T.T</v>
      </c>
    </row>
    <row r="541" spans="1:12" hidden="1" x14ac:dyDescent="0.3">
      <c r="A541" t="s">
        <v>1324</v>
      </c>
      <c r="B541" t="s">
        <v>1287</v>
      </c>
      <c r="C541" t="s">
        <v>1325</v>
      </c>
      <c r="D541" t="s">
        <v>1118</v>
      </c>
      <c r="E541" s="57">
        <v>0.58333333333333326</v>
      </c>
      <c r="F541" s="57">
        <v>0.83333333333333326</v>
      </c>
      <c r="G541" s="57">
        <v>0.67708333333333326</v>
      </c>
      <c r="J541" t="s">
        <v>1697</v>
      </c>
      <c r="K541" t="s">
        <v>62</v>
      </c>
      <c r="L541" s="79" t="str">
        <f>+_xlfn.XLOOKUP(Combinar1[[#This Row],[carga.PACIENTE]],carga[PACIENTE],carga[TURNO],0,0)</f>
        <v>T.T</v>
      </c>
    </row>
    <row r="542" spans="1:12" hidden="1" x14ac:dyDescent="0.3">
      <c r="A542" t="s">
        <v>1168</v>
      </c>
      <c r="B542" t="s">
        <v>1232</v>
      </c>
      <c r="C542" t="s">
        <v>1666</v>
      </c>
      <c r="D542" t="s">
        <v>1133</v>
      </c>
      <c r="E542" s="57">
        <v>0.58333333333333326</v>
      </c>
      <c r="F542" s="57">
        <v>0.83333333333333326</v>
      </c>
      <c r="G542" s="57">
        <v>0.67708333333333326</v>
      </c>
      <c r="J542" t="s">
        <v>1698</v>
      </c>
      <c r="K542" t="s">
        <v>1008</v>
      </c>
      <c r="L542" s="79" t="str">
        <f>+_xlfn.XLOOKUP(Combinar1[[#This Row],[carga.PACIENTE]],carga[PACIENTE],carga[TURNO],0,0)</f>
        <v>T.T</v>
      </c>
    </row>
    <row r="543" spans="1:12" hidden="1" x14ac:dyDescent="0.3">
      <c r="A543" t="s">
        <v>1324</v>
      </c>
      <c r="B543" t="s">
        <v>1287</v>
      </c>
      <c r="C543" t="s">
        <v>1325</v>
      </c>
      <c r="D543" t="s">
        <v>1118</v>
      </c>
      <c r="E543" s="57">
        <v>0.58333333333333326</v>
      </c>
      <c r="F543" s="57">
        <v>0.83333333333333326</v>
      </c>
      <c r="G543" s="57">
        <v>0.72916666666666663</v>
      </c>
      <c r="J543" t="s">
        <v>1699</v>
      </c>
      <c r="K543" t="s">
        <v>176</v>
      </c>
      <c r="L543" s="79" t="str">
        <f>+_xlfn.XLOOKUP(Combinar1[[#This Row],[carga.PACIENTE]],carga[PACIENTE],carga[TURNO],0,0)</f>
        <v>T.T</v>
      </c>
    </row>
    <row r="544" spans="1:12" hidden="1" x14ac:dyDescent="0.3">
      <c r="A544" t="s">
        <v>1324</v>
      </c>
      <c r="B544" t="s">
        <v>1287</v>
      </c>
      <c r="C544" t="s">
        <v>1325</v>
      </c>
      <c r="D544" t="s">
        <v>1118</v>
      </c>
      <c r="E544" s="57">
        <v>0.58333333333333326</v>
      </c>
      <c r="F544" s="57">
        <v>0.83333333333333326</v>
      </c>
      <c r="G544" s="57">
        <v>0.72916666666666663</v>
      </c>
      <c r="J544" t="s">
        <v>1699</v>
      </c>
      <c r="K544" t="s">
        <v>831</v>
      </c>
      <c r="L544" s="79" t="str">
        <f>+_xlfn.XLOOKUP(Combinar1[[#This Row],[carga.PACIENTE]],carga[PACIENTE],carga[TURNO],0,0)</f>
        <v>T.T</v>
      </c>
    </row>
    <row r="545" spans="1:12" hidden="1" x14ac:dyDescent="0.3">
      <c r="A545" t="s">
        <v>1168</v>
      </c>
      <c r="B545" t="s">
        <v>1232</v>
      </c>
      <c r="C545" t="s">
        <v>1666</v>
      </c>
      <c r="D545" t="s">
        <v>1133</v>
      </c>
      <c r="E545" s="57">
        <v>0.58333333333333326</v>
      </c>
      <c r="F545" s="57">
        <v>0.83333333333333326</v>
      </c>
      <c r="G545" s="57">
        <v>0.72916666666666663</v>
      </c>
      <c r="J545" t="s">
        <v>1700</v>
      </c>
      <c r="K545" t="s">
        <v>704</v>
      </c>
      <c r="L545" s="79" t="str">
        <f>+_xlfn.XLOOKUP(Combinar1[[#This Row],[carga.PACIENTE]],carga[PACIENTE],carga[TURNO],0,0)</f>
        <v>T.T</v>
      </c>
    </row>
    <row r="546" spans="1:12" hidden="1" x14ac:dyDescent="0.3">
      <c r="A546" t="s">
        <v>1168</v>
      </c>
      <c r="B546" t="s">
        <v>1232</v>
      </c>
      <c r="C546" t="s">
        <v>1666</v>
      </c>
      <c r="D546" t="s">
        <v>1133</v>
      </c>
      <c r="E546" s="57">
        <v>0.58333333333333326</v>
      </c>
      <c r="F546" s="57">
        <v>0.83333333333333326</v>
      </c>
      <c r="G546" s="57">
        <v>0.76041666666666663</v>
      </c>
      <c r="J546" t="s">
        <v>1701</v>
      </c>
      <c r="K546" t="s">
        <v>740</v>
      </c>
      <c r="L546" s="79" t="str">
        <f>+_xlfn.XLOOKUP(Combinar1[[#This Row],[carga.PACIENTE]],carga[PACIENTE],carga[TURNO],0,0)</f>
        <v>T.T</v>
      </c>
    </row>
    <row r="547" spans="1:12" hidden="1" x14ac:dyDescent="0.3">
      <c r="A547" t="s">
        <v>1324</v>
      </c>
      <c r="B547" t="s">
        <v>1287</v>
      </c>
      <c r="C547" t="s">
        <v>1325</v>
      </c>
      <c r="D547" t="s">
        <v>1118</v>
      </c>
      <c r="E547" s="57">
        <v>0.58333333333333326</v>
      </c>
      <c r="F547" s="57">
        <v>0.83333333333333326</v>
      </c>
      <c r="G547" s="57">
        <v>0.76041666666666663</v>
      </c>
      <c r="J547" t="s">
        <v>1702</v>
      </c>
      <c r="K547" t="s">
        <v>447</v>
      </c>
      <c r="L547" s="79" t="str">
        <f>+_xlfn.XLOOKUP(Combinar1[[#This Row],[carga.PACIENTE]],carga[PACIENTE],carga[TURNO],0,0)</f>
        <v>T.T</v>
      </c>
    </row>
    <row r="548" spans="1:12" hidden="1" x14ac:dyDescent="0.3">
      <c r="A548" t="s">
        <v>1168</v>
      </c>
      <c r="B548" t="s">
        <v>1232</v>
      </c>
      <c r="C548" t="s">
        <v>1666</v>
      </c>
      <c r="D548" t="s">
        <v>1133</v>
      </c>
      <c r="E548" s="57">
        <v>0.58333333333333326</v>
      </c>
      <c r="F548" s="57">
        <v>0.83333333333333326</v>
      </c>
      <c r="G548" s="57">
        <v>0.79166666666666663</v>
      </c>
      <c r="J548" t="s">
        <v>1703</v>
      </c>
      <c r="K548" t="s">
        <v>977</v>
      </c>
      <c r="L548" s="79" t="str">
        <f>+_xlfn.XLOOKUP(Combinar1[[#This Row],[carga.PACIENTE]],carga[PACIENTE],carga[TURNO],0,0)</f>
        <v>T.T</v>
      </c>
    </row>
    <row r="549" spans="1:12" hidden="1" x14ac:dyDescent="0.3">
      <c r="A549" t="s">
        <v>1206</v>
      </c>
      <c r="B549" t="s">
        <v>1302</v>
      </c>
      <c r="C549" t="s">
        <v>1704</v>
      </c>
      <c r="D549" t="s">
        <v>1143</v>
      </c>
      <c r="E549" s="57">
        <v>0.58333333333333326</v>
      </c>
      <c r="F549" s="57">
        <v>0.83333333333333326</v>
      </c>
      <c r="G549" s="57">
        <v>0.58333333333333326</v>
      </c>
      <c r="J549" t="s">
        <v>1705</v>
      </c>
      <c r="K549" t="s">
        <v>1175</v>
      </c>
      <c r="L549" s="79" t="str">
        <f>+_xlfn.XLOOKUP(Combinar1[[#This Row],[carga.PACIENTE]],carga[PACIENTE],carga[TURNO],0,0)</f>
        <v>T.T</v>
      </c>
    </row>
    <row r="550" spans="1:12" hidden="1" x14ac:dyDescent="0.3">
      <c r="A550" t="s">
        <v>1324</v>
      </c>
      <c r="B550" t="s">
        <v>1287</v>
      </c>
      <c r="C550" t="s">
        <v>1325</v>
      </c>
      <c r="D550" t="s">
        <v>1141</v>
      </c>
      <c r="E550" s="57">
        <v>0.58333333333333326</v>
      </c>
      <c r="F550" s="57">
        <v>0.83333333333333326</v>
      </c>
      <c r="G550" s="57">
        <v>0.76041666666666663</v>
      </c>
      <c r="J550" t="s">
        <v>1706</v>
      </c>
      <c r="K550" t="s">
        <v>116</v>
      </c>
      <c r="L550" s="79" t="str">
        <f>+_xlfn.XLOOKUP(Combinar1[[#This Row],[carga.PACIENTE]],carga[PACIENTE],carga[TURNO],0,0)</f>
        <v>T.T</v>
      </c>
    </row>
    <row r="551" spans="1:12" hidden="1" x14ac:dyDescent="0.3">
      <c r="A551" t="s">
        <v>1324</v>
      </c>
      <c r="B551" t="s">
        <v>1287</v>
      </c>
      <c r="C551" t="s">
        <v>1325</v>
      </c>
      <c r="D551" t="s">
        <v>1141</v>
      </c>
      <c r="E551" s="57">
        <v>0.58333333333333326</v>
      </c>
      <c r="F551" s="57">
        <v>0.83333333333333326</v>
      </c>
      <c r="G551" s="57">
        <v>0.76041666666666663</v>
      </c>
      <c r="J551" t="s">
        <v>1706</v>
      </c>
      <c r="K551" t="s">
        <v>255</v>
      </c>
      <c r="L551" s="79" t="str">
        <f>+_xlfn.XLOOKUP(Combinar1[[#This Row],[carga.PACIENTE]],carga[PACIENTE],carga[TURNO],0,0)</f>
        <v>T.T</v>
      </c>
    </row>
    <row r="552" spans="1:12" hidden="1" x14ac:dyDescent="0.3">
      <c r="A552" t="s">
        <v>1206</v>
      </c>
      <c r="B552" t="s">
        <v>1302</v>
      </c>
      <c r="C552" t="s">
        <v>1704</v>
      </c>
      <c r="D552" t="s">
        <v>1143</v>
      </c>
      <c r="E552" s="57">
        <v>0.58333333333333326</v>
      </c>
      <c r="F552" s="57">
        <v>0.83333333333333326</v>
      </c>
      <c r="G552" s="57">
        <v>0.61458333333333326</v>
      </c>
      <c r="J552" t="s">
        <v>1707</v>
      </c>
      <c r="K552" t="s">
        <v>1080</v>
      </c>
      <c r="L552" s="79" t="str">
        <f>+_xlfn.XLOOKUP(Combinar1[[#This Row],[carga.PACIENTE]],carga[PACIENTE],carga[TURNO],0,0)</f>
        <v>T.T</v>
      </c>
    </row>
    <row r="553" spans="1:12" hidden="1" x14ac:dyDescent="0.3">
      <c r="A553" t="s">
        <v>1206</v>
      </c>
      <c r="B553" t="s">
        <v>1302</v>
      </c>
      <c r="C553" t="s">
        <v>1704</v>
      </c>
      <c r="D553" t="s">
        <v>1143</v>
      </c>
      <c r="E553" s="57">
        <v>0.58333333333333326</v>
      </c>
      <c r="F553" s="57">
        <v>0.83333333333333326</v>
      </c>
      <c r="G553" s="57">
        <v>0.64583333333333326</v>
      </c>
      <c r="J553" t="s">
        <v>1708</v>
      </c>
      <c r="L553" s="79">
        <f>+_xlfn.XLOOKUP(Combinar1[[#This Row],[carga.PACIENTE]],carga[PACIENTE],carga[TURNO],0,0)</f>
        <v>0</v>
      </c>
    </row>
    <row r="554" spans="1:12" hidden="1" x14ac:dyDescent="0.3">
      <c r="A554" t="s">
        <v>1206</v>
      </c>
      <c r="B554" t="s">
        <v>1302</v>
      </c>
      <c r="C554" t="s">
        <v>1704</v>
      </c>
      <c r="D554" t="s">
        <v>1143</v>
      </c>
      <c r="E554" s="57">
        <v>0.58333333333333326</v>
      </c>
      <c r="F554" s="57">
        <v>0.83333333333333326</v>
      </c>
      <c r="G554" s="57">
        <v>0.67708333333333326</v>
      </c>
      <c r="J554" t="s">
        <v>1709</v>
      </c>
      <c r="K554" t="s">
        <v>366</v>
      </c>
      <c r="L554" s="79" t="str">
        <f>+_xlfn.XLOOKUP(Combinar1[[#This Row],[carga.PACIENTE]],carga[PACIENTE],carga[TURNO],0,0)</f>
        <v>T.T</v>
      </c>
    </row>
    <row r="555" spans="1:12" hidden="1" x14ac:dyDescent="0.3">
      <c r="A555" t="s">
        <v>1324</v>
      </c>
      <c r="B555" t="s">
        <v>1287</v>
      </c>
      <c r="C555" t="s">
        <v>1325</v>
      </c>
      <c r="D555" t="s">
        <v>1143</v>
      </c>
      <c r="E555" s="57">
        <v>0.58333333333333326</v>
      </c>
      <c r="F555" s="57">
        <v>0.83333333333333326</v>
      </c>
      <c r="G555" s="57">
        <v>0.64583333333333326</v>
      </c>
      <c r="J555" t="s">
        <v>1710</v>
      </c>
      <c r="K555" t="s">
        <v>62</v>
      </c>
      <c r="L555" s="79" t="str">
        <f>+_xlfn.XLOOKUP(Combinar1[[#This Row],[carga.PACIENTE]],carga[PACIENTE],carga[TURNO],0,0)</f>
        <v>T.T</v>
      </c>
    </row>
    <row r="556" spans="1:12" hidden="1" x14ac:dyDescent="0.3">
      <c r="A556" t="s">
        <v>1206</v>
      </c>
      <c r="B556" t="s">
        <v>1302</v>
      </c>
      <c r="C556" t="s">
        <v>1704</v>
      </c>
      <c r="D556" t="s">
        <v>1143</v>
      </c>
      <c r="E556" s="57">
        <v>0.58333333333333326</v>
      </c>
      <c r="F556" s="57">
        <v>0.83333333333333326</v>
      </c>
      <c r="G556" s="57">
        <v>0.72916666666666663</v>
      </c>
      <c r="J556" t="s">
        <v>1711</v>
      </c>
      <c r="K556" t="s">
        <v>158</v>
      </c>
      <c r="L556" s="79" t="str">
        <f>+_xlfn.XLOOKUP(Combinar1[[#This Row],[carga.PACIENTE]],carga[PACIENTE],carga[TURNO],0,0)</f>
        <v>T.T</v>
      </c>
    </row>
    <row r="557" spans="1:12" hidden="1" x14ac:dyDescent="0.3">
      <c r="A557" t="s">
        <v>1324</v>
      </c>
      <c r="B557" t="s">
        <v>1287</v>
      </c>
      <c r="C557" t="s">
        <v>1325</v>
      </c>
      <c r="D557" t="s">
        <v>1143</v>
      </c>
      <c r="E557" s="57">
        <v>0.58333333333333326</v>
      </c>
      <c r="F557" s="57">
        <v>0.83333333333333326</v>
      </c>
      <c r="G557" s="57">
        <v>0.67708333333333326</v>
      </c>
      <c r="J557" t="s">
        <v>1712</v>
      </c>
      <c r="K557" t="s">
        <v>25</v>
      </c>
      <c r="L557" s="79" t="str">
        <f>+_xlfn.XLOOKUP(Combinar1[[#This Row],[carga.PACIENTE]],carga[PACIENTE],carga[TURNO],0,0)</f>
        <v>T.T</v>
      </c>
    </row>
    <row r="558" spans="1:12" hidden="1" x14ac:dyDescent="0.3">
      <c r="A558" t="s">
        <v>1206</v>
      </c>
      <c r="B558" t="s">
        <v>1302</v>
      </c>
      <c r="C558" t="s">
        <v>1704</v>
      </c>
      <c r="D558" t="s">
        <v>1143</v>
      </c>
      <c r="E558" s="57">
        <v>0.58333333333333326</v>
      </c>
      <c r="F558" s="57">
        <v>0.83333333333333326</v>
      </c>
      <c r="G558" s="57">
        <v>0.76041666666666663</v>
      </c>
      <c r="J558" t="s">
        <v>1713</v>
      </c>
      <c r="K558" t="s">
        <v>677</v>
      </c>
      <c r="L558" s="79">
        <f>+_xlfn.XLOOKUP(Combinar1[[#This Row],[carga.PACIENTE]],carga[PACIENTE],carga[TURNO],0,0)</f>
        <v>0</v>
      </c>
    </row>
    <row r="559" spans="1:12" hidden="1" x14ac:dyDescent="0.3">
      <c r="A559" t="s">
        <v>1206</v>
      </c>
      <c r="B559" t="s">
        <v>1302</v>
      </c>
      <c r="C559" t="s">
        <v>1704</v>
      </c>
      <c r="D559" t="s">
        <v>1143</v>
      </c>
      <c r="E559" s="57">
        <v>0.58333333333333326</v>
      </c>
      <c r="F559" s="57">
        <v>0.83333333333333326</v>
      </c>
      <c r="G559" s="57">
        <v>0.79166666666666663</v>
      </c>
      <c r="J559" t="s">
        <v>1714</v>
      </c>
      <c r="K559" t="s">
        <v>818</v>
      </c>
      <c r="L559" s="79" t="str">
        <f>+_xlfn.XLOOKUP(Combinar1[[#This Row],[carga.PACIENTE]],carga[PACIENTE],carga[TURNO],0,0)</f>
        <v>T.T</v>
      </c>
    </row>
    <row r="560" spans="1:12" hidden="1" x14ac:dyDescent="0.3">
      <c r="A560" t="s">
        <v>1324</v>
      </c>
      <c r="B560" t="s">
        <v>1287</v>
      </c>
      <c r="C560" t="s">
        <v>1325</v>
      </c>
      <c r="D560" t="s">
        <v>1143</v>
      </c>
      <c r="E560" s="57">
        <v>0.58333333333333326</v>
      </c>
      <c r="F560" s="57">
        <v>0.83333333333333326</v>
      </c>
      <c r="G560" s="57">
        <v>0.76041666666666663</v>
      </c>
      <c r="J560" t="s">
        <v>1715</v>
      </c>
      <c r="K560" t="s">
        <v>447</v>
      </c>
      <c r="L560" s="79" t="str">
        <f>+_xlfn.XLOOKUP(Combinar1[[#This Row],[carga.PACIENTE]],carga[PACIENTE],carga[TURNO],0,0)</f>
        <v>T.T</v>
      </c>
    </row>
    <row r="561" spans="1:12" hidden="1" x14ac:dyDescent="0.3">
      <c r="A561" t="s">
        <v>1206</v>
      </c>
      <c r="B561" t="s">
        <v>1302</v>
      </c>
      <c r="C561" t="s">
        <v>1704</v>
      </c>
      <c r="D561" t="s">
        <v>1118</v>
      </c>
      <c r="E561" s="57">
        <v>0.58333333333333326</v>
      </c>
      <c r="F561" s="57">
        <v>0.83333333333333326</v>
      </c>
      <c r="G561" s="57">
        <v>0.58333333333333326</v>
      </c>
      <c r="J561" t="s">
        <v>1716</v>
      </c>
      <c r="L561" s="79">
        <f>+_xlfn.XLOOKUP(Combinar1[[#This Row],[carga.PACIENTE]],carga[PACIENTE],carga[TURNO],0,0)</f>
        <v>0</v>
      </c>
    </row>
    <row r="562" spans="1:12" hidden="1" x14ac:dyDescent="0.3">
      <c r="A562" t="s">
        <v>1324</v>
      </c>
      <c r="B562" t="s">
        <v>1287</v>
      </c>
      <c r="C562" t="s">
        <v>1325</v>
      </c>
      <c r="D562" t="s">
        <v>1143</v>
      </c>
      <c r="E562" s="57">
        <v>0.58333333333333326</v>
      </c>
      <c r="F562" s="57">
        <v>0.83333333333333326</v>
      </c>
      <c r="G562" s="57">
        <v>0.79166666666666663</v>
      </c>
      <c r="J562" t="s">
        <v>1717</v>
      </c>
      <c r="K562" t="s">
        <v>176</v>
      </c>
      <c r="L562" s="79" t="str">
        <f>+_xlfn.XLOOKUP(Combinar1[[#This Row],[carga.PACIENTE]],carga[PACIENTE],carga[TURNO],0,0)</f>
        <v>T.T</v>
      </c>
    </row>
    <row r="563" spans="1:12" hidden="1" x14ac:dyDescent="0.3">
      <c r="A563" t="s">
        <v>1206</v>
      </c>
      <c r="B563" t="s">
        <v>1302</v>
      </c>
      <c r="C563" t="s">
        <v>1704</v>
      </c>
      <c r="D563" t="s">
        <v>1118</v>
      </c>
      <c r="E563" s="57">
        <v>0.58333333333333326</v>
      </c>
      <c r="F563" s="57">
        <v>0.83333333333333326</v>
      </c>
      <c r="G563" s="57">
        <v>0.61458333333333326</v>
      </c>
      <c r="J563" t="s">
        <v>1718</v>
      </c>
      <c r="K563" t="s">
        <v>794</v>
      </c>
      <c r="L563" s="79" t="str">
        <f>+_xlfn.XLOOKUP(Combinar1[[#This Row],[carga.PACIENTE]],carga[PACIENTE],carga[TURNO],0,0)</f>
        <v>T.T</v>
      </c>
    </row>
    <row r="564" spans="1:12" hidden="1" x14ac:dyDescent="0.3">
      <c r="A564" t="s">
        <v>1193</v>
      </c>
      <c r="B564" t="s">
        <v>1287</v>
      </c>
      <c r="C564" t="s">
        <v>1338</v>
      </c>
      <c r="D564" t="s">
        <v>1123</v>
      </c>
      <c r="E564" s="57">
        <v>0.33333333333333331</v>
      </c>
      <c r="F564" s="57">
        <v>0.58333333333333326</v>
      </c>
      <c r="G564" s="57">
        <v>0.33333333333333331</v>
      </c>
      <c r="J564" t="s">
        <v>1719</v>
      </c>
      <c r="K564" t="s">
        <v>692</v>
      </c>
      <c r="L564" s="79" t="str">
        <f>+_xlfn.XLOOKUP(Combinar1[[#This Row],[carga.PACIENTE]],carga[PACIENTE],carga[TURNO],0,0)</f>
        <v xml:space="preserve">T.M </v>
      </c>
    </row>
    <row r="565" spans="1:12" hidden="1" x14ac:dyDescent="0.3">
      <c r="A565" t="s">
        <v>1206</v>
      </c>
      <c r="B565" t="s">
        <v>1302</v>
      </c>
      <c r="C565" t="s">
        <v>1704</v>
      </c>
      <c r="D565" t="s">
        <v>1118</v>
      </c>
      <c r="E565" s="57">
        <v>0.58333333333333326</v>
      </c>
      <c r="F565" s="57">
        <v>0.83333333333333326</v>
      </c>
      <c r="G565" s="57">
        <v>0.64583333333333326</v>
      </c>
      <c r="J565" t="s">
        <v>1720</v>
      </c>
      <c r="K565" t="s">
        <v>919</v>
      </c>
      <c r="L565" s="79" t="str">
        <f>+_xlfn.XLOOKUP(Combinar1[[#This Row],[carga.PACIENTE]],carga[PACIENTE],carga[TURNO],0,0)</f>
        <v>T.T</v>
      </c>
    </row>
    <row r="566" spans="1:12" hidden="1" x14ac:dyDescent="0.3">
      <c r="A566" t="s">
        <v>1193</v>
      </c>
      <c r="B566" t="s">
        <v>1287</v>
      </c>
      <c r="C566" t="s">
        <v>1338</v>
      </c>
      <c r="D566" t="s">
        <v>1123</v>
      </c>
      <c r="E566" s="57">
        <v>0.33333333333333331</v>
      </c>
      <c r="F566" s="57">
        <v>0.58333333333333326</v>
      </c>
      <c r="G566" s="57">
        <v>0.36458333333333331</v>
      </c>
      <c r="J566" t="s">
        <v>1721</v>
      </c>
      <c r="K566" t="s">
        <v>825</v>
      </c>
      <c r="L566" s="79" t="str">
        <f>+_xlfn.XLOOKUP(Combinar1[[#This Row],[carga.PACIENTE]],carga[PACIENTE],carga[TURNO],0,0)</f>
        <v xml:space="preserve">T.M </v>
      </c>
    </row>
    <row r="567" spans="1:12" hidden="1" x14ac:dyDescent="0.3">
      <c r="A567" t="s">
        <v>1206</v>
      </c>
      <c r="B567" t="s">
        <v>1302</v>
      </c>
      <c r="C567" t="s">
        <v>1704</v>
      </c>
      <c r="D567" t="s">
        <v>1118</v>
      </c>
      <c r="E567" s="57">
        <v>0.58333333333333326</v>
      </c>
      <c r="F567" s="57">
        <v>0.83333333333333326</v>
      </c>
      <c r="G567" s="57">
        <v>0.67708333333333326</v>
      </c>
      <c r="J567" t="s">
        <v>1722</v>
      </c>
      <c r="K567" t="s">
        <v>222</v>
      </c>
      <c r="L567" s="79" t="str">
        <f>+_xlfn.XLOOKUP(Combinar1[[#This Row],[carga.PACIENTE]],carga[PACIENTE],carga[TURNO],0,0)</f>
        <v>T.T</v>
      </c>
    </row>
    <row r="568" spans="1:12" hidden="1" x14ac:dyDescent="0.3">
      <c r="A568" t="s">
        <v>1193</v>
      </c>
      <c r="B568" t="s">
        <v>1287</v>
      </c>
      <c r="C568" t="s">
        <v>1338</v>
      </c>
      <c r="D568" t="s">
        <v>1123</v>
      </c>
      <c r="E568" s="57">
        <v>0.33333333333333331</v>
      </c>
      <c r="F568" s="57">
        <v>0.58333333333333326</v>
      </c>
      <c r="G568" s="57">
        <v>0.39583333333333331</v>
      </c>
      <c r="J568" t="s">
        <v>1723</v>
      </c>
      <c r="K568" t="s">
        <v>228</v>
      </c>
      <c r="L568" s="79" t="str">
        <f>+_xlfn.XLOOKUP(Combinar1[[#This Row],[carga.PACIENTE]],carga[PACIENTE],carga[TURNO],0,0)</f>
        <v xml:space="preserve">T.M </v>
      </c>
    </row>
    <row r="569" spans="1:12" hidden="1" x14ac:dyDescent="0.3">
      <c r="A569" t="s">
        <v>1206</v>
      </c>
      <c r="B569" t="s">
        <v>1302</v>
      </c>
      <c r="C569" t="s">
        <v>1704</v>
      </c>
      <c r="D569" t="s">
        <v>1118</v>
      </c>
      <c r="E569" s="57">
        <v>0.58333333333333326</v>
      </c>
      <c r="F569" s="57">
        <v>0.83333333333333326</v>
      </c>
      <c r="G569" s="57">
        <v>0.72916666666666663</v>
      </c>
      <c r="J569" t="s">
        <v>1724</v>
      </c>
      <c r="K569" t="s">
        <v>42</v>
      </c>
      <c r="L569" s="79" t="str">
        <f>+_xlfn.XLOOKUP(Combinar1[[#This Row],[carga.PACIENTE]],carga[PACIENTE],carga[TURNO],0,0)</f>
        <v>T.T</v>
      </c>
    </row>
    <row r="570" spans="1:12" hidden="1" x14ac:dyDescent="0.3">
      <c r="A570" t="s">
        <v>1206</v>
      </c>
      <c r="B570" t="s">
        <v>1302</v>
      </c>
      <c r="C570" t="s">
        <v>1704</v>
      </c>
      <c r="D570" t="s">
        <v>1118</v>
      </c>
      <c r="E570" s="57">
        <v>0.58333333333333326</v>
      </c>
      <c r="F570" s="57">
        <v>0.83333333333333326</v>
      </c>
      <c r="G570" s="57">
        <v>0.76041666666666663</v>
      </c>
      <c r="J570" t="s">
        <v>1725</v>
      </c>
      <c r="K570" t="s">
        <v>725</v>
      </c>
      <c r="L570" s="79" t="str">
        <f>+_xlfn.XLOOKUP(Combinar1[[#This Row],[carga.PACIENTE]],carga[PACIENTE],carga[TURNO],0,0)</f>
        <v>T.T</v>
      </c>
    </row>
    <row r="571" spans="1:12" hidden="1" x14ac:dyDescent="0.3">
      <c r="A571" t="s">
        <v>1163</v>
      </c>
      <c r="B571" t="s">
        <v>1287</v>
      </c>
      <c r="C571" t="s">
        <v>1490</v>
      </c>
      <c r="D571" t="s">
        <v>1133</v>
      </c>
      <c r="E571" s="57">
        <v>0.33333333333333331</v>
      </c>
      <c r="F571" s="57">
        <v>0.58333333333333326</v>
      </c>
      <c r="G571" s="57">
        <v>0.33333333333333331</v>
      </c>
      <c r="J571" t="s">
        <v>1726</v>
      </c>
      <c r="K571" t="s">
        <v>1146</v>
      </c>
      <c r="L571" s="79" t="str">
        <f>+_xlfn.XLOOKUP(Combinar1[[#This Row],[carga.PACIENTE]],carga[PACIENTE],carga[TURNO],0,0)</f>
        <v>T.M</v>
      </c>
    </row>
    <row r="572" spans="1:12" hidden="1" x14ac:dyDescent="0.3">
      <c r="A572" t="s">
        <v>1206</v>
      </c>
      <c r="B572" t="s">
        <v>1302</v>
      </c>
      <c r="C572" t="s">
        <v>1704</v>
      </c>
      <c r="D572" t="s">
        <v>1118</v>
      </c>
      <c r="E572" s="57">
        <v>0.58333333333333326</v>
      </c>
      <c r="F572" s="57">
        <v>0.83333333333333326</v>
      </c>
      <c r="G572" s="57">
        <v>0.79166666666666663</v>
      </c>
      <c r="J572" t="s">
        <v>1727</v>
      </c>
      <c r="L572" s="79">
        <f>+_xlfn.XLOOKUP(Combinar1[[#This Row],[carga.PACIENTE]],carga[PACIENTE],carga[TURNO],0,0)</f>
        <v>0</v>
      </c>
    </row>
    <row r="573" spans="1:12" hidden="1" x14ac:dyDescent="0.3">
      <c r="A573" t="s">
        <v>1193</v>
      </c>
      <c r="B573" t="s">
        <v>1287</v>
      </c>
      <c r="C573" t="s">
        <v>1338</v>
      </c>
      <c r="D573" t="s">
        <v>1123</v>
      </c>
      <c r="E573" s="57">
        <v>0.33333333333333331</v>
      </c>
      <c r="F573" s="57">
        <v>0.58333333333333326</v>
      </c>
      <c r="G573" s="57">
        <v>0.47916666666666663</v>
      </c>
      <c r="J573" t="s">
        <v>1728</v>
      </c>
      <c r="K573" t="s">
        <v>45</v>
      </c>
      <c r="L573" s="79" t="str">
        <f>+_xlfn.XLOOKUP(Combinar1[[#This Row],[carga.PACIENTE]],carga[PACIENTE],carga[TURNO],0,0)</f>
        <v xml:space="preserve">T.M </v>
      </c>
    </row>
    <row r="574" spans="1:12" hidden="1" x14ac:dyDescent="0.3">
      <c r="A574" t="s">
        <v>1193</v>
      </c>
      <c r="B574" t="s">
        <v>1287</v>
      </c>
      <c r="C574" t="s">
        <v>1338</v>
      </c>
      <c r="D574" t="s">
        <v>1123</v>
      </c>
      <c r="E574" s="57">
        <v>0.33333333333333331</v>
      </c>
      <c r="F574" s="57">
        <v>0.58333333333333326</v>
      </c>
      <c r="G574" s="57">
        <v>0.47916666666666663</v>
      </c>
      <c r="J574" t="s">
        <v>1728</v>
      </c>
      <c r="K574" t="s">
        <v>882</v>
      </c>
      <c r="L574" s="79" t="str">
        <f>+_xlfn.XLOOKUP(Combinar1[[#This Row],[carga.PACIENTE]],carga[PACIENTE],carga[TURNO],0,0)</f>
        <v xml:space="preserve">T.M </v>
      </c>
    </row>
    <row r="575" spans="1:12" hidden="1" x14ac:dyDescent="0.3">
      <c r="A575" t="s">
        <v>1204</v>
      </c>
      <c r="B575" t="s">
        <v>1232</v>
      </c>
      <c r="C575" t="s">
        <v>1729</v>
      </c>
      <c r="D575" t="s">
        <v>1118</v>
      </c>
      <c r="E575" s="57">
        <v>0.58333333333333326</v>
      </c>
      <c r="F575" s="57">
        <v>0.83333333333333326</v>
      </c>
      <c r="G575" s="57">
        <v>0.58333333333333326</v>
      </c>
      <c r="J575" t="s">
        <v>1730</v>
      </c>
      <c r="L575" s="79">
        <f>+_xlfn.XLOOKUP(Combinar1[[#This Row],[carga.PACIENTE]],carga[PACIENTE],carga[TURNO],0,0)</f>
        <v>0</v>
      </c>
    </row>
    <row r="576" spans="1:12" hidden="1" x14ac:dyDescent="0.3">
      <c r="A576" t="s">
        <v>1193</v>
      </c>
      <c r="B576" t="s">
        <v>1287</v>
      </c>
      <c r="C576" t="s">
        <v>1338</v>
      </c>
      <c r="D576" t="s">
        <v>1123</v>
      </c>
      <c r="E576" s="57">
        <v>0.33333333333333331</v>
      </c>
      <c r="F576" s="57">
        <v>0.58333333333333326</v>
      </c>
      <c r="G576" s="57">
        <v>0.51041666666666663</v>
      </c>
      <c r="J576" t="s">
        <v>1731</v>
      </c>
      <c r="K576" t="s">
        <v>878</v>
      </c>
      <c r="L576" s="79" t="str">
        <f>+_xlfn.XLOOKUP(Combinar1[[#This Row],[carga.PACIENTE]],carga[PACIENTE],carga[TURNO],0,0)</f>
        <v xml:space="preserve">T.M </v>
      </c>
    </row>
    <row r="577" spans="1:12" hidden="1" x14ac:dyDescent="0.3">
      <c r="A577" t="s">
        <v>1204</v>
      </c>
      <c r="B577" t="s">
        <v>1232</v>
      </c>
      <c r="C577" t="s">
        <v>1729</v>
      </c>
      <c r="D577" t="s">
        <v>1118</v>
      </c>
      <c r="E577" s="57">
        <v>0.58333333333333326</v>
      </c>
      <c r="F577" s="57">
        <v>0.83333333333333326</v>
      </c>
      <c r="G577" s="57">
        <v>0.61458333333333326</v>
      </c>
      <c r="J577" t="s">
        <v>1732</v>
      </c>
      <c r="K577" t="s">
        <v>444</v>
      </c>
      <c r="L577" s="79" t="str">
        <f>+_xlfn.XLOOKUP(Combinar1[[#This Row],[carga.PACIENTE]],carga[PACIENTE],carga[TURNO],0,0)</f>
        <v>T.T</v>
      </c>
    </row>
    <row r="578" spans="1:12" hidden="1" x14ac:dyDescent="0.3">
      <c r="A578" t="s">
        <v>1204</v>
      </c>
      <c r="B578" t="s">
        <v>1232</v>
      </c>
      <c r="C578" t="s">
        <v>1729</v>
      </c>
      <c r="D578" t="s">
        <v>1118</v>
      </c>
      <c r="E578" s="57">
        <v>0.58333333333333326</v>
      </c>
      <c r="F578" s="57">
        <v>0.83333333333333326</v>
      </c>
      <c r="G578" s="57">
        <v>0.64583333333333326</v>
      </c>
      <c r="J578" t="s">
        <v>1733</v>
      </c>
      <c r="K578" t="s">
        <v>206</v>
      </c>
      <c r="L578" s="79" t="str">
        <f>+_xlfn.XLOOKUP(Combinar1[[#This Row],[carga.PACIENTE]],carga[PACIENTE],carga[TURNO],0,0)</f>
        <v>T.T</v>
      </c>
    </row>
    <row r="579" spans="1:12" hidden="1" x14ac:dyDescent="0.3">
      <c r="A579" t="s">
        <v>1204</v>
      </c>
      <c r="B579" t="s">
        <v>1232</v>
      </c>
      <c r="C579" t="s">
        <v>1729</v>
      </c>
      <c r="D579" t="s">
        <v>1118</v>
      </c>
      <c r="E579" s="57">
        <v>0.58333333333333326</v>
      </c>
      <c r="F579" s="57">
        <v>0.83333333333333326</v>
      </c>
      <c r="G579" s="57">
        <v>0.64583333333333326</v>
      </c>
      <c r="J579" t="s">
        <v>1733</v>
      </c>
      <c r="K579" t="s">
        <v>483</v>
      </c>
      <c r="L579" s="79" t="str">
        <f>+_xlfn.XLOOKUP(Combinar1[[#This Row],[carga.PACIENTE]],carga[PACIENTE],carga[TURNO],0,0)</f>
        <v>T.T</v>
      </c>
    </row>
    <row r="580" spans="1:12" hidden="1" x14ac:dyDescent="0.3">
      <c r="A580" t="s">
        <v>1173</v>
      </c>
      <c r="B580" t="s">
        <v>1287</v>
      </c>
      <c r="C580" t="s">
        <v>1551</v>
      </c>
      <c r="D580" t="s">
        <v>1118</v>
      </c>
      <c r="E580" s="57">
        <v>0.58333333333333326</v>
      </c>
      <c r="F580" s="57">
        <v>0.83333333333333326</v>
      </c>
      <c r="G580" s="57">
        <v>0.58333333333333326</v>
      </c>
      <c r="J580" t="s">
        <v>1734</v>
      </c>
      <c r="K580" t="s">
        <v>444</v>
      </c>
      <c r="L580" s="79" t="str">
        <f>+_xlfn.XLOOKUP(Combinar1[[#This Row],[carga.PACIENTE]],carga[PACIENTE],carga[TURNO],0,0)</f>
        <v>T.T</v>
      </c>
    </row>
    <row r="581" spans="1:12" hidden="1" x14ac:dyDescent="0.3">
      <c r="A581" t="s">
        <v>1204</v>
      </c>
      <c r="B581" t="s">
        <v>1232</v>
      </c>
      <c r="C581" t="s">
        <v>1729</v>
      </c>
      <c r="D581" t="s">
        <v>1118</v>
      </c>
      <c r="E581" s="57">
        <v>0.58333333333333326</v>
      </c>
      <c r="F581" s="57">
        <v>0.83333333333333326</v>
      </c>
      <c r="G581" s="57">
        <v>0.67708333333333326</v>
      </c>
      <c r="J581" t="s">
        <v>1735</v>
      </c>
      <c r="K581" t="s">
        <v>746</v>
      </c>
      <c r="L581" s="79" t="str">
        <f>+_xlfn.XLOOKUP(Combinar1[[#This Row],[carga.PACIENTE]],carga[PACIENTE],carga[TURNO],0,0)</f>
        <v>T.T</v>
      </c>
    </row>
    <row r="582" spans="1:12" hidden="1" x14ac:dyDescent="0.3">
      <c r="A582" t="s">
        <v>1173</v>
      </c>
      <c r="B582" t="s">
        <v>1287</v>
      </c>
      <c r="C582" t="s">
        <v>1551</v>
      </c>
      <c r="D582" t="s">
        <v>1118</v>
      </c>
      <c r="E582" s="57">
        <v>0.58333333333333326</v>
      </c>
      <c r="F582" s="57">
        <v>0.83333333333333326</v>
      </c>
      <c r="G582" s="57">
        <v>0.61458333333333326</v>
      </c>
      <c r="J582" t="s">
        <v>1736</v>
      </c>
      <c r="K582" t="s">
        <v>577</v>
      </c>
      <c r="L582" s="79" t="str">
        <f>+_xlfn.XLOOKUP(Combinar1[[#This Row],[carga.PACIENTE]],carga[PACIENTE],carga[TURNO],0,0)</f>
        <v>T.T</v>
      </c>
    </row>
    <row r="583" spans="1:12" hidden="1" x14ac:dyDescent="0.3">
      <c r="A583" t="s">
        <v>1204</v>
      </c>
      <c r="B583" t="s">
        <v>1232</v>
      </c>
      <c r="C583" t="s">
        <v>1729</v>
      </c>
      <c r="D583" t="s">
        <v>1118</v>
      </c>
      <c r="E583" s="57">
        <v>0.58333333333333326</v>
      </c>
      <c r="F583" s="57">
        <v>0.83333333333333326</v>
      </c>
      <c r="G583" s="57">
        <v>0.72916666666666663</v>
      </c>
      <c r="J583" t="s">
        <v>1737</v>
      </c>
      <c r="K583" t="s">
        <v>431</v>
      </c>
      <c r="L583" s="79" t="str">
        <f>+_xlfn.XLOOKUP(Combinar1[[#This Row],[carga.PACIENTE]],carga[PACIENTE],carga[TURNO],0,0)</f>
        <v>T.T</v>
      </c>
    </row>
    <row r="584" spans="1:12" hidden="1" x14ac:dyDescent="0.3">
      <c r="A584" t="s">
        <v>1173</v>
      </c>
      <c r="B584" t="s">
        <v>1287</v>
      </c>
      <c r="C584" t="s">
        <v>1551</v>
      </c>
      <c r="D584" t="s">
        <v>1118</v>
      </c>
      <c r="E584" s="57">
        <v>0.58333333333333326</v>
      </c>
      <c r="F584" s="57">
        <v>0.83333333333333326</v>
      </c>
      <c r="G584" s="57">
        <v>0.64583333333333326</v>
      </c>
      <c r="J584" t="s">
        <v>1738</v>
      </c>
      <c r="K584" t="s">
        <v>652</v>
      </c>
      <c r="L584" s="79" t="str">
        <f>+_xlfn.XLOOKUP(Combinar1[[#This Row],[carga.PACIENTE]],carga[PACIENTE],carga[TURNO],0,0)</f>
        <v>T.T</v>
      </c>
    </row>
    <row r="585" spans="1:12" hidden="1" x14ac:dyDescent="0.3">
      <c r="A585" t="s">
        <v>1204</v>
      </c>
      <c r="B585" t="s">
        <v>1232</v>
      </c>
      <c r="C585" t="s">
        <v>1729</v>
      </c>
      <c r="D585" t="s">
        <v>1118</v>
      </c>
      <c r="E585" s="57">
        <v>0.58333333333333326</v>
      </c>
      <c r="F585" s="57">
        <v>0.83333333333333326</v>
      </c>
      <c r="G585" s="57">
        <v>0.76041666666666663</v>
      </c>
      <c r="J585" t="s">
        <v>1739</v>
      </c>
      <c r="K585" t="s">
        <v>874</v>
      </c>
      <c r="L585" s="79" t="str">
        <f>+_xlfn.XLOOKUP(Combinar1[[#This Row],[carga.PACIENTE]],carga[PACIENTE],carga[TURNO],0,0)</f>
        <v>T.T</v>
      </c>
    </row>
    <row r="586" spans="1:12" hidden="1" x14ac:dyDescent="0.3">
      <c r="A586" t="s">
        <v>1173</v>
      </c>
      <c r="B586" t="s">
        <v>1287</v>
      </c>
      <c r="C586" t="s">
        <v>1551</v>
      </c>
      <c r="D586" t="s">
        <v>1118</v>
      </c>
      <c r="E586" s="57">
        <v>0.58333333333333326</v>
      </c>
      <c r="F586" s="57">
        <v>0.83333333333333326</v>
      </c>
      <c r="G586" s="57">
        <v>0.67708333333333326</v>
      </c>
      <c r="J586" t="s">
        <v>1740</v>
      </c>
      <c r="K586" t="s">
        <v>752</v>
      </c>
      <c r="L586" s="79" t="str">
        <f>+_xlfn.XLOOKUP(Combinar1[[#This Row],[carga.PACIENTE]],carga[PACIENTE],carga[TURNO],0,0)</f>
        <v>T.T</v>
      </c>
    </row>
    <row r="587" spans="1:12" hidden="1" x14ac:dyDescent="0.3">
      <c r="A587" t="s">
        <v>1204</v>
      </c>
      <c r="B587" t="s">
        <v>1232</v>
      </c>
      <c r="C587" t="s">
        <v>1729</v>
      </c>
      <c r="D587" t="s">
        <v>1118</v>
      </c>
      <c r="E587" s="57">
        <v>0.58333333333333326</v>
      </c>
      <c r="F587" s="57">
        <v>0.83333333333333326</v>
      </c>
      <c r="G587" s="57">
        <v>0.79166666666666663</v>
      </c>
      <c r="J587" t="s">
        <v>1741</v>
      </c>
      <c r="K587" t="s">
        <v>447</v>
      </c>
      <c r="L587" s="79" t="str">
        <f>+_xlfn.XLOOKUP(Combinar1[[#This Row],[carga.PACIENTE]],carga[PACIENTE],carga[TURNO],0,0)</f>
        <v>T.T</v>
      </c>
    </row>
    <row r="588" spans="1:12" hidden="1" x14ac:dyDescent="0.3">
      <c r="A588" t="s">
        <v>1204</v>
      </c>
      <c r="B588" t="s">
        <v>1232</v>
      </c>
      <c r="C588" t="s">
        <v>1729</v>
      </c>
      <c r="D588" t="s">
        <v>1143</v>
      </c>
      <c r="E588" s="57">
        <v>0.58333333333333326</v>
      </c>
      <c r="F588" s="57">
        <v>0.83333333333333326</v>
      </c>
      <c r="G588" s="57">
        <v>0.58333333333333326</v>
      </c>
      <c r="J588" t="s">
        <v>1742</v>
      </c>
      <c r="L588" s="79">
        <f>+_xlfn.XLOOKUP(Combinar1[[#This Row],[carga.PACIENTE]],carga[PACIENTE],carga[TURNO],0,0)</f>
        <v>0</v>
      </c>
    </row>
    <row r="589" spans="1:12" hidden="1" x14ac:dyDescent="0.3">
      <c r="A589" t="s">
        <v>1173</v>
      </c>
      <c r="B589" t="s">
        <v>1287</v>
      </c>
      <c r="C589" t="s">
        <v>1551</v>
      </c>
      <c r="D589" t="s">
        <v>1118</v>
      </c>
      <c r="E589" s="57">
        <v>0.58333333333333326</v>
      </c>
      <c r="F589" s="57">
        <v>0.83333333333333326</v>
      </c>
      <c r="G589" s="57">
        <v>0.76041666666666663</v>
      </c>
      <c r="J589" t="s">
        <v>1743</v>
      </c>
      <c r="K589" t="s">
        <v>861</v>
      </c>
      <c r="L589" s="79" t="str">
        <f>+_xlfn.XLOOKUP(Combinar1[[#This Row],[carga.PACIENTE]],carga[PACIENTE],carga[TURNO],0,0)</f>
        <v>T.T</v>
      </c>
    </row>
    <row r="590" spans="1:12" hidden="1" x14ac:dyDescent="0.3">
      <c r="A590" t="s">
        <v>1204</v>
      </c>
      <c r="B590" t="s">
        <v>1232</v>
      </c>
      <c r="C590" t="s">
        <v>1729</v>
      </c>
      <c r="D590" t="s">
        <v>1143</v>
      </c>
      <c r="E590" s="57">
        <v>0.58333333333333326</v>
      </c>
      <c r="F590" s="57">
        <v>0.83333333333333326</v>
      </c>
      <c r="G590" s="57">
        <v>0.61458333333333326</v>
      </c>
      <c r="J590" t="s">
        <v>1744</v>
      </c>
      <c r="K590" t="s">
        <v>483</v>
      </c>
      <c r="L590" s="79" t="str">
        <f>+_xlfn.XLOOKUP(Combinar1[[#This Row],[carga.PACIENTE]],carga[PACIENTE],carga[TURNO],0,0)</f>
        <v>T.T</v>
      </c>
    </row>
    <row r="591" spans="1:12" hidden="1" x14ac:dyDescent="0.3">
      <c r="A591" t="s">
        <v>1204</v>
      </c>
      <c r="B591" t="s">
        <v>1232</v>
      </c>
      <c r="C591" t="s">
        <v>1729</v>
      </c>
      <c r="D591" t="s">
        <v>1143</v>
      </c>
      <c r="E591" s="57">
        <v>0.58333333333333326</v>
      </c>
      <c r="F591" s="57">
        <v>0.83333333333333326</v>
      </c>
      <c r="G591" s="57">
        <v>0.64583333333333326</v>
      </c>
      <c r="J591" t="s">
        <v>1745</v>
      </c>
      <c r="K591" t="s">
        <v>245</v>
      </c>
      <c r="L591" s="79" t="str">
        <f>+_xlfn.XLOOKUP(Combinar1[[#This Row],[carga.PACIENTE]],carga[PACIENTE],carga[TURNO],0,0)</f>
        <v>T.T</v>
      </c>
    </row>
    <row r="592" spans="1:12" hidden="1" x14ac:dyDescent="0.3">
      <c r="A592" t="s">
        <v>1193</v>
      </c>
      <c r="B592" t="s">
        <v>1287</v>
      </c>
      <c r="C592" t="s">
        <v>1338</v>
      </c>
      <c r="D592" t="s">
        <v>1141</v>
      </c>
      <c r="E592" s="57">
        <v>0.58333333333333326</v>
      </c>
      <c r="F592" s="57">
        <v>0.83333333333333326</v>
      </c>
      <c r="G592" s="57">
        <v>0.61458333333333326</v>
      </c>
      <c r="J592" t="s">
        <v>1746</v>
      </c>
      <c r="K592" t="s">
        <v>380</v>
      </c>
      <c r="L592" s="79" t="str">
        <f>+_xlfn.XLOOKUP(Combinar1[[#This Row],[carga.PACIENTE]],carga[PACIENTE],carga[TURNO],0,0)</f>
        <v>T.T</v>
      </c>
    </row>
    <row r="593" spans="1:12" hidden="1" x14ac:dyDescent="0.3">
      <c r="A593" t="s">
        <v>1204</v>
      </c>
      <c r="B593" t="s">
        <v>1232</v>
      </c>
      <c r="C593" t="s">
        <v>1729</v>
      </c>
      <c r="D593" t="s">
        <v>1143</v>
      </c>
      <c r="E593" s="57">
        <v>0.58333333333333326</v>
      </c>
      <c r="F593" s="57">
        <v>0.83333333333333326</v>
      </c>
      <c r="G593" s="57">
        <v>0.67708333333333326</v>
      </c>
      <c r="J593" t="s">
        <v>1747</v>
      </c>
      <c r="K593" t="s">
        <v>65</v>
      </c>
      <c r="L593" s="79" t="str">
        <f>+_xlfn.XLOOKUP(Combinar1[[#This Row],[carga.PACIENTE]],carga[PACIENTE],carga[TURNO],0,0)</f>
        <v>T.T</v>
      </c>
    </row>
    <row r="594" spans="1:12" hidden="1" x14ac:dyDescent="0.3">
      <c r="A594" t="s">
        <v>1193</v>
      </c>
      <c r="B594" t="s">
        <v>1287</v>
      </c>
      <c r="C594" t="s">
        <v>1338</v>
      </c>
      <c r="D594" t="s">
        <v>1141</v>
      </c>
      <c r="E594" s="57">
        <v>0.58333333333333326</v>
      </c>
      <c r="F594" s="57">
        <v>0.83333333333333326</v>
      </c>
      <c r="G594" s="57">
        <v>0.64583333333333326</v>
      </c>
      <c r="J594" t="s">
        <v>1748</v>
      </c>
      <c r="K594" t="s">
        <v>652</v>
      </c>
      <c r="L594" s="79" t="str">
        <f>+_xlfn.XLOOKUP(Combinar1[[#This Row],[carga.PACIENTE]],carga[PACIENTE],carga[TURNO],0,0)</f>
        <v>T.T</v>
      </c>
    </row>
    <row r="595" spans="1:12" hidden="1" x14ac:dyDescent="0.3">
      <c r="A595" t="s">
        <v>1204</v>
      </c>
      <c r="B595" t="s">
        <v>1232</v>
      </c>
      <c r="C595" t="s">
        <v>1729</v>
      </c>
      <c r="D595" t="s">
        <v>1143</v>
      </c>
      <c r="E595" s="57">
        <v>0.58333333333333326</v>
      </c>
      <c r="F595" s="57">
        <v>0.83333333333333326</v>
      </c>
      <c r="G595" s="57">
        <v>0.72916666666666663</v>
      </c>
      <c r="J595" t="s">
        <v>1749</v>
      </c>
      <c r="K595" t="s">
        <v>447</v>
      </c>
      <c r="L595" s="79" t="str">
        <f>+_xlfn.XLOOKUP(Combinar1[[#This Row],[carga.PACIENTE]],carga[PACIENTE],carga[TURNO],0,0)</f>
        <v>T.T</v>
      </c>
    </row>
    <row r="596" spans="1:12" hidden="1" x14ac:dyDescent="0.3">
      <c r="A596" t="s">
        <v>1204</v>
      </c>
      <c r="B596" t="s">
        <v>1232</v>
      </c>
      <c r="C596" t="s">
        <v>1729</v>
      </c>
      <c r="D596" t="s">
        <v>1143</v>
      </c>
      <c r="E596" s="57">
        <v>0.58333333333333326</v>
      </c>
      <c r="F596" s="57">
        <v>0.83333333333333326</v>
      </c>
      <c r="G596" s="57">
        <v>0.72916666666666663</v>
      </c>
      <c r="J596" t="s">
        <v>1749</v>
      </c>
      <c r="K596" t="s">
        <v>553</v>
      </c>
      <c r="L596" s="79" t="str">
        <f>+_xlfn.XLOOKUP(Combinar1[[#This Row],[carga.PACIENTE]],carga[PACIENTE],carga[TURNO],0,0)</f>
        <v>T.T</v>
      </c>
    </row>
    <row r="597" spans="1:12" hidden="1" x14ac:dyDescent="0.3">
      <c r="A597" t="s">
        <v>1193</v>
      </c>
      <c r="B597" t="s">
        <v>1287</v>
      </c>
      <c r="C597" t="s">
        <v>1338</v>
      </c>
      <c r="D597" t="s">
        <v>1141</v>
      </c>
      <c r="E597" s="57">
        <v>0.58333333333333326</v>
      </c>
      <c r="F597" s="57">
        <v>0.83333333333333326</v>
      </c>
      <c r="G597" s="57">
        <v>0.72916666666666663</v>
      </c>
      <c r="J597" t="s">
        <v>1750</v>
      </c>
      <c r="K597" t="s">
        <v>471</v>
      </c>
      <c r="L597" s="79" t="str">
        <f>+_xlfn.XLOOKUP(Combinar1[[#This Row],[carga.PACIENTE]],carga[PACIENTE],carga[TURNO],0,0)</f>
        <v>T.T</v>
      </c>
    </row>
    <row r="598" spans="1:12" hidden="1" x14ac:dyDescent="0.3">
      <c r="A598" t="s">
        <v>1204</v>
      </c>
      <c r="B598" t="s">
        <v>1232</v>
      </c>
      <c r="C598" t="s">
        <v>1729</v>
      </c>
      <c r="D598" t="s">
        <v>1143</v>
      </c>
      <c r="E598" s="57">
        <v>0.58333333333333326</v>
      </c>
      <c r="F598" s="57">
        <v>0.83333333333333326</v>
      </c>
      <c r="G598" s="57">
        <v>0.76041666666666663</v>
      </c>
      <c r="J598" t="s">
        <v>1751</v>
      </c>
      <c r="K598" t="s">
        <v>315</v>
      </c>
      <c r="L598" s="79" t="str">
        <f>+_xlfn.XLOOKUP(Combinar1[[#This Row],[carga.PACIENTE]],carga[PACIENTE],carga[TURNO],0,0)</f>
        <v>T.T</v>
      </c>
    </row>
    <row r="599" spans="1:12" hidden="1" x14ac:dyDescent="0.3">
      <c r="A599" t="s">
        <v>1193</v>
      </c>
      <c r="B599" t="s">
        <v>1287</v>
      </c>
      <c r="C599" t="s">
        <v>1338</v>
      </c>
      <c r="D599" t="s">
        <v>1141</v>
      </c>
      <c r="E599" s="57">
        <v>0.58333333333333326</v>
      </c>
      <c r="F599" s="57">
        <v>0.83333333333333326</v>
      </c>
      <c r="G599" s="57">
        <v>0.76041666666666663</v>
      </c>
      <c r="J599" t="s">
        <v>1752</v>
      </c>
      <c r="K599" t="s">
        <v>125</v>
      </c>
      <c r="L599" s="79">
        <f>+_xlfn.XLOOKUP(Combinar1[[#This Row],[carga.PACIENTE]],carga[PACIENTE],carga[TURNO],0,0)</f>
        <v>0</v>
      </c>
    </row>
    <row r="600" spans="1:12" hidden="1" x14ac:dyDescent="0.3">
      <c r="A600" t="s">
        <v>1204</v>
      </c>
      <c r="B600" t="s">
        <v>1232</v>
      </c>
      <c r="C600" t="s">
        <v>1729</v>
      </c>
      <c r="D600" t="s">
        <v>1143</v>
      </c>
      <c r="E600" s="57">
        <v>0.58333333333333326</v>
      </c>
      <c r="F600" s="57">
        <v>0.83333333333333326</v>
      </c>
      <c r="G600" s="57">
        <v>0.79166666666666663</v>
      </c>
      <c r="J600" t="s">
        <v>1753</v>
      </c>
      <c r="L600" s="79">
        <f>+_xlfn.XLOOKUP(Combinar1[[#This Row],[carga.PACIENTE]],carga[PACIENTE],carga[TURNO],0,0)</f>
        <v>0</v>
      </c>
    </row>
    <row r="601" spans="1:12" hidden="1" x14ac:dyDescent="0.3">
      <c r="A601" t="s">
        <v>1173</v>
      </c>
      <c r="B601" t="s">
        <v>1287</v>
      </c>
      <c r="C601" t="s">
        <v>1551</v>
      </c>
      <c r="D601" t="s">
        <v>1141</v>
      </c>
      <c r="E601" s="57">
        <v>0.58333333333333326</v>
      </c>
      <c r="F601" s="57">
        <v>0.83333333333333326</v>
      </c>
      <c r="G601" s="57">
        <v>0.79166666666666663</v>
      </c>
      <c r="J601" t="s">
        <v>1754</v>
      </c>
      <c r="K601" t="s">
        <v>704</v>
      </c>
      <c r="L601" s="79" t="str">
        <f>+_xlfn.XLOOKUP(Combinar1[[#This Row],[carga.PACIENTE]],carga[PACIENTE],carga[TURNO],0,0)</f>
        <v>T.T</v>
      </c>
    </row>
    <row r="602" spans="1:12" hidden="1" x14ac:dyDescent="0.3">
      <c r="A602" t="s">
        <v>1117</v>
      </c>
      <c r="B602" t="s">
        <v>1302</v>
      </c>
      <c r="C602" t="s">
        <v>1755</v>
      </c>
      <c r="D602" t="s">
        <v>1143</v>
      </c>
      <c r="E602" s="57">
        <v>0.58333333333333326</v>
      </c>
      <c r="F602" s="57">
        <v>0.83333333333333326</v>
      </c>
      <c r="G602" s="57">
        <v>0.58333333333333326</v>
      </c>
      <c r="J602" t="s">
        <v>1756</v>
      </c>
      <c r="L602" s="79">
        <f>+_xlfn.XLOOKUP(Combinar1[[#This Row],[carga.PACIENTE]],carga[PACIENTE],carga[TURNO],0,0)</f>
        <v>0</v>
      </c>
    </row>
    <row r="603" spans="1:12" hidden="1" x14ac:dyDescent="0.3">
      <c r="A603" t="s">
        <v>1193</v>
      </c>
      <c r="B603" t="s">
        <v>1287</v>
      </c>
      <c r="C603" t="s">
        <v>1338</v>
      </c>
      <c r="D603" t="s">
        <v>1143</v>
      </c>
      <c r="E603" s="57">
        <v>0.58333333333333326</v>
      </c>
      <c r="F603" s="57">
        <v>0.83333333333333326</v>
      </c>
      <c r="G603" s="57">
        <v>0.58333333333333326</v>
      </c>
      <c r="J603" t="s">
        <v>1757</v>
      </c>
      <c r="K603" t="s">
        <v>444</v>
      </c>
      <c r="L603" s="79" t="str">
        <f>+_xlfn.XLOOKUP(Combinar1[[#This Row],[carga.PACIENTE]],carga[PACIENTE],carga[TURNO],0,0)</f>
        <v>T.T</v>
      </c>
    </row>
    <row r="604" spans="1:12" hidden="1" x14ac:dyDescent="0.3">
      <c r="A604" t="s">
        <v>1117</v>
      </c>
      <c r="B604" t="s">
        <v>1302</v>
      </c>
      <c r="C604" t="s">
        <v>1755</v>
      </c>
      <c r="D604" t="s">
        <v>1143</v>
      </c>
      <c r="E604" s="57">
        <v>0.58333333333333326</v>
      </c>
      <c r="F604" s="57">
        <v>0.83333333333333326</v>
      </c>
      <c r="G604" s="57">
        <v>0.61458333333333326</v>
      </c>
      <c r="J604" t="s">
        <v>1758</v>
      </c>
      <c r="K604" t="s">
        <v>422</v>
      </c>
      <c r="L604" s="79">
        <f>+_xlfn.XLOOKUP(Combinar1[[#This Row],[carga.PACIENTE]],carga[PACIENTE],carga[TURNO],0,0)</f>
        <v>0</v>
      </c>
    </row>
    <row r="605" spans="1:12" hidden="1" x14ac:dyDescent="0.3">
      <c r="A605" t="s">
        <v>1117</v>
      </c>
      <c r="B605" t="s">
        <v>1302</v>
      </c>
      <c r="C605" t="s">
        <v>1755</v>
      </c>
      <c r="D605" t="s">
        <v>1143</v>
      </c>
      <c r="E605" s="57">
        <v>0.58333333333333326</v>
      </c>
      <c r="F605" s="57">
        <v>0.83333333333333326</v>
      </c>
      <c r="G605" s="57">
        <v>0.64583333333333326</v>
      </c>
      <c r="J605" t="s">
        <v>1759</v>
      </c>
      <c r="K605" t="s">
        <v>728</v>
      </c>
      <c r="L605" s="79" t="str">
        <f>+_xlfn.XLOOKUP(Combinar1[[#This Row],[carga.PACIENTE]],carga[PACIENTE],carga[TURNO],0,0)</f>
        <v>T.T</v>
      </c>
    </row>
    <row r="606" spans="1:12" hidden="1" x14ac:dyDescent="0.3">
      <c r="A606" t="s">
        <v>1117</v>
      </c>
      <c r="B606" t="s">
        <v>1302</v>
      </c>
      <c r="C606" t="s">
        <v>1755</v>
      </c>
      <c r="D606" t="s">
        <v>1143</v>
      </c>
      <c r="E606" s="57">
        <v>0.58333333333333326</v>
      </c>
      <c r="F606" s="57">
        <v>0.83333333333333326</v>
      </c>
      <c r="G606" s="57">
        <v>0.67708333333333326</v>
      </c>
      <c r="J606" t="s">
        <v>1760</v>
      </c>
      <c r="K606" t="s">
        <v>686</v>
      </c>
      <c r="L606" s="79" t="str">
        <f>+_xlfn.XLOOKUP(Combinar1[[#This Row],[carga.PACIENTE]],carga[PACIENTE],carga[TURNO],0,0)</f>
        <v>T.T</v>
      </c>
    </row>
    <row r="607" spans="1:12" hidden="1" x14ac:dyDescent="0.3">
      <c r="A607" t="s">
        <v>1193</v>
      </c>
      <c r="B607" t="s">
        <v>1287</v>
      </c>
      <c r="C607" t="s">
        <v>1338</v>
      </c>
      <c r="D607" t="s">
        <v>1143</v>
      </c>
      <c r="E607" s="57">
        <v>0.58333333333333326</v>
      </c>
      <c r="F607" s="57">
        <v>0.83333333333333326</v>
      </c>
      <c r="G607" s="57">
        <v>0.76041666666666663</v>
      </c>
      <c r="J607" t="s">
        <v>1761</v>
      </c>
      <c r="K607" t="s">
        <v>861</v>
      </c>
      <c r="L607" s="79" t="str">
        <f>+_xlfn.XLOOKUP(Combinar1[[#This Row],[carga.PACIENTE]],carga[PACIENTE],carga[TURNO],0,0)</f>
        <v>T.T</v>
      </c>
    </row>
    <row r="608" spans="1:12" hidden="1" x14ac:dyDescent="0.3">
      <c r="A608" t="s">
        <v>1117</v>
      </c>
      <c r="B608" t="s">
        <v>1302</v>
      </c>
      <c r="C608" t="s">
        <v>1755</v>
      </c>
      <c r="D608" t="s">
        <v>1143</v>
      </c>
      <c r="E608" s="57">
        <v>0.58333333333333326</v>
      </c>
      <c r="F608" s="57">
        <v>0.83333333333333326</v>
      </c>
      <c r="G608" s="57">
        <v>0.72916666666666663</v>
      </c>
      <c r="J608" t="s">
        <v>1762</v>
      </c>
      <c r="K608" t="s">
        <v>874</v>
      </c>
      <c r="L608" s="79" t="str">
        <f>+_xlfn.XLOOKUP(Combinar1[[#This Row],[carga.PACIENTE]],carga[PACIENTE],carga[TURNO],0,0)</f>
        <v>T.T</v>
      </c>
    </row>
    <row r="609" spans="1:12" hidden="1" x14ac:dyDescent="0.3">
      <c r="A609" t="s">
        <v>1193</v>
      </c>
      <c r="B609" t="s">
        <v>1287</v>
      </c>
      <c r="C609" t="s">
        <v>1338</v>
      </c>
      <c r="D609" t="s">
        <v>1143</v>
      </c>
      <c r="E609" s="57">
        <v>0.58333333333333326</v>
      </c>
      <c r="F609" s="57">
        <v>0.83333333333333326</v>
      </c>
      <c r="G609" s="57">
        <v>0.79166666666666663</v>
      </c>
      <c r="J609" t="s">
        <v>1763</v>
      </c>
      <c r="K609" t="s">
        <v>158</v>
      </c>
      <c r="L609" s="79" t="str">
        <f>+_xlfn.XLOOKUP(Combinar1[[#This Row],[carga.PACIENTE]],carga[PACIENTE],carga[TURNO],0,0)</f>
        <v>T.T</v>
      </c>
    </row>
    <row r="610" spans="1:12" hidden="1" x14ac:dyDescent="0.3">
      <c r="A610" t="s">
        <v>1117</v>
      </c>
      <c r="B610" t="s">
        <v>1302</v>
      </c>
      <c r="C610" t="s">
        <v>1755</v>
      </c>
      <c r="D610" t="s">
        <v>1143</v>
      </c>
      <c r="E610" s="57">
        <v>0.58333333333333326</v>
      </c>
      <c r="F610" s="57">
        <v>0.83333333333333326</v>
      </c>
      <c r="G610" s="57">
        <v>0.76041666666666663</v>
      </c>
      <c r="J610" t="s">
        <v>1764</v>
      </c>
      <c r="K610" t="s">
        <v>318</v>
      </c>
      <c r="L610" s="79" t="str">
        <f>+_xlfn.XLOOKUP(Combinar1[[#This Row],[carga.PACIENTE]],carga[PACIENTE],carga[TURNO],0,0)</f>
        <v>T.T</v>
      </c>
    </row>
    <row r="611" spans="1:12" hidden="1" x14ac:dyDescent="0.3">
      <c r="A611" t="s">
        <v>1117</v>
      </c>
      <c r="B611" t="s">
        <v>1302</v>
      </c>
      <c r="C611" t="s">
        <v>1755</v>
      </c>
      <c r="D611" t="s">
        <v>1143</v>
      </c>
      <c r="E611" s="57">
        <v>0.58333333333333326</v>
      </c>
      <c r="F611" s="57">
        <v>0.83333333333333326</v>
      </c>
      <c r="G611" s="57">
        <v>0.79166666666666663</v>
      </c>
      <c r="J611" t="s">
        <v>1765</v>
      </c>
      <c r="K611" t="s">
        <v>37</v>
      </c>
      <c r="L611" s="79" t="str">
        <f>+_xlfn.XLOOKUP(Combinar1[[#This Row],[carga.PACIENTE]],carga[PACIENTE],carga[TURNO],0,0)</f>
        <v>T.T</v>
      </c>
    </row>
    <row r="612" spans="1:12" hidden="1" x14ac:dyDescent="0.3">
      <c r="A612" t="s">
        <v>1117</v>
      </c>
      <c r="B612" t="s">
        <v>1302</v>
      </c>
      <c r="C612" t="s">
        <v>1755</v>
      </c>
      <c r="D612" t="s">
        <v>1123</v>
      </c>
      <c r="E612" s="57">
        <v>0.58333333333333326</v>
      </c>
      <c r="F612" s="57">
        <v>0.83333333333333326</v>
      </c>
      <c r="G612" s="57">
        <v>0.58333333333333326</v>
      </c>
      <c r="J612" t="s">
        <v>1766</v>
      </c>
      <c r="L612" s="79">
        <f>+_xlfn.XLOOKUP(Combinar1[[#This Row],[carga.PACIENTE]],carga[PACIENTE],carga[TURNO],0,0)</f>
        <v>0</v>
      </c>
    </row>
    <row r="613" spans="1:12" hidden="1" x14ac:dyDescent="0.3">
      <c r="A613" t="s">
        <v>1117</v>
      </c>
      <c r="B613" t="s">
        <v>1302</v>
      </c>
      <c r="C613" t="s">
        <v>1755</v>
      </c>
      <c r="D613" t="s">
        <v>1123</v>
      </c>
      <c r="E613" s="57">
        <v>0.58333333333333326</v>
      </c>
      <c r="F613" s="57">
        <v>0.83333333333333326</v>
      </c>
      <c r="G613" s="57">
        <v>0.61458333333333326</v>
      </c>
      <c r="J613" t="s">
        <v>1767</v>
      </c>
      <c r="L613" s="79">
        <f>+_xlfn.XLOOKUP(Combinar1[[#This Row],[carga.PACIENTE]],carga[PACIENTE],carga[TURNO],0,0)</f>
        <v>0</v>
      </c>
    </row>
    <row r="614" spans="1:12" hidden="1" x14ac:dyDescent="0.3">
      <c r="A614" t="s">
        <v>1163</v>
      </c>
      <c r="B614" t="s">
        <v>1287</v>
      </c>
      <c r="C614" t="s">
        <v>1490</v>
      </c>
      <c r="D614" t="s">
        <v>1133</v>
      </c>
      <c r="E614" s="57">
        <v>0.33333333333333331</v>
      </c>
      <c r="F614" s="57">
        <v>0.58333333333333326</v>
      </c>
      <c r="G614" s="57">
        <v>0.44791666666666663</v>
      </c>
      <c r="J614" t="s">
        <v>1768</v>
      </c>
      <c r="K614" t="s">
        <v>574</v>
      </c>
      <c r="L614" s="79" t="str">
        <f>+_xlfn.XLOOKUP(Combinar1[[#This Row],[carga.PACIENTE]],carga[PACIENTE],carga[TURNO],0,0)</f>
        <v xml:space="preserve">T.M </v>
      </c>
    </row>
    <row r="615" spans="1:12" hidden="1" x14ac:dyDescent="0.3">
      <c r="A615" t="s">
        <v>1117</v>
      </c>
      <c r="B615" t="s">
        <v>1302</v>
      </c>
      <c r="C615" t="s">
        <v>1755</v>
      </c>
      <c r="D615" t="s">
        <v>1123</v>
      </c>
      <c r="E615" s="57">
        <v>0.58333333333333326</v>
      </c>
      <c r="F615" s="57">
        <v>0.83333333333333326</v>
      </c>
      <c r="G615" s="57">
        <v>0.64583333333333326</v>
      </c>
      <c r="J615" t="s">
        <v>1769</v>
      </c>
      <c r="K615" t="s">
        <v>306</v>
      </c>
      <c r="L615" s="79" t="str">
        <f>+_xlfn.XLOOKUP(Combinar1[[#This Row],[carga.PACIENTE]],carga[PACIENTE],carga[TURNO],0,0)</f>
        <v>T.T</v>
      </c>
    </row>
    <row r="616" spans="1:12" hidden="1" x14ac:dyDescent="0.3">
      <c r="A616" t="s">
        <v>1193</v>
      </c>
      <c r="B616" t="s">
        <v>1287</v>
      </c>
      <c r="C616" t="s">
        <v>1338</v>
      </c>
      <c r="D616" t="s">
        <v>1133</v>
      </c>
      <c r="E616" s="57">
        <v>0.33333333333333331</v>
      </c>
      <c r="F616" s="57">
        <v>0.58333333333333326</v>
      </c>
      <c r="G616" s="57">
        <v>0.51041666666666663</v>
      </c>
      <c r="J616" t="s">
        <v>1770</v>
      </c>
      <c r="K616" t="s">
        <v>297</v>
      </c>
      <c r="L616" s="79">
        <f>+_xlfn.XLOOKUP(Combinar1[[#This Row],[carga.PACIENTE]],carga[PACIENTE],carga[TURNO],0,0)</f>
        <v>0</v>
      </c>
    </row>
    <row r="617" spans="1:12" hidden="1" x14ac:dyDescent="0.3">
      <c r="A617" t="s">
        <v>1117</v>
      </c>
      <c r="B617" t="s">
        <v>1302</v>
      </c>
      <c r="C617" t="s">
        <v>1755</v>
      </c>
      <c r="D617" t="s">
        <v>1123</v>
      </c>
      <c r="E617" s="57">
        <v>0.58333333333333326</v>
      </c>
      <c r="F617" s="57">
        <v>0.83333333333333326</v>
      </c>
      <c r="G617" s="57">
        <v>0.67708333333333326</v>
      </c>
      <c r="J617" t="s">
        <v>1771</v>
      </c>
      <c r="K617" t="s">
        <v>719</v>
      </c>
      <c r="L617" s="79" t="str">
        <f>+_xlfn.XLOOKUP(Combinar1[[#This Row],[carga.PACIENTE]],carga[PACIENTE],carga[TURNO],0,0)</f>
        <v>T.T</v>
      </c>
    </row>
    <row r="618" spans="1:12" hidden="1" x14ac:dyDescent="0.3">
      <c r="A618" t="s">
        <v>1139</v>
      </c>
      <c r="B618" t="s">
        <v>1287</v>
      </c>
      <c r="C618" t="s">
        <v>1311</v>
      </c>
      <c r="D618" t="s">
        <v>1141</v>
      </c>
      <c r="E618" s="57">
        <v>0.33333333333333331</v>
      </c>
      <c r="F618" s="57">
        <v>0.58333333333333326</v>
      </c>
      <c r="G618" s="57">
        <v>0.51041666666666663</v>
      </c>
      <c r="J618" t="s">
        <v>1772</v>
      </c>
      <c r="K618" t="s">
        <v>137</v>
      </c>
      <c r="L618" s="79" t="str">
        <f>+_xlfn.XLOOKUP(Combinar1[[#This Row],[carga.PACIENTE]],carga[PACIENTE],carga[TURNO],0,0)</f>
        <v xml:space="preserve">T.M </v>
      </c>
    </row>
    <row r="619" spans="1:12" hidden="1" x14ac:dyDescent="0.3">
      <c r="A619" t="s">
        <v>1139</v>
      </c>
      <c r="B619" t="s">
        <v>1287</v>
      </c>
      <c r="C619" t="s">
        <v>1311</v>
      </c>
      <c r="D619" t="s">
        <v>1141</v>
      </c>
      <c r="E619" s="57">
        <v>0.33333333333333331</v>
      </c>
      <c r="F619" s="57">
        <v>0.58333333333333326</v>
      </c>
      <c r="G619" s="57">
        <v>0.51041666666666663</v>
      </c>
      <c r="J619" t="s">
        <v>1772</v>
      </c>
      <c r="K619" t="s">
        <v>550</v>
      </c>
      <c r="L619" s="79" t="str">
        <f>+_xlfn.XLOOKUP(Combinar1[[#This Row],[carga.PACIENTE]],carga[PACIENTE],carga[TURNO],0,0)</f>
        <v xml:space="preserve">T.M </v>
      </c>
    </row>
    <row r="620" spans="1:12" hidden="1" x14ac:dyDescent="0.3">
      <c r="A620" t="s">
        <v>1117</v>
      </c>
      <c r="B620" t="s">
        <v>1302</v>
      </c>
      <c r="C620" t="s">
        <v>1755</v>
      </c>
      <c r="D620" t="s">
        <v>1123</v>
      </c>
      <c r="E620" s="57">
        <v>0.58333333333333326</v>
      </c>
      <c r="F620" s="57">
        <v>0.83333333333333326</v>
      </c>
      <c r="G620" s="57">
        <v>0.72916666666666663</v>
      </c>
      <c r="J620" t="s">
        <v>1773</v>
      </c>
      <c r="K620" t="s">
        <v>815</v>
      </c>
      <c r="L620" s="79" t="str">
        <f>+_xlfn.XLOOKUP(Combinar1[[#This Row],[carga.PACIENTE]],carga[PACIENTE],carga[TURNO],0,0)</f>
        <v>T.T</v>
      </c>
    </row>
    <row r="621" spans="1:12" hidden="1" x14ac:dyDescent="0.3">
      <c r="A621" t="s">
        <v>1193</v>
      </c>
      <c r="B621" t="s">
        <v>1287</v>
      </c>
      <c r="C621" t="s">
        <v>1338</v>
      </c>
      <c r="D621" t="s">
        <v>1143</v>
      </c>
      <c r="E621" s="57">
        <v>0.58333333333333326</v>
      </c>
      <c r="F621" s="57">
        <v>0.83333333333333326</v>
      </c>
      <c r="G621" s="57">
        <v>0.72916666666666663</v>
      </c>
      <c r="J621" t="s">
        <v>1774</v>
      </c>
      <c r="K621" t="s">
        <v>922</v>
      </c>
      <c r="L621" s="79" t="str">
        <f>+_xlfn.XLOOKUP(Combinar1[[#This Row],[carga.PACIENTE]],carga[PACIENTE],carga[TURNO],0,0)</f>
        <v>T.T</v>
      </c>
    </row>
    <row r="622" spans="1:12" hidden="1" x14ac:dyDescent="0.3">
      <c r="A622" t="s">
        <v>1117</v>
      </c>
      <c r="B622" t="s">
        <v>1302</v>
      </c>
      <c r="C622" t="s">
        <v>1755</v>
      </c>
      <c r="D622" t="s">
        <v>1123</v>
      </c>
      <c r="E622" s="57">
        <v>0.58333333333333326</v>
      </c>
      <c r="F622" s="57">
        <v>0.83333333333333326</v>
      </c>
      <c r="G622" s="57">
        <v>0.76041666666666663</v>
      </c>
      <c r="J622" t="s">
        <v>1775</v>
      </c>
      <c r="K622" t="s">
        <v>834</v>
      </c>
      <c r="L622" s="79" t="str">
        <f>+_xlfn.XLOOKUP(Combinar1[[#This Row],[carga.PACIENTE]],carga[PACIENTE],carga[TURNO],0,0)</f>
        <v>T.T</v>
      </c>
    </row>
    <row r="623" spans="1:12" hidden="1" x14ac:dyDescent="0.3">
      <c r="A623" t="s">
        <v>1324</v>
      </c>
      <c r="B623" t="s">
        <v>1287</v>
      </c>
      <c r="C623" t="s">
        <v>1325</v>
      </c>
      <c r="D623" t="s">
        <v>1141</v>
      </c>
      <c r="E623" s="57">
        <v>0.58333333333333326</v>
      </c>
      <c r="F623" s="57">
        <v>0.83333333333333326</v>
      </c>
      <c r="G623" s="57">
        <v>0.72916666666666663</v>
      </c>
      <c r="J623" t="s">
        <v>1776</v>
      </c>
      <c r="K623" t="s">
        <v>922</v>
      </c>
      <c r="L623" s="79" t="str">
        <f>+_xlfn.XLOOKUP(Combinar1[[#This Row],[carga.PACIENTE]],carga[PACIENTE],carga[TURNO],0,0)</f>
        <v>T.T</v>
      </c>
    </row>
    <row r="624" spans="1:12" hidden="1" x14ac:dyDescent="0.3">
      <c r="A624" t="s">
        <v>1117</v>
      </c>
      <c r="B624" t="s">
        <v>1302</v>
      </c>
      <c r="C624" t="s">
        <v>1755</v>
      </c>
      <c r="D624" t="s">
        <v>1123</v>
      </c>
      <c r="E624" s="57">
        <v>0.58333333333333326</v>
      </c>
      <c r="F624" s="57">
        <v>0.83333333333333326</v>
      </c>
      <c r="G624" s="57">
        <v>0.79166666666666663</v>
      </c>
      <c r="J624" t="s">
        <v>1777</v>
      </c>
      <c r="K624" t="s">
        <v>486</v>
      </c>
      <c r="L624" s="79" t="str">
        <f>+_xlfn.XLOOKUP(Combinar1[[#This Row],[carga.PACIENTE]],carga[PACIENTE],carga[TURNO],0,0)</f>
        <v>T.T</v>
      </c>
    </row>
    <row r="625" spans="1:12" hidden="1" x14ac:dyDescent="0.3">
      <c r="A625" t="s">
        <v>1117</v>
      </c>
      <c r="B625" t="s">
        <v>1302</v>
      </c>
      <c r="C625" t="s">
        <v>1755</v>
      </c>
      <c r="D625" t="s">
        <v>1118</v>
      </c>
      <c r="E625" s="57">
        <v>0.33333333333333331</v>
      </c>
      <c r="F625" s="57">
        <v>0.83333333333333326</v>
      </c>
      <c r="G625" s="57">
        <v>0.33333333333333331</v>
      </c>
      <c r="J625" t="s">
        <v>1778</v>
      </c>
      <c r="K625" t="s">
        <v>944</v>
      </c>
      <c r="L625" s="79" t="str">
        <f>+_xlfn.XLOOKUP(Combinar1[[#This Row],[carga.PACIENTE]],carga[PACIENTE],carga[TURNO],0,0)</f>
        <v>T.M</v>
      </c>
    </row>
    <row r="626" spans="1:12" hidden="1" x14ac:dyDescent="0.3">
      <c r="A626" t="s">
        <v>1195</v>
      </c>
      <c r="B626" t="s">
        <v>1302</v>
      </c>
      <c r="C626" t="s">
        <v>1779</v>
      </c>
      <c r="D626" t="s">
        <v>1123</v>
      </c>
      <c r="E626" s="57">
        <v>0.58333333333333326</v>
      </c>
      <c r="F626" s="57">
        <v>0.83333333333333326</v>
      </c>
      <c r="G626" s="57">
        <v>0.61458333333333326</v>
      </c>
      <c r="J626" t="s">
        <v>1780</v>
      </c>
      <c r="K626" t="s">
        <v>797</v>
      </c>
      <c r="L626" s="79" t="str">
        <f>+_xlfn.XLOOKUP(Combinar1[[#This Row],[carga.PACIENTE]],carga[PACIENTE],carga[TURNO],0,0)</f>
        <v>T.T</v>
      </c>
    </row>
    <row r="627" spans="1:12" hidden="1" x14ac:dyDescent="0.3">
      <c r="A627" t="s">
        <v>1117</v>
      </c>
      <c r="B627" t="s">
        <v>1302</v>
      </c>
      <c r="C627" t="s">
        <v>1755</v>
      </c>
      <c r="D627" t="s">
        <v>1118</v>
      </c>
      <c r="E627" s="57">
        <v>0.33333333333333331</v>
      </c>
      <c r="F627" s="57">
        <v>0.83333333333333326</v>
      </c>
      <c r="G627" s="57">
        <v>0.36458333333333331</v>
      </c>
      <c r="J627" t="s">
        <v>1781</v>
      </c>
      <c r="K627" t="s">
        <v>722</v>
      </c>
      <c r="L627" s="79" t="str">
        <f>+_xlfn.XLOOKUP(Combinar1[[#This Row],[carga.PACIENTE]],carga[PACIENTE],carga[TURNO],0,0)</f>
        <v xml:space="preserve">T.M </v>
      </c>
    </row>
    <row r="628" spans="1:12" hidden="1" x14ac:dyDescent="0.3">
      <c r="A628" t="s">
        <v>1117</v>
      </c>
      <c r="B628" t="s">
        <v>1302</v>
      </c>
      <c r="C628" t="s">
        <v>1755</v>
      </c>
      <c r="D628" t="s">
        <v>1118</v>
      </c>
      <c r="E628" s="57">
        <v>0.33333333333333331</v>
      </c>
      <c r="F628" s="57">
        <v>0.83333333333333326</v>
      </c>
      <c r="G628" s="57">
        <v>0.36458333333333331</v>
      </c>
      <c r="J628" t="s">
        <v>1781</v>
      </c>
      <c r="K628" t="s">
        <v>1088</v>
      </c>
      <c r="L628" s="79" t="str">
        <f>+_xlfn.XLOOKUP(Combinar1[[#This Row],[carga.PACIENTE]],carga[PACIENTE],carga[TURNO],0,0)</f>
        <v xml:space="preserve">T.M </v>
      </c>
    </row>
    <row r="629" spans="1:12" hidden="1" x14ac:dyDescent="0.3">
      <c r="A629" t="s">
        <v>1195</v>
      </c>
      <c r="B629" t="s">
        <v>1302</v>
      </c>
      <c r="C629" t="s">
        <v>1779</v>
      </c>
      <c r="D629" t="s">
        <v>1123</v>
      </c>
      <c r="E629" s="57">
        <v>0.58333333333333326</v>
      </c>
      <c r="F629" s="57">
        <v>0.83333333333333326</v>
      </c>
      <c r="G629" s="57">
        <v>0.64583333333333326</v>
      </c>
      <c r="J629" t="s">
        <v>1782</v>
      </c>
      <c r="K629" t="s">
        <v>719</v>
      </c>
      <c r="L629" s="79" t="str">
        <f>+_xlfn.XLOOKUP(Combinar1[[#This Row],[carga.PACIENTE]],carga[PACIENTE],carga[TURNO],0,0)</f>
        <v>T.T</v>
      </c>
    </row>
    <row r="630" spans="1:12" hidden="1" x14ac:dyDescent="0.3">
      <c r="A630" t="s">
        <v>1117</v>
      </c>
      <c r="B630" t="s">
        <v>1302</v>
      </c>
      <c r="C630" t="s">
        <v>1755</v>
      </c>
      <c r="D630" t="s">
        <v>1118</v>
      </c>
      <c r="E630" s="57">
        <v>0.33333333333333331</v>
      </c>
      <c r="F630" s="57">
        <v>0.83333333333333326</v>
      </c>
      <c r="G630" s="57">
        <v>0.39583333333333331</v>
      </c>
      <c r="J630" t="s">
        <v>1783</v>
      </c>
      <c r="K630" t="s">
        <v>1146</v>
      </c>
      <c r="L630" s="79" t="str">
        <f>+_xlfn.XLOOKUP(Combinar1[[#This Row],[carga.PACIENTE]],carga[PACIENTE],carga[TURNO],0,0)</f>
        <v>T.M</v>
      </c>
    </row>
    <row r="631" spans="1:12" hidden="1" x14ac:dyDescent="0.3">
      <c r="A631" t="s">
        <v>1117</v>
      </c>
      <c r="B631" t="s">
        <v>1302</v>
      </c>
      <c r="C631" t="s">
        <v>1755</v>
      </c>
      <c r="D631" t="s">
        <v>1118</v>
      </c>
      <c r="E631" s="57">
        <v>0.33333333333333331</v>
      </c>
      <c r="F631" s="57">
        <v>0.83333333333333326</v>
      </c>
      <c r="G631" s="57">
        <v>0.44791666666666663</v>
      </c>
      <c r="J631" t="s">
        <v>1784</v>
      </c>
      <c r="K631" t="s">
        <v>844</v>
      </c>
      <c r="L631" s="79" t="str">
        <f>+_xlfn.XLOOKUP(Combinar1[[#This Row],[carga.PACIENTE]],carga[PACIENTE],carga[TURNO],0,0)</f>
        <v xml:space="preserve">T.M </v>
      </c>
    </row>
    <row r="632" spans="1:12" hidden="1" x14ac:dyDescent="0.3">
      <c r="A632" t="s">
        <v>1195</v>
      </c>
      <c r="B632" t="s">
        <v>1302</v>
      </c>
      <c r="C632" t="s">
        <v>1779</v>
      </c>
      <c r="D632" t="s">
        <v>1123</v>
      </c>
      <c r="E632" s="57">
        <v>0.58333333333333326</v>
      </c>
      <c r="F632" s="57">
        <v>0.83333333333333326</v>
      </c>
      <c r="G632" s="57">
        <v>0.76041666666666663</v>
      </c>
      <c r="J632" t="s">
        <v>1785</v>
      </c>
      <c r="K632" t="s">
        <v>155</v>
      </c>
      <c r="L632" s="79" t="str">
        <f>+_xlfn.XLOOKUP(Combinar1[[#This Row],[carga.PACIENTE]],carga[PACIENTE],carga[TURNO],0,0)</f>
        <v>T.T</v>
      </c>
    </row>
    <row r="633" spans="1:12" hidden="1" x14ac:dyDescent="0.3">
      <c r="A633" t="s">
        <v>1117</v>
      </c>
      <c r="B633" t="s">
        <v>1302</v>
      </c>
      <c r="C633" t="s">
        <v>1755</v>
      </c>
      <c r="D633" t="s">
        <v>1118</v>
      </c>
      <c r="E633" s="57">
        <v>0.33333333333333331</v>
      </c>
      <c r="F633" s="57">
        <v>0.83333333333333326</v>
      </c>
      <c r="G633" s="57">
        <v>0.47916666666666663</v>
      </c>
      <c r="J633" t="s">
        <v>1786</v>
      </c>
      <c r="K633" t="s">
        <v>365</v>
      </c>
      <c r="L633" s="79" t="str">
        <f>+_xlfn.XLOOKUP(Combinar1[[#This Row],[carga.PACIENTE]],carga[PACIENTE],carga[TURNO],0,0)</f>
        <v xml:space="preserve">T.M </v>
      </c>
    </row>
    <row r="634" spans="1:12" hidden="1" x14ac:dyDescent="0.3">
      <c r="A634" t="s">
        <v>1195</v>
      </c>
      <c r="B634" t="s">
        <v>1302</v>
      </c>
      <c r="C634" t="s">
        <v>1779</v>
      </c>
      <c r="D634" t="s">
        <v>1123</v>
      </c>
      <c r="E634" s="57">
        <v>0.58333333333333326</v>
      </c>
      <c r="F634" s="57">
        <v>0.83333333333333326</v>
      </c>
      <c r="G634" s="57">
        <v>0.79166666666666663</v>
      </c>
      <c r="J634" t="s">
        <v>1787</v>
      </c>
      <c r="K634" t="s">
        <v>779</v>
      </c>
      <c r="L634" s="79" t="str">
        <f>+_xlfn.XLOOKUP(Combinar1[[#This Row],[carga.PACIENTE]],carga[PACIENTE],carga[TURNO],0,0)</f>
        <v>T.T</v>
      </c>
    </row>
    <row r="635" spans="1:12" hidden="1" x14ac:dyDescent="0.3">
      <c r="A635" t="s">
        <v>1195</v>
      </c>
      <c r="B635" t="s">
        <v>1302</v>
      </c>
      <c r="C635" t="s">
        <v>1779</v>
      </c>
      <c r="D635" t="s">
        <v>1123</v>
      </c>
      <c r="E635" s="57">
        <v>0.58333333333333326</v>
      </c>
      <c r="F635" s="57">
        <v>0.83333333333333326</v>
      </c>
      <c r="G635" s="57">
        <v>0.79166666666666663</v>
      </c>
      <c r="J635" t="s">
        <v>1787</v>
      </c>
      <c r="K635" t="s">
        <v>322</v>
      </c>
      <c r="L635" s="79" t="str">
        <f>+_xlfn.XLOOKUP(Combinar1[[#This Row],[carga.PACIENTE]],carga[PACIENTE],carga[TURNO],0,0)</f>
        <v>T.T</v>
      </c>
    </row>
    <row r="636" spans="1:12" hidden="1" x14ac:dyDescent="0.3">
      <c r="A636" t="s">
        <v>1117</v>
      </c>
      <c r="B636" t="s">
        <v>1302</v>
      </c>
      <c r="C636" t="s">
        <v>1755</v>
      </c>
      <c r="D636" t="s">
        <v>1118</v>
      </c>
      <c r="E636" s="57">
        <v>0.33333333333333331</v>
      </c>
      <c r="F636" s="57">
        <v>0.83333333333333326</v>
      </c>
      <c r="G636" s="57">
        <v>0.51041666666666663</v>
      </c>
      <c r="J636" t="s">
        <v>1788</v>
      </c>
      <c r="K636" t="s">
        <v>167</v>
      </c>
      <c r="L636" s="79" t="str">
        <f>+_xlfn.XLOOKUP(Combinar1[[#This Row],[carga.PACIENTE]],carga[PACIENTE],carga[TURNO],0,0)</f>
        <v xml:space="preserve">T.M </v>
      </c>
    </row>
    <row r="637" spans="1:12" hidden="1" x14ac:dyDescent="0.3">
      <c r="A637" t="s">
        <v>1117</v>
      </c>
      <c r="B637" t="s">
        <v>1302</v>
      </c>
      <c r="C637" t="s">
        <v>1755</v>
      </c>
      <c r="D637" t="s">
        <v>1118</v>
      </c>
      <c r="E637" s="57">
        <v>0.33333333333333331</v>
      </c>
      <c r="F637" s="57">
        <v>0.83333333333333326</v>
      </c>
      <c r="G637" s="57">
        <v>0.54166666666666663</v>
      </c>
      <c r="J637" t="s">
        <v>1789</v>
      </c>
      <c r="L637" s="79">
        <f>+_xlfn.XLOOKUP(Combinar1[[#This Row],[carga.PACIENTE]],carga[PACIENTE],carga[TURNO],0,0)</f>
        <v>0</v>
      </c>
    </row>
    <row r="638" spans="1:12" hidden="1" x14ac:dyDescent="0.3">
      <c r="A638" t="s">
        <v>1195</v>
      </c>
      <c r="B638" t="s">
        <v>1302</v>
      </c>
      <c r="C638" t="s">
        <v>1779</v>
      </c>
      <c r="D638" t="s">
        <v>1118</v>
      </c>
      <c r="E638" s="57">
        <v>0.58333333333333326</v>
      </c>
      <c r="F638" s="57">
        <v>0.83333333333333326</v>
      </c>
      <c r="G638" s="57">
        <v>0.61458333333333326</v>
      </c>
      <c r="J638" t="s">
        <v>1790</v>
      </c>
      <c r="K638" t="s">
        <v>206</v>
      </c>
      <c r="L638" s="79" t="str">
        <f>+_xlfn.XLOOKUP(Combinar1[[#This Row],[carga.PACIENTE]],carga[PACIENTE],carga[TURNO],0,0)</f>
        <v>T.T</v>
      </c>
    </row>
    <row r="639" spans="1:12" hidden="1" x14ac:dyDescent="0.3">
      <c r="A639" t="s">
        <v>1117</v>
      </c>
      <c r="B639" t="s">
        <v>1302</v>
      </c>
      <c r="C639" t="s">
        <v>1791</v>
      </c>
      <c r="D639" t="s">
        <v>1118</v>
      </c>
      <c r="E639" s="57">
        <v>0.33333333333333331</v>
      </c>
      <c r="F639" s="57">
        <v>0.83333333333333326</v>
      </c>
      <c r="G639" s="57">
        <v>0.58333333333333326</v>
      </c>
      <c r="J639" t="s">
        <v>1792</v>
      </c>
      <c r="K639" t="s">
        <v>50</v>
      </c>
      <c r="L639" s="79" t="str">
        <f>+_xlfn.XLOOKUP(Combinar1[[#This Row],[carga.PACIENTE]],carga[PACIENTE],carga[TURNO],0,0)</f>
        <v>T.T</v>
      </c>
    </row>
    <row r="640" spans="1:12" hidden="1" x14ac:dyDescent="0.3">
      <c r="A640" t="s">
        <v>1195</v>
      </c>
      <c r="B640" t="s">
        <v>1302</v>
      </c>
      <c r="C640" t="s">
        <v>1779</v>
      </c>
      <c r="D640" t="s">
        <v>1118</v>
      </c>
      <c r="E640" s="57">
        <v>0.58333333333333326</v>
      </c>
      <c r="F640" s="57">
        <v>0.83333333333333326</v>
      </c>
      <c r="G640" s="57">
        <v>0.64583333333333326</v>
      </c>
      <c r="J640" t="s">
        <v>1793</v>
      </c>
      <c r="K640" t="s">
        <v>230</v>
      </c>
      <c r="L640" s="79" t="str">
        <f>+_xlfn.XLOOKUP(Combinar1[[#This Row],[carga.PACIENTE]],carga[PACIENTE],carga[TURNO],0,0)</f>
        <v>T.T</v>
      </c>
    </row>
    <row r="641" spans="1:12" hidden="1" x14ac:dyDescent="0.3">
      <c r="A641" t="s">
        <v>1117</v>
      </c>
      <c r="B641" t="s">
        <v>1302</v>
      </c>
      <c r="C641" t="s">
        <v>1791</v>
      </c>
      <c r="D641" t="s">
        <v>1118</v>
      </c>
      <c r="E641" s="57">
        <v>0.33333333333333331</v>
      </c>
      <c r="F641" s="57">
        <v>0.83333333333333326</v>
      </c>
      <c r="G641" s="57">
        <v>0.61458333333333326</v>
      </c>
      <c r="J641" t="s">
        <v>1794</v>
      </c>
      <c r="L641" s="79">
        <f>+_xlfn.XLOOKUP(Combinar1[[#This Row],[carga.PACIENTE]],carga[PACIENTE],carga[TURNO],0,0)</f>
        <v>0</v>
      </c>
    </row>
    <row r="642" spans="1:12" hidden="1" x14ac:dyDescent="0.3">
      <c r="A642" t="s">
        <v>1195</v>
      </c>
      <c r="B642" t="s">
        <v>1302</v>
      </c>
      <c r="C642" t="s">
        <v>1779</v>
      </c>
      <c r="D642" t="s">
        <v>1118</v>
      </c>
      <c r="E642" s="57">
        <v>0.58333333333333326</v>
      </c>
      <c r="F642" s="57">
        <v>0.83333333333333326</v>
      </c>
      <c r="G642" s="57">
        <v>0.67708333333333326</v>
      </c>
      <c r="J642" t="s">
        <v>1795</v>
      </c>
      <c r="K642" t="s">
        <v>849</v>
      </c>
      <c r="L642" s="79" t="str">
        <f>+_xlfn.XLOOKUP(Combinar1[[#This Row],[carga.PACIENTE]],carga[PACIENTE],carga[TURNO],0,0)</f>
        <v>T.T</v>
      </c>
    </row>
    <row r="643" spans="1:12" hidden="1" x14ac:dyDescent="0.3">
      <c r="A643" t="s">
        <v>1117</v>
      </c>
      <c r="B643" t="s">
        <v>1302</v>
      </c>
      <c r="C643" t="s">
        <v>1791</v>
      </c>
      <c r="D643" t="s">
        <v>1118</v>
      </c>
      <c r="E643" s="57">
        <v>0.33333333333333331</v>
      </c>
      <c r="F643" s="57">
        <v>0.83333333333333326</v>
      </c>
      <c r="G643" s="57">
        <v>0.64583333333333326</v>
      </c>
      <c r="J643" t="s">
        <v>1796</v>
      </c>
      <c r="L643" s="79">
        <f>+_xlfn.XLOOKUP(Combinar1[[#This Row],[carga.PACIENTE]],carga[PACIENTE],carga[TURNO],0,0)</f>
        <v>0</v>
      </c>
    </row>
    <row r="644" spans="1:12" hidden="1" x14ac:dyDescent="0.3">
      <c r="A644" t="s">
        <v>1195</v>
      </c>
      <c r="B644" t="s">
        <v>1302</v>
      </c>
      <c r="C644" t="s">
        <v>1779</v>
      </c>
      <c r="D644" t="s">
        <v>1118</v>
      </c>
      <c r="E644" s="57">
        <v>0.58333333333333326</v>
      </c>
      <c r="F644" s="57">
        <v>0.83333333333333326</v>
      </c>
      <c r="G644" s="57">
        <v>0.72916666666666663</v>
      </c>
      <c r="J644" t="s">
        <v>1797</v>
      </c>
      <c r="K644" t="s">
        <v>761</v>
      </c>
      <c r="L644" s="79" t="str">
        <f>+_xlfn.XLOOKUP(Combinar1[[#This Row],[carga.PACIENTE]],carga[PACIENTE],carga[TURNO],0,0)</f>
        <v>T.T</v>
      </c>
    </row>
    <row r="645" spans="1:12" hidden="1" x14ac:dyDescent="0.3">
      <c r="A645" t="s">
        <v>1117</v>
      </c>
      <c r="B645" t="s">
        <v>1302</v>
      </c>
      <c r="C645" t="s">
        <v>1791</v>
      </c>
      <c r="D645" t="s">
        <v>1118</v>
      </c>
      <c r="E645" s="57">
        <v>0.33333333333333331</v>
      </c>
      <c r="F645" s="57">
        <v>0.83333333333333326</v>
      </c>
      <c r="G645" s="57">
        <v>0.67708333333333326</v>
      </c>
      <c r="J645" t="s">
        <v>1798</v>
      </c>
      <c r="K645" t="s">
        <v>849</v>
      </c>
      <c r="L645" s="79" t="str">
        <f>+_xlfn.XLOOKUP(Combinar1[[#This Row],[carga.PACIENTE]],carga[PACIENTE],carga[TURNO],0,0)</f>
        <v>T.T</v>
      </c>
    </row>
    <row r="646" spans="1:12" hidden="1" x14ac:dyDescent="0.3">
      <c r="A646" t="s">
        <v>1195</v>
      </c>
      <c r="B646" t="s">
        <v>1302</v>
      </c>
      <c r="C646" t="s">
        <v>1779</v>
      </c>
      <c r="D646" t="s">
        <v>1118</v>
      </c>
      <c r="E646" s="57">
        <v>0.58333333333333326</v>
      </c>
      <c r="F646" s="57">
        <v>0.83333333333333326</v>
      </c>
      <c r="G646" s="57">
        <v>0.76041666666666663</v>
      </c>
      <c r="J646" t="s">
        <v>1799</v>
      </c>
      <c r="K646" t="s">
        <v>670</v>
      </c>
      <c r="L646" s="79" t="str">
        <f>+_xlfn.XLOOKUP(Combinar1[[#This Row],[carga.PACIENTE]],carga[PACIENTE],carga[TURNO],0,0)</f>
        <v>T.T</v>
      </c>
    </row>
    <row r="647" spans="1:12" hidden="1" x14ac:dyDescent="0.3">
      <c r="A647" t="s">
        <v>1117</v>
      </c>
      <c r="B647" t="s">
        <v>1302</v>
      </c>
      <c r="C647" t="s">
        <v>1791</v>
      </c>
      <c r="D647" t="s">
        <v>1118</v>
      </c>
      <c r="E647" s="57">
        <v>0.33333333333333331</v>
      </c>
      <c r="F647" s="57">
        <v>0.83333333333333326</v>
      </c>
      <c r="G647" s="57">
        <v>0.72916666666666663</v>
      </c>
      <c r="J647" t="s">
        <v>1800</v>
      </c>
      <c r="K647" t="s">
        <v>544</v>
      </c>
      <c r="L647" s="79" t="str">
        <f>+_xlfn.XLOOKUP(Combinar1[[#This Row],[carga.PACIENTE]],carga[PACIENTE],carga[TURNO],0,0)</f>
        <v>T.T</v>
      </c>
    </row>
    <row r="648" spans="1:12" hidden="1" x14ac:dyDescent="0.3">
      <c r="A648" t="s">
        <v>1195</v>
      </c>
      <c r="B648" t="s">
        <v>1302</v>
      </c>
      <c r="C648" t="s">
        <v>1779</v>
      </c>
      <c r="D648" t="s">
        <v>1118</v>
      </c>
      <c r="E648" s="57">
        <v>0.58333333333333326</v>
      </c>
      <c r="F648" s="57">
        <v>0.83333333333333326</v>
      </c>
      <c r="G648" s="57">
        <v>0.79166666666666663</v>
      </c>
      <c r="J648" t="s">
        <v>1801</v>
      </c>
      <c r="K648" t="s">
        <v>737</v>
      </c>
      <c r="L648" s="79" t="str">
        <f>+_xlfn.XLOOKUP(Combinar1[[#This Row],[carga.PACIENTE]],carga[PACIENTE],carga[TURNO],0,0)</f>
        <v>T.T</v>
      </c>
    </row>
    <row r="649" spans="1:12" hidden="1" x14ac:dyDescent="0.3">
      <c r="A649" t="s">
        <v>1117</v>
      </c>
      <c r="B649" t="s">
        <v>1302</v>
      </c>
      <c r="C649" t="s">
        <v>1791</v>
      </c>
      <c r="D649" t="s">
        <v>1118</v>
      </c>
      <c r="E649" s="57">
        <v>0.33333333333333331</v>
      </c>
      <c r="F649" s="57">
        <v>0.83333333333333326</v>
      </c>
      <c r="G649" s="57">
        <v>0.76041666666666663</v>
      </c>
      <c r="J649" t="s">
        <v>1802</v>
      </c>
      <c r="K649" t="s">
        <v>414</v>
      </c>
      <c r="L649" s="79" t="str">
        <f>+_xlfn.XLOOKUP(Combinar1[[#This Row],[carga.PACIENTE]],carga[PACIENTE],carga[TURNO],0,0)</f>
        <v>T.T</v>
      </c>
    </row>
    <row r="650" spans="1:12" hidden="1" x14ac:dyDescent="0.3">
      <c r="A650" t="s">
        <v>1195</v>
      </c>
      <c r="B650" t="s">
        <v>1302</v>
      </c>
      <c r="C650" t="s">
        <v>1779</v>
      </c>
      <c r="D650" t="s">
        <v>1143</v>
      </c>
      <c r="E650" s="57">
        <v>0.58333333333333326</v>
      </c>
      <c r="F650" s="57">
        <v>0.83333333333333326</v>
      </c>
      <c r="G650" s="57">
        <v>0.61458333333333326</v>
      </c>
      <c r="J650" t="s">
        <v>1803</v>
      </c>
      <c r="K650" t="s">
        <v>245</v>
      </c>
      <c r="L650" s="79" t="str">
        <f>+_xlfn.XLOOKUP(Combinar1[[#This Row],[carga.PACIENTE]],carga[PACIENTE],carga[TURNO],0,0)</f>
        <v>T.T</v>
      </c>
    </row>
    <row r="651" spans="1:12" hidden="1" x14ac:dyDescent="0.3">
      <c r="A651" t="s">
        <v>1117</v>
      </c>
      <c r="B651" t="s">
        <v>1302</v>
      </c>
      <c r="C651" t="s">
        <v>1791</v>
      </c>
      <c r="D651" t="s">
        <v>1118</v>
      </c>
      <c r="E651" s="57">
        <v>0.33333333333333331</v>
      </c>
      <c r="F651" s="57">
        <v>0.83333333333333326</v>
      </c>
      <c r="G651" s="57">
        <v>0.79166666666666663</v>
      </c>
      <c r="J651" t="s">
        <v>1804</v>
      </c>
      <c r="K651" t="s">
        <v>831</v>
      </c>
      <c r="L651" s="79" t="str">
        <f>+_xlfn.XLOOKUP(Combinar1[[#This Row],[carga.PACIENTE]],carga[PACIENTE],carga[TURNO],0,0)</f>
        <v>T.T</v>
      </c>
    </row>
    <row r="652" spans="1:12" hidden="1" x14ac:dyDescent="0.3">
      <c r="A652" t="s">
        <v>1195</v>
      </c>
      <c r="B652" t="s">
        <v>1302</v>
      </c>
      <c r="C652" t="s">
        <v>1779</v>
      </c>
      <c r="D652" t="s">
        <v>1143</v>
      </c>
      <c r="E652" s="57">
        <v>0.58333333333333326</v>
      </c>
      <c r="F652" s="57">
        <v>0.83333333333333326</v>
      </c>
      <c r="G652" s="57">
        <v>0.67708333333333326</v>
      </c>
      <c r="J652" t="s">
        <v>1805</v>
      </c>
      <c r="K652" t="s">
        <v>821</v>
      </c>
      <c r="L652" s="79" t="str">
        <f>+_xlfn.XLOOKUP(Combinar1[[#This Row],[carga.PACIENTE]],carga[PACIENTE],carga[TURNO],0,0)</f>
        <v>T.T</v>
      </c>
    </row>
    <row r="653" spans="1:12" hidden="1" x14ac:dyDescent="0.3">
      <c r="A653" t="s">
        <v>1117</v>
      </c>
      <c r="B653" t="s">
        <v>1302</v>
      </c>
      <c r="C653" t="s">
        <v>1791</v>
      </c>
      <c r="D653" t="s">
        <v>1141</v>
      </c>
      <c r="E653" s="57">
        <v>0.33333333333333331</v>
      </c>
      <c r="F653" s="57">
        <v>0.83333333333333326</v>
      </c>
      <c r="G653" s="57">
        <v>0.33333333333333331</v>
      </c>
      <c r="J653" t="s">
        <v>1806</v>
      </c>
      <c r="L653" s="79">
        <f>+_xlfn.XLOOKUP(Combinar1[[#This Row],[carga.PACIENTE]],carga[PACIENTE],carga[TURNO],0,0)</f>
        <v>0</v>
      </c>
    </row>
    <row r="654" spans="1:12" hidden="1" x14ac:dyDescent="0.3">
      <c r="A654" t="s">
        <v>1195</v>
      </c>
      <c r="B654" t="s">
        <v>1302</v>
      </c>
      <c r="C654" t="s">
        <v>1779</v>
      </c>
      <c r="D654" t="s">
        <v>1143</v>
      </c>
      <c r="E654" s="57">
        <v>0.58333333333333326</v>
      </c>
      <c r="F654" s="57">
        <v>0.83333333333333326</v>
      </c>
      <c r="G654" s="57">
        <v>0.72916666666666663</v>
      </c>
      <c r="J654" t="s">
        <v>1807</v>
      </c>
      <c r="K654" t="s">
        <v>641</v>
      </c>
      <c r="L654" s="79" t="str">
        <f>+_xlfn.XLOOKUP(Combinar1[[#This Row],[carga.PACIENTE]],carga[PACIENTE],carga[TURNO],0,0)</f>
        <v>T.T</v>
      </c>
    </row>
    <row r="655" spans="1:12" hidden="1" x14ac:dyDescent="0.3">
      <c r="A655" t="s">
        <v>1117</v>
      </c>
      <c r="B655" t="s">
        <v>1302</v>
      </c>
      <c r="C655" t="s">
        <v>1791</v>
      </c>
      <c r="D655" t="s">
        <v>1141</v>
      </c>
      <c r="E655" s="57">
        <v>0.33333333333333331</v>
      </c>
      <c r="F655" s="57">
        <v>0.83333333333333326</v>
      </c>
      <c r="G655" s="57">
        <v>0.36458333333333331</v>
      </c>
      <c r="J655" t="s">
        <v>1808</v>
      </c>
      <c r="K655" t="s">
        <v>770</v>
      </c>
      <c r="L655" s="79" t="str">
        <f>+_xlfn.XLOOKUP(Combinar1[[#This Row],[carga.PACIENTE]],carga[PACIENTE],carga[TURNO],0,0)</f>
        <v xml:space="preserve">T.M </v>
      </c>
    </row>
    <row r="656" spans="1:12" hidden="1" x14ac:dyDescent="0.3">
      <c r="A656" t="s">
        <v>1195</v>
      </c>
      <c r="B656" t="s">
        <v>1302</v>
      </c>
      <c r="C656" t="s">
        <v>1779</v>
      </c>
      <c r="D656" t="s">
        <v>1143</v>
      </c>
      <c r="E656" s="57">
        <v>0.58333333333333326</v>
      </c>
      <c r="F656" s="57">
        <v>0.83333333333333326</v>
      </c>
      <c r="G656" s="57">
        <v>0.76041666666666663</v>
      </c>
      <c r="J656" t="s">
        <v>1809</v>
      </c>
      <c r="K656" t="s">
        <v>83</v>
      </c>
      <c r="L656" s="79" t="str">
        <f>+_xlfn.XLOOKUP(Combinar1[[#This Row],[carga.PACIENTE]],carga[PACIENTE],carga[TURNO],0,0)</f>
        <v>T.T</v>
      </c>
    </row>
    <row r="657" spans="1:12" hidden="1" x14ac:dyDescent="0.3">
      <c r="A657" t="s">
        <v>1117</v>
      </c>
      <c r="B657" t="s">
        <v>1302</v>
      </c>
      <c r="C657" t="s">
        <v>1791</v>
      </c>
      <c r="D657" t="s">
        <v>1141</v>
      </c>
      <c r="E657" s="57">
        <v>0.33333333333333331</v>
      </c>
      <c r="F657" s="57">
        <v>0.83333333333333326</v>
      </c>
      <c r="G657" s="57">
        <v>0.39583333333333331</v>
      </c>
      <c r="J657" t="s">
        <v>1810</v>
      </c>
      <c r="K657" t="s">
        <v>149</v>
      </c>
      <c r="L657" s="79" t="str">
        <f>+_xlfn.XLOOKUP(Combinar1[[#This Row],[carga.PACIENTE]],carga[PACIENTE],carga[TURNO],0,0)</f>
        <v xml:space="preserve">T.M </v>
      </c>
    </row>
    <row r="658" spans="1:12" hidden="1" x14ac:dyDescent="0.3">
      <c r="A658" t="s">
        <v>1117</v>
      </c>
      <c r="B658" t="s">
        <v>1302</v>
      </c>
      <c r="C658" t="s">
        <v>1791</v>
      </c>
      <c r="D658" t="s">
        <v>1141</v>
      </c>
      <c r="E658" s="57">
        <v>0.33333333333333331</v>
      </c>
      <c r="F658" s="57">
        <v>0.83333333333333326</v>
      </c>
      <c r="G658" s="57">
        <v>0.39583333333333331</v>
      </c>
      <c r="J658" t="s">
        <v>1810</v>
      </c>
      <c r="K658" t="s">
        <v>498</v>
      </c>
      <c r="L658" s="79" t="str">
        <f>+_xlfn.XLOOKUP(Combinar1[[#This Row],[carga.PACIENTE]],carga[PACIENTE],carga[TURNO],0,0)</f>
        <v xml:space="preserve">T.M </v>
      </c>
    </row>
    <row r="659" spans="1:12" hidden="1" x14ac:dyDescent="0.3">
      <c r="A659" t="s">
        <v>1117</v>
      </c>
      <c r="B659" t="s">
        <v>1302</v>
      </c>
      <c r="C659" t="s">
        <v>1791</v>
      </c>
      <c r="D659" t="s">
        <v>1141</v>
      </c>
      <c r="E659" s="57">
        <v>0.33333333333333331</v>
      </c>
      <c r="F659" s="57">
        <v>0.83333333333333326</v>
      </c>
      <c r="G659" s="57">
        <v>0.39583333333333331</v>
      </c>
      <c r="J659" t="s">
        <v>1810</v>
      </c>
      <c r="K659" t="s">
        <v>456</v>
      </c>
      <c r="L659" s="79" t="str">
        <f>+_xlfn.XLOOKUP(Combinar1[[#This Row],[carga.PACIENTE]],carga[PACIENTE],carga[TURNO],0,0)</f>
        <v xml:space="preserve">T.M </v>
      </c>
    </row>
    <row r="660" spans="1:12" hidden="1" x14ac:dyDescent="0.3">
      <c r="A660" t="s">
        <v>1195</v>
      </c>
      <c r="B660" t="s">
        <v>1302</v>
      </c>
      <c r="C660" t="s">
        <v>1779</v>
      </c>
      <c r="D660" t="s">
        <v>1143</v>
      </c>
      <c r="E660" s="57">
        <v>0.58333333333333326</v>
      </c>
      <c r="F660" s="57">
        <v>0.83333333333333326</v>
      </c>
      <c r="G660" s="57">
        <v>0.79166666666666663</v>
      </c>
      <c r="J660" t="s">
        <v>1811</v>
      </c>
      <c r="K660" t="s">
        <v>92</v>
      </c>
      <c r="L660" s="79">
        <f>+_xlfn.XLOOKUP(Combinar1[[#This Row],[carga.PACIENTE]],carga[PACIENTE],carga[TURNO],0,0)</f>
        <v>0</v>
      </c>
    </row>
    <row r="661" spans="1:12" hidden="1" x14ac:dyDescent="0.3">
      <c r="A661" t="s">
        <v>1195</v>
      </c>
      <c r="B661" t="s">
        <v>1302</v>
      </c>
      <c r="C661" t="s">
        <v>1779</v>
      </c>
      <c r="D661" t="s">
        <v>1143</v>
      </c>
      <c r="E661" s="57">
        <v>0.58333333333333326</v>
      </c>
      <c r="F661" s="57">
        <v>0.83333333333333326</v>
      </c>
      <c r="G661" s="57">
        <v>0.79166666666666663</v>
      </c>
      <c r="J661" t="s">
        <v>1811</v>
      </c>
      <c r="K661" t="s">
        <v>185</v>
      </c>
      <c r="L661" s="79" t="str">
        <f>+_xlfn.XLOOKUP(Combinar1[[#This Row],[carga.PACIENTE]],carga[PACIENTE],carga[TURNO],0,0)</f>
        <v>T.T</v>
      </c>
    </row>
    <row r="662" spans="1:12" hidden="1" x14ac:dyDescent="0.3">
      <c r="A662" t="s">
        <v>1117</v>
      </c>
      <c r="B662" t="s">
        <v>1302</v>
      </c>
      <c r="C662" t="s">
        <v>1791</v>
      </c>
      <c r="D662" t="s">
        <v>1141</v>
      </c>
      <c r="E662" s="57">
        <v>0.33333333333333331</v>
      </c>
      <c r="F662" s="57">
        <v>0.83333333333333326</v>
      </c>
      <c r="G662" s="57">
        <v>0.44791666666666663</v>
      </c>
      <c r="J662" t="s">
        <v>1812</v>
      </c>
      <c r="K662" t="s">
        <v>764</v>
      </c>
      <c r="L662" s="79" t="str">
        <f>+_xlfn.XLOOKUP(Combinar1[[#This Row],[carga.PACIENTE]],carga[PACIENTE],carga[TURNO],0,0)</f>
        <v xml:space="preserve">T.M </v>
      </c>
    </row>
    <row r="663" spans="1:12" hidden="1" x14ac:dyDescent="0.3">
      <c r="A663" t="s">
        <v>1195</v>
      </c>
      <c r="B663" t="s">
        <v>1302</v>
      </c>
      <c r="C663" t="s">
        <v>1779</v>
      </c>
      <c r="D663" t="s">
        <v>1133</v>
      </c>
      <c r="E663" s="57">
        <v>0.58333333333333326</v>
      </c>
      <c r="F663" s="57">
        <v>0.83333333333333326</v>
      </c>
      <c r="G663" s="57">
        <v>0.58333333333333326</v>
      </c>
      <c r="J663" t="s">
        <v>1813</v>
      </c>
      <c r="K663" t="s">
        <v>188</v>
      </c>
      <c r="L663" s="79" t="str">
        <f>+_xlfn.XLOOKUP(Combinar1[[#This Row],[carga.PACIENTE]],carga[PACIENTE],carga[TURNO],0,0)</f>
        <v>T.T</v>
      </c>
    </row>
    <row r="664" spans="1:12" hidden="1" x14ac:dyDescent="0.3">
      <c r="A664" t="s">
        <v>1117</v>
      </c>
      <c r="B664" t="s">
        <v>1302</v>
      </c>
      <c r="C664" t="s">
        <v>1791</v>
      </c>
      <c r="D664" t="s">
        <v>1141</v>
      </c>
      <c r="E664" s="57">
        <v>0.33333333333333331</v>
      </c>
      <c r="F664" s="57">
        <v>0.83333333333333326</v>
      </c>
      <c r="G664" s="57">
        <v>0.47916666666666663</v>
      </c>
      <c r="J664" t="s">
        <v>1814</v>
      </c>
      <c r="K664" t="s">
        <v>146</v>
      </c>
      <c r="L664" s="79">
        <f>+_xlfn.XLOOKUP(Combinar1[[#This Row],[carga.PACIENTE]],carga[PACIENTE],carga[TURNO],0,0)</f>
        <v>0</v>
      </c>
    </row>
    <row r="665" spans="1:12" hidden="1" x14ac:dyDescent="0.3">
      <c r="A665" t="s">
        <v>1150</v>
      </c>
      <c r="B665" t="s">
        <v>1302</v>
      </c>
      <c r="C665" t="s">
        <v>1352</v>
      </c>
      <c r="D665" t="s">
        <v>1118</v>
      </c>
      <c r="E665" s="57">
        <v>0.58333333333333326</v>
      </c>
      <c r="F665" s="57">
        <v>0.83333333333333326</v>
      </c>
      <c r="G665" s="57">
        <v>0.67708333333333326</v>
      </c>
      <c r="J665" t="s">
        <v>1815</v>
      </c>
      <c r="K665" t="s">
        <v>892</v>
      </c>
      <c r="L665" s="79" t="str">
        <f>+_xlfn.XLOOKUP(Combinar1[[#This Row],[carga.PACIENTE]],carga[PACIENTE],carga[TURNO],0,0)</f>
        <v>T.T</v>
      </c>
    </row>
    <row r="666" spans="1:12" hidden="1" x14ac:dyDescent="0.3">
      <c r="A666" t="s">
        <v>1117</v>
      </c>
      <c r="B666" t="s">
        <v>1302</v>
      </c>
      <c r="C666" t="s">
        <v>1791</v>
      </c>
      <c r="D666" t="s">
        <v>1141</v>
      </c>
      <c r="E666" s="57">
        <v>0.33333333333333331</v>
      </c>
      <c r="F666" s="57">
        <v>0.83333333333333326</v>
      </c>
      <c r="G666" s="57">
        <v>0.51041666666666663</v>
      </c>
      <c r="J666" t="s">
        <v>1816</v>
      </c>
      <c r="K666" t="s">
        <v>1015</v>
      </c>
      <c r="L666" s="79" t="str">
        <f>+_xlfn.XLOOKUP(Combinar1[[#This Row],[carga.PACIENTE]],carga[PACIENTE],carga[TURNO],0,0)</f>
        <v>T.M</v>
      </c>
    </row>
    <row r="667" spans="1:12" hidden="1" x14ac:dyDescent="0.3">
      <c r="A667" t="s">
        <v>1117</v>
      </c>
      <c r="B667" t="s">
        <v>1302</v>
      </c>
      <c r="C667" t="s">
        <v>1791</v>
      </c>
      <c r="D667" t="s">
        <v>1141</v>
      </c>
      <c r="E667" s="57">
        <v>0.33333333333333331</v>
      </c>
      <c r="F667" s="57">
        <v>0.83333333333333326</v>
      </c>
      <c r="G667" s="57">
        <v>0.51041666666666663</v>
      </c>
      <c r="J667" t="s">
        <v>1816</v>
      </c>
      <c r="K667" t="s">
        <v>57</v>
      </c>
      <c r="L667" s="79" t="str">
        <f>+_xlfn.XLOOKUP(Combinar1[[#This Row],[carga.PACIENTE]],carga[PACIENTE],carga[TURNO],0,0)</f>
        <v xml:space="preserve">T.M </v>
      </c>
    </row>
    <row r="668" spans="1:12" hidden="1" x14ac:dyDescent="0.3">
      <c r="A668" t="s">
        <v>1197</v>
      </c>
      <c r="B668" t="s">
        <v>1302</v>
      </c>
      <c r="C668" t="s">
        <v>1817</v>
      </c>
      <c r="D668" t="s">
        <v>1123</v>
      </c>
      <c r="E668" s="57">
        <v>0.58333333333333326</v>
      </c>
      <c r="F668" s="57">
        <v>0.83333333333333326</v>
      </c>
      <c r="G668" s="57">
        <v>0.72916666666666663</v>
      </c>
      <c r="J668" t="s">
        <v>1818</v>
      </c>
      <c r="K668" t="s">
        <v>492</v>
      </c>
      <c r="L668" s="79" t="str">
        <f>+_xlfn.XLOOKUP(Combinar1[[#This Row],[carga.PACIENTE]],carga[PACIENTE],carga[TURNO],0,0)</f>
        <v>T.T</v>
      </c>
    </row>
    <row r="669" spans="1:12" hidden="1" x14ac:dyDescent="0.3">
      <c r="A669" t="s">
        <v>1117</v>
      </c>
      <c r="B669" t="s">
        <v>1302</v>
      </c>
      <c r="C669" t="s">
        <v>1791</v>
      </c>
      <c r="D669" t="s">
        <v>1141</v>
      </c>
      <c r="E669" s="57">
        <v>0.33333333333333331</v>
      </c>
      <c r="F669" s="57">
        <v>0.83333333333333326</v>
      </c>
      <c r="G669" s="57">
        <v>0.54166666666666663</v>
      </c>
      <c r="J669" t="s">
        <v>1819</v>
      </c>
      <c r="L669" s="79">
        <f>+_xlfn.XLOOKUP(Combinar1[[#This Row],[carga.PACIENTE]],carga[PACIENTE],carga[TURNO],0,0)</f>
        <v>0</v>
      </c>
    </row>
    <row r="670" spans="1:12" hidden="1" x14ac:dyDescent="0.3">
      <c r="A670" t="s">
        <v>1195</v>
      </c>
      <c r="B670" t="s">
        <v>1302</v>
      </c>
      <c r="C670" t="s">
        <v>1779</v>
      </c>
      <c r="D670" t="s">
        <v>1133</v>
      </c>
      <c r="E670" s="57">
        <v>0.58333333333333326</v>
      </c>
      <c r="F670" s="57">
        <v>0.83333333333333326</v>
      </c>
      <c r="G670" s="57">
        <v>0.64583333333333326</v>
      </c>
      <c r="J670" t="s">
        <v>1820</v>
      </c>
      <c r="K670" t="s">
        <v>209</v>
      </c>
      <c r="L670" s="79" t="str">
        <f>+_xlfn.XLOOKUP(Combinar1[[#This Row],[carga.PACIENTE]],carga[PACIENTE],carga[TURNO],0,0)</f>
        <v>T.T</v>
      </c>
    </row>
    <row r="671" spans="1:12" hidden="1" x14ac:dyDescent="0.3">
      <c r="A671" t="s">
        <v>1117</v>
      </c>
      <c r="B671" t="s">
        <v>1302</v>
      </c>
      <c r="C671" t="s">
        <v>1755</v>
      </c>
      <c r="D671" t="s">
        <v>1141</v>
      </c>
      <c r="E671" s="57">
        <v>0.33333333333333331</v>
      </c>
      <c r="F671" s="57">
        <v>0.83333333333333326</v>
      </c>
      <c r="G671" s="57">
        <v>0.58333333333333326</v>
      </c>
      <c r="J671" t="s">
        <v>1821</v>
      </c>
      <c r="K671" t="s">
        <v>428</v>
      </c>
      <c r="L671" s="79" t="str">
        <f>+_xlfn.XLOOKUP(Combinar1[[#This Row],[carga.PACIENTE]],carga[PACIENTE],carga[TURNO],0,0)</f>
        <v>T.T</v>
      </c>
    </row>
    <row r="672" spans="1:12" hidden="1" x14ac:dyDescent="0.3">
      <c r="A672" t="s">
        <v>1195</v>
      </c>
      <c r="B672" t="s">
        <v>1302</v>
      </c>
      <c r="C672" t="s">
        <v>1779</v>
      </c>
      <c r="D672" t="s">
        <v>1133</v>
      </c>
      <c r="E672" s="57">
        <v>0.58333333333333326</v>
      </c>
      <c r="F672" s="57">
        <v>0.83333333333333326</v>
      </c>
      <c r="G672" s="57">
        <v>0.67708333333333326</v>
      </c>
      <c r="J672" t="s">
        <v>1822</v>
      </c>
      <c r="K672" t="s">
        <v>122</v>
      </c>
      <c r="L672" s="79" t="str">
        <f>+_xlfn.XLOOKUP(Combinar1[[#This Row],[carga.PACIENTE]],carga[PACIENTE],carga[TURNO],0,0)</f>
        <v>T.T</v>
      </c>
    </row>
    <row r="673" spans="1:12" hidden="1" x14ac:dyDescent="0.3">
      <c r="A673" t="s">
        <v>1117</v>
      </c>
      <c r="B673" t="s">
        <v>1302</v>
      </c>
      <c r="C673" t="s">
        <v>1755</v>
      </c>
      <c r="D673" t="s">
        <v>1141</v>
      </c>
      <c r="E673" s="57">
        <v>0.33333333333333331</v>
      </c>
      <c r="F673" s="57">
        <v>0.83333333333333326</v>
      </c>
      <c r="G673" s="57">
        <v>0.61458333333333326</v>
      </c>
      <c r="J673" t="s">
        <v>1823</v>
      </c>
      <c r="L673" s="79">
        <f>+_xlfn.XLOOKUP(Combinar1[[#This Row],[carga.PACIENTE]],carga[PACIENTE],carga[TURNO],0,0)</f>
        <v>0</v>
      </c>
    </row>
    <row r="674" spans="1:12" hidden="1" x14ac:dyDescent="0.3">
      <c r="A674" t="s">
        <v>1195</v>
      </c>
      <c r="B674" t="s">
        <v>1302</v>
      </c>
      <c r="C674" t="s">
        <v>1779</v>
      </c>
      <c r="D674" t="s">
        <v>1133</v>
      </c>
      <c r="E674" s="57">
        <v>0.58333333333333326</v>
      </c>
      <c r="F674" s="57">
        <v>0.83333333333333326</v>
      </c>
      <c r="G674" s="57">
        <v>0.72916666666666663</v>
      </c>
      <c r="J674" t="s">
        <v>1824</v>
      </c>
      <c r="K674" t="s">
        <v>164</v>
      </c>
      <c r="L674" s="79" t="str">
        <f>+_xlfn.XLOOKUP(Combinar1[[#This Row],[carga.PACIENTE]],carga[PACIENTE],carga[TURNO],0,0)</f>
        <v>T.T</v>
      </c>
    </row>
    <row r="675" spans="1:12" hidden="1" x14ac:dyDescent="0.3">
      <c r="A675" t="s">
        <v>1195</v>
      </c>
      <c r="B675" t="s">
        <v>1302</v>
      </c>
      <c r="C675" t="s">
        <v>1779</v>
      </c>
      <c r="D675" t="s">
        <v>1133</v>
      </c>
      <c r="E675" s="57">
        <v>0.58333333333333326</v>
      </c>
      <c r="F675" s="57">
        <v>0.83333333333333326</v>
      </c>
      <c r="G675" s="57">
        <v>0.72916666666666663</v>
      </c>
      <c r="J675" t="s">
        <v>1824</v>
      </c>
      <c r="K675" t="s">
        <v>740</v>
      </c>
      <c r="L675" s="79" t="str">
        <f>+_xlfn.XLOOKUP(Combinar1[[#This Row],[carga.PACIENTE]],carga[PACIENTE],carga[TURNO],0,0)</f>
        <v>T.T</v>
      </c>
    </row>
    <row r="676" spans="1:12" hidden="1" x14ac:dyDescent="0.3">
      <c r="A676" t="s">
        <v>1117</v>
      </c>
      <c r="B676" t="s">
        <v>1302</v>
      </c>
      <c r="C676" t="s">
        <v>1755</v>
      </c>
      <c r="D676" t="s">
        <v>1141</v>
      </c>
      <c r="E676" s="57">
        <v>0.33333333333333331</v>
      </c>
      <c r="F676" s="57">
        <v>0.83333333333333326</v>
      </c>
      <c r="G676" s="57">
        <v>0.64583333333333326</v>
      </c>
      <c r="J676" t="s">
        <v>1825</v>
      </c>
      <c r="K676" t="s">
        <v>652</v>
      </c>
      <c r="L676" s="79" t="str">
        <f>+_xlfn.XLOOKUP(Combinar1[[#This Row],[carga.PACIENTE]],carga[PACIENTE],carga[TURNO],0,0)</f>
        <v>T.T</v>
      </c>
    </row>
    <row r="677" spans="1:12" hidden="1" x14ac:dyDescent="0.3">
      <c r="A677" t="s">
        <v>1117</v>
      </c>
      <c r="B677" t="s">
        <v>1302</v>
      </c>
      <c r="C677" t="s">
        <v>1755</v>
      </c>
      <c r="D677" t="s">
        <v>1141</v>
      </c>
      <c r="E677" s="57">
        <v>0.33333333333333331</v>
      </c>
      <c r="F677" s="57">
        <v>0.83333333333333326</v>
      </c>
      <c r="G677" s="57">
        <v>0.67708333333333326</v>
      </c>
      <c r="J677" t="s">
        <v>1826</v>
      </c>
      <c r="K677" t="s">
        <v>602</v>
      </c>
      <c r="L677" s="79" t="str">
        <f>+_xlfn.XLOOKUP(Combinar1[[#This Row],[carga.PACIENTE]],carga[PACIENTE],carga[TURNO],0,0)</f>
        <v>T.T</v>
      </c>
    </row>
    <row r="678" spans="1:12" hidden="1" x14ac:dyDescent="0.3">
      <c r="A678" t="s">
        <v>1139</v>
      </c>
      <c r="B678" t="s">
        <v>1287</v>
      </c>
      <c r="C678" t="s">
        <v>1311</v>
      </c>
      <c r="D678" t="s">
        <v>1141</v>
      </c>
      <c r="E678" s="57">
        <v>0.33333333333333331</v>
      </c>
      <c r="F678" s="57">
        <v>0.58333333333333326</v>
      </c>
      <c r="G678" s="57">
        <v>0.33333333333333331</v>
      </c>
      <c r="J678" t="s">
        <v>1827</v>
      </c>
      <c r="K678" t="s">
        <v>1010</v>
      </c>
      <c r="L678" s="79" t="str">
        <f>+_xlfn.XLOOKUP(Combinar1[[#This Row],[carga.PACIENTE]],carga[PACIENTE],carga[TURNO],0,0)</f>
        <v>T.M</v>
      </c>
    </row>
    <row r="679" spans="1:12" hidden="1" x14ac:dyDescent="0.3">
      <c r="A679" t="s">
        <v>1117</v>
      </c>
      <c r="B679" t="s">
        <v>1302</v>
      </c>
      <c r="C679" t="s">
        <v>1755</v>
      </c>
      <c r="D679" t="s">
        <v>1141</v>
      </c>
      <c r="E679" s="57">
        <v>0.33333333333333331</v>
      </c>
      <c r="F679" s="57">
        <v>0.83333333333333326</v>
      </c>
      <c r="G679" s="57">
        <v>0.72916666666666663</v>
      </c>
      <c r="J679" t="s">
        <v>1828</v>
      </c>
      <c r="K679" t="s">
        <v>273</v>
      </c>
      <c r="L679" s="79" t="str">
        <f>+_xlfn.XLOOKUP(Combinar1[[#This Row],[carga.PACIENTE]],carga[PACIENTE],carga[TURNO],0,0)</f>
        <v>T.T</v>
      </c>
    </row>
    <row r="680" spans="1:12" hidden="1" x14ac:dyDescent="0.3">
      <c r="A680" t="s">
        <v>1195</v>
      </c>
      <c r="B680" t="s">
        <v>1302</v>
      </c>
      <c r="C680" t="s">
        <v>1779</v>
      </c>
      <c r="D680" t="s">
        <v>1133</v>
      </c>
      <c r="E680" s="57">
        <v>0.58333333333333326</v>
      </c>
      <c r="F680" s="57">
        <v>0.83333333333333326</v>
      </c>
      <c r="G680" s="57">
        <v>0.79166666666666663</v>
      </c>
      <c r="J680" t="s">
        <v>1829</v>
      </c>
      <c r="K680" t="s">
        <v>758</v>
      </c>
      <c r="L680" s="79" t="str">
        <f>+_xlfn.XLOOKUP(Combinar1[[#This Row],[carga.PACIENTE]],carga[PACIENTE],carga[TURNO],0,0)</f>
        <v>T.T</v>
      </c>
    </row>
    <row r="681" spans="1:12" hidden="1" x14ac:dyDescent="0.3">
      <c r="A681" t="s">
        <v>1117</v>
      </c>
      <c r="B681" t="s">
        <v>1302</v>
      </c>
      <c r="C681" t="s">
        <v>1755</v>
      </c>
      <c r="D681" t="s">
        <v>1141</v>
      </c>
      <c r="E681" s="57">
        <v>0.33333333333333331</v>
      </c>
      <c r="F681" s="57">
        <v>0.83333333333333326</v>
      </c>
      <c r="G681" s="57">
        <v>0.76041666666666663</v>
      </c>
      <c r="J681" t="s">
        <v>1830</v>
      </c>
      <c r="K681" t="s">
        <v>101</v>
      </c>
      <c r="L681" s="79" t="str">
        <f>+_xlfn.XLOOKUP(Combinar1[[#This Row],[carga.PACIENTE]],carga[PACIENTE],carga[TURNO],0,0)</f>
        <v>T.T</v>
      </c>
    </row>
    <row r="682" spans="1:12" hidden="1" x14ac:dyDescent="0.3">
      <c r="A682" t="s">
        <v>1198</v>
      </c>
      <c r="B682" t="s">
        <v>1232</v>
      </c>
      <c r="C682" t="s">
        <v>1831</v>
      </c>
      <c r="D682" t="s">
        <v>1118</v>
      </c>
      <c r="E682" s="57">
        <v>0.33333333333333331</v>
      </c>
      <c r="F682" s="57">
        <v>0.58333333333333326</v>
      </c>
      <c r="G682" s="57">
        <v>0.33333333333333331</v>
      </c>
      <c r="J682" t="s">
        <v>1832</v>
      </c>
      <c r="K682" t="s">
        <v>590</v>
      </c>
      <c r="L682" s="79" t="str">
        <f>+_xlfn.XLOOKUP(Combinar1[[#This Row],[carga.PACIENTE]],carga[PACIENTE],carga[TURNO],0,0)</f>
        <v xml:space="preserve">T.M </v>
      </c>
    </row>
    <row r="683" spans="1:12" hidden="1" x14ac:dyDescent="0.3">
      <c r="A683" t="s">
        <v>1117</v>
      </c>
      <c r="B683" t="s">
        <v>1302</v>
      </c>
      <c r="C683" t="s">
        <v>1791</v>
      </c>
      <c r="D683" t="s">
        <v>1141</v>
      </c>
      <c r="E683" s="57">
        <v>0.33333333333333331</v>
      </c>
      <c r="F683" s="57">
        <v>0.83333333333333326</v>
      </c>
      <c r="G683" s="57">
        <v>0.79166666666666663</v>
      </c>
      <c r="J683" t="s">
        <v>1833</v>
      </c>
      <c r="K683" t="s">
        <v>259</v>
      </c>
      <c r="L683" s="79" t="str">
        <f>+_xlfn.XLOOKUP(Combinar1[[#This Row],[carga.PACIENTE]],carga[PACIENTE],carga[TURNO],0,0)</f>
        <v>T.T</v>
      </c>
    </row>
    <row r="684" spans="1:12" hidden="1" x14ac:dyDescent="0.3">
      <c r="A684" t="s">
        <v>1198</v>
      </c>
      <c r="B684" t="s">
        <v>1232</v>
      </c>
      <c r="C684" t="s">
        <v>1831</v>
      </c>
      <c r="D684" t="s">
        <v>1118</v>
      </c>
      <c r="E684" s="57">
        <v>0.33333333333333331</v>
      </c>
      <c r="F684" s="57">
        <v>0.58333333333333326</v>
      </c>
      <c r="G684" s="57">
        <v>0.36458333333333331</v>
      </c>
      <c r="J684" t="s">
        <v>1834</v>
      </c>
      <c r="K684" t="s">
        <v>571</v>
      </c>
      <c r="L684" s="79" t="str">
        <f>+_xlfn.XLOOKUP(Combinar1[[#This Row],[carga.PACIENTE]],carga[PACIENTE],carga[TURNO],0,0)</f>
        <v xml:space="preserve">T.M </v>
      </c>
    </row>
    <row r="685" spans="1:12" hidden="1" x14ac:dyDescent="0.3">
      <c r="A685" t="s">
        <v>1117</v>
      </c>
      <c r="B685" t="s">
        <v>1302</v>
      </c>
      <c r="C685" t="s">
        <v>1755</v>
      </c>
      <c r="D685" t="s">
        <v>1133</v>
      </c>
      <c r="E685" s="57">
        <v>0.58333333333333326</v>
      </c>
      <c r="F685" s="57">
        <v>0.83333333333333326</v>
      </c>
      <c r="G685" s="57">
        <v>0.58333333333333326</v>
      </c>
      <c r="J685" t="s">
        <v>1835</v>
      </c>
      <c r="K685" t="s">
        <v>235</v>
      </c>
      <c r="L685" s="79" t="str">
        <f>+_xlfn.XLOOKUP(Combinar1[[#This Row],[carga.PACIENTE]],carga[PACIENTE],carga[TURNO],0,0)</f>
        <v>T.T</v>
      </c>
    </row>
    <row r="686" spans="1:12" hidden="1" x14ac:dyDescent="0.3">
      <c r="A686" t="s">
        <v>1198</v>
      </c>
      <c r="B686" t="s">
        <v>1232</v>
      </c>
      <c r="C686" t="s">
        <v>1831</v>
      </c>
      <c r="D686" t="s">
        <v>1118</v>
      </c>
      <c r="E686" s="57">
        <v>0.33333333333333331</v>
      </c>
      <c r="F686" s="57">
        <v>0.58333333333333326</v>
      </c>
      <c r="G686" s="57">
        <v>0.39583333333333331</v>
      </c>
      <c r="J686" t="s">
        <v>1836</v>
      </c>
      <c r="K686" t="s">
        <v>363</v>
      </c>
      <c r="L686" s="79" t="str">
        <f>+_xlfn.XLOOKUP(Combinar1[[#This Row],[carga.PACIENTE]],carga[PACIENTE],carga[TURNO],0,0)</f>
        <v xml:space="preserve">T.M </v>
      </c>
    </row>
    <row r="687" spans="1:12" hidden="1" x14ac:dyDescent="0.3">
      <c r="A687" t="s">
        <v>1117</v>
      </c>
      <c r="B687" t="s">
        <v>1302</v>
      </c>
      <c r="C687" t="s">
        <v>1755</v>
      </c>
      <c r="D687" t="s">
        <v>1133</v>
      </c>
      <c r="E687" s="57">
        <v>0.58333333333333326</v>
      </c>
      <c r="F687" s="57">
        <v>0.83333333333333326</v>
      </c>
      <c r="G687" s="57">
        <v>0.61458333333333326</v>
      </c>
      <c r="J687" t="s">
        <v>1837</v>
      </c>
      <c r="K687" t="s">
        <v>568</v>
      </c>
      <c r="L687" s="79">
        <f>+_xlfn.XLOOKUP(Combinar1[[#This Row],[carga.PACIENTE]],carga[PACIENTE],carga[TURNO],0,0)</f>
        <v>0</v>
      </c>
    </row>
    <row r="688" spans="1:12" hidden="1" x14ac:dyDescent="0.3">
      <c r="A688" t="s">
        <v>1198</v>
      </c>
      <c r="B688" t="s">
        <v>1232</v>
      </c>
      <c r="C688" t="s">
        <v>1831</v>
      </c>
      <c r="D688" t="s">
        <v>1118</v>
      </c>
      <c r="E688" s="57">
        <v>0.33333333333333331</v>
      </c>
      <c r="F688" s="57">
        <v>0.58333333333333326</v>
      </c>
      <c r="G688" s="57">
        <v>0.44791666666666663</v>
      </c>
      <c r="J688" t="s">
        <v>1838</v>
      </c>
      <c r="K688" t="s">
        <v>468</v>
      </c>
      <c r="L688" s="79" t="str">
        <f>+_xlfn.XLOOKUP(Combinar1[[#This Row],[carga.PACIENTE]],carga[PACIENTE],carga[TURNO],0,0)</f>
        <v xml:space="preserve">T.M </v>
      </c>
    </row>
    <row r="689" spans="1:12" hidden="1" x14ac:dyDescent="0.3">
      <c r="A689" t="s">
        <v>1117</v>
      </c>
      <c r="B689" t="s">
        <v>1302</v>
      </c>
      <c r="C689" t="s">
        <v>1755</v>
      </c>
      <c r="D689" t="s">
        <v>1133</v>
      </c>
      <c r="E689" s="57">
        <v>0.58333333333333326</v>
      </c>
      <c r="F689" s="57">
        <v>0.83333333333333326</v>
      </c>
      <c r="G689" s="57">
        <v>0.64583333333333326</v>
      </c>
      <c r="J689" t="s">
        <v>1839</v>
      </c>
      <c r="K689" t="s">
        <v>422</v>
      </c>
      <c r="L689" s="79">
        <f>+_xlfn.XLOOKUP(Combinar1[[#This Row],[carga.PACIENTE]],carga[PACIENTE],carga[TURNO],0,0)</f>
        <v>0</v>
      </c>
    </row>
    <row r="690" spans="1:12" hidden="1" x14ac:dyDescent="0.3">
      <c r="A690" t="s">
        <v>1198</v>
      </c>
      <c r="B690" t="s">
        <v>1232</v>
      </c>
      <c r="C690" t="s">
        <v>1831</v>
      </c>
      <c r="D690" t="s">
        <v>1118</v>
      </c>
      <c r="E690" s="57">
        <v>0.33333333333333331</v>
      </c>
      <c r="F690" s="57">
        <v>0.58333333333333326</v>
      </c>
      <c r="G690" s="57">
        <v>0.47916666666666663</v>
      </c>
      <c r="J690" t="s">
        <v>1840</v>
      </c>
      <c r="K690" t="s">
        <v>365</v>
      </c>
      <c r="L690" s="79" t="str">
        <f>+_xlfn.XLOOKUP(Combinar1[[#This Row],[carga.PACIENTE]],carga[PACIENTE],carga[TURNO],0,0)</f>
        <v xml:space="preserve">T.M </v>
      </c>
    </row>
    <row r="691" spans="1:12" hidden="1" x14ac:dyDescent="0.3">
      <c r="A691" t="s">
        <v>1117</v>
      </c>
      <c r="B691" t="s">
        <v>1302</v>
      </c>
      <c r="C691" t="s">
        <v>1755</v>
      </c>
      <c r="D691" t="s">
        <v>1133</v>
      </c>
      <c r="E691" s="57">
        <v>0.58333333333333326</v>
      </c>
      <c r="F691" s="57">
        <v>0.83333333333333326</v>
      </c>
      <c r="G691" s="57">
        <v>0.67708333333333326</v>
      </c>
      <c r="J691" t="s">
        <v>1841</v>
      </c>
      <c r="K691" t="s">
        <v>237</v>
      </c>
      <c r="L691" s="79" t="str">
        <f>+_xlfn.XLOOKUP(Combinar1[[#This Row],[carga.PACIENTE]],carga[PACIENTE],carga[TURNO],0,0)</f>
        <v>T.T</v>
      </c>
    </row>
    <row r="692" spans="1:12" hidden="1" x14ac:dyDescent="0.3">
      <c r="A692" t="s">
        <v>1199</v>
      </c>
      <c r="B692" t="s">
        <v>1842</v>
      </c>
      <c r="C692" t="s">
        <v>1843</v>
      </c>
      <c r="D692" t="s">
        <v>1123</v>
      </c>
      <c r="E692" s="57">
        <v>0.33333333333333331</v>
      </c>
      <c r="F692" s="57">
        <v>0.58333333333333326</v>
      </c>
      <c r="G692" s="57">
        <v>0.39583333333333331</v>
      </c>
      <c r="J692" t="s">
        <v>1844</v>
      </c>
      <c r="K692" t="s">
        <v>707</v>
      </c>
      <c r="L692" s="79" t="str">
        <f>+_xlfn.XLOOKUP(Combinar1[[#This Row],[carga.PACIENTE]],carga[PACIENTE],carga[TURNO],0,0)</f>
        <v xml:space="preserve">T.M </v>
      </c>
    </row>
    <row r="693" spans="1:12" hidden="1" x14ac:dyDescent="0.3">
      <c r="A693" t="s">
        <v>1199</v>
      </c>
      <c r="B693" t="s">
        <v>1842</v>
      </c>
      <c r="C693" t="s">
        <v>1843</v>
      </c>
      <c r="D693" t="s">
        <v>1123</v>
      </c>
      <c r="E693" s="57">
        <v>0.33333333333333331</v>
      </c>
      <c r="F693" s="57">
        <v>0.58333333333333326</v>
      </c>
      <c r="G693" s="57">
        <v>0.39583333333333331</v>
      </c>
      <c r="J693" t="s">
        <v>1844</v>
      </c>
      <c r="K693" t="s">
        <v>966</v>
      </c>
      <c r="L693" s="79" t="str">
        <f>+_xlfn.XLOOKUP(Combinar1[[#This Row],[carga.PACIENTE]],carga[PACIENTE],carga[TURNO],0,0)</f>
        <v>T.M</v>
      </c>
    </row>
    <row r="694" spans="1:12" hidden="1" x14ac:dyDescent="0.3">
      <c r="A694" t="s">
        <v>1117</v>
      </c>
      <c r="B694" t="s">
        <v>1302</v>
      </c>
      <c r="C694" t="s">
        <v>1755</v>
      </c>
      <c r="D694" t="s">
        <v>1133</v>
      </c>
      <c r="E694" s="57">
        <v>0.58333333333333326</v>
      </c>
      <c r="F694" s="57">
        <v>0.83333333333333326</v>
      </c>
      <c r="G694" s="57">
        <v>0.72916666666666663</v>
      </c>
      <c r="J694" t="s">
        <v>1845</v>
      </c>
      <c r="K694" t="s">
        <v>988</v>
      </c>
      <c r="L694" s="79" t="str">
        <f>+_xlfn.XLOOKUP(Combinar1[[#This Row],[carga.PACIENTE]],carga[PACIENTE],carga[TURNO],0,0)</f>
        <v>T.T</v>
      </c>
    </row>
    <row r="695" spans="1:12" hidden="1" x14ac:dyDescent="0.3">
      <c r="A695" t="s">
        <v>1198</v>
      </c>
      <c r="B695" t="s">
        <v>1232</v>
      </c>
      <c r="C695" t="s">
        <v>1831</v>
      </c>
      <c r="D695" t="s">
        <v>1118</v>
      </c>
      <c r="E695" s="57">
        <v>0.33333333333333331</v>
      </c>
      <c r="F695" s="57">
        <v>0.58333333333333326</v>
      </c>
      <c r="G695" s="57">
        <v>0.51041666666666663</v>
      </c>
      <c r="J695" t="s">
        <v>1846</v>
      </c>
      <c r="K695" t="s">
        <v>203</v>
      </c>
      <c r="L695" s="79" t="str">
        <f>+_xlfn.XLOOKUP(Combinar1[[#This Row],[carga.PACIENTE]],carga[PACIENTE],carga[TURNO],0,0)</f>
        <v xml:space="preserve">T.M </v>
      </c>
    </row>
    <row r="696" spans="1:12" hidden="1" x14ac:dyDescent="0.3">
      <c r="A696" t="s">
        <v>1117</v>
      </c>
      <c r="B696" t="s">
        <v>1302</v>
      </c>
      <c r="C696" t="s">
        <v>1755</v>
      </c>
      <c r="D696" t="s">
        <v>1133</v>
      </c>
      <c r="E696" s="57">
        <v>0.58333333333333326</v>
      </c>
      <c r="F696" s="57">
        <v>0.83333333333333326</v>
      </c>
      <c r="G696" s="57">
        <v>0.76041666666666663</v>
      </c>
      <c r="J696" t="s">
        <v>1847</v>
      </c>
      <c r="K696" t="s">
        <v>635</v>
      </c>
      <c r="L696" s="79">
        <f>+_xlfn.XLOOKUP(Combinar1[[#This Row],[carga.PACIENTE]],carga[PACIENTE],carga[TURNO],0,0)</f>
        <v>0</v>
      </c>
    </row>
    <row r="697" spans="1:12" hidden="1" x14ac:dyDescent="0.3">
      <c r="A697" t="s">
        <v>1198</v>
      </c>
      <c r="B697" t="s">
        <v>1232</v>
      </c>
      <c r="C697" t="s">
        <v>1831</v>
      </c>
      <c r="D697" t="s">
        <v>1141</v>
      </c>
      <c r="E697" s="57">
        <v>0.33333333333333331</v>
      </c>
      <c r="F697" s="57">
        <v>0.58333333333333326</v>
      </c>
      <c r="G697" s="57">
        <v>0.33333333333333331</v>
      </c>
      <c r="J697" t="s">
        <v>1848</v>
      </c>
      <c r="K697" t="s">
        <v>565</v>
      </c>
      <c r="L697" s="79" t="str">
        <f>+_xlfn.XLOOKUP(Combinar1[[#This Row],[carga.PACIENTE]],carga[PACIENTE],carga[TURNO],0,0)</f>
        <v xml:space="preserve">T.M </v>
      </c>
    </row>
    <row r="698" spans="1:12" hidden="1" x14ac:dyDescent="0.3">
      <c r="A698" t="s">
        <v>1117</v>
      </c>
      <c r="B698" t="s">
        <v>1302</v>
      </c>
      <c r="C698" t="s">
        <v>1755</v>
      </c>
      <c r="D698" t="s">
        <v>1133</v>
      </c>
      <c r="E698" s="57">
        <v>0.58333333333333326</v>
      </c>
      <c r="F698" s="57">
        <v>0.83333333333333326</v>
      </c>
      <c r="G698" s="57">
        <v>0.79166666666666663</v>
      </c>
      <c r="J698" t="s">
        <v>1849</v>
      </c>
      <c r="K698" t="s">
        <v>922</v>
      </c>
      <c r="L698" s="79" t="str">
        <f>+_xlfn.XLOOKUP(Combinar1[[#This Row],[carga.PACIENTE]],carga[PACIENTE],carga[TURNO],0,0)</f>
        <v>T.T</v>
      </c>
    </row>
    <row r="699" spans="1:12" hidden="1" x14ac:dyDescent="0.3">
      <c r="A699" t="s">
        <v>1117</v>
      </c>
      <c r="B699" t="s">
        <v>1302</v>
      </c>
      <c r="C699" t="s">
        <v>1755</v>
      </c>
      <c r="D699" t="s">
        <v>1133</v>
      </c>
      <c r="E699" s="57">
        <v>0.58333333333333326</v>
      </c>
      <c r="F699" s="57">
        <v>0.83333333333333326</v>
      </c>
      <c r="G699" s="57">
        <v>0.79166666666666663</v>
      </c>
      <c r="J699" t="s">
        <v>1849</v>
      </c>
      <c r="K699" t="s">
        <v>986</v>
      </c>
      <c r="L699" s="79" t="str">
        <f>+_xlfn.XLOOKUP(Combinar1[[#This Row],[carga.PACIENTE]],carga[PACIENTE],carga[TURNO],0,0)</f>
        <v>T.T</v>
      </c>
    </row>
    <row r="700" spans="1:12" hidden="1" x14ac:dyDescent="0.3">
      <c r="A700" t="s">
        <v>1198</v>
      </c>
      <c r="B700" t="s">
        <v>1232</v>
      </c>
      <c r="C700" t="s">
        <v>1831</v>
      </c>
      <c r="D700" t="s">
        <v>1143</v>
      </c>
      <c r="E700" s="57">
        <v>0.33333333333333331</v>
      </c>
      <c r="F700" s="57">
        <v>0.58333333333333326</v>
      </c>
      <c r="G700" s="57">
        <v>0.39583333333333331</v>
      </c>
      <c r="J700" t="s">
        <v>1850</v>
      </c>
      <c r="K700" t="s">
        <v>405</v>
      </c>
      <c r="L700" s="79" t="str">
        <f>+_xlfn.XLOOKUP(Combinar1[[#This Row],[carga.PACIENTE]],carga[PACIENTE],carga[TURNO],0,0)</f>
        <v xml:space="preserve">T.M </v>
      </c>
    </row>
    <row r="701" spans="1:12" hidden="1" x14ac:dyDescent="0.3">
      <c r="A701" t="s">
        <v>1198</v>
      </c>
      <c r="B701" t="s">
        <v>1232</v>
      </c>
      <c r="C701" t="s">
        <v>1831</v>
      </c>
      <c r="D701" t="s">
        <v>1143</v>
      </c>
      <c r="E701" s="57">
        <v>0.33333333333333331</v>
      </c>
      <c r="F701" s="57">
        <v>0.58333333333333326</v>
      </c>
      <c r="G701" s="57">
        <v>0.39583333333333331</v>
      </c>
      <c r="J701" t="s">
        <v>1850</v>
      </c>
      <c r="K701" t="s">
        <v>767</v>
      </c>
      <c r="L701" s="79" t="str">
        <f>+_xlfn.XLOOKUP(Combinar1[[#This Row],[carga.PACIENTE]],carga[PACIENTE],carga[TURNO],0,0)</f>
        <v xml:space="preserve">T.M </v>
      </c>
    </row>
    <row r="702" spans="1:12" hidden="1" x14ac:dyDescent="0.3">
      <c r="A702" t="s">
        <v>1297</v>
      </c>
      <c r="B702" t="s">
        <v>1287</v>
      </c>
      <c r="C702" t="s">
        <v>1298</v>
      </c>
      <c r="D702" t="s">
        <v>1123</v>
      </c>
      <c r="E702" s="57">
        <v>0.58333333333333326</v>
      </c>
      <c r="F702" s="57">
        <v>0.83333333333333326</v>
      </c>
      <c r="G702" s="57">
        <v>0.58333333333333326</v>
      </c>
      <c r="J702" t="s">
        <v>1851</v>
      </c>
      <c r="L702" s="79">
        <f>+_xlfn.XLOOKUP(Combinar1[[#This Row],[carga.PACIENTE]],carga[PACIENTE],carga[TURNO],0,0)</f>
        <v>0</v>
      </c>
    </row>
    <row r="703" spans="1:12" hidden="1" x14ac:dyDescent="0.3">
      <c r="A703" t="s">
        <v>1198</v>
      </c>
      <c r="B703" t="s">
        <v>1232</v>
      </c>
      <c r="C703" t="s">
        <v>1831</v>
      </c>
      <c r="D703" t="s">
        <v>1141</v>
      </c>
      <c r="E703" s="57">
        <v>0.33333333333333331</v>
      </c>
      <c r="F703" s="57">
        <v>0.58333333333333326</v>
      </c>
      <c r="G703" s="57">
        <v>0.39583333333333331</v>
      </c>
      <c r="J703" t="s">
        <v>1852</v>
      </c>
      <c r="K703" t="s">
        <v>541</v>
      </c>
      <c r="L703" s="79" t="str">
        <f>+_xlfn.XLOOKUP(Combinar1[[#This Row],[carga.PACIENTE]],carga[PACIENTE],carga[TURNO],0,0)</f>
        <v xml:space="preserve">T.M </v>
      </c>
    </row>
    <row r="704" spans="1:12" hidden="1" x14ac:dyDescent="0.3">
      <c r="A704" t="s">
        <v>1198</v>
      </c>
      <c r="B704" t="s">
        <v>1232</v>
      </c>
      <c r="C704" t="s">
        <v>1831</v>
      </c>
      <c r="D704" t="s">
        <v>1141</v>
      </c>
      <c r="E704" s="57">
        <v>0.33333333333333331</v>
      </c>
      <c r="F704" s="57">
        <v>0.58333333333333326</v>
      </c>
      <c r="G704" s="57">
        <v>0.36458333333333331</v>
      </c>
      <c r="J704" t="s">
        <v>1853</v>
      </c>
      <c r="K704" t="s">
        <v>456</v>
      </c>
      <c r="L704" s="79" t="str">
        <f>+_xlfn.XLOOKUP(Combinar1[[#This Row],[carga.PACIENTE]],carga[PACIENTE],carga[TURNO],0,0)</f>
        <v xml:space="preserve">T.M </v>
      </c>
    </row>
    <row r="705" spans="1:12" hidden="1" x14ac:dyDescent="0.3">
      <c r="A705" t="s">
        <v>1297</v>
      </c>
      <c r="B705" t="s">
        <v>1287</v>
      </c>
      <c r="C705" t="s">
        <v>1298</v>
      </c>
      <c r="D705" t="s">
        <v>1123</v>
      </c>
      <c r="E705" s="57">
        <v>0.58333333333333326</v>
      </c>
      <c r="F705" s="57">
        <v>0.83333333333333326</v>
      </c>
      <c r="G705" s="57">
        <v>0.64583333333333326</v>
      </c>
      <c r="J705" t="s">
        <v>1854</v>
      </c>
      <c r="L705" s="79">
        <f>+_xlfn.XLOOKUP(Combinar1[[#This Row],[carga.PACIENTE]],carga[PACIENTE],carga[TURNO],0,0)</f>
        <v>0</v>
      </c>
    </row>
    <row r="706" spans="1:12" hidden="1" x14ac:dyDescent="0.3">
      <c r="A706" t="s">
        <v>1198</v>
      </c>
      <c r="B706" t="s">
        <v>1232</v>
      </c>
      <c r="C706" t="s">
        <v>1831</v>
      </c>
      <c r="D706" t="s">
        <v>1141</v>
      </c>
      <c r="E706" s="57">
        <v>0.33333333333333331</v>
      </c>
      <c r="F706" s="57">
        <v>0.58333333333333326</v>
      </c>
      <c r="G706" s="57">
        <v>0.47916666666666663</v>
      </c>
      <c r="J706" t="s">
        <v>1855</v>
      </c>
      <c r="K706" t="s">
        <v>517</v>
      </c>
      <c r="L706" s="79" t="str">
        <f>+_xlfn.XLOOKUP(Combinar1[[#This Row],[carga.PACIENTE]],carga[PACIENTE],carga[TURNO],0,0)</f>
        <v xml:space="preserve">T.M </v>
      </c>
    </row>
    <row r="707" spans="1:12" hidden="1" x14ac:dyDescent="0.3">
      <c r="A707" t="s">
        <v>1198</v>
      </c>
      <c r="B707" t="s">
        <v>1232</v>
      </c>
      <c r="C707" t="s">
        <v>1831</v>
      </c>
      <c r="D707" t="s">
        <v>1143</v>
      </c>
      <c r="E707" s="57">
        <v>0.33333333333333331</v>
      </c>
      <c r="F707" s="57">
        <v>0.58333333333333326</v>
      </c>
      <c r="G707" s="57">
        <v>0.33333333333333331</v>
      </c>
      <c r="J707" t="s">
        <v>1856</v>
      </c>
      <c r="K707" t="s">
        <v>590</v>
      </c>
      <c r="L707" s="79" t="str">
        <f>+_xlfn.XLOOKUP(Combinar1[[#This Row],[carga.PACIENTE]],carga[PACIENTE],carga[TURNO],0,0)</f>
        <v xml:space="preserve">T.M </v>
      </c>
    </row>
    <row r="708" spans="1:12" hidden="1" x14ac:dyDescent="0.3">
      <c r="A708" t="s">
        <v>1198</v>
      </c>
      <c r="B708" t="s">
        <v>1232</v>
      </c>
      <c r="C708" t="s">
        <v>1831</v>
      </c>
      <c r="D708" t="s">
        <v>1143</v>
      </c>
      <c r="E708" s="57">
        <v>0.33333333333333331</v>
      </c>
      <c r="F708" s="57">
        <v>0.58333333333333326</v>
      </c>
      <c r="G708" s="57">
        <v>0.33333333333333331</v>
      </c>
      <c r="J708" t="s">
        <v>1856</v>
      </c>
      <c r="K708" t="s">
        <v>788</v>
      </c>
      <c r="L708" s="79" t="str">
        <f>+_xlfn.XLOOKUP(Combinar1[[#This Row],[carga.PACIENTE]],carga[PACIENTE],carga[TURNO],0,0)</f>
        <v xml:space="preserve">T.M </v>
      </c>
    </row>
    <row r="709" spans="1:12" hidden="1" x14ac:dyDescent="0.3">
      <c r="A709" t="s">
        <v>1198</v>
      </c>
      <c r="B709" t="s">
        <v>1232</v>
      </c>
      <c r="C709" t="s">
        <v>1831</v>
      </c>
      <c r="D709" t="s">
        <v>1143</v>
      </c>
      <c r="E709" s="57">
        <v>0.33333333333333331</v>
      </c>
      <c r="F709" s="57">
        <v>0.58333333333333326</v>
      </c>
      <c r="G709" s="57">
        <v>0.36458333333333331</v>
      </c>
      <c r="J709" t="s">
        <v>1857</v>
      </c>
      <c r="K709" t="s">
        <v>571</v>
      </c>
      <c r="L709" s="79" t="str">
        <f>+_xlfn.XLOOKUP(Combinar1[[#This Row],[carga.PACIENTE]],carga[PACIENTE],carga[TURNO],0,0)</f>
        <v xml:space="preserve">T.M </v>
      </c>
    </row>
    <row r="710" spans="1:12" hidden="1" x14ac:dyDescent="0.3">
      <c r="A710" t="s">
        <v>1297</v>
      </c>
      <c r="B710" t="s">
        <v>1287</v>
      </c>
      <c r="C710" t="s">
        <v>1298</v>
      </c>
      <c r="D710" t="s">
        <v>1141</v>
      </c>
      <c r="E710" s="57">
        <v>0.33333333333333331</v>
      </c>
      <c r="F710" s="57">
        <v>0.83333333333333326</v>
      </c>
      <c r="G710" s="57">
        <v>0.33333333333333331</v>
      </c>
      <c r="J710" t="s">
        <v>1858</v>
      </c>
      <c r="L710" s="79">
        <f>+_xlfn.XLOOKUP(Combinar1[[#This Row],[carga.PACIENTE]],carga[PACIENTE],carga[TURNO],0,0)</f>
        <v>0</v>
      </c>
    </row>
    <row r="711" spans="1:12" hidden="1" x14ac:dyDescent="0.3">
      <c r="A711" t="s">
        <v>1198</v>
      </c>
      <c r="B711" t="s">
        <v>1232</v>
      </c>
      <c r="C711" t="s">
        <v>1831</v>
      </c>
      <c r="D711" t="s">
        <v>1143</v>
      </c>
      <c r="E711" s="57">
        <v>0.33333333333333331</v>
      </c>
      <c r="F711" s="57">
        <v>0.58333333333333326</v>
      </c>
      <c r="G711" s="57">
        <v>0.44791666666666663</v>
      </c>
      <c r="J711" t="s">
        <v>1859</v>
      </c>
      <c r="K711" t="s">
        <v>363</v>
      </c>
      <c r="L711" s="79" t="str">
        <f>+_xlfn.XLOOKUP(Combinar1[[#This Row],[carga.PACIENTE]],carga[PACIENTE],carga[TURNO],0,0)</f>
        <v xml:space="preserve">T.M </v>
      </c>
    </row>
    <row r="712" spans="1:12" hidden="1" x14ac:dyDescent="0.3">
      <c r="A712" t="s">
        <v>1297</v>
      </c>
      <c r="B712" t="s">
        <v>1287</v>
      </c>
      <c r="C712" t="s">
        <v>1298</v>
      </c>
      <c r="D712" t="s">
        <v>1141</v>
      </c>
      <c r="E712" s="57">
        <v>0.33333333333333331</v>
      </c>
      <c r="F712" s="57">
        <v>0.83333333333333326</v>
      </c>
      <c r="G712" s="57">
        <v>0.36458333333333331</v>
      </c>
      <c r="J712" t="s">
        <v>1860</v>
      </c>
      <c r="L712" s="79">
        <f>+_xlfn.XLOOKUP(Combinar1[[#This Row],[carga.PACIENTE]],carga[PACIENTE],carga[TURNO],0,0)</f>
        <v>0</v>
      </c>
    </row>
    <row r="713" spans="1:12" hidden="1" x14ac:dyDescent="0.3">
      <c r="A713" t="s">
        <v>1198</v>
      </c>
      <c r="B713" t="s">
        <v>1232</v>
      </c>
      <c r="C713" t="s">
        <v>1831</v>
      </c>
      <c r="D713" t="s">
        <v>1143</v>
      </c>
      <c r="E713" s="57">
        <v>0.33333333333333331</v>
      </c>
      <c r="F713" s="57">
        <v>0.58333333333333326</v>
      </c>
      <c r="G713" s="57">
        <v>0.47916666666666663</v>
      </c>
      <c r="J713" t="s">
        <v>1861</v>
      </c>
      <c r="K713" t="s">
        <v>903</v>
      </c>
      <c r="L713" s="79" t="str">
        <f>+_xlfn.XLOOKUP(Combinar1[[#This Row],[carga.PACIENTE]],carga[PACIENTE],carga[TURNO],0,0)</f>
        <v xml:space="preserve">T.M </v>
      </c>
    </row>
    <row r="714" spans="1:12" hidden="1" x14ac:dyDescent="0.3">
      <c r="A714" t="s">
        <v>1297</v>
      </c>
      <c r="B714" t="s">
        <v>1287</v>
      </c>
      <c r="C714" t="s">
        <v>1298</v>
      </c>
      <c r="D714" t="s">
        <v>1141</v>
      </c>
      <c r="E714" s="57">
        <v>0.33333333333333331</v>
      </c>
      <c r="F714" s="57">
        <v>0.83333333333333326</v>
      </c>
      <c r="G714" s="57">
        <v>0.39583333333333331</v>
      </c>
      <c r="J714" t="s">
        <v>1862</v>
      </c>
      <c r="L714" s="79">
        <f>+_xlfn.XLOOKUP(Combinar1[[#This Row],[carga.PACIENTE]],carga[PACIENTE],carga[TURNO],0,0)</f>
        <v>0</v>
      </c>
    </row>
    <row r="715" spans="1:12" hidden="1" x14ac:dyDescent="0.3">
      <c r="A715" t="s">
        <v>1198</v>
      </c>
      <c r="B715" t="s">
        <v>1232</v>
      </c>
      <c r="C715" t="s">
        <v>1831</v>
      </c>
      <c r="D715" t="s">
        <v>1143</v>
      </c>
      <c r="E715" s="57">
        <v>0.33333333333333331</v>
      </c>
      <c r="F715" s="57">
        <v>0.58333333333333326</v>
      </c>
      <c r="G715" s="57">
        <v>0.51041666666666663</v>
      </c>
      <c r="J715" t="s">
        <v>1863</v>
      </c>
      <c r="K715" t="s">
        <v>203</v>
      </c>
      <c r="L715" s="79" t="str">
        <f>+_xlfn.XLOOKUP(Combinar1[[#This Row],[carga.PACIENTE]],carga[PACIENTE],carga[TURNO],0,0)</f>
        <v xml:space="preserve">T.M </v>
      </c>
    </row>
    <row r="716" spans="1:12" hidden="1" x14ac:dyDescent="0.3">
      <c r="A716" t="s">
        <v>1297</v>
      </c>
      <c r="B716" t="s">
        <v>1287</v>
      </c>
      <c r="C716" t="s">
        <v>1298</v>
      </c>
      <c r="D716" t="s">
        <v>1141</v>
      </c>
      <c r="E716" s="57">
        <v>0.33333333333333331</v>
      </c>
      <c r="F716" s="57">
        <v>0.83333333333333326</v>
      </c>
      <c r="G716" s="57">
        <v>0.44791666666666663</v>
      </c>
      <c r="J716" t="s">
        <v>1864</v>
      </c>
      <c r="L716" s="79">
        <f>+_xlfn.XLOOKUP(Combinar1[[#This Row],[carga.PACIENTE]],carga[PACIENTE],carga[TURNO],0,0)</f>
        <v>0</v>
      </c>
    </row>
    <row r="717" spans="1:12" hidden="1" x14ac:dyDescent="0.3">
      <c r="A717" t="s">
        <v>1163</v>
      </c>
      <c r="B717" t="s">
        <v>1287</v>
      </c>
      <c r="C717" t="s">
        <v>1490</v>
      </c>
      <c r="D717" t="s">
        <v>1143</v>
      </c>
      <c r="E717" s="57">
        <v>0.33333333333333331</v>
      </c>
      <c r="F717" s="57">
        <v>0.58333333333333326</v>
      </c>
      <c r="G717" s="57">
        <v>0.33333333333333331</v>
      </c>
      <c r="J717" t="s">
        <v>1865</v>
      </c>
      <c r="K717" t="s">
        <v>338</v>
      </c>
      <c r="L717" s="79" t="str">
        <f>+_xlfn.XLOOKUP(Combinar1[[#This Row],[carga.PACIENTE]],carga[PACIENTE],carga[TURNO],0,0)</f>
        <v>T.M</v>
      </c>
    </row>
    <row r="718" spans="1:12" hidden="1" x14ac:dyDescent="0.3">
      <c r="A718" t="s">
        <v>1297</v>
      </c>
      <c r="B718" t="s">
        <v>1287</v>
      </c>
      <c r="C718" t="s">
        <v>1298</v>
      </c>
      <c r="D718" t="s">
        <v>1141</v>
      </c>
      <c r="E718" s="57">
        <v>0.33333333333333331</v>
      </c>
      <c r="F718" s="57">
        <v>0.83333333333333326</v>
      </c>
      <c r="G718" s="57">
        <v>0.47916666666666663</v>
      </c>
      <c r="J718" t="s">
        <v>1866</v>
      </c>
      <c r="L718" s="79">
        <f>+_xlfn.XLOOKUP(Combinar1[[#This Row],[carga.PACIENTE]],carga[PACIENTE],carga[TURNO],0,0)</f>
        <v>0</v>
      </c>
    </row>
    <row r="719" spans="1:12" hidden="1" x14ac:dyDescent="0.3">
      <c r="A719" t="s">
        <v>1191</v>
      </c>
      <c r="B719" t="s">
        <v>1232</v>
      </c>
      <c r="C719" t="s">
        <v>1867</v>
      </c>
      <c r="D719" t="s">
        <v>1123</v>
      </c>
      <c r="E719" s="57">
        <v>0.58333333333333326</v>
      </c>
      <c r="F719" s="57">
        <v>0.83333333333333326</v>
      </c>
      <c r="G719" s="57">
        <v>0.61458333333333326</v>
      </c>
      <c r="J719" t="s">
        <v>1868</v>
      </c>
      <c r="K719" t="s">
        <v>309</v>
      </c>
      <c r="L719" s="79">
        <f>+_xlfn.XLOOKUP(Combinar1[[#This Row],[carga.PACIENTE]],carga[PACIENTE],carga[TURNO],0,0)</f>
        <v>0</v>
      </c>
    </row>
    <row r="720" spans="1:12" hidden="1" x14ac:dyDescent="0.3">
      <c r="A720" t="s">
        <v>1297</v>
      </c>
      <c r="B720" t="s">
        <v>1287</v>
      </c>
      <c r="C720" t="s">
        <v>1298</v>
      </c>
      <c r="D720" t="s">
        <v>1141</v>
      </c>
      <c r="E720" s="57">
        <v>0.33333333333333331</v>
      </c>
      <c r="F720" s="57">
        <v>0.83333333333333326</v>
      </c>
      <c r="G720" s="57">
        <v>0.51041666666666663</v>
      </c>
      <c r="J720" t="s">
        <v>1869</v>
      </c>
      <c r="L720" s="79">
        <f>+_xlfn.XLOOKUP(Combinar1[[#This Row],[carga.PACIENTE]],carga[PACIENTE],carga[TURNO],0,0)</f>
        <v>0</v>
      </c>
    </row>
    <row r="721" spans="1:12" hidden="1" x14ac:dyDescent="0.3">
      <c r="A721" t="s">
        <v>1191</v>
      </c>
      <c r="B721" t="s">
        <v>1232</v>
      </c>
      <c r="C721" t="s">
        <v>1867</v>
      </c>
      <c r="D721" t="s">
        <v>1123</v>
      </c>
      <c r="E721" s="57">
        <v>0.58333333333333326</v>
      </c>
      <c r="F721" s="57">
        <v>0.83333333333333326</v>
      </c>
      <c r="G721" s="57">
        <v>0.67708333333333326</v>
      </c>
      <c r="J721" t="s">
        <v>1870</v>
      </c>
      <c r="K721" t="s">
        <v>846</v>
      </c>
      <c r="L721" s="79" t="str">
        <f>+_xlfn.XLOOKUP(Combinar1[[#This Row],[carga.PACIENTE]],carga[PACIENTE],carga[TURNO],0,0)</f>
        <v>T.T</v>
      </c>
    </row>
    <row r="722" spans="1:12" hidden="1" x14ac:dyDescent="0.3">
      <c r="A722" t="s">
        <v>1297</v>
      </c>
      <c r="B722" t="s">
        <v>1287</v>
      </c>
      <c r="C722" t="s">
        <v>1298</v>
      </c>
      <c r="D722" t="s">
        <v>1141</v>
      </c>
      <c r="E722" s="57">
        <v>0.33333333333333331</v>
      </c>
      <c r="F722" s="57">
        <v>0.83333333333333326</v>
      </c>
      <c r="G722" s="57">
        <v>0.54166666666666663</v>
      </c>
      <c r="J722" t="s">
        <v>1871</v>
      </c>
      <c r="L722" s="79">
        <f>+_xlfn.XLOOKUP(Combinar1[[#This Row],[carga.PACIENTE]],carga[PACIENTE],carga[TURNO],0,0)</f>
        <v>0</v>
      </c>
    </row>
    <row r="723" spans="1:12" hidden="1" x14ac:dyDescent="0.3">
      <c r="A723" t="s">
        <v>1297</v>
      </c>
      <c r="B723" t="s">
        <v>1287</v>
      </c>
      <c r="C723" t="s">
        <v>1298</v>
      </c>
      <c r="D723" t="s">
        <v>1141</v>
      </c>
      <c r="E723" s="57">
        <v>0.33333333333333331</v>
      </c>
      <c r="F723" s="57">
        <v>0.83333333333333326</v>
      </c>
      <c r="G723" s="57">
        <v>0.58333333333333326</v>
      </c>
      <c r="J723" t="s">
        <v>1872</v>
      </c>
      <c r="K723" t="s">
        <v>650</v>
      </c>
      <c r="L723" s="79" t="str">
        <f>+_xlfn.XLOOKUP(Combinar1[[#This Row],[carga.PACIENTE]],carga[PACIENTE],carga[TURNO],0,0)</f>
        <v>T.T</v>
      </c>
    </row>
    <row r="724" spans="1:12" hidden="1" x14ac:dyDescent="0.3">
      <c r="A724" t="s">
        <v>1191</v>
      </c>
      <c r="B724" t="s">
        <v>1232</v>
      </c>
      <c r="C724" t="s">
        <v>1867</v>
      </c>
      <c r="D724" t="s">
        <v>1123</v>
      </c>
      <c r="E724" s="57">
        <v>0.58333333333333326</v>
      </c>
      <c r="F724" s="57">
        <v>0.83333333333333326</v>
      </c>
      <c r="G724" s="57">
        <v>0.76041666666666663</v>
      </c>
      <c r="J724" t="s">
        <v>1873</v>
      </c>
      <c r="K724" t="s">
        <v>695</v>
      </c>
      <c r="L724" s="79" t="str">
        <f>+_xlfn.XLOOKUP(Combinar1[[#This Row],[carga.PACIENTE]],carga[PACIENTE],carga[TURNO],0,0)</f>
        <v>T.T</v>
      </c>
    </row>
    <row r="725" spans="1:12" hidden="1" x14ac:dyDescent="0.3">
      <c r="A725" t="s">
        <v>1203</v>
      </c>
      <c r="B725" t="s">
        <v>1232</v>
      </c>
      <c r="C725" t="s">
        <v>1874</v>
      </c>
      <c r="D725" t="s">
        <v>1118</v>
      </c>
      <c r="E725" s="57">
        <v>0.58333333333333326</v>
      </c>
      <c r="F725" s="57">
        <v>0.83333333333333326</v>
      </c>
      <c r="G725" s="57">
        <v>0.64583333333333326</v>
      </c>
      <c r="J725" t="s">
        <v>1875</v>
      </c>
      <c r="K725" t="s">
        <v>62</v>
      </c>
      <c r="L725" s="79" t="str">
        <f>+_xlfn.XLOOKUP(Combinar1[[#This Row],[carga.PACIENTE]],carga[PACIENTE],carga[TURNO],0,0)</f>
        <v>T.T</v>
      </c>
    </row>
    <row r="726" spans="1:12" hidden="1" x14ac:dyDescent="0.3">
      <c r="A726" t="s">
        <v>1297</v>
      </c>
      <c r="B726" t="s">
        <v>1287</v>
      </c>
      <c r="C726" t="s">
        <v>1298</v>
      </c>
      <c r="D726" t="s">
        <v>1141</v>
      </c>
      <c r="E726" s="57">
        <v>0.33333333333333331</v>
      </c>
      <c r="F726" s="57">
        <v>0.83333333333333326</v>
      </c>
      <c r="G726" s="57">
        <v>0.64583333333333326</v>
      </c>
      <c r="J726" t="s">
        <v>1876</v>
      </c>
      <c r="L726" s="79">
        <f>+_xlfn.XLOOKUP(Combinar1[[#This Row],[carga.PACIENTE]],carga[PACIENTE],carga[TURNO],0,0)</f>
        <v>0</v>
      </c>
    </row>
    <row r="727" spans="1:12" hidden="1" x14ac:dyDescent="0.3">
      <c r="A727" t="s">
        <v>1203</v>
      </c>
      <c r="B727" t="s">
        <v>1232</v>
      </c>
      <c r="C727" t="s">
        <v>1874</v>
      </c>
      <c r="D727" t="s">
        <v>1118</v>
      </c>
      <c r="E727" s="57">
        <v>0.58333333333333326</v>
      </c>
      <c r="F727" s="57">
        <v>0.83333333333333326</v>
      </c>
      <c r="G727" s="57">
        <v>0.79166666666666663</v>
      </c>
      <c r="J727" t="s">
        <v>1877</v>
      </c>
      <c r="K727" t="s">
        <v>544</v>
      </c>
      <c r="L727" s="79" t="str">
        <f>+_xlfn.XLOOKUP(Combinar1[[#This Row],[carga.PACIENTE]],carga[PACIENTE],carga[TURNO],0,0)</f>
        <v>T.T</v>
      </c>
    </row>
    <row r="728" spans="1:12" hidden="1" x14ac:dyDescent="0.3">
      <c r="A728" t="s">
        <v>1191</v>
      </c>
      <c r="B728" t="s">
        <v>1232</v>
      </c>
      <c r="C728" t="s">
        <v>1867</v>
      </c>
      <c r="D728" t="s">
        <v>1141</v>
      </c>
      <c r="E728" s="57">
        <v>0.33333333333333331</v>
      </c>
      <c r="F728" s="57">
        <v>0.83333333333333326</v>
      </c>
      <c r="G728" s="57">
        <v>0.61458333333333326</v>
      </c>
      <c r="J728" t="s">
        <v>1878</v>
      </c>
      <c r="K728" t="s">
        <v>209</v>
      </c>
      <c r="L728" s="79" t="str">
        <f>+_xlfn.XLOOKUP(Combinar1[[#This Row],[carga.PACIENTE]],carga[PACIENTE],carga[TURNO],0,0)</f>
        <v>T.T</v>
      </c>
    </row>
    <row r="729" spans="1:12" hidden="1" x14ac:dyDescent="0.3">
      <c r="A729" t="s">
        <v>1191</v>
      </c>
      <c r="B729" t="s">
        <v>1232</v>
      </c>
      <c r="C729" t="s">
        <v>1867</v>
      </c>
      <c r="D729" t="s">
        <v>1141</v>
      </c>
      <c r="E729" s="57">
        <v>0.33333333333333331</v>
      </c>
      <c r="F729" s="57">
        <v>0.83333333333333326</v>
      </c>
      <c r="G729" s="57">
        <v>0.64583333333333326</v>
      </c>
      <c r="J729" t="s">
        <v>1879</v>
      </c>
      <c r="K729" t="s">
        <v>309</v>
      </c>
      <c r="L729" s="79">
        <f>+_xlfn.XLOOKUP(Combinar1[[#This Row],[carga.PACIENTE]],carga[PACIENTE],carga[TURNO],0,0)</f>
        <v>0</v>
      </c>
    </row>
    <row r="730" spans="1:12" hidden="1" x14ac:dyDescent="0.3">
      <c r="A730" t="s">
        <v>1297</v>
      </c>
      <c r="B730" t="s">
        <v>1287</v>
      </c>
      <c r="C730" t="s">
        <v>1298</v>
      </c>
      <c r="D730" t="s">
        <v>1143</v>
      </c>
      <c r="E730" s="57">
        <v>0.58333333333333326</v>
      </c>
      <c r="F730" s="57">
        <v>0.83333333333333326</v>
      </c>
      <c r="G730" s="57">
        <v>0.58333333333333326</v>
      </c>
      <c r="J730" t="s">
        <v>1880</v>
      </c>
      <c r="L730" s="79">
        <f>+_xlfn.XLOOKUP(Combinar1[[#This Row],[carga.PACIENTE]],carga[PACIENTE],carga[TURNO],0,0)</f>
        <v>0</v>
      </c>
    </row>
    <row r="731" spans="1:12" hidden="1" x14ac:dyDescent="0.3">
      <c r="A731" t="s">
        <v>1191</v>
      </c>
      <c r="B731" t="s">
        <v>1232</v>
      </c>
      <c r="C731" t="s">
        <v>1867</v>
      </c>
      <c r="D731" t="s">
        <v>1141</v>
      </c>
      <c r="E731" s="57">
        <v>0.33333333333333331</v>
      </c>
      <c r="F731" s="57">
        <v>0.83333333333333326</v>
      </c>
      <c r="G731" s="57">
        <v>0.67708333333333326</v>
      </c>
      <c r="J731" t="s">
        <v>1881</v>
      </c>
      <c r="K731" t="s">
        <v>803</v>
      </c>
      <c r="L731" s="79" t="str">
        <f>+_xlfn.XLOOKUP(Combinar1[[#This Row],[carga.PACIENTE]],carga[PACIENTE],carga[TURNO],0,0)</f>
        <v>T.T</v>
      </c>
    </row>
    <row r="732" spans="1:12" hidden="1" x14ac:dyDescent="0.3">
      <c r="A732" t="s">
        <v>1297</v>
      </c>
      <c r="B732" t="s">
        <v>1287</v>
      </c>
      <c r="C732" t="s">
        <v>1298</v>
      </c>
      <c r="D732" t="s">
        <v>1143</v>
      </c>
      <c r="E732" s="57">
        <v>0.58333333333333326</v>
      </c>
      <c r="F732" s="57">
        <v>0.83333333333333326</v>
      </c>
      <c r="G732" s="57">
        <v>0.61458333333333326</v>
      </c>
      <c r="J732" t="s">
        <v>1882</v>
      </c>
      <c r="L732" s="79">
        <f>+_xlfn.XLOOKUP(Combinar1[[#This Row],[carga.PACIENTE]],carga[PACIENTE],carga[TURNO],0,0)</f>
        <v>0</v>
      </c>
    </row>
    <row r="733" spans="1:12" hidden="1" x14ac:dyDescent="0.3">
      <c r="A733" t="s">
        <v>1191</v>
      </c>
      <c r="B733" t="s">
        <v>1232</v>
      </c>
      <c r="C733" t="s">
        <v>1867</v>
      </c>
      <c r="D733" t="s">
        <v>1141</v>
      </c>
      <c r="E733" s="57">
        <v>0.33333333333333331</v>
      </c>
      <c r="F733" s="57">
        <v>0.83333333333333326</v>
      </c>
      <c r="G733" s="57">
        <v>0.76041666666666663</v>
      </c>
      <c r="J733" t="s">
        <v>1883</v>
      </c>
      <c r="K733" t="s">
        <v>104</v>
      </c>
      <c r="L733" s="79" t="str">
        <f>+_xlfn.XLOOKUP(Combinar1[[#This Row],[carga.PACIENTE]],carga[PACIENTE],carga[TURNO],0,0)</f>
        <v>T.T</v>
      </c>
    </row>
    <row r="734" spans="1:12" hidden="1" x14ac:dyDescent="0.3">
      <c r="A734" t="s">
        <v>1297</v>
      </c>
      <c r="B734" t="s">
        <v>1287</v>
      </c>
      <c r="C734" t="s">
        <v>1298</v>
      </c>
      <c r="D734" t="s">
        <v>1143</v>
      </c>
      <c r="E734" s="57">
        <v>0.58333333333333326</v>
      </c>
      <c r="F734" s="57">
        <v>0.83333333333333326</v>
      </c>
      <c r="G734" s="57">
        <v>0.64583333333333326</v>
      </c>
      <c r="J734" t="s">
        <v>1884</v>
      </c>
      <c r="L734" s="79">
        <f>+_xlfn.XLOOKUP(Combinar1[[#This Row],[carga.PACIENTE]],carga[PACIENTE],carga[TURNO],0,0)</f>
        <v>0</v>
      </c>
    </row>
    <row r="735" spans="1:12" hidden="1" x14ac:dyDescent="0.3">
      <c r="A735" t="s">
        <v>1297</v>
      </c>
      <c r="B735" t="s">
        <v>1287</v>
      </c>
      <c r="C735" t="s">
        <v>1298</v>
      </c>
      <c r="D735" t="s">
        <v>1143</v>
      </c>
      <c r="E735" s="57">
        <v>0.58333333333333326</v>
      </c>
      <c r="F735" s="57">
        <v>0.83333333333333326</v>
      </c>
      <c r="G735" s="57">
        <v>0.67708333333333326</v>
      </c>
      <c r="J735" t="s">
        <v>1885</v>
      </c>
      <c r="L735" s="79">
        <f>+_xlfn.XLOOKUP(Combinar1[[#This Row],[carga.PACIENTE]],carga[PACIENTE],carga[TURNO],0,0)</f>
        <v>0</v>
      </c>
    </row>
    <row r="736" spans="1:12" hidden="1" x14ac:dyDescent="0.3">
      <c r="A736" t="s">
        <v>1191</v>
      </c>
      <c r="B736" t="s">
        <v>1232</v>
      </c>
      <c r="C736" t="s">
        <v>1867</v>
      </c>
      <c r="D736" t="s">
        <v>1143</v>
      </c>
      <c r="E736" s="57">
        <v>0.58333333333333326</v>
      </c>
      <c r="F736" s="57">
        <v>0.83333333333333326</v>
      </c>
      <c r="G736" s="57">
        <v>0.61458333333333326</v>
      </c>
      <c r="J736" t="s">
        <v>1886</v>
      </c>
      <c r="K736" t="s">
        <v>577</v>
      </c>
      <c r="L736" s="79" t="str">
        <f>+_xlfn.XLOOKUP(Combinar1[[#This Row],[carga.PACIENTE]],carga[PACIENTE],carga[TURNO],0,0)</f>
        <v>T.T</v>
      </c>
    </row>
    <row r="737" spans="1:12" hidden="1" x14ac:dyDescent="0.3">
      <c r="A737" t="s">
        <v>1297</v>
      </c>
      <c r="B737" t="s">
        <v>1287</v>
      </c>
      <c r="C737" t="s">
        <v>1298</v>
      </c>
      <c r="D737" t="s">
        <v>1143</v>
      </c>
      <c r="E737" s="57">
        <v>0.58333333333333326</v>
      </c>
      <c r="F737" s="57">
        <v>0.83333333333333326</v>
      </c>
      <c r="G737" s="57">
        <v>0.72916666666666663</v>
      </c>
      <c r="J737" t="s">
        <v>1887</v>
      </c>
      <c r="L737" s="79">
        <f>+_xlfn.XLOOKUP(Combinar1[[#This Row],[carga.PACIENTE]],carga[PACIENTE],carga[TURNO],0,0)</f>
        <v>0</v>
      </c>
    </row>
    <row r="738" spans="1:12" hidden="1" x14ac:dyDescent="0.3">
      <c r="A738" t="s">
        <v>1191</v>
      </c>
      <c r="B738" t="s">
        <v>1232</v>
      </c>
      <c r="C738" t="s">
        <v>1867</v>
      </c>
      <c r="D738" t="s">
        <v>1143</v>
      </c>
      <c r="E738" s="57">
        <v>0.58333333333333326</v>
      </c>
      <c r="F738" s="57">
        <v>0.83333333333333326</v>
      </c>
      <c r="G738" s="57">
        <v>0.64583333333333326</v>
      </c>
      <c r="J738" t="s">
        <v>1888</v>
      </c>
      <c r="K738" t="s">
        <v>689</v>
      </c>
      <c r="L738" s="79" t="str">
        <f>+_xlfn.XLOOKUP(Combinar1[[#This Row],[carga.PACIENTE]],carga[PACIENTE],carga[TURNO],0,0)</f>
        <v>T.T</v>
      </c>
    </row>
    <row r="739" spans="1:12" hidden="1" x14ac:dyDescent="0.3">
      <c r="A739" t="s">
        <v>1297</v>
      </c>
      <c r="B739" t="s">
        <v>1287</v>
      </c>
      <c r="C739" t="s">
        <v>1298</v>
      </c>
      <c r="D739" t="s">
        <v>1143</v>
      </c>
      <c r="E739" s="57">
        <v>0.58333333333333326</v>
      </c>
      <c r="F739" s="57">
        <v>0.83333333333333326</v>
      </c>
      <c r="G739" s="57">
        <v>0.76041666666666663</v>
      </c>
      <c r="J739" t="s">
        <v>1889</v>
      </c>
      <c r="L739" s="79">
        <f>+_xlfn.XLOOKUP(Combinar1[[#This Row],[carga.PACIENTE]],carga[PACIENTE],carga[TURNO],0,0)</f>
        <v>0</v>
      </c>
    </row>
    <row r="740" spans="1:12" hidden="1" x14ac:dyDescent="0.3">
      <c r="A740" t="s">
        <v>1191</v>
      </c>
      <c r="B740" t="s">
        <v>1232</v>
      </c>
      <c r="C740" t="s">
        <v>1867</v>
      </c>
      <c r="D740" t="s">
        <v>1143</v>
      </c>
      <c r="E740" s="57">
        <v>0.58333333333333326</v>
      </c>
      <c r="F740" s="57">
        <v>0.83333333333333326</v>
      </c>
      <c r="G740" s="57">
        <v>0.79166666666666663</v>
      </c>
      <c r="J740" t="s">
        <v>1890</v>
      </c>
      <c r="K740" t="s">
        <v>647</v>
      </c>
      <c r="L740" s="79" t="str">
        <f>+_xlfn.XLOOKUP(Combinar1[[#This Row],[carga.PACIENTE]],carga[PACIENTE],carga[TURNO],0,0)</f>
        <v>T.T</v>
      </c>
    </row>
    <row r="741" spans="1:12" hidden="1" x14ac:dyDescent="0.3">
      <c r="A741" t="s">
        <v>1297</v>
      </c>
      <c r="B741" t="s">
        <v>1287</v>
      </c>
      <c r="C741" t="s">
        <v>1298</v>
      </c>
      <c r="D741" t="s">
        <v>1143</v>
      </c>
      <c r="E741" s="57">
        <v>0.58333333333333326</v>
      </c>
      <c r="F741" s="57">
        <v>0.83333333333333326</v>
      </c>
      <c r="G741" s="57">
        <v>0.79166666666666663</v>
      </c>
      <c r="J741" t="s">
        <v>1891</v>
      </c>
      <c r="K741" t="s">
        <v>262</v>
      </c>
      <c r="L741" s="79" t="str">
        <f>+_xlfn.XLOOKUP(Combinar1[[#This Row],[carga.PACIENTE]],carga[PACIENTE],carga[TURNO],0,0)</f>
        <v>T.T</v>
      </c>
    </row>
    <row r="742" spans="1:12" hidden="1" x14ac:dyDescent="0.3">
      <c r="A742" t="s">
        <v>1191</v>
      </c>
      <c r="B742" t="s">
        <v>1232</v>
      </c>
      <c r="C742" t="s">
        <v>1867</v>
      </c>
      <c r="D742" t="s">
        <v>1143</v>
      </c>
      <c r="E742" s="57">
        <v>0.58333333333333326</v>
      </c>
      <c r="F742" s="57">
        <v>0.83333333333333326</v>
      </c>
      <c r="G742" s="57">
        <v>0.72916666666666663</v>
      </c>
      <c r="J742" t="s">
        <v>1892</v>
      </c>
      <c r="K742" t="s">
        <v>803</v>
      </c>
      <c r="L742" s="79" t="str">
        <f>+_xlfn.XLOOKUP(Combinar1[[#This Row],[carga.PACIENTE]],carga[PACIENTE],carga[TURNO],0,0)</f>
        <v>T.T</v>
      </c>
    </row>
    <row r="743" spans="1:12" hidden="1" x14ac:dyDescent="0.3">
      <c r="A743" t="s">
        <v>1191</v>
      </c>
      <c r="B743" t="s">
        <v>1232</v>
      </c>
      <c r="C743" t="s">
        <v>1867</v>
      </c>
      <c r="D743" t="s">
        <v>1143</v>
      </c>
      <c r="E743" s="57">
        <v>0.58333333333333326</v>
      </c>
      <c r="F743" s="57">
        <v>0.83333333333333326</v>
      </c>
      <c r="G743" s="57">
        <v>0.72916666666666663</v>
      </c>
      <c r="J743" t="s">
        <v>1892</v>
      </c>
      <c r="K743" t="s">
        <v>713</v>
      </c>
      <c r="L743" s="79" t="str">
        <f>+_xlfn.XLOOKUP(Combinar1[[#This Row],[carga.PACIENTE]],carga[PACIENTE],carga[TURNO],0,0)</f>
        <v>T.T</v>
      </c>
    </row>
    <row r="744" spans="1:12" hidden="1" x14ac:dyDescent="0.3">
      <c r="A744" t="s">
        <v>1297</v>
      </c>
      <c r="B744" t="s">
        <v>1287</v>
      </c>
      <c r="C744" t="s">
        <v>1298</v>
      </c>
      <c r="D744" t="s">
        <v>1133</v>
      </c>
      <c r="E744" s="57">
        <v>0.33333333333333331</v>
      </c>
      <c r="F744" s="57">
        <v>0.58333333333333326</v>
      </c>
      <c r="G744" s="57">
        <v>0.33333333333333331</v>
      </c>
      <c r="J744" t="s">
        <v>1893</v>
      </c>
      <c r="L744" s="79">
        <f>+_xlfn.XLOOKUP(Combinar1[[#This Row],[carga.PACIENTE]],carga[PACIENTE],carga[TURNO],0,0)</f>
        <v>0</v>
      </c>
    </row>
    <row r="745" spans="1:12" hidden="1" x14ac:dyDescent="0.3">
      <c r="A745" t="s">
        <v>1191</v>
      </c>
      <c r="B745" t="s">
        <v>1232</v>
      </c>
      <c r="C745" t="s">
        <v>1867</v>
      </c>
      <c r="D745" t="s">
        <v>1143</v>
      </c>
      <c r="E745" s="57">
        <v>0.58333333333333326</v>
      </c>
      <c r="F745" s="57">
        <v>0.83333333333333326</v>
      </c>
      <c r="G745" s="57">
        <v>0.76041666666666663</v>
      </c>
      <c r="J745" t="s">
        <v>1894</v>
      </c>
      <c r="K745" t="s">
        <v>104</v>
      </c>
      <c r="L745" s="79" t="str">
        <f>+_xlfn.XLOOKUP(Combinar1[[#This Row],[carga.PACIENTE]],carga[PACIENTE],carga[TURNO],0,0)</f>
        <v>T.T</v>
      </c>
    </row>
    <row r="746" spans="1:12" hidden="1" x14ac:dyDescent="0.3">
      <c r="A746" t="s">
        <v>1297</v>
      </c>
      <c r="B746" t="s">
        <v>1287</v>
      </c>
      <c r="C746" t="s">
        <v>1298</v>
      </c>
      <c r="D746" t="s">
        <v>1133</v>
      </c>
      <c r="E746" s="57">
        <v>0.33333333333333331</v>
      </c>
      <c r="F746" s="57">
        <v>0.58333333333333326</v>
      </c>
      <c r="G746" s="57">
        <v>0.36458333333333331</v>
      </c>
      <c r="J746" t="s">
        <v>1895</v>
      </c>
      <c r="L746" s="79">
        <f>+_xlfn.XLOOKUP(Combinar1[[#This Row],[carga.PACIENTE]],carga[PACIENTE],carga[TURNO],0,0)</f>
        <v>0</v>
      </c>
    </row>
    <row r="747" spans="1:12" hidden="1" x14ac:dyDescent="0.3">
      <c r="A747" t="s">
        <v>1191</v>
      </c>
      <c r="B747" t="s">
        <v>1232</v>
      </c>
      <c r="C747" t="s">
        <v>1867</v>
      </c>
      <c r="D747" t="s">
        <v>1133</v>
      </c>
      <c r="E747" s="57">
        <v>0.33333333333333331</v>
      </c>
      <c r="F747" s="57">
        <v>0.83333333333333326</v>
      </c>
      <c r="G747" s="57">
        <v>0.61458333333333326</v>
      </c>
      <c r="J747" t="s">
        <v>1896</v>
      </c>
      <c r="K747" t="s">
        <v>209</v>
      </c>
      <c r="L747" s="79" t="str">
        <f>+_xlfn.XLOOKUP(Combinar1[[#This Row],[carga.PACIENTE]],carga[PACIENTE],carga[TURNO],0,0)</f>
        <v>T.T</v>
      </c>
    </row>
    <row r="748" spans="1:12" hidden="1" x14ac:dyDescent="0.3">
      <c r="A748" t="s">
        <v>1297</v>
      </c>
      <c r="B748" t="s">
        <v>1287</v>
      </c>
      <c r="C748" t="s">
        <v>1298</v>
      </c>
      <c r="D748" t="s">
        <v>1133</v>
      </c>
      <c r="E748" s="57">
        <v>0.33333333333333331</v>
      </c>
      <c r="F748" s="57">
        <v>0.58333333333333326</v>
      </c>
      <c r="G748" s="57">
        <v>0.39583333333333331</v>
      </c>
      <c r="J748" t="s">
        <v>1897</v>
      </c>
      <c r="L748" s="79">
        <f>+_xlfn.XLOOKUP(Combinar1[[#This Row],[carga.PACIENTE]],carga[PACIENTE],carga[TURNO],0,0)</f>
        <v>0</v>
      </c>
    </row>
    <row r="749" spans="1:12" hidden="1" x14ac:dyDescent="0.3">
      <c r="A749" t="s">
        <v>1191</v>
      </c>
      <c r="B749" t="s">
        <v>1232</v>
      </c>
      <c r="C749" t="s">
        <v>1867</v>
      </c>
      <c r="D749" t="s">
        <v>1133</v>
      </c>
      <c r="E749" s="57">
        <v>0.33333333333333331</v>
      </c>
      <c r="F749" s="57">
        <v>0.83333333333333326</v>
      </c>
      <c r="G749" s="57">
        <v>0.64583333333333326</v>
      </c>
      <c r="J749" t="s">
        <v>1898</v>
      </c>
      <c r="K749" t="s">
        <v>206</v>
      </c>
      <c r="L749" s="79" t="str">
        <f>+_xlfn.XLOOKUP(Combinar1[[#This Row],[carga.PACIENTE]],carga[PACIENTE],carga[TURNO],0,0)</f>
        <v>T.T</v>
      </c>
    </row>
    <row r="750" spans="1:12" hidden="1" x14ac:dyDescent="0.3">
      <c r="A750" t="s">
        <v>1191</v>
      </c>
      <c r="B750" t="s">
        <v>1232</v>
      </c>
      <c r="C750" t="s">
        <v>1867</v>
      </c>
      <c r="D750" t="s">
        <v>1133</v>
      </c>
      <c r="E750" s="57">
        <v>0.33333333333333331</v>
      </c>
      <c r="F750" s="57">
        <v>0.83333333333333326</v>
      </c>
      <c r="G750" s="57">
        <v>0.64583333333333326</v>
      </c>
      <c r="J750" t="s">
        <v>1898</v>
      </c>
      <c r="K750" t="s">
        <v>225</v>
      </c>
      <c r="L750" s="79" t="str">
        <f>+_xlfn.XLOOKUP(Combinar1[[#This Row],[carga.PACIENTE]],carga[PACIENTE],carga[TURNO],0,0)</f>
        <v>T.T</v>
      </c>
    </row>
    <row r="751" spans="1:12" hidden="1" x14ac:dyDescent="0.3">
      <c r="A751" t="s">
        <v>1297</v>
      </c>
      <c r="B751" t="s">
        <v>1287</v>
      </c>
      <c r="C751" t="s">
        <v>1298</v>
      </c>
      <c r="D751" t="s">
        <v>1133</v>
      </c>
      <c r="E751" s="57">
        <v>0.33333333333333331</v>
      </c>
      <c r="F751" s="57">
        <v>0.58333333333333326</v>
      </c>
      <c r="G751" s="57">
        <v>0.44791666666666663</v>
      </c>
      <c r="J751" t="s">
        <v>1899</v>
      </c>
      <c r="L751" s="79">
        <f>+_xlfn.XLOOKUP(Combinar1[[#This Row],[carga.PACIENTE]],carga[PACIENTE],carga[TURNO],0,0)</f>
        <v>0</v>
      </c>
    </row>
    <row r="752" spans="1:12" hidden="1" x14ac:dyDescent="0.3">
      <c r="A752" t="s">
        <v>1191</v>
      </c>
      <c r="B752" t="s">
        <v>1232</v>
      </c>
      <c r="C752" t="s">
        <v>1867</v>
      </c>
      <c r="D752" t="s">
        <v>1133</v>
      </c>
      <c r="E752" s="57">
        <v>0.33333333333333331</v>
      </c>
      <c r="F752" s="57">
        <v>0.83333333333333326</v>
      </c>
      <c r="G752" s="57">
        <v>0.76041666666666663</v>
      </c>
      <c r="J752" t="s">
        <v>1900</v>
      </c>
      <c r="K752" t="s">
        <v>486</v>
      </c>
      <c r="L752" s="79" t="str">
        <f>+_xlfn.XLOOKUP(Combinar1[[#This Row],[carga.PACIENTE]],carga[PACIENTE],carga[TURNO],0,0)</f>
        <v>T.T</v>
      </c>
    </row>
    <row r="753" spans="1:12" hidden="1" x14ac:dyDescent="0.3">
      <c r="A753" t="s">
        <v>1297</v>
      </c>
      <c r="B753" t="s">
        <v>1287</v>
      </c>
      <c r="C753" t="s">
        <v>1298</v>
      </c>
      <c r="D753" t="s">
        <v>1133</v>
      </c>
      <c r="E753" s="57">
        <v>0.33333333333333331</v>
      </c>
      <c r="F753" s="57">
        <v>0.58333333333333326</v>
      </c>
      <c r="G753" s="57">
        <v>0.47916666666666663</v>
      </c>
      <c r="J753" t="s">
        <v>1901</v>
      </c>
      <c r="L753" s="79">
        <f>+_xlfn.XLOOKUP(Combinar1[[#This Row],[carga.PACIENTE]],carga[PACIENTE],carga[TURNO],0,0)</f>
        <v>0</v>
      </c>
    </row>
    <row r="754" spans="1:12" hidden="1" x14ac:dyDescent="0.3">
      <c r="A754" t="s">
        <v>1191</v>
      </c>
      <c r="B754" t="s">
        <v>1232</v>
      </c>
      <c r="C754" t="s">
        <v>1867</v>
      </c>
      <c r="D754" t="s">
        <v>1133</v>
      </c>
      <c r="E754" s="57">
        <v>0.33333333333333331</v>
      </c>
      <c r="F754" s="57">
        <v>0.83333333333333326</v>
      </c>
      <c r="G754" s="57">
        <v>0.79166666666666663</v>
      </c>
      <c r="J754" t="s">
        <v>1902</v>
      </c>
      <c r="K754" t="s">
        <v>507</v>
      </c>
      <c r="L754" s="79" t="str">
        <f>+_xlfn.XLOOKUP(Combinar1[[#This Row],[carga.PACIENTE]],carga[PACIENTE],carga[TURNO],0,0)</f>
        <v>T.T</v>
      </c>
    </row>
    <row r="755" spans="1:12" hidden="1" x14ac:dyDescent="0.3">
      <c r="A755" t="s">
        <v>1297</v>
      </c>
      <c r="B755" t="s">
        <v>1287</v>
      </c>
      <c r="C755" t="s">
        <v>1298</v>
      </c>
      <c r="D755" t="s">
        <v>1133</v>
      </c>
      <c r="E755" s="57">
        <v>0.33333333333333331</v>
      </c>
      <c r="F755" s="57">
        <v>0.58333333333333326</v>
      </c>
      <c r="G755" s="57">
        <v>0.51041666666666663</v>
      </c>
      <c r="J755" t="s">
        <v>1903</v>
      </c>
      <c r="L755" s="79">
        <f>+_xlfn.XLOOKUP(Combinar1[[#This Row],[carga.PACIENTE]],carga[PACIENTE],carga[TURNO],0,0)</f>
        <v>0</v>
      </c>
    </row>
    <row r="756" spans="1:12" hidden="1" x14ac:dyDescent="0.3">
      <c r="A756" t="s">
        <v>1157</v>
      </c>
      <c r="B756" t="s">
        <v>1232</v>
      </c>
      <c r="C756" t="s">
        <v>1623</v>
      </c>
      <c r="D756" t="s">
        <v>1118</v>
      </c>
      <c r="E756" s="57">
        <v>0.33333333333333331</v>
      </c>
      <c r="F756" s="57">
        <v>0.58333333333333326</v>
      </c>
      <c r="G756" s="57">
        <v>0.51041666666666663</v>
      </c>
      <c r="J756" t="s">
        <v>1904</v>
      </c>
      <c r="K756" t="s">
        <v>523</v>
      </c>
      <c r="L756" s="79" t="str">
        <f>+_xlfn.XLOOKUP(Combinar1[[#This Row],[carga.PACIENTE]],carga[PACIENTE],carga[TURNO],0,0)</f>
        <v xml:space="preserve">T.M </v>
      </c>
    </row>
    <row r="757" spans="1:12" hidden="1" x14ac:dyDescent="0.3">
      <c r="A757" t="s">
        <v>1297</v>
      </c>
      <c r="B757" t="s">
        <v>1287</v>
      </c>
      <c r="C757" t="s">
        <v>1298</v>
      </c>
      <c r="D757" t="s">
        <v>1133</v>
      </c>
      <c r="E757" s="57">
        <v>0.33333333333333331</v>
      </c>
      <c r="F757" s="57">
        <v>0.58333333333333326</v>
      </c>
      <c r="G757" s="57">
        <v>0.54166666666666663</v>
      </c>
      <c r="J757" t="s">
        <v>1905</v>
      </c>
      <c r="L757" s="79">
        <f>+_xlfn.XLOOKUP(Combinar1[[#This Row],[carga.PACIENTE]],carga[PACIENTE],carga[TURNO],0,0)</f>
        <v>0</v>
      </c>
    </row>
    <row r="758" spans="1:12" hidden="1" x14ac:dyDescent="0.3">
      <c r="A758" t="s">
        <v>1205</v>
      </c>
      <c r="B758" t="s">
        <v>1232</v>
      </c>
      <c r="C758" t="s">
        <v>1906</v>
      </c>
      <c r="D758" t="s">
        <v>1118</v>
      </c>
      <c r="E758" s="57">
        <v>0.33333333333333331</v>
      </c>
      <c r="F758" s="57">
        <v>0.83333333333333326</v>
      </c>
      <c r="G758" s="57">
        <v>0.39583333333333331</v>
      </c>
      <c r="J758" t="s">
        <v>1907</v>
      </c>
      <c r="K758" t="s">
        <v>617</v>
      </c>
      <c r="L758" s="79" t="str">
        <f>+_xlfn.XLOOKUP(Combinar1[[#This Row],[carga.PACIENTE]],carga[PACIENTE],carga[TURNO],0,0)</f>
        <v>T.M</v>
      </c>
    </row>
    <row r="759" spans="1:12" hidden="1" x14ac:dyDescent="0.3">
      <c r="A759" t="s">
        <v>1142</v>
      </c>
      <c r="B759" t="s">
        <v>1302</v>
      </c>
      <c r="C759" t="s">
        <v>1908</v>
      </c>
      <c r="D759" t="s">
        <v>1143</v>
      </c>
      <c r="E759" s="57">
        <v>0.58333333333333326</v>
      </c>
      <c r="F759" s="57">
        <v>0.83333333333333326</v>
      </c>
      <c r="G759" s="57">
        <v>0.58333333333333326</v>
      </c>
      <c r="J759" t="s">
        <v>1909</v>
      </c>
      <c r="L759" s="79">
        <f>+_xlfn.XLOOKUP(Combinar1[[#This Row],[carga.PACIENTE]],carga[PACIENTE],carga[TURNO],0,0)</f>
        <v>0</v>
      </c>
    </row>
    <row r="760" spans="1:12" hidden="1" x14ac:dyDescent="0.3">
      <c r="A760" t="s">
        <v>1142</v>
      </c>
      <c r="B760" t="s">
        <v>1302</v>
      </c>
      <c r="C760" t="s">
        <v>1908</v>
      </c>
      <c r="D760" t="s">
        <v>1143</v>
      </c>
      <c r="E760" s="57">
        <v>0.58333333333333326</v>
      </c>
      <c r="F760" s="57">
        <v>0.83333333333333326</v>
      </c>
      <c r="G760" s="57">
        <v>0.61458333333333326</v>
      </c>
      <c r="J760" t="s">
        <v>1910</v>
      </c>
      <c r="K760" t="s">
        <v>686</v>
      </c>
      <c r="L760" s="79" t="str">
        <f>+_xlfn.XLOOKUP(Combinar1[[#This Row],[carga.PACIENTE]],carga[PACIENTE],carga[TURNO],0,0)</f>
        <v>T.T</v>
      </c>
    </row>
    <row r="761" spans="1:12" hidden="1" x14ac:dyDescent="0.3">
      <c r="A761" t="s">
        <v>1205</v>
      </c>
      <c r="B761" t="s">
        <v>1232</v>
      </c>
      <c r="C761" t="s">
        <v>1906</v>
      </c>
      <c r="D761" t="s">
        <v>1118</v>
      </c>
      <c r="E761" s="57">
        <v>0.33333333333333331</v>
      </c>
      <c r="F761" s="57">
        <v>0.83333333333333326</v>
      </c>
      <c r="G761" s="57">
        <v>0.44791666666666663</v>
      </c>
      <c r="J761" t="s">
        <v>1911</v>
      </c>
      <c r="K761" t="s">
        <v>906</v>
      </c>
      <c r="L761" s="79" t="str">
        <f>+_xlfn.XLOOKUP(Combinar1[[#This Row],[carga.PACIENTE]],carga[PACIENTE],carga[TURNO],0,0)</f>
        <v xml:space="preserve">T.M </v>
      </c>
    </row>
    <row r="762" spans="1:12" hidden="1" x14ac:dyDescent="0.3">
      <c r="A762" t="s">
        <v>1205</v>
      </c>
      <c r="B762" t="s">
        <v>1232</v>
      </c>
      <c r="C762" t="s">
        <v>1906</v>
      </c>
      <c r="D762" t="s">
        <v>1118</v>
      </c>
      <c r="E762" s="57">
        <v>0.33333333333333331</v>
      </c>
      <c r="F762" s="57">
        <v>0.83333333333333326</v>
      </c>
      <c r="G762" s="57">
        <v>0.44791666666666663</v>
      </c>
      <c r="J762" t="s">
        <v>1911</v>
      </c>
      <c r="K762" t="s">
        <v>614</v>
      </c>
      <c r="L762" s="79" t="str">
        <f>+_xlfn.XLOOKUP(Combinar1[[#This Row],[carga.PACIENTE]],carga[PACIENTE],carga[TURNO],0,0)</f>
        <v>T.M</v>
      </c>
    </row>
    <row r="763" spans="1:12" hidden="1" x14ac:dyDescent="0.3">
      <c r="A763" t="s">
        <v>1142</v>
      </c>
      <c r="B763" t="s">
        <v>1302</v>
      </c>
      <c r="C763" t="s">
        <v>1908</v>
      </c>
      <c r="D763" t="s">
        <v>1143</v>
      </c>
      <c r="E763" s="57">
        <v>0.58333333333333326</v>
      </c>
      <c r="F763" s="57">
        <v>0.83333333333333326</v>
      </c>
      <c r="G763" s="57">
        <v>0.64583333333333326</v>
      </c>
      <c r="J763" t="s">
        <v>1912</v>
      </c>
      <c r="K763" t="s">
        <v>474</v>
      </c>
      <c r="L763" s="79" t="str">
        <f>+_xlfn.XLOOKUP(Combinar1[[#This Row],[carga.PACIENTE]],carga[PACIENTE],carga[TURNO],0,0)</f>
        <v>T.T</v>
      </c>
    </row>
    <row r="764" spans="1:12" hidden="1" x14ac:dyDescent="0.3">
      <c r="A764" t="s">
        <v>1205</v>
      </c>
      <c r="B764" t="s">
        <v>1232</v>
      </c>
      <c r="C764" t="s">
        <v>1906</v>
      </c>
      <c r="D764" t="s">
        <v>1118</v>
      </c>
      <c r="E764" s="57">
        <v>0.33333333333333331</v>
      </c>
      <c r="F764" s="57">
        <v>0.83333333333333326</v>
      </c>
      <c r="G764" s="57">
        <v>0.47916666666666663</v>
      </c>
      <c r="J764" t="s">
        <v>1913</v>
      </c>
      <c r="K764" t="s">
        <v>80</v>
      </c>
      <c r="L764" s="79" t="str">
        <f>+_xlfn.XLOOKUP(Combinar1[[#This Row],[carga.PACIENTE]],carga[PACIENTE],carga[TURNO],0,0)</f>
        <v xml:space="preserve">T.M </v>
      </c>
    </row>
    <row r="765" spans="1:12" hidden="1" x14ac:dyDescent="0.3">
      <c r="A765" t="s">
        <v>1142</v>
      </c>
      <c r="B765" t="s">
        <v>1302</v>
      </c>
      <c r="C765" t="s">
        <v>1908</v>
      </c>
      <c r="D765" t="s">
        <v>1143</v>
      </c>
      <c r="E765" s="57">
        <v>0.58333333333333326</v>
      </c>
      <c r="F765" s="57">
        <v>0.83333333333333326</v>
      </c>
      <c r="G765" s="57">
        <v>0.67708333333333326</v>
      </c>
      <c r="J765" t="s">
        <v>1914</v>
      </c>
      <c r="K765" t="s">
        <v>431</v>
      </c>
      <c r="L765" s="79" t="str">
        <f>+_xlfn.XLOOKUP(Combinar1[[#This Row],[carga.PACIENTE]],carga[PACIENTE],carga[TURNO],0,0)</f>
        <v>T.T</v>
      </c>
    </row>
    <row r="766" spans="1:12" hidden="1" x14ac:dyDescent="0.3">
      <c r="A766" t="s">
        <v>1205</v>
      </c>
      <c r="B766" t="s">
        <v>1232</v>
      </c>
      <c r="C766" t="s">
        <v>1906</v>
      </c>
      <c r="D766" t="s">
        <v>1118</v>
      </c>
      <c r="E766" s="57">
        <v>0.33333333333333331</v>
      </c>
      <c r="F766" s="57">
        <v>0.83333333333333326</v>
      </c>
      <c r="G766" s="57">
        <v>0.51041666666666663</v>
      </c>
      <c r="J766" t="s">
        <v>1915</v>
      </c>
      <c r="K766" t="s">
        <v>199</v>
      </c>
      <c r="L766" s="79" t="str">
        <f>+_xlfn.XLOOKUP(Combinar1[[#This Row],[carga.PACIENTE]],carga[PACIENTE],carga[TURNO],0,0)</f>
        <v xml:space="preserve">T.M </v>
      </c>
    </row>
    <row r="767" spans="1:12" hidden="1" x14ac:dyDescent="0.3">
      <c r="A767" t="s">
        <v>1142</v>
      </c>
      <c r="B767" t="s">
        <v>1302</v>
      </c>
      <c r="C767" t="s">
        <v>1908</v>
      </c>
      <c r="D767" t="s">
        <v>1143</v>
      </c>
      <c r="E767" s="57">
        <v>0.58333333333333326</v>
      </c>
      <c r="F767" s="57">
        <v>0.83333333333333326</v>
      </c>
      <c r="G767" s="57">
        <v>0.72916666666666663</v>
      </c>
      <c r="J767" t="s">
        <v>1916</v>
      </c>
      <c r="K767" t="s">
        <v>861</v>
      </c>
      <c r="L767" s="79" t="str">
        <f>+_xlfn.XLOOKUP(Combinar1[[#This Row],[carga.PACIENTE]],carga[PACIENTE],carga[TURNO],0,0)</f>
        <v>T.T</v>
      </c>
    </row>
    <row r="768" spans="1:12" hidden="1" x14ac:dyDescent="0.3">
      <c r="A768" t="s">
        <v>1205</v>
      </c>
      <c r="B768" t="s">
        <v>1232</v>
      </c>
      <c r="C768" t="s">
        <v>1906</v>
      </c>
      <c r="D768" t="s">
        <v>1118</v>
      </c>
      <c r="E768" s="57">
        <v>0.33333333333333331</v>
      </c>
      <c r="F768" s="57">
        <v>0.83333333333333326</v>
      </c>
      <c r="G768" s="57">
        <v>0.58333333333333326</v>
      </c>
      <c r="J768" t="s">
        <v>1917</v>
      </c>
      <c r="K768" t="s">
        <v>661</v>
      </c>
      <c r="L768" s="79" t="str">
        <f>+_xlfn.XLOOKUP(Combinar1[[#This Row],[carga.PACIENTE]],carga[PACIENTE],carga[TURNO],0,0)</f>
        <v>T.T</v>
      </c>
    </row>
    <row r="769" spans="1:12" hidden="1" x14ac:dyDescent="0.3">
      <c r="A769" t="s">
        <v>1142</v>
      </c>
      <c r="B769" t="s">
        <v>1302</v>
      </c>
      <c r="C769" t="s">
        <v>1908</v>
      </c>
      <c r="D769" t="s">
        <v>1143</v>
      </c>
      <c r="E769" s="57">
        <v>0.58333333333333326</v>
      </c>
      <c r="F769" s="57">
        <v>0.83333333333333326</v>
      </c>
      <c r="G769" s="57">
        <v>0.76041666666666663</v>
      </c>
      <c r="J769" t="s">
        <v>1918</v>
      </c>
      <c r="K769" t="s">
        <v>818</v>
      </c>
      <c r="L769" s="79" t="str">
        <f>+_xlfn.XLOOKUP(Combinar1[[#This Row],[carga.PACIENTE]],carga[PACIENTE],carga[TURNO],0,0)</f>
        <v>T.T</v>
      </c>
    </row>
    <row r="770" spans="1:12" hidden="1" x14ac:dyDescent="0.3">
      <c r="A770" t="s">
        <v>1205</v>
      </c>
      <c r="B770" t="s">
        <v>1232</v>
      </c>
      <c r="C770" t="s">
        <v>1906</v>
      </c>
      <c r="D770" t="s">
        <v>1118</v>
      </c>
      <c r="E770" s="57">
        <v>0.33333333333333331</v>
      </c>
      <c r="F770" s="57">
        <v>0.83333333333333326</v>
      </c>
      <c r="G770" s="57">
        <v>0.61458333333333326</v>
      </c>
      <c r="J770" t="s">
        <v>1919</v>
      </c>
      <c r="K770" t="s">
        <v>871</v>
      </c>
      <c r="L770" s="79" t="str">
        <f>+_xlfn.XLOOKUP(Combinar1[[#This Row],[carga.PACIENTE]],carga[PACIENTE],carga[TURNO],0,0)</f>
        <v>T.T</v>
      </c>
    </row>
    <row r="771" spans="1:12" hidden="1" x14ac:dyDescent="0.3">
      <c r="A771" t="s">
        <v>1142</v>
      </c>
      <c r="B771" t="s">
        <v>1302</v>
      </c>
      <c r="C771" t="s">
        <v>1908</v>
      </c>
      <c r="D771" t="s">
        <v>1143</v>
      </c>
      <c r="E771" s="57">
        <v>0.58333333333333326</v>
      </c>
      <c r="F771" s="57">
        <v>0.83333333333333326</v>
      </c>
      <c r="G771" s="57">
        <v>0.79166666666666663</v>
      </c>
      <c r="J771" t="s">
        <v>1920</v>
      </c>
      <c r="K771" t="s">
        <v>975</v>
      </c>
      <c r="L771" s="79" t="str">
        <f>+_xlfn.XLOOKUP(Combinar1[[#This Row],[carga.PACIENTE]],carga[PACIENTE],carga[TURNO],0,0)</f>
        <v>T.T</v>
      </c>
    </row>
    <row r="772" spans="1:12" hidden="1" x14ac:dyDescent="0.3">
      <c r="A772" t="s">
        <v>1205</v>
      </c>
      <c r="B772" t="s">
        <v>1232</v>
      </c>
      <c r="C772" t="s">
        <v>1906</v>
      </c>
      <c r="D772" t="s">
        <v>1118</v>
      </c>
      <c r="E772" s="57">
        <v>0.33333333333333331</v>
      </c>
      <c r="F772" s="57">
        <v>0.83333333333333326</v>
      </c>
      <c r="G772" s="57">
        <v>0.64583333333333326</v>
      </c>
      <c r="J772" t="s">
        <v>1921</v>
      </c>
      <c r="K772" t="s">
        <v>752</v>
      </c>
      <c r="L772" s="79" t="str">
        <f>+_xlfn.XLOOKUP(Combinar1[[#This Row],[carga.PACIENTE]],carga[PACIENTE],carga[TURNO],0,0)</f>
        <v>T.T</v>
      </c>
    </row>
    <row r="773" spans="1:12" hidden="1" x14ac:dyDescent="0.3">
      <c r="A773" t="s">
        <v>1142</v>
      </c>
      <c r="B773" t="s">
        <v>1302</v>
      </c>
      <c r="C773" t="s">
        <v>1908</v>
      </c>
      <c r="D773" t="s">
        <v>1118</v>
      </c>
      <c r="E773" s="57">
        <v>0.58333333333333326</v>
      </c>
      <c r="F773" s="57">
        <v>0.83333333333333326</v>
      </c>
      <c r="G773" s="57">
        <v>0.58333333333333326</v>
      </c>
      <c r="J773" t="s">
        <v>1922</v>
      </c>
      <c r="K773" t="s">
        <v>30</v>
      </c>
      <c r="L773" s="79" t="str">
        <f>+_xlfn.XLOOKUP(Combinar1[[#This Row],[carga.PACIENTE]],carga[PACIENTE],carga[TURNO],0,0)</f>
        <v>T.T</v>
      </c>
    </row>
    <row r="774" spans="1:12" hidden="1" x14ac:dyDescent="0.3">
      <c r="A774" t="s">
        <v>1205</v>
      </c>
      <c r="B774" t="s">
        <v>1232</v>
      </c>
      <c r="C774" t="s">
        <v>1906</v>
      </c>
      <c r="D774" t="s">
        <v>1143</v>
      </c>
      <c r="E774" s="57">
        <v>0.33333333333333331</v>
      </c>
      <c r="F774" s="57">
        <v>0.83333333333333326</v>
      </c>
      <c r="G774" s="57">
        <v>0.33333333333333331</v>
      </c>
      <c r="J774" t="s">
        <v>1923</v>
      </c>
      <c r="K774" t="s">
        <v>415</v>
      </c>
      <c r="L774" s="79" t="str">
        <f>+_xlfn.XLOOKUP(Combinar1[[#This Row],[carga.PACIENTE]],carga[PACIENTE],carga[TURNO],0,0)</f>
        <v xml:space="preserve">T.M </v>
      </c>
    </row>
    <row r="775" spans="1:12" hidden="1" x14ac:dyDescent="0.3">
      <c r="A775" t="s">
        <v>1142</v>
      </c>
      <c r="B775" t="s">
        <v>1302</v>
      </c>
      <c r="C775" t="s">
        <v>1908</v>
      </c>
      <c r="D775" t="s">
        <v>1118</v>
      </c>
      <c r="E775" s="57">
        <v>0.58333333333333326</v>
      </c>
      <c r="F775" s="57">
        <v>0.83333333333333326</v>
      </c>
      <c r="G775" s="57">
        <v>0.61458333333333326</v>
      </c>
      <c r="J775" t="s">
        <v>1924</v>
      </c>
      <c r="K775" t="s">
        <v>62</v>
      </c>
      <c r="L775" s="79" t="str">
        <f>+_xlfn.XLOOKUP(Combinar1[[#This Row],[carga.PACIENTE]],carga[PACIENTE],carga[TURNO],0,0)</f>
        <v>T.T</v>
      </c>
    </row>
    <row r="776" spans="1:12" hidden="1" x14ac:dyDescent="0.3">
      <c r="A776" t="s">
        <v>1142</v>
      </c>
      <c r="B776" t="s">
        <v>1302</v>
      </c>
      <c r="C776" t="s">
        <v>1908</v>
      </c>
      <c r="D776" t="s">
        <v>1118</v>
      </c>
      <c r="E776" s="57">
        <v>0.58333333333333326</v>
      </c>
      <c r="F776" s="57">
        <v>0.83333333333333326</v>
      </c>
      <c r="G776" s="57">
        <v>0.64583333333333326</v>
      </c>
      <c r="J776" t="s">
        <v>1925</v>
      </c>
      <c r="K776" t="s">
        <v>435</v>
      </c>
      <c r="L776" s="79" t="str">
        <f>+_xlfn.XLOOKUP(Combinar1[[#This Row],[carga.PACIENTE]],carga[PACIENTE],carga[TURNO],0,0)</f>
        <v>T.T</v>
      </c>
    </row>
    <row r="777" spans="1:12" hidden="1" x14ac:dyDescent="0.3">
      <c r="A777" t="s">
        <v>1205</v>
      </c>
      <c r="B777" t="s">
        <v>1232</v>
      </c>
      <c r="C777" t="s">
        <v>1906</v>
      </c>
      <c r="D777" t="s">
        <v>1143</v>
      </c>
      <c r="E777" s="57">
        <v>0.33333333333333331</v>
      </c>
      <c r="F777" s="57">
        <v>0.83333333333333326</v>
      </c>
      <c r="G777" s="57">
        <v>0.39583333333333331</v>
      </c>
      <c r="J777" t="s">
        <v>1926</v>
      </c>
      <c r="K777" t="s">
        <v>617</v>
      </c>
      <c r="L777" s="79" t="str">
        <f>+_xlfn.XLOOKUP(Combinar1[[#This Row],[carga.PACIENTE]],carga[PACIENTE],carga[TURNO],0,0)</f>
        <v>T.M</v>
      </c>
    </row>
    <row r="778" spans="1:12" hidden="1" x14ac:dyDescent="0.3">
      <c r="A778" t="s">
        <v>1142</v>
      </c>
      <c r="B778" t="s">
        <v>1302</v>
      </c>
      <c r="C778" t="s">
        <v>1908</v>
      </c>
      <c r="D778" t="s">
        <v>1118</v>
      </c>
      <c r="E778" s="57">
        <v>0.58333333333333326</v>
      </c>
      <c r="F778" s="57">
        <v>0.83333333333333326</v>
      </c>
      <c r="G778" s="57">
        <v>0.67708333333333326</v>
      </c>
      <c r="J778" t="s">
        <v>1927</v>
      </c>
      <c r="K778" t="s">
        <v>182</v>
      </c>
      <c r="L778" s="79" t="str">
        <f>+_xlfn.XLOOKUP(Combinar1[[#This Row],[carga.PACIENTE]],carga[PACIENTE],carga[TURNO],0,0)</f>
        <v>T.T</v>
      </c>
    </row>
    <row r="779" spans="1:12" hidden="1" x14ac:dyDescent="0.3">
      <c r="A779" t="s">
        <v>1142</v>
      </c>
      <c r="B779" t="s">
        <v>1302</v>
      </c>
      <c r="C779" t="s">
        <v>1908</v>
      </c>
      <c r="D779" t="s">
        <v>1118</v>
      </c>
      <c r="E779" s="57">
        <v>0.58333333333333326</v>
      </c>
      <c r="F779" s="57">
        <v>0.83333333333333326</v>
      </c>
      <c r="G779" s="57">
        <v>0.72916666666666663</v>
      </c>
      <c r="J779" t="s">
        <v>1928</v>
      </c>
      <c r="K779" t="s">
        <v>303</v>
      </c>
      <c r="L779" s="79" t="str">
        <f>+_xlfn.XLOOKUP(Combinar1[[#This Row],[carga.PACIENTE]],carga[PACIENTE],carga[TURNO],0,0)</f>
        <v>T.T</v>
      </c>
    </row>
    <row r="780" spans="1:12" hidden="1" x14ac:dyDescent="0.3">
      <c r="A780" t="s">
        <v>1205</v>
      </c>
      <c r="B780" t="s">
        <v>1232</v>
      </c>
      <c r="C780" t="s">
        <v>1906</v>
      </c>
      <c r="D780" t="s">
        <v>1143</v>
      </c>
      <c r="E780" s="57">
        <v>0.33333333333333331</v>
      </c>
      <c r="F780" s="57">
        <v>0.83333333333333326</v>
      </c>
      <c r="G780" s="57">
        <v>0.44791666666666663</v>
      </c>
      <c r="J780" t="s">
        <v>1929</v>
      </c>
      <c r="K780" t="s">
        <v>906</v>
      </c>
      <c r="L780" s="79" t="str">
        <f>+_xlfn.XLOOKUP(Combinar1[[#This Row],[carga.PACIENTE]],carga[PACIENTE],carga[TURNO],0,0)</f>
        <v xml:space="preserve">T.M </v>
      </c>
    </row>
    <row r="781" spans="1:12" hidden="1" x14ac:dyDescent="0.3">
      <c r="A781" t="s">
        <v>1142</v>
      </c>
      <c r="B781" t="s">
        <v>1302</v>
      </c>
      <c r="C781" t="s">
        <v>1908</v>
      </c>
      <c r="D781" t="s">
        <v>1118</v>
      </c>
      <c r="E781" s="57">
        <v>0.58333333333333326</v>
      </c>
      <c r="F781" s="57">
        <v>0.83333333333333326</v>
      </c>
      <c r="G781" s="57">
        <v>0.76041666666666663</v>
      </c>
      <c r="J781" t="s">
        <v>1930</v>
      </c>
      <c r="K781" t="s">
        <v>249</v>
      </c>
      <c r="L781" s="79" t="str">
        <f>+_xlfn.XLOOKUP(Combinar1[[#This Row],[carga.PACIENTE]],carga[PACIENTE],carga[TURNO],0,0)</f>
        <v>T.T</v>
      </c>
    </row>
    <row r="782" spans="1:12" hidden="1" x14ac:dyDescent="0.3">
      <c r="A782" t="s">
        <v>1142</v>
      </c>
      <c r="B782" t="s">
        <v>1302</v>
      </c>
      <c r="C782" t="s">
        <v>1908</v>
      </c>
      <c r="D782" t="s">
        <v>1118</v>
      </c>
      <c r="E782" s="57">
        <v>0.58333333333333326</v>
      </c>
      <c r="F782" s="57">
        <v>0.83333333333333326</v>
      </c>
      <c r="G782" s="57">
        <v>0.76041666666666663</v>
      </c>
      <c r="J782" t="s">
        <v>1930</v>
      </c>
      <c r="K782" t="s">
        <v>95</v>
      </c>
      <c r="L782" s="79">
        <f>+_xlfn.XLOOKUP(Combinar1[[#This Row],[carga.PACIENTE]],carga[PACIENTE],carga[TURNO],0,0)</f>
        <v>0</v>
      </c>
    </row>
    <row r="783" spans="1:12" hidden="1" x14ac:dyDescent="0.3">
      <c r="A783" t="s">
        <v>1205</v>
      </c>
      <c r="B783" t="s">
        <v>1232</v>
      </c>
      <c r="C783" t="s">
        <v>1906</v>
      </c>
      <c r="D783" t="s">
        <v>1143</v>
      </c>
      <c r="E783" s="57">
        <v>0.33333333333333331</v>
      </c>
      <c r="F783" s="57">
        <v>0.83333333333333326</v>
      </c>
      <c r="G783" s="57">
        <v>0.47916666666666663</v>
      </c>
      <c r="J783" t="s">
        <v>1931</v>
      </c>
      <c r="K783" t="s">
        <v>587</v>
      </c>
      <c r="L783" s="79">
        <f>+_xlfn.XLOOKUP(Combinar1[[#This Row],[carga.PACIENTE]],carga[PACIENTE],carga[TURNO],0,0)</f>
        <v>0</v>
      </c>
    </row>
    <row r="784" spans="1:12" hidden="1" x14ac:dyDescent="0.3">
      <c r="A784" t="s">
        <v>1142</v>
      </c>
      <c r="B784" t="s">
        <v>1302</v>
      </c>
      <c r="C784" t="s">
        <v>1908</v>
      </c>
      <c r="D784" t="s">
        <v>1118</v>
      </c>
      <c r="E784" s="57">
        <v>0.58333333333333326</v>
      </c>
      <c r="F784" s="57">
        <v>0.83333333333333326</v>
      </c>
      <c r="G784" s="57">
        <v>0.79166666666666663</v>
      </c>
      <c r="J784" t="s">
        <v>1932</v>
      </c>
      <c r="K784" t="s">
        <v>1096</v>
      </c>
      <c r="L784" s="79">
        <f>+_xlfn.XLOOKUP(Combinar1[[#This Row],[carga.PACIENTE]],carga[PACIENTE],carga[TURNO],0,0)</f>
        <v>0</v>
      </c>
    </row>
    <row r="785" spans="1:12" hidden="1" x14ac:dyDescent="0.3">
      <c r="A785" t="s">
        <v>1205</v>
      </c>
      <c r="B785" t="s">
        <v>1232</v>
      </c>
      <c r="C785" t="s">
        <v>1906</v>
      </c>
      <c r="D785" t="s">
        <v>1143</v>
      </c>
      <c r="E785" s="57">
        <v>0.33333333333333331</v>
      </c>
      <c r="F785" s="57">
        <v>0.83333333333333326</v>
      </c>
      <c r="G785" s="57">
        <v>0.51041666666666663</v>
      </c>
      <c r="J785" t="s">
        <v>1933</v>
      </c>
      <c r="K785" t="s">
        <v>199</v>
      </c>
      <c r="L785" s="79" t="str">
        <f>+_xlfn.XLOOKUP(Combinar1[[#This Row],[carga.PACIENTE]],carga[PACIENTE],carga[TURNO],0,0)</f>
        <v xml:space="preserve">T.M </v>
      </c>
    </row>
    <row r="786" spans="1:12" hidden="1" x14ac:dyDescent="0.3">
      <c r="A786" t="s">
        <v>1142</v>
      </c>
      <c r="B786" t="s">
        <v>1302</v>
      </c>
      <c r="C786" t="s">
        <v>1908</v>
      </c>
      <c r="D786" t="s">
        <v>1141</v>
      </c>
      <c r="E786" s="57">
        <v>0.58333333333333326</v>
      </c>
      <c r="F786" s="57">
        <v>0.83333333333333326</v>
      </c>
      <c r="G786" s="57">
        <v>0.58333333333333326</v>
      </c>
      <c r="J786" t="s">
        <v>1934</v>
      </c>
      <c r="K786" t="s">
        <v>428</v>
      </c>
      <c r="L786" s="79" t="str">
        <f>+_xlfn.XLOOKUP(Combinar1[[#This Row],[carga.PACIENTE]],carga[PACIENTE],carga[TURNO],0,0)</f>
        <v>T.T</v>
      </c>
    </row>
    <row r="787" spans="1:12" hidden="1" x14ac:dyDescent="0.3">
      <c r="A787" t="s">
        <v>1205</v>
      </c>
      <c r="B787" t="s">
        <v>1232</v>
      </c>
      <c r="C787" t="s">
        <v>1906</v>
      </c>
      <c r="D787" t="s">
        <v>1143</v>
      </c>
      <c r="E787" s="57">
        <v>0.33333333333333331</v>
      </c>
      <c r="F787" s="57">
        <v>0.83333333333333326</v>
      </c>
      <c r="G787" s="57">
        <v>0.58333333333333326</v>
      </c>
      <c r="J787" t="s">
        <v>1935</v>
      </c>
      <c r="K787" t="s">
        <v>661</v>
      </c>
      <c r="L787" s="79" t="str">
        <f>+_xlfn.XLOOKUP(Combinar1[[#This Row],[carga.PACIENTE]],carga[PACIENTE],carga[TURNO],0,0)</f>
        <v>T.T</v>
      </c>
    </row>
    <row r="788" spans="1:12" hidden="1" x14ac:dyDescent="0.3">
      <c r="A788" t="s">
        <v>1142</v>
      </c>
      <c r="B788" t="s">
        <v>1302</v>
      </c>
      <c r="C788" t="s">
        <v>1908</v>
      </c>
      <c r="D788" t="s">
        <v>1141</v>
      </c>
      <c r="E788" s="57">
        <v>0.58333333333333326</v>
      </c>
      <c r="F788" s="57">
        <v>0.83333333333333326</v>
      </c>
      <c r="G788" s="57">
        <v>0.61458333333333326</v>
      </c>
      <c r="J788" t="s">
        <v>1936</v>
      </c>
      <c r="K788" t="s">
        <v>650</v>
      </c>
      <c r="L788" s="79" t="str">
        <f>+_xlfn.XLOOKUP(Combinar1[[#This Row],[carga.PACIENTE]],carga[PACIENTE],carga[TURNO],0,0)</f>
        <v>T.T</v>
      </c>
    </row>
    <row r="789" spans="1:12" hidden="1" x14ac:dyDescent="0.3">
      <c r="A789" t="s">
        <v>1205</v>
      </c>
      <c r="B789" t="s">
        <v>1232</v>
      </c>
      <c r="C789" t="s">
        <v>1906</v>
      </c>
      <c r="D789" t="s">
        <v>1143</v>
      </c>
      <c r="E789" s="57">
        <v>0.33333333333333331</v>
      </c>
      <c r="F789" s="57">
        <v>0.83333333333333326</v>
      </c>
      <c r="G789" s="57">
        <v>0.64583333333333326</v>
      </c>
      <c r="J789" t="s">
        <v>1937</v>
      </c>
      <c r="K789" t="s">
        <v>794</v>
      </c>
      <c r="L789" s="79" t="str">
        <f>+_xlfn.XLOOKUP(Combinar1[[#This Row],[carga.PACIENTE]],carga[PACIENTE],carga[TURNO],0,0)</f>
        <v>T.T</v>
      </c>
    </row>
    <row r="790" spans="1:12" hidden="1" x14ac:dyDescent="0.3">
      <c r="A790" t="s">
        <v>1142</v>
      </c>
      <c r="B790" t="s">
        <v>1302</v>
      </c>
      <c r="C790" t="s">
        <v>1908</v>
      </c>
      <c r="D790" t="s">
        <v>1141</v>
      </c>
      <c r="E790" s="57">
        <v>0.58333333333333326</v>
      </c>
      <c r="F790" s="57">
        <v>0.83333333333333326</v>
      </c>
      <c r="G790" s="57">
        <v>0.64583333333333326</v>
      </c>
      <c r="J790" t="s">
        <v>1938</v>
      </c>
      <c r="K790" t="s">
        <v>562</v>
      </c>
      <c r="L790" s="79" t="str">
        <f>+_xlfn.XLOOKUP(Combinar1[[#This Row],[carga.PACIENTE]],carga[PACIENTE],carga[TURNO],0,0)</f>
        <v>T.T</v>
      </c>
    </row>
    <row r="791" spans="1:12" hidden="1" x14ac:dyDescent="0.3">
      <c r="A791" t="s">
        <v>1205</v>
      </c>
      <c r="B791" t="s">
        <v>1232</v>
      </c>
      <c r="C791" t="s">
        <v>1906</v>
      </c>
      <c r="D791" t="s">
        <v>1143</v>
      </c>
      <c r="E791" s="57">
        <v>0.33333333333333331</v>
      </c>
      <c r="F791" s="57">
        <v>0.83333333333333326</v>
      </c>
      <c r="G791" s="57">
        <v>0.72916666666666663</v>
      </c>
      <c r="J791" t="s">
        <v>1939</v>
      </c>
      <c r="K791" t="s">
        <v>233</v>
      </c>
      <c r="L791" s="79" t="str">
        <f>+_xlfn.XLOOKUP(Combinar1[[#This Row],[carga.PACIENTE]],carga[PACIENTE],carga[TURNO],0,0)</f>
        <v>T.T</v>
      </c>
    </row>
    <row r="792" spans="1:12" hidden="1" x14ac:dyDescent="0.3">
      <c r="A792" t="s">
        <v>1142</v>
      </c>
      <c r="B792" t="s">
        <v>1302</v>
      </c>
      <c r="C792" t="s">
        <v>1908</v>
      </c>
      <c r="D792" t="s">
        <v>1141</v>
      </c>
      <c r="E792" s="57">
        <v>0.58333333333333326</v>
      </c>
      <c r="F792" s="57">
        <v>0.83333333333333326</v>
      </c>
      <c r="G792" s="57">
        <v>0.67708333333333326</v>
      </c>
      <c r="J792" t="s">
        <v>1940</v>
      </c>
      <c r="K792" t="s">
        <v>655</v>
      </c>
      <c r="L792" s="79" t="str">
        <f>+_xlfn.XLOOKUP(Combinar1[[#This Row],[carga.PACIENTE]],carga[PACIENTE],carga[TURNO],0,0)</f>
        <v>T.T</v>
      </c>
    </row>
    <row r="793" spans="1:12" hidden="1" x14ac:dyDescent="0.3">
      <c r="A793" t="s">
        <v>1205</v>
      </c>
      <c r="B793" t="s">
        <v>1232</v>
      </c>
      <c r="C793" t="s">
        <v>1906</v>
      </c>
      <c r="D793" t="s">
        <v>1143</v>
      </c>
      <c r="E793" s="57">
        <v>0.33333333333333331</v>
      </c>
      <c r="F793" s="57">
        <v>0.83333333333333326</v>
      </c>
      <c r="G793" s="57">
        <v>0.76041666666666663</v>
      </c>
      <c r="J793" t="s">
        <v>1941</v>
      </c>
      <c r="K793" t="s">
        <v>411</v>
      </c>
      <c r="L793" s="79" t="str">
        <f>+_xlfn.XLOOKUP(Combinar1[[#This Row],[carga.PACIENTE]],carga[PACIENTE],carga[TURNO],0,0)</f>
        <v>T.T</v>
      </c>
    </row>
    <row r="794" spans="1:12" hidden="1" x14ac:dyDescent="0.3">
      <c r="A794" t="s">
        <v>1205</v>
      </c>
      <c r="B794" t="s">
        <v>1232</v>
      </c>
      <c r="C794" t="s">
        <v>1906</v>
      </c>
      <c r="D794" t="s">
        <v>1143</v>
      </c>
      <c r="E794" s="57">
        <v>0.33333333333333331</v>
      </c>
      <c r="F794" s="57">
        <v>0.83333333333333326</v>
      </c>
      <c r="G794" s="57">
        <v>0.76041666666666663</v>
      </c>
      <c r="J794" t="s">
        <v>1941</v>
      </c>
      <c r="K794" t="s">
        <v>255</v>
      </c>
      <c r="L794" s="79" t="str">
        <f>+_xlfn.XLOOKUP(Combinar1[[#This Row],[carga.PACIENTE]],carga[PACIENTE],carga[TURNO],0,0)</f>
        <v>T.T</v>
      </c>
    </row>
    <row r="795" spans="1:12" hidden="1" x14ac:dyDescent="0.3">
      <c r="A795" t="s">
        <v>1142</v>
      </c>
      <c r="B795" t="s">
        <v>1302</v>
      </c>
      <c r="C795" t="s">
        <v>1908</v>
      </c>
      <c r="D795" t="s">
        <v>1141</v>
      </c>
      <c r="E795" s="57">
        <v>0.58333333333333326</v>
      </c>
      <c r="F795" s="57">
        <v>0.83333333333333326</v>
      </c>
      <c r="G795" s="57">
        <v>0.72916666666666663</v>
      </c>
      <c r="J795" t="s">
        <v>1942</v>
      </c>
      <c r="K795" t="s">
        <v>425</v>
      </c>
      <c r="L795" s="79" t="str">
        <f>+_xlfn.XLOOKUP(Combinar1[[#This Row],[carga.PACIENTE]],carga[PACIENTE],carga[TURNO],0,0)</f>
        <v>T.T</v>
      </c>
    </row>
    <row r="796" spans="1:12" hidden="1" x14ac:dyDescent="0.3">
      <c r="A796" t="s">
        <v>1157</v>
      </c>
      <c r="B796" t="s">
        <v>1232</v>
      </c>
      <c r="C796" t="s">
        <v>1623</v>
      </c>
      <c r="D796" t="s">
        <v>1123</v>
      </c>
      <c r="E796" s="57">
        <v>0.33333333333333331</v>
      </c>
      <c r="F796" s="57">
        <v>0.58333333333333326</v>
      </c>
      <c r="G796" s="57">
        <v>0.33333333333333331</v>
      </c>
      <c r="J796" t="s">
        <v>1943</v>
      </c>
      <c r="K796" t="s">
        <v>498</v>
      </c>
      <c r="L796" s="79" t="str">
        <f>+_xlfn.XLOOKUP(Combinar1[[#This Row],[carga.PACIENTE]],carga[PACIENTE],carga[TURNO],0,0)</f>
        <v xml:space="preserve">T.M </v>
      </c>
    </row>
    <row r="797" spans="1:12" hidden="1" x14ac:dyDescent="0.3">
      <c r="A797" t="s">
        <v>1142</v>
      </c>
      <c r="B797" t="s">
        <v>1302</v>
      </c>
      <c r="C797" t="s">
        <v>1908</v>
      </c>
      <c r="D797" t="s">
        <v>1141</v>
      </c>
      <c r="E797" s="57">
        <v>0.58333333333333326</v>
      </c>
      <c r="F797" s="57">
        <v>0.83333333333333326</v>
      </c>
      <c r="G797" s="57">
        <v>0.76041666666666663</v>
      </c>
      <c r="J797" t="s">
        <v>1944</v>
      </c>
      <c r="K797" t="s">
        <v>233</v>
      </c>
      <c r="L797" s="79" t="str">
        <f>+_xlfn.XLOOKUP(Combinar1[[#This Row],[carga.PACIENTE]],carga[PACIENTE],carga[TURNO],0,0)</f>
        <v>T.T</v>
      </c>
    </row>
    <row r="798" spans="1:12" hidden="1" x14ac:dyDescent="0.3">
      <c r="A798" t="s">
        <v>1142</v>
      </c>
      <c r="B798" t="s">
        <v>1302</v>
      </c>
      <c r="C798" t="s">
        <v>1908</v>
      </c>
      <c r="D798" t="s">
        <v>1141</v>
      </c>
      <c r="E798" s="57">
        <v>0.58333333333333326</v>
      </c>
      <c r="F798" s="57">
        <v>0.83333333333333326</v>
      </c>
      <c r="G798" s="57">
        <v>0.76041666666666663</v>
      </c>
      <c r="J798" t="s">
        <v>1944</v>
      </c>
      <c r="K798" t="s">
        <v>247</v>
      </c>
      <c r="L798" s="79" t="str">
        <f>+_xlfn.XLOOKUP(Combinar1[[#This Row],[carga.PACIENTE]],carga[PACIENTE],carga[TURNO],0,0)</f>
        <v>T.T</v>
      </c>
    </row>
    <row r="799" spans="1:12" hidden="1" x14ac:dyDescent="0.3">
      <c r="A799" t="s">
        <v>1191</v>
      </c>
      <c r="B799" t="s">
        <v>1232</v>
      </c>
      <c r="C799" t="s">
        <v>1867</v>
      </c>
      <c r="D799" t="s">
        <v>1141</v>
      </c>
      <c r="E799" s="57">
        <v>0.33333333333333331</v>
      </c>
      <c r="F799" s="57">
        <v>0.83333333333333326</v>
      </c>
      <c r="G799" s="57">
        <v>0.39583333333333331</v>
      </c>
      <c r="J799" t="s">
        <v>1945</v>
      </c>
      <c r="K799" t="s">
        <v>667</v>
      </c>
      <c r="L799" s="79" t="str">
        <f>+_xlfn.XLOOKUP(Combinar1[[#This Row],[carga.PACIENTE]],carga[PACIENTE],carga[TURNO],0,0)</f>
        <v xml:space="preserve">T.M </v>
      </c>
    </row>
    <row r="800" spans="1:12" hidden="1" x14ac:dyDescent="0.3">
      <c r="A800" t="s">
        <v>1142</v>
      </c>
      <c r="B800" t="s">
        <v>1302</v>
      </c>
      <c r="C800" t="s">
        <v>1908</v>
      </c>
      <c r="D800" t="s">
        <v>1141</v>
      </c>
      <c r="E800" s="57">
        <v>0.58333333333333326</v>
      </c>
      <c r="F800" s="57">
        <v>0.83333333333333326</v>
      </c>
      <c r="G800" s="57">
        <v>0.79166666666666663</v>
      </c>
      <c r="J800" t="s">
        <v>1946</v>
      </c>
      <c r="K800" t="s">
        <v>559</v>
      </c>
      <c r="L800" s="79" t="str">
        <f>+_xlfn.XLOOKUP(Combinar1[[#This Row],[carga.PACIENTE]],carga[PACIENTE],carga[TURNO],0,0)</f>
        <v>T.T</v>
      </c>
    </row>
    <row r="801" spans="1:12" hidden="1" x14ac:dyDescent="0.3">
      <c r="A801" t="s">
        <v>1189</v>
      </c>
      <c r="B801" t="s">
        <v>1842</v>
      </c>
      <c r="C801" t="s">
        <v>1947</v>
      </c>
      <c r="D801" t="s">
        <v>1141</v>
      </c>
      <c r="E801" s="57">
        <v>0.58333333333333326</v>
      </c>
      <c r="F801" s="57">
        <v>0.83333333333333326</v>
      </c>
      <c r="G801" s="57">
        <v>0.64583333333333326</v>
      </c>
      <c r="J801" t="s">
        <v>1948</v>
      </c>
      <c r="K801" t="s">
        <v>650</v>
      </c>
      <c r="L801" s="79" t="str">
        <f>+_xlfn.XLOOKUP(Combinar1[[#This Row],[carga.PACIENTE]],carga[PACIENTE],carga[TURNO],0,0)</f>
        <v>T.T</v>
      </c>
    </row>
    <row r="802" spans="1:12" hidden="1" x14ac:dyDescent="0.3">
      <c r="A802" t="s">
        <v>1189</v>
      </c>
      <c r="B802" t="s">
        <v>1842</v>
      </c>
      <c r="C802" t="s">
        <v>1947</v>
      </c>
      <c r="D802" t="s">
        <v>1141</v>
      </c>
      <c r="E802" s="57">
        <v>0.58333333333333326</v>
      </c>
      <c r="F802" s="57">
        <v>0.83333333333333326</v>
      </c>
      <c r="G802" s="57">
        <v>0.64583333333333326</v>
      </c>
      <c r="J802" t="s">
        <v>1948</v>
      </c>
      <c r="K802" t="s">
        <v>319</v>
      </c>
      <c r="L802" s="79">
        <f>+_xlfn.XLOOKUP(Combinar1[[#This Row],[carga.PACIENTE]],carga[PACIENTE],carga[TURNO],0,0)</f>
        <v>0</v>
      </c>
    </row>
    <row r="803" spans="1:12" hidden="1" x14ac:dyDescent="0.3">
      <c r="A803" t="s">
        <v>1197</v>
      </c>
      <c r="B803" t="s">
        <v>1302</v>
      </c>
      <c r="C803" t="s">
        <v>1817</v>
      </c>
      <c r="D803" t="s">
        <v>1123</v>
      </c>
      <c r="E803" s="57">
        <v>0.58333333333333326</v>
      </c>
      <c r="F803" s="57">
        <v>0.83333333333333326</v>
      </c>
      <c r="G803" s="57">
        <v>0.58333333333333326</v>
      </c>
      <c r="J803" t="s">
        <v>1949</v>
      </c>
      <c r="K803" t="s">
        <v>55</v>
      </c>
      <c r="L803" s="79" t="str">
        <f>+_xlfn.XLOOKUP(Combinar1[[#This Row],[carga.PACIENTE]],carga[PACIENTE],carga[TURNO],0,0)</f>
        <v>T.T</v>
      </c>
    </row>
    <row r="804" spans="1:12" hidden="1" x14ac:dyDescent="0.3">
      <c r="A804" t="s">
        <v>1194</v>
      </c>
      <c r="B804" t="s">
        <v>1842</v>
      </c>
      <c r="C804" t="s">
        <v>1950</v>
      </c>
      <c r="D804" t="s">
        <v>1123</v>
      </c>
      <c r="E804" s="57">
        <v>0.58333333333333326</v>
      </c>
      <c r="F804" s="57">
        <v>0.83333333333333326</v>
      </c>
      <c r="G804" s="57">
        <v>0.67708333333333326</v>
      </c>
      <c r="J804" t="s">
        <v>1951</v>
      </c>
      <c r="K804" t="s">
        <v>602</v>
      </c>
      <c r="L804" s="79" t="str">
        <f>+_xlfn.XLOOKUP(Combinar1[[#This Row],[carga.PACIENTE]],carga[PACIENTE],carga[TURNO],0,0)</f>
        <v>T.T</v>
      </c>
    </row>
    <row r="805" spans="1:12" hidden="1" x14ac:dyDescent="0.3">
      <c r="A805" t="s">
        <v>1194</v>
      </c>
      <c r="B805" t="s">
        <v>1842</v>
      </c>
      <c r="C805" t="s">
        <v>1950</v>
      </c>
      <c r="D805" t="s">
        <v>1123</v>
      </c>
      <c r="E805" s="57">
        <v>0.58333333333333326</v>
      </c>
      <c r="F805" s="57">
        <v>0.83333333333333326</v>
      </c>
      <c r="G805" s="57">
        <v>0.67708333333333326</v>
      </c>
      <c r="J805" t="s">
        <v>1951</v>
      </c>
      <c r="K805" t="s">
        <v>719</v>
      </c>
      <c r="L805" s="79" t="str">
        <f>+_xlfn.XLOOKUP(Combinar1[[#This Row],[carga.PACIENTE]],carga[PACIENTE],carga[TURNO],0,0)</f>
        <v>T.T</v>
      </c>
    </row>
    <row r="806" spans="1:12" hidden="1" x14ac:dyDescent="0.3">
      <c r="A806" t="s">
        <v>1194</v>
      </c>
      <c r="B806" t="s">
        <v>1842</v>
      </c>
      <c r="C806" t="s">
        <v>1950</v>
      </c>
      <c r="D806" t="s">
        <v>1123</v>
      </c>
      <c r="E806" s="57">
        <v>0.58333333333333326</v>
      </c>
      <c r="F806" s="57">
        <v>0.83333333333333326</v>
      </c>
      <c r="G806" s="57">
        <v>0.67708333333333326</v>
      </c>
      <c r="J806" t="s">
        <v>1951</v>
      </c>
      <c r="K806" t="s">
        <v>749</v>
      </c>
      <c r="L806" s="79" t="str">
        <f>+_xlfn.XLOOKUP(Combinar1[[#This Row],[carga.PACIENTE]],carga[PACIENTE],carga[TURNO],0,0)</f>
        <v>T.T</v>
      </c>
    </row>
    <row r="807" spans="1:12" hidden="1" x14ac:dyDescent="0.3">
      <c r="A807" t="s">
        <v>1197</v>
      </c>
      <c r="B807" t="s">
        <v>1302</v>
      </c>
      <c r="C807" t="s">
        <v>1817</v>
      </c>
      <c r="D807" t="s">
        <v>1123</v>
      </c>
      <c r="E807" s="57">
        <v>0.58333333333333326</v>
      </c>
      <c r="F807" s="57">
        <v>0.83333333333333326</v>
      </c>
      <c r="G807" s="57">
        <v>0.61458333333333326</v>
      </c>
      <c r="J807" t="s">
        <v>1952</v>
      </c>
      <c r="K807" t="s">
        <v>689</v>
      </c>
      <c r="L807" s="79" t="str">
        <f>+_xlfn.XLOOKUP(Combinar1[[#This Row],[carga.PACIENTE]],carga[PACIENTE],carga[TURNO],0,0)</f>
        <v>T.T</v>
      </c>
    </row>
    <row r="808" spans="1:12" hidden="1" x14ac:dyDescent="0.3">
      <c r="A808" t="s">
        <v>1162</v>
      </c>
      <c r="B808" t="s">
        <v>1842</v>
      </c>
      <c r="C808" t="s">
        <v>1953</v>
      </c>
      <c r="D808" t="s">
        <v>1123</v>
      </c>
      <c r="E808" s="57">
        <v>0.58333333333333326</v>
      </c>
      <c r="F808" s="57">
        <v>0.83333333333333326</v>
      </c>
      <c r="G808" s="57">
        <v>0.67708333333333326</v>
      </c>
      <c r="J808" t="s">
        <v>1954</v>
      </c>
      <c r="K808" t="s">
        <v>797</v>
      </c>
      <c r="L808" s="79" t="str">
        <f>+_xlfn.XLOOKUP(Combinar1[[#This Row],[carga.PACIENTE]],carga[PACIENTE],carga[TURNO],0,0)</f>
        <v>T.T</v>
      </c>
    </row>
    <row r="809" spans="1:12" hidden="1" x14ac:dyDescent="0.3">
      <c r="A809" t="s">
        <v>1197</v>
      </c>
      <c r="B809" t="s">
        <v>1302</v>
      </c>
      <c r="C809" t="s">
        <v>1817</v>
      </c>
      <c r="D809" t="s">
        <v>1123</v>
      </c>
      <c r="E809" s="57">
        <v>0.58333333333333326</v>
      </c>
      <c r="F809" s="57">
        <v>0.83333333333333326</v>
      </c>
      <c r="G809" s="57">
        <v>0.64583333333333326</v>
      </c>
      <c r="J809" t="s">
        <v>1955</v>
      </c>
      <c r="K809" t="s">
        <v>986</v>
      </c>
      <c r="L809" s="79" t="str">
        <f>+_xlfn.XLOOKUP(Combinar1[[#This Row],[carga.PACIENTE]],carga[PACIENTE],carga[TURNO],0,0)</f>
        <v>T.T</v>
      </c>
    </row>
    <row r="810" spans="1:12" hidden="1" x14ac:dyDescent="0.3">
      <c r="A810" t="s">
        <v>1194</v>
      </c>
      <c r="B810" t="s">
        <v>1842</v>
      </c>
      <c r="C810" t="s">
        <v>1956</v>
      </c>
      <c r="D810" t="s">
        <v>1123</v>
      </c>
      <c r="E810" s="57">
        <v>0.58333333333333326</v>
      </c>
      <c r="F810" s="57">
        <v>0.83333333333333326</v>
      </c>
      <c r="G810" s="57">
        <v>0.72916666666666663</v>
      </c>
      <c r="J810" t="s">
        <v>1957</v>
      </c>
      <c r="K810" t="s">
        <v>1090</v>
      </c>
      <c r="L810" s="79" t="str">
        <f>+_xlfn.XLOOKUP(Combinar1[[#This Row],[carga.PACIENTE]],carga[PACIENTE],carga[TURNO],0,0)</f>
        <v>T.T</v>
      </c>
    </row>
    <row r="811" spans="1:12" hidden="1" x14ac:dyDescent="0.3">
      <c r="A811" t="s">
        <v>1197</v>
      </c>
      <c r="B811" t="s">
        <v>1302</v>
      </c>
      <c r="C811" t="s">
        <v>1817</v>
      </c>
      <c r="D811" t="s">
        <v>1123</v>
      </c>
      <c r="E811" s="57">
        <v>0.58333333333333326</v>
      </c>
      <c r="F811" s="57">
        <v>0.83333333333333326</v>
      </c>
      <c r="G811" s="57">
        <v>0.67708333333333326</v>
      </c>
      <c r="J811" t="s">
        <v>1958</v>
      </c>
      <c r="K811" t="s">
        <v>674</v>
      </c>
      <c r="L811" s="79" t="str">
        <f>+_xlfn.XLOOKUP(Combinar1[[#This Row],[carga.PACIENTE]],carga[PACIENTE],carga[TURNO],0,0)</f>
        <v>T.T</v>
      </c>
    </row>
    <row r="812" spans="1:12" hidden="1" x14ac:dyDescent="0.3">
      <c r="A812" t="s">
        <v>1194</v>
      </c>
      <c r="B812" t="s">
        <v>1842</v>
      </c>
      <c r="C812" t="s">
        <v>1956</v>
      </c>
      <c r="D812" t="s">
        <v>1123</v>
      </c>
      <c r="E812" s="57">
        <v>0.58333333333333326</v>
      </c>
      <c r="F812" s="57">
        <v>0.83333333333333326</v>
      </c>
      <c r="G812" s="57">
        <v>0.76041666666666663</v>
      </c>
      <c r="J812" t="s">
        <v>1959</v>
      </c>
      <c r="K812" t="s">
        <v>740</v>
      </c>
      <c r="L812" s="79" t="str">
        <f>+_xlfn.XLOOKUP(Combinar1[[#This Row],[carga.PACIENTE]],carga[PACIENTE],carga[TURNO],0,0)</f>
        <v>T.T</v>
      </c>
    </row>
    <row r="813" spans="1:12" hidden="1" x14ac:dyDescent="0.3">
      <c r="A813" t="s">
        <v>1194</v>
      </c>
      <c r="B813" t="s">
        <v>1842</v>
      </c>
      <c r="C813" t="s">
        <v>1956</v>
      </c>
      <c r="D813" t="s">
        <v>1118</v>
      </c>
      <c r="E813" s="57">
        <v>0.58333333333333326</v>
      </c>
      <c r="F813" s="57">
        <v>0.83333333333333326</v>
      </c>
      <c r="G813" s="57">
        <v>0.61458333333333326</v>
      </c>
      <c r="J813" t="s">
        <v>1960</v>
      </c>
      <c r="K813" t="s">
        <v>435</v>
      </c>
      <c r="L813" s="79" t="str">
        <f>+_xlfn.XLOOKUP(Combinar1[[#This Row],[carga.PACIENTE]],carga[PACIENTE],carga[TURNO],0,0)</f>
        <v>T.T</v>
      </c>
    </row>
    <row r="814" spans="1:12" hidden="1" x14ac:dyDescent="0.3">
      <c r="A814" t="s">
        <v>1197</v>
      </c>
      <c r="B814" t="s">
        <v>1302</v>
      </c>
      <c r="C814" t="s">
        <v>1817</v>
      </c>
      <c r="D814" t="s">
        <v>1123</v>
      </c>
      <c r="E814" s="57">
        <v>0.58333333333333326</v>
      </c>
      <c r="F814" s="57">
        <v>0.83333333333333326</v>
      </c>
      <c r="G814" s="57">
        <v>0.76041666666666663</v>
      </c>
      <c r="J814" t="s">
        <v>1961</v>
      </c>
      <c r="K814" t="s">
        <v>320</v>
      </c>
      <c r="L814" s="79" t="str">
        <f>+_xlfn.XLOOKUP(Combinar1[[#This Row],[carga.PACIENTE]],carga[PACIENTE],carga[TURNO],0,0)</f>
        <v>T.T</v>
      </c>
    </row>
    <row r="815" spans="1:12" hidden="1" x14ac:dyDescent="0.3">
      <c r="A815" t="s">
        <v>1191</v>
      </c>
      <c r="B815" t="s">
        <v>1232</v>
      </c>
      <c r="C815" t="s">
        <v>1867</v>
      </c>
      <c r="D815" t="s">
        <v>1123</v>
      </c>
      <c r="E815" s="57">
        <v>0.58333333333333326</v>
      </c>
      <c r="F815" s="57">
        <v>0.83333333333333326</v>
      </c>
      <c r="G815" s="57">
        <v>0.64583333333333326</v>
      </c>
      <c r="J815" t="s">
        <v>1962</v>
      </c>
      <c r="K815" t="s">
        <v>59</v>
      </c>
      <c r="L815" s="79" t="str">
        <f>+_xlfn.XLOOKUP(Combinar1[[#This Row],[carga.PACIENTE]],carga[PACIENTE],carga[TURNO],0,0)</f>
        <v>T.T</v>
      </c>
    </row>
    <row r="816" spans="1:12" hidden="1" x14ac:dyDescent="0.3">
      <c r="A816" t="s">
        <v>1197</v>
      </c>
      <c r="B816" t="s">
        <v>1302</v>
      </c>
      <c r="C816" t="s">
        <v>1817</v>
      </c>
      <c r="D816" t="s">
        <v>1123</v>
      </c>
      <c r="E816" s="57">
        <v>0.58333333333333326</v>
      </c>
      <c r="F816" s="57">
        <v>0.83333333333333326</v>
      </c>
      <c r="G816" s="57">
        <v>0.79166666666666663</v>
      </c>
      <c r="J816" t="s">
        <v>1963</v>
      </c>
      <c r="K816" t="s">
        <v>773</v>
      </c>
      <c r="L816" s="79" t="str">
        <f>+_xlfn.XLOOKUP(Combinar1[[#This Row],[carga.PACIENTE]],carga[PACIENTE],carga[TURNO],0,0)</f>
        <v>T.T</v>
      </c>
    </row>
    <row r="817" spans="1:12" hidden="1" x14ac:dyDescent="0.3">
      <c r="A817" t="s">
        <v>1194</v>
      </c>
      <c r="B817" t="s">
        <v>1842</v>
      </c>
      <c r="C817" t="s">
        <v>1956</v>
      </c>
      <c r="D817" t="s">
        <v>1118</v>
      </c>
      <c r="E817" s="57">
        <v>0.58333333333333326</v>
      </c>
      <c r="F817" s="57">
        <v>0.83333333333333326</v>
      </c>
      <c r="G817" s="57">
        <v>0.76041666666666663</v>
      </c>
      <c r="J817" t="s">
        <v>1964</v>
      </c>
      <c r="K817" t="s">
        <v>303</v>
      </c>
      <c r="L817" s="79" t="str">
        <f>+_xlfn.XLOOKUP(Combinar1[[#This Row],[carga.PACIENTE]],carga[PACIENTE],carga[TURNO],0,0)</f>
        <v>T.T</v>
      </c>
    </row>
    <row r="818" spans="1:12" hidden="1" x14ac:dyDescent="0.3">
      <c r="A818" t="s">
        <v>1194</v>
      </c>
      <c r="B818" t="s">
        <v>1842</v>
      </c>
      <c r="C818" t="s">
        <v>1956</v>
      </c>
      <c r="D818" t="s">
        <v>1118</v>
      </c>
      <c r="E818" s="57">
        <v>0.58333333333333326</v>
      </c>
      <c r="F818" s="57">
        <v>0.83333333333333326</v>
      </c>
      <c r="G818" s="57">
        <v>0.76041666666666663</v>
      </c>
      <c r="J818" t="s">
        <v>1964</v>
      </c>
      <c r="K818" t="s">
        <v>431</v>
      </c>
      <c r="L818" s="79" t="str">
        <f>+_xlfn.XLOOKUP(Combinar1[[#This Row],[carga.PACIENTE]],carga[PACIENTE],carga[TURNO],0,0)</f>
        <v>T.T</v>
      </c>
    </row>
    <row r="819" spans="1:12" hidden="1" x14ac:dyDescent="0.3">
      <c r="A819" t="s">
        <v>1194</v>
      </c>
      <c r="B819" t="s">
        <v>1842</v>
      </c>
      <c r="C819" t="s">
        <v>1956</v>
      </c>
      <c r="D819" t="s">
        <v>1118</v>
      </c>
      <c r="E819" s="57">
        <v>0.58333333333333326</v>
      </c>
      <c r="F819" s="57">
        <v>0.83333333333333326</v>
      </c>
      <c r="G819" s="57">
        <v>0.76041666666666663</v>
      </c>
      <c r="J819" t="s">
        <v>1964</v>
      </c>
      <c r="K819" t="s">
        <v>773</v>
      </c>
      <c r="L819" s="79" t="str">
        <f>+_xlfn.XLOOKUP(Combinar1[[#This Row],[carga.PACIENTE]],carga[PACIENTE],carga[TURNO],0,0)</f>
        <v>T.T</v>
      </c>
    </row>
    <row r="820" spans="1:12" hidden="1" x14ac:dyDescent="0.3">
      <c r="A820" t="s">
        <v>1197</v>
      </c>
      <c r="B820" t="s">
        <v>1302</v>
      </c>
      <c r="C820" t="s">
        <v>1817</v>
      </c>
      <c r="D820" t="s">
        <v>1118</v>
      </c>
      <c r="E820" s="57">
        <v>0.58333333333333326</v>
      </c>
      <c r="F820" s="57">
        <v>0.83333333333333326</v>
      </c>
      <c r="G820" s="57">
        <v>0.58333333333333326</v>
      </c>
      <c r="J820" t="s">
        <v>1965</v>
      </c>
      <c r="K820" t="s">
        <v>661</v>
      </c>
      <c r="L820" s="79" t="str">
        <f>+_xlfn.XLOOKUP(Combinar1[[#This Row],[carga.PACIENTE]],carga[PACIENTE],carga[TURNO],0,0)</f>
        <v>T.T</v>
      </c>
    </row>
    <row r="821" spans="1:12" hidden="1" x14ac:dyDescent="0.3">
      <c r="A821" t="s">
        <v>1194</v>
      </c>
      <c r="B821" t="s">
        <v>1842</v>
      </c>
      <c r="C821" t="s">
        <v>1956</v>
      </c>
      <c r="D821" t="s">
        <v>1118</v>
      </c>
      <c r="E821" s="57">
        <v>0.58333333333333326</v>
      </c>
      <c r="F821" s="57">
        <v>0.83333333333333326</v>
      </c>
      <c r="G821" s="57">
        <v>0.64583333333333326</v>
      </c>
      <c r="J821" t="s">
        <v>1966</v>
      </c>
      <c r="K821" t="s">
        <v>568</v>
      </c>
      <c r="L821" s="79">
        <f>+_xlfn.XLOOKUP(Combinar1[[#This Row],[carga.PACIENTE]],carga[PACIENTE],carga[TURNO],0,0)</f>
        <v>0</v>
      </c>
    </row>
    <row r="822" spans="1:12" hidden="1" x14ac:dyDescent="0.3">
      <c r="A822" t="s">
        <v>1197</v>
      </c>
      <c r="B822" t="s">
        <v>1302</v>
      </c>
      <c r="C822" t="s">
        <v>1817</v>
      </c>
      <c r="D822" t="s">
        <v>1118</v>
      </c>
      <c r="E822" s="57">
        <v>0.58333333333333326</v>
      </c>
      <c r="F822" s="57">
        <v>0.83333333333333326</v>
      </c>
      <c r="G822" s="57">
        <v>0.61458333333333326</v>
      </c>
      <c r="J822" t="s">
        <v>1967</v>
      </c>
      <c r="K822" t="s">
        <v>316</v>
      </c>
      <c r="L822" s="79" t="str">
        <f>+_xlfn.XLOOKUP(Combinar1[[#This Row],[carga.PACIENTE]],carga[PACIENTE],carga[TURNO],0,0)</f>
        <v>T.T</v>
      </c>
    </row>
    <row r="823" spans="1:12" hidden="1" x14ac:dyDescent="0.3">
      <c r="A823" t="s">
        <v>1178</v>
      </c>
      <c r="B823" t="s">
        <v>1332</v>
      </c>
      <c r="C823" t="s">
        <v>1618</v>
      </c>
      <c r="D823" t="s">
        <v>1118</v>
      </c>
      <c r="E823" s="57">
        <v>0.58333333333333326</v>
      </c>
      <c r="F823" s="57">
        <v>0.83333333333333326</v>
      </c>
      <c r="G823" s="57">
        <v>0.72916666666666663</v>
      </c>
      <c r="J823" t="s">
        <v>1968</v>
      </c>
      <c r="K823" t="s">
        <v>544</v>
      </c>
      <c r="L823" s="79" t="str">
        <f>+_xlfn.XLOOKUP(Combinar1[[#This Row],[carga.PACIENTE]],carga[PACIENTE],carga[TURNO],0,0)</f>
        <v>T.T</v>
      </c>
    </row>
    <row r="824" spans="1:12" hidden="1" x14ac:dyDescent="0.3">
      <c r="A824" t="s">
        <v>1197</v>
      </c>
      <c r="B824" t="s">
        <v>1302</v>
      </c>
      <c r="C824" t="s">
        <v>1817</v>
      </c>
      <c r="D824" t="s">
        <v>1118</v>
      </c>
      <c r="E824" s="57">
        <v>0.58333333333333326</v>
      </c>
      <c r="F824" s="57">
        <v>0.83333333333333326</v>
      </c>
      <c r="G824" s="57">
        <v>0.64583333333333326</v>
      </c>
      <c r="J824" t="s">
        <v>1969</v>
      </c>
      <c r="K824" t="s">
        <v>892</v>
      </c>
      <c r="L824" s="79" t="str">
        <f>+_xlfn.XLOOKUP(Combinar1[[#This Row],[carga.PACIENTE]],carga[PACIENTE],carga[TURNO],0,0)</f>
        <v>T.T</v>
      </c>
    </row>
    <row r="825" spans="1:12" hidden="1" x14ac:dyDescent="0.3">
      <c r="A825" t="s">
        <v>1194</v>
      </c>
      <c r="B825" t="s">
        <v>1842</v>
      </c>
      <c r="C825" t="s">
        <v>1956</v>
      </c>
      <c r="D825" t="s">
        <v>1118</v>
      </c>
      <c r="E825" s="57">
        <v>0.58333333333333326</v>
      </c>
      <c r="F825" s="57">
        <v>0.83333333333333326</v>
      </c>
      <c r="G825" s="57">
        <v>0.67708333333333326</v>
      </c>
      <c r="J825" t="s">
        <v>1970</v>
      </c>
      <c r="K825" t="s">
        <v>273</v>
      </c>
      <c r="L825" s="79" t="str">
        <f>+_xlfn.XLOOKUP(Combinar1[[#This Row],[carga.PACIENTE]],carga[PACIENTE],carga[TURNO],0,0)</f>
        <v>T.T</v>
      </c>
    </row>
    <row r="826" spans="1:12" hidden="1" x14ac:dyDescent="0.3">
      <c r="A826" t="s">
        <v>1197</v>
      </c>
      <c r="B826" t="s">
        <v>1302</v>
      </c>
      <c r="C826" t="s">
        <v>1817</v>
      </c>
      <c r="D826" t="s">
        <v>1118</v>
      </c>
      <c r="E826" s="57">
        <v>0.58333333333333326</v>
      </c>
      <c r="F826" s="57">
        <v>0.83333333333333326</v>
      </c>
      <c r="G826" s="57">
        <v>0.67708333333333326</v>
      </c>
      <c r="J826" t="s">
        <v>1971</v>
      </c>
      <c r="K826" t="s">
        <v>652</v>
      </c>
      <c r="L826" s="79" t="str">
        <f>+_xlfn.XLOOKUP(Combinar1[[#This Row],[carga.PACIENTE]],carga[PACIENTE],carga[TURNO],0,0)</f>
        <v>T.T</v>
      </c>
    </row>
    <row r="827" spans="1:12" hidden="1" x14ac:dyDescent="0.3">
      <c r="A827" t="s">
        <v>1207</v>
      </c>
      <c r="B827" t="s">
        <v>1342</v>
      </c>
      <c r="C827" t="s">
        <v>1972</v>
      </c>
      <c r="D827" t="s">
        <v>1133</v>
      </c>
      <c r="E827" s="57">
        <v>0.33333333333333331</v>
      </c>
      <c r="F827" s="57">
        <v>0.58333333333333326</v>
      </c>
      <c r="G827" s="57">
        <v>0.36458333333333331</v>
      </c>
      <c r="J827" t="s">
        <v>1973</v>
      </c>
      <c r="K827" t="s">
        <v>667</v>
      </c>
      <c r="L827" s="79" t="str">
        <f>+_xlfn.XLOOKUP(Combinar1[[#This Row],[carga.PACIENTE]],carga[PACIENTE],carga[TURNO],0,0)</f>
        <v xml:space="preserve">T.M </v>
      </c>
    </row>
    <row r="828" spans="1:12" hidden="1" x14ac:dyDescent="0.3">
      <c r="A828" t="s">
        <v>1207</v>
      </c>
      <c r="B828" t="s">
        <v>1342</v>
      </c>
      <c r="C828" t="s">
        <v>1972</v>
      </c>
      <c r="D828" t="s">
        <v>1133</v>
      </c>
      <c r="E828" s="57">
        <v>0.33333333333333331</v>
      </c>
      <c r="F828" s="57">
        <v>0.58333333333333326</v>
      </c>
      <c r="G828" s="57">
        <v>0.36458333333333331</v>
      </c>
      <c r="J828" t="s">
        <v>1973</v>
      </c>
      <c r="K828" t="s">
        <v>453</v>
      </c>
      <c r="L828" s="79" t="str">
        <f>+_xlfn.XLOOKUP(Combinar1[[#This Row],[carga.PACIENTE]],carga[PACIENTE],carga[TURNO],0,0)</f>
        <v xml:space="preserve">T.M </v>
      </c>
    </row>
    <row r="829" spans="1:12" hidden="1" x14ac:dyDescent="0.3">
      <c r="A829" t="s">
        <v>1207</v>
      </c>
      <c r="B829" t="s">
        <v>1342</v>
      </c>
      <c r="C829" t="s">
        <v>1972</v>
      </c>
      <c r="D829" t="s">
        <v>1133</v>
      </c>
      <c r="E829" s="57">
        <v>0.33333333333333331</v>
      </c>
      <c r="F829" s="57">
        <v>0.58333333333333326</v>
      </c>
      <c r="G829" s="57">
        <v>0.36458333333333331</v>
      </c>
      <c r="J829" t="s">
        <v>1973</v>
      </c>
      <c r="K829" t="s">
        <v>243</v>
      </c>
      <c r="L829" s="79" t="str">
        <f>+_xlfn.XLOOKUP(Combinar1[[#This Row],[carga.PACIENTE]],carga[PACIENTE],carga[TURNO],0,0)</f>
        <v>T.M</v>
      </c>
    </row>
    <row r="830" spans="1:12" hidden="1" x14ac:dyDescent="0.3">
      <c r="A830" t="s">
        <v>1197</v>
      </c>
      <c r="B830" t="s">
        <v>1302</v>
      </c>
      <c r="C830" t="s">
        <v>1817</v>
      </c>
      <c r="D830" t="s">
        <v>1118</v>
      </c>
      <c r="E830" s="57">
        <v>0.58333333333333326</v>
      </c>
      <c r="F830" s="57">
        <v>0.83333333333333326</v>
      </c>
      <c r="G830" s="57">
        <v>0.72916666666666663</v>
      </c>
      <c r="J830" t="s">
        <v>1974</v>
      </c>
      <c r="K830" t="s">
        <v>216</v>
      </c>
      <c r="L830" s="79" t="str">
        <f>+_xlfn.XLOOKUP(Combinar1[[#This Row],[carga.PACIENTE]],carga[PACIENTE],carga[TURNO],0,0)</f>
        <v>T.T</v>
      </c>
    </row>
    <row r="831" spans="1:12" hidden="1" x14ac:dyDescent="0.3">
      <c r="A831" t="s">
        <v>1197</v>
      </c>
      <c r="B831" t="s">
        <v>1302</v>
      </c>
      <c r="C831" t="s">
        <v>1817</v>
      </c>
      <c r="D831" t="s">
        <v>1118</v>
      </c>
      <c r="E831" s="57">
        <v>0.58333333333333326</v>
      </c>
      <c r="F831" s="57">
        <v>0.83333333333333326</v>
      </c>
      <c r="G831" s="57">
        <v>0.76041666666666663</v>
      </c>
      <c r="J831" t="s">
        <v>1975</v>
      </c>
      <c r="K831" t="s">
        <v>761</v>
      </c>
      <c r="L831" s="79" t="str">
        <f>+_xlfn.XLOOKUP(Combinar1[[#This Row],[carga.PACIENTE]],carga[PACIENTE],carga[TURNO],0,0)</f>
        <v>T.T</v>
      </c>
    </row>
    <row r="832" spans="1:12" hidden="1" x14ac:dyDescent="0.3">
      <c r="A832" t="s">
        <v>1197</v>
      </c>
      <c r="B832" t="s">
        <v>1302</v>
      </c>
      <c r="C832" t="s">
        <v>1817</v>
      </c>
      <c r="D832" t="s">
        <v>1118</v>
      </c>
      <c r="E832" s="57">
        <v>0.58333333333333326</v>
      </c>
      <c r="F832" s="57">
        <v>0.83333333333333326</v>
      </c>
      <c r="G832" s="57">
        <v>0.79166666666666663</v>
      </c>
      <c r="J832" t="s">
        <v>1976</v>
      </c>
      <c r="K832" t="s">
        <v>173</v>
      </c>
      <c r="L832" s="79" t="str">
        <f>+_xlfn.XLOOKUP(Combinar1[[#This Row],[carga.PACIENTE]],carga[PACIENTE],carga[TURNO],0,0)</f>
        <v>T.T</v>
      </c>
    </row>
    <row r="833" spans="1:12" hidden="1" x14ac:dyDescent="0.3">
      <c r="A833" t="s">
        <v>1197</v>
      </c>
      <c r="B833" t="s">
        <v>1302</v>
      </c>
      <c r="C833" t="s">
        <v>1817</v>
      </c>
      <c r="D833" t="s">
        <v>1141</v>
      </c>
      <c r="E833" s="57">
        <v>0.58333333333333326</v>
      </c>
      <c r="F833" s="57">
        <v>0.83333333333333326</v>
      </c>
      <c r="G833" s="57">
        <v>0.58333333333333326</v>
      </c>
      <c r="J833" t="s">
        <v>1977</v>
      </c>
      <c r="L833" s="79">
        <f>+_xlfn.XLOOKUP(Combinar1[[#This Row],[carga.PACIENTE]],carga[PACIENTE],carga[TURNO],0,0)</f>
        <v>0</v>
      </c>
    </row>
    <row r="834" spans="1:12" hidden="1" x14ac:dyDescent="0.3">
      <c r="A834" t="s">
        <v>1194</v>
      </c>
      <c r="B834" t="s">
        <v>1842</v>
      </c>
      <c r="C834" t="s">
        <v>1956</v>
      </c>
      <c r="D834" t="s">
        <v>1118</v>
      </c>
      <c r="E834" s="57">
        <v>0.58333333333333326</v>
      </c>
      <c r="F834" s="57">
        <v>0.83333333333333326</v>
      </c>
      <c r="G834" s="57">
        <v>0.79166666666666663</v>
      </c>
      <c r="J834" t="s">
        <v>1978</v>
      </c>
      <c r="K834" t="s">
        <v>874</v>
      </c>
      <c r="L834" s="79" t="str">
        <f>+_xlfn.XLOOKUP(Combinar1[[#This Row],[carga.PACIENTE]],carga[PACIENTE],carga[TURNO],0,0)</f>
        <v>T.T</v>
      </c>
    </row>
    <row r="835" spans="1:12" hidden="1" x14ac:dyDescent="0.3">
      <c r="A835" t="s">
        <v>1197</v>
      </c>
      <c r="B835" t="s">
        <v>1302</v>
      </c>
      <c r="C835" t="s">
        <v>1817</v>
      </c>
      <c r="D835" t="s">
        <v>1141</v>
      </c>
      <c r="E835" s="57">
        <v>0.58333333333333326</v>
      </c>
      <c r="F835" s="57">
        <v>0.83333333333333326</v>
      </c>
      <c r="G835" s="57">
        <v>0.61458333333333326</v>
      </c>
      <c r="J835" t="s">
        <v>1979</v>
      </c>
      <c r="L835" s="79">
        <f>+_xlfn.XLOOKUP(Combinar1[[#This Row],[carga.PACIENTE]],carga[PACIENTE],carga[TURNO],0,0)</f>
        <v>0</v>
      </c>
    </row>
    <row r="836" spans="1:12" hidden="1" x14ac:dyDescent="0.3">
      <c r="A836" t="s">
        <v>1184</v>
      </c>
      <c r="B836" t="s">
        <v>1342</v>
      </c>
      <c r="C836" t="s">
        <v>1651</v>
      </c>
      <c r="D836" t="s">
        <v>1141</v>
      </c>
      <c r="E836" s="57">
        <v>0.58333333333333326</v>
      </c>
      <c r="F836" s="57">
        <v>0.83333333333333326</v>
      </c>
      <c r="G836" s="57">
        <v>0.61458333333333326</v>
      </c>
      <c r="J836" t="s">
        <v>1980</v>
      </c>
      <c r="K836" t="s">
        <v>674</v>
      </c>
      <c r="L836" s="79" t="str">
        <f>+_xlfn.XLOOKUP(Combinar1[[#This Row],[carga.PACIENTE]],carga[PACIENTE],carga[TURNO],0,0)</f>
        <v>T.T</v>
      </c>
    </row>
    <row r="837" spans="1:12" hidden="1" x14ac:dyDescent="0.3">
      <c r="A837" t="s">
        <v>1197</v>
      </c>
      <c r="B837" t="s">
        <v>1302</v>
      </c>
      <c r="C837" t="s">
        <v>1817</v>
      </c>
      <c r="D837" t="s">
        <v>1141</v>
      </c>
      <c r="E837" s="57">
        <v>0.58333333333333326</v>
      </c>
      <c r="F837" s="57">
        <v>0.83333333333333326</v>
      </c>
      <c r="G837" s="57">
        <v>0.64583333333333326</v>
      </c>
      <c r="J837" t="s">
        <v>1981</v>
      </c>
      <c r="K837" t="s">
        <v>441</v>
      </c>
      <c r="L837" s="79" t="str">
        <f>+_xlfn.XLOOKUP(Combinar1[[#This Row],[carga.PACIENTE]],carga[PACIENTE],carga[TURNO],0,0)</f>
        <v>T.T</v>
      </c>
    </row>
    <row r="838" spans="1:12" hidden="1" x14ac:dyDescent="0.3">
      <c r="A838" t="s">
        <v>1162</v>
      </c>
      <c r="B838" t="s">
        <v>1842</v>
      </c>
      <c r="C838" t="s">
        <v>1953</v>
      </c>
      <c r="D838" t="s">
        <v>1141</v>
      </c>
      <c r="E838" s="57">
        <v>0.58333333333333326</v>
      </c>
      <c r="F838" s="57">
        <v>0.83333333333333326</v>
      </c>
      <c r="G838" s="57">
        <v>0.76041666666666663</v>
      </c>
      <c r="J838" t="s">
        <v>1982</v>
      </c>
      <c r="K838" t="s">
        <v>249</v>
      </c>
      <c r="L838" s="79" t="str">
        <f>+_xlfn.XLOOKUP(Combinar1[[#This Row],[carga.PACIENTE]],carga[PACIENTE],carga[TURNO],0,0)</f>
        <v>T.T</v>
      </c>
    </row>
    <row r="839" spans="1:12" hidden="1" x14ac:dyDescent="0.3">
      <c r="A839" t="s">
        <v>1162</v>
      </c>
      <c r="B839" t="s">
        <v>1842</v>
      </c>
      <c r="C839" t="s">
        <v>1953</v>
      </c>
      <c r="D839" t="s">
        <v>1141</v>
      </c>
      <c r="E839" s="57">
        <v>0.58333333333333326</v>
      </c>
      <c r="F839" s="57">
        <v>0.83333333333333326</v>
      </c>
      <c r="G839" s="57">
        <v>0.76041666666666663</v>
      </c>
      <c r="J839" t="s">
        <v>1982</v>
      </c>
      <c r="K839" t="s">
        <v>837</v>
      </c>
      <c r="L839" s="79" t="str">
        <f>+_xlfn.XLOOKUP(Combinar1[[#This Row],[carga.PACIENTE]],carga[PACIENTE],carga[TURNO],0,0)</f>
        <v>T.T</v>
      </c>
    </row>
    <row r="840" spans="1:12" hidden="1" x14ac:dyDescent="0.3">
      <c r="A840" t="s">
        <v>1197</v>
      </c>
      <c r="B840" t="s">
        <v>1302</v>
      </c>
      <c r="C840" t="s">
        <v>1817</v>
      </c>
      <c r="D840" t="s">
        <v>1141</v>
      </c>
      <c r="E840" s="57">
        <v>0.58333333333333326</v>
      </c>
      <c r="F840" s="57">
        <v>0.83333333333333326</v>
      </c>
      <c r="G840" s="57">
        <v>0.67708333333333326</v>
      </c>
      <c r="J840" t="s">
        <v>1983</v>
      </c>
      <c r="K840" t="s">
        <v>632</v>
      </c>
      <c r="L840" s="79" t="str">
        <f>+_xlfn.XLOOKUP(Combinar1[[#This Row],[carga.PACIENTE]],carga[PACIENTE],carga[TURNO],0,0)</f>
        <v>T.T</v>
      </c>
    </row>
    <row r="841" spans="1:12" hidden="1" x14ac:dyDescent="0.3">
      <c r="A841" t="s">
        <v>1189</v>
      </c>
      <c r="B841" t="s">
        <v>1842</v>
      </c>
      <c r="C841" t="s">
        <v>1947</v>
      </c>
      <c r="D841" t="s">
        <v>1141</v>
      </c>
      <c r="E841" s="57">
        <v>0.58333333333333326</v>
      </c>
      <c r="F841" s="57">
        <v>0.83333333333333326</v>
      </c>
      <c r="G841" s="57">
        <v>0.67708333333333326</v>
      </c>
      <c r="J841" t="s">
        <v>1984</v>
      </c>
      <c r="K841" t="s">
        <v>599</v>
      </c>
      <c r="L841" s="79" t="str">
        <f>+_xlfn.XLOOKUP(Combinar1[[#This Row],[carga.PACIENTE]],carga[PACIENTE],carga[TURNO],0,0)</f>
        <v>T.T</v>
      </c>
    </row>
    <row r="842" spans="1:12" hidden="1" x14ac:dyDescent="0.3">
      <c r="A842" t="s">
        <v>1189</v>
      </c>
      <c r="B842" t="s">
        <v>1842</v>
      </c>
      <c r="C842" t="s">
        <v>1947</v>
      </c>
      <c r="D842" t="s">
        <v>1141</v>
      </c>
      <c r="E842" s="57">
        <v>0.58333333333333326</v>
      </c>
      <c r="F842" s="57">
        <v>0.83333333333333326</v>
      </c>
      <c r="G842" s="57">
        <v>0.67708333333333326</v>
      </c>
      <c r="J842" t="s">
        <v>1984</v>
      </c>
      <c r="K842" t="s">
        <v>846</v>
      </c>
      <c r="L842" s="79" t="str">
        <f>+_xlfn.XLOOKUP(Combinar1[[#This Row],[carga.PACIENTE]],carga[PACIENTE],carga[TURNO],0,0)</f>
        <v>T.T</v>
      </c>
    </row>
    <row r="843" spans="1:12" hidden="1" x14ac:dyDescent="0.3">
      <c r="A843" t="s">
        <v>1197</v>
      </c>
      <c r="B843" t="s">
        <v>1302</v>
      </c>
      <c r="C843" t="s">
        <v>1817</v>
      </c>
      <c r="D843" t="s">
        <v>1141</v>
      </c>
      <c r="E843" s="57">
        <v>0.58333333333333326</v>
      </c>
      <c r="F843" s="57">
        <v>0.83333333333333326</v>
      </c>
      <c r="G843" s="57">
        <v>0.72916666666666663</v>
      </c>
      <c r="J843" t="s">
        <v>1985</v>
      </c>
      <c r="K843" t="s">
        <v>104</v>
      </c>
      <c r="L843" s="79" t="str">
        <f>+_xlfn.XLOOKUP(Combinar1[[#This Row],[carga.PACIENTE]],carga[PACIENTE],carga[TURNO],0,0)</f>
        <v>T.T</v>
      </c>
    </row>
    <row r="844" spans="1:12" hidden="1" x14ac:dyDescent="0.3">
      <c r="A844" t="s">
        <v>1154</v>
      </c>
      <c r="B844" t="s">
        <v>1842</v>
      </c>
      <c r="C844" t="s">
        <v>1986</v>
      </c>
      <c r="D844" t="s">
        <v>1143</v>
      </c>
      <c r="E844" s="57">
        <v>0.33333333333333331</v>
      </c>
      <c r="F844" s="57">
        <v>0.83333333333333326</v>
      </c>
      <c r="G844" s="57">
        <v>0.67708333333333326</v>
      </c>
      <c r="J844" t="s">
        <v>1987</v>
      </c>
      <c r="K844" t="s">
        <v>562</v>
      </c>
      <c r="L844" s="79" t="str">
        <f>+_xlfn.XLOOKUP(Combinar1[[#This Row],[carga.PACIENTE]],carga[PACIENTE],carga[TURNO],0,0)</f>
        <v>T.T</v>
      </c>
    </row>
    <row r="845" spans="1:12" hidden="1" x14ac:dyDescent="0.3">
      <c r="A845" t="s">
        <v>1197</v>
      </c>
      <c r="B845" t="s">
        <v>1302</v>
      </c>
      <c r="C845" t="s">
        <v>1817</v>
      </c>
      <c r="D845" t="s">
        <v>1141</v>
      </c>
      <c r="E845" s="57">
        <v>0.58333333333333326</v>
      </c>
      <c r="F845" s="57">
        <v>0.83333333333333326</v>
      </c>
      <c r="G845" s="57">
        <v>0.76041666666666663</v>
      </c>
      <c r="J845" t="s">
        <v>1988</v>
      </c>
      <c r="K845" t="s">
        <v>926</v>
      </c>
      <c r="L845" s="79" t="str">
        <f>+_xlfn.XLOOKUP(Combinar1[[#This Row],[carga.PACIENTE]],carga[PACIENTE],carga[TURNO],0,0)</f>
        <v>T.T</v>
      </c>
    </row>
    <row r="846" spans="1:12" hidden="1" x14ac:dyDescent="0.3">
      <c r="A846" t="s">
        <v>1189</v>
      </c>
      <c r="B846" t="s">
        <v>1842</v>
      </c>
      <c r="C846" t="s">
        <v>1947</v>
      </c>
      <c r="D846" t="s">
        <v>1141</v>
      </c>
      <c r="E846" s="57">
        <v>0.58333333333333326</v>
      </c>
      <c r="F846" s="57">
        <v>0.83333333333333326</v>
      </c>
      <c r="G846" s="57">
        <v>0.76041666666666663</v>
      </c>
      <c r="J846" t="s">
        <v>1989</v>
      </c>
      <c r="K846" t="s">
        <v>608</v>
      </c>
      <c r="L846" s="79" t="str">
        <f>+_xlfn.XLOOKUP(Combinar1[[#This Row],[carga.PACIENTE]],carga[PACIENTE],carga[TURNO],0,0)</f>
        <v>T.T</v>
      </c>
    </row>
    <row r="847" spans="1:12" hidden="1" x14ac:dyDescent="0.3">
      <c r="A847" t="s">
        <v>1189</v>
      </c>
      <c r="B847" t="s">
        <v>1842</v>
      </c>
      <c r="C847" t="s">
        <v>1947</v>
      </c>
      <c r="D847" t="s">
        <v>1141</v>
      </c>
      <c r="E847" s="57">
        <v>0.58333333333333326</v>
      </c>
      <c r="F847" s="57">
        <v>0.83333333333333326</v>
      </c>
      <c r="G847" s="57">
        <v>0.76041666666666663</v>
      </c>
      <c r="J847" t="s">
        <v>1989</v>
      </c>
      <c r="K847" t="s">
        <v>559</v>
      </c>
      <c r="L847" s="79" t="str">
        <f>+_xlfn.XLOOKUP(Combinar1[[#This Row],[carga.PACIENTE]],carga[PACIENTE],carga[TURNO],0,0)</f>
        <v>T.T</v>
      </c>
    </row>
    <row r="848" spans="1:12" hidden="1" x14ac:dyDescent="0.3">
      <c r="A848" t="s">
        <v>1197</v>
      </c>
      <c r="B848" t="s">
        <v>1302</v>
      </c>
      <c r="C848" t="s">
        <v>1817</v>
      </c>
      <c r="D848" t="s">
        <v>1141</v>
      </c>
      <c r="E848" s="57">
        <v>0.58333333333333326</v>
      </c>
      <c r="F848" s="57">
        <v>0.83333333333333326</v>
      </c>
      <c r="G848" s="57">
        <v>0.79166666666666663</v>
      </c>
      <c r="J848" t="s">
        <v>1990</v>
      </c>
      <c r="K848" t="s">
        <v>556</v>
      </c>
      <c r="L848" s="79" t="str">
        <f>+_xlfn.XLOOKUP(Combinar1[[#This Row],[carga.PACIENTE]],carga[PACIENTE],carga[TURNO],0,0)</f>
        <v>T.T</v>
      </c>
    </row>
    <row r="849" spans="1:12" hidden="1" x14ac:dyDescent="0.3">
      <c r="A849" t="s">
        <v>1176</v>
      </c>
      <c r="B849" t="s">
        <v>1342</v>
      </c>
      <c r="C849" t="s">
        <v>1602</v>
      </c>
      <c r="D849" t="s">
        <v>1133</v>
      </c>
      <c r="E849" s="57">
        <v>0.33333333333333331</v>
      </c>
      <c r="F849" s="57">
        <v>0.58333333333333326</v>
      </c>
      <c r="G849" s="57">
        <v>0.33333333333333331</v>
      </c>
      <c r="J849" t="s">
        <v>1991</v>
      </c>
      <c r="K849" t="s">
        <v>1015</v>
      </c>
      <c r="L849" s="79" t="str">
        <f>+_xlfn.XLOOKUP(Combinar1[[#This Row],[carga.PACIENTE]],carga[PACIENTE],carga[TURNO],0,0)</f>
        <v>T.M</v>
      </c>
    </row>
    <row r="850" spans="1:12" hidden="1" x14ac:dyDescent="0.3">
      <c r="A850" t="s">
        <v>1176</v>
      </c>
      <c r="B850" t="s">
        <v>1342</v>
      </c>
      <c r="C850" t="s">
        <v>1602</v>
      </c>
      <c r="D850" t="s">
        <v>1133</v>
      </c>
      <c r="E850" s="57">
        <v>0.33333333333333331</v>
      </c>
      <c r="F850" s="57">
        <v>0.58333333333333326</v>
      </c>
      <c r="G850" s="57">
        <v>0.33333333333333331</v>
      </c>
      <c r="J850" t="s">
        <v>1991</v>
      </c>
      <c r="K850" t="s">
        <v>565</v>
      </c>
      <c r="L850" s="79" t="str">
        <f>+_xlfn.XLOOKUP(Combinar1[[#This Row],[carga.PACIENTE]],carga[PACIENTE],carga[TURNO],0,0)</f>
        <v xml:space="preserve">T.M </v>
      </c>
    </row>
    <row r="851" spans="1:12" hidden="1" x14ac:dyDescent="0.3">
      <c r="A851" t="s">
        <v>1162</v>
      </c>
      <c r="B851" t="s">
        <v>1842</v>
      </c>
      <c r="C851" t="s">
        <v>1953</v>
      </c>
      <c r="D851" t="s">
        <v>1141</v>
      </c>
      <c r="E851" s="57">
        <v>0.58333333333333326</v>
      </c>
      <c r="F851" s="57">
        <v>0.83333333333333326</v>
      </c>
      <c r="G851" s="57">
        <v>0.79166666666666663</v>
      </c>
      <c r="J851" t="s">
        <v>1992</v>
      </c>
      <c r="K851" t="s">
        <v>128</v>
      </c>
      <c r="L851" s="79" t="str">
        <f>+_xlfn.XLOOKUP(Combinar1[[#This Row],[carga.PACIENTE]],carga[PACIENTE],carga[TURNO],0,0)</f>
        <v>T.T</v>
      </c>
    </row>
    <row r="852" spans="1:12" hidden="1" x14ac:dyDescent="0.3">
      <c r="A852" t="s">
        <v>1176</v>
      </c>
      <c r="B852" t="s">
        <v>1342</v>
      </c>
      <c r="C852" t="s">
        <v>1602</v>
      </c>
      <c r="D852" t="s">
        <v>1133</v>
      </c>
      <c r="E852" s="57">
        <v>0.33333333333333331</v>
      </c>
      <c r="F852" s="57">
        <v>0.58333333333333326</v>
      </c>
      <c r="G852" s="57">
        <v>0.36458333333333331</v>
      </c>
      <c r="J852" t="s">
        <v>1993</v>
      </c>
      <c r="K852" t="s">
        <v>375</v>
      </c>
      <c r="L852" s="79" t="str">
        <f>+_xlfn.XLOOKUP(Combinar1[[#This Row],[carga.PACIENTE]],carga[PACIENTE],carga[TURNO],0,0)</f>
        <v>T.M</v>
      </c>
    </row>
    <row r="853" spans="1:12" hidden="1" x14ac:dyDescent="0.3">
      <c r="A853" t="s">
        <v>1157</v>
      </c>
      <c r="B853" t="s">
        <v>1232</v>
      </c>
      <c r="C853" t="s">
        <v>1623</v>
      </c>
      <c r="D853" t="s">
        <v>1141</v>
      </c>
      <c r="E853" s="57">
        <v>0.33333333333333331</v>
      </c>
      <c r="F853" s="57">
        <v>0.58333333333333326</v>
      </c>
      <c r="G853" s="57">
        <v>0.36458333333333331</v>
      </c>
      <c r="J853" t="s">
        <v>1994</v>
      </c>
      <c r="K853" t="s">
        <v>1010</v>
      </c>
      <c r="L853" s="79" t="str">
        <f>+_xlfn.XLOOKUP(Combinar1[[#This Row],[carga.PACIENTE]],carga[PACIENTE],carga[TURNO],0,0)</f>
        <v>T.M</v>
      </c>
    </row>
    <row r="854" spans="1:12" hidden="1" x14ac:dyDescent="0.3">
      <c r="A854" t="s">
        <v>1157</v>
      </c>
      <c r="B854" t="s">
        <v>1232</v>
      </c>
      <c r="C854" t="s">
        <v>1623</v>
      </c>
      <c r="D854" t="s">
        <v>1141</v>
      </c>
      <c r="E854" s="57">
        <v>0.33333333333333331</v>
      </c>
      <c r="F854" s="57">
        <v>0.58333333333333326</v>
      </c>
      <c r="G854" s="57">
        <v>0.36458333333333331</v>
      </c>
      <c r="J854" t="s">
        <v>1994</v>
      </c>
      <c r="K854" t="s">
        <v>462</v>
      </c>
      <c r="L854" s="79" t="str">
        <f>+_xlfn.XLOOKUP(Combinar1[[#This Row],[carga.PACIENTE]],carga[PACIENTE],carga[TURNO],0,0)</f>
        <v xml:space="preserve">T.M </v>
      </c>
    </row>
    <row r="855" spans="1:12" hidden="1" x14ac:dyDescent="0.3">
      <c r="A855" t="s">
        <v>1176</v>
      </c>
      <c r="B855" t="s">
        <v>1342</v>
      </c>
      <c r="C855" t="s">
        <v>1602</v>
      </c>
      <c r="D855" t="s">
        <v>1133</v>
      </c>
      <c r="E855" s="57">
        <v>0.33333333333333331</v>
      </c>
      <c r="F855" s="57">
        <v>0.58333333333333326</v>
      </c>
      <c r="G855" s="57">
        <v>0.39583333333333331</v>
      </c>
      <c r="J855" t="s">
        <v>1995</v>
      </c>
      <c r="K855" t="s">
        <v>541</v>
      </c>
      <c r="L855" s="79" t="str">
        <f>+_xlfn.XLOOKUP(Combinar1[[#This Row],[carga.PACIENTE]],carga[PACIENTE],carga[TURNO],0,0)</f>
        <v xml:space="preserve">T.M </v>
      </c>
    </row>
    <row r="856" spans="1:12" hidden="1" x14ac:dyDescent="0.3">
      <c r="A856" t="s">
        <v>1176</v>
      </c>
      <c r="B856" t="s">
        <v>1342</v>
      </c>
      <c r="C856" t="s">
        <v>1602</v>
      </c>
      <c r="D856" t="s">
        <v>1133</v>
      </c>
      <c r="E856" s="57">
        <v>0.33333333333333331</v>
      </c>
      <c r="F856" s="57">
        <v>0.58333333333333326</v>
      </c>
      <c r="G856" s="57">
        <v>0.39583333333333331</v>
      </c>
      <c r="J856" t="s">
        <v>1995</v>
      </c>
      <c r="K856" t="s">
        <v>857</v>
      </c>
      <c r="L856" s="79" t="str">
        <f>+_xlfn.XLOOKUP(Combinar1[[#This Row],[carga.PACIENTE]],carga[PACIENTE],carga[TURNO],0,0)</f>
        <v xml:space="preserve">T.M </v>
      </c>
    </row>
    <row r="857" spans="1:12" hidden="1" x14ac:dyDescent="0.3">
      <c r="A857" t="s">
        <v>1154</v>
      </c>
      <c r="B857" t="s">
        <v>1842</v>
      </c>
      <c r="C857" t="s">
        <v>1986</v>
      </c>
      <c r="D857" t="s">
        <v>1118</v>
      </c>
      <c r="E857" s="57">
        <v>0.33333333333333331</v>
      </c>
      <c r="F857" s="57">
        <v>0.83333333333333326</v>
      </c>
      <c r="G857" s="57">
        <v>0.36458333333333331</v>
      </c>
      <c r="J857" t="s">
        <v>1996</v>
      </c>
      <c r="K857" t="s">
        <v>767</v>
      </c>
      <c r="L857" s="79" t="str">
        <f>+_xlfn.XLOOKUP(Combinar1[[#This Row],[carga.PACIENTE]],carga[PACIENTE],carga[TURNO],0,0)</f>
        <v xml:space="preserve">T.M </v>
      </c>
    </row>
    <row r="858" spans="1:12" hidden="1" x14ac:dyDescent="0.3">
      <c r="A858" t="s">
        <v>1154</v>
      </c>
      <c r="B858" t="s">
        <v>1842</v>
      </c>
      <c r="C858" t="s">
        <v>1986</v>
      </c>
      <c r="D858" t="s">
        <v>1118</v>
      </c>
      <c r="E858" s="57">
        <v>0.33333333333333331</v>
      </c>
      <c r="F858" s="57">
        <v>0.83333333333333326</v>
      </c>
      <c r="G858" s="57">
        <v>0.36458333333333331</v>
      </c>
      <c r="J858" t="s">
        <v>1996</v>
      </c>
      <c r="K858" t="s">
        <v>731</v>
      </c>
      <c r="L858" s="79" t="str">
        <f>+_xlfn.XLOOKUP(Combinar1[[#This Row],[carga.PACIENTE]],carga[PACIENTE],carga[TURNO],0,0)</f>
        <v xml:space="preserve">T.M </v>
      </c>
    </row>
    <row r="859" spans="1:12" hidden="1" x14ac:dyDescent="0.3">
      <c r="A859" t="s">
        <v>1176</v>
      </c>
      <c r="B859" t="s">
        <v>1342</v>
      </c>
      <c r="C859" t="s">
        <v>1602</v>
      </c>
      <c r="D859" t="s">
        <v>1133</v>
      </c>
      <c r="E859" s="57">
        <v>0.33333333333333331</v>
      </c>
      <c r="F859" s="57">
        <v>0.58333333333333326</v>
      </c>
      <c r="G859" s="57">
        <v>0.44791666666666663</v>
      </c>
      <c r="J859" t="s">
        <v>1997</v>
      </c>
      <c r="K859" t="s">
        <v>574</v>
      </c>
      <c r="L859" s="79" t="str">
        <f>+_xlfn.XLOOKUP(Combinar1[[#This Row],[carga.PACIENTE]],carga[PACIENTE],carga[TURNO],0,0)</f>
        <v xml:space="preserve">T.M </v>
      </c>
    </row>
    <row r="860" spans="1:12" hidden="1" x14ac:dyDescent="0.3">
      <c r="A860" t="s">
        <v>1154</v>
      </c>
      <c r="B860" t="s">
        <v>1842</v>
      </c>
      <c r="C860" t="s">
        <v>1986</v>
      </c>
      <c r="D860" t="s">
        <v>1118</v>
      </c>
      <c r="E860" s="57">
        <v>0.33333333333333331</v>
      </c>
      <c r="F860" s="57">
        <v>0.83333333333333326</v>
      </c>
      <c r="G860" s="57">
        <v>0.39583333333333331</v>
      </c>
      <c r="J860" t="s">
        <v>1998</v>
      </c>
      <c r="K860" t="s">
        <v>268</v>
      </c>
      <c r="L860" s="79" t="str">
        <f>+_xlfn.XLOOKUP(Combinar1[[#This Row],[carga.PACIENTE]],carga[PACIENTE],carga[TURNO],0,0)</f>
        <v xml:space="preserve">T.M </v>
      </c>
    </row>
    <row r="861" spans="1:12" hidden="1" x14ac:dyDescent="0.3">
      <c r="A861" t="s">
        <v>1154</v>
      </c>
      <c r="B861" t="s">
        <v>1842</v>
      </c>
      <c r="C861" t="s">
        <v>1986</v>
      </c>
      <c r="D861" t="s">
        <v>1118</v>
      </c>
      <c r="E861" s="57">
        <v>0.33333333333333331</v>
      </c>
      <c r="F861" s="57">
        <v>0.83333333333333326</v>
      </c>
      <c r="G861" s="57">
        <v>0.39583333333333331</v>
      </c>
      <c r="J861" t="s">
        <v>1998</v>
      </c>
      <c r="K861" t="s">
        <v>722</v>
      </c>
      <c r="L861" s="79" t="str">
        <f>+_xlfn.XLOOKUP(Combinar1[[#This Row],[carga.PACIENTE]],carga[PACIENTE],carga[TURNO],0,0)</f>
        <v xml:space="preserve">T.M </v>
      </c>
    </row>
    <row r="862" spans="1:12" hidden="1" x14ac:dyDescent="0.3">
      <c r="A862" t="s">
        <v>1154</v>
      </c>
      <c r="B862" t="s">
        <v>1842</v>
      </c>
      <c r="C862" t="s">
        <v>1986</v>
      </c>
      <c r="D862" t="s">
        <v>1118</v>
      </c>
      <c r="E862" s="57">
        <v>0.33333333333333331</v>
      </c>
      <c r="F862" s="57">
        <v>0.83333333333333326</v>
      </c>
      <c r="G862" s="57">
        <v>0.39583333333333331</v>
      </c>
      <c r="J862" t="s">
        <v>1998</v>
      </c>
      <c r="K862" t="s">
        <v>596</v>
      </c>
      <c r="L862" s="79" t="str">
        <f>+_xlfn.XLOOKUP(Combinar1[[#This Row],[carga.PACIENTE]],carga[PACIENTE],carga[TURNO],0,0)</f>
        <v xml:space="preserve">T.M </v>
      </c>
    </row>
    <row r="863" spans="1:12" hidden="1" x14ac:dyDescent="0.3">
      <c r="A863" t="s">
        <v>1176</v>
      </c>
      <c r="B863" t="s">
        <v>1342</v>
      </c>
      <c r="C863" t="s">
        <v>1602</v>
      </c>
      <c r="D863" t="s">
        <v>1133</v>
      </c>
      <c r="E863" s="57">
        <v>0.33333333333333331</v>
      </c>
      <c r="F863" s="57">
        <v>0.58333333333333326</v>
      </c>
      <c r="G863" s="57">
        <v>0.51041666666666663</v>
      </c>
      <c r="J863" t="s">
        <v>1999</v>
      </c>
      <c r="L863" s="79">
        <f>+_xlfn.XLOOKUP(Combinar1[[#This Row],[carga.PACIENTE]],carga[PACIENTE],carga[TURNO],0,0)</f>
        <v>0</v>
      </c>
    </row>
    <row r="864" spans="1:12" hidden="1" x14ac:dyDescent="0.3">
      <c r="A864" t="s">
        <v>1176</v>
      </c>
      <c r="B864" t="s">
        <v>1342</v>
      </c>
      <c r="C864" t="s">
        <v>1602</v>
      </c>
      <c r="D864" t="s">
        <v>1133</v>
      </c>
      <c r="E864" s="57">
        <v>0.33333333333333331</v>
      </c>
      <c r="F864" s="57">
        <v>0.58333333333333326</v>
      </c>
      <c r="G864" s="57">
        <v>0.54166666666666663</v>
      </c>
      <c r="J864" t="s">
        <v>2000</v>
      </c>
      <c r="L864" s="79">
        <f>+_xlfn.XLOOKUP(Combinar1[[#This Row],[carga.PACIENTE]],carga[PACIENTE],carga[TURNO],0,0)</f>
        <v>0</v>
      </c>
    </row>
    <row r="865" spans="1:12" hidden="1" x14ac:dyDescent="0.3">
      <c r="A865" t="s">
        <v>1176</v>
      </c>
      <c r="B865" t="s">
        <v>1342</v>
      </c>
      <c r="C865" t="s">
        <v>1602</v>
      </c>
      <c r="D865" t="s">
        <v>1143</v>
      </c>
      <c r="E865" s="57">
        <v>0.33333333333333331</v>
      </c>
      <c r="F865" s="57">
        <v>0.83333333333333326</v>
      </c>
      <c r="G865" s="57">
        <v>0.33333333333333331</v>
      </c>
      <c r="J865" t="s">
        <v>2001</v>
      </c>
      <c r="K865" t="s">
        <v>1010</v>
      </c>
      <c r="L865" s="79" t="str">
        <f>+_xlfn.XLOOKUP(Combinar1[[#This Row],[carga.PACIENTE]],carga[PACIENTE],carga[TURNO],0,0)</f>
        <v>T.M</v>
      </c>
    </row>
    <row r="866" spans="1:12" hidden="1" x14ac:dyDescent="0.3">
      <c r="A866" t="s">
        <v>1154</v>
      </c>
      <c r="B866" t="s">
        <v>1842</v>
      </c>
      <c r="C866" t="s">
        <v>1986</v>
      </c>
      <c r="D866" t="s">
        <v>1143</v>
      </c>
      <c r="E866" s="57">
        <v>0.33333333333333331</v>
      </c>
      <c r="F866" s="57">
        <v>0.83333333333333326</v>
      </c>
      <c r="G866" s="57">
        <v>0.44791666666666663</v>
      </c>
      <c r="J866" t="s">
        <v>2002</v>
      </c>
      <c r="K866" t="s">
        <v>587</v>
      </c>
      <c r="L866" s="79">
        <f>+_xlfn.XLOOKUP(Combinar1[[#This Row],[carga.PACIENTE]],carga[PACIENTE],carga[TURNO],0,0)</f>
        <v>0</v>
      </c>
    </row>
    <row r="867" spans="1:12" hidden="1" x14ac:dyDescent="0.3">
      <c r="A867" t="s">
        <v>1176</v>
      </c>
      <c r="B867" t="s">
        <v>1342</v>
      </c>
      <c r="C867" t="s">
        <v>1602</v>
      </c>
      <c r="D867" t="s">
        <v>1143</v>
      </c>
      <c r="E867" s="57">
        <v>0.33333333333333331</v>
      </c>
      <c r="F867" s="57">
        <v>0.83333333333333326</v>
      </c>
      <c r="G867" s="57">
        <v>0.36458333333333331</v>
      </c>
      <c r="J867" t="s">
        <v>2003</v>
      </c>
      <c r="K867" t="s">
        <v>776</v>
      </c>
      <c r="L867" s="79" t="str">
        <f>+_xlfn.XLOOKUP(Combinar1[[#This Row],[carga.PACIENTE]],carga[PACIENTE],carga[TURNO],0,0)</f>
        <v xml:space="preserve">T.M </v>
      </c>
    </row>
    <row r="868" spans="1:12" hidden="1" x14ac:dyDescent="0.3">
      <c r="A868" t="s">
        <v>1176</v>
      </c>
      <c r="B868" t="s">
        <v>1342</v>
      </c>
      <c r="C868" t="s">
        <v>1602</v>
      </c>
      <c r="D868" t="s">
        <v>1143</v>
      </c>
      <c r="E868" s="57">
        <v>0.33333333333333331</v>
      </c>
      <c r="F868" s="57">
        <v>0.83333333333333326</v>
      </c>
      <c r="G868" s="57">
        <v>0.36458333333333331</v>
      </c>
      <c r="J868" t="s">
        <v>2003</v>
      </c>
      <c r="K868" t="s">
        <v>324</v>
      </c>
      <c r="L868" s="79" t="str">
        <f>+_xlfn.XLOOKUP(Combinar1[[#This Row],[carga.PACIENTE]],carga[PACIENTE],carga[TURNO],0,0)</f>
        <v xml:space="preserve">T.M </v>
      </c>
    </row>
    <row r="869" spans="1:12" hidden="1" x14ac:dyDescent="0.3">
      <c r="A869" t="s">
        <v>1199</v>
      </c>
      <c r="B869" t="s">
        <v>1842</v>
      </c>
      <c r="C869" t="s">
        <v>1843</v>
      </c>
      <c r="D869" t="s">
        <v>1141</v>
      </c>
      <c r="E869" s="57">
        <v>0.33333333333333331</v>
      </c>
      <c r="F869" s="57">
        <v>0.58333333333333326</v>
      </c>
      <c r="G869" s="57">
        <v>0.33333333333333331</v>
      </c>
      <c r="J869" t="s">
        <v>2004</v>
      </c>
      <c r="K869" t="s">
        <v>239</v>
      </c>
      <c r="L869" s="79" t="str">
        <f>+_xlfn.XLOOKUP(Combinar1[[#This Row],[carga.PACIENTE]],carga[PACIENTE],carga[TURNO],0,0)</f>
        <v xml:space="preserve">T.M </v>
      </c>
    </row>
    <row r="870" spans="1:12" hidden="1" x14ac:dyDescent="0.3">
      <c r="A870" t="s">
        <v>1199</v>
      </c>
      <c r="B870" t="s">
        <v>1842</v>
      </c>
      <c r="C870" t="s">
        <v>1843</v>
      </c>
      <c r="D870" t="s">
        <v>1141</v>
      </c>
      <c r="E870" s="57">
        <v>0.33333333333333331</v>
      </c>
      <c r="F870" s="57">
        <v>0.58333333333333326</v>
      </c>
      <c r="G870" s="57">
        <v>0.33333333333333331</v>
      </c>
      <c r="J870" t="s">
        <v>2004</v>
      </c>
      <c r="K870" t="s">
        <v>149</v>
      </c>
      <c r="L870" s="79" t="str">
        <f>+_xlfn.XLOOKUP(Combinar1[[#This Row],[carga.PACIENTE]],carga[PACIENTE],carga[TURNO],0,0)</f>
        <v xml:space="preserve">T.M </v>
      </c>
    </row>
    <row r="871" spans="1:12" hidden="1" x14ac:dyDescent="0.3">
      <c r="A871" t="s">
        <v>1199</v>
      </c>
      <c r="B871" t="s">
        <v>1842</v>
      </c>
      <c r="C871" t="s">
        <v>1843</v>
      </c>
      <c r="D871" t="s">
        <v>1141</v>
      </c>
      <c r="E871" s="57">
        <v>0.33333333333333331</v>
      </c>
      <c r="F871" s="57">
        <v>0.58333333333333326</v>
      </c>
      <c r="G871" s="57">
        <v>0.33333333333333331</v>
      </c>
      <c r="J871" t="s">
        <v>2004</v>
      </c>
      <c r="K871" t="s">
        <v>626</v>
      </c>
      <c r="L871" s="79" t="str">
        <f>+_xlfn.XLOOKUP(Combinar1[[#This Row],[carga.PACIENTE]],carga[PACIENTE],carga[TURNO],0,0)</f>
        <v xml:space="preserve">T.M </v>
      </c>
    </row>
    <row r="872" spans="1:12" hidden="1" x14ac:dyDescent="0.3">
      <c r="A872" t="s">
        <v>1176</v>
      </c>
      <c r="B872" t="s">
        <v>1342</v>
      </c>
      <c r="C872" t="s">
        <v>1602</v>
      </c>
      <c r="D872" t="s">
        <v>1143</v>
      </c>
      <c r="E872" s="57">
        <v>0.33333333333333331</v>
      </c>
      <c r="F872" s="57">
        <v>0.83333333333333326</v>
      </c>
      <c r="G872" s="57">
        <v>0.39583333333333331</v>
      </c>
      <c r="J872" t="s">
        <v>2005</v>
      </c>
      <c r="K872" t="s">
        <v>415</v>
      </c>
      <c r="L872" s="79" t="str">
        <f>+_xlfn.XLOOKUP(Combinar1[[#This Row],[carga.PACIENTE]],carga[PACIENTE],carga[TURNO],0,0)</f>
        <v xml:space="preserve">T.M </v>
      </c>
    </row>
    <row r="873" spans="1:12" hidden="1" x14ac:dyDescent="0.3">
      <c r="A873" t="s">
        <v>1154</v>
      </c>
      <c r="B873" t="s">
        <v>1842</v>
      </c>
      <c r="C873" t="s">
        <v>1986</v>
      </c>
      <c r="D873" t="s">
        <v>1118</v>
      </c>
      <c r="E873" s="57">
        <v>0.33333333333333331</v>
      </c>
      <c r="F873" s="57">
        <v>0.83333333333333326</v>
      </c>
      <c r="G873" s="57">
        <v>0.51041666666666663</v>
      </c>
      <c r="J873" t="s">
        <v>2006</v>
      </c>
      <c r="K873" t="s">
        <v>550</v>
      </c>
      <c r="L873" s="79" t="str">
        <f>+_xlfn.XLOOKUP(Combinar1[[#This Row],[carga.PACIENTE]],carga[PACIENTE],carga[TURNO],0,0)</f>
        <v xml:space="preserve">T.M </v>
      </c>
    </row>
    <row r="874" spans="1:12" hidden="1" x14ac:dyDescent="0.3">
      <c r="A874" t="s">
        <v>1176</v>
      </c>
      <c r="B874" t="s">
        <v>1342</v>
      </c>
      <c r="C874" t="s">
        <v>1602</v>
      </c>
      <c r="D874" t="s">
        <v>1143</v>
      </c>
      <c r="E874" s="57">
        <v>0.33333333333333331</v>
      </c>
      <c r="F874" s="57">
        <v>0.83333333333333326</v>
      </c>
      <c r="G874" s="57">
        <v>0.44791666666666663</v>
      </c>
      <c r="J874" t="s">
        <v>2007</v>
      </c>
      <c r="K874" t="s">
        <v>587</v>
      </c>
      <c r="L874" s="79">
        <f>+_xlfn.XLOOKUP(Combinar1[[#This Row],[carga.PACIENTE]],carga[PACIENTE],carga[TURNO],0,0)</f>
        <v>0</v>
      </c>
    </row>
    <row r="875" spans="1:12" hidden="1" x14ac:dyDescent="0.3">
      <c r="A875" t="s">
        <v>1194</v>
      </c>
      <c r="B875" t="s">
        <v>1842</v>
      </c>
      <c r="C875" t="s">
        <v>1956</v>
      </c>
      <c r="D875" t="s">
        <v>1118</v>
      </c>
      <c r="E875" s="57">
        <v>0.58333333333333326</v>
      </c>
      <c r="F875" s="57">
        <v>0.83333333333333326</v>
      </c>
      <c r="G875" s="57">
        <v>0.72916666666666663</v>
      </c>
      <c r="J875" t="s">
        <v>2008</v>
      </c>
      <c r="K875" t="s">
        <v>892</v>
      </c>
      <c r="L875" s="79" t="str">
        <f>+_xlfn.XLOOKUP(Combinar1[[#This Row],[carga.PACIENTE]],carga[PACIENTE],carga[TURNO],0,0)</f>
        <v>T.T</v>
      </c>
    </row>
    <row r="876" spans="1:12" hidden="1" x14ac:dyDescent="0.3">
      <c r="A876" t="s">
        <v>1176</v>
      </c>
      <c r="B876" t="s">
        <v>1342</v>
      </c>
      <c r="C876" t="s">
        <v>1602</v>
      </c>
      <c r="D876" t="s">
        <v>1143</v>
      </c>
      <c r="E876" s="57">
        <v>0.33333333333333331</v>
      </c>
      <c r="F876" s="57">
        <v>0.83333333333333326</v>
      </c>
      <c r="G876" s="57">
        <v>0.47916666666666663</v>
      </c>
      <c r="J876" t="s">
        <v>2009</v>
      </c>
      <c r="L876" s="79">
        <f>+_xlfn.XLOOKUP(Combinar1[[#This Row],[carga.PACIENTE]],carga[PACIENTE],carga[TURNO],0,0)</f>
        <v>0</v>
      </c>
    </row>
    <row r="877" spans="1:12" hidden="1" x14ac:dyDescent="0.3">
      <c r="A877" t="s">
        <v>1154</v>
      </c>
      <c r="B877" t="s">
        <v>1842</v>
      </c>
      <c r="C877" t="s">
        <v>1986</v>
      </c>
      <c r="D877" t="s">
        <v>1118</v>
      </c>
      <c r="E877" s="57">
        <v>0.33333333333333331</v>
      </c>
      <c r="F877" s="57">
        <v>0.83333333333333326</v>
      </c>
      <c r="G877" s="57">
        <v>0.61458333333333326</v>
      </c>
      <c r="J877" t="s">
        <v>2010</v>
      </c>
      <c r="K877" t="s">
        <v>919</v>
      </c>
      <c r="L877" s="79" t="str">
        <f>+_xlfn.XLOOKUP(Combinar1[[#This Row],[carga.PACIENTE]],carga[PACIENTE],carga[TURNO],0,0)</f>
        <v>T.T</v>
      </c>
    </row>
    <row r="878" spans="1:12" hidden="1" x14ac:dyDescent="0.3">
      <c r="A878" t="s">
        <v>1176</v>
      </c>
      <c r="B878" t="s">
        <v>1342</v>
      </c>
      <c r="C878" t="s">
        <v>1602</v>
      </c>
      <c r="D878" t="s">
        <v>1143</v>
      </c>
      <c r="E878" s="57">
        <v>0.33333333333333331</v>
      </c>
      <c r="F878" s="57">
        <v>0.83333333333333326</v>
      </c>
      <c r="G878" s="57">
        <v>0.51041666666666663</v>
      </c>
      <c r="J878" t="s">
        <v>2011</v>
      </c>
      <c r="L878" s="79">
        <f>+_xlfn.XLOOKUP(Combinar1[[#This Row],[carga.PACIENTE]],carga[PACIENTE],carga[TURNO],0,0)</f>
        <v>0</v>
      </c>
    </row>
    <row r="879" spans="1:12" hidden="1" x14ac:dyDescent="0.3">
      <c r="A879" t="s">
        <v>1154</v>
      </c>
      <c r="B879" t="s">
        <v>1842</v>
      </c>
      <c r="C879" t="s">
        <v>1986</v>
      </c>
      <c r="D879" t="s">
        <v>1118</v>
      </c>
      <c r="E879" s="57">
        <v>0.33333333333333331</v>
      </c>
      <c r="F879" s="57">
        <v>0.83333333333333326</v>
      </c>
      <c r="G879" s="57">
        <v>0.64583333333333326</v>
      </c>
      <c r="J879" t="s">
        <v>2012</v>
      </c>
      <c r="K879" t="s">
        <v>216</v>
      </c>
      <c r="L879" s="79" t="str">
        <f>+_xlfn.XLOOKUP(Combinar1[[#This Row],[carga.PACIENTE]],carga[PACIENTE],carga[TURNO],0,0)</f>
        <v>T.T</v>
      </c>
    </row>
    <row r="880" spans="1:12" hidden="1" x14ac:dyDescent="0.3">
      <c r="A880" t="s">
        <v>1154</v>
      </c>
      <c r="B880" t="s">
        <v>1842</v>
      </c>
      <c r="C880" t="s">
        <v>1986</v>
      </c>
      <c r="D880" t="s">
        <v>1118</v>
      </c>
      <c r="E880" s="57">
        <v>0.33333333333333331</v>
      </c>
      <c r="F880" s="57">
        <v>0.83333333333333326</v>
      </c>
      <c r="G880" s="57">
        <v>0.64583333333333326</v>
      </c>
      <c r="J880" t="s">
        <v>2012</v>
      </c>
      <c r="K880" t="s">
        <v>849</v>
      </c>
      <c r="L880" s="79" t="str">
        <f>+_xlfn.XLOOKUP(Combinar1[[#This Row],[carga.PACIENTE]],carga[PACIENTE],carga[TURNO],0,0)</f>
        <v>T.T</v>
      </c>
    </row>
    <row r="881" spans="1:12" hidden="1" x14ac:dyDescent="0.3">
      <c r="A881" t="s">
        <v>1154</v>
      </c>
      <c r="B881" t="s">
        <v>1842</v>
      </c>
      <c r="C881" t="s">
        <v>1986</v>
      </c>
      <c r="D881" t="s">
        <v>1118</v>
      </c>
      <c r="E881" s="57">
        <v>0.33333333333333331</v>
      </c>
      <c r="F881" s="57">
        <v>0.83333333333333326</v>
      </c>
      <c r="G881" s="57">
        <v>0.64583333333333326</v>
      </c>
      <c r="J881" t="s">
        <v>2012</v>
      </c>
      <c r="K881" t="s">
        <v>683</v>
      </c>
      <c r="L881" s="79" t="str">
        <f>+_xlfn.XLOOKUP(Combinar1[[#This Row],[carga.PACIENTE]],carga[PACIENTE],carga[TURNO],0,0)</f>
        <v>T.T</v>
      </c>
    </row>
    <row r="882" spans="1:12" hidden="1" x14ac:dyDescent="0.3">
      <c r="A882" t="s">
        <v>1154</v>
      </c>
      <c r="B882" t="s">
        <v>1842</v>
      </c>
      <c r="C882" t="s">
        <v>1986</v>
      </c>
      <c r="D882" t="s">
        <v>1118</v>
      </c>
      <c r="E882" s="57">
        <v>0.33333333333333331</v>
      </c>
      <c r="F882" s="57">
        <v>0.83333333333333326</v>
      </c>
      <c r="G882" s="57">
        <v>0.64583333333333326</v>
      </c>
      <c r="J882" t="s">
        <v>2012</v>
      </c>
      <c r="K882" t="s">
        <v>316</v>
      </c>
      <c r="L882" s="79" t="str">
        <f>+_xlfn.XLOOKUP(Combinar1[[#This Row],[carga.PACIENTE]],carga[PACIENTE],carga[TURNO],0,0)</f>
        <v>T.T</v>
      </c>
    </row>
    <row r="883" spans="1:12" hidden="1" x14ac:dyDescent="0.3">
      <c r="A883" t="s">
        <v>1176</v>
      </c>
      <c r="B883" t="s">
        <v>1342</v>
      </c>
      <c r="C883" t="s">
        <v>1602</v>
      </c>
      <c r="D883" t="s">
        <v>1143</v>
      </c>
      <c r="E883" s="57">
        <v>0.33333333333333331</v>
      </c>
      <c r="F883" s="57">
        <v>0.83333333333333326</v>
      </c>
      <c r="G883" s="57">
        <v>0.54166666666666663</v>
      </c>
      <c r="J883" t="s">
        <v>2013</v>
      </c>
      <c r="L883" s="79">
        <f>+_xlfn.XLOOKUP(Combinar1[[#This Row],[carga.PACIENTE]],carga[PACIENTE],carga[TURNO],0,0)</f>
        <v>0</v>
      </c>
    </row>
    <row r="884" spans="1:12" hidden="1" x14ac:dyDescent="0.3">
      <c r="A884" t="s">
        <v>1176</v>
      </c>
      <c r="B884" t="s">
        <v>1342</v>
      </c>
      <c r="C884" t="s">
        <v>1602</v>
      </c>
      <c r="D884" t="s">
        <v>1143</v>
      </c>
      <c r="E884" s="57">
        <v>0.33333333333333331</v>
      </c>
      <c r="F884" s="57">
        <v>0.83333333333333326</v>
      </c>
      <c r="G884" s="57">
        <v>0.58333333333333326</v>
      </c>
      <c r="J884" t="s">
        <v>2014</v>
      </c>
      <c r="L884" s="79">
        <f>+_xlfn.XLOOKUP(Combinar1[[#This Row],[carga.PACIENTE]],carga[PACIENTE],carga[TURNO],0,0)</f>
        <v>0</v>
      </c>
    </row>
    <row r="885" spans="1:12" hidden="1" x14ac:dyDescent="0.3">
      <c r="A885" t="s">
        <v>1176</v>
      </c>
      <c r="B885" t="s">
        <v>1342</v>
      </c>
      <c r="C885" t="s">
        <v>1602</v>
      </c>
      <c r="D885" t="s">
        <v>1143</v>
      </c>
      <c r="E885" s="57">
        <v>0.33333333333333331</v>
      </c>
      <c r="F885" s="57">
        <v>0.83333333333333326</v>
      </c>
      <c r="G885" s="57">
        <v>0.61458333333333326</v>
      </c>
      <c r="J885" t="s">
        <v>2015</v>
      </c>
      <c r="L885" s="79">
        <f>+_xlfn.XLOOKUP(Combinar1[[#This Row],[carga.PACIENTE]],carga[PACIENTE],carga[TURNO],0,0)</f>
        <v>0</v>
      </c>
    </row>
    <row r="886" spans="1:12" hidden="1" x14ac:dyDescent="0.3">
      <c r="A886" t="s">
        <v>1176</v>
      </c>
      <c r="B886" t="s">
        <v>1342</v>
      </c>
      <c r="C886" t="s">
        <v>1602</v>
      </c>
      <c r="D886" t="s">
        <v>1143</v>
      </c>
      <c r="E886" s="57">
        <v>0.33333333333333331</v>
      </c>
      <c r="F886" s="57">
        <v>0.83333333333333326</v>
      </c>
      <c r="G886" s="57">
        <v>0.64583333333333326</v>
      </c>
      <c r="J886" t="s">
        <v>2016</v>
      </c>
      <c r="K886" t="s">
        <v>791</v>
      </c>
      <c r="L886" s="79" t="str">
        <f>+_xlfn.XLOOKUP(Combinar1[[#This Row],[carga.PACIENTE]],carga[PACIENTE],carga[TURNO],0,0)</f>
        <v>T.T</v>
      </c>
    </row>
    <row r="887" spans="1:12" hidden="1" x14ac:dyDescent="0.3">
      <c r="A887" t="s">
        <v>1154</v>
      </c>
      <c r="B887" t="s">
        <v>1842</v>
      </c>
      <c r="C887" t="s">
        <v>1986</v>
      </c>
      <c r="D887" t="s">
        <v>1118</v>
      </c>
      <c r="E887" s="57">
        <v>0.33333333333333331</v>
      </c>
      <c r="F887" s="57">
        <v>0.83333333333333326</v>
      </c>
      <c r="G887" s="57">
        <v>0.67708333333333326</v>
      </c>
      <c r="J887" t="s">
        <v>2017</v>
      </c>
      <c r="K887" t="s">
        <v>474</v>
      </c>
      <c r="L887" s="79" t="str">
        <f>+_xlfn.XLOOKUP(Combinar1[[#This Row],[carga.PACIENTE]],carga[PACIENTE],carga[TURNO],0,0)</f>
        <v>T.T</v>
      </c>
    </row>
    <row r="888" spans="1:12" hidden="1" x14ac:dyDescent="0.3">
      <c r="A888" t="s">
        <v>1176</v>
      </c>
      <c r="B888" t="s">
        <v>1342</v>
      </c>
      <c r="C888" t="s">
        <v>1602</v>
      </c>
      <c r="D888" t="s">
        <v>1143</v>
      </c>
      <c r="E888" s="57">
        <v>0.33333333333333331</v>
      </c>
      <c r="F888" s="57">
        <v>0.83333333333333326</v>
      </c>
      <c r="G888" s="57">
        <v>0.67708333333333326</v>
      </c>
      <c r="J888" t="s">
        <v>2018</v>
      </c>
      <c r="K888" t="s">
        <v>868</v>
      </c>
      <c r="L888" s="79" t="str">
        <f>+_xlfn.XLOOKUP(Combinar1[[#This Row],[carga.PACIENTE]],carga[PACIENTE],carga[TURNO],0,0)</f>
        <v>T.T</v>
      </c>
    </row>
    <row r="889" spans="1:12" hidden="1" x14ac:dyDescent="0.3">
      <c r="A889" t="s">
        <v>1176</v>
      </c>
      <c r="B889" t="s">
        <v>1342</v>
      </c>
      <c r="C889" t="s">
        <v>1602</v>
      </c>
      <c r="D889" t="s">
        <v>1143</v>
      </c>
      <c r="E889" s="57">
        <v>0.33333333333333331</v>
      </c>
      <c r="F889" s="57">
        <v>0.83333333333333326</v>
      </c>
      <c r="G889" s="57">
        <v>0.67708333333333326</v>
      </c>
      <c r="J889" t="s">
        <v>2018</v>
      </c>
      <c r="K889" t="s">
        <v>686</v>
      </c>
      <c r="L889" s="79" t="str">
        <f>+_xlfn.XLOOKUP(Combinar1[[#This Row],[carga.PACIENTE]],carga[PACIENTE],carga[TURNO],0,0)</f>
        <v>T.T</v>
      </c>
    </row>
    <row r="890" spans="1:12" hidden="1" x14ac:dyDescent="0.3">
      <c r="A890" t="s">
        <v>1154</v>
      </c>
      <c r="B890" t="s">
        <v>1842</v>
      </c>
      <c r="C890" t="s">
        <v>1986</v>
      </c>
      <c r="D890" t="s">
        <v>1118</v>
      </c>
      <c r="E890" s="57">
        <v>0.33333333333333331</v>
      </c>
      <c r="F890" s="57">
        <v>0.83333333333333326</v>
      </c>
      <c r="G890" s="57">
        <v>0.72916666666666663</v>
      </c>
      <c r="J890" t="s">
        <v>2019</v>
      </c>
      <c r="K890" t="s">
        <v>414</v>
      </c>
      <c r="L890" s="79" t="str">
        <f>+_xlfn.XLOOKUP(Combinar1[[#This Row],[carga.PACIENTE]],carga[PACIENTE],carga[TURNO],0,0)</f>
        <v>T.T</v>
      </c>
    </row>
    <row r="891" spans="1:12" hidden="1" x14ac:dyDescent="0.3">
      <c r="A891" t="s">
        <v>1176</v>
      </c>
      <c r="B891" t="s">
        <v>1342</v>
      </c>
      <c r="C891" t="s">
        <v>1602</v>
      </c>
      <c r="D891" t="s">
        <v>1143</v>
      </c>
      <c r="E891" s="57">
        <v>0.33333333333333331</v>
      </c>
      <c r="F891" s="57">
        <v>0.83333333333333326</v>
      </c>
      <c r="G891" s="57">
        <v>0.72916666666666663</v>
      </c>
      <c r="J891" t="s">
        <v>2020</v>
      </c>
      <c r="K891" t="s">
        <v>922</v>
      </c>
      <c r="L891" s="79" t="str">
        <f>+_xlfn.XLOOKUP(Combinar1[[#This Row],[carga.PACIENTE]],carga[PACIENTE],carga[TURNO],0,0)</f>
        <v>T.T</v>
      </c>
    </row>
    <row r="892" spans="1:12" hidden="1" x14ac:dyDescent="0.3">
      <c r="A892" t="s">
        <v>1176</v>
      </c>
      <c r="B892" t="s">
        <v>1342</v>
      </c>
      <c r="C892" t="s">
        <v>1602</v>
      </c>
      <c r="D892" t="s">
        <v>1143</v>
      </c>
      <c r="E892" s="57">
        <v>0.33333333333333331</v>
      </c>
      <c r="F892" s="57">
        <v>0.83333333333333326</v>
      </c>
      <c r="G892" s="57">
        <v>0.72916666666666663</v>
      </c>
      <c r="J892" t="s">
        <v>2020</v>
      </c>
      <c r="K892" t="s">
        <v>471</v>
      </c>
      <c r="L892" s="79" t="str">
        <f>+_xlfn.XLOOKUP(Combinar1[[#This Row],[carga.PACIENTE]],carga[PACIENTE],carga[TURNO],0,0)</f>
        <v>T.T</v>
      </c>
    </row>
    <row r="893" spans="1:12" hidden="1" x14ac:dyDescent="0.3">
      <c r="A893" t="s">
        <v>1176</v>
      </c>
      <c r="B893" t="s">
        <v>1342</v>
      </c>
      <c r="C893" t="s">
        <v>1602</v>
      </c>
      <c r="D893" t="s">
        <v>1143</v>
      </c>
      <c r="E893" s="57">
        <v>0.33333333333333331</v>
      </c>
      <c r="F893" s="57">
        <v>0.83333333333333326</v>
      </c>
      <c r="G893" s="57">
        <v>0.72916666666666663</v>
      </c>
      <c r="J893" t="s">
        <v>2020</v>
      </c>
      <c r="K893" t="s">
        <v>255</v>
      </c>
      <c r="L893" s="79" t="str">
        <f>+_xlfn.XLOOKUP(Combinar1[[#This Row],[carga.PACIENTE]],carga[PACIENTE],carga[TURNO],0,0)</f>
        <v>T.T</v>
      </c>
    </row>
    <row r="894" spans="1:12" hidden="1" x14ac:dyDescent="0.3">
      <c r="A894" t="s">
        <v>1154</v>
      </c>
      <c r="B894" t="s">
        <v>1842</v>
      </c>
      <c r="C894" t="s">
        <v>1986</v>
      </c>
      <c r="D894" t="s">
        <v>1118</v>
      </c>
      <c r="E894" s="57">
        <v>0.33333333333333331</v>
      </c>
      <c r="F894" s="57">
        <v>0.83333333333333326</v>
      </c>
      <c r="G894" s="57">
        <v>0.76041666666666663</v>
      </c>
      <c r="J894" t="s">
        <v>2021</v>
      </c>
      <c r="K894" t="s">
        <v>318</v>
      </c>
      <c r="L894" s="79" t="str">
        <f>+_xlfn.XLOOKUP(Combinar1[[#This Row],[carga.PACIENTE]],carga[PACIENTE],carga[TURNO],0,0)</f>
        <v>T.T</v>
      </c>
    </row>
    <row r="895" spans="1:12" hidden="1" x14ac:dyDescent="0.3">
      <c r="A895" t="s">
        <v>1154</v>
      </c>
      <c r="B895" t="s">
        <v>1842</v>
      </c>
      <c r="C895" t="s">
        <v>1986</v>
      </c>
      <c r="D895" t="s">
        <v>1118</v>
      </c>
      <c r="E895" s="57">
        <v>0.33333333333333331</v>
      </c>
      <c r="F895" s="57">
        <v>0.83333333333333326</v>
      </c>
      <c r="G895" s="57">
        <v>0.76041666666666663</v>
      </c>
      <c r="J895" t="s">
        <v>2021</v>
      </c>
      <c r="K895" t="s">
        <v>831</v>
      </c>
      <c r="L895" s="79" t="str">
        <f>+_xlfn.XLOOKUP(Combinar1[[#This Row],[carga.PACIENTE]],carga[PACIENTE],carga[TURNO],0,0)</f>
        <v>T.T</v>
      </c>
    </row>
    <row r="896" spans="1:12" hidden="1" x14ac:dyDescent="0.3">
      <c r="A896" t="s">
        <v>1154</v>
      </c>
      <c r="B896" t="s">
        <v>1842</v>
      </c>
      <c r="C896" t="s">
        <v>1986</v>
      </c>
      <c r="D896" t="s">
        <v>1118</v>
      </c>
      <c r="E896" s="57">
        <v>0.33333333333333331</v>
      </c>
      <c r="F896" s="57">
        <v>0.83333333333333326</v>
      </c>
      <c r="G896" s="57">
        <v>0.76041666666666663</v>
      </c>
      <c r="J896" t="s">
        <v>2021</v>
      </c>
      <c r="K896" t="s">
        <v>176</v>
      </c>
      <c r="L896" s="79" t="str">
        <f>+_xlfn.XLOOKUP(Combinar1[[#This Row],[carga.PACIENTE]],carga[PACIENTE],carga[TURNO],0,0)</f>
        <v>T.T</v>
      </c>
    </row>
    <row r="897" spans="1:12" hidden="1" x14ac:dyDescent="0.3">
      <c r="A897" t="s">
        <v>1176</v>
      </c>
      <c r="B897" t="s">
        <v>1342</v>
      </c>
      <c r="C897" t="s">
        <v>1602</v>
      </c>
      <c r="D897" t="s">
        <v>1143</v>
      </c>
      <c r="E897" s="57">
        <v>0.33333333333333331</v>
      </c>
      <c r="F897" s="57">
        <v>0.83333333333333326</v>
      </c>
      <c r="G897" s="57">
        <v>0.76041666666666663</v>
      </c>
      <c r="J897" t="s">
        <v>2022</v>
      </c>
      <c r="K897" t="s">
        <v>1083</v>
      </c>
      <c r="L897" s="79" t="str">
        <f>+_xlfn.XLOOKUP(Combinar1[[#This Row],[carga.PACIENTE]],carga[PACIENTE],carga[TURNO],0,0)</f>
        <v>T.T</v>
      </c>
    </row>
    <row r="898" spans="1:12" hidden="1" x14ac:dyDescent="0.3">
      <c r="A898" t="s">
        <v>1176</v>
      </c>
      <c r="B898" t="s">
        <v>1342</v>
      </c>
      <c r="C898" t="s">
        <v>1602</v>
      </c>
      <c r="D898" t="s">
        <v>1143</v>
      </c>
      <c r="E898" s="57">
        <v>0.33333333333333331</v>
      </c>
      <c r="F898" s="57">
        <v>0.83333333333333326</v>
      </c>
      <c r="G898" s="57">
        <v>0.79166666666666663</v>
      </c>
      <c r="J898" t="s">
        <v>2023</v>
      </c>
      <c r="K898" t="s">
        <v>743</v>
      </c>
      <c r="L898" s="79" t="str">
        <f>+_xlfn.XLOOKUP(Combinar1[[#This Row],[carga.PACIENTE]],carga[PACIENTE],carga[TURNO],0,0)</f>
        <v>T.T</v>
      </c>
    </row>
    <row r="899" spans="1:12" hidden="1" x14ac:dyDescent="0.3">
      <c r="A899" t="s">
        <v>1176</v>
      </c>
      <c r="B899" t="s">
        <v>1342</v>
      </c>
      <c r="C899" t="s">
        <v>1602</v>
      </c>
      <c r="D899" t="s">
        <v>1141</v>
      </c>
      <c r="E899" s="57">
        <v>0.58333333333333326</v>
      </c>
      <c r="F899" s="57">
        <v>0.83333333333333326</v>
      </c>
      <c r="G899" s="57">
        <v>0.58333333333333326</v>
      </c>
      <c r="J899" t="s">
        <v>2024</v>
      </c>
      <c r="L899" s="79">
        <f>+_xlfn.XLOOKUP(Combinar1[[#This Row],[carga.PACIENTE]],carga[PACIENTE],carga[TURNO],0,0)</f>
        <v>0</v>
      </c>
    </row>
    <row r="900" spans="1:12" hidden="1" x14ac:dyDescent="0.3">
      <c r="A900" t="s">
        <v>1154</v>
      </c>
      <c r="B900" t="s">
        <v>1842</v>
      </c>
      <c r="C900" t="s">
        <v>1986</v>
      </c>
      <c r="D900" t="s">
        <v>1118</v>
      </c>
      <c r="E900" s="57">
        <v>0.33333333333333331</v>
      </c>
      <c r="F900" s="57">
        <v>0.83333333333333326</v>
      </c>
      <c r="G900" s="57">
        <v>0.58333333333333326</v>
      </c>
      <c r="J900" t="s">
        <v>2025</v>
      </c>
      <c r="K900" t="s">
        <v>98</v>
      </c>
      <c r="L900" s="79" t="str">
        <f>+_xlfn.XLOOKUP(Combinar1[[#This Row],[carga.PACIENTE]],carga[PACIENTE],carga[TURNO],0,0)</f>
        <v>T.T</v>
      </c>
    </row>
    <row r="901" spans="1:12" hidden="1" x14ac:dyDescent="0.3">
      <c r="A901" t="s">
        <v>1176</v>
      </c>
      <c r="B901" t="s">
        <v>1342</v>
      </c>
      <c r="C901" t="s">
        <v>1602</v>
      </c>
      <c r="D901" t="s">
        <v>1141</v>
      </c>
      <c r="E901" s="57">
        <v>0.58333333333333326</v>
      </c>
      <c r="F901" s="57">
        <v>0.83333333333333326</v>
      </c>
      <c r="G901" s="57">
        <v>0.61458333333333326</v>
      </c>
      <c r="J901" t="s">
        <v>2026</v>
      </c>
      <c r="L901" s="79">
        <f>+_xlfn.XLOOKUP(Combinar1[[#This Row],[carga.PACIENTE]],carga[PACIENTE],carga[TURNO],0,0)</f>
        <v>0</v>
      </c>
    </row>
    <row r="902" spans="1:12" hidden="1" x14ac:dyDescent="0.3">
      <c r="A902" t="s">
        <v>1154</v>
      </c>
      <c r="B902" t="s">
        <v>1842</v>
      </c>
      <c r="C902" t="s">
        <v>1986</v>
      </c>
      <c r="D902" t="s">
        <v>1118</v>
      </c>
      <c r="E902" s="57">
        <v>0.33333333333333331</v>
      </c>
      <c r="F902" s="57">
        <v>0.83333333333333326</v>
      </c>
      <c r="G902" s="57">
        <v>0.79166666666666663</v>
      </c>
      <c r="J902" t="s">
        <v>2027</v>
      </c>
      <c r="K902" t="s">
        <v>95</v>
      </c>
      <c r="L902" s="79">
        <f>+_xlfn.XLOOKUP(Combinar1[[#This Row],[carga.PACIENTE]],carga[PACIENTE],carga[TURNO],0,0)</f>
        <v>0</v>
      </c>
    </row>
    <row r="903" spans="1:12" hidden="1" x14ac:dyDescent="0.3">
      <c r="A903" t="s">
        <v>1154</v>
      </c>
      <c r="B903" t="s">
        <v>1842</v>
      </c>
      <c r="C903" t="s">
        <v>1986</v>
      </c>
      <c r="D903" t="s">
        <v>1118</v>
      </c>
      <c r="E903" s="57">
        <v>0.33333333333333331</v>
      </c>
      <c r="F903" s="57">
        <v>0.83333333333333326</v>
      </c>
      <c r="G903" s="57">
        <v>0.79166666666666663</v>
      </c>
      <c r="J903" t="s">
        <v>2027</v>
      </c>
      <c r="K903" t="s">
        <v>526</v>
      </c>
      <c r="L903" s="79">
        <f>+_xlfn.XLOOKUP(Combinar1[[#This Row],[carga.PACIENTE]],carga[PACIENTE],carga[TURNO],0,0)</f>
        <v>0</v>
      </c>
    </row>
    <row r="904" spans="1:12" hidden="1" x14ac:dyDescent="0.3">
      <c r="A904" t="s">
        <v>1176</v>
      </c>
      <c r="B904" t="s">
        <v>1342</v>
      </c>
      <c r="C904" t="s">
        <v>1602</v>
      </c>
      <c r="D904" t="s">
        <v>1141</v>
      </c>
      <c r="E904" s="57">
        <v>0.58333333333333326</v>
      </c>
      <c r="F904" s="57">
        <v>0.83333333333333326</v>
      </c>
      <c r="G904" s="57">
        <v>0.64583333333333326</v>
      </c>
      <c r="J904" t="s">
        <v>2028</v>
      </c>
      <c r="L904" s="79">
        <f>+_xlfn.XLOOKUP(Combinar1[[#This Row],[carga.PACIENTE]],carga[PACIENTE],carga[TURNO],0,0)</f>
        <v>0</v>
      </c>
    </row>
    <row r="905" spans="1:12" hidden="1" x14ac:dyDescent="0.3">
      <c r="A905" t="s">
        <v>1176</v>
      </c>
      <c r="B905" t="s">
        <v>1342</v>
      </c>
      <c r="C905" t="s">
        <v>1602</v>
      </c>
      <c r="D905" t="s">
        <v>1141</v>
      </c>
      <c r="E905" s="57">
        <v>0.58333333333333326</v>
      </c>
      <c r="F905" s="57">
        <v>0.83333333333333326</v>
      </c>
      <c r="G905" s="57">
        <v>0.67708333333333326</v>
      </c>
      <c r="J905" t="s">
        <v>2029</v>
      </c>
      <c r="L905" s="79">
        <f>+_xlfn.XLOOKUP(Combinar1[[#This Row],[carga.PACIENTE]],carga[PACIENTE],carga[TURNO],0,0)</f>
        <v>0</v>
      </c>
    </row>
    <row r="906" spans="1:12" hidden="1" x14ac:dyDescent="0.3">
      <c r="A906" t="s">
        <v>1154</v>
      </c>
      <c r="B906" t="s">
        <v>1842</v>
      </c>
      <c r="C906" t="s">
        <v>1986</v>
      </c>
      <c r="D906" t="s">
        <v>1143</v>
      </c>
      <c r="E906" s="57">
        <v>0.33333333333333331</v>
      </c>
      <c r="F906" s="57">
        <v>0.83333333333333326</v>
      </c>
      <c r="G906" s="57">
        <v>0.33333333333333331</v>
      </c>
      <c r="J906" t="s">
        <v>2030</v>
      </c>
      <c r="K906" t="s">
        <v>134</v>
      </c>
      <c r="L906" s="79" t="str">
        <f>+_xlfn.XLOOKUP(Combinar1[[#This Row],[carga.PACIENTE]],carga[PACIENTE],carga[TURNO],0,0)</f>
        <v xml:space="preserve">T.M </v>
      </c>
    </row>
    <row r="907" spans="1:12" hidden="1" x14ac:dyDescent="0.3">
      <c r="A907" t="s">
        <v>1154</v>
      </c>
      <c r="B907" t="s">
        <v>1842</v>
      </c>
      <c r="C907" t="s">
        <v>1986</v>
      </c>
      <c r="D907" t="s">
        <v>1143</v>
      </c>
      <c r="E907" s="57">
        <v>0.33333333333333331</v>
      </c>
      <c r="F907" s="57">
        <v>0.83333333333333326</v>
      </c>
      <c r="G907" s="57">
        <v>0.33333333333333331</v>
      </c>
      <c r="J907" t="s">
        <v>2030</v>
      </c>
      <c r="K907" t="s">
        <v>596</v>
      </c>
      <c r="L907" s="79" t="str">
        <f>+_xlfn.XLOOKUP(Combinar1[[#This Row],[carga.PACIENTE]],carga[PACIENTE],carga[TURNO],0,0)</f>
        <v xml:space="preserve">T.M </v>
      </c>
    </row>
    <row r="908" spans="1:12" hidden="1" x14ac:dyDescent="0.3">
      <c r="A908" t="s">
        <v>1176</v>
      </c>
      <c r="B908" t="s">
        <v>1342</v>
      </c>
      <c r="C908" t="s">
        <v>1602</v>
      </c>
      <c r="D908" t="s">
        <v>1141</v>
      </c>
      <c r="E908" s="57">
        <v>0.58333333333333326</v>
      </c>
      <c r="F908" s="57">
        <v>0.83333333333333326</v>
      </c>
      <c r="G908" s="57">
        <v>0.72916666666666663</v>
      </c>
      <c r="J908" t="s">
        <v>2031</v>
      </c>
      <c r="L908" s="79">
        <f>+_xlfn.XLOOKUP(Combinar1[[#This Row],[carga.PACIENTE]],carga[PACIENTE],carga[TURNO],0,0)</f>
        <v>0</v>
      </c>
    </row>
    <row r="909" spans="1:12" hidden="1" x14ac:dyDescent="0.3">
      <c r="A909" t="s">
        <v>1176</v>
      </c>
      <c r="B909" t="s">
        <v>1342</v>
      </c>
      <c r="C909" t="s">
        <v>1602</v>
      </c>
      <c r="D909" t="s">
        <v>1141</v>
      </c>
      <c r="E909" s="57">
        <v>0.58333333333333326</v>
      </c>
      <c r="F909" s="57">
        <v>0.83333333333333326</v>
      </c>
      <c r="G909" s="57">
        <v>0.76041666666666663</v>
      </c>
      <c r="J909" t="s">
        <v>2032</v>
      </c>
      <c r="L909" s="79">
        <f>+_xlfn.XLOOKUP(Combinar1[[#This Row],[carga.PACIENTE]],carga[PACIENTE],carga[TURNO],0,0)</f>
        <v>0</v>
      </c>
    </row>
    <row r="910" spans="1:12" hidden="1" x14ac:dyDescent="0.3">
      <c r="A910" t="s">
        <v>1154</v>
      </c>
      <c r="B910" t="s">
        <v>1842</v>
      </c>
      <c r="C910" t="s">
        <v>1986</v>
      </c>
      <c r="D910" t="s">
        <v>1143</v>
      </c>
      <c r="E910" s="57">
        <v>0.33333333333333331</v>
      </c>
      <c r="F910" s="57">
        <v>0.83333333333333326</v>
      </c>
      <c r="G910" s="57">
        <v>0.36458333333333331</v>
      </c>
      <c r="J910" t="s">
        <v>2033</v>
      </c>
      <c r="K910" t="s">
        <v>692</v>
      </c>
      <c r="L910" s="79" t="str">
        <f>+_xlfn.XLOOKUP(Combinar1[[#This Row],[carga.PACIENTE]],carga[PACIENTE],carga[TURNO],0,0)</f>
        <v xml:space="preserve">T.M </v>
      </c>
    </row>
    <row r="911" spans="1:12" hidden="1" x14ac:dyDescent="0.3">
      <c r="A911" t="s">
        <v>1176</v>
      </c>
      <c r="B911" t="s">
        <v>1342</v>
      </c>
      <c r="C911" t="s">
        <v>1602</v>
      </c>
      <c r="D911" t="s">
        <v>1141</v>
      </c>
      <c r="E911" s="57">
        <v>0.58333333333333326</v>
      </c>
      <c r="F911" s="57">
        <v>0.83333333333333326</v>
      </c>
      <c r="G911" s="57">
        <v>0.79166666666666663</v>
      </c>
      <c r="J911" t="s">
        <v>2034</v>
      </c>
      <c r="L911" s="79">
        <f>+_xlfn.XLOOKUP(Combinar1[[#This Row],[carga.PACIENTE]],carga[PACIENTE],carga[TURNO],0,0)</f>
        <v>0</v>
      </c>
    </row>
    <row r="912" spans="1:12" hidden="1" x14ac:dyDescent="0.3">
      <c r="A912" t="s">
        <v>1154</v>
      </c>
      <c r="B912" t="s">
        <v>1842</v>
      </c>
      <c r="C912" t="s">
        <v>1986</v>
      </c>
      <c r="D912" t="s">
        <v>1143</v>
      </c>
      <c r="E912" s="57">
        <v>0.33333333333333331</v>
      </c>
      <c r="F912" s="57">
        <v>0.83333333333333326</v>
      </c>
      <c r="G912" s="57">
        <v>0.39583333333333331</v>
      </c>
      <c r="J912" t="s">
        <v>2035</v>
      </c>
      <c r="K912" t="s">
        <v>459</v>
      </c>
      <c r="L912" s="79" t="str">
        <f>+_xlfn.XLOOKUP(Combinar1[[#This Row],[carga.PACIENTE]],carga[PACIENTE],carga[TURNO],0,0)</f>
        <v xml:space="preserve">T.M </v>
      </c>
    </row>
    <row r="913" spans="1:12" hidden="1" x14ac:dyDescent="0.3">
      <c r="A913" t="s">
        <v>1154</v>
      </c>
      <c r="B913" t="s">
        <v>1842</v>
      </c>
      <c r="C913" t="s">
        <v>1986</v>
      </c>
      <c r="D913" t="s">
        <v>1143</v>
      </c>
      <c r="E913" s="57">
        <v>0.33333333333333331</v>
      </c>
      <c r="F913" s="57">
        <v>0.83333333333333326</v>
      </c>
      <c r="G913" s="57">
        <v>0.39583333333333331</v>
      </c>
      <c r="J913" t="s">
        <v>2035</v>
      </c>
      <c r="K913" t="s">
        <v>731</v>
      </c>
      <c r="L913" s="79" t="str">
        <f>+_xlfn.XLOOKUP(Combinar1[[#This Row],[carga.PACIENTE]],carga[PACIENTE],carga[TURNO],0,0)</f>
        <v xml:space="preserve">T.M </v>
      </c>
    </row>
    <row r="914" spans="1:12" hidden="1" x14ac:dyDescent="0.3">
      <c r="A914" t="s">
        <v>1154</v>
      </c>
      <c r="B914" t="s">
        <v>1842</v>
      </c>
      <c r="C914" t="s">
        <v>1986</v>
      </c>
      <c r="D914" t="s">
        <v>1143</v>
      </c>
      <c r="E914" s="57">
        <v>0.33333333333333331</v>
      </c>
      <c r="F914" s="57">
        <v>0.83333333333333326</v>
      </c>
      <c r="G914" s="57">
        <v>0.39583333333333331</v>
      </c>
      <c r="J914" t="s">
        <v>2035</v>
      </c>
      <c r="K914" t="s">
        <v>966</v>
      </c>
      <c r="L914" s="79" t="str">
        <f>+_xlfn.XLOOKUP(Combinar1[[#This Row],[carga.PACIENTE]],carga[PACIENTE],carga[TURNO],0,0)</f>
        <v>T.M</v>
      </c>
    </row>
    <row r="915" spans="1:12" hidden="1" x14ac:dyDescent="0.3">
      <c r="A915" t="s">
        <v>1176</v>
      </c>
      <c r="B915" t="s">
        <v>1342</v>
      </c>
      <c r="C915" t="s">
        <v>1602</v>
      </c>
      <c r="D915" t="s">
        <v>1118</v>
      </c>
      <c r="E915" s="57">
        <v>0.58333333333333326</v>
      </c>
      <c r="F915" s="57">
        <v>0.83333333333333326</v>
      </c>
      <c r="G915" s="57">
        <v>0.58333333333333326</v>
      </c>
      <c r="J915" t="s">
        <v>2036</v>
      </c>
      <c r="L915" s="79">
        <f>+_xlfn.XLOOKUP(Combinar1[[#This Row],[carga.PACIENTE]],carga[PACIENTE],carga[TURNO],0,0)</f>
        <v>0</v>
      </c>
    </row>
    <row r="916" spans="1:12" hidden="1" x14ac:dyDescent="0.3">
      <c r="A916" t="s">
        <v>1176</v>
      </c>
      <c r="B916" t="s">
        <v>1342</v>
      </c>
      <c r="C916" t="s">
        <v>1602</v>
      </c>
      <c r="D916" t="s">
        <v>1118</v>
      </c>
      <c r="E916" s="57">
        <v>0.58333333333333326</v>
      </c>
      <c r="F916" s="57">
        <v>0.83333333333333326</v>
      </c>
      <c r="G916" s="57">
        <v>0.61458333333333326</v>
      </c>
      <c r="J916" t="s">
        <v>2037</v>
      </c>
      <c r="K916" t="s">
        <v>222</v>
      </c>
      <c r="L916" s="79" t="str">
        <f>+_xlfn.XLOOKUP(Combinar1[[#This Row],[carga.PACIENTE]],carga[PACIENTE],carga[TURNO],0,0)</f>
        <v>T.T</v>
      </c>
    </row>
    <row r="917" spans="1:12" hidden="1" x14ac:dyDescent="0.3">
      <c r="A917" t="s">
        <v>1154</v>
      </c>
      <c r="B917" t="s">
        <v>1842</v>
      </c>
      <c r="C917" t="s">
        <v>1986</v>
      </c>
      <c r="D917" t="s">
        <v>1118</v>
      </c>
      <c r="E917" s="57">
        <v>0.33333333333333331</v>
      </c>
      <c r="F917" s="57">
        <v>0.83333333333333326</v>
      </c>
      <c r="G917" s="57">
        <v>0.44791666666666663</v>
      </c>
      <c r="J917" t="s">
        <v>2038</v>
      </c>
      <c r="K917" t="s">
        <v>903</v>
      </c>
      <c r="L917" s="79" t="str">
        <f>+_xlfn.XLOOKUP(Combinar1[[#This Row],[carga.PACIENTE]],carga[PACIENTE],carga[TURNO],0,0)</f>
        <v xml:space="preserve">T.M </v>
      </c>
    </row>
    <row r="918" spans="1:12" hidden="1" x14ac:dyDescent="0.3">
      <c r="A918" t="s">
        <v>1176</v>
      </c>
      <c r="B918" t="s">
        <v>1342</v>
      </c>
      <c r="C918" t="s">
        <v>1602</v>
      </c>
      <c r="D918" t="s">
        <v>1118</v>
      </c>
      <c r="E918" s="57">
        <v>0.58333333333333326</v>
      </c>
      <c r="F918" s="57">
        <v>0.83333333333333326</v>
      </c>
      <c r="G918" s="57">
        <v>0.64583333333333326</v>
      </c>
      <c r="J918" t="s">
        <v>2039</v>
      </c>
      <c r="K918" t="s">
        <v>65</v>
      </c>
      <c r="L918" s="79" t="str">
        <f>+_xlfn.XLOOKUP(Combinar1[[#This Row],[carga.PACIENTE]],carga[PACIENTE],carga[TURNO],0,0)</f>
        <v>T.T</v>
      </c>
    </row>
    <row r="919" spans="1:12" hidden="1" x14ac:dyDescent="0.3">
      <c r="A919" t="s">
        <v>1176</v>
      </c>
      <c r="B919" t="s">
        <v>1342</v>
      </c>
      <c r="C919" t="s">
        <v>1602</v>
      </c>
      <c r="D919" t="s">
        <v>1118</v>
      </c>
      <c r="E919" s="57">
        <v>0.58333333333333326</v>
      </c>
      <c r="F919" s="57">
        <v>0.83333333333333326</v>
      </c>
      <c r="G919" s="57">
        <v>0.64583333333333326</v>
      </c>
      <c r="J919" t="s">
        <v>2039</v>
      </c>
      <c r="K919" t="s">
        <v>444</v>
      </c>
      <c r="L919" s="79" t="str">
        <f>+_xlfn.XLOOKUP(Combinar1[[#This Row],[carga.PACIENTE]],carga[PACIENTE],carga[TURNO],0,0)</f>
        <v>T.T</v>
      </c>
    </row>
    <row r="920" spans="1:12" hidden="1" x14ac:dyDescent="0.3">
      <c r="A920" t="s">
        <v>1176</v>
      </c>
      <c r="B920" t="s">
        <v>1342</v>
      </c>
      <c r="C920" t="s">
        <v>1602</v>
      </c>
      <c r="D920" t="s">
        <v>1118</v>
      </c>
      <c r="E920" s="57">
        <v>0.58333333333333326</v>
      </c>
      <c r="F920" s="57">
        <v>0.83333333333333326</v>
      </c>
      <c r="G920" s="57">
        <v>0.64583333333333326</v>
      </c>
      <c r="J920" t="s">
        <v>2039</v>
      </c>
      <c r="K920" t="s">
        <v>182</v>
      </c>
      <c r="L920" s="79" t="str">
        <f>+_xlfn.XLOOKUP(Combinar1[[#This Row],[carga.PACIENTE]],carga[PACIENTE],carga[TURNO],0,0)</f>
        <v>T.T</v>
      </c>
    </row>
    <row r="921" spans="1:12" hidden="1" x14ac:dyDescent="0.3">
      <c r="A921" t="s">
        <v>1154</v>
      </c>
      <c r="B921" t="s">
        <v>1842</v>
      </c>
      <c r="C921" t="s">
        <v>1986</v>
      </c>
      <c r="D921" t="s">
        <v>1143</v>
      </c>
      <c r="E921" s="57">
        <v>0.33333333333333331</v>
      </c>
      <c r="F921" s="57">
        <v>0.83333333333333326</v>
      </c>
      <c r="G921" s="57">
        <v>0.47916666666666663</v>
      </c>
      <c r="J921" t="s">
        <v>2040</v>
      </c>
      <c r="K921" t="s">
        <v>385</v>
      </c>
      <c r="L921" s="79" t="str">
        <f>+_xlfn.XLOOKUP(Combinar1[[#This Row],[carga.PACIENTE]],carga[PACIENTE],carga[TURNO],0,0)</f>
        <v xml:space="preserve">T.M </v>
      </c>
    </row>
    <row r="922" spans="1:12" hidden="1" x14ac:dyDescent="0.3">
      <c r="A922" t="s">
        <v>1176</v>
      </c>
      <c r="B922" t="s">
        <v>1342</v>
      </c>
      <c r="C922" t="s">
        <v>1602</v>
      </c>
      <c r="D922" t="s">
        <v>1118</v>
      </c>
      <c r="E922" s="57">
        <v>0.58333333333333326</v>
      </c>
      <c r="F922" s="57">
        <v>0.83333333333333326</v>
      </c>
      <c r="G922" s="57">
        <v>0.67708333333333326</v>
      </c>
      <c r="J922" t="s">
        <v>2041</v>
      </c>
      <c r="K922" t="s">
        <v>868</v>
      </c>
      <c r="L922" s="79" t="str">
        <f>+_xlfn.XLOOKUP(Combinar1[[#This Row],[carga.PACIENTE]],carga[PACIENTE],carga[TURNO],0,0)</f>
        <v>T.T</v>
      </c>
    </row>
    <row r="923" spans="1:12" hidden="1" x14ac:dyDescent="0.3">
      <c r="A923" t="s">
        <v>1194</v>
      </c>
      <c r="B923" t="s">
        <v>1842</v>
      </c>
      <c r="C923" t="s">
        <v>1950</v>
      </c>
      <c r="D923" t="s">
        <v>1123</v>
      </c>
      <c r="E923" s="57">
        <v>0.58333333333333326</v>
      </c>
      <c r="F923" s="57">
        <v>0.83333333333333326</v>
      </c>
      <c r="G923" s="57">
        <v>0.58333333333333326</v>
      </c>
      <c r="J923" t="s">
        <v>2042</v>
      </c>
      <c r="K923" t="s">
        <v>725</v>
      </c>
      <c r="L923" s="79" t="str">
        <f>+_xlfn.XLOOKUP(Combinar1[[#This Row],[carga.PACIENTE]],carga[PACIENTE],carga[TURNO],0,0)</f>
        <v>T.T</v>
      </c>
    </row>
    <row r="924" spans="1:12" hidden="1" x14ac:dyDescent="0.3">
      <c r="A924" t="s">
        <v>1176</v>
      </c>
      <c r="B924" t="s">
        <v>1342</v>
      </c>
      <c r="C924" t="s">
        <v>1602</v>
      </c>
      <c r="D924" t="s">
        <v>1118</v>
      </c>
      <c r="E924" s="57">
        <v>0.58333333333333326</v>
      </c>
      <c r="F924" s="57">
        <v>0.83333333333333326</v>
      </c>
      <c r="G924" s="57">
        <v>0.72916666666666663</v>
      </c>
      <c r="J924" t="s">
        <v>2043</v>
      </c>
      <c r="K924" t="s">
        <v>158</v>
      </c>
      <c r="L924" s="79" t="str">
        <f>+_xlfn.XLOOKUP(Combinar1[[#This Row],[carga.PACIENTE]],carga[PACIENTE],carga[TURNO],0,0)</f>
        <v>T.T</v>
      </c>
    </row>
    <row r="925" spans="1:12" hidden="1" x14ac:dyDescent="0.3">
      <c r="A925" t="s">
        <v>1189</v>
      </c>
      <c r="B925" t="s">
        <v>1842</v>
      </c>
      <c r="C925" t="s">
        <v>1947</v>
      </c>
      <c r="D925" t="s">
        <v>1141</v>
      </c>
      <c r="E925" s="57">
        <v>0.58333333333333326</v>
      </c>
      <c r="F925" s="57">
        <v>0.83333333333333326</v>
      </c>
      <c r="G925" s="57">
        <v>0.61458333333333326</v>
      </c>
      <c r="J925" t="s">
        <v>2044</v>
      </c>
      <c r="K925" t="s">
        <v>113</v>
      </c>
      <c r="L925" s="79" t="str">
        <f>+_xlfn.XLOOKUP(Combinar1[[#This Row],[carga.PACIENTE]],carga[PACIENTE],carga[TURNO],0,0)</f>
        <v>T.T</v>
      </c>
    </row>
    <row r="926" spans="1:12" hidden="1" x14ac:dyDescent="0.3">
      <c r="A926" t="s">
        <v>1189</v>
      </c>
      <c r="B926" t="s">
        <v>1842</v>
      </c>
      <c r="C926" t="s">
        <v>1947</v>
      </c>
      <c r="D926" t="s">
        <v>1141</v>
      </c>
      <c r="E926" s="57">
        <v>0.58333333333333326</v>
      </c>
      <c r="F926" s="57">
        <v>0.83333333333333326</v>
      </c>
      <c r="G926" s="57">
        <v>0.61458333333333326</v>
      </c>
      <c r="J926" t="s">
        <v>2044</v>
      </c>
      <c r="K926" t="s">
        <v>638</v>
      </c>
      <c r="L926" s="79" t="str">
        <f>+_xlfn.XLOOKUP(Combinar1[[#This Row],[carga.PACIENTE]],carga[PACIENTE],carga[TURNO],0,0)</f>
        <v>T.T</v>
      </c>
    </row>
    <row r="927" spans="1:12" hidden="1" x14ac:dyDescent="0.3">
      <c r="A927" t="s">
        <v>1176</v>
      </c>
      <c r="B927" t="s">
        <v>1342</v>
      </c>
      <c r="C927" t="s">
        <v>1602</v>
      </c>
      <c r="D927" t="s">
        <v>1118</v>
      </c>
      <c r="E927" s="57">
        <v>0.58333333333333326</v>
      </c>
      <c r="F927" s="57">
        <v>0.83333333333333326</v>
      </c>
      <c r="G927" s="57">
        <v>0.76041666666666663</v>
      </c>
      <c r="J927" t="s">
        <v>2045</v>
      </c>
      <c r="K927" t="s">
        <v>713</v>
      </c>
      <c r="L927" s="79" t="str">
        <f>+_xlfn.XLOOKUP(Combinar1[[#This Row],[carga.PACIENTE]],carga[PACIENTE],carga[TURNO],0,0)</f>
        <v>T.T</v>
      </c>
    </row>
    <row r="928" spans="1:12" hidden="1" x14ac:dyDescent="0.3">
      <c r="A928" t="s">
        <v>1154</v>
      </c>
      <c r="B928" t="s">
        <v>1842</v>
      </c>
      <c r="C928" t="s">
        <v>1986</v>
      </c>
      <c r="D928" t="s">
        <v>1143</v>
      </c>
      <c r="E928" s="57">
        <v>0.33333333333333331</v>
      </c>
      <c r="F928" s="57">
        <v>0.83333333333333326</v>
      </c>
      <c r="G928" s="57">
        <v>0.64583333333333326</v>
      </c>
      <c r="J928" t="s">
        <v>2046</v>
      </c>
      <c r="K928" t="s">
        <v>321</v>
      </c>
      <c r="L928" s="79" t="str">
        <f>+_xlfn.XLOOKUP(Combinar1[[#This Row],[carga.PACIENTE]],carga[PACIENTE],carga[TURNO],0,0)</f>
        <v>T.T</v>
      </c>
    </row>
    <row r="929" spans="1:12" hidden="1" x14ac:dyDescent="0.3">
      <c r="A929" t="s">
        <v>1154</v>
      </c>
      <c r="B929" t="s">
        <v>1842</v>
      </c>
      <c r="C929" t="s">
        <v>1986</v>
      </c>
      <c r="D929" t="s">
        <v>1143</v>
      </c>
      <c r="E929" s="57">
        <v>0.33333333333333331</v>
      </c>
      <c r="F929" s="57">
        <v>0.83333333333333326</v>
      </c>
      <c r="G929" s="57">
        <v>0.64583333333333326</v>
      </c>
      <c r="J929" t="s">
        <v>2046</v>
      </c>
      <c r="K929" t="s">
        <v>686</v>
      </c>
      <c r="L929" s="79" t="str">
        <f>+_xlfn.XLOOKUP(Combinar1[[#This Row],[carga.PACIENTE]],carga[PACIENTE],carga[TURNO],0,0)</f>
        <v>T.T</v>
      </c>
    </row>
    <row r="930" spans="1:12" hidden="1" x14ac:dyDescent="0.3">
      <c r="A930" t="s">
        <v>1176</v>
      </c>
      <c r="B930" t="s">
        <v>1342</v>
      </c>
      <c r="C930" t="s">
        <v>1602</v>
      </c>
      <c r="D930" t="s">
        <v>1118</v>
      </c>
      <c r="E930" s="57">
        <v>0.58333333333333326</v>
      </c>
      <c r="F930" s="57">
        <v>0.83333333333333326</v>
      </c>
      <c r="G930" s="57">
        <v>0.79166666666666663</v>
      </c>
      <c r="J930" t="s">
        <v>2047</v>
      </c>
      <c r="K930" t="s">
        <v>1096</v>
      </c>
      <c r="L930" s="79">
        <f>+_xlfn.XLOOKUP(Combinar1[[#This Row],[carga.PACIENTE]],carga[PACIENTE],carga[TURNO],0,0)</f>
        <v>0</v>
      </c>
    </row>
    <row r="931" spans="1:12" hidden="1" x14ac:dyDescent="0.3">
      <c r="A931" t="s">
        <v>1125</v>
      </c>
      <c r="B931" t="s">
        <v>1287</v>
      </c>
      <c r="C931" t="s">
        <v>1291</v>
      </c>
      <c r="D931" t="s">
        <v>1123</v>
      </c>
      <c r="E931" s="57">
        <v>0.58333333333333326</v>
      </c>
      <c r="F931" s="57">
        <v>0.83333333333333326</v>
      </c>
      <c r="G931" s="57">
        <v>0.58333333333333326</v>
      </c>
      <c r="J931" t="s">
        <v>2048</v>
      </c>
      <c r="L931" s="79">
        <f>+_xlfn.XLOOKUP(Combinar1[[#This Row],[carga.PACIENTE]],carga[PACIENTE],carga[TURNO],0,0)</f>
        <v>0</v>
      </c>
    </row>
    <row r="932" spans="1:12" hidden="1" x14ac:dyDescent="0.3">
      <c r="A932" t="s">
        <v>1154</v>
      </c>
      <c r="B932" t="s">
        <v>1842</v>
      </c>
      <c r="C932" t="s">
        <v>1986</v>
      </c>
      <c r="D932" t="s">
        <v>1143</v>
      </c>
      <c r="E932" s="57">
        <v>0.33333333333333331</v>
      </c>
      <c r="F932" s="57">
        <v>0.83333333333333326</v>
      </c>
      <c r="G932" s="57">
        <v>0.72916666666666663</v>
      </c>
      <c r="J932" t="s">
        <v>2049</v>
      </c>
      <c r="K932" t="s">
        <v>37</v>
      </c>
      <c r="L932" s="79" t="str">
        <f>+_xlfn.XLOOKUP(Combinar1[[#This Row],[carga.PACIENTE]],carga[PACIENTE],carga[TURNO],0,0)</f>
        <v>T.T</v>
      </c>
    </row>
    <row r="933" spans="1:12" hidden="1" x14ac:dyDescent="0.3">
      <c r="A933" t="s">
        <v>1154</v>
      </c>
      <c r="B933" t="s">
        <v>1842</v>
      </c>
      <c r="C933" t="s">
        <v>1986</v>
      </c>
      <c r="D933" t="s">
        <v>1143</v>
      </c>
      <c r="E933" s="57">
        <v>0.33333333333333331</v>
      </c>
      <c r="F933" s="57">
        <v>0.83333333333333326</v>
      </c>
      <c r="G933" s="57">
        <v>0.72916666666666663</v>
      </c>
      <c r="J933" t="s">
        <v>2049</v>
      </c>
      <c r="K933" t="s">
        <v>761</v>
      </c>
      <c r="L933" s="79" t="str">
        <f>+_xlfn.XLOOKUP(Combinar1[[#This Row],[carga.PACIENTE]],carga[PACIENTE],carga[TURNO],0,0)</f>
        <v>T.T</v>
      </c>
    </row>
    <row r="934" spans="1:12" hidden="1" x14ac:dyDescent="0.3">
      <c r="A934" t="s">
        <v>1154</v>
      </c>
      <c r="B934" t="s">
        <v>1842</v>
      </c>
      <c r="C934" t="s">
        <v>1986</v>
      </c>
      <c r="D934" t="s">
        <v>1143</v>
      </c>
      <c r="E934" s="57">
        <v>0.33333333333333331</v>
      </c>
      <c r="F934" s="57">
        <v>0.83333333333333326</v>
      </c>
      <c r="G934" s="57">
        <v>0.76041666666666663</v>
      </c>
      <c r="J934" t="s">
        <v>2050</v>
      </c>
      <c r="K934" t="s">
        <v>414</v>
      </c>
      <c r="L934" s="79" t="str">
        <f>+_xlfn.XLOOKUP(Combinar1[[#This Row],[carga.PACIENTE]],carga[PACIENTE],carga[TURNO],0,0)</f>
        <v>T.T</v>
      </c>
    </row>
    <row r="935" spans="1:12" hidden="1" x14ac:dyDescent="0.3">
      <c r="A935" t="s">
        <v>1154</v>
      </c>
      <c r="B935" t="s">
        <v>1842</v>
      </c>
      <c r="C935" t="s">
        <v>1986</v>
      </c>
      <c r="D935" t="s">
        <v>1143</v>
      </c>
      <c r="E935" s="57">
        <v>0.33333333333333331</v>
      </c>
      <c r="F935" s="57">
        <v>0.83333333333333326</v>
      </c>
      <c r="G935" s="57">
        <v>0.79166666666666663</v>
      </c>
      <c r="J935" t="s">
        <v>2051</v>
      </c>
      <c r="K935" t="s">
        <v>107</v>
      </c>
      <c r="L935" s="79" t="str">
        <f>+_xlfn.XLOOKUP(Combinar1[[#This Row],[carga.PACIENTE]],carga[PACIENTE],carga[TURNO],0,0)</f>
        <v>T.T</v>
      </c>
    </row>
    <row r="936" spans="1:12" hidden="1" x14ac:dyDescent="0.3">
      <c r="A936" t="s">
        <v>1199</v>
      </c>
      <c r="B936" t="s">
        <v>1842</v>
      </c>
      <c r="C936" t="s">
        <v>1843</v>
      </c>
      <c r="D936" t="s">
        <v>1123</v>
      </c>
      <c r="E936" s="57">
        <v>0.33333333333333331</v>
      </c>
      <c r="F936" s="57">
        <v>0.58333333333333326</v>
      </c>
      <c r="G936" s="57">
        <v>0.33333333333333331</v>
      </c>
      <c r="J936" t="s">
        <v>2052</v>
      </c>
      <c r="K936" t="s">
        <v>825</v>
      </c>
      <c r="L936" s="79" t="str">
        <f>+_xlfn.XLOOKUP(Combinar1[[#This Row],[carga.PACIENTE]],carga[PACIENTE],carga[TURNO],0,0)</f>
        <v xml:space="preserve">T.M </v>
      </c>
    </row>
    <row r="937" spans="1:12" hidden="1" x14ac:dyDescent="0.3">
      <c r="A937" t="s">
        <v>1199</v>
      </c>
      <c r="B937" t="s">
        <v>1842</v>
      </c>
      <c r="C937" t="s">
        <v>1843</v>
      </c>
      <c r="D937" t="s">
        <v>1123</v>
      </c>
      <c r="E937" s="57">
        <v>0.33333333333333331</v>
      </c>
      <c r="F937" s="57">
        <v>0.58333333333333326</v>
      </c>
      <c r="G937" s="57">
        <v>0.36458333333333331</v>
      </c>
      <c r="J937" t="s">
        <v>2053</v>
      </c>
      <c r="K937" t="s">
        <v>806</v>
      </c>
      <c r="L937" s="79" t="str">
        <f>+_xlfn.XLOOKUP(Combinar1[[#This Row],[carga.PACIENTE]],carga[PACIENTE],carga[TURNO],0,0)</f>
        <v xml:space="preserve">T.M </v>
      </c>
    </row>
    <row r="938" spans="1:12" hidden="1" x14ac:dyDescent="0.3">
      <c r="A938" t="s">
        <v>1154</v>
      </c>
      <c r="B938" t="s">
        <v>1842</v>
      </c>
      <c r="C938" t="s">
        <v>1986</v>
      </c>
      <c r="D938" t="s">
        <v>1118</v>
      </c>
      <c r="E938" s="57">
        <v>0.33333333333333331</v>
      </c>
      <c r="F938" s="57">
        <v>0.83333333333333326</v>
      </c>
      <c r="G938" s="57">
        <v>0.47916666666666663</v>
      </c>
      <c r="J938" t="s">
        <v>2054</v>
      </c>
      <c r="K938" t="s">
        <v>325</v>
      </c>
      <c r="L938" s="79">
        <f>+_xlfn.XLOOKUP(Combinar1[[#This Row],[carga.PACIENTE]],carga[PACIENTE],carga[TURNO],0,0)</f>
        <v>0</v>
      </c>
    </row>
    <row r="939" spans="1:12" hidden="1" x14ac:dyDescent="0.3">
      <c r="A939" t="s">
        <v>1154</v>
      </c>
      <c r="B939" t="s">
        <v>1842</v>
      </c>
      <c r="C939" t="s">
        <v>1986</v>
      </c>
      <c r="D939" t="s">
        <v>1118</v>
      </c>
      <c r="E939" s="57">
        <v>0.33333333333333331</v>
      </c>
      <c r="F939" s="57">
        <v>0.83333333333333326</v>
      </c>
      <c r="G939" s="57">
        <v>0.47916666666666663</v>
      </c>
      <c r="J939" t="s">
        <v>2054</v>
      </c>
      <c r="K939" t="s">
        <v>167</v>
      </c>
      <c r="L939" s="79" t="str">
        <f>+_xlfn.XLOOKUP(Combinar1[[#This Row],[carga.PACIENTE]],carga[PACIENTE],carga[TURNO],0,0)</f>
        <v xml:space="preserve">T.M </v>
      </c>
    </row>
    <row r="940" spans="1:12" hidden="1" x14ac:dyDescent="0.3">
      <c r="A940" t="s">
        <v>1199</v>
      </c>
      <c r="B940" t="s">
        <v>1842</v>
      </c>
      <c r="C940" t="s">
        <v>1843</v>
      </c>
      <c r="D940" t="s">
        <v>1123</v>
      </c>
      <c r="E940" s="57">
        <v>0.33333333333333331</v>
      </c>
      <c r="F940" s="57">
        <v>0.58333333333333326</v>
      </c>
      <c r="G940" s="57">
        <v>0.44791666666666663</v>
      </c>
      <c r="J940" t="s">
        <v>2055</v>
      </c>
      <c r="K940" t="s">
        <v>878</v>
      </c>
      <c r="L940" s="79" t="str">
        <f>+_xlfn.XLOOKUP(Combinar1[[#This Row],[carga.PACIENTE]],carga[PACIENTE],carga[TURNO],0,0)</f>
        <v xml:space="preserve">T.M </v>
      </c>
    </row>
    <row r="941" spans="1:12" hidden="1" x14ac:dyDescent="0.3">
      <c r="A941" t="s">
        <v>1199</v>
      </c>
      <c r="B941" t="s">
        <v>1842</v>
      </c>
      <c r="C941" t="s">
        <v>1843</v>
      </c>
      <c r="D941" t="s">
        <v>1123</v>
      </c>
      <c r="E941" s="57">
        <v>0.33333333333333331</v>
      </c>
      <c r="F941" s="57">
        <v>0.58333333333333326</v>
      </c>
      <c r="G941" s="57">
        <v>0.47916666666666663</v>
      </c>
      <c r="J941" t="s">
        <v>2056</v>
      </c>
      <c r="K941" t="s">
        <v>510</v>
      </c>
      <c r="L941" s="79" t="str">
        <f>+_xlfn.XLOOKUP(Combinar1[[#This Row],[carga.PACIENTE]],carga[PACIENTE],carga[TURNO],0,0)</f>
        <v xml:space="preserve">T.M </v>
      </c>
    </row>
    <row r="942" spans="1:12" hidden="1" x14ac:dyDescent="0.3">
      <c r="A942" t="s">
        <v>1194</v>
      </c>
      <c r="B942" t="s">
        <v>1842</v>
      </c>
      <c r="C942" t="s">
        <v>1956</v>
      </c>
      <c r="D942" t="s">
        <v>1123</v>
      </c>
      <c r="E942" s="57">
        <v>0.58333333333333326</v>
      </c>
      <c r="F942" s="57">
        <v>0.83333333333333326</v>
      </c>
      <c r="G942" s="57">
        <v>0.64583333333333326</v>
      </c>
      <c r="J942" t="s">
        <v>2057</v>
      </c>
      <c r="K942" t="s">
        <v>366</v>
      </c>
      <c r="L942" s="79" t="str">
        <f>+_xlfn.XLOOKUP(Combinar1[[#This Row],[carga.PACIENTE]],carga[PACIENTE],carga[TURNO],0,0)</f>
        <v>T.T</v>
      </c>
    </row>
    <row r="943" spans="1:12" hidden="1" x14ac:dyDescent="0.3">
      <c r="A943" t="s">
        <v>1162</v>
      </c>
      <c r="B943" t="s">
        <v>1842</v>
      </c>
      <c r="C943" t="s">
        <v>1953</v>
      </c>
      <c r="D943" t="s">
        <v>1123</v>
      </c>
      <c r="E943" s="57">
        <v>0.58333333333333326</v>
      </c>
      <c r="F943" s="57">
        <v>0.83333333333333326</v>
      </c>
      <c r="G943" s="57">
        <v>0.76041666666666663</v>
      </c>
      <c r="J943" t="s">
        <v>2058</v>
      </c>
      <c r="K943" t="s">
        <v>125</v>
      </c>
      <c r="L943" s="79">
        <f>+_xlfn.XLOOKUP(Combinar1[[#This Row],[carga.PACIENTE]],carga[PACIENTE],carga[TURNO],0,0)</f>
        <v>0</v>
      </c>
    </row>
    <row r="944" spans="1:12" hidden="1" x14ac:dyDescent="0.3">
      <c r="A944" t="s">
        <v>1194</v>
      </c>
      <c r="B944" t="s">
        <v>1842</v>
      </c>
      <c r="C944" t="s">
        <v>1956</v>
      </c>
      <c r="D944" t="s">
        <v>1123</v>
      </c>
      <c r="E944" s="57">
        <v>0.58333333333333326</v>
      </c>
      <c r="F944" s="57">
        <v>0.83333333333333326</v>
      </c>
      <c r="G944" s="57">
        <v>0.79166666666666663</v>
      </c>
      <c r="J944" t="s">
        <v>2059</v>
      </c>
      <c r="K944" t="s">
        <v>320</v>
      </c>
      <c r="L944" s="79" t="str">
        <f>+_xlfn.XLOOKUP(Combinar1[[#This Row],[carga.PACIENTE]],carga[PACIENTE],carga[TURNO],0,0)</f>
        <v>T.T</v>
      </c>
    </row>
    <row r="945" spans="1:12" hidden="1" x14ac:dyDescent="0.3">
      <c r="A945" t="s">
        <v>1125</v>
      </c>
      <c r="B945" t="s">
        <v>1287</v>
      </c>
      <c r="C945" t="s">
        <v>1291</v>
      </c>
      <c r="D945" t="s">
        <v>1133</v>
      </c>
      <c r="E945" s="57">
        <v>0.58333333333333326</v>
      </c>
      <c r="F945" s="57">
        <v>0.83333333333333326</v>
      </c>
      <c r="G945" s="57">
        <v>0.64583333333333326</v>
      </c>
      <c r="J945" t="s">
        <v>2060</v>
      </c>
      <c r="L945" s="79">
        <f>+_xlfn.XLOOKUP(Combinar1[[#This Row],[carga.PACIENTE]],carga[PACIENTE],carga[TURNO],0,0)</f>
        <v>0</v>
      </c>
    </row>
    <row r="946" spans="1:12" hidden="1" x14ac:dyDescent="0.3">
      <c r="A946" t="s">
        <v>1191</v>
      </c>
      <c r="B946" t="s">
        <v>1232</v>
      </c>
      <c r="C946" t="s">
        <v>1867</v>
      </c>
      <c r="D946" t="s">
        <v>1141</v>
      </c>
      <c r="E946" s="57">
        <v>0.33333333333333331</v>
      </c>
      <c r="F946" s="57">
        <v>0.83333333333333326</v>
      </c>
      <c r="G946" s="57">
        <v>0.44791666666666663</v>
      </c>
      <c r="J946" t="s">
        <v>2061</v>
      </c>
      <c r="K946" t="s">
        <v>510</v>
      </c>
      <c r="L946" s="79" t="str">
        <f>+_xlfn.XLOOKUP(Combinar1[[#This Row],[carga.PACIENTE]],carga[PACIENTE],carga[TURNO],0,0)</f>
        <v xml:space="preserve">T.M </v>
      </c>
    </row>
    <row r="947" spans="1:12" hidden="1" x14ac:dyDescent="0.3">
      <c r="A947" t="s">
        <v>1125</v>
      </c>
      <c r="B947" t="s">
        <v>1287</v>
      </c>
      <c r="C947" t="s">
        <v>1291</v>
      </c>
      <c r="D947" t="s">
        <v>1133</v>
      </c>
      <c r="E947" s="57">
        <v>0.58333333333333326</v>
      </c>
      <c r="F947" s="57">
        <v>0.83333333333333326</v>
      </c>
      <c r="G947" s="57">
        <v>0.67708333333333326</v>
      </c>
      <c r="J947" t="s">
        <v>2062</v>
      </c>
      <c r="K947" t="s">
        <v>982</v>
      </c>
      <c r="L947" s="79" t="str">
        <f>+_xlfn.XLOOKUP(Combinar1[[#This Row],[carga.PACIENTE]],carga[PACIENTE],carga[TURNO],0,0)</f>
        <v>T.T</v>
      </c>
    </row>
    <row r="948" spans="1:12" hidden="1" x14ac:dyDescent="0.3">
      <c r="A948" t="s">
        <v>1199</v>
      </c>
      <c r="B948" t="s">
        <v>1842</v>
      </c>
      <c r="C948" t="s">
        <v>1843</v>
      </c>
      <c r="D948" t="s">
        <v>1141</v>
      </c>
      <c r="E948" s="57">
        <v>0.33333333333333331</v>
      </c>
      <c r="F948" s="57">
        <v>0.58333333333333326</v>
      </c>
      <c r="G948" s="57">
        <v>0.36458333333333331</v>
      </c>
      <c r="J948" t="s">
        <v>2063</v>
      </c>
      <c r="K948" t="s">
        <v>806</v>
      </c>
      <c r="L948" s="79" t="str">
        <f>+_xlfn.XLOOKUP(Combinar1[[#This Row],[carga.PACIENTE]],carga[PACIENTE],carga[TURNO],0,0)</f>
        <v xml:space="preserve">T.M </v>
      </c>
    </row>
    <row r="949" spans="1:12" hidden="1" x14ac:dyDescent="0.3">
      <c r="A949" t="s">
        <v>1191</v>
      </c>
      <c r="B949" t="s">
        <v>1232</v>
      </c>
      <c r="C949" t="s">
        <v>1867</v>
      </c>
      <c r="D949" t="s">
        <v>1133</v>
      </c>
      <c r="E949" s="57">
        <v>0.33333333333333331</v>
      </c>
      <c r="F949" s="57">
        <v>0.83333333333333326</v>
      </c>
      <c r="G949" s="57">
        <v>0.33333333333333331</v>
      </c>
      <c r="J949" t="s">
        <v>2064</v>
      </c>
      <c r="K949" t="s">
        <v>1015</v>
      </c>
      <c r="L949" s="79" t="str">
        <f>+_xlfn.XLOOKUP(Combinar1[[#This Row],[carga.PACIENTE]],carga[PACIENTE],carga[TURNO],0,0)</f>
        <v>T.M</v>
      </c>
    </row>
    <row r="950" spans="1:12" hidden="1" x14ac:dyDescent="0.3">
      <c r="A950" t="s">
        <v>1139</v>
      </c>
      <c r="B950" t="s">
        <v>1287</v>
      </c>
      <c r="C950" t="s">
        <v>1311</v>
      </c>
      <c r="D950" t="s">
        <v>1143</v>
      </c>
      <c r="E950" s="57">
        <v>0.33333333333333331</v>
      </c>
      <c r="F950" s="57">
        <v>0.83333333333333326</v>
      </c>
      <c r="G950" s="57">
        <v>0.33333333333333331</v>
      </c>
      <c r="J950" t="s">
        <v>2065</v>
      </c>
      <c r="K950" t="s">
        <v>972</v>
      </c>
      <c r="L950" s="79" t="str">
        <f>+_xlfn.XLOOKUP(Combinar1[[#This Row],[carga.PACIENTE]],carga[PACIENTE],carga[TURNO],0,0)</f>
        <v>T.M</v>
      </c>
    </row>
    <row r="951" spans="1:12" hidden="1" x14ac:dyDescent="0.3">
      <c r="A951" t="s">
        <v>1199</v>
      </c>
      <c r="B951" t="s">
        <v>1842</v>
      </c>
      <c r="C951" t="s">
        <v>1843</v>
      </c>
      <c r="D951" t="s">
        <v>1141</v>
      </c>
      <c r="E951" s="57">
        <v>0.33333333333333331</v>
      </c>
      <c r="F951" s="57">
        <v>0.58333333333333326</v>
      </c>
      <c r="G951" s="57">
        <v>0.44791666666666663</v>
      </c>
      <c r="J951" t="s">
        <v>2066</v>
      </c>
      <c r="K951" t="s">
        <v>137</v>
      </c>
      <c r="L951" s="79" t="str">
        <f>+_xlfn.XLOOKUP(Combinar1[[#This Row],[carga.PACIENTE]],carga[PACIENTE],carga[TURNO],0,0)</f>
        <v xml:space="preserve">T.M </v>
      </c>
    </row>
    <row r="952" spans="1:12" hidden="1" x14ac:dyDescent="0.3">
      <c r="A952" t="s">
        <v>1199</v>
      </c>
      <c r="B952" t="s">
        <v>1842</v>
      </c>
      <c r="C952" t="s">
        <v>1843</v>
      </c>
      <c r="D952" t="s">
        <v>1141</v>
      </c>
      <c r="E952" s="57">
        <v>0.33333333333333331</v>
      </c>
      <c r="F952" s="57">
        <v>0.58333333333333326</v>
      </c>
      <c r="G952" s="57">
        <v>0.44791666666666663</v>
      </c>
      <c r="J952" t="s">
        <v>2066</v>
      </c>
      <c r="K952" t="s">
        <v>146</v>
      </c>
      <c r="L952" s="79">
        <f>+_xlfn.XLOOKUP(Combinar1[[#This Row],[carga.PACIENTE]],carga[PACIENTE],carga[TURNO],0,0)</f>
        <v>0</v>
      </c>
    </row>
    <row r="953" spans="1:12" hidden="1" x14ac:dyDescent="0.3">
      <c r="A953" t="s">
        <v>1199</v>
      </c>
      <c r="B953" t="s">
        <v>1842</v>
      </c>
      <c r="C953" t="s">
        <v>1843</v>
      </c>
      <c r="D953" t="s">
        <v>1141</v>
      </c>
      <c r="E953" s="57">
        <v>0.33333333333333331</v>
      </c>
      <c r="F953" s="57">
        <v>0.58333333333333326</v>
      </c>
      <c r="G953" s="57">
        <v>0.47916666666666663</v>
      </c>
      <c r="J953" t="s">
        <v>2067</v>
      </c>
      <c r="K953" t="s">
        <v>57</v>
      </c>
      <c r="L953" s="79" t="str">
        <f>+_xlfn.XLOOKUP(Combinar1[[#This Row],[carga.PACIENTE]],carga[PACIENTE],carga[TURNO],0,0)</f>
        <v xml:space="preserve">T.M </v>
      </c>
    </row>
    <row r="954" spans="1:12" hidden="1" x14ac:dyDescent="0.3">
      <c r="A954" t="s">
        <v>1199</v>
      </c>
      <c r="B954" t="s">
        <v>1842</v>
      </c>
      <c r="C954" t="s">
        <v>1843</v>
      </c>
      <c r="D954" t="s">
        <v>1141</v>
      </c>
      <c r="E954" s="57">
        <v>0.33333333333333331</v>
      </c>
      <c r="F954" s="57">
        <v>0.58333333333333326</v>
      </c>
      <c r="G954" s="57">
        <v>0.47916666666666663</v>
      </c>
      <c r="J954" t="s">
        <v>2067</v>
      </c>
      <c r="K954" t="s">
        <v>932</v>
      </c>
      <c r="L954" s="79">
        <f>+_xlfn.XLOOKUP(Combinar1[[#This Row],[carga.PACIENTE]],carga[PACIENTE],carga[TURNO],0,0)</f>
        <v>0</v>
      </c>
    </row>
    <row r="955" spans="1:12" hidden="1" x14ac:dyDescent="0.3">
      <c r="A955" t="s">
        <v>1199</v>
      </c>
      <c r="B955" t="s">
        <v>1842</v>
      </c>
      <c r="C955" t="s">
        <v>1843</v>
      </c>
      <c r="D955" t="s">
        <v>1141</v>
      </c>
      <c r="E955" s="57">
        <v>0.33333333333333331</v>
      </c>
      <c r="F955" s="57">
        <v>0.58333333333333326</v>
      </c>
      <c r="G955" s="57">
        <v>0.51041666666666663</v>
      </c>
      <c r="J955" t="s">
        <v>2068</v>
      </c>
      <c r="K955" t="s">
        <v>882</v>
      </c>
      <c r="L955" s="79" t="str">
        <f>+_xlfn.XLOOKUP(Combinar1[[#This Row],[carga.PACIENTE]],carga[PACIENTE],carga[TURNO],0,0)</f>
        <v xml:space="preserve">T.M </v>
      </c>
    </row>
    <row r="956" spans="1:12" hidden="1" x14ac:dyDescent="0.3">
      <c r="A956" t="s">
        <v>1189</v>
      </c>
      <c r="B956" t="s">
        <v>1842</v>
      </c>
      <c r="C956" t="s">
        <v>1947</v>
      </c>
      <c r="D956" t="s">
        <v>1141</v>
      </c>
      <c r="E956" s="57">
        <v>0.58333333333333326</v>
      </c>
      <c r="F956" s="57">
        <v>0.83333333333333326</v>
      </c>
      <c r="G956" s="57">
        <v>0.58333333333333326</v>
      </c>
      <c r="J956" t="s">
        <v>2069</v>
      </c>
      <c r="K956" t="s">
        <v>170</v>
      </c>
      <c r="L956" s="79" t="str">
        <f>+_xlfn.XLOOKUP(Combinar1[[#This Row],[carga.PACIENTE]],carga[PACIENTE],carga[TURNO],0,0)</f>
        <v>T.T</v>
      </c>
    </row>
    <row r="957" spans="1:12" hidden="1" x14ac:dyDescent="0.3">
      <c r="A957" t="s">
        <v>1139</v>
      </c>
      <c r="B957" t="s">
        <v>1287</v>
      </c>
      <c r="C957" t="s">
        <v>1311</v>
      </c>
      <c r="D957" t="s">
        <v>1143</v>
      </c>
      <c r="E957" s="57">
        <v>0.33333333333333331</v>
      </c>
      <c r="F957" s="57">
        <v>0.83333333333333326</v>
      </c>
      <c r="G957" s="57">
        <v>0.54166666666666663</v>
      </c>
      <c r="J957" t="s">
        <v>2070</v>
      </c>
      <c r="L957" s="79">
        <f>+_xlfn.XLOOKUP(Combinar1[[#This Row],[carga.PACIENTE]],carga[PACIENTE],carga[TURNO],0,0)</f>
        <v>0</v>
      </c>
    </row>
    <row r="958" spans="1:12" hidden="1" x14ac:dyDescent="0.3">
      <c r="A958" t="s">
        <v>1162</v>
      </c>
      <c r="B958" t="s">
        <v>1842</v>
      </c>
      <c r="C958" t="s">
        <v>1953</v>
      </c>
      <c r="D958" t="s">
        <v>1141</v>
      </c>
      <c r="E958" s="57">
        <v>0.58333333333333326</v>
      </c>
      <c r="F958" s="57">
        <v>0.83333333333333326</v>
      </c>
      <c r="G958" s="57">
        <v>0.67708333333333326</v>
      </c>
      <c r="J958" t="s">
        <v>2071</v>
      </c>
      <c r="K958" t="s">
        <v>652</v>
      </c>
      <c r="L958" s="79" t="str">
        <f>+_xlfn.XLOOKUP(Combinar1[[#This Row],[carga.PACIENTE]],carga[PACIENTE],carga[TURNO],0,0)</f>
        <v>T.T</v>
      </c>
    </row>
    <row r="959" spans="1:12" hidden="1" x14ac:dyDescent="0.3">
      <c r="A959" t="s">
        <v>1139</v>
      </c>
      <c r="B959" t="s">
        <v>1287</v>
      </c>
      <c r="C959" t="s">
        <v>1311</v>
      </c>
      <c r="D959" t="s">
        <v>1143</v>
      </c>
      <c r="E959" s="57">
        <v>0.33333333333333331</v>
      </c>
      <c r="F959" s="57">
        <v>0.83333333333333326</v>
      </c>
      <c r="G959" s="57">
        <v>0.61458333333333326</v>
      </c>
      <c r="J959" t="s">
        <v>2072</v>
      </c>
      <c r="L959" s="79">
        <f>+_xlfn.XLOOKUP(Combinar1[[#This Row],[carga.PACIENTE]],carga[PACIENTE],carga[TURNO],0,0)</f>
        <v>0</v>
      </c>
    </row>
    <row r="960" spans="1:12" hidden="1" x14ac:dyDescent="0.3">
      <c r="A960" t="s">
        <v>1189</v>
      </c>
      <c r="B960" t="s">
        <v>1842</v>
      </c>
      <c r="C960" t="s">
        <v>1947</v>
      </c>
      <c r="D960" t="s">
        <v>1141</v>
      </c>
      <c r="E960" s="57">
        <v>0.58333333333333326</v>
      </c>
      <c r="F960" s="57">
        <v>0.83333333333333326</v>
      </c>
      <c r="G960" s="57">
        <v>0.72916666666666663</v>
      </c>
      <c r="J960" t="s">
        <v>2073</v>
      </c>
      <c r="K960" t="s">
        <v>926</v>
      </c>
      <c r="L960" s="79" t="str">
        <f>+_xlfn.XLOOKUP(Combinar1[[#This Row],[carga.PACIENTE]],carga[PACIENTE],carga[TURNO],0,0)</f>
        <v>T.T</v>
      </c>
    </row>
    <row r="961" spans="1:12" hidden="1" x14ac:dyDescent="0.3">
      <c r="A961" t="s">
        <v>1189</v>
      </c>
      <c r="B961" t="s">
        <v>1842</v>
      </c>
      <c r="C961" t="s">
        <v>1947</v>
      </c>
      <c r="D961" t="s">
        <v>1141</v>
      </c>
      <c r="E961" s="57">
        <v>0.58333333333333326</v>
      </c>
      <c r="F961" s="57">
        <v>0.83333333333333326</v>
      </c>
      <c r="G961" s="57">
        <v>0.72916666666666663</v>
      </c>
      <c r="J961" t="s">
        <v>2073</v>
      </c>
      <c r="K961" t="s">
        <v>655</v>
      </c>
      <c r="L961" s="79" t="str">
        <f>+_xlfn.XLOOKUP(Combinar1[[#This Row],[carga.PACIENTE]],carga[PACIENTE],carga[TURNO],0,0)</f>
        <v>T.T</v>
      </c>
    </row>
    <row r="962" spans="1:12" hidden="1" x14ac:dyDescent="0.3">
      <c r="A962" t="s">
        <v>1139</v>
      </c>
      <c r="B962" t="s">
        <v>1287</v>
      </c>
      <c r="C962" t="s">
        <v>1311</v>
      </c>
      <c r="D962" t="s">
        <v>1143</v>
      </c>
      <c r="E962" s="57">
        <v>0.33333333333333331</v>
      </c>
      <c r="F962" s="57">
        <v>0.83333333333333326</v>
      </c>
      <c r="G962" s="57">
        <v>0.64583333333333326</v>
      </c>
      <c r="J962" t="s">
        <v>2074</v>
      </c>
      <c r="K962" t="s">
        <v>1080</v>
      </c>
      <c r="L962" s="79" t="str">
        <f>+_xlfn.XLOOKUP(Combinar1[[#This Row],[carga.PACIENTE]],carga[PACIENTE],carga[TURNO],0,0)</f>
        <v>T.T</v>
      </c>
    </row>
    <row r="963" spans="1:12" hidden="1" x14ac:dyDescent="0.3">
      <c r="A963" t="s">
        <v>1203</v>
      </c>
      <c r="B963" t="s">
        <v>1232</v>
      </c>
      <c r="C963" t="s">
        <v>1874</v>
      </c>
      <c r="D963" t="s">
        <v>1141</v>
      </c>
      <c r="E963" s="57">
        <v>0.58333333333333326</v>
      </c>
      <c r="F963" s="57">
        <v>0.83333333333333326</v>
      </c>
      <c r="G963" s="57">
        <v>0.72916666666666663</v>
      </c>
      <c r="J963" t="s">
        <v>2075</v>
      </c>
      <c r="K963" t="s">
        <v>865</v>
      </c>
      <c r="L963" s="79" t="str">
        <f>+_xlfn.XLOOKUP(Combinar1[[#This Row],[carga.PACIENTE]],carga[PACIENTE],carga[TURNO],0,0)</f>
        <v>T.T</v>
      </c>
    </row>
    <row r="964" spans="1:12" hidden="1" x14ac:dyDescent="0.3">
      <c r="A964" t="s">
        <v>1139</v>
      </c>
      <c r="B964" t="s">
        <v>1287</v>
      </c>
      <c r="C964" t="s">
        <v>1311</v>
      </c>
      <c r="D964" t="s">
        <v>1118</v>
      </c>
      <c r="E964" s="57">
        <v>0.33333333333333331</v>
      </c>
      <c r="F964" s="57">
        <v>0.83333333333333326</v>
      </c>
      <c r="G964" s="57">
        <v>0.36458333333333331</v>
      </c>
      <c r="J964" t="s">
        <v>2076</v>
      </c>
      <c r="K964" t="s">
        <v>243</v>
      </c>
      <c r="L964" s="79" t="str">
        <f>+_xlfn.XLOOKUP(Combinar1[[#This Row],[carga.PACIENTE]],carga[PACIENTE],carga[TURNO],0,0)</f>
        <v>T.M</v>
      </c>
    </row>
    <row r="965" spans="1:12" hidden="1" x14ac:dyDescent="0.3">
      <c r="A965" t="s">
        <v>1132</v>
      </c>
      <c r="B965" t="s">
        <v>1302</v>
      </c>
      <c r="C965" t="s">
        <v>1303</v>
      </c>
      <c r="D965" t="s">
        <v>1133</v>
      </c>
      <c r="E965" s="57">
        <v>0.33333333333333331</v>
      </c>
      <c r="F965" s="57">
        <v>0.58333333333333326</v>
      </c>
      <c r="G965" s="57">
        <v>0.33333333333333331</v>
      </c>
      <c r="J965" t="s">
        <v>2077</v>
      </c>
      <c r="K965" t="s">
        <v>716</v>
      </c>
      <c r="L965" s="79" t="str">
        <f>+_xlfn.XLOOKUP(Combinar1[[#This Row],[carga.PACIENTE]],carga[PACIENTE],carga[TURNO],0,0)</f>
        <v xml:space="preserve">T.M </v>
      </c>
    </row>
    <row r="966" spans="1:12" hidden="1" x14ac:dyDescent="0.3">
      <c r="A966" t="s">
        <v>1160</v>
      </c>
      <c r="B966" t="s">
        <v>1302</v>
      </c>
      <c r="C966" t="s">
        <v>1498</v>
      </c>
      <c r="D966" t="s">
        <v>1123</v>
      </c>
      <c r="E966" s="57">
        <v>0.33333333333333331</v>
      </c>
      <c r="F966" s="57">
        <v>0.83333333333333326</v>
      </c>
      <c r="G966" s="57">
        <v>0.47916666666666663</v>
      </c>
      <c r="J966" t="s">
        <v>2078</v>
      </c>
      <c r="K966" t="s">
        <v>19</v>
      </c>
      <c r="L966" s="79" t="str">
        <f>+_xlfn.XLOOKUP(Combinar1[[#This Row],[carga.PACIENTE]],carga[PACIENTE],carga[TURNO],0,0)</f>
        <v xml:space="preserve">T.M </v>
      </c>
    </row>
    <row r="967" spans="1:12" hidden="1" x14ac:dyDescent="0.3">
      <c r="A967" t="s">
        <v>1139</v>
      </c>
      <c r="B967" t="s">
        <v>1287</v>
      </c>
      <c r="C967" t="s">
        <v>1311</v>
      </c>
      <c r="D967" t="s">
        <v>1118</v>
      </c>
      <c r="E967" s="57">
        <v>0.33333333333333331</v>
      </c>
      <c r="F967" s="57">
        <v>0.83333333333333326</v>
      </c>
      <c r="G967" s="57">
        <v>0.54166666666666663</v>
      </c>
      <c r="J967" t="s">
        <v>2079</v>
      </c>
      <c r="K967" t="s">
        <v>550</v>
      </c>
      <c r="L967" s="79" t="str">
        <f>+_xlfn.XLOOKUP(Combinar1[[#This Row],[carga.PACIENTE]],carga[PACIENTE],carga[TURNO],0,0)</f>
        <v xml:space="preserve">T.M </v>
      </c>
    </row>
    <row r="968" spans="1:12" hidden="1" x14ac:dyDescent="0.3">
      <c r="A968" t="s">
        <v>1139</v>
      </c>
      <c r="B968" t="s">
        <v>1287</v>
      </c>
      <c r="C968" t="s">
        <v>1311</v>
      </c>
      <c r="D968" t="s">
        <v>1118</v>
      </c>
      <c r="E968" s="57">
        <v>0.33333333333333331</v>
      </c>
      <c r="F968" s="57">
        <v>0.83333333333333326</v>
      </c>
      <c r="G968" s="57">
        <v>0.58333333333333326</v>
      </c>
      <c r="J968" t="s">
        <v>2080</v>
      </c>
      <c r="L968" s="79">
        <f>+_xlfn.XLOOKUP(Combinar1[[#This Row],[carga.PACIENTE]],carga[PACIENTE],carga[TURNO],0,0)</f>
        <v>0</v>
      </c>
    </row>
    <row r="969" spans="1:12" hidden="1" x14ac:dyDescent="0.3">
      <c r="A969" t="s">
        <v>1211</v>
      </c>
      <c r="B969" t="s">
        <v>1302</v>
      </c>
      <c r="C969" t="s">
        <v>2081</v>
      </c>
      <c r="D969" t="s">
        <v>1118</v>
      </c>
      <c r="E969" s="57">
        <v>0.58333333333333326</v>
      </c>
      <c r="F969" s="57">
        <v>0.83333333333333326</v>
      </c>
      <c r="G969" s="57">
        <v>0.76041666666666663</v>
      </c>
      <c r="J969" t="s">
        <v>2082</v>
      </c>
      <c r="K969" t="s">
        <v>734</v>
      </c>
      <c r="L969" s="79" t="str">
        <f>+_xlfn.XLOOKUP(Combinar1[[#This Row],[carga.PACIENTE]],carga[PACIENTE],carga[TURNO],0,0)</f>
        <v>T.T</v>
      </c>
    </row>
    <row r="970" spans="1:12" hidden="1" x14ac:dyDescent="0.3">
      <c r="A970" t="s">
        <v>1132</v>
      </c>
      <c r="B970" t="s">
        <v>1302</v>
      </c>
      <c r="C970" t="s">
        <v>1303</v>
      </c>
      <c r="D970" t="s">
        <v>1141</v>
      </c>
      <c r="E970" s="57">
        <v>0.33333333333333331</v>
      </c>
      <c r="F970" s="57">
        <v>0.83333333333333326</v>
      </c>
      <c r="G970" s="57">
        <v>0.33333333333333331</v>
      </c>
      <c r="J970" t="s">
        <v>2083</v>
      </c>
      <c r="K970" t="s">
        <v>462</v>
      </c>
      <c r="L970" s="79" t="str">
        <f>+_xlfn.XLOOKUP(Combinar1[[#This Row],[carga.PACIENTE]],carga[PACIENTE],carga[TURNO],0,0)</f>
        <v xml:space="preserve">T.M </v>
      </c>
    </row>
    <row r="971" spans="1:12" hidden="1" x14ac:dyDescent="0.3">
      <c r="A971" t="s">
        <v>1184</v>
      </c>
      <c r="B971" t="s">
        <v>1342</v>
      </c>
      <c r="C971" t="s">
        <v>1651</v>
      </c>
      <c r="D971" t="s">
        <v>1143</v>
      </c>
      <c r="E971" s="57">
        <v>0.58333333333333326</v>
      </c>
      <c r="F971" s="57">
        <v>0.83333333333333326</v>
      </c>
      <c r="G971" s="57">
        <v>0.64583333333333326</v>
      </c>
      <c r="J971" t="s">
        <v>2084</v>
      </c>
      <c r="K971" t="s">
        <v>1175</v>
      </c>
      <c r="L971" s="79" t="str">
        <f>+_xlfn.XLOOKUP(Combinar1[[#This Row],[carga.PACIENTE]],carga[PACIENTE],carga[TURNO],0,0)</f>
        <v>T.T</v>
      </c>
    </row>
    <row r="972" spans="1:12" hidden="1" x14ac:dyDescent="0.3">
      <c r="A972" t="s">
        <v>1139</v>
      </c>
      <c r="B972" t="s">
        <v>1287</v>
      </c>
      <c r="C972" t="s">
        <v>1311</v>
      </c>
      <c r="D972" t="s">
        <v>1141</v>
      </c>
      <c r="E972" s="57">
        <v>0.33333333333333331</v>
      </c>
      <c r="F972" s="57">
        <v>0.58333333333333326</v>
      </c>
      <c r="G972" s="57">
        <v>0.54166666666666663</v>
      </c>
      <c r="J972" t="s">
        <v>2085</v>
      </c>
      <c r="L972" s="79">
        <f>+_xlfn.XLOOKUP(Combinar1[[#This Row],[carga.PACIENTE]],carga[PACIENTE],carga[TURNO],0,0)</f>
        <v>0</v>
      </c>
    </row>
    <row r="973" spans="1:12" hidden="1" x14ac:dyDescent="0.3">
      <c r="A973" t="s">
        <v>1157</v>
      </c>
      <c r="B973" t="s">
        <v>1232</v>
      </c>
      <c r="C973" t="s">
        <v>1623</v>
      </c>
      <c r="D973" t="s">
        <v>1143</v>
      </c>
      <c r="E973" s="57">
        <v>0.33333333333333331</v>
      </c>
      <c r="F973" s="57">
        <v>0.58333333333333326</v>
      </c>
      <c r="G973" s="57">
        <v>0.33333333333333331</v>
      </c>
      <c r="J973" t="s">
        <v>2086</v>
      </c>
      <c r="L973" s="79">
        <f>+_xlfn.XLOOKUP(Combinar1[[#This Row],[carga.PACIENTE]],carga[PACIENTE],carga[TURNO],0,0)</f>
        <v>0</v>
      </c>
    </row>
    <row r="974" spans="1:12" hidden="1" x14ac:dyDescent="0.3">
      <c r="A974" t="s">
        <v>1157</v>
      </c>
      <c r="B974" t="s">
        <v>1232</v>
      </c>
      <c r="C974" t="s">
        <v>1623</v>
      </c>
      <c r="D974" t="s">
        <v>1143</v>
      </c>
      <c r="E974" s="57">
        <v>0.33333333333333331</v>
      </c>
      <c r="F974" s="57">
        <v>0.58333333333333326</v>
      </c>
      <c r="G974" s="57">
        <v>0.36458333333333331</v>
      </c>
      <c r="J974" t="s">
        <v>2087</v>
      </c>
      <c r="K974" t="s">
        <v>338</v>
      </c>
      <c r="L974" s="79" t="str">
        <f>+_xlfn.XLOOKUP(Combinar1[[#This Row],[carga.PACIENTE]],carga[PACIENTE],carga[TURNO],0,0)</f>
        <v>T.M</v>
      </c>
    </row>
    <row r="975" spans="1:12" hidden="1" x14ac:dyDescent="0.3">
      <c r="A975" t="s">
        <v>1157</v>
      </c>
      <c r="B975" t="s">
        <v>1232</v>
      </c>
      <c r="C975" t="s">
        <v>1623</v>
      </c>
      <c r="D975" t="s">
        <v>1143</v>
      </c>
      <c r="E975" s="57">
        <v>0.33333333333333331</v>
      </c>
      <c r="F975" s="57">
        <v>0.58333333333333326</v>
      </c>
      <c r="G975" s="57">
        <v>0.39583333333333331</v>
      </c>
      <c r="J975" t="s">
        <v>2088</v>
      </c>
      <c r="K975" t="s">
        <v>776</v>
      </c>
      <c r="L975" s="79" t="str">
        <f>+_xlfn.XLOOKUP(Combinar1[[#This Row],[carga.PACIENTE]],carga[PACIENTE],carga[TURNO],0,0)</f>
        <v xml:space="preserve">T.M </v>
      </c>
    </row>
    <row r="976" spans="1:12" hidden="1" x14ac:dyDescent="0.3">
      <c r="A976" t="s">
        <v>1157</v>
      </c>
      <c r="B976" t="s">
        <v>1232</v>
      </c>
      <c r="C976" t="s">
        <v>1623</v>
      </c>
      <c r="D976" t="s">
        <v>1143</v>
      </c>
      <c r="E976" s="57">
        <v>0.33333333333333331</v>
      </c>
      <c r="F976" s="57">
        <v>0.58333333333333326</v>
      </c>
      <c r="G976" s="57">
        <v>0.39583333333333331</v>
      </c>
      <c r="J976" t="s">
        <v>2088</v>
      </c>
      <c r="K976" t="s">
        <v>324</v>
      </c>
      <c r="L976" s="79" t="str">
        <f>+_xlfn.XLOOKUP(Combinar1[[#This Row],[carga.PACIENTE]],carga[PACIENTE],carga[TURNO],0,0)</f>
        <v xml:space="preserve">T.M </v>
      </c>
    </row>
    <row r="977" spans="1:12" hidden="1" x14ac:dyDescent="0.3">
      <c r="A977" t="s">
        <v>1157</v>
      </c>
      <c r="B977" t="s">
        <v>1232</v>
      </c>
      <c r="C977" t="s">
        <v>1623</v>
      </c>
      <c r="D977" t="s">
        <v>1143</v>
      </c>
      <c r="E977" s="57">
        <v>0.33333333333333331</v>
      </c>
      <c r="F977" s="57">
        <v>0.58333333333333326</v>
      </c>
      <c r="G977" s="57">
        <v>0.39583333333333331</v>
      </c>
      <c r="J977" t="s">
        <v>2088</v>
      </c>
      <c r="K977" t="s">
        <v>944</v>
      </c>
      <c r="L977" s="79" t="str">
        <f>+_xlfn.XLOOKUP(Combinar1[[#This Row],[carga.PACIENTE]],carga[PACIENTE],carga[TURNO],0,0)</f>
        <v>T.M</v>
      </c>
    </row>
    <row r="978" spans="1:12" hidden="1" x14ac:dyDescent="0.3">
      <c r="A978" t="s">
        <v>1157</v>
      </c>
      <c r="B978" t="s">
        <v>1232</v>
      </c>
      <c r="C978" t="s">
        <v>1623</v>
      </c>
      <c r="D978" t="s">
        <v>1143</v>
      </c>
      <c r="E978" s="57">
        <v>0.33333333333333331</v>
      </c>
      <c r="F978" s="57">
        <v>0.58333333333333326</v>
      </c>
      <c r="G978" s="57">
        <v>0.44791666666666663</v>
      </c>
      <c r="J978" t="s">
        <v>2089</v>
      </c>
      <c r="K978" t="s">
        <v>465</v>
      </c>
      <c r="L978" s="79">
        <f>+_xlfn.XLOOKUP(Combinar1[[#This Row],[carga.PACIENTE]],carga[PACIENTE],carga[TURNO],0,0)</f>
        <v>0</v>
      </c>
    </row>
    <row r="979" spans="1:12" hidden="1" x14ac:dyDescent="0.3">
      <c r="A979" t="s">
        <v>1157</v>
      </c>
      <c r="B979" t="s">
        <v>1232</v>
      </c>
      <c r="C979" t="s">
        <v>1623</v>
      </c>
      <c r="D979" t="s">
        <v>1143</v>
      </c>
      <c r="E979" s="57">
        <v>0.33333333333333331</v>
      </c>
      <c r="F979" s="57">
        <v>0.58333333333333326</v>
      </c>
      <c r="G979" s="57">
        <v>0.47916666666666663</v>
      </c>
      <c r="J979" t="s">
        <v>2090</v>
      </c>
      <c r="K979" t="s">
        <v>228</v>
      </c>
      <c r="L979" s="79" t="str">
        <f>+_xlfn.XLOOKUP(Combinar1[[#This Row],[carga.PACIENTE]],carga[PACIENTE],carga[TURNO],0,0)</f>
        <v xml:space="preserve">T.M </v>
      </c>
    </row>
    <row r="980" spans="1:12" hidden="1" x14ac:dyDescent="0.3">
      <c r="A980" t="s">
        <v>1157</v>
      </c>
      <c r="B980" t="s">
        <v>1232</v>
      </c>
      <c r="C980" t="s">
        <v>1623</v>
      </c>
      <c r="D980" t="s">
        <v>1143</v>
      </c>
      <c r="E980" s="57">
        <v>0.33333333333333331</v>
      </c>
      <c r="F980" s="57">
        <v>0.58333333333333326</v>
      </c>
      <c r="G980" s="57">
        <v>0.51041666666666663</v>
      </c>
      <c r="J980" t="s">
        <v>2091</v>
      </c>
      <c r="L980" s="79">
        <f>+_xlfn.XLOOKUP(Combinar1[[#This Row],[carga.PACIENTE]],carga[PACIENTE],carga[TURNO],0,0)</f>
        <v>0</v>
      </c>
    </row>
    <row r="981" spans="1:12" hidden="1" x14ac:dyDescent="0.3">
      <c r="A981" t="s">
        <v>1157</v>
      </c>
      <c r="B981" t="s">
        <v>1232</v>
      </c>
      <c r="C981" t="s">
        <v>1623</v>
      </c>
      <c r="D981" t="s">
        <v>1143</v>
      </c>
      <c r="E981" s="57">
        <v>0.33333333333333331</v>
      </c>
      <c r="F981" s="57">
        <v>0.58333333333333326</v>
      </c>
      <c r="G981" s="57">
        <v>0.54166666666666663</v>
      </c>
      <c r="J981" t="s">
        <v>2092</v>
      </c>
      <c r="L981" s="79">
        <f>+_xlfn.XLOOKUP(Combinar1[[#This Row],[carga.PACIENTE]],carga[PACIENTE],carga[TURNO],0,0)</f>
        <v>0</v>
      </c>
    </row>
    <row r="982" spans="1:12" hidden="1" x14ac:dyDescent="0.3">
      <c r="A982" t="s">
        <v>1157</v>
      </c>
      <c r="B982" t="s">
        <v>1232</v>
      </c>
      <c r="C982" t="s">
        <v>1623</v>
      </c>
      <c r="D982" t="s">
        <v>1123</v>
      </c>
      <c r="E982" s="57">
        <v>0.33333333333333331</v>
      </c>
      <c r="F982" s="57">
        <v>0.58333333333333326</v>
      </c>
      <c r="G982" s="57">
        <v>0.36458333333333331</v>
      </c>
      <c r="J982" t="s">
        <v>2093</v>
      </c>
      <c r="K982" t="s">
        <v>338</v>
      </c>
      <c r="L982" s="79" t="str">
        <f>+_xlfn.XLOOKUP(Combinar1[[#This Row],[carga.PACIENTE]],carga[PACIENTE],carga[TURNO],0,0)</f>
        <v>T.M</v>
      </c>
    </row>
    <row r="983" spans="1:12" hidden="1" x14ac:dyDescent="0.3">
      <c r="A983" t="s">
        <v>1157</v>
      </c>
      <c r="B983" t="s">
        <v>1232</v>
      </c>
      <c r="C983" t="s">
        <v>1623</v>
      </c>
      <c r="D983" t="s">
        <v>1123</v>
      </c>
      <c r="E983" s="57">
        <v>0.33333333333333331</v>
      </c>
      <c r="F983" s="57">
        <v>0.58333333333333326</v>
      </c>
      <c r="G983" s="57">
        <v>0.39583333333333331</v>
      </c>
      <c r="J983" t="s">
        <v>2094</v>
      </c>
      <c r="K983" t="s">
        <v>459</v>
      </c>
      <c r="L983" s="79" t="str">
        <f>+_xlfn.XLOOKUP(Combinar1[[#This Row],[carga.PACIENTE]],carga[PACIENTE],carga[TURNO],0,0)</f>
        <v xml:space="preserve">T.M </v>
      </c>
    </row>
    <row r="984" spans="1:12" hidden="1" x14ac:dyDescent="0.3">
      <c r="A984" t="s">
        <v>1211</v>
      </c>
      <c r="B984" t="s">
        <v>1302</v>
      </c>
      <c r="C984" t="s">
        <v>2081</v>
      </c>
      <c r="D984" t="s">
        <v>1141</v>
      </c>
      <c r="E984" s="57">
        <v>0.58333333333333326</v>
      </c>
      <c r="F984" s="57">
        <v>0.83333333333333326</v>
      </c>
      <c r="G984" s="57">
        <v>0.67708333333333326</v>
      </c>
      <c r="J984" t="s">
        <v>2095</v>
      </c>
      <c r="K984" t="s">
        <v>113</v>
      </c>
      <c r="L984" s="79" t="str">
        <f>+_xlfn.XLOOKUP(Combinar1[[#This Row],[carga.PACIENTE]],carga[PACIENTE],carga[TURNO],0,0)</f>
        <v>T.T</v>
      </c>
    </row>
    <row r="985" spans="1:12" hidden="1" x14ac:dyDescent="0.3">
      <c r="A985" t="s">
        <v>1211</v>
      </c>
      <c r="B985" t="s">
        <v>1302</v>
      </c>
      <c r="C985" t="s">
        <v>2081</v>
      </c>
      <c r="D985" t="s">
        <v>1141</v>
      </c>
      <c r="E985" s="57">
        <v>0.58333333333333326</v>
      </c>
      <c r="F985" s="57">
        <v>0.83333333333333326</v>
      </c>
      <c r="G985" s="57">
        <v>0.67708333333333326</v>
      </c>
      <c r="J985" t="s">
        <v>2095</v>
      </c>
      <c r="K985" t="s">
        <v>1020</v>
      </c>
      <c r="L985" s="79" t="str">
        <f>+_xlfn.XLOOKUP(Combinar1[[#This Row],[carga.PACIENTE]],carga[PACIENTE],carga[TURNO],0,0)</f>
        <v>T.T</v>
      </c>
    </row>
    <row r="986" spans="1:12" hidden="1" x14ac:dyDescent="0.3">
      <c r="A986" t="s">
        <v>1157</v>
      </c>
      <c r="B986" t="s">
        <v>1232</v>
      </c>
      <c r="C986" t="s">
        <v>1623</v>
      </c>
      <c r="D986" t="s">
        <v>1123</v>
      </c>
      <c r="E986" s="57">
        <v>0.33333333333333331</v>
      </c>
      <c r="F986" s="57">
        <v>0.58333333333333326</v>
      </c>
      <c r="G986" s="57">
        <v>0.44791666666666663</v>
      </c>
      <c r="J986" t="s">
        <v>2096</v>
      </c>
      <c r="K986" t="s">
        <v>228</v>
      </c>
      <c r="L986" s="79" t="str">
        <f>+_xlfn.XLOOKUP(Combinar1[[#This Row],[carga.PACIENTE]],carga[PACIENTE],carga[TURNO],0,0)</f>
        <v xml:space="preserve">T.M </v>
      </c>
    </row>
    <row r="987" spans="1:12" hidden="1" x14ac:dyDescent="0.3">
      <c r="A987" t="s">
        <v>1199</v>
      </c>
      <c r="B987" t="s">
        <v>1842</v>
      </c>
      <c r="C987" t="s">
        <v>1843</v>
      </c>
      <c r="D987" t="s">
        <v>1141</v>
      </c>
      <c r="E987" s="57">
        <v>0.33333333333333331</v>
      </c>
      <c r="F987" s="57">
        <v>0.58333333333333326</v>
      </c>
      <c r="G987" s="57">
        <v>0.39583333333333331</v>
      </c>
      <c r="J987" t="s">
        <v>2097</v>
      </c>
      <c r="K987" t="s">
        <v>857</v>
      </c>
      <c r="L987" s="79" t="str">
        <f>+_xlfn.XLOOKUP(Combinar1[[#This Row],[carga.PACIENTE]],carga[PACIENTE],carga[TURNO],0,0)</f>
        <v xml:space="preserve">T.M </v>
      </c>
    </row>
    <row r="988" spans="1:12" hidden="1" x14ac:dyDescent="0.3">
      <c r="A988" t="s">
        <v>1157</v>
      </c>
      <c r="B988" t="s">
        <v>1232</v>
      </c>
      <c r="C988" t="s">
        <v>1623</v>
      </c>
      <c r="D988" t="s">
        <v>1123</v>
      </c>
      <c r="E988" s="57">
        <v>0.33333333333333331</v>
      </c>
      <c r="F988" s="57">
        <v>0.58333333333333326</v>
      </c>
      <c r="G988" s="57">
        <v>0.47916666666666663</v>
      </c>
      <c r="J988" t="s">
        <v>2098</v>
      </c>
      <c r="K988" t="s">
        <v>574</v>
      </c>
      <c r="L988" s="79" t="str">
        <f>+_xlfn.XLOOKUP(Combinar1[[#This Row],[carga.PACIENTE]],carga[PACIENTE],carga[TURNO],0,0)</f>
        <v xml:space="preserve">T.M </v>
      </c>
    </row>
    <row r="989" spans="1:12" hidden="1" x14ac:dyDescent="0.3">
      <c r="A989" t="s">
        <v>1157</v>
      </c>
      <c r="B989" t="s">
        <v>1232</v>
      </c>
      <c r="C989" t="s">
        <v>1623</v>
      </c>
      <c r="D989" t="s">
        <v>1123</v>
      </c>
      <c r="E989" s="57">
        <v>0.33333333333333331</v>
      </c>
      <c r="F989" s="57">
        <v>0.58333333333333326</v>
      </c>
      <c r="G989" s="57">
        <v>0.47916666666666663</v>
      </c>
      <c r="J989" t="s">
        <v>2098</v>
      </c>
      <c r="K989" t="s">
        <v>19</v>
      </c>
      <c r="L989" s="79" t="str">
        <f>+_xlfn.XLOOKUP(Combinar1[[#This Row],[carga.PACIENTE]],carga[PACIENTE],carga[TURNO],0,0)</f>
        <v xml:space="preserve">T.M </v>
      </c>
    </row>
    <row r="990" spans="1:12" hidden="1" x14ac:dyDescent="0.3">
      <c r="A990" t="s">
        <v>1157</v>
      </c>
      <c r="B990" t="s">
        <v>1232</v>
      </c>
      <c r="C990" t="s">
        <v>1623</v>
      </c>
      <c r="D990" t="s">
        <v>1123</v>
      </c>
      <c r="E990" s="57">
        <v>0.33333333333333331</v>
      </c>
      <c r="F990" s="57">
        <v>0.58333333333333326</v>
      </c>
      <c r="G990" s="57">
        <v>0.51041666666666663</v>
      </c>
      <c r="J990" t="s">
        <v>2099</v>
      </c>
      <c r="K990" t="s">
        <v>513</v>
      </c>
      <c r="L990" s="79">
        <f>+_xlfn.XLOOKUP(Combinar1[[#This Row],[carga.PACIENTE]],carga[PACIENTE],carga[TURNO],0,0)</f>
        <v>0</v>
      </c>
    </row>
    <row r="991" spans="1:12" hidden="1" x14ac:dyDescent="0.3">
      <c r="A991" t="s">
        <v>1157</v>
      </c>
      <c r="B991" t="s">
        <v>1232</v>
      </c>
      <c r="C991" t="s">
        <v>1623</v>
      </c>
      <c r="D991" t="s">
        <v>1123</v>
      </c>
      <c r="E991" s="57">
        <v>0.33333333333333331</v>
      </c>
      <c r="F991" s="57">
        <v>0.58333333333333326</v>
      </c>
      <c r="G991" s="57">
        <v>0.54166666666666663</v>
      </c>
      <c r="J991" t="s">
        <v>2100</v>
      </c>
      <c r="L991" s="79">
        <f>+_xlfn.XLOOKUP(Combinar1[[#This Row],[carga.PACIENTE]],carga[PACIENTE],carga[TURNO],0,0)</f>
        <v>0</v>
      </c>
    </row>
    <row r="992" spans="1:12" hidden="1" x14ac:dyDescent="0.3">
      <c r="A992" t="s">
        <v>1157</v>
      </c>
      <c r="B992" t="s">
        <v>1232</v>
      </c>
      <c r="C992" t="s">
        <v>1623</v>
      </c>
      <c r="D992" t="s">
        <v>1118</v>
      </c>
      <c r="E992" s="57">
        <v>0.33333333333333331</v>
      </c>
      <c r="F992" s="57">
        <v>0.58333333333333326</v>
      </c>
      <c r="G992" s="57">
        <v>0.33333333333333331</v>
      </c>
      <c r="J992" t="s">
        <v>2101</v>
      </c>
      <c r="K992" t="s">
        <v>415</v>
      </c>
      <c r="L992" s="79" t="str">
        <f>+_xlfn.XLOOKUP(Combinar1[[#This Row],[carga.PACIENTE]],carga[PACIENTE],carga[TURNO],0,0)</f>
        <v xml:space="preserve">T.M </v>
      </c>
    </row>
    <row r="993" spans="1:12" hidden="1" x14ac:dyDescent="0.3">
      <c r="A993" t="s">
        <v>1157</v>
      </c>
      <c r="B993" t="s">
        <v>1232</v>
      </c>
      <c r="C993" t="s">
        <v>1623</v>
      </c>
      <c r="D993" t="s">
        <v>1118</v>
      </c>
      <c r="E993" s="57">
        <v>0.33333333333333331</v>
      </c>
      <c r="F993" s="57">
        <v>0.58333333333333326</v>
      </c>
      <c r="G993" s="57">
        <v>0.36458333333333331</v>
      </c>
      <c r="J993" t="s">
        <v>2102</v>
      </c>
      <c r="K993" t="s">
        <v>489</v>
      </c>
      <c r="L993" s="79" t="str">
        <f>+_xlfn.XLOOKUP(Combinar1[[#This Row],[carga.PACIENTE]],carga[PACIENTE],carga[TURNO],0,0)</f>
        <v xml:space="preserve">T.M </v>
      </c>
    </row>
    <row r="994" spans="1:12" hidden="1" x14ac:dyDescent="0.3">
      <c r="A994" t="s">
        <v>1211</v>
      </c>
      <c r="B994" t="s">
        <v>1302</v>
      </c>
      <c r="C994" t="s">
        <v>2081</v>
      </c>
      <c r="D994" t="s">
        <v>1123</v>
      </c>
      <c r="E994" s="57">
        <v>0.58333333333333326</v>
      </c>
      <c r="F994" s="57">
        <v>0.83333333333333326</v>
      </c>
      <c r="G994" s="57">
        <v>0.61458333333333326</v>
      </c>
      <c r="J994" t="s">
        <v>2103</v>
      </c>
      <c r="K994" t="s">
        <v>52</v>
      </c>
      <c r="L994" s="79" t="str">
        <f>+_xlfn.XLOOKUP(Combinar1[[#This Row],[carga.PACIENTE]],carga[PACIENTE],carga[TURNO],0,0)</f>
        <v>T.T</v>
      </c>
    </row>
    <row r="995" spans="1:12" hidden="1" x14ac:dyDescent="0.3">
      <c r="A995" t="s">
        <v>1157</v>
      </c>
      <c r="B995" t="s">
        <v>1232</v>
      </c>
      <c r="C995" t="s">
        <v>1623</v>
      </c>
      <c r="D995" t="s">
        <v>1118</v>
      </c>
      <c r="E995" s="57">
        <v>0.33333333333333331</v>
      </c>
      <c r="F995" s="57">
        <v>0.58333333333333326</v>
      </c>
      <c r="G995" s="57">
        <v>0.39583333333333331</v>
      </c>
      <c r="J995" t="s">
        <v>2104</v>
      </c>
      <c r="K995" t="s">
        <v>680</v>
      </c>
      <c r="L995" s="79" t="str">
        <f>+_xlfn.XLOOKUP(Combinar1[[#This Row],[carga.PACIENTE]],carga[PACIENTE],carga[TURNO],0,0)</f>
        <v xml:space="preserve">T.M </v>
      </c>
    </row>
    <row r="996" spans="1:12" hidden="1" x14ac:dyDescent="0.3">
      <c r="A996" t="s">
        <v>1157</v>
      </c>
      <c r="B996" t="s">
        <v>1232</v>
      </c>
      <c r="C996" t="s">
        <v>1623</v>
      </c>
      <c r="D996" t="s">
        <v>1118</v>
      </c>
      <c r="E996" s="57">
        <v>0.33333333333333331</v>
      </c>
      <c r="F996" s="57">
        <v>0.58333333333333326</v>
      </c>
      <c r="G996" s="57">
        <v>0.39583333333333331</v>
      </c>
      <c r="J996" t="s">
        <v>2104</v>
      </c>
      <c r="K996" t="s">
        <v>944</v>
      </c>
      <c r="L996" s="79" t="str">
        <f>+_xlfn.XLOOKUP(Combinar1[[#This Row],[carga.PACIENTE]],carga[PACIENTE],carga[TURNO],0,0)</f>
        <v>T.M</v>
      </c>
    </row>
    <row r="997" spans="1:12" hidden="1" x14ac:dyDescent="0.3">
      <c r="A997" t="s">
        <v>1211</v>
      </c>
      <c r="B997" t="s">
        <v>1302</v>
      </c>
      <c r="C997" t="s">
        <v>2081</v>
      </c>
      <c r="D997" t="s">
        <v>1123</v>
      </c>
      <c r="E997" s="57">
        <v>0.58333333333333326</v>
      </c>
      <c r="F997" s="57">
        <v>0.83333333333333326</v>
      </c>
      <c r="G997" s="57">
        <v>0.64583333333333326</v>
      </c>
      <c r="J997" t="s">
        <v>2105</v>
      </c>
      <c r="K997" t="s">
        <v>749</v>
      </c>
      <c r="L997" s="79" t="str">
        <f>+_xlfn.XLOOKUP(Combinar1[[#This Row],[carga.PACIENTE]],carga[PACIENTE],carga[TURNO],0,0)</f>
        <v>T.T</v>
      </c>
    </row>
    <row r="998" spans="1:12" hidden="1" x14ac:dyDescent="0.3">
      <c r="A998" t="s">
        <v>1157</v>
      </c>
      <c r="B998" t="s">
        <v>1232</v>
      </c>
      <c r="C998" t="s">
        <v>1623</v>
      </c>
      <c r="D998" t="s">
        <v>1118</v>
      </c>
      <c r="E998" s="57">
        <v>0.33333333333333331</v>
      </c>
      <c r="F998" s="57">
        <v>0.58333333333333326</v>
      </c>
      <c r="G998" s="57">
        <v>0.44791666666666663</v>
      </c>
      <c r="J998" t="s">
        <v>2106</v>
      </c>
      <c r="K998" t="s">
        <v>1028</v>
      </c>
      <c r="L998" s="79" t="str">
        <f>+_xlfn.XLOOKUP(Combinar1[[#This Row],[carga.PACIENTE]],carga[PACIENTE],carga[TURNO],0,0)</f>
        <v>T.M</v>
      </c>
    </row>
    <row r="999" spans="1:12" hidden="1" x14ac:dyDescent="0.3">
      <c r="A999" t="s">
        <v>1211</v>
      </c>
      <c r="B999" t="s">
        <v>1302</v>
      </c>
      <c r="C999" t="s">
        <v>2081</v>
      </c>
      <c r="D999" t="s">
        <v>1123</v>
      </c>
      <c r="E999" s="57">
        <v>0.58333333333333326</v>
      </c>
      <c r="F999" s="57">
        <v>0.83333333333333326</v>
      </c>
      <c r="G999" s="57">
        <v>0.67708333333333326</v>
      </c>
      <c r="J999" t="s">
        <v>2107</v>
      </c>
      <c r="K999" t="s">
        <v>425</v>
      </c>
      <c r="L999" s="79" t="str">
        <f>+_xlfn.XLOOKUP(Combinar1[[#This Row],[carga.PACIENTE]],carga[PACIENTE],carga[TURNO],0,0)</f>
        <v>T.T</v>
      </c>
    </row>
    <row r="1000" spans="1:12" hidden="1" x14ac:dyDescent="0.3">
      <c r="A1000" t="s">
        <v>1157</v>
      </c>
      <c r="B1000" t="s">
        <v>1232</v>
      </c>
      <c r="C1000" t="s">
        <v>1623</v>
      </c>
      <c r="D1000" t="s">
        <v>1118</v>
      </c>
      <c r="E1000" s="57">
        <v>0.33333333333333331</v>
      </c>
      <c r="F1000" s="57">
        <v>0.58333333333333326</v>
      </c>
      <c r="G1000" s="57">
        <v>0.47916666666666663</v>
      </c>
      <c r="J1000" t="s">
        <v>2108</v>
      </c>
      <c r="L1000" s="79">
        <f>+_xlfn.XLOOKUP(Combinar1[[#This Row],[carga.PACIENTE]],carga[PACIENTE],carga[TURNO],0,0)</f>
        <v>0</v>
      </c>
    </row>
    <row r="1001" spans="1:12" hidden="1" x14ac:dyDescent="0.3">
      <c r="A1001" t="s">
        <v>1211</v>
      </c>
      <c r="B1001" t="s">
        <v>1302</v>
      </c>
      <c r="C1001" t="s">
        <v>2081</v>
      </c>
      <c r="D1001" t="s">
        <v>1123</v>
      </c>
      <c r="E1001" s="57">
        <v>0.58333333333333326</v>
      </c>
      <c r="F1001" s="57">
        <v>0.83333333333333326</v>
      </c>
      <c r="G1001" s="57">
        <v>0.72916666666666663</v>
      </c>
      <c r="J1001" t="s">
        <v>2109</v>
      </c>
      <c r="K1001" t="s">
        <v>846</v>
      </c>
      <c r="L1001" s="79" t="str">
        <f>+_xlfn.XLOOKUP(Combinar1[[#This Row],[carga.PACIENTE]],carga[PACIENTE],carga[TURNO],0,0)</f>
        <v>T.T</v>
      </c>
    </row>
    <row r="1002" spans="1:12" hidden="1" x14ac:dyDescent="0.3">
      <c r="A1002" t="s">
        <v>1211</v>
      </c>
      <c r="B1002" t="s">
        <v>1302</v>
      </c>
      <c r="C1002" t="s">
        <v>2081</v>
      </c>
      <c r="D1002" t="s">
        <v>1123</v>
      </c>
      <c r="E1002" s="57">
        <v>0.58333333333333326</v>
      </c>
      <c r="F1002" s="57">
        <v>0.83333333333333326</v>
      </c>
      <c r="G1002" s="57">
        <v>0.76041666666666663</v>
      </c>
      <c r="J1002" t="s">
        <v>2110</v>
      </c>
      <c r="K1002" t="s">
        <v>1090</v>
      </c>
      <c r="L1002" s="79" t="str">
        <f>+_xlfn.XLOOKUP(Combinar1[[#This Row],[carga.PACIENTE]],carga[PACIENTE],carga[TURNO],0,0)</f>
        <v>T.T</v>
      </c>
    </row>
    <row r="1003" spans="1:12" hidden="1" x14ac:dyDescent="0.3">
      <c r="A1003" t="s">
        <v>1211</v>
      </c>
      <c r="B1003" t="s">
        <v>1302</v>
      </c>
      <c r="C1003" t="s">
        <v>2081</v>
      </c>
      <c r="D1003" t="s">
        <v>1123</v>
      </c>
      <c r="E1003" s="57">
        <v>0.58333333333333326</v>
      </c>
      <c r="F1003" s="57">
        <v>0.83333333333333326</v>
      </c>
      <c r="G1003" s="57">
        <v>0.76041666666666663</v>
      </c>
      <c r="J1003" t="s">
        <v>2110</v>
      </c>
      <c r="K1003" t="s">
        <v>179</v>
      </c>
      <c r="L1003" s="79" t="str">
        <f>+_xlfn.XLOOKUP(Combinar1[[#This Row],[carga.PACIENTE]],carga[PACIENTE],carga[TURNO],0,0)</f>
        <v>T.T</v>
      </c>
    </row>
    <row r="1004" spans="1:12" hidden="1" x14ac:dyDescent="0.3">
      <c r="A1004" t="s">
        <v>1157</v>
      </c>
      <c r="B1004" t="s">
        <v>1232</v>
      </c>
      <c r="C1004" t="s">
        <v>1623</v>
      </c>
      <c r="D1004" t="s">
        <v>1118</v>
      </c>
      <c r="E1004" s="57">
        <v>0.33333333333333331</v>
      </c>
      <c r="F1004" s="57">
        <v>0.58333333333333326</v>
      </c>
      <c r="G1004" s="57">
        <v>0.54166666666666663</v>
      </c>
      <c r="J1004" t="s">
        <v>2111</v>
      </c>
      <c r="L1004" s="79">
        <f>+_xlfn.XLOOKUP(Combinar1[[#This Row],[carga.PACIENTE]],carga[PACIENTE],carga[TURNO],0,0)</f>
        <v>0</v>
      </c>
    </row>
    <row r="1005" spans="1:12" hidden="1" x14ac:dyDescent="0.3">
      <c r="A1005" t="s">
        <v>1211</v>
      </c>
      <c r="B1005" t="s">
        <v>1302</v>
      </c>
      <c r="C1005" t="s">
        <v>2081</v>
      </c>
      <c r="D1005" t="s">
        <v>1123</v>
      </c>
      <c r="E1005" s="57">
        <v>0.58333333333333326</v>
      </c>
      <c r="F1005" s="57">
        <v>0.83333333333333326</v>
      </c>
      <c r="G1005" s="57">
        <v>0.79166666666666663</v>
      </c>
      <c r="J1005" t="s">
        <v>2112</v>
      </c>
      <c r="K1005" t="s">
        <v>116</v>
      </c>
      <c r="L1005" s="79" t="str">
        <f>+_xlfn.XLOOKUP(Combinar1[[#This Row],[carga.PACIENTE]],carga[PACIENTE],carga[TURNO],0,0)</f>
        <v>T.T</v>
      </c>
    </row>
    <row r="1006" spans="1:12" hidden="1" x14ac:dyDescent="0.3">
      <c r="A1006" t="s">
        <v>1157</v>
      </c>
      <c r="B1006" t="s">
        <v>1232</v>
      </c>
      <c r="C1006" t="s">
        <v>1623</v>
      </c>
      <c r="D1006" t="s">
        <v>1141</v>
      </c>
      <c r="E1006" s="57">
        <v>0.33333333333333331</v>
      </c>
      <c r="F1006" s="57">
        <v>0.58333333333333326</v>
      </c>
      <c r="G1006" s="57">
        <v>0.33333333333333331</v>
      </c>
      <c r="J1006" t="s">
        <v>2113</v>
      </c>
      <c r="K1006" t="s">
        <v>498</v>
      </c>
      <c r="L1006" s="79" t="str">
        <f>+_xlfn.XLOOKUP(Combinar1[[#This Row],[carga.PACIENTE]],carga[PACIENTE],carga[TURNO],0,0)</f>
        <v xml:space="preserve">T.M </v>
      </c>
    </row>
    <row r="1007" spans="1:12" hidden="1" x14ac:dyDescent="0.3">
      <c r="A1007" t="s">
        <v>1211</v>
      </c>
      <c r="B1007" t="s">
        <v>1302</v>
      </c>
      <c r="C1007" t="s">
        <v>2081</v>
      </c>
      <c r="D1007" t="s">
        <v>1118</v>
      </c>
      <c r="E1007" s="57">
        <v>0.58333333333333326</v>
      </c>
      <c r="F1007" s="57">
        <v>0.83333333333333326</v>
      </c>
      <c r="G1007" s="57">
        <v>0.72916666666666663</v>
      </c>
      <c r="J1007" t="s">
        <v>2114</v>
      </c>
      <c r="K1007" t="s">
        <v>303</v>
      </c>
      <c r="L1007" s="79" t="str">
        <f>+_xlfn.XLOOKUP(Combinar1[[#This Row],[carga.PACIENTE]],carga[PACIENTE],carga[TURNO],0,0)</f>
        <v>T.T</v>
      </c>
    </row>
    <row r="1008" spans="1:12" hidden="1" x14ac:dyDescent="0.3">
      <c r="A1008" t="s">
        <v>1211</v>
      </c>
      <c r="B1008" t="s">
        <v>1302</v>
      </c>
      <c r="C1008" t="s">
        <v>2081</v>
      </c>
      <c r="D1008" t="s">
        <v>1118</v>
      </c>
      <c r="E1008" s="57">
        <v>0.58333333333333326</v>
      </c>
      <c r="F1008" s="57">
        <v>0.83333333333333326</v>
      </c>
      <c r="G1008" s="57">
        <v>0.72916666666666663</v>
      </c>
      <c r="J1008" t="s">
        <v>2114</v>
      </c>
      <c r="K1008" t="s">
        <v>249</v>
      </c>
      <c r="L1008" s="79" t="str">
        <f>+_xlfn.XLOOKUP(Combinar1[[#This Row],[carga.PACIENTE]],carga[PACIENTE],carga[TURNO],0,0)</f>
        <v>T.T</v>
      </c>
    </row>
    <row r="1009" spans="1:12" hidden="1" x14ac:dyDescent="0.3">
      <c r="A1009" t="s">
        <v>1157</v>
      </c>
      <c r="B1009" t="s">
        <v>1232</v>
      </c>
      <c r="C1009" t="s">
        <v>1623</v>
      </c>
      <c r="D1009" t="s">
        <v>1141</v>
      </c>
      <c r="E1009" s="57">
        <v>0.33333333333333331</v>
      </c>
      <c r="F1009" s="57">
        <v>0.58333333333333326</v>
      </c>
      <c r="G1009" s="57">
        <v>0.39583333333333331</v>
      </c>
      <c r="J1009" t="s">
        <v>2115</v>
      </c>
      <c r="K1009" t="s">
        <v>282</v>
      </c>
      <c r="L1009" s="79" t="str">
        <f>+_xlfn.XLOOKUP(Combinar1[[#This Row],[carga.PACIENTE]],carga[PACIENTE],carga[TURNO],0,0)</f>
        <v xml:space="preserve">T.M </v>
      </c>
    </row>
    <row r="1010" spans="1:12" hidden="1" x14ac:dyDescent="0.3">
      <c r="A1010" t="s">
        <v>1211</v>
      </c>
      <c r="B1010" t="s">
        <v>1302</v>
      </c>
      <c r="C1010" t="s">
        <v>2081</v>
      </c>
      <c r="D1010" t="s">
        <v>1118</v>
      </c>
      <c r="E1010" s="57">
        <v>0.58333333333333326</v>
      </c>
      <c r="F1010" s="57">
        <v>0.83333333333333326</v>
      </c>
      <c r="G1010" s="57">
        <v>0.64583333333333326</v>
      </c>
      <c r="J1010" t="s">
        <v>2116</v>
      </c>
      <c r="K1010" t="s">
        <v>535</v>
      </c>
      <c r="L1010" s="79" t="str">
        <f>+_xlfn.XLOOKUP(Combinar1[[#This Row],[carga.PACIENTE]],carga[PACIENTE],carga[TURNO],0,0)</f>
        <v>T.T</v>
      </c>
    </row>
    <row r="1011" spans="1:12" hidden="1" x14ac:dyDescent="0.3">
      <c r="A1011" t="s">
        <v>1157</v>
      </c>
      <c r="B1011" t="s">
        <v>1232</v>
      </c>
      <c r="C1011" t="s">
        <v>1623</v>
      </c>
      <c r="D1011" t="s">
        <v>1141</v>
      </c>
      <c r="E1011" s="57">
        <v>0.33333333333333331</v>
      </c>
      <c r="F1011" s="57">
        <v>0.58333333333333326</v>
      </c>
      <c r="G1011" s="57">
        <v>0.44791666666666663</v>
      </c>
      <c r="J1011" t="s">
        <v>2117</v>
      </c>
      <c r="K1011" t="s">
        <v>538</v>
      </c>
      <c r="L1011" s="79" t="str">
        <f>+_xlfn.XLOOKUP(Combinar1[[#This Row],[carga.PACIENTE]],carga[PACIENTE],carga[TURNO],0,0)</f>
        <v xml:space="preserve">T.M </v>
      </c>
    </row>
    <row r="1012" spans="1:12" hidden="1" x14ac:dyDescent="0.3">
      <c r="A1012" t="s">
        <v>1157</v>
      </c>
      <c r="B1012" t="s">
        <v>1232</v>
      </c>
      <c r="C1012" t="s">
        <v>1623</v>
      </c>
      <c r="D1012" t="s">
        <v>1141</v>
      </c>
      <c r="E1012" s="57">
        <v>0.33333333333333331</v>
      </c>
      <c r="F1012" s="57">
        <v>0.58333333333333326</v>
      </c>
      <c r="G1012" s="57">
        <v>0.44791666666666663</v>
      </c>
      <c r="J1012" t="s">
        <v>2117</v>
      </c>
      <c r="K1012" t="s">
        <v>950</v>
      </c>
      <c r="L1012" s="79" t="str">
        <f>+_xlfn.XLOOKUP(Combinar1[[#This Row],[carga.PACIENTE]],carga[PACIENTE],carga[TURNO],0,0)</f>
        <v>T.M</v>
      </c>
    </row>
    <row r="1013" spans="1:12" hidden="1" x14ac:dyDescent="0.3">
      <c r="A1013" t="s">
        <v>1211</v>
      </c>
      <c r="B1013" t="s">
        <v>1302</v>
      </c>
      <c r="C1013" t="s">
        <v>2081</v>
      </c>
      <c r="D1013" t="s">
        <v>1118</v>
      </c>
      <c r="E1013" s="57">
        <v>0.58333333333333326</v>
      </c>
      <c r="F1013" s="57">
        <v>0.83333333333333326</v>
      </c>
      <c r="G1013" s="57">
        <v>0.67708333333333326</v>
      </c>
      <c r="J1013" t="s">
        <v>2118</v>
      </c>
      <c r="K1013" t="s">
        <v>65</v>
      </c>
      <c r="L1013" s="79" t="str">
        <f>+_xlfn.XLOOKUP(Combinar1[[#This Row],[carga.PACIENTE]],carga[PACIENTE],carga[TURNO],0,0)</f>
        <v>T.T</v>
      </c>
    </row>
    <row r="1014" spans="1:12" hidden="1" x14ac:dyDescent="0.3">
      <c r="A1014" t="s">
        <v>1157</v>
      </c>
      <c r="B1014" t="s">
        <v>1232</v>
      </c>
      <c r="C1014" t="s">
        <v>1623</v>
      </c>
      <c r="D1014" t="s">
        <v>1141</v>
      </c>
      <c r="E1014" s="57">
        <v>0.33333333333333331</v>
      </c>
      <c r="F1014" s="57">
        <v>0.58333333333333326</v>
      </c>
      <c r="G1014" s="57">
        <v>0.51041666666666663</v>
      </c>
      <c r="J1014" t="s">
        <v>2119</v>
      </c>
      <c r="K1014" t="s">
        <v>513</v>
      </c>
      <c r="L1014" s="79">
        <f>+_xlfn.XLOOKUP(Combinar1[[#This Row],[carga.PACIENTE]],carga[PACIENTE],carga[TURNO],0,0)</f>
        <v>0</v>
      </c>
    </row>
    <row r="1015" spans="1:12" hidden="1" x14ac:dyDescent="0.3">
      <c r="A1015" t="s">
        <v>1157</v>
      </c>
      <c r="B1015" t="s">
        <v>1232</v>
      </c>
      <c r="C1015" t="s">
        <v>1623</v>
      </c>
      <c r="D1015" t="s">
        <v>1141</v>
      </c>
      <c r="E1015" s="57">
        <v>0.33333333333333331</v>
      </c>
      <c r="F1015" s="57">
        <v>0.58333333333333326</v>
      </c>
      <c r="G1015" s="57">
        <v>0.54166666666666663</v>
      </c>
      <c r="J1015" t="s">
        <v>2120</v>
      </c>
      <c r="L1015" s="79">
        <f>+_xlfn.XLOOKUP(Combinar1[[#This Row],[carga.PACIENTE]],carga[PACIENTE],carga[TURNO],0,0)</f>
        <v>0</v>
      </c>
    </row>
    <row r="1016" spans="1:12" hidden="1" x14ac:dyDescent="0.3">
      <c r="A1016" t="s">
        <v>1211</v>
      </c>
      <c r="B1016" t="s">
        <v>1302</v>
      </c>
      <c r="C1016" t="s">
        <v>2081</v>
      </c>
      <c r="D1016" t="s">
        <v>1141</v>
      </c>
      <c r="E1016" s="57">
        <v>0.58333333333333326</v>
      </c>
      <c r="F1016" s="57">
        <v>0.83333333333333326</v>
      </c>
      <c r="G1016" s="57">
        <v>0.61458333333333326</v>
      </c>
      <c r="J1016" t="s">
        <v>2121</v>
      </c>
      <c r="K1016" t="s">
        <v>235</v>
      </c>
      <c r="L1016" s="79" t="str">
        <f>+_xlfn.XLOOKUP(Combinar1[[#This Row],[carga.PACIENTE]],carga[PACIENTE],carga[TURNO],0,0)</f>
        <v>T.T</v>
      </c>
    </row>
    <row r="1017" spans="1:12" hidden="1" x14ac:dyDescent="0.3">
      <c r="A1017" t="s">
        <v>1157</v>
      </c>
      <c r="B1017" t="s">
        <v>1232</v>
      </c>
      <c r="C1017" t="s">
        <v>1623</v>
      </c>
      <c r="D1017" t="s">
        <v>1133</v>
      </c>
      <c r="E1017" s="57">
        <v>0.33333333333333331</v>
      </c>
      <c r="F1017" s="57">
        <v>0.58333333333333326</v>
      </c>
      <c r="G1017" s="57">
        <v>0.33333333333333331</v>
      </c>
      <c r="J1017" t="s">
        <v>2122</v>
      </c>
      <c r="K1017" t="s">
        <v>462</v>
      </c>
      <c r="L1017" s="79" t="str">
        <f>+_xlfn.XLOOKUP(Combinar1[[#This Row],[carga.PACIENTE]],carga[PACIENTE],carga[TURNO],0,0)</f>
        <v xml:space="preserve">T.M </v>
      </c>
    </row>
    <row r="1018" spans="1:12" hidden="1" x14ac:dyDescent="0.3">
      <c r="A1018" t="s">
        <v>1211</v>
      </c>
      <c r="B1018" t="s">
        <v>1302</v>
      </c>
      <c r="C1018" t="s">
        <v>2081</v>
      </c>
      <c r="D1018" t="s">
        <v>1141</v>
      </c>
      <c r="E1018" s="57">
        <v>0.58333333333333326</v>
      </c>
      <c r="F1018" s="57">
        <v>0.83333333333333326</v>
      </c>
      <c r="G1018" s="57">
        <v>0.64583333333333326</v>
      </c>
      <c r="J1018" t="s">
        <v>2123</v>
      </c>
      <c r="K1018" t="s">
        <v>638</v>
      </c>
      <c r="L1018" s="79" t="str">
        <f>+_xlfn.XLOOKUP(Combinar1[[#This Row],[carga.PACIENTE]],carga[PACIENTE],carga[TURNO],0,0)</f>
        <v>T.T</v>
      </c>
    </row>
    <row r="1019" spans="1:12" hidden="1" x14ac:dyDescent="0.3">
      <c r="A1019" t="s">
        <v>1157</v>
      </c>
      <c r="B1019" t="s">
        <v>1232</v>
      </c>
      <c r="C1019" t="s">
        <v>1623</v>
      </c>
      <c r="D1019" t="s">
        <v>1133</v>
      </c>
      <c r="E1019" s="57">
        <v>0.33333333333333331</v>
      </c>
      <c r="F1019" s="57">
        <v>0.58333333333333326</v>
      </c>
      <c r="G1019" s="57">
        <v>0.36458333333333331</v>
      </c>
      <c r="J1019" t="s">
        <v>2124</v>
      </c>
      <c r="L1019" s="79">
        <f>+_xlfn.XLOOKUP(Combinar1[[#This Row],[carga.PACIENTE]],carga[PACIENTE],carga[TURNO],0,0)</f>
        <v>0</v>
      </c>
    </row>
    <row r="1020" spans="1:12" hidden="1" x14ac:dyDescent="0.3">
      <c r="A1020" t="s">
        <v>1157</v>
      </c>
      <c r="B1020" t="s">
        <v>1232</v>
      </c>
      <c r="C1020" t="s">
        <v>1623</v>
      </c>
      <c r="D1020" t="s">
        <v>1133</v>
      </c>
      <c r="E1020" s="57">
        <v>0.33333333333333331</v>
      </c>
      <c r="F1020" s="57">
        <v>0.58333333333333326</v>
      </c>
      <c r="G1020" s="57">
        <v>0.39583333333333331</v>
      </c>
      <c r="J1020" t="s">
        <v>2125</v>
      </c>
      <c r="K1020" t="s">
        <v>489</v>
      </c>
      <c r="L1020" s="79" t="str">
        <f>+_xlfn.XLOOKUP(Combinar1[[#This Row],[carga.PACIENTE]],carga[PACIENTE],carga[TURNO],0,0)</f>
        <v xml:space="preserve">T.M </v>
      </c>
    </row>
    <row r="1021" spans="1:12" hidden="1" x14ac:dyDescent="0.3">
      <c r="A1021" t="s">
        <v>1157</v>
      </c>
      <c r="B1021" t="s">
        <v>1232</v>
      </c>
      <c r="C1021" t="s">
        <v>1623</v>
      </c>
      <c r="D1021" t="s">
        <v>1133</v>
      </c>
      <c r="E1021" s="57">
        <v>0.33333333333333331</v>
      </c>
      <c r="F1021" s="57">
        <v>0.58333333333333326</v>
      </c>
      <c r="G1021" s="57">
        <v>0.39583333333333331</v>
      </c>
      <c r="J1021" t="s">
        <v>2125</v>
      </c>
      <c r="K1021" t="s">
        <v>282</v>
      </c>
      <c r="L1021" s="79" t="str">
        <f>+_xlfn.XLOOKUP(Combinar1[[#This Row],[carga.PACIENTE]],carga[PACIENTE],carga[TURNO],0,0)</f>
        <v xml:space="preserve">T.M </v>
      </c>
    </row>
    <row r="1022" spans="1:12" hidden="1" x14ac:dyDescent="0.3">
      <c r="A1022" t="s">
        <v>1211</v>
      </c>
      <c r="B1022" t="s">
        <v>1302</v>
      </c>
      <c r="C1022" t="s">
        <v>2081</v>
      </c>
      <c r="D1022" t="s">
        <v>1141</v>
      </c>
      <c r="E1022" s="57">
        <v>0.58333333333333326</v>
      </c>
      <c r="F1022" s="57">
        <v>0.83333333333333326</v>
      </c>
      <c r="G1022" s="57">
        <v>0.72916666666666663</v>
      </c>
      <c r="J1022" t="s">
        <v>2126</v>
      </c>
      <c r="K1022" t="s">
        <v>438</v>
      </c>
      <c r="L1022" s="79" t="str">
        <f>+_xlfn.XLOOKUP(Combinar1[[#This Row],[carga.PACIENTE]],carga[PACIENTE],carga[TURNO],0,0)</f>
        <v>T.T</v>
      </c>
    </row>
    <row r="1023" spans="1:12" hidden="1" x14ac:dyDescent="0.3">
      <c r="A1023" t="s">
        <v>1211</v>
      </c>
      <c r="B1023" t="s">
        <v>1302</v>
      </c>
      <c r="C1023" t="s">
        <v>2081</v>
      </c>
      <c r="D1023" t="s">
        <v>1141</v>
      </c>
      <c r="E1023" s="57">
        <v>0.58333333333333326</v>
      </c>
      <c r="F1023" s="57">
        <v>0.83333333333333326</v>
      </c>
      <c r="G1023" s="57">
        <v>0.72916666666666663</v>
      </c>
      <c r="J1023" t="s">
        <v>2126</v>
      </c>
      <c r="K1023" t="s">
        <v>1008</v>
      </c>
      <c r="L1023" s="79" t="str">
        <f>+_xlfn.XLOOKUP(Combinar1[[#This Row],[carga.PACIENTE]],carga[PACIENTE],carga[TURNO],0,0)</f>
        <v>T.T</v>
      </c>
    </row>
    <row r="1024" spans="1:12" hidden="1" x14ac:dyDescent="0.3">
      <c r="A1024" t="s">
        <v>1157</v>
      </c>
      <c r="B1024" t="s">
        <v>1232</v>
      </c>
      <c r="C1024" t="s">
        <v>1623</v>
      </c>
      <c r="D1024" t="s">
        <v>1133</v>
      </c>
      <c r="E1024" s="57">
        <v>0.33333333333333331</v>
      </c>
      <c r="F1024" s="57">
        <v>0.58333333333333326</v>
      </c>
      <c r="G1024" s="57">
        <v>0.44791666666666663</v>
      </c>
      <c r="J1024" t="s">
        <v>2127</v>
      </c>
      <c r="K1024" t="s">
        <v>268</v>
      </c>
      <c r="L1024" s="79" t="str">
        <f>+_xlfn.XLOOKUP(Combinar1[[#This Row],[carga.PACIENTE]],carga[PACIENTE],carga[TURNO],0,0)</f>
        <v xml:space="preserve">T.M </v>
      </c>
    </row>
    <row r="1025" spans="1:12" hidden="1" x14ac:dyDescent="0.3">
      <c r="A1025" t="s">
        <v>1157</v>
      </c>
      <c r="B1025" t="s">
        <v>1232</v>
      </c>
      <c r="C1025" t="s">
        <v>1623</v>
      </c>
      <c r="D1025" t="s">
        <v>1133</v>
      </c>
      <c r="E1025" s="57">
        <v>0.33333333333333331</v>
      </c>
      <c r="F1025" s="57">
        <v>0.58333333333333326</v>
      </c>
      <c r="G1025" s="57">
        <v>0.44791666666666663</v>
      </c>
      <c r="J1025" t="s">
        <v>2127</v>
      </c>
      <c r="K1025" t="s">
        <v>480</v>
      </c>
      <c r="L1025" s="79">
        <f>+_xlfn.XLOOKUP(Combinar1[[#This Row],[carga.PACIENTE]],carga[PACIENTE],carga[TURNO],0,0)</f>
        <v>0</v>
      </c>
    </row>
    <row r="1026" spans="1:12" hidden="1" x14ac:dyDescent="0.3">
      <c r="A1026" t="s">
        <v>1157</v>
      </c>
      <c r="B1026" t="s">
        <v>1232</v>
      </c>
      <c r="C1026" t="s">
        <v>1623</v>
      </c>
      <c r="D1026" t="s">
        <v>1133</v>
      </c>
      <c r="E1026" s="57">
        <v>0.33333333333333331</v>
      </c>
      <c r="F1026" s="57">
        <v>0.58333333333333326</v>
      </c>
      <c r="G1026" s="57">
        <v>0.44791666666666663</v>
      </c>
      <c r="J1026" t="s">
        <v>2127</v>
      </c>
      <c r="K1026" t="s">
        <v>405</v>
      </c>
      <c r="L1026" s="79" t="str">
        <f>+_xlfn.XLOOKUP(Combinar1[[#This Row],[carga.PACIENTE]],carga[PACIENTE],carga[TURNO],0,0)</f>
        <v xml:space="preserve">T.M </v>
      </c>
    </row>
    <row r="1027" spans="1:12" hidden="1" x14ac:dyDescent="0.3">
      <c r="A1027" t="s">
        <v>1211</v>
      </c>
      <c r="B1027" t="s">
        <v>1302</v>
      </c>
      <c r="C1027" t="s">
        <v>2081</v>
      </c>
      <c r="D1027" t="s">
        <v>1141</v>
      </c>
      <c r="E1027" s="57">
        <v>0.58333333333333326</v>
      </c>
      <c r="F1027" s="57">
        <v>0.83333333333333326</v>
      </c>
      <c r="G1027" s="57">
        <v>0.76041666666666663</v>
      </c>
      <c r="J1027" t="s">
        <v>2128</v>
      </c>
      <c r="K1027" t="s">
        <v>233</v>
      </c>
      <c r="L1027" s="79" t="str">
        <f>+_xlfn.XLOOKUP(Combinar1[[#This Row],[carga.PACIENTE]],carga[PACIENTE],carga[TURNO],0,0)</f>
        <v>T.T</v>
      </c>
    </row>
    <row r="1028" spans="1:12" hidden="1" x14ac:dyDescent="0.3">
      <c r="A1028" t="s">
        <v>1157</v>
      </c>
      <c r="B1028" t="s">
        <v>1232</v>
      </c>
      <c r="C1028" t="s">
        <v>1623</v>
      </c>
      <c r="D1028" t="s">
        <v>1133</v>
      </c>
      <c r="E1028" s="57">
        <v>0.33333333333333331</v>
      </c>
      <c r="F1028" s="57">
        <v>0.58333333333333326</v>
      </c>
      <c r="G1028" s="57">
        <v>0.47916666666666663</v>
      </c>
      <c r="J1028" t="s">
        <v>2129</v>
      </c>
      <c r="K1028" t="s">
        <v>574</v>
      </c>
      <c r="L1028" s="79" t="str">
        <f>+_xlfn.XLOOKUP(Combinar1[[#This Row],[carga.PACIENTE]],carga[PACIENTE],carga[TURNO],0,0)</f>
        <v xml:space="preserve">T.M </v>
      </c>
    </row>
    <row r="1029" spans="1:12" hidden="1" x14ac:dyDescent="0.3">
      <c r="A1029" t="s">
        <v>1157</v>
      </c>
      <c r="B1029" t="s">
        <v>1232</v>
      </c>
      <c r="C1029" t="s">
        <v>1623</v>
      </c>
      <c r="D1029" t="s">
        <v>1133</v>
      </c>
      <c r="E1029" s="57">
        <v>0.33333333333333331</v>
      </c>
      <c r="F1029" s="57">
        <v>0.58333333333333326</v>
      </c>
      <c r="G1029" s="57">
        <v>0.47916666666666663</v>
      </c>
      <c r="J1029" t="s">
        <v>2129</v>
      </c>
      <c r="K1029" t="s">
        <v>365</v>
      </c>
      <c r="L1029" s="79" t="str">
        <f>+_xlfn.XLOOKUP(Combinar1[[#This Row],[carga.PACIENTE]],carga[PACIENTE],carga[TURNO],0,0)</f>
        <v xml:space="preserve">T.M </v>
      </c>
    </row>
    <row r="1030" spans="1:12" hidden="1" x14ac:dyDescent="0.3">
      <c r="A1030" t="s">
        <v>1211</v>
      </c>
      <c r="B1030" t="s">
        <v>1302</v>
      </c>
      <c r="C1030" t="s">
        <v>2081</v>
      </c>
      <c r="D1030" t="s">
        <v>1141</v>
      </c>
      <c r="E1030" s="57">
        <v>0.58333333333333326</v>
      </c>
      <c r="F1030" s="57">
        <v>0.83333333333333326</v>
      </c>
      <c r="G1030" s="57">
        <v>0.79166666666666663</v>
      </c>
      <c r="J1030" t="s">
        <v>2130</v>
      </c>
      <c r="K1030" t="s">
        <v>608</v>
      </c>
      <c r="L1030" s="79" t="str">
        <f>+_xlfn.XLOOKUP(Combinar1[[#This Row],[carga.PACIENTE]],carga[PACIENTE],carga[TURNO],0,0)</f>
        <v>T.T</v>
      </c>
    </row>
    <row r="1031" spans="1:12" hidden="1" x14ac:dyDescent="0.3">
      <c r="A1031" t="s">
        <v>1157</v>
      </c>
      <c r="B1031" t="s">
        <v>1232</v>
      </c>
      <c r="C1031" t="s">
        <v>1623</v>
      </c>
      <c r="D1031" t="s">
        <v>1133</v>
      </c>
      <c r="E1031" s="57">
        <v>0.33333333333333331</v>
      </c>
      <c r="F1031" s="57">
        <v>0.58333333333333326</v>
      </c>
      <c r="G1031" s="57">
        <v>0.51041666666666663</v>
      </c>
      <c r="J1031" t="s">
        <v>2131</v>
      </c>
      <c r="K1031" t="s">
        <v>523</v>
      </c>
      <c r="L1031" s="79" t="str">
        <f>+_xlfn.XLOOKUP(Combinar1[[#This Row],[carga.PACIENTE]],carga[PACIENTE],carga[TURNO],0,0)</f>
        <v xml:space="preserve">T.M </v>
      </c>
    </row>
    <row r="1032" spans="1:12" hidden="1" x14ac:dyDescent="0.3">
      <c r="A1032" t="s">
        <v>1211</v>
      </c>
      <c r="B1032" t="s">
        <v>1302</v>
      </c>
      <c r="C1032" t="s">
        <v>2081</v>
      </c>
      <c r="D1032" t="s">
        <v>1143</v>
      </c>
      <c r="E1032" s="57">
        <v>0.58333333333333326</v>
      </c>
      <c r="F1032" s="57">
        <v>0.83333333333333326</v>
      </c>
      <c r="G1032" s="57">
        <v>0.61458333333333326</v>
      </c>
      <c r="J1032" t="s">
        <v>2132</v>
      </c>
      <c r="K1032" t="s">
        <v>577</v>
      </c>
      <c r="L1032" s="79" t="str">
        <f>+_xlfn.XLOOKUP(Combinar1[[#This Row],[carga.PACIENTE]],carga[PACIENTE],carga[TURNO],0,0)</f>
        <v>T.T</v>
      </c>
    </row>
    <row r="1033" spans="1:12" hidden="1" x14ac:dyDescent="0.3">
      <c r="A1033" t="s">
        <v>1157</v>
      </c>
      <c r="B1033" t="s">
        <v>1232</v>
      </c>
      <c r="C1033" t="s">
        <v>1623</v>
      </c>
      <c r="D1033" t="s">
        <v>1133</v>
      </c>
      <c r="E1033" s="57">
        <v>0.33333333333333331</v>
      </c>
      <c r="F1033" s="57">
        <v>0.58333333333333326</v>
      </c>
      <c r="G1033" s="57">
        <v>0.54166666666666663</v>
      </c>
      <c r="J1033" t="s">
        <v>2133</v>
      </c>
      <c r="L1033" s="79">
        <f>+_xlfn.XLOOKUP(Combinar1[[#This Row],[carga.PACIENTE]],carga[PACIENTE],carga[TURNO],0,0)</f>
        <v>0</v>
      </c>
    </row>
    <row r="1034" spans="1:12" hidden="1" x14ac:dyDescent="0.3">
      <c r="A1034" t="s">
        <v>1211</v>
      </c>
      <c r="B1034" t="s">
        <v>1302</v>
      </c>
      <c r="C1034" t="s">
        <v>2081</v>
      </c>
      <c r="D1034" t="s">
        <v>1143</v>
      </c>
      <c r="E1034" s="57">
        <v>0.58333333333333326</v>
      </c>
      <c r="F1034" s="57">
        <v>0.83333333333333326</v>
      </c>
      <c r="G1034" s="57">
        <v>0.64583333333333326</v>
      </c>
      <c r="J1034" t="s">
        <v>2134</v>
      </c>
      <c r="K1034" t="s">
        <v>746</v>
      </c>
      <c r="L1034" s="79" t="str">
        <f>+_xlfn.XLOOKUP(Combinar1[[#This Row],[carga.PACIENTE]],carga[PACIENTE],carga[TURNO],0,0)</f>
        <v>T.T</v>
      </c>
    </row>
    <row r="1035" spans="1:12" hidden="1" x14ac:dyDescent="0.3">
      <c r="A1035" t="s">
        <v>1205</v>
      </c>
      <c r="B1035" t="s">
        <v>1232</v>
      </c>
      <c r="C1035" t="s">
        <v>1906</v>
      </c>
      <c r="D1035" t="s">
        <v>1118</v>
      </c>
      <c r="E1035" s="57">
        <v>0.33333333333333331</v>
      </c>
      <c r="F1035" s="57">
        <v>0.83333333333333326</v>
      </c>
      <c r="G1035" s="57">
        <v>0.33333333333333331</v>
      </c>
      <c r="J1035" t="s">
        <v>2135</v>
      </c>
      <c r="L1035" s="79">
        <f>+_xlfn.XLOOKUP(Combinar1[[#This Row],[carga.PACIENTE]],carga[PACIENTE],carga[TURNO],0,0)</f>
        <v>0</v>
      </c>
    </row>
    <row r="1036" spans="1:12" hidden="1" x14ac:dyDescent="0.3">
      <c r="A1036" t="s">
        <v>1211</v>
      </c>
      <c r="B1036" t="s">
        <v>1302</v>
      </c>
      <c r="C1036" t="s">
        <v>2081</v>
      </c>
      <c r="D1036" t="s">
        <v>1143</v>
      </c>
      <c r="E1036" s="57">
        <v>0.58333333333333326</v>
      </c>
      <c r="F1036" s="57">
        <v>0.83333333333333326</v>
      </c>
      <c r="G1036" s="57">
        <v>0.72916666666666663</v>
      </c>
      <c r="J1036" t="s">
        <v>2136</v>
      </c>
      <c r="K1036" t="s">
        <v>107</v>
      </c>
      <c r="L1036" s="79" t="str">
        <f>+_xlfn.XLOOKUP(Combinar1[[#This Row],[carga.PACIENTE]],carga[PACIENTE],carga[TURNO],0,0)</f>
        <v>T.T</v>
      </c>
    </row>
    <row r="1037" spans="1:12" hidden="1" x14ac:dyDescent="0.3">
      <c r="A1037" t="s">
        <v>1205</v>
      </c>
      <c r="B1037" t="s">
        <v>1232</v>
      </c>
      <c r="C1037" t="s">
        <v>1906</v>
      </c>
      <c r="D1037" t="s">
        <v>1118</v>
      </c>
      <c r="E1037" s="57">
        <v>0.33333333333333331</v>
      </c>
      <c r="F1037" s="57">
        <v>0.83333333333333326</v>
      </c>
      <c r="G1037" s="57">
        <v>0.36458333333333331</v>
      </c>
      <c r="J1037" t="s">
        <v>2137</v>
      </c>
      <c r="K1037" t="s">
        <v>972</v>
      </c>
      <c r="L1037" s="79" t="str">
        <f>+_xlfn.XLOOKUP(Combinar1[[#This Row],[carga.PACIENTE]],carga[PACIENTE],carga[TURNO],0,0)</f>
        <v>T.M</v>
      </c>
    </row>
    <row r="1038" spans="1:12" hidden="1" x14ac:dyDescent="0.3">
      <c r="A1038" t="s">
        <v>1211</v>
      </c>
      <c r="B1038" t="s">
        <v>1302</v>
      </c>
      <c r="C1038" t="s">
        <v>2081</v>
      </c>
      <c r="D1038" t="s">
        <v>1143</v>
      </c>
      <c r="E1038" s="57">
        <v>0.58333333333333326</v>
      </c>
      <c r="F1038" s="57">
        <v>0.83333333333333326</v>
      </c>
      <c r="G1038" s="57">
        <v>0.76041666666666663</v>
      </c>
      <c r="J1038" t="s">
        <v>2138</v>
      </c>
      <c r="K1038" t="s">
        <v>176</v>
      </c>
      <c r="L1038" s="79" t="str">
        <f>+_xlfn.XLOOKUP(Combinar1[[#This Row],[carga.PACIENTE]],carga[PACIENTE],carga[TURNO],0,0)</f>
        <v>T.T</v>
      </c>
    </row>
    <row r="1039" spans="1:12" hidden="1" x14ac:dyDescent="0.3">
      <c r="A1039" t="s">
        <v>1211</v>
      </c>
      <c r="B1039" t="s">
        <v>1302</v>
      </c>
      <c r="C1039" t="s">
        <v>2081</v>
      </c>
      <c r="D1039" t="s">
        <v>1143</v>
      </c>
      <c r="E1039" s="57">
        <v>0.58333333333333326</v>
      </c>
      <c r="F1039" s="57">
        <v>0.83333333333333326</v>
      </c>
      <c r="G1039" s="57">
        <v>0.79166666666666663</v>
      </c>
      <c r="J1039" t="s">
        <v>2139</v>
      </c>
      <c r="K1039" t="s">
        <v>713</v>
      </c>
      <c r="L1039" s="79" t="str">
        <f>+_xlfn.XLOOKUP(Combinar1[[#This Row],[carga.PACIENTE]],carga[PACIENTE],carga[TURNO],0,0)</f>
        <v>T.T</v>
      </c>
    </row>
    <row r="1040" spans="1:12" hidden="1" x14ac:dyDescent="0.3">
      <c r="A1040" t="s">
        <v>1205</v>
      </c>
      <c r="B1040" t="s">
        <v>1232</v>
      </c>
      <c r="C1040" t="s">
        <v>1906</v>
      </c>
      <c r="D1040" t="s">
        <v>1118</v>
      </c>
      <c r="E1040" s="57">
        <v>0.33333333333333331</v>
      </c>
      <c r="F1040" s="57">
        <v>0.83333333333333326</v>
      </c>
      <c r="G1040" s="57">
        <v>0.54166666666666663</v>
      </c>
      <c r="J1040" t="s">
        <v>2140</v>
      </c>
      <c r="L1040" s="79">
        <f>+_xlfn.XLOOKUP(Combinar1[[#This Row],[carga.PACIENTE]],carga[PACIENTE],carga[TURNO],0,0)</f>
        <v>0</v>
      </c>
    </row>
    <row r="1041" spans="1:12" hidden="1" x14ac:dyDescent="0.3">
      <c r="A1041" t="s">
        <v>1205</v>
      </c>
      <c r="B1041" t="s">
        <v>1232</v>
      </c>
      <c r="C1041" t="s">
        <v>1906</v>
      </c>
      <c r="D1041" t="s">
        <v>1118</v>
      </c>
      <c r="E1041" s="57">
        <v>0.33333333333333331</v>
      </c>
      <c r="F1041" s="57">
        <v>0.83333333333333326</v>
      </c>
      <c r="G1041" s="57">
        <v>0.67708333333333326</v>
      </c>
      <c r="J1041" t="s">
        <v>2141</v>
      </c>
      <c r="L1041" s="79">
        <f>+_xlfn.XLOOKUP(Combinar1[[#This Row],[carga.PACIENTE]],carga[PACIENTE],carga[TURNO],0,0)</f>
        <v>0</v>
      </c>
    </row>
    <row r="1042" spans="1:12" hidden="1" x14ac:dyDescent="0.3">
      <c r="A1042" t="s">
        <v>1150</v>
      </c>
      <c r="B1042" t="s">
        <v>1302</v>
      </c>
      <c r="C1042" t="s">
        <v>1352</v>
      </c>
      <c r="D1042" t="s">
        <v>1133</v>
      </c>
      <c r="E1042" s="57">
        <v>0.58333333333333326</v>
      </c>
      <c r="F1042" s="57">
        <v>0.83333333333333326</v>
      </c>
      <c r="G1042" s="57">
        <v>0.76041666666666663</v>
      </c>
      <c r="J1042" t="s">
        <v>2142</v>
      </c>
      <c r="K1042" t="s">
        <v>212</v>
      </c>
      <c r="L1042" s="79" t="str">
        <f>+_xlfn.XLOOKUP(Combinar1[[#This Row],[carga.PACIENTE]],carga[PACIENTE],carga[TURNO],0,0)</f>
        <v>T.T</v>
      </c>
    </row>
    <row r="1043" spans="1:12" hidden="1" x14ac:dyDescent="0.3">
      <c r="A1043" t="s">
        <v>1205</v>
      </c>
      <c r="B1043" t="s">
        <v>1232</v>
      </c>
      <c r="C1043" t="s">
        <v>1906</v>
      </c>
      <c r="D1043" t="s">
        <v>1118</v>
      </c>
      <c r="E1043" s="57">
        <v>0.33333333333333331</v>
      </c>
      <c r="F1043" s="57">
        <v>0.83333333333333326</v>
      </c>
      <c r="G1043" s="57">
        <v>0.72916666666666663</v>
      </c>
      <c r="J1043" t="s">
        <v>2143</v>
      </c>
      <c r="L1043" s="79">
        <f>+_xlfn.XLOOKUP(Combinar1[[#This Row],[carga.PACIENTE]],carga[PACIENTE],carga[TURNO],0,0)</f>
        <v>0</v>
      </c>
    </row>
    <row r="1044" spans="1:12" hidden="1" x14ac:dyDescent="0.3">
      <c r="A1044" t="s">
        <v>1150</v>
      </c>
      <c r="B1044" t="s">
        <v>1302</v>
      </c>
      <c r="C1044" t="s">
        <v>1352</v>
      </c>
      <c r="D1044" t="s">
        <v>1118</v>
      </c>
      <c r="E1044" s="57">
        <v>0.58333333333333326</v>
      </c>
      <c r="F1044" s="57">
        <v>0.83333333333333326</v>
      </c>
      <c r="G1044" s="57">
        <v>0.76041666666666663</v>
      </c>
      <c r="J1044" t="s">
        <v>2144</v>
      </c>
      <c r="K1044" t="s">
        <v>647</v>
      </c>
      <c r="L1044" s="79" t="str">
        <f>+_xlfn.XLOOKUP(Combinar1[[#This Row],[carga.PACIENTE]],carga[PACIENTE],carga[TURNO],0,0)</f>
        <v>T.T</v>
      </c>
    </row>
    <row r="1045" spans="1:12" hidden="1" x14ac:dyDescent="0.3">
      <c r="A1045" t="s">
        <v>1205</v>
      </c>
      <c r="B1045" t="s">
        <v>1232</v>
      </c>
      <c r="C1045" t="s">
        <v>1906</v>
      </c>
      <c r="D1045" t="s">
        <v>1118</v>
      </c>
      <c r="E1045" s="57">
        <v>0.33333333333333331</v>
      </c>
      <c r="F1045" s="57">
        <v>0.83333333333333326</v>
      </c>
      <c r="G1045" s="57">
        <v>0.76041666666666663</v>
      </c>
      <c r="J1045" t="s">
        <v>2145</v>
      </c>
      <c r="K1045" t="s">
        <v>861</v>
      </c>
      <c r="L1045" s="79" t="str">
        <f>+_xlfn.XLOOKUP(Combinar1[[#This Row],[carga.PACIENTE]],carga[PACIENTE],carga[TURNO],0,0)</f>
        <v>T.T</v>
      </c>
    </row>
    <row r="1046" spans="1:12" hidden="1" x14ac:dyDescent="0.3">
      <c r="A1046" t="s">
        <v>1205</v>
      </c>
      <c r="B1046" t="s">
        <v>1232</v>
      </c>
      <c r="C1046" t="s">
        <v>1906</v>
      </c>
      <c r="D1046" t="s">
        <v>1118</v>
      </c>
      <c r="E1046" s="57">
        <v>0.33333333333333331</v>
      </c>
      <c r="F1046" s="57">
        <v>0.83333333333333326</v>
      </c>
      <c r="G1046" s="57">
        <v>0.79166666666666663</v>
      </c>
      <c r="J1046" t="s">
        <v>2146</v>
      </c>
      <c r="K1046" t="s">
        <v>158</v>
      </c>
      <c r="L1046" s="79" t="str">
        <f>+_xlfn.XLOOKUP(Combinar1[[#This Row],[carga.PACIENTE]],carga[PACIENTE],carga[TURNO],0,0)</f>
        <v>T.T</v>
      </c>
    </row>
    <row r="1047" spans="1:12" hidden="1" x14ac:dyDescent="0.3">
      <c r="A1047" t="s">
        <v>1205</v>
      </c>
      <c r="B1047" t="s">
        <v>1232</v>
      </c>
      <c r="C1047" t="s">
        <v>1906</v>
      </c>
      <c r="D1047" t="s">
        <v>1118</v>
      </c>
      <c r="E1047" s="57">
        <v>0.33333333333333331</v>
      </c>
      <c r="F1047" s="57">
        <v>0.83333333333333326</v>
      </c>
      <c r="G1047" s="57">
        <v>0.79166666666666663</v>
      </c>
      <c r="J1047" t="s">
        <v>2146</v>
      </c>
      <c r="K1047" t="s">
        <v>670</v>
      </c>
      <c r="L1047" s="79" t="str">
        <f>+_xlfn.XLOOKUP(Combinar1[[#This Row],[carga.PACIENTE]],carga[PACIENTE],carga[TURNO],0,0)</f>
        <v>T.T</v>
      </c>
    </row>
    <row r="1048" spans="1:12" hidden="1" x14ac:dyDescent="0.3">
      <c r="A1048" t="s">
        <v>1205</v>
      </c>
      <c r="B1048" t="s">
        <v>1232</v>
      </c>
      <c r="C1048" t="s">
        <v>1906</v>
      </c>
      <c r="D1048" t="s">
        <v>1143</v>
      </c>
      <c r="E1048" s="57">
        <v>0.33333333333333331</v>
      </c>
      <c r="F1048" s="57">
        <v>0.83333333333333326</v>
      </c>
      <c r="G1048" s="57">
        <v>0.36458333333333331</v>
      </c>
      <c r="J1048" t="s">
        <v>2147</v>
      </c>
      <c r="K1048" t="s">
        <v>1010</v>
      </c>
      <c r="L1048" s="79" t="str">
        <f>+_xlfn.XLOOKUP(Combinar1[[#This Row],[carga.PACIENTE]],carga[PACIENTE],carga[TURNO],0,0)</f>
        <v>T.M</v>
      </c>
    </row>
    <row r="1049" spans="1:12" hidden="1" x14ac:dyDescent="0.3">
      <c r="A1049" t="s">
        <v>1205</v>
      </c>
      <c r="B1049" t="s">
        <v>1232</v>
      </c>
      <c r="C1049" t="s">
        <v>1906</v>
      </c>
      <c r="D1049" t="s">
        <v>1143</v>
      </c>
      <c r="E1049" s="57">
        <v>0.33333333333333331</v>
      </c>
      <c r="F1049" s="57">
        <v>0.83333333333333326</v>
      </c>
      <c r="G1049" s="57">
        <v>0.36458333333333331</v>
      </c>
      <c r="J1049" t="s">
        <v>2147</v>
      </c>
      <c r="K1049" t="s">
        <v>972</v>
      </c>
      <c r="L1049" s="79" t="str">
        <f>+_xlfn.XLOOKUP(Combinar1[[#This Row],[carga.PACIENTE]],carga[PACIENTE],carga[TURNO],0,0)</f>
        <v>T.M</v>
      </c>
    </row>
    <row r="1050" spans="1:12" hidden="1" x14ac:dyDescent="0.3">
      <c r="A1050" t="s">
        <v>1160</v>
      </c>
      <c r="B1050" t="s">
        <v>1302</v>
      </c>
      <c r="C1050" t="s">
        <v>1498</v>
      </c>
      <c r="D1050" t="s">
        <v>1143</v>
      </c>
      <c r="E1050" s="57">
        <v>0.33333333333333331</v>
      </c>
      <c r="F1050" s="57">
        <v>0.83333333333333326</v>
      </c>
      <c r="G1050" s="57">
        <v>0.79166666666666663</v>
      </c>
      <c r="J1050" t="s">
        <v>2148</v>
      </c>
      <c r="K1050" t="s">
        <v>743</v>
      </c>
      <c r="L1050" s="79" t="str">
        <f>+_xlfn.XLOOKUP(Combinar1[[#This Row],[carga.PACIENTE]],carga[PACIENTE],carga[TURNO],0,0)</f>
        <v>T.T</v>
      </c>
    </row>
    <row r="1051" spans="1:12" hidden="1" x14ac:dyDescent="0.3">
      <c r="A1051" t="s">
        <v>1205</v>
      </c>
      <c r="B1051" t="s">
        <v>1232</v>
      </c>
      <c r="C1051" t="s">
        <v>1906</v>
      </c>
      <c r="D1051" t="s">
        <v>1143</v>
      </c>
      <c r="E1051" s="57">
        <v>0.33333333333333331</v>
      </c>
      <c r="F1051" s="57">
        <v>0.83333333333333326</v>
      </c>
      <c r="G1051" s="57">
        <v>0.54166666666666663</v>
      </c>
      <c r="J1051" t="s">
        <v>2149</v>
      </c>
      <c r="L1051" s="79">
        <f>+_xlfn.XLOOKUP(Combinar1[[#This Row],[carga.PACIENTE]],carga[PACIENTE],carga[TURNO],0,0)</f>
        <v>0</v>
      </c>
    </row>
    <row r="1052" spans="1:12" hidden="1" x14ac:dyDescent="0.3">
      <c r="A1052" t="s">
        <v>1205</v>
      </c>
      <c r="B1052" t="s">
        <v>1232</v>
      </c>
      <c r="C1052" t="s">
        <v>1906</v>
      </c>
      <c r="D1052" t="s">
        <v>1143</v>
      </c>
      <c r="E1052" s="57">
        <v>0.33333333333333331</v>
      </c>
      <c r="F1052" s="57">
        <v>0.83333333333333326</v>
      </c>
      <c r="G1052" s="57">
        <v>0.61458333333333326</v>
      </c>
      <c r="J1052" t="s">
        <v>2150</v>
      </c>
      <c r="K1052" t="s">
        <v>270</v>
      </c>
      <c r="L1052" s="79" t="str">
        <f>+_xlfn.XLOOKUP(Combinar1[[#This Row],[carga.PACIENTE]],carga[PACIENTE],carga[TURNO],0,0)</f>
        <v>T.T</v>
      </c>
    </row>
    <row r="1053" spans="1:12" hidden="1" x14ac:dyDescent="0.3">
      <c r="A1053" t="s">
        <v>1195</v>
      </c>
      <c r="B1053" t="s">
        <v>1302</v>
      </c>
      <c r="C1053" t="s">
        <v>1779</v>
      </c>
      <c r="D1053" t="s">
        <v>1123</v>
      </c>
      <c r="E1053" s="57">
        <v>0.58333333333333326</v>
      </c>
      <c r="F1053" s="57">
        <v>0.83333333333333326</v>
      </c>
      <c r="G1053" s="57">
        <v>0.67708333333333326</v>
      </c>
      <c r="J1053" t="s">
        <v>2151</v>
      </c>
      <c r="K1053" t="s">
        <v>59</v>
      </c>
      <c r="L1053" s="79" t="str">
        <f>+_xlfn.XLOOKUP(Combinar1[[#This Row],[carga.PACIENTE]],carga[PACIENTE],carga[TURNO],0,0)</f>
        <v>T.T</v>
      </c>
    </row>
    <row r="1054" spans="1:12" hidden="1" x14ac:dyDescent="0.3">
      <c r="A1054" t="s">
        <v>1205</v>
      </c>
      <c r="B1054" t="s">
        <v>1232</v>
      </c>
      <c r="C1054" t="s">
        <v>1906</v>
      </c>
      <c r="D1054" t="s">
        <v>1143</v>
      </c>
      <c r="E1054" s="57">
        <v>0.33333333333333331</v>
      </c>
      <c r="F1054" s="57">
        <v>0.83333333333333326</v>
      </c>
      <c r="G1054" s="57">
        <v>0.67708333333333326</v>
      </c>
      <c r="J1054" t="s">
        <v>2152</v>
      </c>
      <c r="L1054" s="79">
        <f>+_xlfn.XLOOKUP(Combinar1[[#This Row],[carga.PACIENTE]],carga[PACIENTE],carga[TURNO],0,0)</f>
        <v>0</v>
      </c>
    </row>
    <row r="1055" spans="1:12" hidden="1" x14ac:dyDescent="0.3">
      <c r="A1055" t="s">
        <v>1205</v>
      </c>
      <c r="B1055" t="s">
        <v>1232</v>
      </c>
      <c r="C1055" t="s">
        <v>1906</v>
      </c>
      <c r="D1055" t="s">
        <v>1143</v>
      </c>
      <c r="E1055" s="57">
        <v>0.33333333333333331</v>
      </c>
      <c r="F1055" s="57">
        <v>0.83333333333333326</v>
      </c>
      <c r="G1055" s="57">
        <v>0.79166666666666663</v>
      </c>
      <c r="J1055" t="s">
        <v>2153</v>
      </c>
      <c r="L1055" s="79">
        <f>+_xlfn.XLOOKUP(Combinar1[[#This Row],[carga.PACIENTE]],carga[PACIENTE],carga[TURNO],0,0)</f>
        <v>0</v>
      </c>
    </row>
    <row r="1056" spans="1:12" hidden="1" x14ac:dyDescent="0.3">
      <c r="A1056" t="s">
        <v>1163</v>
      </c>
      <c r="B1056" t="s">
        <v>1287</v>
      </c>
      <c r="C1056" t="s">
        <v>1490</v>
      </c>
      <c r="D1056" t="s">
        <v>1123</v>
      </c>
      <c r="E1056" s="57">
        <v>0.33333333333333331</v>
      </c>
      <c r="F1056" s="57">
        <v>0.58333333333333326</v>
      </c>
      <c r="G1056" s="57">
        <v>0.54166666666666663</v>
      </c>
      <c r="J1056" t="s">
        <v>2154</v>
      </c>
      <c r="L1056" s="79">
        <f>+_xlfn.XLOOKUP(Combinar1[[#This Row],[carga.PACIENTE]],carga[PACIENTE],carga[TURNO],0,0)</f>
        <v>0</v>
      </c>
    </row>
    <row r="1057" spans="1:12" hidden="1" x14ac:dyDescent="0.3">
      <c r="A1057" t="s">
        <v>1163</v>
      </c>
      <c r="B1057" t="s">
        <v>1287</v>
      </c>
      <c r="C1057" t="s">
        <v>1490</v>
      </c>
      <c r="D1057" t="s">
        <v>1118</v>
      </c>
      <c r="E1057" s="57">
        <v>0.33333333333333331</v>
      </c>
      <c r="F1057" s="57">
        <v>0.58333333333333326</v>
      </c>
      <c r="G1057" s="57">
        <v>0.51041666666666663</v>
      </c>
      <c r="J1057" t="s">
        <v>2155</v>
      </c>
      <c r="L1057" s="79">
        <f>+_xlfn.XLOOKUP(Combinar1[[#This Row],[carga.PACIENTE]],carga[PACIENTE],carga[TURNO],0,0)</f>
        <v>0</v>
      </c>
    </row>
    <row r="1058" spans="1:12" hidden="1" x14ac:dyDescent="0.3">
      <c r="A1058" t="s">
        <v>1163</v>
      </c>
      <c r="B1058" t="s">
        <v>1287</v>
      </c>
      <c r="C1058" t="s">
        <v>1490</v>
      </c>
      <c r="D1058" t="s">
        <v>1118</v>
      </c>
      <c r="E1058" s="57">
        <v>0.33333333333333331</v>
      </c>
      <c r="F1058" s="57">
        <v>0.58333333333333326</v>
      </c>
      <c r="G1058" s="57">
        <v>0.54166666666666663</v>
      </c>
      <c r="J1058" t="s">
        <v>2156</v>
      </c>
      <c r="L1058" s="79">
        <f>+_xlfn.XLOOKUP(Combinar1[[#This Row],[carga.PACIENTE]],carga[PACIENTE],carga[TURNO],0,0)</f>
        <v>0</v>
      </c>
    </row>
    <row r="1059" spans="1:12" hidden="1" x14ac:dyDescent="0.3">
      <c r="A1059" t="s">
        <v>1163</v>
      </c>
      <c r="B1059" t="s">
        <v>1287</v>
      </c>
      <c r="C1059" t="s">
        <v>1490</v>
      </c>
      <c r="D1059" t="s">
        <v>1143</v>
      </c>
      <c r="E1059" s="57">
        <v>0.33333333333333331</v>
      </c>
      <c r="F1059" s="57">
        <v>0.58333333333333326</v>
      </c>
      <c r="G1059" s="57">
        <v>0.51041666666666663</v>
      </c>
      <c r="J1059" t="s">
        <v>2157</v>
      </c>
      <c r="L1059" s="79">
        <f>+_xlfn.XLOOKUP(Combinar1[[#This Row],[carga.PACIENTE]],carga[PACIENTE],carga[TURNO],0,0)</f>
        <v>0</v>
      </c>
    </row>
    <row r="1060" spans="1:12" hidden="1" x14ac:dyDescent="0.3">
      <c r="A1060" t="s">
        <v>1163</v>
      </c>
      <c r="B1060" t="s">
        <v>1287</v>
      </c>
      <c r="C1060" t="s">
        <v>1490</v>
      </c>
      <c r="D1060" t="s">
        <v>1143</v>
      </c>
      <c r="E1060" s="57">
        <v>0.33333333333333331</v>
      </c>
      <c r="F1060" s="57">
        <v>0.58333333333333326</v>
      </c>
      <c r="G1060" s="57">
        <v>0.54166666666666663</v>
      </c>
      <c r="J1060" t="s">
        <v>2158</v>
      </c>
      <c r="L1060" s="79">
        <f>+_xlfn.XLOOKUP(Combinar1[[#This Row],[carga.PACIENTE]],carga[PACIENTE],carga[TURNO],0,0)</f>
        <v>0</v>
      </c>
    </row>
    <row r="1061" spans="1:12" hidden="1" x14ac:dyDescent="0.3">
      <c r="A1061" t="s">
        <v>1173</v>
      </c>
      <c r="B1061" t="s">
        <v>1287</v>
      </c>
      <c r="C1061" t="s">
        <v>1551</v>
      </c>
      <c r="D1061" t="s">
        <v>1118</v>
      </c>
      <c r="E1061" s="57">
        <v>0.58333333333333326</v>
      </c>
      <c r="F1061" s="57">
        <v>0.83333333333333326</v>
      </c>
      <c r="G1061" s="57">
        <v>0.72916666666666663</v>
      </c>
      <c r="J1061" t="s">
        <v>2159</v>
      </c>
      <c r="K1061" t="s">
        <v>868</v>
      </c>
      <c r="L1061" s="79" t="str">
        <f>+_xlfn.XLOOKUP(Combinar1[[#This Row],[carga.PACIENTE]],carga[PACIENTE],carga[TURNO],0,0)</f>
        <v>T.T</v>
      </c>
    </row>
    <row r="1062" spans="1:12" hidden="1" x14ac:dyDescent="0.3">
      <c r="A1062" t="s">
        <v>1173</v>
      </c>
      <c r="B1062" t="s">
        <v>1287</v>
      </c>
      <c r="C1062" t="s">
        <v>1551</v>
      </c>
      <c r="D1062" t="s">
        <v>1118</v>
      </c>
      <c r="E1062" s="57">
        <v>0.58333333333333326</v>
      </c>
      <c r="F1062" s="57">
        <v>0.83333333333333326</v>
      </c>
      <c r="G1062" s="57">
        <v>0.72916666666666663</v>
      </c>
      <c r="J1062" t="s">
        <v>2159</v>
      </c>
      <c r="K1062" t="s">
        <v>975</v>
      </c>
      <c r="L1062" s="79" t="str">
        <f>+_xlfn.XLOOKUP(Combinar1[[#This Row],[carga.PACIENTE]],carga[PACIENTE],carga[TURNO],0,0)</f>
        <v>T.T</v>
      </c>
    </row>
    <row r="1063" spans="1:12" hidden="1" x14ac:dyDescent="0.3">
      <c r="A1063" t="s">
        <v>1163</v>
      </c>
      <c r="B1063" t="s">
        <v>1287</v>
      </c>
      <c r="C1063" t="s">
        <v>1490</v>
      </c>
      <c r="D1063" t="s">
        <v>1133</v>
      </c>
      <c r="E1063" s="57">
        <v>0.33333333333333331</v>
      </c>
      <c r="F1063" s="57">
        <v>0.58333333333333326</v>
      </c>
      <c r="G1063" s="57">
        <v>0.51041666666666663</v>
      </c>
      <c r="J1063" t="s">
        <v>2160</v>
      </c>
      <c r="L1063" s="79">
        <f>+_xlfn.XLOOKUP(Combinar1[[#This Row],[carga.PACIENTE]],carga[PACIENTE],carga[TURNO],0,0)</f>
        <v>0</v>
      </c>
    </row>
    <row r="1064" spans="1:12" hidden="1" x14ac:dyDescent="0.3">
      <c r="A1064" t="s">
        <v>1163</v>
      </c>
      <c r="B1064" t="s">
        <v>1287</v>
      </c>
      <c r="C1064" t="s">
        <v>1490</v>
      </c>
      <c r="D1064" t="s">
        <v>1133</v>
      </c>
      <c r="E1064" s="57">
        <v>0.33333333333333331</v>
      </c>
      <c r="F1064" s="57">
        <v>0.58333333333333326</v>
      </c>
      <c r="G1064" s="57">
        <v>0.54166666666666663</v>
      </c>
      <c r="J1064" t="s">
        <v>2161</v>
      </c>
      <c r="L1064" s="79">
        <f>+_xlfn.XLOOKUP(Combinar1[[#This Row],[carga.PACIENTE]],carga[PACIENTE],carga[TURNO],0,0)</f>
        <v>0</v>
      </c>
    </row>
    <row r="1065" spans="1:12" hidden="1" x14ac:dyDescent="0.3">
      <c r="A1065" t="s">
        <v>1191</v>
      </c>
      <c r="B1065" t="s">
        <v>1232</v>
      </c>
      <c r="C1065" t="s">
        <v>1867</v>
      </c>
      <c r="D1065" t="s">
        <v>1143</v>
      </c>
      <c r="E1065" s="57">
        <v>0.58333333333333326</v>
      </c>
      <c r="F1065" s="57">
        <v>0.83333333333333326</v>
      </c>
      <c r="G1065" s="57">
        <v>0.58333333333333326</v>
      </c>
      <c r="J1065" t="s">
        <v>2162</v>
      </c>
      <c r="L1065" s="79">
        <f>+_xlfn.XLOOKUP(Combinar1[[#This Row],[carga.PACIENTE]],carga[PACIENTE],carga[TURNO],0,0)</f>
        <v>0</v>
      </c>
    </row>
    <row r="1066" spans="1:12" hidden="1" x14ac:dyDescent="0.3">
      <c r="A1066" t="s">
        <v>1191</v>
      </c>
      <c r="B1066" t="s">
        <v>1232</v>
      </c>
      <c r="C1066" t="s">
        <v>1867</v>
      </c>
      <c r="D1066" t="s">
        <v>1143</v>
      </c>
      <c r="E1066" s="57">
        <v>0.58333333333333326</v>
      </c>
      <c r="F1066" s="57">
        <v>0.83333333333333326</v>
      </c>
      <c r="G1066" s="57">
        <v>0.67708333333333326</v>
      </c>
      <c r="J1066" t="s">
        <v>2163</v>
      </c>
      <c r="L1066" s="79">
        <f>+_xlfn.XLOOKUP(Combinar1[[#This Row],[carga.PACIENTE]],carga[PACIENTE],carga[TURNO],0,0)</f>
        <v>0</v>
      </c>
    </row>
    <row r="1067" spans="1:12" hidden="1" x14ac:dyDescent="0.3">
      <c r="A1067" t="s">
        <v>1191</v>
      </c>
      <c r="B1067" t="s">
        <v>1232</v>
      </c>
      <c r="C1067" t="s">
        <v>1867</v>
      </c>
      <c r="D1067" t="s">
        <v>1123</v>
      </c>
      <c r="E1067" s="57">
        <v>0.58333333333333326</v>
      </c>
      <c r="F1067" s="57">
        <v>0.83333333333333326</v>
      </c>
      <c r="G1067" s="57">
        <v>0.58333333333333326</v>
      </c>
      <c r="J1067" t="s">
        <v>2164</v>
      </c>
      <c r="L1067" s="79">
        <f>+_xlfn.XLOOKUP(Combinar1[[#This Row],[carga.PACIENTE]],carga[PACIENTE],carga[TURNO],0,0)</f>
        <v>0</v>
      </c>
    </row>
    <row r="1068" spans="1:12" hidden="1" x14ac:dyDescent="0.3">
      <c r="A1068" t="s">
        <v>1191</v>
      </c>
      <c r="B1068" t="s">
        <v>1232</v>
      </c>
      <c r="C1068" t="s">
        <v>1867</v>
      </c>
      <c r="D1068" t="s">
        <v>1123</v>
      </c>
      <c r="E1068" s="57">
        <v>0.58333333333333326</v>
      </c>
      <c r="F1068" s="57">
        <v>0.83333333333333326</v>
      </c>
      <c r="G1068" s="57">
        <v>0.72916666666666663</v>
      </c>
      <c r="J1068" t="s">
        <v>2165</v>
      </c>
      <c r="K1068" t="s">
        <v>471</v>
      </c>
      <c r="L1068" s="79" t="str">
        <f>+_xlfn.XLOOKUP(Combinar1[[#This Row],[carga.PACIENTE]],carga[PACIENTE],carga[TURNO],0,0)</f>
        <v>T.T</v>
      </c>
    </row>
    <row r="1069" spans="1:12" hidden="1" x14ac:dyDescent="0.3">
      <c r="A1069" t="s">
        <v>1191</v>
      </c>
      <c r="B1069" t="s">
        <v>1232</v>
      </c>
      <c r="C1069" t="s">
        <v>1867</v>
      </c>
      <c r="D1069" t="s">
        <v>1123</v>
      </c>
      <c r="E1069" s="57">
        <v>0.58333333333333326</v>
      </c>
      <c r="F1069" s="57">
        <v>0.83333333333333326</v>
      </c>
      <c r="G1069" s="57">
        <v>0.79166666666666663</v>
      </c>
      <c r="J1069" t="s">
        <v>2166</v>
      </c>
      <c r="K1069" t="s">
        <v>1017</v>
      </c>
      <c r="L1069" s="79" t="str">
        <f>+_xlfn.XLOOKUP(Combinar1[[#This Row],[carga.PACIENTE]],carga[PACIENTE],carga[TURNO],0,0)</f>
        <v>T.T</v>
      </c>
    </row>
    <row r="1070" spans="1:12" hidden="1" x14ac:dyDescent="0.3">
      <c r="A1070" t="s">
        <v>1191</v>
      </c>
      <c r="B1070" t="s">
        <v>1232</v>
      </c>
      <c r="C1070" t="s">
        <v>1867</v>
      </c>
      <c r="D1070" t="s">
        <v>1118</v>
      </c>
      <c r="E1070" s="57">
        <v>0.58333333333333326</v>
      </c>
      <c r="F1070" s="57">
        <v>0.83333333333333326</v>
      </c>
      <c r="G1070" s="57">
        <v>0.58333333333333326</v>
      </c>
      <c r="J1070" t="s">
        <v>2167</v>
      </c>
      <c r="L1070" s="79">
        <f>+_xlfn.XLOOKUP(Combinar1[[#This Row],[carga.PACIENTE]],carga[PACIENTE],carga[TURNO],0,0)</f>
        <v>0</v>
      </c>
    </row>
    <row r="1071" spans="1:12" hidden="1" x14ac:dyDescent="0.3">
      <c r="A1071" t="s">
        <v>1191</v>
      </c>
      <c r="B1071" t="s">
        <v>1232</v>
      </c>
      <c r="C1071" t="s">
        <v>1867</v>
      </c>
      <c r="D1071" t="s">
        <v>1118</v>
      </c>
      <c r="E1071" s="57">
        <v>0.58333333333333326</v>
      </c>
      <c r="F1071" s="57">
        <v>0.83333333333333326</v>
      </c>
      <c r="G1071" s="57">
        <v>0.61458333333333326</v>
      </c>
      <c r="J1071" t="s">
        <v>2168</v>
      </c>
      <c r="L1071" s="79">
        <f>+_xlfn.XLOOKUP(Combinar1[[#This Row],[carga.PACIENTE]],carga[PACIENTE],carga[TURNO],0,0)</f>
        <v>0</v>
      </c>
    </row>
    <row r="1072" spans="1:12" hidden="1" x14ac:dyDescent="0.3">
      <c r="A1072" t="s">
        <v>1160</v>
      </c>
      <c r="B1072" t="s">
        <v>1302</v>
      </c>
      <c r="C1072" t="s">
        <v>1498</v>
      </c>
      <c r="D1072" t="s">
        <v>1123</v>
      </c>
      <c r="E1072" s="57">
        <v>0.33333333333333331</v>
      </c>
      <c r="F1072" s="57">
        <v>0.83333333333333326</v>
      </c>
      <c r="G1072" s="57">
        <v>0.67708333333333326</v>
      </c>
      <c r="J1072" t="s">
        <v>2169</v>
      </c>
      <c r="K1072" t="s">
        <v>815</v>
      </c>
      <c r="L1072" s="79" t="str">
        <f>+_xlfn.XLOOKUP(Combinar1[[#This Row],[carga.PACIENTE]],carga[PACIENTE],carga[TURNO],0,0)</f>
        <v>T.T</v>
      </c>
    </row>
    <row r="1073" spans="1:12" hidden="1" x14ac:dyDescent="0.3">
      <c r="A1073" t="s">
        <v>1191</v>
      </c>
      <c r="B1073" t="s">
        <v>1232</v>
      </c>
      <c r="C1073" t="s">
        <v>1867</v>
      </c>
      <c r="D1073" t="s">
        <v>1118</v>
      </c>
      <c r="E1073" s="57">
        <v>0.58333333333333326</v>
      </c>
      <c r="F1073" s="57">
        <v>0.83333333333333326</v>
      </c>
      <c r="G1073" s="57">
        <v>0.64583333333333326</v>
      </c>
      <c r="J1073" t="s">
        <v>2170</v>
      </c>
      <c r="L1073" s="79">
        <f>+_xlfn.XLOOKUP(Combinar1[[#This Row],[carga.PACIENTE]],carga[PACIENTE],carga[TURNO],0,0)</f>
        <v>0</v>
      </c>
    </row>
    <row r="1074" spans="1:12" hidden="1" x14ac:dyDescent="0.3">
      <c r="A1074" t="s">
        <v>1132</v>
      </c>
      <c r="B1074" t="s">
        <v>1302</v>
      </c>
      <c r="C1074" t="s">
        <v>1303</v>
      </c>
      <c r="D1074" t="s">
        <v>1118</v>
      </c>
      <c r="E1074" s="57">
        <v>0.58333333333333326</v>
      </c>
      <c r="F1074" s="57">
        <v>0.83333333333333326</v>
      </c>
      <c r="G1074" s="57">
        <v>0.58333333333333326</v>
      </c>
      <c r="J1074" t="s">
        <v>2171</v>
      </c>
      <c r="K1074" t="s">
        <v>270</v>
      </c>
      <c r="L1074" s="79" t="str">
        <f>+_xlfn.XLOOKUP(Combinar1[[#This Row],[carga.PACIENTE]],carga[PACIENTE],carga[TURNO],0,0)</f>
        <v>T.T</v>
      </c>
    </row>
    <row r="1075" spans="1:12" hidden="1" x14ac:dyDescent="0.3">
      <c r="A1075" t="s">
        <v>1191</v>
      </c>
      <c r="B1075" t="s">
        <v>1232</v>
      </c>
      <c r="C1075" t="s">
        <v>1867</v>
      </c>
      <c r="D1075" t="s">
        <v>1118</v>
      </c>
      <c r="E1075" s="57">
        <v>0.58333333333333326</v>
      </c>
      <c r="F1075" s="57">
        <v>0.83333333333333326</v>
      </c>
      <c r="G1075" s="57">
        <v>0.67708333333333326</v>
      </c>
      <c r="J1075" t="s">
        <v>2172</v>
      </c>
      <c r="L1075" s="79">
        <f>+_xlfn.XLOOKUP(Combinar1[[#This Row],[carga.PACIENTE]],carga[PACIENTE],carga[TURNO],0,0)</f>
        <v>0</v>
      </c>
    </row>
    <row r="1076" spans="1:12" hidden="1" x14ac:dyDescent="0.3">
      <c r="A1076" t="s">
        <v>1132</v>
      </c>
      <c r="B1076" t="s">
        <v>1302</v>
      </c>
      <c r="C1076" t="s">
        <v>1303</v>
      </c>
      <c r="D1076" t="s">
        <v>1118</v>
      </c>
      <c r="E1076" s="57">
        <v>0.58333333333333326</v>
      </c>
      <c r="F1076" s="57">
        <v>0.83333333333333326</v>
      </c>
      <c r="G1076" s="57">
        <v>0.64583333333333326</v>
      </c>
      <c r="J1076" t="s">
        <v>2173</v>
      </c>
      <c r="K1076" t="s">
        <v>483</v>
      </c>
      <c r="L1076" s="79" t="str">
        <f>+_xlfn.XLOOKUP(Combinar1[[#This Row],[carga.PACIENTE]],carga[PACIENTE],carga[TURNO],0,0)</f>
        <v>T.T</v>
      </c>
    </row>
    <row r="1077" spans="1:12" hidden="1" x14ac:dyDescent="0.3">
      <c r="A1077" t="s">
        <v>1132</v>
      </c>
      <c r="B1077" t="s">
        <v>1302</v>
      </c>
      <c r="C1077" t="s">
        <v>1303</v>
      </c>
      <c r="D1077" t="s">
        <v>1118</v>
      </c>
      <c r="E1077" s="57">
        <v>0.58333333333333326</v>
      </c>
      <c r="F1077" s="57">
        <v>0.83333333333333326</v>
      </c>
      <c r="G1077" s="57">
        <v>0.64583333333333326</v>
      </c>
      <c r="J1077" t="s">
        <v>2173</v>
      </c>
      <c r="K1077" t="s">
        <v>752</v>
      </c>
      <c r="L1077" s="79" t="str">
        <f>+_xlfn.XLOOKUP(Combinar1[[#This Row],[carga.PACIENTE]],carga[PACIENTE],carga[TURNO],0,0)</f>
        <v>T.T</v>
      </c>
    </row>
    <row r="1078" spans="1:12" hidden="1" x14ac:dyDescent="0.3">
      <c r="A1078" t="s">
        <v>1191</v>
      </c>
      <c r="B1078" t="s">
        <v>1232</v>
      </c>
      <c r="C1078" t="s">
        <v>1867</v>
      </c>
      <c r="D1078" t="s">
        <v>1118</v>
      </c>
      <c r="E1078" s="57">
        <v>0.58333333333333326</v>
      </c>
      <c r="F1078" s="57">
        <v>0.83333333333333326</v>
      </c>
      <c r="G1078" s="57">
        <v>0.72916666666666663</v>
      </c>
      <c r="J1078" t="s">
        <v>2174</v>
      </c>
      <c r="L1078" s="79">
        <f>+_xlfn.XLOOKUP(Combinar1[[#This Row],[carga.PACIENTE]],carga[PACIENTE],carga[TURNO],0,0)</f>
        <v>0</v>
      </c>
    </row>
    <row r="1079" spans="1:12" hidden="1" x14ac:dyDescent="0.3">
      <c r="A1079" t="s">
        <v>1191</v>
      </c>
      <c r="B1079" t="s">
        <v>1232</v>
      </c>
      <c r="C1079" t="s">
        <v>1867</v>
      </c>
      <c r="D1079" t="s">
        <v>1118</v>
      </c>
      <c r="E1079" s="57">
        <v>0.58333333333333326</v>
      </c>
      <c r="F1079" s="57">
        <v>0.83333333333333326</v>
      </c>
      <c r="G1079" s="57">
        <v>0.76041666666666663</v>
      </c>
      <c r="J1079" t="s">
        <v>2175</v>
      </c>
      <c r="L1079" s="79">
        <f>+_xlfn.XLOOKUP(Combinar1[[#This Row],[carga.PACIENTE]],carga[PACIENTE],carga[TURNO],0,0)</f>
        <v>0</v>
      </c>
    </row>
    <row r="1080" spans="1:12" hidden="1" x14ac:dyDescent="0.3">
      <c r="A1080" t="s">
        <v>1132</v>
      </c>
      <c r="B1080" t="s">
        <v>1302</v>
      </c>
      <c r="C1080" t="s">
        <v>1303</v>
      </c>
      <c r="D1080" t="s">
        <v>1118</v>
      </c>
      <c r="E1080" s="57">
        <v>0.58333333333333326</v>
      </c>
      <c r="F1080" s="57">
        <v>0.83333333333333326</v>
      </c>
      <c r="G1080" s="57">
        <v>0.67708333333333326</v>
      </c>
      <c r="J1080" t="s">
        <v>2176</v>
      </c>
      <c r="K1080" t="s">
        <v>321</v>
      </c>
      <c r="L1080" s="79" t="str">
        <f>+_xlfn.XLOOKUP(Combinar1[[#This Row],[carga.PACIENTE]],carga[PACIENTE],carga[TURNO],0,0)</f>
        <v>T.T</v>
      </c>
    </row>
    <row r="1081" spans="1:12" hidden="1" x14ac:dyDescent="0.3">
      <c r="A1081" t="s">
        <v>1132</v>
      </c>
      <c r="B1081" t="s">
        <v>1302</v>
      </c>
      <c r="C1081" t="s">
        <v>1303</v>
      </c>
      <c r="D1081" t="s">
        <v>1118</v>
      </c>
      <c r="E1081" s="57">
        <v>0.58333333333333326</v>
      </c>
      <c r="F1081" s="57">
        <v>0.83333333333333326</v>
      </c>
      <c r="G1081" s="57">
        <v>0.67708333333333326</v>
      </c>
      <c r="J1081" t="s">
        <v>2176</v>
      </c>
      <c r="K1081" t="s">
        <v>871</v>
      </c>
      <c r="L1081" s="79" t="str">
        <f>+_xlfn.XLOOKUP(Combinar1[[#This Row],[carga.PACIENTE]],carga[PACIENTE],carga[TURNO],0,0)</f>
        <v>T.T</v>
      </c>
    </row>
    <row r="1082" spans="1:12" hidden="1" x14ac:dyDescent="0.3">
      <c r="A1082" t="s">
        <v>1191</v>
      </c>
      <c r="B1082" t="s">
        <v>1232</v>
      </c>
      <c r="C1082" t="s">
        <v>1867</v>
      </c>
      <c r="D1082" t="s">
        <v>1118</v>
      </c>
      <c r="E1082" s="57">
        <v>0.58333333333333326</v>
      </c>
      <c r="F1082" s="57">
        <v>0.83333333333333326</v>
      </c>
      <c r="G1082" s="57">
        <v>0.79166666666666663</v>
      </c>
      <c r="J1082" t="s">
        <v>2177</v>
      </c>
      <c r="L1082" s="79">
        <f>+_xlfn.XLOOKUP(Combinar1[[#This Row],[carga.PACIENTE]],carga[PACIENTE],carga[TURNO],0,0)</f>
        <v>0</v>
      </c>
    </row>
    <row r="1083" spans="1:12" hidden="1" x14ac:dyDescent="0.3">
      <c r="A1083" t="s">
        <v>1191</v>
      </c>
      <c r="B1083" t="s">
        <v>1232</v>
      </c>
      <c r="C1083" t="s">
        <v>1867</v>
      </c>
      <c r="D1083" t="s">
        <v>1141</v>
      </c>
      <c r="E1083" s="57">
        <v>0.33333333333333331</v>
      </c>
      <c r="F1083" s="57">
        <v>0.83333333333333326</v>
      </c>
      <c r="G1083" s="57">
        <v>0.33333333333333331</v>
      </c>
      <c r="J1083" t="s">
        <v>2178</v>
      </c>
      <c r="L1083" s="79">
        <f>+_xlfn.XLOOKUP(Combinar1[[#This Row],[carga.PACIENTE]],carga[PACIENTE],carga[TURNO],0,0)</f>
        <v>0</v>
      </c>
    </row>
    <row r="1084" spans="1:12" hidden="1" x14ac:dyDescent="0.3">
      <c r="A1084" t="s">
        <v>1132</v>
      </c>
      <c r="B1084" t="s">
        <v>1302</v>
      </c>
      <c r="C1084" t="s">
        <v>1303</v>
      </c>
      <c r="D1084" t="s">
        <v>1118</v>
      </c>
      <c r="E1084" s="57">
        <v>0.58333333333333326</v>
      </c>
      <c r="F1084" s="57">
        <v>0.83333333333333326</v>
      </c>
      <c r="G1084" s="57">
        <v>0.61458333333333326</v>
      </c>
      <c r="J1084" t="s">
        <v>2179</v>
      </c>
      <c r="K1084" t="s">
        <v>98</v>
      </c>
      <c r="L1084" s="79" t="str">
        <f>+_xlfn.XLOOKUP(Combinar1[[#This Row],[carga.PACIENTE]],carga[PACIENTE],carga[TURNO],0,0)</f>
        <v>T.T</v>
      </c>
    </row>
    <row r="1085" spans="1:12" hidden="1" x14ac:dyDescent="0.3">
      <c r="A1085" t="s">
        <v>1191</v>
      </c>
      <c r="B1085" t="s">
        <v>1232</v>
      </c>
      <c r="C1085" t="s">
        <v>1867</v>
      </c>
      <c r="D1085" t="s">
        <v>1141</v>
      </c>
      <c r="E1085" s="57">
        <v>0.33333333333333331</v>
      </c>
      <c r="F1085" s="57">
        <v>0.83333333333333326</v>
      </c>
      <c r="G1085" s="57">
        <v>0.36458333333333331</v>
      </c>
      <c r="J1085" t="s">
        <v>2180</v>
      </c>
      <c r="K1085" t="s">
        <v>716</v>
      </c>
      <c r="L1085" s="79" t="str">
        <f>+_xlfn.XLOOKUP(Combinar1[[#This Row],[carga.PACIENTE]],carga[PACIENTE],carga[TURNO],0,0)</f>
        <v xml:space="preserve">T.M </v>
      </c>
    </row>
    <row r="1086" spans="1:12" hidden="1" x14ac:dyDescent="0.3">
      <c r="A1086" t="s">
        <v>1132</v>
      </c>
      <c r="B1086" t="s">
        <v>1302</v>
      </c>
      <c r="C1086" t="s">
        <v>1303</v>
      </c>
      <c r="D1086" t="s">
        <v>1118</v>
      </c>
      <c r="E1086" s="57">
        <v>0.58333333333333326</v>
      </c>
      <c r="F1086" s="57">
        <v>0.83333333333333326</v>
      </c>
      <c r="G1086" s="57">
        <v>0.76041666666666663</v>
      </c>
      <c r="J1086" t="s">
        <v>2181</v>
      </c>
      <c r="K1086" t="s">
        <v>152</v>
      </c>
      <c r="L1086" s="79" t="str">
        <f>+_xlfn.XLOOKUP(Combinar1[[#This Row],[carga.PACIENTE]],carga[PACIENTE],carga[TURNO],0,0)</f>
        <v>T.T</v>
      </c>
    </row>
    <row r="1087" spans="1:12" hidden="1" x14ac:dyDescent="0.3">
      <c r="A1087" t="s">
        <v>1132</v>
      </c>
      <c r="B1087" t="s">
        <v>1302</v>
      </c>
      <c r="C1087" t="s">
        <v>1303</v>
      </c>
      <c r="D1087" t="s">
        <v>1118</v>
      </c>
      <c r="E1087" s="57">
        <v>0.58333333333333326</v>
      </c>
      <c r="F1087" s="57">
        <v>0.83333333333333326</v>
      </c>
      <c r="G1087" s="57">
        <v>0.76041666666666663</v>
      </c>
      <c r="J1087" t="s">
        <v>2181</v>
      </c>
      <c r="K1087" t="s">
        <v>526</v>
      </c>
      <c r="L1087" s="79">
        <f>+_xlfn.XLOOKUP(Combinar1[[#This Row],[carga.PACIENTE]],carga[PACIENTE],carga[TURNO],0,0)</f>
        <v>0</v>
      </c>
    </row>
    <row r="1088" spans="1:12" hidden="1" x14ac:dyDescent="0.3">
      <c r="A1088" t="s">
        <v>1191</v>
      </c>
      <c r="B1088" t="s">
        <v>1232</v>
      </c>
      <c r="C1088" t="s">
        <v>1867</v>
      </c>
      <c r="D1088" t="s">
        <v>1141</v>
      </c>
      <c r="E1088" s="57">
        <v>0.33333333333333331</v>
      </c>
      <c r="F1088" s="57">
        <v>0.83333333333333326</v>
      </c>
      <c r="G1088" s="57">
        <v>0.47916666666666663</v>
      </c>
      <c r="J1088" t="s">
        <v>2182</v>
      </c>
      <c r="K1088" t="s">
        <v>954</v>
      </c>
      <c r="L1088" s="79" t="str">
        <f>+_xlfn.XLOOKUP(Combinar1[[#This Row],[carga.PACIENTE]],carga[PACIENTE],carga[TURNO],0,0)</f>
        <v>T.M</v>
      </c>
    </row>
    <row r="1089" spans="1:12" hidden="1" x14ac:dyDescent="0.3">
      <c r="A1089" t="s">
        <v>1132</v>
      </c>
      <c r="B1089" t="s">
        <v>1302</v>
      </c>
      <c r="C1089" t="s">
        <v>1303</v>
      </c>
      <c r="D1089" t="s">
        <v>1141</v>
      </c>
      <c r="E1089" s="57">
        <v>0.33333333333333331</v>
      </c>
      <c r="F1089" s="57">
        <v>0.83333333333333326</v>
      </c>
      <c r="G1089" s="57">
        <v>0.39583333333333331</v>
      </c>
      <c r="J1089" t="s">
        <v>2183</v>
      </c>
      <c r="K1089" t="s">
        <v>541</v>
      </c>
      <c r="L1089" s="79" t="str">
        <f>+_xlfn.XLOOKUP(Combinar1[[#This Row],[carga.PACIENTE]],carga[PACIENTE],carga[TURNO],0,0)</f>
        <v xml:space="preserve">T.M </v>
      </c>
    </row>
    <row r="1090" spans="1:12" hidden="1" x14ac:dyDescent="0.3">
      <c r="A1090" t="s">
        <v>1132</v>
      </c>
      <c r="B1090" t="s">
        <v>1302</v>
      </c>
      <c r="C1090" t="s">
        <v>1303</v>
      </c>
      <c r="D1090" t="s">
        <v>1141</v>
      </c>
      <c r="E1090" s="57">
        <v>0.33333333333333331</v>
      </c>
      <c r="F1090" s="57">
        <v>0.83333333333333326</v>
      </c>
      <c r="G1090" s="57">
        <v>0.39583333333333331</v>
      </c>
      <c r="J1090" t="s">
        <v>2183</v>
      </c>
      <c r="K1090" t="s">
        <v>239</v>
      </c>
      <c r="L1090" s="79" t="str">
        <f>+_xlfn.XLOOKUP(Combinar1[[#This Row],[carga.PACIENTE]],carga[PACIENTE],carga[TURNO],0,0)</f>
        <v xml:space="preserve">T.M </v>
      </c>
    </row>
    <row r="1091" spans="1:12" hidden="1" x14ac:dyDescent="0.3">
      <c r="A1091" t="s">
        <v>1191</v>
      </c>
      <c r="B1091" t="s">
        <v>1232</v>
      </c>
      <c r="C1091" t="s">
        <v>1867</v>
      </c>
      <c r="D1091" t="s">
        <v>1141</v>
      </c>
      <c r="E1091" s="57">
        <v>0.33333333333333331</v>
      </c>
      <c r="F1091" s="57">
        <v>0.83333333333333326</v>
      </c>
      <c r="G1091" s="57">
        <v>0.51041666666666663</v>
      </c>
      <c r="J1091" t="s">
        <v>2184</v>
      </c>
      <c r="L1091" s="79">
        <f>+_xlfn.XLOOKUP(Combinar1[[#This Row],[carga.PACIENTE]],carga[PACIENTE],carga[TURNO],0,0)</f>
        <v>0</v>
      </c>
    </row>
    <row r="1092" spans="1:12" hidden="1" x14ac:dyDescent="0.3">
      <c r="A1092" t="s">
        <v>1132</v>
      </c>
      <c r="B1092" t="s">
        <v>1302</v>
      </c>
      <c r="C1092" t="s">
        <v>1303</v>
      </c>
      <c r="D1092" t="s">
        <v>1141</v>
      </c>
      <c r="E1092" s="57">
        <v>0.33333333333333331</v>
      </c>
      <c r="F1092" s="57">
        <v>0.83333333333333326</v>
      </c>
      <c r="G1092" s="57">
        <v>0.44791666666666663</v>
      </c>
      <c r="J1092" t="s">
        <v>2185</v>
      </c>
      <c r="K1092" t="s">
        <v>73</v>
      </c>
      <c r="L1092" s="79" t="str">
        <f>+_xlfn.XLOOKUP(Combinar1[[#This Row],[carga.PACIENTE]],carga[PACIENTE],carga[TURNO],0,0)</f>
        <v xml:space="preserve">T.M </v>
      </c>
    </row>
    <row r="1093" spans="1:12" hidden="1" x14ac:dyDescent="0.3">
      <c r="A1093" t="s">
        <v>1191</v>
      </c>
      <c r="B1093" t="s">
        <v>1232</v>
      </c>
      <c r="C1093" t="s">
        <v>1867</v>
      </c>
      <c r="D1093" t="s">
        <v>1141</v>
      </c>
      <c r="E1093" s="57">
        <v>0.33333333333333331</v>
      </c>
      <c r="F1093" s="57">
        <v>0.83333333333333326</v>
      </c>
      <c r="G1093" s="57">
        <v>0.54166666666666663</v>
      </c>
      <c r="J1093" t="s">
        <v>2186</v>
      </c>
      <c r="L1093" s="79">
        <f>+_xlfn.XLOOKUP(Combinar1[[#This Row],[carga.PACIENTE]],carga[PACIENTE],carga[TURNO],0,0)</f>
        <v>0</v>
      </c>
    </row>
    <row r="1094" spans="1:12" hidden="1" x14ac:dyDescent="0.3">
      <c r="A1094" t="s">
        <v>1132</v>
      </c>
      <c r="B1094" t="s">
        <v>1302</v>
      </c>
      <c r="C1094" t="s">
        <v>1303</v>
      </c>
      <c r="D1094" t="s">
        <v>1141</v>
      </c>
      <c r="E1094" s="57">
        <v>0.33333333333333331</v>
      </c>
      <c r="F1094" s="57">
        <v>0.83333333333333326</v>
      </c>
      <c r="G1094" s="57">
        <v>0.47916666666666663</v>
      </c>
      <c r="J1094" t="s">
        <v>2187</v>
      </c>
      <c r="K1094" t="s">
        <v>550</v>
      </c>
      <c r="L1094" s="79" t="str">
        <f>+_xlfn.XLOOKUP(Combinar1[[#This Row],[carga.PACIENTE]],carga[PACIENTE],carga[TURNO],0,0)</f>
        <v xml:space="preserve">T.M </v>
      </c>
    </row>
    <row r="1095" spans="1:12" hidden="1" x14ac:dyDescent="0.3">
      <c r="A1095" t="s">
        <v>1191</v>
      </c>
      <c r="B1095" t="s">
        <v>1232</v>
      </c>
      <c r="C1095" t="s">
        <v>1867</v>
      </c>
      <c r="D1095" t="s">
        <v>1141</v>
      </c>
      <c r="E1095" s="57">
        <v>0.33333333333333331</v>
      </c>
      <c r="F1095" s="57">
        <v>0.83333333333333326</v>
      </c>
      <c r="G1095" s="57">
        <v>0.58333333333333326</v>
      </c>
      <c r="J1095" t="s">
        <v>2188</v>
      </c>
      <c r="L1095" s="79">
        <f>+_xlfn.XLOOKUP(Combinar1[[#This Row],[carga.PACIENTE]],carga[PACIENTE],carga[TURNO],0,0)</f>
        <v>0</v>
      </c>
    </row>
    <row r="1096" spans="1:12" hidden="1" x14ac:dyDescent="0.3">
      <c r="A1096" t="s">
        <v>1132</v>
      </c>
      <c r="B1096" t="s">
        <v>1302</v>
      </c>
      <c r="C1096" t="s">
        <v>1303</v>
      </c>
      <c r="D1096" t="s">
        <v>1141</v>
      </c>
      <c r="E1096" s="57">
        <v>0.33333333333333331</v>
      </c>
      <c r="F1096" s="57">
        <v>0.83333333333333326</v>
      </c>
      <c r="G1096" s="57">
        <v>0.51041666666666663</v>
      </c>
      <c r="J1096" t="s">
        <v>2189</v>
      </c>
      <c r="K1096" t="s">
        <v>16</v>
      </c>
      <c r="L1096" s="79" t="str">
        <f>+_xlfn.XLOOKUP(Combinar1[[#This Row],[carga.PACIENTE]],carga[PACIENTE],carga[TURNO],0,0)</f>
        <v xml:space="preserve">T.M </v>
      </c>
    </row>
    <row r="1097" spans="1:12" hidden="1" x14ac:dyDescent="0.3">
      <c r="A1097" t="s">
        <v>1132</v>
      </c>
      <c r="B1097" t="s">
        <v>1302</v>
      </c>
      <c r="C1097" t="s">
        <v>1303</v>
      </c>
      <c r="D1097" t="s">
        <v>1141</v>
      </c>
      <c r="E1097" s="57">
        <v>0.33333333333333331</v>
      </c>
      <c r="F1097" s="57">
        <v>0.83333333333333326</v>
      </c>
      <c r="G1097" s="57">
        <v>0.58333333333333326</v>
      </c>
      <c r="J1097" t="s">
        <v>2190</v>
      </c>
      <c r="K1097" t="s">
        <v>380</v>
      </c>
      <c r="L1097" s="79" t="str">
        <f>+_xlfn.XLOOKUP(Combinar1[[#This Row],[carga.PACIENTE]],carga[PACIENTE],carga[TURNO],0,0)</f>
        <v>T.T</v>
      </c>
    </row>
    <row r="1098" spans="1:12" hidden="1" x14ac:dyDescent="0.3">
      <c r="A1098" t="s">
        <v>1132</v>
      </c>
      <c r="B1098" t="s">
        <v>1302</v>
      </c>
      <c r="C1098" t="s">
        <v>1303</v>
      </c>
      <c r="D1098" t="s">
        <v>1141</v>
      </c>
      <c r="E1098" s="57">
        <v>0.33333333333333331</v>
      </c>
      <c r="F1098" s="57">
        <v>0.83333333333333326</v>
      </c>
      <c r="G1098" s="57">
        <v>0.61458333333333326</v>
      </c>
      <c r="J1098" t="s">
        <v>2191</v>
      </c>
      <c r="K1098" t="s">
        <v>477</v>
      </c>
      <c r="L1098" s="79">
        <f>+_xlfn.XLOOKUP(Combinar1[[#This Row],[carga.PACIENTE]],carga[PACIENTE],carga[TURNO],0,0)</f>
        <v>0</v>
      </c>
    </row>
    <row r="1099" spans="1:12" hidden="1" x14ac:dyDescent="0.3">
      <c r="A1099" t="s">
        <v>1132</v>
      </c>
      <c r="B1099" t="s">
        <v>1302</v>
      </c>
      <c r="C1099" t="s">
        <v>1303</v>
      </c>
      <c r="D1099" t="s">
        <v>1141</v>
      </c>
      <c r="E1099" s="57">
        <v>0.33333333333333331</v>
      </c>
      <c r="F1099" s="57">
        <v>0.83333333333333326</v>
      </c>
      <c r="G1099" s="57">
        <v>0.64583333333333326</v>
      </c>
      <c r="J1099" t="s">
        <v>2192</v>
      </c>
      <c r="K1099" t="s">
        <v>532</v>
      </c>
      <c r="L1099" s="79" t="str">
        <f>+_xlfn.XLOOKUP(Combinar1[[#This Row],[carga.PACIENTE]],carga[PACIENTE],carga[TURNO],0,0)</f>
        <v>T.T</v>
      </c>
    </row>
    <row r="1100" spans="1:12" hidden="1" x14ac:dyDescent="0.3">
      <c r="A1100" t="s">
        <v>1191</v>
      </c>
      <c r="B1100" t="s">
        <v>1232</v>
      </c>
      <c r="C1100" t="s">
        <v>1867</v>
      </c>
      <c r="D1100" t="s">
        <v>1141</v>
      </c>
      <c r="E1100" s="57">
        <v>0.33333333333333331</v>
      </c>
      <c r="F1100" s="57">
        <v>0.83333333333333326</v>
      </c>
      <c r="G1100" s="57">
        <v>0.72916666666666663</v>
      </c>
      <c r="J1100" t="s">
        <v>2193</v>
      </c>
      <c r="L1100" s="79">
        <f>+_xlfn.XLOOKUP(Combinar1[[#This Row],[carga.PACIENTE]],carga[PACIENTE],carga[TURNO],0,0)</f>
        <v>0</v>
      </c>
    </row>
    <row r="1101" spans="1:12" hidden="1" x14ac:dyDescent="0.3">
      <c r="A1101" t="s">
        <v>1132</v>
      </c>
      <c r="B1101" t="s">
        <v>1302</v>
      </c>
      <c r="C1101" t="s">
        <v>1303</v>
      </c>
      <c r="D1101" t="s">
        <v>1141</v>
      </c>
      <c r="E1101" s="57">
        <v>0.33333333333333331</v>
      </c>
      <c r="F1101" s="57">
        <v>0.83333333333333326</v>
      </c>
      <c r="G1101" s="57">
        <v>0.67708333333333326</v>
      </c>
      <c r="J1101" t="s">
        <v>2194</v>
      </c>
      <c r="K1101" t="s">
        <v>32</v>
      </c>
      <c r="L1101" s="79" t="str">
        <f>+_xlfn.XLOOKUP(Combinar1[[#This Row],[carga.PACIENTE]],carga[PACIENTE],carga[TURNO],0,0)</f>
        <v>T.T</v>
      </c>
    </row>
    <row r="1102" spans="1:12" hidden="1" x14ac:dyDescent="0.3">
      <c r="A1102" t="s">
        <v>1132</v>
      </c>
      <c r="B1102" t="s">
        <v>1302</v>
      </c>
      <c r="C1102" t="s">
        <v>1303</v>
      </c>
      <c r="D1102" t="s">
        <v>1141</v>
      </c>
      <c r="E1102" s="57">
        <v>0.33333333333333331</v>
      </c>
      <c r="F1102" s="57">
        <v>0.83333333333333326</v>
      </c>
      <c r="G1102" s="57">
        <v>0.72916666666666663</v>
      </c>
      <c r="J1102" t="s">
        <v>2195</v>
      </c>
      <c r="K1102" t="s">
        <v>438</v>
      </c>
      <c r="L1102" s="79" t="str">
        <f>+_xlfn.XLOOKUP(Combinar1[[#This Row],[carga.PACIENTE]],carga[PACIENTE],carga[TURNO],0,0)</f>
        <v>T.T</v>
      </c>
    </row>
    <row r="1103" spans="1:12" hidden="1" x14ac:dyDescent="0.3">
      <c r="A1103" t="s">
        <v>1191</v>
      </c>
      <c r="B1103" t="s">
        <v>1232</v>
      </c>
      <c r="C1103" t="s">
        <v>1867</v>
      </c>
      <c r="D1103" t="s">
        <v>1141</v>
      </c>
      <c r="E1103" s="57">
        <v>0.33333333333333331</v>
      </c>
      <c r="F1103" s="57">
        <v>0.83333333333333326</v>
      </c>
      <c r="G1103" s="57">
        <v>0.79166666666666663</v>
      </c>
      <c r="J1103" t="s">
        <v>2196</v>
      </c>
      <c r="K1103" t="s">
        <v>247</v>
      </c>
      <c r="L1103" s="79" t="str">
        <f>+_xlfn.XLOOKUP(Combinar1[[#This Row],[carga.PACIENTE]],carga[PACIENTE],carga[TURNO],0,0)</f>
        <v>T.T</v>
      </c>
    </row>
    <row r="1104" spans="1:12" hidden="1" x14ac:dyDescent="0.3">
      <c r="A1104" t="s">
        <v>1132</v>
      </c>
      <c r="B1104" t="s">
        <v>1302</v>
      </c>
      <c r="C1104" t="s">
        <v>1303</v>
      </c>
      <c r="D1104" t="s">
        <v>1141</v>
      </c>
      <c r="E1104" s="57">
        <v>0.33333333333333331</v>
      </c>
      <c r="F1104" s="57">
        <v>0.83333333333333326</v>
      </c>
      <c r="G1104" s="57">
        <v>0.76041666666666663</v>
      </c>
      <c r="J1104" t="s">
        <v>2197</v>
      </c>
      <c r="K1104" t="s">
        <v>695</v>
      </c>
      <c r="L1104" s="79" t="str">
        <f>+_xlfn.XLOOKUP(Combinar1[[#This Row],[carga.PACIENTE]],carga[PACIENTE],carga[TURNO],0,0)</f>
        <v>T.T</v>
      </c>
    </row>
    <row r="1105" spans="1:12" hidden="1" x14ac:dyDescent="0.3">
      <c r="A1105" t="s">
        <v>1132</v>
      </c>
      <c r="B1105" t="s">
        <v>1302</v>
      </c>
      <c r="C1105" t="s">
        <v>1303</v>
      </c>
      <c r="D1105" t="s">
        <v>1141</v>
      </c>
      <c r="E1105" s="57">
        <v>0.33333333333333331</v>
      </c>
      <c r="F1105" s="57">
        <v>0.83333333333333326</v>
      </c>
      <c r="G1105" s="57">
        <v>0.76041666666666663</v>
      </c>
      <c r="J1105" t="s">
        <v>2197</v>
      </c>
      <c r="K1105" t="s">
        <v>865</v>
      </c>
      <c r="L1105" s="79" t="str">
        <f>+_xlfn.XLOOKUP(Combinar1[[#This Row],[carga.PACIENTE]],carga[PACIENTE],carga[TURNO],0,0)</f>
        <v>T.T</v>
      </c>
    </row>
    <row r="1106" spans="1:12" hidden="1" x14ac:dyDescent="0.3">
      <c r="A1106" t="s">
        <v>1191</v>
      </c>
      <c r="B1106" t="s">
        <v>1232</v>
      </c>
      <c r="C1106" t="s">
        <v>1867</v>
      </c>
      <c r="D1106" t="s">
        <v>1133</v>
      </c>
      <c r="E1106" s="57">
        <v>0.33333333333333331</v>
      </c>
      <c r="F1106" s="57">
        <v>0.83333333333333326</v>
      </c>
      <c r="G1106" s="57">
        <v>0.36458333333333331</v>
      </c>
      <c r="J1106" t="s">
        <v>2198</v>
      </c>
      <c r="K1106" t="s">
        <v>716</v>
      </c>
      <c r="L1106" s="79" t="str">
        <f>+_xlfn.XLOOKUP(Combinar1[[#This Row],[carga.PACIENTE]],carga[PACIENTE],carga[TURNO],0,0)</f>
        <v xml:space="preserve">T.M </v>
      </c>
    </row>
    <row r="1107" spans="1:12" hidden="1" x14ac:dyDescent="0.3">
      <c r="A1107" t="s">
        <v>1160</v>
      </c>
      <c r="B1107" t="s">
        <v>1302</v>
      </c>
      <c r="C1107" t="s">
        <v>1498</v>
      </c>
      <c r="D1107" t="s">
        <v>1123</v>
      </c>
      <c r="E1107" s="57">
        <v>0.33333333333333331</v>
      </c>
      <c r="F1107" s="57">
        <v>0.83333333333333326</v>
      </c>
      <c r="G1107" s="57">
        <v>0.44791666666666663</v>
      </c>
      <c r="J1107" t="s">
        <v>2199</v>
      </c>
      <c r="K1107" t="s">
        <v>228</v>
      </c>
      <c r="L1107" s="79" t="str">
        <f>+_xlfn.XLOOKUP(Combinar1[[#This Row],[carga.PACIENTE]],carga[PACIENTE],carga[TURNO],0,0)</f>
        <v xml:space="preserve">T.M </v>
      </c>
    </row>
    <row r="1108" spans="1:12" hidden="1" x14ac:dyDescent="0.3">
      <c r="A1108" t="s">
        <v>1160</v>
      </c>
      <c r="B1108" t="s">
        <v>1302</v>
      </c>
      <c r="C1108" t="s">
        <v>1498</v>
      </c>
      <c r="D1108" t="s">
        <v>1123</v>
      </c>
      <c r="E1108" s="57">
        <v>0.33333333333333331</v>
      </c>
      <c r="F1108" s="57">
        <v>0.83333333333333326</v>
      </c>
      <c r="G1108" s="57">
        <v>0.44791666666666663</v>
      </c>
      <c r="J1108" t="s">
        <v>2199</v>
      </c>
      <c r="K1108" t="s">
        <v>574</v>
      </c>
      <c r="L1108" s="79" t="str">
        <f>+_xlfn.XLOOKUP(Combinar1[[#This Row],[carga.PACIENTE]],carga[PACIENTE],carga[TURNO],0,0)</f>
        <v xml:space="preserve">T.M </v>
      </c>
    </row>
    <row r="1109" spans="1:12" hidden="1" x14ac:dyDescent="0.3">
      <c r="A1109" t="s">
        <v>1191</v>
      </c>
      <c r="B1109" t="s">
        <v>1232</v>
      </c>
      <c r="C1109" t="s">
        <v>1867</v>
      </c>
      <c r="D1109" t="s">
        <v>1133</v>
      </c>
      <c r="E1109" s="57">
        <v>0.33333333333333331</v>
      </c>
      <c r="F1109" s="57">
        <v>0.83333333333333326</v>
      </c>
      <c r="G1109" s="57">
        <v>0.39583333333333331</v>
      </c>
      <c r="J1109" t="s">
        <v>2200</v>
      </c>
      <c r="K1109" t="s">
        <v>667</v>
      </c>
      <c r="L1109" s="79" t="str">
        <f>+_xlfn.XLOOKUP(Combinar1[[#This Row],[carga.PACIENTE]],carga[PACIENTE],carga[TURNO],0,0)</f>
        <v xml:space="preserve">T.M </v>
      </c>
    </row>
    <row r="1110" spans="1:12" hidden="1" x14ac:dyDescent="0.3">
      <c r="A1110" t="s">
        <v>1132</v>
      </c>
      <c r="B1110" t="s">
        <v>1302</v>
      </c>
      <c r="C1110" t="s">
        <v>1303</v>
      </c>
      <c r="D1110" t="s">
        <v>1143</v>
      </c>
      <c r="E1110" s="57">
        <v>0.33333333333333331</v>
      </c>
      <c r="F1110" s="57">
        <v>0.58333333333333326</v>
      </c>
      <c r="G1110" s="57">
        <v>0.36458333333333331</v>
      </c>
      <c r="J1110" t="s">
        <v>2201</v>
      </c>
      <c r="K1110" t="s">
        <v>571</v>
      </c>
      <c r="L1110" s="79" t="str">
        <f>+_xlfn.XLOOKUP(Combinar1[[#This Row],[carga.PACIENTE]],carga[PACIENTE],carga[TURNO],0,0)</f>
        <v xml:space="preserve">T.M </v>
      </c>
    </row>
    <row r="1111" spans="1:12" hidden="1" x14ac:dyDescent="0.3">
      <c r="A1111" t="s">
        <v>1132</v>
      </c>
      <c r="B1111" t="s">
        <v>1302</v>
      </c>
      <c r="C1111" t="s">
        <v>1303</v>
      </c>
      <c r="D1111" t="s">
        <v>1143</v>
      </c>
      <c r="E1111" s="57">
        <v>0.33333333333333331</v>
      </c>
      <c r="F1111" s="57">
        <v>0.58333333333333326</v>
      </c>
      <c r="G1111" s="57">
        <v>0.36458333333333331</v>
      </c>
      <c r="J1111" t="s">
        <v>2201</v>
      </c>
      <c r="K1111" t="s">
        <v>731</v>
      </c>
      <c r="L1111" s="79" t="str">
        <f>+_xlfn.XLOOKUP(Combinar1[[#This Row],[carga.PACIENTE]],carga[PACIENTE],carga[TURNO],0,0)</f>
        <v xml:space="preserve">T.M </v>
      </c>
    </row>
    <row r="1112" spans="1:12" hidden="1" x14ac:dyDescent="0.3">
      <c r="A1112" t="s">
        <v>1191</v>
      </c>
      <c r="B1112" t="s">
        <v>1232</v>
      </c>
      <c r="C1112" t="s">
        <v>1867</v>
      </c>
      <c r="D1112" t="s">
        <v>1133</v>
      </c>
      <c r="E1112" s="57">
        <v>0.33333333333333331</v>
      </c>
      <c r="F1112" s="57">
        <v>0.83333333333333326</v>
      </c>
      <c r="G1112" s="57">
        <v>0.44791666666666663</v>
      </c>
      <c r="J1112" t="s">
        <v>2202</v>
      </c>
      <c r="K1112" t="s">
        <v>538</v>
      </c>
      <c r="L1112" s="79" t="str">
        <f>+_xlfn.XLOOKUP(Combinar1[[#This Row],[carga.PACIENTE]],carga[PACIENTE],carga[TURNO],0,0)</f>
        <v xml:space="preserve">T.M </v>
      </c>
    </row>
    <row r="1113" spans="1:12" hidden="1" x14ac:dyDescent="0.3">
      <c r="A1113" t="s">
        <v>1191</v>
      </c>
      <c r="B1113" t="s">
        <v>1232</v>
      </c>
      <c r="C1113" t="s">
        <v>1867</v>
      </c>
      <c r="D1113" t="s">
        <v>1133</v>
      </c>
      <c r="E1113" s="57">
        <v>0.33333333333333331</v>
      </c>
      <c r="F1113" s="57">
        <v>0.83333333333333326</v>
      </c>
      <c r="G1113" s="57">
        <v>0.44791666666666663</v>
      </c>
      <c r="J1113" t="s">
        <v>2202</v>
      </c>
      <c r="K1113" t="s">
        <v>950</v>
      </c>
      <c r="L1113" s="79" t="str">
        <f>+_xlfn.XLOOKUP(Combinar1[[#This Row],[carga.PACIENTE]],carga[PACIENTE],carga[TURNO],0,0)</f>
        <v>T.M</v>
      </c>
    </row>
    <row r="1114" spans="1:12" hidden="1" x14ac:dyDescent="0.3">
      <c r="A1114" t="s">
        <v>1191</v>
      </c>
      <c r="B1114" t="s">
        <v>1232</v>
      </c>
      <c r="C1114" t="s">
        <v>1867</v>
      </c>
      <c r="D1114" t="s">
        <v>1133</v>
      </c>
      <c r="E1114" s="57">
        <v>0.33333333333333331</v>
      </c>
      <c r="F1114" s="57">
        <v>0.83333333333333326</v>
      </c>
      <c r="G1114" s="57">
        <v>0.47916666666666663</v>
      </c>
      <c r="J1114" t="s">
        <v>2203</v>
      </c>
      <c r="K1114" t="s">
        <v>954</v>
      </c>
      <c r="L1114" s="79" t="str">
        <f>+_xlfn.XLOOKUP(Combinar1[[#This Row],[carga.PACIENTE]],carga[PACIENTE],carga[TURNO],0,0)</f>
        <v>T.M</v>
      </c>
    </row>
    <row r="1115" spans="1:12" hidden="1" x14ac:dyDescent="0.3">
      <c r="A1115" t="s">
        <v>1132</v>
      </c>
      <c r="B1115" t="s">
        <v>1302</v>
      </c>
      <c r="C1115" t="s">
        <v>1303</v>
      </c>
      <c r="D1115" t="s">
        <v>1143</v>
      </c>
      <c r="E1115" s="57">
        <v>0.33333333333333331</v>
      </c>
      <c r="F1115" s="57">
        <v>0.58333333333333326</v>
      </c>
      <c r="G1115" s="57">
        <v>0.39583333333333331</v>
      </c>
      <c r="J1115" t="s">
        <v>2204</v>
      </c>
      <c r="K1115" t="s">
        <v>692</v>
      </c>
      <c r="L1115" s="79" t="str">
        <f>+_xlfn.XLOOKUP(Combinar1[[#This Row],[carga.PACIENTE]],carga[PACIENTE],carga[TURNO],0,0)</f>
        <v xml:space="preserve">T.M </v>
      </c>
    </row>
    <row r="1116" spans="1:12" hidden="1" x14ac:dyDescent="0.3">
      <c r="A1116" t="s">
        <v>1191</v>
      </c>
      <c r="B1116" t="s">
        <v>1232</v>
      </c>
      <c r="C1116" t="s">
        <v>1867</v>
      </c>
      <c r="D1116" t="s">
        <v>1133</v>
      </c>
      <c r="E1116" s="57">
        <v>0.33333333333333331</v>
      </c>
      <c r="F1116" s="57">
        <v>0.83333333333333326</v>
      </c>
      <c r="G1116" s="57">
        <v>0.51041666666666663</v>
      </c>
      <c r="J1116" t="s">
        <v>2205</v>
      </c>
      <c r="L1116" s="79">
        <f>+_xlfn.XLOOKUP(Combinar1[[#This Row],[carga.PACIENTE]],carga[PACIENTE],carga[TURNO],0,0)</f>
        <v>0</v>
      </c>
    </row>
    <row r="1117" spans="1:12" hidden="1" x14ac:dyDescent="0.3">
      <c r="A1117" t="s">
        <v>1132</v>
      </c>
      <c r="B1117" t="s">
        <v>1302</v>
      </c>
      <c r="C1117" t="s">
        <v>1303</v>
      </c>
      <c r="D1117" t="s">
        <v>1143</v>
      </c>
      <c r="E1117" s="57">
        <v>0.33333333333333331</v>
      </c>
      <c r="F1117" s="57">
        <v>0.58333333333333326</v>
      </c>
      <c r="G1117" s="57">
        <v>0.44791666666666663</v>
      </c>
      <c r="J1117" t="s">
        <v>2206</v>
      </c>
      <c r="K1117" t="s">
        <v>906</v>
      </c>
      <c r="L1117" s="79" t="str">
        <f>+_xlfn.XLOOKUP(Combinar1[[#This Row],[carga.PACIENTE]],carga[PACIENTE],carga[TURNO],0,0)</f>
        <v xml:space="preserve">T.M </v>
      </c>
    </row>
    <row r="1118" spans="1:12" hidden="1" x14ac:dyDescent="0.3">
      <c r="A1118" t="s">
        <v>1132</v>
      </c>
      <c r="B1118" t="s">
        <v>1302</v>
      </c>
      <c r="C1118" t="s">
        <v>1303</v>
      </c>
      <c r="D1118" t="s">
        <v>1143</v>
      </c>
      <c r="E1118" s="57">
        <v>0.33333333333333331</v>
      </c>
      <c r="F1118" s="57">
        <v>0.58333333333333326</v>
      </c>
      <c r="G1118" s="57">
        <v>0.44791666666666663</v>
      </c>
      <c r="J1118" t="s">
        <v>2206</v>
      </c>
      <c r="K1118" t="s">
        <v>614</v>
      </c>
      <c r="L1118" s="79" t="str">
        <f>+_xlfn.XLOOKUP(Combinar1[[#This Row],[carga.PACIENTE]],carga[PACIENTE],carga[TURNO],0,0)</f>
        <v>T.M</v>
      </c>
    </row>
    <row r="1119" spans="1:12" hidden="1" x14ac:dyDescent="0.3">
      <c r="A1119" t="s">
        <v>1191</v>
      </c>
      <c r="B1119" t="s">
        <v>1232</v>
      </c>
      <c r="C1119" t="s">
        <v>1867</v>
      </c>
      <c r="D1119" t="s">
        <v>1133</v>
      </c>
      <c r="E1119" s="57">
        <v>0.33333333333333331</v>
      </c>
      <c r="F1119" s="57">
        <v>0.83333333333333326</v>
      </c>
      <c r="G1119" s="57">
        <v>0.54166666666666663</v>
      </c>
      <c r="J1119" t="s">
        <v>2207</v>
      </c>
      <c r="L1119" s="79">
        <f>+_xlfn.XLOOKUP(Combinar1[[#This Row],[carga.PACIENTE]],carga[PACIENTE],carga[TURNO],0,0)</f>
        <v>0</v>
      </c>
    </row>
    <row r="1120" spans="1:12" hidden="1" x14ac:dyDescent="0.3">
      <c r="A1120" t="s">
        <v>1132</v>
      </c>
      <c r="B1120" t="s">
        <v>1302</v>
      </c>
      <c r="C1120" t="s">
        <v>1303</v>
      </c>
      <c r="D1120" t="s">
        <v>1143</v>
      </c>
      <c r="E1120" s="57">
        <v>0.33333333333333331</v>
      </c>
      <c r="F1120" s="57">
        <v>0.58333333333333326</v>
      </c>
      <c r="G1120" s="57">
        <v>0.47916666666666663</v>
      </c>
      <c r="J1120" t="s">
        <v>2208</v>
      </c>
      <c r="K1120" t="s">
        <v>550</v>
      </c>
      <c r="L1120" s="79" t="str">
        <f>+_xlfn.XLOOKUP(Combinar1[[#This Row],[carga.PACIENTE]],carga[PACIENTE],carga[TURNO],0,0)</f>
        <v xml:space="preserve">T.M </v>
      </c>
    </row>
    <row r="1121" spans="1:12" hidden="1" x14ac:dyDescent="0.3">
      <c r="A1121" t="s">
        <v>1191</v>
      </c>
      <c r="B1121" t="s">
        <v>1232</v>
      </c>
      <c r="C1121" t="s">
        <v>1867</v>
      </c>
      <c r="D1121" t="s">
        <v>1133</v>
      </c>
      <c r="E1121" s="57">
        <v>0.33333333333333331</v>
      </c>
      <c r="F1121" s="57">
        <v>0.83333333333333326</v>
      </c>
      <c r="G1121" s="57">
        <v>0.58333333333333326</v>
      </c>
      <c r="J1121" t="s">
        <v>2209</v>
      </c>
      <c r="L1121" s="79">
        <f>+_xlfn.XLOOKUP(Combinar1[[#This Row],[carga.PACIENTE]],carga[PACIENTE],carga[TURNO],0,0)</f>
        <v>0</v>
      </c>
    </row>
    <row r="1122" spans="1:12" hidden="1" x14ac:dyDescent="0.3">
      <c r="A1122" t="s">
        <v>1132</v>
      </c>
      <c r="B1122" t="s">
        <v>1302</v>
      </c>
      <c r="C1122" t="s">
        <v>1303</v>
      </c>
      <c r="D1122" t="s">
        <v>1143</v>
      </c>
      <c r="E1122" s="57">
        <v>0.33333333333333331</v>
      </c>
      <c r="F1122" s="57">
        <v>0.58333333333333326</v>
      </c>
      <c r="G1122" s="57">
        <v>0.51041666666666663</v>
      </c>
      <c r="J1122" t="s">
        <v>2210</v>
      </c>
      <c r="K1122" t="s">
        <v>828</v>
      </c>
      <c r="L1122" s="79" t="str">
        <f>+_xlfn.XLOOKUP(Combinar1[[#This Row],[carga.PACIENTE]],carga[PACIENTE],carga[TURNO],0,0)</f>
        <v xml:space="preserve">T.M </v>
      </c>
    </row>
    <row r="1123" spans="1:12" hidden="1" x14ac:dyDescent="0.3">
      <c r="A1123" t="s">
        <v>2211</v>
      </c>
      <c r="B1123" t="s">
        <v>1302</v>
      </c>
      <c r="C1123" t="s">
        <v>2212</v>
      </c>
      <c r="D1123" t="s">
        <v>1133</v>
      </c>
      <c r="E1123" s="57">
        <v>0.33333333333333331</v>
      </c>
      <c r="F1123" s="57">
        <v>0.58333333333333326</v>
      </c>
      <c r="G1123" s="57">
        <v>0.36458333333333331</v>
      </c>
      <c r="J1123" t="s">
        <v>2213</v>
      </c>
      <c r="K1123" t="s">
        <v>667</v>
      </c>
      <c r="L1123" s="79" t="str">
        <f>+_xlfn.XLOOKUP(Combinar1[[#This Row],[carga.PACIENTE]],carga[PACIENTE],carga[TURNO],0,0)</f>
        <v xml:space="preserve">T.M </v>
      </c>
    </row>
    <row r="1124" spans="1:12" hidden="1" x14ac:dyDescent="0.3">
      <c r="A1124" t="s">
        <v>1132</v>
      </c>
      <c r="B1124" t="s">
        <v>1302</v>
      </c>
      <c r="C1124" t="s">
        <v>1303</v>
      </c>
      <c r="D1124" t="s">
        <v>1133</v>
      </c>
      <c r="E1124" s="57">
        <v>0.33333333333333331</v>
      </c>
      <c r="F1124" s="57">
        <v>0.58333333333333326</v>
      </c>
      <c r="G1124" s="57">
        <v>0.36458333333333331</v>
      </c>
      <c r="J1124" t="s">
        <v>2214</v>
      </c>
      <c r="K1124" t="s">
        <v>489</v>
      </c>
      <c r="L1124" s="79" t="str">
        <f>+_xlfn.XLOOKUP(Combinar1[[#This Row],[carga.PACIENTE]],carga[PACIENTE],carga[TURNO],0,0)</f>
        <v xml:space="preserve">T.M </v>
      </c>
    </row>
    <row r="1125" spans="1:12" hidden="1" x14ac:dyDescent="0.3">
      <c r="A1125" t="s">
        <v>1132</v>
      </c>
      <c r="B1125" t="s">
        <v>1302</v>
      </c>
      <c r="C1125" t="s">
        <v>1303</v>
      </c>
      <c r="D1125" t="s">
        <v>1133</v>
      </c>
      <c r="E1125" s="57">
        <v>0.33333333333333331</v>
      </c>
      <c r="F1125" s="57">
        <v>0.58333333333333326</v>
      </c>
      <c r="G1125" s="57">
        <v>0.36458333333333331</v>
      </c>
      <c r="J1125" t="s">
        <v>2214</v>
      </c>
      <c r="K1125" t="s">
        <v>282</v>
      </c>
      <c r="L1125" s="79" t="str">
        <f>+_xlfn.XLOOKUP(Combinar1[[#This Row],[carga.PACIENTE]],carga[PACIENTE],carga[TURNO],0,0)</f>
        <v xml:space="preserve">T.M </v>
      </c>
    </row>
    <row r="1126" spans="1:12" hidden="1" x14ac:dyDescent="0.3">
      <c r="A1126" t="s">
        <v>1191</v>
      </c>
      <c r="B1126" t="s">
        <v>1232</v>
      </c>
      <c r="C1126" t="s">
        <v>1867</v>
      </c>
      <c r="D1126" t="s">
        <v>1133</v>
      </c>
      <c r="E1126" s="57">
        <v>0.33333333333333331</v>
      </c>
      <c r="F1126" s="57">
        <v>0.83333333333333326</v>
      </c>
      <c r="G1126" s="57">
        <v>0.67708333333333326</v>
      </c>
      <c r="J1126" t="s">
        <v>2215</v>
      </c>
      <c r="L1126" s="79">
        <f>+_xlfn.XLOOKUP(Combinar1[[#This Row],[carga.PACIENTE]],carga[PACIENTE],carga[TURNO],0,0)</f>
        <v>0</v>
      </c>
    </row>
    <row r="1127" spans="1:12" hidden="1" x14ac:dyDescent="0.3">
      <c r="A1127" t="s">
        <v>1191</v>
      </c>
      <c r="B1127" t="s">
        <v>1232</v>
      </c>
      <c r="C1127" t="s">
        <v>1867</v>
      </c>
      <c r="D1127" t="s">
        <v>1133</v>
      </c>
      <c r="E1127" s="57">
        <v>0.33333333333333331</v>
      </c>
      <c r="F1127" s="57">
        <v>0.83333333333333326</v>
      </c>
      <c r="G1127" s="57">
        <v>0.72916666666666663</v>
      </c>
      <c r="J1127" t="s">
        <v>2216</v>
      </c>
      <c r="K1127" t="s">
        <v>982</v>
      </c>
      <c r="L1127" s="79" t="str">
        <f>+_xlfn.XLOOKUP(Combinar1[[#This Row],[carga.PACIENTE]],carga[PACIENTE],carga[TURNO],0,0)</f>
        <v>T.T</v>
      </c>
    </row>
    <row r="1128" spans="1:12" hidden="1" x14ac:dyDescent="0.3">
      <c r="A1128" t="s">
        <v>1211</v>
      </c>
      <c r="B1128" t="s">
        <v>1302</v>
      </c>
      <c r="C1128" t="s">
        <v>2081</v>
      </c>
      <c r="D1128" t="s">
        <v>1141</v>
      </c>
      <c r="E1128" s="57">
        <v>0.58333333333333326</v>
      </c>
      <c r="F1128" s="57">
        <v>0.83333333333333326</v>
      </c>
      <c r="G1128" s="57">
        <v>0.58333333333333326</v>
      </c>
      <c r="J1128" t="s">
        <v>2217</v>
      </c>
      <c r="K1128" t="s">
        <v>225</v>
      </c>
      <c r="L1128" s="79" t="str">
        <f>+_xlfn.XLOOKUP(Combinar1[[#This Row],[carga.PACIENTE]],carga[PACIENTE],carga[TURNO],0,0)</f>
        <v>T.T</v>
      </c>
    </row>
    <row r="1129" spans="1:12" hidden="1" x14ac:dyDescent="0.3">
      <c r="A1129" t="s">
        <v>1132</v>
      </c>
      <c r="B1129" t="s">
        <v>1302</v>
      </c>
      <c r="C1129" t="s">
        <v>1303</v>
      </c>
      <c r="D1129" t="s">
        <v>1133</v>
      </c>
      <c r="E1129" s="57">
        <v>0.33333333333333331</v>
      </c>
      <c r="F1129" s="57">
        <v>0.58333333333333326</v>
      </c>
      <c r="G1129" s="57">
        <v>0.51041666666666663</v>
      </c>
      <c r="J1129" t="s">
        <v>2218</v>
      </c>
      <c r="K1129" t="s">
        <v>137</v>
      </c>
      <c r="L1129" s="79" t="str">
        <f>+_xlfn.XLOOKUP(Combinar1[[#This Row],[carga.PACIENTE]],carga[PACIENTE],carga[TURNO],0,0)</f>
        <v xml:space="preserve">T.M </v>
      </c>
    </row>
    <row r="1130" spans="1:12" hidden="1" x14ac:dyDescent="0.3">
      <c r="A1130" t="s">
        <v>1160</v>
      </c>
      <c r="B1130" t="s">
        <v>1302</v>
      </c>
      <c r="C1130" t="s">
        <v>1498</v>
      </c>
      <c r="D1130" t="s">
        <v>1123</v>
      </c>
      <c r="E1130" s="57">
        <v>0.33333333333333331</v>
      </c>
      <c r="F1130" s="57">
        <v>0.83333333333333326</v>
      </c>
      <c r="G1130" s="57">
        <v>0.33333333333333331</v>
      </c>
      <c r="J1130" t="s">
        <v>2219</v>
      </c>
      <c r="K1130" t="s">
        <v>626</v>
      </c>
      <c r="L1130" s="79" t="str">
        <f>+_xlfn.XLOOKUP(Combinar1[[#This Row],[carga.PACIENTE]],carga[PACIENTE],carga[TURNO],0,0)</f>
        <v xml:space="preserve">T.M </v>
      </c>
    </row>
    <row r="1131" spans="1:12" hidden="1" x14ac:dyDescent="0.3">
      <c r="A1131" t="s">
        <v>1160</v>
      </c>
      <c r="B1131" t="s">
        <v>1302</v>
      </c>
      <c r="C1131" t="s">
        <v>1498</v>
      </c>
      <c r="D1131" t="s">
        <v>1123</v>
      </c>
      <c r="E1131" s="57">
        <v>0.33333333333333331</v>
      </c>
      <c r="F1131" s="57">
        <v>0.83333333333333326</v>
      </c>
      <c r="G1131" s="57">
        <v>0.36458333333333331</v>
      </c>
      <c r="J1131" t="s">
        <v>2220</v>
      </c>
      <c r="K1131" t="s">
        <v>782</v>
      </c>
      <c r="L1131" s="79" t="str">
        <f>+_xlfn.XLOOKUP(Combinar1[[#This Row],[carga.PACIENTE]],carga[PACIENTE],carga[TURNO],0,0)</f>
        <v xml:space="preserve">T.M </v>
      </c>
    </row>
    <row r="1132" spans="1:12" hidden="1" x14ac:dyDescent="0.3">
      <c r="A1132" t="s">
        <v>1160</v>
      </c>
      <c r="B1132" t="s">
        <v>1302</v>
      </c>
      <c r="C1132" t="s">
        <v>1498</v>
      </c>
      <c r="D1132" t="s">
        <v>1123</v>
      </c>
      <c r="E1132" s="57">
        <v>0.33333333333333331</v>
      </c>
      <c r="F1132" s="57">
        <v>0.83333333333333326</v>
      </c>
      <c r="G1132" s="57">
        <v>0.39583333333333331</v>
      </c>
      <c r="J1132" t="s">
        <v>2221</v>
      </c>
      <c r="K1132" t="s">
        <v>623</v>
      </c>
      <c r="L1132" s="79" t="str">
        <f>+_xlfn.XLOOKUP(Combinar1[[#This Row],[carga.PACIENTE]],carga[PACIENTE],carga[TURNO],0,0)</f>
        <v xml:space="preserve">T.M </v>
      </c>
    </row>
    <row r="1133" spans="1:12" hidden="1" x14ac:dyDescent="0.3">
      <c r="A1133" t="s">
        <v>2211</v>
      </c>
      <c r="B1133" t="s">
        <v>1302</v>
      </c>
      <c r="C1133" t="s">
        <v>2212</v>
      </c>
      <c r="D1133" t="s">
        <v>1123</v>
      </c>
      <c r="E1133" s="57">
        <v>0.33333333333333331</v>
      </c>
      <c r="F1133" s="57">
        <v>0.58333333333333326</v>
      </c>
      <c r="G1133" s="57">
        <v>0.39583333333333331</v>
      </c>
      <c r="J1133" t="s">
        <v>2222</v>
      </c>
      <c r="K1133" t="s">
        <v>418</v>
      </c>
      <c r="L1133" s="79">
        <f>+_xlfn.XLOOKUP(Combinar1[[#This Row],[carga.PACIENTE]],carga[PACIENTE],carga[TURNO],0,0)</f>
        <v>0</v>
      </c>
    </row>
    <row r="1134" spans="1:12" hidden="1" x14ac:dyDescent="0.3">
      <c r="A1134" t="s">
        <v>2211</v>
      </c>
      <c r="B1134" t="s">
        <v>1302</v>
      </c>
      <c r="C1134" t="s">
        <v>2212</v>
      </c>
      <c r="D1134" t="s">
        <v>1123</v>
      </c>
      <c r="E1134" s="57">
        <v>0.33333333333333331</v>
      </c>
      <c r="F1134" s="57">
        <v>0.58333333333333326</v>
      </c>
      <c r="G1134" s="57">
        <v>0.39583333333333331</v>
      </c>
      <c r="J1134" t="s">
        <v>2222</v>
      </c>
      <c r="K1134" t="s">
        <v>140</v>
      </c>
      <c r="L1134" s="79" t="str">
        <f>+_xlfn.XLOOKUP(Combinar1[[#This Row],[carga.PACIENTE]],carga[PACIENTE],carga[TURNO],0,0)</f>
        <v>T.M</v>
      </c>
    </row>
    <row r="1135" spans="1:12" hidden="1" x14ac:dyDescent="0.3">
      <c r="A1135" t="s">
        <v>1160</v>
      </c>
      <c r="B1135" t="s">
        <v>1302</v>
      </c>
      <c r="C1135" t="s">
        <v>1498</v>
      </c>
      <c r="D1135" t="s">
        <v>1123</v>
      </c>
      <c r="E1135" s="57">
        <v>0.33333333333333331</v>
      </c>
      <c r="F1135" s="57">
        <v>0.83333333333333326</v>
      </c>
      <c r="G1135" s="57">
        <v>0.51041666666666663</v>
      </c>
      <c r="J1135" t="s">
        <v>2223</v>
      </c>
      <c r="K1135" t="s">
        <v>45</v>
      </c>
      <c r="L1135" s="79" t="str">
        <f>+_xlfn.XLOOKUP(Combinar1[[#This Row],[carga.PACIENTE]],carga[PACIENTE],carga[TURNO],0,0)</f>
        <v xml:space="preserve">T.M </v>
      </c>
    </row>
    <row r="1136" spans="1:12" hidden="1" x14ac:dyDescent="0.3">
      <c r="A1136" t="s">
        <v>1198</v>
      </c>
      <c r="B1136" t="s">
        <v>1232</v>
      </c>
      <c r="C1136" t="s">
        <v>1831</v>
      </c>
      <c r="D1136" t="s">
        <v>1143</v>
      </c>
      <c r="E1136" s="57">
        <v>0.33333333333333331</v>
      </c>
      <c r="F1136" s="57">
        <v>0.58333333333333326</v>
      </c>
      <c r="G1136" s="57">
        <v>0.54166666666666663</v>
      </c>
      <c r="J1136" t="s">
        <v>2224</v>
      </c>
      <c r="L1136" s="79">
        <f>+_xlfn.XLOOKUP(Combinar1[[#This Row],[carga.PACIENTE]],carga[PACIENTE],carga[TURNO],0,0)</f>
        <v>0</v>
      </c>
    </row>
    <row r="1137" spans="1:12" hidden="1" x14ac:dyDescent="0.3">
      <c r="A1137" t="s">
        <v>1198</v>
      </c>
      <c r="B1137" t="s">
        <v>1232</v>
      </c>
      <c r="C1137" t="s">
        <v>1831</v>
      </c>
      <c r="D1137" t="s">
        <v>1118</v>
      </c>
      <c r="E1137" s="57">
        <v>0.33333333333333331</v>
      </c>
      <c r="F1137" s="57">
        <v>0.58333333333333326</v>
      </c>
      <c r="G1137" s="57">
        <v>0.54166666666666663</v>
      </c>
      <c r="J1137" t="s">
        <v>2225</v>
      </c>
      <c r="L1137" s="79">
        <f>+_xlfn.XLOOKUP(Combinar1[[#This Row],[carga.PACIENTE]],carga[PACIENTE],carga[TURNO],0,0)</f>
        <v>0</v>
      </c>
    </row>
    <row r="1138" spans="1:12" hidden="1" x14ac:dyDescent="0.3">
      <c r="A1138" t="s">
        <v>1198</v>
      </c>
      <c r="B1138" t="s">
        <v>1232</v>
      </c>
      <c r="C1138" t="s">
        <v>1831</v>
      </c>
      <c r="D1138" t="s">
        <v>1141</v>
      </c>
      <c r="E1138" s="57">
        <v>0.33333333333333331</v>
      </c>
      <c r="F1138" s="57">
        <v>0.58333333333333326</v>
      </c>
      <c r="G1138" s="57">
        <v>0.44791666666666663</v>
      </c>
      <c r="J1138" t="s">
        <v>2226</v>
      </c>
      <c r="K1138" t="s">
        <v>480</v>
      </c>
      <c r="L1138" s="79">
        <f>+_xlfn.XLOOKUP(Combinar1[[#This Row],[carga.PACIENTE]],carga[PACIENTE],carga[TURNO],0,0)</f>
        <v>0</v>
      </c>
    </row>
    <row r="1139" spans="1:12" hidden="1" x14ac:dyDescent="0.3">
      <c r="A1139" t="s">
        <v>1198</v>
      </c>
      <c r="B1139" t="s">
        <v>1232</v>
      </c>
      <c r="C1139" t="s">
        <v>1831</v>
      </c>
      <c r="D1139" t="s">
        <v>1141</v>
      </c>
      <c r="E1139" s="57">
        <v>0.33333333333333331</v>
      </c>
      <c r="F1139" s="57">
        <v>0.58333333333333326</v>
      </c>
      <c r="G1139" s="57">
        <v>0.51041666666666663</v>
      </c>
      <c r="J1139" t="s">
        <v>2227</v>
      </c>
      <c r="L1139" s="79">
        <f>+_xlfn.XLOOKUP(Combinar1[[#This Row],[carga.PACIENTE]],carga[PACIENTE],carga[TURNO],0,0)</f>
        <v>0</v>
      </c>
    </row>
    <row r="1140" spans="1:12" hidden="1" x14ac:dyDescent="0.3">
      <c r="A1140" t="s">
        <v>1160</v>
      </c>
      <c r="B1140" t="s">
        <v>1302</v>
      </c>
      <c r="C1140" t="s">
        <v>1498</v>
      </c>
      <c r="D1140" t="s">
        <v>1143</v>
      </c>
      <c r="E1140" s="57">
        <v>0.33333333333333331</v>
      </c>
      <c r="F1140" s="57">
        <v>0.83333333333333326</v>
      </c>
      <c r="G1140" s="57">
        <v>0.36458333333333331</v>
      </c>
      <c r="J1140" t="s">
        <v>2228</v>
      </c>
      <c r="K1140" t="s">
        <v>788</v>
      </c>
      <c r="L1140" s="79" t="str">
        <f>+_xlfn.XLOOKUP(Combinar1[[#This Row],[carga.PACIENTE]],carga[PACIENTE],carga[TURNO],0,0)</f>
        <v xml:space="preserve">T.M </v>
      </c>
    </row>
    <row r="1141" spans="1:12" hidden="1" x14ac:dyDescent="0.3">
      <c r="A1141" t="s">
        <v>1198</v>
      </c>
      <c r="B1141" t="s">
        <v>1232</v>
      </c>
      <c r="C1141" t="s">
        <v>1831</v>
      </c>
      <c r="D1141" t="s">
        <v>1141</v>
      </c>
      <c r="E1141" s="57">
        <v>0.33333333333333331</v>
      </c>
      <c r="F1141" s="57">
        <v>0.58333333333333326</v>
      </c>
      <c r="G1141" s="57">
        <v>0.54166666666666663</v>
      </c>
      <c r="J1141" t="s">
        <v>2229</v>
      </c>
      <c r="L1141" s="79">
        <f>+_xlfn.XLOOKUP(Combinar1[[#This Row],[carga.PACIENTE]],carga[PACIENTE],carga[TURNO],0,0)</f>
        <v>0</v>
      </c>
    </row>
    <row r="1142" spans="1:12" hidden="1" x14ac:dyDescent="0.3">
      <c r="A1142" t="s">
        <v>1187</v>
      </c>
      <c r="B1142" t="s">
        <v>1342</v>
      </c>
      <c r="C1142" t="s">
        <v>2230</v>
      </c>
      <c r="D1142" t="s">
        <v>1118</v>
      </c>
      <c r="E1142" s="57">
        <v>0.58333333333333326</v>
      </c>
      <c r="F1142" s="57">
        <v>0.83333333333333326</v>
      </c>
      <c r="G1142" s="57">
        <v>0.58333333333333326</v>
      </c>
      <c r="J1142" t="s">
        <v>2231</v>
      </c>
      <c r="L1142" s="79">
        <f>+_xlfn.XLOOKUP(Combinar1[[#This Row],[carga.PACIENTE]],carga[PACIENTE],carga[TURNO],0,0)</f>
        <v>0</v>
      </c>
    </row>
    <row r="1143" spans="1:12" hidden="1" x14ac:dyDescent="0.3">
      <c r="A1143" t="s">
        <v>1160</v>
      </c>
      <c r="B1143" t="s">
        <v>1302</v>
      </c>
      <c r="C1143" t="s">
        <v>1498</v>
      </c>
      <c r="D1143" t="s">
        <v>1143</v>
      </c>
      <c r="E1143" s="57">
        <v>0.33333333333333331</v>
      </c>
      <c r="F1143" s="57">
        <v>0.83333333333333326</v>
      </c>
      <c r="G1143" s="57">
        <v>0.39583333333333331</v>
      </c>
      <c r="J1143" t="s">
        <v>2232</v>
      </c>
      <c r="K1143" t="s">
        <v>882</v>
      </c>
      <c r="L1143" s="79" t="str">
        <f>+_xlfn.XLOOKUP(Combinar1[[#This Row],[carga.PACIENTE]],carga[PACIENTE],carga[TURNO],0,0)</f>
        <v xml:space="preserve">T.M </v>
      </c>
    </row>
    <row r="1144" spans="1:12" hidden="1" x14ac:dyDescent="0.3">
      <c r="A1144" t="s">
        <v>1187</v>
      </c>
      <c r="B1144" t="s">
        <v>1342</v>
      </c>
      <c r="C1144" t="s">
        <v>2230</v>
      </c>
      <c r="D1144" t="s">
        <v>1118</v>
      </c>
      <c r="E1144" s="57">
        <v>0.58333333333333326</v>
      </c>
      <c r="F1144" s="57">
        <v>0.83333333333333326</v>
      </c>
      <c r="G1144" s="57">
        <v>0.61458333333333326</v>
      </c>
      <c r="J1144" t="s">
        <v>2233</v>
      </c>
      <c r="L1144" s="79">
        <f>+_xlfn.XLOOKUP(Combinar1[[#This Row],[carga.PACIENTE]],carga[PACIENTE],carga[TURNO],0,0)</f>
        <v>0</v>
      </c>
    </row>
    <row r="1145" spans="1:12" hidden="1" x14ac:dyDescent="0.3">
      <c r="A1145" t="s">
        <v>1160</v>
      </c>
      <c r="B1145" t="s">
        <v>1302</v>
      </c>
      <c r="C1145" t="s">
        <v>1498</v>
      </c>
      <c r="D1145" t="s">
        <v>1143</v>
      </c>
      <c r="E1145" s="57">
        <v>0.33333333333333331</v>
      </c>
      <c r="F1145" s="57">
        <v>0.83333333333333326</v>
      </c>
      <c r="G1145" s="57">
        <v>0.44791666666666663</v>
      </c>
      <c r="J1145" t="s">
        <v>2234</v>
      </c>
      <c r="K1145" t="s">
        <v>363</v>
      </c>
      <c r="L1145" s="79" t="str">
        <f>+_xlfn.XLOOKUP(Combinar1[[#This Row],[carga.PACIENTE]],carga[PACIENTE],carga[TURNO],0,0)</f>
        <v xml:space="preserve">T.M </v>
      </c>
    </row>
    <row r="1146" spans="1:12" hidden="1" x14ac:dyDescent="0.3">
      <c r="A1146" t="s">
        <v>1160</v>
      </c>
      <c r="B1146" t="s">
        <v>1302</v>
      </c>
      <c r="C1146" t="s">
        <v>1498</v>
      </c>
      <c r="D1146" t="s">
        <v>1143</v>
      </c>
      <c r="E1146" s="57">
        <v>0.33333333333333331</v>
      </c>
      <c r="F1146" s="57">
        <v>0.83333333333333326</v>
      </c>
      <c r="G1146" s="57">
        <v>0.44791666666666663</v>
      </c>
      <c r="J1146" t="s">
        <v>2234</v>
      </c>
      <c r="K1146" t="s">
        <v>405</v>
      </c>
      <c r="L1146" s="79" t="str">
        <f>+_xlfn.XLOOKUP(Combinar1[[#This Row],[carga.PACIENTE]],carga[PACIENTE],carga[TURNO],0,0)</f>
        <v xml:space="preserve">T.M </v>
      </c>
    </row>
    <row r="1147" spans="1:12" hidden="1" x14ac:dyDescent="0.3">
      <c r="A1147" t="s">
        <v>1160</v>
      </c>
      <c r="B1147" t="s">
        <v>1302</v>
      </c>
      <c r="C1147" t="s">
        <v>1498</v>
      </c>
      <c r="D1147" t="s">
        <v>1143</v>
      </c>
      <c r="E1147" s="57">
        <v>0.33333333333333331</v>
      </c>
      <c r="F1147" s="57">
        <v>0.83333333333333326</v>
      </c>
      <c r="G1147" s="57">
        <v>0.44791666666666663</v>
      </c>
      <c r="J1147" t="s">
        <v>2234</v>
      </c>
      <c r="K1147" t="s">
        <v>617</v>
      </c>
      <c r="L1147" s="79" t="str">
        <f>+_xlfn.XLOOKUP(Combinar1[[#This Row],[carga.PACIENTE]],carga[PACIENTE],carga[TURNO],0,0)</f>
        <v>T.M</v>
      </c>
    </row>
    <row r="1148" spans="1:12" hidden="1" x14ac:dyDescent="0.3">
      <c r="A1148" t="s">
        <v>1187</v>
      </c>
      <c r="B1148" t="s">
        <v>1342</v>
      </c>
      <c r="C1148" t="s">
        <v>2230</v>
      </c>
      <c r="D1148" t="s">
        <v>1118</v>
      </c>
      <c r="E1148" s="57">
        <v>0.58333333333333326</v>
      </c>
      <c r="F1148" s="57">
        <v>0.83333333333333326</v>
      </c>
      <c r="G1148" s="57">
        <v>0.64583333333333326</v>
      </c>
      <c r="J1148" t="s">
        <v>2235</v>
      </c>
      <c r="L1148" s="79">
        <f>+_xlfn.XLOOKUP(Combinar1[[#This Row],[carga.PACIENTE]],carga[PACIENTE],carga[TURNO],0,0)</f>
        <v>0</v>
      </c>
    </row>
    <row r="1149" spans="1:12" hidden="1" x14ac:dyDescent="0.3">
      <c r="A1149" t="s">
        <v>1160</v>
      </c>
      <c r="B1149" t="s">
        <v>1302</v>
      </c>
      <c r="C1149" t="s">
        <v>1498</v>
      </c>
      <c r="D1149" t="s">
        <v>1143</v>
      </c>
      <c r="E1149" s="57">
        <v>0.33333333333333331</v>
      </c>
      <c r="F1149" s="57">
        <v>0.83333333333333326</v>
      </c>
      <c r="G1149" s="57">
        <v>0.47916666666666663</v>
      </c>
      <c r="J1149" t="s">
        <v>2236</v>
      </c>
      <c r="K1149" t="s">
        <v>828</v>
      </c>
      <c r="L1149" s="79" t="str">
        <f>+_xlfn.XLOOKUP(Combinar1[[#This Row],[carga.PACIENTE]],carga[PACIENTE],carga[TURNO],0,0)</f>
        <v xml:space="preserve">T.M </v>
      </c>
    </row>
    <row r="1150" spans="1:12" hidden="1" x14ac:dyDescent="0.3">
      <c r="A1150" t="s">
        <v>1187</v>
      </c>
      <c r="B1150" t="s">
        <v>1342</v>
      </c>
      <c r="C1150" t="s">
        <v>2230</v>
      </c>
      <c r="D1150" t="s">
        <v>1118</v>
      </c>
      <c r="E1150" s="57">
        <v>0.58333333333333326</v>
      </c>
      <c r="F1150" s="57">
        <v>0.83333333333333326</v>
      </c>
      <c r="G1150" s="57">
        <v>0.67708333333333326</v>
      </c>
      <c r="J1150" t="s">
        <v>2237</v>
      </c>
      <c r="L1150" s="79">
        <f>+_xlfn.XLOOKUP(Combinar1[[#This Row],[carga.PACIENTE]],carga[PACIENTE],carga[TURNO],0,0)</f>
        <v>0</v>
      </c>
    </row>
    <row r="1151" spans="1:12" hidden="1" x14ac:dyDescent="0.3">
      <c r="A1151" t="s">
        <v>1160</v>
      </c>
      <c r="B1151" t="s">
        <v>1302</v>
      </c>
      <c r="C1151" t="s">
        <v>1498</v>
      </c>
      <c r="D1151" t="s">
        <v>1143</v>
      </c>
      <c r="E1151" s="57">
        <v>0.33333333333333331</v>
      </c>
      <c r="F1151" s="57">
        <v>0.83333333333333326</v>
      </c>
      <c r="G1151" s="57">
        <v>0.51041666666666663</v>
      </c>
      <c r="J1151" t="s">
        <v>2238</v>
      </c>
      <c r="K1151" t="s">
        <v>332</v>
      </c>
      <c r="L1151" s="79" t="str">
        <f>+_xlfn.XLOOKUP(Combinar1[[#This Row],[carga.PACIENTE]],carga[PACIENTE],carga[TURNO],0,0)</f>
        <v xml:space="preserve">T.M </v>
      </c>
    </row>
    <row r="1152" spans="1:12" hidden="1" x14ac:dyDescent="0.3">
      <c r="A1152" t="s">
        <v>1187</v>
      </c>
      <c r="B1152" t="s">
        <v>1342</v>
      </c>
      <c r="C1152" t="s">
        <v>2230</v>
      </c>
      <c r="D1152" t="s">
        <v>1118</v>
      </c>
      <c r="E1152" s="57">
        <v>0.58333333333333326</v>
      </c>
      <c r="F1152" s="57">
        <v>0.83333333333333326</v>
      </c>
      <c r="G1152" s="57">
        <v>0.72916666666666663</v>
      </c>
      <c r="J1152" t="s">
        <v>2239</v>
      </c>
      <c r="K1152" t="s">
        <v>230</v>
      </c>
      <c r="L1152" s="79" t="str">
        <f>+_xlfn.XLOOKUP(Combinar1[[#This Row],[carga.PACIENTE]],carga[PACIENTE],carga[TURNO],0,0)</f>
        <v>T.T</v>
      </c>
    </row>
    <row r="1153" spans="1:12" hidden="1" x14ac:dyDescent="0.3">
      <c r="A1153" t="s">
        <v>1195</v>
      </c>
      <c r="B1153" t="s">
        <v>1302</v>
      </c>
      <c r="C1153" t="s">
        <v>1779</v>
      </c>
      <c r="D1153" t="s">
        <v>1133</v>
      </c>
      <c r="E1153" s="57">
        <v>0.33333333333333331</v>
      </c>
      <c r="F1153" s="57">
        <v>0.83333333333333326</v>
      </c>
      <c r="G1153" s="57">
        <v>0.33333333333333331</v>
      </c>
      <c r="J1153" t="s">
        <v>2240</v>
      </c>
      <c r="K1153" t="s">
        <v>565</v>
      </c>
      <c r="L1153" s="79" t="str">
        <f>+_xlfn.XLOOKUP(Combinar1[[#This Row],[carga.PACIENTE]],carga[PACIENTE],carga[TURNO],0,0)</f>
        <v xml:space="preserve">T.M </v>
      </c>
    </row>
    <row r="1154" spans="1:12" hidden="1" x14ac:dyDescent="0.3">
      <c r="A1154" t="s">
        <v>1195</v>
      </c>
      <c r="B1154" t="s">
        <v>1302</v>
      </c>
      <c r="C1154" t="s">
        <v>1779</v>
      </c>
      <c r="D1154" t="s">
        <v>1133</v>
      </c>
      <c r="E1154" s="57">
        <v>0.33333333333333331</v>
      </c>
      <c r="F1154" s="57">
        <v>0.83333333333333326</v>
      </c>
      <c r="G1154" s="57">
        <v>0.33333333333333331</v>
      </c>
      <c r="J1154" t="s">
        <v>2240</v>
      </c>
      <c r="K1154" t="s">
        <v>453</v>
      </c>
      <c r="L1154" s="79" t="str">
        <f>+_xlfn.XLOOKUP(Combinar1[[#This Row],[carga.PACIENTE]],carga[PACIENTE],carga[TURNO],0,0)</f>
        <v xml:space="preserve">T.M </v>
      </c>
    </row>
    <row r="1155" spans="1:12" hidden="1" x14ac:dyDescent="0.3">
      <c r="A1155" t="s">
        <v>1187</v>
      </c>
      <c r="B1155" t="s">
        <v>1342</v>
      </c>
      <c r="C1155" t="s">
        <v>2230</v>
      </c>
      <c r="D1155" t="s">
        <v>1118</v>
      </c>
      <c r="E1155" s="57">
        <v>0.58333333333333326</v>
      </c>
      <c r="F1155" s="57">
        <v>0.83333333333333326</v>
      </c>
      <c r="G1155" s="57">
        <v>0.76041666666666663</v>
      </c>
      <c r="J1155" t="s">
        <v>2241</v>
      </c>
      <c r="L1155" s="79">
        <f>+_xlfn.XLOOKUP(Combinar1[[#This Row],[carga.PACIENTE]],carga[PACIENTE],carga[TURNO],0,0)</f>
        <v>0</v>
      </c>
    </row>
    <row r="1156" spans="1:12" hidden="1" x14ac:dyDescent="0.3">
      <c r="A1156" t="s">
        <v>1187</v>
      </c>
      <c r="B1156" t="s">
        <v>1342</v>
      </c>
      <c r="C1156" t="s">
        <v>2230</v>
      </c>
      <c r="D1156" t="s">
        <v>1118</v>
      </c>
      <c r="E1156" s="57">
        <v>0.58333333333333326</v>
      </c>
      <c r="F1156" s="57">
        <v>0.83333333333333326</v>
      </c>
      <c r="G1156" s="57">
        <v>0.79166666666666663</v>
      </c>
      <c r="J1156" t="s">
        <v>2242</v>
      </c>
      <c r="K1156" t="s">
        <v>734</v>
      </c>
      <c r="L1156" s="79" t="str">
        <f>+_xlfn.XLOOKUP(Combinar1[[#This Row],[carga.PACIENTE]],carga[PACIENTE],carga[TURNO],0,0)</f>
        <v>T.T</v>
      </c>
    </row>
    <row r="1157" spans="1:12" hidden="1" x14ac:dyDescent="0.3">
      <c r="A1157" t="s">
        <v>1195</v>
      </c>
      <c r="B1157" t="s">
        <v>1302</v>
      </c>
      <c r="C1157" t="s">
        <v>1779</v>
      </c>
      <c r="D1157" t="s">
        <v>1133</v>
      </c>
      <c r="E1157" s="57">
        <v>0.33333333333333331</v>
      </c>
      <c r="F1157" s="57">
        <v>0.83333333333333326</v>
      </c>
      <c r="G1157" s="57">
        <v>0.36458333333333331</v>
      </c>
      <c r="J1157" t="s">
        <v>2243</v>
      </c>
      <c r="K1157" t="s">
        <v>110</v>
      </c>
      <c r="L1157" s="79" t="str">
        <f>+_xlfn.XLOOKUP(Combinar1[[#This Row],[carga.PACIENTE]],carga[PACIENTE],carga[TURNO],0,0)</f>
        <v>T.T</v>
      </c>
    </row>
    <row r="1158" spans="1:12" hidden="1" x14ac:dyDescent="0.3">
      <c r="A1158" t="s">
        <v>1195</v>
      </c>
      <c r="B1158" t="s">
        <v>1302</v>
      </c>
      <c r="C1158" t="s">
        <v>1779</v>
      </c>
      <c r="D1158" t="s">
        <v>1133</v>
      </c>
      <c r="E1158" s="57">
        <v>0.33333333333333331</v>
      </c>
      <c r="F1158" s="57">
        <v>0.83333333333333326</v>
      </c>
      <c r="G1158" s="57">
        <v>0.36458333333333331</v>
      </c>
      <c r="J1158" t="s">
        <v>2243</v>
      </c>
      <c r="K1158" t="s">
        <v>993</v>
      </c>
      <c r="L1158" s="79">
        <f>+_xlfn.XLOOKUP(Combinar1[[#This Row],[carga.PACIENTE]],carga[PACIENTE],carga[TURNO],0,0)</f>
        <v>0</v>
      </c>
    </row>
    <row r="1159" spans="1:12" hidden="1" x14ac:dyDescent="0.3">
      <c r="A1159" t="s">
        <v>1187</v>
      </c>
      <c r="B1159" t="s">
        <v>1342</v>
      </c>
      <c r="C1159" t="s">
        <v>2230</v>
      </c>
      <c r="D1159" t="s">
        <v>1141</v>
      </c>
      <c r="E1159" s="57">
        <v>0.58333333333333326</v>
      </c>
      <c r="F1159" s="57">
        <v>0.83333333333333326</v>
      </c>
      <c r="G1159" s="57">
        <v>0.58333333333333326</v>
      </c>
      <c r="J1159" t="s">
        <v>2244</v>
      </c>
      <c r="L1159" s="79">
        <f>+_xlfn.XLOOKUP(Combinar1[[#This Row],[carga.PACIENTE]],carga[PACIENTE],carga[TURNO],0,0)</f>
        <v>0</v>
      </c>
    </row>
    <row r="1160" spans="1:12" hidden="1" x14ac:dyDescent="0.3">
      <c r="A1160" t="s">
        <v>2211</v>
      </c>
      <c r="B1160" t="s">
        <v>1302</v>
      </c>
      <c r="C1160" t="s">
        <v>2212</v>
      </c>
      <c r="D1160" t="s">
        <v>1123</v>
      </c>
      <c r="E1160" s="57">
        <v>0.33333333333333331</v>
      </c>
      <c r="F1160" s="57">
        <v>0.58333333333333326</v>
      </c>
      <c r="G1160" s="57">
        <v>0.33333333333333331</v>
      </c>
      <c r="J1160" t="s">
        <v>2245</v>
      </c>
      <c r="K1160" t="s">
        <v>77</v>
      </c>
      <c r="L1160" s="79" t="str">
        <f>+_xlfn.XLOOKUP(Combinar1[[#This Row],[carga.PACIENTE]],carga[PACIENTE],carga[TURNO],0,0)</f>
        <v xml:space="preserve">T.M </v>
      </c>
    </row>
    <row r="1161" spans="1:12" hidden="1" x14ac:dyDescent="0.3">
      <c r="A1161" t="s">
        <v>1187</v>
      </c>
      <c r="B1161" t="s">
        <v>1342</v>
      </c>
      <c r="C1161" t="s">
        <v>2230</v>
      </c>
      <c r="D1161" t="s">
        <v>1141</v>
      </c>
      <c r="E1161" s="57">
        <v>0.58333333333333326</v>
      </c>
      <c r="F1161" s="57">
        <v>0.83333333333333326</v>
      </c>
      <c r="G1161" s="57">
        <v>0.61458333333333326</v>
      </c>
      <c r="J1161" t="s">
        <v>2246</v>
      </c>
      <c r="L1161" s="79">
        <f>+_xlfn.XLOOKUP(Combinar1[[#This Row],[carga.PACIENTE]],carga[PACIENTE],carga[TURNO],0,0)</f>
        <v>0</v>
      </c>
    </row>
    <row r="1162" spans="1:12" hidden="1" x14ac:dyDescent="0.3">
      <c r="A1162" t="s">
        <v>1195</v>
      </c>
      <c r="B1162" t="s">
        <v>1302</v>
      </c>
      <c r="C1162" t="s">
        <v>1779</v>
      </c>
      <c r="D1162" t="s">
        <v>1133</v>
      </c>
      <c r="E1162" s="57">
        <v>0.33333333333333331</v>
      </c>
      <c r="F1162" s="57">
        <v>0.83333333333333326</v>
      </c>
      <c r="G1162" s="57">
        <v>0.39583333333333331</v>
      </c>
      <c r="J1162" t="s">
        <v>2247</v>
      </c>
      <c r="K1162" t="s">
        <v>611</v>
      </c>
      <c r="L1162" s="79" t="str">
        <f>+_xlfn.XLOOKUP(Combinar1[[#This Row],[carga.PACIENTE]],carga[PACIENTE],carga[TURNO],0,0)</f>
        <v xml:space="preserve">T.M </v>
      </c>
    </row>
    <row r="1163" spans="1:12" hidden="1" x14ac:dyDescent="0.3">
      <c r="A1163" t="s">
        <v>1195</v>
      </c>
      <c r="B1163" t="s">
        <v>1302</v>
      </c>
      <c r="C1163" t="s">
        <v>1779</v>
      </c>
      <c r="D1163" t="s">
        <v>1133</v>
      </c>
      <c r="E1163" s="57">
        <v>0.33333333333333331</v>
      </c>
      <c r="F1163" s="57">
        <v>0.83333333333333326</v>
      </c>
      <c r="G1163" s="57">
        <v>0.39583333333333331</v>
      </c>
      <c r="J1163" t="s">
        <v>2247</v>
      </c>
      <c r="K1163" t="s">
        <v>290</v>
      </c>
      <c r="L1163" s="79" t="str">
        <f>+_xlfn.XLOOKUP(Combinar1[[#This Row],[carga.PACIENTE]],carga[PACIENTE],carga[TURNO],0,0)</f>
        <v xml:space="preserve">T.M </v>
      </c>
    </row>
    <row r="1164" spans="1:12" hidden="1" x14ac:dyDescent="0.3">
      <c r="A1164" t="s">
        <v>1187</v>
      </c>
      <c r="B1164" t="s">
        <v>1342</v>
      </c>
      <c r="C1164" t="s">
        <v>2230</v>
      </c>
      <c r="D1164" t="s">
        <v>1141</v>
      </c>
      <c r="E1164" s="57">
        <v>0.58333333333333326</v>
      </c>
      <c r="F1164" s="57">
        <v>0.83333333333333326</v>
      </c>
      <c r="G1164" s="57">
        <v>0.64583333333333326</v>
      </c>
      <c r="J1164" t="s">
        <v>2248</v>
      </c>
      <c r="K1164" t="s">
        <v>441</v>
      </c>
      <c r="L1164" s="79" t="str">
        <f>+_xlfn.XLOOKUP(Combinar1[[#This Row],[carga.PACIENTE]],carga[PACIENTE],carga[TURNO],0,0)</f>
        <v>T.T</v>
      </c>
    </row>
    <row r="1165" spans="1:12" hidden="1" x14ac:dyDescent="0.3">
      <c r="A1165" t="s">
        <v>1187</v>
      </c>
      <c r="B1165" t="s">
        <v>1342</v>
      </c>
      <c r="C1165" t="s">
        <v>2230</v>
      </c>
      <c r="D1165" t="s">
        <v>1141</v>
      </c>
      <c r="E1165" s="57">
        <v>0.58333333333333326</v>
      </c>
      <c r="F1165" s="57">
        <v>0.83333333333333326</v>
      </c>
      <c r="G1165" s="57">
        <v>0.67708333333333326</v>
      </c>
      <c r="J1165" t="s">
        <v>2249</v>
      </c>
      <c r="K1165" t="s">
        <v>319</v>
      </c>
      <c r="L1165" s="79">
        <f>+_xlfn.XLOOKUP(Combinar1[[#This Row],[carga.PACIENTE]],carga[PACIENTE],carga[TURNO],0,0)</f>
        <v>0</v>
      </c>
    </row>
    <row r="1166" spans="1:12" hidden="1" x14ac:dyDescent="0.3">
      <c r="A1166" t="s">
        <v>1195</v>
      </c>
      <c r="B1166" t="s">
        <v>1302</v>
      </c>
      <c r="C1166" t="s">
        <v>1779</v>
      </c>
      <c r="D1166" t="s">
        <v>1133</v>
      </c>
      <c r="E1166" s="57">
        <v>0.33333333333333331</v>
      </c>
      <c r="F1166" s="57">
        <v>0.83333333333333326</v>
      </c>
      <c r="G1166" s="57">
        <v>0.44791666666666663</v>
      </c>
      <c r="J1166" t="s">
        <v>2250</v>
      </c>
      <c r="K1166" t="s">
        <v>268</v>
      </c>
      <c r="L1166" s="79" t="str">
        <f>+_xlfn.XLOOKUP(Combinar1[[#This Row],[carga.PACIENTE]],carga[PACIENTE],carga[TURNO],0,0)</f>
        <v xml:space="preserve">T.M </v>
      </c>
    </row>
    <row r="1167" spans="1:12" hidden="1" x14ac:dyDescent="0.3">
      <c r="A1167" t="s">
        <v>1195</v>
      </c>
      <c r="B1167" t="s">
        <v>1302</v>
      </c>
      <c r="C1167" t="s">
        <v>1779</v>
      </c>
      <c r="D1167" t="s">
        <v>1133</v>
      </c>
      <c r="E1167" s="57">
        <v>0.33333333333333331</v>
      </c>
      <c r="F1167" s="57">
        <v>0.83333333333333326</v>
      </c>
      <c r="G1167" s="57">
        <v>0.44791666666666663</v>
      </c>
      <c r="J1167" t="s">
        <v>2250</v>
      </c>
      <c r="K1167" t="s">
        <v>844</v>
      </c>
      <c r="L1167" s="79" t="str">
        <f>+_xlfn.XLOOKUP(Combinar1[[#This Row],[carga.PACIENTE]],carga[PACIENTE],carga[TURNO],0,0)</f>
        <v xml:space="preserve">T.M </v>
      </c>
    </row>
    <row r="1168" spans="1:12" hidden="1" x14ac:dyDescent="0.3">
      <c r="A1168" t="s">
        <v>1187</v>
      </c>
      <c r="B1168" t="s">
        <v>1342</v>
      </c>
      <c r="C1168" t="s">
        <v>2230</v>
      </c>
      <c r="D1168" t="s">
        <v>1141</v>
      </c>
      <c r="E1168" s="57">
        <v>0.58333333333333326</v>
      </c>
      <c r="F1168" s="57">
        <v>0.83333333333333326</v>
      </c>
      <c r="G1168" s="57">
        <v>0.72916666666666663</v>
      </c>
      <c r="J1168" t="s">
        <v>2251</v>
      </c>
      <c r="K1168" t="s">
        <v>892</v>
      </c>
      <c r="L1168" s="79" t="str">
        <f>+_xlfn.XLOOKUP(Combinar1[[#This Row],[carga.PACIENTE]],carga[PACIENTE],carga[TURNO],0,0)</f>
        <v>T.T</v>
      </c>
    </row>
    <row r="1169" spans="1:12" hidden="1" x14ac:dyDescent="0.3">
      <c r="A1169" t="s">
        <v>1195</v>
      </c>
      <c r="B1169" t="s">
        <v>1302</v>
      </c>
      <c r="C1169" t="s">
        <v>1779</v>
      </c>
      <c r="D1169" t="s">
        <v>1133</v>
      </c>
      <c r="E1169" s="57">
        <v>0.33333333333333331</v>
      </c>
      <c r="F1169" s="57">
        <v>0.83333333333333326</v>
      </c>
      <c r="G1169" s="57">
        <v>0.47916666666666663</v>
      </c>
      <c r="J1169" t="s">
        <v>2252</v>
      </c>
      <c r="K1169" t="s">
        <v>468</v>
      </c>
      <c r="L1169" s="79" t="str">
        <f>+_xlfn.XLOOKUP(Combinar1[[#This Row],[carga.PACIENTE]],carga[PACIENTE],carga[TURNO],0,0)</f>
        <v xml:space="preserve">T.M </v>
      </c>
    </row>
    <row r="1170" spans="1:12" hidden="1" x14ac:dyDescent="0.3">
      <c r="A1170" t="s">
        <v>1195</v>
      </c>
      <c r="B1170" t="s">
        <v>1302</v>
      </c>
      <c r="C1170" t="s">
        <v>1779</v>
      </c>
      <c r="D1170" t="s">
        <v>1133</v>
      </c>
      <c r="E1170" s="57">
        <v>0.33333333333333331</v>
      </c>
      <c r="F1170" s="57">
        <v>0.83333333333333326</v>
      </c>
      <c r="G1170" s="57">
        <v>0.47916666666666663</v>
      </c>
      <c r="J1170" t="s">
        <v>2252</v>
      </c>
      <c r="K1170" t="s">
        <v>80</v>
      </c>
      <c r="L1170" s="79" t="str">
        <f>+_xlfn.XLOOKUP(Combinar1[[#This Row],[carga.PACIENTE]],carga[PACIENTE],carga[TURNO],0,0)</f>
        <v xml:space="preserve">T.M </v>
      </c>
    </row>
    <row r="1171" spans="1:12" hidden="1" x14ac:dyDescent="0.3">
      <c r="A1171" t="s">
        <v>1187</v>
      </c>
      <c r="B1171" t="s">
        <v>1342</v>
      </c>
      <c r="C1171" t="s">
        <v>2230</v>
      </c>
      <c r="D1171" t="s">
        <v>1141</v>
      </c>
      <c r="E1171" s="57">
        <v>0.58333333333333326</v>
      </c>
      <c r="F1171" s="57">
        <v>0.83333333333333326</v>
      </c>
      <c r="G1171" s="57">
        <v>0.76041666666666663</v>
      </c>
      <c r="J1171" t="s">
        <v>2253</v>
      </c>
      <c r="K1171" t="s">
        <v>1008</v>
      </c>
      <c r="L1171" s="79" t="str">
        <f>+_xlfn.XLOOKUP(Combinar1[[#This Row],[carga.PACIENTE]],carga[PACIENTE],carga[TURNO],0,0)</f>
        <v>T.T</v>
      </c>
    </row>
    <row r="1172" spans="1:12" hidden="1" x14ac:dyDescent="0.3">
      <c r="A1172" t="s">
        <v>1187</v>
      </c>
      <c r="B1172" t="s">
        <v>1342</v>
      </c>
      <c r="C1172" t="s">
        <v>2230</v>
      </c>
      <c r="D1172" t="s">
        <v>1141</v>
      </c>
      <c r="E1172" s="57">
        <v>0.58333333333333326</v>
      </c>
      <c r="F1172" s="57">
        <v>0.83333333333333326</v>
      </c>
      <c r="G1172" s="57">
        <v>0.76041666666666663</v>
      </c>
      <c r="J1172" t="s">
        <v>2253</v>
      </c>
      <c r="K1172" t="s">
        <v>486</v>
      </c>
      <c r="L1172" s="79" t="str">
        <f>+_xlfn.XLOOKUP(Combinar1[[#This Row],[carga.PACIENTE]],carga[PACIENTE],carga[TURNO],0,0)</f>
        <v>T.T</v>
      </c>
    </row>
    <row r="1173" spans="1:12" hidden="1" x14ac:dyDescent="0.3">
      <c r="A1173" t="s">
        <v>1187</v>
      </c>
      <c r="B1173" t="s">
        <v>1342</v>
      </c>
      <c r="C1173" t="s">
        <v>2230</v>
      </c>
      <c r="D1173" t="s">
        <v>1141</v>
      </c>
      <c r="E1173" s="57">
        <v>0.58333333333333326</v>
      </c>
      <c r="F1173" s="57">
        <v>0.83333333333333326</v>
      </c>
      <c r="G1173" s="57">
        <v>0.79166666666666663</v>
      </c>
      <c r="J1173" t="s">
        <v>2254</v>
      </c>
      <c r="K1173" t="s">
        <v>704</v>
      </c>
      <c r="L1173" s="79" t="str">
        <f>+_xlfn.XLOOKUP(Combinar1[[#This Row],[carga.PACIENTE]],carga[PACIENTE],carga[TURNO],0,0)</f>
        <v>T.T</v>
      </c>
    </row>
    <row r="1174" spans="1:12" hidden="1" x14ac:dyDescent="0.3">
      <c r="A1174" t="s">
        <v>1195</v>
      </c>
      <c r="B1174" t="s">
        <v>1302</v>
      </c>
      <c r="C1174" t="s">
        <v>1779</v>
      </c>
      <c r="D1174" t="s">
        <v>1133</v>
      </c>
      <c r="E1174" s="57">
        <v>0.33333333333333331</v>
      </c>
      <c r="F1174" s="57">
        <v>0.83333333333333326</v>
      </c>
      <c r="G1174" s="57">
        <v>0.51041666666666663</v>
      </c>
      <c r="J1174" t="s">
        <v>2255</v>
      </c>
      <c r="K1174" t="s">
        <v>812</v>
      </c>
      <c r="L1174" s="79" t="str">
        <f>+_xlfn.XLOOKUP(Combinar1[[#This Row],[carga.PACIENTE]],carga[PACIENTE],carga[TURNO],0,0)</f>
        <v xml:space="preserve">T.M </v>
      </c>
    </row>
    <row r="1175" spans="1:12" hidden="1" x14ac:dyDescent="0.3">
      <c r="A1175" t="s">
        <v>1195</v>
      </c>
      <c r="B1175" t="s">
        <v>1302</v>
      </c>
      <c r="C1175" t="s">
        <v>1779</v>
      </c>
      <c r="D1175" t="s">
        <v>1133</v>
      </c>
      <c r="E1175" s="57">
        <v>0.33333333333333331</v>
      </c>
      <c r="F1175" s="57">
        <v>0.83333333333333326</v>
      </c>
      <c r="G1175" s="57">
        <v>0.51041666666666663</v>
      </c>
      <c r="J1175" t="s">
        <v>2255</v>
      </c>
      <c r="K1175" t="s">
        <v>297</v>
      </c>
      <c r="L1175" s="79">
        <f>+_xlfn.XLOOKUP(Combinar1[[#This Row],[carga.PACIENTE]],carga[PACIENTE],carga[TURNO],0,0)</f>
        <v>0</v>
      </c>
    </row>
    <row r="1176" spans="1:12" hidden="1" x14ac:dyDescent="0.3">
      <c r="A1176" t="s">
        <v>2256</v>
      </c>
      <c r="B1176" t="s">
        <v>1342</v>
      </c>
      <c r="C1176" t="s">
        <v>2257</v>
      </c>
      <c r="D1176" t="s">
        <v>1123</v>
      </c>
      <c r="E1176" s="57">
        <v>0.58333333333333326</v>
      </c>
      <c r="F1176" s="57">
        <v>0.83333333333333326</v>
      </c>
      <c r="G1176" s="57">
        <v>0.58333333333333326</v>
      </c>
      <c r="J1176" t="s">
        <v>2258</v>
      </c>
      <c r="L1176" s="79">
        <f>+_xlfn.XLOOKUP(Combinar1[[#This Row],[carga.PACIENTE]],carga[PACIENTE],carga[TURNO],0,0)</f>
        <v>0</v>
      </c>
    </row>
    <row r="1177" spans="1:12" hidden="1" x14ac:dyDescent="0.3">
      <c r="A1177" t="s">
        <v>2256</v>
      </c>
      <c r="B1177" t="s">
        <v>1342</v>
      </c>
      <c r="C1177" t="s">
        <v>2257</v>
      </c>
      <c r="D1177" t="s">
        <v>1123</v>
      </c>
      <c r="E1177" s="57">
        <v>0.58333333333333326</v>
      </c>
      <c r="F1177" s="57">
        <v>0.83333333333333326</v>
      </c>
      <c r="G1177" s="57">
        <v>0.61458333333333326</v>
      </c>
      <c r="J1177" t="s">
        <v>2259</v>
      </c>
      <c r="L1177" s="79">
        <f>+_xlfn.XLOOKUP(Combinar1[[#This Row],[carga.PACIENTE]],carga[PACIENTE],carga[TURNO],0,0)</f>
        <v>0</v>
      </c>
    </row>
    <row r="1178" spans="1:12" hidden="1" x14ac:dyDescent="0.3">
      <c r="A1178" t="s">
        <v>2256</v>
      </c>
      <c r="B1178" t="s">
        <v>1342</v>
      </c>
      <c r="C1178" t="s">
        <v>2257</v>
      </c>
      <c r="D1178" t="s">
        <v>1123</v>
      </c>
      <c r="E1178" s="57">
        <v>0.58333333333333326</v>
      </c>
      <c r="F1178" s="57">
        <v>0.83333333333333326</v>
      </c>
      <c r="G1178" s="57">
        <v>0.64583333333333326</v>
      </c>
      <c r="J1178" t="s">
        <v>2260</v>
      </c>
      <c r="L1178" s="79">
        <f>+_xlfn.XLOOKUP(Combinar1[[#This Row],[carga.PACIENTE]],carga[PACIENTE],carga[TURNO],0,0)</f>
        <v>0</v>
      </c>
    </row>
    <row r="1179" spans="1:12" hidden="1" x14ac:dyDescent="0.3">
      <c r="A1179" t="s">
        <v>2256</v>
      </c>
      <c r="B1179" t="s">
        <v>1342</v>
      </c>
      <c r="C1179" t="s">
        <v>2257</v>
      </c>
      <c r="D1179" t="s">
        <v>1123</v>
      </c>
      <c r="E1179" s="57">
        <v>0.58333333333333326</v>
      </c>
      <c r="F1179" s="57">
        <v>0.83333333333333326</v>
      </c>
      <c r="G1179" s="57">
        <v>0.67708333333333326</v>
      </c>
      <c r="J1179" t="s">
        <v>2261</v>
      </c>
      <c r="L1179" s="79">
        <f>+_xlfn.XLOOKUP(Combinar1[[#This Row],[carga.PACIENTE]],carga[PACIENTE],carga[TURNO],0,0)</f>
        <v>0</v>
      </c>
    </row>
    <row r="1180" spans="1:12" hidden="1" x14ac:dyDescent="0.3">
      <c r="A1180" t="s">
        <v>2256</v>
      </c>
      <c r="B1180" t="s">
        <v>1342</v>
      </c>
      <c r="C1180" t="s">
        <v>2257</v>
      </c>
      <c r="D1180" t="s">
        <v>1123</v>
      </c>
      <c r="E1180" s="57">
        <v>0.58333333333333326</v>
      </c>
      <c r="F1180" s="57">
        <v>0.83333333333333326</v>
      </c>
      <c r="G1180" s="57">
        <v>0.72916666666666663</v>
      </c>
      <c r="J1180" t="s">
        <v>2262</v>
      </c>
      <c r="L1180" s="79">
        <f>+_xlfn.XLOOKUP(Combinar1[[#This Row],[carga.PACIENTE]],carga[PACIENTE],carga[TURNO],0,0)</f>
        <v>0</v>
      </c>
    </row>
    <row r="1181" spans="1:12" hidden="1" x14ac:dyDescent="0.3">
      <c r="A1181" t="s">
        <v>2256</v>
      </c>
      <c r="B1181" t="s">
        <v>1342</v>
      </c>
      <c r="C1181" t="s">
        <v>2257</v>
      </c>
      <c r="D1181" t="s">
        <v>1123</v>
      </c>
      <c r="E1181" s="57">
        <v>0.58333333333333326</v>
      </c>
      <c r="F1181" s="57">
        <v>0.83333333333333326</v>
      </c>
      <c r="G1181" s="57">
        <v>0.76041666666666663</v>
      </c>
      <c r="J1181" t="s">
        <v>2263</v>
      </c>
      <c r="L1181" s="79">
        <f>+_xlfn.XLOOKUP(Combinar1[[#This Row],[carga.PACIENTE]],carga[PACIENTE],carga[TURNO],0,0)</f>
        <v>0</v>
      </c>
    </row>
    <row r="1182" spans="1:12" hidden="1" x14ac:dyDescent="0.3">
      <c r="A1182" t="s">
        <v>2256</v>
      </c>
      <c r="B1182" t="s">
        <v>1342</v>
      </c>
      <c r="C1182" t="s">
        <v>2257</v>
      </c>
      <c r="D1182" t="s">
        <v>1123</v>
      </c>
      <c r="E1182" s="57">
        <v>0.58333333333333326</v>
      </c>
      <c r="F1182" s="57">
        <v>0.83333333333333326</v>
      </c>
      <c r="G1182" s="57">
        <v>0.79166666666666663</v>
      </c>
      <c r="J1182" t="s">
        <v>2264</v>
      </c>
      <c r="L1182" s="79">
        <f>+_xlfn.XLOOKUP(Combinar1[[#This Row],[carga.PACIENTE]],carga[PACIENTE],carga[TURNO],0,0)</f>
        <v>0</v>
      </c>
    </row>
    <row r="1183" spans="1:12" hidden="1" x14ac:dyDescent="0.3">
      <c r="A1183" t="s">
        <v>2256</v>
      </c>
      <c r="B1183" t="s">
        <v>1342</v>
      </c>
      <c r="C1183" t="s">
        <v>2257</v>
      </c>
      <c r="D1183" t="s">
        <v>1118</v>
      </c>
      <c r="E1183" s="57">
        <v>0.33333333333333331</v>
      </c>
      <c r="F1183" s="57">
        <v>0.83333333333333326</v>
      </c>
      <c r="G1183" s="57">
        <v>0.33333333333333331</v>
      </c>
      <c r="J1183" t="s">
        <v>2265</v>
      </c>
      <c r="L1183" s="79">
        <f>+_xlfn.XLOOKUP(Combinar1[[#This Row],[carga.PACIENTE]],carga[PACIENTE],carga[TURNO],0,0)</f>
        <v>0</v>
      </c>
    </row>
    <row r="1184" spans="1:12" hidden="1" x14ac:dyDescent="0.3">
      <c r="A1184" t="s">
        <v>2256</v>
      </c>
      <c r="B1184" t="s">
        <v>1342</v>
      </c>
      <c r="C1184" t="s">
        <v>2257</v>
      </c>
      <c r="D1184" t="s">
        <v>1118</v>
      </c>
      <c r="E1184" s="57">
        <v>0.33333333333333331</v>
      </c>
      <c r="F1184" s="57">
        <v>0.83333333333333326</v>
      </c>
      <c r="G1184" s="57">
        <v>0.36458333333333331</v>
      </c>
      <c r="J1184" t="s">
        <v>2266</v>
      </c>
      <c r="L1184" s="79">
        <f>+_xlfn.XLOOKUP(Combinar1[[#This Row],[carga.PACIENTE]],carga[PACIENTE],carga[TURNO],0,0)</f>
        <v>0</v>
      </c>
    </row>
    <row r="1185" spans="1:12" hidden="1" x14ac:dyDescent="0.3">
      <c r="A1185" t="s">
        <v>2256</v>
      </c>
      <c r="B1185" t="s">
        <v>1342</v>
      </c>
      <c r="C1185" t="s">
        <v>2257</v>
      </c>
      <c r="D1185" t="s">
        <v>1118</v>
      </c>
      <c r="E1185" s="57">
        <v>0.33333333333333331</v>
      </c>
      <c r="F1185" s="57">
        <v>0.83333333333333326</v>
      </c>
      <c r="G1185" s="57">
        <v>0.39583333333333331</v>
      </c>
      <c r="J1185" t="s">
        <v>2267</v>
      </c>
      <c r="L1185" s="79">
        <f>+_xlfn.XLOOKUP(Combinar1[[#This Row],[carga.PACIENTE]],carga[PACIENTE],carga[TURNO],0,0)</f>
        <v>0</v>
      </c>
    </row>
    <row r="1186" spans="1:12" hidden="1" x14ac:dyDescent="0.3">
      <c r="A1186" t="s">
        <v>2256</v>
      </c>
      <c r="B1186" t="s">
        <v>1342</v>
      </c>
      <c r="C1186" t="s">
        <v>2257</v>
      </c>
      <c r="D1186" t="s">
        <v>1118</v>
      </c>
      <c r="E1186" s="57">
        <v>0.33333333333333331</v>
      </c>
      <c r="F1186" s="57">
        <v>0.83333333333333326</v>
      </c>
      <c r="G1186" s="57">
        <v>0.44791666666666663</v>
      </c>
      <c r="J1186" t="s">
        <v>2268</v>
      </c>
      <c r="L1186" s="79">
        <f>+_xlfn.XLOOKUP(Combinar1[[#This Row],[carga.PACIENTE]],carga[PACIENTE],carga[TURNO],0,0)</f>
        <v>0</v>
      </c>
    </row>
    <row r="1187" spans="1:12" hidden="1" x14ac:dyDescent="0.3">
      <c r="A1187" t="s">
        <v>2256</v>
      </c>
      <c r="B1187" t="s">
        <v>1342</v>
      </c>
      <c r="C1187" t="s">
        <v>2257</v>
      </c>
      <c r="D1187" t="s">
        <v>1118</v>
      </c>
      <c r="E1187" s="57">
        <v>0.33333333333333331</v>
      </c>
      <c r="F1187" s="57">
        <v>0.83333333333333326</v>
      </c>
      <c r="G1187" s="57">
        <v>0.47916666666666663</v>
      </c>
      <c r="J1187" t="s">
        <v>2269</v>
      </c>
      <c r="L1187" s="79">
        <f>+_xlfn.XLOOKUP(Combinar1[[#This Row],[carga.PACIENTE]],carga[PACIENTE],carga[TURNO],0,0)</f>
        <v>0</v>
      </c>
    </row>
    <row r="1188" spans="1:12" hidden="1" x14ac:dyDescent="0.3">
      <c r="A1188" t="s">
        <v>2256</v>
      </c>
      <c r="B1188" t="s">
        <v>1342</v>
      </c>
      <c r="C1188" t="s">
        <v>2257</v>
      </c>
      <c r="D1188" t="s">
        <v>1118</v>
      </c>
      <c r="E1188" s="57">
        <v>0.33333333333333331</v>
      </c>
      <c r="F1188" s="57">
        <v>0.83333333333333326</v>
      </c>
      <c r="G1188" s="57">
        <v>0.51041666666666663</v>
      </c>
      <c r="J1188" t="s">
        <v>2270</v>
      </c>
      <c r="L1188" s="79">
        <f>+_xlfn.XLOOKUP(Combinar1[[#This Row],[carga.PACIENTE]],carga[PACIENTE],carga[TURNO],0,0)</f>
        <v>0</v>
      </c>
    </row>
    <row r="1189" spans="1:12" hidden="1" x14ac:dyDescent="0.3">
      <c r="A1189" t="s">
        <v>2256</v>
      </c>
      <c r="B1189" t="s">
        <v>1342</v>
      </c>
      <c r="C1189" t="s">
        <v>2257</v>
      </c>
      <c r="D1189" t="s">
        <v>1118</v>
      </c>
      <c r="E1189" s="57">
        <v>0.33333333333333331</v>
      </c>
      <c r="F1189" s="57">
        <v>0.83333333333333326</v>
      </c>
      <c r="G1189" s="57">
        <v>0.54166666666666663</v>
      </c>
      <c r="J1189" t="s">
        <v>2271</v>
      </c>
      <c r="L1189" s="79">
        <f>+_xlfn.XLOOKUP(Combinar1[[#This Row],[carga.PACIENTE]],carga[PACIENTE],carga[TURNO],0,0)</f>
        <v>0</v>
      </c>
    </row>
    <row r="1190" spans="1:12" hidden="1" x14ac:dyDescent="0.3">
      <c r="A1190" t="s">
        <v>2256</v>
      </c>
      <c r="B1190" t="s">
        <v>1342</v>
      </c>
      <c r="C1190" t="s">
        <v>2257</v>
      </c>
      <c r="D1190" t="s">
        <v>1118</v>
      </c>
      <c r="E1190" s="57">
        <v>0.33333333333333331</v>
      </c>
      <c r="F1190" s="57">
        <v>0.83333333333333326</v>
      </c>
      <c r="G1190" s="57">
        <v>0.58333333333333326</v>
      </c>
      <c r="J1190" t="s">
        <v>2272</v>
      </c>
      <c r="L1190" s="79">
        <f>+_xlfn.XLOOKUP(Combinar1[[#This Row],[carga.PACIENTE]],carga[PACIENTE],carga[TURNO],0,0)</f>
        <v>0</v>
      </c>
    </row>
    <row r="1191" spans="1:12" hidden="1" x14ac:dyDescent="0.3">
      <c r="A1191" t="s">
        <v>2256</v>
      </c>
      <c r="B1191" t="s">
        <v>1342</v>
      </c>
      <c r="C1191" t="s">
        <v>2257</v>
      </c>
      <c r="D1191" t="s">
        <v>1118</v>
      </c>
      <c r="E1191" s="57">
        <v>0.33333333333333331</v>
      </c>
      <c r="F1191" s="57">
        <v>0.83333333333333326</v>
      </c>
      <c r="G1191" s="57">
        <v>0.61458333333333326</v>
      </c>
      <c r="J1191" t="s">
        <v>2273</v>
      </c>
      <c r="L1191" s="79">
        <f>+_xlfn.XLOOKUP(Combinar1[[#This Row],[carga.PACIENTE]],carga[PACIENTE],carga[TURNO],0,0)</f>
        <v>0</v>
      </c>
    </row>
    <row r="1192" spans="1:12" hidden="1" x14ac:dyDescent="0.3">
      <c r="A1192" t="s">
        <v>2256</v>
      </c>
      <c r="B1192" t="s">
        <v>1342</v>
      </c>
      <c r="C1192" t="s">
        <v>2257</v>
      </c>
      <c r="D1192" t="s">
        <v>1118</v>
      </c>
      <c r="E1192" s="57">
        <v>0.33333333333333331</v>
      </c>
      <c r="F1192" s="57">
        <v>0.83333333333333326</v>
      </c>
      <c r="G1192" s="57">
        <v>0.64583333333333326</v>
      </c>
      <c r="J1192" t="s">
        <v>2274</v>
      </c>
      <c r="L1192" s="79">
        <f>+_xlfn.XLOOKUP(Combinar1[[#This Row],[carga.PACIENTE]],carga[PACIENTE],carga[TURNO],0,0)</f>
        <v>0</v>
      </c>
    </row>
    <row r="1193" spans="1:12" hidden="1" x14ac:dyDescent="0.3">
      <c r="A1193" t="s">
        <v>2256</v>
      </c>
      <c r="B1193" t="s">
        <v>1342</v>
      </c>
      <c r="C1193" t="s">
        <v>2257</v>
      </c>
      <c r="D1193" t="s">
        <v>1118</v>
      </c>
      <c r="E1193" s="57">
        <v>0.33333333333333331</v>
      </c>
      <c r="F1193" s="57">
        <v>0.83333333333333326</v>
      </c>
      <c r="G1193" s="57">
        <v>0.67708333333333326</v>
      </c>
      <c r="J1193" t="s">
        <v>2275</v>
      </c>
      <c r="L1193" s="79">
        <f>+_xlfn.XLOOKUP(Combinar1[[#This Row],[carga.PACIENTE]],carga[PACIENTE],carga[TURNO],0,0)</f>
        <v>0</v>
      </c>
    </row>
    <row r="1194" spans="1:12" hidden="1" x14ac:dyDescent="0.3">
      <c r="A1194" t="s">
        <v>1203</v>
      </c>
      <c r="B1194" t="s">
        <v>1232</v>
      </c>
      <c r="C1194" t="s">
        <v>1874</v>
      </c>
      <c r="D1194" t="s">
        <v>1141</v>
      </c>
      <c r="E1194" s="57">
        <v>0.58333333333333326</v>
      </c>
      <c r="F1194" s="57">
        <v>0.83333333333333326</v>
      </c>
      <c r="G1194" s="57">
        <v>0.64583333333333326</v>
      </c>
      <c r="J1194" t="s">
        <v>2276</v>
      </c>
      <c r="K1194" t="s">
        <v>225</v>
      </c>
      <c r="L1194" s="79" t="str">
        <f>+_xlfn.XLOOKUP(Combinar1[[#This Row],[carga.PACIENTE]],carga[PACIENTE],carga[TURNO],0,0)</f>
        <v>T.T</v>
      </c>
    </row>
    <row r="1195" spans="1:12" hidden="1" x14ac:dyDescent="0.3">
      <c r="A1195" t="s">
        <v>2256</v>
      </c>
      <c r="B1195" t="s">
        <v>1342</v>
      </c>
      <c r="C1195" t="s">
        <v>2257</v>
      </c>
      <c r="D1195" t="s">
        <v>1118</v>
      </c>
      <c r="E1195" s="57">
        <v>0.33333333333333331</v>
      </c>
      <c r="F1195" s="57">
        <v>0.83333333333333326</v>
      </c>
      <c r="G1195" s="57">
        <v>0.72916666666666663</v>
      </c>
      <c r="J1195" t="s">
        <v>2277</v>
      </c>
      <c r="L1195" s="79">
        <f>+_xlfn.XLOOKUP(Combinar1[[#This Row],[carga.PACIENTE]],carga[PACIENTE],carga[TURNO],0,0)</f>
        <v>0</v>
      </c>
    </row>
    <row r="1196" spans="1:12" hidden="1" x14ac:dyDescent="0.3">
      <c r="A1196" t="s">
        <v>2256</v>
      </c>
      <c r="B1196" t="s">
        <v>1342</v>
      </c>
      <c r="C1196" t="s">
        <v>2257</v>
      </c>
      <c r="D1196" t="s">
        <v>1118</v>
      </c>
      <c r="E1196" s="57">
        <v>0.33333333333333331</v>
      </c>
      <c r="F1196" s="57">
        <v>0.83333333333333326</v>
      </c>
      <c r="G1196" s="57">
        <v>0.76041666666666663</v>
      </c>
      <c r="J1196" t="s">
        <v>2278</v>
      </c>
      <c r="L1196" s="79">
        <f>+_xlfn.XLOOKUP(Combinar1[[#This Row],[carga.PACIENTE]],carga[PACIENTE],carga[TURNO],0,0)</f>
        <v>0</v>
      </c>
    </row>
    <row r="1197" spans="1:12" hidden="1" x14ac:dyDescent="0.3">
      <c r="A1197" t="s">
        <v>2256</v>
      </c>
      <c r="B1197" t="s">
        <v>1342</v>
      </c>
      <c r="C1197" t="s">
        <v>2257</v>
      </c>
      <c r="D1197" t="s">
        <v>1118</v>
      </c>
      <c r="E1197" s="57">
        <v>0.33333333333333331</v>
      </c>
      <c r="F1197" s="57">
        <v>0.83333333333333326</v>
      </c>
      <c r="G1197" s="57">
        <v>0.79166666666666663</v>
      </c>
      <c r="J1197" t="s">
        <v>2279</v>
      </c>
      <c r="L1197" s="79">
        <f>+_xlfn.XLOOKUP(Combinar1[[#This Row],[carga.PACIENTE]],carga[PACIENTE],carga[TURNO],0,0)</f>
        <v>0</v>
      </c>
    </row>
    <row r="1198" spans="1:12" hidden="1" x14ac:dyDescent="0.3">
      <c r="A1198" t="s">
        <v>2256</v>
      </c>
      <c r="B1198" t="s">
        <v>1342</v>
      </c>
      <c r="C1198" t="s">
        <v>2257</v>
      </c>
      <c r="D1198" t="s">
        <v>1143</v>
      </c>
      <c r="E1198" s="57">
        <v>0.33333333333333331</v>
      </c>
      <c r="F1198" s="57">
        <v>0.83333333333333326</v>
      </c>
      <c r="G1198" s="57">
        <v>0.33333333333333331</v>
      </c>
      <c r="J1198" t="s">
        <v>2280</v>
      </c>
      <c r="L1198" s="79">
        <f>+_xlfn.XLOOKUP(Combinar1[[#This Row],[carga.PACIENTE]],carga[PACIENTE],carga[TURNO],0,0)</f>
        <v>0</v>
      </c>
    </row>
    <row r="1199" spans="1:12" hidden="1" x14ac:dyDescent="0.3">
      <c r="A1199" t="s">
        <v>2256</v>
      </c>
      <c r="B1199" t="s">
        <v>1342</v>
      </c>
      <c r="C1199" t="s">
        <v>2257</v>
      </c>
      <c r="D1199" t="s">
        <v>1143</v>
      </c>
      <c r="E1199" s="57">
        <v>0.33333333333333331</v>
      </c>
      <c r="F1199" s="57">
        <v>0.83333333333333326</v>
      </c>
      <c r="G1199" s="57">
        <v>0.36458333333333331</v>
      </c>
      <c r="J1199" t="s">
        <v>2281</v>
      </c>
      <c r="L1199" s="79">
        <f>+_xlfn.XLOOKUP(Combinar1[[#This Row],[carga.PACIENTE]],carga[PACIENTE],carga[TURNO],0,0)</f>
        <v>0</v>
      </c>
    </row>
    <row r="1200" spans="1:12" hidden="1" x14ac:dyDescent="0.3">
      <c r="A1200" t="s">
        <v>2256</v>
      </c>
      <c r="B1200" t="s">
        <v>1342</v>
      </c>
      <c r="C1200" t="s">
        <v>2257</v>
      </c>
      <c r="D1200" t="s">
        <v>1143</v>
      </c>
      <c r="E1200" s="57">
        <v>0.33333333333333331</v>
      </c>
      <c r="F1200" s="57">
        <v>0.83333333333333326</v>
      </c>
      <c r="G1200" s="57">
        <v>0.39583333333333331</v>
      </c>
      <c r="J1200" t="s">
        <v>2282</v>
      </c>
      <c r="L1200" s="79">
        <f>+_xlfn.XLOOKUP(Combinar1[[#This Row],[carga.PACIENTE]],carga[PACIENTE],carga[TURNO],0,0)</f>
        <v>0</v>
      </c>
    </row>
    <row r="1201" spans="1:12" hidden="1" x14ac:dyDescent="0.3">
      <c r="A1201" t="s">
        <v>2256</v>
      </c>
      <c r="B1201" t="s">
        <v>1342</v>
      </c>
      <c r="C1201" t="s">
        <v>2257</v>
      </c>
      <c r="D1201" t="s">
        <v>1143</v>
      </c>
      <c r="E1201" s="57">
        <v>0.33333333333333331</v>
      </c>
      <c r="F1201" s="57">
        <v>0.83333333333333326</v>
      </c>
      <c r="G1201" s="57">
        <v>0.44791666666666663</v>
      </c>
      <c r="J1201" t="s">
        <v>2283</v>
      </c>
      <c r="L1201" s="79">
        <f>+_xlfn.XLOOKUP(Combinar1[[#This Row],[carga.PACIENTE]],carga[PACIENTE],carga[TURNO],0,0)</f>
        <v>0</v>
      </c>
    </row>
    <row r="1202" spans="1:12" hidden="1" x14ac:dyDescent="0.3">
      <c r="A1202" t="s">
        <v>2256</v>
      </c>
      <c r="B1202" t="s">
        <v>1342</v>
      </c>
      <c r="C1202" t="s">
        <v>2257</v>
      </c>
      <c r="D1202" t="s">
        <v>1143</v>
      </c>
      <c r="E1202" s="57">
        <v>0.33333333333333331</v>
      </c>
      <c r="F1202" s="57">
        <v>0.83333333333333326</v>
      </c>
      <c r="G1202" s="57">
        <v>0.47916666666666663</v>
      </c>
      <c r="J1202" t="s">
        <v>2284</v>
      </c>
      <c r="L1202" s="79">
        <f>+_xlfn.XLOOKUP(Combinar1[[#This Row],[carga.PACIENTE]],carga[PACIENTE],carga[TURNO],0,0)</f>
        <v>0</v>
      </c>
    </row>
    <row r="1203" spans="1:12" hidden="1" x14ac:dyDescent="0.3">
      <c r="A1203" t="s">
        <v>2256</v>
      </c>
      <c r="B1203" t="s">
        <v>1342</v>
      </c>
      <c r="C1203" t="s">
        <v>2257</v>
      </c>
      <c r="D1203" t="s">
        <v>1143</v>
      </c>
      <c r="E1203" s="57">
        <v>0.33333333333333331</v>
      </c>
      <c r="F1203" s="57">
        <v>0.83333333333333326</v>
      </c>
      <c r="G1203" s="57">
        <v>0.51041666666666663</v>
      </c>
      <c r="J1203" t="s">
        <v>2285</v>
      </c>
      <c r="L1203" s="79">
        <f>+_xlfn.XLOOKUP(Combinar1[[#This Row],[carga.PACIENTE]],carga[PACIENTE],carga[TURNO],0,0)</f>
        <v>0</v>
      </c>
    </row>
    <row r="1204" spans="1:12" hidden="1" x14ac:dyDescent="0.3">
      <c r="A1204" t="s">
        <v>2256</v>
      </c>
      <c r="B1204" t="s">
        <v>1342</v>
      </c>
      <c r="C1204" t="s">
        <v>2286</v>
      </c>
      <c r="D1204" t="s">
        <v>1143</v>
      </c>
      <c r="E1204" s="57">
        <v>0.33333333333333331</v>
      </c>
      <c r="F1204" s="57">
        <v>0.83333333333333326</v>
      </c>
      <c r="G1204" s="57">
        <v>0.54166666666666663</v>
      </c>
      <c r="J1204" t="s">
        <v>2287</v>
      </c>
      <c r="L1204" s="79">
        <f>+_xlfn.XLOOKUP(Combinar1[[#This Row],[carga.PACIENTE]],carga[PACIENTE],carga[TURNO],0,0)</f>
        <v>0</v>
      </c>
    </row>
    <row r="1205" spans="1:12" hidden="1" x14ac:dyDescent="0.3">
      <c r="A1205" t="s">
        <v>2256</v>
      </c>
      <c r="B1205" t="s">
        <v>1342</v>
      </c>
      <c r="C1205" t="s">
        <v>2286</v>
      </c>
      <c r="D1205" t="s">
        <v>1143</v>
      </c>
      <c r="E1205" s="57">
        <v>0.33333333333333331</v>
      </c>
      <c r="F1205" s="57">
        <v>0.83333333333333326</v>
      </c>
      <c r="G1205" s="57">
        <v>0.58333333333333326</v>
      </c>
      <c r="J1205" t="s">
        <v>2288</v>
      </c>
      <c r="L1205" s="79">
        <f>+_xlfn.XLOOKUP(Combinar1[[#This Row],[carga.PACIENTE]],carga[PACIENTE],carga[TURNO],0,0)</f>
        <v>0</v>
      </c>
    </row>
    <row r="1206" spans="1:12" hidden="1" x14ac:dyDescent="0.3">
      <c r="A1206" t="s">
        <v>2256</v>
      </c>
      <c r="B1206" t="s">
        <v>1342</v>
      </c>
      <c r="C1206" t="s">
        <v>2286</v>
      </c>
      <c r="D1206" t="s">
        <v>1143</v>
      </c>
      <c r="E1206" s="57">
        <v>0.33333333333333331</v>
      </c>
      <c r="F1206" s="57">
        <v>0.83333333333333326</v>
      </c>
      <c r="G1206" s="57">
        <v>0.61458333333333326</v>
      </c>
      <c r="J1206" t="s">
        <v>2289</v>
      </c>
      <c r="L1206" s="79">
        <f>+_xlfn.XLOOKUP(Combinar1[[#This Row],[carga.PACIENTE]],carga[PACIENTE],carga[TURNO],0,0)</f>
        <v>0</v>
      </c>
    </row>
    <row r="1207" spans="1:12" hidden="1" x14ac:dyDescent="0.3">
      <c r="A1207" t="s">
        <v>2256</v>
      </c>
      <c r="B1207" t="s">
        <v>1342</v>
      </c>
      <c r="C1207" t="s">
        <v>2286</v>
      </c>
      <c r="D1207" t="s">
        <v>1143</v>
      </c>
      <c r="E1207" s="57">
        <v>0.33333333333333331</v>
      </c>
      <c r="F1207" s="57">
        <v>0.83333333333333326</v>
      </c>
      <c r="G1207" s="57">
        <v>0.64583333333333326</v>
      </c>
      <c r="J1207" t="s">
        <v>2290</v>
      </c>
      <c r="L1207" s="79">
        <f>+_xlfn.XLOOKUP(Combinar1[[#This Row],[carga.PACIENTE]],carga[PACIENTE],carga[TURNO],0,0)</f>
        <v>0</v>
      </c>
    </row>
    <row r="1208" spans="1:12" hidden="1" x14ac:dyDescent="0.3">
      <c r="A1208" t="s">
        <v>2256</v>
      </c>
      <c r="B1208" t="s">
        <v>1342</v>
      </c>
      <c r="C1208" t="s">
        <v>2286</v>
      </c>
      <c r="D1208" t="s">
        <v>1143</v>
      </c>
      <c r="E1208" s="57">
        <v>0.33333333333333331</v>
      </c>
      <c r="F1208" s="57">
        <v>0.83333333333333326</v>
      </c>
      <c r="G1208" s="57">
        <v>0.67708333333333326</v>
      </c>
      <c r="J1208" t="s">
        <v>2291</v>
      </c>
      <c r="L1208" s="79">
        <f>+_xlfn.XLOOKUP(Combinar1[[#This Row],[carga.PACIENTE]],carga[PACIENTE],carga[TURNO],0,0)</f>
        <v>0</v>
      </c>
    </row>
    <row r="1209" spans="1:12" hidden="1" x14ac:dyDescent="0.3">
      <c r="A1209" t="s">
        <v>1195</v>
      </c>
      <c r="B1209" t="s">
        <v>1302</v>
      </c>
      <c r="C1209" t="s">
        <v>1779</v>
      </c>
      <c r="D1209" t="s">
        <v>1133</v>
      </c>
      <c r="E1209" s="57">
        <v>0.58333333333333326</v>
      </c>
      <c r="F1209" s="57">
        <v>0.83333333333333326</v>
      </c>
      <c r="G1209" s="57">
        <v>0.76041666666666663</v>
      </c>
      <c r="J1209" t="s">
        <v>2292</v>
      </c>
      <c r="K1209" t="s">
        <v>1006</v>
      </c>
      <c r="L1209" s="79" t="str">
        <f>+_xlfn.XLOOKUP(Combinar1[[#This Row],[carga.PACIENTE]],carga[PACIENTE],carga[TURNO],0,0)</f>
        <v>T.T</v>
      </c>
    </row>
    <row r="1210" spans="1:12" hidden="1" x14ac:dyDescent="0.3">
      <c r="A1210" t="s">
        <v>2256</v>
      </c>
      <c r="B1210" t="s">
        <v>1342</v>
      </c>
      <c r="C1210" t="s">
        <v>2286</v>
      </c>
      <c r="D1210" t="s">
        <v>1143</v>
      </c>
      <c r="E1210" s="57">
        <v>0.33333333333333331</v>
      </c>
      <c r="F1210" s="57">
        <v>0.83333333333333326</v>
      </c>
      <c r="G1210" s="57">
        <v>0.72916666666666663</v>
      </c>
      <c r="J1210" t="s">
        <v>2293</v>
      </c>
      <c r="L1210" s="79">
        <f>+_xlfn.XLOOKUP(Combinar1[[#This Row],[carga.PACIENTE]],carga[PACIENTE],carga[TURNO],0,0)</f>
        <v>0</v>
      </c>
    </row>
    <row r="1211" spans="1:12" hidden="1" x14ac:dyDescent="0.3">
      <c r="A1211" t="s">
        <v>2256</v>
      </c>
      <c r="B1211" t="s">
        <v>1342</v>
      </c>
      <c r="C1211" t="s">
        <v>2286</v>
      </c>
      <c r="D1211" t="s">
        <v>1143</v>
      </c>
      <c r="E1211" s="57">
        <v>0.33333333333333331</v>
      </c>
      <c r="F1211" s="57">
        <v>0.83333333333333326</v>
      </c>
      <c r="G1211" s="57">
        <v>0.76041666666666663</v>
      </c>
      <c r="J1211" t="s">
        <v>2294</v>
      </c>
      <c r="L1211" s="79">
        <f>+_xlfn.XLOOKUP(Combinar1[[#This Row],[carga.PACIENTE]],carga[PACIENTE],carga[TURNO],0,0)</f>
        <v>0</v>
      </c>
    </row>
    <row r="1212" spans="1:12" hidden="1" x14ac:dyDescent="0.3">
      <c r="A1212" t="s">
        <v>2256</v>
      </c>
      <c r="B1212" t="s">
        <v>1342</v>
      </c>
      <c r="C1212" t="s">
        <v>2286</v>
      </c>
      <c r="D1212" t="s">
        <v>1143</v>
      </c>
      <c r="E1212" s="57">
        <v>0.33333333333333331</v>
      </c>
      <c r="F1212" s="57">
        <v>0.83333333333333326</v>
      </c>
      <c r="G1212" s="57">
        <v>0.79166666666666663</v>
      </c>
      <c r="J1212" t="s">
        <v>2295</v>
      </c>
      <c r="L1212" s="79">
        <f>+_xlfn.XLOOKUP(Combinar1[[#This Row],[carga.PACIENTE]],carga[PACIENTE],carga[TURNO],0,0)</f>
        <v>0</v>
      </c>
    </row>
    <row r="1213" spans="1:12" hidden="1" x14ac:dyDescent="0.3">
      <c r="A1213" t="s">
        <v>2256</v>
      </c>
      <c r="B1213" t="s">
        <v>1342</v>
      </c>
      <c r="C1213" t="s">
        <v>2286</v>
      </c>
      <c r="D1213" t="s">
        <v>1133</v>
      </c>
      <c r="E1213" s="57">
        <v>0.33333333333333331</v>
      </c>
      <c r="F1213" s="57">
        <v>0.58333333333333326</v>
      </c>
      <c r="G1213" s="57">
        <v>0.33333333333333331</v>
      </c>
      <c r="J1213" t="s">
        <v>2296</v>
      </c>
      <c r="L1213" s="79">
        <f>+_xlfn.XLOOKUP(Combinar1[[#This Row],[carga.PACIENTE]],carga[PACIENTE],carga[TURNO],0,0)</f>
        <v>0</v>
      </c>
    </row>
    <row r="1214" spans="1:12" hidden="1" x14ac:dyDescent="0.3">
      <c r="A1214" t="s">
        <v>2256</v>
      </c>
      <c r="B1214" t="s">
        <v>1342</v>
      </c>
      <c r="C1214" t="s">
        <v>2286</v>
      </c>
      <c r="D1214" t="s">
        <v>1133</v>
      </c>
      <c r="E1214" s="57">
        <v>0.33333333333333331</v>
      </c>
      <c r="F1214" s="57">
        <v>0.58333333333333326</v>
      </c>
      <c r="G1214" s="57">
        <v>0.36458333333333331</v>
      </c>
      <c r="J1214" t="s">
        <v>2297</v>
      </c>
      <c r="L1214" s="79">
        <f>+_xlfn.XLOOKUP(Combinar1[[#This Row],[carga.PACIENTE]],carga[PACIENTE],carga[TURNO],0,0)</f>
        <v>0</v>
      </c>
    </row>
    <row r="1215" spans="1:12" hidden="1" x14ac:dyDescent="0.3">
      <c r="A1215" t="s">
        <v>2256</v>
      </c>
      <c r="B1215" t="s">
        <v>1342</v>
      </c>
      <c r="C1215" t="s">
        <v>2286</v>
      </c>
      <c r="D1215" t="s">
        <v>1133</v>
      </c>
      <c r="E1215" s="57">
        <v>0.33333333333333331</v>
      </c>
      <c r="F1215" s="57">
        <v>0.58333333333333326</v>
      </c>
      <c r="G1215" s="57">
        <v>0.39583333333333331</v>
      </c>
      <c r="J1215" t="s">
        <v>2298</v>
      </c>
      <c r="L1215" s="79">
        <f>+_xlfn.XLOOKUP(Combinar1[[#This Row],[carga.PACIENTE]],carga[PACIENTE],carga[TURNO],0,0)</f>
        <v>0</v>
      </c>
    </row>
    <row r="1216" spans="1:12" hidden="1" x14ac:dyDescent="0.3">
      <c r="A1216" t="s">
        <v>2256</v>
      </c>
      <c r="B1216" t="s">
        <v>1342</v>
      </c>
      <c r="C1216" t="s">
        <v>2286</v>
      </c>
      <c r="D1216" t="s">
        <v>1133</v>
      </c>
      <c r="E1216" s="57">
        <v>0.33333333333333331</v>
      </c>
      <c r="F1216" s="57">
        <v>0.58333333333333326</v>
      </c>
      <c r="G1216" s="57">
        <v>0.44791666666666663</v>
      </c>
      <c r="J1216" t="s">
        <v>2299</v>
      </c>
      <c r="L1216" s="79">
        <f>+_xlfn.XLOOKUP(Combinar1[[#This Row],[carga.PACIENTE]],carga[PACIENTE],carga[TURNO],0,0)</f>
        <v>0</v>
      </c>
    </row>
    <row r="1217" spans="1:12" hidden="1" x14ac:dyDescent="0.3">
      <c r="A1217" t="s">
        <v>1203</v>
      </c>
      <c r="B1217" t="s">
        <v>1232</v>
      </c>
      <c r="C1217" t="s">
        <v>1874</v>
      </c>
      <c r="D1217" t="s">
        <v>1118</v>
      </c>
      <c r="E1217" s="57">
        <v>0.58333333333333326</v>
      </c>
      <c r="F1217" s="57">
        <v>0.83333333333333326</v>
      </c>
      <c r="G1217" s="57">
        <v>0.76041666666666663</v>
      </c>
      <c r="J1217" t="s">
        <v>2300</v>
      </c>
      <c r="K1217" t="s">
        <v>315</v>
      </c>
      <c r="L1217" s="79" t="str">
        <f>+_xlfn.XLOOKUP(Combinar1[[#This Row],[carga.PACIENTE]],carga[PACIENTE],carga[TURNO],0,0)</f>
        <v>T.T</v>
      </c>
    </row>
    <row r="1218" spans="1:12" hidden="1" x14ac:dyDescent="0.3">
      <c r="A1218" t="s">
        <v>1203</v>
      </c>
      <c r="B1218" t="s">
        <v>1232</v>
      </c>
      <c r="C1218" t="s">
        <v>1874</v>
      </c>
      <c r="D1218" t="s">
        <v>1118</v>
      </c>
      <c r="E1218" s="57">
        <v>0.58333333333333326</v>
      </c>
      <c r="F1218" s="57">
        <v>0.83333333333333326</v>
      </c>
      <c r="G1218" s="57">
        <v>0.76041666666666663</v>
      </c>
      <c r="J1218" t="s">
        <v>2300</v>
      </c>
      <c r="K1218" t="s">
        <v>975</v>
      </c>
      <c r="L1218" s="79" t="str">
        <f>+_xlfn.XLOOKUP(Combinar1[[#This Row],[carga.PACIENTE]],carga[PACIENTE],carga[TURNO],0,0)</f>
        <v>T.T</v>
      </c>
    </row>
    <row r="1219" spans="1:12" hidden="1" x14ac:dyDescent="0.3">
      <c r="A1219" t="s">
        <v>2256</v>
      </c>
      <c r="B1219" t="s">
        <v>1342</v>
      </c>
      <c r="C1219" t="s">
        <v>2286</v>
      </c>
      <c r="D1219" t="s">
        <v>1133</v>
      </c>
      <c r="E1219" s="57">
        <v>0.33333333333333331</v>
      </c>
      <c r="F1219" s="57">
        <v>0.58333333333333326</v>
      </c>
      <c r="G1219" s="57">
        <v>0.47916666666666663</v>
      </c>
      <c r="J1219" t="s">
        <v>2301</v>
      </c>
      <c r="L1219" s="79">
        <f>+_xlfn.XLOOKUP(Combinar1[[#This Row],[carga.PACIENTE]],carga[PACIENTE],carga[TURNO],0,0)</f>
        <v>0</v>
      </c>
    </row>
    <row r="1220" spans="1:12" hidden="1" x14ac:dyDescent="0.3">
      <c r="A1220" t="s">
        <v>2256</v>
      </c>
      <c r="B1220" t="s">
        <v>1342</v>
      </c>
      <c r="C1220" t="s">
        <v>2286</v>
      </c>
      <c r="D1220" t="s">
        <v>1133</v>
      </c>
      <c r="E1220" s="57">
        <v>0.33333333333333331</v>
      </c>
      <c r="F1220" s="57">
        <v>0.58333333333333326</v>
      </c>
      <c r="G1220" s="57">
        <v>0.51041666666666663</v>
      </c>
      <c r="J1220" t="s">
        <v>2302</v>
      </c>
      <c r="L1220" s="79">
        <f>+_xlfn.XLOOKUP(Combinar1[[#This Row],[carga.PACIENTE]],carga[PACIENTE],carga[TURNO],0,0)</f>
        <v>0</v>
      </c>
    </row>
    <row r="1221" spans="1:12" hidden="1" x14ac:dyDescent="0.3">
      <c r="A1221" t="s">
        <v>2256</v>
      </c>
      <c r="B1221" t="s">
        <v>1342</v>
      </c>
      <c r="C1221" t="s">
        <v>2286</v>
      </c>
      <c r="D1221" t="s">
        <v>1133</v>
      </c>
      <c r="E1221" s="57">
        <v>0.33333333333333331</v>
      </c>
      <c r="F1221" s="57">
        <v>0.58333333333333326</v>
      </c>
      <c r="G1221" s="57">
        <v>0.54166666666666663</v>
      </c>
      <c r="J1221" t="s">
        <v>2303</v>
      </c>
      <c r="L1221" s="79">
        <f>+_xlfn.XLOOKUP(Combinar1[[#This Row],[carga.PACIENTE]],carga[PACIENTE],carga[TURNO],0,0)</f>
        <v>0</v>
      </c>
    </row>
    <row r="1222" spans="1:12" hidden="1" x14ac:dyDescent="0.3">
      <c r="A1222" t="s">
        <v>1132</v>
      </c>
      <c r="B1222" t="s">
        <v>1302</v>
      </c>
      <c r="C1222" t="s">
        <v>1303</v>
      </c>
      <c r="D1222" t="s">
        <v>1143</v>
      </c>
      <c r="E1222" s="57">
        <v>0.33333333333333331</v>
      </c>
      <c r="F1222" s="57">
        <v>0.58333333333333326</v>
      </c>
      <c r="G1222" s="57">
        <v>0.33333333333333331</v>
      </c>
      <c r="J1222" t="s">
        <v>2304</v>
      </c>
      <c r="K1222" t="s">
        <v>338</v>
      </c>
      <c r="L1222" s="79" t="str">
        <f>+_xlfn.XLOOKUP(Combinar1[[#This Row],[carga.PACIENTE]],carga[PACIENTE],carga[TURNO],0,0)</f>
        <v>T.M</v>
      </c>
    </row>
    <row r="1223" spans="1:12" hidden="1" x14ac:dyDescent="0.3">
      <c r="A1223" t="s">
        <v>1132</v>
      </c>
      <c r="B1223" t="s">
        <v>1302</v>
      </c>
      <c r="C1223" t="s">
        <v>1303</v>
      </c>
      <c r="D1223" t="s">
        <v>1143</v>
      </c>
      <c r="E1223" s="57">
        <v>0.33333333333333331</v>
      </c>
      <c r="F1223" s="57">
        <v>0.58333333333333326</v>
      </c>
      <c r="G1223" s="57">
        <v>0.54166666666666663</v>
      </c>
      <c r="J1223" t="s">
        <v>2305</v>
      </c>
      <c r="L1223" s="79">
        <f>+_xlfn.XLOOKUP(Combinar1[[#This Row],[carga.PACIENTE]],carga[PACIENTE],carga[TURNO],0,0)</f>
        <v>0</v>
      </c>
    </row>
    <row r="1224" spans="1:12" hidden="1" x14ac:dyDescent="0.3">
      <c r="A1224" t="s">
        <v>1132</v>
      </c>
      <c r="B1224" t="s">
        <v>1302</v>
      </c>
      <c r="C1224" t="s">
        <v>1303</v>
      </c>
      <c r="D1224" t="s">
        <v>1118</v>
      </c>
      <c r="E1224" s="57">
        <v>0.58333333333333326</v>
      </c>
      <c r="F1224" s="57">
        <v>0.83333333333333326</v>
      </c>
      <c r="G1224" s="57">
        <v>0.72916666666666663</v>
      </c>
      <c r="J1224" t="s">
        <v>2306</v>
      </c>
      <c r="L1224" s="79">
        <f>+_xlfn.XLOOKUP(Combinar1[[#This Row],[carga.PACIENTE]],carga[PACIENTE],carga[TURNO],0,0)</f>
        <v>0</v>
      </c>
    </row>
    <row r="1225" spans="1:12" hidden="1" x14ac:dyDescent="0.3">
      <c r="A1225" t="s">
        <v>1132</v>
      </c>
      <c r="B1225" t="s">
        <v>1302</v>
      </c>
      <c r="C1225" t="s">
        <v>1303</v>
      </c>
      <c r="D1225" t="s">
        <v>1118</v>
      </c>
      <c r="E1225" s="57">
        <v>0.58333333333333326</v>
      </c>
      <c r="F1225" s="57">
        <v>0.83333333333333326</v>
      </c>
      <c r="G1225" s="57">
        <v>0.79166666666666663</v>
      </c>
      <c r="J1225" t="s">
        <v>2307</v>
      </c>
      <c r="L1225" s="79">
        <f>+_xlfn.XLOOKUP(Combinar1[[#This Row],[carga.PACIENTE]],carga[PACIENTE],carga[TURNO],0,0)</f>
        <v>0</v>
      </c>
    </row>
    <row r="1226" spans="1:12" hidden="1" x14ac:dyDescent="0.3">
      <c r="A1226" t="s">
        <v>1132</v>
      </c>
      <c r="B1226" t="s">
        <v>1302</v>
      </c>
      <c r="C1226" t="s">
        <v>1303</v>
      </c>
      <c r="D1226" t="s">
        <v>1141</v>
      </c>
      <c r="E1226" s="57">
        <v>0.33333333333333331</v>
      </c>
      <c r="F1226" s="57">
        <v>0.83333333333333326</v>
      </c>
      <c r="G1226" s="57">
        <v>0.36458333333333331</v>
      </c>
      <c r="J1226" t="s">
        <v>2308</v>
      </c>
      <c r="K1226" t="s">
        <v>658</v>
      </c>
      <c r="L1226" s="79" t="str">
        <f>+_xlfn.XLOOKUP(Combinar1[[#This Row],[carga.PACIENTE]],carga[PACIENTE],carga[TURNO],0,0)</f>
        <v>T.M</v>
      </c>
    </row>
    <row r="1227" spans="1:12" hidden="1" x14ac:dyDescent="0.3">
      <c r="A1227" t="s">
        <v>1132</v>
      </c>
      <c r="B1227" t="s">
        <v>1302</v>
      </c>
      <c r="C1227" t="s">
        <v>1303</v>
      </c>
      <c r="D1227" t="s">
        <v>1141</v>
      </c>
      <c r="E1227" s="57">
        <v>0.33333333333333331</v>
      </c>
      <c r="F1227" s="57">
        <v>0.83333333333333326</v>
      </c>
      <c r="G1227" s="57">
        <v>0.54166666666666663</v>
      </c>
      <c r="J1227" t="s">
        <v>2309</v>
      </c>
      <c r="L1227" s="79">
        <f>+_xlfn.XLOOKUP(Combinar1[[#This Row],[carga.PACIENTE]],carga[PACIENTE],carga[TURNO],0,0)</f>
        <v>0</v>
      </c>
    </row>
    <row r="1228" spans="1:12" hidden="1" x14ac:dyDescent="0.3">
      <c r="A1228" t="s">
        <v>1132</v>
      </c>
      <c r="B1228" t="s">
        <v>1302</v>
      </c>
      <c r="C1228" t="s">
        <v>1303</v>
      </c>
      <c r="D1228" t="s">
        <v>1141</v>
      </c>
      <c r="E1228" s="57">
        <v>0.33333333333333331</v>
      </c>
      <c r="F1228" s="57">
        <v>0.83333333333333326</v>
      </c>
      <c r="G1228" s="57">
        <v>0.79166666666666663</v>
      </c>
      <c r="J1228" t="s">
        <v>2310</v>
      </c>
      <c r="L1228" s="79">
        <f>+_xlfn.XLOOKUP(Combinar1[[#This Row],[carga.PACIENTE]],carga[PACIENTE],carga[TURNO],0,0)</f>
        <v>0</v>
      </c>
    </row>
    <row r="1229" spans="1:12" hidden="1" x14ac:dyDescent="0.3">
      <c r="A1229" t="s">
        <v>1132</v>
      </c>
      <c r="B1229" t="s">
        <v>1302</v>
      </c>
      <c r="C1229" t="s">
        <v>1303</v>
      </c>
      <c r="D1229" t="s">
        <v>1133</v>
      </c>
      <c r="E1229" s="57">
        <v>0.33333333333333331</v>
      </c>
      <c r="F1229" s="57">
        <v>0.58333333333333326</v>
      </c>
      <c r="G1229" s="57">
        <v>0.39583333333333331</v>
      </c>
      <c r="J1229" t="s">
        <v>2311</v>
      </c>
      <c r="K1229" t="s">
        <v>328</v>
      </c>
      <c r="L1229" s="79" t="str">
        <f>+_xlfn.XLOOKUP(Combinar1[[#This Row],[carga.PACIENTE]],carga[PACIENTE],carga[TURNO],0,0)</f>
        <v>T.M</v>
      </c>
    </row>
    <row r="1230" spans="1:12" hidden="1" x14ac:dyDescent="0.3">
      <c r="A1230" t="s">
        <v>1132</v>
      </c>
      <c r="B1230" t="s">
        <v>1302</v>
      </c>
      <c r="C1230" t="s">
        <v>1303</v>
      </c>
      <c r="D1230" t="s">
        <v>1133</v>
      </c>
      <c r="E1230" s="57">
        <v>0.33333333333333331</v>
      </c>
      <c r="F1230" s="57">
        <v>0.58333333333333326</v>
      </c>
      <c r="G1230" s="57">
        <v>0.39583333333333331</v>
      </c>
      <c r="J1230" t="s">
        <v>2311</v>
      </c>
      <c r="K1230" t="s">
        <v>480</v>
      </c>
      <c r="L1230" s="79">
        <f>+_xlfn.XLOOKUP(Combinar1[[#This Row],[carga.PACIENTE]],carga[PACIENTE],carga[TURNO],0,0)</f>
        <v>0</v>
      </c>
    </row>
    <row r="1231" spans="1:12" hidden="1" x14ac:dyDescent="0.3">
      <c r="A1231" t="s">
        <v>1132</v>
      </c>
      <c r="B1231" t="s">
        <v>1302</v>
      </c>
      <c r="C1231" t="s">
        <v>1303</v>
      </c>
      <c r="D1231" t="s">
        <v>1133</v>
      </c>
      <c r="E1231" s="57">
        <v>0.33333333333333331</v>
      </c>
      <c r="F1231" s="57">
        <v>0.58333333333333326</v>
      </c>
      <c r="G1231" s="57">
        <v>0.47916666666666663</v>
      </c>
      <c r="J1231" t="s">
        <v>2312</v>
      </c>
      <c r="K1231" t="s">
        <v>707</v>
      </c>
      <c r="L1231" s="79" t="str">
        <f>+_xlfn.XLOOKUP(Combinar1[[#This Row],[carga.PACIENTE]],carga[PACIENTE],carga[TURNO],0,0)</f>
        <v xml:space="preserve">T.M </v>
      </c>
    </row>
    <row r="1232" spans="1:12" hidden="1" x14ac:dyDescent="0.3">
      <c r="A1232" t="s">
        <v>1132</v>
      </c>
      <c r="B1232" t="s">
        <v>1302</v>
      </c>
      <c r="C1232" t="s">
        <v>1303</v>
      </c>
      <c r="D1232" t="s">
        <v>1133</v>
      </c>
      <c r="E1232" s="57">
        <v>0.33333333333333331</v>
      </c>
      <c r="F1232" s="57">
        <v>0.58333333333333326</v>
      </c>
      <c r="G1232" s="57">
        <v>0.54166666666666663</v>
      </c>
      <c r="J1232" t="s">
        <v>2313</v>
      </c>
      <c r="L1232" s="79">
        <f>+_xlfn.XLOOKUP(Combinar1[[#This Row],[carga.PACIENTE]],carga[PACIENTE],carga[TURNO],0,0)</f>
        <v>0</v>
      </c>
    </row>
    <row r="1233" spans="1:12" hidden="1" x14ac:dyDescent="0.3">
      <c r="A1233" t="s">
        <v>1211</v>
      </c>
      <c r="B1233" t="s">
        <v>1302</v>
      </c>
      <c r="C1233" t="s">
        <v>2081</v>
      </c>
      <c r="D1233" t="s">
        <v>1123</v>
      </c>
      <c r="E1233" s="57">
        <v>0.58333333333333326</v>
      </c>
      <c r="F1233" s="57">
        <v>0.83333333333333326</v>
      </c>
      <c r="G1233" s="57">
        <v>0.58333333333333326</v>
      </c>
      <c r="J1233" t="s">
        <v>2314</v>
      </c>
      <c r="L1233" s="79">
        <f>+_xlfn.XLOOKUP(Combinar1[[#This Row],[carga.PACIENTE]],carga[PACIENTE],carga[TURNO],0,0)</f>
        <v>0</v>
      </c>
    </row>
    <row r="1234" spans="1:12" hidden="1" x14ac:dyDescent="0.3">
      <c r="A1234" t="s">
        <v>1211</v>
      </c>
      <c r="B1234" t="s">
        <v>1302</v>
      </c>
      <c r="C1234" t="s">
        <v>2081</v>
      </c>
      <c r="D1234" t="s">
        <v>1118</v>
      </c>
      <c r="E1234" s="57">
        <v>0.58333333333333326</v>
      </c>
      <c r="F1234" s="57">
        <v>0.83333333333333326</v>
      </c>
      <c r="G1234" s="57">
        <v>0.58333333333333326</v>
      </c>
      <c r="J1234" t="s">
        <v>2315</v>
      </c>
      <c r="L1234" s="79">
        <f>+_xlfn.XLOOKUP(Combinar1[[#This Row],[carga.PACIENTE]],carga[PACIENTE],carga[TURNO],0,0)</f>
        <v>0</v>
      </c>
    </row>
    <row r="1235" spans="1:12" hidden="1" x14ac:dyDescent="0.3">
      <c r="A1235" t="s">
        <v>1211</v>
      </c>
      <c r="B1235" t="s">
        <v>1302</v>
      </c>
      <c r="C1235" t="s">
        <v>2081</v>
      </c>
      <c r="D1235" t="s">
        <v>1118</v>
      </c>
      <c r="E1235" s="57">
        <v>0.58333333333333326</v>
      </c>
      <c r="F1235" s="57">
        <v>0.83333333333333326</v>
      </c>
      <c r="G1235" s="57">
        <v>0.61458333333333326</v>
      </c>
      <c r="J1235" t="s">
        <v>2316</v>
      </c>
      <c r="L1235" s="79">
        <f>+_xlfn.XLOOKUP(Combinar1[[#This Row],[carga.PACIENTE]],carga[PACIENTE],carga[TURNO],0,0)</f>
        <v>0</v>
      </c>
    </row>
    <row r="1236" spans="1:12" hidden="1" x14ac:dyDescent="0.3">
      <c r="A1236" t="s">
        <v>1211</v>
      </c>
      <c r="B1236" t="s">
        <v>1302</v>
      </c>
      <c r="C1236" t="s">
        <v>2081</v>
      </c>
      <c r="D1236" t="s">
        <v>1118</v>
      </c>
      <c r="E1236" s="57">
        <v>0.58333333333333326</v>
      </c>
      <c r="F1236" s="57">
        <v>0.83333333333333326</v>
      </c>
      <c r="G1236" s="57">
        <v>0.79166666666666663</v>
      </c>
      <c r="J1236" t="s">
        <v>2317</v>
      </c>
      <c r="L1236" s="79">
        <f>+_xlfn.XLOOKUP(Combinar1[[#This Row],[carga.PACIENTE]],carga[PACIENTE],carga[TURNO],0,0)</f>
        <v>0</v>
      </c>
    </row>
    <row r="1237" spans="1:12" hidden="1" x14ac:dyDescent="0.3">
      <c r="A1237" t="s">
        <v>1196</v>
      </c>
      <c r="B1237" t="s">
        <v>1342</v>
      </c>
      <c r="C1237" t="s">
        <v>2318</v>
      </c>
      <c r="D1237" t="s">
        <v>1123</v>
      </c>
      <c r="E1237" s="57">
        <v>0.58333333333333326</v>
      </c>
      <c r="F1237" s="57">
        <v>0.83333333333333326</v>
      </c>
      <c r="G1237" s="57">
        <v>0.61458333333333326</v>
      </c>
      <c r="J1237" t="s">
        <v>2319</v>
      </c>
      <c r="K1237" t="s">
        <v>55</v>
      </c>
      <c r="L1237" s="79" t="str">
        <f>+_xlfn.XLOOKUP(Combinar1[[#This Row],[carga.PACIENTE]],carga[PACIENTE],carga[TURNO],0,0)</f>
        <v>T.T</v>
      </c>
    </row>
    <row r="1238" spans="1:12" hidden="1" x14ac:dyDescent="0.3">
      <c r="A1238" t="s">
        <v>1196</v>
      </c>
      <c r="B1238" t="s">
        <v>1342</v>
      </c>
      <c r="C1238" t="s">
        <v>2318</v>
      </c>
      <c r="D1238" t="s">
        <v>1123</v>
      </c>
      <c r="E1238" s="57">
        <v>0.58333333333333326</v>
      </c>
      <c r="F1238" s="57">
        <v>0.83333333333333326</v>
      </c>
      <c r="G1238" s="57">
        <v>0.64583333333333326</v>
      </c>
      <c r="J1238" t="s">
        <v>2320</v>
      </c>
      <c r="K1238" t="s">
        <v>309</v>
      </c>
      <c r="L1238" s="79">
        <f>+_xlfn.XLOOKUP(Combinar1[[#This Row],[carga.PACIENTE]],carga[PACIENTE],carga[TURNO],0,0)</f>
        <v>0</v>
      </c>
    </row>
    <row r="1239" spans="1:12" hidden="1" x14ac:dyDescent="0.3">
      <c r="A1239" t="s">
        <v>1211</v>
      </c>
      <c r="B1239" t="s">
        <v>1302</v>
      </c>
      <c r="C1239" t="s">
        <v>2081</v>
      </c>
      <c r="D1239" t="s">
        <v>1143</v>
      </c>
      <c r="E1239" s="57">
        <v>0.58333333333333326</v>
      </c>
      <c r="F1239" s="57">
        <v>0.83333333333333326</v>
      </c>
      <c r="G1239" s="57">
        <v>0.58333333333333326</v>
      </c>
      <c r="J1239" t="s">
        <v>2321</v>
      </c>
      <c r="K1239" t="s">
        <v>1097</v>
      </c>
      <c r="L1239" s="79" t="str">
        <f>+_xlfn.XLOOKUP(Combinar1[[#This Row],[carga.PACIENTE]],carga[PACIENTE],carga[TURNO],0,0)</f>
        <v>T.T</v>
      </c>
    </row>
    <row r="1240" spans="1:12" hidden="1" x14ac:dyDescent="0.3">
      <c r="A1240" t="s">
        <v>1211</v>
      </c>
      <c r="B1240" t="s">
        <v>1302</v>
      </c>
      <c r="C1240" t="s">
        <v>2081</v>
      </c>
      <c r="D1240" t="s">
        <v>1143</v>
      </c>
      <c r="E1240" s="57">
        <v>0.58333333333333326</v>
      </c>
      <c r="F1240" s="57">
        <v>0.83333333333333326</v>
      </c>
      <c r="G1240" s="57">
        <v>0.67708333333333326</v>
      </c>
      <c r="J1240" t="s">
        <v>2322</v>
      </c>
      <c r="L1240" s="79">
        <f>+_xlfn.XLOOKUP(Combinar1[[#This Row],[carga.PACIENTE]],carga[PACIENTE],carga[TURNO],0,0)</f>
        <v>0</v>
      </c>
    </row>
    <row r="1241" spans="1:12" hidden="1" x14ac:dyDescent="0.3">
      <c r="A1241" t="s">
        <v>1207</v>
      </c>
      <c r="B1241" t="s">
        <v>1342</v>
      </c>
      <c r="C1241" t="s">
        <v>1972</v>
      </c>
      <c r="D1241" t="s">
        <v>1118</v>
      </c>
      <c r="E1241" s="57">
        <v>0.33333333333333331</v>
      </c>
      <c r="F1241" s="57">
        <v>0.58333333333333326</v>
      </c>
      <c r="G1241" s="57">
        <v>0.33333333333333331</v>
      </c>
      <c r="J1241" t="s">
        <v>2323</v>
      </c>
      <c r="K1241" t="s">
        <v>680</v>
      </c>
      <c r="L1241" s="79" t="str">
        <f>+_xlfn.XLOOKUP(Combinar1[[#This Row],[carga.PACIENTE]],carga[PACIENTE],carga[TURNO],0,0)</f>
        <v xml:space="preserve">T.M </v>
      </c>
    </row>
    <row r="1242" spans="1:12" hidden="1" x14ac:dyDescent="0.3">
      <c r="A1242" t="s">
        <v>1207</v>
      </c>
      <c r="B1242" t="s">
        <v>1342</v>
      </c>
      <c r="C1242" t="s">
        <v>1972</v>
      </c>
      <c r="D1242" t="s">
        <v>1118</v>
      </c>
      <c r="E1242" s="57">
        <v>0.33333333333333331</v>
      </c>
      <c r="F1242" s="57">
        <v>0.58333333333333326</v>
      </c>
      <c r="G1242" s="57">
        <v>0.33333333333333331</v>
      </c>
      <c r="J1242" t="s">
        <v>2323</v>
      </c>
      <c r="K1242" t="s">
        <v>1088</v>
      </c>
      <c r="L1242" s="79" t="str">
        <f>+_xlfn.XLOOKUP(Combinar1[[#This Row],[carga.PACIENTE]],carga[PACIENTE],carga[TURNO],0,0)</f>
        <v xml:space="preserve">T.M </v>
      </c>
    </row>
    <row r="1243" spans="1:12" hidden="1" x14ac:dyDescent="0.3">
      <c r="A1243" t="s">
        <v>1196</v>
      </c>
      <c r="B1243" t="s">
        <v>1342</v>
      </c>
      <c r="C1243" t="s">
        <v>2318</v>
      </c>
      <c r="D1243" t="s">
        <v>1123</v>
      </c>
      <c r="E1243" s="57">
        <v>0.58333333333333326</v>
      </c>
      <c r="F1243" s="57">
        <v>0.83333333333333326</v>
      </c>
      <c r="G1243" s="57">
        <v>0.72916666666666663</v>
      </c>
      <c r="J1243" t="s">
        <v>2324</v>
      </c>
      <c r="K1243" t="s">
        <v>758</v>
      </c>
      <c r="L1243" s="79" t="str">
        <f>+_xlfn.XLOOKUP(Combinar1[[#This Row],[carga.PACIENTE]],carga[PACIENTE],carga[TURNO],0,0)</f>
        <v>T.T</v>
      </c>
    </row>
    <row r="1244" spans="1:12" hidden="1" x14ac:dyDescent="0.3">
      <c r="A1244" t="s">
        <v>1207</v>
      </c>
      <c r="B1244" t="s">
        <v>1342</v>
      </c>
      <c r="C1244" t="s">
        <v>1972</v>
      </c>
      <c r="D1244" t="s">
        <v>1118</v>
      </c>
      <c r="E1244" s="57">
        <v>0.33333333333333331</v>
      </c>
      <c r="F1244" s="57">
        <v>0.58333333333333326</v>
      </c>
      <c r="G1244" s="57">
        <v>0.36458333333333331</v>
      </c>
      <c r="J1244" t="s">
        <v>2325</v>
      </c>
      <c r="K1244" t="s">
        <v>571</v>
      </c>
      <c r="L1244" s="79" t="str">
        <f>+_xlfn.XLOOKUP(Combinar1[[#This Row],[carga.PACIENTE]],carga[PACIENTE],carga[TURNO],0,0)</f>
        <v xml:space="preserve">T.M </v>
      </c>
    </row>
    <row r="1245" spans="1:12" hidden="1" x14ac:dyDescent="0.3">
      <c r="A1245" t="s">
        <v>1207</v>
      </c>
      <c r="B1245" t="s">
        <v>1342</v>
      </c>
      <c r="C1245" t="s">
        <v>1972</v>
      </c>
      <c r="D1245" t="s">
        <v>1118</v>
      </c>
      <c r="E1245" s="57">
        <v>0.33333333333333331</v>
      </c>
      <c r="F1245" s="57">
        <v>0.58333333333333326</v>
      </c>
      <c r="G1245" s="57">
        <v>0.36458333333333331</v>
      </c>
      <c r="J1245" t="s">
        <v>2325</v>
      </c>
      <c r="K1245" t="s">
        <v>290</v>
      </c>
      <c r="L1245" s="79" t="str">
        <f>+_xlfn.XLOOKUP(Combinar1[[#This Row],[carga.PACIENTE]],carga[PACIENTE],carga[TURNO],0,0)</f>
        <v xml:space="preserve">T.M </v>
      </c>
    </row>
    <row r="1246" spans="1:12" hidden="1" x14ac:dyDescent="0.3">
      <c r="A1246" t="s">
        <v>1207</v>
      </c>
      <c r="B1246" t="s">
        <v>1342</v>
      </c>
      <c r="C1246" t="s">
        <v>1972</v>
      </c>
      <c r="D1246" t="s">
        <v>1118</v>
      </c>
      <c r="E1246" s="57">
        <v>0.33333333333333331</v>
      </c>
      <c r="F1246" s="57">
        <v>0.58333333333333326</v>
      </c>
      <c r="G1246" s="57">
        <v>0.39583333333333331</v>
      </c>
      <c r="J1246" t="s">
        <v>2326</v>
      </c>
      <c r="K1246" t="s">
        <v>590</v>
      </c>
      <c r="L1246" s="79" t="str">
        <f>+_xlfn.XLOOKUP(Combinar1[[#This Row],[carga.PACIENTE]],carga[PACIENTE],carga[TURNO],0,0)</f>
        <v xml:space="preserve">T.M </v>
      </c>
    </row>
    <row r="1247" spans="1:12" hidden="1" x14ac:dyDescent="0.3">
      <c r="A1247" t="s">
        <v>1207</v>
      </c>
      <c r="B1247" t="s">
        <v>1342</v>
      </c>
      <c r="C1247" t="s">
        <v>1972</v>
      </c>
      <c r="D1247" t="s">
        <v>1118</v>
      </c>
      <c r="E1247" s="57">
        <v>0.33333333333333331</v>
      </c>
      <c r="F1247" s="57">
        <v>0.58333333333333326</v>
      </c>
      <c r="G1247" s="57">
        <v>0.39583333333333331</v>
      </c>
      <c r="J1247" t="s">
        <v>2326</v>
      </c>
      <c r="K1247" t="s">
        <v>243</v>
      </c>
      <c r="L1247" s="79" t="str">
        <f>+_xlfn.XLOOKUP(Combinar1[[#This Row],[carga.PACIENTE]],carga[PACIENTE],carga[TURNO],0,0)</f>
        <v>T.M</v>
      </c>
    </row>
    <row r="1248" spans="1:12" hidden="1" x14ac:dyDescent="0.3">
      <c r="A1248" t="s">
        <v>1207</v>
      </c>
      <c r="B1248" t="s">
        <v>1342</v>
      </c>
      <c r="C1248" t="s">
        <v>1972</v>
      </c>
      <c r="D1248" t="s">
        <v>1118</v>
      </c>
      <c r="E1248" s="57">
        <v>0.33333333333333331</v>
      </c>
      <c r="F1248" s="57">
        <v>0.58333333333333326</v>
      </c>
      <c r="G1248" s="57">
        <v>0.39583333333333331</v>
      </c>
      <c r="J1248" t="s">
        <v>2326</v>
      </c>
      <c r="K1248" t="s">
        <v>972</v>
      </c>
      <c r="L1248" s="79" t="str">
        <f>+_xlfn.XLOOKUP(Combinar1[[#This Row],[carga.PACIENTE]],carga[PACIENTE],carga[TURNO],0,0)</f>
        <v>T.M</v>
      </c>
    </row>
    <row r="1249" spans="1:12" hidden="1" x14ac:dyDescent="0.3">
      <c r="A1249" t="s">
        <v>1207</v>
      </c>
      <c r="B1249" t="s">
        <v>1342</v>
      </c>
      <c r="C1249" t="s">
        <v>1972</v>
      </c>
      <c r="D1249" t="s">
        <v>1118</v>
      </c>
      <c r="E1249" s="57">
        <v>0.33333333333333331</v>
      </c>
      <c r="F1249" s="57">
        <v>0.58333333333333326</v>
      </c>
      <c r="G1249" s="57">
        <v>0.44791666666666663</v>
      </c>
      <c r="J1249" t="s">
        <v>2327</v>
      </c>
      <c r="K1249" t="s">
        <v>276</v>
      </c>
      <c r="L1249" s="79" t="str">
        <f>+_xlfn.XLOOKUP(Combinar1[[#This Row],[carga.PACIENTE]],carga[PACIENTE],carga[TURNO],0,0)</f>
        <v xml:space="preserve">T.M </v>
      </c>
    </row>
    <row r="1250" spans="1:12" hidden="1" x14ac:dyDescent="0.3">
      <c r="A1250" t="s">
        <v>1207</v>
      </c>
      <c r="B1250" t="s">
        <v>1342</v>
      </c>
      <c r="C1250" t="s">
        <v>1972</v>
      </c>
      <c r="D1250" t="s">
        <v>1118</v>
      </c>
      <c r="E1250" s="57">
        <v>0.33333333333333331</v>
      </c>
      <c r="F1250" s="57">
        <v>0.58333333333333326</v>
      </c>
      <c r="G1250" s="57">
        <v>0.44791666666666663</v>
      </c>
      <c r="J1250" t="s">
        <v>2327</v>
      </c>
      <c r="K1250" t="s">
        <v>325</v>
      </c>
      <c r="L1250" s="79">
        <f>+_xlfn.XLOOKUP(Combinar1[[#This Row],[carga.PACIENTE]],carga[PACIENTE],carga[TURNO],0,0)</f>
        <v>0</v>
      </c>
    </row>
    <row r="1251" spans="1:12" hidden="1" x14ac:dyDescent="0.3">
      <c r="A1251" t="s">
        <v>1207</v>
      </c>
      <c r="B1251" t="s">
        <v>1342</v>
      </c>
      <c r="C1251" t="s">
        <v>1972</v>
      </c>
      <c r="D1251" t="s">
        <v>1118</v>
      </c>
      <c r="E1251" s="57">
        <v>0.33333333333333331</v>
      </c>
      <c r="F1251" s="57">
        <v>0.58333333333333326</v>
      </c>
      <c r="G1251" s="57">
        <v>0.44791666666666663</v>
      </c>
      <c r="J1251" t="s">
        <v>2327</v>
      </c>
      <c r="K1251" t="s">
        <v>418</v>
      </c>
      <c r="L1251" s="79">
        <f>+_xlfn.XLOOKUP(Combinar1[[#This Row],[carga.PACIENTE]],carga[PACIENTE],carga[TURNO],0,0)</f>
        <v>0</v>
      </c>
    </row>
    <row r="1252" spans="1:12" hidden="1" x14ac:dyDescent="0.3">
      <c r="A1252" t="s">
        <v>1207</v>
      </c>
      <c r="B1252" t="s">
        <v>1342</v>
      </c>
      <c r="C1252" t="s">
        <v>1972</v>
      </c>
      <c r="D1252" t="s">
        <v>1118</v>
      </c>
      <c r="E1252" s="57">
        <v>0.33333333333333331</v>
      </c>
      <c r="F1252" s="57">
        <v>0.58333333333333326</v>
      </c>
      <c r="G1252" s="57">
        <v>0.47916666666666663</v>
      </c>
      <c r="J1252" t="s">
        <v>2328</v>
      </c>
      <c r="K1252" t="s">
        <v>906</v>
      </c>
      <c r="L1252" s="79" t="str">
        <f>+_xlfn.XLOOKUP(Combinar1[[#This Row],[carga.PACIENTE]],carga[PACIENTE],carga[TURNO],0,0)</f>
        <v xml:space="preserve">T.M </v>
      </c>
    </row>
    <row r="1253" spans="1:12" hidden="1" x14ac:dyDescent="0.3">
      <c r="A1253" t="s">
        <v>1207</v>
      </c>
      <c r="B1253" t="s">
        <v>1342</v>
      </c>
      <c r="C1253" t="s">
        <v>1972</v>
      </c>
      <c r="D1253" t="s">
        <v>1118</v>
      </c>
      <c r="E1253" s="57">
        <v>0.33333333333333331</v>
      </c>
      <c r="F1253" s="57">
        <v>0.58333333333333326</v>
      </c>
      <c r="G1253" s="57">
        <v>0.51041666666666663</v>
      </c>
      <c r="J1253" t="s">
        <v>2329</v>
      </c>
      <c r="K1253" t="s">
        <v>523</v>
      </c>
      <c r="L1253" s="79" t="str">
        <f>+_xlfn.XLOOKUP(Combinar1[[#This Row],[carga.PACIENTE]],carga[PACIENTE],carga[TURNO],0,0)</f>
        <v xml:space="preserve">T.M </v>
      </c>
    </row>
    <row r="1254" spans="1:12" hidden="1" x14ac:dyDescent="0.3">
      <c r="A1254" t="s">
        <v>1207</v>
      </c>
      <c r="B1254" t="s">
        <v>1342</v>
      </c>
      <c r="C1254" t="s">
        <v>1972</v>
      </c>
      <c r="D1254" t="s">
        <v>1118</v>
      </c>
      <c r="E1254" s="57">
        <v>0.33333333333333331</v>
      </c>
      <c r="F1254" s="57">
        <v>0.58333333333333326</v>
      </c>
      <c r="G1254" s="57">
        <v>0.54166666666666663</v>
      </c>
      <c r="J1254" t="s">
        <v>2330</v>
      </c>
      <c r="L1254" s="79">
        <f>+_xlfn.XLOOKUP(Combinar1[[#This Row],[carga.PACIENTE]],carga[PACIENTE],carga[TURNO],0,0)</f>
        <v>0</v>
      </c>
    </row>
    <row r="1255" spans="1:12" hidden="1" x14ac:dyDescent="0.3">
      <c r="A1255" t="s">
        <v>1207</v>
      </c>
      <c r="B1255" t="s">
        <v>1342</v>
      </c>
      <c r="C1255" t="s">
        <v>1972</v>
      </c>
      <c r="D1255" t="s">
        <v>1143</v>
      </c>
      <c r="E1255" s="57">
        <v>0.33333333333333331</v>
      </c>
      <c r="F1255" s="57">
        <v>0.58333333333333326</v>
      </c>
      <c r="G1255" s="57">
        <v>0.33333333333333331</v>
      </c>
      <c r="J1255" t="s">
        <v>2331</v>
      </c>
      <c r="K1255" t="s">
        <v>944</v>
      </c>
      <c r="L1255" s="79" t="str">
        <f>+_xlfn.XLOOKUP(Combinar1[[#This Row],[carga.PACIENTE]],carga[PACIENTE],carga[TURNO],0,0)</f>
        <v>T.M</v>
      </c>
    </row>
    <row r="1256" spans="1:12" hidden="1" x14ac:dyDescent="0.3">
      <c r="A1256" t="s">
        <v>1207</v>
      </c>
      <c r="B1256" t="s">
        <v>1342</v>
      </c>
      <c r="C1256" t="s">
        <v>1972</v>
      </c>
      <c r="D1256" t="s">
        <v>1143</v>
      </c>
      <c r="E1256" s="57">
        <v>0.33333333333333331</v>
      </c>
      <c r="F1256" s="57">
        <v>0.58333333333333326</v>
      </c>
      <c r="G1256" s="57">
        <v>0.36458333333333331</v>
      </c>
      <c r="J1256" t="s">
        <v>2332</v>
      </c>
      <c r="K1256" t="s">
        <v>134</v>
      </c>
      <c r="L1256" s="79" t="str">
        <f>+_xlfn.XLOOKUP(Combinar1[[#This Row],[carga.PACIENTE]],carga[PACIENTE],carga[TURNO],0,0)</f>
        <v xml:space="preserve">T.M </v>
      </c>
    </row>
    <row r="1257" spans="1:12" hidden="1" x14ac:dyDescent="0.3">
      <c r="A1257" t="s">
        <v>1207</v>
      </c>
      <c r="B1257" t="s">
        <v>1342</v>
      </c>
      <c r="C1257" t="s">
        <v>1972</v>
      </c>
      <c r="D1257" t="s">
        <v>1143</v>
      </c>
      <c r="E1257" s="57">
        <v>0.33333333333333331</v>
      </c>
      <c r="F1257" s="57">
        <v>0.58333333333333326</v>
      </c>
      <c r="G1257" s="57">
        <v>0.36458333333333331</v>
      </c>
      <c r="J1257" t="s">
        <v>2332</v>
      </c>
      <c r="K1257" t="s">
        <v>767</v>
      </c>
      <c r="L1257" s="79" t="str">
        <f>+_xlfn.XLOOKUP(Combinar1[[#This Row],[carga.PACIENTE]],carga[PACIENTE],carga[TURNO],0,0)</f>
        <v xml:space="preserve">T.M </v>
      </c>
    </row>
    <row r="1258" spans="1:12" hidden="1" x14ac:dyDescent="0.3">
      <c r="A1258" t="s">
        <v>1207</v>
      </c>
      <c r="B1258" t="s">
        <v>1342</v>
      </c>
      <c r="C1258" t="s">
        <v>1972</v>
      </c>
      <c r="D1258" t="s">
        <v>1143</v>
      </c>
      <c r="E1258" s="57">
        <v>0.33333333333333331</v>
      </c>
      <c r="F1258" s="57">
        <v>0.58333333333333326</v>
      </c>
      <c r="G1258" s="57">
        <v>0.39583333333333331</v>
      </c>
      <c r="J1258" t="s">
        <v>2333</v>
      </c>
      <c r="K1258" t="s">
        <v>294</v>
      </c>
      <c r="L1258" s="79" t="str">
        <f>+_xlfn.XLOOKUP(Combinar1[[#This Row],[carga.PACIENTE]],carga[PACIENTE],carga[TURNO],0,0)</f>
        <v xml:space="preserve">T.M </v>
      </c>
    </row>
    <row r="1259" spans="1:12" hidden="1" x14ac:dyDescent="0.3">
      <c r="A1259" t="s">
        <v>1207</v>
      </c>
      <c r="B1259" t="s">
        <v>1342</v>
      </c>
      <c r="C1259" t="s">
        <v>1972</v>
      </c>
      <c r="D1259" t="s">
        <v>1143</v>
      </c>
      <c r="E1259" s="57">
        <v>0.33333333333333331</v>
      </c>
      <c r="F1259" s="57">
        <v>0.58333333333333326</v>
      </c>
      <c r="G1259" s="57">
        <v>0.39583333333333331</v>
      </c>
      <c r="J1259" t="s">
        <v>2333</v>
      </c>
      <c r="K1259" t="s">
        <v>596</v>
      </c>
      <c r="L1259" s="79" t="str">
        <f>+_xlfn.XLOOKUP(Combinar1[[#This Row],[carga.PACIENTE]],carga[PACIENTE],carga[TURNO],0,0)</f>
        <v xml:space="preserve">T.M </v>
      </c>
    </row>
    <row r="1260" spans="1:12" hidden="1" x14ac:dyDescent="0.3">
      <c r="A1260" t="s">
        <v>1207</v>
      </c>
      <c r="B1260" t="s">
        <v>1342</v>
      </c>
      <c r="C1260" t="s">
        <v>1972</v>
      </c>
      <c r="D1260" t="s">
        <v>1143</v>
      </c>
      <c r="E1260" s="57">
        <v>0.33333333333333331</v>
      </c>
      <c r="F1260" s="57">
        <v>0.58333333333333326</v>
      </c>
      <c r="G1260" s="57">
        <v>0.44791666666666663</v>
      </c>
      <c r="J1260" t="s">
        <v>2334</v>
      </c>
      <c r="K1260" t="s">
        <v>614</v>
      </c>
      <c r="L1260" s="79" t="str">
        <f>+_xlfn.XLOOKUP(Combinar1[[#This Row],[carga.PACIENTE]],carga[PACIENTE],carga[TURNO],0,0)</f>
        <v>T.M</v>
      </c>
    </row>
    <row r="1261" spans="1:12" hidden="1" x14ac:dyDescent="0.3">
      <c r="A1261" t="s">
        <v>1207</v>
      </c>
      <c r="B1261" t="s">
        <v>1342</v>
      </c>
      <c r="C1261" t="s">
        <v>1972</v>
      </c>
      <c r="D1261" t="s">
        <v>1143</v>
      </c>
      <c r="E1261" s="57">
        <v>0.33333333333333331</v>
      </c>
      <c r="F1261" s="57">
        <v>0.58333333333333326</v>
      </c>
      <c r="G1261" s="57">
        <v>0.47916666666666663</v>
      </c>
      <c r="J1261" t="s">
        <v>2335</v>
      </c>
      <c r="K1261" t="s">
        <v>809</v>
      </c>
      <c r="L1261" s="79" t="str">
        <f>+_xlfn.XLOOKUP(Combinar1[[#This Row],[carga.PACIENTE]],carga[PACIENTE],carga[TURNO],0,0)</f>
        <v xml:space="preserve">T.M </v>
      </c>
    </row>
    <row r="1262" spans="1:12" hidden="1" x14ac:dyDescent="0.3">
      <c r="A1262" t="s">
        <v>1207</v>
      </c>
      <c r="B1262" t="s">
        <v>1342</v>
      </c>
      <c r="C1262" t="s">
        <v>1972</v>
      </c>
      <c r="D1262" t="s">
        <v>1143</v>
      </c>
      <c r="E1262" s="57">
        <v>0.33333333333333331</v>
      </c>
      <c r="F1262" s="57">
        <v>0.58333333333333326</v>
      </c>
      <c r="G1262" s="57">
        <v>0.51041666666666663</v>
      </c>
      <c r="J1262" t="s">
        <v>2336</v>
      </c>
      <c r="K1262" t="s">
        <v>203</v>
      </c>
      <c r="L1262" s="79" t="str">
        <f>+_xlfn.XLOOKUP(Combinar1[[#This Row],[carga.PACIENTE]],carga[PACIENTE],carga[TURNO],0,0)</f>
        <v xml:space="preserve">T.M </v>
      </c>
    </row>
    <row r="1263" spans="1:12" hidden="1" x14ac:dyDescent="0.3">
      <c r="A1263" t="s">
        <v>1207</v>
      </c>
      <c r="B1263" t="s">
        <v>1342</v>
      </c>
      <c r="C1263" t="s">
        <v>1972</v>
      </c>
      <c r="D1263" t="s">
        <v>1143</v>
      </c>
      <c r="E1263" s="57">
        <v>0.33333333333333331</v>
      </c>
      <c r="F1263" s="57">
        <v>0.58333333333333326</v>
      </c>
      <c r="G1263" s="57">
        <v>0.54166666666666663</v>
      </c>
      <c r="J1263" t="s">
        <v>2337</v>
      </c>
      <c r="L1263" s="79">
        <f>+_xlfn.XLOOKUP(Combinar1[[#This Row],[carga.PACIENTE]],carga[PACIENTE],carga[TURNO],0,0)</f>
        <v>0</v>
      </c>
    </row>
    <row r="1264" spans="1:12" hidden="1" x14ac:dyDescent="0.3">
      <c r="A1264" t="s">
        <v>1207</v>
      </c>
      <c r="B1264" t="s">
        <v>1342</v>
      </c>
      <c r="C1264" t="s">
        <v>1972</v>
      </c>
      <c r="D1264" t="s">
        <v>1133</v>
      </c>
      <c r="E1264" s="57">
        <v>0.33333333333333331</v>
      </c>
      <c r="F1264" s="57">
        <v>0.58333333333333326</v>
      </c>
      <c r="G1264" s="57">
        <v>0.33333333333333331</v>
      </c>
      <c r="J1264" t="s">
        <v>2338</v>
      </c>
      <c r="K1264" t="s">
        <v>110</v>
      </c>
      <c r="L1264" s="79" t="str">
        <f>+_xlfn.XLOOKUP(Combinar1[[#This Row],[carga.PACIENTE]],carga[PACIENTE],carga[TURNO],0,0)</f>
        <v>T.T</v>
      </c>
    </row>
    <row r="1265" spans="1:12" hidden="1" x14ac:dyDescent="0.3">
      <c r="A1265" t="s">
        <v>1207</v>
      </c>
      <c r="B1265" t="s">
        <v>1342</v>
      </c>
      <c r="C1265" t="s">
        <v>1972</v>
      </c>
      <c r="D1265" t="s">
        <v>1133</v>
      </c>
      <c r="E1265" s="57">
        <v>0.33333333333333331</v>
      </c>
      <c r="F1265" s="57">
        <v>0.58333333333333326</v>
      </c>
      <c r="G1265" s="57">
        <v>0.33333333333333331</v>
      </c>
      <c r="J1265" t="s">
        <v>2338</v>
      </c>
      <c r="K1265" t="s">
        <v>328</v>
      </c>
      <c r="L1265" s="79" t="str">
        <f>+_xlfn.XLOOKUP(Combinar1[[#This Row],[carga.PACIENTE]],carga[PACIENTE],carga[TURNO],0,0)</f>
        <v>T.M</v>
      </c>
    </row>
    <row r="1266" spans="1:12" hidden="1" x14ac:dyDescent="0.3">
      <c r="A1266" t="s">
        <v>1184</v>
      </c>
      <c r="B1266" t="s">
        <v>1342</v>
      </c>
      <c r="C1266" t="s">
        <v>1651</v>
      </c>
      <c r="D1266" t="s">
        <v>1123</v>
      </c>
      <c r="E1266" s="57">
        <v>0.58333333333333326</v>
      </c>
      <c r="F1266" s="57">
        <v>0.83333333333333326</v>
      </c>
      <c r="G1266" s="57">
        <v>0.67708333333333326</v>
      </c>
      <c r="J1266" t="s">
        <v>2339</v>
      </c>
      <c r="K1266" t="s">
        <v>655</v>
      </c>
      <c r="L1266" s="79" t="str">
        <f>+_xlfn.XLOOKUP(Combinar1[[#This Row],[carga.PACIENTE]],carga[PACIENTE],carga[TURNO],0,0)</f>
        <v>T.T</v>
      </c>
    </row>
    <row r="1267" spans="1:12" hidden="1" x14ac:dyDescent="0.3">
      <c r="A1267" t="s">
        <v>1184</v>
      </c>
      <c r="B1267" t="s">
        <v>1342</v>
      </c>
      <c r="C1267" t="s">
        <v>1651</v>
      </c>
      <c r="D1267" t="s">
        <v>1123</v>
      </c>
      <c r="E1267" s="57">
        <v>0.58333333333333326</v>
      </c>
      <c r="F1267" s="57">
        <v>0.83333333333333326</v>
      </c>
      <c r="G1267" s="57">
        <v>0.72916666666666663</v>
      </c>
      <c r="J1267" t="s">
        <v>2340</v>
      </c>
      <c r="K1267" t="s">
        <v>773</v>
      </c>
      <c r="L1267" s="79" t="str">
        <f>+_xlfn.XLOOKUP(Combinar1[[#This Row],[carga.PACIENTE]],carga[PACIENTE],carga[TURNO],0,0)</f>
        <v>T.T</v>
      </c>
    </row>
    <row r="1268" spans="1:12" hidden="1" x14ac:dyDescent="0.3">
      <c r="A1268" t="s">
        <v>1207</v>
      </c>
      <c r="B1268" t="s">
        <v>1342</v>
      </c>
      <c r="C1268" t="s">
        <v>1972</v>
      </c>
      <c r="D1268" t="s">
        <v>1133</v>
      </c>
      <c r="E1268" s="57">
        <v>0.33333333333333331</v>
      </c>
      <c r="F1268" s="57">
        <v>0.58333333333333326</v>
      </c>
      <c r="G1268" s="57">
        <v>0.39583333333333331</v>
      </c>
      <c r="J1268" t="s">
        <v>2341</v>
      </c>
      <c r="K1268" t="s">
        <v>611</v>
      </c>
      <c r="L1268" s="79" t="str">
        <f>+_xlfn.XLOOKUP(Combinar1[[#This Row],[carga.PACIENTE]],carga[PACIENTE],carga[TURNO],0,0)</f>
        <v xml:space="preserve">T.M </v>
      </c>
    </row>
    <row r="1269" spans="1:12" hidden="1" x14ac:dyDescent="0.3">
      <c r="A1269" t="s">
        <v>1184</v>
      </c>
      <c r="B1269" t="s">
        <v>1342</v>
      </c>
      <c r="C1269" t="s">
        <v>1651</v>
      </c>
      <c r="D1269" t="s">
        <v>1123</v>
      </c>
      <c r="E1269" s="57">
        <v>0.58333333333333326</v>
      </c>
      <c r="F1269" s="57">
        <v>0.83333333333333326</v>
      </c>
      <c r="G1269" s="57">
        <v>0.76041666666666663</v>
      </c>
      <c r="J1269" t="s">
        <v>2342</v>
      </c>
      <c r="K1269" t="s">
        <v>556</v>
      </c>
      <c r="L1269" s="79" t="str">
        <f>+_xlfn.XLOOKUP(Combinar1[[#This Row],[carga.PACIENTE]],carga[PACIENTE],carga[TURNO],0,0)</f>
        <v>T.T</v>
      </c>
    </row>
    <row r="1270" spans="1:12" hidden="1" x14ac:dyDescent="0.3">
      <c r="A1270" t="s">
        <v>1207</v>
      </c>
      <c r="B1270" t="s">
        <v>1342</v>
      </c>
      <c r="C1270" t="s">
        <v>1972</v>
      </c>
      <c r="D1270" t="s">
        <v>1133</v>
      </c>
      <c r="E1270" s="57">
        <v>0.33333333333333331</v>
      </c>
      <c r="F1270" s="57">
        <v>0.58333333333333326</v>
      </c>
      <c r="G1270" s="57">
        <v>0.44791666666666663</v>
      </c>
      <c r="J1270" t="s">
        <v>2343</v>
      </c>
      <c r="L1270" s="79">
        <f>+_xlfn.XLOOKUP(Combinar1[[#This Row],[carga.PACIENTE]],carga[PACIENTE],carga[TURNO],0,0)</f>
        <v>0</v>
      </c>
    </row>
    <row r="1271" spans="1:12" hidden="1" x14ac:dyDescent="0.3">
      <c r="A1271" t="s">
        <v>1184</v>
      </c>
      <c r="B1271" t="s">
        <v>1342</v>
      </c>
      <c r="C1271" t="s">
        <v>1651</v>
      </c>
      <c r="D1271" t="s">
        <v>1123</v>
      </c>
      <c r="E1271" s="57">
        <v>0.58333333333333326</v>
      </c>
      <c r="F1271" s="57">
        <v>0.83333333333333326</v>
      </c>
      <c r="G1271" s="57">
        <v>0.79166666666666663</v>
      </c>
      <c r="J1271" t="s">
        <v>2344</v>
      </c>
      <c r="K1271" t="s">
        <v>179</v>
      </c>
      <c r="L1271" s="79" t="str">
        <f>+_xlfn.XLOOKUP(Combinar1[[#This Row],[carga.PACIENTE]],carga[PACIENTE],carga[TURNO],0,0)</f>
        <v>T.T</v>
      </c>
    </row>
    <row r="1272" spans="1:12" hidden="1" x14ac:dyDescent="0.3">
      <c r="A1272" t="s">
        <v>1207</v>
      </c>
      <c r="B1272" t="s">
        <v>1342</v>
      </c>
      <c r="C1272" t="s">
        <v>1972</v>
      </c>
      <c r="D1272" t="s">
        <v>1133</v>
      </c>
      <c r="E1272" s="57">
        <v>0.33333333333333331</v>
      </c>
      <c r="F1272" s="57">
        <v>0.58333333333333326</v>
      </c>
      <c r="G1272" s="57">
        <v>0.47916666666666663</v>
      </c>
      <c r="J1272" t="s">
        <v>2345</v>
      </c>
      <c r="K1272" t="s">
        <v>538</v>
      </c>
      <c r="L1272" s="79" t="str">
        <f>+_xlfn.XLOOKUP(Combinar1[[#This Row],[carga.PACIENTE]],carga[PACIENTE],carga[TURNO],0,0)</f>
        <v xml:space="preserve">T.M </v>
      </c>
    </row>
    <row r="1273" spans="1:12" hidden="1" x14ac:dyDescent="0.3">
      <c r="A1273" t="s">
        <v>1184</v>
      </c>
      <c r="B1273" t="s">
        <v>1342</v>
      </c>
      <c r="C1273" t="s">
        <v>1651</v>
      </c>
      <c r="D1273" t="s">
        <v>1118</v>
      </c>
      <c r="E1273" s="57">
        <v>0.58333333333333326</v>
      </c>
      <c r="F1273" s="57">
        <v>0.83333333333333326</v>
      </c>
      <c r="G1273" s="57">
        <v>0.61458333333333326</v>
      </c>
      <c r="J1273" t="s">
        <v>2346</v>
      </c>
      <c r="K1273" t="s">
        <v>577</v>
      </c>
      <c r="L1273" s="79" t="str">
        <f>+_xlfn.XLOOKUP(Combinar1[[#This Row],[carga.PACIENTE]],carga[PACIENTE],carga[TURNO],0,0)</f>
        <v>T.T</v>
      </c>
    </row>
    <row r="1274" spans="1:12" hidden="1" x14ac:dyDescent="0.3">
      <c r="A1274" t="s">
        <v>1207</v>
      </c>
      <c r="B1274" t="s">
        <v>1342</v>
      </c>
      <c r="C1274" t="s">
        <v>1972</v>
      </c>
      <c r="D1274" t="s">
        <v>1133</v>
      </c>
      <c r="E1274" s="57">
        <v>0.33333333333333331</v>
      </c>
      <c r="F1274" s="57">
        <v>0.58333333333333326</v>
      </c>
      <c r="G1274" s="57">
        <v>0.51041666666666663</v>
      </c>
      <c r="J1274" t="s">
        <v>2347</v>
      </c>
      <c r="K1274" t="s">
        <v>365</v>
      </c>
      <c r="L1274" s="79" t="str">
        <f>+_xlfn.XLOOKUP(Combinar1[[#This Row],[carga.PACIENTE]],carga[PACIENTE],carga[TURNO],0,0)</f>
        <v xml:space="preserve">T.M </v>
      </c>
    </row>
    <row r="1275" spans="1:12" hidden="1" x14ac:dyDescent="0.3">
      <c r="A1275" t="s">
        <v>1184</v>
      </c>
      <c r="B1275" t="s">
        <v>1342</v>
      </c>
      <c r="C1275" t="s">
        <v>1651</v>
      </c>
      <c r="D1275" t="s">
        <v>1118</v>
      </c>
      <c r="E1275" s="57">
        <v>0.58333333333333326</v>
      </c>
      <c r="F1275" s="57">
        <v>0.83333333333333326</v>
      </c>
      <c r="G1275" s="57">
        <v>0.64583333333333326</v>
      </c>
      <c r="J1275" t="s">
        <v>2348</v>
      </c>
      <c r="K1275" t="s">
        <v>188</v>
      </c>
      <c r="L1275" s="79" t="str">
        <f>+_xlfn.XLOOKUP(Combinar1[[#This Row],[carga.PACIENTE]],carga[PACIENTE],carga[TURNO],0,0)</f>
        <v>T.T</v>
      </c>
    </row>
    <row r="1276" spans="1:12" hidden="1" x14ac:dyDescent="0.3">
      <c r="A1276" t="s">
        <v>1207</v>
      </c>
      <c r="B1276" t="s">
        <v>1342</v>
      </c>
      <c r="C1276" t="s">
        <v>1972</v>
      </c>
      <c r="D1276" t="s">
        <v>1133</v>
      </c>
      <c r="E1276" s="57">
        <v>0.33333333333333331</v>
      </c>
      <c r="F1276" s="57">
        <v>0.58333333333333326</v>
      </c>
      <c r="G1276" s="57">
        <v>0.54166666666666663</v>
      </c>
      <c r="J1276" t="s">
        <v>2349</v>
      </c>
      <c r="L1276" s="79">
        <f>+_xlfn.XLOOKUP(Combinar1[[#This Row],[carga.PACIENTE]],carga[PACIENTE],carga[TURNO],0,0)</f>
        <v>0</v>
      </c>
    </row>
    <row r="1277" spans="1:12" hidden="1" x14ac:dyDescent="0.3">
      <c r="A1277" t="s">
        <v>1184</v>
      </c>
      <c r="B1277" t="s">
        <v>1342</v>
      </c>
      <c r="C1277" t="s">
        <v>1651</v>
      </c>
      <c r="D1277" t="s">
        <v>1118</v>
      </c>
      <c r="E1277" s="57">
        <v>0.58333333333333326</v>
      </c>
      <c r="F1277" s="57">
        <v>0.83333333333333326</v>
      </c>
      <c r="G1277" s="57">
        <v>0.67708333333333326</v>
      </c>
      <c r="J1277" t="s">
        <v>2350</v>
      </c>
      <c r="K1277" t="s">
        <v>216</v>
      </c>
      <c r="L1277" s="79" t="str">
        <f>+_xlfn.XLOOKUP(Combinar1[[#This Row],[carga.PACIENTE]],carga[PACIENTE],carga[TURNO],0,0)</f>
        <v>T.T</v>
      </c>
    </row>
    <row r="1278" spans="1:12" hidden="1" x14ac:dyDescent="0.3">
      <c r="A1278" t="s">
        <v>1184</v>
      </c>
      <c r="B1278" t="s">
        <v>1342</v>
      </c>
      <c r="C1278" t="s">
        <v>1651</v>
      </c>
      <c r="D1278" t="s">
        <v>1118</v>
      </c>
      <c r="E1278" s="57">
        <v>0.58333333333333326</v>
      </c>
      <c r="F1278" s="57">
        <v>0.83333333333333326</v>
      </c>
      <c r="G1278" s="57">
        <v>0.67708333333333326</v>
      </c>
      <c r="J1278" t="s">
        <v>2350</v>
      </c>
      <c r="K1278" t="s">
        <v>670</v>
      </c>
      <c r="L1278" s="79" t="str">
        <f>+_xlfn.XLOOKUP(Combinar1[[#This Row],[carga.PACIENTE]],carga[PACIENTE],carga[TURNO],0,0)</f>
        <v>T.T</v>
      </c>
    </row>
    <row r="1279" spans="1:12" hidden="1" x14ac:dyDescent="0.3">
      <c r="A1279" t="s">
        <v>1184</v>
      </c>
      <c r="B1279" t="s">
        <v>1342</v>
      </c>
      <c r="C1279" t="s">
        <v>1651</v>
      </c>
      <c r="D1279" t="s">
        <v>1118</v>
      </c>
      <c r="E1279" s="57">
        <v>0.58333333333333326</v>
      </c>
      <c r="F1279" s="57">
        <v>0.83333333333333326</v>
      </c>
      <c r="G1279" s="57">
        <v>0.72916666666666663</v>
      </c>
      <c r="J1279" t="s">
        <v>2351</v>
      </c>
      <c r="K1279" t="s">
        <v>318</v>
      </c>
      <c r="L1279" s="79" t="str">
        <f>+_xlfn.XLOOKUP(Combinar1[[#This Row],[carga.PACIENTE]],carga[PACIENTE],carga[TURNO],0,0)</f>
        <v>T.T</v>
      </c>
    </row>
    <row r="1280" spans="1:12" hidden="1" x14ac:dyDescent="0.3">
      <c r="A1280" t="s">
        <v>1184</v>
      </c>
      <c r="B1280" t="s">
        <v>1342</v>
      </c>
      <c r="C1280" t="s">
        <v>1651</v>
      </c>
      <c r="D1280" t="s">
        <v>1118</v>
      </c>
      <c r="E1280" s="57">
        <v>0.58333333333333326</v>
      </c>
      <c r="F1280" s="57">
        <v>0.83333333333333326</v>
      </c>
      <c r="G1280" s="57">
        <v>0.76041666666666663</v>
      </c>
      <c r="J1280" t="s">
        <v>2352</v>
      </c>
      <c r="K1280" t="s">
        <v>447</v>
      </c>
      <c r="L1280" s="79" t="str">
        <f>+_xlfn.XLOOKUP(Combinar1[[#This Row],[carga.PACIENTE]],carga[PACIENTE],carga[TURNO],0,0)</f>
        <v>T.T</v>
      </c>
    </row>
    <row r="1281" spans="1:12" hidden="1" x14ac:dyDescent="0.3">
      <c r="A1281" t="s">
        <v>1184</v>
      </c>
      <c r="B1281" t="s">
        <v>1342</v>
      </c>
      <c r="C1281" t="s">
        <v>1651</v>
      </c>
      <c r="D1281" t="s">
        <v>1141</v>
      </c>
      <c r="E1281" s="57">
        <v>0.58333333333333326</v>
      </c>
      <c r="F1281" s="57">
        <v>0.83333333333333326</v>
      </c>
      <c r="G1281" s="57">
        <v>0.64583333333333326</v>
      </c>
      <c r="J1281" t="s">
        <v>2353</v>
      </c>
      <c r="K1281" t="s">
        <v>797</v>
      </c>
      <c r="L1281" s="79" t="str">
        <f>+_xlfn.XLOOKUP(Combinar1[[#This Row],[carga.PACIENTE]],carga[PACIENTE],carga[TURNO],0,0)</f>
        <v>T.T</v>
      </c>
    </row>
    <row r="1282" spans="1:12" hidden="1" x14ac:dyDescent="0.3">
      <c r="A1282" t="s">
        <v>1184</v>
      </c>
      <c r="B1282" t="s">
        <v>1342</v>
      </c>
      <c r="C1282" t="s">
        <v>1651</v>
      </c>
      <c r="D1282" t="s">
        <v>1141</v>
      </c>
      <c r="E1282" s="57">
        <v>0.58333333333333326</v>
      </c>
      <c r="F1282" s="57">
        <v>0.83333333333333326</v>
      </c>
      <c r="G1282" s="57">
        <v>0.64583333333333326</v>
      </c>
      <c r="J1282" t="s">
        <v>2353</v>
      </c>
      <c r="K1282" t="s">
        <v>749</v>
      </c>
      <c r="L1282" s="79" t="str">
        <f>+_xlfn.XLOOKUP(Combinar1[[#This Row],[carga.PACIENTE]],carga[PACIENTE],carga[TURNO],0,0)</f>
        <v>T.T</v>
      </c>
    </row>
    <row r="1283" spans="1:12" hidden="1" x14ac:dyDescent="0.3">
      <c r="A1283" t="s">
        <v>1184</v>
      </c>
      <c r="B1283" t="s">
        <v>1342</v>
      </c>
      <c r="C1283" t="s">
        <v>1651</v>
      </c>
      <c r="D1283" t="s">
        <v>1141</v>
      </c>
      <c r="E1283" s="57">
        <v>0.58333333333333326</v>
      </c>
      <c r="F1283" s="57">
        <v>0.83333333333333326</v>
      </c>
      <c r="G1283" s="57">
        <v>0.72916666666666663</v>
      </c>
      <c r="J1283" t="s">
        <v>2354</v>
      </c>
      <c r="K1283" t="s">
        <v>164</v>
      </c>
      <c r="L1283" s="79" t="str">
        <f>+_xlfn.XLOOKUP(Combinar1[[#This Row],[carga.PACIENTE]],carga[PACIENTE],carga[TURNO],0,0)</f>
        <v>T.T</v>
      </c>
    </row>
    <row r="1284" spans="1:12" hidden="1" x14ac:dyDescent="0.3">
      <c r="A1284" t="s">
        <v>1145</v>
      </c>
      <c r="B1284" t="s">
        <v>1287</v>
      </c>
      <c r="C1284" t="s">
        <v>1314</v>
      </c>
      <c r="D1284" t="s">
        <v>1118</v>
      </c>
      <c r="E1284" s="57">
        <v>0.58333333333333326</v>
      </c>
      <c r="F1284" s="57">
        <v>0.83333333333333326</v>
      </c>
      <c r="G1284" s="57">
        <v>0.76041666666666663</v>
      </c>
      <c r="J1284" t="s">
        <v>2355</v>
      </c>
      <c r="K1284" t="s">
        <v>262</v>
      </c>
      <c r="L1284" s="79" t="str">
        <f>+_xlfn.XLOOKUP(Combinar1[[#This Row],[carga.PACIENTE]],carga[PACIENTE],carga[TURNO],0,0)</f>
        <v>T.T</v>
      </c>
    </row>
    <row r="1285" spans="1:12" hidden="1" x14ac:dyDescent="0.3">
      <c r="A1285" t="s">
        <v>1145</v>
      </c>
      <c r="B1285" t="s">
        <v>1287</v>
      </c>
      <c r="C1285" t="s">
        <v>1314</v>
      </c>
      <c r="D1285" t="s">
        <v>1118</v>
      </c>
      <c r="E1285" s="57">
        <v>0.58333333333333326</v>
      </c>
      <c r="F1285" s="57">
        <v>0.83333333333333326</v>
      </c>
      <c r="G1285" s="57">
        <v>0.76041666666666663</v>
      </c>
      <c r="J1285" t="s">
        <v>2355</v>
      </c>
      <c r="K1285" t="s">
        <v>544</v>
      </c>
      <c r="L1285" s="79" t="str">
        <f>+_xlfn.XLOOKUP(Combinar1[[#This Row],[carga.PACIENTE]],carga[PACIENTE],carga[TURNO],0,0)</f>
        <v>T.T</v>
      </c>
    </row>
    <row r="1286" spans="1:12" hidden="1" x14ac:dyDescent="0.3">
      <c r="A1286" t="s">
        <v>1145</v>
      </c>
      <c r="B1286" t="s">
        <v>1287</v>
      </c>
      <c r="C1286" t="s">
        <v>1314</v>
      </c>
      <c r="D1286" t="s">
        <v>1141</v>
      </c>
      <c r="E1286" s="57">
        <v>0.58333333333333326</v>
      </c>
      <c r="F1286" s="57">
        <v>0.83333333333333326</v>
      </c>
      <c r="G1286" s="57">
        <v>0.58333333333333326</v>
      </c>
      <c r="J1286" t="s">
        <v>2356</v>
      </c>
      <c r="L1286" s="79">
        <f>+_xlfn.XLOOKUP(Combinar1[[#This Row],[carga.PACIENTE]],carga[PACIENTE],carga[TURNO],0,0)</f>
        <v>0</v>
      </c>
    </row>
    <row r="1287" spans="1:12" hidden="1" x14ac:dyDescent="0.3">
      <c r="A1287" t="s">
        <v>1184</v>
      </c>
      <c r="B1287" t="s">
        <v>1342</v>
      </c>
      <c r="C1287" t="s">
        <v>1651</v>
      </c>
      <c r="D1287" t="s">
        <v>1143</v>
      </c>
      <c r="E1287" s="57">
        <v>0.58333333333333326</v>
      </c>
      <c r="F1287" s="57">
        <v>0.83333333333333326</v>
      </c>
      <c r="G1287" s="57">
        <v>0.61458333333333326</v>
      </c>
      <c r="J1287" t="s">
        <v>2357</v>
      </c>
      <c r="K1287" t="s">
        <v>62</v>
      </c>
      <c r="L1287" s="79" t="str">
        <f>+_xlfn.XLOOKUP(Combinar1[[#This Row],[carga.PACIENTE]],carga[PACIENTE],carga[TURNO],0,0)</f>
        <v>T.T</v>
      </c>
    </row>
    <row r="1288" spans="1:12" hidden="1" x14ac:dyDescent="0.3">
      <c r="A1288" t="s">
        <v>1145</v>
      </c>
      <c r="B1288" t="s">
        <v>1287</v>
      </c>
      <c r="C1288" t="s">
        <v>1314</v>
      </c>
      <c r="D1288" t="s">
        <v>1141</v>
      </c>
      <c r="E1288" s="57">
        <v>0.58333333333333326</v>
      </c>
      <c r="F1288" s="57">
        <v>0.83333333333333326</v>
      </c>
      <c r="G1288" s="57">
        <v>0.64583333333333326</v>
      </c>
      <c r="J1288" t="s">
        <v>2358</v>
      </c>
      <c r="K1288" t="s">
        <v>1097</v>
      </c>
      <c r="L1288" s="79" t="str">
        <f>+_xlfn.XLOOKUP(Combinar1[[#This Row],[carga.PACIENTE]],carga[PACIENTE],carga[TURNO],0,0)</f>
        <v>T.T</v>
      </c>
    </row>
    <row r="1289" spans="1:12" hidden="1" x14ac:dyDescent="0.3">
      <c r="A1289" t="s">
        <v>1184</v>
      </c>
      <c r="B1289" t="s">
        <v>1342</v>
      </c>
      <c r="C1289" t="s">
        <v>1651</v>
      </c>
      <c r="D1289" t="s">
        <v>1143</v>
      </c>
      <c r="E1289" s="57">
        <v>0.58333333333333326</v>
      </c>
      <c r="F1289" s="57">
        <v>0.83333333333333326</v>
      </c>
      <c r="G1289" s="57">
        <v>0.67708333333333326</v>
      </c>
      <c r="J1289" t="s">
        <v>2359</v>
      </c>
      <c r="K1289" t="s">
        <v>689</v>
      </c>
      <c r="L1289" s="79" t="str">
        <f>+_xlfn.XLOOKUP(Combinar1[[#This Row],[carga.PACIENTE]],carga[PACIENTE],carga[TURNO],0,0)</f>
        <v>T.T</v>
      </c>
    </row>
    <row r="1290" spans="1:12" hidden="1" x14ac:dyDescent="0.3">
      <c r="A1290" t="s">
        <v>1184</v>
      </c>
      <c r="B1290" t="s">
        <v>1342</v>
      </c>
      <c r="C1290" t="s">
        <v>1651</v>
      </c>
      <c r="D1290" t="s">
        <v>1143</v>
      </c>
      <c r="E1290" s="57">
        <v>0.58333333333333326</v>
      </c>
      <c r="F1290" s="57">
        <v>0.83333333333333326</v>
      </c>
      <c r="G1290" s="57">
        <v>0.72916666666666663</v>
      </c>
      <c r="J1290" t="s">
        <v>2360</v>
      </c>
      <c r="K1290" t="s">
        <v>101</v>
      </c>
      <c r="L1290" s="79" t="str">
        <f>+_xlfn.XLOOKUP(Combinar1[[#This Row],[carga.PACIENTE]],carga[PACIENTE],carga[TURNO],0,0)</f>
        <v>T.T</v>
      </c>
    </row>
    <row r="1291" spans="1:12" hidden="1" x14ac:dyDescent="0.3">
      <c r="A1291" t="s">
        <v>1184</v>
      </c>
      <c r="B1291" t="s">
        <v>1342</v>
      </c>
      <c r="C1291" t="s">
        <v>1651</v>
      </c>
      <c r="D1291" t="s">
        <v>1143</v>
      </c>
      <c r="E1291" s="57">
        <v>0.58333333333333326</v>
      </c>
      <c r="F1291" s="57">
        <v>0.83333333333333326</v>
      </c>
      <c r="G1291" s="57">
        <v>0.72916666666666663</v>
      </c>
      <c r="J1291" t="s">
        <v>2360</v>
      </c>
      <c r="K1291" t="s">
        <v>185</v>
      </c>
      <c r="L1291" s="79" t="str">
        <f>+_xlfn.XLOOKUP(Combinar1[[#This Row],[carga.PACIENTE]],carga[PACIENTE],carga[TURNO],0,0)</f>
        <v>T.T</v>
      </c>
    </row>
    <row r="1292" spans="1:12" hidden="1" x14ac:dyDescent="0.3">
      <c r="A1292" t="s">
        <v>1184</v>
      </c>
      <c r="B1292" t="s">
        <v>1342</v>
      </c>
      <c r="C1292" t="s">
        <v>1651</v>
      </c>
      <c r="D1292" t="s">
        <v>1143</v>
      </c>
      <c r="E1292" s="57">
        <v>0.58333333333333326</v>
      </c>
      <c r="F1292" s="57">
        <v>0.83333333333333326</v>
      </c>
      <c r="G1292" s="57">
        <v>0.76041666666666663</v>
      </c>
      <c r="J1292" t="s">
        <v>2361</v>
      </c>
      <c r="K1292" t="s">
        <v>431</v>
      </c>
      <c r="L1292" s="79" t="str">
        <f>+_xlfn.XLOOKUP(Combinar1[[#This Row],[carga.PACIENTE]],carga[PACIENTE],carga[TURNO],0,0)</f>
        <v>T.T</v>
      </c>
    </row>
    <row r="1293" spans="1:12" hidden="1" x14ac:dyDescent="0.3">
      <c r="A1293" t="s">
        <v>1184</v>
      </c>
      <c r="B1293" t="s">
        <v>1342</v>
      </c>
      <c r="C1293" t="s">
        <v>1651</v>
      </c>
      <c r="D1293" t="s">
        <v>1143</v>
      </c>
      <c r="E1293" s="57">
        <v>0.58333333333333326</v>
      </c>
      <c r="F1293" s="57">
        <v>0.83333333333333326</v>
      </c>
      <c r="G1293" s="57">
        <v>0.79166666666666663</v>
      </c>
      <c r="J1293" t="s">
        <v>2362</v>
      </c>
      <c r="K1293" t="s">
        <v>233</v>
      </c>
      <c r="L1293" s="79" t="str">
        <f>+_xlfn.XLOOKUP(Combinar1[[#This Row],[carga.PACIENTE]],carga[PACIENTE],carga[TURNO],0,0)</f>
        <v>T.T</v>
      </c>
    </row>
    <row r="1294" spans="1:12" hidden="1" x14ac:dyDescent="0.3">
      <c r="A1294" t="s">
        <v>1145</v>
      </c>
      <c r="B1294" t="s">
        <v>1287</v>
      </c>
      <c r="C1294" t="s">
        <v>1314</v>
      </c>
      <c r="D1294" t="s">
        <v>1143</v>
      </c>
      <c r="E1294" s="57">
        <v>0.33333333333333331</v>
      </c>
      <c r="F1294" s="57">
        <v>0.83333333333333326</v>
      </c>
      <c r="G1294" s="57">
        <v>0.33333333333333331</v>
      </c>
      <c r="J1294" t="s">
        <v>2363</v>
      </c>
      <c r="K1294" t="s">
        <v>776</v>
      </c>
      <c r="L1294" s="79" t="str">
        <f>+_xlfn.XLOOKUP(Combinar1[[#This Row],[carga.PACIENTE]],carga[PACIENTE],carga[TURNO],0,0)</f>
        <v xml:space="preserve">T.M </v>
      </c>
    </row>
    <row r="1295" spans="1:12" hidden="1" x14ac:dyDescent="0.3">
      <c r="A1295" t="s">
        <v>1145</v>
      </c>
      <c r="B1295" t="s">
        <v>1287</v>
      </c>
      <c r="C1295" t="s">
        <v>1314</v>
      </c>
      <c r="D1295" t="s">
        <v>1143</v>
      </c>
      <c r="E1295" s="57">
        <v>0.33333333333333331</v>
      </c>
      <c r="F1295" s="57">
        <v>0.83333333333333326</v>
      </c>
      <c r="G1295" s="57">
        <v>0.36458333333333331</v>
      </c>
      <c r="J1295" t="s">
        <v>2364</v>
      </c>
      <c r="K1295" t="s">
        <v>944</v>
      </c>
      <c r="L1295" s="79" t="str">
        <f>+_xlfn.XLOOKUP(Combinar1[[#This Row],[carga.PACIENTE]],carga[PACIENTE],carga[TURNO],0,0)</f>
        <v>T.M</v>
      </c>
    </row>
    <row r="1296" spans="1:12" hidden="1" x14ac:dyDescent="0.3">
      <c r="A1296" t="s">
        <v>1145</v>
      </c>
      <c r="B1296" t="s">
        <v>1287</v>
      </c>
      <c r="C1296" t="s">
        <v>1314</v>
      </c>
      <c r="D1296" t="s">
        <v>1143</v>
      </c>
      <c r="E1296" s="57">
        <v>0.33333333333333331</v>
      </c>
      <c r="F1296" s="57">
        <v>0.83333333333333326</v>
      </c>
      <c r="G1296" s="57">
        <v>0.36458333333333331</v>
      </c>
      <c r="J1296" t="s">
        <v>2364</v>
      </c>
      <c r="K1296" t="s">
        <v>294</v>
      </c>
      <c r="L1296" s="79" t="str">
        <f>+_xlfn.XLOOKUP(Combinar1[[#This Row],[carga.PACIENTE]],carga[PACIENTE],carga[TURNO],0,0)</f>
        <v xml:space="preserve">T.M </v>
      </c>
    </row>
    <row r="1297" spans="1:12" hidden="1" x14ac:dyDescent="0.3">
      <c r="A1297" t="s">
        <v>1145</v>
      </c>
      <c r="B1297" t="s">
        <v>1287</v>
      </c>
      <c r="C1297" t="s">
        <v>1314</v>
      </c>
      <c r="D1297" t="s">
        <v>1143</v>
      </c>
      <c r="E1297" s="57">
        <v>0.33333333333333331</v>
      </c>
      <c r="F1297" s="57">
        <v>0.83333333333333326</v>
      </c>
      <c r="G1297" s="57">
        <v>0.39583333333333331</v>
      </c>
      <c r="J1297" t="s">
        <v>2365</v>
      </c>
      <c r="K1297" t="s">
        <v>134</v>
      </c>
      <c r="L1297" s="79" t="str">
        <f>+_xlfn.XLOOKUP(Combinar1[[#This Row],[carga.PACIENTE]],carga[PACIENTE],carga[TURNO],0,0)</f>
        <v xml:space="preserve">T.M </v>
      </c>
    </row>
    <row r="1298" spans="1:12" hidden="1" x14ac:dyDescent="0.3">
      <c r="A1298" t="s">
        <v>1145</v>
      </c>
      <c r="B1298" t="s">
        <v>1287</v>
      </c>
      <c r="C1298" t="s">
        <v>1314</v>
      </c>
      <c r="D1298" t="s">
        <v>1143</v>
      </c>
      <c r="E1298" s="57">
        <v>0.33333333333333331</v>
      </c>
      <c r="F1298" s="57">
        <v>0.83333333333333326</v>
      </c>
      <c r="G1298" s="57">
        <v>0.47916666666666663</v>
      </c>
      <c r="J1298" t="s">
        <v>2366</v>
      </c>
      <c r="K1298" t="s">
        <v>199</v>
      </c>
      <c r="L1298" s="79" t="str">
        <f>+_xlfn.XLOOKUP(Combinar1[[#This Row],[carga.PACIENTE]],carga[PACIENTE],carga[TURNO],0,0)</f>
        <v xml:space="preserve">T.M </v>
      </c>
    </row>
    <row r="1299" spans="1:12" hidden="1" x14ac:dyDescent="0.3">
      <c r="A1299" t="s">
        <v>1196</v>
      </c>
      <c r="B1299" t="s">
        <v>1342</v>
      </c>
      <c r="C1299" t="s">
        <v>2318</v>
      </c>
      <c r="D1299" t="s">
        <v>1141</v>
      </c>
      <c r="E1299" s="57">
        <v>0.33333333333333331</v>
      </c>
      <c r="F1299" s="57">
        <v>0.58333333333333326</v>
      </c>
      <c r="G1299" s="57">
        <v>0.36458333333333331</v>
      </c>
      <c r="J1299" t="s">
        <v>2367</v>
      </c>
      <c r="K1299" t="s">
        <v>239</v>
      </c>
      <c r="L1299" s="79" t="str">
        <f>+_xlfn.XLOOKUP(Combinar1[[#This Row],[carga.PACIENTE]],carga[PACIENTE],carga[TURNO],0,0)</f>
        <v xml:space="preserve">T.M </v>
      </c>
    </row>
    <row r="1300" spans="1:12" hidden="1" x14ac:dyDescent="0.3">
      <c r="A1300" t="s">
        <v>1196</v>
      </c>
      <c r="B1300" t="s">
        <v>1342</v>
      </c>
      <c r="C1300" t="s">
        <v>2318</v>
      </c>
      <c r="D1300" t="s">
        <v>1141</v>
      </c>
      <c r="E1300" s="57">
        <v>0.33333333333333331</v>
      </c>
      <c r="F1300" s="57">
        <v>0.58333333333333326</v>
      </c>
      <c r="G1300" s="57">
        <v>0.36458333333333331</v>
      </c>
      <c r="J1300" t="s">
        <v>2367</v>
      </c>
      <c r="K1300" t="s">
        <v>149</v>
      </c>
      <c r="L1300" s="79" t="str">
        <f>+_xlfn.XLOOKUP(Combinar1[[#This Row],[carga.PACIENTE]],carga[PACIENTE],carga[TURNO],0,0)</f>
        <v xml:space="preserve">T.M </v>
      </c>
    </row>
    <row r="1301" spans="1:12" hidden="1" x14ac:dyDescent="0.3">
      <c r="A1301" t="s">
        <v>1196</v>
      </c>
      <c r="B1301" t="s">
        <v>1342</v>
      </c>
      <c r="C1301" t="s">
        <v>2318</v>
      </c>
      <c r="D1301" t="s">
        <v>1141</v>
      </c>
      <c r="E1301" s="57">
        <v>0.33333333333333331</v>
      </c>
      <c r="F1301" s="57">
        <v>0.58333333333333326</v>
      </c>
      <c r="G1301" s="57">
        <v>0.36458333333333331</v>
      </c>
      <c r="J1301" t="s">
        <v>2367</v>
      </c>
      <c r="K1301" t="s">
        <v>626</v>
      </c>
      <c r="L1301" s="79" t="str">
        <f>+_xlfn.XLOOKUP(Combinar1[[#This Row],[carga.PACIENTE]],carga[PACIENTE],carga[TURNO],0,0)</f>
        <v xml:space="preserve">T.M </v>
      </c>
    </row>
    <row r="1302" spans="1:12" hidden="1" x14ac:dyDescent="0.3">
      <c r="A1302" t="s">
        <v>1145</v>
      </c>
      <c r="B1302" t="s">
        <v>1287</v>
      </c>
      <c r="C1302" t="s">
        <v>1314</v>
      </c>
      <c r="D1302" t="s">
        <v>1143</v>
      </c>
      <c r="E1302" s="57">
        <v>0.33333333333333331</v>
      </c>
      <c r="F1302" s="57">
        <v>0.83333333333333326</v>
      </c>
      <c r="G1302" s="57">
        <v>0.51041666666666663</v>
      </c>
      <c r="J1302" t="s">
        <v>2368</v>
      </c>
      <c r="L1302" s="79">
        <f>+_xlfn.XLOOKUP(Combinar1[[#This Row],[carga.PACIENTE]],carga[PACIENTE],carga[TURNO],0,0)</f>
        <v>0</v>
      </c>
    </row>
    <row r="1303" spans="1:12" hidden="1" x14ac:dyDescent="0.3">
      <c r="A1303" t="s">
        <v>1145</v>
      </c>
      <c r="B1303" t="s">
        <v>1287</v>
      </c>
      <c r="C1303" t="s">
        <v>1314</v>
      </c>
      <c r="D1303" t="s">
        <v>1143</v>
      </c>
      <c r="E1303" s="57">
        <v>0.33333333333333331</v>
      </c>
      <c r="F1303" s="57">
        <v>0.83333333333333326</v>
      </c>
      <c r="G1303" s="57">
        <v>0.54166666666666663</v>
      </c>
      <c r="J1303" t="s">
        <v>2369</v>
      </c>
      <c r="L1303" s="79">
        <f>+_xlfn.XLOOKUP(Combinar1[[#This Row],[carga.PACIENTE]],carga[PACIENTE],carga[TURNO],0,0)</f>
        <v>0</v>
      </c>
    </row>
    <row r="1304" spans="1:12" hidden="1" x14ac:dyDescent="0.3">
      <c r="A1304" t="s">
        <v>1180</v>
      </c>
      <c r="B1304" t="s">
        <v>1342</v>
      </c>
      <c r="C1304" t="s">
        <v>2370</v>
      </c>
      <c r="D1304" t="s">
        <v>1123</v>
      </c>
      <c r="E1304" s="57">
        <v>0.33333333333333331</v>
      </c>
      <c r="F1304" s="57">
        <v>0.58333333333333326</v>
      </c>
      <c r="G1304" s="57">
        <v>0.51041666666666663</v>
      </c>
      <c r="J1304" t="s">
        <v>2371</v>
      </c>
      <c r="K1304" t="s">
        <v>517</v>
      </c>
      <c r="L1304" s="79" t="str">
        <f>+_xlfn.XLOOKUP(Combinar1[[#This Row],[carga.PACIENTE]],carga[PACIENTE],carga[TURNO],0,0)</f>
        <v xml:space="preserve">T.M </v>
      </c>
    </row>
    <row r="1305" spans="1:12" hidden="1" x14ac:dyDescent="0.3">
      <c r="A1305" t="s">
        <v>1180</v>
      </c>
      <c r="B1305" t="s">
        <v>1342</v>
      </c>
      <c r="C1305" t="s">
        <v>2370</v>
      </c>
      <c r="D1305" t="s">
        <v>1123</v>
      </c>
      <c r="E1305" s="57">
        <v>0.33333333333333331</v>
      </c>
      <c r="F1305" s="57">
        <v>0.58333333333333326</v>
      </c>
      <c r="G1305" s="57">
        <v>0.51041666666666663</v>
      </c>
      <c r="J1305" t="s">
        <v>2371</v>
      </c>
      <c r="K1305" t="s">
        <v>812</v>
      </c>
      <c r="L1305" s="79" t="str">
        <f>+_xlfn.XLOOKUP(Combinar1[[#This Row],[carga.PACIENTE]],carga[PACIENTE],carga[TURNO],0,0)</f>
        <v xml:space="preserve">T.M </v>
      </c>
    </row>
    <row r="1306" spans="1:12" hidden="1" x14ac:dyDescent="0.3">
      <c r="A1306" t="s">
        <v>1145</v>
      </c>
      <c r="B1306" t="s">
        <v>1287</v>
      </c>
      <c r="C1306" t="s">
        <v>1314</v>
      </c>
      <c r="D1306" t="s">
        <v>1143</v>
      </c>
      <c r="E1306" s="57">
        <v>0.58333333333333326</v>
      </c>
      <c r="F1306" s="57">
        <v>0.83333333333333326</v>
      </c>
      <c r="G1306" s="57">
        <v>0.58333333333333326</v>
      </c>
      <c r="J1306" t="s">
        <v>2372</v>
      </c>
      <c r="L1306" s="79">
        <f>+_xlfn.XLOOKUP(Combinar1[[#This Row],[carga.PACIENTE]],carga[PACIENTE],carga[TURNO],0,0)</f>
        <v>0</v>
      </c>
    </row>
    <row r="1307" spans="1:12" hidden="1" x14ac:dyDescent="0.3">
      <c r="A1307" t="s">
        <v>1145</v>
      </c>
      <c r="B1307" t="s">
        <v>1287</v>
      </c>
      <c r="C1307" t="s">
        <v>1314</v>
      </c>
      <c r="D1307" t="s">
        <v>1143</v>
      </c>
      <c r="E1307" s="57">
        <v>0.58333333333333326</v>
      </c>
      <c r="F1307" s="57">
        <v>0.83333333333333326</v>
      </c>
      <c r="G1307" s="57">
        <v>0.61458333333333326</v>
      </c>
      <c r="J1307" t="s">
        <v>2373</v>
      </c>
      <c r="K1307" t="s">
        <v>1097</v>
      </c>
      <c r="L1307" s="79" t="str">
        <f>+_xlfn.XLOOKUP(Combinar1[[#This Row],[carga.PACIENTE]],carga[PACIENTE],carga[TURNO],0,0)</f>
        <v>T.T</v>
      </c>
    </row>
    <row r="1308" spans="1:12" hidden="1" x14ac:dyDescent="0.3">
      <c r="A1308" t="s">
        <v>1145</v>
      </c>
      <c r="B1308" t="s">
        <v>1287</v>
      </c>
      <c r="C1308" t="s">
        <v>1314</v>
      </c>
      <c r="D1308" t="s">
        <v>1143</v>
      </c>
      <c r="E1308" s="57">
        <v>0.58333333333333326</v>
      </c>
      <c r="F1308" s="57">
        <v>0.83333333333333326</v>
      </c>
      <c r="G1308" s="57">
        <v>0.64583333333333326</v>
      </c>
      <c r="J1308" t="s">
        <v>2374</v>
      </c>
      <c r="L1308" s="79">
        <f>+_xlfn.XLOOKUP(Combinar1[[#This Row],[carga.PACIENTE]],carga[PACIENTE],carga[TURNO],0,0)</f>
        <v>0</v>
      </c>
    </row>
    <row r="1309" spans="1:12" hidden="1" x14ac:dyDescent="0.3">
      <c r="A1309" t="s">
        <v>1180</v>
      </c>
      <c r="B1309" t="s">
        <v>1342</v>
      </c>
      <c r="C1309" t="s">
        <v>2370</v>
      </c>
      <c r="D1309" t="s">
        <v>1133</v>
      </c>
      <c r="E1309" s="57">
        <v>0.33333333333333331</v>
      </c>
      <c r="F1309" s="57">
        <v>0.58333333333333326</v>
      </c>
      <c r="G1309" s="57">
        <v>0.39583333333333331</v>
      </c>
      <c r="J1309" t="s">
        <v>2375</v>
      </c>
      <c r="K1309" t="s">
        <v>707</v>
      </c>
      <c r="L1309" s="79" t="str">
        <f>+_xlfn.XLOOKUP(Combinar1[[#This Row],[carga.PACIENTE]],carga[PACIENTE],carga[TURNO],0,0)</f>
        <v xml:space="preserve">T.M </v>
      </c>
    </row>
    <row r="1310" spans="1:12" hidden="1" x14ac:dyDescent="0.3">
      <c r="A1310" t="s">
        <v>1180</v>
      </c>
      <c r="B1310" t="s">
        <v>1342</v>
      </c>
      <c r="C1310" t="s">
        <v>2370</v>
      </c>
      <c r="D1310" t="s">
        <v>1133</v>
      </c>
      <c r="E1310" s="57">
        <v>0.33333333333333331</v>
      </c>
      <c r="F1310" s="57">
        <v>0.58333333333333326</v>
      </c>
      <c r="G1310" s="57">
        <v>0.39583333333333331</v>
      </c>
      <c r="J1310" t="s">
        <v>2375</v>
      </c>
      <c r="K1310" t="s">
        <v>462</v>
      </c>
      <c r="L1310" s="79" t="str">
        <f>+_xlfn.XLOOKUP(Combinar1[[#This Row],[carga.PACIENTE]],carga[PACIENTE],carga[TURNO],0,0)</f>
        <v xml:space="preserve">T.M </v>
      </c>
    </row>
    <row r="1311" spans="1:12" hidden="1" x14ac:dyDescent="0.3">
      <c r="A1311" t="s">
        <v>1180</v>
      </c>
      <c r="B1311" t="s">
        <v>1342</v>
      </c>
      <c r="C1311" t="s">
        <v>2370</v>
      </c>
      <c r="D1311" t="s">
        <v>1133</v>
      </c>
      <c r="E1311" s="57">
        <v>0.33333333333333331</v>
      </c>
      <c r="F1311" s="57">
        <v>0.58333333333333326</v>
      </c>
      <c r="G1311" s="57">
        <v>0.39583333333333331</v>
      </c>
      <c r="J1311" t="s">
        <v>2375</v>
      </c>
      <c r="K1311" t="s">
        <v>405</v>
      </c>
      <c r="L1311" s="79" t="str">
        <f>+_xlfn.XLOOKUP(Combinar1[[#This Row],[carga.PACIENTE]],carga[PACIENTE],carga[TURNO],0,0)</f>
        <v xml:space="preserve">T.M </v>
      </c>
    </row>
    <row r="1312" spans="1:12" hidden="1" x14ac:dyDescent="0.3">
      <c r="A1312" t="s">
        <v>1195</v>
      </c>
      <c r="B1312" t="s">
        <v>1302</v>
      </c>
      <c r="C1312" t="s">
        <v>1779</v>
      </c>
      <c r="D1312" t="s">
        <v>1123</v>
      </c>
      <c r="E1312" s="57">
        <v>0.58333333333333326</v>
      </c>
      <c r="F1312" s="57">
        <v>0.83333333333333326</v>
      </c>
      <c r="G1312" s="57">
        <v>0.58333333333333326</v>
      </c>
      <c r="J1312" t="s">
        <v>2376</v>
      </c>
      <c r="L1312" s="79">
        <f>+_xlfn.XLOOKUP(Combinar1[[#This Row],[carga.PACIENTE]],carga[PACIENTE],carga[TURNO],0,0)</f>
        <v>0</v>
      </c>
    </row>
    <row r="1313" spans="1:12" hidden="1" x14ac:dyDescent="0.3">
      <c r="A1313" t="s">
        <v>1195</v>
      </c>
      <c r="B1313" t="s">
        <v>1302</v>
      </c>
      <c r="C1313" t="s">
        <v>1779</v>
      </c>
      <c r="D1313" t="s">
        <v>1123</v>
      </c>
      <c r="E1313" s="57">
        <v>0.58333333333333326</v>
      </c>
      <c r="F1313" s="57">
        <v>0.83333333333333326</v>
      </c>
      <c r="G1313" s="57">
        <v>0.72916666666666663</v>
      </c>
      <c r="J1313" t="s">
        <v>2377</v>
      </c>
      <c r="L1313" s="79">
        <f>+_xlfn.XLOOKUP(Combinar1[[#This Row],[carga.PACIENTE]],carga[PACIENTE],carga[TURNO],0,0)</f>
        <v>0</v>
      </c>
    </row>
    <row r="1314" spans="1:12" hidden="1" x14ac:dyDescent="0.3">
      <c r="A1314" t="s">
        <v>1194</v>
      </c>
      <c r="B1314" t="s">
        <v>1842</v>
      </c>
      <c r="C1314" t="s">
        <v>1950</v>
      </c>
      <c r="D1314" t="s">
        <v>1123</v>
      </c>
      <c r="E1314" s="57">
        <v>0.58333333333333326</v>
      </c>
      <c r="F1314" s="57">
        <v>0.83333333333333326</v>
      </c>
      <c r="G1314" s="57">
        <v>0.61458333333333326</v>
      </c>
      <c r="J1314" t="s">
        <v>2378</v>
      </c>
      <c r="K1314" t="s">
        <v>674</v>
      </c>
      <c r="L1314" s="79" t="str">
        <f>+_xlfn.XLOOKUP(Combinar1[[#This Row],[carga.PACIENTE]],carga[PACIENTE],carga[TURNO],0,0)</f>
        <v>T.T</v>
      </c>
    </row>
    <row r="1315" spans="1:12" hidden="1" x14ac:dyDescent="0.3">
      <c r="A1315" t="s">
        <v>1195</v>
      </c>
      <c r="B1315" t="s">
        <v>1302</v>
      </c>
      <c r="C1315" t="s">
        <v>1779</v>
      </c>
      <c r="D1315" t="s">
        <v>1118</v>
      </c>
      <c r="E1315" s="57">
        <v>0.58333333333333326</v>
      </c>
      <c r="F1315" s="57">
        <v>0.83333333333333326</v>
      </c>
      <c r="G1315" s="57">
        <v>0.58333333333333326</v>
      </c>
      <c r="J1315" t="s">
        <v>2379</v>
      </c>
      <c r="L1315" s="79">
        <f>+_xlfn.XLOOKUP(Combinar1[[#This Row],[carga.PACIENTE]],carga[PACIENTE],carga[TURNO],0,0)</f>
        <v>0</v>
      </c>
    </row>
    <row r="1316" spans="1:12" hidden="1" x14ac:dyDescent="0.3">
      <c r="A1316" t="s">
        <v>1196</v>
      </c>
      <c r="B1316" t="s">
        <v>1342</v>
      </c>
      <c r="C1316" t="s">
        <v>2318</v>
      </c>
      <c r="D1316" t="s">
        <v>1123</v>
      </c>
      <c r="E1316" s="57">
        <v>0.58333333333333326</v>
      </c>
      <c r="F1316" s="57">
        <v>0.83333333333333326</v>
      </c>
      <c r="G1316" s="57">
        <v>0.67708333333333326</v>
      </c>
      <c r="J1316" t="s">
        <v>2380</v>
      </c>
      <c r="K1316" t="s">
        <v>122</v>
      </c>
      <c r="L1316" s="79" t="str">
        <f>+_xlfn.XLOOKUP(Combinar1[[#This Row],[carga.PACIENTE]],carga[PACIENTE],carga[TURNO],0,0)</f>
        <v>T.T</v>
      </c>
    </row>
    <row r="1317" spans="1:12" hidden="1" x14ac:dyDescent="0.3">
      <c r="A1317" t="s">
        <v>1196</v>
      </c>
      <c r="B1317" t="s">
        <v>1342</v>
      </c>
      <c r="C1317" t="s">
        <v>2318</v>
      </c>
      <c r="D1317" t="s">
        <v>1123</v>
      </c>
      <c r="E1317" s="57">
        <v>0.58333333333333326</v>
      </c>
      <c r="F1317" s="57">
        <v>0.83333333333333326</v>
      </c>
      <c r="G1317" s="57">
        <v>0.67708333333333326</v>
      </c>
      <c r="J1317" t="s">
        <v>2380</v>
      </c>
      <c r="K1317" t="s">
        <v>986</v>
      </c>
      <c r="L1317" s="79" t="str">
        <f>+_xlfn.XLOOKUP(Combinar1[[#This Row],[carga.PACIENTE]],carga[PACIENTE],carga[TURNO],0,0)</f>
        <v>T.T</v>
      </c>
    </row>
    <row r="1318" spans="1:12" hidden="1" x14ac:dyDescent="0.3">
      <c r="A1318" t="s">
        <v>1184</v>
      </c>
      <c r="B1318" t="s">
        <v>1342</v>
      </c>
      <c r="C1318" t="s">
        <v>1651</v>
      </c>
      <c r="D1318" t="s">
        <v>1141</v>
      </c>
      <c r="E1318" s="57">
        <v>0.58333333333333326</v>
      </c>
      <c r="F1318" s="57">
        <v>0.83333333333333326</v>
      </c>
      <c r="G1318" s="57">
        <v>0.76041666666666663</v>
      </c>
      <c r="J1318" t="s">
        <v>2381</v>
      </c>
      <c r="K1318" t="s">
        <v>247</v>
      </c>
      <c r="L1318" s="79" t="str">
        <f>+_xlfn.XLOOKUP(Combinar1[[#This Row],[carga.PACIENTE]],carga[PACIENTE],carga[TURNO],0,0)</f>
        <v>T.T</v>
      </c>
    </row>
    <row r="1319" spans="1:12" hidden="1" x14ac:dyDescent="0.3">
      <c r="A1319" t="s">
        <v>1196</v>
      </c>
      <c r="B1319" t="s">
        <v>1342</v>
      </c>
      <c r="C1319" t="s">
        <v>2318</v>
      </c>
      <c r="D1319" t="s">
        <v>1123</v>
      </c>
      <c r="E1319" s="57">
        <v>0.58333333333333326</v>
      </c>
      <c r="F1319" s="57">
        <v>0.83333333333333326</v>
      </c>
      <c r="G1319" s="57">
        <v>0.79166666666666663</v>
      </c>
      <c r="J1319" t="s">
        <v>2382</v>
      </c>
      <c r="K1319" t="s">
        <v>559</v>
      </c>
      <c r="L1319" s="79" t="str">
        <f>+_xlfn.XLOOKUP(Combinar1[[#This Row],[carga.PACIENTE]],carga[PACIENTE],carga[TURNO],0,0)</f>
        <v>T.T</v>
      </c>
    </row>
    <row r="1320" spans="1:12" hidden="1" x14ac:dyDescent="0.3">
      <c r="A1320" t="s">
        <v>1195</v>
      </c>
      <c r="B1320" t="s">
        <v>1302</v>
      </c>
      <c r="C1320" t="s">
        <v>1779</v>
      </c>
      <c r="D1320" t="s">
        <v>1143</v>
      </c>
      <c r="E1320" s="57">
        <v>0.58333333333333326</v>
      </c>
      <c r="F1320" s="57">
        <v>0.83333333333333326</v>
      </c>
      <c r="G1320" s="57">
        <v>0.58333333333333326</v>
      </c>
      <c r="J1320" t="s">
        <v>2383</v>
      </c>
      <c r="L1320" s="79">
        <f>+_xlfn.XLOOKUP(Combinar1[[#This Row],[carga.PACIENTE]],carga[PACIENTE],carga[TURNO],0,0)</f>
        <v>0</v>
      </c>
    </row>
    <row r="1321" spans="1:12" hidden="1" x14ac:dyDescent="0.3">
      <c r="A1321" t="s">
        <v>1195</v>
      </c>
      <c r="B1321" t="s">
        <v>1302</v>
      </c>
      <c r="C1321" t="s">
        <v>1779</v>
      </c>
      <c r="D1321" t="s">
        <v>1143</v>
      </c>
      <c r="E1321" s="57">
        <v>0.58333333333333326</v>
      </c>
      <c r="F1321" s="57">
        <v>0.83333333333333326</v>
      </c>
      <c r="G1321" s="57">
        <v>0.64583333333333326</v>
      </c>
      <c r="J1321" t="s">
        <v>2384</v>
      </c>
      <c r="L1321" s="79">
        <f>+_xlfn.XLOOKUP(Combinar1[[#This Row],[carga.PACIENTE]],carga[PACIENTE],carga[TURNO],0,0)</f>
        <v>0</v>
      </c>
    </row>
    <row r="1322" spans="1:12" hidden="1" x14ac:dyDescent="0.3">
      <c r="A1322" t="s">
        <v>1195</v>
      </c>
      <c r="B1322" t="s">
        <v>1302</v>
      </c>
      <c r="C1322" t="s">
        <v>1779</v>
      </c>
      <c r="D1322" t="s">
        <v>1133</v>
      </c>
      <c r="E1322" s="57">
        <v>0.33333333333333331</v>
      </c>
      <c r="F1322" s="57">
        <v>0.83333333333333326</v>
      </c>
      <c r="G1322" s="57">
        <v>0.54166666666666663</v>
      </c>
      <c r="J1322" t="s">
        <v>2385</v>
      </c>
      <c r="L1322" s="79">
        <f>+_xlfn.XLOOKUP(Combinar1[[#This Row],[carga.PACIENTE]],carga[PACIENTE],carga[TURNO],0,0)</f>
        <v>0</v>
      </c>
    </row>
    <row r="1323" spans="1:12" hidden="1" x14ac:dyDescent="0.3">
      <c r="A1323" t="s">
        <v>1195</v>
      </c>
      <c r="B1323" t="s">
        <v>1302</v>
      </c>
      <c r="C1323" t="s">
        <v>1779</v>
      </c>
      <c r="D1323" t="s">
        <v>1133</v>
      </c>
      <c r="E1323" s="57">
        <v>0.58333333333333326</v>
      </c>
      <c r="F1323" s="57">
        <v>0.83333333333333326</v>
      </c>
      <c r="G1323" s="57">
        <v>0.61458333333333326</v>
      </c>
      <c r="J1323" t="s">
        <v>2386</v>
      </c>
      <c r="L1323" s="79">
        <f>+_xlfn.XLOOKUP(Combinar1[[#This Row],[carga.PACIENTE]],carga[PACIENTE],carga[TURNO],0,0)</f>
        <v>0</v>
      </c>
    </row>
    <row r="1324" spans="1:12" hidden="1" x14ac:dyDescent="0.3">
      <c r="A1324" t="s">
        <v>1184</v>
      </c>
      <c r="B1324" t="s">
        <v>1342</v>
      </c>
      <c r="C1324" t="s">
        <v>1651</v>
      </c>
      <c r="D1324" t="s">
        <v>1123</v>
      </c>
      <c r="E1324" s="57">
        <v>0.58333333333333326</v>
      </c>
      <c r="F1324" s="57">
        <v>0.83333333333333326</v>
      </c>
      <c r="G1324" s="57">
        <v>0.58333333333333326</v>
      </c>
      <c r="J1324" t="s">
        <v>2387</v>
      </c>
      <c r="L1324" s="79">
        <f>+_xlfn.XLOOKUP(Combinar1[[#This Row],[carga.PACIENTE]],carga[PACIENTE],carga[TURNO],0,0)</f>
        <v>0</v>
      </c>
    </row>
    <row r="1325" spans="1:12" hidden="1" x14ac:dyDescent="0.3">
      <c r="A1325" t="s">
        <v>1184</v>
      </c>
      <c r="B1325" t="s">
        <v>1342</v>
      </c>
      <c r="C1325" t="s">
        <v>1651</v>
      </c>
      <c r="D1325" t="s">
        <v>1123</v>
      </c>
      <c r="E1325" s="57">
        <v>0.58333333333333326</v>
      </c>
      <c r="F1325" s="57">
        <v>0.83333333333333326</v>
      </c>
      <c r="G1325" s="57">
        <v>0.61458333333333326</v>
      </c>
      <c r="J1325" t="s">
        <v>2388</v>
      </c>
      <c r="K1325" t="s">
        <v>315</v>
      </c>
      <c r="L1325" s="79" t="str">
        <f>+_xlfn.XLOOKUP(Combinar1[[#This Row],[carga.PACIENTE]],carga[PACIENTE],carga[TURNO],0,0)</f>
        <v>T.T</v>
      </c>
    </row>
    <row r="1326" spans="1:12" hidden="1" x14ac:dyDescent="0.3">
      <c r="A1326" t="s">
        <v>1184</v>
      </c>
      <c r="B1326" t="s">
        <v>1342</v>
      </c>
      <c r="C1326" t="s">
        <v>1651</v>
      </c>
      <c r="D1326" t="s">
        <v>1141</v>
      </c>
      <c r="E1326" s="57">
        <v>0.58333333333333326</v>
      </c>
      <c r="F1326" s="57">
        <v>0.83333333333333326</v>
      </c>
      <c r="G1326" s="57">
        <v>0.58333333333333326</v>
      </c>
      <c r="J1326" t="s">
        <v>2389</v>
      </c>
      <c r="K1326" t="s">
        <v>209</v>
      </c>
      <c r="L1326" s="79" t="str">
        <f>+_xlfn.XLOOKUP(Combinar1[[#This Row],[carga.PACIENTE]],carga[PACIENTE],carga[TURNO],0,0)</f>
        <v>T.T</v>
      </c>
    </row>
    <row r="1327" spans="1:12" hidden="1" x14ac:dyDescent="0.3">
      <c r="A1327" t="s">
        <v>1184</v>
      </c>
      <c r="B1327" t="s">
        <v>1342</v>
      </c>
      <c r="C1327" t="s">
        <v>1651</v>
      </c>
      <c r="D1327" t="s">
        <v>1141</v>
      </c>
      <c r="E1327" s="57">
        <v>0.58333333333333326</v>
      </c>
      <c r="F1327" s="57">
        <v>0.83333333333333326</v>
      </c>
      <c r="G1327" s="57">
        <v>0.58333333333333326</v>
      </c>
      <c r="J1327" t="s">
        <v>2389</v>
      </c>
      <c r="K1327" t="s">
        <v>620</v>
      </c>
      <c r="L1327" s="79">
        <f>+_xlfn.XLOOKUP(Combinar1[[#This Row],[carga.PACIENTE]],carga[PACIENTE],carga[TURNO],0,0)</f>
        <v>0</v>
      </c>
    </row>
    <row r="1328" spans="1:12" hidden="1" x14ac:dyDescent="0.3">
      <c r="A1328" t="s">
        <v>1184</v>
      </c>
      <c r="B1328" t="s">
        <v>1342</v>
      </c>
      <c r="C1328" t="s">
        <v>1651</v>
      </c>
      <c r="D1328" t="s">
        <v>1118</v>
      </c>
      <c r="E1328" s="57">
        <v>0.58333333333333326</v>
      </c>
      <c r="F1328" s="57">
        <v>0.83333333333333326</v>
      </c>
      <c r="G1328" s="57">
        <v>0.58333333333333326</v>
      </c>
      <c r="J1328" t="s">
        <v>2390</v>
      </c>
      <c r="L1328" s="79">
        <f>+_xlfn.XLOOKUP(Combinar1[[#This Row],[carga.PACIENTE]],carga[PACIENTE],carga[TURNO],0,0)</f>
        <v>0</v>
      </c>
    </row>
    <row r="1329" spans="1:12" hidden="1" x14ac:dyDescent="0.3">
      <c r="A1329" t="s">
        <v>1184</v>
      </c>
      <c r="B1329" t="s">
        <v>1342</v>
      </c>
      <c r="C1329" t="s">
        <v>1651</v>
      </c>
      <c r="D1329" t="s">
        <v>1118</v>
      </c>
      <c r="E1329" s="57">
        <v>0.58333333333333326</v>
      </c>
      <c r="F1329" s="57">
        <v>0.83333333333333326</v>
      </c>
      <c r="G1329" s="57">
        <v>0.79166666666666663</v>
      </c>
      <c r="J1329" t="s">
        <v>2391</v>
      </c>
      <c r="K1329" t="s">
        <v>975</v>
      </c>
      <c r="L1329" s="79" t="str">
        <f>+_xlfn.XLOOKUP(Combinar1[[#This Row],[carga.PACIENTE]],carga[PACIENTE],carga[TURNO],0,0)</f>
        <v>T.T</v>
      </c>
    </row>
    <row r="1330" spans="1:12" hidden="1" x14ac:dyDescent="0.3">
      <c r="A1330" t="s">
        <v>1184</v>
      </c>
      <c r="B1330" t="s">
        <v>1342</v>
      </c>
      <c r="C1330" t="s">
        <v>1651</v>
      </c>
      <c r="D1330" t="s">
        <v>1141</v>
      </c>
      <c r="E1330" s="57">
        <v>0.58333333333333326</v>
      </c>
      <c r="F1330" s="57">
        <v>0.83333333333333326</v>
      </c>
      <c r="G1330" s="57">
        <v>0.67708333333333326</v>
      </c>
      <c r="J1330" t="s">
        <v>2392</v>
      </c>
      <c r="K1330" t="s">
        <v>982</v>
      </c>
      <c r="L1330" s="79" t="str">
        <f>+_xlfn.XLOOKUP(Combinar1[[#This Row],[carga.PACIENTE]],carga[PACIENTE],carga[TURNO],0,0)</f>
        <v>T.T</v>
      </c>
    </row>
    <row r="1331" spans="1:12" hidden="1" x14ac:dyDescent="0.3">
      <c r="A1331" t="s">
        <v>1196</v>
      </c>
      <c r="B1331" t="s">
        <v>1342</v>
      </c>
      <c r="C1331" t="s">
        <v>2318</v>
      </c>
      <c r="D1331" t="s">
        <v>1123</v>
      </c>
      <c r="E1331" s="57">
        <v>0.58333333333333326</v>
      </c>
      <c r="F1331" s="57">
        <v>0.83333333333333326</v>
      </c>
      <c r="G1331" s="57">
        <v>0.76041666666666663</v>
      </c>
      <c r="J1331" t="s">
        <v>2393</v>
      </c>
      <c r="K1331" t="s">
        <v>492</v>
      </c>
      <c r="L1331" s="79" t="str">
        <f>+_xlfn.XLOOKUP(Combinar1[[#This Row],[carga.PACIENTE]],carga[PACIENTE],carga[TURNO],0,0)</f>
        <v>T.T</v>
      </c>
    </row>
    <row r="1332" spans="1:12" hidden="1" x14ac:dyDescent="0.3">
      <c r="A1332" t="s">
        <v>1184</v>
      </c>
      <c r="B1332" t="s">
        <v>1342</v>
      </c>
      <c r="C1332" t="s">
        <v>1651</v>
      </c>
      <c r="D1332" t="s">
        <v>1141</v>
      </c>
      <c r="E1332" s="57">
        <v>0.58333333333333326</v>
      </c>
      <c r="F1332" s="57">
        <v>0.83333333333333326</v>
      </c>
      <c r="G1332" s="57">
        <v>0.79166666666666663</v>
      </c>
      <c r="J1332" t="s">
        <v>2394</v>
      </c>
      <c r="K1332" t="s">
        <v>1017</v>
      </c>
      <c r="L1332" s="79" t="str">
        <f>+_xlfn.XLOOKUP(Combinar1[[#This Row],[carga.PACIENTE]],carga[PACIENTE],carga[TURNO],0,0)</f>
        <v>T.T</v>
      </c>
    </row>
    <row r="1333" spans="1:12" hidden="1" x14ac:dyDescent="0.3">
      <c r="A1333" t="s">
        <v>1184</v>
      </c>
      <c r="B1333" t="s">
        <v>1342</v>
      </c>
      <c r="C1333" t="s">
        <v>1651</v>
      </c>
      <c r="D1333" t="s">
        <v>1143</v>
      </c>
      <c r="E1333" s="57">
        <v>0.58333333333333326</v>
      </c>
      <c r="F1333" s="57">
        <v>0.83333333333333326</v>
      </c>
      <c r="G1333" s="57">
        <v>0.58333333333333326</v>
      </c>
      <c r="J1333" t="s">
        <v>2395</v>
      </c>
      <c r="K1333" t="s">
        <v>889</v>
      </c>
      <c r="L1333" s="79" t="str">
        <f>+_xlfn.XLOOKUP(Combinar1[[#This Row],[carga.PACIENTE]],carga[PACIENTE],carga[TURNO],0,0)</f>
        <v>T.T</v>
      </c>
    </row>
    <row r="1334" spans="1:12" hidden="1" x14ac:dyDescent="0.3">
      <c r="A1334" t="s">
        <v>1196</v>
      </c>
      <c r="B1334" t="s">
        <v>1342</v>
      </c>
      <c r="C1334" t="s">
        <v>2318</v>
      </c>
      <c r="D1334" t="s">
        <v>1141</v>
      </c>
      <c r="E1334" s="57">
        <v>0.33333333333333331</v>
      </c>
      <c r="F1334" s="57">
        <v>0.58333333333333326</v>
      </c>
      <c r="G1334" s="57">
        <v>0.39583333333333331</v>
      </c>
      <c r="J1334" t="s">
        <v>2396</v>
      </c>
      <c r="K1334" t="s">
        <v>480</v>
      </c>
      <c r="L1334" s="79">
        <f>+_xlfn.XLOOKUP(Combinar1[[#This Row],[carga.PACIENTE]],carga[PACIENTE],carga[TURNO],0,0)</f>
        <v>0</v>
      </c>
    </row>
    <row r="1335" spans="1:12" hidden="1" x14ac:dyDescent="0.3">
      <c r="A1335" t="s">
        <v>1196</v>
      </c>
      <c r="B1335" t="s">
        <v>1342</v>
      </c>
      <c r="C1335" t="s">
        <v>2318</v>
      </c>
      <c r="D1335" t="s">
        <v>1141</v>
      </c>
      <c r="E1335" s="57">
        <v>0.33333333333333331</v>
      </c>
      <c r="F1335" s="57">
        <v>0.58333333333333326</v>
      </c>
      <c r="G1335" s="57">
        <v>0.39583333333333331</v>
      </c>
      <c r="J1335" t="s">
        <v>2396</v>
      </c>
      <c r="K1335" t="s">
        <v>664</v>
      </c>
      <c r="L1335" s="79" t="str">
        <f>+_xlfn.XLOOKUP(Combinar1[[#This Row],[carga.PACIENTE]],carga[PACIENTE],carga[TURNO],0,0)</f>
        <v xml:space="preserve">T.M </v>
      </c>
    </row>
    <row r="1336" spans="1:12" hidden="1" x14ac:dyDescent="0.3">
      <c r="A1336" t="s">
        <v>1199</v>
      </c>
      <c r="B1336" t="s">
        <v>1842</v>
      </c>
      <c r="C1336" t="s">
        <v>1843</v>
      </c>
      <c r="D1336" t="s">
        <v>1123</v>
      </c>
      <c r="E1336" s="57">
        <v>0.33333333333333331</v>
      </c>
      <c r="F1336" s="57">
        <v>0.58333333333333326</v>
      </c>
      <c r="G1336" s="57">
        <v>0.51041666666666663</v>
      </c>
      <c r="J1336" t="s">
        <v>2397</v>
      </c>
      <c r="L1336" s="79">
        <f>+_xlfn.XLOOKUP(Combinar1[[#This Row],[carga.PACIENTE]],carga[PACIENTE],carga[TURNO],0,0)</f>
        <v>0</v>
      </c>
    </row>
    <row r="1337" spans="1:12" hidden="1" x14ac:dyDescent="0.3">
      <c r="A1337" t="s">
        <v>1199</v>
      </c>
      <c r="B1337" t="s">
        <v>1842</v>
      </c>
      <c r="C1337" t="s">
        <v>1843</v>
      </c>
      <c r="D1337" t="s">
        <v>1123</v>
      </c>
      <c r="E1337" s="57">
        <v>0.33333333333333331</v>
      </c>
      <c r="F1337" s="57">
        <v>0.58333333333333326</v>
      </c>
      <c r="G1337" s="57">
        <v>0.54166666666666663</v>
      </c>
      <c r="J1337" t="s">
        <v>2398</v>
      </c>
      <c r="L1337" s="79">
        <f>+_xlfn.XLOOKUP(Combinar1[[#This Row],[carga.PACIENTE]],carga[PACIENTE],carga[TURNO],0,0)</f>
        <v>0</v>
      </c>
    </row>
    <row r="1338" spans="1:12" hidden="1" x14ac:dyDescent="0.3">
      <c r="A1338" t="s">
        <v>1199</v>
      </c>
      <c r="B1338" t="s">
        <v>1842</v>
      </c>
      <c r="C1338" t="s">
        <v>1843</v>
      </c>
      <c r="D1338" t="s">
        <v>1141</v>
      </c>
      <c r="E1338" s="57">
        <v>0.33333333333333331</v>
      </c>
      <c r="F1338" s="57">
        <v>0.58333333333333326</v>
      </c>
      <c r="G1338" s="57">
        <v>0.54166666666666663</v>
      </c>
      <c r="J1338" t="s">
        <v>2399</v>
      </c>
      <c r="L1338" s="79">
        <f>+_xlfn.XLOOKUP(Combinar1[[#This Row],[carga.PACIENTE]],carga[PACIENTE],carga[TURNO],0,0)</f>
        <v>0</v>
      </c>
    </row>
    <row r="1339" spans="1:12" hidden="1" x14ac:dyDescent="0.3">
      <c r="A1339" t="s">
        <v>1162</v>
      </c>
      <c r="B1339" t="s">
        <v>1842</v>
      </c>
      <c r="C1339" t="s">
        <v>1953</v>
      </c>
      <c r="D1339" t="s">
        <v>1123</v>
      </c>
      <c r="E1339" s="57">
        <v>0.58333333333333326</v>
      </c>
      <c r="F1339" s="57">
        <v>0.83333333333333326</v>
      </c>
      <c r="G1339" s="57">
        <v>0.58333333333333326</v>
      </c>
      <c r="J1339" t="s">
        <v>2400</v>
      </c>
      <c r="L1339" s="79">
        <f>+_xlfn.XLOOKUP(Combinar1[[#This Row],[carga.PACIENTE]],carga[PACIENTE],carga[TURNO],0,0)</f>
        <v>0</v>
      </c>
    </row>
    <row r="1340" spans="1:12" hidden="1" x14ac:dyDescent="0.3">
      <c r="A1340" t="s">
        <v>1162</v>
      </c>
      <c r="B1340" t="s">
        <v>1842</v>
      </c>
      <c r="C1340" t="s">
        <v>1953</v>
      </c>
      <c r="D1340" t="s">
        <v>1123</v>
      </c>
      <c r="E1340" s="57">
        <v>0.58333333333333326</v>
      </c>
      <c r="F1340" s="57">
        <v>0.83333333333333326</v>
      </c>
      <c r="G1340" s="57">
        <v>0.61458333333333326</v>
      </c>
      <c r="J1340" t="s">
        <v>2401</v>
      </c>
      <c r="L1340" s="79">
        <f>+_xlfn.XLOOKUP(Combinar1[[#This Row],[carga.PACIENTE]],carga[PACIENTE],carga[TURNO],0,0)</f>
        <v>0</v>
      </c>
    </row>
    <row r="1341" spans="1:12" hidden="1" x14ac:dyDescent="0.3">
      <c r="A1341" t="s">
        <v>1162</v>
      </c>
      <c r="B1341" t="s">
        <v>1842</v>
      </c>
      <c r="C1341" t="s">
        <v>1953</v>
      </c>
      <c r="D1341" t="s">
        <v>1123</v>
      </c>
      <c r="E1341" s="57">
        <v>0.58333333333333326</v>
      </c>
      <c r="F1341" s="57">
        <v>0.83333333333333326</v>
      </c>
      <c r="G1341" s="57">
        <v>0.64583333333333326</v>
      </c>
      <c r="J1341" t="s">
        <v>2402</v>
      </c>
      <c r="L1341" s="79">
        <f>+_xlfn.XLOOKUP(Combinar1[[#This Row],[carga.PACIENTE]],carga[PACIENTE],carga[TURNO],0,0)</f>
        <v>0</v>
      </c>
    </row>
    <row r="1342" spans="1:12" hidden="1" x14ac:dyDescent="0.3">
      <c r="A1342" t="s">
        <v>1162</v>
      </c>
      <c r="B1342" t="s">
        <v>1842</v>
      </c>
      <c r="C1342" t="s">
        <v>1953</v>
      </c>
      <c r="D1342" t="s">
        <v>1123</v>
      </c>
      <c r="E1342" s="57">
        <v>0.58333333333333326</v>
      </c>
      <c r="F1342" s="57">
        <v>0.83333333333333326</v>
      </c>
      <c r="G1342" s="57">
        <v>0.72916666666666663</v>
      </c>
      <c r="J1342" t="s">
        <v>2403</v>
      </c>
      <c r="L1342" s="79">
        <f>+_xlfn.XLOOKUP(Combinar1[[#This Row],[carga.PACIENTE]],carga[PACIENTE],carga[TURNO],0,0)</f>
        <v>0</v>
      </c>
    </row>
    <row r="1343" spans="1:12" hidden="1" x14ac:dyDescent="0.3">
      <c r="A1343" t="s">
        <v>1162</v>
      </c>
      <c r="B1343" t="s">
        <v>1842</v>
      </c>
      <c r="C1343" t="s">
        <v>1953</v>
      </c>
      <c r="D1343" t="s">
        <v>2404</v>
      </c>
      <c r="E1343" s="57">
        <v>0.58333333333333326</v>
      </c>
      <c r="F1343" s="57">
        <v>0.83333333333333326</v>
      </c>
      <c r="G1343" s="57">
        <v>0.79166666666666663</v>
      </c>
      <c r="J1343" t="s">
        <v>2405</v>
      </c>
      <c r="L1343" s="79">
        <f>+_xlfn.XLOOKUP(Combinar1[[#This Row],[carga.PACIENTE]],carga[PACIENTE],carga[TURNO],0,0)</f>
        <v>0</v>
      </c>
    </row>
    <row r="1344" spans="1:12" hidden="1" x14ac:dyDescent="0.3">
      <c r="A1344" t="s">
        <v>1162</v>
      </c>
      <c r="B1344" t="s">
        <v>1842</v>
      </c>
      <c r="C1344" t="s">
        <v>1953</v>
      </c>
      <c r="D1344" t="s">
        <v>1141</v>
      </c>
      <c r="E1344" s="57">
        <v>0.58333333333333326</v>
      </c>
      <c r="F1344" s="57">
        <v>0.83333333333333326</v>
      </c>
      <c r="G1344" s="57">
        <v>0.58333333333333326</v>
      </c>
      <c r="J1344" t="s">
        <v>2406</v>
      </c>
      <c r="L1344" s="79">
        <f>+_xlfn.XLOOKUP(Combinar1[[#This Row],[carga.PACIENTE]],carga[PACIENTE],carga[TURNO],0,0)</f>
        <v>0</v>
      </c>
    </row>
    <row r="1345" spans="1:12" hidden="1" x14ac:dyDescent="0.3">
      <c r="A1345" t="s">
        <v>1148</v>
      </c>
      <c r="B1345" t="s">
        <v>1332</v>
      </c>
      <c r="C1345" t="s">
        <v>1333</v>
      </c>
      <c r="D1345" t="s">
        <v>1123</v>
      </c>
      <c r="E1345" s="57">
        <v>0.33333333333333331</v>
      </c>
      <c r="F1345" s="57">
        <v>0.58333333333333326</v>
      </c>
      <c r="G1345" s="57">
        <v>0.33333333333333331</v>
      </c>
      <c r="J1345" t="s">
        <v>2407</v>
      </c>
      <c r="K1345" t="s">
        <v>658</v>
      </c>
      <c r="L1345" s="79" t="str">
        <f>+_xlfn.XLOOKUP(Combinar1[[#This Row],[carga.PACIENTE]],carga[PACIENTE],carga[TURNO],0,0)</f>
        <v>T.M</v>
      </c>
    </row>
    <row r="1346" spans="1:12" hidden="1" x14ac:dyDescent="0.3">
      <c r="A1346" t="s">
        <v>1162</v>
      </c>
      <c r="B1346" t="s">
        <v>1842</v>
      </c>
      <c r="C1346" t="s">
        <v>1953</v>
      </c>
      <c r="D1346" t="s">
        <v>1141</v>
      </c>
      <c r="E1346" s="57">
        <v>0.58333333333333326</v>
      </c>
      <c r="F1346" s="57">
        <v>0.83333333333333326</v>
      </c>
      <c r="G1346" s="57">
        <v>0.61458333333333326</v>
      </c>
      <c r="J1346" t="s">
        <v>2408</v>
      </c>
      <c r="L1346" s="79">
        <f>+_xlfn.XLOOKUP(Combinar1[[#This Row],[carga.PACIENTE]],carga[PACIENTE],carga[TURNO],0,0)</f>
        <v>0</v>
      </c>
    </row>
    <row r="1347" spans="1:12" hidden="1" x14ac:dyDescent="0.3">
      <c r="A1347" t="s">
        <v>1162</v>
      </c>
      <c r="B1347" t="s">
        <v>1842</v>
      </c>
      <c r="C1347" t="s">
        <v>1953</v>
      </c>
      <c r="D1347" t="s">
        <v>1141</v>
      </c>
      <c r="E1347" s="57">
        <v>0.58333333333333326</v>
      </c>
      <c r="F1347" s="57">
        <v>0.83333333333333326</v>
      </c>
      <c r="G1347" s="57">
        <v>0.64583333333333326</v>
      </c>
      <c r="J1347" t="s">
        <v>2409</v>
      </c>
      <c r="L1347" s="79">
        <f>+_xlfn.XLOOKUP(Combinar1[[#This Row],[carga.PACIENTE]],carga[PACIENTE],carga[TURNO],0,0)</f>
        <v>0</v>
      </c>
    </row>
    <row r="1348" spans="1:12" hidden="1" x14ac:dyDescent="0.3">
      <c r="A1348" t="s">
        <v>1162</v>
      </c>
      <c r="B1348" t="s">
        <v>1842</v>
      </c>
      <c r="C1348" t="s">
        <v>1953</v>
      </c>
      <c r="D1348" t="s">
        <v>1141</v>
      </c>
      <c r="E1348" s="57">
        <v>0.58333333333333326</v>
      </c>
      <c r="F1348" s="57">
        <v>0.83333333333333326</v>
      </c>
      <c r="G1348" s="57">
        <v>0.72916666666666663</v>
      </c>
      <c r="J1348" t="s">
        <v>2410</v>
      </c>
      <c r="K1348" t="s">
        <v>116</v>
      </c>
      <c r="L1348" s="79" t="str">
        <f>+_xlfn.XLOOKUP(Combinar1[[#This Row],[carga.PACIENTE]],carga[PACIENTE],carga[TURNO],0,0)</f>
        <v>T.T</v>
      </c>
    </row>
    <row r="1349" spans="1:12" hidden="1" x14ac:dyDescent="0.3">
      <c r="A1349" t="s">
        <v>1159</v>
      </c>
      <c r="B1349" t="s">
        <v>1287</v>
      </c>
      <c r="C1349" t="s">
        <v>1588</v>
      </c>
      <c r="D1349" t="s">
        <v>1123</v>
      </c>
      <c r="E1349" s="57">
        <v>0.33333333333333331</v>
      </c>
      <c r="F1349" s="57">
        <v>0.58333333333333326</v>
      </c>
      <c r="G1349" s="57">
        <v>0.33333333333333331</v>
      </c>
      <c r="J1349" t="s">
        <v>2411</v>
      </c>
      <c r="L1349" s="79">
        <f>+_xlfn.XLOOKUP(Combinar1[[#This Row],[carga.PACIENTE]],carga[PACIENTE],carga[TURNO],0,0)</f>
        <v>0</v>
      </c>
    </row>
    <row r="1350" spans="1:12" hidden="1" x14ac:dyDescent="0.3">
      <c r="A1350" t="s">
        <v>1200</v>
      </c>
      <c r="B1350" t="s">
        <v>1232</v>
      </c>
      <c r="C1350" t="s">
        <v>2412</v>
      </c>
      <c r="D1350" t="s">
        <v>1123</v>
      </c>
      <c r="E1350" s="57">
        <v>0.33333333333333331</v>
      </c>
      <c r="F1350" s="57">
        <v>0.58333333333333326</v>
      </c>
      <c r="G1350" s="57">
        <v>0.33333333333333331</v>
      </c>
      <c r="J1350" t="s">
        <v>2413</v>
      </c>
      <c r="K1350" t="s">
        <v>770</v>
      </c>
      <c r="L1350" s="79" t="str">
        <f>+_xlfn.XLOOKUP(Combinar1[[#This Row],[carga.PACIENTE]],carga[PACIENTE],carga[TURNO],0,0)</f>
        <v xml:space="preserve">T.M </v>
      </c>
    </row>
    <row r="1351" spans="1:12" hidden="1" x14ac:dyDescent="0.3">
      <c r="A1351" t="s">
        <v>1200</v>
      </c>
      <c r="B1351" t="s">
        <v>1232</v>
      </c>
      <c r="C1351" t="s">
        <v>2412</v>
      </c>
      <c r="D1351" t="s">
        <v>1123</v>
      </c>
      <c r="E1351" s="57">
        <v>0.33333333333333331</v>
      </c>
      <c r="F1351" s="57">
        <v>0.58333333333333326</v>
      </c>
      <c r="G1351" s="57">
        <v>0.36458333333333331</v>
      </c>
      <c r="J1351" t="s">
        <v>2414</v>
      </c>
      <c r="K1351" t="s">
        <v>626</v>
      </c>
      <c r="L1351" s="79" t="str">
        <f>+_xlfn.XLOOKUP(Combinar1[[#This Row],[carga.PACIENTE]],carga[PACIENTE],carga[TURNO],0,0)</f>
        <v xml:space="preserve">T.M </v>
      </c>
    </row>
    <row r="1352" spans="1:12" hidden="1" x14ac:dyDescent="0.3">
      <c r="A1352" t="s">
        <v>1200</v>
      </c>
      <c r="B1352" t="s">
        <v>1232</v>
      </c>
      <c r="C1352" t="s">
        <v>2412</v>
      </c>
      <c r="D1352" t="s">
        <v>1123</v>
      </c>
      <c r="E1352" s="57">
        <v>0.33333333333333331</v>
      </c>
      <c r="F1352" s="57">
        <v>0.58333333333333326</v>
      </c>
      <c r="G1352" s="57">
        <v>0.39583333333333331</v>
      </c>
      <c r="J1352" t="s">
        <v>2415</v>
      </c>
      <c r="K1352" t="s">
        <v>584</v>
      </c>
      <c r="L1352" s="79" t="str">
        <f>+_xlfn.XLOOKUP(Combinar1[[#This Row],[carga.PACIENTE]],carga[PACIENTE],carga[TURNO],0,0)</f>
        <v xml:space="preserve">T.M </v>
      </c>
    </row>
    <row r="1353" spans="1:12" hidden="1" x14ac:dyDescent="0.3">
      <c r="A1353" t="s">
        <v>1200</v>
      </c>
      <c r="B1353" t="s">
        <v>1232</v>
      </c>
      <c r="C1353" t="s">
        <v>2412</v>
      </c>
      <c r="D1353" t="s">
        <v>1123</v>
      </c>
      <c r="E1353" s="57">
        <v>0.33333333333333331</v>
      </c>
      <c r="F1353" s="57">
        <v>0.58333333333333326</v>
      </c>
      <c r="G1353" s="57">
        <v>0.39583333333333331</v>
      </c>
      <c r="J1353" t="s">
        <v>2415</v>
      </c>
      <c r="K1353" t="s">
        <v>764</v>
      </c>
      <c r="L1353" s="79" t="str">
        <f>+_xlfn.XLOOKUP(Combinar1[[#This Row],[carga.PACIENTE]],carga[PACIENTE],carga[TURNO],0,0)</f>
        <v xml:space="preserve">T.M </v>
      </c>
    </row>
    <row r="1354" spans="1:12" hidden="1" x14ac:dyDescent="0.3">
      <c r="A1354" t="s">
        <v>1159</v>
      </c>
      <c r="B1354" t="s">
        <v>1287</v>
      </c>
      <c r="C1354" t="s">
        <v>1588</v>
      </c>
      <c r="D1354" t="s">
        <v>1118</v>
      </c>
      <c r="E1354" s="57">
        <v>0.33333333333333331</v>
      </c>
      <c r="F1354" s="57">
        <v>0.58333333333333326</v>
      </c>
      <c r="G1354" s="57">
        <v>0.33333333333333331</v>
      </c>
      <c r="J1354" t="s">
        <v>2416</v>
      </c>
      <c r="L1354" s="79">
        <f>+_xlfn.XLOOKUP(Combinar1[[#This Row],[carga.PACIENTE]],carga[PACIENTE],carga[TURNO],0,0)</f>
        <v>0</v>
      </c>
    </row>
    <row r="1355" spans="1:12" hidden="1" x14ac:dyDescent="0.3">
      <c r="A1355" t="s">
        <v>1200</v>
      </c>
      <c r="B1355" t="s">
        <v>1232</v>
      </c>
      <c r="C1355" t="s">
        <v>2412</v>
      </c>
      <c r="D1355" t="s">
        <v>1123</v>
      </c>
      <c r="E1355" s="57">
        <v>0.33333333333333331</v>
      </c>
      <c r="F1355" s="57">
        <v>0.58333333333333326</v>
      </c>
      <c r="G1355" s="57">
        <v>0.44791666666666663</v>
      </c>
      <c r="J1355" t="s">
        <v>2417</v>
      </c>
      <c r="K1355" t="s">
        <v>86</v>
      </c>
      <c r="L1355" s="79" t="str">
        <f>+_xlfn.XLOOKUP(Combinar1[[#This Row],[carga.PACIENTE]],carga[PACIENTE],carga[TURNO],0,0)</f>
        <v xml:space="preserve">T.M </v>
      </c>
    </row>
    <row r="1356" spans="1:12" hidden="1" x14ac:dyDescent="0.3">
      <c r="A1356" t="s">
        <v>1200</v>
      </c>
      <c r="B1356" t="s">
        <v>1232</v>
      </c>
      <c r="C1356" t="s">
        <v>2412</v>
      </c>
      <c r="D1356" t="s">
        <v>1123</v>
      </c>
      <c r="E1356" s="57">
        <v>0.33333333333333331</v>
      </c>
      <c r="F1356" s="57">
        <v>0.58333333333333326</v>
      </c>
      <c r="G1356" s="57">
        <v>0.47916666666666663</v>
      </c>
      <c r="J1356" t="s">
        <v>2418</v>
      </c>
      <c r="K1356" t="s">
        <v>517</v>
      </c>
      <c r="L1356" s="79" t="str">
        <f>+_xlfn.XLOOKUP(Combinar1[[#This Row],[carga.PACIENTE]],carga[PACIENTE],carga[TURNO],0,0)</f>
        <v xml:space="preserve">T.M </v>
      </c>
    </row>
    <row r="1357" spans="1:12" hidden="1" x14ac:dyDescent="0.3">
      <c r="A1357" t="s">
        <v>1200</v>
      </c>
      <c r="B1357" t="s">
        <v>1232</v>
      </c>
      <c r="C1357" t="s">
        <v>2412</v>
      </c>
      <c r="D1357" t="s">
        <v>1123</v>
      </c>
      <c r="E1357" s="57">
        <v>0.33333333333333331</v>
      </c>
      <c r="F1357" s="57">
        <v>0.58333333333333326</v>
      </c>
      <c r="G1357" s="57">
        <v>0.51041666666666663</v>
      </c>
      <c r="J1357" t="s">
        <v>2419</v>
      </c>
      <c r="K1357" t="s">
        <v>812</v>
      </c>
      <c r="L1357" s="79" t="str">
        <f>+_xlfn.XLOOKUP(Combinar1[[#This Row],[carga.PACIENTE]],carga[PACIENTE],carga[TURNO],0,0)</f>
        <v xml:space="preserve">T.M </v>
      </c>
    </row>
    <row r="1358" spans="1:12" hidden="1" x14ac:dyDescent="0.3">
      <c r="A1358" t="s">
        <v>1200</v>
      </c>
      <c r="B1358" t="s">
        <v>1232</v>
      </c>
      <c r="C1358" t="s">
        <v>2412</v>
      </c>
      <c r="D1358" t="s">
        <v>1141</v>
      </c>
      <c r="E1358" s="57">
        <v>0.33333333333333331</v>
      </c>
      <c r="F1358" s="57">
        <v>0.58333333333333326</v>
      </c>
      <c r="G1358" s="57">
        <v>0.33333333333333331</v>
      </c>
      <c r="J1358" t="s">
        <v>2420</v>
      </c>
      <c r="K1358" t="s">
        <v>770</v>
      </c>
      <c r="L1358" s="79" t="str">
        <f>+_xlfn.XLOOKUP(Combinar1[[#This Row],[carga.PACIENTE]],carga[PACIENTE],carga[TURNO],0,0)</f>
        <v xml:space="preserve">T.M </v>
      </c>
    </row>
    <row r="1359" spans="1:12" hidden="1" x14ac:dyDescent="0.3">
      <c r="A1359" t="s">
        <v>1200</v>
      </c>
      <c r="B1359" t="s">
        <v>1232</v>
      </c>
      <c r="C1359" t="s">
        <v>2412</v>
      </c>
      <c r="D1359" t="s">
        <v>1141</v>
      </c>
      <c r="E1359" s="57">
        <v>0.33333333333333331</v>
      </c>
      <c r="F1359" s="57">
        <v>0.58333333333333326</v>
      </c>
      <c r="G1359" s="57">
        <v>0.33333333333333331</v>
      </c>
      <c r="J1359" t="s">
        <v>2420</v>
      </c>
      <c r="K1359" t="s">
        <v>382</v>
      </c>
      <c r="L1359" s="79" t="str">
        <f>+_xlfn.XLOOKUP(Combinar1[[#This Row],[carga.PACIENTE]],carga[PACIENTE],carga[TURNO],0,0)</f>
        <v xml:space="preserve">T.M </v>
      </c>
    </row>
    <row r="1360" spans="1:12" hidden="1" x14ac:dyDescent="0.3">
      <c r="A1360" t="s">
        <v>1159</v>
      </c>
      <c r="B1360" t="s">
        <v>1287</v>
      </c>
      <c r="C1360" t="s">
        <v>1588</v>
      </c>
      <c r="D1360" t="s">
        <v>1118</v>
      </c>
      <c r="E1360" s="57">
        <v>0.33333333333333331</v>
      </c>
      <c r="F1360" s="57">
        <v>0.58333333333333326</v>
      </c>
      <c r="G1360" s="57">
        <v>0.47916666666666663</v>
      </c>
      <c r="J1360" t="s">
        <v>2421</v>
      </c>
      <c r="K1360" t="s">
        <v>199</v>
      </c>
      <c r="L1360" s="79" t="str">
        <f>+_xlfn.XLOOKUP(Combinar1[[#This Row],[carga.PACIENTE]],carga[PACIENTE],carga[TURNO],0,0)</f>
        <v xml:space="preserve">T.M </v>
      </c>
    </row>
    <row r="1361" spans="1:12" hidden="1" x14ac:dyDescent="0.3">
      <c r="A1361" t="s">
        <v>1159</v>
      </c>
      <c r="B1361" t="s">
        <v>1287</v>
      </c>
      <c r="C1361" t="s">
        <v>1588</v>
      </c>
      <c r="D1361" t="s">
        <v>1118</v>
      </c>
      <c r="E1361" s="57">
        <v>0.33333333333333331</v>
      </c>
      <c r="F1361" s="57">
        <v>0.58333333333333326</v>
      </c>
      <c r="G1361" s="57">
        <v>0.51041666666666663</v>
      </c>
      <c r="J1361" t="s">
        <v>2422</v>
      </c>
      <c r="K1361" t="s">
        <v>1028</v>
      </c>
      <c r="L1361" s="79" t="str">
        <f>+_xlfn.XLOOKUP(Combinar1[[#This Row],[carga.PACIENTE]],carga[PACIENTE],carga[TURNO],0,0)</f>
        <v>T.M</v>
      </c>
    </row>
    <row r="1362" spans="1:12" hidden="1" x14ac:dyDescent="0.3">
      <c r="A1362" t="s">
        <v>1200</v>
      </c>
      <c r="B1362" t="s">
        <v>1232</v>
      </c>
      <c r="C1362" t="s">
        <v>2412</v>
      </c>
      <c r="D1362" t="s">
        <v>1141</v>
      </c>
      <c r="E1362" s="57">
        <v>0.33333333333333331</v>
      </c>
      <c r="F1362" s="57">
        <v>0.58333333333333326</v>
      </c>
      <c r="G1362" s="57">
        <v>0.36458333333333331</v>
      </c>
      <c r="J1362" t="s">
        <v>2423</v>
      </c>
      <c r="K1362" t="s">
        <v>611</v>
      </c>
      <c r="L1362" s="79" t="str">
        <f>+_xlfn.XLOOKUP(Combinar1[[#This Row],[carga.PACIENTE]],carga[PACIENTE],carga[TURNO],0,0)</f>
        <v xml:space="preserve">T.M </v>
      </c>
    </row>
    <row r="1363" spans="1:12" hidden="1" x14ac:dyDescent="0.3">
      <c r="A1363" t="s">
        <v>1159</v>
      </c>
      <c r="B1363" t="s">
        <v>1287</v>
      </c>
      <c r="C1363" t="s">
        <v>1588</v>
      </c>
      <c r="D1363" t="s">
        <v>1118</v>
      </c>
      <c r="E1363" s="57">
        <v>0.33333333333333331</v>
      </c>
      <c r="F1363" s="57">
        <v>0.58333333333333326</v>
      </c>
      <c r="G1363" s="57">
        <v>0.54166666666666663</v>
      </c>
      <c r="J1363" t="s">
        <v>2424</v>
      </c>
      <c r="L1363" s="79">
        <f>+_xlfn.XLOOKUP(Combinar1[[#This Row],[carga.PACIENTE]],carga[PACIENTE],carga[TURNO],0,0)</f>
        <v>0</v>
      </c>
    </row>
    <row r="1364" spans="1:12" hidden="1" x14ac:dyDescent="0.3">
      <c r="A1364" t="s">
        <v>1200</v>
      </c>
      <c r="B1364" t="s">
        <v>1232</v>
      </c>
      <c r="C1364" t="s">
        <v>2412</v>
      </c>
      <c r="D1364" t="s">
        <v>1141</v>
      </c>
      <c r="E1364" s="57">
        <v>0.33333333333333331</v>
      </c>
      <c r="F1364" s="57">
        <v>0.58333333333333326</v>
      </c>
      <c r="G1364" s="57">
        <v>0.39583333333333331</v>
      </c>
      <c r="J1364" t="s">
        <v>2425</v>
      </c>
      <c r="K1364" t="s">
        <v>584</v>
      </c>
      <c r="L1364" s="79" t="str">
        <f>+_xlfn.XLOOKUP(Combinar1[[#This Row],[carga.PACIENTE]],carga[PACIENTE],carga[TURNO],0,0)</f>
        <v xml:space="preserve">T.M </v>
      </c>
    </row>
    <row r="1365" spans="1:12" hidden="1" x14ac:dyDescent="0.3">
      <c r="A1365" t="s">
        <v>1200</v>
      </c>
      <c r="B1365" t="s">
        <v>1232</v>
      </c>
      <c r="C1365" t="s">
        <v>2412</v>
      </c>
      <c r="D1365" t="s">
        <v>1141</v>
      </c>
      <c r="E1365" s="57">
        <v>0.33333333333333331</v>
      </c>
      <c r="F1365" s="57">
        <v>0.58333333333333326</v>
      </c>
      <c r="G1365" s="57">
        <v>0.39583333333333331</v>
      </c>
      <c r="J1365" t="s">
        <v>2425</v>
      </c>
      <c r="K1365" t="s">
        <v>764</v>
      </c>
      <c r="L1365" s="79" t="str">
        <f>+_xlfn.XLOOKUP(Combinar1[[#This Row],[carga.PACIENTE]],carga[PACIENTE],carga[TURNO],0,0)</f>
        <v xml:space="preserve">T.M </v>
      </c>
    </row>
    <row r="1366" spans="1:12" hidden="1" x14ac:dyDescent="0.3">
      <c r="A1366" t="s">
        <v>1200</v>
      </c>
      <c r="B1366" t="s">
        <v>1232</v>
      </c>
      <c r="C1366" t="s">
        <v>2412</v>
      </c>
      <c r="D1366" t="s">
        <v>1141</v>
      </c>
      <c r="E1366" s="57">
        <v>0.33333333333333331</v>
      </c>
      <c r="F1366" s="57">
        <v>0.58333333333333326</v>
      </c>
      <c r="G1366" s="57">
        <v>0.44791666666666663</v>
      </c>
      <c r="J1366" t="s">
        <v>2426</v>
      </c>
      <c r="K1366" t="s">
        <v>86</v>
      </c>
      <c r="L1366" s="79" t="str">
        <f>+_xlfn.XLOOKUP(Combinar1[[#This Row],[carga.PACIENTE]],carga[PACIENTE],carga[TURNO],0,0)</f>
        <v xml:space="preserve">T.M </v>
      </c>
    </row>
    <row r="1367" spans="1:12" hidden="1" x14ac:dyDescent="0.3">
      <c r="A1367" t="s">
        <v>1200</v>
      </c>
      <c r="B1367" t="s">
        <v>1232</v>
      </c>
      <c r="C1367" t="s">
        <v>2412</v>
      </c>
      <c r="D1367" t="s">
        <v>1141</v>
      </c>
      <c r="E1367" s="57">
        <v>0.33333333333333331</v>
      </c>
      <c r="F1367" s="57">
        <v>0.58333333333333326</v>
      </c>
      <c r="G1367" s="57">
        <v>0.47916666666666663</v>
      </c>
      <c r="J1367" t="s">
        <v>2427</v>
      </c>
      <c r="K1367" t="s">
        <v>297</v>
      </c>
      <c r="L1367" s="79">
        <f>+_xlfn.XLOOKUP(Combinar1[[#This Row],[carga.PACIENTE]],carga[PACIENTE],carga[TURNO],0,0)</f>
        <v>0</v>
      </c>
    </row>
    <row r="1368" spans="1:12" hidden="1" x14ac:dyDescent="0.3">
      <c r="A1368" t="s">
        <v>1200</v>
      </c>
      <c r="B1368" t="s">
        <v>1232</v>
      </c>
      <c r="C1368" t="s">
        <v>2412</v>
      </c>
      <c r="D1368" t="s">
        <v>1141</v>
      </c>
      <c r="E1368" s="57">
        <v>0.33333333333333331</v>
      </c>
      <c r="F1368" s="57">
        <v>0.58333333333333326</v>
      </c>
      <c r="G1368" s="57">
        <v>0.47916666666666663</v>
      </c>
      <c r="J1368" t="s">
        <v>2427</v>
      </c>
      <c r="K1368" t="s">
        <v>1220</v>
      </c>
      <c r="L1368" s="79" t="str">
        <f>+_xlfn.XLOOKUP(Combinar1[[#This Row],[carga.PACIENTE]],carga[PACIENTE],carga[TURNO],0,0)</f>
        <v>T.M</v>
      </c>
    </row>
    <row r="1369" spans="1:12" hidden="1" x14ac:dyDescent="0.3">
      <c r="A1369" t="s">
        <v>1200</v>
      </c>
      <c r="B1369" t="s">
        <v>1232</v>
      </c>
      <c r="C1369" t="s">
        <v>2412</v>
      </c>
      <c r="D1369" t="s">
        <v>1133</v>
      </c>
      <c r="E1369" s="57">
        <v>0.33333333333333331</v>
      </c>
      <c r="F1369" s="57">
        <v>0.58333333333333326</v>
      </c>
      <c r="G1369" s="57">
        <v>0.33333333333333331</v>
      </c>
      <c r="J1369" t="s">
        <v>2428</v>
      </c>
      <c r="K1369" t="s">
        <v>382</v>
      </c>
      <c r="L1369" s="79" t="str">
        <f>+_xlfn.XLOOKUP(Combinar1[[#This Row],[carga.PACIENTE]],carga[PACIENTE],carga[TURNO],0,0)</f>
        <v xml:space="preserve">T.M </v>
      </c>
    </row>
    <row r="1370" spans="1:12" hidden="1" x14ac:dyDescent="0.3">
      <c r="A1370" t="s">
        <v>1200</v>
      </c>
      <c r="B1370" t="s">
        <v>1232</v>
      </c>
      <c r="C1370" t="s">
        <v>2412</v>
      </c>
      <c r="D1370" t="s">
        <v>1133</v>
      </c>
      <c r="E1370" s="57">
        <v>0.33333333333333331</v>
      </c>
      <c r="F1370" s="57">
        <v>0.58333333333333326</v>
      </c>
      <c r="G1370" s="57">
        <v>0.33333333333333331</v>
      </c>
      <c r="J1370" t="s">
        <v>2428</v>
      </c>
      <c r="K1370" t="s">
        <v>243</v>
      </c>
      <c r="L1370" s="79" t="str">
        <f>+_xlfn.XLOOKUP(Combinar1[[#This Row],[carga.PACIENTE]],carga[PACIENTE],carga[TURNO],0,0)</f>
        <v>T.M</v>
      </c>
    </row>
    <row r="1371" spans="1:12" hidden="1" x14ac:dyDescent="0.3">
      <c r="A1371" t="s">
        <v>1200</v>
      </c>
      <c r="B1371" t="s">
        <v>1232</v>
      </c>
      <c r="C1371" t="s">
        <v>2412</v>
      </c>
      <c r="D1371" t="s">
        <v>1133</v>
      </c>
      <c r="E1371" s="57">
        <v>0.33333333333333331</v>
      </c>
      <c r="F1371" s="57">
        <v>0.58333333333333326</v>
      </c>
      <c r="G1371" s="57">
        <v>0.36458333333333331</v>
      </c>
      <c r="J1371" t="s">
        <v>2429</v>
      </c>
      <c r="K1371" t="s">
        <v>611</v>
      </c>
      <c r="L1371" s="79" t="str">
        <f>+_xlfn.XLOOKUP(Combinar1[[#This Row],[carga.PACIENTE]],carga[PACIENTE],carga[TURNO],0,0)</f>
        <v xml:space="preserve">T.M </v>
      </c>
    </row>
    <row r="1372" spans="1:12" hidden="1" x14ac:dyDescent="0.3">
      <c r="A1372" t="s">
        <v>1200</v>
      </c>
      <c r="B1372" t="s">
        <v>1232</v>
      </c>
      <c r="C1372" t="s">
        <v>2412</v>
      </c>
      <c r="D1372" t="s">
        <v>1133</v>
      </c>
      <c r="E1372" s="57">
        <v>0.33333333333333331</v>
      </c>
      <c r="F1372" s="57">
        <v>0.58333333333333326</v>
      </c>
      <c r="G1372" s="57">
        <v>0.39583333333333331</v>
      </c>
      <c r="J1372" t="s">
        <v>2430</v>
      </c>
      <c r="K1372" t="s">
        <v>541</v>
      </c>
      <c r="L1372" s="79" t="str">
        <f>+_xlfn.XLOOKUP(Combinar1[[#This Row],[carga.PACIENTE]],carga[PACIENTE],carga[TURNO],0,0)</f>
        <v xml:space="preserve">T.M </v>
      </c>
    </row>
    <row r="1373" spans="1:12" hidden="1" x14ac:dyDescent="0.3">
      <c r="A1373" t="s">
        <v>1200</v>
      </c>
      <c r="B1373" t="s">
        <v>1232</v>
      </c>
      <c r="C1373" t="s">
        <v>2412</v>
      </c>
      <c r="D1373" t="s">
        <v>1133</v>
      </c>
      <c r="E1373" s="57">
        <v>0.33333333333333331</v>
      </c>
      <c r="F1373" s="57">
        <v>0.58333333333333326</v>
      </c>
      <c r="G1373" s="57">
        <v>0.39583333333333331</v>
      </c>
      <c r="J1373" t="s">
        <v>2430</v>
      </c>
      <c r="K1373" t="s">
        <v>565</v>
      </c>
      <c r="L1373" s="79" t="str">
        <f>+_xlfn.XLOOKUP(Combinar1[[#This Row],[carga.PACIENTE]],carga[PACIENTE],carga[TURNO],0,0)</f>
        <v xml:space="preserve">T.M </v>
      </c>
    </row>
    <row r="1374" spans="1:12" hidden="1" x14ac:dyDescent="0.3">
      <c r="A1374" t="s">
        <v>1159</v>
      </c>
      <c r="B1374" t="s">
        <v>1287</v>
      </c>
      <c r="C1374" t="s">
        <v>1681</v>
      </c>
      <c r="D1374" t="s">
        <v>1133</v>
      </c>
      <c r="E1374" s="57">
        <v>0.33333333333333331</v>
      </c>
      <c r="F1374" s="57">
        <v>0.58333333333333326</v>
      </c>
      <c r="G1374" s="57">
        <v>0.33333333333333331</v>
      </c>
      <c r="J1374" t="s">
        <v>2431</v>
      </c>
      <c r="L1374" s="79">
        <f>+_xlfn.XLOOKUP(Combinar1[[#This Row],[carga.PACIENTE]],carga[PACIENTE],carga[TURNO],0,0)</f>
        <v>0</v>
      </c>
    </row>
    <row r="1375" spans="1:12" hidden="1" x14ac:dyDescent="0.3">
      <c r="A1375" t="s">
        <v>1200</v>
      </c>
      <c r="B1375" t="s">
        <v>1232</v>
      </c>
      <c r="C1375" t="s">
        <v>2412</v>
      </c>
      <c r="D1375" t="s">
        <v>1133</v>
      </c>
      <c r="E1375" s="57">
        <v>0.33333333333333331</v>
      </c>
      <c r="F1375" s="57">
        <v>0.58333333333333326</v>
      </c>
      <c r="G1375" s="57">
        <v>0.44791666666666663</v>
      </c>
      <c r="J1375" t="s">
        <v>2432</v>
      </c>
      <c r="K1375" t="s">
        <v>80</v>
      </c>
      <c r="L1375" s="79" t="str">
        <f>+_xlfn.XLOOKUP(Combinar1[[#This Row],[carga.PACIENTE]],carga[PACIENTE],carga[TURNO],0,0)</f>
        <v xml:space="preserve">T.M </v>
      </c>
    </row>
    <row r="1376" spans="1:12" hidden="1" x14ac:dyDescent="0.3">
      <c r="A1376" t="s">
        <v>1200</v>
      </c>
      <c r="B1376" t="s">
        <v>1232</v>
      </c>
      <c r="C1376" t="s">
        <v>2412</v>
      </c>
      <c r="D1376" t="s">
        <v>1133</v>
      </c>
      <c r="E1376" s="57">
        <v>0.33333333333333331</v>
      </c>
      <c r="F1376" s="57">
        <v>0.58333333333333326</v>
      </c>
      <c r="G1376" s="57">
        <v>0.47916666666666663</v>
      </c>
      <c r="J1376" t="s">
        <v>2433</v>
      </c>
      <c r="K1376" t="s">
        <v>297</v>
      </c>
      <c r="L1376" s="79">
        <f>+_xlfn.XLOOKUP(Combinar1[[#This Row],[carga.PACIENTE]],carga[PACIENTE],carga[TURNO],0,0)</f>
        <v>0</v>
      </c>
    </row>
    <row r="1377" spans="1:12" hidden="1" x14ac:dyDescent="0.3">
      <c r="A1377" t="s">
        <v>1200</v>
      </c>
      <c r="B1377" t="s">
        <v>1232</v>
      </c>
      <c r="C1377" t="s">
        <v>2412</v>
      </c>
      <c r="D1377" t="s">
        <v>1133</v>
      </c>
      <c r="E1377" s="57">
        <v>0.33333333333333331</v>
      </c>
      <c r="F1377" s="57">
        <v>0.58333333333333326</v>
      </c>
      <c r="G1377" s="57">
        <v>0.47916666666666663</v>
      </c>
      <c r="J1377" t="s">
        <v>2433</v>
      </c>
      <c r="K1377" t="s">
        <v>1220</v>
      </c>
      <c r="L1377" s="79" t="str">
        <f>+_xlfn.XLOOKUP(Combinar1[[#This Row],[carga.PACIENTE]],carga[PACIENTE],carga[TURNO],0,0)</f>
        <v>T.M</v>
      </c>
    </row>
    <row r="1378" spans="1:12" hidden="1" x14ac:dyDescent="0.3">
      <c r="A1378" t="s">
        <v>1200</v>
      </c>
      <c r="B1378" t="s">
        <v>1232</v>
      </c>
      <c r="C1378" t="s">
        <v>2412</v>
      </c>
      <c r="D1378" t="s">
        <v>1133</v>
      </c>
      <c r="E1378" s="57">
        <v>0.33333333333333331</v>
      </c>
      <c r="F1378" s="57">
        <v>0.58333333333333326</v>
      </c>
      <c r="G1378" s="57">
        <v>0.51041666666666663</v>
      </c>
      <c r="J1378" t="s">
        <v>2434</v>
      </c>
      <c r="K1378" t="s">
        <v>812</v>
      </c>
      <c r="L1378" s="79" t="str">
        <f>+_xlfn.XLOOKUP(Combinar1[[#This Row],[carga.PACIENTE]],carga[PACIENTE],carga[TURNO],0,0)</f>
        <v xml:space="preserve">T.M </v>
      </c>
    </row>
    <row r="1379" spans="1:12" hidden="1" x14ac:dyDescent="0.3">
      <c r="A1379" t="s">
        <v>1159</v>
      </c>
      <c r="B1379" t="s">
        <v>1287</v>
      </c>
      <c r="C1379" t="s">
        <v>1681</v>
      </c>
      <c r="D1379" t="s">
        <v>1133</v>
      </c>
      <c r="E1379" s="57">
        <v>0.33333333333333331</v>
      </c>
      <c r="F1379" s="57">
        <v>0.58333333333333326</v>
      </c>
      <c r="G1379" s="57">
        <v>0.47916666666666663</v>
      </c>
      <c r="J1379" t="s">
        <v>2435</v>
      </c>
      <c r="K1379" t="s">
        <v>80</v>
      </c>
      <c r="L1379" s="79" t="str">
        <f>+_xlfn.XLOOKUP(Combinar1[[#This Row],[carga.PACIENTE]],carga[PACIENTE],carga[TURNO],0,0)</f>
        <v xml:space="preserve">T.M </v>
      </c>
    </row>
    <row r="1380" spans="1:12" hidden="1" x14ac:dyDescent="0.3">
      <c r="A1380" t="s">
        <v>1159</v>
      </c>
      <c r="B1380" t="s">
        <v>1287</v>
      </c>
      <c r="C1380" t="s">
        <v>1681</v>
      </c>
      <c r="D1380" t="s">
        <v>1133</v>
      </c>
      <c r="E1380" s="57">
        <v>0.33333333333333331</v>
      </c>
      <c r="F1380" s="57">
        <v>0.58333333333333326</v>
      </c>
      <c r="G1380" s="57">
        <v>0.51041666666666663</v>
      </c>
      <c r="J1380" t="s">
        <v>2436</v>
      </c>
      <c r="L1380" s="79">
        <f>+_xlfn.XLOOKUP(Combinar1[[#This Row],[carga.PACIENTE]],carga[PACIENTE],carga[TURNO],0,0)</f>
        <v>0</v>
      </c>
    </row>
    <row r="1381" spans="1:12" hidden="1" x14ac:dyDescent="0.3">
      <c r="A1381" t="s">
        <v>1160</v>
      </c>
      <c r="B1381" t="s">
        <v>1302</v>
      </c>
      <c r="C1381" t="s">
        <v>1498</v>
      </c>
      <c r="D1381" t="s">
        <v>1123</v>
      </c>
      <c r="E1381" s="57">
        <v>0.33333333333333331</v>
      </c>
      <c r="F1381" s="57">
        <v>0.83333333333333326</v>
      </c>
      <c r="G1381" s="57">
        <v>0.64583333333333326</v>
      </c>
      <c r="J1381" t="s">
        <v>2437</v>
      </c>
      <c r="K1381" t="s">
        <v>599</v>
      </c>
      <c r="L1381" s="79" t="str">
        <f>+_xlfn.XLOOKUP(Combinar1[[#This Row],[carga.PACIENTE]],carga[PACIENTE],carga[TURNO],0,0)</f>
        <v>T.T</v>
      </c>
    </row>
    <row r="1382" spans="1:12" hidden="1" x14ac:dyDescent="0.3">
      <c r="A1382" t="s">
        <v>1159</v>
      </c>
      <c r="B1382" t="s">
        <v>1287</v>
      </c>
      <c r="C1382" t="s">
        <v>1681</v>
      </c>
      <c r="D1382" t="s">
        <v>1133</v>
      </c>
      <c r="E1382" s="57">
        <v>0.33333333333333331</v>
      </c>
      <c r="F1382" s="57">
        <v>0.58333333333333326</v>
      </c>
      <c r="G1382" s="57">
        <v>0.54166666666666663</v>
      </c>
      <c r="J1382" t="s">
        <v>2438</v>
      </c>
      <c r="L1382" s="79">
        <f>+_xlfn.XLOOKUP(Combinar1[[#This Row],[carga.PACIENTE]],carga[PACIENTE],carga[TURNO],0,0)</f>
        <v>0</v>
      </c>
    </row>
    <row r="1383" spans="1:12" hidden="1" x14ac:dyDescent="0.3">
      <c r="A1383" t="s">
        <v>1160</v>
      </c>
      <c r="B1383" t="s">
        <v>1302</v>
      </c>
      <c r="C1383" t="s">
        <v>1498</v>
      </c>
      <c r="D1383" t="s">
        <v>1123</v>
      </c>
      <c r="E1383" s="57">
        <v>0.33333333333333331</v>
      </c>
      <c r="F1383" s="57">
        <v>0.83333333333333326</v>
      </c>
      <c r="G1383" s="57">
        <v>0.72916666666666663</v>
      </c>
      <c r="J1383" t="s">
        <v>2439</v>
      </c>
      <c r="K1383" t="s">
        <v>471</v>
      </c>
      <c r="L1383" s="79" t="str">
        <f>+_xlfn.XLOOKUP(Combinar1[[#This Row],[carga.PACIENTE]],carga[PACIENTE],carga[TURNO],0,0)</f>
        <v>T.T</v>
      </c>
    </row>
    <row r="1384" spans="1:12" hidden="1" x14ac:dyDescent="0.3">
      <c r="A1384" t="s">
        <v>1160</v>
      </c>
      <c r="B1384" t="s">
        <v>1302</v>
      </c>
      <c r="C1384" t="s">
        <v>1498</v>
      </c>
      <c r="D1384" t="s">
        <v>1123</v>
      </c>
      <c r="E1384" s="57">
        <v>0.33333333333333331</v>
      </c>
      <c r="F1384" s="57">
        <v>0.83333333333333326</v>
      </c>
      <c r="G1384" s="57">
        <v>0.72916666666666663</v>
      </c>
      <c r="J1384" t="s">
        <v>2439</v>
      </c>
      <c r="K1384" t="s">
        <v>1090</v>
      </c>
      <c r="L1384" s="79" t="str">
        <f>+_xlfn.XLOOKUP(Combinar1[[#This Row],[carga.PACIENTE]],carga[PACIENTE],carga[TURNO],0,0)</f>
        <v>T.T</v>
      </c>
    </row>
    <row r="1385" spans="1:12" hidden="1" x14ac:dyDescent="0.3">
      <c r="A1385" t="s">
        <v>1154</v>
      </c>
      <c r="B1385" t="s">
        <v>1842</v>
      </c>
      <c r="C1385" t="s">
        <v>1986</v>
      </c>
      <c r="D1385" t="s">
        <v>1118</v>
      </c>
      <c r="E1385" s="57">
        <v>0.33333333333333331</v>
      </c>
      <c r="F1385" s="57">
        <v>0.83333333333333326</v>
      </c>
      <c r="G1385" s="57">
        <v>0.33333333333333331</v>
      </c>
      <c r="J1385" t="s">
        <v>2440</v>
      </c>
      <c r="K1385" t="s">
        <v>243</v>
      </c>
      <c r="L1385" s="79" t="str">
        <f>+_xlfn.XLOOKUP(Combinar1[[#This Row],[carga.PACIENTE]],carga[PACIENTE],carga[TURNO],0,0)</f>
        <v>T.M</v>
      </c>
    </row>
    <row r="1386" spans="1:12" hidden="1" x14ac:dyDescent="0.3">
      <c r="A1386" t="s">
        <v>1160</v>
      </c>
      <c r="B1386" t="s">
        <v>1302</v>
      </c>
      <c r="C1386" t="s">
        <v>1498</v>
      </c>
      <c r="D1386" t="s">
        <v>1123</v>
      </c>
      <c r="E1386" s="57">
        <v>0.33333333333333331</v>
      </c>
      <c r="F1386" s="57">
        <v>0.83333333333333326</v>
      </c>
      <c r="G1386" s="57">
        <v>0.76041666666666663</v>
      </c>
      <c r="J1386" t="s">
        <v>2441</v>
      </c>
      <c r="K1386" t="s">
        <v>507</v>
      </c>
      <c r="L1386" s="79" t="str">
        <f>+_xlfn.XLOOKUP(Combinar1[[#This Row],[carga.PACIENTE]],carga[PACIENTE],carga[TURNO],0,0)</f>
        <v>T.T</v>
      </c>
    </row>
    <row r="1387" spans="1:12" hidden="1" x14ac:dyDescent="0.3">
      <c r="A1387" t="s">
        <v>1160</v>
      </c>
      <c r="B1387" t="s">
        <v>1302</v>
      </c>
      <c r="C1387" t="s">
        <v>1498</v>
      </c>
      <c r="D1387" t="s">
        <v>1123</v>
      </c>
      <c r="E1387" s="57">
        <v>0.33333333333333331</v>
      </c>
      <c r="F1387" s="57">
        <v>0.83333333333333326</v>
      </c>
      <c r="G1387" s="57">
        <v>0.79166666666666663</v>
      </c>
      <c r="J1387" t="s">
        <v>2442</v>
      </c>
      <c r="K1387" t="s">
        <v>837</v>
      </c>
      <c r="L1387" s="79" t="str">
        <f>+_xlfn.XLOOKUP(Combinar1[[#This Row],[carga.PACIENTE]],carga[PACIENTE],carga[TURNO],0,0)</f>
        <v>T.T</v>
      </c>
    </row>
    <row r="1388" spans="1:12" hidden="1" x14ac:dyDescent="0.3">
      <c r="A1388" t="s">
        <v>1160</v>
      </c>
      <c r="B1388" t="s">
        <v>1302</v>
      </c>
      <c r="C1388" t="s">
        <v>1498</v>
      </c>
      <c r="D1388" t="s">
        <v>1118</v>
      </c>
      <c r="E1388" s="57">
        <v>0.58333333333333326</v>
      </c>
      <c r="F1388" s="57">
        <v>0.83333333333333326</v>
      </c>
      <c r="G1388" s="57">
        <v>0.67708333333333326</v>
      </c>
      <c r="J1388" t="s">
        <v>2443</v>
      </c>
      <c r="K1388" t="s">
        <v>553</v>
      </c>
      <c r="L1388" s="79" t="str">
        <f>+_xlfn.XLOOKUP(Combinar1[[#This Row],[carga.PACIENTE]],carga[PACIENTE],carga[TURNO],0,0)</f>
        <v>T.T</v>
      </c>
    </row>
    <row r="1389" spans="1:12" hidden="1" x14ac:dyDescent="0.3">
      <c r="A1389" t="s">
        <v>1160</v>
      </c>
      <c r="B1389" t="s">
        <v>1302</v>
      </c>
      <c r="C1389" t="s">
        <v>1498</v>
      </c>
      <c r="D1389" t="s">
        <v>1118</v>
      </c>
      <c r="E1389" s="57">
        <v>0.58333333333333326</v>
      </c>
      <c r="F1389" s="57">
        <v>0.83333333333333326</v>
      </c>
      <c r="G1389" s="57">
        <v>0.76041666666666663</v>
      </c>
      <c r="J1389" t="s">
        <v>2444</v>
      </c>
      <c r="K1389" t="s">
        <v>447</v>
      </c>
      <c r="L1389" s="79" t="str">
        <f>+_xlfn.XLOOKUP(Combinar1[[#This Row],[carga.PACIENTE]],carga[PACIENTE],carga[TURNO],0,0)</f>
        <v>T.T</v>
      </c>
    </row>
    <row r="1390" spans="1:12" hidden="1" x14ac:dyDescent="0.3">
      <c r="A1390" t="s">
        <v>1160</v>
      </c>
      <c r="B1390" t="s">
        <v>1302</v>
      </c>
      <c r="C1390" t="s">
        <v>1498</v>
      </c>
      <c r="D1390" t="s">
        <v>1118</v>
      </c>
      <c r="E1390" s="57">
        <v>0.58333333333333326</v>
      </c>
      <c r="F1390" s="57">
        <v>0.83333333333333326</v>
      </c>
      <c r="G1390" s="57">
        <v>0.76041666666666663</v>
      </c>
      <c r="J1390" t="s">
        <v>2444</v>
      </c>
      <c r="K1390" t="s">
        <v>315</v>
      </c>
      <c r="L1390" s="79" t="str">
        <f>+_xlfn.XLOOKUP(Combinar1[[#This Row],[carga.PACIENTE]],carga[PACIENTE],carga[TURNO],0,0)</f>
        <v>T.T</v>
      </c>
    </row>
    <row r="1391" spans="1:12" hidden="1" x14ac:dyDescent="0.3">
      <c r="A1391" t="s">
        <v>1154</v>
      </c>
      <c r="B1391" t="s">
        <v>1842</v>
      </c>
      <c r="C1391" t="s">
        <v>1986</v>
      </c>
      <c r="D1391" t="s">
        <v>1118</v>
      </c>
      <c r="E1391" s="57">
        <v>0.33333333333333331</v>
      </c>
      <c r="F1391" s="57">
        <v>0.83333333333333326</v>
      </c>
      <c r="G1391" s="57">
        <v>0.54166666666666663</v>
      </c>
      <c r="J1391" t="s">
        <v>2445</v>
      </c>
      <c r="L1391" s="79">
        <f>+_xlfn.XLOOKUP(Combinar1[[#This Row],[carga.PACIENTE]],carga[PACIENTE],carga[TURNO],0,0)</f>
        <v>0</v>
      </c>
    </row>
    <row r="1392" spans="1:12" hidden="1" x14ac:dyDescent="0.3">
      <c r="A1392" t="s">
        <v>1160</v>
      </c>
      <c r="B1392" t="s">
        <v>1302</v>
      </c>
      <c r="C1392" t="s">
        <v>1498</v>
      </c>
      <c r="D1392" t="s">
        <v>1118</v>
      </c>
      <c r="E1392" s="57">
        <v>0.58333333333333326</v>
      </c>
      <c r="F1392" s="57">
        <v>0.83333333333333326</v>
      </c>
      <c r="G1392" s="57">
        <v>0.72916666666666663</v>
      </c>
      <c r="J1392" t="s">
        <v>2446</v>
      </c>
      <c r="K1392" t="s">
        <v>683</v>
      </c>
      <c r="L1392" s="79" t="str">
        <f>+_xlfn.XLOOKUP(Combinar1[[#This Row],[carga.PACIENTE]],carga[PACIENTE],carga[TURNO],0,0)</f>
        <v>T.T</v>
      </c>
    </row>
    <row r="1393" spans="1:12" hidden="1" x14ac:dyDescent="0.3">
      <c r="A1393" t="s">
        <v>1160</v>
      </c>
      <c r="B1393" t="s">
        <v>1302</v>
      </c>
      <c r="C1393" t="s">
        <v>1498</v>
      </c>
      <c r="D1393" t="s">
        <v>1143</v>
      </c>
      <c r="E1393" s="57">
        <v>0.33333333333333331</v>
      </c>
      <c r="F1393" s="57">
        <v>0.83333333333333326</v>
      </c>
      <c r="G1393" s="57">
        <v>0.61458333333333326</v>
      </c>
      <c r="J1393" t="s">
        <v>2447</v>
      </c>
      <c r="K1393" t="s">
        <v>444</v>
      </c>
      <c r="L1393" s="79" t="str">
        <f>+_xlfn.XLOOKUP(Combinar1[[#This Row],[carga.PACIENTE]],carga[PACIENTE],carga[TURNO],0,0)</f>
        <v>T.T</v>
      </c>
    </row>
    <row r="1394" spans="1:12" hidden="1" x14ac:dyDescent="0.3">
      <c r="A1394" t="s">
        <v>1160</v>
      </c>
      <c r="B1394" t="s">
        <v>1302</v>
      </c>
      <c r="C1394" t="s">
        <v>1498</v>
      </c>
      <c r="D1394" t="s">
        <v>1143</v>
      </c>
      <c r="E1394" s="57">
        <v>0.33333333333333331</v>
      </c>
      <c r="F1394" s="57">
        <v>0.83333333333333326</v>
      </c>
      <c r="G1394" s="57">
        <v>0.64583333333333326</v>
      </c>
      <c r="J1394" t="s">
        <v>2448</v>
      </c>
      <c r="K1394" t="s">
        <v>25</v>
      </c>
      <c r="L1394" s="79" t="str">
        <f>+_xlfn.XLOOKUP(Combinar1[[#This Row],[carga.PACIENTE]],carga[PACIENTE],carga[TURNO],0,0)</f>
        <v>T.T</v>
      </c>
    </row>
    <row r="1395" spans="1:12" hidden="1" x14ac:dyDescent="0.3">
      <c r="A1395" t="s">
        <v>1160</v>
      </c>
      <c r="B1395" t="s">
        <v>1302</v>
      </c>
      <c r="C1395" t="s">
        <v>1498</v>
      </c>
      <c r="D1395" t="s">
        <v>1143</v>
      </c>
      <c r="E1395" s="57">
        <v>0.33333333333333331</v>
      </c>
      <c r="F1395" s="57">
        <v>0.83333333333333326</v>
      </c>
      <c r="G1395" s="57">
        <v>0.67708333333333326</v>
      </c>
      <c r="J1395" t="s">
        <v>2449</v>
      </c>
      <c r="K1395" t="s">
        <v>803</v>
      </c>
      <c r="L1395" s="79" t="str">
        <f>+_xlfn.XLOOKUP(Combinar1[[#This Row],[carga.PACIENTE]],carga[PACIENTE],carga[TURNO],0,0)</f>
        <v>T.T</v>
      </c>
    </row>
    <row r="1396" spans="1:12" hidden="1" x14ac:dyDescent="0.3">
      <c r="A1396" t="s">
        <v>1160</v>
      </c>
      <c r="B1396" t="s">
        <v>1302</v>
      </c>
      <c r="C1396" t="s">
        <v>1498</v>
      </c>
      <c r="D1396" t="s">
        <v>1143</v>
      </c>
      <c r="E1396" s="57">
        <v>0.33333333333333331</v>
      </c>
      <c r="F1396" s="57">
        <v>0.83333333333333326</v>
      </c>
      <c r="G1396" s="57">
        <v>0.72916666666666663</v>
      </c>
      <c r="J1396" t="s">
        <v>2450</v>
      </c>
      <c r="K1396" t="s">
        <v>1083</v>
      </c>
      <c r="L1396" s="79" t="str">
        <f>+_xlfn.XLOOKUP(Combinar1[[#This Row],[carga.PACIENTE]],carga[PACIENTE],carga[TURNO],0,0)</f>
        <v>T.T</v>
      </c>
    </row>
    <row r="1397" spans="1:12" hidden="1" x14ac:dyDescent="0.3">
      <c r="A1397" t="s">
        <v>1160</v>
      </c>
      <c r="B1397" t="s">
        <v>1302</v>
      </c>
      <c r="C1397" t="s">
        <v>1498</v>
      </c>
      <c r="D1397" t="s">
        <v>1143</v>
      </c>
      <c r="E1397" s="57">
        <v>0.33333333333333331</v>
      </c>
      <c r="F1397" s="57">
        <v>0.83333333333333326</v>
      </c>
      <c r="G1397" s="57">
        <v>0.76041666666666663</v>
      </c>
      <c r="J1397" t="s">
        <v>2451</v>
      </c>
      <c r="K1397" t="s">
        <v>912</v>
      </c>
      <c r="L1397" s="79">
        <f>+_xlfn.XLOOKUP(Combinar1[[#This Row],[carga.PACIENTE]],carga[PACIENTE],carga[TURNO],0,0)</f>
        <v>0</v>
      </c>
    </row>
    <row r="1398" spans="1:12" hidden="1" x14ac:dyDescent="0.3">
      <c r="A1398" t="s">
        <v>1180</v>
      </c>
      <c r="B1398" t="s">
        <v>1342</v>
      </c>
      <c r="C1398" t="s">
        <v>2370</v>
      </c>
      <c r="D1398" t="s">
        <v>1123</v>
      </c>
      <c r="E1398" s="57">
        <v>0.33333333333333331</v>
      </c>
      <c r="F1398" s="57">
        <v>0.58333333333333326</v>
      </c>
      <c r="G1398" s="57">
        <v>0.33333333333333331</v>
      </c>
      <c r="J1398" t="s">
        <v>2452</v>
      </c>
      <c r="K1398" t="s">
        <v>459</v>
      </c>
      <c r="L1398" s="79" t="str">
        <f>+_xlfn.XLOOKUP(Combinar1[[#This Row],[carga.PACIENTE]],carga[PACIENTE],carga[TURNO],0,0)</f>
        <v xml:space="preserve">T.M </v>
      </c>
    </row>
    <row r="1399" spans="1:12" hidden="1" x14ac:dyDescent="0.3">
      <c r="A1399" t="s">
        <v>1180</v>
      </c>
      <c r="B1399" t="s">
        <v>1342</v>
      </c>
      <c r="C1399" t="s">
        <v>2370</v>
      </c>
      <c r="D1399" t="s">
        <v>1123</v>
      </c>
      <c r="E1399" s="57">
        <v>0.33333333333333331</v>
      </c>
      <c r="F1399" s="57">
        <v>0.58333333333333326</v>
      </c>
      <c r="G1399" s="57">
        <v>0.36458333333333331</v>
      </c>
      <c r="J1399" t="s">
        <v>2453</v>
      </c>
      <c r="K1399" t="s">
        <v>623</v>
      </c>
      <c r="L1399" s="79" t="str">
        <f>+_xlfn.XLOOKUP(Combinar1[[#This Row],[carga.PACIENTE]],carga[PACIENTE],carga[TURNO],0,0)</f>
        <v xml:space="preserve">T.M </v>
      </c>
    </row>
    <row r="1400" spans="1:12" hidden="1" x14ac:dyDescent="0.3">
      <c r="A1400" t="s">
        <v>1180</v>
      </c>
      <c r="B1400" t="s">
        <v>1342</v>
      </c>
      <c r="C1400" t="s">
        <v>2370</v>
      </c>
      <c r="D1400" t="s">
        <v>1123</v>
      </c>
      <c r="E1400" s="57">
        <v>0.33333333333333331</v>
      </c>
      <c r="F1400" s="57">
        <v>0.58333333333333326</v>
      </c>
      <c r="G1400" s="57">
        <v>0.36458333333333331</v>
      </c>
      <c r="J1400" t="s">
        <v>2453</v>
      </c>
      <c r="K1400" t="s">
        <v>770</v>
      </c>
      <c r="L1400" s="79" t="str">
        <f>+_xlfn.XLOOKUP(Combinar1[[#This Row],[carga.PACIENTE]],carga[PACIENTE],carga[TURNO],0,0)</f>
        <v xml:space="preserve">T.M </v>
      </c>
    </row>
    <row r="1401" spans="1:12" hidden="1" x14ac:dyDescent="0.3">
      <c r="A1401" t="s">
        <v>1180</v>
      </c>
      <c r="B1401" t="s">
        <v>1342</v>
      </c>
      <c r="C1401" t="s">
        <v>2370</v>
      </c>
      <c r="D1401" t="s">
        <v>1123</v>
      </c>
      <c r="E1401" s="57">
        <v>0.33333333333333331</v>
      </c>
      <c r="F1401" s="57">
        <v>0.58333333333333326</v>
      </c>
      <c r="G1401" s="57">
        <v>0.39583333333333331</v>
      </c>
      <c r="J1401" t="s">
        <v>2454</v>
      </c>
      <c r="K1401" t="s">
        <v>382</v>
      </c>
      <c r="L1401" s="79" t="str">
        <f>+_xlfn.XLOOKUP(Combinar1[[#This Row],[carga.PACIENTE]],carga[PACIENTE],carga[TURNO],0,0)</f>
        <v xml:space="preserve">T.M </v>
      </c>
    </row>
    <row r="1402" spans="1:12" hidden="1" x14ac:dyDescent="0.3">
      <c r="A1402" t="s">
        <v>1180</v>
      </c>
      <c r="B1402" t="s">
        <v>1342</v>
      </c>
      <c r="C1402" t="s">
        <v>2370</v>
      </c>
      <c r="D1402" t="s">
        <v>1123</v>
      </c>
      <c r="E1402" s="57">
        <v>0.33333333333333331</v>
      </c>
      <c r="F1402" s="57">
        <v>0.58333333333333326</v>
      </c>
      <c r="G1402" s="57">
        <v>0.39583333333333331</v>
      </c>
      <c r="J1402" t="s">
        <v>2454</v>
      </c>
      <c r="K1402" t="s">
        <v>77</v>
      </c>
      <c r="L1402" s="79" t="str">
        <f>+_xlfn.XLOOKUP(Combinar1[[#This Row],[carga.PACIENTE]],carga[PACIENTE],carga[TURNO],0,0)</f>
        <v xml:space="preserve">T.M </v>
      </c>
    </row>
    <row r="1403" spans="1:12" hidden="1" x14ac:dyDescent="0.3">
      <c r="A1403" t="s">
        <v>1180</v>
      </c>
      <c r="B1403" t="s">
        <v>1342</v>
      </c>
      <c r="C1403" t="s">
        <v>2370</v>
      </c>
      <c r="D1403" t="s">
        <v>1118</v>
      </c>
      <c r="E1403" s="57">
        <v>0.33333333333333331</v>
      </c>
      <c r="F1403" s="57">
        <v>0.58333333333333326</v>
      </c>
      <c r="G1403" s="57">
        <v>0.33333333333333331</v>
      </c>
      <c r="J1403" t="s">
        <v>2455</v>
      </c>
      <c r="K1403" t="s">
        <v>785</v>
      </c>
      <c r="L1403" s="79" t="str">
        <f>+_xlfn.XLOOKUP(Combinar1[[#This Row],[carga.PACIENTE]],carga[PACIENTE],carga[TURNO],0,0)</f>
        <v xml:space="preserve">T.M </v>
      </c>
    </row>
    <row r="1404" spans="1:12" hidden="1" x14ac:dyDescent="0.3">
      <c r="A1404" t="s">
        <v>1154</v>
      </c>
      <c r="B1404" t="s">
        <v>1842</v>
      </c>
      <c r="C1404" t="s">
        <v>1986</v>
      </c>
      <c r="D1404" t="s">
        <v>1143</v>
      </c>
      <c r="E1404" s="57">
        <v>0.33333333333333331</v>
      </c>
      <c r="F1404" s="57">
        <v>0.83333333333333326</v>
      </c>
      <c r="G1404" s="57">
        <v>0.51041666666666663</v>
      </c>
      <c r="J1404" t="s">
        <v>2456</v>
      </c>
      <c r="K1404" t="s">
        <v>1028</v>
      </c>
      <c r="L1404" s="79" t="str">
        <f>+_xlfn.XLOOKUP(Combinar1[[#This Row],[carga.PACIENTE]],carga[PACIENTE],carga[TURNO],0,0)</f>
        <v>T.M</v>
      </c>
    </row>
    <row r="1405" spans="1:12" hidden="1" x14ac:dyDescent="0.3">
      <c r="A1405" t="s">
        <v>1180</v>
      </c>
      <c r="B1405" t="s">
        <v>1342</v>
      </c>
      <c r="C1405" t="s">
        <v>2370</v>
      </c>
      <c r="D1405" t="s">
        <v>1118</v>
      </c>
      <c r="E1405" s="57">
        <v>0.33333333333333331</v>
      </c>
      <c r="F1405" s="57">
        <v>0.58333333333333326</v>
      </c>
      <c r="G1405" s="57">
        <v>0.36458333333333331</v>
      </c>
      <c r="J1405" t="s">
        <v>2457</v>
      </c>
      <c r="K1405" t="s">
        <v>788</v>
      </c>
      <c r="L1405" s="79" t="str">
        <f>+_xlfn.XLOOKUP(Combinar1[[#This Row],[carga.PACIENTE]],carga[PACIENTE],carga[TURNO],0,0)</f>
        <v xml:space="preserve">T.M </v>
      </c>
    </row>
    <row r="1406" spans="1:12" hidden="1" x14ac:dyDescent="0.3">
      <c r="A1406" t="s">
        <v>1154</v>
      </c>
      <c r="B1406" t="s">
        <v>1842</v>
      </c>
      <c r="C1406" t="s">
        <v>1986</v>
      </c>
      <c r="D1406" t="s">
        <v>1143</v>
      </c>
      <c r="E1406" s="57">
        <v>0.33333333333333331</v>
      </c>
      <c r="F1406" s="57">
        <v>0.83333333333333326</v>
      </c>
      <c r="G1406" s="57">
        <v>0.54166666666666663</v>
      </c>
      <c r="J1406" t="s">
        <v>2458</v>
      </c>
      <c r="L1406" s="79">
        <f>+_xlfn.XLOOKUP(Combinar1[[#This Row],[carga.PACIENTE]],carga[PACIENTE],carga[TURNO],0,0)</f>
        <v>0</v>
      </c>
    </row>
    <row r="1407" spans="1:12" hidden="1" x14ac:dyDescent="0.3">
      <c r="A1407" t="s">
        <v>1180</v>
      </c>
      <c r="B1407" t="s">
        <v>1342</v>
      </c>
      <c r="C1407" t="s">
        <v>2370</v>
      </c>
      <c r="D1407" t="s">
        <v>1118</v>
      </c>
      <c r="E1407" s="57">
        <v>0.33333333333333331</v>
      </c>
      <c r="F1407" s="57">
        <v>0.58333333333333326</v>
      </c>
      <c r="G1407" s="57">
        <v>0.39583333333333331</v>
      </c>
      <c r="J1407" t="s">
        <v>2459</v>
      </c>
      <c r="K1407" t="s">
        <v>844</v>
      </c>
      <c r="L1407" s="79" t="str">
        <f>+_xlfn.XLOOKUP(Combinar1[[#This Row],[carga.PACIENTE]],carga[PACIENTE],carga[TURNO],0,0)</f>
        <v xml:space="preserve">T.M </v>
      </c>
    </row>
    <row r="1408" spans="1:12" hidden="1" x14ac:dyDescent="0.3">
      <c r="A1408" t="s">
        <v>1154</v>
      </c>
      <c r="B1408" t="s">
        <v>1842</v>
      </c>
      <c r="C1408" t="s">
        <v>1986</v>
      </c>
      <c r="D1408" t="s">
        <v>1143</v>
      </c>
      <c r="E1408" s="57">
        <v>0.33333333333333331</v>
      </c>
      <c r="F1408" s="57">
        <v>0.83333333333333326</v>
      </c>
      <c r="G1408" s="57">
        <v>0.58333333333333326</v>
      </c>
      <c r="J1408" t="s">
        <v>2460</v>
      </c>
      <c r="K1408" t="s">
        <v>889</v>
      </c>
      <c r="L1408" s="79" t="str">
        <f>+_xlfn.XLOOKUP(Combinar1[[#This Row],[carga.PACIENTE]],carga[PACIENTE],carga[TURNO],0,0)</f>
        <v>T.T</v>
      </c>
    </row>
    <row r="1409" spans="1:12" hidden="1" x14ac:dyDescent="0.3">
      <c r="A1409" t="s">
        <v>1154</v>
      </c>
      <c r="B1409" t="s">
        <v>1842</v>
      </c>
      <c r="C1409" t="s">
        <v>1986</v>
      </c>
      <c r="D1409" t="s">
        <v>1143</v>
      </c>
      <c r="E1409" s="57">
        <v>0.33333333333333331</v>
      </c>
      <c r="F1409" s="57">
        <v>0.83333333333333326</v>
      </c>
      <c r="G1409" s="57">
        <v>0.61458333333333326</v>
      </c>
      <c r="J1409" t="s">
        <v>2461</v>
      </c>
      <c r="L1409" s="79">
        <f>+_xlfn.XLOOKUP(Combinar1[[#This Row],[carga.PACIENTE]],carga[PACIENTE],carga[TURNO],0,0)</f>
        <v>0</v>
      </c>
    </row>
    <row r="1410" spans="1:12" hidden="1" x14ac:dyDescent="0.3">
      <c r="A1410" t="s">
        <v>1180</v>
      </c>
      <c r="B1410" t="s">
        <v>1342</v>
      </c>
      <c r="C1410" t="s">
        <v>2370</v>
      </c>
      <c r="D1410" t="s">
        <v>1118</v>
      </c>
      <c r="E1410" s="57">
        <v>0.33333333333333331</v>
      </c>
      <c r="F1410" s="57">
        <v>0.58333333333333326</v>
      </c>
      <c r="G1410" s="57">
        <v>0.47916666666666663</v>
      </c>
      <c r="J1410" t="s">
        <v>2462</v>
      </c>
      <c r="K1410" t="s">
        <v>903</v>
      </c>
      <c r="L1410" s="79" t="str">
        <f>+_xlfn.XLOOKUP(Combinar1[[#This Row],[carga.PACIENTE]],carga[PACIENTE],carga[TURNO],0,0)</f>
        <v xml:space="preserve">T.M </v>
      </c>
    </row>
    <row r="1411" spans="1:12" hidden="1" x14ac:dyDescent="0.3">
      <c r="A1411" t="s">
        <v>1180</v>
      </c>
      <c r="B1411" t="s">
        <v>1342</v>
      </c>
      <c r="C1411" t="s">
        <v>2370</v>
      </c>
      <c r="D1411" t="s">
        <v>1118</v>
      </c>
      <c r="E1411" s="57">
        <v>0.33333333333333331</v>
      </c>
      <c r="F1411" s="57">
        <v>0.58333333333333326</v>
      </c>
      <c r="G1411" s="57">
        <v>0.47916666666666663</v>
      </c>
      <c r="J1411" t="s">
        <v>2462</v>
      </c>
      <c r="K1411" t="s">
        <v>1028</v>
      </c>
      <c r="L1411" s="79" t="str">
        <f>+_xlfn.XLOOKUP(Combinar1[[#This Row],[carga.PACIENTE]],carga[PACIENTE],carga[TURNO],0,0)</f>
        <v>T.M</v>
      </c>
    </row>
    <row r="1412" spans="1:12" hidden="1" x14ac:dyDescent="0.3">
      <c r="A1412" t="s">
        <v>1180</v>
      </c>
      <c r="B1412" t="s">
        <v>1342</v>
      </c>
      <c r="C1412" t="s">
        <v>2370</v>
      </c>
      <c r="D1412" t="s">
        <v>1118</v>
      </c>
      <c r="E1412" s="57">
        <v>0.33333333333333331</v>
      </c>
      <c r="F1412" s="57">
        <v>0.58333333333333326</v>
      </c>
      <c r="G1412" s="57">
        <v>0.51041666666666663</v>
      </c>
      <c r="J1412" t="s">
        <v>2463</v>
      </c>
      <c r="K1412" t="s">
        <v>199</v>
      </c>
      <c r="L1412" s="79" t="str">
        <f>+_xlfn.XLOOKUP(Combinar1[[#This Row],[carga.PACIENTE]],carga[PACIENTE],carga[TURNO],0,0)</f>
        <v xml:space="preserve">T.M </v>
      </c>
    </row>
    <row r="1413" spans="1:12" hidden="1" x14ac:dyDescent="0.3">
      <c r="A1413" t="s">
        <v>1180</v>
      </c>
      <c r="B1413" t="s">
        <v>1342</v>
      </c>
      <c r="C1413" t="s">
        <v>2370</v>
      </c>
      <c r="D1413" t="s">
        <v>1133</v>
      </c>
      <c r="E1413" s="57">
        <v>0.33333333333333331</v>
      </c>
      <c r="F1413" s="57">
        <v>0.58333333333333326</v>
      </c>
      <c r="G1413" s="57">
        <v>0.33333333333333331</v>
      </c>
      <c r="J1413" t="s">
        <v>2464</v>
      </c>
      <c r="K1413" t="s">
        <v>241</v>
      </c>
      <c r="L1413" s="79" t="str">
        <f>+_xlfn.XLOOKUP(Combinar1[[#This Row],[carga.PACIENTE]],carga[PACIENTE],carga[TURNO],0,0)</f>
        <v xml:space="preserve">T.M </v>
      </c>
    </row>
    <row r="1414" spans="1:12" hidden="1" x14ac:dyDescent="0.3">
      <c r="A1414" t="s">
        <v>1180</v>
      </c>
      <c r="B1414" t="s">
        <v>1342</v>
      </c>
      <c r="C1414" t="s">
        <v>2370</v>
      </c>
      <c r="D1414" t="s">
        <v>1133</v>
      </c>
      <c r="E1414" s="57">
        <v>0.33333333333333331</v>
      </c>
      <c r="F1414" s="57">
        <v>0.58333333333333326</v>
      </c>
      <c r="G1414" s="57">
        <v>0.36458333333333331</v>
      </c>
      <c r="J1414" t="s">
        <v>2465</v>
      </c>
      <c r="K1414" t="s">
        <v>489</v>
      </c>
      <c r="L1414" s="79" t="str">
        <f>+_xlfn.XLOOKUP(Combinar1[[#This Row],[carga.PACIENTE]],carga[PACIENTE],carga[TURNO],0,0)</f>
        <v xml:space="preserve">T.M </v>
      </c>
    </row>
    <row r="1415" spans="1:12" hidden="1" x14ac:dyDescent="0.3">
      <c r="A1415" t="s">
        <v>1180</v>
      </c>
      <c r="B1415" t="s">
        <v>1342</v>
      </c>
      <c r="C1415" t="s">
        <v>2370</v>
      </c>
      <c r="D1415" t="s">
        <v>1123</v>
      </c>
      <c r="E1415" s="57">
        <v>0.33333333333333331</v>
      </c>
      <c r="F1415" s="57">
        <v>0.58333333333333326</v>
      </c>
      <c r="G1415" s="57">
        <v>0.47916666666666663</v>
      </c>
      <c r="J1415" t="s">
        <v>2466</v>
      </c>
      <c r="K1415" t="s">
        <v>19</v>
      </c>
      <c r="L1415" s="79" t="str">
        <f>+_xlfn.XLOOKUP(Combinar1[[#This Row],[carga.PACIENTE]],carga[PACIENTE],carga[TURNO],0,0)</f>
        <v xml:space="preserve">T.M </v>
      </c>
    </row>
    <row r="1416" spans="1:12" hidden="1" x14ac:dyDescent="0.3">
      <c r="A1416" t="s">
        <v>2211</v>
      </c>
      <c r="B1416" t="s">
        <v>1302</v>
      </c>
      <c r="C1416" t="s">
        <v>2212</v>
      </c>
      <c r="D1416" t="s">
        <v>1118</v>
      </c>
      <c r="E1416" s="57">
        <v>0.33333333333333331</v>
      </c>
      <c r="F1416" s="57">
        <v>0.58333333333333326</v>
      </c>
      <c r="G1416" s="57">
        <v>0.39583333333333331</v>
      </c>
      <c r="J1416" t="s">
        <v>2467</v>
      </c>
      <c r="K1416" t="s">
        <v>325</v>
      </c>
      <c r="L1416" s="79">
        <f>+_xlfn.XLOOKUP(Combinar1[[#This Row],[carga.PACIENTE]],carga[PACIENTE],carga[TURNO],0,0)</f>
        <v>0</v>
      </c>
    </row>
    <row r="1417" spans="1:12" hidden="1" x14ac:dyDescent="0.3">
      <c r="A1417" t="s">
        <v>2211</v>
      </c>
      <c r="B1417" t="s">
        <v>1302</v>
      </c>
      <c r="C1417" t="s">
        <v>2212</v>
      </c>
      <c r="D1417" t="s">
        <v>1118</v>
      </c>
      <c r="E1417" s="57">
        <v>0.33333333333333331</v>
      </c>
      <c r="F1417" s="57">
        <v>0.58333333333333326</v>
      </c>
      <c r="G1417" s="57">
        <v>0.39583333333333331</v>
      </c>
      <c r="J1417" t="s">
        <v>2467</v>
      </c>
      <c r="K1417" t="s">
        <v>465</v>
      </c>
      <c r="L1417" s="79">
        <f>+_xlfn.XLOOKUP(Combinar1[[#This Row],[carga.PACIENTE]],carga[PACIENTE],carga[TURNO],0,0)</f>
        <v>0</v>
      </c>
    </row>
    <row r="1418" spans="1:12" hidden="1" x14ac:dyDescent="0.3">
      <c r="A1418" t="s">
        <v>2211</v>
      </c>
      <c r="B1418" t="s">
        <v>1302</v>
      </c>
      <c r="C1418" t="s">
        <v>2212</v>
      </c>
      <c r="D1418" t="s">
        <v>1123</v>
      </c>
      <c r="E1418" s="57">
        <v>0.33333333333333331</v>
      </c>
      <c r="F1418" s="57">
        <v>0.58333333333333326</v>
      </c>
      <c r="G1418" s="57">
        <v>0.44791666666666663</v>
      </c>
      <c r="J1418" t="s">
        <v>2468</v>
      </c>
      <c r="K1418" t="s">
        <v>382</v>
      </c>
      <c r="L1418" s="79" t="str">
        <f>+_xlfn.XLOOKUP(Combinar1[[#This Row],[carga.PACIENTE]],carga[PACIENTE],carga[TURNO],0,0)</f>
        <v xml:space="preserve">T.M </v>
      </c>
    </row>
    <row r="1419" spans="1:12" hidden="1" x14ac:dyDescent="0.3">
      <c r="A1419" t="s">
        <v>2211</v>
      </c>
      <c r="B1419" t="s">
        <v>1302</v>
      </c>
      <c r="C1419" t="s">
        <v>2212</v>
      </c>
      <c r="D1419" t="s">
        <v>1123</v>
      </c>
      <c r="E1419" s="57">
        <v>0.33333333333333331</v>
      </c>
      <c r="F1419" s="57">
        <v>0.58333333333333326</v>
      </c>
      <c r="G1419" s="57">
        <v>0.47916666666666663</v>
      </c>
      <c r="J1419" t="s">
        <v>2469</v>
      </c>
      <c r="K1419" t="s">
        <v>932</v>
      </c>
      <c r="L1419" s="79">
        <f>+_xlfn.XLOOKUP(Combinar1[[#This Row],[carga.PACIENTE]],carga[PACIENTE],carga[TURNO],0,0)</f>
        <v>0</v>
      </c>
    </row>
    <row r="1420" spans="1:12" hidden="1" x14ac:dyDescent="0.3">
      <c r="A1420" t="s">
        <v>2211</v>
      </c>
      <c r="B1420" t="s">
        <v>1302</v>
      </c>
      <c r="C1420" t="s">
        <v>2212</v>
      </c>
      <c r="D1420" t="s">
        <v>1123</v>
      </c>
      <c r="E1420" s="57">
        <v>0.33333333333333331</v>
      </c>
      <c r="F1420" s="57">
        <v>0.58333333333333326</v>
      </c>
      <c r="G1420" s="57">
        <v>0.51041666666666663</v>
      </c>
      <c r="J1420" t="s">
        <v>2470</v>
      </c>
      <c r="K1420" t="s">
        <v>510</v>
      </c>
      <c r="L1420" s="79" t="str">
        <f>+_xlfn.XLOOKUP(Combinar1[[#This Row],[carga.PACIENTE]],carga[PACIENTE],carga[TURNO],0,0)</f>
        <v xml:space="preserve">T.M </v>
      </c>
    </row>
    <row r="1421" spans="1:12" hidden="1" x14ac:dyDescent="0.3">
      <c r="A1421" t="s">
        <v>1194</v>
      </c>
      <c r="B1421" t="s">
        <v>1842</v>
      </c>
      <c r="C1421" t="s">
        <v>1956</v>
      </c>
      <c r="D1421" t="s">
        <v>1118</v>
      </c>
      <c r="E1421" s="57">
        <v>0.58333333333333326</v>
      </c>
      <c r="F1421" s="57">
        <v>0.83333333333333326</v>
      </c>
      <c r="G1421" s="57">
        <v>0.58333333333333326</v>
      </c>
      <c r="J1421" t="s">
        <v>2471</v>
      </c>
      <c r="L1421" s="79">
        <f>+_xlfn.XLOOKUP(Combinar1[[#This Row],[carga.PACIENTE]],carga[PACIENTE],carga[TURNO],0,0)</f>
        <v>0</v>
      </c>
    </row>
    <row r="1422" spans="1:12" hidden="1" x14ac:dyDescent="0.3">
      <c r="A1422" t="s">
        <v>2211</v>
      </c>
      <c r="B1422" t="s">
        <v>1302</v>
      </c>
      <c r="C1422" t="s">
        <v>2212</v>
      </c>
      <c r="D1422" t="s">
        <v>1118</v>
      </c>
      <c r="E1422" s="57">
        <v>0.33333333333333331</v>
      </c>
      <c r="F1422" s="57">
        <v>0.58333333333333326</v>
      </c>
      <c r="G1422" s="57">
        <v>0.36458333333333331</v>
      </c>
      <c r="J1422" t="s">
        <v>2472</v>
      </c>
      <c r="K1422" t="s">
        <v>241</v>
      </c>
      <c r="L1422" s="79" t="str">
        <f>+_xlfn.XLOOKUP(Combinar1[[#This Row],[carga.PACIENTE]],carga[PACIENTE],carga[TURNO],0,0)</f>
        <v xml:space="preserve">T.M </v>
      </c>
    </row>
    <row r="1423" spans="1:12" hidden="1" x14ac:dyDescent="0.3">
      <c r="A1423" t="s">
        <v>1160</v>
      </c>
      <c r="B1423" t="s">
        <v>1302</v>
      </c>
      <c r="C1423" t="s">
        <v>1498</v>
      </c>
      <c r="D1423" t="s">
        <v>1123</v>
      </c>
      <c r="E1423" s="57">
        <v>0.33333333333333331</v>
      </c>
      <c r="F1423" s="57">
        <v>0.83333333333333326</v>
      </c>
      <c r="G1423" s="57">
        <v>0.58333333333333326</v>
      </c>
      <c r="J1423" t="s">
        <v>2473</v>
      </c>
      <c r="K1423" t="s">
        <v>620</v>
      </c>
      <c r="L1423" s="79">
        <f>+_xlfn.XLOOKUP(Combinar1[[#This Row],[carga.PACIENTE]],carga[PACIENTE],carga[TURNO],0,0)</f>
        <v>0</v>
      </c>
    </row>
    <row r="1424" spans="1:12" hidden="1" x14ac:dyDescent="0.3">
      <c r="A1424" t="s">
        <v>2211</v>
      </c>
      <c r="B1424" t="s">
        <v>1302</v>
      </c>
      <c r="C1424" t="s">
        <v>2212</v>
      </c>
      <c r="D1424" t="s">
        <v>1118</v>
      </c>
      <c r="E1424" s="57">
        <v>0.33333333333333331</v>
      </c>
      <c r="F1424" s="57">
        <v>0.58333333333333326</v>
      </c>
      <c r="G1424" s="57">
        <v>0.44791666666666663</v>
      </c>
      <c r="J1424" t="s">
        <v>2474</v>
      </c>
      <c r="K1424" t="s">
        <v>276</v>
      </c>
      <c r="L1424" s="79" t="str">
        <f>+_xlfn.XLOOKUP(Combinar1[[#This Row],[carga.PACIENTE]],carga[PACIENTE],carga[TURNO],0,0)</f>
        <v xml:space="preserve">T.M </v>
      </c>
    </row>
    <row r="1425" spans="1:12" hidden="1" x14ac:dyDescent="0.3">
      <c r="A1425" t="s">
        <v>2211</v>
      </c>
      <c r="B1425" t="s">
        <v>1302</v>
      </c>
      <c r="C1425" t="s">
        <v>2212</v>
      </c>
      <c r="D1425" t="s">
        <v>1118</v>
      </c>
      <c r="E1425" s="57">
        <v>0.33333333333333331</v>
      </c>
      <c r="F1425" s="57">
        <v>0.58333333333333326</v>
      </c>
      <c r="G1425" s="57">
        <v>0.47916666666666663</v>
      </c>
      <c r="J1425" t="s">
        <v>2475</v>
      </c>
      <c r="K1425" t="s">
        <v>587</v>
      </c>
      <c r="L1425" s="79">
        <f>+_xlfn.XLOOKUP(Combinar1[[#This Row],[carga.PACIENTE]],carga[PACIENTE],carga[TURNO],0,0)</f>
        <v>0</v>
      </c>
    </row>
    <row r="1426" spans="1:12" hidden="1" x14ac:dyDescent="0.3">
      <c r="A1426" t="s">
        <v>1194</v>
      </c>
      <c r="B1426" t="s">
        <v>1842</v>
      </c>
      <c r="C1426" t="s">
        <v>2476</v>
      </c>
      <c r="D1426" t="s">
        <v>1141</v>
      </c>
      <c r="E1426" s="57">
        <v>0.58333333333333326</v>
      </c>
      <c r="F1426" s="57">
        <v>0.83333333333333326</v>
      </c>
      <c r="G1426" s="57">
        <v>0.58333333333333326</v>
      </c>
      <c r="J1426" t="s">
        <v>2477</v>
      </c>
      <c r="L1426" s="79">
        <f>+_xlfn.XLOOKUP(Combinar1[[#This Row],[carga.PACIENTE]],carga[PACIENTE],carga[TURNO],0,0)</f>
        <v>0</v>
      </c>
    </row>
    <row r="1427" spans="1:12" hidden="1" x14ac:dyDescent="0.3">
      <c r="A1427" t="s">
        <v>2211</v>
      </c>
      <c r="B1427" t="s">
        <v>1302</v>
      </c>
      <c r="C1427" t="s">
        <v>2212</v>
      </c>
      <c r="D1427" t="s">
        <v>1118</v>
      </c>
      <c r="E1427" s="57">
        <v>0.33333333333333331</v>
      </c>
      <c r="F1427" s="57">
        <v>0.58333333333333326</v>
      </c>
      <c r="G1427" s="57">
        <v>0.51041666666666663</v>
      </c>
      <c r="J1427" t="s">
        <v>2478</v>
      </c>
      <c r="K1427" t="s">
        <v>199</v>
      </c>
      <c r="L1427" s="79" t="str">
        <f>+_xlfn.XLOOKUP(Combinar1[[#This Row],[carga.PACIENTE]],carga[PACIENTE],carga[TURNO],0,0)</f>
        <v xml:space="preserve">T.M </v>
      </c>
    </row>
    <row r="1428" spans="1:12" hidden="1" x14ac:dyDescent="0.3">
      <c r="A1428" t="s">
        <v>1194</v>
      </c>
      <c r="B1428" t="s">
        <v>1842</v>
      </c>
      <c r="C1428" t="s">
        <v>2476</v>
      </c>
      <c r="D1428" t="s">
        <v>1141</v>
      </c>
      <c r="E1428" s="57">
        <v>0.58333333333333326</v>
      </c>
      <c r="F1428" s="57">
        <v>0.83333333333333326</v>
      </c>
      <c r="G1428" s="57">
        <v>0.61458333333333326</v>
      </c>
      <c r="J1428" t="s">
        <v>2479</v>
      </c>
      <c r="L1428" s="79">
        <f>+_xlfn.XLOOKUP(Combinar1[[#This Row],[carga.PACIENTE]],carga[PACIENTE],carga[TURNO],0,0)</f>
        <v>0</v>
      </c>
    </row>
    <row r="1429" spans="1:12" hidden="1" x14ac:dyDescent="0.3">
      <c r="A1429" t="s">
        <v>1194</v>
      </c>
      <c r="B1429" t="s">
        <v>1842</v>
      </c>
      <c r="C1429" t="s">
        <v>2476</v>
      </c>
      <c r="D1429" t="s">
        <v>1141</v>
      </c>
      <c r="E1429" s="57">
        <v>0.58333333333333326</v>
      </c>
      <c r="F1429" s="57">
        <v>0.83333333333333326</v>
      </c>
      <c r="G1429" s="57">
        <v>0.64583333333333326</v>
      </c>
      <c r="J1429" t="s">
        <v>2480</v>
      </c>
      <c r="L1429" s="79">
        <f>+_xlfn.XLOOKUP(Combinar1[[#This Row],[carga.PACIENTE]],carga[PACIENTE],carga[TURNO],0,0)</f>
        <v>0</v>
      </c>
    </row>
    <row r="1430" spans="1:12" hidden="1" x14ac:dyDescent="0.3">
      <c r="A1430" t="s">
        <v>1194</v>
      </c>
      <c r="B1430" t="s">
        <v>1842</v>
      </c>
      <c r="C1430" t="s">
        <v>2476</v>
      </c>
      <c r="D1430" t="s">
        <v>1141</v>
      </c>
      <c r="E1430" s="57">
        <v>0.58333333333333326</v>
      </c>
      <c r="F1430" s="57">
        <v>0.83333333333333326</v>
      </c>
      <c r="G1430" s="57">
        <v>0.67708333333333326</v>
      </c>
      <c r="J1430" t="s">
        <v>2481</v>
      </c>
      <c r="L1430" s="79">
        <f>+_xlfn.XLOOKUP(Combinar1[[#This Row],[carga.PACIENTE]],carga[PACIENTE],carga[TURNO],0,0)</f>
        <v>0</v>
      </c>
    </row>
    <row r="1431" spans="1:12" hidden="1" x14ac:dyDescent="0.3">
      <c r="A1431" t="s">
        <v>1194</v>
      </c>
      <c r="B1431" t="s">
        <v>1842</v>
      </c>
      <c r="C1431" t="s">
        <v>2476</v>
      </c>
      <c r="D1431" t="s">
        <v>1141</v>
      </c>
      <c r="E1431" s="57">
        <v>0.58333333333333326</v>
      </c>
      <c r="F1431" s="57">
        <v>0.83333333333333326</v>
      </c>
      <c r="G1431" s="57">
        <v>0.72916666666666663</v>
      </c>
      <c r="J1431" t="s">
        <v>2482</v>
      </c>
      <c r="L1431" s="79">
        <f>+_xlfn.XLOOKUP(Combinar1[[#This Row],[carga.PACIENTE]],carga[PACIENTE],carga[TURNO],0,0)</f>
        <v>0</v>
      </c>
    </row>
    <row r="1432" spans="1:12" hidden="1" x14ac:dyDescent="0.3">
      <c r="A1432" t="s">
        <v>1194</v>
      </c>
      <c r="B1432" t="s">
        <v>1842</v>
      </c>
      <c r="C1432" t="s">
        <v>2476</v>
      </c>
      <c r="D1432" t="s">
        <v>1141</v>
      </c>
      <c r="E1432" s="57">
        <v>0.58333333333333326</v>
      </c>
      <c r="F1432" s="57">
        <v>0.83333333333333326</v>
      </c>
      <c r="G1432" s="57">
        <v>0.76041666666666663</v>
      </c>
      <c r="J1432" t="s">
        <v>2483</v>
      </c>
      <c r="L1432" s="79">
        <f>+_xlfn.XLOOKUP(Combinar1[[#This Row],[carga.PACIENTE]],carga[PACIENTE],carga[TURNO],0,0)</f>
        <v>0</v>
      </c>
    </row>
    <row r="1433" spans="1:12" hidden="1" x14ac:dyDescent="0.3">
      <c r="A1433" t="s">
        <v>1189</v>
      </c>
      <c r="B1433" t="s">
        <v>1842</v>
      </c>
      <c r="C1433" t="s">
        <v>1947</v>
      </c>
      <c r="D1433" t="s">
        <v>1141</v>
      </c>
      <c r="E1433" s="57">
        <v>0.58333333333333326</v>
      </c>
      <c r="F1433" s="57">
        <v>0.83333333333333326</v>
      </c>
      <c r="G1433" s="57">
        <v>0.79166666666666663</v>
      </c>
      <c r="J1433" t="s">
        <v>2484</v>
      </c>
      <c r="K1433" t="s">
        <v>101</v>
      </c>
      <c r="L1433" s="79" t="str">
        <f>+_xlfn.XLOOKUP(Combinar1[[#This Row],[carga.PACIENTE]],carga[PACIENTE],carga[TURNO],0,0)</f>
        <v>T.T</v>
      </c>
    </row>
    <row r="1434" spans="1:12" hidden="1" x14ac:dyDescent="0.3">
      <c r="A1434" t="s">
        <v>1194</v>
      </c>
      <c r="B1434" t="s">
        <v>1842</v>
      </c>
      <c r="C1434" t="s">
        <v>2476</v>
      </c>
      <c r="D1434" t="s">
        <v>1141</v>
      </c>
      <c r="E1434" s="57">
        <v>0.58333333333333326</v>
      </c>
      <c r="F1434" s="57">
        <v>0.83333333333333326</v>
      </c>
      <c r="G1434" s="57">
        <v>0.79166666666666663</v>
      </c>
      <c r="J1434" t="s">
        <v>2485</v>
      </c>
      <c r="L1434" s="79">
        <f>+_xlfn.XLOOKUP(Combinar1[[#This Row],[carga.PACIENTE]],carga[PACIENTE],carga[TURNO],0,0)</f>
        <v>0</v>
      </c>
    </row>
    <row r="1435" spans="1:12" hidden="1" x14ac:dyDescent="0.3">
      <c r="A1435" t="s">
        <v>1189</v>
      </c>
      <c r="B1435" t="s">
        <v>1842</v>
      </c>
      <c r="C1435" t="s">
        <v>1947</v>
      </c>
      <c r="D1435" t="s">
        <v>1143</v>
      </c>
      <c r="E1435" s="57">
        <v>0.58333333333333326</v>
      </c>
      <c r="F1435" s="57">
        <v>0.83333333333333326</v>
      </c>
      <c r="G1435" s="57">
        <v>0.61458333333333326</v>
      </c>
      <c r="J1435" t="s">
        <v>2486</v>
      </c>
      <c r="K1435" t="s">
        <v>25</v>
      </c>
      <c r="L1435" s="79" t="str">
        <f>+_xlfn.XLOOKUP(Combinar1[[#This Row],[carga.PACIENTE]],carga[PACIENTE],carga[TURNO],0,0)</f>
        <v>T.T</v>
      </c>
    </row>
    <row r="1436" spans="1:12" hidden="1" x14ac:dyDescent="0.3">
      <c r="A1436" t="s">
        <v>1189</v>
      </c>
      <c r="B1436" t="s">
        <v>1842</v>
      </c>
      <c r="C1436" t="s">
        <v>1947</v>
      </c>
      <c r="D1436" t="s">
        <v>1143</v>
      </c>
      <c r="E1436" s="57">
        <v>0.58333333333333326</v>
      </c>
      <c r="F1436" s="57">
        <v>0.83333333333333326</v>
      </c>
      <c r="G1436" s="57">
        <v>0.76041666666666663</v>
      </c>
      <c r="J1436" t="s">
        <v>2487</v>
      </c>
      <c r="K1436" t="s">
        <v>647</v>
      </c>
      <c r="L1436" s="79" t="str">
        <f>+_xlfn.XLOOKUP(Combinar1[[#This Row],[carga.PACIENTE]],carga[PACIENTE],carga[TURNO],0,0)</f>
        <v>T.T</v>
      </c>
    </row>
    <row r="1437" spans="1:12" hidden="1" x14ac:dyDescent="0.3">
      <c r="A1437" t="s">
        <v>1189</v>
      </c>
      <c r="B1437" t="s">
        <v>1842</v>
      </c>
      <c r="C1437" t="s">
        <v>1947</v>
      </c>
      <c r="D1437" t="s">
        <v>1143</v>
      </c>
      <c r="E1437" s="57">
        <v>0.58333333333333326</v>
      </c>
      <c r="F1437" s="57">
        <v>0.83333333333333326</v>
      </c>
      <c r="G1437" s="57">
        <v>0.76041666666666663</v>
      </c>
      <c r="J1437" t="s">
        <v>2487</v>
      </c>
      <c r="K1437" t="s">
        <v>92</v>
      </c>
      <c r="L1437" s="79">
        <f>+_xlfn.XLOOKUP(Combinar1[[#This Row],[carga.PACIENTE]],carga[PACIENTE],carga[TURNO],0,0)</f>
        <v>0</v>
      </c>
    </row>
    <row r="1438" spans="1:12" hidden="1" x14ac:dyDescent="0.3">
      <c r="A1438" t="s">
        <v>1189</v>
      </c>
      <c r="B1438" t="s">
        <v>1842</v>
      </c>
      <c r="C1438" t="s">
        <v>1947</v>
      </c>
      <c r="D1438" t="s">
        <v>1143</v>
      </c>
      <c r="E1438" s="57">
        <v>0.58333333333333326</v>
      </c>
      <c r="F1438" s="57">
        <v>0.83333333333333326</v>
      </c>
      <c r="G1438" s="57">
        <v>0.76041666666666663</v>
      </c>
      <c r="J1438" t="s">
        <v>2487</v>
      </c>
      <c r="K1438" t="s">
        <v>840</v>
      </c>
      <c r="L1438" s="79" t="str">
        <f>+_xlfn.XLOOKUP(Combinar1[[#This Row],[carga.PACIENTE]],carga[PACIENTE],carga[TURNO],0,0)</f>
        <v>T.T</v>
      </c>
    </row>
    <row r="1439" spans="1:12" hidden="1" x14ac:dyDescent="0.3">
      <c r="A1439" t="s">
        <v>1189</v>
      </c>
      <c r="B1439" t="s">
        <v>1842</v>
      </c>
      <c r="C1439" t="s">
        <v>1947</v>
      </c>
      <c r="D1439" t="s">
        <v>1143</v>
      </c>
      <c r="E1439" s="57">
        <v>0.58333333333333326</v>
      </c>
      <c r="F1439" s="57">
        <v>0.83333333333333326</v>
      </c>
      <c r="G1439" s="57">
        <v>0.64583333333333326</v>
      </c>
      <c r="J1439" t="s">
        <v>2488</v>
      </c>
      <c r="K1439" t="s">
        <v>746</v>
      </c>
      <c r="L1439" s="79" t="str">
        <f>+_xlfn.XLOOKUP(Combinar1[[#This Row],[carga.PACIENTE]],carga[PACIENTE],carga[TURNO],0,0)</f>
        <v>T.T</v>
      </c>
    </row>
    <row r="1440" spans="1:12" hidden="1" x14ac:dyDescent="0.3">
      <c r="A1440" t="s">
        <v>1189</v>
      </c>
      <c r="B1440" t="s">
        <v>1842</v>
      </c>
      <c r="C1440" t="s">
        <v>1947</v>
      </c>
      <c r="D1440" t="s">
        <v>1143</v>
      </c>
      <c r="E1440" s="57">
        <v>0.58333333333333326</v>
      </c>
      <c r="F1440" s="57">
        <v>0.83333333333333326</v>
      </c>
      <c r="G1440" s="57">
        <v>0.67708333333333326</v>
      </c>
      <c r="J1440" t="s">
        <v>2489</v>
      </c>
      <c r="K1440" t="s">
        <v>728</v>
      </c>
      <c r="L1440" s="79" t="str">
        <f>+_xlfn.XLOOKUP(Combinar1[[#This Row],[carga.PACIENTE]],carga[PACIENTE],carga[TURNO],0,0)</f>
        <v>T.T</v>
      </c>
    </row>
    <row r="1441" spans="1:12" hidden="1" x14ac:dyDescent="0.3">
      <c r="A1441" t="s">
        <v>1189</v>
      </c>
      <c r="B1441" t="s">
        <v>1842</v>
      </c>
      <c r="C1441" t="s">
        <v>1947</v>
      </c>
      <c r="D1441" t="s">
        <v>1143</v>
      </c>
      <c r="E1441" s="57">
        <v>0.58333333333333326</v>
      </c>
      <c r="F1441" s="57">
        <v>0.83333333333333326</v>
      </c>
      <c r="G1441" s="57">
        <v>0.67708333333333326</v>
      </c>
      <c r="J1441" t="s">
        <v>2489</v>
      </c>
      <c r="K1441" t="s">
        <v>230</v>
      </c>
      <c r="L1441" s="79" t="str">
        <f>+_xlfn.XLOOKUP(Combinar1[[#This Row],[carga.PACIENTE]],carga[PACIENTE],carga[TURNO],0,0)</f>
        <v>T.T</v>
      </c>
    </row>
    <row r="1442" spans="1:12" hidden="1" x14ac:dyDescent="0.3">
      <c r="A1442" t="s">
        <v>1189</v>
      </c>
      <c r="B1442" t="s">
        <v>1842</v>
      </c>
      <c r="C1442" t="s">
        <v>1947</v>
      </c>
      <c r="D1442" t="s">
        <v>1143</v>
      </c>
      <c r="E1442" s="57">
        <v>0.58333333333333326</v>
      </c>
      <c r="F1442" s="57">
        <v>0.83333333333333326</v>
      </c>
      <c r="G1442" s="57">
        <v>0.72916666666666663</v>
      </c>
      <c r="J1442" t="s">
        <v>2490</v>
      </c>
      <c r="K1442" t="s">
        <v>861</v>
      </c>
      <c r="L1442" s="79" t="str">
        <f>+_xlfn.XLOOKUP(Combinar1[[#This Row],[carga.PACIENTE]],carga[PACIENTE],carga[TURNO],0,0)</f>
        <v>T.T</v>
      </c>
    </row>
    <row r="1443" spans="1:12" hidden="1" x14ac:dyDescent="0.3">
      <c r="A1443" t="s">
        <v>1324</v>
      </c>
      <c r="B1443" t="s">
        <v>1287</v>
      </c>
      <c r="C1443" t="s">
        <v>2491</v>
      </c>
      <c r="D1443" t="s">
        <v>1141</v>
      </c>
      <c r="E1443" s="57">
        <v>0.58333333333333326</v>
      </c>
      <c r="F1443" s="57">
        <v>0.83333333333333326</v>
      </c>
      <c r="G1443" s="57">
        <v>0.58333333333333326</v>
      </c>
      <c r="J1443" t="s">
        <v>2492</v>
      </c>
      <c r="L1443" s="79">
        <f>+_xlfn.XLOOKUP(Combinar1[[#This Row],[carga.PACIENTE]],carga[PACIENTE],carga[TURNO],0,0)</f>
        <v>0</v>
      </c>
    </row>
    <row r="1444" spans="1:12" hidden="1" x14ac:dyDescent="0.3">
      <c r="A1444" t="s">
        <v>1189</v>
      </c>
      <c r="B1444" t="s">
        <v>1842</v>
      </c>
      <c r="C1444" t="s">
        <v>1947</v>
      </c>
      <c r="D1444" t="s">
        <v>1143</v>
      </c>
      <c r="E1444" s="57">
        <v>0.58333333333333326</v>
      </c>
      <c r="F1444" s="57">
        <v>0.83333333333333326</v>
      </c>
      <c r="G1444" s="57">
        <v>0.79166666666666663</v>
      </c>
      <c r="J1444" t="s">
        <v>2493</v>
      </c>
      <c r="K1444" t="s">
        <v>818</v>
      </c>
      <c r="L1444" s="79" t="str">
        <f>+_xlfn.XLOOKUP(Combinar1[[#This Row],[carga.PACIENTE]],carga[PACIENTE],carga[TURNO],0,0)</f>
        <v>T.T</v>
      </c>
    </row>
    <row r="1445" spans="1:12" hidden="1" x14ac:dyDescent="0.3">
      <c r="A1445" t="s">
        <v>1324</v>
      </c>
      <c r="B1445" t="s">
        <v>1287</v>
      </c>
      <c r="C1445" t="s">
        <v>1325</v>
      </c>
      <c r="D1445" t="s">
        <v>1141</v>
      </c>
      <c r="E1445" s="57">
        <v>0.58333333333333326</v>
      </c>
      <c r="F1445" s="57">
        <v>0.83333333333333326</v>
      </c>
      <c r="G1445" s="57">
        <v>0.61458333333333326</v>
      </c>
      <c r="J1445" t="s">
        <v>2494</v>
      </c>
      <c r="K1445" t="s">
        <v>982</v>
      </c>
      <c r="L1445" s="79" t="str">
        <f>+_xlfn.XLOOKUP(Combinar1[[#This Row],[carga.PACIENTE]],carga[PACIENTE],carga[TURNO],0,0)</f>
        <v>T.T</v>
      </c>
    </row>
    <row r="1446" spans="1:12" hidden="1" x14ac:dyDescent="0.3">
      <c r="A1446" t="s">
        <v>1189</v>
      </c>
      <c r="B1446" t="s">
        <v>1842</v>
      </c>
      <c r="C1446" t="s">
        <v>1947</v>
      </c>
      <c r="D1446" t="s">
        <v>1133</v>
      </c>
      <c r="E1446" s="57">
        <v>0.58333333333333326</v>
      </c>
      <c r="F1446" s="57">
        <v>0.83333333333333326</v>
      </c>
      <c r="G1446" s="57">
        <v>0.67708333333333326</v>
      </c>
      <c r="J1446" t="s">
        <v>2495</v>
      </c>
      <c r="K1446" t="s">
        <v>677</v>
      </c>
      <c r="L1446" s="79">
        <f>+_xlfn.XLOOKUP(Combinar1[[#This Row],[carga.PACIENTE]],carga[PACIENTE],carga[TURNO],0,0)</f>
        <v>0</v>
      </c>
    </row>
    <row r="1447" spans="1:12" hidden="1" x14ac:dyDescent="0.3">
      <c r="A1447" t="s">
        <v>1189</v>
      </c>
      <c r="B1447" t="s">
        <v>1842</v>
      </c>
      <c r="C1447" t="s">
        <v>1947</v>
      </c>
      <c r="D1447" t="s">
        <v>1133</v>
      </c>
      <c r="E1447" s="57">
        <v>0.58333333333333326</v>
      </c>
      <c r="F1447" s="57">
        <v>0.83333333333333326</v>
      </c>
      <c r="G1447" s="57">
        <v>0.67708333333333326</v>
      </c>
      <c r="J1447" t="s">
        <v>2495</v>
      </c>
      <c r="K1447" t="s">
        <v>535</v>
      </c>
      <c r="L1447" s="79" t="str">
        <f>+_xlfn.XLOOKUP(Combinar1[[#This Row],[carga.PACIENTE]],carga[PACIENTE],carga[TURNO],0,0)</f>
        <v>T.T</v>
      </c>
    </row>
    <row r="1448" spans="1:12" hidden="1" x14ac:dyDescent="0.3">
      <c r="A1448" t="s">
        <v>1189</v>
      </c>
      <c r="B1448" t="s">
        <v>1842</v>
      </c>
      <c r="C1448" t="s">
        <v>1947</v>
      </c>
      <c r="D1448" t="s">
        <v>1133</v>
      </c>
      <c r="E1448" s="57">
        <v>0.58333333333333326</v>
      </c>
      <c r="F1448" s="57">
        <v>0.83333333333333326</v>
      </c>
      <c r="G1448" s="57">
        <v>0.72916666666666663</v>
      </c>
      <c r="J1448" t="s">
        <v>2496</v>
      </c>
      <c r="K1448" t="s">
        <v>173</v>
      </c>
      <c r="L1448" s="79" t="str">
        <f>+_xlfn.XLOOKUP(Combinar1[[#This Row],[carga.PACIENTE]],carga[PACIENTE],carga[TURNO],0,0)</f>
        <v>T.T</v>
      </c>
    </row>
    <row r="1449" spans="1:12" hidden="1" x14ac:dyDescent="0.3">
      <c r="A1449" t="s">
        <v>1189</v>
      </c>
      <c r="B1449" t="s">
        <v>1842</v>
      </c>
      <c r="C1449" t="s">
        <v>1947</v>
      </c>
      <c r="D1449" t="s">
        <v>1133</v>
      </c>
      <c r="E1449" s="57">
        <v>0.58333333333333326</v>
      </c>
      <c r="F1449" s="57">
        <v>0.83333333333333326</v>
      </c>
      <c r="G1449" s="57">
        <v>0.72916666666666663</v>
      </c>
      <c r="J1449" t="s">
        <v>2496</v>
      </c>
      <c r="K1449" t="s">
        <v>161</v>
      </c>
      <c r="L1449" s="79" t="str">
        <f>+_xlfn.XLOOKUP(Combinar1[[#This Row],[carga.PACIENTE]],carga[PACIENTE],carga[TURNO],0,0)</f>
        <v>T.T</v>
      </c>
    </row>
    <row r="1450" spans="1:12" hidden="1" x14ac:dyDescent="0.3">
      <c r="A1450" t="s">
        <v>1189</v>
      </c>
      <c r="B1450" t="s">
        <v>1842</v>
      </c>
      <c r="C1450" t="s">
        <v>1947</v>
      </c>
      <c r="D1450" t="s">
        <v>1133</v>
      </c>
      <c r="E1450" s="57">
        <v>0.58333333333333326</v>
      </c>
      <c r="F1450" s="57">
        <v>0.83333333333333326</v>
      </c>
      <c r="G1450" s="57">
        <v>0.76041666666666663</v>
      </c>
      <c r="J1450" t="s">
        <v>2497</v>
      </c>
      <c r="K1450" t="s">
        <v>164</v>
      </c>
      <c r="L1450" s="79" t="str">
        <f>+_xlfn.XLOOKUP(Combinar1[[#This Row],[carga.PACIENTE]],carga[PACIENTE],carga[TURNO],0,0)</f>
        <v>T.T</v>
      </c>
    </row>
    <row r="1451" spans="1:12" hidden="1" x14ac:dyDescent="0.3">
      <c r="A1451" t="s">
        <v>1189</v>
      </c>
      <c r="B1451" t="s">
        <v>1842</v>
      </c>
      <c r="C1451" t="s">
        <v>1947</v>
      </c>
      <c r="D1451" t="s">
        <v>1133</v>
      </c>
      <c r="E1451" s="57">
        <v>0.58333333333333326</v>
      </c>
      <c r="F1451" s="57">
        <v>0.83333333333333326</v>
      </c>
      <c r="G1451" s="57">
        <v>0.79166666666666663</v>
      </c>
      <c r="J1451" t="s">
        <v>2498</v>
      </c>
      <c r="K1451" t="s">
        <v>179</v>
      </c>
      <c r="L1451" s="79" t="str">
        <f>+_xlfn.XLOOKUP(Combinar1[[#This Row],[carga.PACIENTE]],carga[PACIENTE],carga[TURNO],0,0)</f>
        <v>T.T</v>
      </c>
    </row>
    <row r="1452" spans="1:12" hidden="1" x14ac:dyDescent="0.3">
      <c r="A1452" t="s">
        <v>1189</v>
      </c>
      <c r="B1452" t="s">
        <v>1842</v>
      </c>
      <c r="C1452" t="s">
        <v>1947</v>
      </c>
      <c r="D1452" t="s">
        <v>1133</v>
      </c>
      <c r="E1452" s="57">
        <v>0.58333333333333326</v>
      </c>
      <c r="F1452" s="57">
        <v>0.83333333333333326</v>
      </c>
      <c r="G1452" s="57">
        <v>0.79166666666666663</v>
      </c>
      <c r="J1452" t="s">
        <v>2498</v>
      </c>
      <c r="K1452" t="s">
        <v>1096</v>
      </c>
      <c r="L1452" s="79">
        <f>+_xlfn.XLOOKUP(Combinar1[[#This Row],[carga.PACIENTE]],carga[PACIENTE],carga[TURNO],0,0)</f>
        <v>0</v>
      </c>
    </row>
    <row r="1453" spans="1:12" hidden="1" x14ac:dyDescent="0.3">
      <c r="A1453" t="s">
        <v>1203</v>
      </c>
      <c r="B1453" t="s">
        <v>1232</v>
      </c>
      <c r="C1453" t="s">
        <v>1874</v>
      </c>
      <c r="D1453" t="s">
        <v>1118</v>
      </c>
      <c r="E1453" s="57">
        <v>0.58333333333333326</v>
      </c>
      <c r="F1453" s="57">
        <v>0.83333333333333326</v>
      </c>
      <c r="G1453" s="57">
        <v>0.72916666666666663</v>
      </c>
      <c r="J1453" t="s">
        <v>2499</v>
      </c>
      <c r="K1453" t="s">
        <v>713</v>
      </c>
      <c r="L1453" s="79" t="str">
        <f>+_xlfn.XLOOKUP(Combinar1[[#This Row],[carga.PACIENTE]],carga[PACIENTE],carga[TURNO],0,0)</f>
        <v>T.T</v>
      </c>
    </row>
    <row r="1454" spans="1:12" hidden="1" x14ac:dyDescent="0.3">
      <c r="A1454" t="s">
        <v>1203</v>
      </c>
      <c r="B1454" t="s">
        <v>1232</v>
      </c>
      <c r="C1454" t="s">
        <v>1874</v>
      </c>
      <c r="D1454" t="s">
        <v>1118</v>
      </c>
      <c r="E1454" s="57">
        <v>0.58333333333333326</v>
      </c>
      <c r="F1454" s="57">
        <v>0.83333333333333326</v>
      </c>
      <c r="G1454" s="57">
        <v>0.72916666666666663</v>
      </c>
      <c r="J1454" t="s">
        <v>2499</v>
      </c>
      <c r="K1454" t="s">
        <v>255</v>
      </c>
      <c r="L1454" s="79" t="str">
        <f>+_xlfn.XLOOKUP(Combinar1[[#This Row],[carga.PACIENTE]],carga[PACIENTE],carga[TURNO],0,0)</f>
        <v>T.T</v>
      </c>
    </row>
    <row r="1455" spans="1:12" hidden="1" x14ac:dyDescent="0.3">
      <c r="A1455" t="s">
        <v>1324</v>
      </c>
      <c r="B1455" t="s">
        <v>1287</v>
      </c>
      <c r="C1455" t="s">
        <v>1325</v>
      </c>
      <c r="D1455" t="s">
        <v>1143</v>
      </c>
      <c r="E1455" s="57">
        <v>0.58333333333333326</v>
      </c>
      <c r="F1455" s="57">
        <v>0.83333333333333326</v>
      </c>
      <c r="G1455" s="57">
        <v>0.58333333333333326</v>
      </c>
      <c r="J1455" t="s">
        <v>2500</v>
      </c>
      <c r="L1455" s="79">
        <f>+_xlfn.XLOOKUP(Combinar1[[#This Row],[carga.PACIENTE]],carga[PACIENTE],carga[TURNO],0,0)</f>
        <v>0</v>
      </c>
    </row>
    <row r="1456" spans="1:12" hidden="1" x14ac:dyDescent="0.3">
      <c r="A1456" t="s">
        <v>1324</v>
      </c>
      <c r="B1456" t="s">
        <v>1287</v>
      </c>
      <c r="C1456" t="s">
        <v>1325</v>
      </c>
      <c r="D1456" t="s">
        <v>1143</v>
      </c>
      <c r="E1456" s="57">
        <v>0.58333333333333326</v>
      </c>
      <c r="F1456" s="57">
        <v>0.83333333333333326</v>
      </c>
      <c r="G1456" s="57">
        <v>0.61458333333333326</v>
      </c>
      <c r="J1456" t="s">
        <v>2501</v>
      </c>
      <c r="L1456" s="79">
        <f>+_xlfn.XLOOKUP(Combinar1[[#This Row],[carga.PACIENTE]],carga[PACIENTE],carga[TURNO],0,0)</f>
        <v>0</v>
      </c>
    </row>
    <row r="1457" spans="1:12" hidden="1" x14ac:dyDescent="0.3">
      <c r="A1457" t="s">
        <v>1203</v>
      </c>
      <c r="B1457" t="s">
        <v>1232</v>
      </c>
      <c r="C1457" t="s">
        <v>1874</v>
      </c>
      <c r="D1457" t="s">
        <v>1141</v>
      </c>
      <c r="E1457" s="57">
        <v>0.58333333333333326</v>
      </c>
      <c r="F1457" s="57">
        <v>0.83333333333333326</v>
      </c>
      <c r="G1457" s="57">
        <v>0.79166666666666663</v>
      </c>
      <c r="J1457" t="s">
        <v>2502</v>
      </c>
      <c r="K1457" t="s">
        <v>556</v>
      </c>
      <c r="L1457" s="79" t="str">
        <f>+_xlfn.XLOOKUP(Combinar1[[#This Row],[carga.PACIENTE]],carga[PACIENTE],carga[TURNO],0,0)</f>
        <v>T.T</v>
      </c>
    </row>
    <row r="1458" spans="1:12" hidden="1" x14ac:dyDescent="0.3">
      <c r="A1458" t="s">
        <v>1203</v>
      </c>
      <c r="B1458" t="s">
        <v>1232</v>
      </c>
      <c r="C1458" t="s">
        <v>1874</v>
      </c>
      <c r="D1458" t="s">
        <v>1143</v>
      </c>
      <c r="E1458" s="57">
        <v>0.58333333333333326</v>
      </c>
      <c r="F1458" s="57">
        <v>0.83333333333333326</v>
      </c>
      <c r="G1458" s="57">
        <v>0.76041666666666663</v>
      </c>
      <c r="J1458" t="s">
        <v>2503</v>
      </c>
      <c r="K1458" t="s">
        <v>158</v>
      </c>
      <c r="L1458" s="79" t="str">
        <f>+_xlfn.XLOOKUP(Combinar1[[#This Row],[carga.PACIENTE]],carga[PACIENTE],carga[TURNO],0,0)</f>
        <v>T.T</v>
      </c>
    </row>
    <row r="1459" spans="1:12" hidden="1" x14ac:dyDescent="0.3">
      <c r="A1459" t="s">
        <v>1148</v>
      </c>
      <c r="B1459" t="s">
        <v>1332</v>
      </c>
      <c r="C1459" t="s">
        <v>1333</v>
      </c>
      <c r="D1459" t="s">
        <v>1143</v>
      </c>
      <c r="E1459" s="57">
        <v>0.33333333333333331</v>
      </c>
      <c r="F1459" s="57">
        <v>0.58333333333333326</v>
      </c>
      <c r="G1459" s="57">
        <v>0.39583333333333331</v>
      </c>
      <c r="J1459" t="s">
        <v>2504</v>
      </c>
      <c r="K1459" t="s">
        <v>1010</v>
      </c>
      <c r="L1459" s="79" t="str">
        <f>+_xlfn.XLOOKUP(Combinar1[[#This Row],[carga.PACIENTE]],carga[PACIENTE],carga[TURNO],0,0)</f>
        <v>T.M</v>
      </c>
    </row>
    <row r="1460" spans="1:12" hidden="1" x14ac:dyDescent="0.3">
      <c r="A1460" t="s">
        <v>1193</v>
      </c>
      <c r="B1460" t="s">
        <v>1287</v>
      </c>
      <c r="C1460" t="s">
        <v>1338</v>
      </c>
      <c r="D1460" t="s">
        <v>1123</v>
      </c>
      <c r="E1460" s="57">
        <v>0.33333333333333331</v>
      </c>
      <c r="F1460" s="57">
        <v>0.58333333333333326</v>
      </c>
      <c r="G1460" s="57">
        <v>0.54166666666666663</v>
      </c>
      <c r="J1460" t="s">
        <v>2505</v>
      </c>
      <c r="L1460" s="79">
        <f>+_xlfn.XLOOKUP(Combinar1[[#This Row],[carga.PACIENTE]],carga[PACIENTE],carga[TURNO],0,0)</f>
        <v>0</v>
      </c>
    </row>
    <row r="1461" spans="1:12" hidden="1" x14ac:dyDescent="0.3">
      <c r="A1461" t="s">
        <v>1193</v>
      </c>
      <c r="B1461" t="s">
        <v>1287</v>
      </c>
      <c r="C1461" t="s">
        <v>1338</v>
      </c>
      <c r="D1461" t="s">
        <v>1118</v>
      </c>
      <c r="E1461" s="57">
        <v>0.58333333333333326</v>
      </c>
      <c r="F1461" s="57">
        <v>0.83333333333333326</v>
      </c>
      <c r="G1461" s="57">
        <v>0.58333333333333326</v>
      </c>
      <c r="J1461" t="s">
        <v>2506</v>
      </c>
      <c r="L1461" s="79">
        <f>+_xlfn.XLOOKUP(Combinar1[[#This Row],[carga.PACIENTE]],carga[PACIENTE],carga[TURNO],0,0)</f>
        <v>0</v>
      </c>
    </row>
    <row r="1462" spans="1:12" hidden="1" x14ac:dyDescent="0.3">
      <c r="A1462" t="s">
        <v>1193</v>
      </c>
      <c r="B1462" t="s">
        <v>1287</v>
      </c>
      <c r="C1462" t="s">
        <v>1338</v>
      </c>
      <c r="D1462" t="s">
        <v>1118</v>
      </c>
      <c r="E1462" s="57">
        <v>0.58333333333333326</v>
      </c>
      <c r="F1462" s="57">
        <v>0.83333333333333326</v>
      </c>
      <c r="G1462" s="57">
        <v>0.61458333333333326</v>
      </c>
      <c r="J1462" t="s">
        <v>2507</v>
      </c>
      <c r="L1462" s="79">
        <f>+_xlfn.XLOOKUP(Combinar1[[#This Row],[carga.PACIENTE]],carga[PACIENTE],carga[TURNO],0,0)</f>
        <v>0</v>
      </c>
    </row>
    <row r="1463" spans="1:12" hidden="1" x14ac:dyDescent="0.3">
      <c r="A1463" t="s">
        <v>1193</v>
      </c>
      <c r="B1463" t="s">
        <v>1287</v>
      </c>
      <c r="C1463" t="s">
        <v>1338</v>
      </c>
      <c r="D1463" t="s">
        <v>1118</v>
      </c>
      <c r="E1463" s="57">
        <v>0.58333333333333326</v>
      </c>
      <c r="F1463" s="57">
        <v>0.83333333333333326</v>
      </c>
      <c r="G1463" s="57">
        <v>0.64583333333333326</v>
      </c>
      <c r="J1463" t="s">
        <v>2508</v>
      </c>
      <c r="L1463" s="79">
        <f>+_xlfn.XLOOKUP(Combinar1[[#This Row],[carga.PACIENTE]],carga[PACIENTE],carga[TURNO],0,0)</f>
        <v>0</v>
      </c>
    </row>
    <row r="1464" spans="1:12" hidden="1" x14ac:dyDescent="0.3">
      <c r="A1464" t="s">
        <v>1193</v>
      </c>
      <c r="B1464" t="s">
        <v>1287</v>
      </c>
      <c r="C1464" t="s">
        <v>1338</v>
      </c>
      <c r="D1464" t="s">
        <v>1118</v>
      </c>
      <c r="E1464" s="57">
        <v>0.58333333333333326</v>
      </c>
      <c r="F1464" s="57">
        <v>0.83333333333333326</v>
      </c>
      <c r="G1464" s="57">
        <v>0.67708333333333326</v>
      </c>
      <c r="J1464" t="s">
        <v>2509</v>
      </c>
      <c r="L1464" s="79">
        <f>+_xlfn.XLOOKUP(Combinar1[[#This Row],[carga.PACIENTE]],carga[PACIENTE],carga[TURNO],0,0)</f>
        <v>0</v>
      </c>
    </row>
    <row r="1465" spans="1:12" hidden="1" x14ac:dyDescent="0.3">
      <c r="A1465" t="s">
        <v>1193</v>
      </c>
      <c r="B1465" t="s">
        <v>1287</v>
      </c>
      <c r="C1465" t="s">
        <v>1338</v>
      </c>
      <c r="D1465" t="s">
        <v>1118</v>
      </c>
      <c r="E1465" s="57">
        <v>0.58333333333333326</v>
      </c>
      <c r="F1465" s="57">
        <v>0.83333333333333326</v>
      </c>
      <c r="G1465" s="57">
        <v>0.72916666666666663</v>
      </c>
      <c r="J1465" t="s">
        <v>2510</v>
      </c>
      <c r="L1465" s="79">
        <f>+_xlfn.XLOOKUP(Combinar1[[#This Row],[carga.PACIENTE]],carga[PACIENTE],carga[TURNO],0,0)</f>
        <v>0</v>
      </c>
    </row>
    <row r="1466" spans="1:12" hidden="1" x14ac:dyDescent="0.3">
      <c r="A1466" t="s">
        <v>1193</v>
      </c>
      <c r="B1466" t="s">
        <v>1287</v>
      </c>
      <c r="C1466" t="s">
        <v>1338</v>
      </c>
      <c r="D1466" t="s">
        <v>1118</v>
      </c>
      <c r="E1466" s="57">
        <v>0.58333333333333326</v>
      </c>
      <c r="F1466" s="57">
        <v>0.83333333333333326</v>
      </c>
      <c r="G1466" s="57">
        <v>0.76041666666666663</v>
      </c>
      <c r="J1466" t="s">
        <v>2511</v>
      </c>
      <c r="L1466" s="79">
        <f>+_xlfn.XLOOKUP(Combinar1[[#This Row],[carga.PACIENTE]],carga[PACIENTE],carga[TURNO],0,0)</f>
        <v>0</v>
      </c>
    </row>
    <row r="1467" spans="1:12" hidden="1" x14ac:dyDescent="0.3">
      <c r="A1467" t="s">
        <v>1203</v>
      </c>
      <c r="B1467" t="s">
        <v>1232</v>
      </c>
      <c r="C1467" t="s">
        <v>1874</v>
      </c>
      <c r="D1467" t="s">
        <v>1118</v>
      </c>
      <c r="E1467" s="57">
        <v>0.58333333333333326</v>
      </c>
      <c r="F1467" s="57">
        <v>0.83333333333333326</v>
      </c>
      <c r="G1467" s="57">
        <v>0.61458333333333326</v>
      </c>
      <c r="J1467" t="s">
        <v>2512</v>
      </c>
      <c r="K1467" t="s">
        <v>791</v>
      </c>
      <c r="L1467" s="79" t="str">
        <f>+_xlfn.XLOOKUP(Combinar1[[#This Row],[carga.PACIENTE]],carga[PACIENTE],carga[TURNO],0,0)</f>
        <v>T.T</v>
      </c>
    </row>
    <row r="1468" spans="1:12" hidden="1" x14ac:dyDescent="0.3">
      <c r="A1468" t="s">
        <v>1193</v>
      </c>
      <c r="B1468" t="s">
        <v>1287</v>
      </c>
      <c r="C1468" t="s">
        <v>1338</v>
      </c>
      <c r="D1468" t="s">
        <v>1118</v>
      </c>
      <c r="E1468" s="57">
        <v>0.58333333333333326</v>
      </c>
      <c r="F1468" s="57">
        <v>0.83333333333333326</v>
      </c>
      <c r="G1468" s="57">
        <v>0.79166666666666663</v>
      </c>
      <c r="J1468" t="s">
        <v>2513</v>
      </c>
      <c r="L1468" s="79">
        <f>+_xlfn.XLOOKUP(Combinar1[[#This Row],[carga.PACIENTE]],carga[PACIENTE],carga[TURNO],0,0)</f>
        <v>0</v>
      </c>
    </row>
    <row r="1469" spans="1:12" hidden="1" x14ac:dyDescent="0.3">
      <c r="A1469" t="s">
        <v>1203</v>
      </c>
      <c r="B1469" t="s">
        <v>1232</v>
      </c>
      <c r="C1469" t="s">
        <v>1874</v>
      </c>
      <c r="D1469" t="s">
        <v>1143</v>
      </c>
      <c r="E1469" s="57">
        <v>0.58333333333333326</v>
      </c>
      <c r="F1469" s="57">
        <v>0.83333333333333326</v>
      </c>
      <c r="G1469" s="57">
        <v>0.61458333333333326</v>
      </c>
      <c r="J1469" t="s">
        <v>2514</v>
      </c>
      <c r="K1469" t="s">
        <v>791</v>
      </c>
      <c r="L1469" s="79" t="str">
        <f>+_xlfn.XLOOKUP(Combinar1[[#This Row],[carga.PACIENTE]],carga[PACIENTE],carga[TURNO],0,0)</f>
        <v>T.T</v>
      </c>
    </row>
    <row r="1470" spans="1:12" hidden="1" x14ac:dyDescent="0.3">
      <c r="A1470" t="s">
        <v>1193</v>
      </c>
      <c r="B1470" t="s">
        <v>1287</v>
      </c>
      <c r="C1470" t="s">
        <v>1338</v>
      </c>
      <c r="D1470" t="s">
        <v>1141</v>
      </c>
      <c r="E1470" s="57">
        <v>0.58333333333333326</v>
      </c>
      <c r="F1470" s="57">
        <v>0.83333333333333326</v>
      </c>
      <c r="G1470" s="57">
        <v>0.58333333333333326</v>
      </c>
      <c r="J1470" t="s">
        <v>2515</v>
      </c>
      <c r="L1470" s="79">
        <f>+_xlfn.XLOOKUP(Combinar1[[#This Row],[carga.PACIENTE]],carga[PACIENTE],carga[TURNO],0,0)</f>
        <v>0</v>
      </c>
    </row>
    <row r="1471" spans="1:12" hidden="1" x14ac:dyDescent="0.3">
      <c r="A1471" t="s">
        <v>1160</v>
      </c>
      <c r="B1471" t="s">
        <v>1302</v>
      </c>
      <c r="C1471" t="s">
        <v>1498</v>
      </c>
      <c r="D1471" t="s">
        <v>1118</v>
      </c>
      <c r="E1471" s="57">
        <v>0.58333333333333326</v>
      </c>
      <c r="F1471" s="57">
        <v>0.83333333333333326</v>
      </c>
      <c r="G1471" s="57">
        <v>0.64583333333333326</v>
      </c>
      <c r="J1471" t="s">
        <v>2516</v>
      </c>
      <c r="K1471" t="s">
        <v>791</v>
      </c>
      <c r="L1471" s="79" t="str">
        <f>+_xlfn.XLOOKUP(Combinar1[[#This Row],[carga.PACIENTE]],carga[PACIENTE],carga[TURNO],0,0)</f>
        <v>T.T</v>
      </c>
    </row>
    <row r="1472" spans="1:12" hidden="1" x14ac:dyDescent="0.3">
      <c r="A1472" t="s">
        <v>1193</v>
      </c>
      <c r="B1472" t="s">
        <v>1287</v>
      </c>
      <c r="C1472" t="s">
        <v>1338</v>
      </c>
      <c r="D1472" t="s">
        <v>1141</v>
      </c>
      <c r="E1472" s="57">
        <v>0.58333333333333326</v>
      </c>
      <c r="F1472" s="57">
        <v>0.83333333333333326</v>
      </c>
      <c r="G1472" s="57">
        <v>0.67708333333333326</v>
      </c>
      <c r="J1472" t="s">
        <v>2517</v>
      </c>
      <c r="L1472" s="79">
        <f>+_xlfn.XLOOKUP(Combinar1[[#This Row],[carga.PACIENTE]],carga[PACIENTE],carga[TURNO],0,0)</f>
        <v>0</v>
      </c>
    </row>
    <row r="1473" spans="1:12" hidden="1" x14ac:dyDescent="0.3">
      <c r="A1473" t="s">
        <v>1178</v>
      </c>
      <c r="B1473" t="s">
        <v>1332</v>
      </c>
      <c r="C1473" t="s">
        <v>1618</v>
      </c>
      <c r="D1473" t="s">
        <v>1118</v>
      </c>
      <c r="E1473" s="57">
        <v>0.58333333333333326</v>
      </c>
      <c r="F1473" s="57">
        <v>0.83333333333333326</v>
      </c>
      <c r="G1473" s="57">
        <v>0.61458333333333326</v>
      </c>
      <c r="J1473" t="s">
        <v>2518</v>
      </c>
      <c r="K1473" t="s">
        <v>794</v>
      </c>
      <c r="L1473" s="79" t="str">
        <f>+_xlfn.XLOOKUP(Combinar1[[#This Row],[carga.PACIENTE]],carga[PACIENTE],carga[TURNO],0,0)</f>
        <v>T.T</v>
      </c>
    </row>
    <row r="1474" spans="1:12" hidden="1" x14ac:dyDescent="0.3">
      <c r="A1474" t="s">
        <v>1193</v>
      </c>
      <c r="B1474" t="s">
        <v>1287</v>
      </c>
      <c r="C1474" t="s">
        <v>1338</v>
      </c>
      <c r="D1474" t="s">
        <v>1141</v>
      </c>
      <c r="E1474" s="57">
        <v>0.58333333333333326</v>
      </c>
      <c r="F1474" s="57">
        <v>0.83333333333333326</v>
      </c>
      <c r="G1474" s="57">
        <v>0.79166666666666663</v>
      </c>
      <c r="J1474" t="s">
        <v>2519</v>
      </c>
      <c r="L1474" s="79">
        <f>+_xlfn.XLOOKUP(Combinar1[[#This Row],[carga.PACIENTE]],carga[PACIENTE],carga[TURNO],0,0)</f>
        <v>0</v>
      </c>
    </row>
    <row r="1475" spans="1:12" hidden="1" x14ac:dyDescent="0.3">
      <c r="A1475" t="s">
        <v>1178</v>
      </c>
      <c r="B1475" t="s">
        <v>1332</v>
      </c>
      <c r="C1475" t="s">
        <v>1618</v>
      </c>
      <c r="D1475" t="s">
        <v>1118</v>
      </c>
      <c r="E1475" s="57">
        <v>0.58333333333333326</v>
      </c>
      <c r="F1475" s="57">
        <v>0.83333333333333326</v>
      </c>
      <c r="G1475" s="57">
        <v>0.64583333333333326</v>
      </c>
      <c r="J1475" t="s">
        <v>2520</v>
      </c>
      <c r="K1475" t="s">
        <v>273</v>
      </c>
      <c r="L1475" s="79" t="str">
        <f>+_xlfn.XLOOKUP(Combinar1[[#This Row],[carga.PACIENTE]],carga[PACIENTE],carga[TURNO],0,0)</f>
        <v>T.T</v>
      </c>
    </row>
    <row r="1476" spans="1:12" hidden="1" x14ac:dyDescent="0.3">
      <c r="A1476" t="s">
        <v>1193</v>
      </c>
      <c r="B1476" t="s">
        <v>1287</v>
      </c>
      <c r="C1476" t="s">
        <v>1338</v>
      </c>
      <c r="D1476" t="s">
        <v>1143</v>
      </c>
      <c r="E1476" s="57">
        <v>0.58333333333333326</v>
      </c>
      <c r="F1476" s="57">
        <v>0.83333333333333326</v>
      </c>
      <c r="G1476" s="57">
        <v>0.61458333333333326</v>
      </c>
      <c r="J1476" t="s">
        <v>2521</v>
      </c>
      <c r="L1476" s="79">
        <f>+_xlfn.XLOOKUP(Combinar1[[#This Row],[carga.PACIENTE]],carga[PACIENTE],carga[TURNO],0,0)</f>
        <v>0</v>
      </c>
    </row>
    <row r="1477" spans="1:12" hidden="1" x14ac:dyDescent="0.3">
      <c r="A1477" t="s">
        <v>1178</v>
      </c>
      <c r="B1477" t="s">
        <v>1332</v>
      </c>
      <c r="C1477" t="s">
        <v>1618</v>
      </c>
      <c r="D1477" t="s">
        <v>1118</v>
      </c>
      <c r="E1477" s="57">
        <v>0.58333333333333326</v>
      </c>
      <c r="F1477" s="57">
        <v>0.83333333333333326</v>
      </c>
      <c r="G1477" s="57">
        <v>0.58333333333333326</v>
      </c>
      <c r="J1477" t="s">
        <v>2522</v>
      </c>
      <c r="K1477" t="s">
        <v>889</v>
      </c>
      <c r="L1477" s="79" t="str">
        <f>+_xlfn.XLOOKUP(Combinar1[[#This Row],[carga.PACIENTE]],carga[PACIENTE],carga[TURNO],0,0)</f>
        <v>T.T</v>
      </c>
    </row>
    <row r="1478" spans="1:12" hidden="1" x14ac:dyDescent="0.3">
      <c r="A1478" t="s">
        <v>1178</v>
      </c>
      <c r="B1478" t="s">
        <v>1332</v>
      </c>
      <c r="C1478" t="s">
        <v>1618</v>
      </c>
      <c r="D1478" t="s">
        <v>1118</v>
      </c>
      <c r="E1478" s="57">
        <v>0.58333333333333326</v>
      </c>
      <c r="F1478" s="57">
        <v>0.83333333333333326</v>
      </c>
      <c r="G1478" s="57">
        <v>0.76041666666666663</v>
      </c>
      <c r="J1478" t="s">
        <v>2523</v>
      </c>
      <c r="K1478" t="s">
        <v>553</v>
      </c>
      <c r="L1478" s="79" t="str">
        <f>+_xlfn.XLOOKUP(Combinar1[[#This Row],[carga.PACIENTE]],carga[PACIENTE],carga[TURNO],0,0)</f>
        <v>T.T</v>
      </c>
    </row>
    <row r="1479" spans="1:12" hidden="1" x14ac:dyDescent="0.3">
      <c r="A1479" t="s">
        <v>1178</v>
      </c>
      <c r="B1479" t="s">
        <v>1332</v>
      </c>
      <c r="C1479" t="s">
        <v>1618</v>
      </c>
      <c r="D1479" t="s">
        <v>1118</v>
      </c>
      <c r="E1479" s="57">
        <v>0.58333333333333326</v>
      </c>
      <c r="F1479" s="57">
        <v>0.83333333333333326</v>
      </c>
      <c r="G1479" s="57">
        <v>0.76041666666666663</v>
      </c>
      <c r="J1479" t="s">
        <v>2523</v>
      </c>
      <c r="K1479" t="s">
        <v>259</v>
      </c>
      <c r="L1479" s="79" t="str">
        <f>+_xlfn.XLOOKUP(Combinar1[[#This Row],[carga.PACIENTE]],carga[PACIENTE],carga[TURNO],0,0)</f>
        <v>T.T</v>
      </c>
    </row>
    <row r="1480" spans="1:12" hidden="1" x14ac:dyDescent="0.3">
      <c r="A1480" t="s">
        <v>1193</v>
      </c>
      <c r="B1480" t="s">
        <v>1287</v>
      </c>
      <c r="C1480" t="s">
        <v>1338</v>
      </c>
      <c r="D1480" t="s">
        <v>1143</v>
      </c>
      <c r="E1480" s="57">
        <v>0.58333333333333326</v>
      </c>
      <c r="F1480" s="57">
        <v>0.83333333333333326</v>
      </c>
      <c r="G1480" s="57">
        <v>0.67708333333333326</v>
      </c>
      <c r="J1480" t="s">
        <v>2524</v>
      </c>
      <c r="L1480" s="79">
        <f>+_xlfn.XLOOKUP(Combinar1[[#This Row],[carga.PACIENTE]],carga[PACIENTE],carga[TURNO],0,0)</f>
        <v>0</v>
      </c>
    </row>
    <row r="1481" spans="1:12" hidden="1" x14ac:dyDescent="0.3">
      <c r="A1481" t="s">
        <v>1193</v>
      </c>
      <c r="B1481" t="s">
        <v>1287</v>
      </c>
      <c r="C1481" t="s">
        <v>1338</v>
      </c>
      <c r="D1481" t="s">
        <v>1133</v>
      </c>
      <c r="E1481" s="57">
        <v>0.33333333333333331</v>
      </c>
      <c r="F1481" s="57">
        <v>0.58333333333333326</v>
      </c>
      <c r="G1481" s="57">
        <v>0.33333333333333331</v>
      </c>
      <c r="J1481" t="s">
        <v>2525</v>
      </c>
      <c r="L1481" s="79">
        <f>+_xlfn.XLOOKUP(Combinar1[[#This Row],[carga.PACIENTE]],carga[PACIENTE],carga[TURNO],0,0)</f>
        <v>0</v>
      </c>
    </row>
    <row r="1482" spans="1:12" hidden="1" x14ac:dyDescent="0.3">
      <c r="A1482" t="s">
        <v>1193</v>
      </c>
      <c r="B1482" t="s">
        <v>1287</v>
      </c>
      <c r="C1482" t="s">
        <v>1338</v>
      </c>
      <c r="D1482" t="s">
        <v>1133</v>
      </c>
      <c r="E1482" s="57">
        <v>0.33333333333333331</v>
      </c>
      <c r="F1482" s="57">
        <v>0.58333333333333326</v>
      </c>
      <c r="G1482" s="57">
        <v>0.36458333333333331</v>
      </c>
      <c r="J1482" t="s">
        <v>2526</v>
      </c>
      <c r="L1482" s="79">
        <f>+_xlfn.XLOOKUP(Combinar1[[#This Row],[carga.PACIENTE]],carga[PACIENTE],carga[TURNO],0,0)</f>
        <v>0</v>
      </c>
    </row>
    <row r="1483" spans="1:12" hidden="1" x14ac:dyDescent="0.3">
      <c r="A1483" t="s">
        <v>1214</v>
      </c>
      <c r="B1483" t="s">
        <v>1332</v>
      </c>
      <c r="C1483" t="s">
        <v>2527</v>
      </c>
      <c r="D1483" t="s">
        <v>1141</v>
      </c>
      <c r="E1483" s="57">
        <v>0.33333333333333331</v>
      </c>
      <c r="F1483" s="57">
        <v>0.58333333333333326</v>
      </c>
      <c r="G1483" s="57">
        <v>0.36458333333333331</v>
      </c>
      <c r="J1483" t="s">
        <v>2528</v>
      </c>
      <c r="K1483" t="s">
        <v>857</v>
      </c>
      <c r="L1483" s="79" t="str">
        <f>+_xlfn.XLOOKUP(Combinar1[[#This Row],[carga.PACIENTE]],carga[PACIENTE],carga[TURNO],0,0)</f>
        <v xml:space="preserve">T.M </v>
      </c>
    </row>
    <row r="1484" spans="1:12" hidden="1" x14ac:dyDescent="0.3">
      <c r="A1484" t="s">
        <v>1193</v>
      </c>
      <c r="B1484" t="s">
        <v>1287</v>
      </c>
      <c r="C1484" t="s">
        <v>1338</v>
      </c>
      <c r="D1484" t="s">
        <v>1133</v>
      </c>
      <c r="E1484" s="57">
        <v>0.33333333333333331</v>
      </c>
      <c r="F1484" s="57">
        <v>0.58333333333333326</v>
      </c>
      <c r="G1484" s="57">
        <v>0.39583333333333331</v>
      </c>
      <c r="J1484" t="s">
        <v>2529</v>
      </c>
      <c r="L1484" s="79">
        <f>+_xlfn.XLOOKUP(Combinar1[[#This Row],[carga.PACIENTE]],carga[PACIENTE],carga[TURNO],0,0)</f>
        <v>0</v>
      </c>
    </row>
    <row r="1485" spans="1:12" hidden="1" x14ac:dyDescent="0.3">
      <c r="A1485" t="s">
        <v>1214</v>
      </c>
      <c r="B1485" t="s">
        <v>1332</v>
      </c>
      <c r="C1485" t="s">
        <v>2527</v>
      </c>
      <c r="D1485" t="s">
        <v>1141</v>
      </c>
      <c r="E1485" s="57">
        <v>0.33333333333333331</v>
      </c>
      <c r="F1485" s="57">
        <v>0.58333333333333326</v>
      </c>
      <c r="G1485" s="57">
        <v>0.39583333333333331</v>
      </c>
      <c r="J1485" t="s">
        <v>2530</v>
      </c>
      <c r="K1485" t="s">
        <v>806</v>
      </c>
      <c r="L1485" s="79" t="str">
        <f>+_xlfn.XLOOKUP(Combinar1[[#This Row],[carga.PACIENTE]],carga[PACIENTE],carga[TURNO],0,0)</f>
        <v xml:space="preserve">T.M </v>
      </c>
    </row>
    <row r="1486" spans="1:12" hidden="1" x14ac:dyDescent="0.3">
      <c r="A1486" t="s">
        <v>1193</v>
      </c>
      <c r="B1486" t="s">
        <v>1287</v>
      </c>
      <c r="C1486" t="s">
        <v>1338</v>
      </c>
      <c r="D1486" t="s">
        <v>1133</v>
      </c>
      <c r="E1486" s="57">
        <v>0.33333333333333331</v>
      </c>
      <c r="F1486" s="57">
        <v>0.58333333333333326</v>
      </c>
      <c r="G1486" s="57">
        <v>0.44791666666666663</v>
      </c>
      <c r="J1486" t="s">
        <v>2531</v>
      </c>
      <c r="L1486" s="79">
        <f>+_xlfn.XLOOKUP(Combinar1[[#This Row],[carga.PACIENTE]],carga[PACIENTE],carga[TURNO],0,0)</f>
        <v>0</v>
      </c>
    </row>
    <row r="1487" spans="1:12" hidden="1" x14ac:dyDescent="0.3">
      <c r="A1487" t="s">
        <v>1214</v>
      </c>
      <c r="B1487" t="s">
        <v>1332</v>
      </c>
      <c r="C1487" t="s">
        <v>2527</v>
      </c>
      <c r="D1487" t="s">
        <v>1141</v>
      </c>
      <c r="E1487" s="57">
        <v>0.33333333333333331</v>
      </c>
      <c r="F1487" s="57">
        <v>0.58333333333333326</v>
      </c>
      <c r="G1487" s="57">
        <v>0.44791666666666663</v>
      </c>
      <c r="J1487" t="s">
        <v>2532</v>
      </c>
      <c r="K1487" t="s">
        <v>16</v>
      </c>
      <c r="L1487" s="79" t="str">
        <f>+_xlfn.XLOOKUP(Combinar1[[#This Row],[carga.PACIENTE]],carga[PACIENTE],carga[TURNO],0,0)</f>
        <v xml:space="preserve">T.M </v>
      </c>
    </row>
    <row r="1488" spans="1:12" hidden="1" x14ac:dyDescent="0.3">
      <c r="A1488" t="s">
        <v>1214</v>
      </c>
      <c r="B1488" t="s">
        <v>1332</v>
      </c>
      <c r="C1488" t="s">
        <v>2527</v>
      </c>
      <c r="D1488" t="s">
        <v>1141</v>
      </c>
      <c r="E1488" s="57">
        <v>0.33333333333333331</v>
      </c>
      <c r="F1488" s="57">
        <v>0.58333333333333326</v>
      </c>
      <c r="G1488" s="57">
        <v>0.44791666666666663</v>
      </c>
      <c r="J1488" t="s">
        <v>2532</v>
      </c>
      <c r="K1488" t="s">
        <v>932</v>
      </c>
      <c r="L1488" s="79">
        <f>+_xlfn.XLOOKUP(Combinar1[[#This Row],[carga.PACIENTE]],carga[PACIENTE],carga[TURNO],0,0)</f>
        <v>0</v>
      </c>
    </row>
    <row r="1489" spans="1:12" hidden="1" x14ac:dyDescent="0.3">
      <c r="A1489" t="s">
        <v>1193</v>
      </c>
      <c r="B1489" t="s">
        <v>1287</v>
      </c>
      <c r="C1489" t="s">
        <v>1338</v>
      </c>
      <c r="D1489" t="s">
        <v>1133</v>
      </c>
      <c r="E1489" s="57">
        <v>0.33333333333333331</v>
      </c>
      <c r="F1489" s="57">
        <v>0.58333333333333326</v>
      </c>
      <c r="G1489" s="57">
        <v>0.47916666666666663</v>
      </c>
      <c r="J1489" t="s">
        <v>2533</v>
      </c>
      <c r="L1489" s="79">
        <f>+_xlfn.XLOOKUP(Combinar1[[#This Row],[carga.PACIENTE]],carga[PACIENTE],carga[TURNO],0,0)</f>
        <v>0</v>
      </c>
    </row>
    <row r="1490" spans="1:12" hidden="1" x14ac:dyDescent="0.3">
      <c r="A1490" t="s">
        <v>1214</v>
      </c>
      <c r="B1490" t="s">
        <v>1332</v>
      </c>
      <c r="C1490" t="s">
        <v>2527</v>
      </c>
      <c r="D1490" t="s">
        <v>1141</v>
      </c>
      <c r="E1490" s="57">
        <v>0.33333333333333331</v>
      </c>
      <c r="F1490" s="57">
        <v>0.58333333333333326</v>
      </c>
      <c r="G1490" s="57">
        <v>0.47916666666666663</v>
      </c>
      <c r="J1490" t="s">
        <v>2534</v>
      </c>
      <c r="K1490" t="s">
        <v>73</v>
      </c>
      <c r="L1490" s="79" t="str">
        <f>+_xlfn.XLOOKUP(Combinar1[[#This Row],[carga.PACIENTE]],carga[PACIENTE],carga[TURNO],0,0)</f>
        <v xml:space="preserve">T.M </v>
      </c>
    </row>
    <row r="1491" spans="1:12" hidden="1" x14ac:dyDescent="0.3">
      <c r="A1491" t="s">
        <v>1214</v>
      </c>
      <c r="B1491" t="s">
        <v>1332</v>
      </c>
      <c r="C1491" t="s">
        <v>2527</v>
      </c>
      <c r="D1491" t="s">
        <v>1141</v>
      </c>
      <c r="E1491" s="57">
        <v>0.33333333333333331</v>
      </c>
      <c r="F1491" s="57">
        <v>0.58333333333333326</v>
      </c>
      <c r="G1491" s="57">
        <v>0.47916666666666663</v>
      </c>
      <c r="J1491" t="s">
        <v>2534</v>
      </c>
      <c r="K1491" t="s">
        <v>964</v>
      </c>
      <c r="L1491" s="79" t="str">
        <f>+_xlfn.XLOOKUP(Combinar1[[#This Row],[carga.PACIENTE]],carga[PACIENTE],carga[TURNO],0,0)</f>
        <v>T.M</v>
      </c>
    </row>
    <row r="1492" spans="1:12" hidden="1" x14ac:dyDescent="0.3">
      <c r="A1492" t="s">
        <v>1193</v>
      </c>
      <c r="B1492" t="s">
        <v>1287</v>
      </c>
      <c r="C1492" t="s">
        <v>1338</v>
      </c>
      <c r="D1492" t="s">
        <v>1133</v>
      </c>
      <c r="E1492" s="57">
        <v>0.33333333333333331</v>
      </c>
      <c r="F1492" s="57">
        <v>0.58333333333333326</v>
      </c>
      <c r="G1492" s="57">
        <v>0.54166666666666663</v>
      </c>
      <c r="J1492" t="s">
        <v>2535</v>
      </c>
      <c r="L1492" s="79">
        <f>+_xlfn.XLOOKUP(Combinar1[[#This Row],[carga.PACIENTE]],carga[PACIENTE],carga[TURNO],0,0)</f>
        <v>0</v>
      </c>
    </row>
    <row r="1493" spans="1:12" hidden="1" x14ac:dyDescent="0.3">
      <c r="A1493" t="s">
        <v>1214</v>
      </c>
      <c r="B1493" t="s">
        <v>1332</v>
      </c>
      <c r="C1493" t="s">
        <v>2527</v>
      </c>
      <c r="D1493" t="s">
        <v>1143</v>
      </c>
      <c r="E1493" s="57">
        <v>0.33333333333333331</v>
      </c>
      <c r="F1493" s="57">
        <v>0.58333333333333326</v>
      </c>
      <c r="G1493" s="57">
        <v>0.33333333333333331</v>
      </c>
      <c r="J1493" t="s">
        <v>2536</v>
      </c>
      <c r="K1493" t="s">
        <v>692</v>
      </c>
      <c r="L1493" s="79" t="str">
        <f>+_xlfn.XLOOKUP(Combinar1[[#This Row],[carga.PACIENTE]],carga[PACIENTE],carga[TURNO],0,0)</f>
        <v xml:space="preserve">T.M </v>
      </c>
    </row>
    <row r="1494" spans="1:12" hidden="1" x14ac:dyDescent="0.3">
      <c r="A1494" t="s">
        <v>1214</v>
      </c>
      <c r="B1494" t="s">
        <v>1332</v>
      </c>
      <c r="C1494" t="s">
        <v>2527</v>
      </c>
      <c r="D1494" t="s">
        <v>1143</v>
      </c>
      <c r="E1494" s="57">
        <v>0.33333333333333331</v>
      </c>
      <c r="F1494" s="57">
        <v>0.58333333333333326</v>
      </c>
      <c r="G1494" s="57">
        <v>0.39583333333333331</v>
      </c>
      <c r="J1494" t="s">
        <v>2537</v>
      </c>
      <c r="K1494" t="s">
        <v>614</v>
      </c>
      <c r="L1494" s="79" t="str">
        <f>+_xlfn.XLOOKUP(Combinar1[[#This Row],[carga.PACIENTE]],carga[PACIENTE],carga[TURNO],0,0)</f>
        <v>T.M</v>
      </c>
    </row>
    <row r="1495" spans="1:12" hidden="1" x14ac:dyDescent="0.3">
      <c r="A1495" t="s">
        <v>1214</v>
      </c>
      <c r="B1495" t="s">
        <v>1332</v>
      </c>
      <c r="C1495" t="s">
        <v>2527</v>
      </c>
      <c r="D1495" t="s">
        <v>1143</v>
      </c>
      <c r="E1495" s="57">
        <v>0.33333333333333331</v>
      </c>
      <c r="F1495" s="57">
        <v>0.58333333333333326</v>
      </c>
      <c r="G1495" s="57">
        <v>0.47916666666666663</v>
      </c>
      <c r="J1495" t="s">
        <v>2538</v>
      </c>
      <c r="K1495" t="s">
        <v>332</v>
      </c>
      <c r="L1495" s="79" t="str">
        <f>+_xlfn.XLOOKUP(Combinar1[[#This Row],[carga.PACIENTE]],carga[PACIENTE],carga[TURNO],0,0)</f>
        <v xml:space="preserve">T.M </v>
      </c>
    </row>
    <row r="1496" spans="1:12" hidden="1" x14ac:dyDescent="0.3">
      <c r="A1496" t="s">
        <v>1214</v>
      </c>
      <c r="B1496" t="s">
        <v>1332</v>
      </c>
      <c r="C1496" t="s">
        <v>2527</v>
      </c>
      <c r="D1496" t="s">
        <v>1143</v>
      </c>
      <c r="E1496" s="57">
        <v>0.33333333333333331</v>
      </c>
      <c r="F1496" s="57">
        <v>0.58333333333333326</v>
      </c>
      <c r="G1496" s="57">
        <v>0.51041666666666663</v>
      </c>
      <c r="J1496" t="s">
        <v>2539</v>
      </c>
      <c r="K1496" t="s">
        <v>495</v>
      </c>
      <c r="L1496" s="79" t="str">
        <f>+_xlfn.XLOOKUP(Combinar1[[#This Row],[carga.PACIENTE]],carga[PACIENTE],carga[TURNO],0,0)</f>
        <v xml:space="preserve">T.M </v>
      </c>
    </row>
    <row r="1497" spans="1:12" hidden="1" x14ac:dyDescent="0.3">
      <c r="A1497" t="s">
        <v>1214</v>
      </c>
      <c r="B1497" t="s">
        <v>1332</v>
      </c>
      <c r="C1497" t="s">
        <v>2527</v>
      </c>
      <c r="D1497" t="s">
        <v>1133</v>
      </c>
      <c r="E1497" s="57">
        <v>0.33333333333333331</v>
      </c>
      <c r="F1497" s="57">
        <v>0.58333333333333326</v>
      </c>
      <c r="G1497" s="57">
        <v>0.36458333333333331</v>
      </c>
      <c r="J1497" t="s">
        <v>2540</v>
      </c>
      <c r="K1497" t="s">
        <v>857</v>
      </c>
      <c r="L1497" s="79" t="str">
        <f>+_xlfn.XLOOKUP(Combinar1[[#This Row],[carga.PACIENTE]],carga[PACIENTE],carga[TURNO],0,0)</f>
        <v xml:space="preserve">T.M </v>
      </c>
    </row>
    <row r="1498" spans="1:12" hidden="1" x14ac:dyDescent="0.3">
      <c r="A1498" t="s">
        <v>1214</v>
      </c>
      <c r="B1498" t="s">
        <v>1332</v>
      </c>
      <c r="C1498" t="s">
        <v>2527</v>
      </c>
      <c r="D1498" t="s">
        <v>1133</v>
      </c>
      <c r="E1498" s="57">
        <v>0.33333333333333331</v>
      </c>
      <c r="F1498" s="57">
        <v>0.58333333333333326</v>
      </c>
      <c r="G1498" s="57">
        <v>0.39583333333333331</v>
      </c>
      <c r="J1498" t="s">
        <v>2541</v>
      </c>
      <c r="K1498" t="s">
        <v>806</v>
      </c>
      <c r="L1498" s="79" t="str">
        <f>+_xlfn.XLOOKUP(Combinar1[[#This Row],[carga.PACIENTE]],carga[PACIENTE],carga[TURNO],0,0)</f>
        <v xml:space="preserve">T.M </v>
      </c>
    </row>
    <row r="1499" spans="1:12" hidden="1" x14ac:dyDescent="0.3">
      <c r="A1499" t="s">
        <v>1214</v>
      </c>
      <c r="B1499" t="s">
        <v>1332</v>
      </c>
      <c r="C1499" t="s">
        <v>2527</v>
      </c>
      <c r="D1499" t="s">
        <v>1133</v>
      </c>
      <c r="E1499" s="57">
        <v>0.33333333333333331</v>
      </c>
      <c r="F1499" s="57">
        <v>0.58333333333333326</v>
      </c>
      <c r="G1499" s="57">
        <v>0.44791666666666663</v>
      </c>
      <c r="J1499" t="s">
        <v>2542</v>
      </c>
      <c r="K1499" t="s">
        <v>932</v>
      </c>
      <c r="L1499" s="79">
        <f>+_xlfn.XLOOKUP(Combinar1[[#This Row],[carga.PACIENTE]],carga[PACIENTE],carga[TURNO],0,0)</f>
        <v>0</v>
      </c>
    </row>
    <row r="1500" spans="1:12" hidden="1" x14ac:dyDescent="0.3">
      <c r="A1500" t="s">
        <v>1200</v>
      </c>
      <c r="B1500" t="s">
        <v>1232</v>
      </c>
      <c r="C1500" t="s">
        <v>2412</v>
      </c>
      <c r="D1500" t="s">
        <v>1123</v>
      </c>
      <c r="E1500" s="57">
        <v>0.33333333333333331</v>
      </c>
      <c r="F1500" s="57">
        <v>0.58333333333333326</v>
      </c>
      <c r="G1500" s="57">
        <v>0.54166666666666663</v>
      </c>
      <c r="J1500" t="s">
        <v>2543</v>
      </c>
      <c r="L1500" s="79">
        <f>+_xlfn.XLOOKUP(Combinar1[[#This Row],[carga.PACIENTE]],carga[PACIENTE],carga[TURNO],0,0)</f>
        <v>0</v>
      </c>
    </row>
    <row r="1501" spans="1:12" hidden="1" x14ac:dyDescent="0.3">
      <c r="A1501" t="s">
        <v>1214</v>
      </c>
      <c r="B1501" t="s">
        <v>1332</v>
      </c>
      <c r="C1501" t="s">
        <v>2527</v>
      </c>
      <c r="D1501" t="s">
        <v>1133</v>
      </c>
      <c r="E1501" s="57">
        <v>0.33333333333333331</v>
      </c>
      <c r="F1501" s="57">
        <v>0.58333333333333326</v>
      </c>
      <c r="G1501" s="57">
        <v>0.47916666666666663</v>
      </c>
      <c r="J1501" t="s">
        <v>2544</v>
      </c>
      <c r="K1501" t="s">
        <v>137</v>
      </c>
      <c r="L1501" s="79" t="str">
        <f>+_xlfn.XLOOKUP(Combinar1[[#This Row],[carga.PACIENTE]],carga[PACIENTE],carga[TURNO],0,0)</f>
        <v xml:space="preserve">T.M </v>
      </c>
    </row>
    <row r="1502" spans="1:12" hidden="1" x14ac:dyDescent="0.3">
      <c r="A1502" t="s">
        <v>1214</v>
      </c>
      <c r="B1502" t="s">
        <v>1332</v>
      </c>
      <c r="C1502" t="s">
        <v>2527</v>
      </c>
      <c r="D1502" t="s">
        <v>1133</v>
      </c>
      <c r="E1502" s="57">
        <v>0.33333333333333331</v>
      </c>
      <c r="F1502" s="57">
        <v>0.58333333333333326</v>
      </c>
      <c r="G1502" s="57">
        <v>0.47916666666666663</v>
      </c>
      <c r="J1502" t="s">
        <v>2544</v>
      </c>
      <c r="K1502" t="s">
        <v>980</v>
      </c>
      <c r="L1502" s="79" t="str">
        <f>+_xlfn.XLOOKUP(Combinar1[[#This Row],[carga.PACIENTE]],carga[PACIENTE],carga[TURNO],0,0)</f>
        <v>T.M</v>
      </c>
    </row>
    <row r="1503" spans="1:12" hidden="1" x14ac:dyDescent="0.3">
      <c r="A1503" t="s">
        <v>1148</v>
      </c>
      <c r="B1503" t="s">
        <v>1332</v>
      </c>
      <c r="C1503" t="s">
        <v>1333</v>
      </c>
      <c r="D1503" t="s">
        <v>1123</v>
      </c>
      <c r="E1503" s="57">
        <v>0.33333333333333331</v>
      </c>
      <c r="F1503" s="57">
        <v>0.58333333333333326</v>
      </c>
      <c r="G1503" s="57">
        <v>0.36458333333333331</v>
      </c>
      <c r="J1503" t="s">
        <v>2545</v>
      </c>
      <c r="K1503" t="s">
        <v>782</v>
      </c>
      <c r="L1503" s="79" t="str">
        <f>+_xlfn.XLOOKUP(Combinar1[[#This Row],[carga.PACIENTE]],carga[PACIENTE],carga[TURNO],0,0)</f>
        <v xml:space="preserve">T.M </v>
      </c>
    </row>
    <row r="1504" spans="1:12" hidden="1" x14ac:dyDescent="0.3">
      <c r="A1504" t="s">
        <v>1148</v>
      </c>
      <c r="B1504" t="s">
        <v>1332</v>
      </c>
      <c r="C1504" t="s">
        <v>1333</v>
      </c>
      <c r="D1504" t="s">
        <v>1123</v>
      </c>
      <c r="E1504" s="57">
        <v>0.33333333333333331</v>
      </c>
      <c r="F1504" s="57">
        <v>0.58333333333333326</v>
      </c>
      <c r="G1504" s="57">
        <v>0.39583333333333331</v>
      </c>
      <c r="J1504" t="s">
        <v>2546</v>
      </c>
      <c r="K1504" t="s">
        <v>456</v>
      </c>
      <c r="L1504" s="79" t="str">
        <f>+_xlfn.XLOOKUP(Combinar1[[#This Row],[carga.PACIENTE]],carga[PACIENTE],carga[TURNO],0,0)</f>
        <v xml:space="preserve">T.M </v>
      </c>
    </row>
    <row r="1505" spans="1:12" hidden="1" x14ac:dyDescent="0.3">
      <c r="A1505" t="s">
        <v>1148</v>
      </c>
      <c r="B1505" t="s">
        <v>1332</v>
      </c>
      <c r="C1505" t="s">
        <v>1333</v>
      </c>
      <c r="D1505" t="s">
        <v>1123</v>
      </c>
      <c r="E1505" s="57">
        <v>0.33333333333333331</v>
      </c>
      <c r="F1505" s="57">
        <v>0.58333333333333326</v>
      </c>
      <c r="G1505" s="57">
        <v>0.44791666666666663</v>
      </c>
      <c r="J1505" t="s">
        <v>2547</v>
      </c>
      <c r="K1505" t="s">
        <v>45</v>
      </c>
      <c r="L1505" s="79" t="str">
        <f>+_xlfn.XLOOKUP(Combinar1[[#This Row],[carga.PACIENTE]],carga[PACIENTE],carga[TURNO],0,0)</f>
        <v xml:space="preserve">T.M </v>
      </c>
    </row>
    <row r="1506" spans="1:12" hidden="1" x14ac:dyDescent="0.3">
      <c r="A1506" t="s">
        <v>1148</v>
      </c>
      <c r="B1506" t="s">
        <v>1332</v>
      </c>
      <c r="C1506" t="s">
        <v>1333</v>
      </c>
      <c r="D1506" t="s">
        <v>1123</v>
      </c>
      <c r="E1506" s="57">
        <v>0.33333333333333331</v>
      </c>
      <c r="F1506" s="57">
        <v>0.58333333333333326</v>
      </c>
      <c r="G1506" s="57">
        <v>0.47916666666666663</v>
      </c>
      <c r="J1506" t="s">
        <v>2548</v>
      </c>
      <c r="K1506" t="s">
        <v>828</v>
      </c>
      <c r="L1506" s="79" t="str">
        <f>+_xlfn.XLOOKUP(Combinar1[[#This Row],[carga.PACIENTE]],carga[PACIENTE],carga[TURNO],0,0)</f>
        <v xml:space="preserve">T.M </v>
      </c>
    </row>
    <row r="1507" spans="1:12" hidden="1" x14ac:dyDescent="0.3">
      <c r="A1507" t="s">
        <v>1148</v>
      </c>
      <c r="B1507" t="s">
        <v>1332</v>
      </c>
      <c r="C1507" t="s">
        <v>1333</v>
      </c>
      <c r="D1507" t="s">
        <v>1123</v>
      </c>
      <c r="E1507" s="57">
        <v>0.33333333333333331</v>
      </c>
      <c r="F1507" s="57">
        <v>0.58333333333333326</v>
      </c>
      <c r="G1507" s="57">
        <v>0.51041666666666663</v>
      </c>
      <c r="J1507" t="s">
        <v>2549</v>
      </c>
      <c r="K1507" t="s">
        <v>882</v>
      </c>
      <c r="L1507" s="79" t="str">
        <f>+_xlfn.XLOOKUP(Combinar1[[#This Row],[carga.PACIENTE]],carga[PACIENTE],carga[TURNO],0,0)</f>
        <v xml:space="preserve">T.M </v>
      </c>
    </row>
    <row r="1508" spans="1:12" hidden="1" x14ac:dyDescent="0.3">
      <c r="A1508" t="s">
        <v>1148</v>
      </c>
      <c r="B1508" t="s">
        <v>1332</v>
      </c>
      <c r="C1508" t="s">
        <v>1333</v>
      </c>
      <c r="D1508" t="s">
        <v>1123</v>
      </c>
      <c r="E1508" s="57">
        <v>0.33333333333333331</v>
      </c>
      <c r="F1508" s="57">
        <v>0.58333333333333326</v>
      </c>
      <c r="G1508" s="57">
        <v>0.51041666666666663</v>
      </c>
      <c r="J1508" t="s">
        <v>2549</v>
      </c>
      <c r="K1508" t="s">
        <v>932</v>
      </c>
      <c r="L1508" s="79">
        <f>+_xlfn.XLOOKUP(Combinar1[[#This Row],[carga.PACIENTE]],carga[PACIENTE],carga[TURNO],0,0)</f>
        <v>0</v>
      </c>
    </row>
    <row r="1509" spans="1:12" hidden="1" x14ac:dyDescent="0.3">
      <c r="A1509" t="s">
        <v>1200</v>
      </c>
      <c r="B1509" t="s">
        <v>1232</v>
      </c>
      <c r="C1509" t="s">
        <v>2412</v>
      </c>
      <c r="D1509" t="s">
        <v>1141</v>
      </c>
      <c r="E1509" s="57">
        <v>0.33333333333333331</v>
      </c>
      <c r="F1509" s="57">
        <v>0.58333333333333326</v>
      </c>
      <c r="G1509" s="57">
        <v>0.51041666666666663</v>
      </c>
      <c r="J1509" t="s">
        <v>2550</v>
      </c>
      <c r="L1509" s="79">
        <f>+_xlfn.XLOOKUP(Combinar1[[#This Row],[carga.PACIENTE]],carga[PACIENTE],carga[TURNO],0,0)</f>
        <v>0</v>
      </c>
    </row>
    <row r="1510" spans="1:12" hidden="1" x14ac:dyDescent="0.3">
      <c r="A1510" t="s">
        <v>1200</v>
      </c>
      <c r="B1510" t="s">
        <v>1232</v>
      </c>
      <c r="C1510" t="s">
        <v>2412</v>
      </c>
      <c r="D1510" t="s">
        <v>1141</v>
      </c>
      <c r="E1510" s="57">
        <v>0.33333333333333331</v>
      </c>
      <c r="F1510" s="57">
        <v>0.58333333333333326</v>
      </c>
      <c r="G1510" s="57">
        <v>0.54166666666666663</v>
      </c>
      <c r="J1510" t="s">
        <v>2551</v>
      </c>
      <c r="L1510" s="79">
        <f>+_xlfn.XLOOKUP(Combinar1[[#This Row],[carga.PACIENTE]],carga[PACIENTE],carga[TURNO],0,0)</f>
        <v>0</v>
      </c>
    </row>
    <row r="1511" spans="1:12" hidden="1" x14ac:dyDescent="0.3">
      <c r="A1511" t="s">
        <v>1148</v>
      </c>
      <c r="B1511" t="s">
        <v>1332</v>
      </c>
      <c r="C1511" t="s">
        <v>1333</v>
      </c>
      <c r="D1511" t="s">
        <v>1118</v>
      </c>
      <c r="E1511" s="57">
        <v>0.33333333333333331</v>
      </c>
      <c r="F1511" s="57">
        <v>0.58333333333333326</v>
      </c>
      <c r="G1511" s="57">
        <v>0.36458333333333331</v>
      </c>
      <c r="J1511" t="s">
        <v>2552</v>
      </c>
      <c r="K1511" t="s">
        <v>415</v>
      </c>
      <c r="L1511" s="79" t="str">
        <f>+_xlfn.XLOOKUP(Combinar1[[#This Row],[carga.PACIENTE]],carga[PACIENTE],carga[TURNO],0,0)</f>
        <v xml:space="preserve">T.M </v>
      </c>
    </row>
    <row r="1512" spans="1:12" hidden="1" x14ac:dyDescent="0.3">
      <c r="A1512" t="s">
        <v>1148</v>
      </c>
      <c r="B1512" t="s">
        <v>1332</v>
      </c>
      <c r="C1512" t="s">
        <v>1333</v>
      </c>
      <c r="D1512" t="s">
        <v>1118</v>
      </c>
      <c r="E1512" s="57">
        <v>0.33333333333333331</v>
      </c>
      <c r="F1512" s="57">
        <v>0.58333333333333326</v>
      </c>
      <c r="G1512" s="57">
        <v>0.39583333333333331</v>
      </c>
      <c r="J1512" t="s">
        <v>2553</v>
      </c>
      <c r="K1512" t="s">
        <v>290</v>
      </c>
      <c r="L1512" s="79" t="str">
        <f>+_xlfn.XLOOKUP(Combinar1[[#This Row],[carga.PACIENTE]],carga[PACIENTE],carga[TURNO],0,0)</f>
        <v xml:space="preserve">T.M </v>
      </c>
    </row>
    <row r="1513" spans="1:12" hidden="1" x14ac:dyDescent="0.3">
      <c r="A1513" t="s">
        <v>1148</v>
      </c>
      <c r="B1513" t="s">
        <v>1332</v>
      </c>
      <c r="C1513" t="s">
        <v>1333</v>
      </c>
      <c r="D1513" t="s">
        <v>1118</v>
      </c>
      <c r="E1513" s="57">
        <v>0.33333333333333331</v>
      </c>
      <c r="F1513" s="57">
        <v>0.58333333333333326</v>
      </c>
      <c r="G1513" s="57">
        <v>0.44791666666666663</v>
      </c>
      <c r="J1513" t="s">
        <v>2554</v>
      </c>
      <c r="K1513" t="s">
        <v>465</v>
      </c>
      <c r="L1513" s="79">
        <f>+_xlfn.XLOOKUP(Combinar1[[#This Row],[carga.PACIENTE]],carga[PACIENTE],carga[TURNO],0,0)</f>
        <v>0</v>
      </c>
    </row>
    <row r="1514" spans="1:12" hidden="1" x14ac:dyDescent="0.3">
      <c r="A1514" t="s">
        <v>1148</v>
      </c>
      <c r="B1514" t="s">
        <v>1332</v>
      </c>
      <c r="C1514" t="s">
        <v>1333</v>
      </c>
      <c r="D1514" t="s">
        <v>1118</v>
      </c>
      <c r="E1514" s="57">
        <v>0.33333333333333331</v>
      </c>
      <c r="F1514" s="57">
        <v>0.58333333333333326</v>
      </c>
      <c r="G1514" s="57">
        <v>0.47916666666666663</v>
      </c>
      <c r="J1514" t="s">
        <v>2555</v>
      </c>
      <c r="K1514" t="s">
        <v>468</v>
      </c>
      <c r="L1514" s="79" t="str">
        <f>+_xlfn.XLOOKUP(Combinar1[[#This Row],[carga.PACIENTE]],carga[PACIENTE],carga[TURNO],0,0)</f>
        <v xml:space="preserve">T.M </v>
      </c>
    </row>
    <row r="1515" spans="1:12" hidden="1" x14ac:dyDescent="0.3">
      <c r="A1515" t="s">
        <v>1148</v>
      </c>
      <c r="B1515" t="s">
        <v>1332</v>
      </c>
      <c r="C1515" t="s">
        <v>1333</v>
      </c>
      <c r="D1515" t="s">
        <v>1118</v>
      </c>
      <c r="E1515" s="57">
        <v>0.33333333333333331</v>
      </c>
      <c r="F1515" s="57">
        <v>0.58333333333333326</v>
      </c>
      <c r="G1515" s="57">
        <v>0.54166666666666663</v>
      </c>
      <c r="J1515" t="s">
        <v>2556</v>
      </c>
      <c r="K1515" t="s">
        <v>332</v>
      </c>
      <c r="L1515" s="79" t="str">
        <f>+_xlfn.XLOOKUP(Combinar1[[#This Row],[carga.PACIENTE]],carga[PACIENTE],carga[TURNO],0,0)</f>
        <v xml:space="preserve">T.M </v>
      </c>
    </row>
    <row r="1516" spans="1:12" hidden="1" x14ac:dyDescent="0.3">
      <c r="A1516" t="s">
        <v>1200</v>
      </c>
      <c r="B1516" t="s">
        <v>1232</v>
      </c>
      <c r="C1516" t="s">
        <v>2412</v>
      </c>
      <c r="D1516" t="s">
        <v>1133</v>
      </c>
      <c r="E1516" s="57">
        <v>0.33333333333333331</v>
      </c>
      <c r="F1516" s="57">
        <v>0.58333333333333326</v>
      </c>
      <c r="G1516" s="57">
        <v>0.54166666666666663</v>
      </c>
      <c r="J1516" t="s">
        <v>2557</v>
      </c>
      <c r="L1516" s="79">
        <f>+_xlfn.XLOOKUP(Combinar1[[#This Row],[carga.PACIENTE]],carga[PACIENTE],carga[TURNO],0,0)</f>
        <v>0</v>
      </c>
    </row>
    <row r="1517" spans="1:12" hidden="1" x14ac:dyDescent="0.3">
      <c r="A1517" t="s">
        <v>1178</v>
      </c>
      <c r="B1517" t="s">
        <v>1332</v>
      </c>
      <c r="C1517" t="s">
        <v>1618</v>
      </c>
      <c r="D1517" t="s">
        <v>1118</v>
      </c>
      <c r="E1517" s="57">
        <v>0.58333333333333326</v>
      </c>
      <c r="F1517" s="57">
        <v>0.83333333333333326</v>
      </c>
      <c r="G1517" s="57">
        <v>0.79166666666666663</v>
      </c>
      <c r="J1517" t="s">
        <v>2558</v>
      </c>
      <c r="K1517" t="s">
        <v>818</v>
      </c>
      <c r="L1517" s="79" t="str">
        <f>+_xlfn.XLOOKUP(Combinar1[[#This Row],[carga.PACIENTE]],carga[PACIENTE],carga[TURNO],0,0)</f>
        <v>T.T</v>
      </c>
    </row>
    <row r="1518" spans="1:12" hidden="1" x14ac:dyDescent="0.3">
      <c r="A1518" t="s">
        <v>1178</v>
      </c>
      <c r="B1518" t="s">
        <v>1332</v>
      </c>
      <c r="C1518" t="s">
        <v>1618</v>
      </c>
      <c r="D1518" t="s">
        <v>1118</v>
      </c>
      <c r="E1518" s="57">
        <v>0.58333333333333326</v>
      </c>
      <c r="F1518" s="57">
        <v>0.83333333333333326</v>
      </c>
      <c r="G1518" s="57">
        <v>0.79166666666666663</v>
      </c>
      <c r="J1518" t="s">
        <v>2558</v>
      </c>
      <c r="K1518" t="s">
        <v>318</v>
      </c>
      <c r="L1518" s="79" t="str">
        <f>+_xlfn.XLOOKUP(Combinar1[[#This Row],[carga.PACIENTE]],carga[PACIENTE],carga[TURNO],0,0)</f>
        <v>T.T</v>
      </c>
    </row>
    <row r="1519" spans="1:12" hidden="1" x14ac:dyDescent="0.3">
      <c r="A1519" t="s">
        <v>1148</v>
      </c>
      <c r="B1519" t="s">
        <v>1332</v>
      </c>
      <c r="C1519" t="s">
        <v>1333</v>
      </c>
      <c r="D1519" t="s">
        <v>1143</v>
      </c>
      <c r="E1519" s="57">
        <v>0.33333333333333331</v>
      </c>
      <c r="F1519" s="57">
        <v>0.58333333333333326</v>
      </c>
      <c r="G1519" s="57">
        <v>0.36458333333333331</v>
      </c>
      <c r="J1519" t="s">
        <v>2559</v>
      </c>
      <c r="K1519" t="s">
        <v>415</v>
      </c>
      <c r="L1519" s="79" t="str">
        <f>+_xlfn.XLOOKUP(Combinar1[[#This Row],[carga.PACIENTE]],carga[PACIENTE],carga[TURNO],0,0)</f>
        <v xml:space="preserve">T.M </v>
      </c>
    </row>
    <row r="1520" spans="1:12" hidden="1" x14ac:dyDescent="0.3">
      <c r="A1520" t="s">
        <v>1148</v>
      </c>
      <c r="B1520" t="s">
        <v>1332</v>
      </c>
      <c r="C1520" t="s">
        <v>1333</v>
      </c>
      <c r="D1520" t="s">
        <v>1143</v>
      </c>
      <c r="E1520" s="57">
        <v>0.33333333333333331</v>
      </c>
      <c r="F1520" s="57">
        <v>0.58333333333333326</v>
      </c>
      <c r="G1520" s="57">
        <v>0.44791666666666663</v>
      </c>
      <c r="J1520" t="s">
        <v>2560</v>
      </c>
      <c r="K1520" t="s">
        <v>882</v>
      </c>
      <c r="L1520" s="79" t="str">
        <f>+_xlfn.XLOOKUP(Combinar1[[#This Row],[carga.PACIENTE]],carga[PACIENTE],carga[TURNO],0,0)</f>
        <v xml:space="preserve">T.M </v>
      </c>
    </row>
    <row r="1521" spans="1:12" hidden="1" x14ac:dyDescent="0.3">
      <c r="A1521" t="s">
        <v>1148</v>
      </c>
      <c r="B1521" t="s">
        <v>1332</v>
      </c>
      <c r="C1521" t="s">
        <v>1333</v>
      </c>
      <c r="D1521" t="s">
        <v>1143</v>
      </c>
      <c r="E1521" s="57">
        <v>0.33333333333333331</v>
      </c>
      <c r="F1521" s="57">
        <v>0.58333333333333326</v>
      </c>
      <c r="G1521" s="57">
        <v>0.47916666666666663</v>
      </c>
      <c r="J1521" t="s">
        <v>2561</v>
      </c>
      <c r="K1521" t="s">
        <v>828</v>
      </c>
      <c r="L1521" s="79" t="str">
        <f>+_xlfn.XLOOKUP(Combinar1[[#This Row],[carga.PACIENTE]],carga[PACIENTE],carga[TURNO],0,0)</f>
        <v xml:space="preserve">T.M </v>
      </c>
    </row>
    <row r="1522" spans="1:12" hidden="1" x14ac:dyDescent="0.3">
      <c r="A1522" t="s">
        <v>1160</v>
      </c>
      <c r="B1522" t="s">
        <v>1302</v>
      </c>
      <c r="C1522" t="s">
        <v>1498</v>
      </c>
      <c r="D1522" t="s">
        <v>1123</v>
      </c>
      <c r="E1522" s="57">
        <v>0.33333333333333331</v>
      </c>
      <c r="F1522" s="57">
        <v>0.83333333333333326</v>
      </c>
      <c r="G1522" s="57">
        <v>0.54166666666666663</v>
      </c>
      <c r="J1522" t="s">
        <v>2562</v>
      </c>
      <c r="L1522" s="79">
        <f>+_xlfn.XLOOKUP(Combinar1[[#This Row],[carga.PACIENTE]],carga[PACIENTE],carga[TURNO],0,0)</f>
        <v>0</v>
      </c>
    </row>
    <row r="1523" spans="1:12" hidden="1" x14ac:dyDescent="0.3">
      <c r="A1523" t="s">
        <v>1180</v>
      </c>
      <c r="B1523" t="s">
        <v>1342</v>
      </c>
      <c r="C1523" t="s">
        <v>2370</v>
      </c>
      <c r="D1523" t="s">
        <v>1133</v>
      </c>
      <c r="E1523" s="57">
        <v>0.33333333333333331</v>
      </c>
      <c r="F1523" s="57">
        <v>0.58333333333333326</v>
      </c>
      <c r="G1523" s="57">
        <v>0.47916666666666663</v>
      </c>
      <c r="J1523" t="s">
        <v>2563</v>
      </c>
      <c r="K1523" t="s">
        <v>950</v>
      </c>
      <c r="L1523" s="79" t="str">
        <f>+_xlfn.XLOOKUP(Combinar1[[#This Row],[carga.PACIENTE]],carga[PACIENTE],carga[TURNO],0,0)</f>
        <v>T.M</v>
      </c>
    </row>
    <row r="1524" spans="1:12" hidden="1" x14ac:dyDescent="0.3">
      <c r="A1524" t="s">
        <v>2211</v>
      </c>
      <c r="B1524" t="s">
        <v>1302</v>
      </c>
      <c r="C1524" t="s">
        <v>2212</v>
      </c>
      <c r="D1524" t="s">
        <v>1133</v>
      </c>
      <c r="E1524" s="57">
        <v>0.33333333333333331</v>
      </c>
      <c r="F1524" s="57">
        <v>0.58333333333333326</v>
      </c>
      <c r="G1524" s="57">
        <v>0.44791666666666663</v>
      </c>
      <c r="J1524" t="s">
        <v>2564</v>
      </c>
      <c r="K1524" t="s">
        <v>950</v>
      </c>
      <c r="L1524" s="79" t="str">
        <f>+_xlfn.XLOOKUP(Combinar1[[#This Row],[carga.PACIENTE]],carga[PACIENTE],carga[TURNO],0,0)</f>
        <v>T.M</v>
      </c>
    </row>
    <row r="1525" spans="1:12" hidden="1" x14ac:dyDescent="0.3">
      <c r="A1525" t="s">
        <v>1160</v>
      </c>
      <c r="B1525" t="s">
        <v>1302</v>
      </c>
      <c r="C1525" t="s">
        <v>1498</v>
      </c>
      <c r="D1525" t="s">
        <v>1118</v>
      </c>
      <c r="E1525" s="57">
        <v>0.58333333333333326</v>
      </c>
      <c r="F1525" s="57">
        <v>0.83333333333333326</v>
      </c>
      <c r="G1525" s="57">
        <v>0.58333333333333326</v>
      </c>
      <c r="J1525" t="s">
        <v>2565</v>
      </c>
      <c r="L1525" s="79">
        <f>+_xlfn.XLOOKUP(Combinar1[[#This Row],[carga.PACIENTE]],carga[PACIENTE],carga[TURNO],0,0)</f>
        <v>0</v>
      </c>
    </row>
    <row r="1526" spans="1:12" hidden="1" x14ac:dyDescent="0.3">
      <c r="A1526" t="s">
        <v>2211</v>
      </c>
      <c r="B1526" t="s">
        <v>1302</v>
      </c>
      <c r="C1526" t="s">
        <v>2212</v>
      </c>
      <c r="D1526" t="s">
        <v>1133</v>
      </c>
      <c r="E1526" s="57">
        <v>0.33333333333333331</v>
      </c>
      <c r="F1526" s="57">
        <v>0.58333333333333326</v>
      </c>
      <c r="G1526" s="57">
        <v>0.47916666666666663</v>
      </c>
      <c r="J1526" t="s">
        <v>2566</v>
      </c>
      <c r="K1526" t="s">
        <v>954</v>
      </c>
      <c r="L1526" s="79" t="str">
        <f>+_xlfn.XLOOKUP(Combinar1[[#This Row],[carga.PACIENTE]],carga[PACIENTE],carga[TURNO],0,0)</f>
        <v>T.M</v>
      </c>
    </row>
    <row r="1527" spans="1:12" hidden="1" x14ac:dyDescent="0.3">
      <c r="A1527" t="s">
        <v>1160</v>
      </c>
      <c r="B1527" t="s">
        <v>1302</v>
      </c>
      <c r="C1527" t="s">
        <v>1498</v>
      </c>
      <c r="D1527" t="s">
        <v>1118</v>
      </c>
      <c r="E1527" s="57">
        <v>0.58333333333333326</v>
      </c>
      <c r="F1527" s="57">
        <v>0.83333333333333326</v>
      </c>
      <c r="G1527" s="57">
        <v>0.61458333333333326</v>
      </c>
      <c r="J1527" t="s">
        <v>2567</v>
      </c>
      <c r="L1527" s="79">
        <f>+_xlfn.XLOOKUP(Combinar1[[#This Row],[carga.PACIENTE]],carga[PACIENTE],carga[TURNO],0,0)</f>
        <v>0</v>
      </c>
    </row>
    <row r="1528" spans="1:12" hidden="1" x14ac:dyDescent="0.3">
      <c r="A1528" t="s">
        <v>1160</v>
      </c>
      <c r="B1528" t="s">
        <v>1302</v>
      </c>
      <c r="C1528" t="s">
        <v>1498</v>
      </c>
      <c r="D1528" t="s">
        <v>1118</v>
      </c>
      <c r="E1528" s="57">
        <v>0.58333333333333326</v>
      </c>
      <c r="F1528" s="57">
        <v>0.83333333333333326</v>
      </c>
      <c r="G1528" s="57">
        <v>0.79166666666666663</v>
      </c>
      <c r="J1528" t="s">
        <v>2568</v>
      </c>
      <c r="L1528" s="79">
        <f>+_xlfn.XLOOKUP(Combinar1[[#This Row],[carga.PACIENTE]],carga[PACIENTE],carga[TURNO],0,0)</f>
        <v>0</v>
      </c>
    </row>
    <row r="1529" spans="1:12" hidden="1" x14ac:dyDescent="0.3">
      <c r="A1529" t="s">
        <v>1160</v>
      </c>
      <c r="B1529" t="s">
        <v>1302</v>
      </c>
      <c r="C1529" t="s">
        <v>1498</v>
      </c>
      <c r="D1529" t="s">
        <v>1143</v>
      </c>
      <c r="E1529" s="57">
        <v>0.33333333333333331</v>
      </c>
      <c r="F1529" s="57">
        <v>0.83333333333333326</v>
      </c>
      <c r="G1529" s="57">
        <v>0.33333333333333331</v>
      </c>
      <c r="J1529" t="s">
        <v>2569</v>
      </c>
      <c r="K1529" t="s">
        <v>972</v>
      </c>
      <c r="L1529" s="79" t="str">
        <f>+_xlfn.XLOOKUP(Combinar1[[#This Row],[carga.PACIENTE]],carga[PACIENTE],carga[TURNO],0,0)</f>
        <v>T.M</v>
      </c>
    </row>
    <row r="1530" spans="1:12" hidden="1" x14ac:dyDescent="0.3">
      <c r="A1530" t="s">
        <v>1150</v>
      </c>
      <c r="B1530" t="s">
        <v>1302</v>
      </c>
      <c r="C1530" t="s">
        <v>1352</v>
      </c>
      <c r="D1530" t="s">
        <v>1141</v>
      </c>
      <c r="E1530" s="57">
        <v>0.58333333333333326</v>
      </c>
      <c r="F1530" s="57">
        <v>0.83333333333333326</v>
      </c>
      <c r="G1530" s="57">
        <v>0.79166666666666663</v>
      </c>
      <c r="J1530" t="s">
        <v>2570</v>
      </c>
      <c r="K1530" t="s">
        <v>255</v>
      </c>
      <c r="L1530" s="79" t="str">
        <f>+_xlfn.XLOOKUP(Combinar1[[#This Row],[carga.PACIENTE]],carga[PACIENTE],carga[TURNO],0,0)</f>
        <v>T.T</v>
      </c>
    </row>
    <row r="1531" spans="1:12" hidden="1" x14ac:dyDescent="0.3">
      <c r="A1531" t="s">
        <v>1160</v>
      </c>
      <c r="B1531" t="s">
        <v>1302</v>
      </c>
      <c r="C1531" t="s">
        <v>1498</v>
      </c>
      <c r="D1531" t="s">
        <v>1143</v>
      </c>
      <c r="E1531" s="57">
        <v>0.33333333333333331</v>
      </c>
      <c r="F1531" s="57">
        <v>0.83333333333333326</v>
      </c>
      <c r="G1531" s="57">
        <v>0.54166666666666663</v>
      </c>
      <c r="J1531" t="s">
        <v>2571</v>
      </c>
      <c r="L1531" s="79">
        <f>+_xlfn.XLOOKUP(Combinar1[[#This Row],[carga.PACIENTE]],carga[PACIENTE],carga[TURNO],0,0)</f>
        <v>0</v>
      </c>
    </row>
    <row r="1532" spans="1:12" hidden="1" x14ac:dyDescent="0.3">
      <c r="A1532" t="s">
        <v>1160</v>
      </c>
      <c r="B1532" t="s">
        <v>1302</v>
      </c>
      <c r="C1532" t="s">
        <v>1498</v>
      </c>
      <c r="D1532" t="s">
        <v>1143</v>
      </c>
      <c r="E1532" s="57">
        <v>0.33333333333333331</v>
      </c>
      <c r="F1532" s="57">
        <v>0.83333333333333326</v>
      </c>
      <c r="G1532" s="57">
        <v>0.58333333333333326</v>
      </c>
      <c r="J1532" t="s">
        <v>2572</v>
      </c>
      <c r="L1532" s="79">
        <f>+_xlfn.XLOOKUP(Combinar1[[#This Row],[carga.PACIENTE]],carga[PACIENTE],carga[TURNO],0,0)</f>
        <v>0</v>
      </c>
    </row>
    <row r="1533" spans="1:12" hidden="1" x14ac:dyDescent="0.3">
      <c r="A1533" t="s">
        <v>1203</v>
      </c>
      <c r="B1533" t="s">
        <v>1232</v>
      </c>
      <c r="C1533" t="s">
        <v>1874</v>
      </c>
      <c r="D1533" t="s">
        <v>1143</v>
      </c>
      <c r="E1533" s="57">
        <v>0.58333333333333326</v>
      </c>
      <c r="F1533" s="57">
        <v>0.83333333333333326</v>
      </c>
      <c r="G1533" s="57">
        <v>0.72916666666666663</v>
      </c>
      <c r="J1533" t="s">
        <v>2573</v>
      </c>
      <c r="K1533" t="s">
        <v>259</v>
      </c>
      <c r="L1533" s="79" t="str">
        <f>+_xlfn.XLOOKUP(Combinar1[[#This Row],[carga.PACIENTE]],carga[PACIENTE],carga[TURNO],0,0)</f>
        <v>T.T</v>
      </c>
    </row>
    <row r="1534" spans="1:12" hidden="1" x14ac:dyDescent="0.3">
      <c r="A1534" t="s">
        <v>1203</v>
      </c>
      <c r="B1534" t="s">
        <v>1232</v>
      </c>
      <c r="C1534" t="s">
        <v>1874</v>
      </c>
      <c r="D1534" t="s">
        <v>1141</v>
      </c>
      <c r="E1534" s="57">
        <v>0.58333333333333326</v>
      </c>
      <c r="F1534" s="57">
        <v>0.83333333333333326</v>
      </c>
      <c r="G1534" s="57">
        <v>0.76041666666666663</v>
      </c>
      <c r="J1534" t="s">
        <v>2574</v>
      </c>
      <c r="K1534" t="s">
        <v>262</v>
      </c>
      <c r="L1534" s="79" t="str">
        <f>+_xlfn.XLOOKUP(Combinar1[[#This Row],[carga.PACIENTE]],carga[PACIENTE],carga[TURNO],0,0)</f>
        <v>T.T</v>
      </c>
    </row>
    <row r="1535" spans="1:12" hidden="1" x14ac:dyDescent="0.3">
      <c r="A1535" t="s">
        <v>1203</v>
      </c>
      <c r="B1535" t="s">
        <v>1232</v>
      </c>
      <c r="C1535" t="s">
        <v>1874</v>
      </c>
      <c r="D1535" t="s">
        <v>1141</v>
      </c>
      <c r="E1535" s="57">
        <v>0.58333333333333326</v>
      </c>
      <c r="F1535" s="57">
        <v>0.83333333333333326</v>
      </c>
      <c r="G1535" s="57">
        <v>0.76041666666666663</v>
      </c>
      <c r="J1535" t="s">
        <v>2574</v>
      </c>
      <c r="K1535" t="s">
        <v>1017</v>
      </c>
      <c r="L1535" s="79" t="str">
        <f>+_xlfn.XLOOKUP(Combinar1[[#This Row],[carga.PACIENTE]],carga[PACIENTE],carga[TURNO],0,0)</f>
        <v>T.T</v>
      </c>
    </row>
    <row r="1536" spans="1:12" hidden="1" x14ac:dyDescent="0.3">
      <c r="A1536" t="s">
        <v>1180</v>
      </c>
      <c r="B1536" t="s">
        <v>1342</v>
      </c>
      <c r="C1536" t="s">
        <v>2370</v>
      </c>
      <c r="D1536" t="s">
        <v>1123</v>
      </c>
      <c r="E1536" s="57">
        <v>0.33333333333333331</v>
      </c>
      <c r="F1536" s="57">
        <v>0.58333333333333326</v>
      </c>
      <c r="G1536" s="57">
        <v>0.44791666666666663</v>
      </c>
      <c r="J1536" t="s">
        <v>2575</v>
      </c>
      <c r="K1536" t="s">
        <v>140</v>
      </c>
      <c r="L1536" s="79" t="str">
        <f>+_xlfn.XLOOKUP(Combinar1[[#This Row],[carga.PACIENTE]],carga[PACIENTE],carga[TURNO],0,0)</f>
        <v>T.M</v>
      </c>
    </row>
    <row r="1537" spans="1:12" hidden="1" x14ac:dyDescent="0.3">
      <c r="A1537" t="s">
        <v>1222</v>
      </c>
      <c r="B1537" t="s">
        <v>1332</v>
      </c>
      <c r="C1537" t="s">
        <v>2576</v>
      </c>
      <c r="D1537" t="s">
        <v>1118</v>
      </c>
      <c r="E1537" s="57">
        <v>0.58333333333333326</v>
      </c>
      <c r="F1537" s="57">
        <v>0.83333333333333326</v>
      </c>
      <c r="G1537" s="57">
        <v>0.58333333333333326</v>
      </c>
      <c r="J1537" t="s">
        <v>2577</v>
      </c>
      <c r="K1537" t="s">
        <v>188</v>
      </c>
      <c r="L1537" s="79" t="str">
        <f>+_xlfn.XLOOKUP(Combinar1[[#This Row],[carga.PACIENTE]],carga[PACIENTE],carga[TURNO],0,0)</f>
        <v>T.T</v>
      </c>
    </row>
    <row r="1538" spans="1:12" hidden="1" x14ac:dyDescent="0.3">
      <c r="A1538" t="s">
        <v>1222</v>
      </c>
      <c r="B1538" t="s">
        <v>1332</v>
      </c>
      <c r="C1538" t="s">
        <v>2576</v>
      </c>
      <c r="D1538" t="s">
        <v>1118</v>
      </c>
      <c r="E1538" s="57">
        <v>0.58333333333333326</v>
      </c>
      <c r="F1538" s="57">
        <v>0.83333333333333326</v>
      </c>
      <c r="G1538" s="57">
        <v>0.61458333333333326</v>
      </c>
      <c r="J1538" t="s">
        <v>2578</v>
      </c>
      <c r="K1538" t="s">
        <v>270</v>
      </c>
      <c r="L1538" s="79" t="str">
        <f>+_xlfn.XLOOKUP(Combinar1[[#This Row],[carga.PACIENTE]],carga[PACIENTE],carga[TURNO],0,0)</f>
        <v>T.T</v>
      </c>
    </row>
    <row r="1539" spans="1:12" hidden="1" x14ac:dyDescent="0.3">
      <c r="A1539" t="s">
        <v>1178</v>
      </c>
      <c r="B1539" t="s">
        <v>1332</v>
      </c>
      <c r="C1539" t="s">
        <v>1618</v>
      </c>
      <c r="D1539" t="s">
        <v>1133</v>
      </c>
      <c r="E1539" s="57">
        <v>0.58333333333333326</v>
      </c>
      <c r="F1539" s="57">
        <v>0.83333333333333326</v>
      </c>
      <c r="G1539" s="57">
        <v>0.58333333333333326</v>
      </c>
      <c r="J1539" t="s">
        <v>2579</v>
      </c>
      <c r="K1539" t="s">
        <v>188</v>
      </c>
      <c r="L1539" s="79" t="str">
        <f>+_xlfn.XLOOKUP(Combinar1[[#This Row],[carga.PACIENTE]],carga[PACIENTE],carga[TURNO],0,0)</f>
        <v>T.T</v>
      </c>
    </row>
    <row r="1540" spans="1:12" hidden="1" x14ac:dyDescent="0.3">
      <c r="A1540" t="s">
        <v>1178</v>
      </c>
      <c r="B1540" t="s">
        <v>1332</v>
      </c>
      <c r="C1540" t="s">
        <v>1618</v>
      </c>
      <c r="D1540" t="s">
        <v>1133</v>
      </c>
      <c r="E1540" s="57">
        <v>0.58333333333333326</v>
      </c>
      <c r="F1540" s="57">
        <v>0.83333333333333326</v>
      </c>
      <c r="G1540" s="57">
        <v>0.61458333333333326</v>
      </c>
      <c r="J1540" t="s">
        <v>2580</v>
      </c>
      <c r="K1540" t="s">
        <v>170</v>
      </c>
      <c r="L1540" s="79" t="str">
        <f>+_xlfn.XLOOKUP(Combinar1[[#This Row],[carga.PACIENTE]],carga[PACIENTE],carga[TURNO],0,0)</f>
        <v>T.T</v>
      </c>
    </row>
    <row r="1541" spans="1:12" hidden="1" x14ac:dyDescent="0.3">
      <c r="A1541" t="s">
        <v>1222</v>
      </c>
      <c r="B1541" t="s">
        <v>1332</v>
      </c>
      <c r="C1541" t="s">
        <v>2576</v>
      </c>
      <c r="D1541" t="s">
        <v>1118</v>
      </c>
      <c r="E1541" s="57">
        <v>0.58333333333333326</v>
      </c>
      <c r="F1541" s="57">
        <v>0.83333333333333326</v>
      </c>
      <c r="G1541" s="57">
        <v>0.67708333333333326</v>
      </c>
      <c r="J1541" t="s">
        <v>2581</v>
      </c>
      <c r="K1541" t="s">
        <v>230</v>
      </c>
      <c r="L1541" s="79" t="str">
        <f>+_xlfn.XLOOKUP(Combinar1[[#This Row],[carga.PACIENTE]],carga[PACIENTE],carga[TURNO],0,0)</f>
        <v>T.T</v>
      </c>
    </row>
    <row r="1542" spans="1:12" hidden="1" x14ac:dyDescent="0.3">
      <c r="A1542" t="s">
        <v>1180</v>
      </c>
      <c r="B1542" t="s">
        <v>1342</v>
      </c>
      <c r="C1542" t="s">
        <v>2370</v>
      </c>
      <c r="D1542" t="s">
        <v>1123</v>
      </c>
      <c r="E1542" s="57">
        <v>0.33333333333333331</v>
      </c>
      <c r="F1542" s="57">
        <v>0.58333333333333326</v>
      </c>
      <c r="G1542" s="57">
        <v>0.54166666666666663</v>
      </c>
      <c r="J1542" t="s">
        <v>2582</v>
      </c>
      <c r="L1542" s="79">
        <f>+_xlfn.XLOOKUP(Combinar1[[#This Row],[carga.PACIENTE]],carga[PACIENTE],carga[TURNO],0,0)</f>
        <v>0</v>
      </c>
    </row>
    <row r="1543" spans="1:12" hidden="1" x14ac:dyDescent="0.3">
      <c r="A1543" t="s">
        <v>1222</v>
      </c>
      <c r="B1543" t="s">
        <v>1332</v>
      </c>
      <c r="C1543" t="s">
        <v>2576</v>
      </c>
      <c r="D1543" t="s">
        <v>1118</v>
      </c>
      <c r="E1543" s="57">
        <v>0.58333333333333326</v>
      </c>
      <c r="F1543" s="57">
        <v>0.83333333333333326</v>
      </c>
      <c r="G1543" s="57">
        <v>0.72916666666666663</v>
      </c>
      <c r="J1543" t="s">
        <v>2583</v>
      </c>
      <c r="K1543" t="s">
        <v>912</v>
      </c>
      <c r="L1543" s="79">
        <f>+_xlfn.XLOOKUP(Combinar1[[#This Row],[carga.PACIENTE]],carga[PACIENTE],carga[TURNO],0,0)</f>
        <v>0</v>
      </c>
    </row>
    <row r="1544" spans="1:12" hidden="1" x14ac:dyDescent="0.3">
      <c r="A1544" t="s">
        <v>1222</v>
      </c>
      <c r="B1544" t="s">
        <v>1332</v>
      </c>
      <c r="C1544" t="s">
        <v>2576</v>
      </c>
      <c r="D1544" t="s">
        <v>1118</v>
      </c>
      <c r="E1544" s="57">
        <v>0.58333333333333326</v>
      </c>
      <c r="F1544" s="57">
        <v>0.83333333333333326</v>
      </c>
      <c r="G1544" s="57">
        <v>0.72916666666666663</v>
      </c>
      <c r="J1544" t="s">
        <v>2583</v>
      </c>
      <c r="K1544" t="s">
        <v>152</v>
      </c>
      <c r="L1544" s="79" t="str">
        <f>+_xlfn.XLOOKUP(Combinar1[[#This Row],[carga.PACIENTE]],carga[PACIENTE],carga[TURNO],0,0)</f>
        <v>T.T</v>
      </c>
    </row>
    <row r="1545" spans="1:12" hidden="1" x14ac:dyDescent="0.3">
      <c r="A1545" t="s">
        <v>1222</v>
      </c>
      <c r="B1545" t="s">
        <v>1332</v>
      </c>
      <c r="C1545" t="s">
        <v>2576</v>
      </c>
      <c r="D1545" t="s">
        <v>1118</v>
      </c>
      <c r="E1545" s="57">
        <v>0.58333333333333326</v>
      </c>
      <c r="F1545" s="57">
        <v>0.83333333333333326</v>
      </c>
      <c r="G1545" s="57">
        <v>0.76041666666666663</v>
      </c>
      <c r="J1545" t="s">
        <v>2584</v>
      </c>
      <c r="K1545" t="s">
        <v>411</v>
      </c>
      <c r="L1545" s="79" t="str">
        <f>+_xlfn.XLOOKUP(Combinar1[[#This Row],[carga.PACIENTE]],carga[PACIENTE],carga[TURNO],0,0)</f>
        <v>T.T</v>
      </c>
    </row>
    <row r="1546" spans="1:12" hidden="1" x14ac:dyDescent="0.3">
      <c r="A1546" t="s">
        <v>1222</v>
      </c>
      <c r="B1546" t="s">
        <v>1332</v>
      </c>
      <c r="C1546" t="s">
        <v>2576</v>
      </c>
      <c r="D1546" t="s">
        <v>1118</v>
      </c>
      <c r="E1546" s="57">
        <v>0.58333333333333326</v>
      </c>
      <c r="F1546" s="57">
        <v>0.83333333333333326</v>
      </c>
      <c r="G1546" s="57">
        <v>0.79166666666666663</v>
      </c>
      <c r="J1546" t="s">
        <v>2585</v>
      </c>
      <c r="K1546" t="s">
        <v>262</v>
      </c>
      <c r="L1546" s="79" t="str">
        <f>+_xlfn.XLOOKUP(Combinar1[[#This Row],[carga.PACIENTE]],carga[PACIENTE],carga[TURNO],0,0)</f>
        <v>T.T</v>
      </c>
    </row>
    <row r="1547" spans="1:12" hidden="1" x14ac:dyDescent="0.3">
      <c r="A1547" t="s">
        <v>1180</v>
      </c>
      <c r="B1547" t="s">
        <v>1342</v>
      </c>
      <c r="C1547" t="s">
        <v>2370</v>
      </c>
      <c r="D1547" t="s">
        <v>1118</v>
      </c>
      <c r="E1547" s="57">
        <v>0.33333333333333331</v>
      </c>
      <c r="F1547" s="57">
        <v>0.58333333333333326</v>
      </c>
      <c r="G1547" s="57">
        <v>0.44791666666666663</v>
      </c>
      <c r="J1547" t="s">
        <v>2586</v>
      </c>
      <c r="K1547" t="s">
        <v>617</v>
      </c>
      <c r="L1547" s="79" t="str">
        <f>+_xlfn.XLOOKUP(Combinar1[[#This Row],[carga.PACIENTE]],carga[PACIENTE],carga[TURNO],0,0)</f>
        <v>T.M</v>
      </c>
    </row>
    <row r="1548" spans="1:12" hidden="1" x14ac:dyDescent="0.3">
      <c r="A1548" t="s">
        <v>1222</v>
      </c>
      <c r="B1548" t="s">
        <v>1332</v>
      </c>
      <c r="C1548" t="s">
        <v>2576</v>
      </c>
      <c r="D1548" t="s">
        <v>1143</v>
      </c>
      <c r="E1548" s="57">
        <v>0.58333333333333326</v>
      </c>
      <c r="F1548" s="57">
        <v>0.83333333333333326</v>
      </c>
      <c r="G1548" s="57">
        <v>0.58333333333333326</v>
      </c>
      <c r="J1548" t="s">
        <v>2587</v>
      </c>
      <c r="K1548" t="s">
        <v>270</v>
      </c>
      <c r="L1548" s="79" t="str">
        <f>+_xlfn.XLOOKUP(Combinar1[[#This Row],[carga.PACIENTE]],carga[PACIENTE],carga[TURNO],0,0)</f>
        <v>T.T</v>
      </c>
    </row>
    <row r="1549" spans="1:12" hidden="1" x14ac:dyDescent="0.3">
      <c r="A1549" t="s">
        <v>1222</v>
      </c>
      <c r="B1549" t="s">
        <v>1332</v>
      </c>
      <c r="C1549" t="s">
        <v>2576</v>
      </c>
      <c r="D1549" t="s">
        <v>1143</v>
      </c>
      <c r="E1549" s="57">
        <v>0.58333333333333326</v>
      </c>
      <c r="F1549" s="57">
        <v>0.83333333333333326</v>
      </c>
      <c r="G1549" s="57">
        <v>0.64583333333333326</v>
      </c>
      <c r="J1549" t="s">
        <v>2588</v>
      </c>
      <c r="K1549" t="s">
        <v>947</v>
      </c>
      <c r="L1549" s="79" t="str">
        <f>+_xlfn.XLOOKUP(Combinar1[[#This Row],[carga.PACIENTE]],carga[PACIENTE],carga[TURNO],0,0)</f>
        <v>T.T</v>
      </c>
    </row>
    <row r="1550" spans="1:12" hidden="1" x14ac:dyDescent="0.3">
      <c r="A1550" t="s">
        <v>1180</v>
      </c>
      <c r="B1550" t="s">
        <v>1342</v>
      </c>
      <c r="C1550" t="s">
        <v>2370</v>
      </c>
      <c r="D1550" t="s">
        <v>1118</v>
      </c>
      <c r="E1550" s="57">
        <v>0.33333333333333331</v>
      </c>
      <c r="F1550" s="57">
        <v>0.58333333333333326</v>
      </c>
      <c r="G1550" s="57">
        <v>0.54166666666666663</v>
      </c>
      <c r="J1550" t="s">
        <v>2589</v>
      </c>
      <c r="L1550" s="79">
        <f>+_xlfn.XLOOKUP(Combinar1[[#This Row],[carga.PACIENTE]],carga[PACIENTE],carga[TURNO],0,0)</f>
        <v>0</v>
      </c>
    </row>
    <row r="1551" spans="1:12" hidden="1" x14ac:dyDescent="0.3">
      <c r="A1551" t="s">
        <v>1222</v>
      </c>
      <c r="B1551" t="s">
        <v>1332</v>
      </c>
      <c r="C1551" t="s">
        <v>2576</v>
      </c>
      <c r="D1551" t="s">
        <v>1143</v>
      </c>
      <c r="E1551" s="57">
        <v>0.58333333333333326</v>
      </c>
      <c r="F1551" s="57">
        <v>0.83333333333333326</v>
      </c>
      <c r="G1551" s="57">
        <v>0.61458333333333326</v>
      </c>
      <c r="J1551" t="s">
        <v>2590</v>
      </c>
      <c r="K1551" t="s">
        <v>889</v>
      </c>
      <c r="L1551" s="79" t="str">
        <f>+_xlfn.XLOOKUP(Combinar1[[#This Row],[carga.PACIENTE]],carga[PACIENTE],carga[TURNO],0,0)</f>
        <v>T.T</v>
      </c>
    </row>
    <row r="1552" spans="1:12" hidden="1" x14ac:dyDescent="0.3">
      <c r="A1552" t="s">
        <v>1180</v>
      </c>
      <c r="B1552" t="s">
        <v>1342</v>
      </c>
      <c r="C1552" t="s">
        <v>2370</v>
      </c>
      <c r="D1552" t="s">
        <v>1133</v>
      </c>
      <c r="E1552" s="57">
        <v>0.33333333333333331</v>
      </c>
      <c r="F1552" s="57">
        <v>0.58333333333333326</v>
      </c>
      <c r="G1552" s="57">
        <v>0.44791666666666663</v>
      </c>
      <c r="J1552" t="s">
        <v>2591</v>
      </c>
      <c r="K1552" t="s">
        <v>844</v>
      </c>
      <c r="L1552" s="79" t="str">
        <f>+_xlfn.XLOOKUP(Combinar1[[#This Row],[carga.PACIENTE]],carga[PACIENTE],carga[TURNO],0,0)</f>
        <v xml:space="preserve">T.M </v>
      </c>
    </row>
    <row r="1553" spans="1:12" hidden="1" x14ac:dyDescent="0.3">
      <c r="A1553" t="s">
        <v>1222</v>
      </c>
      <c r="B1553" t="s">
        <v>1332</v>
      </c>
      <c r="C1553" t="s">
        <v>2576</v>
      </c>
      <c r="D1553" t="s">
        <v>1143</v>
      </c>
      <c r="E1553" s="57">
        <v>0.58333333333333326</v>
      </c>
      <c r="F1553" s="57">
        <v>0.83333333333333326</v>
      </c>
      <c r="G1553" s="57">
        <v>0.72916666666666663</v>
      </c>
      <c r="J1553" t="s">
        <v>2592</v>
      </c>
      <c r="K1553" t="s">
        <v>318</v>
      </c>
      <c r="L1553" s="79" t="str">
        <f>+_xlfn.XLOOKUP(Combinar1[[#This Row],[carga.PACIENTE]],carga[PACIENTE],carga[TURNO],0,0)</f>
        <v>T.T</v>
      </c>
    </row>
    <row r="1554" spans="1:12" hidden="1" x14ac:dyDescent="0.3">
      <c r="A1554" t="s">
        <v>1222</v>
      </c>
      <c r="B1554" t="s">
        <v>1332</v>
      </c>
      <c r="C1554" t="s">
        <v>2576</v>
      </c>
      <c r="D1554" t="s">
        <v>1143</v>
      </c>
      <c r="E1554" s="57">
        <v>0.58333333333333326</v>
      </c>
      <c r="F1554" s="57">
        <v>0.83333333333333326</v>
      </c>
      <c r="G1554" s="57">
        <v>0.76041666666666663</v>
      </c>
      <c r="J1554" t="s">
        <v>2593</v>
      </c>
      <c r="K1554" t="s">
        <v>553</v>
      </c>
      <c r="L1554" s="79" t="str">
        <f>+_xlfn.XLOOKUP(Combinar1[[#This Row],[carga.PACIENTE]],carga[PACIENTE],carga[TURNO],0,0)</f>
        <v>T.T</v>
      </c>
    </row>
    <row r="1555" spans="1:12" hidden="1" x14ac:dyDescent="0.3">
      <c r="A1555" t="s">
        <v>1222</v>
      </c>
      <c r="B1555" t="s">
        <v>1332</v>
      </c>
      <c r="C1555" t="s">
        <v>2576</v>
      </c>
      <c r="D1555" t="s">
        <v>1143</v>
      </c>
      <c r="E1555" s="57">
        <v>0.58333333333333326</v>
      </c>
      <c r="F1555" s="57">
        <v>0.83333333333333326</v>
      </c>
      <c r="G1555" s="57">
        <v>0.76041666666666663</v>
      </c>
      <c r="J1555" t="s">
        <v>2593</v>
      </c>
      <c r="K1555" t="s">
        <v>259</v>
      </c>
      <c r="L1555" s="79" t="str">
        <f>+_xlfn.XLOOKUP(Combinar1[[#This Row],[carga.PACIENTE]],carga[PACIENTE],carga[TURNO],0,0)</f>
        <v>T.T</v>
      </c>
    </row>
    <row r="1556" spans="1:12" hidden="1" x14ac:dyDescent="0.3">
      <c r="A1556" t="s">
        <v>1222</v>
      </c>
      <c r="B1556" t="s">
        <v>1332</v>
      </c>
      <c r="C1556" t="s">
        <v>2576</v>
      </c>
      <c r="D1556" t="s">
        <v>1143</v>
      </c>
      <c r="E1556" s="57">
        <v>0.58333333333333326</v>
      </c>
      <c r="F1556" s="57">
        <v>0.83333333333333326</v>
      </c>
      <c r="G1556" s="57">
        <v>0.76041666666666663</v>
      </c>
      <c r="J1556" t="s">
        <v>2593</v>
      </c>
      <c r="K1556" t="s">
        <v>262</v>
      </c>
      <c r="L1556" s="79" t="str">
        <f>+_xlfn.XLOOKUP(Combinar1[[#This Row],[carga.PACIENTE]],carga[PACIENTE],carga[TURNO],0,0)</f>
        <v>T.T</v>
      </c>
    </row>
    <row r="1557" spans="1:12" hidden="1" x14ac:dyDescent="0.3">
      <c r="A1557" t="s">
        <v>1180</v>
      </c>
      <c r="B1557" t="s">
        <v>1342</v>
      </c>
      <c r="C1557" t="s">
        <v>2370</v>
      </c>
      <c r="D1557" t="s">
        <v>1133</v>
      </c>
      <c r="E1557" s="57">
        <v>0.33333333333333331</v>
      </c>
      <c r="F1557" s="57">
        <v>0.58333333333333326</v>
      </c>
      <c r="G1557" s="57">
        <v>0.51041666666666663</v>
      </c>
      <c r="J1557" t="s">
        <v>2594</v>
      </c>
      <c r="L1557" s="79">
        <f>+_xlfn.XLOOKUP(Combinar1[[#This Row],[carga.PACIENTE]],carga[PACIENTE],carga[TURNO],0,0)</f>
        <v>0</v>
      </c>
    </row>
    <row r="1558" spans="1:12" hidden="1" x14ac:dyDescent="0.3">
      <c r="A1558" t="s">
        <v>1180</v>
      </c>
      <c r="B1558" t="s">
        <v>1342</v>
      </c>
      <c r="C1558" t="s">
        <v>2370</v>
      </c>
      <c r="D1558" t="s">
        <v>1133</v>
      </c>
      <c r="E1558" s="57">
        <v>0.33333333333333331</v>
      </c>
      <c r="F1558" s="57">
        <v>0.58333333333333326</v>
      </c>
      <c r="G1558" s="57">
        <v>0.54166666666666663</v>
      </c>
      <c r="J1558" t="s">
        <v>2595</v>
      </c>
      <c r="L1558" s="79">
        <f>+_xlfn.XLOOKUP(Combinar1[[#This Row],[carga.PACIENTE]],carga[PACIENTE],carga[TURNO],0,0)</f>
        <v>0</v>
      </c>
    </row>
    <row r="1559" spans="1:12" hidden="1" x14ac:dyDescent="0.3">
      <c r="A1559" t="s">
        <v>1222</v>
      </c>
      <c r="B1559" t="s">
        <v>1332</v>
      </c>
      <c r="C1559" t="s">
        <v>2576</v>
      </c>
      <c r="D1559" t="s">
        <v>1143</v>
      </c>
      <c r="E1559" s="57">
        <v>0.58333333333333326</v>
      </c>
      <c r="F1559" s="57">
        <v>0.83333333333333326</v>
      </c>
      <c r="G1559" s="57">
        <v>0.79166666666666663</v>
      </c>
      <c r="J1559" t="s">
        <v>2596</v>
      </c>
      <c r="K1559" t="s">
        <v>411</v>
      </c>
      <c r="L1559" s="79" t="str">
        <f>+_xlfn.XLOOKUP(Combinar1[[#This Row],[carga.PACIENTE]],carga[PACIENTE],carga[TURNO],0,0)</f>
        <v>T.T</v>
      </c>
    </row>
    <row r="1560" spans="1:12" hidden="1" x14ac:dyDescent="0.3">
      <c r="A1560" t="s">
        <v>1222</v>
      </c>
      <c r="B1560" t="s">
        <v>1332</v>
      </c>
      <c r="C1560" t="s">
        <v>2576</v>
      </c>
      <c r="D1560" t="s">
        <v>1143</v>
      </c>
      <c r="E1560" s="57">
        <v>0.58333333333333326</v>
      </c>
      <c r="F1560" s="57">
        <v>0.83333333333333326</v>
      </c>
      <c r="G1560" s="57">
        <v>0.79166666666666663</v>
      </c>
      <c r="J1560" t="s">
        <v>2596</v>
      </c>
      <c r="K1560" t="s">
        <v>912</v>
      </c>
      <c r="L1560" s="79">
        <f>+_xlfn.XLOOKUP(Combinar1[[#This Row],[carga.PACIENTE]],carga[PACIENTE],carga[TURNO],0,0)</f>
        <v>0</v>
      </c>
    </row>
    <row r="1561" spans="1:12" hidden="1" x14ac:dyDescent="0.3">
      <c r="A1561" t="s">
        <v>1222</v>
      </c>
      <c r="B1561" t="s">
        <v>1332</v>
      </c>
      <c r="C1561" t="s">
        <v>2576</v>
      </c>
      <c r="D1561" t="s">
        <v>1118</v>
      </c>
      <c r="E1561" s="57">
        <v>0.58333333333333326</v>
      </c>
      <c r="F1561" s="57">
        <v>0.83333333333333326</v>
      </c>
      <c r="G1561" s="57">
        <v>0.64583333333333326</v>
      </c>
      <c r="J1561" t="s">
        <v>2597</v>
      </c>
      <c r="L1561" s="79">
        <f>+_xlfn.XLOOKUP(Combinar1[[#This Row],[carga.PACIENTE]],carga[PACIENTE],carga[TURNO],0,0)</f>
        <v>0</v>
      </c>
    </row>
    <row r="1562" spans="1:12" hidden="1" x14ac:dyDescent="0.3">
      <c r="A1562" t="s">
        <v>1178</v>
      </c>
      <c r="B1562" t="s">
        <v>1332</v>
      </c>
      <c r="C1562" t="s">
        <v>1618</v>
      </c>
      <c r="D1562" t="s">
        <v>1133</v>
      </c>
      <c r="E1562" s="57">
        <v>0.58333333333333326</v>
      </c>
      <c r="F1562" s="57">
        <v>0.83333333333333326</v>
      </c>
      <c r="G1562" s="57">
        <v>0.72916666666666663</v>
      </c>
      <c r="J1562" t="s">
        <v>2598</v>
      </c>
      <c r="K1562" t="s">
        <v>740</v>
      </c>
      <c r="L1562" s="79" t="str">
        <f>+_xlfn.XLOOKUP(Combinar1[[#This Row],[carga.PACIENTE]],carga[PACIENTE],carga[TURNO],0,0)</f>
        <v>T.T</v>
      </c>
    </row>
    <row r="1563" spans="1:12" hidden="1" x14ac:dyDescent="0.3">
      <c r="A1563" t="s">
        <v>1222</v>
      </c>
      <c r="B1563" t="s">
        <v>1332</v>
      </c>
      <c r="C1563" t="s">
        <v>2576</v>
      </c>
      <c r="D1563" t="s">
        <v>1133</v>
      </c>
      <c r="E1563" s="57">
        <v>0.58333333333333326</v>
      </c>
      <c r="F1563" s="57">
        <v>0.83333333333333326</v>
      </c>
      <c r="G1563" s="57">
        <v>0.67708333333333326</v>
      </c>
      <c r="J1563" t="s">
        <v>2599</v>
      </c>
      <c r="K1563" t="s">
        <v>303</v>
      </c>
      <c r="L1563" s="79" t="str">
        <f>+_xlfn.XLOOKUP(Combinar1[[#This Row],[carga.PACIENTE]],carga[PACIENTE],carga[TURNO],0,0)</f>
        <v>T.T</v>
      </c>
    </row>
    <row r="1564" spans="1:12" hidden="1" x14ac:dyDescent="0.3">
      <c r="A1564" t="s">
        <v>1222</v>
      </c>
      <c r="B1564" t="s">
        <v>1332</v>
      </c>
      <c r="C1564" t="s">
        <v>2576</v>
      </c>
      <c r="D1564" t="s">
        <v>1133</v>
      </c>
      <c r="E1564" s="57">
        <v>0.58333333333333326</v>
      </c>
      <c r="F1564" s="57">
        <v>0.83333333333333326</v>
      </c>
      <c r="G1564" s="57">
        <v>0.72916666666666663</v>
      </c>
      <c r="J1564" t="s">
        <v>2600</v>
      </c>
      <c r="K1564" t="s">
        <v>608</v>
      </c>
      <c r="L1564" s="79" t="str">
        <f>+_xlfn.XLOOKUP(Combinar1[[#This Row],[carga.PACIENTE]],carga[PACIENTE],carga[TURNO],0,0)</f>
        <v>T.T</v>
      </c>
    </row>
    <row r="1565" spans="1:12" hidden="1" x14ac:dyDescent="0.3">
      <c r="A1565" t="s">
        <v>1222</v>
      </c>
      <c r="B1565" t="s">
        <v>1332</v>
      </c>
      <c r="C1565" t="s">
        <v>2576</v>
      </c>
      <c r="D1565" t="s">
        <v>1133</v>
      </c>
      <c r="E1565" s="57">
        <v>0.58333333333333326</v>
      </c>
      <c r="F1565" s="57">
        <v>0.83333333333333326</v>
      </c>
      <c r="G1565" s="57">
        <v>0.76041666666666663</v>
      </c>
      <c r="J1565" t="s">
        <v>2601</v>
      </c>
      <c r="K1565" t="s">
        <v>704</v>
      </c>
      <c r="L1565" s="79" t="str">
        <f>+_xlfn.XLOOKUP(Combinar1[[#This Row],[carga.PACIENTE]],carga[PACIENTE],carga[TURNO],0,0)</f>
        <v>T.T</v>
      </c>
    </row>
    <row r="1566" spans="1:12" hidden="1" x14ac:dyDescent="0.3">
      <c r="A1566" t="s">
        <v>1222</v>
      </c>
      <c r="B1566" t="s">
        <v>1332</v>
      </c>
      <c r="C1566" t="s">
        <v>2576</v>
      </c>
      <c r="D1566" t="s">
        <v>1133</v>
      </c>
      <c r="E1566" s="57">
        <v>0.58333333333333326</v>
      </c>
      <c r="F1566" s="57">
        <v>0.83333333333333326</v>
      </c>
      <c r="G1566" s="57">
        <v>0.79166666666666663</v>
      </c>
      <c r="J1566" t="s">
        <v>2602</v>
      </c>
      <c r="K1566" t="s">
        <v>635</v>
      </c>
      <c r="L1566" s="79">
        <f>+_xlfn.XLOOKUP(Combinar1[[#This Row],[carga.PACIENTE]],carga[PACIENTE],carga[TURNO],0,0)</f>
        <v>0</v>
      </c>
    </row>
    <row r="1567" spans="1:12" hidden="1" x14ac:dyDescent="0.3">
      <c r="A1567" t="s">
        <v>1214</v>
      </c>
      <c r="B1567" t="s">
        <v>1332</v>
      </c>
      <c r="C1567" t="s">
        <v>2527</v>
      </c>
      <c r="D1567" t="s">
        <v>1133</v>
      </c>
      <c r="E1567" s="57">
        <v>0.33333333333333331</v>
      </c>
      <c r="F1567" s="57">
        <v>0.58333333333333326</v>
      </c>
      <c r="G1567" s="57">
        <v>0.51041666666666663</v>
      </c>
      <c r="J1567" t="s">
        <v>2603</v>
      </c>
      <c r="K1567" t="s">
        <v>964</v>
      </c>
      <c r="L1567" s="79" t="str">
        <f>+_xlfn.XLOOKUP(Combinar1[[#This Row],[carga.PACIENTE]],carga[PACIENTE],carga[TURNO],0,0)</f>
        <v>T.M</v>
      </c>
    </row>
    <row r="1568" spans="1:12" hidden="1" x14ac:dyDescent="0.3">
      <c r="A1568" t="s">
        <v>1222</v>
      </c>
      <c r="B1568" t="s">
        <v>1332</v>
      </c>
      <c r="C1568" t="s">
        <v>2576</v>
      </c>
      <c r="D1568" t="s">
        <v>1143</v>
      </c>
      <c r="E1568" s="57">
        <v>0.58333333333333326</v>
      </c>
      <c r="F1568" s="57">
        <v>0.83333333333333326</v>
      </c>
      <c r="G1568" s="57">
        <v>0.67708333333333326</v>
      </c>
      <c r="J1568" t="s">
        <v>2604</v>
      </c>
      <c r="K1568" t="s">
        <v>1080</v>
      </c>
      <c r="L1568" s="79" t="str">
        <f>+_xlfn.XLOOKUP(Combinar1[[#This Row],[carga.PACIENTE]],carga[PACIENTE],carga[TURNO],0,0)</f>
        <v>T.T</v>
      </c>
    </row>
    <row r="1569" spans="1:12" hidden="1" x14ac:dyDescent="0.3">
      <c r="A1569" t="s">
        <v>2211</v>
      </c>
      <c r="B1569" t="s">
        <v>1302</v>
      </c>
      <c r="C1569" t="s">
        <v>2212</v>
      </c>
      <c r="D1569" t="s">
        <v>1133</v>
      </c>
      <c r="E1569" s="57">
        <v>0.33333333333333331</v>
      </c>
      <c r="F1569" s="57">
        <v>0.58333333333333326</v>
      </c>
      <c r="G1569" s="57">
        <v>0.54166666666666663</v>
      </c>
      <c r="J1569" t="s">
        <v>2605</v>
      </c>
      <c r="K1569" t="s">
        <v>964</v>
      </c>
      <c r="L1569" s="79" t="str">
        <f>+_xlfn.XLOOKUP(Combinar1[[#This Row],[carga.PACIENTE]],carga[PACIENTE],carga[TURNO],0,0)</f>
        <v>T.M</v>
      </c>
    </row>
    <row r="1570" spans="1:12" hidden="1" x14ac:dyDescent="0.3">
      <c r="A1570" t="s">
        <v>1203</v>
      </c>
      <c r="B1570" t="s">
        <v>1232</v>
      </c>
      <c r="C1570" t="s">
        <v>1874</v>
      </c>
      <c r="D1570" t="s">
        <v>1141</v>
      </c>
      <c r="E1570" s="57">
        <v>0.58333333333333326</v>
      </c>
      <c r="F1570" s="57">
        <v>0.83333333333333326</v>
      </c>
      <c r="G1570" s="57">
        <v>0.61458333333333326</v>
      </c>
      <c r="J1570" t="s">
        <v>2606</v>
      </c>
      <c r="K1570" t="s">
        <v>1097</v>
      </c>
      <c r="L1570" s="79" t="str">
        <f>+_xlfn.XLOOKUP(Combinar1[[#This Row],[carga.PACIENTE]],carga[PACIENTE],carga[TURNO],0,0)</f>
        <v>T.T</v>
      </c>
    </row>
    <row r="1571" spans="1:12" hidden="1" x14ac:dyDescent="0.3">
      <c r="A1571" t="s">
        <v>1222</v>
      </c>
      <c r="B1571" t="s">
        <v>1332</v>
      </c>
      <c r="C1571" t="s">
        <v>2576</v>
      </c>
      <c r="D1571" t="s">
        <v>1133</v>
      </c>
      <c r="E1571" s="57">
        <v>0.58333333333333326</v>
      </c>
      <c r="F1571" s="57">
        <v>0.83333333333333326</v>
      </c>
      <c r="G1571" s="57">
        <v>0.58333333333333326</v>
      </c>
      <c r="J1571" t="s">
        <v>2607</v>
      </c>
      <c r="L1571" s="79">
        <f>+_xlfn.XLOOKUP(Combinar1[[#This Row],[carga.PACIENTE]],carga[PACIENTE],carga[TURNO],0,0)</f>
        <v>0</v>
      </c>
    </row>
    <row r="1572" spans="1:12" hidden="1" x14ac:dyDescent="0.3">
      <c r="A1572" t="s">
        <v>1222</v>
      </c>
      <c r="B1572" t="s">
        <v>1332</v>
      </c>
      <c r="C1572" t="s">
        <v>2576</v>
      </c>
      <c r="D1572" t="s">
        <v>1133</v>
      </c>
      <c r="E1572" s="57">
        <v>0.58333333333333326</v>
      </c>
      <c r="F1572" s="57">
        <v>0.83333333333333326</v>
      </c>
      <c r="G1572" s="57">
        <v>0.61458333333333326</v>
      </c>
      <c r="J1572" t="s">
        <v>2608</v>
      </c>
      <c r="L1572" s="79">
        <f>+_xlfn.XLOOKUP(Combinar1[[#This Row],[carga.PACIENTE]],carga[PACIENTE],carga[TURNO],0,0)</f>
        <v>0</v>
      </c>
    </row>
    <row r="1573" spans="1:12" hidden="1" x14ac:dyDescent="0.3">
      <c r="A1573" t="s">
        <v>1222</v>
      </c>
      <c r="B1573" t="s">
        <v>1332</v>
      </c>
      <c r="C1573" t="s">
        <v>2576</v>
      </c>
      <c r="D1573" t="s">
        <v>1133</v>
      </c>
      <c r="E1573" s="57">
        <v>0.58333333333333326</v>
      </c>
      <c r="F1573" s="57">
        <v>0.83333333333333326</v>
      </c>
      <c r="G1573" s="57">
        <v>0.64583333333333326</v>
      </c>
      <c r="J1573" t="s">
        <v>2609</v>
      </c>
      <c r="L1573" s="79">
        <f>+_xlfn.XLOOKUP(Combinar1[[#This Row],[carga.PACIENTE]],carga[PACIENTE],carga[TURNO],0,0)</f>
        <v>0</v>
      </c>
    </row>
    <row r="1574" spans="1:12" hidden="1" x14ac:dyDescent="0.3">
      <c r="A1574" t="s">
        <v>1148</v>
      </c>
      <c r="B1574" t="s">
        <v>1332</v>
      </c>
      <c r="C1574" t="s">
        <v>1333</v>
      </c>
      <c r="D1574" t="s">
        <v>1123</v>
      </c>
      <c r="E1574" s="57">
        <v>0.33333333333333331</v>
      </c>
      <c r="F1574" s="57">
        <v>0.58333333333333326</v>
      </c>
      <c r="G1574" s="57">
        <v>0.54166666666666663</v>
      </c>
      <c r="J1574" t="s">
        <v>2610</v>
      </c>
      <c r="L1574" s="79">
        <f>+_xlfn.XLOOKUP(Combinar1[[#This Row],[carga.PACIENTE]],carga[PACIENTE],carga[TURNO],0,0)</f>
        <v>0</v>
      </c>
    </row>
    <row r="1575" spans="1:12" hidden="1" x14ac:dyDescent="0.3">
      <c r="A1575" t="s">
        <v>1148</v>
      </c>
      <c r="B1575" t="s">
        <v>1332</v>
      </c>
      <c r="C1575" t="s">
        <v>1333</v>
      </c>
      <c r="D1575" t="s">
        <v>1118</v>
      </c>
      <c r="E1575" s="57">
        <v>0.33333333333333331</v>
      </c>
      <c r="F1575" s="57">
        <v>0.58333333333333326</v>
      </c>
      <c r="G1575" s="57">
        <v>0.51041666666666663</v>
      </c>
      <c r="J1575" t="s">
        <v>2611</v>
      </c>
      <c r="L1575" s="79">
        <f>+_xlfn.XLOOKUP(Combinar1[[#This Row],[carga.PACIENTE]],carga[PACIENTE],carga[TURNO],0,0)</f>
        <v>0</v>
      </c>
    </row>
    <row r="1576" spans="1:12" hidden="1" x14ac:dyDescent="0.3">
      <c r="A1576" t="s">
        <v>2211</v>
      </c>
      <c r="B1576" t="s">
        <v>1302</v>
      </c>
      <c r="C1576" t="s">
        <v>2212</v>
      </c>
      <c r="D1576" t="s">
        <v>1133</v>
      </c>
      <c r="E1576" s="57">
        <v>0.33333333333333331</v>
      </c>
      <c r="F1576" s="57">
        <v>0.58333333333333326</v>
      </c>
      <c r="G1576" s="57">
        <v>0.39583333333333331</v>
      </c>
      <c r="J1576" t="s">
        <v>2612</v>
      </c>
      <c r="K1576" t="s">
        <v>243</v>
      </c>
      <c r="L1576" s="79" t="str">
        <f>+_xlfn.XLOOKUP(Combinar1[[#This Row],[carga.PACIENTE]],carga[PACIENTE],carga[TURNO],0,0)</f>
        <v>T.M</v>
      </c>
    </row>
    <row r="1577" spans="1:12" hidden="1" x14ac:dyDescent="0.3">
      <c r="A1577" t="s">
        <v>1214</v>
      </c>
      <c r="B1577" t="s">
        <v>1332</v>
      </c>
      <c r="C1577" t="s">
        <v>2527</v>
      </c>
      <c r="D1577" t="s">
        <v>1143</v>
      </c>
      <c r="E1577" s="57">
        <v>0.33333333333333331</v>
      </c>
      <c r="F1577" s="57">
        <v>0.58333333333333326</v>
      </c>
      <c r="G1577" s="57">
        <v>0.36458333333333331</v>
      </c>
      <c r="J1577" t="s">
        <v>2613</v>
      </c>
      <c r="K1577" t="s">
        <v>966</v>
      </c>
      <c r="L1577" s="79" t="str">
        <f>+_xlfn.XLOOKUP(Combinar1[[#This Row],[carga.PACIENTE]],carga[PACIENTE],carga[TURNO],0,0)</f>
        <v>T.M</v>
      </c>
    </row>
    <row r="1578" spans="1:12" hidden="1" x14ac:dyDescent="0.3">
      <c r="A1578" t="s">
        <v>1148</v>
      </c>
      <c r="B1578" t="s">
        <v>1332</v>
      </c>
      <c r="C1578" t="s">
        <v>1333</v>
      </c>
      <c r="D1578" t="s">
        <v>1143</v>
      </c>
      <c r="E1578" s="57">
        <v>0.33333333333333331</v>
      </c>
      <c r="F1578" s="57">
        <v>0.58333333333333326</v>
      </c>
      <c r="G1578" s="57">
        <v>0.51041666666666663</v>
      </c>
      <c r="J1578" t="s">
        <v>2614</v>
      </c>
      <c r="L1578" s="79">
        <f>+_xlfn.XLOOKUP(Combinar1[[#This Row],[carga.PACIENTE]],carga[PACIENTE],carga[TURNO],0,0)</f>
        <v>0</v>
      </c>
    </row>
    <row r="1579" spans="1:12" hidden="1" x14ac:dyDescent="0.3">
      <c r="A1579" t="s">
        <v>1148</v>
      </c>
      <c r="B1579" t="s">
        <v>1332</v>
      </c>
      <c r="C1579" t="s">
        <v>1333</v>
      </c>
      <c r="D1579" t="s">
        <v>1143</v>
      </c>
      <c r="E1579" s="57">
        <v>0.33333333333333331</v>
      </c>
      <c r="F1579" s="57">
        <v>0.58333333333333326</v>
      </c>
      <c r="G1579" s="57">
        <v>0.54166666666666663</v>
      </c>
      <c r="J1579" t="s">
        <v>2615</v>
      </c>
      <c r="L1579" s="79">
        <f>+_xlfn.XLOOKUP(Combinar1[[#This Row],[carga.PACIENTE]],carga[PACIENTE],carga[TURNO],0,0)</f>
        <v>0</v>
      </c>
    </row>
    <row r="1580" spans="1:12" hidden="1" x14ac:dyDescent="0.3">
      <c r="A1580" t="s">
        <v>2211</v>
      </c>
      <c r="B1580" t="s">
        <v>1302</v>
      </c>
      <c r="C1580" t="s">
        <v>2212</v>
      </c>
      <c r="D1580" t="s">
        <v>1123</v>
      </c>
      <c r="E1580" s="57">
        <v>0.33333333333333331</v>
      </c>
      <c r="F1580" s="57">
        <v>0.58333333333333326</v>
      </c>
      <c r="G1580" s="57">
        <v>0.36458333333333331</v>
      </c>
      <c r="J1580" t="s">
        <v>2616</v>
      </c>
      <c r="K1580" t="s">
        <v>966</v>
      </c>
      <c r="L1580" s="79" t="str">
        <f>+_xlfn.XLOOKUP(Combinar1[[#This Row],[carga.PACIENTE]],carga[PACIENTE],carga[TURNO],0,0)</f>
        <v>T.M</v>
      </c>
    </row>
    <row r="1581" spans="1:12" hidden="1" x14ac:dyDescent="0.3">
      <c r="A1581" t="s">
        <v>2211</v>
      </c>
      <c r="B1581" t="s">
        <v>1302</v>
      </c>
      <c r="C1581" t="s">
        <v>2212</v>
      </c>
      <c r="D1581" t="s">
        <v>1133</v>
      </c>
      <c r="E1581" s="57">
        <v>0.33333333333333331</v>
      </c>
      <c r="F1581" s="57">
        <v>0.58333333333333326</v>
      </c>
      <c r="G1581" s="57">
        <v>0.33333333333333331</v>
      </c>
      <c r="J1581" t="s">
        <v>2617</v>
      </c>
      <c r="K1581" t="s">
        <v>375</v>
      </c>
      <c r="L1581" s="79" t="str">
        <f>+_xlfn.XLOOKUP(Combinar1[[#This Row],[carga.PACIENTE]],carga[PACIENTE],carga[TURNO],0,0)</f>
        <v>T.M</v>
      </c>
    </row>
    <row r="1582" spans="1:12" hidden="1" x14ac:dyDescent="0.3">
      <c r="A1582" t="s">
        <v>2211</v>
      </c>
      <c r="B1582" t="s">
        <v>1302</v>
      </c>
      <c r="C1582" t="s">
        <v>2212</v>
      </c>
      <c r="D1582" t="s">
        <v>1123</v>
      </c>
      <c r="E1582" s="57">
        <v>0.33333333333333331</v>
      </c>
      <c r="F1582" s="57">
        <v>0.58333333333333326</v>
      </c>
      <c r="G1582" s="57">
        <v>0.54166666666666663</v>
      </c>
      <c r="J1582" t="s">
        <v>2618</v>
      </c>
      <c r="L1582" s="79">
        <f>+_xlfn.XLOOKUP(Combinar1[[#This Row],[carga.PACIENTE]],carga[PACIENTE],carga[TURNO],0,0)</f>
        <v>0</v>
      </c>
    </row>
    <row r="1583" spans="1:12" hidden="1" x14ac:dyDescent="0.3">
      <c r="A1583" t="s">
        <v>2211</v>
      </c>
      <c r="B1583" t="s">
        <v>1302</v>
      </c>
      <c r="C1583" t="s">
        <v>2212</v>
      </c>
      <c r="D1583" t="s">
        <v>1118</v>
      </c>
      <c r="E1583" s="57">
        <v>0.33333333333333331</v>
      </c>
      <c r="F1583" s="57">
        <v>0.58333333333333326</v>
      </c>
      <c r="G1583" s="57">
        <v>0.33333333333333331</v>
      </c>
      <c r="J1583" t="s">
        <v>2619</v>
      </c>
      <c r="L1583" s="79">
        <f>+_xlfn.XLOOKUP(Combinar1[[#This Row],[carga.PACIENTE]],carga[PACIENTE],carga[TURNO],0,0)</f>
        <v>0</v>
      </c>
    </row>
    <row r="1584" spans="1:12" hidden="1" x14ac:dyDescent="0.3">
      <c r="A1584" t="s">
        <v>2211</v>
      </c>
      <c r="B1584" t="s">
        <v>1302</v>
      </c>
      <c r="C1584" t="s">
        <v>2212</v>
      </c>
      <c r="D1584" t="s">
        <v>1118</v>
      </c>
      <c r="E1584" s="57">
        <v>0.33333333333333331</v>
      </c>
      <c r="F1584" s="57">
        <v>0.58333333333333326</v>
      </c>
      <c r="G1584" s="57">
        <v>0.54166666666666663</v>
      </c>
      <c r="J1584" t="s">
        <v>2620</v>
      </c>
      <c r="L1584" s="79">
        <f>+_xlfn.XLOOKUP(Combinar1[[#This Row],[carga.PACIENTE]],carga[PACIENTE],carga[TURNO],0,0)</f>
        <v>0</v>
      </c>
    </row>
    <row r="1585" spans="1:12" hidden="1" x14ac:dyDescent="0.3">
      <c r="A1585" t="s">
        <v>1150</v>
      </c>
      <c r="B1585" t="s">
        <v>1302</v>
      </c>
      <c r="C1585" t="s">
        <v>1352</v>
      </c>
      <c r="D1585" t="s">
        <v>1118</v>
      </c>
      <c r="E1585" s="57">
        <v>0.58333333333333326</v>
      </c>
      <c r="F1585" s="57">
        <v>0.83333333333333326</v>
      </c>
      <c r="G1585" s="57">
        <v>0.61458333333333326</v>
      </c>
      <c r="J1585" t="s">
        <v>2621</v>
      </c>
      <c r="K1585" t="s">
        <v>889</v>
      </c>
      <c r="L1585" s="79" t="str">
        <f>+_xlfn.XLOOKUP(Combinar1[[#This Row],[carga.PACIENTE]],carga[PACIENTE],carga[TURNO],0,0)</f>
        <v>T.T</v>
      </c>
    </row>
    <row r="1586" spans="1:12" hidden="1" x14ac:dyDescent="0.3">
      <c r="A1586" t="s">
        <v>1150</v>
      </c>
      <c r="B1586" t="s">
        <v>1302</v>
      </c>
      <c r="C1586" t="s">
        <v>1352</v>
      </c>
      <c r="D1586" t="s">
        <v>1141</v>
      </c>
      <c r="E1586" s="57">
        <v>0.58333333333333326</v>
      </c>
      <c r="F1586" s="57">
        <v>0.83333333333333326</v>
      </c>
      <c r="G1586" s="57">
        <v>0.58333333333333326</v>
      </c>
      <c r="J1586" t="s">
        <v>2622</v>
      </c>
      <c r="K1586" t="s">
        <v>309</v>
      </c>
      <c r="L1586" s="79">
        <f>+_xlfn.XLOOKUP(Combinar1[[#This Row],[carga.PACIENTE]],carga[PACIENTE],carga[TURNO],0,0)</f>
        <v>0</v>
      </c>
    </row>
    <row r="1587" spans="1:12" hidden="1" x14ac:dyDescent="0.3">
      <c r="A1587" t="s">
        <v>1150</v>
      </c>
      <c r="B1587" t="s">
        <v>1302</v>
      </c>
      <c r="C1587" t="s">
        <v>1352</v>
      </c>
      <c r="D1587" t="s">
        <v>1141</v>
      </c>
      <c r="E1587" s="57">
        <v>0.58333333333333326</v>
      </c>
      <c r="F1587" s="57">
        <v>0.83333333333333326</v>
      </c>
      <c r="G1587" s="57">
        <v>0.61458333333333326</v>
      </c>
      <c r="J1587" t="s">
        <v>2623</v>
      </c>
      <c r="K1587" t="s">
        <v>219</v>
      </c>
      <c r="L1587" s="79" t="str">
        <f>+_xlfn.XLOOKUP(Combinar1[[#This Row],[carga.PACIENTE]],carga[PACIENTE],carga[TURNO],0,0)</f>
        <v>T.T</v>
      </c>
    </row>
    <row r="1588" spans="1:12" hidden="1" x14ac:dyDescent="0.3">
      <c r="A1588" t="s">
        <v>1150</v>
      </c>
      <c r="B1588" t="s">
        <v>1302</v>
      </c>
      <c r="C1588" t="s">
        <v>1352</v>
      </c>
      <c r="D1588" t="s">
        <v>1141</v>
      </c>
      <c r="E1588" s="57">
        <v>0.58333333333333326</v>
      </c>
      <c r="F1588" s="57">
        <v>0.83333333333333326</v>
      </c>
      <c r="G1588" s="57">
        <v>0.64583333333333326</v>
      </c>
      <c r="J1588" t="s">
        <v>2624</v>
      </c>
      <c r="K1588" t="s">
        <v>638</v>
      </c>
      <c r="L1588" s="79" t="str">
        <f>+_xlfn.XLOOKUP(Combinar1[[#This Row],[carga.PACIENTE]],carga[PACIENTE],carga[TURNO],0,0)</f>
        <v>T.T</v>
      </c>
    </row>
    <row r="1589" spans="1:12" hidden="1" x14ac:dyDescent="0.3">
      <c r="A1589" t="s">
        <v>1150</v>
      </c>
      <c r="B1589" t="s">
        <v>1302</v>
      </c>
      <c r="C1589" t="s">
        <v>1352</v>
      </c>
      <c r="D1589" t="s">
        <v>1141</v>
      </c>
      <c r="E1589" s="57">
        <v>0.58333333333333326</v>
      </c>
      <c r="F1589" s="57">
        <v>0.83333333333333326</v>
      </c>
      <c r="G1589" s="57">
        <v>0.67708333333333326</v>
      </c>
      <c r="J1589" t="s">
        <v>2625</v>
      </c>
      <c r="K1589" t="s">
        <v>32</v>
      </c>
      <c r="L1589" s="79" t="str">
        <f>+_xlfn.XLOOKUP(Combinar1[[#This Row],[carga.PACIENTE]],carga[PACIENTE],carga[TURNO],0,0)</f>
        <v>T.T</v>
      </c>
    </row>
    <row r="1590" spans="1:12" hidden="1" x14ac:dyDescent="0.3">
      <c r="A1590" t="s">
        <v>2211</v>
      </c>
      <c r="B1590" t="s">
        <v>1302</v>
      </c>
      <c r="C1590" t="s">
        <v>2212</v>
      </c>
      <c r="D1590" t="s">
        <v>1133</v>
      </c>
      <c r="E1590" s="57">
        <v>0.33333333333333331</v>
      </c>
      <c r="F1590" s="57">
        <v>0.58333333333333326</v>
      </c>
      <c r="G1590" s="57">
        <v>0.51041666666666663</v>
      </c>
      <c r="J1590" t="s">
        <v>2626</v>
      </c>
      <c r="K1590" t="s">
        <v>980</v>
      </c>
      <c r="L1590" s="79" t="str">
        <f>+_xlfn.XLOOKUP(Combinar1[[#This Row],[carga.PACIENTE]],carga[PACIENTE],carga[TURNO],0,0)</f>
        <v>T.M</v>
      </c>
    </row>
    <row r="1591" spans="1:12" hidden="1" x14ac:dyDescent="0.3">
      <c r="A1591" t="s">
        <v>1150</v>
      </c>
      <c r="B1591" t="s">
        <v>1302</v>
      </c>
      <c r="C1591" t="s">
        <v>1352</v>
      </c>
      <c r="D1591" t="s">
        <v>1141</v>
      </c>
      <c r="E1591" s="57">
        <v>0.58333333333333326</v>
      </c>
      <c r="F1591" s="57">
        <v>0.83333333333333326</v>
      </c>
      <c r="G1591" s="57">
        <v>0.72916666666666663</v>
      </c>
      <c r="J1591" t="s">
        <v>2627</v>
      </c>
      <c r="K1591" t="s">
        <v>125</v>
      </c>
      <c r="L1591" s="79">
        <f>+_xlfn.XLOOKUP(Combinar1[[#This Row],[carga.PACIENTE]],carga[PACIENTE],carga[TURNO],0,0)</f>
        <v>0</v>
      </c>
    </row>
    <row r="1592" spans="1:12" hidden="1" x14ac:dyDescent="0.3">
      <c r="A1592" t="s">
        <v>1150</v>
      </c>
      <c r="B1592" t="s">
        <v>1302</v>
      </c>
      <c r="C1592" t="s">
        <v>1352</v>
      </c>
      <c r="D1592" t="s">
        <v>1141</v>
      </c>
      <c r="E1592" s="57">
        <v>0.58333333333333326</v>
      </c>
      <c r="F1592" s="57">
        <v>0.83333333333333326</v>
      </c>
      <c r="G1592" s="57">
        <v>0.76041666666666663</v>
      </c>
      <c r="J1592" t="s">
        <v>2628</v>
      </c>
      <c r="K1592" t="s">
        <v>128</v>
      </c>
      <c r="L1592" s="79" t="str">
        <f>+_xlfn.XLOOKUP(Combinar1[[#This Row],[carga.PACIENTE]],carga[PACIENTE],carga[TURNO],0,0)</f>
        <v>T.T</v>
      </c>
    </row>
    <row r="1593" spans="1:12" hidden="1" x14ac:dyDescent="0.3">
      <c r="A1593" t="s">
        <v>1150</v>
      </c>
      <c r="B1593" t="s">
        <v>1302</v>
      </c>
      <c r="C1593" t="s">
        <v>1352</v>
      </c>
      <c r="D1593" t="s">
        <v>1133</v>
      </c>
      <c r="E1593" s="57">
        <v>0.58333333333333326</v>
      </c>
      <c r="F1593" s="57">
        <v>0.83333333333333326</v>
      </c>
      <c r="G1593" s="57">
        <v>0.58333333333333326</v>
      </c>
      <c r="J1593" t="s">
        <v>2629</v>
      </c>
      <c r="K1593" t="s">
        <v>408</v>
      </c>
      <c r="L1593" s="79">
        <f>+_xlfn.XLOOKUP(Combinar1[[#This Row],[carga.PACIENTE]],carga[PACIENTE],carga[TURNO],0,0)</f>
        <v>0</v>
      </c>
    </row>
    <row r="1594" spans="1:12" hidden="1" x14ac:dyDescent="0.3">
      <c r="A1594" t="s">
        <v>1150</v>
      </c>
      <c r="B1594" t="s">
        <v>1302</v>
      </c>
      <c r="C1594" t="s">
        <v>1352</v>
      </c>
      <c r="D1594" t="s">
        <v>1133</v>
      </c>
      <c r="E1594" s="57">
        <v>0.58333333333333326</v>
      </c>
      <c r="F1594" s="57">
        <v>0.83333333333333326</v>
      </c>
      <c r="G1594" s="57">
        <v>0.61458333333333326</v>
      </c>
      <c r="J1594" t="s">
        <v>2630</v>
      </c>
      <c r="K1594" t="s">
        <v>319</v>
      </c>
      <c r="L1594" s="79">
        <f>+_xlfn.XLOOKUP(Combinar1[[#This Row],[carga.PACIENTE]],carga[PACIENTE],carga[TURNO],0,0)</f>
        <v>0</v>
      </c>
    </row>
    <row r="1595" spans="1:12" hidden="1" x14ac:dyDescent="0.3">
      <c r="A1595" t="s">
        <v>1150</v>
      </c>
      <c r="B1595" t="s">
        <v>1302</v>
      </c>
      <c r="C1595" t="s">
        <v>1352</v>
      </c>
      <c r="D1595" t="s">
        <v>1133</v>
      </c>
      <c r="E1595" s="57">
        <v>0.58333333333333326</v>
      </c>
      <c r="F1595" s="57">
        <v>0.83333333333333326</v>
      </c>
      <c r="G1595" s="57">
        <v>0.67708333333333326</v>
      </c>
      <c r="J1595" t="s">
        <v>2631</v>
      </c>
      <c r="K1595" t="s">
        <v>48</v>
      </c>
      <c r="L1595" s="79" t="str">
        <f>+_xlfn.XLOOKUP(Combinar1[[#This Row],[carga.PACIENTE]],carga[PACIENTE],carga[TURNO],0,0)</f>
        <v>T.T</v>
      </c>
    </row>
    <row r="1596" spans="1:12" hidden="1" x14ac:dyDescent="0.3">
      <c r="A1596" t="s">
        <v>1150</v>
      </c>
      <c r="B1596" t="s">
        <v>1302</v>
      </c>
      <c r="C1596" t="s">
        <v>1352</v>
      </c>
      <c r="D1596" t="s">
        <v>1133</v>
      </c>
      <c r="E1596" s="57">
        <v>0.58333333333333326</v>
      </c>
      <c r="F1596" s="57">
        <v>0.83333333333333326</v>
      </c>
      <c r="G1596" s="57">
        <v>0.72916666666666663</v>
      </c>
      <c r="J1596" t="s">
        <v>2632</v>
      </c>
      <c r="K1596" t="s">
        <v>605</v>
      </c>
      <c r="L1596" s="79" t="str">
        <f>+_xlfn.XLOOKUP(Combinar1[[#This Row],[carga.PACIENTE]],carga[PACIENTE],carga[TURNO],0,0)</f>
        <v>T.T</v>
      </c>
    </row>
    <row r="1597" spans="1:12" hidden="1" x14ac:dyDescent="0.3">
      <c r="A1597" t="s">
        <v>1189</v>
      </c>
      <c r="B1597" t="s">
        <v>1842</v>
      </c>
      <c r="C1597" t="s">
        <v>1947</v>
      </c>
      <c r="D1597" t="s">
        <v>1143</v>
      </c>
      <c r="E1597" s="57">
        <v>0.58333333333333326</v>
      </c>
      <c r="F1597" s="57">
        <v>0.83333333333333326</v>
      </c>
      <c r="G1597" s="57">
        <v>0.58333333333333326</v>
      </c>
      <c r="J1597" t="s">
        <v>2633</v>
      </c>
      <c r="L1597" s="79">
        <f>+_xlfn.XLOOKUP(Combinar1[[#This Row],[carga.PACIENTE]],carga[PACIENTE],carga[TURNO],0,0)</f>
        <v>0</v>
      </c>
    </row>
    <row r="1598" spans="1:12" hidden="1" x14ac:dyDescent="0.3">
      <c r="A1598" t="s">
        <v>1189</v>
      </c>
      <c r="B1598" t="s">
        <v>1842</v>
      </c>
      <c r="C1598" t="s">
        <v>1947</v>
      </c>
      <c r="D1598" t="s">
        <v>1133</v>
      </c>
      <c r="E1598" s="57">
        <v>0.58333333333333326</v>
      </c>
      <c r="F1598" s="57">
        <v>0.83333333333333326</v>
      </c>
      <c r="G1598" s="57">
        <v>0.58333333333333326</v>
      </c>
      <c r="J1598" t="s">
        <v>2634</v>
      </c>
      <c r="L1598" s="79">
        <f>+_xlfn.XLOOKUP(Combinar1[[#This Row],[carga.PACIENTE]],carga[PACIENTE],carga[TURNO],0,0)</f>
        <v>0</v>
      </c>
    </row>
    <row r="1599" spans="1:12" hidden="1" x14ac:dyDescent="0.3">
      <c r="A1599" t="s">
        <v>1189</v>
      </c>
      <c r="B1599" t="s">
        <v>1842</v>
      </c>
      <c r="C1599" t="s">
        <v>1947</v>
      </c>
      <c r="D1599" t="s">
        <v>1133</v>
      </c>
      <c r="E1599" s="57">
        <v>0.58333333333333326</v>
      </c>
      <c r="F1599" s="57">
        <v>0.83333333333333326</v>
      </c>
      <c r="G1599" s="57">
        <v>0.61458333333333326</v>
      </c>
      <c r="J1599" t="s">
        <v>2635</v>
      </c>
      <c r="L1599" s="79">
        <f>+_xlfn.XLOOKUP(Combinar1[[#This Row],[carga.PACIENTE]],carga[PACIENTE],carga[TURNO],0,0)</f>
        <v>0</v>
      </c>
    </row>
    <row r="1600" spans="1:12" hidden="1" x14ac:dyDescent="0.3">
      <c r="A1600" t="s">
        <v>1189</v>
      </c>
      <c r="B1600" t="s">
        <v>1842</v>
      </c>
      <c r="C1600" t="s">
        <v>1947</v>
      </c>
      <c r="D1600" t="s">
        <v>1133</v>
      </c>
      <c r="E1600" s="57">
        <v>0.58333333333333326</v>
      </c>
      <c r="F1600" s="57">
        <v>0.83333333333333326</v>
      </c>
      <c r="G1600" s="57">
        <v>0.64583333333333326</v>
      </c>
      <c r="J1600" t="s">
        <v>2636</v>
      </c>
      <c r="L1600" s="79">
        <f>+_xlfn.XLOOKUP(Combinar1[[#This Row],[carga.PACIENTE]],carga[PACIENTE],carga[TURNO],0,0)</f>
        <v>0</v>
      </c>
    </row>
    <row r="1601" spans="1:12" hidden="1" x14ac:dyDescent="0.3">
      <c r="A1601" t="s">
        <v>1203</v>
      </c>
      <c r="B1601" t="s">
        <v>1232</v>
      </c>
      <c r="C1601" t="s">
        <v>1874</v>
      </c>
      <c r="D1601" t="s">
        <v>1118</v>
      </c>
      <c r="E1601" s="57">
        <v>0.58333333333333326</v>
      </c>
      <c r="F1601" s="57">
        <v>0.83333333333333326</v>
      </c>
      <c r="G1601" s="57">
        <v>0.58333333333333326</v>
      </c>
      <c r="J1601" t="s">
        <v>2637</v>
      </c>
      <c r="L1601" s="79">
        <f>+_xlfn.XLOOKUP(Combinar1[[#This Row],[carga.PACIENTE]],carga[PACIENTE],carga[TURNO],0,0)</f>
        <v>0</v>
      </c>
    </row>
    <row r="1602" spans="1:12" hidden="1" x14ac:dyDescent="0.3">
      <c r="A1602" t="s">
        <v>1203</v>
      </c>
      <c r="B1602" t="s">
        <v>1232</v>
      </c>
      <c r="C1602" t="s">
        <v>1874</v>
      </c>
      <c r="D1602" t="s">
        <v>1118</v>
      </c>
      <c r="E1602" s="57">
        <v>0.58333333333333326</v>
      </c>
      <c r="F1602" s="57">
        <v>0.83333333333333326</v>
      </c>
      <c r="G1602" s="57">
        <v>0.67708333333333326</v>
      </c>
      <c r="J1602" t="s">
        <v>2638</v>
      </c>
      <c r="L1602" s="79">
        <f>+_xlfn.XLOOKUP(Combinar1[[#This Row],[carga.PACIENTE]],carga[PACIENTE],carga[TURNO],0,0)</f>
        <v>0</v>
      </c>
    </row>
    <row r="1603" spans="1:12" hidden="1" x14ac:dyDescent="0.3">
      <c r="A1603" t="s">
        <v>1196</v>
      </c>
      <c r="B1603" t="s">
        <v>1342</v>
      </c>
      <c r="C1603" t="s">
        <v>2318</v>
      </c>
      <c r="D1603" t="s">
        <v>1141</v>
      </c>
      <c r="E1603" s="57">
        <v>0.33333333333333331</v>
      </c>
      <c r="F1603" s="57">
        <v>0.58333333333333326</v>
      </c>
      <c r="G1603" s="57">
        <v>0.33333333333333331</v>
      </c>
      <c r="J1603" t="s">
        <v>2639</v>
      </c>
      <c r="K1603" t="s">
        <v>716</v>
      </c>
      <c r="L1603" s="79" t="str">
        <f>+_xlfn.XLOOKUP(Combinar1[[#This Row],[carga.PACIENTE]],carga[PACIENTE],carga[TURNO],0,0)</f>
        <v xml:space="preserve">T.M </v>
      </c>
    </row>
    <row r="1604" spans="1:12" hidden="1" x14ac:dyDescent="0.3">
      <c r="A1604" t="s">
        <v>1203</v>
      </c>
      <c r="B1604" t="s">
        <v>1232</v>
      </c>
      <c r="C1604" t="s">
        <v>1874</v>
      </c>
      <c r="D1604" t="s">
        <v>1141</v>
      </c>
      <c r="E1604" s="57">
        <v>0.58333333333333326</v>
      </c>
      <c r="F1604" s="57">
        <v>0.83333333333333326</v>
      </c>
      <c r="G1604" s="57">
        <v>0.58333333333333326</v>
      </c>
      <c r="J1604" t="s">
        <v>2640</v>
      </c>
      <c r="L1604" s="79">
        <f>+_xlfn.XLOOKUP(Combinar1[[#This Row],[carga.PACIENTE]],carga[PACIENTE],carga[TURNO],0,0)</f>
        <v>0</v>
      </c>
    </row>
    <row r="1605" spans="1:12" hidden="1" x14ac:dyDescent="0.3">
      <c r="A1605" t="s">
        <v>1203</v>
      </c>
      <c r="B1605" t="s">
        <v>1232</v>
      </c>
      <c r="C1605" t="s">
        <v>1874</v>
      </c>
      <c r="D1605" t="s">
        <v>1141</v>
      </c>
      <c r="E1605" s="57">
        <v>0.58333333333333326</v>
      </c>
      <c r="F1605" s="57">
        <v>0.83333333333333326</v>
      </c>
      <c r="G1605" s="57">
        <v>0.67708333333333326</v>
      </c>
      <c r="J1605" t="s">
        <v>2641</v>
      </c>
      <c r="L1605" s="79">
        <f>+_xlfn.XLOOKUP(Combinar1[[#This Row],[carga.PACIENTE]],carga[PACIENTE],carga[TURNO],0,0)</f>
        <v>0</v>
      </c>
    </row>
    <row r="1606" spans="1:12" hidden="1" x14ac:dyDescent="0.3">
      <c r="A1606" t="s">
        <v>1196</v>
      </c>
      <c r="B1606" t="s">
        <v>1342</v>
      </c>
      <c r="C1606" t="s">
        <v>2318</v>
      </c>
      <c r="D1606" t="s">
        <v>1141</v>
      </c>
      <c r="E1606" s="57">
        <v>0.33333333333333331</v>
      </c>
      <c r="F1606" s="57">
        <v>0.58333333333333326</v>
      </c>
      <c r="G1606" s="57">
        <v>0.47916666666666663</v>
      </c>
      <c r="J1606" t="s">
        <v>2642</v>
      </c>
      <c r="K1606" t="s">
        <v>86</v>
      </c>
      <c r="L1606" s="79" t="str">
        <f>+_xlfn.XLOOKUP(Combinar1[[#This Row],[carga.PACIENTE]],carga[PACIENTE],carga[TURNO],0,0)</f>
        <v xml:space="preserve">T.M </v>
      </c>
    </row>
    <row r="1607" spans="1:12" hidden="1" x14ac:dyDescent="0.3">
      <c r="A1607" t="s">
        <v>1203</v>
      </c>
      <c r="B1607" t="s">
        <v>1232</v>
      </c>
      <c r="C1607" t="s">
        <v>1874</v>
      </c>
      <c r="D1607" t="s">
        <v>1143</v>
      </c>
      <c r="E1607" s="57">
        <v>0.58333333333333326</v>
      </c>
      <c r="F1607" s="57">
        <v>0.83333333333333326</v>
      </c>
      <c r="G1607" s="57">
        <v>0.58333333333333326</v>
      </c>
      <c r="J1607" t="s">
        <v>2643</v>
      </c>
      <c r="L1607" s="79">
        <f>+_xlfn.XLOOKUP(Combinar1[[#This Row],[carga.PACIENTE]],carga[PACIENTE],carga[TURNO],0,0)</f>
        <v>0</v>
      </c>
    </row>
    <row r="1608" spans="1:12" hidden="1" x14ac:dyDescent="0.3">
      <c r="A1608" t="s">
        <v>1203</v>
      </c>
      <c r="B1608" t="s">
        <v>1232</v>
      </c>
      <c r="C1608" t="s">
        <v>1874</v>
      </c>
      <c r="D1608" t="s">
        <v>1143</v>
      </c>
      <c r="E1608" s="57">
        <v>0.58333333333333326</v>
      </c>
      <c r="F1608" s="57">
        <v>0.83333333333333326</v>
      </c>
      <c r="G1608" s="57">
        <v>0.64583333333333326</v>
      </c>
      <c r="J1608" t="s">
        <v>2644</v>
      </c>
      <c r="K1608" t="s">
        <v>1097</v>
      </c>
      <c r="L1608" s="79" t="str">
        <f>+_xlfn.XLOOKUP(Combinar1[[#This Row],[carga.PACIENTE]],carga[PACIENTE],carga[TURNO],0,0)</f>
        <v>T.T</v>
      </c>
    </row>
    <row r="1609" spans="1:12" hidden="1" x14ac:dyDescent="0.3">
      <c r="A1609" t="s">
        <v>1203</v>
      </c>
      <c r="B1609" t="s">
        <v>1232</v>
      </c>
      <c r="C1609" t="s">
        <v>1874</v>
      </c>
      <c r="D1609" t="s">
        <v>1143</v>
      </c>
      <c r="E1609" s="57">
        <v>0.58333333333333326</v>
      </c>
      <c r="F1609" s="57">
        <v>0.83333333333333326</v>
      </c>
      <c r="G1609" s="57">
        <v>0.67708333333333326</v>
      </c>
      <c r="J1609" t="s">
        <v>2645</v>
      </c>
      <c r="L1609" s="79">
        <f>+_xlfn.XLOOKUP(Combinar1[[#This Row],[carga.PACIENTE]],carga[PACIENTE],carga[TURNO],0,0)</f>
        <v>0</v>
      </c>
    </row>
    <row r="1610" spans="1:12" hidden="1" x14ac:dyDescent="0.3">
      <c r="A1610" t="s">
        <v>1203</v>
      </c>
      <c r="B1610" t="s">
        <v>1232</v>
      </c>
      <c r="C1610" t="s">
        <v>1874</v>
      </c>
      <c r="D1610" t="s">
        <v>1143</v>
      </c>
      <c r="E1610" s="57">
        <v>0.58333333333333326</v>
      </c>
      <c r="F1610" s="57">
        <v>0.83333333333333326</v>
      </c>
      <c r="G1610" s="57">
        <v>0.79166666666666663</v>
      </c>
      <c r="J1610" t="s">
        <v>2646</v>
      </c>
      <c r="L1610" s="79">
        <f>+_xlfn.XLOOKUP(Combinar1[[#This Row],[carga.PACIENTE]],carga[PACIENTE],carga[TURNO],0,0)</f>
        <v>0</v>
      </c>
    </row>
    <row r="1611" spans="1:12" hidden="1" x14ac:dyDescent="0.3">
      <c r="A1611" t="s">
        <v>1203</v>
      </c>
      <c r="B1611" t="s">
        <v>1232</v>
      </c>
      <c r="C1611" t="s">
        <v>1874</v>
      </c>
      <c r="D1611" t="s">
        <v>1133</v>
      </c>
      <c r="E1611" s="57">
        <v>0.58333333333333326</v>
      </c>
      <c r="F1611" s="57">
        <v>0.83333333333333326</v>
      </c>
      <c r="G1611" s="57">
        <v>0.58333333333333326</v>
      </c>
      <c r="J1611" t="s">
        <v>2647</v>
      </c>
      <c r="L1611" s="79">
        <f>+_xlfn.XLOOKUP(Combinar1[[#This Row],[carga.PACIENTE]],carga[PACIENTE],carga[TURNO],0,0)</f>
        <v>0</v>
      </c>
    </row>
    <row r="1612" spans="1:12" hidden="1" x14ac:dyDescent="0.3">
      <c r="A1612" t="s">
        <v>1203</v>
      </c>
      <c r="B1612" t="s">
        <v>1232</v>
      </c>
      <c r="C1612" t="s">
        <v>1874</v>
      </c>
      <c r="D1612" t="s">
        <v>1133</v>
      </c>
      <c r="E1612" s="57">
        <v>0.58333333333333326</v>
      </c>
      <c r="F1612" s="57">
        <v>0.83333333333333326</v>
      </c>
      <c r="G1612" s="57">
        <v>0.61458333333333326</v>
      </c>
      <c r="J1612" t="s">
        <v>2648</v>
      </c>
      <c r="L1612" s="79">
        <f>+_xlfn.XLOOKUP(Combinar1[[#This Row],[carga.PACIENTE]],carga[PACIENTE],carga[TURNO],0,0)</f>
        <v>0</v>
      </c>
    </row>
    <row r="1613" spans="1:12" hidden="1" x14ac:dyDescent="0.3">
      <c r="A1613" t="s">
        <v>1203</v>
      </c>
      <c r="B1613" t="s">
        <v>1232</v>
      </c>
      <c r="C1613" t="s">
        <v>1874</v>
      </c>
      <c r="D1613" t="s">
        <v>1133</v>
      </c>
      <c r="E1613" s="57">
        <v>0.58333333333333326</v>
      </c>
      <c r="F1613" s="57">
        <v>0.83333333333333326</v>
      </c>
      <c r="G1613" s="57">
        <v>0.64583333333333326</v>
      </c>
      <c r="J1613" t="s">
        <v>2649</v>
      </c>
      <c r="L1613" s="79">
        <f>+_xlfn.XLOOKUP(Combinar1[[#This Row],[carga.PACIENTE]],carga[PACIENTE],carga[TURNO],0,0)</f>
        <v>0</v>
      </c>
    </row>
    <row r="1614" spans="1:12" hidden="1" x14ac:dyDescent="0.3">
      <c r="A1614" t="s">
        <v>1203</v>
      </c>
      <c r="B1614" t="s">
        <v>1232</v>
      </c>
      <c r="C1614" t="s">
        <v>1874</v>
      </c>
      <c r="D1614" t="s">
        <v>1133</v>
      </c>
      <c r="E1614" s="57">
        <v>0.58333333333333326</v>
      </c>
      <c r="F1614" s="57">
        <v>0.83333333333333326</v>
      </c>
      <c r="G1614" s="57">
        <v>0.67708333333333326</v>
      </c>
      <c r="J1614" t="s">
        <v>2650</v>
      </c>
      <c r="L1614" s="79">
        <f>+_xlfn.XLOOKUP(Combinar1[[#This Row],[carga.PACIENTE]],carga[PACIENTE],carga[TURNO],0,0)</f>
        <v>0</v>
      </c>
    </row>
    <row r="1615" spans="1:12" hidden="1" x14ac:dyDescent="0.3">
      <c r="A1615" t="s">
        <v>1203</v>
      </c>
      <c r="B1615" t="s">
        <v>1232</v>
      </c>
      <c r="C1615" t="s">
        <v>1874</v>
      </c>
      <c r="D1615" t="s">
        <v>1133</v>
      </c>
      <c r="E1615" s="57">
        <v>0.58333333333333326</v>
      </c>
      <c r="F1615" s="57">
        <v>0.83333333333333326</v>
      </c>
      <c r="G1615" s="57">
        <v>0.72916666666666663</v>
      </c>
      <c r="J1615" t="s">
        <v>2651</v>
      </c>
      <c r="L1615" s="79">
        <f>+_xlfn.XLOOKUP(Combinar1[[#This Row],[carga.PACIENTE]],carga[PACIENTE],carga[TURNO],0,0)</f>
        <v>0</v>
      </c>
    </row>
    <row r="1616" spans="1:12" hidden="1" x14ac:dyDescent="0.3">
      <c r="A1616" t="s">
        <v>1173</v>
      </c>
      <c r="B1616" t="s">
        <v>1287</v>
      </c>
      <c r="C1616" t="s">
        <v>1551</v>
      </c>
      <c r="D1616" t="s">
        <v>1123</v>
      </c>
      <c r="E1616" s="57">
        <v>0.58333333333333326</v>
      </c>
      <c r="F1616" s="57">
        <v>0.83333333333333326</v>
      </c>
      <c r="G1616" s="57">
        <v>0.79166666666666663</v>
      </c>
      <c r="J1616" t="s">
        <v>2652</v>
      </c>
      <c r="K1616" t="s">
        <v>977</v>
      </c>
      <c r="L1616" s="79" t="str">
        <f>+_xlfn.XLOOKUP(Combinar1[[#This Row],[carga.PACIENTE]],carga[PACIENTE],carga[TURNO],0,0)</f>
        <v>T.T</v>
      </c>
    </row>
    <row r="1617" spans="1:12" hidden="1" x14ac:dyDescent="0.3">
      <c r="A1617" t="s">
        <v>1203</v>
      </c>
      <c r="B1617" t="s">
        <v>1232</v>
      </c>
      <c r="C1617" t="s">
        <v>1874</v>
      </c>
      <c r="D1617" t="s">
        <v>1133</v>
      </c>
      <c r="E1617" s="57">
        <v>0.58333333333333326</v>
      </c>
      <c r="F1617" s="57">
        <v>0.83333333333333326</v>
      </c>
      <c r="G1617" s="57">
        <v>0.76041666666666663</v>
      </c>
      <c r="J1617" t="s">
        <v>2653</v>
      </c>
      <c r="L1617" s="79">
        <f>+_xlfn.XLOOKUP(Combinar1[[#This Row],[carga.PACIENTE]],carga[PACIENTE],carga[TURNO],0,0)</f>
        <v>0</v>
      </c>
    </row>
    <row r="1618" spans="1:12" hidden="1" x14ac:dyDescent="0.3">
      <c r="A1618" t="s">
        <v>1203</v>
      </c>
      <c r="B1618" t="s">
        <v>1232</v>
      </c>
      <c r="C1618" t="s">
        <v>1874</v>
      </c>
      <c r="D1618" t="s">
        <v>1133</v>
      </c>
      <c r="E1618" s="57">
        <v>0.58333333333333326</v>
      </c>
      <c r="F1618" s="57">
        <v>0.83333333333333326</v>
      </c>
      <c r="G1618" s="57">
        <v>0.79166666666666663</v>
      </c>
      <c r="J1618" t="s">
        <v>2654</v>
      </c>
      <c r="L1618" s="79">
        <f>+_xlfn.XLOOKUP(Combinar1[[#This Row],[carga.PACIENTE]],carga[PACIENTE],carga[TURNO],0,0)</f>
        <v>0</v>
      </c>
    </row>
    <row r="1619" spans="1:12" hidden="1" x14ac:dyDescent="0.3">
      <c r="A1619" t="s">
        <v>1150</v>
      </c>
      <c r="B1619" t="s">
        <v>1302</v>
      </c>
      <c r="C1619" t="s">
        <v>1352</v>
      </c>
      <c r="D1619" t="s">
        <v>1118</v>
      </c>
      <c r="E1619" s="57">
        <v>0.58333333333333326</v>
      </c>
      <c r="F1619" s="57">
        <v>0.83333333333333326</v>
      </c>
      <c r="G1619" s="57">
        <v>0.72916666666666663</v>
      </c>
      <c r="J1619" t="s">
        <v>2655</v>
      </c>
      <c r="K1619" t="s">
        <v>977</v>
      </c>
      <c r="L1619" s="79" t="str">
        <f>+_xlfn.XLOOKUP(Combinar1[[#This Row],[carga.PACIENTE]],carga[PACIENTE],carga[TURNO],0,0)</f>
        <v>T.T</v>
      </c>
    </row>
    <row r="1620" spans="1:12" hidden="1" x14ac:dyDescent="0.3">
      <c r="A1620" t="s">
        <v>1214</v>
      </c>
      <c r="B1620" t="s">
        <v>1332</v>
      </c>
      <c r="C1620" t="s">
        <v>2527</v>
      </c>
      <c r="D1620" t="s">
        <v>1141</v>
      </c>
      <c r="E1620" s="57">
        <v>0.33333333333333331</v>
      </c>
      <c r="F1620" s="57">
        <v>0.58333333333333326</v>
      </c>
      <c r="G1620" s="57">
        <v>0.33333333333333331</v>
      </c>
      <c r="J1620" t="s">
        <v>2656</v>
      </c>
      <c r="L1620" s="79">
        <f>+_xlfn.XLOOKUP(Combinar1[[#This Row],[carga.PACIENTE]],carga[PACIENTE],carga[TURNO],0,0)</f>
        <v>0</v>
      </c>
    </row>
    <row r="1621" spans="1:12" hidden="1" x14ac:dyDescent="0.3">
      <c r="A1621" t="s">
        <v>1214</v>
      </c>
      <c r="B1621" t="s">
        <v>1332</v>
      </c>
      <c r="C1621" t="s">
        <v>2527</v>
      </c>
      <c r="D1621" t="s">
        <v>1141</v>
      </c>
      <c r="E1621" s="57">
        <v>0.33333333333333331</v>
      </c>
      <c r="F1621" s="57">
        <v>0.58333333333333326</v>
      </c>
      <c r="G1621" s="57">
        <v>0.51041666666666663</v>
      </c>
      <c r="J1621" t="s">
        <v>2657</v>
      </c>
      <c r="K1621" t="s">
        <v>991</v>
      </c>
      <c r="L1621" s="79" t="str">
        <f>+_xlfn.XLOOKUP(Combinar1[[#This Row],[carga.PACIENTE]],carga[PACIENTE],carga[TURNO],0,0)</f>
        <v>T.M</v>
      </c>
    </row>
    <row r="1622" spans="1:12" hidden="1" x14ac:dyDescent="0.3">
      <c r="A1622" t="s">
        <v>1214</v>
      </c>
      <c r="B1622" t="s">
        <v>1332</v>
      </c>
      <c r="C1622" t="s">
        <v>2527</v>
      </c>
      <c r="D1622" t="s">
        <v>1141</v>
      </c>
      <c r="E1622" s="57">
        <v>0.33333333333333331</v>
      </c>
      <c r="F1622" s="57">
        <v>0.58333333333333326</v>
      </c>
      <c r="G1622" s="57">
        <v>0.54166666666666663</v>
      </c>
      <c r="J1622" t="s">
        <v>2658</v>
      </c>
      <c r="L1622" s="79">
        <f>+_xlfn.XLOOKUP(Combinar1[[#This Row],[carga.PACIENTE]],carga[PACIENTE],carga[TURNO],0,0)</f>
        <v>0</v>
      </c>
    </row>
    <row r="1623" spans="1:12" hidden="1" x14ac:dyDescent="0.3">
      <c r="A1623" t="s">
        <v>1214</v>
      </c>
      <c r="B1623" t="s">
        <v>1332</v>
      </c>
      <c r="C1623" t="s">
        <v>2527</v>
      </c>
      <c r="D1623" t="s">
        <v>1143</v>
      </c>
      <c r="E1623" s="57">
        <v>0.33333333333333331</v>
      </c>
      <c r="F1623" s="57">
        <v>0.58333333333333326</v>
      </c>
      <c r="G1623" s="57">
        <v>0.44791666666666663</v>
      </c>
      <c r="J1623" t="s">
        <v>2659</v>
      </c>
      <c r="K1623" t="s">
        <v>903</v>
      </c>
      <c r="L1623" s="79" t="str">
        <f>+_xlfn.XLOOKUP(Combinar1[[#This Row],[carga.PACIENTE]],carga[PACIENTE],carga[TURNO],0,0)</f>
        <v xml:space="preserve">T.M </v>
      </c>
    </row>
    <row r="1624" spans="1:12" hidden="1" x14ac:dyDescent="0.3">
      <c r="A1624" t="s">
        <v>1214</v>
      </c>
      <c r="B1624" t="s">
        <v>1332</v>
      </c>
      <c r="C1624" t="s">
        <v>2527</v>
      </c>
      <c r="D1624" t="s">
        <v>1143</v>
      </c>
      <c r="E1624" s="57">
        <v>0.33333333333333331</v>
      </c>
      <c r="F1624" s="57">
        <v>0.58333333333333326</v>
      </c>
      <c r="G1624" s="57">
        <v>0.54166666666666663</v>
      </c>
      <c r="J1624" t="s">
        <v>2660</v>
      </c>
      <c r="L1624" s="79">
        <f>+_xlfn.XLOOKUP(Combinar1[[#This Row],[carga.PACIENTE]],carga[PACIENTE],carga[TURNO],0,0)</f>
        <v>0</v>
      </c>
    </row>
    <row r="1625" spans="1:12" hidden="1" x14ac:dyDescent="0.3">
      <c r="A1625" t="s">
        <v>1214</v>
      </c>
      <c r="B1625" t="s">
        <v>1332</v>
      </c>
      <c r="C1625" t="s">
        <v>2527</v>
      </c>
      <c r="D1625" t="s">
        <v>1133</v>
      </c>
      <c r="E1625" s="57">
        <v>0.33333333333333331</v>
      </c>
      <c r="F1625" s="57">
        <v>0.58333333333333326</v>
      </c>
      <c r="G1625" s="57">
        <v>0.33333333333333331</v>
      </c>
      <c r="J1625" t="s">
        <v>2661</v>
      </c>
      <c r="L1625" s="79">
        <f>+_xlfn.XLOOKUP(Combinar1[[#This Row],[carga.PACIENTE]],carga[PACIENTE],carga[TURNO],0,0)</f>
        <v>0</v>
      </c>
    </row>
    <row r="1626" spans="1:12" hidden="1" x14ac:dyDescent="0.3">
      <c r="A1626" t="s">
        <v>1150</v>
      </c>
      <c r="B1626" t="s">
        <v>1302</v>
      </c>
      <c r="C1626" t="s">
        <v>1352</v>
      </c>
      <c r="D1626" t="s">
        <v>1133</v>
      </c>
      <c r="E1626" s="57">
        <v>0.58333333333333326</v>
      </c>
      <c r="F1626" s="57">
        <v>0.83333333333333326</v>
      </c>
      <c r="G1626" s="57">
        <v>0.64583333333333326</v>
      </c>
      <c r="J1626" t="s">
        <v>2662</v>
      </c>
      <c r="K1626" t="s">
        <v>982</v>
      </c>
      <c r="L1626" s="79" t="str">
        <f>+_xlfn.XLOOKUP(Combinar1[[#This Row],[carga.PACIENTE]],carga[PACIENTE],carga[TURNO],0,0)</f>
        <v>T.T</v>
      </c>
    </row>
    <row r="1627" spans="1:12" hidden="1" x14ac:dyDescent="0.3">
      <c r="A1627" t="s">
        <v>1173</v>
      </c>
      <c r="B1627" t="s">
        <v>1287</v>
      </c>
      <c r="C1627" t="s">
        <v>1551</v>
      </c>
      <c r="D1627" t="s">
        <v>1123</v>
      </c>
      <c r="E1627" s="57">
        <v>0.58333333333333326</v>
      </c>
      <c r="F1627" s="57">
        <v>0.83333333333333326</v>
      </c>
      <c r="G1627" s="57">
        <v>0.58333333333333326</v>
      </c>
      <c r="J1627" t="s">
        <v>2663</v>
      </c>
      <c r="K1627" t="s">
        <v>309</v>
      </c>
      <c r="L1627" s="79">
        <f>+_xlfn.XLOOKUP(Combinar1[[#This Row],[carga.PACIENTE]],carga[PACIENTE],carga[TURNO],0,0)</f>
        <v>0</v>
      </c>
    </row>
    <row r="1628" spans="1:12" hidden="1" x14ac:dyDescent="0.3">
      <c r="A1628" t="s">
        <v>1173</v>
      </c>
      <c r="B1628" t="s">
        <v>1287</v>
      </c>
      <c r="C1628" t="s">
        <v>1551</v>
      </c>
      <c r="D1628" t="s">
        <v>1123</v>
      </c>
      <c r="E1628" s="57">
        <v>0.58333333333333326</v>
      </c>
      <c r="F1628" s="57">
        <v>0.83333333333333326</v>
      </c>
      <c r="G1628" s="57">
        <v>0.64583333333333326</v>
      </c>
      <c r="J1628" t="s">
        <v>2664</v>
      </c>
      <c r="K1628" t="s">
        <v>846</v>
      </c>
      <c r="L1628" s="79" t="str">
        <f>+_xlfn.XLOOKUP(Combinar1[[#This Row],[carga.PACIENTE]],carga[PACIENTE],carga[TURNO],0,0)</f>
        <v>T.T</v>
      </c>
    </row>
    <row r="1629" spans="1:12" hidden="1" x14ac:dyDescent="0.3">
      <c r="A1629" t="s">
        <v>1214</v>
      </c>
      <c r="B1629" t="s">
        <v>1332</v>
      </c>
      <c r="C1629" t="s">
        <v>2527</v>
      </c>
      <c r="D1629" t="s">
        <v>1133</v>
      </c>
      <c r="E1629" s="57">
        <v>0.33333333333333331</v>
      </c>
      <c r="F1629" s="57">
        <v>0.58333333333333326</v>
      </c>
      <c r="G1629" s="57">
        <v>0.54166666666666663</v>
      </c>
      <c r="J1629" t="s">
        <v>2665</v>
      </c>
      <c r="K1629" t="s">
        <v>991</v>
      </c>
      <c r="L1629" s="79" t="str">
        <f>+_xlfn.XLOOKUP(Combinar1[[#This Row],[carga.PACIENTE]],carga[PACIENTE],carga[TURNO],0,0)</f>
        <v>T.M</v>
      </c>
    </row>
    <row r="1630" spans="1:12" hidden="1" x14ac:dyDescent="0.3">
      <c r="A1630" t="s">
        <v>1173</v>
      </c>
      <c r="B1630" t="s">
        <v>1287</v>
      </c>
      <c r="C1630" t="s">
        <v>1551</v>
      </c>
      <c r="D1630" t="s">
        <v>1123</v>
      </c>
      <c r="E1630" s="57">
        <v>0.58333333333333326</v>
      </c>
      <c r="F1630" s="57">
        <v>0.83333333333333326</v>
      </c>
      <c r="G1630" s="57">
        <v>0.72916666666666663</v>
      </c>
      <c r="J1630" t="s">
        <v>2666</v>
      </c>
      <c r="K1630" t="s">
        <v>116</v>
      </c>
      <c r="L1630" s="79" t="str">
        <f>+_xlfn.XLOOKUP(Combinar1[[#This Row],[carga.PACIENTE]],carga[PACIENTE],carga[TURNO],0,0)</f>
        <v>T.T</v>
      </c>
    </row>
    <row r="1631" spans="1:12" hidden="1" x14ac:dyDescent="0.3">
      <c r="A1631" t="s">
        <v>1173</v>
      </c>
      <c r="B1631" t="s">
        <v>1287</v>
      </c>
      <c r="C1631" t="s">
        <v>1551</v>
      </c>
      <c r="D1631" t="s">
        <v>1123</v>
      </c>
      <c r="E1631" s="57">
        <v>0.58333333333333326</v>
      </c>
      <c r="F1631" s="57">
        <v>0.83333333333333326</v>
      </c>
      <c r="G1631" s="57">
        <v>0.72916666666666663</v>
      </c>
      <c r="J1631" t="s">
        <v>2666</v>
      </c>
      <c r="K1631" t="s">
        <v>655</v>
      </c>
      <c r="L1631" s="79" t="str">
        <f>+_xlfn.XLOOKUP(Combinar1[[#This Row],[carga.PACIENTE]],carga[PACIENTE],carga[TURNO],0,0)</f>
        <v>T.T</v>
      </c>
    </row>
    <row r="1632" spans="1:12" hidden="1" x14ac:dyDescent="0.3">
      <c r="A1632" t="s">
        <v>1150</v>
      </c>
      <c r="B1632" t="s">
        <v>1302</v>
      </c>
      <c r="C1632" t="s">
        <v>1352</v>
      </c>
      <c r="D1632" t="s">
        <v>1118</v>
      </c>
      <c r="E1632" s="57">
        <v>0.58333333333333326</v>
      </c>
      <c r="F1632" s="57">
        <v>0.83333333333333326</v>
      </c>
      <c r="G1632" s="57">
        <v>0.58333333333333326</v>
      </c>
      <c r="J1632" t="s">
        <v>2667</v>
      </c>
      <c r="L1632" s="79">
        <f>+_xlfn.XLOOKUP(Combinar1[[#This Row],[carga.PACIENTE]],carga[PACIENTE],carga[TURNO],0,0)</f>
        <v>0</v>
      </c>
    </row>
    <row r="1633" spans="1:12" hidden="1" x14ac:dyDescent="0.3">
      <c r="A1633" t="s">
        <v>1173</v>
      </c>
      <c r="B1633" t="s">
        <v>1287</v>
      </c>
      <c r="C1633" t="s">
        <v>1551</v>
      </c>
      <c r="D1633" t="s">
        <v>1123</v>
      </c>
      <c r="E1633" s="57">
        <v>0.58333333333333326</v>
      </c>
      <c r="F1633" s="57">
        <v>0.83333333333333326</v>
      </c>
      <c r="G1633" s="57">
        <v>0.76041666666666663</v>
      </c>
      <c r="J1633" t="s">
        <v>2668</v>
      </c>
      <c r="K1633" t="s">
        <v>544</v>
      </c>
      <c r="L1633" s="79" t="str">
        <f>+_xlfn.XLOOKUP(Combinar1[[#This Row],[carga.PACIENTE]],carga[PACIENTE],carga[TURNO],0,0)</f>
        <v>T.T</v>
      </c>
    </row>
    <row r="1634" spans="1:12" hidden="1" x14ac:dyDescent="0.3">
      <c r="A1634" t="s">
        <v>1150</v>
      </c>
      <c r="B1634" t="s">
        <v>1302</v>
      </c>
      <c r="C1634" t="s">
        <v>1352</v>
      </c>
      <c r="D1634" t="s">
        <v>1118</v>
      </c>
      <c r="E1634" s="57">
        <v>0.58333333333333326</v>
      </c>
      <c r="F1634" s="57">
        <v>0.83333333333333326</v>
      </c>
      <c r="G1634" s="57">
        <v>0.64583333333333326</v>
      </c>
      <c r="J1634" t="s">
        <v>2669</v>
      </c>
      <c r="L1634" s="79">
        <f>+_xlfn.XLOOKUP(Combinar1[[#This Row],[carga.PACIENTE]],carga[PACIENTE],carga[TURNO],0,0)</f>
        <v>0</v>
      </c>
    </row>
    <row r="1635" spans="1:12" hidden="1" x14ac:dyDescent="0.3">
      <c r="A1635" t="s">
        <v>1173</v>
      </c>
      <c r="B1635" t="s">
        <v>1287</v>
      </c>
      <c r="C1635" t="s">
        <v>1551</v>
      </c>
      <c r="D1635" t="s">
        <v>1141</v>
      </c>
      <c r="E1635" s="57">
        <v>0.58333333333333326</v>
      </c>
      <c r="F1635" s="57">
        <v>0.83333333333333326</v>
      </c>
      <c r="G1635" s="57">
        <v>0.61458333333333326</v>
      </c>
      <c r="J1635" t="s">
        <v>2670</v>
      </c>
      <c r="K1635" t="s">
        <v>309</v>
      </c>
      <c r="L1635" s="79">
        <f>+_xlfn.XLOOKUP(Combinar1[[#This Row],[carga.PACIENTE]],carga[PACIENTE],carga[TURNO],0,0)</f>
        <v>0</v>
      </c>
    </row>
    <row r="1636" spans="1:12" hidden="1" x14ac:dyDescent="0.3">
      <c r="A1636" t="s">
        <v>1173</v>
      </c>
      <c r="B1636" t="s">
        <v>1287</v>
      </c>
      <c r="C1636" t="s">
        <v>1551</v>
      </c>
      <c r="D1636" t="s">
        <v>1141</v>
      </c>
      <c r="E1636" s="57">
        <v>0.58333333333333326</v>
      </c>
      <c r="F1636" s="57">
        <v>0.83333333333333326</v>
      </c>
      <c r="G1636" s="57">
        <v>0.64583333333333326</v>
      </c>
      <c r="J1636" t="s">
        <v>2671</v>
      </c>
      <c r="K1636" t="s">
        <v>846</v>
      </c>
      <c r="L1636" s="79" t="str">
        <f>+_xlfn.XLOOKUP(Combinar1[[#This Row],[carga.PACIENTE]],carga[PACIENTE],carga[TURNO],0,0)</f>
        <v>T.T</v>
      </c>
    </row>
    <row r="1637" spans="1:12" hidden="1" x14ac:dyDescent="0.3">
      <c r="A1637" t="s">
        <v>1173</v>
      </c>
      <c r="B1637" t="s">
        <v>1287</v>
      </c>
      <c r="C1637" t="s">
        <v>1551</v>
      </c>
      <c r="D1637" t="s">
        <v>1141</v>
      </c>
      <c r="E1637" s="57">
        <v>0.58333333333333326</v>
      </c>
      <c r="F1637" s="57">
        <v>0.83333333333333326</v>
      </c>
      <c r="G1637" s="57">
        <v>0.67708333333333326</v>
      </c>
      <c r="J1637" t="s">
        <v>2672</v>
      </c>
      <c r="K1637" t="s">
        <v>438</v>
      </c>
      <c r="L1637" s="79" t="str">
        <f>+_xlfn.XLOOKUP(Combinar1[[#This Row],[carga.PACIENTE]],carga[PACIENTE],carga[TURNO],0,0)</f>
        <v>T.T</v>
      </c>
    </row>
    <row r="1638" spans="1:12" hidden="1" x14ac:dyDescent="0.3">
      <c r="A1638" t="s">
        <v>1150</v>
      </c>
      <c r="B1638" t="s">
        <v>1302</v>
      </c>
      <c r="C1638" t="s">
        <v>1352</v>
      </c>
      <c r="D1638" t="s">
        <v>1118</v>
      </c>
      <c r="E1638" s="57">
        <v>0.58333333333333326</v>
      </c>
      <c r="F1638" s="57">
        <v>0.83333333333333326</v>
      </c>
      <c r="G1638" s="57">
        <v>0.79166666666666663</v>
      </c>
      <c r="J1638" t="s">
        <v>2673</v>
      </c>
      <c r="L1638" s="79">
        <f>+_xlfn.XLOOKUP(Combinar1[[#This Row],[carga.PACIENTE]],carga[PACIENTE],carga[TURNO],0,0)</f>
        <v>0</v>
      </c>
    </row>
    <row r="1639" spans="1:12" hidden="1" x14ac:dyDescent="0.3">
      <c r="A1639" t="s">
        <v>1173</v>
      </c>
      <c r="B1639" t="s">
        <v>1287</v>
      </c>
      <c r="C1639" t="s">
        <v>1551</v>
      </c>
      <c r="D1639" t="s">
        <v>1141</v>
      </c>
      <c r="E1639" s="57">
        <v>0.58333333333333326</v>
      </c>
      <c r="F1639" s="57">
        <v>0.83333333333333326</v>
      </c>
      <c r="G1639" s="57">
        <v>0.72916666666666663</v>
      </c>
      <c r="J1639" t="s">
        <v>2674</v>
      </c>
      <c r="K1639" t="s">
        <v>164</v>
      </c>
      <c r="L1639" s="79" t="str">
        <f>+_xlfn.XLOOKUP(Combinar1[[#This Row],[carga.PACIENTE]],carga[PACIENTE],carga[TURNO],0,0)</f>
        <v>T.T</v>
      </c>
    </row>
    <row r="1640" spans="1:12" hidden="1" x14ac:dyDescent="0.3">
      <c r="A1640" t="s">
        <v>1173</v>
      </c>
      <c r="B1640" t="s">
        <v>1287</v>
      </c>
      <c r="C1640" t="s">
        <v>1551</v>
      </c>
      <c r="D1640" t="s">
        <v>1141</v>
      </c>
      <c r="E1640" s="57">
        <v>0.58333333333333326</v>
      </c>
      <c r="F1640" s="57">
        <v>0.83333333333333326</v>
      </c>
      <c r="G1640" s="57">
        <v>0.76041666666666663</v>
      </c>
      <c r="J1640" t="s">
        <v>2675</v>
      </c>
      <c r="K1640" t="s">
        <v>695</v>
      </c>
      <c r="L1640" s="79" t="str">
        <f>+_xlfn.XLOOKUP(Combinar1[[#This Row],[carga.PACIENTE]],carga[PACIENTE],carga[TURNO],0,0)</f>
        <v>T.T</v>
      </c>
    </row>
    <row r="1641" spans="1:12" hidden="1" x14ac:dyDescent="0.3">
      <c r="A1641" t="s">
        <v>1173</v>
      </c>
      <c r="B1641" t="s">
        <v>1287</v>
      </c>
      <c r="C1641" t="s">
        <v>1551</v>
      </c>
      <c r="D1641" t="s">
        <v>1133</v>
      </c>
      <c r="E1641" s="57">
        <v>0.58333333333333326</v>
      </c>
      <c r="F1641" s="57">
        <v>0.83333333333333326</v>
      </c>
      <c r="G1641" s="57">
        <v>0.58333333333333326</v>
      </c>
      <c r="J1641" t="s">
        <v>2676</v>
      </c>
      <c r="K1641" t="s">
        <v>170</v>
      </c>
      <c r="L1641" s="79" t="str">
        <f>+_xlfn.XLOOKUP(Combinar1[[#This Row],[carga.PACIENTE]],carga[PACIENTE],carga[TURNO],0,0)</f>
        <v>T.T</v>
      </c>
    </row>
    <row r="1642" spans="1:12" hidden="1" x14ac:dyDescent="0.3">
      <c r="A1642" t="s">
        <v>1173</v>
      </c>
      <c r="B1642" t="s">
        <v>1287</v>
      </c>
      <c r="C1642" t="s">
        <v>1551</v>
      </c>
      <c r="D1642" t="s">
        <v>1133</v>
      </c>
      <c r="E1642" s="57">
        <v>0.58333333333333326</v>
      </c>
      <c r="F1642" s="57">
        <v>0.83333333333333326</v>
      </c>
      <c r="G1642" s="57">
        <v>0.64583333333333326</v>
      </c>
      <c r="J1642" t="s">
        <v>2677</v>
      </c>
      <c r="K1642" t="s">
        <v>568</v>
      </c>
      <c r="L1642" s="79">
        <f>+_xlfn.XLOOKUP(Combinar1[[#This Row],[carga.PACIENTE]],carga[PACIENTE],carga[TURNO],0,0)</f>
        <v>0</v>
      </c>
    </row>
    <row r="1643" spans="1:12" hidden="1" x14ac:dyDescent="0.3">
      <c r="A1643" t="s">
        <v>1173</v>
      </c>
      <c r="B1643" t="s">
        <v>1287</v>
      </c>
      <c r="C1643" t="s">
        <v>1551</v>
      </c>
      <c r="D1643" t="s">
        <v>1133</v>
      </c>
      <c r="E1643" s="57">
        <v>0.58333333333333326</v>
      </c>
      <c r="F1643" s="57">
        <v>0.83333333333333326</v>
      </c>
      <c r="G1643" s="57">
        <v>0.67708333333333326</v>
      </c>
      <c r="J1643" t="s">
        <v>2678</v>
      </c>
      <c r="K1643" t="s">
        <v>206</v>
      </c>
      <c r="L1643" s="79" t="str">
        <f>+_xlfn.XLOOKUP(Combinar1[[#This Row],[carga.PACIENTE]],carga[PACIENTE],carga[TURNO],0,0)</f>
        <v>T.T</v>
      </c>
    </row>
    <row r="1644" spans="1:12" hidden="1" x14ac:dyDescent="0.3">
      <c r="A1644" t="s">
        <v>1173</v>
      </c>
      <c r="B1644" t="s">
        <v>1287</v>
      </c>
      <c r="C1644" t="s">
        <v>1551</v>
      </c>
      <c r="D1644" t="s">
        <v>1133</v>
      </c>
      <c r="E1644" s="57">
        <v>0.58333333333333326</v>
      </c>
      <c r="F1644" s="57">
        <v>0.83333333333333326</v>
      </c>
      <c r="G1644" s="57">
        <v>0.72916666666666663</v>
      </c>
      <c r="J1644" t="s">
        <v>2679</v>
      </c>
      <c r="K1644" t="s">
        <v>164</v>
      </c>
      <c r="L1644" s="79" t="str">
        <f>+_xlfn.XLOOKUP(Combinar1[[#This Row],[carga.PACIENTE]],carga[PACIENTE],carga[TURNO],0,0)</f>
        <v>T.T</v>
      </c>
    </row>
    <row r="1645" spans="1:12" hidden="1" x14ac:dyDescent="0.3">
      <c r="A1645" t="s">
        <v>1173</v>
      </c>
      <c r="B1645" t="s">
        <v>1287</v>
      </c>
      <c r="C1645" t="s">
        <v>1551</v>
      </c>
      <c r="D1645" t="s">
        <v>1133</v>
      </c>
      <c r="E1645" s="57">
        <v>0.58333333333333326</v>
      </c>
      <c r="F1645" s="57">
        <v>0.83333333333333326</v>
      </c>
      <c r="G1645" s="57">
        <v>0.76041666666666663</v>
      </c>
      <c r="J1645" t="s">
        <v>2680</v>
      </c>
      <c r="K1645" t="s">
        <v>1096</v>
      </c>
      <c r="L1645" s="79">
        <f>+_xlfn.XLOOKUP(Combinar1[[#This Row],[carga.PACIENTE]],carga[PACIENTE],carga[TURNO],0,0)</f>
        <v>0</v>
      </c>
    </row>
    <row r="1646" spans="1:12" hidden="1" x14ac:dyDescent="0.3">
      <c r="A1646" t="s">
        <v>1173</v>
      </c>
      <c r="B1646" t="s">
        <v>1287</v>
      </c>
      <c r="C1646" t="s">
        <v>1551</v>
      </c>
      <c r="D1646" t="s">
        <v>1133</v>
      </c>
      <c r="E1646" s="57">
        <v>0.58333333333333326</v>
      </c>
      <c r="F1646" s="57">
        <v>0.83333333333333326</v>
      </c>
      <c r="G1646" s="57">
        <v>0.76041666666666663</v>
      </c>
      <c r="J1646" t="s">
        <v>2680</v>
      </c>
      <c r="K1646" t="s">
        <v>758</v>
      </c>
      <c r="L1646" s="79" t="str">
        <f>+_xlfn.XLOOKUP(Combinar1[[#This Row],[carga.PACIENTE]],carga[PACIENTE],carga[TURNO],0,0)</f>
        <v>T.T</v>
      </c>
    </row>
    <row r="1647" spans="1:12" hidden="1" x14ac:dyDescent="0.3">
      <c r="A1647" t="s">
        <v>1173</v>
      </c>
      <c r="B1647" t="s">
        <v>1287</v>
      </c>
      <c r="C1647" t="s">
        <v>1551</v>
      </c>
      <c r="D1647" t="s">
        <v>1133</v>
      </c>
      <c r="E1647" s="57">
        <v>0.58333333333333326</v>
      </c>
      <c r="F1647" s="57">
        <v>0.83333333333333326</v>
      </c>
      <c r="G1647" s="57">
        <v>0.76041666666666663</v>
      </c>
      <c r="J1647" t="s">
        <v>2680</v>
      </c>
      <c r="K1647" t="s">
        <v>605</v>
      </c>
      <c r="L1647" s="79" t="str">
        <f>+_xlfn.XLOOKUP(Combinar1[[#This Row],[carga.PACIENTE]],carga[PACIENTE],carga[TURNO],0,0)</f>
        <v>T.T</v>
      </c>
    </row>
    <row r="1648" spans="1:12" hidden="1" x14ac:dyDescent="0.3">
      <c r="A1648" t="s">
        <v>1173</v>
      </c>
      <c r="B1648" t="s">
        <v>1287</v>
      </c>
      <c r="C1648" t="s">
        <v>1551</v>
      </c>
      <c r="D1648" t="s">
        <v>1133</v>
      </c>
      <c r="E1648" s="57">
        <v>0.58333333333333326</v>
      </c>
      <c r="F1648" s="57">
        <v>0.83333333333333326</v>
      </c>
      <c r="G1648" s="57">
        <v>0.79166666666666663</v>
      </c>
      <c r="J1648" t="s">
        <v>2681</v>
      </c>
      <c r="K1648" t="s">
        <v>486</v>
      </c>
      <c r="L1648" s="79" t="str">
        <f>+_xlfn.XLOOKUP(Combinar1[[#This Row],[carga.PACIENTE]],carga[PACIENTE],carga[TURNO],0,0)</f>
        <v>T.T</v>
      </c>
    </row>
    <row r="1649" spans="1:12" hidden="1" x14ac:dyDescent="0.3">
      <c r="A1649" t="s">
        <v>1178</v>
      </c>
      <c r="B1649" t="s">
        <v>1332</v>
      </c>
      <c r="C1649" t="s">
        <v>1618</v>
      </c>
      <c r="D1649" t="s">
        <v>1118</v>
      </c>
      <c r="E1649" s="57">
        <v>0.58333333333333326</v>
      </c>
      <c r="F1649" s="57">
        <v>0.83333333333333326</v>
      </c>
      <c r="G1649" s="57">
        <v>0.67708333333333326</v>
      </c>
      <c r="J1649" t="s">
        <v>2682</v>
      </c>
      <c r="L1649" s="79">
        <f>+_xlfn.XLOOKUP(Combinar1[[#This Row],[carga.PACIENTE]],carga[PACIENTE],carga[TURNO],0,0)</f>
        <v>0</v>
      </c>
    </row>
    <row r="1650" spans="1:12" hidden="1" x14ac:dyDescent="0.3">
      <c r="A1650" t="s">
        <v>1178</v>
      </c>
      <c r="B1650" t="s">
        <v>1332</v>
      </c>
      <c r="C1650" t="s">
        <v>1618</v>
      </c>
      <c r="D1650" t="s">
        <v>1141</v>
      </c>
      <c r="E1650" s="57">
        <v>0.58333333333333326</v>
      </c>
      <c r="F1650" s="57">
        <v>0.83333333333333326</v>
      </c>
      <c r="G1650" s="57">
        <v>0.58333333333333326</v>
      </c>
      <c r="J1650" t="s">
        <v>2683</v>
      </c>
      <c r="L1650" s="79">
        <f>+_xlfn.XLOOKUP(Combinar1[[#This Row],[carga.PACIENTE]],carga[PACIENTE],carga[TURNO],0,0)</f>
        <v>0</v>
      </c>
    </row>
    <row r="1651" spans="1:12" hidden="1" x14ac:dyDescent="0.3">
      <c r="A1651" t="s">
        <v>1178</v>
      </c>
      <c r="B1651" t="s">
        <v>1332</v>
      </c>
      <c r="C1651" t="s">
        <v>1618</v>
      </c>
      <c r="D1651" t="s">
        <v>1141</v>
      </c>
      <c r="E1651" s="57">
        <v>0.58333333333333326</v>
      </c>
      <c r="F1651" s="57">
        <v>0.83333333333333326</v>
      </c>
      <c r="G1651" s="57">
        <v>0.61458333333333326</v>
      </c>
      <c r="J1651" t="s">
        <v>2684</v>
      </c>
      <c r="L1651" s="79">
        <f>+_xlfn.XLOOKUP(Combinar1[[#This Row],[carga.PACIENTE]],carga[PACIENTE],carga[TURNO],0,0)</f>
        <v>0</v>
      </c>
    </row>
    <row r="1652" spans="1:12" hidden="1" x14ac:dyDescent="0.3">
      <c r="A1652" t="s">
        <v>1178</v>
      </c>
      <c r="B1652" t="s">
        <v>1332</v>
      </c>
      <c r="C1652" t="s">
        <v>1618</v>
      </c>
      <c r="D1652" t="s">
        <v>1141</v>
      </c>
      <c r="E1652" s="57">
        <v>0.58333333333333326</v>
      </c>
      <c r="F1652" s="57">
        <v>0.83333333333333326</v>
      </c>
      <c r="G1652" s="57">
        <v>0.64583333333333326</v>
      </c>
      <c r="J1652" t="s">
        <v>2685</v>
      </c>
      <c r="L1652" s="79">
        <f>+_xlfn.XLOOKUP(Combinar1[[#This Row],[carga.PACIENTE]],carga[PACIENTE],carga[TURNO],0,0)</f>
        <v>0</v>
      </c>
    </row>
    <row r="1653" spans="1:12" hidden="1" x14ac:dyDescent="0.3">
      <c r="A1653" t="s">
        <v>1178</v>
      </c>
      <c r="B1653" t="s">
        <v>1332</v>
      </c>
      <c r="C1653" t="s">
        <v>1618</v>
      </c>
      <c r="D1653" t="s">
        <v>1141</v>
      </c>
      <c r="E1653" s="57">
        <v>0.58333333333333326</v>
      </c>
      <c r="F1653" s="57">
        <v>0.83333333333333326</v>
      </c>
      <c r="G1653" s="57">
        <v>0.67708333333333326</v>
      </c>
      <c r="J1653" t="s">
        <v>2686</v>
      </c>
      <c r="L1653" s="79">
        <f>+_xlfn.XLOOKUP(Combinar1[[#This Row],[carga.PACIENTE]],carga[PACIENTE],carga[TURNO],0,0)</f>
        <v>0</v>
      </c>
    </row>
    <row r="1654" spans="1:12" hidden="1" x14ac:dyDescent="0.3">
      <c r="A1654" t="s">
        <v>1178</v>
      </c>
      <c r="B1654" t="s">
        <v>1332</v>
      </c>
      <c r="C1654" t="s">
        <v>1618</v>
      </c>
      <c r="D1654" t="s">
        <v>1141</v>
      </c>
      <c r="E1654" s="57">
        <v>0.58333333333333326</v>
      </c>
      <c r="F1654" s="57">
        <v>0.83333333333333326</v>
      </c>
      <c r="G1654" s="57">
        <v>0.72916666666666663</v>
      </c>
      <c r="J1654" t="s">
        <v>2687</v>
      </c>
      <c r="L1654" s="79">
        <f>+_xlfn.XLOOKUP(Combinar1[[#This Row],[carga.PACIENTE]],carga[PACIENTE],carga[TURNO],0,0)</f>
        <v>0</v>
      </c>
    </row>
    <row r="1655" spans="1:12" hidden="1" x14ac:dyDescent="0.3">
      <c r="A1655" t="s">
        <v>1178</v>
      </c>
      <c r="B1655" t="s">
        <v>1332</v>
      </c>
      <c r="C1655" t="s">
        <v>1618</v>
      </c>
      <c r="D1655" t="s">
        <v>1141</v>
      </c>
      <c r="E1655" s="57">
        <v>0.58333333333333326</v>
      </c>
      <c r="F1655" s="57">
        <v>0.83333333333333326</v>
      </c>
      <c r="G1655" s="57">
        <v>0.76041666666666663</v>
      </c>
      <c r="J1655" t="s">
        <v>2688</v>
      </c>
      <c r="L1655" s="79">
        <f>+_xlfn.XLOOKUP(Combinar1[[#This Row],[carga.PACIENTE]],carga[PACIENTE],carga[TURNO],0,0)</f>
        <v>0</v>
      </c>
    </row>
    <row r="1656" spans="1:12" hidden="1" x14ac:dyDescent="0.3">
      <c r="A1656" t="s">
        <v>1178</v>
      </c>
      <c r="B1656" t="s">
        <v>1332</v>
      </c>
      <c r="C1656" t="s">
        <v>1618</v>
      </c>
      <c r="D1656" t="s">
        <v>1141</v>
      </c>
      <c r="E1656" s="57">
        <v>0.58333333333333326</v>
      </c>
      <c r="F1656" s="57">
        <v>0.83333333333333326</v>
      </c>
      <c r="G1656" s="57">
        <v>0.79166666666666663</v>
      </c>
      <c r="J1656" t="s">
        <v>2689</v>
      </c>
      <c r="L1656" s="79">
        <f>+_xlfn.XLOOKUP(Combinar1[[#This Row],[carga.PACIENTE]],carga[PACIENTE],carga[TURNO],0,0)</f>
        <v>0</v>
      </c>
    </row>
    <row r="1657" spans="1:12" hidden="1" x14ac:dyDescent="0.3">
      <c r="A1657" t="s">
        <v>1178</v>
      </c>
      <c r="B1657" t="s">
        <v>1332</v>
      </c>
      <c r="C1657" t="s">
        <v>1618</v>
      </c>
      <c r="D1657" t="s">
        <v>1143</v>
      </c>
      <c r="E1657" s="57">
        <v>0.58333333333333326</v>
      </c>
      <c r="F1657" s="57">
        <v>0.83333333333333326</v>
      </c>
      <c r="G1657" s="57">
        <v>0.58333333333333326</v>
      </c>
      <c r="J1657" t="s">
        <v>2690</v>
      </c>
      <c r="L1657" s="79">
        <f>+_xlfn.XLOOKUP(Combinar1[[#This Row],[carga.PACIENTE]],carga[PACIENTE],carga[TURNO],0,0)</f>
        <v>0</v>
      </c>
    </row>
    <row r="1658" spans="1:12" hidden="1" x14ac:dyDescent="0.3">
      <c r="A1658" t="s">
        <v>1178</v>
      </c>
      <c r="B1658" t="s">
        <v>1332</v>
      </c>
      <c r="C1658" t="s">
        <v>1618</v>
      </c>
      <c r="D1658" t="s">
        <v>1143</v>
      </c>
      <c r="E1658" s="57">
        <v>0.58333333333333326</v>
      </c>
      <c r="F1658" s="57">
        <v>0.83333333333333326</v>
      </c>
      <c r="G1658" s="57">
        <v>0.61458333333333326</v>
      </c>
      <c r="J1658" t="s">
        <v>2691</v>
      </c>
      <c r="L1658" s="79">
        <f>+_xlfn.XLOOKUP(Combinar1[[#This Row],[carga.PACIENTE]],carga[PACIENTE],carga[TURNO],0,0)</f>
        <v>0</v>
      </c>
    </row>
    <row r="1659" spans="1:12" hidden="1" x14ac:dyDescent="0.3">
      <c r="A1659" t="s">
        <v>1178</v>
      </c>
      <c r="B1659" t="s">
        <v>1332</v>
      </c>
      <c r="C1659" t="s">
        <v>1618</v>
      </c>
      <c r="D1659" t="s">
        <v>1143</v>
      </c>
      <c r="E1659" s="57">
        <v>0.58333333333333326</v>
      </c>
      <c r="F1659" s="57">
        <v>0.83333333333333326</v>
      </c>
      <c r="G1659" s="57">
        <v>0.64583333333333326</v>
      </c>
      <c r="J1659" t="s">
        <v>2692</v>
      </c>
      <c r="L1659" s="79">
        <f>+_xlfn.XLOOKUP(Combinar1[[#This Row],[carga.PACIENTE]],carga[PACIENTE],carga[TURNO],0,0)</f>
        <v>0</v>
      </c>
    </row>
    <row r="1660" spans="1:12" hidden="1" x14ac:dyDescent="0.3">
      <c r="A1660" t="s">
        <v>1178</v>
      </c>
      <c r="B1660" t="s">
        <v>1332</v>
      </c>
      <c r="C1660" t="s">
        <v>1618</v>
      </c>
      <c r="D1660" t="s">
        <v>1143</v>
      </c>
      <c r="E1660" s="57">
        <v>0.58333333333333326</v>
      </c>
      <c r="F1660" s="57">
        <v>0.83333333333333326</v>
      </c>
      <c r="G1660" s="57">
        <v>0.67708333333333326</v>
      </c>
      <c r="J1660" t="s">
        <v>2693</v>
      </c>
      <c r="L1660" s="79">
        <f>+_xlfn.XLOOKUP(Combinar1[[#This Row],[carga.PACIENTE]],carga[PACIENTE],carga[TURNO],0,0)</f>
        <v>0</v>
      </c>
    </row>
    <row r="1661" spans="1:12" hidden="1" x14ac:dyDescent="0.3">
      <c r="A1661" t="s">
        <v>1178</v>
      </c>
      <c r="B1661" t="s">
        <v>1332</v>
      </c>
      <c r="C1661" t="s">
        <v>1618</v>
      </c>
      <c r="D1661" t="s">
        <v>1143</v>
      </c>
      <c r="E1661" s="57">
        <v>0.58333333333333326</v>
      </c>
      <c r="F1661" s="57">
        <v>0.83333333333333326</v>
      </c>
      <c r="G1661" s="57">
        <v>0.72916666666666663</v>
      </c>
      <c r="J1661" t="s">
        <v>2694</v>
      </c>
      <c r="L1661" s="79">
        <f>+_xlfn.XLOOKUP(Combinar1[[#This Row],[carga.PACIENTE]],carga[PACIENTE],carga[TURNO],0,0)</f>
        <v>0</v>
      </c>
    </row>
    <row r="1662" spans="1:12" hidden="1" x14ac:dyDescent="0.3">
      <c r="A1662" t="s">
        <v>1178</v>
      </c>
      <c r="B1662" t="s">
        <v>1332</v>
      </c>
      <c r="C1662" t="s">
        <v>1618</v>
      </c>
      <c r="D1662" t="s">
        <v>1143</v>
      </c>
      <c r="E1662" s="57">
        <v>0.58333333333333326</v>
      </c>
      <c r="F1662" s="57">
        <v>0.83333333333333326</v>
      </c>
      <c r="G1662" s="57">
        <v>0.76041666666666663</v>
      </c>
      <c r="J1662" t="s">
        <v>2695</v>
      </c>
      <c r="L1662" s="79">
        <f>+_xlfn.XLOOKUP(Combinar1[[#This Row],[carga.PACIENTE]],carga[PACIENTE],carga[TURNO],0,0)</f>
        <v>0</v>
      </c>
    </row>
    <row r="1663" spans="1:12" hidden="1" x14ac:dyDescent="0.3">
      <c r="A1663" t="s">
        <v>1178</v>
      </c>
      <c r="B1663" t="s">
        <v>1332</v>
      </c>
      <c r="C1663" t="s">
        <v>1618</v>
      </c>
      <c r="D1663" t="s">
        <v>1143</v>
      </c>
      <c r="E1663" s="57">
        <v>0.58333333333333326</v>
      </c>
      <c r="F1663" s="57">
        <v>0.83333333333333326</v>
      </c>
      <c r="G1663" s="57">
        <v>0.79166666666666663</v>
      </c>
      <c r="J1663" t="s">
        <v>2696</v>
      </c>
      <c r="L1663" s="79">
        <f>+_xlfn.XLOOKUP(Combinar1[[#This Row],[carga.PACIENTE]],carga[PACIENTE],carga[TURNO],0,0)</f>
        <v>0</v>
      </c>
    </row>
    <row r="1664" spans="1:12" hidden="1" x14ac:dyDescent="0.3">
      <c r="A1664" t="s">
        <v>1178</v>
      </c>
      <c r="B1664" t="s">
        <v>1332</v>
      </c>
      <c r="C1664" t="s">
        <v>1618</v>
      </c>
      <c r="D1664" t="s">
        <v>1133</v>
      </c>
      <c r="E1664" s="57">
        <v>0.58333333333333326</v>
      </c>
      <c r="F1664" s="57">
        <v>0.83333333333333326</v>
      </c>
      <c r="G1664" s="57">
        <v>0.64583333333333326</v>
      </c>
      <c r="J1664" t="s">
        <v>2697</v>
      </c>
      <c r="L1664" s="79">
        <f>+_xlfn.XLOOKUP(Combinar1[[#This Row],[carga.PACIENTE]],carga[PACIENTE],carga[TURNO],0,0)</f>
        <v>0</v>
      </c>
    </row>
    <row r="1665" spans="1:12" hidden="1" x14ac:dyDescent="0.3">
      <c r="A1665" t="s">
        <v>1178</v>
      </c>
      <c r="B1665" t="s">
        <v>1332</v>
      </c>
      <c r="C1665" t="s">
        <v>1618</v>
      </c>
      <c r="D1665" t="s">
        <v>1133</v>
      </c>
      <c r="E1665" s="57">
        <v>0.58333333333333326</v>
      </c>
      <c r="F1665" s="57">
        <v>0.83333333333333326</v>
      </c>
      <c r="G1665" s="57">
        <v>0.67708333333333326</v>
      </c>
      <c r="J1665" t="s">
        <v>2698</v>
      </c>
      <c r="L1665" s="79">
        <f>+_xlfn.XLOOKUP(Combinar1[[#This Row],[carga.PACIENTE]],carga[PACIENTE],carga[TURNO],0,0)</f>
        <v>0</v>
      </c>
    </row>
    <row r="1666" spans="1:12" hidden="1" x14ac:dyDescent="0.3">
      <c r="A1666" t="s">
        <v>1178</v>
      </c>
      <c r="B1666" t="s">
        <v>1332</v>
      </c>
      <c r="C1666" t="s">
        <v>1618</v>
      </c>
      <c r="D1666" t="s">
        <v>1133</v>
      </c>
      <c r="E1666" s="57">
        <v>0.58333333333333326</v>
      </c>
      <c r="F1666" s="57">
        <v>0.83333333333333326</v>
      </c>
      <c r="G1666" s="57">
        <v>0.79166666666666663</v>
      </c>
      <c r="J1666" t="s">
        <v>2699</v>
      </c>
      <c r="L1666" s="79">
        <f>+_xlfn.XLOOKUP(Combinar1[[#This Row],[carga.PACIENTE]],carga[PACIENTE],carga[TURNO],0,0)</f>
        <v>0</v>
      </c>
    </row>
    <row r="1667" spans="1:12" hidden="1" x14ac:dyDescent="0.3">
      <c r="A1667" t="s">
        <v>1196</v>
      </c>
      <c r="B1667" t="s">
        <v>1342</v>
      </c>
      <c r="C1667" t="s">
        <v>2318</v>
      </c>
      <c r="D1667" t="s">
        <v>1123</v>
      </c>
      <c r="E1667" s="57">
        <v>0.58333333333333326</v>
      </c>
      <c r="F1667" s="57">
        <v>0.83333333333333326</v>
      </c>
      <c r="G1667" s="57">
        <v>0.58333333333333326</v>
      </c>
      <c r="J1667" t="s">
        <v>2700</v>
      </c>
      <c r="L1667" s="79">
        <f>+_xlfn.XLOOKUP(Combinar1[[#This Row],[carga.PACIENTE]],carga[PACIENTE],carga[TURNO],0,0)</f>
        <v>0</v>
      </c>
    </row>
    <row r="1668" spans="1:12" hidden="1" x14ac:dyDescent="0.3">
      <c r="A1668" t="s">
        <v>1173</v>
      </c>
      <c r="B1668" t="s">
        <v>1287</v>
      </c>
      <c r="C1668" t="s">
        <v>1551</v>
      </c>
      <c r="D1668" t="s">
        <v>1123</v>
      </c>
      <c r="E1668" s="57">
        <v>0.58333333333333326</v>
      </c>
      <c r="F1668" s="57">
        <v>0.83333333333333326</v>
      </c>
      <c r="G1668" s="57">
        <v>0.67708333333333326</v>
      </c>
      <c r="J1668" t="s">
        <v>2701</v>
      </c>
      <c r="L1668" s="79">
        <f>+_xlfn.XLOOKUP(Combinar1[[#This Row],[carga.PACIENTE]],carga[PACIENTE],carga[TURNO],0,0)</f>
        <v>0</v>
      </c>
    </row>
    <row r="1669" spans="1:12" hidden="1" x14ac:dyDescent="0.3">
      <c r="A1669" t="s">
        <v>1173</v>
      </c>
      <c r="B1669" t="s">
        <v>1287</v>
      </c>
      <c r="C1669" t="s">
        <v>1551</v>
      </c>
      <c r="D1669" t="s">
        <v>1141</v>
      </c>
      <c r="E1669" s="57">
        <v>0.58333333333333326</v>
      </c>
      <c r="F1669" s="57">
        <v>0.83333333333333326</v>
      </c>
      <c r="G1669" s="57">
        <v>0.58333333333333326</v>
      </c>
      <c r="J1669" t="s">
        <v>2702</v>
      </c>
      <c r="L1669" s="79">
        <f>+_xlfn.XLOOKUP(Combinar1[[#This Row],[carga.PACIENTE]],carga[PACIENTE],carga[TURNO],0,0)</f>
        <v>0</v>
      </c>
    </row>
    <row r="1670" spans="1:12" hidden="1" x14ac:dyDescent="0.3">
      <c r="A1670" t="s">
        <v>1173</v>
      </c>
      <c r="B1670" t="s">
        <v>1287</v>
      </c>
      <c r="C1670" t="s">
        <v>1551</v>
      </c>
      <c r="D1670" t="s">
        <v>1133</v>
      </c>
      <c r="E1670" s="57">
        <v>0.58333333333333326</v>
      </c>
      <c r="F1670" s="57">
        <v>0.83333333333333326</v>
      </c>
      <c r="G1670" s="57">
        <v>0.61458333333333326</v>
      </c>
      <c r="J1670" t="s">
        <v>2703</v>
      </c>
      <c r="L1670" s="79">
        <f>+_xlfn.XLOOKUP(Combinar1[[#This Row],[carga.PACIENTE]],carga[PACIENTE],carga[TURNO],0,0)</f>
        <v>0</v>
      </c>
    </row>
    <row r="1671" spans="1:12" hidden="1" x14ac:dyDescent="0.3">
      <c r="A1671" t="s">
        <v>1196</v>
      </c>
      <c r="B1671" t="s">
        <v>1342</v>
      </c>
      <c r="C1671" t="s">
        <v>2318</v>
      </c>
      <c r="D1671" t="s">
        <v>1141</v>
      </c>
      <c r="E1671" s="57">
        <v>0.33333333333333331</v>
      </c>
      <c r="F1671" s="57">
        <v>0.58333333333333326</v>
      </c>
      <c r="G1671" s="57">
        <v>0.44791666666666663</v>
      </c>
      <c r="J1671" t="s">
        <v>2704</v>
      </c>
      <c r="L1671" s="79">
        <f>+_xlfn.XLOOKUP(Combinar1[[#This Row],[carga.PACIENTE]],carga[PACIENTE],carga[TURNO],0,0)</f>
        <v>0</v>
      </c>
    </row>
    <row r="1672" spans="1:12" hidden="1" x14ac:dyDescent="0.3">
      <c r="A1672" t="s">
        <v>1196</v>
      </c>
      <c r="B1672" t="s">
        <v>1342</v>
      </c>
      <c r="C1672" t="s">
        <v>2318</v>
      </c>
      <c r="D1672" t="s">
        <v>1141</v>
      </c>
      <c r="E1672" s="57">
        <v>0.33333333333333331</v>
      </c>
      <c r="F1672" s="57">
        <v>0.58333333333333326</v>
      </c>
      <c r="G1672" s="57">
        <v>0.51041666666666663</v>
      </c>
      <c r="J1672" t="s">
        <v>2705</v>
      </c>
      <c r="K1672" t="s">
        <v>954</v>
      </c>
      <c r="L1672" s="79" t="str">
        <f>+_xlfn.XLOOKUP(Combinar1[[#This Row],[carga.PACIENTE]],carga[PACIENTE],carga[TURNO],0,0)</f>
        <v>T.M</v>
      </c>
    </row>
    <row r="1673" spans="1:12" hidden="1" x14ac:dyDescent="0.3">
      <c r="A1673" t="s">
        <v>1196</v>
      </c>
      <c r="B1673" t="s">
        <v>1342</v>
      </c>
      <c r="C1673" t="s">
        <v>2318</v>
      </c>
      <c r="D1673" t="s">
        <v>1141</v>
      </c>
      <c r="E1673" s="57">
        <v>0.33333333333333331</v>
      </c>
      <c r="F1673" s="57">
        <v>0.58333333333333326</v>
      </c>
      <c r="G1673" s="57">
        <v>0.54166666666666663</v>
      </c>
      <c r="J1673" t="s">
        <v>2706</v>
      </c>
      <c r="L1673" s="79">
        <f>+_xlfn.XLOOKUP(Combinar1[[#This Row],[carga.PACIENTE]],carga[PACIENTE],carga[TURNO],0,0)</f>
        <v>0</v>
      </c>
    </row>
    <row r="1674" spans="1:12" hidden="1" x14ac:dyDescent="0.3">
      <c r="A1674" t="s">
        <v>1196</v>
      </c>
      <c r="B1674" t="s">
        <v>1342</v>
      </c>
      <c r="C1674" t="s">
        <v>2318</v>
      </c>
      <c r="D1674" t="s">
        <v>1133</v>
      </c>
      <c r="E1674" s="57">
        <v>0.58333333333333326</v>
      </c>
      <c r="F1674" s="57">
        <v>0.83333333333333326</v>
      </c>
      <c r="G1674" s="57">
        <v>0.58333333333333326</v>
      </c>
      <c r="J1674" t="s">
        <v>2707</v>
      </c>
      <c r="K1674" t="s">
        <v>225</v>
      </c>
      <c r="L1674" s="79" t="str">
        <f>+_xlfn.XLOOKUP(Combinar1[[#This Row],[carga.PACIENTE]],carga[PACIENTE],carga[TURNO],0,0)</f>
        <v>T.T</v>
      </c>
    </row>
    <row r="1675" spans="1:12" hidden="1" x14ac:dyDescent="0.3">
      <c r="A1675" t="s">
        <v>1196</v>
      </c>
      <c r="B1675" t="s">
        <v>1342</v>
      </c>
      <c r="C1675" t="s">
        <v>2318</v>
      </c>
      <c r="D1675" t="s">
        <v>1133</v>
      </c>
      <c r="E1675" s="57">
        <v>0.58333333333333326</v>
      </c>
      <c r="F1675" s="57">
        <v>0.83333333333333326</v>
      </c>
      <c r="G1675" s="57">
        <v>0.61458333333333326</v>
      </c>
      <c r="J1675" t="s">
        <v>2708</v>
      </c>
      <c r="K1675" t="s">
        <v>408</v>
      </c>
      <c r="L1675" s="79">
        <f>+_xlfn.XLOOKUP(Combinar1[[#This Row],[carga.PACIENTE]],carga[PACIENTE],carga[TURNO],0,0)</f>
        <v>0</v>
      </c>
    </row>
    <row r="1676" spans="1:12" hidden="1" x14ac:dyDescent="0.3">
      <c r="A1676" t="s">
        <v>1196</v>
      </c>
      <c r="B1676" t="s">
        <v>1342</v>
      </c>
      <c r="C1676" t="s">
        <v>2318</v>
      </c>
      <c r="D1676" t="s">
        <v>1133</v>
      </c>
      <c r="E1676" s="57">
        <v>0.58333333333333326</v>
      </c>
      <c r="F1676" s="57">
        <v>0.83333333333333326</v>
      </c>
      <c r="G1676" s="57">
        <v>0.64583333333333326</v>
      </c>
      <c r="J1676" t="s">
        <v>2709</v>
      </c>
      <c r="L1676" s="79">
        <f>+_xlfn.XLOOKUP(Combinar1[[#This Row],[carga.PACIENTE]],carga[PACIENTE],carga[TURNO],0,0)</f>
        <v>0</v>
      </c>
    </row>
    <row r="1677" spans="1:12" hidden="1" x14ac:dyDescent="0.3">
      <c r="A1677" t="s">
        <v>1196</v>
      </c>
      <c r="B1677" t="s">
        <v>1342</v>
      </c>
      <c r="C1677" t="s">
        <v>2318</v>
      </c>
      <c r="D1677" t="s">
        <v>1133</v>
      </c>
      <c r="E1677" s="57">
        <v>0.58333333333333326</v>
      </c>
      <c r="F1677" s="57">
        <v>0.83333333333333326</v>
      </c>
      <c r="G1677" s="57">
        <v>0.67708333333333326</v>
      </c>
      <c r="J1677" t="s">
        <v>2710</v>
      </c>
      <c r="L1677" s="79">
        <f>+_xlfn.XLOOKUP(Combinar1[[#This Row],[carga.PACIENTE]],carga[PACIENTE],carga[TURNO],0,0)</f>
        <v>0</v>
      </c>
    </row>
    <row r="1678" spans="1:12" hidden="1" x14ac:dyDescent="0.3">
      <c r="A1678" t="s">
        <v>1196</v>
      </c>
      <c r="B1678" t="s">
        <v>1342</v>
      </c>
      <c r="C1678" t="s">
        <v>2318</v>
      </c>
      <c r="D1678" t="s">
        <v>1133</v>
      </c>
      <c r="E1678" s="57">
        <v>0.58333333333333326</v>
      </c>
      <c r="F1678" s="57">
        <v>0.83333333333333326</v>
      </c>
      <c r="G1678" s="57">
        <v>0.72916666666666663</v>
      </c>
      <c r="J1678" t="s">
        <v>2711</v>
      </c>
      <c r="K1678" t="s">
        <v>42</v>
      </c>
      <c r="L1678" s="79" t="str">
        <f>+_xlfn.XLOOKUP(Combinar1[[#This Row],[carga.PACIENTE]],carga[PACIENTE],carga[TURNO],0,0)</f>
        <v>T.T</v>
      </c>
    </row>
    <row r="1679" spans="1:12" hidden="1" x14ac:dyDescent="0.3">
      <c r="A1679" t="s">
        <v>1196</v>
      </c>
      <c r="B1679" t="s">
        <v>1342</v>
      </c>
      <c r="C1679" t="s">
        <v>2318</v>
      </c>
      <c r="D1679" t="s">
        <v>1133</v>
      </c>
      <c r="E1679" s="57">
        <v>0.58333333333333326</v>
      </c>
      <c r="F1679" s="57">
        <v>0.83333333333333326</v>
      </c>
      <c r="G1679" s="57">
        <v>0.72916666666666663</v>
      </c>
      <c r="J1679" t="s">
        <v>2711</v>
      </c>
      <c r="K1679" t="s">
        <v>677</v>
      </c>
      <c r="L1679" s="79">
        <f>+_xlfn.XLOOKUP(Combinar1[[#This Row],[carga.PACIENTE]],carga[PACIENTE],carga[TURNO],0,0)</f>
        <v>0</v>
      </c>
    </row>
    <row r="1680" spans="1:12" hidden="1" x14ac:dyDescent="0.3">
      <c r="A1680" t="s">
        <v>1196</v>
      </c>
      <c r="B1680" t="s">
        <v>1342</v>
      </c>
      <c r="C1680" t="s">
        <v>2318</v>
      </c>
      <c r="D1680" t="s">
        <v>1133</v>
      </c>
      <c r="E1680" s="57">
        <v>0.58333333333333326</v>
      </c>
      <c r="F1680" s="57">
        <v>0.83333333333333326</v>
      </c>
      <c r="G1680" s="57">
        <v>0.76041666666666663</v>
      </c>
      <c r="J1680" t="s">
        <v>2712</v>
      </c>
      <c r="K1680" t="s">
        <v>779</v>
      </c>
      <c r="L1680" s="79" t="str">
        <f>+_xlfn.XLOOKUP(Combinar1[[#This Row],[carga.PACIENTE]],carga[PACIENTE],carga[TURNO],0,0)</f>
        <v>T.T</v>
      </c>
    </row>
    <row r="1681" spans="1:12" hidden="1" x14ac:dyDescent="0.3">
      <c r="A1681" t="s">
        <v>1196</v>
      </c>
      <c r="B1681" t="s">
        <v>1342</v>
      </c>
      <c r="C1681" t="s">
        <v>2318</v>
      </c>
      <c r="D1681" t="s">
        <v>1133</v>
      </c>
      <c r="E1681" s="57">
        <v>0.58333333333333326</v>
      </c>
      <c r="F1681" s="57">
        <v>0.83333333333333326</v>
      </c>
      <c r="G1681" s="57">
        <v>0.76041666666666663</v>
      </c>
      <c r="J1681" t="s">
        <v>2712</v>
      </c>
      <c r="K1681" t="s">
        <v>608</v>
      </c>
      <c r="L1681" s="79" t="str">
        <f>+_xlfn.XLOOKUP(Combinar1[[#This Row],[carga.PACIENTE]],carga[PACIENTE],carga[TURNO],0,0)</f>
        <v>T.T</v>
      </c>
    </row>
    <row r="1682" spans="1:12" hidden="1" x14ac:dyDescent="0.3">
      <c r="A1682" t="s">
        <v>1196</v>
      </c>
      <c r="B1682" t="s">
        <v>1342</v>
      </c>
      <c r="C1682" t="s">
        <v>2318</v>
      </c>
      <c r="D1682" t="s">
        <v>1133</v>
      </c>
      <c r="E1682" s="57">
        <v>0.58333333333333326</v>
      </c>
      <c r="F1682" s="57">
        <v>0.83333333333333326</v>
      </c>
      <c r="G1682" s="57">
        <v>0.76041666666666663</v>
      </c>
      <c r="J1682" t="s">
        <v>2712</v>
      </c>
      <c r="K1682" t="s">
        <v>988</v>
      </c>
      <c r="L1682" s="79" t="str">
        <f>+_xlfn.XLOOKUP(Combinar1[[#This Row],[carga.PACIENTE]],carga[PACIENTE],carga[TURNO],0,0)</f>
        <v>T.T</v>
      </c>
    </row>
    <row r="1683" spans="1:12" hidden="1" x14ac:dyDescent="0.3">
      <c r="A1683" t="s">
        <v>1196</v>
      </c>
      <c r="B1683" t="s">
        <v>1342</v>
      </c>
      <c r="C1683" t="s">
        <v>2318</v>
      </c>
      <c r="D1683" t="s">
        <v>1133</v>
      </c>
      <c r="E1683" s="57">
        <v>0.58333333333333326</v>
      </c>
      <c r="F1683" s="57">
        <v>0.83333333333333326</v>
      </c>
      <c r="G1683" s="57">
        <v>0.79166666666666663</v>
      </c>
      <c r="J1683" t="s">
        <v>2713</v>
      </c>
      <c r="K1683" t="s">
        <v>986</v>
      </c>
      <c r="L1683" s="79" t="str">
        <f>+_xlfn.XLOOKUP(Combinar1[[#This Row],[carga.PACIENTE]],carga[PACIENTE],carga[TURNO],0,0)</f>
        <v>T.T</v>
      </c>
    </row>
    <row r="1684" spans="1:12" hidden="1" x14ac:dyDescent="0.3">
      <c r="A1684" t="s">
        <v>1174</v>
      </c>
      <c r="B1684" t="s">
        <v>1332</v>
      </c>
      <c r="D1684" t="s">
        <v>1123</v>
      </c>
      <c r="E1684" s="57">
        <v>0.58333333333333326</v>
      </c>
      <c r="F1684" s="57">
        <v>0.83333333333333326</v>
      </c>
      <c r="G1684" s="57">
        <v>0.58333333333333326</v>
      </c>
      <c r="J1684" t="s">
        <v>2714</v>
      </c>
      <c r="L1684" s="79">
        <f>+_xlfn.XLOOKUP(Combinar1[[#This Row],[carga.PACIENTE]],carga[PACIENTE],carga[TURNO],0,0)</f>
        <v>0</v>
      </c>
    </row>
    <row r="1685" spans="1:12" hidden="1" x14ac:dyDescent="0.3">
      <c r="A1685" t="s">
        <v>1174</v>
      </c>
      <c r="B1685" t="s">
        <v>1332</v>
      </c>
      <c r="D1685" t="s">
        <v>1123</v>
      </c>
      <c r="E1685" s="57">
        <v>0.58333333333333326</v>
      </c>
      <c r="F1685" s="57">
        <v>0.83333333333333326</v>
      </c>
      <c r="G1685" s="57">
        <v>0.61458333333333326</v>
      </c>
      <c r="J1685" t="s">
        <v>2715</v>
      </c>
      <c r="L1685" s="79">
        <f>+_xlfn.XLOOKUP(Combinar1[[#This Row],[carga.PACIENTE]],carga[PACIENTE],carga[TURNO],0,0)</f>
        <v>0</v>
      </c>
    </row>
    <row r="1686" spans="1:12" hidden="1" x14ac:dyDescent="0.3">
      <c r="A1686" t="s">
        <v>1174</v>
      </c>
      <c r="B1686" t="s">
        <v>1332</v>
      </c>
      <c r="D1686" t="s">
        <v>1123</v>
      </c>
      <c r="E1686" s="57">
        <v>0.58333333333333326</v>
      </c>
      <c r="F1686" s="57">
        <v>0.83333333333333326</v>
      </c>
      <c r="G1686" s="57">
        <v>0.64583333333333326</v>
      </c>
      <c r="J1686" t="s">
        <v>2716</v>
      </c>
      <c r="K1686" t="s">
        <v>602</v>
      </c>
      <c r="L1686" s="79" t="str">
        <f>+_xlfn.XLOOKUP(Combinar1[[#This Row],[carga.PACIENTE]],carga[PACIENTE],carga[TURNO],0,0)</f>
        <v>T.T</v>
      </c>
    </row>
    <row r="1687" spans="1:12" hidden="1" x14ac:dyDescent="0.3">
      <c r="A1687" t="s">
        <v>1174</v>
      </c>
      <c r="B1687" t="s">
        <v>1332</v>
      </c>
      <c r="D1687" t="s">
        <v>1123</v>
      </c>
      <c r="E1687" s="57">
        <v>0.58333333333333326</v>
      </c>
      <c r="F1687" s="57">
        <v>0.83333333333333326</v>
      </c>
      <c r="G1687" s="57">
        <v>0.67708333333333326</v>
      </c>
      <c r="J1687" t="s">
        <v>2717</v>
      </c>
      <c r="K1687" t="s">
        <v>599</v>
      </c>
      <c r="L1687" s="79" t="str">
        <f>+_xlfn.XLOOKUP(Combinar1[[#This Row],[carga.PACIENTE]],carga[PACIENTE],carga[TURNO],0,0)</f>
        <v>T.T</v>
      </c>
    </row>
    <row r="1688" spans="1:12" hidden="1" x14ac:dyDescent="0.3">
      <c r="A1688" t="s">
        <v>1174</v>
      </c>
      <c r="B1688" t="s">
        <v>1332</v>
      </c>
      <c r="D1688" t="s">
        <v>1123</v>
      </c>
      <c r="E1688" s="57">
        <v>0.58333333333333326</v>
      </c>
      <c r="F1688" s="57">
        <v>0.83333333333333326</v>
      </c>
      <c r="G1688" s="57">
        <v>0.72916666666666663</v>
      </c>
      <c r="J1688" t="s">
        <v>2718</v>
      </c>
      <c r="K1688" t="s">
        <v>632</v>
      </c>
      <c r="L1688" s="79" t="str">
        <f>+_xlfn.XLOOKUP(Combinar1[[#This Row],[carga.PACIENTE]],carga[PACIENTE],carga[TURNO],0,0)</f>
        <v>T.T</v>
      </c>
    </row>
    <row r="1689" spans="1:12" hidden="1" x14ac:dyDescent="0.3">
      <c r="A1689" t="s">
        <v>1174</v>
      </c>
      <c r="B1689" t="s">
        <v>1332</v>
      </c>
      <c r="D1689" t="s">
        <v>1123</v>
      </c>
      <c r="E1689" s="57">
        <v>0.58333333333333326</v>
      </c>
      <c r="F1689" s="57">
        <v>0.83333333333333326</v>
      </c>
      <c r="G1689" s="57">
        <v>0.76041666666666663</v>
      </c>
      <c r="J1689" t="s">
        <v>2719</v>
      </c>
      <c r="K1689" t="s">
        <v>837</v>
      </c>
      <c r="L1689" s="79" t="str">
        <f>+_xlfn.XLOOKUP(Combinar1[[#This Row],[carga.PACIENTE]],carga[PACIENTE],carga[TURNO],0,0)</f>
        <v>T.T</v>
      </c>
    </row>
    <row r="1690" spans="1:12" hidden="1" x14ac:dyDescent="0.3">
      <c r="A1690" t="s">
        <v>1174</v>
      </c>
      <c r="B1690" t="s">
        <v>1332</v>
      </c>
      <c r="D1690" t="s">
        <v>1123</v>
      </c>
      <c r="E1690" s="57">
        <v>0.58333333333333326</v>
      </c>
      <c r="F1690" s="57">
        <v>0.83333333333333326</v>
      </c>
      <c r="G1690" s="57">
        <v>0.79166666666666663</v>
      </c>
      <c r="J1690" t="s">
        <v>2720</v>
      </c>
      <c r="K1690" t="s">
        <v>834</v>
      </c>
      <c r="L1690" s="79" t="str">
        <f>+_xlfn.XLOOKUP(Combinar1[[#This Row],[carga.PACIENTE]],carga[PACIENTE],carga[TURNO],0,0)</f>
        <v>T.T</v>
      </c>
    </row>
    <row r="1691" spans="1:12" hidden="1" x14ac:dyDescent="0.3">
      <c r="A1691" t="s">
        <v>1174</v>
      </c>
      <c r="B1691" t="s">
        <v>1332</v>
      </c>
      <c r="D1691" t="s">
        <v>1141</v>
      </c>
      <c r="E1691" s="57">
        <v>0.58333333333333326</v>
      </c>
      <c r="F1691" s="57">
        <v>0.83333333333333326</v>
      </c>
      <c r="G1691" s="57">
        <v>0.58333333333333326</v>
      </c>
      <c r="J1691" t="s">
        <v>2721</v>
      </c>
      <c r="L1691" s="79">
        <f>+_xlfn.XLOOKUP(Combinar1[[#This Row],[carga.PACIENTE]],carga[PACIENTE],carga[TURNO],0,0)</f>
        <v>0</v>
      </c>
    </row>
    <row r="1692" spans="1:12" hidden="1" x14ac:dyDescent="0.3">
      <c r="A1692" t="s">
        <v>1174</v>
      </c>
      <c r="B1692" t="s">
        <v>1332</v>
      </c>
      <c r="D1692" t="s">
        <v>1141</v>
      </c>
      <c r="E1692" s="57">
        <v>0.58333333333333326</v>
      </c>
      <c r="F1692" s="57">
        <v>0.83333333333333326</v>
      </c>
      <c r="G1692" s="57">
        <v>0.61458333333333326</v>
      </c>
      <c r="J1692" t="s">
        <v>2722</v>
      </c>
      <c r="L1692" s="79">
        <f>+_xlfn.XLOOKUP(Combinar1[[#This Row],[carga.PACIENTE]],carga[PACIENTE],carga[TURNO],0,0)</f>
        <v>0</v>
      </c>
    </row>
    <row r="1693" spans="1:12" hidden="1" x14ac:dyDescent="0.3">
      <c r="A1693" t="s">
        <v>1174</v>
      </c>
      <c r="B1693" t="s">
        <v>1332</v>
      </c>
      <c r="D1693" t="s">
        <v>1141</v>
      </c>
      <c r="E1693" s="57">
        <v>0.58333333333333326</v>
      </c>
      <c r="F1693" s="57">
        <v>0.83333333333333326</v>
      </c>
      <c r="G1693" s="57">
        <v>0.64583333333333326</v>
      </c>
      <c r="J1693" t="s">
        <v>2723</v>
      </c>
      <c r="K1693" t="s">
        <v>599</v>
      </c>
      <c r="L1693" s="79" t="str">
        <f>+_xlfn.XLOOKUP(Combinar1[[#This Row],[carga.PACIENTE]],carga[PACIENTE],carga[TURNO],0,0)</f>
        <v>T.T</v>
      </c>
    </row>
    <row r="1694" spans="1:12" hidden="1" x14ac:dyDescent="0.3">
      <c r="A1694" t="s">
        <v>1174</v>
      </c>
      <c r="B1694" t="s">
        <v>1332</v>
      </c>
      <c r="D1694" t="s">
        <v>1141</v>
      </c>
      <c r="E1694" s="57">
        <v>0.58333333333333326</v>
      </c>
      <c r="F1694" s="57">
        <v>0.83333333333333326</v>
      </c>
      <c r="G1694" s="57">
        <v>0.67708333333333326</v>
      </c>
      <c r="J1694" t="s">
        <v>2724</v>
      </c>
      <c r="K1694" t="s">
        <v>273</v>
      </c>
      <c r="L1694" s="79" t="str">
        <f>+_xlfn.XLOOKUP(Combinar1[[#This Row],[carga.PACIENTE]],carga[PACIENTE],carga[TURNO],0,0)</f>
        <v>T.T</v>
      </c>
    </row>
    <row r="1695" spans="1:12" hidden="1" x14ac:dyDescent="0.3">
      <c r="A1695" t="s">
        <v>1174</v>
      </c>
      <c r="B1695" t="s">
        <v>1332</v>
      </c>
      <c r="D1695" t="s">
        <v>1141</v>
      </c>
      <c r="E1695" s="57">
        <v>0.58333333333333326</v>
      </c>
      <c r="F1695" s="57">
        <v>0.83333333333333326</v>
      </c>
      <c r="G1695" s="57">
        <v>0.72916666666666663</v>
      </c>
      <c r="J1695" t="s">
        <v>2725</v>
      </c>
      <c r="L1695" s="79">
        <f>+_xlfn.XLOOKUP(Combinar1[[#This Row],[carga.PACIENTE]],carga[PACIENTE],carga[TURNO],0,0)</f>
        <v>0</v>
      </c>
    </row>
    <row r="1696" spans="1:12" hidden="1" x14ac:dyDescent="0.3">
      <c r="A1696" t="s">
        <v>1174</v>
      </c>
      <c r="B1696" t="s">
        <v>1332</v>
      </c>
      <c r="D1696" t="s">
        <v>1141</v>
      </c>
      <c r="E1696" s="57">
        <v>0.58333333333333326</v>
      </c>
      <c r="F1696" s="57">
        <v>0.83333333333333326</v>
      </c>
      <c r="G1696" s="57">
        <v>0.76041666666666663</v>
      </c>
      <c r="J1696" t="s">
        <v>2726</v>
      </c>
      <c r="K1696" t="s">
        <v>834</v>
      </c>
      <c r="L1696" s="79" t="str">
        <f>+_xlfn.XLOOKUP(Combinar1[[#This Row],[carga.PACIENTE]],carga[PACIENTE],carga[TURNO],0,0)</f>
        <v>T.T</v>
      </c>
    </row>
    <row r="1697" spans="1:12" hidden="1" x14ac:dyDescent="0.3">
      <c r="A1697" t="s">
        <v>1174</v>
      </c>
      <c r="B1697" t="s">
        <v>1332</v>
      </c>
      <c r="D1697" t="s">
        <v>1141</v>
      </c>
      <c r="E1697" s="57">
        <v>0.58333333333333326</v>
      </c>
      <c r="F1697" s="57">
        <v>0.83333333333333326</v>
      </c>
      <c r="G1697" s="57">
        <v>0.79166666666666663</v>
      </c>
      <c r="J1697" t="s">
        <v>2727</v>
      </c>
      <c r="K1697" t="s">
        <v>834</v>
      </c>
      <c r="L1697" s="79" t="str">
        <f>+_xlfn.XLOOKUP(Combinar1[[#This Row],[carga.PACIENTE]],carga[PACIENTE],carga[TURNO],0,0)</f>
        <v>T.T</v>
      </c>
    </row>
    <row r="1698" spans="1:12" hidden="1" x14ac:dyDescent="0.3">
      <c r="A1698" t="s">
        <v>1174</v>
      </c>
      <c r="B1698" t="s">
        <v>1332</v>
      </c>
      <c r="D1698" t="s">
        <v>1141</v>
      </c>
      <c r="E1698" s="57">
        <v>0.58333333333333326</v>
      </c>
      <c r="F1698" s="57">
        <v>0.83333333333333326</v>
      </c>
      <c r="G1698" s="57">
        <v>0.79166666666666663</v>
      </c>
      <c r="J1698" t="s">
        <v>2727</v>
      </c>
      <c r="K1698" t="s">
        <v>837</v>
      </c>
      <c r="L1698" s="79" t="str">
        <f>+_xlfn.XLOOKUP(Combinar1[[#This Row],[carga.PACIENTE]],carga[PACIENTE],carga[TURNO],0,0)</f>
        <v>T.T</v>
      </c>
    </row>
    <row r="1699" spans="1:12" hidden="1" x14ac:dyDescent="0.3">
      <c r="A1699" t="s">
        <v>1174</v>
      </c>
      <c r="B1699" t="s">
        <v>1332</v>
      </c>
      <c r="D1699" t="s">
        <v>1143</v>
      </c>
      <c r="E1699" s="57">
        <v>0.58333333333333326</v>
      </c>
      <c r="F1699" s="57">
        <v>0.83333333333333326</v>
      </c>
      <c r="G1699" s="57">
        <v>0.58333333333333326</v>
      </c>
      <c r="J1699" t="s">
        <v>2728</v>
      </c>
      <c r="L1699" s="79">
        <f>+_xlfn.XLOOKUP(Combinar1[[#This Row],[carga.PACIENTE]],carga[PACIENTE],carga[TURNO],0,0)</f>
        <v>0</v>
      </c>
    </row>
    <row r="1700" spans="1:12" hidden="1" x14ac:dyDescent="0.3">
      <c r="A1700" t="s">
        <v>1174</v>
      </c>
      <c r="B1700" t="s">
        <v>1332</v>
      </c>
      <c r="D1700" t="s">
        <v>1143</v>
      </c>
      <c r="E1700" s="57">
        <v>0.58333333333333326</v>
      </c>
      <c r="F1700" s="57">
        <v>0.83333333333333326</v>
      </c>
      <c r="G1700" s="57">
        <v>0.61458333333333326</v>
      </c>
      <c r="J1700" t="s">
        <v>2729</v>
      </c>
      <c r="K1700" t="s">
        <v>794</v>
      </c>
      <c r="L1700" s="79" t="str">
        <f>+_xlfn.XLOOKUP(Combinar1[[#This Row],[carga.PACIENTE]],carga[PACIENTE],carga[TURNO],0,0)</f>
        <v>T.T</v>
      </c>
    </row>
    <row r="1701" spans="1:12" hidden="1" x14ac:dyDescent="0.3">
      <c r="A1701" t="s">
        <v>1174</v>
      </c>
      <c r="B1701" t="s">
        <v>1332</v>
      </c>
      <c r="D1701" t="s">
        <v>1143</v>
      </c>
      <c r="E1701" s="57">
        <v>0.58333333333333326</v>
      </c>
      <c r="F1701" s="57">
        <v>0.83333333333333326</v>
      </c>
      <c r="G1701" s="57">
        <v>0.64583333333333326</v>
      </c>
      <c r="J1701" t="s">
        <v>2730</v>
      </c>
      <c r="K1701" t="s">
        <v>273</v>
      </c>
      <c r="L1701" s="79" t="str">
        <f>+_xlfn.XLOOKUP(Combinar1[[#This Row],[carga.PACIENTE]],carga[PACIENTE],carga[TURNO],0,0)</f>
        <v>T.T</v>
      </c>
    </row>
    <row r="1702" spans="1:12" hidden="1" x14ac:dyDescent="0.3">
      <c r="A1702" t="s">
        <v>1174</v>
      </c>
      <c r="B1702" t="s">
        <v>1332</v>
      </c>
      <c r="D1702" t="s">
        <v>1143</v>
      </c>
      <c r="E1702" s="57">
        <v>0.58333333333333326</v>
      </c>
      <c r="F1702" s="57">
        <v>0.83333333333333326</v>
      </c>
      <c r="G1702" s="57">
        <v>0.67708333333333326</v>
      </c>
      <c r="J1702" t="s">
        <v>2731</v>
      </c>
      <c r="L1702" s="79">
        <f>+_xlfn.XLOOKUP(Combinar1[[#This Row],[carga.PACIENTE]],carga[PACIENTE],carga[TURNO],0,0)</f>
        <v>0</v>
      </c>
    </row>
    <row r="1703" spans="1:12" hidden="1" x14ac:dyDescent="0.3">
      <c r="A1703" t="s">
        <v>1174</v>
      </c>
      <c r="B1703" t="s">
        <v>1332</v>
      </c>
      <c r="D1703" t="s">
        <v>1143</v>
      </c>
      <c r="E1703" s="57">
        <v>0.58333333333333326</v>
      </c>
      <c r="F1703" s="57">
        <v>0.83333333333333326</v>
      </c>
      <c r="G1703" s="57">
        <v>0.72916666666666663</v>
      </c>
      <c r="J1703" t="s">
        <v>2732</v>
      </c>
      <c r="K1703" t="s">
        <v>83</v>
      </c>
      <c r="L1703" s="79" t="str">
        <f>+_xlfn.XLOOKUP(Combinar1[[#This Row],[carga.PACIENTE]],carga[PACIENTE],carga[TURNO],0,0)</f>
        <v>T.T</v>
      </c>
    </row>
    <row r="1704" spans="1:12" hidden="1" x14ac:dyDescent="0.3">
      <c r="A1704" t="s">
        <v>1174</v>
      </c>
      <c r="B1704" t="s">
        <v>1332</v>
      </c>
      <c r="D1704" t="s">
        <v>1143</v>
      </c>
      <c r="E1704" s="57">
        <v>0.58333333333333326</v>
      </c>
      <c r="F1704" s="57">
        <v>0.83333333333333326</v>
      </c>
      <c r="G1704" s="57">
        <v>0.72916666666666663</v>
      </c>
      <c r="J1704" t="s">
        <v>2732</v>
      </c>
      <c r="K1704" t="s">
        <v>230</v>
      </c>
      <c r="L1704" s="79" t="str">
        <f>+_xlfn.XLOOKUP(Combinar1[[#This Row],[carga.PACIENTE]],carga[PACIENTE],carga[TURNO],0,0)</f>
        <v>T.T</v>
      </c>
    </row>
    <row r="1705" spans="1:12" hidden="1" x14ac:dyDescent="0.3">
      <c r="A1705" t="s">
        <v>1174</v>
      </c>
      <c r="B1705" t="s">
        <v>1332</v>
      </c>
      <c r="D1705" t="s">
        <v>1143</v>
      </c>
      <c r="E1705" s="57">
        <v>0.58333333333333326</v>
      </c>
      <c r="F1705" s="57">
        <v>0.83333333333333326</v>
      </c>
      <c r="G1705" s="57">
        <v>0.76041666666666663</v>
      </c>
      <c r="J1705" t="s">
        <v>2733</v>
      </c>
      <c r="K1705" t="s">
        <v>743</v>
      </c>
      <c r="L1705" s="79" t="str">
        <f>+_xlfn.XLOOKUP(Combinar1[[#This Row],[carga.PACIENTE]],carga[PACIENTE],carga[TURNO],0,0)</f>
        <v>T.T</v>
      </c>
    </row>
    <row r="1706" spans="1:12" hidden="1" x14ac:dyDescent="0.3">
      <c r="A1706" t="s">
        <v>1174</v>
      </c>
      <c r="B1706" t="s">
        <v>1332</v>
      </c>
      <c r="D1706" t="s">
        <v>1143</v>
      </c>
      <c r="E1706" s="57">
        <v>0.58333333333333326</v>
      </c>
      <c r="F1706" s="57">
        <v>0.83333333333333326</v>
      </c>
      <c r="G1706" s="57">
        <v>0.76041666666666663</v>
      </c>
      <c r="J1706" t="s">
        <v>2733</v>
      </c>
      <c r="K1706" t="s">
        <v>641</v>
      </c>
      <c r="L1706" s="79" t="str">
        <f>+_xlfn.XLOOKUP(Combinar1[[#This Row],[carga.PACIENTE]],carga[PACIENTE],carga[TURNO],0,0)</f>
        <v>T.T</v>
      </c>
    </row>
    <row r="1707" spans="1:12" hidden="1" x14ac:dyDescent="0.3">
      <c r="A1707" t="s">
        <v>1174</v>
      </c>
      <c r="B1707" t="s">
        <v>1332</v>
      </c>
      <c r="D1707" t="s">
        <v>1143</v>
      </c>
      <c r="E1707" s="57">
        <v>0.58333333333333326</v>
      </c>
      <c r="F1707" s="57">
        <v>0.83333333333333326</v>
      </c>
      <c r="G1707" s="57">
        <v>0.79166666666666663</v>
      </c>
      <c r="J1707" t="s">
        <v>2734</v>
      </c>
      <c r="L1707" s="79">
        <f>+_xlfn.XLOOKUP(Combinar1[[#This Row],[carga.PACIENTE]],carga[PACIENTE],carga[TURNO],0,0)</f>
        <v>0</v>
      </c>
    </row>
    <row r="1708" spans="1:12" hidden="1" x14ac:dyDescent="0.3">
      <c r="A1708" t="s">
        <v>1084</v>
      </c>
      <c r="E1708" s="57"/>
      <c r="F1708" s="57"/>
      <c r="G1708" s="57"/>
      <c r="J1708" t="s">
        <v>1084</v>
      </c>
      <c r="L1708" s="79">
        <f>+_xlfn.XLOOKUP(Combinar1[[#This Row],[carga.PACIENTE]],carga[PACIENTE],carga[TURNO],0,0)</f>
        <v>0</v>
      </c>
    </row>
    <row r="1709" spans="1:12" hidden="1" x14ac:dyDescent="0.3">
      <c r="E1709" s="57"/>
      <c r="F1709" s="57"/>
      <c r="G1709" s="57"/>
      <c r="J1709" t="s">
        <v>1596</v>
      </c>
      <c r="L1709" s="79">
        <f>+_xlfn.XLOOKUP(Combinar1[[#This Row],[carga.PACIENTE]],carga[PACIENTE],carga[TURNO],0,0)</f>
        <v>0</v>
      </c>
    </row>
    <row r="1710" spans="1:12" hidden="1" x14ac:dyDescent="0.3">
      <c r="E1710" s="57"/>
      <c r="F1710" s="57"/>
      <c r="G1710" s="57"/>
      <c r="J1710" t="s">
        <v>1596</v>
      </c>
      <c r="L1710" s="79">
        <f>+_xlfn.XLOOKUP(Combinar1[[#This Row],[carga.PACIENTE]],carga[PACIENTE],carga[TURNO],0,0)</f>
        <v>0</v>
      </c>
    </row>
    <row r="1711" spans="1:12" hidden="1" x14ac:dyDescent="0.3">
      <c r="E1711" s="57"/>
      <c r="F1711" s="57"/>
      <c r="G1711" s="57"/>
      <c r="J1711" t="s">
        <v>1596</v>
      </c>
      <c r="L1711" s="79">
        <f>+_xlfn.XLOOKUP(Combinar1[[#This Row],[carga.PACIENTE]],carga[PACIENTE],carga[TURNO],0,0)</f>
        <v>0</v>
      </c>
    </row>
    <row r="1712" spans="1:12" hidden="1" x14ac:dyDescent="0.3">
      <c r="E1712" s="57"/>
      <c r="F1712" s="57"/>
      <c r="G1712" s="57"/>
      <c r="J1712" t="s">
        <v>1596</v>
      </c>
      <c r="L1712" s="79">
        <f>+_xlfn.XLOOKUP(Combinar1[[#This Row],[carga.PACIENTE]],carga[PACIENTE],carga[TURNO],0,0)</f>
        <v>0</v>
      </c>
    </row>
    <row r="1713" spans="5:12" hidden="1" x14ac:dyDescent="0.3">
      <c r="E1713" s="57"/>
      <c r="F1713" s="57"/>
      <c r="G1713" s="57"/>
      <c r="J1713" t="s">
        <v>1596</v>
      </c>
      <c r="L1713" s="79">
        <f>+_xlfn.XLOOKUP(Combinar1[[#This Row],[carga.PACIENTE]],carga[PACIENTE],carga[TURNO],0,0)</f>
        <v>0</v>
      </c>
    </row>
    <row r="1714" spans="5:12" hidden="1" x14ac:dyDescent="0.3">
      <c r="E1714" s="57"/>
      <c r="F1714" s="57"/>
      <c r="G1714" s="57"/>
      <c r="J1714" t="s">
        <v>1596</v>
      </c>
      <c r="L1714" s="79">
        <f>+_xlfn.XLOOKUP(Combinar1[[#This Row],[carga.PACIENTE]],carga[PACIENTE],carga[TURNO],0,0)</f>
        <v>0</v>
      </c>
    </row>
    <row r="1715" spans="5:12" hidden="1" x14ac:dyDescent="0.3">
      <c r="E1715" s="57"/>
      <c r="F1715" s="57"/>
      <c r="G1715" s="57"/>
      <c r="J1715" t="s">
        <v>1596</v>
      </c>
      <c r="L1715" s="79">
        <f>+_xlfn.XLOOKUP(Combinar1[[#This Row],[carga.PACIENTE]],carga[PACIENTE],carga[TURNO],0,0)</f>
        <v>0</v>
      </c>
    </row>
    <row r="1716" spans="5:12" hidden="1" x14ac:dyDescent="0.3">
      <c r="E1716" s="57"/>
      <c r="F1716" s="57"/>
      <c r="G1716" s="57"/>
      <c r="J1716" t="s">
        <v>1596</v>
      </c>
      <c r="L1716" s="79">
        <f>+_xlfn.XLOOKUP(Combinar1[[#This Row],[carga.PACIENTE]],carga[PACIENTE],carga[TURNO],0,0)</f>
        <v>0</v>
      </c>
    </row>
    <row r="1717" spans="5:12" hidden="1" x14ac:dyDescent="0.3">
      <c r="E1717" s="57"/>
      <c r="F1717" s="57"/>
      <c r="G1717" s="57"/>
      <c r="J1717" t="s">
        <v>1596</v>
      </c>
      <c r="L1717" s="79">
        <f>+_xlfn.XLOOKUP(Combinar1[[#This Row],[carga.PACIENTE]],carga[PACIENTE],carga[TURNO],0,0)</f>
        <v>0</v>
      </c>
    </row>
    <row r="1718" spans="5:12" hidden="1" x14ac:dyDescent="0.3">
      <c r="E1718" s="57"/>
      <c r="F1718" s="57"/>
      <c r="G1718" s="57"/>
      <c r="J1718" t="s">
        <v>1596</v>
      </c>
      <c r="L1718" s="79">
        <f>+_xlfn.XLOOKUP(Combinar1[[#This Row],[carga.PACIENTE]],carga[PACIENTE],carga[TURNO],0,0)</f>
        <v>0</v>
      </c>
    </row>
    <row r="1719" spans="5:12" hidden="1" x14ac:dyDescent="0.3">
      <c r="E1719" s="57"/>
      <c r="F1719" s="57"/>
      <c r="G1719" s="57"/>
      <c r="J1719" t="s">
        <v>1596</v>
      </c>
      <c r="L1719" s="79">
        <f>+_xlfn.XLOOKUP(Combinar1[[#This Row],[carga.PACIENTE]],carga[PACIENTE],carga[TURNO],0,0)</f>
        <v>0</v>
      </c>
    </row>
    <row r="1720" spans="5:12" hidden="1" x14ac:dyDescent="0.3">
      <c r="E1720" s="57"/>
      <c r="F1720" s="57"/>
      <c r="G1720" s="57"/>
      <c r="J1720" t="s">
        <v>1596</v>
      </c>
      <c r="L1720" s="79">
        <f>+_xlfn.XLOOKUP(Combinar1[[#This Row],[carga.PACIENTE]],carga[PACIENTE],carga[TURNO],0,0)</f>
        <v>0</v>
      </c>
    </row>
    <row r="1721" spans="5:12" hidden="1" x14ac:dyDescent="0.3">
      <c r="E1721" s="57"/>
      <c r="F1721" s="57"/>
      <c r="G1721" s="57"/>
      <c r="J1721" t="s">
        <v>1596</v>
      </c>
      <c r="L1721" s="79">
        <f>+_xlfn.XLOOKUP(Combinar1[[#This Row],[carga.PACIENTE]],carga[PACIENTE],carga[TURNO],0,0)</f>
        <v>0</v>
      </c>
    </row>
    <row r="1722" spans="5:12" hidden="1" x14ac:dyDescent="0.3">
      <c r="E1722" s="57"/>
      <c r="F1722" s="57"/>
      <c r="G1722" s="57"/>
      <c r="J1722" t="s">
        <v>1596</v>
      </c>
      <c r="L1722" s="79">
        <f>+_xlfn.XLOOKUP(Combinar1[[#This Row],[carga.PACIENTE]],carga[PACIENTE],carga[TURNO],0,0)</f>
        <v>0</v>
      </c>
    </row>
    <row r="1723" spans="5:12" hidden="1" x14ac:dyDescent="0.3">
      <c r="E1723" s="57"/>
      <c r="F1723" s="57"/>
      <c r="G1723" s="57"/>
      <c r="J1723" t="s">
        <v>1596</v>
      </c>
      <c r="L1723" s="79">
        <f>+_xlfn.XLOOKUP(Combinar1[[#This Row],[carga.PACIENTE]],carga[PACIENTE],carga[TURNO],0,0)</f>
        <v>0</v>
      </c>
    </row>
    <row r="1724" spans="5:12" hidden="1" x14ac:dyDescent="0.3">
      <c r="E1724" s="57"/>
      <c r="F1724" s="57"/>
      <c r="G1724" s="57"/>
      <c r="J1724" t="s">
        <v>1596</v>
      </c>
      <c r="L1724" s="79">
        <f>+_xlfn.XLOOKUP(Combinar1[[#This Row],[carga.PACIENTE]],carga[PACIENTE],carga[TURNO],0,0)</f>
        <v>0</v>
      </c>
    </row>
    <row r="1725" spans="5:12" hidden="1" x14ac:dyDescent="0.3">
      <c r="E1725" s="57"/>
      <c r="F1725" s="57"/>
      <c r="G1725" s="57"/>
      <c r="J1725" t="s">
        <v>1596</v>
      </c>
      <c r="L1725" s="79">
        <f>+_xlfn.XLOOKUP(Combinar1[[#This Row],[carga.PACIENTE]],carga[PACIENTE],carga[TURNO],0,0)</f>
        <v>0</v>
      </c>
    </row>
    <row r="1726" spans="5:12" hidden="1" x14ac:dyDescent="0.3">
      <c r="E1726" s="57"/>
      <c r="F1726" s="57"/>
      <c r="G1726" s="57"/>
      <c r="J1726" t="s">
        <v>1596</v>
      </c>
      <c r="L1726" s="79">
        <f>+_xlfn.XLOOKUP(Combinar1[[#This Row],[carga.PACIENTE]],carga[PACIENTE],carga[TURNO],0,0)</f>
        <v>0</v>
      </c>
    </row>
    <row r="1727" spans="5:12" hidden="1" x14ac:dyDescent="0.3">
      <c r="E1727" s="57"/>
      <c r="F1727" s="57"/>
      <c r="G1727" s="57"/>
      <c r="J1727" t="s">
        <v>1596</v>
      </c>
      <c r="L1727" s="79">
        <f>+_xlfn.XLOOKUP(Combinar1[[#This Row],[carga.PACIENTE]],carga[PACIENTE],carga[TURNO],0,0)</f>
        <v>0</v>
      </c>
    </row>
    <row r="1728" spans="5:12" hidden="1" x14ac:dyDescent="0.3">
      <c r="E1728" s="57"/>
      <c r="F1728" s="57"/>
      <c r="G1728" s="57"/>
      <c r="J1728" t="s">
        <v>1596</v>
      </c>
      <c r="L1728" s="79">
        <f>+_xlfn.XLOOKUP(Combinar1[[#This Row],[carga.PACIENTE]],carga[PACIENTE],carga[TURNO],0,0)</f>
        <v>0</v>
      </c>
    </row>
    <row r="1729" spans="5:12" hidden="1" x14ac:dyDescent="0.3">
      <c r="E1729" s="57"/>
      <c r="F1729" s="57"/>
      <c r="G1729" s="57"/>
      <c r="J1729" t="s">
        <v>1596</v>
      </c>
      <c r="L1729" s="79">
        <f>+_xlfn.XLOOKUP(Combinar1[[#This Row],[carga.PACIENTE]],carga[PACIENTE],carga[TURNO],0,0)</f>
        <v>0</v>
      </c>
    </row>
    <row r="1730" spans="5:12" hidden="1" x14ac:dyDescent="0.3">
      <c r="E1730" s="57"/>
      <c r="F1730" s="57"/>
      <c r="G1730" s="57"/>
      <c r="J1730" t="s">
        <v>1596</v>
      </c>
      <c r="L1730" s="79">
        <f>+_xlfn.XLOOKUP(Combinar1[[#This Row],[carga.PACIENTE]],carga[PACIENTE],carga[TURNO],0,0)</f>
        <v>0</v>
      </c>
    </row>
    <row r="1731" spans="5:12" hidden="1" x14ac:dyDescent="0.3">
      <c r="E1731" s="57"/>
      <c r="F1731" s="57"/>
      <c r="G1731" s="57"/>
      <c r="J1731" t="s">
        <v>1596</v>
      </c>
      <c r="L1731" s="79">
        <f>+_xlfn.XLOOKUP(Combinar1[[#This Row],[carga.PACIENTE]],carga[PACIENTE],carga[TURNO],0,0)</f>
        <v>0</v>
      </c>
    </row>
    <row r="1732" spans="5:12" hidden="1" x14ac:dyDescent="0.3">
      <c r="E1732" s="57"/>
      <c r="F1732" s="57"/>
      <c r="G1732" s="57"/>
      <c r="J1732" t="s">
        <v>1596</v>
      </c>
      <c r="L1732" s="79">
        <f>+_xlfn.XLOOKUP(Combinar1[[#This Row],[carga.PACIENTE]],carga[PACIENTE],carga[TURNO],0,0)</f>
        <v>0</v>
      </c>
    </row>
    <row r="1733" spans="5:12" hidden="1" x14ac:dyDescent="0.3">
      <c r="E1733" s="57"/>
      <c r="F1733" s="57"/>
      <c r="G1733" s="57"/>
      <c r="J1733" t="s">
        <v>1596</v>
      </c>
      <c r="L1733" s="79">
        <f>+_xlfn.XLOOKUP(Combinar1[[#This Row],[carga.PACIENTE]],carga[PACIENTE],carga[TURNO],0,0)</f>
        <v>0</v>
      </c>
    </row>
    <row r="1734" spans="5:12" hidden="1" x14ac:dyDescent="0.3">
      <c r="E1734" s="57"/>
      <c r="F1734" s="57"/>
      <c r="G1734" s="57"/>
      <c r="J1734" t="s">
        <v>1596</v>
      </c>
      <c r="L1734" s="79">
        <f>+_xlfn.XLOOKUP(Combinar1[[#This Row],[carga.PACIENTE]],carga[PACIENTE],carga[TURNO],0,0)</f>
        <v>0</v>
      </c>
    </row>
    <row r="1735" spans="5:12" hidden="1" x14ac:dyDescent="0.3">
      <c r="E1735" s="57"/>
      <c r="F1735" s="57"/>
      <c r="G1735" s="57"/>
      <c r="J1735" t="s">
        <v>1596</v>
      </c>
      <c r="L1735" s="79">
        <f>+_xlfn.XLOOKUP(Combinar1[[#This Row],[carga.PACIENTE]],carga[PACIENTE],carga[TURNO],0,0)</f>
        <v>0</v>
      </c>
    </row>
    <row r="1736" spans="5:12" hidden="1" x14ac:dyDescent="0.3">
      <c r="E1736" s="57"/>
      <c r="F1736" s="57"/>
      <c r="G1736" s="57"/>
      <c r="J1736" t="s">
        <v>1596</v>
      </c>
      <c r="L1736" s="79">
        <f>+_xlfn.XLOOKUP(Combinar1[[#This Row],[carga.PACIENTE]],carga[PACIENTE],carga[TURNO],0,0)</f>
        <v>0</v>
      </c>
    </row>
    <row r="1737" spans="5:12" hidden="1" x14ac:dyDescent="0.3">
      <c r="E1737" s="57"/>
      <c r="F1737" s="57"/>
      <c r="G1737" s="57"/>
      <c r="J1737" t="s">
        <v>1596</v>
      </c>
      <c r="L1737" s="79">
        <f>+_xlfn.XLOOKUP(Combinar1[[#This Row],[carga.PACIENTE]],carga[PACIENTE],carga[TURNO],0,0)</f>
        <v>0</v>
      </c>
    </row>
    <row r="1738" spans="5:12" hidden="1" x14ac:dyDescent="0.3">
      <c r="E1738" s="57"/>
      <c r="F1738" s="57"/>
      <c r="G1738" s="57"/>
      <c r="J1738" t="s">
        <v>1596</v>
      </c>
      <c r="L1738" s="79">
        <f>+_xlfn.XLOOKUP(Combinar1[[#This Row],[carga.PACIENTE]],carga[PACIENTE],carga[TURNO],0,0)</f>
        <v>0</v>
      </c>
    </row>
    <row r="1739" spans="5:12" hidden="1" x14ac:dyDescent="0.3">
      <c r="E1739" s="57"/>
      <c r="F1739" s="57"/>
      <c r="G1739" s="57"/>
      <c r="J1739" t="s">
        <v>1596</v>
      </c>
      <c r="L1739" s="79">
        <f>+_xlfn.XLOOKUP(Combinar1[[#This Row],[carga.PACIENTE]],carga[PACIENTE],carga[TURNO],0,0)</f>
        <v>0</v>
      </c>
    </row>
    <row r="1740" spans="5:12" hidden="1" x14ac:dyDescent="0.3">
      <c r="E1740" s="57"/>
      <c r="F1740" s="57"/>
      <c r="G1740" s="57"/>
      <c r="J1740" t="s">
        <v>1596</v>
      </c>
      <c r="L1740" s="79">
        <f>+_xlfn.XLOOKUP(Combinar1[[#This Row],[carga.PACIENTE]],carga[PACIENTE],carga[TURNO],0,0)</f>
        <v>0</v>
      </c>
    </row>
    <row r="1741" spans="5:12" hidden="1" x14ac:dyDescent="0.3">
      <c r="E1741" s="57"/>
      <c r="F1741" s="57"/>
      <c r="G1741" s="57"/>
      <c r="J1741" t="s">
        <v>1596</v>
      </c>
      <c r="L1741" s="79">
        <f>+_xlfn.XLOOKUP(Combinar1[[#This Row],[carga.PACIENTE]],carga[PACIENTE],carga[TURNO],0,0)</f>
        <v>0</v>
      </c>
    </row>
    <row r="1742" spans="5:12" hidden="1" x14ac:dyDescent="0.3">
      <c r="E1742" s="57"/>
      <c r="F1742" s="57"/>
      <c r="G1742" s="57"/>
      <c r="J1742" t="s">
        <v>1596</v>
      </c>
      <c r="L1742" s="79">
        <f>+_xlfn.XLOOKUP(Combinar1[[#This Row],[carga.PACIENTE]],carga[PACIENTE],carga[TURNO],0,0)</f>
        <v>0</v>
      </c>
    </row>
    <row r="1743" spans="5:12" hidden="1" x14ac:dyDescent="0.3">
      <c r="E1743" s="57"/>
      <c r="F1743" s="57"/>
      <c r="G1743" s="57"/>
      <c r="J1743" t="s">
        <v>1596</v>
      </c>
      <c r="L1743" s="79">
        <f>+_xlfn.XLOOKUP(Combinar1[[#This Row],[carga.PACIENTE]],carga[PACIENTE],carga[TURNO],0,0)</f>
        <v>0</v>
      </c>
    </row>
    <row r="1744" spans="5:12" hidden="1" x14ac:dyDescent="0.3">
      <c r="E1744" s="57"/>
      <c r="F1744" s="57"/>
      <c r="G1744" s="57"/>
      <c r="J1744" t="s">
        <v>1596</v>
      </c>
      <c r="L1744" s="79">
        <f>+_xlfn.XLOOKUP(Combinar1[[#This Row],[carga.PACIENTE]],carga[PACIENTE],carga[TURNO],0,0)</f>
        <v>0</v>
      </c>
    </row>
    <row r="1745" spans="5:12" hidden="1" x14ac:dyDescent="0.3">
      <c r="E1745" s="57"/>
      <c r="F1745" s="57"/>
      <c r="G1745" s="57"/>
      <c r="J1745" t="s">
        <v>1596</v>
      </c>
      <c r="L1745" s="79">
        <f>+_xlfn.XLOOKUP(Combinar1[[#This Row],[carga.PACIENTE]],carga[PACIENTE],carga[TURNO],0,0)</f>
        <v>0</v>
      </c>
    </row>
    <row r="1746" spans="5:12" hidden="1" x14ac:dyDescent="0.3">
      <c r="E1746" s="57"/>
      <c r="F1746" s="57"/>
      <c r="G1746" s="57"/>
      <c r="J1746" t="s">
        <v>1596</v>
      </c>
      <c r="L1746" s="79">
        <f>+_xlfn.XLOOKUP(Combinar1[[#This Row],[carga.PACIENTE]],carga[PACIENTE],carga[TURNO],0,0)</f>
        <v>0</v>
      </c>
    </row>
    <row r="1747" spans="5:12" hidden="1" x14ac:dyDescent="0.3">
      <c r="E1747" s="57"/>
      <c r="F1747" s="57"/>
      <c r="G1747" s="57"/>
      <c r="J1747" t="s">
        <v>1596</v>
      </c>
      <c r="L1747" s="79">
        <f>+_xlfn.XLOOKUP(Combinar1[[#This Row],[carga.PACIENTE]],carga[PACIENTE],carga[TURNO],0,0)</f>
        <v>0</v>
      </c>
    </row>
    <row r="1748" spans="5:12" hidden="1" x14ac:dyDescent="0.3">
      <c r="E1748" s="57"/>
      <c r="F1748" s="57"/>
      <c r="G1748" s="57"/>
      <c r="J1748" t="s">
        <v>1596</v>
      </c>
      <c r="L1748" s="79">
        <f>+_xlfn.XLOOKUP(Combinar1[[#This Row],[carga.PACIENTE]],carga[PACIENTE],carga[TURNO],0,0)</f>
        <v>0</v>
      </c>
    </row>
    <row r="1749" spans="5:12" hidden="1" x14ac:dyDescent="0.3">
      <c r="E1749" s="57"/>
      <c r="F1749" s="57"/>
      <c r="G1749" s="57"/>
      <c r="J1749" t="s">
        <v>1596</v>
      </c>
      <c r="L1749" s="79">
        <f>+_xlfn.XLOOKUP(Combinar1[[#This Row],[carga.PACIENTE]],carga[PACIENTE],carga[TURNO],0,0)</f>
        <v>0</v>
      </c>
    </row>
    <row r="1750" spans="5:12" hidden="1" x14ac:dyDescent="0.3">
      <c r="E1750" s="57"/>
      <c r="F1750" s="57"/>
      <c r="G1750" s="57"/>
      <c r="J1750" t="s">
        <v>1596</v>
      </c>
      <c r="L1750" s="79">
        <f>+_xlfn.XLOOKUP(Combinar1[[#This Row],[carga.PACIENTE]],carga[PACIENTE],carga[TURNO],0,0)</f>
        <v>0</v>
      </c>
    </row>
    <row r="1751" spans="5:12" hidden="1" x14ac:dyDescent="0.3">
      <c r="E1751" s="57"/>
      <c r="F1751" s="57"/>
      <c r="G1751" s="57"/>
      <c r="J1751" t="s">
        <v>1596</v>
      </c>
      <c r="L1751" s="79">
        <f>+_xlfn.XLOOKUP(Combinar1[[#This Row],[carga.PACIENTE]],carga[PACIENTE],carga[TURNO],0,0)</f>
        <v>0</v>
      </c>
    </row>
    <row r="1752" spans="5:12" hidden="1" x14ac:dyDescent="0.3">
      <c r="E1752" s="57"/>
      <c r="F1752" s="57"/>
      <c r="G1752" s="57"/>
      <c r="J1752" t="s">
        <v>1596</v>
      </c>
      <c r="L1752" s="79">
        <f>+_xlfn.XLOOKUP(Combinar1[[#This Row],[carga.PACIENTE]],carga[PACIENTE],carga[TURNO],0,0)</f>
        <v>0</v>
      </c>
    </row>
    <row r="1753" spans="5:12" hidden="1" x14ac:dyDescent="0.3">
      <c r="E1753" s="57"/>
      <c r="F1753" s="57"/>
      <c r="G1753" s="57"/>
      <c r="J1753" t="s">
        <v>1596</v>
      </c>
      <c r="L1753" s="79">
        <f>+_xlfn.XLOOKUP(Combinar1[[#This Row],[carga.PACIENTE]],carga[PACIENTE],carga[TURNO],0,0)</f>
        <v>0</v>
      </c>
    </row>
    <row r="1754" spans="5:12" hidden="1" x14ac:dyDescent="0.3">
      <c r="E1754" s="57"/>
      <c r="F1754" s="57"/>
      <c r="G1754" s="57"/>
      <c r="J1754" t="s">
        <v>1596</v>
      </c>
      <c r="L1754" s="79">
        <f>+_xlfn.XLOOKUP(Combinar1[[#This Row],[carga.PACIENTE]],carga[PACIENTE],carga[TURNO],0,0)</f>
        <v>0</v>
      </c>
    </row>
    <row r="1755" spans="5:12" hidden="1" x14ac:dyDescent="0.3">
      <c r="E1755" s="57"/>
      <c r="F1755" s="57"/>
      <c r="G1755" s="57"/>
      <c r="J1755" t="s">
        <v>1596</v>
      </c>
      <c r="L1755" s="79">
        <f>+_xlfn.XLOOKUP(Combinar1[[#This Row],[carga.PACIENTE]],carga[PACIENTE],carga[TURNO],0,0)</f>
        <v>0</v>
      </c>
    </row>
    <row r="1756" spans="5:12" hidden="1" x14ac:dyDescent="0.3">
      <c r="E1756" s="57"/>
      <c r="F1756" s="57"/>
      <c r="G1756" s="57"/>
      <c r="J1756" t="s">
        <v>1596</v>
      </c>
      <c r="L1756" s="79">
        <f>+_xlfn.XLOOKUP(Combinar1[[#This Row],[carga.PACIENTE]],carga[PACIENTE],carga[TURNO],0,0)</f>
        <v>0</v>
      </c>
    </row>
    <row r="1757" spans="5:12" hidden="1" x14ac:dyDescent="0.3">
      <c r="E1757" s="57"/>
      <c r="F1757" s="57"/>
      <c r="G1757" s="57"/>
      <c r="J1757" t="s">
        <v>1596</v>
      </c>
      <c r="L1757" s="79">
        <f>+_xlfn.XLOOKUP(Combinar1[[#This Row],[carga.PACIENTE]],carga[PACIENTE],carga[TURNO],0,0)</f>
        <v>0</v>
      </c>
    </row>
    <row r="1758" spans="5:12" hidden="1" x14ac:dyDescent="0.3">
      <c r="E1758" s="57"/>
      <c r="F1758" s="57"/>
      <c r="G1758" s="57"/>
      <c r="J1758" t="s">
        <v>1596</v>
      </c>
      <c r="L1758" s="79">
        <f>+_xlfn.XLOOKUP(Combinar1[[#This Row],[carga.PACIENTE]],carga[PACIENTE],carga[TURNO],0,0)</f>
        <v>0</v>
      </c>
    </row>
    <row r="1759" spans="5:12" hidden="1" x14ac:dyDescent="0.3">
      <c r="E1759" s="57"/>
      <c r="F1759" s="57"/>
      <c r="G1759" s="57"/>
      <c r="J1759" t="s">
        <v>1596</v>
      </c>
      <c r="L1759" s="79">
        <f>+_xlfn.XLOOKUP(Combinar1[[#This Row],[carga.PACIENTE]],carga[PACIENTE],carga[TURNO],0,0)</f>
        <v>0</v>
      </c>
    </row>
    <row r="1760" spans="5:12" hidden="1" x14ac:dyDescent="0.3">
      <c r="E1760" s="57"/>
      <c r="F1760" s="57"/>
      <c r="G1760" s="57"/>
      <c r="J1760" t="s">
        <v>1596</v>
      </c>
      <c r="L1760" s="79">
        <f>+_xlfn.XLOOKUP(Combinar1[[#This Row],[carga.PACIENTE]],carga[PACIENTE],carga[TURNO],0,0)</f>
        <v>0</v>
      </c>
    </row>
    <row r="1761" spans="5:12" hidden="1" x14ac:dyDescent="0.3">
      <c r="E1761" s="57"/>
      <c r="F1761" s="57"/>
      <c r="G1761" s="57"/>
      <c r="J1761" t="s">
        <v>1596</v>
      </c>
      <c r="L1761" s="79">
        <f>+_xlfn.XLOOKUP(Combinar1[[#This Row],[carga.PACIENTE]],carga[PACIENTE],carga[TURNO],0,0)</f>
        <v>0</v>
      </c>
    </row>
    <row r="1762" spans="5:12" hidden="1" x14ac:dyDescent="0.3">
      <c r="E1762" s="57"/>
      <c r="F1762" s="57"/>
      <c r="G1762" s="57"/>
      <c r="J1762" t="s">
        <v>1596</v>
      </c>
      <c r="L1762" s="79">
        <f>+_xlfn.XLOOKUP(Combinar1[[#This Row],[carga.PACIENTE]],carga[PACIENTE],carga[TURNO],0,0)</f>
        <v>0</v>
      </c>
    </row>
    <row r="1763" spans="5:12" hidden="1" x14ac:dyDescent="0.3">
      <c r="E1763" s="57"/>
      <c r="F1763" s="57"/>
      <c r="G1763" s="57"/>
      <c r="J1763" t="s">
        <v>1596</v>
      </c>
      <c r="L1763" s="79">
        <f>+_xlfn.XLOOKUP(Combinar1[[#This Row],[carga.PACIENTE]],carga[PACIENTE],carga[TURNO],0,0)</f>
        <v>0</v>
      </c>
    </row>
    <row r="1764" spans="5:12" hidden="1" x14ac:dyDescent="0.3">
      <c r="E1764" s="57"/>
      <c r="F1764" s="57"/>
      <c r="G1764" s="57"/>
      <c r="J1764" t="s">
        <v>1596</v>
      </c>
      <c r="L1764" s="79">
        <f>+_xlfn.XLOOKUP(Combinar1[[#This Row],[carga.PACIENTE]],carga[PACIENTE],carga[TURNO],0,0)</f>
        <v>0</v>
      </c>
    </row>
    <row r="1765" spans="5:12" hidden="1" x14ac:dyDescent="0.3">
      <c r="E1765" s="57"/>
      <c r="F1765" s="57"/>
      <c r="G1765" s="57"/>
      <c r="J1765" t="s">
        <v>1596</v>
      </c>
      <c r="L1765" s="79">
        <f>+_xlfn.XLOOKUP(Combinar1[[#This Row],[carga.PACIENTE]],carga[PACIENTE],carga[TURNO],0,0)</f>
        <v>0</v>
      </c>
    </row>
    <row r="1766" spans="5:12" hidden="1" x14ac:dyDescent="0.3">
      <c r="E1766" s="57"/>
      <c r="F1766" s="57"/>
      <c r="G1766" s="57"/>
      <c r="J1766" t="s">
        <v>1596</v>
      </c>
      <c r="L1766" s="79">
        <f>+_xlfn.XLOOKUP(Combinar1[[#This Row],[carga.PACIENTE]],carga[PACIENTE],carga[TURNO],0,0)</f>
        <v>0</v>
      </c>
    </row>
    <row r="1767" spans="5:12" hidden="1" x14ac:dyDescent="0.3">
      <c r="E1767" s="57"/>
      <c r="F1767" s="57"/>
      <c r="G1767" s="57"/>
      <c r="J1767" t="s">
        <v>1596</v>
      </c>
      <c r="L1767" s="79">
        <f>+_xlfn.XLOOKUP(Combinar1[[#This Row],[carga.PACIENTE]],carga[PACIENTE],carga[TURNO],0,0)</f>
        <v>0</v>
      </c>
    </row>
    <row r="1768" spans="5:12" hidden="1" x14ac:dyDescent="0.3">
      <c r="E1768" s="57"/>
      <c r="F1768" s="57"/>
      <c r="G1768" s="57"/>
      <c r="J1768" t="s">
        <v>1596</v>
      </c>
      <c r="L1768" s="79">
        <f>+_xlfn.XLOOKUP(Combinar1[[#This Row],[carga.PACIENTE]],carga[PACIENTE],carga[TURNO],0,0)</f>
        <v>0</v>
      </c>
    </row>
    <row r="1769" spans="5:12" hidden="1" x14ac:dyDescent="0.3">
      <c r="E1769" s="57"/>
      <c r="F1769" s="57"/>
      <c r="G1769" s="57"/>
      <c r="J1769" t="s">
        <v>1596</v>
      </c>
      <c r="L1769" s="79">
        <f>+_xlfn.XLOOKUP(Combinar1[[#This Row],[carga.PACIENTE]],carga[PACIENTE],carga[TURNO],0,0)</f>
        <v>0</v>
      </c>
    </row>
    <row r="1770" spans="5:12" hidden="1" x14ac:dyDescent="0.3">
      <c r="E1770" s="57"/>
      <c r="F1770" s="57"/>
      <c r="G1770" s="57"/>
      <c r="J1770" t="s">
        <v>1596</v>
      </c>
      <c r="L1770" s="79">
        <f>+_xlfn.XLOOKUP(Combinar1[[#This Row],[carga.PACIENTE]],carga[PACIENTE],carga[TURNO],0,0)</f>
        <v>0</v>
      </c>
    </row>
    <row r="1771" spans="5:12" hidden="1" x14ac:dyDescent="0.3">
      <c r="E1771" s="57"/>
      <c r="F1771" s="57"/>
      <c r="G1771" s="57"/>
      <c r="J1771" t="s">
        <v>1596</v>
      </c>
      <c r="L1771" s="79">
        <f>+_xlfn.XLOOKUP(Combinar1[[#This Row],[carga.PACIENTE]],carga[PACIENTE],carga[TURNO],0,0)</f>
        <v>0</v>
      </c>
    </row>
    <row r="1772" spans="5:12" hidden="1" x14ac:dyDescent="0.3">
      <c r="E1772" s="57"/>
      <c r="F1772" s="57"/>
      <c r="G1772" s="57"/>
      <c r="J1772" t="s">
        <v>1596</v>
      </c>
      <c r="L1772" s="79">
        <f>+_xlfn.XLOOKUP(Combinar1[[#This Row],[carga.PACIENTE]],carga[PACIENTE],carga[TURNO],0,0)</f>
        <v>0</v>
      </c>
    </row>
    <row r="1773" spans="5:12" hidden="1" x14ac:dyDescent="0.3">
      <c r="E1773" s="57"/>
      <c r="F1773" s="57"/>
      <c r="G1773" s="57"/>
      <c r="J1773" t="s">
        <v>1596</v>
      </c>
      <c r="L1773" s="79">
        <f>+_xlfn.XLOOKUP(Combinar1[[#This Row],[carga.PACIENTE]],carga[PACIENTE],carga[TURNO],0,0)</f>
        <v>0</v>
      </c>
    </row>
    <row r="1774" spans="5:12" hidden="1" x14ac:dyDescent="0.3">
      <c r="E1774" s="57"/>
      <c r="F1774" s="57"/>
      <c r="G1774" s="57"/>
      <c r="J1774" t="s">
        <v>1596</v>
      </c>
      <c r="L1774" s="79">
        <f>+_xlfn.XLOOKUP(Combinar1[[#This Row],[carga.PACIENTE]],carga[PACIENTE],carga[TURNO],0,0)</f>
        <v>0</v>
      </c>
    </row>
    <row r="1775" spans="5:12" hidden="1" x14ac:dyDescent="0.3">
      <c r="E1775" s="57"/>
      <c r="F1775" s="57"/>
      <c r="G1775" s="57"/>
      <c r="J1775" t="s">
        <v>1596</v>
      </c>
      <c r="L1775" s="79">
        <f>+_xlfn.XLOOKUP(Combinar1[[#This Row],[carga.PACIENTE]],carga[PACIENTE],carga[TURNO],0,0)</f>
        <v>0</v>
      </c>
    </row>
    <row r="1776" spans="5:12" hidden="1" x14ac:dyDescent="0.3">
      <c r="E1776" s="57"/>
      <c r="F1776" s="57"/>
      <c r="G1776" s="57"/>
      <c r="J1776" t="s">
        <v>1596</v>
      </c>
      <c r="L1776" s="79">
        <f>+_xlfn.XLOOKUP(Combinar1[[#This Row],[carga.PACIENTE]],carga[PACIENTE],carga[TURNO],0,0)</f>
        <v>0</v>
      </c>
    </row>
    <row r="1777" spans="5:12" hidden="1" x14ac:dyDescent="0.3">
      <c r="E1777" s="57"/>
      <c r="F1777" s="57"/>
      <c r="G1777" s="57"/>
      <c r="J1777" t="s">
        <v>1596</v>
      </c>
      <c r="L1777" s="79">
        <f>+_xlfn.XLOOKUP(Combinar1[[#This Row],[carga.PACIENTE]],carga[PACIENTE],carga[TURNO],0,0)</f>
        <v>0</v>
      </c>
    </row>
    <row r="1778" spans="5:12" hidden="1" x14ac:dyDescent="0.3">
      <c r="E1778" s="57"/>
      <c r="F1778" s="57"/>
      <c r="G1778" s="57"/>
      <c r="J1778" t="s">
        <v>1596</v>
      </c>
      <c r="L1778" s="79">
        <f>+_xlfn.XLOOKUP(Combinar1[[#This Row],[carga.PACIENTE]],carga[PACIENTE],carga[TURNO],0,0)</f>
        <v>0</v>
      </c>
    </row>
    <row r="1779" spans="5:12" hidden="1" x14ac:dyDescent="0.3">
      <c r="E1779" s="57"/>
      <c r="F1779" s="57"/>
      <c r="G1779" s="57"/>
      <c r="J1779" t="s">
        <v>1596</v>
      </c>
      <c r="L1779" s="79">
        <f>+_xlfn.XLOOKUP(Combinar1[[#This Row],[carga.PACIENTE]],carga[PACIENTE],carga[TURNO],0,0)</f>
        <v>0</v>
      </c>
    </row>
    <row r="1780" spans="5:12" hidden="1" x14ac:dyDescent="0.3">
      <c r="E1780" s="57"/>
      <c r="F1780" s="57"/>
      <c r="G1780" s="57"/>
      <c r="J1780" t="s">
        <v>1596</v>
      </c>
      <c r="L1780" s="79">
        <f>+_xlfn.XLOOKUP(Combinar1[[#This Row],[carga.PACIENTE]],carga[PACIENTE],carga[TURNO],0,0)</f>
        <v>0</v>
      </c>
    </row>
    <row r="1781" spans="5:12" hidden="1" x14ac:dyDescent="0.3">
      <c r="E1781" s="57"/>
      <c r="F1781" s="57"/>
      <c r="G1781" s="57"/>
      <c r="J1781" t="s">
        <v>1596</v>
      </c>
      <c r="L1781" s="79">
        <f>+_xlfn.XLOOKUP(Combinar1[[#This Row],[carga.PACIENTE]],carga[PACIENTE],carga[TURNO],0,0)</f>
        <v>0</v>
      </c>
    </row>
    <row r="1782" spans="5:12" hidden="1" x14ac:dyDescent="0.3">
      <c r="E1782" s="57"/>
      <c r="F1782" s="57"/>
      <c r="G1782" s="57"/>
      <c r="J1782" t="s">
        <v>1596</v>
      </c>
      <c r="L1782" s="79">
        <f>+_xlfn.XLOOKUP(Combinar1[[#This Row],[carga.PACIENTE]],carga[PACIENTE],carga[TURNO],0,0)</f>
        <v>0</v>
      </c>
    </row>
    <row r="1783" spans="5:12" hidden="1" x14ac:dyDescent="0.3">
      <c r="E1783" s="57"/>
      <c r="F1783" s="57"/>
      <c r="G1783" s="57"/>
      <c r="J1783" t="s">
        <v>1596</v>
      </c>
      <c r="L1783" s="79">
        <f>+_xlfn.XLOOKUP(Combinar1[[#This Row],[carga.PACIENTE]],carga[PACIENTE],carga[TURNO],0,0)</f>
        <v>0</v>
      </c>
    </row>
    <row r="1784" spans="5:12" hidden="1" x14ac:dyDescent="0.3">
      <c r="E1784" s="57"/>
      <c r="F1784" s="57"/>
      <c r="G1784" s="57"/>
      <c r="J1784" t="s">
        <v>1596</v>
      </c>
      <c r="L1784" s="79">
        <f>+_xlfn.XLOOKUP(Combinar1[[#This Row],[carga.PACIENTE]],carga[PACIENTE],carga[TURNO],0,0)</f>
        <v>0</v>
      </c>
    </row>
    <row r="1785" spans="5:12" hidden="1" x14ac:dyDescent="0.3">
      <c r="E1785" s="57"/>
      <c r="F1785" s="57"/>
      <c r="G1785" s="57"/>
      <c r="J1785" t="s">
        <v>1596</v>
      </c>
      <c r="L1785" s="79">
        <f>+_xlfn.XLOOKUP(Combinar1[[#This Row],[carga.PACIENTE]],carga[PACIENTE],carga[TURNO],0,0)</f>
        <v>0</v>
      </c>
    </row>
    <row r="1786" spans="5:12" hidden="1" x14ac:dyDescent="0.3">
      <c r="E1786" s="57"/>
      <c r="F1786" s="57"/>
      <c r="G1786" s="57"/>
      <c r="J1786" t="s">
        <v>1596</v>
      </c>
      <c r="L1786" s="79">
        <f>+_xlfn.XLOOKUP(Combinar1[[#This Row],[carga.PACIENTE]],carga[PACIENTE],carga[TURNO],0,0)</f>
        <v>0</v>
      </c>
    </row>
    <row r="1787" spans="5:12" hidden="1" x14ac:dyDescent="0.3">
      <c r="E1787" s="57"/>
      <c r="F1787" s="57"/>
      <c r="G1787" s="57"/>
      <c r="J1787" t="s">
        <v>1596</v>
      </c>
      <c r="L1787" s="79">
        <f>+_xlfn.XLOOKUP(Combinar1[[#This Row],[carga.PACIENTE]],carga[PACIENTE],carga[TURNO],0,0)</f>
        <v>0</v>
      </c>
    </row>
    <row r="1788" spans="5:12" hidden="1" x14ac:dyDescent="0.3">
      <c r="E1788" s="57"/>
      <c r="F1788" s="57"/>
      <c r="G1788" s="57"/>
      <c r="J1788" t="s">
        <v>1596</v>
      </c>
      <c r="L1788" s="79">
        <f>+_xlfn.XLOOKUP(Combinar1[[#This Row],[carga.PACIENTE]],carga[PACIENTE],carga[TURNO],0,0)</f>
        <v>0</v>
      </c>
    </row>
    <row r="1789" spans="5:12" hidden="1" x14ac:dyDescent="0.3">
      <c r="E1789" s="57"/>
      <c r="F1789" s="57"/>
      <c r="G1789" s="57"/>
      <c r="J1789" t="s">
        <v>1596</v>
      </c>
      <c r="L1789" s="79">
        <f>+_xlfn.XLOOKUP(Combinar1[[#This Row],[carga.PACIENTE]],carga[PACIENTE],carga[TURNO],0,0)</f>
        <v>0</v>
      </c>
    </row>
    <row r="1790" spans="5:12" hidden="1" x14ac:dyDescent="0.3">
      <c r="E1790" s="57"/>
      <c r="F1790" s="57"/>
      <c r="G1790" s="57"/>
      <c r="J1790" t="s">
        <v>1596</v>
      </c>
      <c r="L1790" s="79">
        <f>+_xlfn.XLOOKUP(Combinar1[[#This Row],[carga.PACIENTE]],carga[PACIENTE],carga[TURNO],0,0)</f>
        <v>0</v>
      </c>
    </row>
    <row r="1791" spans="5:12" hidden="1" x14ac:dyDescent="0.3">
      <c r="E1791" s="57"/>
      <c r="F1791" s="57"/>
      <c r="G1791" s="57"/>
      <c r="J1791" t="s">
        <v>1596</v>
      </c>
      <c r="L1791" s="79">
        <f>+_xlfn.XLOOKUP(Combinar1[[#This Row],[carga.PACIENTE]],carga[PACIENTE],carga[TURNO],0,0)</f>
        <v>0</v>
      </c>
    </row>
    <row r="1792" spans="5:12" hidden="1" x14ac:dyDescent="0.3">
      <c r="E1792" s="57"/>
      <c r="F1792" s="57"/>
      <c r="G1792" s="57"/>
      <c r="J1792" t="s">
        <v>1596</v>
      </c>
      <c r="L1792" s="79">
        <f>+_xlfn.XLOOKUP(Combinar1[[#This Row],[carga.PACIENTE]],carga[PACIENTE],carga[TURNO],0,0)</f>
        <v>0</v>
      </c>
    </row>
    <row r="1793" spans="5:12" hidden="1" x14ac:dyDescent="0.3">
      <c r="E1793" s="57"/>
      <c r="F1793" s="57"/>
      <c r="G1793" s="57"/>
      <c r="J1793" t="s">
        <v>1596</v>
      </c>
      <c r="L1793" s="79">
        <f>+_xlfn.XLOOKUP(Combinar1[[#This Row],[carga.PACIENTE]],carga[PACIENTE],carga[TURNO],0,0)</f>
        <v>0</v>
      </c>
    </row>
    <row r="1794" spans="5:12" hidden="1" x14ac:dyDescent="0.3">
      <c r="E1794" s="57"/>
      <c r="F1794" s="57"/>
      <c r="G1794" s="57"/>
      <c r="J1794" t="s">
        <v>1596</v>
      </c>
      <c r="L1794" s="79">
        <f>+_xlfn.XLOOKUP(Combinar1[[#This Row],[carga.PACIENTE]],carga[PACIENTE],carga[TURNO],0,0)</f>
        <v>0</v>
      </c>
    </row>
    <row r="1795" spans="5:12" hidden="1" x14ac:dyDescent="0.3">
      <c r="E1795" s="57"/>
      <c r="F1795" s="57"/>
      <c r="G1795" s="57"/>
      <c r="J1795" t="s">
        <v>1596</v>
      </c>
      <c r="L1795" s="79">
        <f>+_xlfn.XLOOKUP(Combinar1[[#This Row],[carga.PACIENTE]],carga[PACIENTE],carga[TURNO],0,0)</f>
        <v>0</v>
      </c>
    </row>
    <row r="1796" spans="5:12" hidden="1" x14ac:dyDescent="0.3">
      <c r="E1796" s="57"/>
      <c r="F1796" s="57"/>
      <c r="G1796" s="57"/>
      <c r="J1796" t="s">
        <v>1596</v>
      </c>
      <c r="L1796" s="79">
        <f>+_xlfn.XLOOKUP(Combinar1[[#This Row],[carga.PACIENTE]],carga[PACIENTE],carga[TURNO],0,0)</f>
        <v>0</v>
      </c>
    </row>
    <row r="1797" spans="5:12" hidden="1" x14ac:dyDescent="0.3">
      <c r="E1797" s="57"/>
      <c r="F1797" s="57"/>
      <c r="G1797" s="57"/>
      <c r="J1797" t="s">
        <v>1596</v>
      </c>
      <c r="L1797" s="79">
        <f>+_xlfn.XLOOKUP(Combinar1[[#This Row],[carga.PACIENTE]],carga[PACIENTE],carga[TURNO],0,0)</f>
        <v>0</v>
      </c>
    </row>
    <row r="1798" spans="5:12" hidden="1" x14ac:dyDescent="0.3">
      <c r="E1798" s="57"/>
      <c r="F1798" s="57"/>
      <c r="G1798" s="57"/>
      <c r="J1798" t="s">
        <v>1596</v>
      </c>
      <c r="L1798" s="79">
        <f>+_xlfn.XLOOKUP(Combinar1[[#This Row],[carga.PACIENTE]],carga[PACIENTE],carga[TURNO],0,0)</f>
        <v>0</v>
      </c>
    </row>
    <row r="1799" spans="5:12" hidden="1" x14ac:dyDescent="0.3">
      <c r="E1799" s="57"/>
      <c r="F1799" s="57"/>
      <c r="G1799" s="57"/>
      <c r="J1799" t="s">
        <v>1596</v>
      </c>
      <c r="L1799" s="79">
        <f>+_xlfn.XLOOKUP(Combinar1[[#This Row],[carga.PACIENTE]],carga[PACIENTE],carga[TURNO],0,0)</f>
        <v>0</v>
      </c>
    </row>
    <row r="1800" spans="5:12" hidden="1" x14ac:dyDescent="0.3">
      <c r="E1800" s="57"/>
      <c r="F1800" s="57"/>
      <c r="G1800" s="57"/>
      <c r="J1800" t="s">
        <v>1596</v>
      </c>
      <c r="L1800" s="79">
        <f>+_xlfn.XLOOKUP(Combinar1[[#This Row],[carga.PACIENTE]],carga[PACIENTE],carga[TURNO],0,0)</f>
        <v>0</v>
      </c>
    </row>
    <row r="1801" spans="5:12" hidden="1" x14ac:dyDescent="0.3">
      <c r="E1801" s="57"/>
      <c r="F1801" s="57"/>
      <c r="G1801" s="57"/>
      <c r="J1801" t="s">
        <v>1596</v>
      </c>
      <c r="L1801" s="79">
        <f>+_xlfn.XLOOKUP(Combinar1[[#This Row],[carga.PACIENTE]],carga[PACIENTE],carga[TURNO],0,0)</f>
        <v>0</v>
      </c>
    </row>
    <row r="1802" spans="5:12" hidden="1" x14ac:dyDescent="0.3">
      <c r="E1802" s="57"/>
      <c r="F1802" s="57"/>
      <c r="G1802" s="57"/>
      <c r="J1802" t="s">
        <v>1596</v>
      </c>
      <c r="L1802" s="79">
        <f>+_xlfn.XLOOKUP(Combinar1[[#This Row],[carga.PACIENTE]],carga[PACIENTE],carga[TURNO],0,0)</f>
        <v>0</v>
      </c>
    </row>
    <row r="1803" spans="5:12" hidden="1" x14ac:dyDescent="0.3">
      <c r="E1803" s="57"/>
      <c r="F1803" s="57"/>
      <c r="G1803" s="57"/>
      <c r="J1803" t="s">
        <v>1596</v>
      </c>
      <c r="L1803" s="79">
        <f>+_xlfn.XLOOKUP(Combinar1[[#This Row],[carga.PACIENTE]],carga[PACIENTE],carga[TURNO],0,0)</f>
        <v>0</v>
      </c>
    </row>
    <row r="1804" spans="5:12" hidden="1" x14ac:dyDescent="0.3">
      <c r="E1804" s="57"/>
      <c r="F1804" s="57"/>
      <c r="G1804" s="57"/>
      <c r="J1804" t="s">
        <v>1596</v>
      </c>
      <c r="L1804" s="79">
        <f>+_xlfn.XLOOKUP(Combinar1[[#This Row],[carga.PACIENTE]],carga[PACIENTE],carga[TURNO],0,0)</f>
        <v>0</v>
      </c>
    </row>
    <row r="1805" spans="5:12" hidden="1" x14ac:dyDescent="0.3">
      <c r="E1805" s="57"/>
      <c r="F1805" s="57"/>
      <c r="G1805" s="57"/>
      <c r="J1805" t="s">
        <v>1596</v>
      </c>
      <c r="L1805" s="79">
        <f>+_xlfn.XLOOKUP(Combinar1[[#This Row],[carga.PACIENTE]],carga[PACIENTE],carga[TURNO],0,0)</f>
        <v>0</v>
      </c>
    </row>
    <row r="1806" spans="5:12" hidden="1" x14ac:dyDescent="0.3">
      <c r="E1806" s="57"/>
      <c r="F1806" s="57"/>
      <c r="G1806" s="57"/>
      <c r="J1806" t="s">
        <v>1596</v>
      </c>
      <c r="L1806" s="79">
        <f>+_xlfn.XLOOKUP(Combinar1[[#This Row],[carga.PACIENTE]],carga[PACIENTE],carga[TURNO],0,0)</f>
        <v>0</v>
      </c>
    </row>
    <row r="1807" spans="5:12" hidden="1" x14ac:dyDescent="0.3">
      <c r="E1807" s="57"/>
      <c r="F1807" s="57"/>
      <c r="G1807" s="57"/>
      <c r="J1807" t="s">
        <v>1596</v>
      </c>
      <c r="L1807" s="79">
        <f>+_xlfn.XLOOKUP(Combinar1[[#This Row],[carga.PACIENTE]],carga[PACIENTE],carga[TURNO],0,0)</f>
        <v>0</v>
      </c>
    </row>
    <row r="1808" spans="5:12" hidden="1" x14ac:dyDescent="0.3">
      <c r="E1808" s="57"/>
      <c r="F1808" s="57"/>
      <c r="G1808" s="57"/>
      <c r="J1808" t="s">
        <v>1596</v>
      </c>
      <c r="L1808" s="79">
        <f>+_xlfn.XLOOKUP(Combinar1[[#This Row],[carga.PACIENTE]],carga[PACIENTE],carga[TURNO],0,0)</f>
        <v>0</v>
      </c>
    </row>
    <row r="1809" spans="5:12" hidden="1" x14ac:dyDescent="0.3">
      <c r="E1809" s="57"/>
      <c r="F1809" s="57"/>
      <c r="G1809" s="57"/>
      <c r="J1809" t="s">
        <v>1596</v>
      </c>
      <c r="L1809" s="79">
        <f>+_xlfn.XLOOKUP(Combinar1[[#This Row],[carga.PACIENTE]],carga[PACIENTE],carga[TURNO],0,0)</f>
        <v>0</v>
      </c>
    </row>
    <row r="1810" spans="5:12" hidden="1" x14ac:dyDescent="0.3">
      <c r="E1810" s="57"/>
      <c r="F1810" s="57"/>
      <c r="G1810" s="57"/>
      <c r="J1810" t="s">
        <v>1596</v>
      </c>
      <c r="L1810" s="79">
        <f>+_xlfn.XLOOKUP(Combinar1[[#This Row],[carga.PACIENTE]],carga[PACIENTE],carga[TURNO],0,0)</f>
        <v>0</v>
      </c>
    </row>
    <row r="1811" spans="5:12" hidden="1" x14ac:dyDescent="0.3">
      <c r="E1811" s="57"/>
      <c r="F1811" s="57"/>
      <c r="G1811" s="57"/>
      <c r="J1811" t="s">
        <v>1596</v>
      </c>
      <c r="L1811" s="79">
        <f>+_xlfn.XLOOKUP(Combinar1[[#This Row],[carga.PACIENTE]],carga[PACIENTE],carga[TURNO],0,0)</f>
        <v>0</v>
      </c>
    </row>
    <row r="1812" spans="5:12" hidden="1" x14ac:dyDescent="0.3">
      <c r="E1812" s="57"/>
      <c r="F1812" s="57"/>
      <c r="G1812" s="57"/>
      <c r="J1812" t="s">
        <v>1596</v>
      </c>
      <c r="L1812" s="79">
        <f>+_xlfn.XLOOKUP(Combinar1[[#This Row],[carga.PACIENTE]],carga[PACIENTE],carga[TURNO],0,0)</f>
        <v>0</v>
      </c>
    </row>
    <row r="1813" spans="5:12" hidden="1" x14ac:dyDescent="0.3">
      <c r="E1813" s="57"/>
      <c r="F1813" s="57"/>
      <c r="G1813" s="57"/>
      <c r="J1813" t="s">
        <v>1596</v>
      </c>
      <c r="L1813" s="79">
        <f>+_xlfn.XLOOKUP(Combinar1[[#This Row],[carga.PACIENTE]],carga[PACIENTE],carga[TURNO],0,0)</f>
        <v>0</v>
      </c>
    </row>
    <row r="1814" spans="5:12" hidden="1" x14ac:dyDescent="0.3">
      <c r="E1814" s="57"/>
      <c r="F1814" s="57"/>
      <c r="G1814" s="57"/>
      <c r="J1814" t="s">
        <v>1596</v>
      </c>
      <c r="L1814" s="79">
        <f>+_xlfn.XLOOKUP(Combinar1[[#This Row],[carga.PACIENTE]],carga[PACIENTE],carga[TURNO],0,0)</f>
        <v>0</v>
      </c>
    </row>
    <row r="1815" spans="5:12" hidden="1" x14ac:dyDescent="0.3">
      <c r="E1815" s="57"/>
      <c r="F1815" s="57"/>
      <c r="G1815" s="57"/>
      <c r="J1815" t="s">
        <v>1596</v>
      </c>
      <c r="L1815" s="79">
        <f>+_xlfn.XLOOKUP(Combinar1[[#This Row],[carga.PACIENTE]],carga[PACIENTE],carga[TURNO],0,0)</f>
        <v>0</v>
      </c>
    </row>
    <row r="1816" spans="5:12" hidden="1" x14ac:dyDescent="0.3">
      <c r="E1816" s="57"/>
      <c r="F1816" s="57"/>
      <c r="G1816" s="57"/>
      <c r="J1816" t="s">
        <v>1596</v>
      </c>
      <c r="L1816" s="79">
        <f>+_xlfn.XLOOKUP(Combinar1[[#This Row],[carga.PACIENTE]],carga[PACIENTE],carga[TURNO],0,0)</f>
        <v>0</v>
      </c>
    </row>
    <row r="1817" spans="5:12" hidden="1" x14ac:dyDescent="0.3">
      <c r="E1817" s="57"/>
      <c r="F1817" s="57"/>
      <c r="G1817" s="57"/>
      <c r="J1817" t="s">
        <v>1596</v>
      </c>
      <c r="L1817" s="79">
        <f>+_xlfn.XLOOKUP(Combinar1[[#This Row],[carga.PACIENTE]],carga[PACIENTE],carga[TURNO],0,0)</f>
        <v>0</v>
      </c>
    </row>
    <row r="1818" spans="5:12" hidden="1" x14ac:dyDescent="0.3">
      <c r="E1818" s="57"/>
      <c r="F1818" s="57"/>
      <c r="G1818" s="57"/>
      <c r="J1818" t="s">
        <v>1596</v>
      </c>
      <c r="L1818" s="79">
        <f>+_xlfn.XLOOKUP(Combinar1[[#This Row],[carga.PACIENTE]],carga[PACIENTE],carga[TURNO],0,0)</f>
        <v>0</v>
      </c>
    </row>
    <row r="1819" spans="5:12" hidden="1" x14ac:dyDescent="0.3">
      <c r="E1819" s="57"/>
      <c r="F1819" s="57"/>
      <c r="G1819" s="57"/>
      <c r="J1819" t="s">
        <v>1596</v>
      </c>
      <c r="L1819" s="79">
        <f>+_xlfn.XLOOKUP(Combinar1[[#This Row],[carga.PACIENTE]],carga[PACIENTE],carga[TURNO],0,0)</f>
        <v>0</v>
      </c>
    </row>
    <row r="1820" spans="5:12" hidden="1" x14ac:dyDescent="0.3">
      <c r="E1820" s="57"/>
      <c r="F1820" s="57"/>
      <c r="G1820" s="57"/>
      <c r="J1820" t="s">
        <v>1596</v>
      </c>
      <c r="L1820" s="79">
        <f>+_xlfn.XLOOKUP(Combinar1[[#This Row],[carga.PACIENTE]],carga[PACIENTE],carga[TURNO],0,0)</f>
        <v>0</v>
      </c>
    </row>
    <row r="1821" spans="5:12" hidden="1" x14ac:dyDescent="0.3">
      <c r="E1821" s="57"/>
      <c r="F1821" s="57"/>
      <c r="G1821" s="57"/>
      <c r="J1821" t="s">
        <v>1596</v>
      </c>
      <c r="L1821" s="79">
        <f>+_xlfn.XLOOKUP(Combinar1[[#This Row],[carga.PACIENTE]],carga[PACIENTE],carga[TURNO],0,0)</f>
        <v>0</v>
      </c>
    </row>
    <row r="1822" spans="5:12" hidden="1" x14ac:dyDescent="0.3">
      <c r="E1822" s="57"/>
      <c r="F1822" s="57"/>
      <c r="G1822" s="57"/>
      <c r="J1822" t="s">
        <v>1596</v>
      </c>
      <c r="L1822" s="79">
        <f>+_xlfn.XLOOKUP(Combinar1[[#This Row],[carga.PACIENTE]],carga[PACIENTE],carga[TURNO],0,0)</f>
        <v>0</v>
      </c>
    </row>
    <row r="1823" spans="5:12" hidden="1" x14ac:dyDescent="0.3">
      <c r="E1823" s="57"/>
      <c r="F1823" s="57"/>
      <c r="G1823" s="57"/>
      <c r="J1823" t="s">
        <v>1596</v>
      </c>
      <c r="L1823" s="79">
        <f>+_xlfn.XLOOKUP(Combinar1[[#This Row],[carga.PACIENTE]],carga[PACIENTE],carga[TURNO],0,0)</f>
        <v>0</v>
      </c>
    </row>
    <row r="1824" spans="5:12" hidden="1" x14ac:dyDescent="0.3">
      <c r="E1824" s="57"/>
      <c r="F1824" s="57"/>
      <c r="G1824" s="57"/>
      <c r="J1824" t="s">
        <v>1596</v>
      </c>
      <c r="L1824" s="79">
        <f>+_xlfn.XLOOKUP(Combinar1[[#This Row],[carga.PACIENTE]],carga[PACIENTE],carga[TURNO],0,0)</f>
        <v>0</v>
      </c>
    </row>
    <row r="1825" spans="5:12" hidden="1" x14ac:dyDescent="0.3">
      <c r="E1825" s="57"/>
      <c r="F1825" s="57"/>
      <c r="G1825" s="57"/>
      <c r="J1825" t="s">
        <v>1596</v>
      </c>
      <c r="L1825" s="79">
        <f>+_xlfn.XLOOKUP(Combinar1[[#This Row],[carga.PACIENTE]],carga[PACIENTE],carga[TURNO],0,0)</f>
        <v>0</v>
      </c>
    </row>
    <row r="1826" spans="5:12" hidden="1" x14ac:dyDescent="0.3">
      <c r="E1826" s="57"/>
      <c r="F1826" s="57"/>
      <c r="G1826" s="57"/>
      <c r="J1826" t="s">
        <v>1596</v>
      </c>
      <c r="L1826" s="79">
        <f>+_xlfn.XLOOKUP(Combinar1[[#This Row],[carga.PACIENTE]],carga[PACIENTE],carga[TURNO],0,0)</f>
        <v>0</v>
      </c>
    </row>
    <row r="1827" spans="5:12" hidden="1" x14ac:dyDescent="0.3">
      <c r="E1827" s="57"/>
      <c r="F1827" s="57"/>
      <c r="G1827" s="57"/>
      <c r="J1827" t="s">
        <v>1596</v>
      </c>
      <c r="L1827" s="79">
        <f>+_xlfn.XLOOKUP(Combinar1[[#This Row],[carga.PACIENTE]],carga[PACIENTE],carga[TURNO],0,0)</f>
        <v>0</v>
      </c>
    </row>
    <row r="1828" spans="5:12" hidden="1" x14ac:dyDescent="0.3">
      <c r="E1828" s="57"/>
      <c r="F1828" s="57"/>
      <c r="G1828" s="57"/>
      <c r="J1828" t="s">
        <v>1596</v>
      </c>
      <c r="L1828" s="79">
        <f>+_xlfn.XLOOKUP(Combinar1[[#This Row],[carga.PACIENTE]],carga[PACIENTE],carga[TURNO],0,0)</f>
        <v>0</v>
      </c>
    </row>
    <row r="1829" spans="5:12" hidden="1" x14ac:dyDescent="0.3">
      <c r="E1829" s="57"/>
      <c r="F1829" s="57"/>
      <c r="G1829" s="57"/>
      <c r="J1829" t="s">
        <v>1596</v>
      </c>
      <c r="L1829" s="79">
        <f>+_xlfn.XLOOKUP(Combinar1[[#This Row],[carga.PACIENTE]],carga[PACIENTE],carga[TURNO],0,0)</f>
        <v>0</v>
      </c>
    </row>
    <row r="1830" spans="5:12" hidden="1" x14ac:dyDescent="0.3">
      <c r="E1830" s="57"/>
      <c r="F1830" s="57"/>
      <c r="G1830" s="57"/>
      <c r="J1830" t="s">
        <v>1596</v>
      </c>
      <c r="L1830" s="79">
        <f>+_xlfn.XLOOKUP(Combinar1[[#This Row],[carga.PACIENTE]],carga[PACIENTE],carga[TURNO],0,0)</f>
        <v>0</v>
      </c>
    </row>
    <row r="1831" spans="5:12" hidden="1" x14ac:dyDescent="0.3">
      <c r="E1831" s="57"/>
      <c r="F1831" s="57"/>
      <c r="G1831" s="57"/>
      <c r="J1831" t="s">
        <v>1596</v>
      </c>
      <c r="L1831" s="79">
        <f>+_xlfn.XLOOKUP(Combinar1[[#This Row],[carga.PACIENTE]],carga[PACIENTE],carga[TURNO],0,0)</f>
        <v>0</v>
      </c>
    </row>
    <row r="1832" spans="5:12" hidden="1" x14ac:dyDescent="0.3">
      <c r="E1832" s="57"/>
      <c r="F1832" s="57"/>
      <c r="G1832" s="57"/>
      <c r="J1832" t="s">
        <v>1596</v>
      </c>
      <c r="L1832" s="79">
        <f>+_xlfn.XLOOKUP(Combinar1[[#This Row],[carga.PACIENTE]],carga[PACIENTE],carga[TURNO],0,0)</f>
        <v>0</v>
      </c>
    </row>
    <row r="1833" spans="5:12" hidden="1" x14ac:dyDescent="0.3">
      <c r="E1833" s="57"/>
      <c r="F1833" s="57"/>
      <c r="G1833" s="57"/>
      <c r="J1833" t="s">
        <v>1596</v>
      </c>
      <c r="L1833" s="79">
        <f>+_xlfn.XLOOKUP(Combinar1[[#This Row],[carga.PACIENTE]],carga[PACIENTE],carga[TURNO],0,0)</f>
        <v>0</v>
      </c>
    </row>
    <row r="1834" spans="5:12" hidden="1" x14ac:dyDescent="0.3">
      <c r="E1834" s="57"/>
      <c r="F1834" s="57"/>
      <c r="G1834" s="57"/>
      <c r="J1834" t="s">
        <v>1596</v>
      </c>
      <c r="L1834" s="79">
        <f>+_xlfn.XLOOKUP(Combinar1[[#This Row],[carga.PACIENTE]],carga[PACIENTE],carga[TURNO],0,0)</f>
        <v>0</v>
      </c>
    </row>
    <row r="1835" spans="5:12" hidden="1" x14ac:dyDescent="0.3">
      <c r="E1835" s="57"/>
      <c r="F1835" s="57"/>
      <c r="G1835" s="57"/>
      <c r="J1835" t="s">
        <v>1596</v>
      </c>
      <c r="L1835" s="79">
        <f>+_xlfn.XLOOKUP(Combinar1[[#This Row],[carga.PACIENTE]],carga[PACIENTE],carga[TURNO],0,0)</f>
        <v>0</v>
      </c>
    </row>
    <row r="1836" spans="5:12" hidden="1" x14ac:dyDescent="0.3">
      <c r="E1836" s="57"/>
      <c r="F1836" s="57"/>
      <c r="G1836" s="57"/>
      <c r="J1836" t="s">
        <v>1596</v>
      </c>
      <c r="L1836" s="79">
        <f>+_xlfn.XLOOKUP(Combinar1[[#This Row],[carga.PACIENTE]],carga[PACIENTE],carga[TURNO],0,0)</f>
        <v>0</v>
      </c>
    </row>
    <row r="1837" spans="5:12" hidden="1" x14ac:dyDescent="0.3">
      <c r="E1837" s="57"/>
      <c r="F1837" s="57"/>
      <c r="G1837" s="57"/>
      <c r="J1837" t="s">
        <v>1596</v>
      </c>
      <c r="L1837" s="79">
        <f>+_xlfn.XLOOKUP(Combinar1[[#This Row],[carga.PACIENTE]],carga[PACIENTE],carga[TURNO],0,0)</f>
        <v>0</v>
      </c>
    </row>
    <row r="1838" spans="5:12" hidden="1" x14ac:dyDescent="0.3">
      <c r="E1838" s="57"/>
      <c r="F1838" s="57"/>
      <c r="G1838" s="57"/>
      <c r="J1838" t="s">
        <v>1596</v>
      </c>
      <c r="L1838" s="79">
        <f>+_xlfn.XLOOKUP(Combinar1[[#This Row],[carga.PACIENTE]],carga[PACIENTE],carga[TURNO],0,0)</f>
        <v>0</v>
      </c>
    </row>
    <row r="1839" spans="5:12" hidden="1" x14ac:dyDescent="0.3">
      <c r="E1839" s="57"/>
      <c r="F1839" s="57"/>
      <c r="G1839" s="57"/>
      <c r="J1839" t="s">
        <v>1596</v>
      </c>
      <c r="L1839" s="79">
        <f>+_xlfn.XLOOKUP(Combinar1[[#This Row],[carga.PACIENTE]],carga[PACIENTE],carga[TURNO],0,0)</f>
        <v>0</v>
      </c>
    </row>
    <row r="1840" spans="5:12" hidden="1" x14ac:dyDescent="0.3">
      <c r="E1840" s="57"/>
      <c r="F1840" s="57"/>
      <c r="G1840" s="57"/>
      <c r="J1840" t="s">
        <v>1596</v>
      </c>
      <c r="L1840" s="79">
        <f>+_xlfn.XLOOKUP(Combinar1[[#This Row],[carga.PACIENTE]],carga[PACIENTE],carga[TURNO],0,0)</f>
        <v>0</v>
      </c>
    </row>
    <row r="1841" spans="5:12" hidden="1" x14ac:dyDescent="0.3">
      <c r="E1841" s="57"/>
      <c r="F1841" s="57"/>
      <c r="G1841" s="57"/>
      <c r="J1841" t="s">
        <v>1596</v>
      </c>
      <c r="L1841" s="79">
        <f>+_xlfn.XLOOKUP(Combinar1[[#This Row],[carga.PACIENTE]],carga[PACIENTE],carga[TURNO],0,0)</f>
        <v>0</v>
      </c>
    </row>
    <row r="1842" spans="5:12" hidden="1" x14ac:dyDescent="0.3">
      <c r="E1842" s="57"/>
      <c r="F1842" s="57"/>
      <c r="G1842" s="57"/>
      <c r="J1842" t="s">
        <v>1596</v>
      </c>
      <c r="L1842" s="79">
        <f>+_xlfn.XLOOKUP(Combinar1[[#This Row],[carga.PACIENTE]],carga[PACIENTE],carga[TURNO],0,0)</f>
        <v>0</v>
      </c>
    </row>
    <row r="1843" spans="5:12" hidden="1" x14ac:dyDescent="0.3">
      <c r="E1843" s="57"/>
      <c r="F1843" s="57"/>
      <c r="G1843" s="57"/>
      <c r="J1843" t="s">
        <v>1596</v>
      </c>
      <c r="L1843" s="79">
        <f>+_xlfn.XLOOKUP(Combinar1[[#This Row],[carga.PACIENTE]],carga[PACIENTE],carga[TURNO],0,0)</f>
        <v>0</v>
      </c>
    </row>
    <row r="1844" spans="5:12" hidden="1" x14ac:dyDescent="0.3">
      <c r="E1844" s="57"/>
      <c r="F1844" s="57"/>
      <c r="G1844" s="57"/>
      <c r="J1844" t="s">
        <v>1596</v>
      </c>
      <c r="L1844" s="79">
        <f>+_xlfn.XLOOKUP(Combinar1[[#This Row],[carga.PACIENTE]],carga[PACIENTE],carga[TURNO],0,0)</f>
        <v>0</v>
      </c>
    </row>
    <row r="1845" spans="5:12" hidden="1" x14ac:dyDescent="0.3">
      <c r="E1845" s="57"/>
      <c r="F1845" s="57"/>
      <c r="G1845" s="57"/>
      <c r="J1845" t="s">
        <v>1596</v>
      </c>
      <c r="L1845" s="79">
        <f>+_xlfn.XLOOKUP(Combinar1[[#This Row],[carga.PACIENTE]],carga[PACIENTE],carga[TURNO],0,0)</f>
        <v>0</v>
      </c>
    </row>
    <row r="1846" spans="5:12" hidden="1" x14ac:dyDescent="0.3">
      <c r="E1846" s="57"/>
      <c r="F1846" s="57"/>
      <c r="G1846" s="57"/>
      <c r="J1846" t="s">
        <v>1596</v>
      </c>
      <c r="L1846" s="79">
        <f>+_xlfn.XLOOKUP(Combinar1[[#This Row],[carga.PACIENTE]],carga[PACIENTE],carga[TURNO],0,0)</f>
        <v>0</v>
      </c>
    </row>
    <row r="1847" spans="5:12" hidden="1" x14ac:dyDescent="0.3">
      <c r="E1847" s="57"/>
      <c r="F1847" s="57"/>
      <c r="G1847" s="57"/>
      <c r="J1847" t="s">
        <v>1596</v>
      </c>
      <c r="L1847" s="79">
        <f>+_xlfn.XLOOKUP(Combinar1[[#This Row],[carga.PACIENTE]],carga[PACIENTE],carga[TURNO],0,0)</f>
        <v>0</v>
      </c>
    </row>
    <row r="1848" spans="5:12" hidden="1" x14ac:dyDescent="0.3">
      <c r="E1848" s="57"/>
      <c r="F1848" s="57"/>
      <c r="G1848" s="57"/>
      <c r="J1848" t="s">
        <v>1596</v>
      </c>
      <c r="L1848" s="79">
        <f>+_xlfn.XLOOKUP(Combinar1[[#This Row],[carga.PACIENTE]],carga[PACIENTE],carga[TURNO],0,0)</f>
        <v>0</v>
      </c>
    </row>
    <row r="1849" spans="5:12" hidden="1" x14ac:dyDescent="0.3">
      <c r="E1849" s="57"/>
      <c r="F1849" s="57"/>
      <c r="G1849" s="57"/>
      <c r="J1849" t="s">
        <v>1596</v>
      </c>
      <c r="L1849" s="79">
        <f>+_xlfn.XLOOKUP(Combinar1[[#This Row],[carga.PACIENTE]],carga[PACIENTE],carga[TURNO],0,0)</f>
        <v>0</v>
      </c>
    </row>
    <row r="1850" spans="5:12" hidden="1" x14ac:dyDescent="0.3">
      <c r="E1850" s="57"/>
      <c r="F1850" s="57"/>
      <c r="G1850" s="57"/>
      <c r="J1850" t="s">
        <v>1596</v>
      </c>
      <c r="L1850" s="79">
        <f>+_xlfn.XLOOKUP(Combinar1[[#This Row],[carga.PACIENTE]],carga[PACIENTE],carga[TURNO],0,0)</f>
        <v>0</v>
      </c>
    </row>
    <row r="1851" spans="5:12" hidden="1" x14ac:dyDescent="0.3">
      <c r="E1851" s="57"/>
      <c r="F1851" s="57"/>
      <c r="G1851" s="57"/>
      <c r="J1851" t="s">
        <v>1596</v>
      </c>
      <c r="L1851" s="79">
        <f>+_xlfn.XLOOKUP(Combinar1[[#This Row],[carga.PACIENTE]],carga[PACIENTE],carga[TURNO],0,0)</f>
        <v>0</v>
      </c>
    </row>
    <row r="1852" spans="5:12" hidden="1" x14ac:dyDescent="0.3">
      <c r="E1852" s="57"/>
      <c r="F1852" s="57"/>
      <c r="G1852" s="57"/>
      <c r="J1852" t="s">
        <v>1596</v>
      </c>
      <c r="L1852" s="79">
        <f>+_xlfn.XLOOKUP(Combinar1[[#This Row],[carga.PACIENTE]],carga[PACIENTE],carga[TURNO],0,0)</f>
        <v>0</v>
      </c>
    </row>
    <row r="1853" spans="5:12" hidden="1" x14ac:dyDescent="0.3">
      <c r="E1853" s="57"/>
      <c r="F1853" s="57"/>
      <c r="G1853" s="57"/>
      <c r="J1853" t="s">
        <v>1596</v>
      </c>
      <c r="L1853" s="79">
        <f>+_xlfn.XLOOKUP(Combinar1[[#This Row],[carga.PACIENTE]],carga[PACIENTE],carga[TURNO],0,0)</f>
        <v>0</v>
      </c>
    </row>
    <row r="1854" spans="5:12" hidden="1" x14ac:dyDescent="0.3">
      <c r="E1854" s="57"/>
      <c r="F1854" s="57"/>
      <c r="G1854" s="57"/>
      <c r="J1854" t="s">
        <v>1596</v>
      </c>
      <c r="L1854" s="79">
        <f>+_xlfn.XLOOKUP(Combinar1[[#This Row],[carga.PACIENTE]],carga[PACIENTE],carga[TURNO],0,0)</f>
        <v>0</v>
      </c>
    </row>
    <row r="1855" spans="5:12" hidden="1" x14ac:dyDescent="0.3">
      <c r="E1855" s="57"/>
      <c r="F1855" s="57"/>
      <c r="G1855" s="57"/>
      <c r="J1855" t="s">
        <v>1596</v>
      </c>
      <c r="L1855" s="79">
        <f>+_xlfn.XLOOKUP(Combinar1[[#This Row],[carga.PACIENTE]],carga[PACIENTE],carga[TURNO],0,0)</f>
        <v>0</v>
      </c>
    </row>
    <row r="1856" spans="5:12" hidden="1" x14ac:dyDescent="0.3">
      <c r="E1856" s="57"/>
      <c r="F1856" s="57"/>
      <c r="G1856" s="57"/>
      <c r="J1856" t="s">
        <v>1596</v>
      </c>
      <c r="L1856" s="79">
        <f>+_xlfn.XLOOKUP(Combinar1[[#This Row],[carga.PACIENTE]],carga[PACIENTE],carga[TURNO],0,0)</f>
        <v>0</v>
      </c>
    </row>
    <row r="1857" spans="5:12" hidden="1" x14ac:dyDescent="0.3">
      <c r="E1857" s="57"/>
      <c r="F1857" s="57"/>
      <c r="G1857" s="57"/>
      <c r="J1857" t="s">
        <v>1596</v>
      </c>
      <c r="L1857" s="79">
        <f>+_xlfn.XLOOKUP(Combinar1[[#This Row],[carga.PACIENTE]],carga[PACIENTE],carga[TURNO],0,0)</f>
        <v>0</v>
      </c>
    </row>
    <row r="1858" spans="5:12" hidden="1" x14ac:dyDescent="0.3">
      <c r="E1858" s="57"/>
      <c r="F1858" s="57"/>
      <c r="G1858" s="57"/>
      <c r="J1858" t="s">
        <v>1596</v>
      </c>
      <c r="L1858" s="79">
        <f>+_xlfn.XLOOKUP(Combinar1[[#This Row],[carga.PACIENTE]],carga[PACIENTE],carga[TURNO],0,0)</f>
        <v>0</v>
      </c>
    </row>
    <row r="1859" spans="5:12" hidden="1" x14ac:dyDescent="0.3">
      <c r="E1859" s="57"/>
      <c r="F1859" s="57"/>
      <c r="G1859" s="57"/>
      <c r="J1859" t="s">
        <v>1596</v>
      </c>
      <c r="L1859" s="79">
        <f>+_xlfn.XLOOKUP(Combinar1[[#This Row],[carga.PACIENTE]],carga[PACIENTE],carga[TURNO],0,0)</f>
        <v>0</v>
      </c>
    </row>
    <row r="1860" spans="5:12" hidden="1" x14ac:dyDescent="0.3">
      <c r="E1860" s="57"/>
      <c r="F1860" s="57"/>
      <c r="G1860" s="57"/>
      <c r="J1860" t="s">
        <v>1596</v>
      </c>
      <c r="L1860" s="79">
        <f>+_xlfn.XLOOKUP(Combinar1[[#This Row],[carga.PACIENTE]],carga[PACIENTE],carga[TURNO],0,0)</f>
        <v>0</v>
      </c>
    </row>
    <row r="1861" spans="5:12" hidden="1" x14ac:dyDescent="0.3">
      <c r="E1861" s="57"/>
      <c r="F1861" s="57"/>
      <c r="G1861" s="57"/>
      <c r="J1861" t="s">
        <v>1596</v>
      </c>
      <c r="L1861" s="79">
        <f>+_xlfn.XLOOKUP(Combinar1[[#This Row],[carga.PACIENTE]],carga[PACIENTE],carga[TURNO],0,0)</f>
        <v>0</v>
      </c>
    </row>
    <row r="1862" spans="5:12" hidden="1" x14ac:dyDescent="0.3">
      <c r="E1862" s="57"/>
      <c r="F1862" s="57"/>
      <c r="G1862" s="57"/>
      <c r="J1862" t="s">
        <v>1596</v>
      </c>
      <c r="L1862" s="79">
        <f>+_xlfn.XLOOKUP(Combinar1[[#This Row],[carga.PACIENTE]],carga[PACIENTE],carga[TURNO],0,0)</f>
        <v>0</v>
      </c>
    </row>
    <row r="1863" spans="5:12" hidden="1" x14ac:dyDescent="0.3">
      <c r="E1863" s="57"/>
      <c r="F1863" s="57"/>
      <c r="G1863" s="57"/>
      <c r="J1863" t="s">
        <v>1596</v>
      </c>
      <c r="L1863" s="79">
        <f>+_xlfn.XLOOKUP(Combinar1[[#This Row],[carga.PACIENTE]],carga[PACIENTE],carga[TURNO],0,0)</f>
        <v>0</v>
      </c>
    </row>
    <row r="1864" spans="5:12" hidden="1" x14ac:dyDescent="0.3">
      <c r="E1864" s="57"/>
      <c r="F1864" s="57"/>
      <c r="G1864" s="57"/>
      <c r="J1864" t="s">
        <v>1596</v>
      </c>
      <c r="L1864" s="79">
        <f>+_xlfn.XLOOKUP(Combinar1[[#This Row],[carga.PACIENTE]],carga[PACIENTE],carga[TURNO],0,0)</f>
        <v>0</v>
      </c>
    </row>
    <row r="1865" spans="5:12" hidden="1" x14ac:dyDescent="0.3">
      <c r="E1865" s="57"/>
      <c r="F1865" s="57"/>
      <c r="G1865" s="57"/>
      <c r="J1865" t="s">
        <v>1596</v>
      </c>
      <c r="L1865" s="79">
        <f>+_xlfn.XLOOKUP(Combinar1[[#This Row],[carga.PACIENTE]],carga[PACIENTE],carga[TURNO],0,0)</f>
        <v>0</v>
      </c>
    </row>
    <row r="1866" spans="5:12" hidden="1" x14ac:dyDescent="0.3">
      <c r="E1866" s="57"/>
      <c r="F1866" s="57"/>
      <c r="G1866" s="57"/>
      <c r="J1866" t="s">
        <v>1596</v>
      </c>
      <c r="L1866" s="79">
        <f>+_xlfn.XLOOKUP(Combinar1[[#This Row],[carga.PACIENTE]],carga[PACIENTE],carga[TURNO],0,0)</f>
        <v>0</v>
      </c>
    </row>
    <row r="1867" spans="5:12" hidden="1" x14ac:dyDescent="0.3">
      <c r="E1867" s="57"/>
      <c r="F1867" s="57"/>
      <c r="G1867" s="57"/>
      <c r="J1867" t="s">
        <v>1596</v>
      </c>
      <c r="L1867" s="79">
        <f>+_xlfn.XLOOKUP(Combinar1[[#This Row],[carga.PACIENTE]],carga[PACIENTE],carga[TURNO],0,0)</f>
        <v>0</v>
      </c>
    </row>
    <row r="1868" spans="5:12" hidden="1" x14ac:dyDescent="0.3">
      <c r="E1868" s="57"/>
      <c r="F1868" s="57"/>
      <c r="G1868" s="57"/>
      <c r="J1868" t="s">
        <v>1596</v>
      </c>
      <c r="L1868" s="79">
        <f>+_xlfn.XLOOKUP(Combinar1[[#This Row],[carga.PACIENTE]],carga[PACIENTE],carga[TURNO],0,0)</f>
        <v>0</v>
      </c>
    </row>
    <row r="1869" spans="5:12" hidden="1" x14ac:dyDescent="0.3">
      <c r="E1869" s="57"/>
      <c r="F1869" s="57"/>
      <c r="G1869" s="57"/>
      <c r="J1869" t="s">
        <v>1596</v>
      </c>
      <c r="L1869" s="79">
        <f>+_xlfn.XLOOKUP(Combinar1[[#This Row],[carga.PACIENTE]],carga[PACIENTE],carga[TURNO],0,0)</f>
        <v>0</v>
      </c>
    </row>
    <row r="1870" spans="5:12" hidden="1" x14ac:dyDescent="0.3">
      <c r="E1870" s="57"/>
      <c r="F1870" s="57"/>
      <c r="G1870" s="57"/>
      <c r="J1870" t="s">
        <v>1596</v>
      </c>
      <c r="L1870" s="79">
        <f>+_xlfn.XLOOKUP(Combinar1[[#This Row],[carga.PACIENTE]],carga[PACIENTE],carga[TURNO],0,0)</f>
        <v>0</v>
      </c>
    </row>
    <row r="1871" spans="5:12" hidden="1" x14ac:dyDescent="0.3">
      <c r="E1871" s="57"/>
      <c r="F1871" s="57"/>
      <c r="G1871" s="57"/>
      <c r="J1871" t="s">
        <v>1596</v>
      </c>
      <c r="L1871" s="79">
        <f>+_xlfn.XLOOKUP(Combinar1[[#This Row],[carga.PACIENTE]],carga[PACIENTE],carga[TURNO],0,0)</f>
        <v>0</v>
      </c>
    </row>
    <row r="1872" spans="5:12" hidden="1" x14ac:dyDescent="0.3">
      <c r="E1872" s="57"/>
      <c r="F1872" s="57"/>
      <c r="G1872" s="57"/>
      <c r="J1872" t="s">
        <v>1596</v>
      </c>
      <c r="L1872" s="79">
        <f>+_xlfn.XLOOKUP(Combinar1[[#This Row],[carga.PACIENTE]],carga[PACIENTE],carga[TURNO],0,0)</f>
        <v>0</v>
      </c>
    </row>
    <row r="1873" spans="5:12" hidden="1" x14ac:dyDescent="0.3">
      <c r="E1873" s="57"/>
      <c r="F1873" s="57"/>
      <c r="G1873" s="57"/>
      <c r="J1873" t="s">
        <v>1596</v>
      </c>
      <c r="L1873" s="79">
        <f>+_xlfn.XLOOKUP(Combinar1[[#This Row],[carga.PACIENTE]],carga[PACIENTE],carga[TURNO],0,0)</f>
        <v>0</v>
      </c>
    </row>
    <row r="1874" spans="5:12" hidden="1" x14ac:dyDescent="0.3">
      <c r="E1874" s="57"/>
      <c r="F1874" s="57"/>
      <c r="G1874" s="57"/>
      <c r="J1874" t="s">
        <v>1596</v>
      </c>
      <c r="L1874" s="79">
        <f>+_xlfn.XLOOKUP(Combinar1[[#This Row],[carga.PACIENTE]],carga[PACIENTE],carga[TURNO],0,0)</f>
        <v>0</v>
      </c>
    </row>
    <row r="1875" spans="5:12" hidden="1" x14ac:dyDescent="0.3">
      <c r="E1875" s="57"/>
      <c r="F1875" s="57"/>
      <c r="G1875" s="57"/>
      <c r="J1875" t="s">
        <v>1596</v>
      </c>
      <c r="L1875" s="79">
        <f>+_xlfn.XLOOKUP(Combinar1[[#This Row],[carga.PACIENTE]],carga[PACIENTE],carga[TURNO],0,0)</f>
        <v>0</v>
      </c>
    </row>
    <row r="1876" spans="5:12" hidden="1" x14ac:dyDescent="0.3">
      <c r="E1876" s="57"/>
      <c r="F1876" s="57"/>
      <c r="G1876" s="57"/>
      <c r="J1876" t="s">
        <v>1596</v>
      </c>
      <c r="L1876" s="79">
        <f>+_xlfn.XLOOKUP(Combinar1[[#This Row],[carga.PACIENTE]],carga[PACIENTE],carga[TURNO],0,0)</f>
        <v>0</v>
      </c>
    </row>
    <row r="1877" spans="5:12" hidden="1" x14ac:dyDescent="0.3">
      <c r="E1877" s="57"/>
      <c r="F1877" s="57"/>
      <c r="G1877" s="57"/>
      <c r="J1877" t="s">
        <v>1596</v>
      </c>
      <c r="L1877" s="79">
        <f>+_xlfn.XLOOKUP(Combinar1[[#This Row],[carga.PACIENTE]],carga[PACIENTE],carga[TURNO],0,0)</f>
        <v>0</v>
      </c>
    </row>
    <row r="1878" spans="5:12" hidden="1" x14ac:dyDescent="0.3">
      <c r="E1878" s="57"/>
      <c r="F1878" s="57"/>
      <c r="G1878" s="57"/>
      <c r="J1878" t="s">
        <v>1596</v>
      </c>
      <c r="L1878" s="79">
        <f>+_xlfn.XLOOKUP(Combinar1[[#This Row],[carga.PACIENTE]],carga[PACIENTE],carga[TURNO],0,0)</f>
        <v>0</v>
      </c>
    </row>
    <row r="1879" spans="5:12" hidden="1" x14ac:dyDescent="0.3">
      <c r="E1879" s="57"/>
      <c r="F1879" s="57"/>
      <c r="G1879" s="57"/>
      <c r="J1879" t="s">
        <v>1596</v>
      </c>
      <c r="L1879" s="79">
        <f>+_xlfn.XLOOKUP(Combinar1[[#This Row],[carga.PACIENTE]],carga[PACIENTE],carga[TURNO],0,0)</f>
        <v>0</v>
      </c>
    </row>
    <row r="1880" spans="5:12" hidden="1" x14ac:dyDescent="0.3">
      <c r="E1880" s="57"/>
      <c r="F1880" s="57"/>
      <c r="G1880" s="57"/>
      <c r="J1880" t="s">
        <v>1596</v>
      </c>
      <c r="L1880" s="79">
        <f>+_xlfn.XLOOKUP(Combinar1[[#This Row],[carga.PACIENTE]],carga[PACIENTE],carga[TURNO],0,0)</f>
        <v>0</v>
      </c>
    </row>
    <row r="1881" spans="5:12" hidden="1" x14ac:dyDescent="0.3">
      <c r="E1881" s="57"/>
      <c r="F1881" s="57"/>
      <c r="G1881" s="57"/>
      <c r="J1881" t="s">
        <v>1596</v>
      </c>
      <c r="L1881" s="79">
        <f>+_xlfn.XLOOKUP(Combinar1[[#This Row],[carga.PACIENTE]],carga[PACIENTE],carga[TURNO],0,0)</f>
        <v>0</v>
      </c>
    </row>
    <row r="1882" spans="5:12" hidden="1" x14ac:dyDescent="0.3">
      <c r="E1882" s="57"/>
      <c r="F1882" s="57"/>
      <c r="G1882" s="57"/>
      <c r="J1882" t="s">
        <v>1596</v>
      </c>
      <c r="L1882" s="79">
        <f>+_xlfn.XLOOKUP(Combinar1[[#This Row],[carga.PACIENTE]],carga[PACIENTE],carga[TURNO],0,0)</f>
        <v>0</v>
      </c>
    </row>
    <row r="1883" spans="5:12" hidden="1" x14ac:dyDescent="0.3">
      <c r="E1883" s="57"/>
      <c r="F1883" s="57"/>
      <c r="G1883" s="57"/>
      <c r="J1883" t="s">
        <v>1596</v>
      </c>
      <c r="L1883" s="79">
        <f>+_xlfn.XLOOKUP(Combinar1[[#This Row],[carga.PACIENTE]],carga[PACIENTE],carga[TURNO],0,0)</f>
        <v>0</v>
      </c>
    </row>
    <row r="1884" spans="5:12" hidden="1" x14ac:dyDescent="0.3">
      <c r="E1884" s="57"/>
      <c r="F1884" s="57"/>
      <c r="G1884" s="57"/>
      <c r="J1884" t="s">
        <v>1596</v>
      </c>
      <c r="L1884" s="79">
        <f>+_xlfn.XLOOKUP(Combinar1[[#This Row],[carga.PACIENTE]],carga[PACIENTE],carga[TURNO],0,0)</f>
        <v>0</v>
      </c>
    </row>
    <row r="1885" spans="5:12" hidden="1" x14ac:dyDescent="0.3">
      <c r="E1885" s="57"/>
      <c r="F1885" s="57"/>
      <c r="G1885" s="57"/>
      <c r="J1885" t="s">
        <v>1596</v>
      </c>
      <c r="L1885" s="79">
        <f>+_xlfn.XLOOKUP(Combinar1[[#This Row],[carga.PACIENTE]],carga[PACIENTE],carga[TURNO],0,0)</f>
        <v>0</v>
      </c>
    </row>
    <row r="1886" spans="5:12" hidden="1" x14ac:dyDescent="0.3">
      <c r="E1886" s="57"/>
      <c r="F1886" s="57"/>
      <c r="G1886" s="57"/>
      <c r="J1886" t="s">
        <v>1596</v>
      </c>
      <c r="L1886" s="79">
        <f>+_xlfn.XLOOKUP(Combinar1[[#This Row],[carga.PACIENTE]],carga[PACIENTE],carga[TURNO],0,0)</f>
        <v>0</v>
      </c>
    </row>
    <row r="1887" spans="5:12" hidden="1" x14ac:dyDescent="0.3">
      <c r="E1887" s="57"/>
      <c r="F1887" s="57"/>
      <c r="G1887" s="57"/>
      <c r="J1887" t="s">
        <v>1596</v>
      </c>
      <c r="L1887" s="79">
        <f>+_xlfn.XLOOKUP(Combinar1[[#This Row],[carga.PACIENTE]],carga[PACIENTE],carga[TURNO],0,0)</f>
        <v>0</v>
      </c>
    </row>
    <row r="1888" spans="5:12" hidden="1" x14ac:dyDescent="0.3">
      <c r="E1888" s="57"/>
      <c r="F1888" s="57"/>
      <c r="G1888" s="57"/>
      <c r="J1888" t="s">
        <v>1596</v>
      </c>
      <c r="L1888" s="79">
        <f>+_xlfn.XLOOKUP(Combinar1[[#This Row],[carga.PACIENTE]],carga[PACIENTE],carga[TURNO],0,0)</f>
        <v>0</v>
      </c>
    </row>
    <row r="1889" spans="5:12" hidden="1" x14ac:dyDescent="0.3">
      <c r="E1889" s="57"/>
      <c r="F1889" s="57"/>
      <c r="G1889" s="57"/>
      <c r="J1889" t="s">
        <v>1596</v>
      </c>
      <c r="L1889" s="79">
        <f>+_xlfn.XLOOKUP(Combinar1[[#This Row],[carga.PACIENTE]],carga[PACIENTE],carga[TURNO],0,0)</f>
        <v>0</v>
      </c>
    </row>
    <row r="1890" spans="5:12" hidden="1" x14ac:dyDescent="0.3">
      <c r="E1890" s="57"/>
      <c r="F1890" s="57"/>
      <c r="G1890" s="57"/>
      <c r="J1890" t="s">
        <v>1596</v>
      </c>
      <c r="L1890" s="79">
        <f>+_xlfn.XLOOKUP(Combinar1[[#This Row],[carga.PACIENTE]],carga[PACIENTE],carga[TURNO],0,0)</f>
        <v>0</v>
      </c>
    </row>
    <row r="1891" spans="5:12" hidden="1" x14ac:dyDescent="0.3">
      <c r="E1891" s="57"/>
      <c r="F1891" s="57"/>
      <c r="G1891" s="57"/>
      <c r="J1891" t="s">
        <v>1596</v>
      </c>
      <c r="L1891" s="79">
        <f>+_xlfn.XLOOKUP(Combinar1[[#This Row],[carga.PACIENTE]],carga[PACIENTE],carga[TURNO],0,0)</f>
        <v>0</v>
      </c>
    </row>
    <row r="1892" spans="5:12" hidden="1" x14ac:dyDescent="0.3">
      <c r="E1892" s="57"/>
      <c r="F1892" s="57"/>
      <c r="G1892" s="57"/>
      <c r="J1892" t="s">
        <v>1596</v>
      </c>
      <c r="L1892" s="79">
        <f>+_xlfn.XLOOKUP(Combinar1[[#This Row],[carga.PACIENTE]],carga[PACIENTE],carga[TURNO],0,0)</f>
        <v>0</v>
      </c>
    </row>
    <row r="1893" spans="5:12" hidden="1" x14ac:dyDescent="0.3">
      <c r="E1893" s="57"/>
      <c r="F1893" s="57"/>
      <c r="G1893" s="57"/>
      <c r="J1893" t="s">
        <v>1596</v>
      </c>
      <c r="L1893" s="79">
        <f>+_xlfn.XLOOKUP(Combinar1[[#This Row],[carga.PACIENTE]],carga[PACIENTE],carga[TURNO],0,0)</f>
        <v>0</v>
      </c>
    </row>
    <row r="1894" spans="5:12" hidden="1" x14ac:dyDescent="0.3">
      <c r="E1894" s="57"/>
      <c r="F1894" s="57"/>
      <c r="G1894" s="57"/>
      <c r="J1894" t="s">
        <v>1596</v>
      </c>
      <c r="L1894" s="79">
        <f>+_xlfn.XLOOKUP(Combinar1[[#This Row],[carga.PACIENTE]],carga[PACIENTE],carga[TURNO],0,0)</f>
        <v>0</v>
      </c>
    </row>
    <row r="1895" spans="5:12" hidden="1" x14ac:dyDescent="0.3">
      <c r="E1895" s="57"/>
      <c r="F1895" s="57"/>
      <c r="G1895" s="57"/>
      <c r="J1895" t="s">
        <v>1596</v>
      </c>
      <c r="L1895" s="79">
        <f>+_xlfn.XLOOKUP(Combinar1[[#This Row],[carga.PACIENTE]],carga[PACIENTE],carga[TURNO],0,0)</f>
        <v>0</v>
      </c>
    </row>
    <row r="1896" spans="5:12" hidden="1" x14ac:dyDescent="0.3">
      <c r="E1896" s="57"/>
      <c r="F1896" s="57"/>
      <c r="G1896" s="57"/>
      <c r="J1896" t="s">
        <v>1596</v>
      </c>
      <c r="L1896" s="79">
        <f>+_xlfn.XLOOKUP(Combinar1[[#This Row],[carga.PACIENTE]],carga[PACIENTE],carga[TURNO],0,0)</f>
        <v>0</v>
      </c>
    </row>
    <row r="1897" spans="5:12" hidden="1" x14ac:dyDescent="0.3">
      <c r="E1897" s="57"/>
      <c r="F1897" s="57"/>
      <c r="G1897" s="57"/>
      <c r="J1897" t="s">
        <v>1596</v>
      </c>
      <c r="L1897" s="79">
        <f>+_xlfn.XLOOKUP(Combinar1[[#This Row],[carga.PACIENTE]],carga[PACIENTE],carga[TURNO],0,0)</f>
        <v>0</v>
      </c>
    </row>
    <row r="1898" spans="5:12" hidden="1" x14ac:dyDescent="0.3">
      <c r="E1898" s="57"/>
      <c r="F1898" s="57"/>
      <c r="G1898" s="57"/>
      <c r="J1898" t="s">
        <v>1596</v>
      </c>
      <c r="L1898" s="79">
        <f>+_xlfn.XLOOKUP(Combinar1[[#This Row],[carga.PACIENTE]],carga[PACIENTE],carga[TURNO],0,0)</f>
        <v>0</v>
      </c>
    </row>
    <row r="1899" spans="5:12" hidden="1" x14ac:dyDescent="0.3">
      <c r="E1899" s="57"/>
      <c r="F1899" s="57"/>
      <c r="G1899" s="57"/>
      <c r="J1899" t="s">
        <v>1596</v>
      </c>
      <c r="L1899" s="79">
        <f>+_xlfn.XLOOKUP(Combinar1[[#This Row],[carga.PACIENTE]],carga[PACIENTE],carga[TURNO],0,0)</f>
        <v>0</v>
      </c>
    </row>
    <row r="1900" spans="5:12" hidden="1" x14ac:dyDescent="0.3">
      <c r="E1900" s="57"/>
      <c r="F1900" s="57"/>
      <c r="G1900" s="57"/>
      <c r="J1900" t="s">
        <v>1596</v>
      </c>
      <c r="L1900" s="79">
        <f>+_xlfn.XLOOKUP(Combinar1[[#This Row],[carga.PACIENTE]],carga[PACIENTE],carga[TURNO],0,0)</f>
        <v>0</v>
      </c>
    </row>
    <row r="1901" spans="5:12" hidden="1" x14ac:dyDescent="0.3">
      <c r="E1901" s="57"/>
      <c r="F1901" s="57"/>
      <c r="G1901" s="57"/>
      <c r="J1901" t="s">
        <v>1596</v>
      </c>
      <c r="L1901" s="79">
        <f>+_xlfn.XLOOKUP(Combinar1[[#This Row],[carga.PACIENTE]],carga[PACIENTE],carga[TURNO],0,0)</f>
        <v>0</v>
      </c>
    </row>
    <row r="1902" spans="5:12" hidden="1" x14ac:dyDescent="0.3">
      <c r="E1902" s="57"/>
      <c r="F1902" s="57"/>
      <c r="G1902" s="57"/>
      <c r="J1902" t="s">
        <v>1596</v>
      </c>
      <c r="L1902" s="79">
        <f>+_xlfn.XLOOKUP(Combinar1[[#This Row],[carga.PACIENTE]],carga[PACIENTE],carga[TURNO],0,0)</f>
        <v>0</v>
      </c>
    </row>
    <row r="1903" spans="5:12" hidden="1" x14ac:dyDescent="0.3">
      <c r="E1903" s="57"/>
      <c r="F1903" s="57"/>
      <c r="G1903" s="57"/>
      <c r="J1903" t="s">
        <v>1596</v>
      </c>
      <c r="L1903" s="79">
        <f>+_xlfn.XLOOKUP(Combinar1[[#This Row],[carga.PACIENTE]],carga[PACIENTE],carga[TURNO],0,0)</f>
        <v>0</v>
      </c>
    </row>
    <row r="1904" spans="5:12" hidden="1" x14ac:dyDescent="0.3">
      <c r="E1904" s="57"/>
      <c r="F1904" s="57"/>
      <c r="G1904" s="57"/>
      <c r="J1904" t="s">
        <v>1596</v>
      </c>
      <c r="L1904" s="79">
        <f>+_xlfn.XLOOKUP(Combinar1[[#This Row],[carga.PACIENTE]],carga[PACIENTE],carga[TURNO],0,0)</f>
        <v>0</v>
      </c>
    </row>
    <row r="1905" spans="5:12" hidden="1" x14ac:dyDescent="0.3">
      <c r="E1905" s="57"/>
      <c r="F1905" s="57"/>
      <c r="G1905" s="57"/>
      <c r="J1905" t="s">
        <v>1596</v>
      </c>
      <c r="L1905" s="79">
        <f>+_xlfn.XLOOKUP(Combinar1[[#This Row],[carga.PACIENTE]],carga[PACIENTE],carga[TURNO],0,0)</f>
        <v>0</v>
      </c>
    </row>
    <row r="1906" spans="5:12" hidden="1" x14ac:dyDescent="0.3">
      <c r="E1906" s="57"/>
      <c r="F1906" s="57"/>
      <c r="G1906" s="57"/>
      <c r="J1906" t="s">
        <v>1596</v>
      </c>
      <c r="L1906" s="79">
        <f>+_xlfn.XLOOKUP(Combinar1[[#This Row],[carga.PACIENTE]],carga[PACIENTE],carga[TURNO],0,0)</f>
        <v>0</v>
      </c>
    </row>
    <row r="1907" spans="5:12" hidden="1" x14ac:dyDescent="0.3">
      <c r="E1907" s="57"/>
      <c r="F1907" s="57"/>
      <c r="G1907" s="57"/>
      <c r="J1907" t="s">
        <v>1596</v>
      </c>
      <c r="L1907" s="79">
        <f>+_xlfn.XLOOKUP(Combinar1[[#This Row],[carga.PACIENTE]],carga[PACIENTE],carga[TURNO],0,0)</f>
        <v>0</v>
      </c>
    </row>
    <row r="1908" spans="5:12" hidden="1" x14ac:dyDescent="0.3">
      <c r="E1908" s="57"/>
      <c r="F1908" s="57"/>
      <c r="G1908" s="57"/>
      <c r="J1908" t="s">
        <v>1596</v>
      </c>
      <c r="L1908" s="79">
        <f>+_xlfn.XLOOKUP(Combinar1[[#This Row],[carga.PACIENTE]],carga[PACIENTE],carga[TURNO],0,0)</f>
        <v>0</v>
      </c>
    </row>
    <row r="1909" spans="5:12" hidden="1" x14ac:dyDescent="0.3">
      <c r="E1909" s="57"/>
      <c r="F1909" s="57"/>
      <c r="G1909" s="57"/>
      <c r="J1909" t="s">
        <v>1596</v>
      </c>
      <c r="L1909" s="79">
        <f>+_xlfn.XLOOKUP(Combinar1[[#This Row],[carga.PACIENTE]],carga[PACIENTE],carga[TURNO],0,0)</f>
        <v>0</v>
      </c>
    </row>
    <row r="1910" spans="5:12" hidden="1" x14ac:dyDescent="0.3">
      <c r="E1910" s="57"/>
      <c r="F1910" s="57"/>
      <c r="G1910" s="57"/>
      <c r="J1910" t="s">
        <v>1596</v>
      </c>
      <c r="L1910" s="79">
        <f>+_xlfn.XLOOKUP(Combinar1[[#This Row],[carga.PACIENTE]],carga[PACIENTE],carga[TURNO],0,0)</f>
        <v>0</v>
      </c>
    </row>
    <row r="1911" spans="5:12" hidden="1" x14ac:dyDescent="0.3">
      <c r="E1911" s="57"/>
      <c r="F1911" s="57"/>
      <c r="G1911" s="57"/>
      <c r="J1911" t="s">
        <v>1596</v>
      </c>
      <c r="L1911" s="79">
        <f>+_xlfn.XLOOKUP(Combinar1[[#This Row],[carga.PACIENTE]],carga[PACIENTE],carga[TURNO],0,0)</f>
        <v>0</v>
      </c>
    </row>
    <row r="1912" spans="5:12" hidden="1" x14ac:dyDescent="0.3">
      <c r="E1912" s="57"/>
      <c r="F1912" s="57"/>
      <c r="G1912" s="57"/>
      <c r="J1912" t="s">
        <v>1596</v>
      </c>
      <c r="L1912" s="79">
        <f>+_xlfn.XLOOKUP(Combinar1[[#This Row],[carga.PACIENTE]],carga[PACIENTE],carga[TURNO],0,0)</f>
        <v>0</v>
      </c>
    </row>
    <row r="1913" spans="5:12" hidden="1" x14ac:dyDescent="0.3">
      <c r="E1913" s="57"/>
      <c r="F1913" s="57"/>
      <c r="G1913" s="57"/>
      <c r="J1913" t="s">
        <v>1596</v>
      </c>
      <c r="L1913" s="79">
        <f>+_xlfn.XLOOKUP(Combinar1[[#This Row],[carga.PACIENTE]],carga[PACIENTE],carga[TURNO],0,0)</f>
        <v>0</v>
      </c>
    </row>
    <row r="1914" spans="5:12" hidden="1" x14ac:dyDescent="0.3">
      <c r="E1914" s="57"/>
      <c r="F1914" s="57"/>
      <c r="G1914" s="57"/>
      <c r="J1914" t="s">
        <v>1596</v>
      </c>
      <c r="L1914" s="79">
        <f>+_xlfn.XLOOKUP(Combinar1[[#This Row],[carga.PACIENTE]],carga[PACIENTE],carga[TURNO],0,0)</f>
        <v>0</v>
      </c>
    </row>
    <row r="1915" spans="5:12" hidden="1" x14ac:dyDescent="0.3">
      <c r="E1915" s="57"/>
      <c r="F1915" s="57"/>
      <c r="G1915" s="57"/>
      <c r="J1915" t="s">
        <v>1596</v>
      </c>
      <c r="L1915" s="79">
        <f>+_xlfn.XLOOKUP(Combinar1[[#This Row],[carga.PACIENTE]],carga[PACIENTE],carga[TURNO],0,0)</f>
        <v>0</v>
      </c>
    </row>
    <row r="1916" spans="5:12" hidden="1" x14ac:dyDescent="0.3">
      <c r="E1916" s="57"/>
      <c r="F1916" s="57"/>
      <c r="G1916" s="57"/>
      <c r="J1916" t="s">
        <v>1596</v>
      </c>
      <c r="L1916" s="79">
        <f>+_xlfn.XLOOKUP(Combinar1[[#This Row],[carga.PACIENTE]],carga[PACIENTE],carga[TURNO],0,0)</f>
        <v>0</v>
      </c>
    </row>
    <row r="1917" spans="5:12" hidden="1" x14ac:dyDescent="0.3">
      <c r="E1917" s="57"/>
      <c r="F1917" s="57"/>
      <c r="G1917" s="57"/>
      <c r="J1917" t="s">
        <v>1596</v>
      </c>
      <c r="L1917" s="79">
        <f>+_xlfn.XLOOKUP(Combinar1[[#This Row],[carga.PACIENTE]],carga[PACIENTE],carga[TURNO],0,0)</f>
        <v>0</v>
      </c>
    </row>
    <row r="1918" spans="5:12" hidden="1" x14ac:dyDescent="0.3">
      <c r="E1918" s="57"/>
      <c r="F1918" s="57"/>
      <c r="G1918" s="57"/>
      <c r="J1918" t="s">
        <v>1596</v>
      </c>
      <c r="L1918" s="79">
        <f>+_xlfn.XLOOKUP(Combinar1[[#This Row],[carga.PACIENTE]],carga[PACIENTE],carga[TURNO],0,0)</f>
        <v>0</v>
      </c>
    </row>
    <row r="1919" spans="5:12" hidden="1" x14ac:dyDescent="0.3">
      <c r="E1919" s="57"/>
      <c r="F1919" s="57"/>
      <c r="G1919" s="57"/>
      <c r="J1919" t="s">
        <v>1596</v>
      </c>
      <c r="L1919" s="79">
        <f>+_xlfn.XLOOKUP(Combinar1[[#This Row],[carga.PACIENTE]],carga[PACIENTE],carga[TURNO],0,0)</f>
        <v>0</v>
      </c>
    </row>
    <row r="1920" spans="5:12" hidden="1" x14ac:dyDescent="0.3">
      <c r="E1920" s="57"/>
      <c r="F1920" s="57"/>
      <c r="G1920" s="57"/>
      <c r="J1920" t="s">
        <v>1596</v>
      </c>
      <c r="L1920" s="79">
        <f>+_xlfn.XLOOKUP(Combinar1[[#This Row],[carga.PACIENTE]],carga[PACIENTE],carga[TURNO],0,0)</f>
        <v>0</v>
      </c>
    </row>
    <row r="1921" spans="5:12" hidden="1" x14ac:dyDescent="0.3">
      <c r="E1921" s="57"/>
      <c r="F1921" s="57"/>
      <c r="G1921" s="57"/>
      <c r="J1921" t="s">
        <v>1596</v>
      </c>
      <c r="L1921" s="79">
        <f>+_xlfn.XLOOKUP(Combinar1[[#This Row],[carga.PACIENTE]],carga[PACIENTE],carga[TURNO],0,0)</f>
        <v>0</v>
      </c>
    </row>
    <row r="1922" spans="5:12" hidden="1" x14ac:dyDescent="0.3">
      <c r="E1922" s="57"/>
      <c r="F1922" s="57"/>
      <c r="G1922" s="57"/>
      <c r="J1922" t="s">
        <v>1596</v>
      </c>
      <c r="L1922" s="79">
        <f>+_xlfn.XLOOKUP(Combinar1[[#This Row],[carga.PACIENTE]],carga[PACIENTE],carga[TURNO],0,0)</f>
        <v>0</v>
      </c>
    </row>
    <row r="1923" spans="5:12" hidden="1" x14ac:dyDescent="0.3">
      <c r="E1923" s="57"/>
      <c r="F1923" s="57"/>
      <c r="G1923" s="57"/>
      <c r="J1923" t="s">
        <v>1596</v>
      </c>
      <c r="L1923" s="79">
        <f>+_xlfn.XLOOKUP(Combinar1[[#This Row],[carga.PACIENTE]],carga[PACIENTE],carga[TURNO],0,0)</f>
        <v>0</v>
      </c>
    </row>
    <row r="1924" spans="5:12" hidden="1" x14ac:dyDescent="0.3">
      <c r="E1924" s="57"/>
      <c r="F1924" s="57"/>
      <c r="G1924" s="57"/>
      <c r="J1924" t="s">
        <v>1596</v>
      </c>
      <c r="L1924" s="79">
        <f>+_xlfn.XLOOKUP(Combinar1[[#This Row],[carga.PACIENTE]],carga[PACIENTE],carga[TURNO],0,0)</f>
        <v>0</v>
      </c>
    </row>
    <row r="1925" spans="5:12" hidden="1" x14ac:dyDescent="0.3">
      <c r="E1925" s="57"/>
      <c r="F1925" s="57"/>
      <c r="G1925" s="57"/>
      <c r="J1925" t="s">
        <v>1596</v>
      </c>
      <c r="L1925" s="79">
        <f>+_xlfn.XLOOKUP(Combinar1[[#This Row],[carga.PACIENTE]],carga[PACIENTE],carga[TURNO],0,0)</f>
        <v>0</v>
      </c>
    </row>
    <row r="1926" spans="5:12" hidden="1" x14ac:dyDescent="0.3">
      <c r="E1926" s="57"/>
      <c r="F1926" s="57"/>
      <c r="G1926" s="57"/>
      <c r="J1926" t="s">
        <v>1596</v>
      </c>
      <c r="L1926" s="79">
        <f>+_xlfn.XLOOKUP(Combinar1[[#This Row],[carga.PACIENTE]],carga[PACIENTE],carga[TURNO],0,0)</f>
        <v>0</v>
      </c>
    </row>
    <row r="1927" spans="5:12" hidden="1" x14ac:dyDescent="0.3">
      <c r="E1927" s="57"/>
      <c r="F1927" s="57"/>
      <c r="G1927" s="57"/>
      <c r="J1927" t="s">
        <v>1596</v>
      </c>
      <c r="L1927" s="79">
        <f>+_xlfn.XLOOKUP(Combinar1[[#This Row],[carga.PACIENTE]],carga[PACIENTE],carga[TURNO],0,0)</f>
        <v>0</v>
      </c>
    </row>
    <row r="1928" spans="5:12" hidden="1" x14ac:dyDescent="0.3">
      <c r="E1928" s="57"/>
      <c r="F1928" s="57"/>
      <c r="G1928" s="57"/>
      <c r="J1928" t="s">
        <v>1596</v>
      </c>
      <c r="L1928" s="79">
        <f>+_xlfn.XLOOKUP(Combinar1[[#This Row],[carga.PACIENTE]],carga[PACIENTE],carga[TURNO],0,0)</f>
        <v>0</v>
      </c>
    </row>
    <row r="1929" spans="5:12" hidden="1" x14ac:dyDescent="0.3">
      <c r="E1929" s="57"/>
      <c r="F1929" s="57"/>
      <c r="G1929" s="57"/>
      <c r="J1929" t="s">
        <v>1596</v>
      </c>
      <c r="L1929" s="79">
        <f>+_xlfn.XLOOKUP(Combinar1[[#This Row],[carga.PACIENTE]],carga[PACIENTE],carga[TURNO],0,0)</f>
        <v>0</v>
      </c>
    </row>
    <row r="1930" spans="5:12" hidden="1" x14ac:dyDescent="0.3">
      <c r="E1930" s="57"/>
      <c r="F1930" s="57"/>
      <c r="G1930" s="57"/>
      <c r="J1930" t="s">
        <v>1596</v>
      </c>
      <c r="L1930" s="79">
        <f>+_xlfn.XLOOKUP(Combinar1[[#This Row],[carga.PACIENTE]],carga[PACIENTE],carga[TURNO],0,0)</f>
        <v>0</v>
      </c>
    </row>
    <row r="1931" spans="5:12" hidden="1" x14ac:dyDescent="0.3">
      <c r="E1931" s="57"/>
      <c r="F1931" s="57"/>
      <c r="G1931" s="57"/>
      <c r="J1931" t="s">
        <v>1596</v>
      </c>
      <c r="L1931" s="79">
        <f>+_xlfn.XLOOKUP(Combinar1[[#This Row],[carga.PACIENTE]],carga[PACIENTE],carga[TURNO],0,0)</f>
        <v>0</v>
      </c>
    </row>
    <row r="1932" spans="5:12" hidden="1" x14ac:dyDescent="0.3">
      <c r="E1932" s="57"/>
      <c r="F1932" s="57"/>
      <c r="G1932" s="57"/>
      <c r="J1932" t="s">
        <v>1596</v>
      </c>
      <c r="L1932" s="79">
        <f>+_xlfn.XLOOKUP(Combinar1[[#This Row],[carga.PACIENTE]],carga[PACIENTE],carga[TURNO],0,0)</f>
        <v>0</v>
      </c>
    </row>
    <row r="1933" spans="5:12" hidden="1" x14ac:dyDescent="0.3">
      <c r="E1933" s="57"/>
      <c r="F1933" s="57"/>
      <c r="G1933" s="57"/>
      <c r="J1933" t="s">
        <v>1596</v>
      </c>
      <c r="L1933" s="79">
        <f>+_xlfn.XLOOKUP(Combinar1[[#This Row],[carga.PACIENTE]],carga[PACIENTE],carga[TURNO],0,0)</f>
        <v>0</v>
      </c>
    </row>
    <row r="1934" spans="5:12" hidden="1" x14ac:dyDescent="0.3">
      <c r="E1934" s="57"/>
      <c r="F1934" s="57"/>
      <c r="G1934" s="57"/>
      <c r="J1934" t="s">
        <v>1596</v>
      </c>
      <c r="L1934" s="79">
        <f>+_xlfn.XLOOKUP(Combinar1[[#This Row],[carga.PACIENTE]],carga[PACIENTE],carga[TURNO],0,0)</f>
        <v>0</v>
      </c>
    </row>
    <row r="1935" spans="5:12" hidden="1" x14ac:dyDescent="0.3">
      <c r="E1935" s="57"/>
      <c r="F1935" s="57"/>
      <c r="G1935" s="57"/>
      <c r="J1935" t="s">
        <v>1596</v>
      </c>
      <c r="L1935" s="79">
        <f>+_xlfn.XLOOKUP(Combinar1[[#This Row],[carga.PACIENTE]],carga[PACIENTE],carga[TURNO],0,0)</f>
        <v>0</v>
      </c>
    </row>
    <row r="1936" spans="5:12" hidden="1" x14ac:dyDescent="0.3">
      <c r="E1936" s="57"/>
      <c r="F1936" s="57"/>
      <c r="G1936" s="57"/>
      <c r="J1936" t="s">
        <v>1596</v>
      </c>
      <c r="L1936" s="79">
        <f>+_xlfn.XLOOKUP(Combinar1[[#This Row],[carga.PACIENTE]],carga[PACIENTE],carga[TURNO],0,0)</f>
        <v>0</v>
      </c>
    </row>
    <row r="1937" spans="5:12" hidden="1" x14ac:dyDescent="0.3">
      <c r="E1937" s="57"/>
      <c r="F1937" s="57"/>
      <c r="G1937" s="57"/>
      <c r="J1937" t="s">
        <v>1596</v>
      </c>
      <c r="L1937" s="79">
        <f>+_xlfn.XLOOKUP(Combinar1[[#This Row],[carga.PACIENTE]],carga[PACIENTE],carga[TURNO],0,0)</f>
        <v>0</v>
      </c>
    </row>
    <row r="1938" spans="5:12" hidden="1" x14ac:dyDescent="0.3">
      <c r="E1938" s="57"/>
      <c r="F1938" s="57"/>
      <c r="G1938" s="57"/>
      <c r="J1938" t="s">
        <v>1596</v>
      </c>
      <c r="L1938" s="79">
        <f>+_xlfn.XLOOKUP(Combinar1[[#This Row],[carga.PACIENTE]],carga[PACIENTE],carga[TURNO],0,0)</f>
        <v>0</v>
      </c>
    </row>
    <row r="1939" spans="5:12" hidden="1" x14ac:dyDescent="0.3">
      <c r="E1939" s="57"/>
      <c r="F1939" s="57"/>
      <c r="G1939" s="57"/>
      <c r="J1939" t="s">
        <v>1596</v>
      </c>
      <c r="L1939" s="79">
        <f>+_xlfn.XLOOKUP(Combinar1[[#This Row],[carga.PACIENTE]],carga[PACIENTE],carga[TURNO],0,0)</f>
        <v>0</v>
      </c>
    </row>
    <row r="1940" spans="5:12" hidden="1" x14ac:dyDescent="0.3">
      <c r="E1940" s="57"/>
      <c r="F1940" s="57"/>
      <c r="G1940" s="57"/>
      <c r="J1940" t="s">
        <v>1596</v>
      </c>
      <c r="L1940" s="79">
        <f>+_xlfn.XLOOKUP(Combinar1[[#This Row],[carga.PACIENTE]],carga[PACIENTE],carga[TURNO],0,0)</f>
        <v>0</v>
      </c>
    </row>
    <row r="1941" spans="5:12" hidden="1" x14ac:dyDescent="0.3">
      <c r="E1941" s="57"/>
      <c r="F1941" s="57"/>
      <c r="G1941" s="57"/>
      <c r="J1941" t="s">
        <v>1596</v>
      </c>
      <c r="L1941" s="79">
        <f>+_xlfn.XLOOKUP(Combinar1[[#This Row],[carga.PACIENTE]],carga[PACIENTE],carga[TURNO],0,0)</f>
        <v>0</v>
      </c>
    </row>
    <row r="1942" spans="5:12" hidden="1" x14ac:dyDescent="0.3">
      <c r="E1942" s="57"/>
      <c r="F1942" s="57"/>
      <c r="G1942" s="57"/>
      <c r="J1942" t="s">
        <v>1596</v>
      </c>
      <c r="L1942" s="79">
        <f>+_xlfn.XLOOKUP(Combinar1[[#This Row],[carga.PACIENTE]],carga[PACIENTE],carga[TURNO],0,0)</f>
        <v>0</v>
      </c>
    </row>
    <row r="1943" spans="5:12" hidden="1" x14ac:dyDescent="0.3">
      <c r="E1943" s="57"/>
      <c r="F1943" s="57"/>
      <c r="G1943" s="57"/>
      <c r="J1943" t="s">
        <v>1596</v>
      </c>
      <c r="L1943" s="79">
        <f>+_xlfn.XLOOKUP(Combinar1[[#This Row],[carga.PACIENTE]],carga[PACIENTE],carga[TURNO],0,0)</f>
        <v>0</v>
      </c>
    </row>
    <row r="1944" spans="5:12" hidden="1" x14ac:dyDescent="0.3">
      <c r="E1944" s="57"/>
      <c r="F1944" s="57"/>
      <c r="G1944" s="57"/>
      <c r="J1944" t="s">
        <v>1596</v>
      </c>
      <c r="L1944" s="79">
        <f>+_xlfn.XLOOKUP(Combinar1[[#This Row],[carga.PACIENTE]],carga[PACIENTE],carga[TURNO],0,0)</f>
        <v>0</v>
      </c>
    </row>
    <row r="1945" spans="5:12" hidden="1" x14ac:dyDescent="0.3">
      <c r="E1945" s="57"/>
      <c r="F1945" s="57"/>
      <c r="G1945" s="57"/>
      <c r="J1945" t="s">
        <v>1596</v>
      </c>
      <c r="L1945" s="79">
        <f>+_xlfn.XLOOKUP(Combinar1[[#This Row],[carga.PACIENTE]],carga[PACIENTE],carga[TURNO],0,0)</f>
        <v>0</v>
      </c>
    </row>
    <row r="1946" spans="5:12" hidden="1" x14ac:dyDescent="0.3">
      <c r="E1946" s="57"/>
      <c r="F1946" s="57"/>
      <c r="G1946" s="57"/>
      <c r="J1946" t="s">
        <v>1596</v>
      </c>
      <c r="L1946" s="79">
        <f>+_xlfn.XLOOKUP(Combinar1[[#This Row],[carga.PACIENTE]],carga[PACIENTE],carga[TURNO],0,0)</f>
        <v>0</v>
      </c>
    </row>
    <row r="1947" spans="5:12" hidden="1" x14ac:dyDescent="0.3">
      <c r="E1947" s="57"/>
      <c r="F1947" s="57"/>
      <c r="G1947" s="57"/>
      <c r="J1947" t="s">
        <v>1596</v>
      </c>
      <c r="L1947" s="79">
        <f>+_xlfn.XLOOKUP(Combinar1[[#This Row],[carga.PACIENTE]],carga[PACIENTE],carga[TURNO],0,0)</f>
        <v>0</v>
      </c>
    </row>
    <row r="1948" spans="5:12" hidden="1" x14ac:dyDescent="0.3">
      <c r="E1948" s="57"/>
      <c r="F1948" s="57"/>
      <c r="G1948" s="57"/>
      <c r="J1948" t="s">
        <v>1596</v>
      </c>
      <c r="L1948" s="79">
        <f>+_xlfn.XLOOKUP(Combinar1[[#This Row],[carga.PACIENTE]],carga[PACIENTE],carga[TURNO],0,0)</f>
        <v>0</v>
      </c>
    </row>
    <row r="1949" spans="5:12" hidden="1" x14ac:dyDescent="0.3">
      <c r="E1949" s="57"/>
      <c r="F1949" s="57"/>
      <c r="G1949" s="57"/>
      <c r="J1949" t="s">
        <v>1596</v>
      </c>
      <c r="L1949" s="79">
        <f>+_xlfn.XLOOKUP(Combinar1[[#This Row],[carga.PACIENTE]],carga[PACIENTE],carga[TURNO],0,0)</f>
        <v>0</v>
      </c>
    </row>
    <row r="1950" spans="5:12" hidden="1" x14ac:dyDescent="0.3">
      <c r="E1950" s="57"/>
      <c r="F1950" s="57"/>
      <c r="G1950" s="57"/>
      <c r="J1950" t="s">
        <v>1596</v>
      </c>
      <c r="L1950" s="79">
        <f>+_xlfn.XLOOKUP(Combinar1[[#This Row],[carga.PACIENTE]],carga[PACIENTE],carga[TURNO],0,0)</f>
        <v>0</v>
      </c>
    </row>
    <row r="1951" spans="5:12" hidden="1" x14ac:dyDescent="0.3">
      <c r="E1951" s="57"/>
      <c r="F1951" s="57"/>
      <c r="G1951" s="57"/>
      <c r="J1951" t="s">
        <v>1596</v>
      </c>
      <c r="L1951" s="79">
        <f>+_xlfn.XLOOKUP(Combinar1[[#This Row],[carga.PACIENTE]],carga[PACIENTE],carga[TURNO],0,0)</f>
        <v>0</v>
      </c>
    </row>
    <row r="1952" spans="5:12" hidden="1" x14ac:dyDescent="0.3">
      <c r="E1952" s="57"/>
      <c r="F1952" s="57"/>
      <c r="G1952" s="57"/>
      <c r="J1952" t="s">
        <v>1596</v>
      </c>
      <c r="L1952" s="79">
        <f>+_xlfn.XLOOKUP(Combinar1[[#This Row],[carga.PACIENTE]],carga[PACIENTE],carga[TURNO],0,0)</f>
        <v>0</v>
      </c>
    </row>
    <row r="1953" spans="5:12" hidden="1" x14ac:dyDescent="0.3">
      <c r="E1953" s="57"/>
      <c r="F1953" s="57"/>
      <c r="G1953" s="57"/>
      <c r="J1953" t="s">
        <v>1596</v>
      </c>
      <c r="L1953" s="79">
        <f>+_xlfn.XLOOKUP(Combinar1[[#This Row],[carga.PACIENTE]],carga[PACIENTE],carga[TURNO],0,0)</f>
        <v>0</v>
      </c>
    </row>
    <row r="1954" spans="5:12" hidden="1" x14ac:dyDescent="0.3">
      <c r="E1954" s="57"/>
      <c r="F1954" s="57"/>
      <c r="G1954" s="57"/>
      <c r="J1954" t="s">
        <v>1596</v>
      </c>
      <c r="L1954" s="79">
        <f>+_xlfn.XLOOKUP(Combinar1[[#This Row],[carga.PACIENTE]],carga[PACIENTE],carga[TURNO],0,0)</f>
        <v>0</v>
      </c>
    </row>
    <row r="1955" spans="5:12" hidden="1" x14ac:dyDescent="0.3">
      <c r="E1955" s="57"/>
      <c r="F1955" s="57"/>
      <c r="G1955" s="57"/>
      <c r="J1955" t="s">
        <v>1596</v>
      </c>
      <c r="L1955" s="79">
        <f>+_xlfn.XLOOKUP(Combinar1[[#This Row],[carga.PACIENTE]],carga[PACIENTE],carga[TURNO],0,0)</f>
        <v>0</v>
      </c>
    </row>
    <row r="1956" spans="5:12" hidden="1" x14ac:dyDescent="0.3">
      <c r="E1956" s="57"/>
      <c r="F1956" s="57"/>
      <c r="G1956" s="57"/>
      <c r="J1956" t="s">
        <v>1596</v>
      </c>
      <c r="L1956" s="79">
        <f>+_xlfn.XLOOKUP(Combinar1[[#This Row],[carga.PACIENTE]],carga[PACIENTE],carga[TURNO],0,0)</f>
        <v>0</v>
      </c>
    </row>
    <row r="1957" spans="5:12" hidden="1" x14ac:dyDescent="0.3">
      <c r="E1957" s="57"/>
      <c r="F1957" s="57"/>
      <c r="G1957" s="57"/>
      <c r="J1957" t="s">
        <v>1596</v>
      </c>
      <c r="L1957" s="79">
        <f>+_xlfn.XLOOKUP(Combinar1[[#This Row],[carga.PACIENTE]],carga[PACIENTE],carga[TURNO],0,0)</f>
        <v>0</v>
      </c>
    </row>
    <row r="1958" spans="5:12" hidden="1" x14ac:dyDescent="0.3">
      <c r="E1958" s="57"/>
      <c r="F1958" s="57"/>
      <c r="G1958" s="57"/>
      <c r="J1958" t="s">
        <v>1596</v>
      </c>
      <c r="L1958" s="79">
        <f>+_xlfn.XLOOKUP(Combinar1[[#This Row],[carga.PACIENTE]],carga[PACIENTE],carga[TURNO],0,0)</f>
        <v>0</v>
      </c>
    </row>
    <row r="1959" spans="5:12" hidden="1" x14ac:dyDescent="0.3">
      <c r="E1959" s="57"/>
      <c r="F1959" s="57"/>
      <c r="G1959" s="57"/>
      <c r="J1959" t="s">
        <v>1596</v>
      </c>
      <c r="L1959" s="79">
        <f>+_xlfn.XLOOKUP(Combinar1[[#This Row],[carga.PACIENTE]],carga[PACIENTE],carga[TURNO],0,0)</f>
        <v>0</v>
      </c>
    </row>
    <row r="1960" spans="5:12" hidden="1" x14ac:dyDescent="0.3">
      <c r="E1960" s="57"/>
      <c r="F1960" s="57"/>
      <c r="G1960" s="57"/>
      <c r="J1960" t="s">
        <v>1596</v>
      </c>
      <c r="L1960" s="79">
        <f>+_xlfn.XLOOKUP(Combinar1[[#This Row],[carga.PACIENTE]],carga[PACIENTE],carga[TURNO],0,0)</f>
        <v>0</v>
      </c>
    </row>
    <row r="1961" spans="5:12" hidden="1" x14ac:dyDescent="0.3">
      <c r="E1961" s="57"/>
      <c r="F1961" s="57"/>
      <c r="G1961" s="57"/>
      <c r="J1961" t="s">
        <v>1596</v>
      </c>
      <c r="L1961" s="79">
        <f>+_xlfn.XLOOKUP(Combinar1[[#This Row],[carga.PACIENTE]],carga[PACIENTE],carga[TURNO],0,0)</f>
        <v>0</v>
      </c>
    </row>
    <row r="1962" spans="5:12" hidden="1" x14ac:dyDescent="0.3">
      <c r="E1962" s="57"/>
      <c r="F1962" s="57"/>
      <c r="G1962" s="57"/>
      <c r="J1962" t="s">
        <v>1596</v>
      </c>
      <c r="L1962" s="79">
        <f>+_xlfn.XLOOKUP(Combinar1[[#This Row],[carga.PACIENTE]],carga[PACIENTE],carga[TURNO],0,0)</f>
        <v>0</v>
      </c>
    </row>
    <row r="1963" spans="5:12" hidden="1" x14ac:dyDescent="0.3">
      <c r="E1963" s="57"/>
      <c r="F1963" s="57"/>
      <c r="G1963" s="57"/>
      <c r="J1963" t="s">
        <v>1596</v>
      </c>
      <c r="L1963" s="79">
        <f>+_xlfn.XLOOKUP(Combinar1[[#This Row],[carga.PACIENTE]],carga[PACIENTE],carga[TURNO],0,0)</f>
        <v>0</v>
      </c>
    </row>
    <row r="1964" spans="5:12" hidden="1" x14ac:dyDescent="0.3">
      <c r="E1964" s="57"/>
      <c r="F1964" s="57"/>
      <c r="G1964" s="57"/>
      <c r="J1964" t="s">
        <v>1596</v>
      </c>
      <c r="L1964" s="79">
        <f>+_xlfn.XLOOKUP(Combinar1[[#This Row],[carga.PACIENTE]],carga[PACIENTE],carga[TURNO],0,0)</f>
        <v>0</v>
      </c>
    </row>
    <row r="1965" spans="5:12" hidden="1" x14ac:dyDescent="0.3">
      <c r="E1965" s="57"/>
      <c r="F1965" s="57"/>
      <c r="G1965" s="57"/>
      <c r="J1965" t="s">
        <v>1596</v>
      </c>
      <c r="L1965" s="79">
        <f>+_xlfn.XLOOKUP(Combinar1[[#This Row],[carga.PACIENTE]],carga[PACIENTE],carga[TURNO],0,0)</f>
        <v>0</v>
      </c>
    </row>
    <row r="1966" spans="5:12" hidden="1" x14ac:dyDescent="0.3">
      <c r="E1966" s="57"/>
      <c r="F1966" s="57"/>
      <c r="G1966" s="57"/>
      <c r="J1966" t="s">
        <v>1596</v>
      </c>
      <c r="L1966" s="79">
        <f>+_xlfn.XLOOKUP(Combinar1[[#This Row],[carga.PACIENTE]],carga[PACIENTE],carga[TURNO],0,0)</f>
        <v>0</v>
      </c>
    </row>
    <row r="1967" spans="5:12" hidden="1" x14ac:dyDescent="0.3">
      <c r="E1967" s="57"/>
      <c r="F1967" s="57"/>
      <c r="G1967" s="57"/>
      <c r="J1967" t="s">
        <v>1596</v>
      </c>
      <c r="L1967" s="79">
        <f>+_xlfn.XLOOKUP(Combinar1[[#This Row],[carga.PACIENTE]],carga[PACIENTE],carga[TURNO],0,0)</f>
        <v>0</v>
      </c>
    </row>
    <row r="1968" spans="5:12" hidden="1" x14ac:dyDescent="0.3">
      <c r="E1968" s="57"/>
      <c r="F1968" s="57"/>
      <c r="G1968" s="57"/>
      <c r="J1968" t="s">
        <v>1596</v>
      </c>
      <c r="L1968" s="79">
        <f>+_xlfn.XLOOKUP(Combinar1[[#This Row],[carga.PACIENTE]],carga[PACIENTE],carga[TURNO],0,0)</f>
        <v>0</v>
      </c>
    </row>
    <row r="1969" spans="5:12" hidden="1" x14ac:dyDescent="0.3">
      <c r="E1969" s="57"/>
      <c r="F1969" s="57"/>
      <c r="G1969" s="57"/>
      <c r="J1969" t="s">
        <v>1596</v>
      </c>
      <c r="L1969" s="79">
        <f>+_xlfn.XLOOKUP(Combinar1[[#This Row],[carga.PACIENTE]],carga[PACIENTE],carga[TURNO],0,0)</f>
        <v>0</v>
      </c>
    </row>
    <row r="1970" spans="5:12" hidden="1" x14ac:dyDescent="0.3">
      <c r="E1970" s="57"/>
      <c r="F1970" s="57"/>
      <c r="G1970" s="57"/>
      <c r="J1970" t="s">
        <v>1596</v>
      </c>
      <c r="L1970" s="79">
        <f>+_xlfn.XLOOKUP(Combinar1[[#This Row],[carga.PACIENTE]],carga[PACIENTE],carga[TURNO],0,0)</f>
        <v>0</v>
      </c>
    </row>
    <row r="1971" spans="5:12" hidden="1" x14ac:dyDescent="0.3">
      <c r="E1971" s="57"/>
      <c r="F1971" s="57"/>
      <c r="G1971" s="57"/>
      <c r="J1971" t="s">
        <v>1596</v>
      </c>
      <c r="L1971" s="79">
        <f>+_xlfn.XLOOKUP(Combinar1[[#This Row],[carga.PACIENTE]],carga[PACIENTE],carga[TURNO],0,0)</f>
        <v>0</v>
      </c>
    </row>
    <row r="1972" spans="5:12" hidden="1" x14ac:dyDescent="0.3">
      <c r="E1972" s="57"/>
      <c r="F1972" s="57"/>
      <c r="G1972" s="57"/>
      <c r="J1972" t="s">
        <v>1596</v>
      </c>
      <c r="L1972" s="79">
        <f>+_xlfn.XLOOKUP(Combinar1[[#This Row],[carga.PACIENTE]],carga[PACIENTE],carga[TURNO],0,0)</f>
        <v>0</v>
      </c>
    </row>
    <row r="1973" spans="5:12" hidden="1" x14ac:dyDescent="0.3">
      <c r="E1973" s="57"/>
      <c r="F1973" s="57"/>
      <c r="G1973" s="57"/>
      <c r="J1973" t="s">
        <v>1596</v>
      </c>
      <c r="L1973" s="79">
        <f>+_xlfn.XLOOKUP(Combinar1[[#This Row],[carga.PACIENTE]],carga[PACIENTE],carga[TURNO],0,0)</f>
        <v>0</v>
      </c>
    </row>
    <row r="1974" spans="5:12" hidden="1" x14ac:dyDescent="0.3">
      <c r="E1974" s="57"/>
      <c r="F1974" s="57"/>
      <c r="G1974" s="57"/>
      <c r="J1974" t="s">
        <v>1596</v>
      </c>
      <c r="L1974" s="79">
        <f>+_xlfn.XLOOKUP(Combinar1[[#This Row],[carga.PACIENTE]],carga[PACIENTE],carga[TURNO],0,0)</f>
        <v>0</v>
      </c>
    </row>
    <row r="1975" spans="5:12" hidden="1" x14ac:dyDescent="0.3">
      <c r="E1975" s="57"/>
      <c r="F1975" s="57"/>
      <c r="G1975" s="57"/>
      <c r="J1975" t="s">
        <v>1596</v>
      </c>
      <c r="L1975" s="79">
        <f>+_xlfn.XLOOKUP(Combinar1[[#This Row],[carga.PACIENTE]],carga[PACIENTE],carga[TURNO],0,0)</f>
        <v>0</v>
      </c>
    </row>
    <row r="1976" spans="5:12" hidden="1" x14ac:dyDescent="0.3">
      <c r="E1976" s="57"/>
      <c r="F1976" s="57"/>
      <c r="G1976" s="57"/>
      <c r="J1976" t="s">
        <v>1596</v>
      </c>
      <c r="L1976" s="79">
        <f>+_xlfn.XLOOKUP(Combinar1[[#This Row],[carga.PACIENTE]],carga[PACIENTE],carga[TURNO],0,0)</f>
        <v>0</v>
      </c>
    </row>
    <row r="1977" spans="5:12" hidden="1" x14ac:dyDescent="0.3">
      <c r="E1977" s="57"/>
      <c r="F1977" s="57"/>
      <c r="G1977" s="57"/>
      <c r="J1977" t="s">
        <v>1596</v>
      </c>
      <c r="L1977" s="79">
        <f>+_xlfn.XLOOKUP(Combinar1[[#This Row],[carga.PACIENTE]],carga[PACIENTE],carga[TURNO],0,0)</f>
        <v>0</v>
      </c>
    </row>
    <row r="1978" spans="5:12" hidden="1" x14ac:dyDescent="0.3">
      <c r="E1978" s="57"/>
      <c r="F1978" s="57"/>
      <c r="G1978" s="57"/>
      <c r="J1978" t="s">
        <v>1596</v>
      </c>
      <c r="L1978" s="79">
        <f>+_xlfn.XLOOKUP(Combinar1[[#This Row],[carga.PACIENTE]],carga[PACIENTE],carga[TURNO],0,0)</f>
        <v>0</v>
      </c>
    </row>
    <row r="1979" spans="5:12" hidden="1" x14ac:dyDescent="0.3">
      <c r="E1979" s="57"/>
      <c r="F1979" s="57"/>
      <c r="G1979" s="57"/>
      <c r="J1979" t="s">
        <v>1596</v>
      </c>
      <c r="L1979" s="79">
        <f>+_xlfn.XLOOKUP(Combinar1[[#This Row],[carga.PACIENTE]],carga[PACIENTE],carga[TURNO],0,0)</f>
        <v>0</v>
      </c>
    </row>
    <row r="1980" spans="5:12" hidden="1" x14ac:dyDescent="0.3">
      <c r="E1980" s="57"/>
      <c r="F1980" s="57"/>
      <c r="G1980" s="57"/>
      <c r="J1980" t="s">
        <v>1596</v>
      </c>
      <c r="L1980" s="79">
        <f>+_xlfn.XLOOKUP(Combinar1[[#This Row],[carga.PACIENTE]],carga[PACIENTE],carga[TURNO],0,0)</f>
        <v>0</v>
      </c>
    </row>
    <row r="1981" spans="5:12" hidden="1" x14ac:dyDescent="0.3">
      <c r="E1981" s="57"/>
      <c r="F1981" s="57"/>
      <c r="G1981" s="57"/>
      <c r="J1981" t="s">
        <v>1596</v>
      </c>
      <c r="L1981" s="79">
        <f>+_xlfn.XLOOKUP(Combinar1[[#This Row],[carga.PACIENTE]],carga[PACIENTE],carga[TURNO],0,0)</f>
        <v>0</v>
      </c>
    </row>
    <row r="1982" spans="5:12" hidden="1" x14ac:dyDescent="0.3">
      <c r="E1982" s="57"/>
      <c r="F1982" s="57"/>
      <c r="G1982" s="57"/>
      <c r="J1982" t="s">
        <v>1596</v>
      </c>
      <c r="L1982" s="79">
        <f>+_xlfn.XLOOKUP(Combinar1[[#This Row],[carga.PACIENTE]],carga[PACIENTE],carga[TURNO],0,0)</f>
        <v>0</v>
      </c>
    </row>
    <row r="1983" spans="5:12" hidden="1" x14ac:dyDescent="0.3">
      <c r="E1983" s="57"/>
      <c r="F1983" s="57"/>
      <c r="G1983" s="57"/>
      <c r="J1983" t="s">
        <v>1596</v>
      </c>
      <c r="L1983" s="79">
        <f>+_xlfn.XLOOKUP(Combinar1[[#This Row],[carga.PACIENTE]],carga[PACIENTE],carga[TURNO],0,0)</f>
        <v>0</v>
      </c>
    </row>
    <row r="1984" spans="5:12" hidden="1" x14ac:dyDescent="0.3">
      <c r="E1984" s="57"/>
      <c r="F1984" s="57"/>
      <c r="G1984" s="57"/>
      <c r="J1984" t="s">
        <v>1596</v>
      </c>
      <c r="L1984" s="79">
        <f>+_xlfn.XLOOKUP(Combinar1[[#This Row],[carga.PACIENTE]],carga[PACIENTE],carga[TURNO],0,0)</f>
        <v>0</v>
      </c>
    </row>
    <row r="1985" spans="5:12" hidden="1" x14ac:dyDescent="0.3">
      <c r="E1985" s="57"/>
      <c r="F1985" s="57"/>
      <c r="G1985" s="57"/>
      <c r="J1985" t="s">
        <v>1596</v>
      </c>
      <c r="L1985" s="79">
        <f>+_xlfn.XLOOKUP(Combinar1[[#This Row],[carga.PACIENTE]],carga[PACIENTE],carga[TURNO],0,0)</f>
        <v>0</v>
      </c>
    </row>
    <row r="1986" spans="5:12" hidden="1" x14ac:dyDescent="0.3">
      <c r="E1986" s="57"/>
      <c r="F1986" s="57"/>
      <c r="G1986" s="57"/>
      <c r="J1986" t="s">
        <v>1596</v>
      </c>
      <c r="L1986" s="79">
        <f>+_xlfn.XLOOKUP(Combinar1[[#This Row],[carga.PACIENTE]],carga[PACIENTE],carga[TURNO],0,0)</f>
        <v>0</v>
      </c>
    </row>
    <row r="1987" spans="5:12" hidden="1" x14ac:dyDescent="0.3">
      <c r="E1987" s="57"/>
      <c r="F1987" s="57"/>
      <c r="G1987" s="57"/>
      <c r="J1987" t="s">
        <v>1596</v>
      </c>
      <c r="L1987" s="79">
        <f>+_xlfn.XLOOKUP(Combinar1[[#This Row],[carga.PACIENTE]],carga[PACIENTE],carga[TURNO],0,0)</f>
        <v>0</v>
      </c>
    </row>
    <row r="1988" spans="5:12" hidden="1" x14ac:dyDescent="0.3">
      <c r="E1988" s="57"/>
      <c r="F1988" s="57"/>
      <c r="G1988" s="57"/>
      <c r="J1988" t="s">
        <v>1596</v>
      </c>
      <c r="L1988" s="79">
        <f>+_xlfn.XLOOKUP(Combinar1[[#This Row],[carga.PACIENTE]],carga[PACIENTE],carga[TURNO],0,0)</f>
        <v>0</v>
      </c>
    </row>
    <row r="1989" spans="5:12" hidden="1" x14ac:dyDescent="0.3">
      <c r="E1989" s="57"/>
      <c r="F1989" s="57"/>
      <c r="G1989" s="57"/>
      <c r="J1989" t="s">
        <v>1596</v>
      </c>
      <c r="L1989" s="79">
        <f>+_xlfn.XLOOKUP(Combinar1[[#This Row],[carga.PACIENTE]],carga[PACIENTE],carga[TURNO],0,0)</f>
        <v>0</v>
      </c>
    </row>
    <row r="1990" spans="5:12" hidden="1" x14ac:dyDescent="0.3">
      <c r="E1990" s="57"/>
      <c r="F1990" s="57"/>
      <c r="G1990" s="57"/>
      <c r="J1990" t="s">
        <v>1596</v>
      </c>
      <c r="L1990" s="79">
        <f>+_xlfn.XLOOKUP(Combinar1[[#This Row],[carga.PACIENTE]],carga[PACIENTE],carga[TURNO],0,0)</f>
        <v>0</v>
      </c>
    </row>
    <row r="1991" spans="5:12" hidden="1" x14ac:dyDescent="0.3">
      <c r="E1991" s="57"/>
      <c r="F1991" s="57"/>
      <c r="G1991" s="57"/>
      <c r="J1991" t="s">
        <v>1596</v>
      </c>
      <c r="L1991" s="79">
        <f>+_xlfn.XLOOKUP(Combinar1[[#This Row],[carga.PACIENTE]],carga[PACIENTE],carga[TURNO],0,0)</f>
        <v>0</v>
      </c>
    </row>
    <row r="1992" spans="5:12" hidden="1" x14ac:dyDescent="0.3">
      <c r="E1992" s="57"/>
      <c r="F1992" s="57"/>
      <c r="G1992" s="57"/>
      <c r="J1992" t="s">
        <v>1596</v>
      </c>
      <c r="L1992" s="79">
        <f>+_xlfn.XLOOKUP(Combinar1[[#This Row],[carga.PACIENTE]],carga[PACIENTE],carga[TURNO],0,0)</f>
        <v>0</v>
      </c>
    </row>
    <row r="1993" spans="5:12" hidden="1" x14ac:dyDescent="0.3">
      <c r="E1993" s="57"/>
      <c r="F1993" s="57"/>
      <c r="G1993" s="57"/>
      <c r="J1993" t="s">
        <v>1596</v>
      </c>
      <c r="L1993" s="79">
        <f>+_xlfn.XLOOKUP(Combinar1[[#This Row],[carga.PACIENTE]],carga[PACIENTE],carga[TURNO],0,0)</f>
        <v>0</v>
      </c>
    </row>
    <row r="1994" spans="5:12" hidden="1" x14ac:dyDescent="0.3">
      <c r="E1994" s="57"/>
      <c r="F1994" s="57"/>
      <c r="G1994" s="57"/>
      <c r="J1994" t="s">
        <v>1596</v>
      </c>
      <c r="L1994" s="79">
        <f>+_xlfn.XLOOKUP(Combinar1[[#This Row],[carga.PACIENTE]],carga[PACIENTE],carga[TURNO],0,0)</f>
        <v>0</v>
      </c>
    </row>
    <row r="1995" spans="5:12" hidden="1" x14ac:dyDescent="0.3">
      <c r="E1995" s="57"/>
      <c r="F1995" s="57"/>
      <c r="G1995" s="57"/>
      <c r="J1995" t="s">
        <v>1596</v>
      </c>
      <c r="L1995" s="79">
        <f>+_xlfn.XLOOKUP(Combinar1[[#This Row],[carga.PACIENTE]],carga[PACIENTE],carga[TURNO],0,0)</f>
        <v>0</v>
      </c>
    </row>
    <row r="1996" spans="5:12" hidden="1" x14ac:dyDescent="0.3">
      <c r="E1996" s="57"/>
      <c r="F1996" s="57"/>
      <c r="G1996" s="57"/>
      <c r="J1996" t="s">
        <v>1596</v>
      </c>
      <c r="L1996" s="79">
        <f>+_xlfn.XLOOKUP(Combinar1[[#This Row],[carga.PACIENTE]],carga[PACIENTE],carga[TURNO],0,0)</f>
        <v>0</v>
      </c>
    </row>
    <row r="1997" spans="5:12" hidden="1" x14ac:dyDescent="0.3">
      <c r="E1997" s="57"/>
      <c r="F1997" s="57"/>
      <c r="G1997" s="57"/>
      <c r="J1997" t="s">
        <v>1596</v>
      </c>
      <c r="L1997" s="79">
        <f>+_xlfn.XLOOKUP(Combinar1[[#This Row],[carga.PACIENTE]],carga[PACIENTE],carga[TURNO],0,0)</f>
        <v>0</v>
      </c>
    </row>
    <row r="1998" spans="5:12" hidden="1" x14ac:dyDescent="0.3">
      <c r="E1998" s="57"/>
      <c r="F1998" s="57"/>
      <c r="G1998" s="57"/>
      <c r="J1998" t="s">
        <v>1596</v>
      </c>
      <c r="L1998" s="79">
        <f>+_xlfn.XLOOKUP(Combinar1[[#This Row],[carga.PACIENTE]],carga[PACIENTE],carga[TURNO],0,0)</f>
        <v>0</v>
      </c>
    </row>
    <row r="1999" spans="5:12" hidden="1" x14ac:dyDescent="0.3">
      <c r="E1999" s="57"/>
      <c r="F1999" s="57"/>
      <c r="G1999" s="57"/>
      <c r="J1999" t="s">
        <v>1596</v>
      </c>
      <c r="L1999" s="79">
        <f>+_xlfn.XLOOKUP(Combinar1[[#This Row],[carga.PACIENTE]],carga[PACIENTE],carga[TURNO],0,0)</f>
        <v>0</v>
      </c>
    </row>
    <row r="2000" spans="5:12" hidden="1" x14ac:dyDescent="0.3">
      <c r="E2000" s="57"/>
      <c r="F2000" s="57"/>
      <c r="G2000" s="57"/>
      <c r="J2000" t="s">
        <v>1596</v>
      </c>
      <c r="L2000" s="79">
        <f>+_xlfn.XLOOKUP(Combinar1[[#This Row],[carga.PACIENTE]],carga[PACIENTE],carga[TURNO],0,0)</f>
        <v>0</v>
      </c>
    </row>
    <row r="2001" spans="5:12" hidden="1" x14ac:dyDescent="0.3">
      <c r="E2001" s="57"/>
      <c r="F2001" s="57"/>
      <c r="G2001" s="57"/>
      <c r="J2001" t="s">
        <v>1596</v>
      </c>
      <c r="L2001" s="79">
        <f>+_xlfn.XLOOKUP(Combinar1[[#This Row],[carga.PACIENTE]],carga[PACIENTE],carga[TURNO],0,0)</f>
        <v>0</v>
      </c>
    </row>
    <row r="2002" spans="5:12" hidden="1" x14ac:dyDescent="0.3">
      <c r="E2002" s="57"/>
      <c r="F2002" s="57"/>
      <c r="G2002" s="57"/>
      <c r="J2002" t="s">
        <v>1596</v>
      </c>
      <c r="L2002" s="79">
        <f>+_xlfn.XLOOKUP(Combinar1[[#This Row],[carga.PACIENTE]],carga[PACIENTE],carga[TURNO],0,0)</f>
        <v>0</v>
      </c>
    </row>
    <row r="2003" spans="5:12" hidden="1" x14ac:dyDescent="0.3">
      <c r="E2003" s="57"/>
      <c r="F2003" s="57"/>
      <c r="G2003" s="57"/>
      <c r="J2003" t="s">
        <v>1596</v>
      </c>
      <c r="L2003" s="79">
        <f>+_xlfn.XLOOKUP(Combinar1[[#This Row],[carga.PACIENTE]],carga[PACIENTE],carga[TURNO],0,0)</f>
        <v>0</v>
      </c>
    </row>
    <row r="2004" spans="5:12" hidden="1" x14ac:dyDescent="0.3">
      <c r="E2004" s="57"/>
      <c r="F2004" s="57"/>
      <c r="G2004" s="57"/>
      <c r="J2004" t="s">
        <v>1596</v>
      </c>
      <c r="L2004" s="79">
        <f>+_xlfn.XLOOKUP(Combinar1[[#This Row],[carga.PACIENTE]],carga[PACIENTE],carga[TURNO],0,0)</f>
        <v>0</v>
      </c>
    </row>
    <row r="2005" spans="5:12" hidden="1" x14ac:dyDescent="0.3">
      <c r="E2005" s="57"/>
      <c r="F2005" s="57"/>
      <c r="G2005" s="57"/>
      <c r="J2005" t="s">
        <v>1596</v>
      </c>
      <c r="L2005" s="79">
        <f>+_xlfn.XLOOKUP(Combinar1[[#This Row],[carga.PACIENTE]],carga[PACIENTE],carga[TURNO],0,0)</f>
        <v>0</v>
      </c>
    </row>
    <row r="2006" spans="5:12" hidden="1" x14ac:dyDescent="0.3">
      <c r="E2006" s="57"/>
      <c r="F2006" s="57"/>
      <c r="G2006" s="57"/>
      <c r="J2006" t="s">
        <v>1596</v>
      </c>
      <c r="L2006" s="79">
        <f>+_xlfn.XLOOKUP(Combinar1[[#This Row],[carga.PACIENTE]],carga[PACIENTE],carga[TURNO],0,0)</f>
        <v>0</v>
      </c>
    </row>
    <row r="2007" spans="5:12" hidden="1" x14ac:dyDescent="0.3">
      <c r="E2007" s="57"/>
      <c r="F2007" s="57"/>
      <c r="G2007" s="57"/>
      <c r="J2007" t="s">
        <v>1596</v>
      </c>
      <c r="L2007" s="79">
        <f>+_xlfn.XLOOKUP(Combinar1[[#This Row],[carga.PACIENTE]],carga[PACIENTE],carga[TURNO],0,0)</f>
        <v>0</v>
      </c>
    </row>
    <row r="2008" spans="5:12" hidden="1" x14ac:dyDescent="0.3">
      <c r="E2008" s="57"/>
      <c r="F2008" s="57"/>
      <c r="G2008" s="57"/>
      <c r="J2008" t="s">
        <v>1596</v>
      </c>
      <c r="L2008" s="79">
        <f>+_xlfn.XLOOKUP(Combinar1[[#This Row],[carga.PACIENTE]],carga[PACIENTE],carga[TURNO],0,0)</f>
        <v>0</v>
      </c>
    </row>
    <row r="2009" spans="5:12" hidden="1" x14ac:dyDescent="0.3">
      <c r="E2009" s="57"/>
      <c r="F2009" s="57"/>
      <c r="G2009" s="57"/>
      <c r="J2009" t="s">
        <v>1596</v>
      </c>
      <c r="L2009" s="79">
        <f>+_xlfn.XLOOKUP(Combinar1[[#This Row],[carga.PACIENTE]],carga[PACIENTE],carga[TURNO],0,0)</f>
        <v>0</v>
      </c>
    </row>
    <row r="2010" spans="5:12" hidden="1" x14ac:dyDescent="0.3">
      <c r="E2010" s="57"/>
      <c r="F2010" s="57"/>
      <c r="G2010" s="57"/>
      <c r="J2010" t="s">
        <v>1596</v>
      </c>
      <c r="L2010" s="79">
        <f>+_xlfn.XLOOKUP(Combinar1[[#This Row],[carga.PACIENTE]],carga[PACIENTE],carga[TURNO],0,0)</f>
        <v>0</v>
      </c>
    </row>
    <row r="2011" spans="5:12" hidden="1" x14ac:dyDescent="0.3">
      <c r="E2011" s="57"/>
      <c r="F2011" s="57"/>
      <c r="G2011" s="57"/>
      <c r="J2011" t="s">
        <v>1596</v>
      </c>
      <c r="L2011" s="79">
        <f>+_xlfn.XLOOKUP(Combinar1[[#This Row],[carga.PACIENTE]],carga[PACIENTE],carga[TURNO],0,0)</f>
        <v>0</v>
      </c>
    </row>
    <row r="2012" spans="5:12" hidden="1" x14ac:dyDescent="0.3">
      <c r="E2012" s="57"/>
      <c r="F2012" s="57"/>
      <c r="G2012" s="57"/>
      <c r="J2012" t="s">
        <v>1596</v>
      </c>
      <c r="L2012" s="79">
        <f>+_xlfn.XLOOKUP(Combinar1[[#This Row],[carga.PACIENTE]],carga[PACIENTE],carga[TURNO],0,0)</f>
        <v>0</v>
      </c>
    </row>
    <row r="2013" spans="5:12" hidden="1" x14ac:dyDescent="0.3">
      <c r="E2013" s="57"/>
      <c r="F2013" s="57"/>
      <c r="G2013" s="57"/>
      <c r="J2013" t="s">
        <v>1596</v>
      </c>
      <c r="L2013" s="79">
        <f>+_xlfn.XLOOKUP(Combinar1[[#This Row],[carga.PACIENTE]],carga[PACIENTE],carga[TURNO],0,0)</f>
        <v>0</v>
      </c>
    </row>
    <row r="2014" spans="5:12" hidden="1" x14ac:dyDescent="0.3">
      <c r="E2014" s="57"/>
      <c r="F2014" s="57"/>
      <c r="G2014" s="57"/>
      <c r="J2014" t="s">
        <v>1596</v>
      </c>
      <c r="L2014" s="79">
        <f>+_xlfn.XLOOKUP(Combinar1[[#This Row],[carga.PACIENTE]],carga[PACIENTE],carga[TURNO],0,0)</f>
        <v>0</v>
      </c>
    </row>
    <row r="2015" spans="5:12" hidden="1" x14ac:dyDescent="0.3">
      <c r="E2015" s="57"/>
      <c r="F2015" s="57"/>
      <c r="G2015" s="57"/>
      <c r="J2015" t="s">
        <v>1596</v>
      </c>
      <c r="L2015" s="79">
        <f>+_xlfn.XLOOKUP(Combinar1[[#This Row],[carga.PACIENTE]],carga[PACIENTE],carga[TURNO],0,0)</f>
        <v>0</v>
      </c>
    </row>
    <row r="2016" spans="5:12" hidden="1" x14ac:dyDescent="0.3">
      <c r="E2016" s="57"/>
      <c r="F2016" s="57"/>
      <c r="G2016" s="57"/>
      <c r="J2016" t="s">
        <v>1596</v>
      </c>
      <c r="L2016" s="79">
        <f>+_xlfn.XLOOKUP(Combinar1[[#This Row],[carga.PACIENTE]],carga[PACIENTE],carga[TURNO],0,0)</f>
        <v>0</v>
      </c>
    </row>
    <row r="2017" spans="5:12" hidden="1" x14ac:dyDescent="0.3">
      <c r="E2017" s="57"/>
      <c r="F2017" s="57"/>
      <c r="G2017" s="57"/>
      <c r="J2017" t="s">
        <v>1596</v>
      </c>
      <c r="L2017" s="79">
        <f>+_xlfn.XLOOKUP(Combinar1[[#This Row],[carga.PACIENTE]],carga[PACIENTE],carga[TURNO],0,0)</f>
        <v>0</v>
      </c>
    </row>
    <row r="2018" spans="5:12" hidden="1" x14ac:dyDescent="0.3">
      <c r="E2018" s="57"/>
      <c r="F2018" s="57"/>
      <c r="G2018" s="57"/>
      <c r="J2018" t="s">
        <v>1596</v>
      </c>
      <c r="L2018" s="79">
        <f>+_xlfn.XLOOKUP(Combinar1[[#This Row],[carga.PACIENTE]],carga[PACIENTE],carga[TURNO],0,0)</f>
        <v>0</v>
      </c>
    </row>
    <row r="2019" spans="5:12" hidden="1" x14ac:dyDescent="0.3">
      <c r="E2019" s="57"/>
      <c r="F2019" s="57"/>
      <c r="G2019" s="57"/>
      <c r="J2019" t="s">
        <v>1596</v>
      </c>
      <c r="L2019" s="79">
        <f>+_xlfn.XLOOKUP(Combinar1[[#This Row],[carga.PACIENTE]],carga[PACIENTE],carga[TURNO],0,0)</f>
        <v>0</v>
      </c>
    </row>
    <row r="2020" spans="5:12" hidden="1" x14ac:dyDescent="0.3">
      <c r="E2020" s="57"/>
      <c r="F2020" s="57"/>
      <c r="G2020" s="57"/>
      <c r="J2020" t="s">
        <v>1596</v>
      </c>
      <c r="L2020" s="79">
        <f>+_xlfn.XLOOKUP(Combinar1[[#This Row],[carga.PACIENTE]],carga[PACIENTE],carga[TURNO],0,0)</f>
        <v>0</v>
      </c>
    </row>
    <row r="2021" spans="5:12" hidden="1" x14ac:dyDescent="0.3">
      <c r="E2021" s="57"/>
      <c r="F2021" s="57"/>
      <c r="G2021" s="57"/>
      <c r="J2021" t="s">
        <v>1596</v>
      </c>
      <c r="L2021" s="79">
        <f>+_xlfn.XLOOKUP(Combinar1[[#This Row],[carga.PACIENTE]],carga[PACIENTE],carga[TURNO],0,0)</f>
        <v>0</v>
      </c>
    </row>
    <row r="2022" spans="5:12" hidden="1" x14ac:dyDescent="0.3">
      <c r="E2022" s="57"/>
      <c r="F2022" s="57"/>
      <c r="G2022" s="57"/>
      <c r="J2022" t="s">
        <v>1596</v>
      </c>
      <c r="L2022" s="79">
        <f>+_xlfn.XLOOKUP(Combinar1[[#This Row],[carga.PACIENTE]],carga[PACIENTE],carga[TURNO],0,0)</f>
        <v>0</v>
      </c>
    </row>
    <row r="2023" spans="5:12" hidden="1" x14ac:dyDescent="0.3">
      <c r="E2023" s="57"/>
      <c r="F2023" s="57"/>
      <c r="G2023" s="57"/>
      <c r="J2023" t="s">
        <v>1596</v>
      </c>
      <c r="L2023" s="79">
        <f>+_xlfn.XLOOKUP(Combinar1[[#This Row],[carga.PACIENTE]],carga[PACIENTE],carga[TURNO],0,0)</f>
        <v>0</v>
      </c>
    </row>
    <row r="2024" spans="5:12" hidden="1" x14ac:dyDescent="0.3">
      <c r="E2024" s="57"/>
      <c r="F2024" s="57"/>
      <c r="G2024" s="57"/>
      <c r="J2024" t="s">
        <v>1596</v>
      </c>
      <c r="L2024" s="79">
        <f>+_xlfn.XLOOKUP(Combinar1[[#This Row],[carga.PACIENTE]],carga[PACIENTE],carga[TURNO],0,0)</f>
        <v>0</v>
      </c>
    </row>
    <row r="2025" spans="5:12" hidden="1" x14ac:dyDescent="0.3">
      <c r="E2025" s="57"/>
      <c r="F2025" s="57"/>
      <c r="G2025" s="57"/>
      <c r="J2025" t="s">
        <v>1596</v>
      </c>
      <c r="L2025" s="79">
        <f>+_xlfn.XLOOKUP(Combinar1[[#This Row],[carga.PACIENTE]],carga[PACIENTE],carga[TURNO],0,0)</f>
        <v>0</v>
      </c>
    </row>
    <row r="2026" spans="5:12" hidden="1" x14ac:dyDescent="0.3">
      <c r="E2026" s="57"/>
      <c r="F2026" s="57"/>
      <c r="G2026" s="57"/>
      <c r="J2026" t="s">
        <v>1596</v>
      </c>
      <c r="L2026" s="79">
        <f>+_xlfn.XLOOKUP(Combinar1[[#This Row],[carga.PACIENTE]],carga[PACIENTE],carga[TURNO],0,0)</f>
        <v>0</v>
      </c>
    </row>
    <row r="2027" spans="5:12" hidden="1" x14ac:dyDescent="0.3">
      <c r="E2027" s="57"/>
      <c r="F2027" s="57"/>
      <c r="G2027" s="57"/>
      <c r="J2027" t="s">
        <v>1596</v>
      </c>
      <c r="L2027" s="79">
        <f>+_xlfn.XLOOKUP(Combinar1[[#This Row],[carga.PACIENTE]],carga[PACIENTE],carga[TURNO],0,0)</f>
        <v>0</v>
      </c>
    </row>
    <row r="2028" spans="5:12" hidden="1" x14ac:dyDescent="0.3">
      <c r="E2028" s="57"/>
      <c r="F2028" s="57"/>
      <c r="G2028" s="57"/>
      <c r="J2028" t="s">
        <v>1596</v>
      </c>
      <c r="L2028" s="79">
        <f>+_xlfn.XLOOKUP(Combinar1[[#This Row],[carga.PACIENTE]],carga[PACIENTE],carga[TURNO],0,0)</f>
        <v>0</v>
      </c>
    </row>
    <row r="2029" spans="5:12" hidden="1" x14ac:dyDescent="0.3">
      <c r="E2029" s="57"/>
      <c r="F2029" s="57"/>
      <c r="G2029" s="57"/>
      <c r="J2029" t="s">
        <v>1596</v>
      </c>
      <c r="L2029" s="79">
        <f>+_xlfn.XLOOKUP(Combinar1[[#This Row],[carga.PACIENTE]],carga[PACIENTE],carga[TURNO],0,0)</f>
        <v>0</v>
      </c>
    </row>
    <row r="2030" spans="5:12" hidden="1" x14ac:dyDescent="0.3">
      <c r="E2030" s="57"/>
      <c r="F2030" s="57"/>
      <c r="G2030" s="57"/>
      <c r="J2030" t="s">
        <v>1596</v>
      </c>
      <c r="L2030" s="79">
        <f>+_xlfn.XLOOKUP(Combinar1[[#This Row],[carga.PACIENTE]],carga[PACIENTE],carga[TURNO],0,0)</f>
        <v>0</v>
      </c>
    </row>
    <row r="2031" spans="5:12" hidden="1" x14ac:dyDescent="0.3">
      <c r="E2031" s="57"/>
      <c r="F2031" s="57"/>
      <c r="G2031" s="57"/>
      <c r="J2031" t="s">
        <v>1596</v>
      </c>
      <c r="L2031" s="79">
        <f>+_xlfn.XLOOKUP(Combinar1[[#This Row],[carga.PACIENTE]],carga[PACIENTE],carga[TURNO],0,0)</f>
        <v>0</v>
      </c>
    </row>
    <row r="2032" spans="5:12" hidden="1" x14ac:dyDescent="0.3">
      <c r="E2032" s="57"/>
      <c r="F2032" s="57"/>
      <c r="G2032" s="57"/>
      <c r="J2032" t="s">
        <v>1596</v>
      </c>
      <c r="L2032" s="79">
        <f>+_xlfn.XLOOKUP(Combinar1[[#This Row],[carga.PACIENTE]],carga[PACIENTE],carga[TURNO],0,0)</f>
        <v>0</v>
      </c>
    </row>
    <row r="2033" spans="5:12" hidden="1" x14ac:dyDescent="0.3">
      <c r="E2033" s="57"/>
      <c r="F2033" s="57"/>
      <c r="G2033" s="57"/>
      <c r="J2033" t="s">
        <v>1596</v>
      </c>
      <c r="L2033" s="79">
        <f>+_xlfn.XLOOKUP(Combinar1[[#This Row],[carga.PACIENTE]],carga[PACIENTE],carga[TURNO],0,0)</f>
        <v>0</v>
      </c>
    </row>
    <row r="2034" spans="5:12" hidden="1" x14ac:dyDescent="0.3">
      <c r="E2034" s="57"/>
      <c r="F2034" s="57"/>
      <c r="G2034" s="57"/>
      <c r="J2034" t="s">
        <v>1596</v>
      </c>
      <c r="L2034" s="79">
        <f>+_xlfn.XLOOKUP(Combinar1[[#This Row],[carga.PACIENTE]],carga[PACIENTE],carga[TURNO],0,0)</f>
        <v>0</v>
      </c>
    </row>
    <row r="2035" spans="5:12" hidden="1" x14ac:dyDescent="0.3">
      <c r="E2035" s="57"/>
      <c r="F2035" s="57"/>
      <c r="G2035" s="57"/>
      <c r="J2035" t="s">
        <v>1596</v>
      </c>
      <c r="L2035" s="79">
        <f>+_xlfn.XLOOKUP(Combinar1[[#This Row],[carga.PACIENTE]],carga[PACIENTE],carga[TURNO],0,0)</f>
        <v>0</v>
      </c>
    </row>
    <row r="2036" spans="5:12" hidden="1" x14ac:dyDescent="0.3">
      <c r="E2036" s="57"/>
      <c r="F2036" s="57"/>
      <c r="G2036" s="57"/>
      <c r="J2036" t="s">
        <v>1596</v>
      </c>
      <c r="L2036" s="79">
        <f>+_xlfn.XLOOKUP(Combinar1[[#This Row],[carga.PACIENTE]],carga[PACIENTE],carga[TURNO],0,0)</f>
        <v>0</v>
      </c>
    </row>
    <row r="2037" spans="5:12" hidden="1" x14ac:dyDescent="0.3">
      <c r="E2037" s="57"/>
      <c r="F2037" s="57"/>
      <c r="G2037" s="57"/>
      <c r="J2037" t="s">
        <v>1596</v>
      </c>
      <c r="L2037" s="79">
        <f>+_xlfn.XLOOKUP(Combinar1[[#This Row],[carga.PACIENTE]],carga[PACIENTE],carga[TURNO],0,0)</f>
        <v>0</v>
      </c>
    </row>
    <row r="2038" spans="5:12" hidden="1" x14ac:dyDescent="0.3">
      <c r="E2038" s="57"/>
      <c r="F2038" s="57"/>
      <c r="G2038" s="57"/>
      <c r="J2038" t="s">
        <v>1596</v>
      </c>
      <c r="L2038" s="79">
        <f>+_xlfn.XLOOKUP(Combinar1[[#This Row],[carga.PACIENTE]],carga[PACIENTE],carga[TURNO],0,0)</f>
        <v>0</v>
      </c>
    </row>
    <row r="2039" spans="5:12" hidden="1" x14ac:dyDescent="0.3">
      <c r="E2039" s="57"/>
      <c r="F2039" s="57"/>
      <c r="G2039" s="57"/>
      <c r="J2039" t="s">
        <v>1596</v>
      </c>
      <c r="L2039" s="79">
        <f>+_xlfn.XLOOKUP(Combinar1[[#This Row],[carga.PACIENTE]],carga[PACIENTE],carga[TURNO],0,0)</f>
        <v>0</v>
      </c>
    </row>
    <row r="2040" spans="5:12" hidden="1" x14ac:dyDescent="0.3">
      <c r="E2040" s="57"/>
      <c r="F2040" s="57"/>
      <c r="G2040" s="57"/>
      <c r="J2040" t="s">
        <v>1596</v>
      </c>
      <c r="L2040" s="79">
        <f>+_xlfn.XLOOKUP(Combinar1[[#This Row],[carga.PACIENTE]],carga[PACIENTE],carga[TURNO],0,0)</f>
        <v>0</v>
      </c>
    </row>
    <row r="2041" spans="5:12" hidden="1" x14ac:dyDescent="0.3">
      <c r="E2041" s="57"/>
      <c r="F2041" s="57"/>
      <c r="G2041" s="57"/>
      <c r="J2041" t="s">
        <v>1596</v>
      </c>
      <c r="L2041" s="79">
        <f>+_xlfn.XLOOKUP(Combinar1[[#This Row],[carga.PACIENTE]],carga[PACIENTE],carga[TURNO],0,0)</f>
        <v>0</v>
      </c>
    </row>
    <row r="2042" spans="5:12" hidden="1" x14ac:dyDescent="0.3">
      <c r="E2042" s="57"/>
      <c r="F2042" s="57"/>
      <c r="G2042" s="57"/>
      <c r="J2042" t="s">
        <v>1596</v>
      </c>
      <c r="L2042" s="79">
        <f>+_xlfn.XLOOKUP(Combinar1[[#This Row],[carga.PACIENTE]],carga[PACIENTE],carga[TURNO],0,0)</f>
        <v>0</v>
      </c>
    </row>
    <row r="2043" spans="5:12" hidden="1" x14ac:dyDescent="0.3">
      <c r="E2043" s="57"/>
      <c r="F2043" s="57"/>
      <c r="G2043" s="57"/>
      <c r="J2043" t="s">
        <v>1596</v>
      </c>
      <c r="L2043" s="79">
        <f>+_xlfn.XLOOKUP(Combinar1[[#This Row],[carga.PACIENTE]],carga[PACIENTE],carga[TURNO],0,0)</f>
        <v>0</v>
      </c>
    </row>
    <row r="2044" spans="5:12" hidden="1" x14ac:dyDescent="0.3">
      <c r="E2044" s="57"/>
      <c r="F2044" s="57"/>
      <c r="G2044" s="57"/>
      <c r="J2044" t="s">
        <v>1596</v>
      </c>
      <c r="L2044" s="79">
        <f>+_xlfn.XLOOKUP(Combinar1[[#This Row],[carga.PACIENTE]],carga[PACIENTE],carga[TURNO],0,0)</f>
        <v>0</v>
      </c>
    </row>
    <row r="2045" spans="5:12" hidden="1" x14ac:dyDescent="0.3">
      <c r="E2045" s="57"/>
      <c r="F2045" s="57"/>
      <c r="G2045" s="57"/>
      <c r="J2045" t="s">
        <v>1596</v>
      </c>
      <c r="L2045" s="79">
        <f>+_xlfn.XLOOKUP(Combinar1[[#This Row],[carga.PACIENTE]],carga[PACIENTE],carga[TURNO],0,0)</f>
        <v>0</v>
      </c>
    </row>
    <row r="2046" spans="5:12" hidden="1" x14ac:dyDescent="0.3">
      <c r="E2046" s="57"/>
      <c r="F2046" s="57"/>
      <c r="G2046" s="57"/>
      <c r="J2046" t="s">
        <v>1596</v>
      </c>
      <c r="L2046" s="79">
        <f>+_xlfn.XLOOKUP(Combinar1[[#This Row],[carga.PACIENTE]],carga[PACIENTE],carga[TURNO],0,0)</f>
        <v>0</v>
      </c>
    </row>
    <row r="2047" spans="5:12" hidden="1" x14ac:dyDescent="0.3">
      <c r="E2047" s="57"/>
      <c r="F2047" s="57"/>
      <c r="G2047" s="57"/>
      <c r="J2047" t="s">
        <v>1596</v>
      </c>
      <c r="L2047" s="79">
        <f>+_xlfn.XLOOKUP(Combinar1[[#This Row],[carga.PACIENTE]],carga[PACIENTE],carga[TURNO],0,0)</f>
        <v>0</v>
      </c>
    </row>
    <row r="2048" spans="5:12" hidden="1" x14ac:dyDescent="0.3">
      <c r="E2048" s="57"/>
      <c r="F2048" s="57"/>
      <c r="G2048" s="57"/>
      <c r="J2048" t="s">
        <v>1596</v>
      </c>
      <c r="L2048" s="79">
        <f>+_xlfn.XLOOKUP(Combinar1[[#This Row],[carga.PACIENTE]],carga[PACIENTE],carga[TURNO],0,0)</f>
        <v>0</v>
      </c>
    </row>
    <row r="2049" spans="5:12" hidden="1" x14ac:dyDescent="0.3">
      <c r="E2049" s="57"/>
      <c r="F2049" s="57"/>
      <c r="G2049" s="57"/>
      <c r="J2049" t="s">
        <v>1596</v>
      </c>
      <c r="L2049" s="79">
        <f>+_xlfn.XLOOKUP(Combinar1[[#This Row],[carga.PACIENTE]],carga[PACIENTE],carga[TURNO],0,0)</f>
        <v>0</v>
      </c>
    </row>
    <row r="2050" spans="5:12" hidden="1" x14ac:dyDescent="0.3">
      <c r="E2050" s="57"/>
      <c r="F2050" s="57"/>
      <c r="G2050" s="57"/>
      <c r="J2050" t="s">
        <v>1596</v>
      </c>
      <c r="L2050" s="79">
        <f>+_xlfn.XLOOKUP(Combinar1[[#This Row],[carga.PACIENTE]],carga[PACIENTE],carga[TURNO],0,0)</f>
        <v>0</v>
      </c>
    </row>
    <row r="2051" spans="5:12" hidden="1" x14ac:dyDescent="0.3">
      <c r="E2051" s="57"/>
      <c r="F2051" s="57"/>
      <c r="G2051" s="57"/>
      <c r="J2051" t="s">
        <v>1596</v>
      </c>
      <c r="L2051" s="79">
        <f>+_xlfn.XLOOKUP(Combinar1[[#This Row],[carga.PACIENTE]],carga[PACIENTE],carga[TURNO],0,0)</f>
        <v>0</v>
      </c>
    </row>
    <row r="2052" spans="5:12" hidden="1" x14ac:dyDescent="0.3">
      <c r="E2052" s="57"/>
      <c r="F2052" s="57"/>
      <c r="G2052" s="57"/>
      <c r="J2052" t="s">
        <v>1596</v>
      </c>
      <c r="L2052" s="79">
        <f>+_xlfn.XLOOKUP(Combinar1[[#This Row],[carga.PACIENTE]],carga[PACIENTE],carga[TURNO],0,0)</f>
        <v>0</v>
      </c>
    </row>
    <row r="2053" spans="5:12" hidden="1" x14ac:dyDescent="0.3">
      <c r="E2053" s="57"/>
      <c r="F2053" s="57"/>
      <c r="G2053" s="57"/>
      <c r="J2053" t="s">
        <v>1596</v>
      </c>
      <c r="L2053" s="79">
        <f>+_xlfn.XLOOKUP(Combinar1[[#This Row],[carga.PACIENTE]],carga[PACIENTE],carga[TURNO],0,0)</f>
        <v>0</v>
      </c>
    </row>
    <row r="2054" spans="5:12" hidden="1" x14ac:dyDescent="0.3">
      <c r="E2054" s="57"/>
      <c r="F2054" s="57"/>
      <c r="G2054" s="57"/>
      <c r="J2054" t="s">
        <v>1596</v>
      </c>
      <c r="L2054" s="79">
        <f>+_xlfn.XLOOKUP(Combinar1[[#This Row],[carga.PACIENTE]],carga[PACIENTE],carga[TURNO],0,0)</f>
        <v>0</v>
      </c>
    </row>
    <row r="2055" spans="5:12" hidden="1" x14ac:dyDescent="0.3">
      <c r="E2055" s="57"/>
      <c r="F2055" s="57"/>
      <c r="G2055" s="57"/>
      <c r="J2055" t="s">
        <v>1596</v>
      </c>
      <c r="L2055" s="79">
        <f>+_xlfn.XLOOKUP(Combinar1[[#This Row],[carga.PACIENTE]],carga[PACIENTE],carga[TURNO],0,0)</f>
        <v>0</v>
      </c>
    </row>
    <row r="2056" spans="5:12" hidden="1" x14ac:dyDescent="0.3">
      <c r="E2056" s="57"/>
      <c r="F2056" s="57"/>
      <c r="G2056" s="57"/>
      <c r="J2056" t="s">
        <v>1596</v>
      </c>
      <c r="L2056" s="79">
        <f>+_xlfn.XLOOKUP(Combinar1[[#This Row],[carga.PACIENTE]],carga[PACIENTE],carga[TURNO],0,0)</f>
        <v>0</v>
      </c>
    </row>
    <row r="2057" spans="5:12" hidden="1" x14ac:dyDescent="0.3">
      <c r="E2057" s="57"/>
      <c r="F2057" s="57"/>
      <c r="G2057" s="57"/>
      <c r="J2057" t="s">
        <v>1596</v>
      </c>
      <c r="L2057" s="79">
        <f>+_xlfn.XLOOKUP(Combinar1[[#This Row],[carga.PACIENTE]],carga[PACIENTE],carga[TURNO],0,0)</f>
        <v>0</v>
      </c>
    </row>
    <row r="2058" spans="5:12" hidden="1" x14ac:dyDescent="0.3">
      <c r="E2058" s="57"/>
      <c r="F2058" s="57"/>
      <c r="G2058" s="57"/>
      <c r="J2058" t="s">
        <v>1596</v>
      </c>
      <c r="L2058" s="79">
        <f>+_xlfn.XLOOKUP(Combinar1[[#This Row],[carga.PACIENTE]],carga[PACIENTE],carga[TURNO],0,0)</f>
        <v>0</v>
      </c>
    </row>
    <row r="2059" spans="5:12" hidden="1" x14ac:dyDescent="0.3">
      <c r="E2059" s="57"/>
      <c r="F2059" s="57"/>
      <c r="G2059" s="57"/>
      <c r="J2059" t="s">
        <v>1596</v>
      </c>
      <c r="L2059" s="79">
        <f>+_xlfn.XLOOKUP(Combinar1[[#This Row],[carga.PACIENTE]],carga[PACIENTE],carga[TURNO],0,0)</f>
        <v>0</v>
      </c>
    </row>
    <row r="2060" spans="5:12" hidden="1" x14ac:dyDescent="0.3">
      <c r="E2060" s="57"/>
      <c r="F2060" s="57"/>
      <c r="G2060" s="57"/>
      <c r="J2060" t="s">
        <v>1596</v>
      </c>
      <c r="L2060" s="79">
        <f>+_xlfn.XLOOKUP(Combinar1[[#This Row],[carga.PACIENTE]],carga[PACIENTE],carga[TURNO],0,0)</f>
        <v>0</v>
      </c>
    </row>
    <row r="2061" spans="5:12" hidden="1" x14ac:dyDescent="0.3">
      <c r="E2061" s="57"/>
      <c r="F2061" s="57"/>
      <c r="G2061" s="57"/>
      <c r="J2061" t="s">
        <v>1596</v>
      </c>
      <c r="L2061" s="79">
        <f>+_xlfn.XLOOKUP(Combinar1[[#This Row],[carga.PACIENTE]],carga[PACIENTE],carga[TURNO],0,0)</f>
        <v>0</v>
      </c>
    </row>
    <row r="2062" spans="5:12" hidden="1" x14ac:dyDescent="0.3">
      <c r="E2062" s="57"/>
      <c r="F2062" s="57"/>
      <c r="G2062" s="57"/>
      <c r="J2062" t="s">
        <v>1596</v>
      </c>
      <c r="L2062" s="79">
        <f>+_xlfn.XLOOKUP(Combinar1[[#This Row],[carga.PACIENTE]],carga[PACIENTE],carga[TURNO],0,0)</f>
        <v>0</v>
      </c>
    </row>
    <row r="2063" spans="5:12" hidden="1" x14ac:dyDescent="0.3">
      <c r="E2063" s="57"/>
      <c r="F2063" s="57"/>
      <c r="G2063" s="57"/>
      <c r="J2063" t="s">
        <v>1596</v>
      </c>
      <c r="L2063" s="79">
        <f>+_xlfn.XLOOKUP(Combinar1[[#This Row],[carga.PACIENTE]],carga[PACIENTE],carga[TURNO],0,0)</f>
        <v>0</v>
      </c>
    </row>
    <row r="2064" spans="5:12" hidden="1" x14ac:dyDescent="0.3">
      <c r="E2064" s="57"/>
      <c r="F2064" s="57"/>
      <c r="G2064" s="57"/>
      <c r="J2064" t="s">
        <v>1596</v>
      </c>
      <c r="L2064" s="79">
        <f>+_xlfn.XLOOKUP(Combinar1[[#This Row],[carga.PACIENTE]],carga[PACIENTE],carga[TURNO],0,0)</f>
        <v>0</v>
      </c>
    </row>
    <row r="2065" spans="5:12" hidden="1" x14ac:dyDescent="0.3">
      <c r="E2065" s="57"/>
      <c r="F2065" s="57"/>
      <c r="G2065" s="57"/>
      <c r="J2065" t="s">
        <v>1596</v>
      </c>
      <c r="L2065" s="79">
        <f>+_xlfn.XLOOKUP(Combinar1[[#This Row],[carga.PACIENTE]],carga[PACIENTE],carga[TURNO],0,0)</f>
        <v>0</v>
      </c>
    </row>
    <row r="2066" spans="5:12" hidden="1" x14ac:dyDescent="0.3">
      <c r="E2066" s="57"/>
      <c r="F2066" s="57"/>
      <c r="G2066" s="57"/>
      <c r="J2066" t="s">
        <v>1596</v>
      </c>
      <c r="L2066" s="79">
        <f>+_xlfn.XLOOKUP(Combinar1[[#This Row],[carga.PACIENTE]],carga[PACIENTE],carga[TURNO],0,0)</f>
        <v>0</v>
      </c>
    </row>
    <row r="2067" spans="5:12" hidden="1" x14ac:dyDescent="0.3">
      <c r="E2067" s="57"/>
      <c r="F2067" s="57"/>
      <c r="G2067" s="57"/>
      <c r="J2067" t="s">
        <v>1596</v>
      </c>
      <c r="L2067" s="79">
        <f>+_xlfn.XLOOKUP(Combinar1[[#This Row],[carga.PACIENTE]],carga[PACIENTE],carga[TURNO],0,0)</f>
        <v>0</v>
      </c>
    </row>
    <row r="2068" spans="5:12" hidden="1" x14ac:dyDescent="0.3">
      <c r="E2068" s="57"/>
      <c r="F2068" s="57"/>
      <c r="G2068" s="57"/>
      <c r="J2068" t="s">
        <v>1596</v>
      </c>
      <c r="L2068" s="79">
        <f>+_xlfn.XLOOKUP(Combinar1[[#This Row],[carga.PACIENTE]],carga[PACIENTE],carga[TURNO],0,0)</f>
        <v>0</v>
      </c>
    </row>
    <row r="2069" spans="5:12" hidden="1" x14ac:dyDescent="0.3">
      <c r="E2069" s="57"/>
      <c r="F2069" s="57"/>
      <c r="G2069" s="57"/>
      <c r="J2069" t="s">
        <v>1596</v>
      </c>
      <c r="L2069" s="79">
        <f>+_xlfn.XLOOKUP(Combinar1[[#This Row],[carga.PACIENTE]],carga[PACIENTE],carga[TURNO],0,0)</f>
        <v>0</v>
      </c>
    </row>
    <row r="2070" spans="5:12" hidden="1" x14ac:dyDescent="0.3">
      <c r="E2070" s="57"/>
      <c r="F2070" s="57"/>
      <c r="G2070" s="57"/>
      <c r="J2070" t="s">
        <v>1596</v>
      </c>
      <c r="L2070" s="79">
        <f>+_xlfn.XLOOKUP(Combinar1[[#This Row],[carga.PACIENTE]],carga[PACIENTE],carga[TURNO],0,0)</f>
        <v>0</v>
      </c>
    </row>
    <row r="2071" spans="5:12" hidden="1" x14ac:dyDescent="0.3">
      <c r="E2071" s="57"/>
      <c r="F2071" s="57"/>
      <c r="G2071" s="57"/>
      <c r="J2071" t="s">
        <v>1596</v>
      </c>
      <c r="L2071" s="79">
        <f>+_xlfn.XLOOKUP(Combinar1[[#This Row],[carga.PACIENTE]],carga[PACIENTE],carga[TURNO],0,0)</f>
        <v>0</v>
      </c>
    </row>
    <row r="2072" spans="5:12" hidden="1" x14ac:dyDescent="0.3">
      <c r="E2072" s="57"/>
      <c r="F2072" s="57"/>
      <c r="G2072" s="57"/>
      <c r="J2072" t="s">
        <v>1596</v>
      </c>
      <c r="L2072" s="79">
        <f>+_xlfn.XLOOKUP(Combinar1[[#This Row],[carga.PACIENTE]],carga[PACIENTE],carga[TURNO],0,0)</f>
        <v>0</v>
      </c>
    </row>
    <row r="2073" spans="5:12" hidden="1" x14ac:dyDescent="0.3">
      <c r="E2073" s="57"/>
      <c r="F2073" s="57"/>
      <c r="G2073" s="57"/>
      <c r="J2073" t="s">
        <v>1596</v>
      </c>
      <c r="L2073" s="79">
        <f>+_xlfn.XLOOKUP(Combinar1[[#This Row],[carga.PACIENTE]],carga[PACIENTE],carga[TURNO],0,0)</f>
        <v>0</v>
      </c>
    </row>
    <row r="2074" spans="5:12" hidden="1" x14ac:dyDescent="0.3">
      <c r="E2074" s="57"/>
      <c r="F2074" s="57"/>
      <c r="G2074" s="57"/>
      <c r="J2074" t="s">
        <v>1596</v>
      </c>
      <c r="L2074" s="79">
        <f>+_xlfn.XLOOKUP(Combinar1[[#This Row],[carga.PACIENTE]],carga[PACIENTE],carga[TURNO],0,0)</f>
        <v>0</v>
      </c>
    </row>
    <row r="2075" spans="5:12" hidden="1" x14ac:dyDescent="0.3">
      <c r="E2075" s="57"/>
      <c r="F2075" s="57"/>
      <c r="G2075" s="57"/>
      <c r="J2075" t="s">
        <v>1596</v>
      </c>
      <c r="L2075" s="79">
        <f>+_xlfn.XLOOKUP(Combinar1[[#This Row],[carga.PACIENTE]],carga[PACIENTE],carga[TURNO],0,0)</f>
        <v>0</v>
      </c>
    </row>
    <row r="2076" spans="5:12" hidden="1" x14ac:dyDescent="0.3">
      <c r="E2076" s="57"/>
      <c r="F2076" s="57"/>
      <c r="G2076" s="57"/>
      <c r="J2076" t="s">
        <v>1596</v>
      </c>
      <c r="L2076" s="79">
        <f>+_xlfn.XLOOKUP(Combinar1[[#This Row],[carga.PACIENTE]],carga[PACIENTE],carga[TURNO],0,0)</f>
        <v>0</v>
      </c>
    </row>
    <row r="2077" spans="5:12" hidden="1" x14ac:dyDescent="0.3">
      <c r="E2077" s="57"/>
      <c r="F2077" s="57"/>
      <c r="G2077" s="57"/>
      <c r="J2077" t="s">
        <v>1596</v>
      </c>
      <c r="L2077" s="79">
        <f>+_xlfn.XLOOKUP(Combinar1[[#This Row],[carga.PACIENTE]],carga[PACIENTE],carga[TURNO],0,0)</f>
        <v>0</v>
      </c>
    </row>
    <row r="2078" spans="5:12" hidden="1" x14ac:dyDescent="0.3">
      <c r="E2078" s="57"/>
      <c r="F2078" s="57"/>
      <c r="G2078" s="57"/>
      <c r="J2078" t="s">
        <v>1596</v>
      </c>
      <c r="L2078" s="79">
        <f>+_xlfn.XLOOKUP(Combinar1[[#This Row],[carga.PACIENTE]],carga[PACIENTE],carga[TURNO],0,0)</f>
        <v>0</v>
      </c>
    </row>
    <row r="2079" spans="5:12" hidden="1" x14ac:dyDescent="0.3">
      <c r="E2079" s="57"/>
      <c r="F2079" s="57"/>
      <c r="G2079" s="57"/>
      <c r="J2079" t="s">
        <v>1596</v>
      </c>
      <c r="L2079" s="79">
        <f>+_xlfn.XLOOKUP(Combinar1[[#This Row],[carga.PACIENTE]],carga[PACIENTE],carga[TURNO],0,0)</f>
        <v>0</v>
      </c>
    </row>
    <row r="2080" spans="5:12" hidden="1" x14ac:dyDescent="0.3">
      <c r="E2080" s="57"/>
      <c r="F2080" s="57"/>
      <c r="G2080" s="57"/>
      <c r="J2080" t="s">
        <v>1596</v>
      </c>
      <c r="L2080" s="79">
        <f>+_xlfn.XLOOKUP(Combinar1[[#This Row],[carga.PACIENTE]],carga[PACIENTE],carga[TURNO],0,0)</f>
        <v>0</v>
      </c>
    </row>
    <row r="2081" spans="5:12" hidden="1" x14ac:dyDescent="0.3">
      <c r="E2081" s="57"/>
      <c r="F2081" s="57"/>
      <c r="G2081" s="57"/>
      <c r="J2081" t="s">
        <v>1596</v>
      </c>
      <c r="L2081" s="79">
        <f>+_xlfn.XLOOKUP(Combinar1[[#This Row],[carga.PACIENTE]],carga[PACIENTE],carga[TURNO],0,0)</f>
        <v>0</v>
      </c>
    </row>
    <row r="2082" spans="5:12" hidden="1" x14ac:dyDescent="0.3">
      <c r="E2082" s="57"/>
      <c r="F2082" s="57"/>
      <c r="G2082" s="57"/>
      <c r="J2082" t="s">
        <v>1596</v>
      </c>
      <c r="L2082" s="79">
        <f>+_xlfn.XLOOKUP(Combinar1[[#This Row],[carga.PACIENTE]],carga[PACIENTE],carga[TURNO],0,0)</f>
        <v>0</v>
      </c>
    </row>
    <row r="2083" spans="5:12" hidden="1" x14ac:dyDescent="0.3">
      <c r="E2083" s="57"/>
      <c r="F2083" s="57"/>
      <c r="G2083" s="57"/>
      <c r="J2083" t="s">
        <v>1596</v>
      </c>
      <c r="L2083" s="79">
        <f>+_xlfn.XLOOKUP(Combinar1[[#This Row],[carga.PACIENTE]],carga[PACIENTE],carga[TURNO],0,0)</f>
        <v>0</v>
      </c>
    </row>
    <row r="2084" spans="5:12" hidden="1" x14ac:dyDescent="0.3">
      <c r="E2084" s="57"/>
      <c r="F2084" s="57"/>
      <c r="G2084" s="57"/>
      <c r="J2084" t="s">
        <v>1596</v>
      </c>
      <c r="L2084" s="79">
        <f>+_xlfn.XLOOKUP(Combinar1[[#This Row],[carga.PACIENTE]],carga[PACIENTE],carga[TURNO],0,0)</f>
        <v>0</v>
      </c>
    </row>
    <row r="2085" spans="5:12" hidden="1" x14ac:dyDescent="0.3">
      <c r="E2085" s="57"/>
      <c r="F2085" s="57"/>
      <c r="G2085" s="57"/>
      <c r="J2085" t="s">
        <v>1596</v>
      </c>
      <c r="L2085" s="79">
        <f>+_xlfn.XLOOKUP(Combinar1[[#This Row],[carga.PACIENTE]],carga[PACIENTE],carga[TURNO],0,0)</f>
        <v>0</v>
      </c>
    </row>
    <row r="2086" spans="5:12" hidden="1" x14ac:dyDescent="0.3">
      <c r="E2086" s="57"/>
      <c r="F2086" s="57"/>
      <c r="G2086" s="57"/>
      <c r="J2086" t="s">
        <v>1596</v>
      </c>
      <c r="L2086" s="79">
        <f>+_xlfn.XLOOKUP(Combinar1[[#This Row],[carga.PACIENTE]],carga[PACIENTE],carga[TURNO],0,0)</f>
        <v>0</v>
      </c>
    </row>
    <row r="2087" spans="5:12" hidden="1" x14ac:dyDescent="0.3">
      <c r="E2087" s="57"/>
      <c r="F2087" s="57"/>
      <c r="G2087" s="57"/>
      <c r="J2087" t="s">
        <v>1596</v>
      </c>
      <c r="L2087" s="79">
        <f>+_xlfn.XLOOKUP(Combinar1[[#This Row],[carga.PACIENTE]],carga[PACIENTE],carga[TURNO],0,0)</f>
        <v>0</v>
      </c>
    </row>
    <row r="2088" spans="5:12" hidden="1" x14ac:dyDescent="0.3">
      <c r="E2088" s="57"/>
      <c r="F2088" s="57"/>
      <c r="G2088" s="57"/>
      <c r="J2088" t="s">
        <v>1596</v>
      </c>
      <c r="L2088" s="79">
        <f>+_xlfn.XLOOKUP(Combinar1[[#This Row],[carga.PACIENTE]],carga[PACIENTE],carga[TURNO],0,0)</f>
        <v>0</v>
      </c>
    </row>
    <row r="2089" spans="5:12" hidden="1" x14ac:dyDescent="0.3">
      <c r="E2089" s="57"/>
      <c r="F2089" s="57"/>
      <c r="G2089" s="57"/>
      <c r="J2089" t="s">
        <v>1596</v>
      </c>
      <c r="L2089" s="79">
        <f>+_xlfn.XLOOKUP(Combinar1[[#This Row],[carga.PACIENTE]],carga[PACIENTE],carga[TURNO],0,0)</f>
        <v>0</v>
      </c>
    </row>
    <row r="2090" spans="5:12" hidden="1" x14ac:dyDescent="0.3">
      <c r="E2090" s="57"/>
      <c r="F2090" s="57"/>
      <c r="G2090" s="57"/>
      <c r="J2090" t="s">
        <v>1596</v>
      </c>
      <c r="L2090" s="79">
        <f>+_xlfn.XLOOKUP(Combinar1[[#This Row],[carga.PACIENTE]],carga[PACIENTE],carga[TURNO],0,0)</f>
        <v>0</v>
      </c>
    </row>
    <row r="2091" spans="5:12" hidden="1" x14ac:dyDescent="0.3">
      <c r="E2091" s="57"/>
      <c r="F2091" s="57"/>
      <c r="G2091" s="57"/>
      <c r="J2091" t="s">
        <v>1596</v>
      </c>
      <c r="L2091" s="79">
        <f>+_xlfn.XLOOKUP(Combinar1[[#This Row],[carga.PACIENTE]],carga[PACIENTE],carga[TURNO],0,0)</f>
        <v>0</v>
      </c>
    </row>
    <row r="2092" spans="5:12" hidden="1" x14ac:dyDescent="0.3">
      <c r="E2092" s="57"/>
      <c r="F2092" s="57"/>
      <c r="G2092" s="57"/>
      <c r="J2092" t="s">
        <v>1596</v>
      </c>
      <c r="L2092" s="79">
        <f>+_xlfn.XLOOKUP(Combinar1[[#This Row],[carga.PACIENTE]],carga[PACIENTE],carga[TURNO],0,0)</f>
        <v>0</v>
      </c>
    </row>
    <row r="2093" spans="5:12" hidden="1" x14ac:dyDescent="0.3">
      <c r="E2093" s="57"/>
      <c r="F2093" s="57"/>
      <c r="G2093" s="57"/>
      <c r="J2093" t="s">
        <v>1596</v>
      </c>
      <c r="L2093" s="79">
        <f>+_xlfn.XLOOKUP(Combinar1[[#This Row],[carga.PACIENTE]],carga[PACIENTE],carga[TURNO],0,0)</f>
        <v>0</v>
      </c>
    </row>
    <row r="2094" spans="5:12" hidden="1" x14ac:dyDescent="0.3">
      <c r="E2094" s="57"/>
      <c r="F2094" s="57"/>
      <c r="G2094" s="57"/>
      <c r="J2094" t="s">
        <v>1596</v>
      </c>
      <c r="L2094" s="79">
        <f>+_xlfn.XLOOKUP(Combinar1[[#This Row],[carga.PACIENTE]],carga[PACIENTE],carga[TURNO],0,0)</f>
        <v>0</v>
      </c>
    </row>
    <row r="2095" spans="5:12" hidden="1" x14ac:dyDescent="0.3">
      <c r="E2095" s="57"/>
      <c r="F2095" s="57"/>
      <c r="G2095" s="57"/>
      <c r="J2095" t="s">
        <v>1596</v>
      </c>
      <c r="L2095" s="79">
        <f>+_xlfn.XLOOKUP(Combinar1[[#This Row],[carga.PACIENTE]],carga[PACIENTE],carga[TURNO],0,0)</f>
        <v>0</v>
      </c>
    </row>
    <row r="2096" spans="5:12" hidden="1" x14ac:dyDescent="0.3">
      <c r="E2096" s="57"/>
      <c r="F2096" s="57"/>
      <c r="G2096" s="57"/>
      <c r="J2096" t="s">
        <v>1596</v>
      </c>
      <c r="L2096" s="79">
        <f>+_xlfn.XLOOKUP(Combinar1[[#This Row],[carga.PACIENTE]],carga[PACIENTE],carga[TURNO],0,0)</f>
        <v>0</v>
      </c>
    </row>
    <row r="2097" spans="5:12" hidden="1" x14ac:dyDescent="0.3">
      <c r="E2097" s="57"/>
      <c r="F2097" s="57"/>
      <c r="G2097" s="57"/>
      <c r="J2097" t="s">
        <v>1596</v>
      </c>
      <c r="L2097" s="79">
        <f>+_xlfn.XLOOKUP(Combinar1[[#This Row],[carga.PACIENTE]],carga[PACIENTE],carga[TURNO],0,0)</f>
        <v>0</v>
      </c>
    </row>
    <row r="2098" spans="5:12" hidden="1" x14ac:dyDescent="0.3">
      <c r="E2098" s="57"/>
      <c r="F2098" s="57"/>
      <c r="G2098" s="57"/>
      <c r="J2098" t="s">
        <v>1596</v>
      </c>
      <c r="L2098" s="79">
        <f>+_xlfn.XLOOKUP(Combinar1[[#This Row],[carga.PACIENTE]],carga[PACIENTE],carga[TURNO],0,0)</f>
        <v>0</v>
      </c>
    </row>
    <row r="2099" spans="5:12" hidden="1" x14ac:dyDescent="0.3">
      <c r="E2099" s="57"/>
      <c r="F2099" s="57"/>
      <c r="G2099" s="57"/>
      <c r="J2099" t="s">
        <v>1596</v>
      </c>
      <c r="L2099" s="79">
        <f>+_xlfn.XLOOKUP(Combinar1[[#This Row],[carga.PACIENTE]],carga[PACIENTE],carga[TURNO],0,0)</f>
        <v>0</v>
      </c>
    </row>
    <row r="2100" spans="5:12" hidden="1" x14ac:dyDescent="0.3">
      <c r="E2100" s="57"/>
      <c r="F2100" s="57"/>
      <c r="G2100" s="57"/>
      <c r="J2100" t="s">
        <v>1596</v>
      </c>
      <c r="L2100" s="79">
        <f>+_xlfn.XLOOKUP(Combinar1[[#This Row],[carga.PACIENTE]],carga[PACIENTE],carga[TURNO],0,0)</f>
        <v>0</v>
      </c>
    </row>
    <row r="2101" spans="5:12" hidden="1" x14ac:dyDescent="0.3">
      <c r="E2101" s="57"/>
      <c r="F2101" s="57"/>
      <c r="G2101" s="57"/>
      <c r="J2101" t="s">
        <v>1596</v>
      </c>
      <c r="L2101" s="79">
        <f>+_xlfn.XLOOKUP(Combinar1[[#This Row],[carga.PACIENTE]],carga[PACIENTE],carga[TURNO],0,0)</f>
        <v>0</v>
      </c>
    </row>
    <row r="2102" spans="5:12" hidden="1" x14ac:dyDescent="0.3">
      <c r="E2102" s="57"/>
      <c r="F2102" s="57"/>
      <c r="G2102" s="57"/>
      <c r="J2102" t="s">
        <v>1596</v>
      </c>
      <c r="L2102" s="79">
        <f>+_xlfn.XLOOKUP(Combinar1[[#This Row],[carga.PACIENTE]],carga[PACIENTE],carga[TURNO],0,0)</f>
        <v>0</v>
      </c>
    </row>
    <row r="2103" spans="5:12" hidden="1" x14ac:dyDescent="0.3">
      <c r="E2103" s="57"/>
      <c r="F2103" s="57"/>
      <c r="G2103" s="57"/>
      <c r="J2103" t="s">
        <v>1596</v>
      </c>
      <c r="L2103" s="79">
        <f>+_xlfn.XLOOKUP(Combinar1[[#This Row],[carga.PACIENTE]],carga[PACIENTE],carga[TURNO],0,0)</f>
        <v>0</v>
      </c>
    </row>
    <row r="2104" spans="5:12" hidden="1" x14ac:dyDescent="0.3">
      <c r="E2104" s="57"/>
      <c r="F2104" s="57"/>
      <c r="G2104" s="57"/>
      <c r="J2104" t="s">
        <v>1596</v>
      </c>
      <c r="L2104" s="79">
        <f>+_xlfn.XLOOKUP(Combinar1[[#This Row],[carga.PACIENTE]],carga[PACIENTE],carga[TURNO],0,0)</f>
        <v>0</v>
      </c>
    </row>
    <row r="2105" spans="5:12" hidden="1" x14ac:dyDescent="0.3">
      <c r="E2105" s="57"/>
      <c r="F2105" s="57"/>
      <c r="G2105" s="57"/>
      <c r="J2105" t="s">
        <v>1596</v>
      </c>
      <c r="L2105" s="79">
        <f>+_xlfn.XLOOKUP(Combinar1[[#This Row],[carga.PACIENTE]],carga[PACIENTE],carga[TURNO],0,0)</f>
        <v>0</v>
      </c>
    </row>
    <row r="2106" spans="5:12" hidden="1" x14ac:dyDescent="0.3">
      <c r="E2106" s="57"/>
      <c r="F2106" s="57"/>
      <c r="G2106" s="57"/>
      <c r="J2106" t="s">
        <v>1596</v>
      </c>
      <c r="L2106" s="79">
        <f>+_xlfn.XLOOKUP(Combinar1[[#This Row],[carga.PACIENTE]],carga[PACIENTE],carga[TURNO],0,0)</f>
        <v>0</v>
      </c>
    </row>
    <row r="2107" spans="5:12" hidden="1" x14ac:dyDescent="0.3">
      <c r="E2107" s="57"/>
      <c r="F2107" s="57"/>
      <c r="G2107" s="57"/>
      <c r="J2107" t="s">
        <v>1596</v>
      </c>
      <c r="L2107" s="79">
        <f>+_xlfn.XLOOKUP(Combinar1[[#This Row],[carga.PACIENTE]],carga[PACIENTE],carga[TURNO],0,0)</f>
        <v>0</v>
      </c>
    </row>
    <row r="2108" spans="5:12" hidden="1" x14ac:dyDescent="0.3">
      <c r="E2108" s="57"/>
      <c r="F2108" s="57"/>
      <c r="G2108" s="57"/>
      <c r="J2108" t="s">
        <v>1596</v>
      </c>
      <c r="L2108" s="79">
        <f>+_xlfn.XLOOKUP(Combinar1[[#This Row],[carga.PACIENTE]],carga[PACIENTE],carga[TURNO],0,0)</f>
        <v>0</v>
      </c>
    </row>
    <row r="2109" spans="5:12" hidden="1" x14ac:dyDescent="0.3">
      <c r="E2109" s="57"/>
      <c r="F2109" s="57"/>
      <c r="G2109" s="57"/>
      <c r="J2109" t="s">
        <v>1596</v>
      </c>
      <c r="L2109" s="79">
        <f>+_xlfn.XLOOKUP(Combinar1[[#This Row],[carga.PACIENTE]],carga[PACIENTE],carga[TURNO],0,0)</f>
        <v>0</v>
      </c>
    </row>
    <row r="2110" spans="5:12" hidden="1" x14ac:dyDescent="0.3">
      <c r="E2110" s="57"/>
      <c r="F2110" s="57"/>
      <c r="G2110" s="57"/>
      <c r="J2110" t="s">
        <v>1596</v>
      </c>
      <c r="L2110" s="79">
        <f>+_xlfn.XLOOKUP(Combinar1[[#This Row],[carga.PACIENTE]],carga[PACIENTE],carga[TURNO],0,0)</f>
        <v>0</v>
      </c>
    </row>
    <row r="2111" spans="5:12" hidden="1" x14ac:dyDescent="0.3">
      <c r="E2111" s="57"/>
      <c r="F2111" s="57"/>
      <c r="G2111" s="57"/>
      <c r="J2111" t="s">
        <v>1596</v>
      </c>
      <c r="L2111" s="79">
        <f>+_xlfn.XLOOKUP(Combinar1[[#This Row],[carga.PACIENTE]],carga[PACIENTE],carga[TURNO],0,0)</f>
        <v>0</v>
      </c>
    </row>
    <row r="2112" spans="5:12" hidden="1" x14ac:dyDescent="0.3">
      <c r="E2112" s="57"/>
      <c r="F2112" s="57"/>
      <c r="G2112" s="57"/>
      <c r="J2112" t="s">
        <v>1596</v>
      </c>
      <c r="L2112" s="79">
        <f>+_xlfn.XLOOKUP(Combinar1[[#This Row],[carga.PACIENTE]],carga[PACIENTE],carga[TURNO],0,0)</f>
        <v>0</v>
      </c>
    </row>
    <row r="2113" spans="5:12" hidden="1" x14ac:dyDescent="0.3">
      <c r="E2113" s="57"/>
      <c r="F2113" s="57"/>
      <c r="G2113" s="57"/>
      <c r="J2113" t="s">
        <v>1596</v>
      </c>
      <c r="L2113" s="79">
        <f>+_xlfn.XLOOKUP(Combinar1[[#This Row],[carga.PACIENTE]],carga[PACIENTE],carga[TURNO],0,0)</f>
        <v>0</v>
      </c>
    </row>
    <row r="2114" spans="5:12" hidden="1" x14ac:dyDescent="0.3">
      <c r="E2114" s="57"/>
      <c r="F2114" s="57"/>
      <c r="G2114" s="57"/>
      <c r="J2114" t="s">
        <v>1596</v>
      </c>
      <c r="L2114" s="79">
        <f>+_xlfn.XLOOKUP(Combinar1[[#This Row],[carga.PACIENTE]],carga[PACIENTE],carga[TURNO],0,0)</f>
        <v>0</v>
      </c>
    </row>
    <row r="2115" spans="5:12" hidden="1" x14ac:dyDescent="0.3">
      <c r="E2115" s="57"/>
      <c r="F2115" s="57"/>
      <c r="G2115" s="57"/>
      <c r="J2115" t="s">
        <v>1596</v>
      </c>
      <c r="L2115" s="79">
        <f>+_xlfn.XLOOKUP(Combinar1[[#This Row],[carga.PACIENTE]],carga[PACIENTE],carga[TURNO],0,0)</f>
        <v>0</v>
      </c>
    </row>
    <row r="2116" spans="5:12" hidden="1" x14ac:dyDescent="0.3">
      <c r="E2116" s="57"/>
      <c r="F2116" s="57"/>
      <c r="G2116" s="57"/>
      <c r="J2116" t="s">
        <v>1596</v>
      </c>
      <c r="L2116" s="79">
        <f>+_xlfn.XLOOKUP(Combinar1[[#This Row],[carga.PACIENTE]],carga[PACIENTE],carga[TURNO],0,0)</f>
        <v>0</v>
      </c>
    </row>
    <row r="2117" spans="5:12" hidden="1" x14ac:dyDescent="0.3">
      <c r="E2117" s="57"/>
      <c r="F2117" s="57"/>
      <c r="G2117" s="57"/>
      <c r="J2117" t="s">
        <v>1596</v>
      </c>
      <c r="L2117" s="79">
        <f>+_xlfn.XLOOKUP(Combinar1[[#This Row],[carga.PACIENTE]],carga[PACIENTE],carga[TURNO],0,0)</f>
        <v>0</v>
      </c>
    </row>
    <row r="2118" spans="5:12" hidden="1" x14ac:dyDescent="0.3">
      <c r="E2118" s="57"/>
      <c r="F2118" s="57"/>
      <c r="G2118" s="57"/>
      <c r="J2118" t="s">
        <v>1596</v>
      </c>
      <c r="L2118" s="79">
        <f>+_xlfn.XLOOKUP(Combinar1[[#This Row],[carga.PACIENTE]],carga[PACIENTE],carga[TURNO],0,0)</f>
        <v>0</v>
      </c>
    </row>
    <row r="2119" spans="5:12" hidden="1" x14ac:dyDescent="0.3">
      <c r="E2119" s="57"/>
      <c r="F2119" s="57"/>
      <c r="G2119" s="57"/>
      <c r="J2119" t="s">
        <v>1596</v>
      </c>
      <c r="L2119" s="79">
        <f>+_xlfn.XLOOKUP(Combinar1[[#This Row],[carga.PACIENTE]],carga[PACIENTE],carga[TURNO],0,0)</f>
        <v>0</v>
      </c>
    </row>
    <row r="2120" spans="5:12" hidden="1" x14ac:dyDescent="0.3">
      <c r="E2120" s="57"/>
      <c r="F2120" s="57"/>
      <c r="G2120" s="57"/>
      <c r="J2120" t="s">
        <v>1596</v>
      </c>
      <c r="L2120" s="79">
        <f>+_xlfn.XLOOKUP(Combinar1[[#This Row],[carga.PACIENTE]],carga[PACIENTE],carga[TURNO],0,0)</f>
        <v>0</v>
      </c>
    </row>
    <row r="2121" spans="5:12" hidden="1" x14ac:dyDescent="0.3">
      <c r="E2121" s="57"/>
      <c r="F2121" s="57"/>
      <c r="G2121" s="57"/>
      <c r="J2121" t="s">
        <v>1596</v>
      </c>
      <c r="L2121" s="79">
        <f>+_xlfn.XLOOKUP(Combinar1[[#This Row],[carga.PACIENTE]],carga[PACIENTE],carga[TURNO],0,0)</f>
        <v>0</v>
      </c>
    </row>
    <row r="2122" spans="5:12" hidden="1" x14ac:dyDescent="0.3">
      <c r="E2122" s="57"/>
      <c r="F2122" s="57"/>
      <c r="G2122" s="57"/>
      <c r="J2122" t="s">
        <v>1596</v>
      </c>
      <c r="L2122" s="79">
        <f>+_xlfn.XLOOKUP(Combinar1[[#This Row],[carga.PACIENTE]],carga[PACIENTE],carga[TURNO],0,0)</f>
        <v>0</v>
      </c>
    </row>
    <row r="2123" spans="5:12" hidden="1" x14ac:dyDescent="0.3">
      <c r="E2123" s="57"/>
      <c r="F2123" s="57"/>
      <c r="G2123" s="57"/>
      <c r="J2123" t="s">
        <v>1596</v>
      </c>
      <c r="L2123" s="79">
        <f>+_xlfn.XLOOKUP(Combinar1[[#This Row],[carga.PACIENTE]],carga[PACIENTE],carga[TURNO],0,0)</f>
        <v>0</v>
      </c>
    </row>
    <row r="2124" spans="5:12" hidden="1" x14ac:dyDescent="0.3">
      <c r="E2124" s="57"/>
      <c r="F2124" s="57"/>
      <c r="G2124" s="57"/>
      <c r="J2124" t="s">
        <v>1596</v>
      </c>
      <c r="L2124" s="79">
        <f>+_xlfn.XLOOKUP(Combinar1[[#This Row],[carga.PACIENTE]],carga[PACIENTE],carga[TURNO],0,0)</f>
        <v>0</v>
      </c>
    </row>
    <row r="2125" spans="5:12" hidden="1" x14ac:dyDescent="0.3">
      <c r="E2125" s="57"/>
      <c r="F2125" s="57"/>
      <c r="G2125" s="57"/>
      <c r="J2125" t="s">
        <v>1596</v>
      </c>
      <c r="L2125" s="79">
        <f>+_xlfn.XLOOKUP(Combinar1[[#This Row],[carga.PACIENTE]],carga[PACIENTE],carga[TURNO],0,0)</f>
        <v>0</v>
      </c>
    </row>
    <row r="2126" spans="5:12" hidden="1" x14ac:dyDescent="0.3">
      <c r="E2126" s="57"/>
      <c r="F2126" s="57"/>
      <c r="G2126" s="57"/>
      <c r="J2126" t="s">
        <v>1596</v>
      </c>
      <c r="L2126" s="79">
        <f>+_xlfn.XLOOKUP(Combinar1[[#This Row],[carga.PACIENTE]],carga[PACIENTE],carga[TURNO],0,0)</f>
        <v>0</v>
      </c>
    </row>
    <row r="2127" spans="5:12" hidden="1" x14ac:dyDescent="0.3">
      <c r="E2127" s="57"/>
      <c r="F2127" s="57"/>
      <c r="G2127" s="57"/>
      <c r="J2127" t="s">
        <v>1596</v>
      </c>
      <c r="L2127" s="79">
        <f>+_xlfn.XLOOKUP(Combinar1[[#This Row],[carga.PACIENTE]],carga[PACIENTE],carga[TURNO],0,0)</f>
        <v>0</v>
      </c>
    </row>
    <row r="2128" spans="5:12" hidden="1" x14ac:dyDescent="0.3">
      <c r="E2128" s="57"/>
      <c r="F2128" s="57"/>
      <c r="G2128" s="57"/>
      <c r="J2128" t="s">
        <v>1596</v>
      </c>
      <c r="L2128" s="79">
        <f>+_xlfn.XLOOKUP(Combinar1[[#This Row],[carga.PACIENTE]],carga[PACIENTE],carga[TURNO],0,0)</f>
        <v>0</v>
      </c>
    </row>
    <row r="2129" spans="5:12" hidden="1" x14ac:dyDescent="0.3">
      <c r="E2129" s="57"/>
      <c r="F2129" s="57"/>
      <c r="G2129" s="57"/>
      <c r="J2129" t="s">
        <v>1596</v>
      </c>
      <c r="L2129" s="79">
        <f>+_xlfn.XLOOKUP(Combinar1[[#This Row],[carga.PACIENTE]],carga[PACIENTE],carga[TURNO],0,0)</f>
        <v>0</v>
      </c>
    </row>
    <row r="2130" spans="5:12" hidden="1" x14ac:dyDescent="0.3">
      <c r="E2130" s="57"/>
      <c r="F2130" s="57"/>
      <c r="G2130" s="57"/>
      <c r="J2130" t="s">
        <v>1596</v>
      </c>
      <c r="L2130" s="79">
        <f>+_xlfn.XLOOKUP(Combinar1[[#This Row],[carga.PACIENTE]],carga[PACIENTE],carga[TURNO],0,0)</f>
        <v>0</v>
      </c>
    </row>
    <row r="2131" spans="5:12" hidden="1" x14ac:dyDescent="0.3">
      <c r="E2131" s="57"/>
      <c r="F2131" s="57"/>
      <c r="G2131" s="57"/>
      <c r="J2131" t="s">
        <v>1596</v>
      </c>
      <c r="L2131" s="79">
        <f>+_xlfn.XLOOKUP(Combinar1[[#This Row],[carga.PACIENTE]],carga[PACIENTE],carga[TURNO],0,0)</f>
        <v>0</v>
      </c>
    </row>
    <row r="2132" spans="5:12" hidden="1" x14ac:dyDescent="0.3">
      <c r="E2132" s="57"/>
      <c r="F2132" s="57"/>
      <c r="G2132" s="57"/>
      <c r="J2132" t="s">
        <v>1596</v>
      </c>
      <c r="L2132" s="79">
        <f>+_xlfn.XLOOKUP(Combinar1[[#This Row],[carga.PACIENTE]],carga[PACIENTE],carga[TURNO],0,0)</f>
        <v>0</v>
      </c>
    </row>
    <row r="2133" spans="5:12" hidden="1" x14ac:dyDescent="0.3">
      <c r="E2133" s="57"/>
      <c r="F2133" s="57"/>
      <c r="G2133" s="57"/>
      <c r="J2133" t="s">
        <v>1596</v>
      </c>
      <c r="L2133" s="79">
        <f>+_xlfn.XLOOKUP(Combinar1[[#This Row],[carga.PACIENTE]],carga[PACIENTE],carga[TURNO],0,0)</f>
        <v>0</v>
      </c>
    </row>
    <row r="2134" spans="5:12" hidden="1" x14ac:dyDescent="0.3">
      <c r="E2134" s="57"/>
      <c r="F2134" s="57"/>
      <c r="G2134" s="57"/>
      <c r="J2134" t="s">
        <v>1596</v>
      </c>
      <c r="L2134" s="79">
        <f>+_xlfn.XLOOKUP(Combinar1[[#This Row],[carga.PACIENTE]],carga[PACIENTE],carga[TURNO],0,0)</f>
        <v>0</v>
      </c>
    </row>
    <row r="2135" spans="5:12" hidden="1" x14ac:dyDescent="0.3">
      <c r="E2135" s="57"/>
      <c r="F2135" s="57"/>
      <c r="G2135" s="57"/>
      <c r="J2135" t="s">
        <v>1596</v>
      </c>
      <c r="L2135" s="79">
        <f>+_xlfn.XLOOKUP(Combinar1[[#This Row],[carga.PACIENTE]],carga[PACIENTE],carga[TURNO],0,0)</f>
        <v>0</v>
      </c>
    </row>
    <row r="2136" spans="5:12" hidden="1" x14ac:dyDescent="0.3">
      <c r="E2136" s="57"/>
      <c r="F2136" s="57"/>
      <c r="G2136" s="57"/>
      <c r="J2136" t="s">
        <v>1596</v>
      </c>
      <c r="L2136" s="79">
        <f>+_xlfn.XLOOKUP(Combinar1[[#This Row],[carga.PACIENTE]],carga[PACIENTE],carga[TURNO],0,0)</f>
        <v>0</v>
      </c>
    </row>
    <row r="2137" spans="5:12" hidden="1" x14ac:dyDescent="0.3">
      <c r="E2137" s="57"/>
      <c r="F2137" s="57"/>
      <c r="G2137" s="57"/>
      <c r="J2137" t="s">
        <v>1596</v>
      </c>
      <c r="L2137" s="79">
        <f>+_xlfn.XLOOKUP(Combinar1[[#This Row],[carga.PACIENTE]],carga[PACIENTE],carga[TURNO],0,0)</f>
        <v>0</v>
      </c>
    </row>
    <row r="2138" spans="5:12" hidden="1" x14ac:dyDescent="0.3">
      <c r="E2138" s="57"/>
      <c r="F2138" s="57"/>
      <c r="G2138" s="57"/>
      <c r="J2138" t="s">
        <v>1596</v>
      </c>
      <c r="L2138" s="79">
        <f>+_xlfn.XLOOKUP(Combinar1[[#This Row],[carga.PACIENTE]],carga[PACIENTE],carga[TURNO],0,0)</f>
        <v>0</v>
      </c>
    </row>
    <row r="2139" spans="5:12" hidden="1" x14ac:dyDescent="0.3">
      <c r="E2139" s="57"/>
      <c r="F2139" s="57"/>
      <c r="G2139" s="57"/>
      <c r="J2139" t="s">
        <v>1596</v>
      </c>
      <c r="L2139" s="79">
        <f>+_xlfn.XLOOKUP(Combinar1[[#This Row],[carga.PACIENTE]],carga[PACIENTE],carga[TURNO],0,0)</f>
        <v>0</v>
      </c>
    </row>
    <row r="2140" spans="5:12" hidden="1" x14ac:dyDescent="0.3">
      <c r="E2140" s="57"/>
      <c r="F2140" s="57"/>
      <c r="G2140" s="57"/>
      <c r="J2140" t="s">
        <v>1596</v>
      </c>
      <c r="L2140" s="79">
        <f>+_xlfn.XLOOKUP(Combinar1[[#This Row],[carga.PACIENTE]],carga[PACIENTE],carga[TURNO],0,0)</f>
        <v>0</v>
      </c>
    </row>
    <row r="2141" spans="5:12" hidden="1" x14ac:dyDescent="0.3">
      <c r="E2141" s="57"/>
      <c r="F2141" s="57"/>
      <c r="G2141" s="57"/>
      <c r="J2141" t="s">
        <v>1596</v>
      </c>
      <c r="L2141" s="79">
        <f>+_xlfn.XLOOKUP(Combinar1[[#This Row],[carga.PACIENTE]],carga[PACIENTE],carga[TURNO],0,0)</f>
        <v>0</v>
      </c>
    </row>
    <row r="2142" spans="5:12" hidden="1" x14ac:dyDescent="0.3">
      <c r="E2142" s="57"/>
      <c r="F2142" s="57"/>
      <c r="G2142" s="57"/>
      <c r="J2142" t="s">
        <v>1596</v>
      </c>
      <c r="L2142" s="79">
        <f>+_xlfn.XLOOKUP(Combinar1[[#This Row],[carga.PACIENTE]],carga[PACIENTE],carga[TURNO],0,0)</f>
        <v>0</v>
      </c>
    </row>
    <row r="2143" spans="5:12" hidden="1" x14ac:dyDescent="0.3">
      <c r="E2143" s="57"/>
      <c r="F2143" s="57"/>
      <c r="G2143" s="57"/>
      <c r="J2143" t="s">
        <v>1596</v>
      </c>
      <c r="L2143" s="79">
        <f>+_xlfn.XLOOKUP(Combinar1[[#This Row],[carga.PACIENTE]],carga[PACIENTE],carga[TURNO],0,0)</f>
        <v>0</v>
      </c>
    </row>
    <row r="2144" spans="5:12" hidden="1" x14ac:dyDescent="0.3">
      <c r="E2144" s="57"/>
      <c r="F2144" s="57"/>
      <c r="G2144" s="57"/>
      <c r="J2144" t="s">
        <v>1596</v>
      </c>
      <c r="L2144" s="79">
        <f>+_xlfn.XLOOKUP(Combinar1[[#This Row],[carga.PACIENTE]],carga[PACIENTE],carga[TURNO],0,0)</f>
        <v>0</v>
      </c>
    </row>
    <row r="2145" spans="5:12" hidden="1" x14ac:dyDescent="0.3">
      <c r="E2145" s="57"/>
      <c r="F2145" s="57"/>
      <c r="G2145" s="57"/>
      <c r="J2145" t="s">
        <v>1596</v>
      </c>
      <c r="L2145" s="79">
        <f>+_xlfn.XLOOKUP(Combinar1[[#This Row],[carga.PACIENTE]],carga[PACIENTE],carga[TURNO],0,0)</f>
        <v>0</v>
      </c>
    </row>
    <row r="2146" spans="5:12" hidden="1" x14ac:dyDescent="0.3">
      <c r="E2146" s="57"/>
      <c r="F2146" s="57"/>
      <c r="G2146" s="57"/>
      <c r="J2146" t="s">
        <v>1596</v>
      </c>
      <c r="L2146" s="79">
        <f>+_xlfn.XLOOKUP(Combinar1[[#This Row],[carga.PACIENTE]],carga[PACIENTE],carga[TURNO],0,0)</f>
        <v>0</v>
      </c>
    </row>
    <row r="2147" spans="5:12" hidden="1" x14ac:dyDescent="0.3">
      <c r="E2147" s="57"/>
      <c r="F2147" s="57"/>
      <c r="G2147" s="57"/>
      <c r="J2147" t="s">
        <v>1596</v>
      </c>
      <c r="L2147" s="79">
        <f>+_xlfn.XLOOKUP(Combinar1[[#This Row],[carga.PACIENTE]],carga[PACIENTE],carga[TURNO],0,0)</f>
        <v>0</v>
      </c>
    </row>
    <row r="2148" spans="5:12" hidden="1" x14ac:dyDescent="0.3">
      <c r="E2148" s="57"/>
      <c r="F2148" s="57"/>
      <c r="G2148" s="57"/>
      <c r="J2148" t="s">
        <v>1596</v>
      </c>
      <c r="L2148" s="79">
        <f>+_xlfn.XLOOKUP(Combinar1[[#This Row],[carga.PACIENTE]],carga[PACIENTE],carga[TURNO],0,0)</f>
        <v>0</v>
      </c>
    </row>
    <row r="2149" spans="5:12" hidden="1" x14ac:dyDescent="0.3">
      <c r="E2149" s="57"/>
      <c r="F2149" s="57"/>
      <c r="G2149" s="57"/>
      <c r="J2149" t="s">
        <v>1596</v>
      </c>
      <c r="L2149" s="79">
        <f>+_xlfn.XLOOKUP(Combinar1[[#This Row],[carga.PACIENTE]],carga[PACIENTE],carga[TURNO],0,0)</f>
        <v>0</v>
      </c>
    </row>
    <row r="2150" spans="5:12" hidden="1" x14ac:dyDescent="0.3">
      <c r="E2150" s="57"/>
      <c r="F2150" s="57"/>
      <c r="G2150" s="57"/>
      <c r="J2150" t="s">
        <v>1596</v>
      </c>
      <c r="L2150" s="79">
        <f>+_xlfn.XLOOKUP(Combinar1[[#This Row],[carga.PACIENTE]],carga[PACIENTE],carga[TURNO],0,0)</f>
        <v>0</v>
      </c>
    </row>
    <row r="2151" spans="5:12" hidden="1" x14ac:dyDescent="0.3">
      <c r="E2151" s="57"/>
      <c r="F2151" s="57"/>
      <c r="G2151" s="57"/>
      <c r="J2151" t="s">
        <v>1596</v>
      </c>
      <c r="L2151" s="79">
        <f>+_xlfn.XLOOKUP(Combinar1[[#This Row],[carga.PACIENTE]],carga[PACIENTE],carga[TURNO],0,0)</f>
        <v>0</v>
      </c>
    </row>
    <row r="2152" spans="5:12" hidden="1" x14ac:dyDescent="0.3">
      <c r="E2152" s="57"/>
      <c r="F2152" s="57"/>
      <c r="G2152" s="57"/>
      <c r="J2152" t="s">
        <v>1596</v>
      </c>
      <c r="L2152" s="79">
        <f>+_xlfn.XLOOKUP(Combinar1[[#This Row],[carga.PACIENTE]],carga[PACIENTE],carga[TURNO],0,0)</f>
        <v>0</v>
      </c>
    </row>
    <row r="2153" spans="5:12" hidden="1" x14ac:dyDescent="0.3">
      <c r="E2153" s="57"/>
      <c r="F2153" s="57"/>
      <c r="G2153" s="57"/>
      <c r="J2153" t="s">
        <v>1596</v>
      </c>
      <c r="L2153" s="79">
        <f>+_xlfn.XLOOKUP(Combinar1[[#This Row],[carga.PACIENTE]],carga[PACIENTE],carga[TURNO],0,0)</f>
        <v>0</v>
      </c>
    </row>
    <row r="2154" spans="5:12" hidden="1" x14ac:dyDescent="0.3">
      <c r="E2154" s="57"/>
      <c r="F2154" s="57"/>
      <c r="G2154" s="57"/>
      <c r="J2154" t="s">
        <v>1596</v>
      </c>
      <c r="L2154" s="79">
        <f>+_xlfn.XLOOKUP(Combinar1[[#This Row],[carga.PACIENTE]],carga[PACIENTE],carga[TURNO],0,0)</f>
        <v>0</v>
      </c>
    </row>
    <row r="2155" spans="5:12" hidden="1" x14ac:dyDescent="0.3">
      <c r="E2155" s="57"/>
      <c r="F2155" s="57"/>
      <c r="G2155" s="57"/>
      <c r="J2155" t="s">
        <v>1596</v>
      </c>
      <c r="L2155" s="79">
        <f>+_xlfn.XLOOKUP(Combinar1[[#This Row],[carga.PACIENTE]],carga[PACIENTE],carga[TURNO],0,0)</f>
        <v>0</v>
      </c>
    </row>
    <row r="2156" spans="5:12" hidden="1" x14ac:dyDescent="0.3">
      <c r="E2156" s="57"/>
      <c r="F2156" s="57"/>
      <c r="G2156" s="57"/>
      <c r="J2156" t="s">
        <v>1596</v>
      </c>
      <c r="L2156" s="79">
        <f>+_xlfn.XLOOKUP(Combinar1[[#This Row],[carga.PACIENTE]],carga[PACIENTE],carga[TURNO],0,0)</f>
        <v>0</v>
      </c>
    </row>
    <row r="2157" spans="5:12" hidden="1" x14ac:dyDescent="0.3">
      <c r="E2157" s="57"/>
      <c r="F2157" s="57"/>
      <c r="G2157" s="57"/>
      <c r="J2157" t="s">
        <v>1596</v>
      </c>
      <c r="L2157" s="79">
        <f>+_xlfn.XLOOKUP(Combinar1[[#This Row],[carga.PACIENTE]],carga[PACIENTE],carga[TURNO],0,0)</f>
        <v>0</v>
      </c>
    </row>
    <row r="2158" spans="5:12" hidden="1" x14ac:dyDescent="0.3">
      <c r="E2158" s="57"/>
      <c r="F2158" s="57"/>
      <c r="G2158" s="57"/>
      <c r="J2158" t="s">
        <v>1596</v>
      </c>
      <c r="L2158" s="79">
        <f>+_xlfn.XLOOKUP(Combinar1[[#This Row],[carga.PACIENTE]],carga[PACIENTE],carga[TURNO],0,0)</f>
        <v>0</v>
      </c>
    </row>
    <row r="2159" spans="5:12" hidden="1" x14ac:dyDescent="0.3">
      <c r="E2159" s="57"/>
      <c r="F2159" s="57"/>
      <c r="G2159" s="57"/>
      <c r="J2159" t="s">
        <v>1596</v>
      </c>
      <c r="L2159" s="79">
        <f>+_xlfn.XLOOKUP(Combinar1[[#This Row],[carga.PACIENTE]],carga[PACIENTE],carga[TURNO],0,0)</f>
        <v>0</v>
      </c>
    </row>
    <row r="2160" spans="5:12" hidden="1" x14ac:dyDescent="0.3">
      <c r="E2160" s="57"/>
      <c r="F2160" s="57"/>
      <c r="G2160" s="57"/>
      <c r="J2160" t="s">
        <v>1596</v>
      </c>
      <c r="L2160" s="79">
        <f>+_xlfn.XLOOKUP(Combinar1[[#This Row],[carga.PACIENTE]],carga[PACIENTE],carga[TURNO],0,0)</f>
        <v>0</v>
      </c>
    </row>
    <row r="2161" spans="5:12" hidden="1" x14ac:dyDescent="0.3">
      <c r="E2161" s="57"/>
      <c r="F2161" s="57"/>
      <c r="G2161" s="57"/>
      <c r="J2161" t="s">
        <v>1596</v>
      </c>
      <c r="L2161" s="79">
        <f>+_xlfn.XLOOKUP(Combinar1[[#This Row],[carga.PACIENTE]],carga[PACIENTE],carga[TURNO],0,0)</f>
        <v>0</v>
      </c>
    </row>
    <row r="2162" spans="5:12" hidden="1" x14ac:dyDescent="0.3">
      <c r="E2162" s="57"/>
      <c r="F2162" s="57"/>
      <c r="G2162" s="57"/>
      <c r="J2162" t="s">
        <v>1596</v>
      </c>
      <c r="L2162" s="79">
        <f>+_xlfn.XLOOKUP(Combinar1[[#This Row],[carga.PACIENTE]],carga[PACIENTE],carga[TURNO],0,0)</f>
        <v>0</v>
      </c>
    </row>
    <row r="2163" spans="5:12" hidden="1" x14ac:dyDescent="0.3">
      <c r="E2163" s="57"/>
      <c r="F2163" s="57"/>
      <c r="G2163" s="57"/>
      <c r="J2163" t="s">
        <v>1596</v>
      </c>
      <c r="L2163" s="79">
        <f>+_xlfn.XLOOKUP(Combinar1[[#This Row],[carga.PACIENTE]],carga[PACIENTE],carga[TURNO],0,0)</f>
        <v>0</v>
      </c>
    </row>
    <row r="2164" spans="5:12" hidden="1" x14ac:dyDescent="0.3">
      <c r="E2164" s="57"/>
      <c r="F2164" s="57"/>
      <c r="G2164" s="57"/>
      <c r="J2164" t="s">
        <v>1596</v>
      </c>
      <c r="L2164" s="79">
        <f>+_xlfn.XLOOKUP(Combinar1[[#This Row],[carga.PACIENTE]],carga[PACIENTE],carga[TURNO],0,0)</f>
        <v>0</v>
      </c>
    </row>
    <row r="2165" spans="5:12" hidden="1" x14ac:dyDescent="0.3">
      <c r="E2165" s="57"/>
      <c r="F2165" s="57"/>
      <c r="G2165" s="57"/>
      <c r="J2165" t="s">
        <v>1596</v>
      </c>
      <c r="L2165" s="79">
        <f>+_xlfn.XLOOKUP(Combinar1[[#This Row],[carga.PACIENTE]],carga[PACIENTE],carga[TURNO],0,0)</f>
        <v>0</v>
      </c>
    </row>
    <row r="2166" spans="5:12" hidden="1" x14ac:dyDescent="0.3">
      <c r="E2166" s="57"/>
      <c r="F2166" s="57"/>
      <c r="G2166" s="57"/>
      <c r="J2166" t="s">
        <v>1596</v>
      </c>
      <c r="L2166" s="79">
        <f>+_xlfn.XLOOKUP(Combinar1[[#This Row],[carga.PACIENTE]],carga[PACIENTE],carga[TURNO],0,0)</f>
        <v>0</v>
      </c>
    </row>
    <row r="2167" spans="5:12" hidden="1" x14ac:dyDescent="0.3">
      <c r="E2167" s="57"/>
      <c r="F2167" s="57"/>
      <c r="G2167" s="57"/>
      <c r="J2167" t="s">
        <v>1596</v>
      </c>
      <c r="L2167" s="79">
        <f>+_xlfn.XLOOKUP(Combinar1[[#This Row],[carga.PACIENTE]],carga[PACIENTE],carga[TURNO],0,0)</f>
        <v>0</v>
      </c>
    </row>
    <row r="2168" spans="5:12" hidden="1" x14ac:dyDescent="0.3">
      <c r="E2168" s="57"/>
      <c r="F2168" s="57"/>
      <c r="G2168" s="57"/>
      <c r="J2168" t="s">
        <v>1596</v>
      </c>
      <c r="L2168" s="79">
        <f>+_xlfn.XLOOKUP(Combinar1[[#This Row],[carga.PACIENTE]],carga[PACIENTE],carga[TURNO],0,0)</f>
        <v>0</v>
      </c>
    </row>
    <row r="2169" spans="5:12" hidden="1" x14ac:dyDescent="0.3">
      <c r="E2169" s="57"/>
      <c r="F2169" s="57"/>
      <c r="G2169" s="57"/>
      <c r="J2169" t="s">
        <v>1596</v>
      </c>
      <c r="L2169" s="79">
        <f>+_xlfn.XLOOKUP(Combinar1[[#This Row],[carga.PACIENTE]],carga[PACIENTE],carga[TURNO],0,0)</f>
        <v>0</v>
      </c>
    </row>
    <row r="2170" spans="5:12" hidden="1" x14ac:dyDescent="0.3">
      <c r="E2170" s="57"/>
      <c r="F2170" s="57"/>
      <c r="G2170" s="57"/>
      <c r="J2170" t="s">
        <v>1596</v>
      </c>
      <c r="L2170" s="79">
        <f>+_xlfn.XLOOKUP(Combinar1[[#This Row],[carga.PACIENTE]],carga[PACIENTE],carga[TURNO],0,0)</f>
        <v>0</v>
      </c>
    </row>
    <row r="2171" spans="5:12" hidden="1" x14ac:dyDescent="0.3">
      <c r="E2171" s="57"/>
      <c r="F2171" s="57"/>
      <c r="G2171" s="57"/>
      <c r="J2171" t="s">
        <v>1596</v>
      </c>
      <c r="L2171" s="79">
        <f>+_xlfn.XLOOKUP(Combinar1[[#This Row],[carga.PACIENTE]],carga[PACIENTE],carga[TURNO],0,0)</f>
        <v>0</v>
      </c>
    </row>
    <row r="2172" spans="5:12" hidden="1" x14ac:dyDescent="0.3">
      <c r="E2172" s="57"/>
      <c r="F2172" s="57"/>
      <c r="G2172" s="57"/>
      <c r="J2172" t="s">
        <v>1596</v>
      </c>
      <c r="L2172" s="79">
        <f>+_xlfn.XLOOKUP(Combinar1[[#This Row],[carga.PACIENTE]],carga[PACIENTE],carga[TURNO],0,0)</f>
        <v>0</v>
      </c>
    </row>
    <row r="2173" spans="5:12" hidden="1" x14ac:dyDescent="0.3">
      <c r="E2173" s="57"/>
      <c r="F2173" s="57"/>
      <c r="G2173" s="57"/>
      <c r="J2173" t="s">
        <v>1596</v>
      </c>
      <c r="L2173" s="79">
        <f>+_xlfn.XLOOKUP(Combinar1[[#This Row],[carga.PACIENTE]],carga[PACIENTE],carga[TURNO],0,0)</f>
        <v>0</v>
      </c>
    </row>
    <row r="2174" spans="5:12" hidden="1" x14ac:dyDescent="0.3">
      <c r="E2174" s="57"/>
      <c r="F2174" s="57"/>
      <c r="G2174" s="57"/>
      <c r="J2174" t="s">
        <v>1596</v>
      </c>
      <c r="L2174" s="79">
        <f>+_xlfn.XLOOKUP(Combinar1[[#This Row],[carga.PACIENTE]],carga[PACIENTE],carga[TURNO],0,0)</f>
        <v>0</v>
      </c>
    </row>
    <row r="2175" spans="5:12" hidden="1" x14ac:dyDescent="0.3">
      <c r="E2175" s="57"/>
      <c r="F2175" s="57"/>
      <c r="G2175" s="57"/>
      <c r="J2175" t="s">
        <v>1596</v>
      </c>
      <c r="L2175" s="79">
        <f>+_xlfn.XLOOKUP(Combinar1[[#This Row],[carga.PACIENTE]],carga[PACIENTE],carga[TURNO],0,0)</f>
        <v>0</v>
      </c>
    </row>
    <row r="2176" spans="5:12" hidden="1" x14ac:dyDescent="0.3">
      <c r="E2176" s="57"/>
      <c r="F2176" s="57"/>
      <c r="G2176" s="57"/>
      <c r="J2176" t="s">
        <v>1596</v>
      </c>
      <c r="L2176" s="79">
        <f>+_xlfn.XLOOKUP(Combinar1[[#This Row],[carga.PACIENTE]],carga[PACIENTE],carga[TURNO],0,0)</f>
        <v>0</v>
      </c>
    </row>
    <row r="2177" spans="5:12" hidden="1" x14ac:dyDescent="0.3">
      <c r="E2177" s="57"/>
      <c r="F2177" s="57"/>
      <c r="G2177" s="57"/>
      <c r="J2177" t="s">
        <v>1596</v>
      </c>
      <c r="L2177" s="79">
        <f>+_xlfn.XLOOKUP(Combinar1[[#This Row],[carga.PACIENTE]],carga[PACIENTE],carga[TURNO],0,0)</f>
        <v>0</v>
      </c>
    </row>
    <row r="2178" spans="5:12" hidden="1" x14ac:dyDescent="0.3">
      <c r="E2178" s="57"/>
      <c r="F2178" s="57"/>
      <c r="G2178" s="57"/>
      <c r="J2178" t="s">
        <v>1596</v>
      </c>
      <c r="L2178" s="79">
        <f>+_xlfn.XLOOKUP(Combinar1[[#This Row],[carga.PACIENTE]],carga[PACIENTE],carga[TURNO],0,0)</f>
        <v>0</v>
      </c>
    </row>
    <row r="2179" spans="5:12" hidden="1" x14ac:dyDescent="0.3">
      <c r="E2179" s="57"/>
      <c r="F2179" s="57"/>
      <c r="G2179" s="57"/>
      <c r="J2179" t="s">
        <v>1596</v>
      </c>
      <c r="L2179" s="79">
        <f>+_xlfn.XLOOKUP(Combinar1[[#This Row],[carga.PACIENTE]],carga[PACIENTE],carga[TURNO],0,0)</f>
        <v>0</v>
      </c>
    </row>
    <row r="2180" spans="5:12" hidden="1" x14ac:dyDescent="0.3">
      <c r="E2180" s="57"/>
      <c r="F2180" s="57"/>
      <c r="G2180" s="57"/>
      <c r="J2180" t="s">
        <v>1596</v>
      </c>
      <c r="L2180" s="79">
        <f>+_xlfn.XLOOKUP(Combinar1[[#This Row],[carga.PACIENTE]],carga[PACIENTE],carga[TURNO],0,0)</f>
        <v>0</v>
      </c>
    </row>
    <row r="2181" spans="5:12" hidden="1" x14ac:dyDescent="0.3">
      <c r="E2181" s="57"/>
      <c r="F2181" s="57"/>
      <c r="G2181" s="57"/>
      <c r="J2181" t="s">
        <v>1596</v>
      </c>
      <c r="L2181" s="79">
        <f>+_xlfn.XLOOKUP(Combinar1[[#This Row],[carga.PACIENTE]],carga[PACIENTE],carga[TURNO],0,0)</f>
        <v>0</v>
      </c>
    </row>
    <row r="2182" spans="5:12" hidden="1" x14ac:dyDescent="0.3">
      <c r="E2182" s="57"/>
      <c r="F2182" s="57"/>
      <c r="G2182" s="57"/>
      <c r="J2182" t="s">
        <v>1596</v>
      </c>
      <c r="L2182" s="79">
        <f>+_xlfn.XLOOKUP(Combinar1[[#This Row],[carga.PACIENTE]],carga[PACIENTE],carga[TURNO],0,0)</f>
        <v>0</v>
      </c>
    </row>
    <row r="2183" spans="5:12" hidden="1" x14ac:dyDescent="0.3">
      <c r="E2183" s="57"/>
      <c r="F2183" s="57"/>
      <c r="G2183" s="57"/>
      <c r="J2183" t="s">
        <v>1596</v>
      </c>
      <c r="L2183" s="79">
        <f>+_xlfn.XLOOKUP(Combinar1[[#This Row],[carga.PACIENTE]],carga[PACIENTE],carga[TURNO],0,0)</f>
        <v>0</v>
      </c>
    </row>
    <row r="2184" spans="5:12" hidden="1" x14ac:dyDescent="0.3">
      <c r="E2184" s="57"/>
      <c r="F2184" s="57"/>
      <c r="G2184" s="57"/>
      <c r="J2184" t="s">
        <v>1596</v>
      </c>
      <c r="L2184" s="79">
        <f>+_xlfn.XLOOKUP(Combinar1[[#This Row],[carga.PACIENTE]],carga[PACIENTE],carga[TURNO],0,0)</f>
        <v>0</v>
      </c>
    </row>
    <row r="2185" spans="5:12" hidden="1" x14ac:dyDescent="0.3">
      <c r="E2185" s="57"/>
      <c r="F2185" s="57"/>
      <c r="G2185" s="57"/>
      <c r="J2185" t="s">
        <v>1596</v>
      </c>
      <c r="L2185" s="79">
        <f>+_xlfn.XLOOKUP(Combinar1[[#This Row],[carga.PACIENTE]],carga[PACIENTE],carga[TURNO],0,0)</f>
        <v>0</v>
      </c>
    </row>
    <row r="2186" spans="5:12" hidden="1" x14ac:dyDescent="0.3">
      <c r="E2186" s="57"/>
      <c r="F2186" s="57"/>
      <c r="G2186" s="57"/>
      <c r="J2186" t="s">
        <v>1596</v>
      </c>
      <c r="L2186" s="79">
        <f>+_xlfn.XLOOKUP(Combinar1[[#This Row],[carga.PACIENTE]],carga[PACIENTE],carga[TURNO],0,0)</f>
        <v>0</v>
      </c>
    </row>
    <row r="2187" spans="5:12" hidden="1" x14ac:dyDescent="0.3">
      <c r="E2187" s="57"/>
      <c r="F2187" s="57"/>
      <c r="G2187" s="57"/>
      <c r="J2187" t="s">
        <v>1596</v>
      </c>
      <c r="L2187" s="79">
        <f>+_xlfn.XLOOKUP(Combinar1[[#This Row],[carga.PACIENTE]],carga[PACIENTE],carga[TURNO],0,0)</f>
        <v>0</v>
      </c>
    </row>
    <row r="2188" spans="5:12" hidden="1" x14ac:dyDescent="0.3">
      <c r="E2188" s="57"/>
      <c r="F2188" s="57"/>
      <c r="G2188" s="57"/>
      <c r="J2188" t="s">
        <v>1596</v>
      </c>
      <c r="L2188" s="79">
        <f>+_xlfn.XLOOKUP(Combinar1[[#This Row],[carga.PACIENTE]],carga[PACIENTE],carga[TURNO],0,0)</f>
        <v>0</v>
      </c>
    </row>
    <row r="2189" spans="5:12" hidden="1" x14ac:dyDescent="0.3">
      <c r="E2189" s="57"/>
      <c r="F2189" s="57"/>
      <c r="G2189" s="57"/>
      <c r="J2189" t="s">
        <v>1596</v>
      </c>
      <c r="L2189" s="79">
        <f>+_xlfn.XLOOKUP(Combinar1[[#This Row],[carga.PACIENTE]],carga[PACIENTE],carga[TURNO],0,0)</f>
        <v>0</v>
      </c>
    </row>
    <row r="2190" spans="5:12" hidden="1" x14ac:dyDescent="0.3">
      <c r="E2190" s="57"/>
      <c r="F2190" s="57"/>
      <c r="G2190" s="57"/>
      <c r="J2190" t="s">
        <v>1596</v>
      </c>
      <c r="L2190" s="79">
        <f>+_xlfn.XLOOKUP(Combinar1[[#This Row],[carga.PACIENTE]],carga[PACIENTE],carga[TURNO],0,0)</f>
        <v>0</v>
      </c>
    </row>
    <row r="2191" spans="5:12" hidden="1" x14ac:dyDescent="0.3">
      <c r="E2191" s="57"/>
      <c r="F2191" s="57"/>
      <c r="G2191" s="57"/>
      <c r="J2191" t="s">
        <v>1596</v>
      </c>
      <c r="L2191" s="79">
        <f>+_xlfn.XLOOKUP(Combinar1[[#This Row],[carga.PACIENTE]],carga[PACIENTE],carga[TURNO],0,0)</f>
        <v>0</v>
      </c>
    </row>
    <row r="2192" spans="5:12" hidden="1" x14ac:dyDescent="0.3">
      <c r="E2192" s="57"/>
      <c r="F2192" s="57"/>
      <c r="G2192" s="57"/>
      <c r="J2192" t="s">
        <v>1596</v>
      </c>
      <c r="L2192" s="79">
        <f>+_xlfn.XLOOKUP(Combinar1[[#This Row],[carga.PACIENTE]],carga[PACIENTE],carga[TURNO],0,0)</f>
        <v>0</v>
      </c>
    </row>
    <row r="2193" spans="5:12" hidden="1" x14ac:dyDescent="0.3">
      <c r="E2193" s="57"/>
      <c r="F2193" s="57"/>
      <c r="G2193" s="57"/>
      <c r="J2193" t="s">
        <v>1596</v>
      </c>
      <c r="L2193" s="79">
        <f>+_xlfn.XLOOKUP(Combinar1[[#This Row],[carga.PACIENTE]],carga[PACIENTE],carga[TURNO],0,0)</f>
        <v>0</v>
      </c>
    </row>
    <row r="2194" spans="5:12" hidden="1" x14ac:dyDescent="0.3">
      <c r="E2194" s="57"/>
      <c r="F2194" s="57"/>
      <c r="G2194" s="57"/>
      <c r="J2194" t="s">
        <v>1596</v>
      </c>
      <c r="L2194" s="79">
        <f>+_xlfn.XLOOKUP(Combinar1[[#This Row],[carga.PACIENTE]],carga[PACIENTE],carga[TURNO],0,0)</f>
        <v>0</v>
      </c>
    </row>
    <row r="2195" spans="5:12" hidden="1" x14ac:dyDescent="0.3">
      <c r="E2195" s="57"/>
      <c r="F2195" s="57"/>
      <c r="G2195" s="57"/>
      <c r="J2195" t="s">
        <v>1596</v>
      </c>
      <c r="L2195" s="79">
        <f>+_xlfn.XLOOKUP(Combinar1[[#This Row],[carga.PACIENTE]],carga[PACIENTE],carga[TURNO],0,0)</f>
        <v>0</v>
      </c>
    </row>
    <row r="2196" spans="5:12" hidden="1" x14ac:dyDescent="0.3">
      <c r="E2196" s="57"/>
      <c r="F2196" s="57"/>
      <c r="G2196" s="57"/>
      <c r="J2196" t="s">
        <v>1596</v>
      </c>
      <c r="L2196" s="79">
        <f>+_xlfn.XLOOKUP(Combinar1[[#This Row],[carga.PACIENTE]],carga[PACIENTE],carga[TURNO],0,0)</f>
        <v>0</v>
      </c>
    </row>
    <row r="2197" spans="5:12" hidden="1" x14ac:dyDescent="0.3">
      <c r="E2197" s="57"/>
      <c r="F2197" s="57"/>
      <c r="G2197" s="57"/>
      <c r="J2197" t="s">
        <v>1596</v>
      </c>
      <c r="L2197" s="79">
        <f>+_xlfn.XLOOKUP(Combinar1[[#This Row],[carga.PACIENTE]],carga[PACIENTE],carga[TURNO],0,0)</f>
        <v>0</v>
      </c>
    </row>
    <row r="2198" spans="5:12" hidden="1" x14ac:dyDescent="0.3">
      <c r="E2198" s="57"/>
      <c r="F2198" s="57"/>
      <c r="G2198" s="57"/>
      <c r="J2198" t="s">
        <v>1596</v>
      </c>
      <c r="L2198" s="79">
        <f>+_xlfn.XLOOKUP(Combinar1[[#This Row],[carga.PACIENTE]],carga[PACIENTE],carga[TURNO],0,0)</f>
        <v>0</v>
      </c>
    </row>
    <row r="2199" spans="5:12" hidden="1" x14ac:dyDescent="0.3">
      <c r="E2199" s="57"/>
      <c r="F2199" s="57"/>
      <c r="G2199" s="57"/>
      <c r="J2199" t="s">
        <v>1596</v>
      </c>
      <c r="L2199" s="79">
        <f>+_xlfn.XLOOKUP(Combinar1[[#This Row],[carga.PACIENTE]],carga[PACIENTE],carga[TURNO],0,0)</f>
        <v>0</v>
      </c>
    </row>
    <row r="2200" spans="5:12" hidden="1" x14ac:dyDescent="0.3">
      <c r="E2200" s="57"/>
      <c r="F2200" s="57"/>
      <c r="G2200" s="57"/>
      <c r="J2200" t="s">
        <v>1596</v>
      </c>
      <c r="L2200" s="79">
        <f>+_xlfn.XLOOKUP(Combinar1[[#This Row],[carga.PACIENTE]],carga[PACIENTE],carga[TURNO],0,0)</f>
        <v>0</v>
      </c>
    </row>
    <row r="2201" spans="5:12" hidden="1" x14ac:dyDescent="0.3">
      <c r="E2201" s="57"/>
      <c r="F2201" s="57"/>
      <c r="G2201" s="57"/>
      <c r="J2201" t="s">
        <v>1596</v>
      </c>
      <c r="L2201" s="79">
        <f>+_xlfn.XLOOKUP(Combinar1[[#This Row],[carga.PACIENTE]],carga[PACIENTE],carga[TURNO],0,0)</f>
        <v>0</v>
      </c>
    </row>
    <row r="2202" spans="5:12" hidden="1" x14ac:dyDescent="0.3">
      <c r="E2202" s="57"/>
      <c r="F2202" s="57"/>
      <c r="G2202" s="57"/>
      <c r="J2202" t="s">
        <v>1596</v>
      </c>
      <c r="L2202" s="79">
        <f>+_xlfn.XLOOKUP(Combinar1[[#This Row],[carga.PACIENTE]],carga[PACIENTE],carga[TURNO],0,0)</f>
        <v>0</v>
      </c>
    </row>
    <row r="2203" spans="5:12" hidden="1" x14ac:dyDescent="0.3">
      <c r="E2203" s="57"/>
      <c r="F2203" s="57"/>
      <c r="G2203" s="57"/>
      <c r="J2203" t="s">
        <v>1596</v>
      </c>
      <c r="L2203" s="79">
        <f>+_xlfn.XLOOKUP(Combinar1[[#This Row],[carga.PACIENTE]],carga[PACIENTE],carga[TURNO],0,0)</f>
        <v>0</v>
      </c>
    </row>
    <row r="2204" spans="5:12" hidden="1" x14ac:dyDescent="0.3">
      <c r="E2204" s="57"/>
      <c r="F2204" s="57"/>
      <c r="G2204" s="57"/>
      <c r="J2204" t="s">
        <v>1596</v>
      </c>
      <c r="L2204" s="79">
        <f>+_xlfn.XLOOKUP(Combinar1[[#This Row],[carga.PACIENTE]],carga[PACIENTE],carga[TURNO],0,0)</f>
        <v>0</v>
      </c>
    </row>
    <row r="2205" spans="5:12" hidden="1" x14ac:dyDescent="0.3">
      <c r="E2205" s="57"/>
      <c r="F2205" s="57"/>
      <c r="G2205" s="57"/>
      <c r="J2205" t="s">
        <v>1596</v>
      </c>
      <c r="L2205" s="79">
        <f>+_xlfn.XLOOKUP(Combinar1[[#This Row],[carga.PACIENTE]],carga[PACIENTE],carga[TURNO],0,0)</f>
        <v>0</v>
      </c>
    </row>
    <row r="2206" spans="5:12" hidden="1" x14ac:dyDescent="0.3">
      <c r="E2206" s="57"/>
      <c r="F2206" s="57"/>
      <c r="G2206" s="57"/>
      <c r="J2206" t="s">
        <v>1596</v>
      </c>
      <c r="L2206" s="79">
        <f>+_xlfn.XLOOKUP(Combinar1[[#This Row],[carga.PACIENTE]],carga[PACIENTE],carga[TURNO],0,0)</f>
        <v>0</v>
      </c>
    </row>
    <row r="2207" spans="5:12" hidden="1" x14ac:dyDescent="0.3">
      <c r="E2207" s="57"/>
      <c r="F2207" s="57"/>
      <c r="G2207" s="57"/>
      <c r="J2207" t="s">
        <v>1596</v>
      </c>
      <c r="L2207" s="79">
        <f>+_xlfn.XLOOKUP(Combinar1[[#This Row],[carga.PACIENTE]],carga[PACIENTE],carga[TURNO],0,0)</f>
        <v>0</v>
      </c>
    </row>
    <row r="2208" spans="5:12" hidden="1" x14ac:dyDescent="0.3">
      <c r="E2208" s="57"/>
      <c r="F2208" s="57"/>
      <c r="G2208" s="57"/>
      <c r="J2208" t="s">
        <v>1596</v>
      </c>
      <c r="L2208" s="79">
        <f>+_xlfn.XLOOKUP(Combinar1[[#This Row],[carga.PACIENTE]],carga[PACIENTE],carga[TURNO],0,0)</f>
        <v>0</v>
      </c>
    </row>
    <row r="2209" spans="5:12" hidden="1" x14ac:dyDescent="0.3">
      <c r="E2209" s="57"/>
      <c r="F2209" s="57"/>
      <c r="G2209" s="57"/>
      <c r="J2209" t="s">
        <v>1596</v>
      </c>
      <c r="L2209" s="79">
        <f>+_xlfn.XLOOKUP(Combinar1[[#This Row],[carga.PACIENTE]],carga[PACIENTE],carga[TURNO],0,0)</f>
        <v>0</v>
      </c>
    </row>
    <row r="2210" spans="5:12" hidden="1" x14ac:dyDescent="0.3">
      <c r="E2210" s="57"/>
      <c r="F2210" s="57"/>
      <c r="G2210" s="57"/>
      <c r="J2210" t="s">
        <v>1596</v>
      </c>
      <c r="L2210" s="79">
        <f>+_xlfn.XLOOKUP(Combinar1[[#This Row],[carga.PACIENTE]],carga[PACIENTE],carga[TURNO],0,0)</f>
        <v>0</v>
      </c>
    </row>
    <row r="2211" spans="5:12" hidden="1" x14ac:dyDescent="0.3">
      <c r="E2211" s="57"/>
      <c r="F2211" s="57"/>
      <c r="G2211" s="57"/>
      <c r="J2211" t="s">
        <v>1596</v>
      </c>
      <c r="L2211" s="79">
        <f>+_xlfn.XLOOKUP(Combinar1[[#This Row],[carga.PACIENTE]],carga[PACIENTE],carga[TURNO],0,0)</f>
        <v>0</v>
      </c>
    </row>
    <row r="2212" spans="5:12" hidden="1" x14ac:dyDescent="0.3">
      <c r="E2212" s="57"/>
      <c r="F2212" s="57"/>
      <c r="G2212" s="57"/>
      <c r="J2212" t="s">
        <v>1596</v>
      </c>
      <c r="L2212" s="79">
        <f>+_xlfn.XLOOKUP(Combinar1[[#This Row],[carga.PACIENTE]],carga[PACIENTE],carga[TURNO],0,0)</f>
        <v>0</v>
      </c>
    </row>
    <row r="2213" spans="5:12" hidden="1" x14ac:dyDescent="0.3">
      <c r="E2213" s="57"/>
      <c r="F2213" s="57"/>
      <c r="G2213" s="57"/>
      <c r="J2213" t="s">
        <v>1596</v>
      </c>
      <c r="L2213" s="79">
        <f>+_xlfn.XLOOKUP(Combinar1[[#This Row],[carga.PACIENTE]],carga[PACIENTE],carga[TURNO],0,0)</f>
        <v>0</v>
      </c>
    </row>
    <row r="2214" spans="5:12" hidden="1" x14ac:dyDescent="0.3">
      <c r="E2214" s="57"/>
      <c r="F2214" s="57"/>
      <c r="G2214" s="57"/>
      <c r="J2214" t="s">
        <v>1596</v>
      </c>
      <c r="L2214" s="79">
        <f>+_xlfn.XLOOKUP(Combinar1[[#This Row],[carga.PACIENTE]],carga[PACIENTE],carga[TURNO],0,0)</f>
        <v>0</v>
      </c>
    </row>
    <row r="2215" spans="5:12" hidden="1" x14ac:dyDescent="0.3">
      <c r="E2215" s="57"/>
      <c r="F2215" s="57"/>
      <c r="G2215" s="57"/>
      <c r="J2215" t="s">
        <v>1596</v>
      </c>
      <c r="L2215" s="79">
        <f>+_xlfn.XLOOKUP(Combinar1[[#This Row],[carga.PACIENTE]],carga[PACIENTE],carga[TURNO],0,0)</f>
        <v>0</v>
      </c>
    </row>
    <row r="2216" spans="5:12" hidden="1" x14ac:dyDescent="0.3">
      <c r="E2216" s="57"/>
      <c r="F2216" s="57"/>
      <c r="G2216" s="57"/>
      <c r="J2216" t="s">
        <v>1596</v>
      </c>
      <c r="L2216" s="79">
        <f>+_xlfn.XLOOKUP(Combinar1[[#This Row],[carga.PACIENTE]],carga[PACIENTE],carga[TURNO],0,0)</f>
        <v>0</v>
      </c>
    </row>
    <row r="2217" spans="5:12" hidden="1" x14ac:dyDescent="0.3">
      <c r="E2217" s="57"/>
      <c r="F2217" s="57"/>
      <c r="G2217" s="57"/>
      <c r="J2217" t="s">
        <v>1596</v>
      </c>
      <c r="L2217" s="79">
        <f>+_xlfn.XLOOKUP(Combinar1[[#This Row],[carga.PACIENTE]],carga[PACIENTE],carga[TURNO],0,0)</f>
        <v>0</v>
      </c>
    </row>
    <row r="2218" spans="5:12" hidden="1" x14ac:dyDescent="0.3">
      <c r="E2218" s="57"/>
      <c r="F2218" s="57"/>
      <c r="G2218" s="57"/>
      <c r="J2218" t="s">
        <v>1596</v>
      </c>
      <c r="L2218" s="79">
        <f>+_xlfn.XLOOKUP(Combinar1[[#This Row],[carga.PACIENTE]],carga[PACIENTE],carga[TURNO],0,0)</f>
        <v>0</v>
      </c>
    </row>
    <row r="2219" spans="5:12" hidden="1" x14ac:dyDescent="0.3">
      <c r="E2219" s="57"/>
      <c r="F2219" s="57"/>
      <c r="G2219" s="57"/>
      <c r="J2219" t="s">
        <v>1596</v>
      </c>
      <c r="L2219" s="79">
        <f>+_xlfn.XLOOKUP(Combinar1[[#This Row],[carga.PACIENTE]],carga[PACIENTE],carga[TURNO],0,0)</f>
        <v>0</v>
      </c>
    </row>
    <row r="2220" spans="5:12" hidden="1" x14ac:dyDescent="0.3">
      <c r="E2220" s="57"/>
      <c r="F2220" s="57"/>
      <c r="G2220" s="57"/>
      <c r="J2220" t="s">
        <v>1596</v>
      </c>
      <c r="L2220" s="79">
        <f>+_xlfn.XLOOKUP(Combinar1[[#This Row],[carga.PACIENTE]],carga[PACIENTE],carga[TURNO],0,0)</f>
        <v>0</v>
      </c>
    </row>
    <row r="2221" spans="5:12" hidden="1" x14ac:dyDescent="0.3">
      <c r="E2221" s="57"/>
      <c r="F2221" s="57"/>
      <c r="G2221" s="57"/>
      <c r="J2221" t="s">
        <v>1596</v>
      </c>
      <c r="L2221" s="79">
        <f>+_xlfn.XLOOKUP(Combinar1[[#This Row],[carga.PACIENTE]],carga[PACIENTE],carga[TURNO],0,0)</f>
        <v>0</v>
      </c>
    </row>
    <row r="2222" spans="5:12" hidden="1" x14ac:dyDescent="0.3">
      <c r="E2222" s="57"/>
      <c r="F2222" s="57"/>
      <c r="G2222" s="57"/>
      <c r="J2222" t="s">
        <v>1596</v>
      </c>
      <c r="L2222" s="79">
        <f>+_xlfn.XLOOKUP(Combinar1[[#This Row],[carga.PACIENTE]],carga[PACIENTE],carga[TURNO],0,0)</f>
        <v>0</v>
      </c>
    </row>
    <row r="2223" spans="5:12" hidden="1" x14ac:dyDescent="0.3">
      <c r="E2223" s="57"/>
      <c r="F2223" s="57"/>
      <c r="G2223" s="57"/>
      <c r="J2223" t="s">
        <v>1596</v>
      </c>
      <c r="L2223" s="79">
        <f>+_xlfn.XLOOKUP(Combinar1[[#This Row],[carga.PACIENTE]],carga[PACIENTE],carga[TURNO],0,0)</f>
        <v>0</v>
      </c>
    </row>
    <row r="2224" spans="5:12" hidden="1" x14ac:dyDescent="0.3">
      <c r="E2224" s="57"/>
      <c r="F2224" s="57"/>
      <c r="G2224" s="57"/>
      <c r="J2224" t="s">
        <v>1596</v>
      </c>
      <c r="L2224" s="79">
        <f>+_xlfn.XLOOKUP(Combinar1[[#This Row],[carga.PACIENTE]],carga[PACIENTE],carga[TURNO],0,0)</f>
        <v>0</v>
      </c>
    </row>
    <row r="2225" spans="5:12" hidden="1" x14ac:dyDescent="0.3">
      <c r="E2225" s="57"/>
      <c r="F2225" s="57"/>
      <c r="G2225" s="57"/>
      <c r="J2225" t="s">
        <v>1596</v>
      </c>
      <c r="L2225" s="79">
        <f>+_xlfn.XLOOKUP(Combinar1[[#This Row],[carga.PACIENTE]],carga[PACIENTE],carga[TURNO],0,0)</f>
        <v>0</v>
      </c>
    </row>
    <row r="2226" spans="5:12" hidden="1" x14ac:dyDescent="0.3">
      <c r="E2226" s="57"/>
      <c r="F2226" s="57"/>
      <c r="G2226" s="57"/>
      <c r="J2226" t="s">
        <v>1596</v>
      </c>
      <c r="L2226" s="79">
        <f>+_xlfn.XLOOKUP(Combinar1[[#This Row],[carga.PACIENTE]],carga[PACIENTE],carga[TURNO],0,0)</f>
        <v>0</v>
      </c>
    </row>
    <row r="2227" spans="5:12" hidden="1" x14ac:dyDescent="0.3">
      <c r="E2227" s="57"/>
      <c r="F2227" s="57"/>
      <c r="G2227" s="57"/>
      <c r="J2227" t="s">
        <v>1596</v>
      </c>
      <c r="L2227" s="79">
        <f>+_xlfn.XLOOKUP(Combinar1[[#This Row],[carga.PACIENTE]],carga[PACIENTE],carga[TURNO],0,0)</f>
        <v>0</v>
      </c>
    </row>
    <row r="2228" spans="5:12" hidden="1" x14ac:dyDescent="0.3">
      <c r="E2228" s="57"/>
      <c r="F2228" s="57"/>
      <c r="G2228" s="57"/>
      <c r="J2228" t="s">
        <v>1596</v>
      </c>
      <c r="L2228" s="79">
        <f>+_xlfn.XLOOKUP(Combinar1[[#This Row],[carga.PACIENTE]],carga[PACIENTE],carga[TURNO],0,0)</f>
        <v>0</v>
      </c>
    </row>
    <row r="2229" spans="5:12" hidden="1" x14ac:dyDescent="0.3">
      <c r="E2229" s="57"/>
      <c r="F2229" s="57"/>
      <c r="G2229" s="57"/>
      <c r="J2229" t="s">
        <v>1596</v>
      </c>
      <c r="L2229" s="79">
        <f>+_xlfn.XLOOKUP(Combinar1[[#This Row],[carga.PACIENTE]],carga[PACIENTE],carga[TURNO],0,0)</f>
        <v>0</v>
      </c>
    </row>
    <row r="2230" spans="5:12" hidden="1" x14ac:dyDescent="0.3">
      <c r="E2230" s="57"/>
      <c r="F2230" s="57"/>
      <c r="G2230" s="57"/>
      <c r="J2230" t="s">
        <v>1596</v>
      </c>
      <c r="L2230" s="79">
        <f>+_xlfn.XLOOKUP(Combinar1[[#This Row],[carga.PACIENTE]],carga[PACIENTE],carga[TURNO],0,0)</f>
        <v>0</v>
      </c>
    </row>
    <row r="2231" spans="5:12" hidden="1" x14ac:dyDescent="0.3">
      <c r="E2231" s="57"/>
      <c r="F2231" s="57"/>
      <c r="G2231" s="57"/>
      <c r="J2231" t="s">
        <v>1596</v>
      </c>
      <c r="L2231" s="79">
        <f>+_xlfn.XLOOKUP(Combinar1[[#This Row],[carga.PACIENTE]],carga[PACIENTE],carga[TURNO],0,0)</f>
        <v>0</v>
      </c>
    </row>
    <row r="2232" spans="5:12" hidden="1" x14ac:dyDescent="0.3">
      <c r="E2232" s="57"/>
      <c r="F2232" s="57"/>
      <c r="G2232" s="57"/>
      <c r="J2232" t="s">
        <v>1596</v>
      </c>
      <c r="L2232" s="79">
        <f>+_xlfn.XLOOKUP(Combinar1[[#This Row],[carga.PACIENTE]],carga[PACIENTE],carga[TURNO],0,0)</f>
        <v>0</v>
      </c>
    </row>
    <row r="2233" spans="5:12" hidden="1" x14ac:dyDescent="0.3">
      <c r="E2233" s="57"/>
      <c r="F2233" s="57"/>
      <c r="G2233" s="57"/>
      <c r="J2233" t="s">
        <v>1596</v>
      </c>
      <c r="L2233" s="79">
        <f>+_xlfn.XLOOKUP(Combinar1[[#This Row],[carga.PACIENTE]],carga[PACIENTE],carga[TURNO],0,0)</f>
        <v>0</v>
      </c>
    </row>
    <row r="2234" spans="5:12" hidden="1" x14ac:dyDescent="0.3">
      <c r="E2234" s="57"/>
      <c r="F2234" s="57"/>
      <c r="G2234" s="57"/>
      <c r="J2234" t="s">
        <v>1596</v>
      </c>
      <c r="L2234" s="79">
        <f>+_xlfn.XLOOKUP(Combinar1[[#This Row],[carga.PACIENTE]],carga[PACIENTE],carga[TURNO],0,0)</f>
        <v>0</v>
      </c>
    </row>
    <row r="2235" spans="5:12" hidden="1" x14ac:dyDescent="0.3">
      <c r="E2235" s="57"/>
      <c r="F2235" s="57"/>
      <c r="G2235" s="57"/>
      <c r="J2235" t="s">
        <v>1596</v>
      </c>
      <c r="L2235" s="79">
        <f>+_xlfn.XLOOKUP(Combinar1[[#This Row],[carga.PACIENTE]],carga[PACIENTE],carga[TURNO],0,0)</f>
        <v>0</v>
      </c>
    </row>
    <row r="2236" spans="5:12" hidden="1" x14ac:dyDescent="0.3">
      <c r="E2236" s="57"/>
      <c r="F2236" s="57"/>
      <c r="G2236" s="57"/>
      <c r="J2236" t="s">
        <v>1596</v>
      </c>
      <c r="L2236" s="79">
        <f>+_xlfn.XLOOKUP(Combinar1[[#This Row],[carga.PACIENTE]],carga[PACIENTE],carga[TURNO],0,0)</f>
        <v>0</v>
      </c>
    </row>
    <row r="2237" spans="5:12" hidden="1" x14ac:dyDescent="0.3">
      <c r="E2237" s="57"/>
      <c r="F2237" s="57"/>
      <c r="G2237" s="57"/>
      <c r="J2237" t="s">
        <v>1596</v>
      </c>
      <c r="L2237" s="79">
        <f>+_xlfn.XLOOKUP(Combinar1[[#This Row],[carga.PACIENTE]],carga[PACIENTE],carga[TURNO],0,0)</f>
        <v>0</v>
      </c>
    </row>
    <row r="2238" spans="5:12" hidden="1" x14ac:dyDescent="0.3">
      <c r="E2238" s="57"/>
      <c r="F2238" s="57"/>
      <c r="G2238" s="57"/>
      <c r="J2238" t="s">
        <v>1596</v>
      </c>
      <c r="L2238" s="79">
        <f>+_xlfn.XLOOKUP(Combinar1[[#This Row],[carga.PACIENTE]],carga[PACIENTE],carga[TURNO],0,0)</f>
        <v>0</v>
      </c>
    </row>
    <row r="2239" spans="5:12" hidden="1" x14ac:dyDescent="0.3">
      <c r="E2239" s="57"/>
      <c r="F2239" s="57"/>
      <c r="G2239" s="57"/>
      <c r="J2239" t="s">
        <v>1596</v>
      </c>
      <c r="L2239" s="79">
        <f>+_xlfn.XLOOKUP(Combinar1[[#This Row],[carga.PACIENTE]],carga[PACIENTE],carga[TURNO],0,0)</f>
        <v>0</v>
      </c>
    </row>
    <row r="2240" spans="5:12" hidden="1" x14ac:dyDescent="0.3">
      <c r="E2240" s="57"/>
      <c r="F2240" s="57"/>
      <c r="G2240" s="57"/>
      <c r="J2240" t="s">
        <v>1596</v>
      </c>
      <c r="L2240" s="79">
        <f>+_xlfn.XLOOKUP(Combinar1[[#This Row],[carga.PACIENTE]],carga[PACIENTE],carga[TURNO],0,0)</f>
        <v>0</v>
      </c>
    </row>
    <row r="2241" spans="5:12" hidden="1" x14ac:dyDescent="0.3">
      <c r="E2241" s="57"/>
      <c r="F2241" s="57"/>
      <c r="G2241" s="57"/>
      <c r="J2241" t="s">
        <v>1596</v>
      </c>
      <c r="L2241" s="79">
        <f>+_xlfn.XLOOKUP(Combinar1[[#This Row],[carga.PACIENTE]],carga[PACIENTE],carga[TURNO],0,0)</f>
        <v>0</v>
      </c>
    </row>
    <row r="2242" spans="5:12" hidden="1" x14ac:dyDescent="0.3">
      <c r="E2242" s="57"/>
      <c r="F2242" s="57"/>
      <c r="G2242" s="57"/>
      <c r="J2242" t="s">
        <v>1596</v>
      </c>
      <c r="L2242" s="79">
        <f>+_xlfn.XLOOKUP(Combinar1[[#This Row],[carga.PACIENTE]],carga[PACIENTE],carga[TURNO],0,0)</f>
        <v>0</v>
      </c>
    </row>
    <row r="2243" spans="5:12" hidden="1" x14ac:dyDescent="0.3">
      <c r="E2243" s="57"/>
      <c r="F2243" s="57"/>
      <c r="G2243" s="57"/>
      <c r="J2243" t="s">
        <v>1596</v>
      </c>
      <c r="L2243" s="79">
        <f>+_xlfn.XLOOKUP(Combinar1[[#This Row],[carga.PACIENTE]],carga[PACIENTE],carga[TURNO],0,0)</f>
        <v>0</v>
      </c>
    </row>
    <row r="2244" spans="5:12" hidden="1" x14ac:dyDescent="0.3">
      <c r="E2244" s="57"/>
      <c r="F2244" s="57"/>
      <c r="G2244" s="57"/>
      <c r="J2244" t="s">
        <v>1596</v>
      </c>
      <c r="L2244" s="79">
        <f>+_xlfn.XLOOKUP(Combinar1[[#This Row],[carga.PACIENTE]],carga[PACIENTE],carga[TURNO],0,0)</f>
        <v>0</v>
      </c>
    </row>
    <row r="2245" spans="5:12" hidden="1" x14ac:dyDescent="0.3">
      <c r="E2245" s="57"/>
      <c r="F2245" s="57"/>
      <c r="G2245" s="57"/>
      <c r="J2245" t="s">
        <v>1596</v>
      </c>
      <c r="L2245" s="79">
        <f>+_xlfn.XLOOKUP(Combinar1[[#This Row],[carga.PACIENTE]],carga[PACIENTE],carga[TURNO],0,0)</f>
        <v>0</v>
      </c>
    </row>
    <row r="2246" spans="5:12" hidden="1" x14ac:dyDescent="0.3">
      <c r="E2246" s="57"/>
      <c r="F2246" s="57"/>
      <c r="G2246" s="57"/>
      <c r="J2246" t="s">
        <v>1596</v>
      </c>
      <c r="L2246" s="79">
        <f>+_xlfn.XLOOKUP(Combinar1[[#This Row],[carga.PACIENTE]],carga[PACIENTE],carga[TURNO],0,0)</f>
        <v>0</v>
      </c>
    </row>
    <row r="2247" spans="5:12" hidden="1" x14ac:dyDescent="0.3">
      <c r="E2247" s="57"/>
      <c r="F2247" s="57"/>
      <c r="G2247" s="57"/>
      <c r="J2247" t="s">
        <v>1596</v>
      </c>
      <c r="L2247" s="79">
        <f>+_xlfn.XLOOKUP(Combinar1[[#This Row],[carga.PACIENTE]],carga[PACIENTE],carga[TURNO],0,0)</f>
        <v>0</v>
      </c>
    </row>
    <row r="2248" spans="5:12" hidden="1" x14ac:dyDescent="0.3">
      <c r="E2248" s="57"/>
      <c r="F2248" s="57"/>
      <c r="G2248" s="57"/>
      <c r="J2248" t="s">
        <v>1596</v>
      </c>
      <c r="L2248" s="79">
        <f>+_xlfn.XLOOKUP(Combinar1[[#This Row],[carga.PACIENTE]],carga[PACIENTE],carga[TURNO],0,0)</f>
        <v>0</v>
      </c>
    </row>
    <row r="2249" spans="5:12" hidden="1" x14ac:dyDescent="0.3">
      <c r="E2249" s="57"/>
      <c r="F2249" s="57"/>
      <c r="G2249" s="57"/>
      <c r="J2249" t="s">
        <v>1596</v>
      </c>
      <c r="L2249" s="79">
        <f>+_xlfn.XLOOKUP(Combinar1[[#This Row],[carga.PACIENTE]],carga[PACIENTE],carga[TURNO],0,0)</f>
        <v>0</v>
      </c>
    </row>
    <row r="2250" spans="5:12" hidden="1" x14ac:dyDescent="0.3">
      <c r="E2250" s="57"/>
      <c r="F2250" s="57"/>
      <c r="G2250" s="57"/>
      <c r="J2250" t="s">
        <v>1596</v>
      </c>
      <c r="L2250" s="79">
        <f>+_xlfn.XLOOKUP(Combinar1[[#This Row],[carga.PACIENTE]],carga[PACIENTE],carga[TURNO],0,0)</f>
        <v>0</v>
      </c>
    </row>
    <row r="2251" spans="5:12" hidden="1" x14ac:dyDescent="0.3">
      <c r="E2251" s="57"/>
      <c r="F2251" s="57"/>
      <c r="G2251" s="57"/>
      <c r="J2251" t="s">
        <v>1596</v>
      </c>
      <c r="L2251" s="79">
        <f>+_xlfn.XLOOKUP(Combinar1[[#This Row],[carga.PACIENTE]],carga[PACIENTE],carga[TURNO],0,0)</f>
        <v>0</v>
      </c>
    </row>
    <row r="2252" spans="5:12" hidden="1" x14ac:dyDescent="0.3">
      <c r="E2252" s="57"/>
      <c r="F2252" s="57"/>
      <c r="G2252" s="57"/>
      <c r="J2252" t="s">
        <v>1596</v>
      </c>
      <c r="L2252" s="79">
        <f>+_xlfn.XLOOKUP(Combinar1[[#This Row],[carga.PACIENTE]],carga[PACIENTE],carga[TURNO],0,0)</f>
        <v>0</v>
      </c>
    </row>
    <row r="2253" spans="5:12" hidden="1" x14ac:dyDescent="0.3">
      <c r="E2253" s="57"/>
      <c r="F2253" s="57"/>
      <c r="G2253" s="57"/>
      <c r="J2253" t="s">
        <v>1596</v>
      </c>
      <c r="L2253" s="79">
        <f>+_xlfn.XLOOKUP(Combinar1[[#This Row],[carga.PACIENTE]],carga[PACIENTE],carga[TURNO],0,0)</f>
        <v>0</v>
      </c>
    </row>
    <row r="2254" spans="5:12" hidden="1" x14ac:dyDescent="0.3">
      <c r="E2254" s="57"/>
      <c r="F2254" s="57"/>
      <c r="G2254" s="57"/>
      <c r="J2254" t="s">
        <v>1596</v>
      </c>
      <c r="L2254" s="79">
        <f>+_xlfn.XLOOKUP(Combinar1[[#This Row],[carga.PACIENTE]],carga[PACIENTE],carga[TURNO],0,0)</f>
        <v>0</v>
      </c>
    </row>
    <row r="2255" spans="5:12" hidden="1" x14ac:dyDescent="0.3">
      <c r="E2255" s="57"/>
      <c r="F2255" s="57"/>
      <c r="G2255" s="57"/>
      <c r="J2255" t="s">
        <v>1596</v>
      </c>
      <c r="L2255" s="79">
        <f>+_xlfn.XLOOKUP(Combinar1[[#This Row],[carga.PACIENTE]],carga[PACIENTE],carga[TURNO],0,0)</f>
        <v>0</v>
      </c>
    </row>
    <row r="2256" spans="5:12" hidden="1" x14ac:dyDescent="0.3">
      <c r="E2256" s="57"/>
      <c r="F2256" s="57"/>
      <c r="G2256" s="57"/>
      <c r="J2256" t="s">
        <v>1596</v>
      </c>
      <c r="L2256" s="79">
        <f>+_xlfn.XLOOKUP(Combinar1[[#This Row],[carga.PACIENTE]],carga[PACIENTE],carga[TURNO],0,0)</f>
        <v>0</v>
      </c>
    </row>
    <row r="2257" spans="5:12" hidden="1" x14ac:dyDescent="0.3">
      <c r="E2257" s="57"/>
      <c r="F2257" s="57"/>
      <c r="G2257" s="57"/>
      <c r="J2257" t="s">
        <v>1596</v>
      </c>
      <c r="L2257" s="79">
        <f>+_xlfn.XLOOKUP(Combinar1[[#This Row],[carga.PACIENTE]],carga[PACIENTE],carga[TURNO],0,0)</f>
        <v>0</v>
      </c>
    </row>
    <row r="2258" spans="5:12" hidden="1" x14ac:dyDescent="0.3">
      <c r="E2258" s="57"/>
      <c r="F2258" s="57"/>
      <c r="G2258" s="57"/>
      <c r="J2258" t="s">
        <v>1596</v>
      </c>
      <c r="L2258" s="79">
        <f>+_xlfn.XLOOKUP(Combinar1[[#This Row],[carga.PACIENTE]],carga[PACIENTE],carga[TURNO],0,0)</f>
        <v>0</v>
      </c>
    </row>
    <row r="2259" spans="5:12" hidden="1" x14ac:dyDescent="0.3">
      <c r="E2259" s="57"/>
      <c r="F2259" s="57"/>
      <c r="G2259" s="57"/>
      <c r="J2259" t="s">
        <v>1596</v>
      </c>
      <c r="L2259" s="79">
        <f>+_xlfn.XLOOKUP(Combinar1[[#This Row],[carga.PACIENTE]],carga[PACIENTE],carga[TURNO],0,0)</f>
        <v>0</v>
      </c>
    </row>
    <row r="2260" spans="5:12" hidden="1" x14ac:dyDescent="0.3">
      <c r="E2260" s="57"/>
      <c r="F2260" s="57"/>
      <c r="G2260" s="57"/>
      <c r="J2260" t="s">
        <v>1596</v>
      </c>
      <c r="L2260" s="79">
        <f>+_xlfn.XLOOKUP(Combinar1[[#This Row],[carga.PACIENTE]],carga[PACIENTE],carga[TURNO],0,0)</f>
        <v>0</v>
      </c>
    </row>
    <row r="2261" spans="5:12" hidden="1" x14ac:dyDescent="0.3">
      <c r="E2261" s="57"/>
      <c r="F2261" s="57"/>
      <c r="G2261" s="57"/>
      <c r="J2261" t="s">
        <v>1596</v>
      </c>
      <c r="L2261" s="79">
        <f>+_xlfn.XLOOKUP(Combinar1[[#This Row],[carga.PACIENTE]],carga[PACIENTE],carga[TURNO],0,0)</f>
        <v>0</v>
      </c>
    </row>
    <row r="2262" spans="5:12" hidden="1" x14ac:dyDescent="0.3">
      <c r="E2262" s="57"/>
      <c r="F2262" s="57"/>
      <c r="G2262" s="57"/>
      <c r="J2262" t="s">
        <v>1596</v>
      </c>
      <c r="L2262" s="79">
        <f>+_xlfn.XLOOKUP(Combinar1[[#This Row],[carga.PACIENTE]],carga[PACIENTE],carga[TURNO],0,0)</f>
        <v>0</v>
      </c>
    </row>
    <row r="2263" spans="5:12" hidden="1" x14ac:dyDescent="0.3">
      <c r="E2263" s="57"/>
      <c r="F2263" s="57"/>
      <c r="G2263" s="57"/>
      <c r="J2263" t="s">
        <v>1596</v>
      </c>
      <c r="L2263" s="79">
        <f>+_xlfn.XLOOKUP(Combinar1[[#This Row],[carga.PACIENTE]],carga[PACIENTE],carga[TURNO],0,0)</f>
        <v>0</v>
      </c>
    </row>
    <row r="2264" spans="5:12" hidden="1" x14ac:dyDescent="0.3">
      <c r="E2264" s="57"/>
      <c r="F2264" s="57"/>
      <c r="G2264" s="57"/>
      <c r="J2264" t="s">
        <v>1596</v>
      </c>
      <c r="L2264" s="79">
        <f>+_xlfn.XLOOKUP(Combinar1[[#This Row],[carga.PACIENTE]],carga[PACIENTE],carga[TURNO],0,0)</f>
        <v>0</v>
      </c>
    </row>
    <row r="2265" spans="5:12" hidden="1" x14ac:dyDescent="0.3">
      <c r="E2265" s="57"/>
      <c r="F2265" s="57"/>
      <c r="G2265" s="57"/>
      <c r="J2265" t="s">
        <v>1596</v>
      </c>
      <c r="L2265" s="79">
        <f>+_xlfn.XLOOKUP(Combinar1[[#This Row],[carga.PACIENTE]],carga[PACIENTE],carga[TURNO],0,0)</f>
        <v>0</v>
      </c>
    </row>
    <row r="2266" spans="5:12" hidden="1" x14ac:dyDescent="0.3">
      <c r="E2266" s="57"/>
      <c r="F2266" s="57"/>
      <c r="G2266" s="57"/>
      <c r="J2266" t="s">
        <v>1596</v>
      </c>
      <c r="L2266" s="79">
        <f>+_xlfn.XLOOKUP(Combinar1[[#This Row],[carga.PACIENTE]],carga[PACIENTE],carga[TURNO],0,0)</f>
        <v>0</v>
      </c>
    </row>
    <row r="2267" spans="5:12" hidden="1" x14ac:dyDescent="0.3">
      <c r="E2267" s="57"/>
      <c r="F2267" s="57"/>
      <c r="G2267" s="57"/>
      <c r="J2267" t="s">
        <v>1596</v>
      </c>
      <c r="L2267" s="79">
        <f>+_xlfn.XLOOKUP(Combinar1[[#This Row],[carga.PACIENTE]],carga[PACIENTE],carga[TURNO],0,0)</f>
        <v>0</v>
      </c>
    </row>
    <row r="2268" spans="5:12" hidden="1" x14ac:dyDescent="0.3">
      <c r="E2268" s="57"/>
      <c r="F2268" s="57"/>
      <c r="G2268" s="57"/>
      <c r="J2268" t="s">
        <v>1596</v>
      </c>
      <c r="L2268" s="79">
        <f>+_xlfn.XLOOKUP(Combinar1[[#This Row],[carga.PACIENTE]],carga[PACIENTE],carga[TURNO],0,0)</f>
        <v>0</v>
      </c>
    </row>
    <row r="2269" spans="5:12" hidden="1" x14ac:dyDescent="0.3">
      <c r="E2269" s="57"/>
      <c r="F2269" s="57"/>
      <c r="G2269" s="57"/>
      <c r="J2269" t="s">
        <v>1596</v>
      </c>
      <c r="L2269" s="79">
        <f>+_xlfn.XLOOKUP(Combinar1[[#This Row],[carga.PACIENTE]],carga[PACIENTE],carga[TURNO],0,0)</f>
        <v>0</v>
      </c>
    </row>
    <row r="2270" spans="5:12" hidden="1" x14ac:dyDescent="0.3">
      <c r="E2270" s="57"/>
      <c r="F2270" s="57"/>
      <c r="G2270" s="57"/>
      <c r="J2270" t="s">
        <v>1596</v>
      </c>
      <c r="L2270" s="79">
        <f>+_xlfn.XLOOKUP(Combinar1[[#This Row],[carga.PACIENTE]],carga[PACIENTE],carga[TURNO],0,0)</f>
        <v>0</v>
      </c>
    </row>
    <row r="2271" spans="5:12" hidden="1" x14ac:dyDescent="0.3">
      <c r="E2271" s="57"/>
      <c r="F2271" s="57"/>
      <c r="G2271" s="57"/>
      <c r="J2271" t="s">
        <v>1596</v>
      </c>
      <c r="L2271" s="79">
        <f>+_xlfn.XLOOKUP(Combinar1[[#This Row],[carga.PACIENTE]],carga[PACIENTE],carga[TURNO],0,0)</f>
        <v>0</v>
      </c>
    </row>
    <row r="2272" spans="5:12" hidden="1" x14ac:dyDescent="0.3">
      <c r="E2272" s="57"/>
      <c r="F2272" s="57"/>
      <c r="G2272" s="57"/>
      <c r="J2272" t="s">
        <v>1596</v>
      </c>
      <c r="L2272" s="79">
        <f>+_xlfn.XLOOKUP(Combinar1[[#This Row],[carga.PACIENTE]],carga[PACIENTE],carga[TURNO],0,0)</f>
        <v>0</v>
      </c>
    </row>
    <row r="2273" spans="5:12" hidden="1" x14ac:dyDescent="0.3">
      <c r="E2273" s="57"/>
      <c r="F2273" s="57"/>
      <c r="G2273" s="57"/>
      <c r="J2273" t="s">
        <v>1596</v>
      </c>
      <c r="L2273" s="79">
        <f>+_xlfn.XLOOKUP(Combinar1[[#This Row],[carga.PACIENTE]],carga[PACIENTE],carga[TURNO],0,0)</f>
        <v>0</v>
      </c>
    </row>
    <row r="2274" spans="5:12" hidden="1" x14ac:dyDescent="0.3">
      <c r="E2274" s="57"/>
      <c r="F2274" s="57"/>
      <c r="G2274" s="57"/>
      <c r="J2274" t="s">
        <v>1596</v>
      </c>
      <c r="L2274" s="79">
        <f>+_xlfn.XLOOKUP(Combinar1[[#This Row],[carga.PACIENTE]],carga[PACIENTE],carga[TURNO],0,0)</f>
        <v>0</v>
      </c>
    </row>
    <row r="2275" spans="5:12" hidden="1" x14ac:dyDescent="0.3">
      <c r="E2275" s="57"/>
      <c r="F2275" s="57"/>
      <c r="G2275" s="57"/>
      <c r="J2275" t="s">
        <v>1596</v>
      </c>
      <c r="L2275" s="79">
        <f>+_xlfn.XLOOKUP(Combinar1[[#This Row],[carga.PACIENTE]],carga[PACIENTE],carga[TURNO],0,0)</f>
        <v>0</v>
      </c>
    </row>
    <row r="2276" spans="5:12" hidden="1" x14ac:dyDescent="0.3">
      <c r="E2276" s="57"/>
      <c r="F2276" s="57"/>
      <c r="G2276" s="57"/>
      <c r="J2276" t="s">
        <v>1596</v>
      </c>
      <c r="L2276" s="79">
        <f>+_xlfn.XLOOKUP(Combinar1[[#This Row],[carga.PACIENTE]],carga[PACIENTE],carga[TURNO],0,0)</f>
        <v>0</v>
      </c>
    </row>
    <row r="2277" spans="5:12" hidden="1" x14ac:dyDescent="0.3">
      <c r="E2277" s="57"/>
      <c r="F2277" s="57"/>
      <c r="G2277" s="57"/>
      <c r="J2277" t="s">
        <v>1596</v>
      </c>
      <c r="L2277" s="79">
        <f>+_xlfn.XLOOKUP(Combinar1[[#This Row],[carga.PACIENTE]],carga[PACIENTE],carga[TURNO],0,0)</f>
        <v>0</v>
      </c>
    </row>
    <row r="2278" spans="5:12" hidden="1" x14ac:dyDescent="0.3">
      <c r="E2278" s="57"/>
      <c r="F2278" s="57"/>
      <c r="G2278" s="57"/>
      <c r="J2278" t="s">
        <v>1596</v>
      </c>
      <c r="L2278" s="79">
        <f>+_xlfn.XLOOKUP(Combinar1[[#This Row],[carga.PACIENTE]],carga[PACIENTE],carga[TURNO],0,0)</f>
        <v>0</v>
      </c>
    </row>
    <row r="2279" spans="5:12" hidden="1" x14ac:dyDescent="0.3">
      <c r="E2279" s="57"/>
      <c r="F2279" s="57"/>
      <c r="G2279" s="57"/>
      <c r="J2279" t="s">
        <v>1596</v>
      </c>
      <c r="L2279" s="79">
        <f>+_xlfn.XLOOKUP(Combinar1[[#This Row],[carga.PACIENTE]],carga[PACIENTE],carga[TURNO],0,0)</f>
        <v>0</v>
      </c>
    </row>
    <row r="2280" spans="5:12" hidden="1" x14ac:dyDescent="0.3">
      <c r="E2280" s="57"/>
      <c r="F2280" s="57"/>
      <c r="G2280" s="57"/>
      <c r="J2280" t="s">
        <v>1596</v>
      </c>
      <c r="L2280" s="79">
        <f>+_xlfn.XLOOKUP(Combinar1[[#This Row],[carga.PACIENTE]],carga[PACIENTE],carga[TURNO],0,0)</f>
        <v>0</v>
      </c>
    </row>
    <row r="2281" spans="5:12" hidden="1" x14ac:dyDescent="0.3">
      <c r="E2281" s="57"/>
      <c r="F2281" s="57"/>
      <c r="G2281" s="57"/>
      <c r="J2281" t="s">
        <v>1596</v>
      </c>
      <c r="L2281" s="79">
        <f>+_xlfn.XLOOKUP(Combinar1[[#This Row],[carga.PACIENTE]],carga[PACIENTE],carga[TURNO],0,0)</f>
        <v>0</v>
      </c>
    </row>
    <row r="2282" spans="5:12" hidden="1" x14ac:dyDescent="0.3">
      <c r="E2282" s="57"/>
      <c r="F2282" s="57"/>
      <c r="G2282" s="57"/>
      <c r="J2282" t="s">
        <v>1596</v>
      </c>
      <c r="L2282" s="79">
        <f>+_xlfn.XLOOKUP(Combinar1[[#This Row],[carga.PACIENTE]],carga[PACIENTE],carga[TURNO],0,0)</f>
        <v>0</v>
      </c>
    </row>
    <row r="2283" spans="5:12" hidden="1" x14ac:dyDescent="0.3">
      <c r="E2283" s="57"/>
      <c r="F2283" s="57"/>
      <c r="G2283" s="57"/>
      <c r="J2283" t="s">
        <v>1596</v>
      </c>
      <c r="L2283" s="79">
        <f>+_xlfn.XLOOKUP(Combinar1[[#This Row],[carga.PACIENTE]],carga[PACIENTE],carga[TURNO],0,0)</f>
        <v>0</v>
      </c>
    </row>
    <row r="2284" spans="5:12" hidden="1" x14ac:dyDescent="0.3">
      <c r="E2284" s="57"/>
      <c r="F2284" s="57"/>
      <c r="G2284" s="57"/>
      <c r="J2284" t="s">
        <v>1596</v>
      </c>
      <c r="L2284" s="79">
        <f>+_xlfn.XLOOKUP(Combinar1[[#This Row],[carga.PACIENTE]],carga[PACIENTE],carga[TURNO],0,0)</f>
        <v>0</v>
      </c>
    </row>
    <row r="2285" spans="5:12" hidden="1" x14ac:dyDescent="0.3">
      <c r="E2285" s="57"/>
      <c r="F2285" s="57"/>
      <c r="G2285" s="57"/>
      <c r="J2285" t="s">
        <v>1596</v>
      </c>
      <c r="L2285" s="79">
        <f>+_xlfn.XLOOKUP(Combinar1[[#This Row],[carga.PACIENTE]],carga[PACIENTE],carga[TURNO],0,0)</f>
        <v>0</v>
      </c>
    </row>
    <row r="2286" spans="5:12" hidden="1" x14ac:dyDescent="0.3">
      <c r="E2286" s="57"/>
      <c r="F2286" s="57"/>
      <c r="G2286" s="57"/>
      <c r="J2286" t="s">
        <v>1596</v>
      </c>
      <c r="L2286" s="79">
        <f>+_xlfn.XLOOKUP(Combinar1[[#This Row],[carga.PACIENTE]],carga[PACIENTE],carga[TURNO],0,0)</f>
        <v>0</v>
      </c>
    </row>
    <row r="2287" spans="5:12" hidden="1" x14ac:dyDescent="0.3">
      <c r="E2287" s="57"/>
      <c r="F2287" s="57"/>
      <c r="G2287" s="57"/>
      <c r="J2287" t="s">
        <v>1596</v>
      </c>
      <c r="L2287" s="79">
        <f>+_xlfn.XLOOKUP(Combinar1[[#This Row],[carga.PACIENTE]],carga[PACIENTE],carga[TURNO],0,0)</f>
        <v>0</v>
      </c>
    </row>
    <row r="2288" spans="5:12" hidden="1" x14ac:dyDescent="0.3">
      <c r="E2288" s="57"/>
      <c r="F2288" s="57"/>
      <c r="G2288" s="57"/>
      <c r="J2288" t="s">
        <v>1596</v>
      </c>
      <c r="L2288" s="79">
        <f>+_xlfn.XLOOKUP(Combinar1[[#This Row],[carga.PACIENTE]],carga[PACIENTE],carga[TURNO],0,0)</f>
        <v>0</v>
      </c>
    </row>
    <row r="2289" spans="5:12" hidden="1" x14ac:dyDescent="0.3">
      <c r="E2289" s="57"/>
      <c r="F2289" s="57"/>
      <c r="G2289" s="57"/>
      <c r="J2289" t="s">
        <v>1596</v>
      </c>
      <c r="L2289" s="79">
        <f>+_xlfn.XLOOKUP(Combinar1[[#This Row],[carga.PACIENTE]],carga[PACIENTE],carga[TURNO],0,0)</f>
        <v>0</v>
      </c>
    </row>
    <row r="2290" spans="5:12" hidden="1" x14ac:dyDescent="0.3">
      <c r="E2290" s="57"/>
      <c r="F2290" s="57"/>
      <c r="G2290" s="57"/>
      <c r="J2290" t="s">
        <v>1596</v>
      </c>
      <c r="L2290" s="79">
        <f>+_xlfn.XLOOKUP(Combinar1[[#This Row],[carga.PACIENTE]],carga[PACIENTE],carga[TURNO],0,0)</f>
        <v>0</v>
      </c>
    </row>
    <row r="2291" spans="5:12" hidden="1" x14ac:dyDescent="0.3">
      <c r="E2291" s="57"/>
      <c r="F2291" s="57"/>
      <c r="G2291" s="57"/>
      <c r="J2291" t="s">
        <v>1596</v>
      </c>
      <c r="L2291" s="79">
        <f>+_xlfn.XLOOKUP(Combinar1[[#This Row],[carga.PACIENTE]],carga[PACIENTE],carga[TURNO],0,0)</f>
        <v>0</v>
      </c>
    </row>
    <row r="2292" spans="5:12" hidden="1" x14ac:dyDescent="0.3">
      <c r="E2292" s="57"/>
      <c r="F2292" s="57"/>
      <c r="G2292" s="57"/>
      <c r="J2292" t="s">
        <v>1596</v>
      </c>
      <c r="L2292" s="79">
        <f>+_xlfn.XLOOKUP(Combinar1[[#This Row],[carga.PACIENTE]],carga[PACIENTE],carga[TURNO],0,0)</f>
        <v>0</v>
      </c>
    </row>
    <row r="2293" spans="5:12" hidden="1" x14ac:dyDescent="0.3">
      <c r="E2293" s="57"/>
      <c r="F2293" s="57"/>
      <c r="G2293" s="57"/>
      <c r="J2293" t="s">
        <v>1596</v>
      </c>
      <c r="L2293" s="79">
        <f>+_xlfn.XLOOKUP(Combinar1[[#This Row],[carga.PACIENTE]],carga[PACIENTE],carga[TURNO],0,0)</f>
        <v>0</v>
      </c>
    </row>
    <row r="2294" spans="5:12" hidden="1" x14ac:dyDescent="0.3">
      <c r="E2294" s="57"/>
      <c r="F2294" s="57"/>
      <c r="G2294" s="57"/>
      <c r="J2294" t="s">
        <v>1596</v>
      </c>
      <c r="L2294" s="79">
        <f>+_xlfn.XLOOKUP(Combinar1[[#This Row],[carga.PACIENTE]],carga[PACIENTE],carga[TURNO],0,0)</f>
        <v>0</v>
      </c>
    </row>
    <row r="2295" spans="5:12" hidden="1" x14ac:dyDescent="0.3">
      <c r="E2295" s="57"/>
      <c r="F2295" s="57"/>
      <c r="G2295" s="57"/>
      <c r="J2295" t="s">
        <v>1596</v>
      </c>
      <c r="L2295" s="79">
        <f>+_xlfn.XLOOKUP(Combinar1[[#This Row],[carga.PACIENTE]],carga[PACIENTE],carga[TURNO],0,0)</f>
        <v>0</v>
      </c>
    </row>
    <row r="2296" spans="5:12" hidden="1" x14ac:dyDescent="0.3">
      <c r="E2296" s="57"/>
      <c r="F2296" s="57"/>
      <c r="G2296" s="57"/>
      <c r="J2296" t="s">
        <v>1596</v>
      </c>
      <c r="L2296" s="79">
        <f>+_xlfn.XLOOKUP(Combinar1[[#This Row],[carga.PACIENTE]],carga[PACIENTE],carga[TURNO],0,0)</f>
        <v>0</v>
      </c>
    </row>
    <row r="2297" spans="5:12" hidden="1" x14ac:dyDescent="0.3">
      <c r="E2297" s="57"/>
      <c r="F2297" s="57"/>
      <c r="G2297" s="57"/>
      <c r="J2297" t="s">
        <v>1596</v>
      </c>
      <c r="L2297" s="79">
        <f>+_xlfn.XLOOKUP(Combinar1[[#This Row],[carga.PACIENTE]],carga[PACIENTE],carga[TURNO],0,0)</f>
        <v>0</v>
      </c>
    </row>
    <row r="2298" spans="5:12" hidden="1" x14ac:dyDescent="0.3">
      <c r="E2298" s="57"/>
      <c r="F2298" s="57"/>
      <c r="G2298" s="57"/>
      <c r="J2298" t="s">
        <v>1596</v>
      </c>
      <c r="L2298" s="79">
        <f>+_xlfn.XLOOKUP(Combinar1[[#This Row],[carga.PACIENTE]],carga[PACIENTE],carga[TURNO],0,0)</f>
        <v>0</v>
      </c>
    </row>
    <row r="2299" spans="5:12" hidden="1" x14ac:dyDescent="0.3">
      <c r="E2299" s="57"/>
      <c r="F2299" s="57"/>
      <c r="G2299" s="57"/>
      <c r="J2299" t="s">
        <v>1596</v>
      </c>
      <c r="L2299" s="79">
        <f>+_xlfn.XLOOKUP(Combinar1[[#This Row],[carga.PACIENTE]],carga[PACIENTE],carga[TURNO],0,0)</f>
        <v>0</v>
      </c>
    </row>
    <row r="2300" spans="5:12" hidden="1" x14ac:dyDescent="0.3">
      <c r="E2300" s="57"/>
      <c r="F2300" s="57"/>
      <c r="G2300" s="57"/>
      <c r="J2300" t="s">
        <v>1596</v>
      </c>
      <c r="L2300" s="79">
        <f>+_xlfn.XLOOKUP(Combinar1[[#This Row],[carga.PACIENTE]],carga[PACIENTE],carga[TURNO],0,0)</f>
        <v>0</v>
      </c>
    </row>
    <row r="2301" spans="5:12" hidden="1" x14ac:dyDescent="0.3">
      <c r="E2301" s="57"/>
      <c r="F2301" s="57"/>
      <c r="G2301" s="57"/>
      <c r="J2301" t="s">
        <v>1596</v>
      </c>
      <c r="L2301" s="79">
        <f>+_xlfn.XLOOKUP(Combinar1[[#This Row],[carga.PACIENTE]],carga[PACIENTE],carga[TURNO],0,0)</f>
        <v>0</v>
      </c>
    </row>
    <row r="2302" spans="5:12" hidden="1" x14ac:dyDescent="0.3">
      <c r="E2302" s="57"/>
      <c r="F2302" s="57"/>
      <c r="G2302" s="57"/>
      <c r="J2302" t="s">
        <v>1596</v>
      </c>
      <c r="L2302" s="79">
        <f>+_xlfn.XLOOKUP(Combinar1[[#This Row],[carga.PACIENTE]],carga[PACIENTE],carga[TURNO],0,0)</f>
        <v>0</v>
      </c>
    </row>
    <row r="2303" spans="5:12" hidden="1" x14ac:dyDescent="0.3">
      <c r="E2303" s="57"/>
      <c r="F2303" s="57"/>
      <c r="G2303" s="57"/>
      <c r="J2303" t="s">
        <v>1596</v>
      </c>
      <c r="L2303" s="79">
        <f>+_xlfn.XLOOKUP(Combinar1[[#This Row],[carga.PACIENTE]],carga[PACIENTE],carga[TURNO],0,0)</f>
        <v>0</v>
      </c>
    </row>
    <row r="2304" spans="5:12" hidden="1" x14ac:dyDescent="0.3">
      <c r="E2304" s="57"/>
      <c r="F2304" s="57"/>
      <c r="G2304" s="57"/>
      <c r="J2304" t="s">
        <v>1596</v>
      </c>
      <c r="L2304" s="79">
        <f>+_xlfn.XLOOKUP(Combinar1[[#This Row],[carga.PACIENTE]],carga[PACIENTE],carga[TURNO],0,0)</f>
        <v>0</v>
      </c>
    </row>
    <row r="2305" spans="5:12" hidden="1" x14ac:dyDescent="0.3">
      <c r="E2305" s="57"/>
      <c r="F2305" s="57"/>
      <c r="G2305" s="57"/>
      <c r="J2305" t="s">
        <v>1596</v>
      </c>
      <c r="L2305" s="79">
        <f>+_xlfn.XLOOKUP(Combinar1[[#This Row],[carga.PACIENTE]],carga[PACIENTE],carga[TURNO],0,0)</f>
        <v>0</v>
      </c>
    </row>
    <row r="2306" spans="5:12" hidden="1" x14ac:dyDescent="0.3">
      <c r="E2306" s="57"/>
      <c r="F2306" s="57"/>
      <c r="G2306" s="57"/>
      <c r="J2306" t="s">
        <v>1596</v>
      </c>
      <c r="L2306" s="79">
        <f>+_xlfn.XLOOKUP(Combinar1[[#This Row],[carga.PACIENTE]],carga[PACIENTE],carga[TURNO],0,0)</f>
        <v>0</v>
      </c>
    </row>
    <row r="2307" spans="5:12" hidden="1" x14ac:dyDescent="0.3">
      <c r="E2307" s="57"/>
      <c r="F2307" s="57"/>
      <c r="G2307" s="57"/>
      <c r="J2307" t="s">
        <v>1596</v>
      </c>
      <c r="L2307" s="79">
        <f>+_xlfn.XLOOKUP(Combinar1[[#This Row],[carga.PACIENTE]],carga[PACIENTE],carga[TURNO],0,0)</f>
        <v>0</v>
      </c>
    </row>
    <row r="2308" spans="5:12" hidden="1" x14ac:dyDescent="0.3">
      <c r="E2308" s="57"/>
      <c r="F2308" s="57"/>
      <c r="G2308" s="57"/>
      <c r="J2308" t="s">
        <v>1596</v>
      </c>
      <c r="L2308" s="79">
        <f>+_xlfn.XLOOKUP(Combinar1[[#This Row],[carga.PACIENTE]],carga[PACIENTE],carga[TURNO],0,0)</f>
        <v>0</v>
      </c>
    </row>
    <row r="2309" spans="5:12" hidden="1" x14ac:dyDescent="0.3">
      <c r="E2309" s="57"/>
      <c r="F2309" s="57"/>
      <c r="G2309" s="57"/>
      <c r="J2309" t="s">
        <v>1596</v>
      </c>
      <c r="L2309" s="79">
        <f>+_xlfn.XLOOKUP(Combinar1[[#This Row],[carga.PACIENTE]],carga[PACIENTE],carga[TURNO],0,0)</f>
        <v>0</v>
      </c>
    </row>
    <row r="2310" spans="5:12" hidden="1" x14ac:dyDescent="0.3">
      <c r="E2310" s="57"/>
      <c r="F2310" s="57"/>
      <c r="G2310" s="57"/>
      <c r="J2310" t="s">
        <v>1596</v>
      </c>
      <c r="L2310" s="79">
        <f>+_xlfn.XLOOKUP(Combinar1[[#This Row],[carga.PACIENTE]],carga[PACIENTE],carga[TURNO],0,0)</f>
        <v>0</v>
      </c>
    </row>
    <row r="2311" spans="5:12" hidden="1" x14ac:dyDescent="0.3">
      <c r="E2311" s="57"/>
      <c r="F2311" s="57"/>
      <c r="G2311" s="57"/>
      <c r="J2311" t="s">
        <v>1596</v>
      </c>
      <c r="L2311" s="79">
        <f>+_xlfn.XLOOKUP(Combinar1[[#This Row],[carga.PACIENTE]],carga[PACIENTE],carga[TURNO],0,0)</f>
        <v>0</v>
      </c>
    </row>
    <row r="2312" spans="5:12" hidden="1" x14ac:dyDescent="0.3">
      <c r="E2312" s="57"/>
      <c r="F2312" s="57"/>
      <c r="G2312" s="57"/>
      <c r="J2312" t="s">
        <v>1596</v>
      </c>
      <c r="L2312" s="79">
        <f>+_xlfn.XLOOKUP(Combinar1[[#This Row],[carga.PACIENTE]],carga[PACIENTE],carga[TURNO],0,0)</f>
        <v>0</v>
      </c>
    </row>
    <row r="2313" spans="5:12" hidden="1" x14ac:dyDescent="0.3">
      <c r="E2313" s="57"/>
      <c r="F2313" s="57"/>
      <c r="G2313" s="57"/>
      <c r="J2313" t="s">
        <v>1596</v>
      </c>
      <c r="L2313" s="79">
        <f>+_xlfn.XLOOKUP(Combinar1[[#This Row],[carga.PACIENTE]],carga[PACIENTE],carga[TURNO],0,0)</f>
        <v>0</v>
      </c>
    </row>
    <row r="2314" spans="5:12" hidden="1" x14ac:dyDescent="0.3">
      <c r="E2314" s="57"/>
      <c r="F2314" s="57"/>
      <c r="G2314" s="57"/>
      <c r="J2314" t="s">
        <v>1596</v>
      </c>
      <c r="L2314" s="79">
        <f>+_xlfn.XLOOKUP(Combinar1[[#This Row],[carga.PACIENTE]],carga[PACIENTE],carga[TURNO],0,0)</f>
        <v>0</v>
      </c>
    </row>
    <row r="2315" spans="5:12" hidden="1" x14ac:dyDescent="0.3">
      <c r="E2315" s="57"/>
      <c r="F2315" s="57"/>
      <c r="G2315" s="57"/>
      <c r="J2315" t="s">
        <v>1596</v>
      </c>
      <c r="L2315" s="79">
        <f>+_xlfn.XLOOKUP(Combinar1[[#This Row],[carga.PACIENTE]],carga[PACIENTE],carga[TURNO],0,0)</f>
        <v>0</v>
      </c>
    </row>
    <row r="2316" spans="5:12" hidden="1" x14ac:dyDescent="0.3">
      <c r="E2316" s="57"/>
      <c r="F2316" s="57"/>
      <c r="G2316" s="57"/>
      <c r="J2316" t="s">
        <v>1596</v>
      </c>
      <c r="L2316" s="79">
        <f>+_xlfn.XLOOKUP(Combinar1[[#This Row],[carga.PACIENTE]],carga[PACIENTE],carga[TURNO],0,0)</f>
        <v>0</v>
      </c>
    </row>
    <row r="2317" spans="5:12" hidden="1" x14ac:dyDescent="0.3">
      <c r="E2317" s="57"/>
      <c r="F2317" s="57"/>
      <c r="G2317" s="57"/>
      <c r="J2317" t="s">
        <v>1596</v>
      </c>
      <c r="L2317" s="79">
        <f>+_xlfn.XLOOKUP(Combinar1[[#This Row],[carga.PACIENTE]],carga[PACIENTE],carga[TURNO],0,0)</f>
        <v>0</v>
      </c>
    </row>
    <row r="2318" spans="5:12" hidden="1" x14ac:dyDescent="0.3">
      <c r="E2318" s="57"/>
      <c r="F2318" s="57"/>
      <c r="G2318" s="57"/>
      <c r="J2318" t="s">
        <v>1596</v>
      </c>
      <c r="L2318" s="79">
        <f>+_xlfn.XLOOKUP(Combinar1[[#This Row],[carga.PACIENTE]],carga[PACIENTE],carga[TURNO],0,0)</f>
        <v>0</v>
      </c>
    </row>
    <row r="2319" spans="5:12" hidden="1" x14ac:dyDescent="0.3">
      <c r="E2319" s="57"/>
      <c r="F2319" s="57"/>
      <c r="G2319" s="57"/>
      <c r="J2319" t="s">
        <v>1596</v>
      </c>
      <c r="L2319" s="79">
        <f>+_xlfn.XLOOKUP(Combinar1[[#This Row],[carga.PACIENTE]],carga[PACIENTE],carga[TURNO],0,0)</f>
        <v>0</v>
      </c>
    </row>
    <row r="2320" spans="5:12" hidden="1" x14ac:dyDescent="0.3">
      <c r="E2320" s="57"/>
      <c r="F2320" s="57"/>
      <c r="G2320" s="57"/>
      <c r="J2320" t="s">
        <v>1596</v>
      </c>
      <c r="L2320" s="79">
        <f>+_xlfn.XLOOKUP(Combinar1[[#This Row],[carga.PACIENTE]],carga[PACIENTE],carga[TURNO],0,0)</f>
        <v>0</v>
      </c>
    </row>
    <row r="2321" spans="5:12" hidden="1" x14ac:dyDescent="0.3">
      <c r="E2321" s="57"/>
      <c r="F2321" s="57"/>
      <c r="G2321" s="57"/>
      <c r="J2321" t="s">
        <v>1596</v>
      </c>
      <c r="L2321" s="79">
        <f>+_xlfn.XLOOKUP(Combinar1[[#This Row],[carga.PACIENTE]],carga[PACIENTE],carga[TURNO],0,0)</f>
        <v>0</v>
      </c>
    </row>
    <row r="2322" spans="5:12" hidden="1" x14ac:dyDescent="0.3">
      <c r="E2322" s="57"/>
      <c r="F2322" s="57"/>
      <c r="G2322" s="57"/>
      <c r="J2322" t="s">
        <v>1596</v>
      </c>
      <c r="L2322" s="79">
        <f>+_xlfn.XLOOKUP(Combinar1[[#This Row],[carga.PACIENTE]],carga[PACIENTE],carga[TURNO],0,0)</f>
        <v>0</v>
      </c>
    </row>
    <row r="2323" spans="5:12" hidden="1" x14ac:dyDescent="0.3">
      <c r="E2323" s="57"/>
      <c r="F2323" s="57"/>
      <c r="G2323" s="57"/>
      <c r="J2323" t="s">
        <v>1596</v>
      </c>
      <c r="L2323" s="79">
        <f>+_xlfn.XLOOKUP(Combinar1[[#This Row],[carga.PACIENTE]],carga[PACIENTE],carga[TURNO],0,0)</f>
        <v>0</v>
      </c>
    </row>
    <row r="2324" spans="5:12" hidden="1" x14ac:dyDescent="0.3">
      <c r="E2324" s="57"/>
      <c r="F2324" s="57"/>
      <c r="G2324" s="57"/>
      <c r="J2324" t="s">
        <v>1596</v>
      </c>
      <c r="L2324" s="79">
        <f>+_xlfn.XLOOKUP(Combinar1[[#This Row],[carga.PACIENTE]],carga[PACIENTE],carga[TURNO],0,0)</f>
        <v>0</v>
      </c>
    </row>
    <row r="2325" spans="5:12" hidden="1" x14ac:dyDescent="0.3">
      <c r="E2325" s="57"/>
      <c r="F2325" s="57"/>
      <c r="G2325" s="57"/>
      <c r="J2325" t="s">
        <v>1596</v>
      </c>
      <c r="L2325" s="79">
        <f>+_xlfn.XLOOKUP(Combinar1[[#This Row],[carga.PACIENTE]],carga[PACIENTE],carga[TURNO],0,0)</f>
        <v>0</v>
      </c>
    </row>
    <row r="2326" spans="5:12" hidden="1" x14ac:dyDescent="0.3">
      <c r="E2326" s="57"/>
      <c r="F2326" s="57"/>
      <c r="G2326" s="57"/>
      <c r="J2326" t="s">
        <v>1596</v>
      </c>
      <c r="L2326" s="79">
        <f>+_xlfn.XLOOKUP(Combinar1[[#This Row],[carga.PACIENTE]],carga[PACIENTE],carga[TURNO],0,0)</f>
        <v>0</v>
      </c>
    </row>
    <row r="2327" spans="5:12" hidden="1" x14ac:dyDescent="0.3">
      <c r="E2327" s="57"/>
      <c r="F2327" s="57"/>
      <c r="G2327" s="57"/>
      <c r="J2327" t="s">
        <v>1596</v>
      </c>
      <c r="L2327" s="79">
        <f>+_xlfn.XLOOKUP(Combinar1[[#This Row],[carga.PACIENTE]],carga[PACIENTE],carga[TURNO],0,0)</f>
        <v>0</v>
      </c>
    </row>
    <row r="2328" spans="5:12" hidden="1" x14ac:dyDescent="0.3">
      <c r="E2328" s="57"/>
      <c r="F2328" s="57"/>
      <c r="G2328" s="57"/>
      <c r="J2328" t="s">
        <v>1596</v>
      </c>
      <c r="L2328" s="79">
        <f>+_xlfn.XLOOKUP(Combinar1[[#This Row],[carga.PACIENTE]],carga[PACIENTE],carga[TURNO],0,0)</f>
        <v>0</v>
      </c>
    </row>
    <row r="2329" spans="5:12" hidden="1" x14ac:dyDescent="0.3">
      <c r="E2329" s="57"/>
      <c r="F2329" s="57"/>
      <c r="G2329" s="57"/>
      <c r="J2329" t="s">
        <v>1596</v>
      </c>
      <c r="L2329" s="79">
        <f>+_xlfn.XLOOKUP(Combinar1[[#This Row],[carga.PACIENTE]],carga[PACIENTE],carga[TURNO],0,0)</f>
        <v>0</v>
      </c>
    </row>
    <row r="2330" spans="5:12" hidden="1" x14ac:dyDescent="0.3">
      <c r="E2330" s="57"/>
      <c r="F2330" s="57"/>
      <c r="G2330" s="57"/>
      <c r="J2330" t="s">
        <v>1596</v>
      </c>
      <c r="L2330" s="79">
        <f>+_xlfn.XLOOKUP(Combinar1[[#This Row],[carga.PACIENTE]],carga[PACIENTE],carga[TURNO],0,0)</f>
        <v>0</v>
      </c>
    </row>
    <row r="2331" spans="5:12" hidden="1" x14ac:dyDescent="0.3">
      <c r="E2331" s="57"/>
      <c r="F2331" s="57"/>
      <c r="G2331" s="57"/>
      <c r="J2331" t="s">
        <v>1596</v>
      </c>
      <c r="L2331" s="79">
        <f>+_xlfn.XLOOKUP(Combinar1[[#This Row],[carga.PACIENTE]],carga[PACIENTE],carga[TURNO],0,0)</f>
        <v>0</v>
      </c>
    </row>
    <row r="2332" spans="5:12" hidden="1" x14ac:dyDescent="0.3">
      <c r="E2332" s="57"/>
      <c r="F2332" s="57"/>
      <c r="G2332" s="57"/>
      <c r="J2332" t="s">
        <v>1596</v>
      </c>
      <c r="L2332" s="79">
        <f>+_xlfn.XLOOKUP(Combinar1[[#This Row],[carga.PACIENTE]],carga[PACIENTE],carga[TURNO],0,0)</f>
        <v>0</v>
      </c>
    </row>
    <row r="2333" spans="5:12" hidden="1" x14ac:dyDescent="0.3">
      <c r="E2333" s="57"/>
      <c r="F2333" s="57"/>
      <c r="G2333" s="57"/>
      <c r="J2333" t="s">
        <v>1596</v>
      </c>
      <c r="L2333" s="79">
        <f>+_xlfn.XLOOKUP(Combinar1[[#This Row],[carga.PACIENTE]],carga[PACIENTE],carga[TURNO],0,0)</f>
        <v>0</v>
      </c>
    </row>
    <row r="2334" spans="5:12" hidden="1" x14ac:dyDescent="0.3">
      <c r="E2334" s="57"/>
      <c r="F2334" s="57"/>
      <c r="G2334" s="57"/>
      <c r="J2334" t="s">
        <v>1596</v>
      </c>
      <c r="L2334" s="79">
        <f>+_xlfn.XLOOKUP(Combinar1[[#This Row],[carga.PACIENTE]],carga[PACIENTE],carga[TURNO],0,0)</f>
        <v>0</v>
      </c>
    </row>
    <row r="2335" spans="5:12" hidden="1" x14ac:dyDescent="0.3">
      <c r="E2335" s="57"/>
      <c r="F2335" s="57"/>
      <c r="G2335" s="57"/>
      <c r="J2335" t="s">
        <v>1596</v>
      </c>
      <c r="L2335" s="79">
        <f>+_xlfn.XLOOKUP(Combinar1[[#This Row],[carga.PACIENTE]],carga[PACIENTE],carga[TURNO],0,0)</f>
        <v>0</v>
      </c>
    </row>
    <row r="2336" spans="5:12" hidden="1" x14ac:dyDescent="0.3">
      <c r="E2336" s="57"/>
      <c r="F2336" s="57"/>
      <c r="G2336" s="57"/>
      <c r="J2336" t="s">
        <v>1596</v>
      </c>
      <c r="L2336" s="79">
        <f>+_xlfn.XLOOKUP(Combinar1[[#This Row],[carga.PACIENTE]],carga[PACIENTE],carga[TURNO],0,0)</f>
        <v>0</v>
      </c>
    </row>
    <row r="2337" spans="5:12" hidden="1" x14ac:dyDescent="0.3">
      <c r="E2337" s="57"/>
      <c r="F2337" s="57"/>
      <c r="G2337" s="57"/>
      <c r="J2337" t="s">
        <v>1596</v>
      </c>
      <c r="L2337" s="79">
        <f>+_xlfn.XLOOKUP(Combinar1[[#This Row],[carga.PACIENTE]],carga[PACIENTE],carga[TURNO],0,0)</f>
        <v>0</v>
      </c>
    </row>
    <row r="2338" spans="5:12" hidden="1" x14ac:dyDescent="0.3">
      <c r="E2338" s="57"/>
      <c r="F2338" s="57"/>
      <c r="G2338" s="57"/>
      <c r="J2338" t="s">
        <v>1596</v>
      </c>
      <c r="L2338" s="79">
        <f>+_xlfn.XLOOKUP(Combinar1[[#This Row],[carga.PACIENTE]],carga[PACIENTE],carga[TURNO],0,0)</f>
        <v>0</v>
      </c>
    </row>
    <row r="2339" spans="5:12" hidden="1" x14ac:dyDescent="0.3">
      <c r="E2339" s="57"/>
      <c r="F2339" s="57"/>
      <c r="G2339" s="57"/>
      <c r="J2339" t="s">
        <v>1596</v>
      </c>
      <c r="L2339" s="79">
        <f>+_xlfn.XLOOKUP(Combinar1[[#This Row],[carga.PACIENTE]],carga[PACIENTE],carga[TURNO],0,0)</f>
        <v>0</v>
      </c>
    </row>
    <row r="2340" spans="5:12" hidden="1" x14ac:dyDescent="0.3">
      <c r="E2340" s="57"/>
      <c r="F2340" s="57"/>
      <c r="G2340" s="57"/>
      <c r="J2340" t="s">
        <v>1596</v>
      </c>
      <c r="L2340" s="79">
        <f>+_xlfn.XLOOKUP(Combinar1[[#This Row],[carga.PACIENTE]],carga[PACIENTE],carga[TURNO],0,0)</f>
        <v>0</v>
      </c>
    </row>
    <row r="2341" spans="5:12" hidden="1" x14ac:dyDescent="0.3">
      <c r="E2341" s="57"/>
      <c r="F2341" s="57"/>
      <c r="G2341" s="57"/>
      <c r="J2341" t="s">
        <v>1596</v>
      </c>
      <c r="L2341" s="79">
        <f>+_xlfn.XLOOKUP(Combinar1[[#This Row],[carga.PACIENTE]],carga[PACIENTE],carga[TURNO],0,0)</f>
        <v>0</v>
      </c>
    </row>
    <row r="2342" spans="5:12" hidden="1" x14ac:dyDescent="0.3">
      <c r="E2342" s="57"/>
      <c r="F2342" s="57"/>
      <c r="G2342" s="57"/>
      <c r="J2342" t="s">
        <v>1596</v>
      </c>
      <c r="L2342" s="79">
        <f>+_xlfn.XLOOKUP(Combinar1[[#This Row],[carga.PACIENTE]],carga[PACIENTE],carga[TURNO],0,0)</f>
        <v>0</v>
      </c>
    </row>
    <row r="2343" spans="5:12" hidden="1" x14ac:dyDescent="0.3">
      <c r="E2343" s="57"/>
      <c r="F2343" s="57"/>
      <c r="G2343" s="57"/>
      <c r="J2343" t="s">
        <v>1596</v>
      </c>
      <c r="L2343" s="79">
        <f>+_xlfn.XLOOKUP(Combinar1[[#This Row],[carga.PACIENTE]],carga[PACIENTE],carga[TURNO],0,0)</f>
        <v>0</v>
      </c>
    </row>
    <row r="2344" spans="5:12" hidden="1" x14ac:dyDescent="0.3">
      <c r="E2344" s="57"/>
      <c r="F2344" s="57"/>
      <c r="G2344" s="57"/>
      <c r="J2344" t="s">
        <v>1596</v>
      </c>
      <c r="L2344" s="79">
        <f>+_xlfn.XLOOKUP(Combinar1[[#This Row],[carga.PACIENTE]],carga[PACIENTE],carga[TURNO],0,0)</f>
        <v>0</v>
      </c>
    </row>
    <row r="2345" spans="5:12" hidden="1" x14ac:dyDescent="0.3">
      <c r="E2345" s="57"/>
      <c r="F2345" s="57"/>
      <c r="G2345" s="57"/>
      <c r="J2345" t="s">
        <v>1596</v>
      </c>
      <c r="L2345" s="79">
        <f>+_xlfn.XLOOKUP(Combinar1[[#This Row],[carga.PACIENTE]],carga[PACIENTE],carga[TURNO],0,0)</f>
        <v>0</v>
      </c>
    </row>
    <row r="2346" spans="5:12" hidden="1" x14ac:dyDescent="0.3">
      <c r="E2346" s="57"/>
      <c r="F2346" s="57"/>
      <c r="G2346" s="57"/>
      <c r="J2346" t="s">
        <v>1596</v>
      </c>
      <c r="L2346" s="79">
        <f>+_xlfn.XLOOKUP(Combinar1[[#This Row],[carga.PACIENTE]],carga[PACIENTE],carga[TURNO],0,0)</f>
        <v>0</v>
      </c>
    </row>
    <row r="2347" spans="5:12" hidden="1" x14ac:dyDescent="0.3">
      <c r="E2347" s="57"/>
      <c r="F2347" s="57"/>
      <c r="G2347" s="57"/>
      <c r="J2347" t="s">
        <v>1596</v>
      </c>
      <c r="L2347" s="79">
        <f>+_xlfn.XLOOKUP(Combinar1[[#This Row],[carga.PACIENTE]],carga[PACIENTE],carga[TURNO],0,0)</f>
        <v>0</v>
      </c>
    </row>
    <row r="2348" spans="5:12" hidden="1" x14ac:dyDescent="0.3">
      <c r="E2348" s="57"/>
      <c r="F2348" s="57"/>
      <c r="G2348" s="57"/>
      <c r="J2348" t="s">
        <v>1596</v>
      </c>
      <c r="L2348" s="79">
        <f>+_xlfn.XLOOKUP(Combinar1[[#This Row],[carga.PACIENTE]],carga[PACIENTE],carga[TURNO],0,0)</f>
        <v>0</v>
      </c>
    </row>
    <row r="2349" spans="5:12" hidden="1" x14ac:dyDescent="0.3">
      <c r="E2349" s="57"/>
      <c r="F2349" s="57"/>
      <c r="G2349" s="57"/>
      <c r="J2349" t="s">
        <v>1596</v>
      </c>
      <c r="L2349" s="79">
        <f>+_xlfn.XLOOKUP(Combinar1[[#This Row],[carga.PACIENTE]],carga[PACIENTE],carga[TURNO],0,0)</f>
        <v>0</v>
      </c>
    </row>
    <row r="2350" spans="5:12" hidden="1" x14ac:dyDescent="0.3">
      <c r="E2350" s="57"/>
      <c r="F2350" s="57"/>
      <c r="G2350" s="57"/>
      <c r="J2350" t="s">
        <v>1596</v>
      </c>
      <c r="L2350" s="79">
        <f>+_xlfn.XLOOKUP(Combinar1[[#This Row],[carga.PACIENTE]],carga[PACIENTE],carga[TURNO],0,0)</f>
        <v>0</v>
      </c>
    </row>
    <row r="2351" spans="5:12" hidden="1" x14ac:dyDescent="0.3">
      <c r="E2351" s="57"/>
      <c r="F2351" s="57"/>
      <c r="G2351" s="57"/>
      <c r="J2351" t="s">
        <v>1596</v>
      </c>
      <c r="L2351" s="79">
        <f>+_xlfn.XLOOKUP(Combinar1[[#This Row],[carga.PACIENTE]],carga[PACIENTE],carga[TURNO],0,0)</f>
        <v>0</v>
      </c>
    </row>
    <row r="2352" spans="5:12" hidden="1" x14ac:dyDescent="0.3">
      <c r="E2352" s="57"/>
      <c r="F2352" s="57"/>
      <c r="G2352" s="57"/>
      <c r="J2352" t="s">
        <v>1596</v>
      </c>
      <c r="L2352" s="79">
        <f>+_xlfn.XLOOKUP(Combinar1[[#This Row],[carga.PACIENTE]],carga[PACIENTE],carga[TURNO],0,0)</f>
        <v>0</v>
      </c>
    </row>
    <row r="2353" spans="5:12" hidden="1" x14ac:dyDescent="0.3">
      <c r="E2353" s="57"/>
      <c r="F2353" s="57"/>
      <c r="G2353" s="57"/>
      <c r="J2353" t="s">
        <v>1596</v>
      </c>
      <c r="L2353" s="79">
        <f>+_xlfn.XLOOKUP(Combinar1[[#This Row],[carga.PACIENTE]],carga[PACIENTE],carga[TURNO],0,0)</f>
        <v>0</v>
      </c>
    </row>
    <row r="2354" spans="5:12" hidden="1" x14ac:dyDescent="0.3">
      <c r="E2354" s="57"/>
      <c r="F2354" s="57"/>
      <c r="G2354" s="57"/>
      <c r="J2354" t="s">
        <v>1596</v>
      </c>
      <c r="L2354" s="79">
        <f>+_xlfn.XLOOKUP(Combinar1[[#This Row],[carga.PACIENTE]],carga[PACIENTE],carga[TURNO],0,0)</f>
        <v>0</v>
      </c>
    </row>
    <row r="2355" spans="5:12" hidden="1" x14ac:dyDescent="0.3">
      <c r="E2355" s="57"/>
      <c r="F2355" s="57"/>
      <c r="G2355" s="57"/>
      <c r="J2355" t="s">
        <v>1596</v>
      </c>
      <c r="L2355" s="79">
        <f>+_xlfn.XLOOKUP(Combinar1[[#This Row],[carga.PACIENTE]],carga[PACIENTE],carga[TURNO],0,0)</f>
        <v>0</v>
      </c>
    </row>
    <row r="2356" spans="5:12" hidden="1" x14ac:dyDescent="0.3">
      <c r="E2356" s="57"/>
      <c r="F2356" s="57"/>
      <c r="G2356" s="57"/>
      <c r="J2356" t="s">
        <v>1596</v>
      </c>
      <c r="L2356" s="79">
        <f>+_xlfn.XLOOKUP(Combinar1[[#This Row],[carga.PACIENTE]],carga[PACIENTE],carga[TURNO],0,0)</f>
        <v>0</v>
      </c>
    </row>
    <row r="2357" spans="5:12" hidden="1" x14ac:dyDescent="0.3">
      <c r="E2357" s="57"/>
      <c r="F2357" s="57"/>
      <c r="G2357" s="57"/>
      <c r="J2357" t="s">
        <v>1596</v>
      </c>
      <c r="L2357" s="79">
        <f>+_xlfn.XLOOKUP(Combinar1[[#This Row],[carga.PACIENTE]],carga[PACIENTE],carga[TURNO],0,0)</f>
        <v>0</v>
      </c>
    </row>
    <row r="2358" spans="5:12" hidden="1" x14ac:dyDescent="0.3">
      <c r="E2358" s="57"/>
      <c r="F2358" s="57"/>
      <c r="G2358" s="57"/>
      <c r="J2358" t="s">
        <v>1596</v>
      </c>
      <c r="L2358" s="79">
        <f>+_xlfn.XLOOKUP(Combinar1[[#This Row],[carga.PACIENTE]],carga[PACIENTE],carga[TURNO],0,0)</f>
        <v>0</v>
      </c>
    </row>
    <row r="2359" spans="5:12" hidden="1" x14ac:dyDescent="0.3">
      <c r="E2359" s="57"/>
      <c r="F2359" s="57"/>
      <c r="G2359" s="57"/>
      <c r="J2359" t="s">
        <v>1596</v>
      </c>
      <c r="L2359" s="79">
        <f>+_xlfn.XLOOKUP(Combinar1[[#This Row],[carga.PACIENTE]],carga[PACIENTE],carga[TURNO],0,0)</f>
        <v>0</v>
      </c>
    </row>
    <row r="2360" spans="5:12" hidden="1" x14ac:dyDescent="0.3">
      <c r="E2360" s="57"/>
      <c r="F2360" s="57"/>
      <c r="G2360" s="57"/>
      <c r="J2360" t="s">
        <v>1596</v>
      </c>
      <c r="L2360" s="79">
        <f>+_xlfn.XLOOKUP(Combinar1[[#This Row],[carga.PACIENTE]],carga[PACIENTE],carga[TURNO],0,0)</f>
        <v>0</v>
      </c>
    </row>
    <row r="2361" spans="5:12" hidden="1" x14ac:dyDescent="0.3">
      <c r="E2361" s="57"/>
      <c r="F2361" s="57"/>
      <c r="G2361" s="57"/>
      <c r="J2361" t="s">
        <v>1596</v>
      </c>
      <c r="L2361" s="79">
        <f>+_xlfn.XLOOKUP(Combinar1[[#This Row],[carga.PACIENTE]],carga[PACIENTE],carga[TURNO],0,0)</f>
        <v>0</v>
      </c>
    </row>
    <row r="2362" spans="5:12" hidden="1" x14ac:dyDescent="0.3">
      <c r="E2362" s="57"/>
      <c r="F2362" s="57"/>
      <c r="G2362" s="57"/>
      <c r="J2362" t="s">
        <v>1596</v>
      </c>
      <c r="L2362" s="79">
        <f>+_xlfn.XLOOKUP(Combinar1[[#This Row],[carga.PACIENTE]],carga[PACIENTE],carga[TURNO],0,0)</f>
        <v>0</v>
      </c>
    </row>
    <row r="2363" spans="5:12" hidden="1" x14ac:dyDescent="0.3">
      <c r="E2363" s="57"/>
      <c r="F2363" s="57"/>
      <c r="G2363" s="57"/>
      <c r="J2363" t="s">
        <v>1596</v>
      </c>
      <c r="L2363" s="79">
        <f>+_xlfn.XLOOKUP(Combinar1[[#This Row],[carga.PACIENTE]],carga[PACIENTE],carga[TURNO],0,0)</f>
        <v>0</v>
      </c>
    </row>
    <row r="2364" spans="5:12" hidden="1" x14ac:dyDescent="0.3">
      <c r="E2364" s="57"/>
      <c r="F2364" s="57"/>
      <c r="G2364" s="57"/>
      <c r="J2364" t="s">
        <v>1596</v>
      </c>
      <c r="L2364" s="79">
        <f>+_xlfn.XLOOKUP(Combinar1[[#This Row],[carga.PACIENTE]],carga[PACIENTE],carga[TURNO],0,0)</f>
        <v>0</v>
      </c>
    </row>
    <row r="2365" spans="5:12" hidden="1" x14ac:dyDescent="0.3">
      <c r="E2365" s="57"/>
      <c r="F2365" s="57"/>
      <c r="G2365" s="57"/>
      <c r="J2365" t="s">
        <v>1596</v>
      </c>
      <c r="L2365" s="79">
        <f>+_xlfn.XLOOKUP(Combinar1[[#This Row],[carga.PACIENTE]],carga[PACIENTE],carga[TURNO],0,0)</f>
        <v>0</v>
      </c>
    </row>
    <row r="2366" spans="5:12" hidden="1" x14ac:dyDescent="0.3">
      <c r="E2366" s="57"/>
      <c r="F2366" s="57"/>
      <c r="G2366" s="57"/>
      <c r="J2366" t="s">
        <v>1596</v>
      </c>
      <c r="L2366" s="79">
        <f>+_xlfn.XLOOKUP(Combinar1[[#This Row],[carga.PACIENTE]],carga[PACIENTE],carga[TURNO],0,0)</f>
        <v>0</v>
      </c>
    </row>
    <row r="2367" spans="5:12" hidden="1" x14ac:dyDescent="0.3">
      <c r="E2367" s="57"/>
      <c r="F2367" s="57"/>
      <c r="G2367" s="57"/>
      <c r="J2367" t="s">
        <v>1596</v>
      </c>
      <c r="L2367" s="79">
        <f>+_xlfn.XLOOKUP(Combinar1[[#This Row],[carga.PACIENTE]],carga[PACIENTE],carga[TURNO],0,0)</f>
        <v>0</v>
      </c>
    </row>
    <row r="2368" spans="5:12" hidden="1" x14ac:dyDescent="0.3">
      <c r="E2368" s="57"/>
      <c r="F2368" s="57"/>
      <c r="G2368" s="57"/>
      <c r="J2368" t="s">
        <v>1596</v>
      </c>
      <c r="L2368" s="79">
        <f>+_xlfn.XLOOKUP(Combinar1[[#This Row],[carga.PACIENTE]],carga[PACIENTE],carga[TURNO],0,0)</f>
        <v>0</v>
      </c>
    </row>
    <row r="2369" spans="5:12" hidden="1" x14ac:dyDescent="0.3">
      <c r="E2369" s="57"/>
      <c r="F2369" s="57"/>
      <c r="G2369" s="57"/>
      <c r="J2369" t="s">
        <v>1596</v>
      </c>
      <c r="L2369" s="79">
        <f>+_xlfn.XLOOKUP(Combinar1[[#This Row],[carga.PACIENTE]],carga[PACIENTE],carga[TURNO],0,0)</f>
        <v>0</v>
      </c>
    </row>
    <row r="2370" spans="5:12" hidden="1" x14ac:dyDescent="0.3">
      <c r="E2370" s="57"/>
      <c r="F2370" s="57"/>
      <c r="G2370" s="57"/>
      <c r="J2370" t="s">
        <v>1596</v>
      </c>
      <c r="L2370" s="79">
        <f>+_xlfn.XLOOKUP(Combinar1[[#This Row],[carga.PACIENTE]],carga[PACIENTE],carga[TURNO],0,0)</f>
        <v>0</v>
      </c>
    </row>
    <row r="2371" spans="5:12" hidden="1" x14ac:dyDescent="0.3">
      <c r="E2371" s="57"/>
      <c r="F2371" s="57"/>
      <c r="G2371" s="57"/>
      <c r="J2371" t="s">
        <v>1596</v>
      </c>
      <c r="L2371" s="79">
        <f>+_xlfn.XLOOKUP(Combinar1[[#This Row],[carga.PACIENTE]],carga[PACIENTE],carga[TURNO],0,0)</f>
        <v>0</v>
      </c>
    </row>
    <row r="2372" spans="5:12" hidden="1" x14ac:dyDescent="0.3">
      <c r="E2372" s="57"/>
      <c r="F2372" s="57"/>
      <c r="G2372" s="57"/>
      <c r="J2372" t="s">
        <v>1596</v>
      </c>
      <c r="L2372" s="79">
        <f>+_xlfn.XLOOKUP(Combinar1[[#This Row],[carga.PACIENTE]],carga[PACIENTE],carga[TURNO],0,0)</f>
        <v>0</v>
      </c>
    </row>
    <row r="2373" spans="5:12" hidden="1" x14ac:dyDescent="0.3">
      <c r="E2373" s="57"/>
      <c r="F2373" s="57"/>
      <c r="G2373" s="57"/>
      <c r="J2373" t="s">
        <v>1596</v>
      </c>
      <c r="L2373" s="79">
        <f>+_xlfn.XLOOKUP(Combinar1[[#This Row],[carga.PACIENTE]],carga[PACIENTE],carga[TURNO],0,0)</f>
        <v>0</v>
      </c>
    </row>
    <row r="2374" spans="5:12" hidden="1" x14ac:dyDescent="0.3">
      <c r="E2374" s="57"/>
      <c r="F2374" s="57"/>
      <c r="G2374" s="57"/>
      <c r="J2374" t="s">
        <v>1596</v>
      </c>
      <c r="L2374" s="79">
        <f>+_xlfn.XLOOKUP(Combinar1[[#This Row],[carga.PACIENTE]],carga[PACIENTE],carga[TURNO],0,0)</f>
        <v>0</v>
      </c>
    </row>
    <row r="2375" spans="5:12" hidden="1" x14ac:dyDescent="0.3">
      <c r="E2375" s="57"/>
      <c r="F2375" s="57"/>
      <c r="G2375" s="57"/>
      <c r="J2375" t="s">
        <v>1596</v>
      </c>
      <c r="L2375" s="79">
        <f>+_xlfn.XLOOKUP(Combinar1[[#This Row],[carga.PACIENTE]],carga[PACIENTE],carga[TURNO],0,0)</f>
        <v>0</v>
      </c>
    </row>
    <row r="2376" spans="5:12" hidden="1" x14ac:dyDescent="0.3">
      <c r="E2376" s="57"/>
      <c r="F2376" s="57"/>
      <c r="G2376" s="57"/>
      <c r="J2376" t="s">
        <v>1596</v>
      </c>
      <c r="L2376" s="79">
        <f>+_xlfn.XLOOKUP(Combinar1[[#This Row],[carga.PACIENTE]],carga[PACIENTE],carga[TURNO],0,0)</f>
        <v>0</v>
      </c>
    </row>
    <row r="2377" spans="5:12" hidden="1" x14ac:dyDescent="0.3">
      <c r="E2377" s="57"/>
      <c r="F2377" s="57"/>
      <c r="G2377" s="57"/>
      <c r="J2377" t="s">
        <v>1596</v>
      </c>
      <c r="L2377" s="79">
        <f>+_xlfn.XLOOKUP(Combinar1[[#This Row],[carga.PACIENTE]],carga[PACIENTE],carga[TURNO],0,0)</f>
        <v>0</v>
      </c>
    </row>
    <row r="2378" spans="5:12" hidden="1" x14ac:dyDescent="0.3">
      <c r="E2378" s="57"/>
      <c r="F2378" s="57"/>
      <c r="G2378" s="57"/>
      <c r="J2378" t="s">
        <v>1596</v>
      </c>
      <c r="L2378" s="79">
        <f>+_xlfn.XLOOKUP(Combinar1[[#This Row],[carga.PACIENTE]],carga[PACIENTE],carga[TURNO],0,0)</f>
        <v>0</v>
      </c>
    </row>
    <row r="2379" spans="5:12" hidden="1" x14ac:dyDescent="0.3">
      <c r="E2379" s="57"/>
      <c r="F2379" s="57"/>
      <c r="G2379" s="57"/>
      <c r="J2379" t="s">
        <v>1596</v>
      </c>
      <c r="L2379" s="79">
        <f>+_xlfn.XLOOKUP(Combinar1[[#This Row],[carga.PACIENTE]],carga[PACIENTE],carga[TURNO],0,0)</f>
        <v>0</v>
      </c>
    </row>
    <row r="2380" spans="5:12" hidden="1" x14ac:dyDescent="0.3">
      <c r="E2380" s="57"/>
      <c r="F2380" s="57"/>
      <c r="G2380" s="57"/>
      <c r="J2380" t="s">
        <v>1596</v>
      </c>
      <c r="L2380" s="79">
        <f>+_xlfn.XLOOKUP(Combinar1[[#This Row],[carga.PACIENTE]],carga[PACIENTE],carga[TURNO],0,0)</f>
        <v>0</v>
      </c>
    </row>
    <row r="2381" spans="5:12" hidden="1" x14ac:dyDescent="0.3">
      <c r="E2381" s="57"/>
      <c r="F2381" s="57"/>
      <c r="G2381" s="57"/>
      <c r="J2381" t="s">
        <v>1596</v>
      </c>
      <c r="L2381" s="79">
        <f>+_xlfn.XLOOKUP(Combinar1[[#This Row],[carga.PACIENTE]],carga[PACIENTE],carga[TURNO],0,0)</f>
        <v>0</v>
      </c>
    </row>
    <row r="2382" spans="5:12" hidden="1" x14ac:dyDescent="0.3">
      <c r="E2382" s="57"/>
      <c r="F2382" s="57"/>
      <c r="G2382" s="57"/>
      <c r="J2382" t="s">
        <v>1596</v>
      </c>
      <c r="L2382" s="79">
        <f>+_xlfn.XLOOKUP(Combinar1[[#This Row],[carga.PACIENTE]],carga[PACIENTE],carga[TURNO],0,0)</f>
        <v>0</v>
      </c>
    </row>
    <row r="2383" spans="5:12" hidden="1" x14ac:dyDescent="0.3">
      <c r="E2383" s="57"/>
      <c r="F2383" s="57"/>
      <c r="G2383" s="57"/>
      <c r="J2383" t="s">
        <v>1596</v>
      </c>
      <c r="L2383" s="79">
        <f>+_xlfn.XLOOKUP(Combinar1[[#This Row],[carga.PACIENTE]],carga[PACIENTE],carga[TURNO],0,0)</f>
        <v>0</v>
      </c>
    </row>
    <row r="2384" spans="5:12" hidden="1" x14ac:dyDescent="0.3">
      <c r="E2384" s="57"/>
      <c r="F2384" s="57"/>
      <c r="G2384" s="57"/>
      <c r="J2384" t="s">
        <v>1596</v>
      </c>
      <c r="L2384" s="79">
        <f>+_xlfn.XLOOKUP(Combinar1[[#This Row],[carga.PACIENTE]],carga[PACIENTE],carga[TURNO],0,0)</f>
        <v>0</v>
      </c>
    </row>
    <row r="2385" spans="5:12" hidden="1" x14ac:dyDescent="0.3">
      <c r="E2385" s="57"/>
      <c r="F2385" s="57"/>
      <c r="G2385" s="57"/>
      <c r="J2385" t="s">
        <v>1596</v>
      </c>
      <c r="L2385" s="79">
        <f>+_xlfn.XLOOKUP(Combinar1[[#This Row],[carga.PACIENTE]],carga[PACIENTE],carga[TURNO],0,0)</f>
        <v>0</v>
      </c>
    </row>
    <row r="2386" spans="5:12" hidden="1" x14ac:dyDescent="0.3">
      <c r="E2386" s="57"/>
      <c r="F2386" s="57"/>
      <c r="G2386" s="57"/>
      <c r="J2386" t="s">
        <v>1596</v>
      </c>
      <c r="L2386" s="79">
        <f>+_xlfn.XLOOKUP(Combinar1[[#This Row],[carga.PACIENTE]],carga[PACIENTE],carga[TURNO],0,0)</f>
        <v>0</v>
      </c>
    </row>
    <row r="2387" spans="5:12" hidden="1" x14ac:dyDescent="0.3">
      <c r="E2387" s="57"/>
      <c r="F2387" s="57"/>
      <c r="G2387" s="57"/>
      <c r="J2387" t="s">
        <v>1596</v>
      </c>
      <c r="L2387" s="79">
        <f>+_xlfn.XLOOKUP(Combinar1[[#This Row],[carga.PACIENTE]],carga[PACIENTE],carga[TURNO],0,0)</f>
        <v>0</v>
      </c>
    </row>
    <row r="2388" spans="5:12" hidden="1" x14ac:dyDescent="0.3">
      <c r="E2388" s="57"/>
      <c r="F2388" s="57"/>
      <c r="G2388" s="57"/>
      <c r="J2388" t="s">
        <v>1596</v>
      </c>
      <c r="L2388" s="79">
        <f>+_xlfn.XLOOKUP(Combinar1[[#This Row],[carga.PACIENTE]],carga[PACIENTE],carga[TURNO],0,0)</f>
        <v>0</v>
      </c>
    </row>
    <row r="2389" spans="5:12" hidden="1" x14ac:dyDescent="0.3">
      <c r="E2389" s="57"/>
      <c r="F2389" s="57"/>
      <c r="G2389" s="57"/>
      <c r="J2389" t="s">
        <v>1596</v>
      </c>
      <c r="L2389" s="79">
        <f>+_xlfn.XLOOKUP(Combinar1[[#This Row],[carga.PACIENTE]],carga[PACIENTE],carga[TURNO],0,0)</f>
        <v>0</v>
      </c>
    </row>
    <row r="2390" spans="5:12" hidden="1" x14ac:dyDescent="0.3">
      <c r="E2390" s="57"/>
      <c r="F2390" s="57"/>
      <c r="G2390" s="57"/>
      <c r="J2390" t="s">
        <v>1596</v>
      </c>
      <c r="L2390" s="79">
        <f>+_xlfn.XLOOKUP(Combinar1[[#This Row],[carga.PACIENTE]],carga[PACIENTE],carga[TURNO],0,0)</f>
        <v>0</v>
      </c>
    </row>
    <row r="2391" spans="5:12" hidden="1" x14ac:dyDescent="0.3">
      <c r="E2391" s="57"/>
      <c r="F2391" s="57"/>
      <c r="G2391" s="57"/>
      <c r="J2391" t="s">
        <v>1596</v>
      </c>
      <c r="L2391" s="79">
        <f>+_xlfn.XLOOKUP(Combinar1[[#This Row],[carga.PACIENTE]],carga[PACIENTE],carga[TURNO],0,0)</f>
        <v>0</v>
      </c>
    </row>
    <row r="2392" spans="5:12" hidden="1" x14ac:dyDescent="0.3">
      <c r="E2392" s="57"/>
      <c r="F2392" s="57"/>
      <c r="G2392" s="57"/>
      <c r="J2392" t="s">
        <v>1596</v>
      </c>
      <c r="L2392" s="79">
        <f>+_xlfn.XLOOKUP(Combinar1[[#This Row],[carga.PACIENTE]],carga[PACIENTE],carga[TURNO],0,0)</f>
        <v>0</v>
      </c>
    </row>
    <row r="2393" spans="5:12" hidden="1" x14ac:dyDescent="0.3">
      <c r="E2393" s="57"/>
      <c r="F2393" s="57"/>
      <c r="G2393" s="57"/>
      <c r="J2393" t="s">
        <v>1596</v>
      </c>
      <c r="L2393" s="79">
        <f>+_xlfn.XLOOKUP(Combinar1[[#This Row],[carga.PACIENTE]],carga[PACIENTE],carga[TURNO],0,0)</f>
        <v>0</v>
      </c>
    </row>
    <row r="2394" spans="5:12" hidden="1" x14ac:dyDescent="0.3">
      <c r="E2394" s="57"/>
      <c r="F2394" s="57"/>
      <c r="G2394" s="57"/>
      <c r="J2394" t="s">
        <v>1596</v>
      </c>
      <c r="L2394" s="79">
        <f>+_xlfn.XLOOKUP(Combinar1[[#This Row],[carga.PACIENTE]],carga[PACIENTE],carga[TURNO],0,0)</f>
        <v>0</v>
      </c>
    </row>
    <row r="2395" spans="5:12" hidden="1" x14ac:dyDescent="0.3">
      <c r="E2395" s="57"/>
      <c r="F2395" s="57"/>
      <c r="G2395" s="57"/>
      <c r="J2395" t="s">
        <v>1596</v>
      </c>
      <c r="L2395" s="79">
        <f>+_xlfn.XLOOKUP(Combinar1[[#This Row],[carga.PACIENTE]],carga[PACIENTE],carga[TURNO],0,0)</f>
        <v>0</v>
      </c>
    </row>
    <row r="2396" spans="5:12" hidden="1" x14ac:dyDescent="0.3">
      <c r="E2396" s="57"/>
      <c r="F2396" s="57"/>
      <c r="G2396" s="57"/>
      <c r="J2396" t="s">
        <v>1596</v>
      </c>
      <c r="L2396" s="79">
        <f>+_xlfn.XLOOKUP(Combinar1[[#This Row],[carga.PACIENTE]],carga[PACIENTE],carga[TURNO],0,0)</f>
        <v>0</v>
      </c>
    </row>
    <row r="2397" spans="5:12" hidden="1" x14ac:dyDescent="0.3">
      <c r="E2397" s="57"/>
      <c r="F2397" s="57"/>
      <c r="G2397" s="57"/>
      <c r="J2397" t="s">
        <v>1596</v>
      </c>
      <c r="L2397" s="79">
        <f>+_xlfn.XLOOKUP(Combinar1[[#This Row],[carga.PACIENTE]],carga[PACIENTE],carga[TURNO],0,0)</f>
        <v>0</v>
      </c>
    </row>
    <row r="2398" spans="5:12" hidden="1" x14ac:dyDescent="0.3">
      <c r="E2398" s="57"/>
      <c r="F2398" s="57"/>
      <c r="G2398" s="57"/>
      <c r="J2398" t="s">
        <v>1596</v>
      </c>
      <c r="L2398" s="79">
        <f>+_xlfn.XLOOKUP(Combinar1[[#This Row],[carga.PACIENTE]],carga[PACIENTE],carga[TURNO],0,0)</f>
        <v>0</v>
      </c>
    </row>
    <row r="2399" spans="5:12" hidden="1" x14ac:dyDescent="0.3">
      <c r="E2399" s="57"/>
      <c r="F2399" s="57"/>
      <c r="G2399" s="57"/>
      <c r="J2399" t="s">
        <v>1596</v>
      </c>
      <c r="L2399" s="79">
        <f>+_xlfn.XLOOKUP(Combinar1[[#This Row],[carga.PACIENTE]],carga[PACIENTE],carga[TURNO],0,0)</f>
        <v>0</v>
      </c>
    </row>
    <row r="2400" spans="5:12" hidden="1" x14ac:dyDescent="0.3">
      <c r="E2400" s="57"/>
      <c r="F2400" s="57"/>
      <c r="G2400" s="57"/>
      <c r="J2400" t="s">
        <v>1596</v>
      </c>
      <c r="L2400" s="79">
        <f>+_xlfn.XLOOKUP(Combinar1[[#This Row],[carga.PACIENTE]],carga[PACIENTE],carga[TURNO],0,0)</f>
        <v>0</v>
      </c>
    </row>
    <row r="2401" spans="5:12" hidden="1" x14ac:dyDescent="0.3">
      <c r="E2401" s="57"/>
      <c r="F2401" s="57"/>
      <c r="G2401" s="57"/>
      <c r="J2401" t="s">
        <v>1596</v>
      </c>
      <c r="L2401" s="79">
        <f>+_xlfn.XLOOKUP(Combinar1[[#This Row],[carga.PACIENTE]],carga[PACIENTE],carga[TURNO],0,0)</f>
        <v>0</v>
      </c>
    </row>
    <row r="2402" spans="5:12" hidden="1" x14ac:dyDescent="0.3">
      <c r="E2402" s="57"/>
      <c r="F2402" s="57"/>
      <c r="G2402" s="57"/>
      <c r="J2402" t="s">
        <v>1596</v>
      </c>
      <c r="L2402" s="79">
        <f>+_xlfn.XLOOKUP(Combinar1[[#This Row],[carga.PACIENTE]],carga[PACIENTE],carga[TURNO],0,0)</f>
        <v>0</v>
      </c>
    </row>
    <row r="2403" spans="5:12" hidden="1" x14ac:dyDescent="0.3">
      <c r="E2403" s="57"/>
      <c r="F2403" s="57"/>
      <c r="G2403" s="57"/>
      <c r="J2403" t="s">
        <v>1596</v>
      </c>
      <c r="L2403" s="79">
        <f>+_xlfn.XLOOKUP(Combinar1[[#This Row],[carga.PACIENTE]],carga[PACIENTE],carga[TURNO],0,0)</f>
        <v>0</v>
      </c>
    </row>
    <row r="2404" spans="5:12" hidden="1" x14ac:dyDescent="0.3">
      <c r="E2404" s="57"/>
      <c r="F2404" s="57"/>
      <c r="G2404" s="57"/>
      <c r="J2404" t="s">
        <v>1596</v>
      </c>
      <c r="L2404" s="79">
        <f>+_xlfn.XLOOKUP(Combinar1[[#This Row],[carga.PACIENTE]],carga[PACIENTE],carga[TURNO],0,0)</f>
        <v>0</v>
      </c>
    </row>
    <row r="2405" spans="5:12" hidden="1" x14ac:dyDescent="0.3">
      <c r="E2405" s="57"/>
      <c r="F2405" s="57"/>
      <c r="G2405" s="57"/>
      <c r="J2405" t="s">
        <v>1596</v>
      </c>
      <c r="L2405" s="79">
        <f>+_xlfn.XLOOKUP(Combinar1[[#This Row],[carga.PACIENTE]],carga[PACIENTE],carga[TURNO],0,0)</f>
        <v>0</v>
      </c>
    </row>
    <row r="2406" spans="5:12" hidden="1" x14ac:dyDescent="0.3">
      <c r="E2406" s="57"/>
      <c r="F2406" s="57"/>
      <c r="G2406" s="57"/>
      <c r="J2406" t="s">
        <v>1596</v>
      </c>
      <c r="L2406" s="79">
        <f>+_xlfn.XLOOKUP(Combinar1[[#This Row],[carga.PACIENTE]],carga[PACIENTE],carga[TURNO],0,0)</f>
        <v>0</v>
      </c>
    </row>
    <row r="2407" spans="5:12" hidden="1" x14ac:dyDescent="0.3">
      <c r="E2407" s="57"/>
      <c r="F2407" s="57"/>
      <c r="G2407" s="57"/>
      <c r="J2407" t="s">
        <v>1596</v>
      </c>
      <c r="L2407" s="79">
        <f>+_xlfn.XLOOKUP(Combinar1[[#This Row],[carga.PACIENTE]],carga[PACIENTE],carga[TURNO],0,0)</f>
        <v>0</v>
      </c>
    </row>
    <row r="2408" spans="5:12" hidden="1" x14ac:dyDescent="0.3">
      <c r="E2408" s="57"/>
      <c r="F2408" s="57"/>
      <c r="G2408" s="57"/>
      <c r="J2408" t="s">
        <v>1596</v>
      </c>
      <c r="L2408" s="79">
        <f>+_xlfn.XLOOKUP(Combinar1[[#This Row],[carga.PACIENTE]],carga[PACIENTE],carga[TURNO],0,0)</f>
        <v>0</v>
      </c>
    </row>
    <row r="2409" spans="5:12" hidden="1" x14ac:dyDescent="0.3">
      <c r="E2409" s="57"/>
      <c r="F2409" s="57"/>
      <c r="G2409" s="57"/>
      <c r="J2409" t="s">
        <v>1596</v>
      </c>
      <c r="L2409" s="79">
        <f>+_xlfn.XLOOKUP(Combinar1[[#This Row],[carga.PACIENTE]],carga[PACIENTE],carga[TURNO],0,0)</f>
        <v>0</v>
      </c>
    </row>
    <row r="2410" spans="5:12" hidden="1" x14ac:dyDescent="0.3">
      <c r="E2410" s="57"/>
      <c r="F2410" s="57"/>
      <c r="G2410" s="57"/>
      <c r="J2410" t="s">
        <v>1596</v>
      </c>
      <c r="L2410" s="79">
        <f>+_xlfn.XLOOKUP(Combinar1[[#This Row],[carga.PACIENTE]],carga[PACIENTE],carga[TURNO],0,0)</f>
        <v>0</v>
      </c>
    </row>
    <row r="2411" spans="5:12" hidden="1" x14ac:dyDescent="0.3">
      <c r="E2411" s="57"/>
      <c r="F2411" s="57"/>
      <c r="G2411" s="57"/>
      <c r="J2411" t="s">
        <v>1596</v>
      </c>
      <c r="L2411" s="79">
        <f>+_xlfn.XLOOKUP(Combinar1[[#This Row],[carga.PACIENTE]],carga[PACIENTE],carga[TURNO],0,0)</f>
        <v>0</v>
      </c>
    </row>
    <row r="2412" spans="5:12" hidden="1" x14ac:dyDescent="0.3">
      <c r="E2412" s="57"/>
      <c r="F2412" s="57"/>
      <c r="G2412" s="57"/>
      <c r="J2412" t="s">
        <v>1596</v>
      </c>
      <c r="L2412" s="79">
        <f>+_xlfn.XLOOKUP(Combinar1[[#This Row],[carga.PACIENTE]],carga[PACIENTE],carga[TURNO],0,0)</f>
        <v>0</v>
      </c>
    </row>
    <row r="2413" spans="5:12" hidden="1" x14ac:dyDescent="0.3">
      <c r="E2413" s="57"/>
      <c r="F2413" s="57"/>
      <c r="G2413" s="57"/>
      <c r="J2413" t="s">
        <v>1596</v>
      </c>
      <c r="L2413" s="79">
        <f>+_xlfn.XLOOKUP(Combinar1[[#This Row],[carga.PACIENTE]],carga[PACIENTE],carga[TURNO],0,0)</f>
        <v>0</v>
      </c>
    </row>
    <row r="2414" spans="5:12" hidden="1" x14ac:dyDescent="0.3">
      <c r="E2414" s="57"/>
      <c r="F2414" s="57"/>
      <c r="G2414" s="57"/>
      <c r="J2414" t="s">
        <v>1596</v>
      </c>
      <c r="L2414" s="79">
        <f>+_xlfn.XLOOKUP(Combinar1[[#This Row],[carga.PACIENTE]],carga[PACIENTE],carga[TURNO],0,0)</f>
        <v>0</v>
      </c>
    </row>
    <row r="2415" spans="5:12" hidden="1" x14ac:dyDescent="0.3">
      <c r="E2415" s="57"/>
      <c r="F2415" s="57"/>
      <c r="G2415" s="57"/>
      <c r="J2415" t="s">
        <v>1596</v>
      </c>
      <c r="L2415" s="79">
        <f>+_xlfn.XLOOKUP(Combinar1[[#This Row],[carga.PACIENTE]],carga[PACIENTE],carga[TURNO],0,0)</f>
        <v>0</v>
      </c>
    </row>
    <row r="2416" spans="5:12" hidden="1" x14ac:dyDescent="0.3">
      <c r="E2416" s="57"/>
      <c r="F2416" s="57"/>
      <c r="G2416" s="57"/>
      <c r="J2416" t="s">
        <v>1596</v>
      </c>
      <c r="L2416" s="79">
        <f>+_xlfn.XLOOKUP(Combinar1[[#This Row],[carga.PACIENTE]],carga[PACIENTE],carga[TURNO],0,0)</f>
        <v>0</v>
      </c>
    </row>
    <row r="2417" spans="5:12" hidden="1" x14ac:dyDescent="0.3">
      <c r="E2417" s="57"/>
      <c r="F2417" s="57"/>
      <c r="G2417" s="57"/>
      <c r="J2417" t="s">
        <v>1596</v>
      </c>
      <c r="L2417" s="79">
        <f>+_xlfn.XLOOKUP(Combinar1[[#This Row],[carga.PACIENTE]],carga[PACIENTE],carga[TURNO],0,0)</f>
        <v>0</v>
      </c>
    </row>
    <row r="2418" spans="5:12" hidden="1" x14ac:dyDescent="0.3">
      <c r="E2418" s="57"/>
      <c r="F2418" s="57"/>
      <c r="G2418" s="57"/>
      <c r="J2418" t="s">
        <v>1596</v>
      </c>
      <c r="L2418" s="79">
        <f>+_xlfn.XLOOKUP(Combinar1[[#This Row],[carga.PACIENTE]],carga[PACIENTE],carga[TURNO],0,0)</f>
        <v>0</v>
      </c>
    </row>
    <row r="2419" spans="5:12" hidden="1" x14ac:dyDescent="0.3">
      <c r="E2419" s="57"/>
      <c r="F2419" s="57"/>
      <c r="G2419" s="57"/>
      <c r="J2419" t="s">
        <v>1596</v>
      </c>
      <c r="L2419" s="79">
        <f>+_xlfn.XLOOKUP(Combinar1[[#This Row],[carga.PACIENTE]],carga[PACIENTE],carga[TURNO],0,0)</f>
        <v>0</v>
      </c>
    </row>
    <row r="2420" spans="5:12" hidden="1" x14ac:dyDescent="0.3">
      <c r="E2420" s="57"/>
      <c r="F2420" s="57"/>
      <c r="G2420" s="57"/>
      <c r="J2420" t="s">
        <v>1596</v>
      </c>
      <c r="L2420" s="79">
        <f>+_xlfn.XLOOKUP(Combinar1[[#This Row],[carga.PACIENTE]],carga[PACIENTE],carga[TURNO],0,0)</f>
        <v>0</v>
      </c>
    </row>
    <row r="2421" spans="5:12" hidden="1" x14ac:dyDescent="0.3">
      <c r="E2421" s="57"/>
      <c r="F2421" s="57"/>
      <c r="G2421" s="57"/>
      <c r="J2421" t="s">
        <v>1596</v>
      </c>
      <c r="L2421" s="79">
        <f>+_xlfn.XLOOKUP(Combinar1[[#This Row],[carga.PACIENTE]],carga[PACIENTE],carga[TURNO],0,0)</f>
        <v>0</v>
      </c>
    </row>
    <row r="2422" spans="5:12" hidden="1" x14ac:dyDescent="0.3">
      <c r="E2422" s="57"/>
      <c r="F2422" s="57"/>
      <c r="G2422" s="57"/>
      <c r="J2422" t="s">
        <v>1596</v>
      </c>
      <c r="L2422" s="79">
        <f>+_xlfn.XLOOKUP(Combinar1[[#This Row],[carga.PACIENTE]],carga[PACIENTE],carga[TURNO],0,0)</f>
        <v>0</v>
      </c>
    </row>
    <row r="2423" spans="5:12" hidden="1" x14ac:dyDescent="0.3">
      <c r="E2423" s="57"/>
      <c r="F2423" s="57"/>
      <c r="G2423" s="57"/>
      <c r="J2423" t="s">
        <v>1596</v>
      </c>
      <c r="L2423" s="79">
        <f>+_xlfn.XLOOKUP(Combinar1[[#This Row],[carga.PACIENTE]],carga[PACIENTE],carga[TURNO],0,0)</f>
        <v>0</v>
      </c>
    </row>
    <row r="2424" spans="5:12" hidden="1" x14ac:dyDescent="0.3">
      <c r="E2424" s="57"/>
      <c r="F2424" s="57"/>
      <c r="G2424" s="57"/>
      <c r="J2424" t="s">
        <v>1596</v>
      </c>
      <c r="L2424" s="79">
        <f>+_xlfn.XLOOKUP(Combinar1[[#This Row],[carga.PACIENTE]],carga[PACIENTE],carga[TURNO],0,0)</f>
        <v>0</v>
      </c>
    </row>
    <row r="2425" spans="5:12" hidden="1" x14ac:dyDescent="0.3">
      <c r="E2425" s="57"/>
      <c r="F2425" s="57"/>
      <c r="G2425" s="57"/>
      <c r="J2425" t="s">
        <v>1596</v>
      </c>
      <c r="L2425" s="79">
        <f>+_xlfn.XLOOKUP(Combinar1[[#This Row],[carga.PACIENTE]],carga[PACIENTE],carga[TURNO],0,0)</f>
        <v>0</v>
      </c>
    </row>
    <row r="2426" spans="5:12" hidden="1" x14ac:dyDescent="0.3">
      <c r="E2426" s="57"/>
      <c r="F2426" s="57"/>
      <c r="G2426" s="57"/>
      <c r="J2426" t="s">
        <v>1596</v>
      </c>
      <c r="L2426" s="79">
        <f>+_xlfn.XLOOKUP(Combinar1[[#This Row],[carga.PACIENTE]],carga[PACIENTE],carga[TURNO],0,0)</f>
        <v>0</v>
      </c>
    </row>
    <row r="2427" spans="5:12" hidden="1" x14ac:dyDescent="0.3">
      <c r="E2427" s="57"/>
      <c r="F2427" s="57"/>
      <c r="G2427" s="57"/>
      <c r="J2427" t="s">
        <v>1596</v>
      </c>
      <c r="L2427" s="79">
        <f>+_xlfn.XLOOKUP(Combinar1[[#This Row],[carga.PACIENTE]],carga[PACIENTE],carga[TURNO],0,0)</f>
        <v>0</v>
      </c>
    </row>
    <row r="2428" spans="5:12" hidden="1" x14ac:dyDescent="0.3">
      <c r="E2428" s="57"/>
      <c r="F2428" s="57"/>
      <c r="G2428" s="57"/>
      <c r="J2428" t="s">
        <v>1596</v>
      </c>
      <c r="L2428" s="79">
        <f>+_xlfn.XLOOKUP(Combinar1[[#This Row],[carga.PACIENTE]],carga[PACIENTE],carga[TURNO],0,0)</f>
        <v>0</v>
      </c>
    </row>
    <row r="2429" spans="5:12" hidden="1" x14ac:dyDescent="0.3">
      <c r="E2429" s="57"/>
      <c r="F2429" s="57"/>
      <c r="G2429" s="57"/>
      <c r="J2429" t="s">
        <v>1596</v>
      </c>
      <c r="L2429" s="79">
        <f>+_xlfn.XLOOKUP(Combinar1[[#This Row],[carga.PACIENTE]],carga[PACIENTE],carga[TURNO],0,0)</f>
        <v>0</v>
      </c>
    </row>
    <row r="2430" spans="5:12" hidden="1" x14ac:dyDescent="0.3">
      <c r="E2430" s="57"/>
      <c r="F2430" s="57"/>
      <c r="G2430" s="57"/>
      <c r="J2430" t="s">
        <v>1596</v>
      </c>
      <c r="L2430" s="79">
        <f>+_xlfn.XLOOKUP(Combinar1[[#This Row],[carga.PACIENTE]],carga[PACIENTE],carga[TURNO],0,0)</f>
        <v>0</v>
      </c>
    </row>
    <row r="2431" spans="5:12" hidden="1" x14ac:dyDescent="0.3">
      <c r="E2431" s="57"/>
      <c r="F2431" s="57"/>
      <c r="G2431" s="57"/>
      <c r="J2431" t="s">
        <v>1596</v>
      </c>
      <c r="L2431" s="79">
        <f>+_xlfn.XLOOKUP(Combinar1[[#This Row],[carga.PACIENTE]],carga[PACIENTE],carga[TURNO],0,0)</f>
        <v>0</v>
      </c>
    </row>
    <row r="2432" spans="5:12" hidden="1" x14ac:dyDescent="0.3">
      <c r="E2432" s="57"/>
      <c r="F2432" s="57"/>
      <c r="G2432" s="57"/>
      <c r="J2432" t="s">
        <v>1596</v>
      </c>
      <c r="L2432" s="79">
        <f>+_xlfn.XLOOKUP(Combinar1[[#This Row],[carga.PACIENTE]],carga[PACIENTE],carga[TURNO],0,0)</f>
        <v>0</v>
      </c>
    </row>
    <row r="2433" spans="5:12" hidden="1" x14ac:dyDescent="0.3">
      <c r="E2433" s="57"/>
      <c r="F2433" s="57"/>
      <c r="G2433" s="57"/>
      <c r="J2433" t="s">
        <v>1596</v>
      </c>
      <c r="L2433" s="79">
        <f>+_xlfn.XLOOKUP(Combinar1[[#This Row],[carga.PACIENTE]],carga[PACIENTE],carga[TURNO],0,0)</f>
        <v>0</v>
      </c>
    </row>
    <row r="2434" spans="5:12" hidden="1" x14ac:dyDescent="0.3">
      <c r="E2434" s="57"/>
      <c r="F2434" s="57"/>
      <c r="G2434" s="57"/>
      <c r="J2434" t="s">
        <v>1596</v>
      </c>
      <c r="L2434" s="79">
        <f>+_xlfn.XLOOKUP(Combinar1[[#This Row],[carga.PACIENTE]],carga[PACIENTE],carga[TURNO],0,0)</f>
        <v>0</v>
      </c>
    </row>
    <row r="2435" spans="5:12" hidden="1" x14ac:dyDescent="0.3">
      <c r="E2435" s="57"/>
      <c r="F2435" s="57"/>
      <c r="G2435" s="57"/>
      <c r="J2435" t="s">
        <v>1596</v>
      </c>
      <c r="L2435" s="79">
        <f>+_xlfn.XLOOKUP(Combinar1[[#This Row],[carga.PACIENTE]],carga[PACIENTE],carga[TURNO],0,0)</f>
        <v>0</v>
      </c>
    </row>
    <row r="2436" spans="5:12" hidden="1" x14ac:dyDescent="0.3">
      <c r="E2436" s="57"/>
      <c r="F2436" s="57"/>
      <c r="G2436" s="57"/>
      <c r="J2436" t="s">
        <v>1596</v>
      </c>
      <c r="L2436" s="79">
        <f>+_xlfn.XLOOKUP(Combinar1[[#This Row],[carga.PACIENTE]],carga[PACIENTE],carga[TURNO],0,0)</f>
        <v>0</v>
      </c>
    </row>
    <row r="2437" spans="5:12" hidden="1" x14ac:dyDescent="0.3">
      <c r="E2437" s="57"/>
      <c r="F2437" s="57"/>
      <c r="G2437" s="57"/>
      <c r="J2437" t="s">
        <v>1596</v>
      </c>
      <c r="L2437" s="79">
        <f>+_xlfn.XLOOKUP(Combinar1[[#This Row],[carga.PACIENTE]],carga[PACIENTE],carga[TURNO],0,0)</f>
        <v>0</v>
      </c>
    </row>
    <row r="2438" spans="5:12" hidden="1" x14ac:dyDescent="0.3">
      <c r="E2438" s="57"/>
      <c r="F2438" s="57"/>
      <c r="G2438" s="57"/>
      <c r="J2438" t="s">
        <v>1596</v>
      </c>
      <c r="L2438" s="79">
        <f>+_xlfn.XLOOKUP(Combinar1[[#This Row],[carga.PACIENTE]],carga[PACIENTE],carga[TURNO],0,0)</f>
        <v>0</v>
      </c>
    </row>
    <row r="2439" spans="5:12" hidden="1" x14ac:dyDescent="0.3">
      <c r="E2439" s="57"/>
      <c r="F2439" s="57"/>
      <c r="G2439" s="57"/>
      <c r="J2439" t="s">
        <v>1596</v>
      </c>
      <c r="L2439" s="79">
        <f>+_xlfn.XLOOKUP(Combinar1[[#This Row],[carga.PACIENTE]],carga[PACIENTE],carga[TURNO],0,0)</f>
        <v>0</v>
      </c>
    </row>
    <row r="2440" spans="5:12" hidden="1" x14ac:dyDescent="0.3">
      <c r="E2440" s="57"/>
      <c r="F2440" s="57"/>
      <c r="G2440" s="57"/>
      <c r="J2440" t="s">
        <v>1596</v>
      </c>
      <c r="L2440" s="79">
        <f>+_xlfn.XLOOKUP(Combinar1[[#This Row],[carga.PACIENTE]],carga[PACIENTE],carga[TURNO],0,0)</f>
        <v>0</v>
      </c>
    </row>
    <row r="2441" spans="5:12" hidden="1" x14ac:dyDescent="0.3">
      <c r="E2441" s="57"/>
      <c r="F2441" s="57"/>
      <c r="G2441" s="57"/>
      <c r="J2441" t="s">
        <v>1596</v>
      </c>
      <c r="L2441" s="79">
        <f>+_xlfn.XLOOKUP(Combinar1[[#This Row],[carga.PACIENTE]],carga[PACIENTE],carga[TURNO],0,0)</f>
        <v>0</v>
      </c>
    </row>
    <row r="2442" spans="5:12" hidden="1" x14ac:dyDescent="0.3">
      <c r="E2442" s="57"/>
      <c r="F2442" s="57"/>
      <c r="G2442" s="57"/>
      <c r="J2442" t="s">
        <v>1596</v>
      </c>
      <c r="L2442" s="79">
        <f>+_xlfn.XLOOKUP(Combinar1[[#This Row],[carga.PACIENTE]],carga[PACIENTE],carga[TURNO],0,0)</f>
        <v>0</v>
      </c>
    </row>
    <row r="2443" spans="5:12" hidden="1" x14ac:dyDescent="0.3">
      <c r="E2443" s="57"/>
      <c r="F2443" s="57"/>
      <c r="G2443" s="57"/>
      <c r="J2443" t="s">
        <v>1596</v>
      </c>
      <c r="L2443" s="79">
        <f>+_xlfn.XLOOKUP(Combinar1[[#This Row],[carga.PACIENTE]],carga[PACIENTE],carga[TURNO],0,0)</f>
        <v>0</v>
      </c>
    </row>
    <row r="2444" spans="5:12" hidden="1" x14ac:dyDescent="0.3">
      <c r="E2444" s="57"/>
      <c r="F2444" s="57"/>
      <c r="G2444" s="57"/>
      <c r="J2444" t="s">
        <v>1596</v>
      </c>
      <c r="L2444" s="79">
        <f>+_xlfn.XLOOKUP(Combinar1[[#This Row],[carga.PACIENTE]],carga[PACIENTE],carga[TURNO],0,0)</f>
        <v>0</v>
      </c>
    </row>
    <row r="2445" spans="5:12" hidden="1" x14ac:dyDescent="0.3">
      <c r="E2445" s="57"/>
      <c r="F2445" s="57"/>
      <c r="G2445" s="57"/>
      <c r="J2445" t="s">
        <v>1596</v>
      </c>
      <c r="L2445" s="79">
        <f>+_xlfn.XLOOKUP(Combinar1[[#This Row],[carga.PACIENTE]],carga[PACIENTE],carga[TURNO],0,0)</f>
        <v>0</v>
      </c>
    </row>
    <row r="2446" spans="5:12" hidden="1" x14ac:dyDescent="0.3">
      <c r="E2446" s="57"/>
      <c r="F2446" s="57"/>
      <c r="G2446" s="57"/>
      <c r="J2446" t="s">
        <v>1596</v>
      </c>
      <c r="L2446" s="79">
        <f>+_xlfn.XLOOKUP(Combinar1[[#This Row],[carga.PACIENTE]],carga[PACIENTE],carga[TURNO],0,0)</f>
        <v>0</v>
      </c>
    </row>
    <row r="2447" spans="5:12" hidden="1" x14ac:dyDescent="0.3">
      <c r="E2447" s="57"/>
      <c r="F2447" s="57"/>
      <c r="G2447" s="57"/>
      <c r="J2447" t="s">
        <v>1596</v>
      </c>
      <c r="L2447" s="79">
        <f>+_xlfn.XLOOKUP(Combinar1[[#This Row],[carga.PACIENTE]],carga[PACIENTE],carga[TURNO],0,0)</f>
        <v>0</v>
      </c>
    </row>
    <row r="2448" spans="5:12" hidden="1" x14ac:dyDescent="0.3">
      <c r="E2448" s="57"/>
      <c r="F2448" s="57"/>
      <c r="G2448" s="57"/>
      <c r="J2448" t="s">
        <v>1596</v>
      </c>
      <c r="L2448" s="79">
        <f>+_xlfn.XLOOKUP(Combinar1[[#This Row],[carga.PACIENTE]],carga[PACIENTE],carga[TURNO],0,0)</f>
        <v>0</v>
      </c>
    </row>
    <row r="2449" spans="5:12" hidden="1" x14ac:dyDescent="0.3">
      <c r="E2449" s="57"/>
      <c r="F2449" s="57"/>
      <c r="G2449" s="57"/>
      <c r="J2449" t="s">
        <v>1596</v>
      </c>
      <c r="L2449" s="79">
        <f>+_xlfn.XLOOKUP(Combinar1[[#This Row],[carga.PACIENTE]],carga[PACIENTE],carga[TURNO],0,0)</f>
        <v>0</v>
      </c>
    </row>
    <row r="2450" spans="5:12" hidden="1" x14ac:dyDescent="0.3">
      <c r="E2450" s="57"/>
      <c r="F2450" s="57"/>
      <c r="G2450" s="57"/>
      <c r="J2450" t="s">
        <v>1596</v>
      </c>
      <c r="L2450" s="79">
        <f>+_xlfn.XLOOKUP(Combinar1[[#This Row],[carga.PACIENTE]],carga[PACIENTE],carga[TURNO],0,0)</f>
        <v>0</v>
      </c>
    </row>
    <row r="2451" spans="5:12" hidden="1" x14ac:dyDescent="0.3">
      <c r="E2451" s="57"/>
      <c r="F2451" s="57"/>
      <c r="G2451" s="57"/>
      <c r="J2451" t="s">
        <v>1596</v>
      </c>
      <c r="L2451" s="79">
        <f>+_xlfn.XLOOKUP(Combinar1[[#This Row],[carga.PACIENTE]],carga[PACIENTE],carga[TURNO],0,0)</f>
        <v>0</v>
      </c>
    </row>
    <row r="2452" spans="5:12" hidden="1" x14ac:dyDescent="0.3">
      <c r="E2452" s="57"/>
      <c r="F2452" s="57"/>
      <c r="G2452" s="57"/>
      <c r="J2452" t="s">
        <v>1596</v>
      </c>
      <c r="L2452" s="79">
        <f>+_xlfn.XLOOKUP(Combinar1[[#This Row],[carga.PACIENTE]],carga[PACIENTE],carga[TURNO],0,0)</f>
        <v>0</v>
      </c>
    </row>
    <row r="2453" spans="5:12" hidden="1" x14ac:dyDescent="0.3">
      <c r="E2453" s="57"/>
      <c r="F2453" s="57"/>
      <c r="G2453" s="57"/>
      <c r="J2453" t="s">
        <v>1596</v>
      </c>
      <c r="L2453" s="79">
        <f>+_xlfn.XLOOKUP(Combinar1[[#This Row],[carga.PACIENTE]],carga[PACIENTE],carga[TURNO],0,0)</f>
        <v>0</v>
      </c>
    </row>
    <row r="2454" spans="5:12" hidden="1" x14ac:dyDescent="0.3">
      <c r="E2454" s="57"/>
      <c r="F2454" s="57"/>
      <c r="G2454" s="57"/>
      <c r="J2454" t="s">
        <v>1596</v>
      </c>
      <c r="L2454" s="79">
        <f>+_xlfn.XLOOKUP(Combinar1[[#This Row],[carga.PACIENTE]],carga[PACIENTE],carga[TURNO],0,0)</f>
        <v>0</v>
      </c>
    </row>
    <row r="2455" spans="5:12" hidden="1" x14ac:dyDescent="0.3">
      <c r="E2455" s="57"/>
      <c r="F2455" s="57"/>
      <c r="G2455" s="57"/>
      <c r="J2455" t="s">
        <v>1596</v>
      </c>
      <c r="L2455" s="79">
        <f>+_xlfn.XLOOKUP(Combinar1[[#This Row],[carga.PACIENTE]],carga[PACIENTE],carga[TURNO],0,0)</f>
        <v>0</v>
      </c>
    </row>
    <row r="2456" spans="5:12" hidden="1" x14ac:dyDescent="0.3">
      <c r="E2456" s="57"/>
      <c r="F2456" s="57"/>
      <c r="G2456" s="57"/>
      <c r="J2456" t="s">
        <v>1596</v>
      </c>
      <c r="L2456" s="79">
        <f>+_xlfn.XLOOKUP(Combinar1[[#This Row],[carga.PACIENTE]],carga[PACIENTE],carga[TURNO],0,0)</f>
        <v>0</v>
      </c>
    </row>
    <row r="2457" spans="5:12" hidden="1" x14ac:dyDescent="0.3">
      <c r="E2457" s="57"/>
      <c r="F2457" s="57"/>
      <c r="G2457" s="57"/>
      <c r="J2457" t="s">
        <v>1596</v>
      </c>
      <c r="L2457" s="79">
        <f>+_xlfn.XLOOKUP(Combinar1[[#This Row],[carga.PACIENTE]],carga[PACIENTE],carga[TURNO],0,0)</f>
        <v>0</v>
      </c>
    </row>
    <row r="2458" spans="5:12" hidden="1" x14ac:dyDescent="0.3">
      <c r="E2458" s="57"/>
      <c r="F2458" s="57"/>
      <c r="G2458" s="57"/>
      <c r="J2458" t="s">
        <v>1596</v>
      </c>
      <c r="L2458" s="79">
        <f>+_xlfn.XLOOKUP(Combinar1[[#This Row],[carga.PACIENTE]],carga[PACIENTE],carga[TURNO],0,0)</f>
        <v>0</v>
      </c>
    </row>
    <row r="2459" spans="5:12" hidden="1" x14ac:dyDescent="0.3">
      <c r="E2459" s="57"/>
      <c r="F2459" s="57"/>
      <c r="G2459" s="57"/>
      <c r="J2459" t="s">
        <v>1596</v>
      </c>
      <c r="L2459" s="79">
        <f>+_xlfn.XLOOKUP(Combinar1[[#This Row],[carga.PACIENTE]],carga[PACIENTE],carga[TURNO],0,0)</f>
        <v>0</v>
      </c>
    </row>
    <row r="2460" spans="5:12" hidden="1" x14ac:dyDescent="0.3">
      <c r="E2460" s="57"/>
      <c r="F2460" s="57"/>
      <c r="G2460" s="57"/>
      <c r="J2460" t="s">
        <v>1596</v>
      </c>
      <c r="L2460" s="79">
        <f>+_xlfn.XLOOKUP(Combinar1[[#This Row],[carga.PACIENTE]],carga[PACIENTE],carga[TURNO],0,0)</f>
        <v>0</v>
      </c>
    </row>
    <row r="2461" spans="5:12" hidden="1" x14ac:dyDescent="0.3">
      <c r="E2461" s="57"/>
      <c r="F2461" s="57"/>
      <c r="G2461" s="57"/>
      <c r="J2461" t="s">
        <v>1596</v>
      </c>
      <c r="L2461" s="79">
        <f>+_xlfn.XLOOKUP(Combinar1[[#This Row],[carga.PACIENTE]],carga[PACIENTE],carga[TURNO],0,0)</f>
        <v>0</v>
      </c>
    </row>
    <row r="2462" spans="5:12" hidden="1" x14ac:dyDescent="0.3">
      <c r="E2462" s="57"/>
      <c r="F2462" s="57"/>
      <c r="G2462" s="57"/>
      <c r="J2462" t="s">
        <v>1596</v>
      </c>
      <c r="L2462" s="79">
        <f>+_xlfn.XLOOKUP(Combinar1[[#This Row],[carga.PACIENTE]],carga[PACIENTE],carga[TURNO],0,0)</f>
        <v>0</v>
      </c>
    </row>
    <row r="2463" spans="5:12" hidden="1" x14ac:dyDescent="0.3">
      <c r="E2463" s="57"/>
      <c r="F2463" s="57"/>
      <c r="G2463" s="57"/>
      <c r="J2463" t="s">
        <v>1596</v>
      </c>
      <c r="L2463" s="79">
        <f>+_xlfn.XLOOKUP(Combinar1[[#This Row],[carga.PACIENTE]],carga[PACIENTE],carga[TURNO],0,0)</f>
        <v>0</v>
      </c>
    </row>
    <row r="2464" spans="5:12" hidden="1" x14ac:dyDescent="0.3">
      <c r="E2464" s="57"/>
      <c r="F2464" s="57"/>
      <c r="G2464" s="57"/>
      <c r="J2464" t="s">
        <v>1596</v>
      </c>
      <c r="L2464" s="79">
        <f>+_xlfn.XLOOKUP(Combinar1[[#This Row],[carga.PACIENTE]],carga[PACIENTE],carga[TURNO],0,0)</f>
        <v>0</v>
      </c>
    </row>
    <row r="2465" spans="5:12" hidden="1" x14ac:dyDescent="0.3">
      <c r="E2465" s="57"/>
      <c r="F2465" s="57"/>
      <c r="G2465" s="57"/>
      <c r="J2465" t="s">
        <v>1596</v>
      </c>
      <c r="L2465" s="79">
        <f>+_xlfn.XLOOKUP(Combinar1[[#This Row],[carga.PACIENTE]],carga[PACIENTE],carga[TURNO],0,0)</f>
        <v>0</v>
      </c>
    </row>
    <row r="2466" spans="5:12" hidden="1" x14ac:dyDescent="0.3">
      <c r="E2466" s="57"/>
      <c r="F2466" s="57"/>
      <c r="G2466" s="57"/>
      <c r="J2466" t="s">
        <v>1596</v>
      </c>
      <c r="L2466" s="79">
        <f>+_xlfn.XLOOKUP(Combinar1[[#This Row],[carga.PACIENTE]],carga[PACIENTE],carga[TURNO],0,0)</f>
        <v>0</v>
      </c>
    </row>
    <row r="2467" spans="5:12" hidden="1" x14ac:dyDescent="0.3">
      <c r="E2467" s="57"/>
      <c r="F2467" s="57"/>
      <c r="G2467" s="57"/>
      <c r="J2467" t="s">
        <v>1596</v>
      </c>
      <c r="L2467" s="79">
        <f>+_xlfn.XLOOKUP(Combinar1[[#This Row],[carga.PACIENTE]],carga[PACIENTE],carga[TURNO],0,0)</f>
        <v>0</v>
      </c>
    </row>
    <row r="2468" spans="5:12" hidden="1" x14ac:dyDescent="0.3">
      <c r="E2468" s="57"/>
      <c r="F2468" s="57"/>
      <c r="G2468" s="57"/>
      <c r="J2468" t="s">
        <v>1596</v>
      </c>
      <c r="L2468" s="79">
        <f>+_xlfn.XLOOKUP(Combinar1[[#This Row],[carga.PACIENTE]],carga[PACIENTE],carga[TURNO],0,0)</f>
        <v>0</v>
      </c>
    </row>
    <row r="2469" spans="5:12" hidden="1" x14ac:dyDescent="0.3">
      <c r="E2469" s="57"/>
      <c r="F2469" s="57"/>
      <c r="G2469" s="57"/>
      <c r="J2469" t="s">
        <v>1596</v>
      </c>
      <c r="L2469" s="79">
        <f>+_xlfn.XLOOKUP(Combinar1[[#This Row],[carga.PACIENTE]],carga[PACIENTE],carga[TURNO],0,0)</f>
        <v>0</v>
      </c>
    </row>
    <row r="2470" spans="5:12" hidden="1" x14ac:dyDescent="0.3">
      <c r="E2470" s="57"/>
      <c r="F2470" s="57"/>
      <c r="G2470" s="57"/>
      <c r="J2470" t="s">
        <v>1596</v>
      </c>
      <c r="L2470" s="79">
        <f>+_xlfn.XLOOKUP(Combinar1[[#This Row],[carga.PACIENTE]],carga[PACIENTE],carga[TURNO],0,0)</f>
        <v>0</v>
      </c>
    </row>
    <row r="2471" spans="5:12" hidden="1" x14ac:dyDescent="0.3">
      <c r="E2471" s="57"/>
      <c r="F2471" s="57"/>
      <c r="G2471" s="57"/>
      <c r="J2471" t="s">
        <v>1596</v>
      </c>
      <c r="L2471" s="79">
        <f>+_xlfn.XLOOKUP(Combinar1[[#This Row],[carga.PACIENTE]],carga[PACIENTE],carga[TURNO],0,0)</f>
        <v>0</v>
      </c>
    </row>
    <row r="2472" spans="5:12" hidden="1" x14ac:dyDescent="0.3">
      <c r="E2472" s="57"/>
      <c r="F2472" s="57"/>
      <c r="G2472" s="57"/>
      <c r="J2472" t="s">
        <v>1596</v>
      </c>
      <c r="L2472" s="79">
        <f>+_xlfn.XLOOKUP(Combinar1[[#This Row],[carga.PACIENTE]],carga[PACIENTE],carga[TURNO],0,0)</f>
        <v>0</v>
      </c>
    </row>
    <row r="2473" spans="5:12" hidden="1" x14ac:dyDescent="0.3">
      <c r="E2473" s="57"/>
      <c r="F2473" s="57"/>
      <c r="G2473" s="57"/>
      <c r="J2473" t="s">
        <v>1596</v>
      </c>
      <c r="L2473" s="79">
        <f>+_xlfn.XLOOKUP(Combinar1[[#This Row],[carga.PACIENTE]],carga[PACIENTE],carga[TURNO],0,0)</f>
        <v>0</v>
      </c>
    </row>
    <row r="2474" spans="5:12" hidden="1" x14ac:dyDescent="0.3">
      <c r="E2474" s="57"/>
      <c r="F2474" s="57"/>
      <c r="G2474" s="57"/>
      <c r="J2474" t="s">
        <v>1596</v>
      </c>
      <c r="L2474" s="79">
        <f>+_xlfn.XLOOKUP(Combinar1[[#This Row],[carga.PACIENTE]],carga[PACIENTE],carga[TURNO],0,0)</f>
        <v>0</v>
      </c>
    </row>
    <row r="2475" spans="5:12" hidden="1" x14ac:dyDescent="0.3">
      <c r="E2475" s="57"/>
      <c r="F2475" s="57"/>
      <c r="G2475" s="57"/>
      <c r="J2475" t="s">
        <v>1596</v>
      </c>
      <c r="L2475" s="79">
        <f>+_xlfn.XLOOKUP(Combinar1[[#This Row],[carga.PACIENTE]],carga[PACIENTE],carga[TURNO],0,0)</f>
        <v>0</v>
      </c>
    </row>
    <row r="2476" spans="5:12" hidden="1" x14ac:dyDescent="0.3">
      <c r="E2476" s="57"/>
      <c r="F2476" s="57"/>
      <c r="G2476" s="57"/>
      <c r="J2476" t="s">
        <v>1596</v>
      </c>
      <c r="L2476" s="79">
        <f>+_xlfn.XLOOKUP(Combinar1[[#This Row],[carga.PACIENTE]],carga[PACIENTE],carga[TURNO],0,0)</f>
        <v>0</v>
      </c>
    </row>
    <row r="2477" spans="5:12" hidden="1" x14ac:dyDescent="0.3">
      <c r="E2477" s="57"/>
      <c r="F2477" s="57"/>
      <c r="G2477" s="57"/>
      <c r="J2477" t="s">
        <v>1596</v>
      </c>
      <c r="L2477" s="79">
        <f>+_xlfn.XLOOKUP(Combinar1[[#This Row],[carga.PACIENTE]],carga[PACIENTE],carga[TURNO],0,0)</f>
        <v>0</v>
      </c>
    </row>
    <row r="2478" spans="5:12" hidden="1" x14ac:dyDescent="0.3">
      <c r="E2478" s="57"/>
      <c r="F2478" s="57"/>
      <c r="G2478" s="57"/>
      <c r="J2478" t="s">
        <v>1596</v>
      </c>
      <c r="L2478" s="79">
        <f>+_xlfn.XLOOKUP(Combinar1[[#This Row],[carga.PACIENTE]],carga[PACIENTE],carga[TURNO],0,0)</f>
        <v>0</v>
      </c>
    </row>
    <row r="2479" spans="5:12" hidden="1" x14ac:dyDescent="0.3">
      <c r="E2479" s="57"/>
      <c r="F2479" s="57"/>
      <c r="G2479" s="57"/>
      <c r="J2479" t="s">
        <v>1596</v>
      </c>
      <c r="L2479" s="79">
        <f>+_xlfn.XLOOKUP(Combinar1[[#This Row],[carga.PACIENTE]],carga[PACIENTE],carga[TURNO],0,0)</f>
        <v>0</v>
      </c>
    </row>
    <row r="2480" spans="5:12" hidden="1" x14ac:dyDescent="0.3">
      <c r="E2480" s="57"/>
      <c r="F2480" s="57"/>
      <c r="G2480" s="57"/>
      <c r="J2480" t="s">
        <v>1596</v>
      </c>
      <c r="L2480" s="79">
        <f>+_xlfn.XLOOKUP(Combinar1[[#This Row],[carga.PACIENTE]],carga[PACIENTE],carga[TURNO],0,0)</f>
        <v>0</v>
      </c>
    </row>
    <row r="2481" spans="5:12" hidden="1" x14ac:dyDescent="0.3">
      <c r="E2481" s="57"/>
      <c r="F2481" s="57"/>
      <c r="G2481" s="57"/>
      <c r="J2481" t="s">
        <v>1596</v>
      </c>
      <c r="L2481" s="79">
        <f>+_xlfn.XLOOKUP(Combinar1[[#This Row],[carga.PACIENTE]],carga[PACIENTE],carga[TURNO],0,0)</f>
        <v>0</v>
      </c>
    </row>
    <row r="2482" spans="5:12" hidden="1" x14ac:dyDescent="0.3">
      <c r="E2482" s="57"/>
      <c r="F2482" s="57"/>
      <c r="G2482" s="57"/>
      <c r="J2482" t="s">
        <v>1596</v>
      </c>
      <c r="L2482" s="79">
        <f>+_xlfn.XLOOKUP(Combinar1[[#This Row],[carga.PACIENTE]],carga[PACIENTE],carga[TURNO],0,0)</f>
        <v>0</v>
      </c>
    </row>
    <row r="2483" spans="5:12" hidden="1" x14ac:dyDescent="0.3">
      <c r="E2483" s="57"/>
      <c r="F2483" s="57"/>
      <c r="G2483" s="57"/>
      <c r="J2483" t="s">
        <v>1596</v>
      </c>
      <c r="L2483" s="79">
        <f>+_xlfn.XLOOKUP(Combinar1[[#This Row],[carga.PACIENTE]],carga[PACIENTE],carga[TURNO],0,0)</f>
        <v>0</v>
      </c>
    </row>
    <row r="2484" spans="5:12" hidden="1" x14ac:dyDescent="0.3">
      <c r="E2484" s="57"/>
      <c r="F2484" s="57"/>
      <c r="G2484" s="57"/>
      <c r="J2484" t="s">
        <v>1596</v>
      </c>
      <c r="L2484" s="79">
        <f>+_xlfn.XLOOKUP(Combinar1[[#This Row],[carga.PACIENTE]],carga[PACIENTE],carga[TURNO],0,0)</f>
        <v>0</v>
      </c>
    </row>
    <row r="2485" spans="5:12" hidden="1" x14ac:dyDescent="0.3">
      <c r="E2485" s="57"/>
      <c r="F2485" s="57"/>
      <c r="G2485" s="57"/>
      <c r="J2485" t="s">
        <v>1596</v>
      </c>
      <c r="L2485" s="79">
        <f>+_xlfn.XLOOKUP(Combinar1[[#This Row],[carga.PACIENTE]],carga[PACIENTE],carga[TURNO],0,0)</f>
        <v>0</v>
      </c>
    </row>
    <row r="2486" spans="5:12" hidden="1" x14ac:dyDescent="0.3">
      <c r="E2486" s="57"/>
      <c r="F2486" s="57"/>
      <c r="G2486" s="57"/>
      <c r="J2486" t="s">
        <v>1596</v>
      </c>
      <c r="L2486" s="79">
        <f>+_xlfn.XLOOKUP(Combinar1[[#This Row],[carga.PACIENTE]],carga[PACIENTE],carga[TURNO],0,0)</f>
        <v>0</v>
      </c>
    </row>
    <row r="2487" spans="5:12" hidden="1" x14ac:dyDescent="0.3">
      <c r="E2487" s="57"/>
      <c r="F2487" s="57"/>
      <c r="G2487" s="57"/>
      <c r="J2487" t="s">
        <v>1596</v>
      </c>
      <c r="L2487" s="79">
        <f>+_xlfn.XLOOKUP(Combinar1[[#This Row],[carga.PACIENTE]],carga[PACIENTE],carga[TURNO],0,0)</f>
        <v>0</v>
      </c>
    </row>
    <row r="2488" spans="5:12" hidden="1" x14ac:dyDescent="0.3">
      <c r="E2488" s="57"/>
      <c r="F2488" s="57"/>
      <c r="G2488" s="57"/>
      <c r="J2488" t="s">
        <v>1596</v>
      </c>
      <c r="L2488" s="79">
        <f>+_xlfn.XLOOKUP(Combinar1[[#This Row],[carga.PACIENTE]],carga[PACIENTE],carga[TURNO],0,0)</f>
        <v>0</v>
      </c>
    </row>
    <row r="2489" spans="5:12" hidden="1" x14ac:dyDescent="0.3">
      <c r="E2489" s="57"/>
      <c r="F2489" s="57"/>
      <c r="G2489" s="57"/>
      <c r="J2489" t="s">
        <v>1596</v>
      </c>
      <c r="L2489" s="79">
        <f>+_xlfn.XLOOKUP(Combinar1[[#This Row],[carga.PACIENTE]],carga[PACIENTE],carga[TURNO],0,0)</f>
        <v>0</v>
      </c>
    </row>
    <row r="2490" spans="5:12" hidden="1" x14ac:dyDescent="0.3">
      <c r="E2490" s="57"/>
      <c r="F2490" s="57"/>
      <c r="G2490" s="57"/>
      <c r="J2490" t="s">
        <v>1596</v>
      </c>
      <c r="L2490" s="79">
        <f>+_xlfn.XLOOKUP(Combinar1[[#This Row],[carga.PACIENTE]],carga[PACIENTE],carga[TURNO],0,0)</f>
        <v>0</v>
      </c>
    </row>
    <row r="2491" spans="5:12" hidden="1" x14ac:dyDescent="0.3">
      <c r="E2491" s="57"/>
      <c r="F2491" s="57"/>
      <c r="G2491" s="57"/>
      <c r="J2491" t="s">
        <v>1596</v>
      </c>
      <c r="L2491" s="79">
        <f>+_xlfn.XLOOKUP(Combinar1[[#This Row],[carga.PACIENTE]],carga[PACIENTE],carga[TURNO],0,0)</f>
        <v>0</v>
      </c>
    </row>
    <row r="2492" spans="5:12" hidden="1" x14ac:dyDescent="0.3">
      <c r="E2492" s="57"/>
      <c r="F2492" s="57"/>
      <c r="G2492" s="57"/>
      <c r="J2492" t="s">
        <v>1596</v>
      </c>
      <c r="L2492" s="79">
        <f>+_xlfn.XLOOKUP(Combinar1[[#This Row],[carga.PACIENTE]],carga[PACIENTE],carga[TURNO],0,0)</f>
        <v>0</v>
      </c>
    </row>
    <row r="2493" spans="5:12" hidden="1" x14ac:dyDescent="0.3">
      <c r="E2493" s="57"/>
      <c r="F2493" s="57"/>
      <c r="G2493" s="57"/>
      <c r="J2493" t="s">
        <v>1596</v>
      </c>
      <c r="L2493" s="79">
        <f>+_xlfn.XLOOKUP(Combinar1[[#This Row],[carga.PACIENTE]],carga[PACIENTE],carga[TURNO],0,0)</f>
        <v>0</v>
      </c>
    </row>
    <row r="2494" spans="5:12" hidden="1" x14ac:dyDescent="0.3">
      <c r="E2494" s="57"/>
      <c r="F2494" s="57"/>
      <c r="G2494" s="57"/>
      <c r="J2494" t="s">
        <v>1596</v>
      </c>
      <c r="L2494" s="79">
        <f>+_xlfn.XLOOKUP(Combinar1[[#This Row],[carga.PACIENTE]],carga[PACIENTE],carga[TURNO],0,0)</f>
        <v>0</v>
      </c>
    </row>
    <row r="2495" spans="5:12" hidden="1" x14ac:dyDescent="0.3">
      <c r="E2495" s="57"/>
      <c r="F2495" s="57"/>
      <c r="G2495" s="57"/>
      <c r="J2495" t="s">
        <v>1596</v>
      </c>
      <c r="L2495" s="79">
        <f>+_xlfn.XLOOKUP(Combinar1[[#This Row],[carga.PACIENTE]],carga[PACIENTE],carga[TURNO],0,0)</f>
        <v>0</v>
      </c>
    </row>
    <row r="2496" spans="5:12" hidden="1" x14ac:dyDescent="0.3">
      <c r="E2496" s="57"/>
      <c r="F2496" s="57"/>
      <c r="G2496" s="57"/>
      <c r="J2496" t="s">
        <v>1596</v>
      </c>
      <c r="L2496" s="79">
        <f>+_xlfn.XLOOKUP(Combinar1[[#This Row],[carga.PACIENTE]],carga[PACIENTE],carga[TURNO],0,0)</f>
        <v>0</v>
      </c>
    </row>
    <row r="2497" spans="5:12" hidden="1" x14ac:dyDescent="0.3">
      <c r="E2497" s="57"/>
      <c r="F2497" s="57"/>
      <c r="G2497" s="57"/>
      <c r="J2497" t="s">
        <v>1596</v>
      </c>
      <c r="L2497" s="79">
        <f>+_xlfn.XLOOKUP(Combinar1[[#This Row],[carga.PACIENTE]],carga[PACIENTE],carga[TURNO],0,0)</f>
        <v>0</v>
      </c>
    </row>
    <row r="2498" spans="5:12" hidden="1" x14ac:dyDescent="0.3">
      <c r="E2498" s="57"/>
      <c r="F2498" s="57"/>
      <c r="G2498" s="57"/>
      <c r="J2498" t="s">
        <v>1596</v>
      </c>
      <c r="L2498" s="79">
        <f>+_xlfn.XLOOKUP(Combinar1[[#This Row],[carga.PACIENTE]],carga[PACIENTE],carga[TURNO],0,0)</f>
        <v>0</v>
      </c>
    </row>
    <row r="2499" spans="5:12" hidden="1" x14ac:dyDescent="0.3">
      <c r="E2499" s="57"/>
      <c r="F2499" s="57"/>
      <c r="G2499" s="57"/>
      <c r="J2499" t="s">
        <v>1596</v>
      </c>
      <c r="L2499" s="79">
        <f>+_xlfn.XLOOKUP(Combinar1[[#This Row],[carga.PACIENTE]],carga[PACIENTE],carga[TURNO],0,0)</f>
        <v>0</v>
      </c>
    </row>
    <row r="2500" spans="5:12" hidden="1" x14ac:dyDescent="0.3">
      <c r="E2500" s="57"/>
      <c r="F2500" s="57"/>
      <c r="G2500" s="57"/>
      <c r="J2500" t="s">
        <v>1596</v>
      </c>
      <c r="L2500" s="79">
        <f>+_xlfn.XLOOKUP(Combinar1[[#This Row],[carga.PACIENTE]],carga[PACIENTE],carga[TURNO],0,0)</f>
        <v>0</v>
      </c>
    </row>
    <row r="2501" spans="5:12" hidden="1" x14ac:dyDescent="0.3">
      <c r="E2501" s="57"/>
      <c r="F2501" s="57"/>
      <c r="G2501" s="57"/>
      <c r="J2501" t="s">
        <v>1596</v>
      </c>
      <c r="L2501" s="79">
        <f>+_xlfn.XLOOKUP(Combinar1[[#This Row],[carga.PACIENTE]],carga[PACIENTE],carga[TURNO],0,0)</f>
        <v>0</v>
      </c>
    </row>
    <row r="2502" spans="5:12" hidden="1" x14ac:dyDescent="0.3">
      <c r="E2502" s="57"/>
      <c r="F2502" s="57"/>
      <c r="G2502" s="57"/>
      <c r="J2502" t="s">
        <v>1596</v>
      </c>
      <c r="L2502" s="79">
        <f>+_xlfn.XLOOKUP(Combinar1[[#This Row],[carga.PACIENTE]],carga[PACIENTE],carga[TURNO],0,0)</f>
        <v>0</v>
      </c>
    </row>
    <row r="2503" spans="5:12" hidden="1" x14ac:dyDescent="0.3">
      <c r="E2503" s="57"/>
      <c r="F2503" s="57"/>
      <c r="G2503" s="57"/>
      <c r="J2503" t="s">
        <v>1596</v>
      </c>
      <c r="L2503" s="79">
        <f>+_xlfn.XLOOKUP(Combinar1[[#This Row],[carga.PACIENTE]],carga[PACIENTE],carga[TURNO],0,0)</f>
        <v>0</v>
      </c>
    </row>
    <row r="2504" spans="5:12" hidden="1" x14ac:dyDescent="0.3">
      <c r="E2504" s="57"/>
      <c r="F2504" s="57"/>
      <c r="G2504" s="57"/>
      <c r="J2504" t="s">
        <v>1596</v>
      </c>
      <c r="L2504" s="79">
        <f>+_xlfn.XLOOKUP(Combinar1[[#This Row],[carga.PACIENTE]],carga[PACIENTE],carga[TURNO],0,0)</f>
        <v>0</v>
      </c>
    </row>
    <row r="2505" spans="5:12" hidden="1" x14ac:dyDescent="0.3">
      <c r="E2505" s="57"/>
      <c r="F2505" s="57"/>
      <c r="G2505" s="57"/>
      <c r="J2505" t="s">
        <v>1596</v>
      </c>
      <c r="L2505" s="79">
        <f>+_xlfn.XLOOKUP(Combinar1[[#This Row],[carga.PACIENTE]],carga[PACIENTE],carga[TURNO],0,0)</f>
        <v>0</v>
      </c>
    </row>
    <row r="2506" spans="5:12" hidden="1" x14ac:dyDescent="0.3">
      <c r="E2506" s="57"/>
      <c r="F2506" s="57"/>
      <c r="G2506" s="57"/>
      <c r="J2506" t="s">
        <v>1596</v>
      </c>
      <c r="L2506" s="79">
        <f>+_xlfn.XLOOKUP(Combinar1[[#This Row],[carga.PACIENTE]],carga[PACIENTE],carga[TURNO],0,0)</f>
        <v>0</v>
      </c>
    </row>
    <row r="2507" spans="5:12" hidden="1" x14ac:dyDescent="0.3">
      <c r="E2507" s="57"/>
      <c r="F2507" s="57"/>
      <c r="G2507" s="57"/>
      <c r="J2507" t="s">
        <v>1596</v>
      </c>
      <c r="L2507" s="79">
        <f>+_xlfn.XLOOKUP(Combinar1[[#This Row],[carga.PACIENTE]],carga[PACIENTE],carga[TURNO],0,0)</f>
        <v>0</v>
      </c>
    </row>
    <row r="2508" spans="5:12" hidden="1" x14ac:dyDescent="0.3">
      <c r="E2508" s="57"/>
      <c r="F2508" s="57"/>
      <c r="G2508" s="57"/>
      <c r="J2508" t="s">
        <v>1596</v>
      </c>
      <c r="L2508" s="79">
        <f>+_xlfn.XLOOKUP(Combinar1[[#This Row],[carga.PACIENTE]],carga[PACIENTE],carga[TURNO],0,0)</f>
        <v>0</v>
      </c>
    </row>
    <row r="2509" spans="5:12" hidden="1" x14ac:dyDescent="0.3">
      <c r="E2509" s="57"/>
      <c r="F2509" s="57"/>
      <c r="G2509" s="57"/>
      <c r="J2509" t="s">
        <v>1596</v>
      </c>
      <c r="L2509" s="79">
        <f>+_xlfn.XLOOKUP(Combinar1[[#This Row],[carga.PACIENTE]],carga[PACIENTE],carga[TURNO],0,0)</f>
        <v>0</v>
      </c>
    </row>
    <row r="2510" spans="5:12" hidden="1" x14ac:dyDescent="0.3">
      <c r="E2510" s="57"/>
      <c r="F2510" s="57"/>
      <c r="G2510" s="57"/>
      <c r="J2510" t="s">
        <v>1596</v>
      </c>
      <c r="L2510" s="79">
        <f>+_xlfn.XLOOKUP(Combinar1[[#This Row],[carga.PACIENTE]],carga[PACIENTE],carga[TURNO],0,0)</f>
        <v>0</v>
      </c>
    </row>
    <row r="2511" spans="5:12" hidden="1" x14ac:dyDescent="0.3">
      <c r="E2511" s="57"/>
      <c r="F2511" s="57"/>
      <c r="G2511" s="57"/>
      <c r="J2511" t="s">
        <v>1596</v>
      </c>
      <c r="L2511" s="79">
        <f>+_xlfn.XLOOKUP(Combinar1[[#This Row],[carga.PACIENTE]],carga[PACIENTE],carga[TURNO],0,0)</f>
        <v>0</v>
      </c>
    </row>
    <row r="2512" spans="5:12" hidden="1" x14ac:dyDescent="0.3">
      <c r="E2512" s="57"/>
      <c r="F2512" s="57"/>
      <c r="G2512" s="57"/>
      <c r="J2512" t="s">
        <v>1596</v>
      </c>
      <c r="L2512" s="79">
        <f>+_xlfn.XLOOKUP(Combinar1[[#This Row],[carga.PACIENTE]],carga[PACIENTE],carga[TURNO],0,0)</f>
        <v>0</v>
      </c>
    </row>
    <row r="2513" spans="5:12" hidden="1" x14ac:dyDescent="0.3">
      <c r="E2513" s="57"/>
      <c r="F2513" s="57"/>
      <c r="G2513" s="57"/>
      <c r="J2513" t="s">
        <v>1596</v>
      </c>
      <c r="L2513" s="79">
        <f>+_xlfn.XLOOKUP(Combinar1[[#This Row],[carga.PACIENTE]],carga[PACIENTE],carga[TURNO],0,0)</f>
        <v>0</v>
      </c>
    </row>
    <row r="2514" spans="5:12" hidden="1" x14ac:dyDescent="0.3">
      <c r="E2514" s="57"/>
      <c r="F2514" s="57"/>
      <c r="G2514" s="57"/>
      <c r="J2514" t="s">
        <v>1596</v>
      </c>
      <c r="L2514" s="79">
        <f>+_xlfn.XLOOKUP(Combinar1[[#This Row],[carga.PACIENTE]],carga[PACIENTE],carga[TURNO],0,0)</f>
        <v>0</v>
      </c>
    </row>
    <row r="2515" spans="5:12" hidden="1" x14ac:dyDescent="0.3">
      <c r="E2515" s="57"/>
      <c r="F2515" s="57"/>
      <c r="G2515" s="57"/>
      <c r="J2515" t="s">
        <v>1596</v>
      </c>
      <c r="L2515" s="79">
        <f>+_xlfn.XLOOKUP(Combinar1[[#This Row],[carga.PACIENTE]],carga[PACIENTE],carga[TURNO],0,0)</f>
        <v>0</v>
      </c>
    </row>
    <row r="2516" spans="5:12" hidden="1" x14ac:dyDescent="0.3">
      <c r="E2516" s="57"/>
      <c r="F2516" s="57"/>
      <c r="G2516" s="57"/>
      <c r="J2516" t="s">
        <v>1596</v>
      </c>
      <c r="L2516" s="79">
        <f>+_xlfn.XLOOKUP(Combinar1[[#This Row],[carga.PACIENTE]],carga[PACIENTE],carga[TURNO],0,0)</f>
        <v>0</v>
      </c>
    </row>
    <row r="2517" spans="5:12" hidden="1" x14ac:dyDescent="0.3">
      <c r="E2517" s="57"/>
      <c r="F2517" s="57"/>
      <c r="G2517" s="57"/>
      <c r="J2517" t="s">
        <v>1596</v>
      </c>
      <c r="L2517" s="79">
        <f>+_xlfn.XLOOKUP(Combinar1[[#This Row],[carga.PACIENTE]],carga[PACIENTE],carga[TURNO],0,0)</f>
        <v>0</v>
      </c>
    </row>
    <row r="2518" spans="5:12" hidden="1" x14ac:dyDescent="0.3">
      <c r="E2518" s="57"/>
      <c r="F2518" s="57"/>
      <c r="G2518" s="57"/>
      <c r="J2518" t="s">
        <v>1596</v>
      </c>
      <c r="L2518" s="79">
        <f>+_xlfn.XLOOKUP(Combinar1[[#This Row],[carga.PACIENTE]],carga[PACIENTE],carga[TURNO],0,0)</f>
        <v>0</v>
      </c>
    </row>
    <row r="2519" spans="5:12" hidden="1" x14ac:dyDescent="0.3">
      <c r="E2519" s="57"/>
      <c r="F2519" s="57"/>
      <c r="G2519" s="57"/>
      <c r="J2519" t="s">
        <v>1596</v>
      </c>
      <c r="L2519" s="79">
        <f>+_xlfn.XLOOKUP(Combinar1[[#This Row],[carga.PACIENTE]],carga[PACIENTE],carga[TURNO],0,0)</f>
        <v>0</v>
      </c>
    </row>
    <row r="2520" spans="5:12" hidden="1" x14ac:dyDescent="0.3">
      <c r="E2520" s="57"/>
      <c r="F2520" s="57"/>
      <c r="G2520" s="57"/>
      <c r="J2520" t="s">
        <v>1596</v>
      </c>
      <c r="L2520" s="79">
        <f>+_xlfn.XLOOKUP(Combinar1[[#This Row],[carga.PACIENTE]],carga[PACIENTE],carga[TURNO],0,0)</f>
        <v>0</v>
      </c>
    </row>
    <row r="2521" spans="5:12" hidden="1" x14ac:dyDescent="0.3">
      <c r="E2521" s="57"/>
      <c r="F2521" s="57"/>
      <c r="G2521" s="57"/>
      <c r="J2521" t="s">
        <v>1596</v>
      </c>
      <c r="L2521" s="79">
        <f>+_xlfn.XLOOKUP(Combinar1[[#This Row],[carga.PACIENTE]],carga[PACIENTE],carga[TURNO],0,0)</f>
        <v>0</v>
      </c>
    </row>
    <row r="2522" spans="5:12" hidden="1" x14ac:dyDescent="0.3">
      <c r="E2522" s="57"/>
      <c r="F2522" s="57"/>
      <c r="G2522" s="57"/>
      <c r="J2522" t="s">
        <v>1596</v>
      </c>
      <c r="L2522" s="79">
        <f>+_xlfn.XLOOKUP(Combinar1[[#This Row],[carga.PACIENTE]],carga[PACIENTE],carga[TURNO],0,0)</f>
        <v>0</v>
      </c>
    </row>
    <row r="2523" spans="5:12" hidden="1" x14ac:dyDescent="0.3">
      <c r="E2523" s="57"/>
      <c r="F2523" s="57"/>
      <c r="G2523" s="57"/>
      <c r="J2523" t="s">
        <v>1596</v>
      </c>
      <c r="L2523" s="79">
        <f>+_xlfn.XLOOKUP(Combinar1[[#This Row],[carga.PACIENTE]],carga[PACIENTE],carga[TURNO],0,0)</f>
        <v>0</v>
      </c>
    </row>
    <row r="2524" spans="5:12" hidden="1" x14ac:dyDescent="0.3">
      <c r="E2524" s="57"/>
      <c r="F2524" s="57"/>
      <c r="G2524" s="57"/>
      <c r="J2524" t="s">
        <v>1596</v>
      </c>
      <c r="L2524" s="79">
        <f>+_xlfn.XLOOKUP(Combinar1[[#This Row],[carga.PACIENTE]],carga[PACIENTE],carga[TURNO],0,0)</f>
        <v>0</v>
      </c>
    </row>
    <row r="2525" spans="5:12" hidden="1" x14ac:dyDescent="0.3">
      <c r="E2525" s="57"/>
      <c r="F2525" s="57"/>
      <c r="G2525" s="57"/>
      <c r="J2525" t="s">
        <v>1596</v>
      </c>
      <c r="L2525" s="79">
        <f>+_xlfn.XLOOKUP(Combinar1[[#This Row],[carga.PACIENTE]],carga[PACIENTE],carga[TURNO],0,0)</f>
        <v>0</v>
      </c>
    </row>
    <row r="2526" spans="5:12" hidden="1" x14ac:dyDescent="0.3">
      <c r="E2526" s="57"/>
      <c r="F2526" s="57"/>
      <c r="G2526" s="57"/>
      <c r="J2526" t="s">
        <v>1596</v>
      </c>
      <c r="L2526" s="79">
        <f>+_xlfn.XLOOKUP(Combinar1[[#This Row],[carga.PACIENTE]],carga[PACIENTE],carga[TURNO],0,0)</f>
        <v>0</v>
      </c>
    </row>
    <row r="2527" spans="5:12" hidden="1" x14ac:dyDescent="0.3">
      <c r="E2527" s="57"/>
      <c r="F2527" s="57"/>
      <c r="G2527" s="57"/>
      <c r="J2527" t="s">
        <v>1596</v>
      </c>
      <c r="L2527" s="79">
        <f>+_xlfn.XLOOKUP(Combinar1[[#This Row],[carga.PACIENTE]],carga[PACIENTE],carga[TURNO],0,0)</f>
        <v>0</v>
      </c>
    </row>
    <row r="2528" spans="5:12" hidden="1" x14ac:dyDescent="0.3">
      <c r="E2528" s="57"/>
      <c r="F2528" s="57"/>
      <c r="G2528" s="57"/>
      <c r="J2528" t="s">
        <v>1596</v>
      </c>
      <c r="L2528" s="79">
        <f>+_xlfn.XLOOKUP(Combinar1[[#This Row],[carga.PACIENTE]],carga[PACIENTE],carga[TURNO],0,0)</f>
        <v>0</v>
      </c>
    </row>
    <row r="2529" spans="5:12" hidden="1" x14ac:dyDescent="0.3">
      <c r="E2529" s="57"/>
      <c r="F2529" s="57"/>
      <c r="G2529" s="57"/>
      <c r="J2529" t="s">
        <v>1596</v>
      </c>
      <c r="L2529" s="79">
        <f>+_xlfn.XLOOKUP(Combinar1[[#This Row],[carga.PACIENTE]],carga[PACIENTE],carga[TURNO],0,0)</f>
        <v>0</v>
      </c>
    </row>
    <row r="2530" spans="5:12" hidden="1" x14ac:dyDescent="0.3">
      <c r="E2530" s="57"/>
      <c r="F2530" s="57"/>
      <c r="G2530" s="57"/>
      <c r="J2530" t="s">
        <v>1596</v>
      </c>
      <c r="L2530" s="79">
        <f>+_xlfn.XLOOKUP(Combinar1[[#This Row],[carga.PACIENTE]],carga[PACIENTE],carga[TURNO],0,0)</f>
        <v>0</v>
      </c>
    </row>
    <row r="2531" spans="5:12" hidden="1" x14ac:dyDescent="0.3">
      <c r="E2531" s="57"/>
      <c r="F2531" s="57"/>
      <c r="G2531" s="57"/>
      <c r="J2531" t="s">
        <v>1596</v>
      </c>
      <c r="L2531" s="79">
        <f>+_xlfn.XLOOKUP(Combinar1[[#This Row],[carga.PACIENTE]],carga[PACIENTE],carga[TURNO],0,0)</f>
        <v>0</v>
      </c>
    </row>
    <row r="2532" spans="5:12" hidden="1" x14ac:dyDescent="0.3">
      <c r="E2532" s="57"/>
      <c r="F2532" s="57"/>
      <c r="G2532" s="57"/>
      <c r="J2532" t="s">
        <v>1596</v>
      </c>
      <c r="L2532" s="79">
        <f>+_xlfn.XLOOKUP(Combinar1[[#This Row],[carga.PACIENTE]],carga[PACIENTE],carga[TURNO],0,0)</f>
        <v>0</v>
      </c>
    </row>
    <row r="2533" spans="5:12" hidden="1" x14ac:dyDescent="0.3">
      <c r="E2533" s="57"/>
      <c r="F2533" s="57"/>
      <c r="G2533" s="57"/>
      <c r="J2533" t="s">
        <v>1596</v>
      </c>
      <c r="L2533" s="79">
        <f>+_xlfn.XLOOKUP(Combinar1[[#This Row],[carga.PACIENTE]],carga[PACIENTE],carga[TURNO],0,0)</f>
        <v>0</v>
      </c>
    </row>
    <row r="2534" spans="5:12" hidden="1" x14ac:dyDescent="0.3">
      <c r="E2534" s="57"/>
      <c r="F2534" s="57"/>
      <c r="G2534" s="57"/>
      <c r="J2534" t="s">
        <v>1596</v>
      </c>
      <c r="L2534" s="79">
        <f>+_xlfn.XLOOKUP(Combinar1[[#This Row],[carga.PACIENTE]],carga[PACIENTE],carga[TURNO],0,0)</f>
        <v>0</v>
      </c>
    </row>
    <row r="2535" spans="5:12" hidden="1" x14ac:dyDescent="0.3">
      <c r="E2535" s="57"/>
      <c r="F2535" s="57"/>
      <c r="G2535" s="57"/>
      <c r="J2535" t="s">
        <v>1596</v>
      </c>
      <c r="L2535" s="79">
        <f>+_xlfn.XLOOKUP(Combinar1[[#This Row],[carga.PACIENTE]],carga[PACIENTE],carga[TURNO],0,0)</f>
        <v>0</v>
      </c>
    </row>
    <row r="2536" spans="5:12" hidden="1" x14ac:dyDescent="0.3">
      <c r="E2536" s="57"/>
      <c r="F2536" s="57"/>
      <c r="G2536" s="57"/>
      <c r="J2536" t="s">
        <v>1596</v>
      </c>
      <c r="L2536" s="79">
        <f>+_xlfn.XLOOKUP(Combinar1[[#This Row],[carga.PACIENTE]],carga[PACIENTE],carga[TURNO],0,0)</f>
        <v>0</v>
      </c>
    </row>
    <row r="2537" spans="5:12" hidden="1" x14ac:dyDescent="0.3">
      <c r="E2537" s="57"/>
      <c r="F2537" s="57"/>
      <c r="G2537" s="57"/>
      <c r="J2537" t="s">
        <v>1596</v>
      </c>
      <c r="L2537" s="79">
        <f>+_xlfn.XLOOKUP(Combinar1[[#This Row],[carga.PACIENTE]],carga[PACIENTE],carga[TURNO],0,0)</f>
        <v>0</v>
      </c>
    </row>
    <row r="2538" spans="5:12" hidden="1" x14ac:dyDescent="0.3">
      <c r="E2538" s="57"/>
      <c r="F2538" s="57"/>
      <c r="G2538" s="57"/>
      <c r="J2538" t="s">
        <v>1596</v>
      </c>
      <c r="L2538" s="79">
        <f>+_xlfn.XLOOKUP(Combinar1[[#This Row],[carga.PACIENTE]],carga[PACIENTE],carga[TURNO],0,0)</f>
        <v>0</v>
      </c>
    </row>
    <row r="2539" spans="5:12" hidden="1" x14ac:dyDescent="0.3">
      <c r="E2539" s="57"/>
      <c r="F2539" s="57"/>
      <c r="G2539" s="57"/>
      <c r="J2539" t="s">
        <v>1596</v>
      </c>
      <c r="L2539" s="79">
        <f>+_xlfn.XLOOKUP(Combinar1[[#This Row],[carga.PACIENTE]],carga[PACIENTE],carga[TURNO],0,0)</f>
        <v>0</v>
      </c>
    </row>
    <row r="2540" spans="5:12" hidden="1" x14ac:dyDescent="0.3">
      <c r="E2540" s="57"/>
      <c r="F2540" s="57"/>
      <c r="G2540" s="57"/>
      <c r="J2540" t="s">
        <v>1596</v>
      </c>
      <c r="L2540" s="79">
        <f>+_xlfn.XLOOKUP(Combinar1[[#This Row],[carga.PACIENTE]],carga[PACIENTE],carga[TURNO],0,0)</f>
        <v>0</v>
      </c>
    </row>
    <row r="2541" spans="5:12" hidden="1" x14ac:dyDescent="0.3">
      <c r="E2541" s="57"/>
      <c r="F2541" s="57"/>
      <c r="G2541" s="57"/>
      <c r="J2541" t="s">
        <v>1596</v>
      </c>
      <c r="L2541" s="79">
        <f>+_xlfn.XLOOKUP(Combinar1[[#This Row],[carga.PACIENTE]],carga[PACIENTE],carga[TURNO],0,0)</f>
        <v>0</v>
      </c>
    </row>
    <row r="2542" spans="5:12" hidden="1" x14ac:dyDescent="0.3">
      <c r="E2542" s="57"/>
      <c r="F2542" s="57"/>
      <c r="G2542" s="57"/>
      <c r="J2542" t="s">
        <v>1596</v>
      </c>
      <c r="L2542" s="79">
        <f>+_xlfn.XLOOKUP(Combinar1[[#This Row],[carga.PACIENTE]],carga[PACIENTE],carga[TURNO],0,0)</f>
        <v>0</v>
      </c>
    </row>
    <row r="2543" spans="5:12" hidden="1" x14ac:dyDescent="0.3">
      <c r="E2543" s="57"/>
      <c r="F2543" s="57"/>
      <c r="G2543" s="57"/>
      <c r="J2543" t="s">
        <v>1596</v>
      </c>
      <c r="L2543" s="79">
        <f>+_xlfn.XLOOKUP(Combinar1[[#This Row],[carga.PACIENTE]],carga[PACIENTE],carga[TURNO],0,0)</f>
        <v>0</v>
      </c>
    </row>
    <row r="2544" spans="5:12" hidden="1" x14ac:dyDescent="0.3">
      <c r="E2544" s="57"/>
      <c r="F2544" s="57"/>
      <c r="G2544" s="57"/>
      <c r="J2544" t="s">
        <v>1596</v>
      </c>
      <c r="L2544" s="79">
        <f>+_xlfn.XLOOKUP(Combinar1[[#This Row],[carga.PACIENTE]],carga[PACIENTE],carga[TURNO],0,0)</f>
        <v>0</v>
      </c>
    </row>
    <row r="2545" spans="5:12" hidden="1" x14ac:dyDescent="0.3">
      <c r="E2545" s="57"/>
      <c r="F2545" s="57"/>
      <c r="G2545" s="57"/>
      <c r="J2545" t="s">
        <v>1596</v>
      </c>
      <c r="L2545" s="79">
        <f>+_xlfn.XLOOKUP(Combinar1[[#This Row],[carga.PACIENTE]],carga[PACIENTE],carga[TURNO],0,0)</f>
        <v>0</v>
      </c>
    </row>
    <row r="2546" spans="5:12" hidden="1" x14ac:dyDescent="0.3">
      <c r="E2546" s="57"/>
      <c r="F2546" s="57"/>
      <c r="G2546" s="57"/>
      <c r="J2546" t="s">
        <v>1596</v>
      </c>
      <c r="L2546" s="79">
        <f>+_xlfn.XLOOKUP(Combinar1[[#This Row],[carga.PACIENTE]],carga[PACIENTE],carga[TURNO],0,0)</f>
        <v>0</v>
      </c>
    </row>
    <row r="2547" spans="5:12" hidden="1" x14ac:dyDescent="0.3">
      <c r="E2547" s="57"/>
      <c r="F2547" s="57"/>
      <c r="G2547" s="57"/>
      <c r="J2547" t="s">
        <v>1596</v>
      </c>
      <c r="L2547" s="79">
        <f>+_xlfn.XLOOKUP(Combinar1[[#This Row],[carga.PACIENTE]],carga[PACIENTE],carga[TURNO],0,0)</f>
        <v>0</v>
      </c>
    </row>
    <row r="2548" spans="5:12" hidden="1" x14ac:dyDescent="0.3">
      <c r="E2548" s="57"/>
      <c r="F2548" s="57"/>
      <c r="G2548" s="57"/>
      <c r="J2548" t="s">
        <v>1596</v>
      </c>
      <c r="L2548" s="79">
        <f>+_xlfn.XLOOKUP(Combinar1[[#This Row],[carga.PACIENTE]],carga[PACIENTE],carga[TURNO],0,0)</f>
        <v>0</v>
      </c>
    </row>
    <row r="2549" spans="5:12" hidden="1" x14ac:dyDescent="0.3">
      <c r="E2549" s="57"/>
      <c r="F2549" s="57"/>
      <c r="G2549" s="57"/>
      <c r="J2549" t="s">
        <v>1596</v>
      </c>
      <c r="L2549" s="79">
        <f>+_xlfn.XLOOKUP(Combinar1[[#This Row],[carga.PACIENTE]],carga[PACIENTE],carga[TURNO],0,0)</f>
        <v>0</v>
      </c>
    </row>
    <row r="2550" spans="5:12" hidden="1" x14ac:dyDescent="0.3">
      <c r="E2550" s="57"/>
      <c r="F2550" s="57"/>
      <c r="G2550" s="57"/>
      <c r="J2550" t="s">
        <v>1596</v>
      </c>
      <c r="L2550" s="79">
        <f>+_xlfn.XLOOKUP(Combinar1[[#This Row],[carga.PACIENTE]],carga[PACIENTE],carga[TURNO],0,0)</f>
        <v>0</v>
      </c>
    </row>
    <row r="2551" spans="5:12" hidden="1" x14ac:dyDescent="0.3">
      <c r="E2551" s="57"/>
      <c r="F2551" s="57"/>
      <c r="G2551" s="57"/>
      <c r="J2551" t="s">
        <v>1596</v>
      </c>
      <c r="L2551" s="79">
        <f>+_xlfn.XLOOKUP(Combinar1[[#This Row],[carga.PACIENTE]],carga[PACIENTE],carga[TURNO],0,0)</f>
        <v>0</v>
      </c>
    </row>
    <row r="2552" spans="5:12" hidden="1" x14ac:dyDescent="0.3">
      <c r="E2552" s="57"/>
      <c r="F2552" s="57"/>
      <c r="G2552" s="57"/>
      <c r="J2552" t="s">
        <v>1596</v>
      </c>
      <c r="L2552" s="79">
        <f>+_xlfn.XLOOKUP(Combinar1[[#This Row],[carga.PACIENTE]],carga[PACIENTE],carga[TURNO],0,0)</f>
        <v>0</v>
      </c>
    </row>
    <row r="2553" spans="5:12" hidden="1" x14ac:dyDescent="0.3">
      <c r="E2553" s="57"/>
      <c r="F2553" s="57"/>
      <c r="G2553" s="57"/>
      <c r="J2553" t="s">
        <v>1596</v>
      </c>
      <c r="L2553" s="79">
        <f>+_xlfn.XLOOKUP(Combinar1[[#This Row],[carga.PACIENTE]],carga[PACIENTE],carga[TURNO],0,0)</f>
        <v>0</v>
      </c>
    </row>
    <row r="2554" spans="5:12" hidden="1" x14ac:dyDescent="0.3">
      <c r="E2554" s="57"/>
      <c r="F2554" s="57"/>
      <c r="G2554" s="57"/>
      <c r="J2554" t="s">
        <v>1596</v>
      </c>
      <c r="L2554" s="79">
        <f>+_xlfn.XLOOKUP(Combinar1[[#This Row],[carga.PACIENTE]],carga[PACIENTE],carga[TURNO],0,0)</f>
        <v>0</v>
      </c>
    </row>
    <row r="2555" spans="5:12" hidden="1" x14ac:dyDescent="0.3">
      <c r="E2555" s="57"/>
      <c r="F2555" s="57"/>
      <c r="G2555" s="57"/>
      <c r="J2555" t="s">
        <v>1596</v>
      </c>
      <c r="L2555" s="79">
        <f>+_xlfn.XLOOKUP(Combinar1[[#This Row],[carga.PACIENTE]],carga[PACIENTE],carga[TURNO],0,0)</f>
        <v>0</v>
      </c>
    </row>
    <row r="2556" spans="5:12" hidden="1" x14ac:dyDescent="0.3">
      <c r="E2556" s="57"/>
      <c r="F2556" s="57"/>
      <c r="G2556" s="57"/>
      <c r="J2556" t="s">
        <v>1596</v>
      </c>
      <c r="L2556" s="79">
        <f>+_xlfn.XLOOKUP(Combinar1[[#This Row],[carga.PACIENTE]],carga[PACIENTE],carga[TURNO],0,0)</f>
        <v>0</v>
      </c>
    </row>
    <row r="2557" spans="5:12" hidden="1" x14ac:dyDescent="0.3">
      <c r="E2557" s="57"/>
      <c r="F2557" s="57"/>
      <c r="G2557" s="57"/>
      <c r="J2557" t="s">
        <v>1596</v>
      </c>
      <c r="L2557" s="79">
        <f>+_xlfn.XLOOKUP(Combinar1[[#This Row],[carga.PACIENTE]],carga[PACIENTE],carga[TURNO],0,0)</f>
        <v>0</v>
      </c>
    </row>
    <row r="2558" spans="5:12" hidden="1" x14ac:dyDescent="0.3">
      <c r="E2558" s="57"/>
      <c r="F2558" s="57"/>
      <c r="G2558" s="57"/>
      <c r="J2558" t="s">
        <v>1596</v>
      </c>
      <c r="L2558" s="79">
        <f>+_xlfn.XLOOKUP(Combinar1[[#This Row],[carga.PACIENTE]],carga[PACIENTE],carga[TURNO],0,0)</f>
        <v>0</v>
      </c>
    </row>
    <row r="2559" spans="5:12" hidden="1" x14ac:dyDescent="0.3">
      <c r="E2559" s="57"/>
      <c r="F2559" s="57"/>
      <c r="G2559" s="57"/>
      <c r="J2559" t="s">
        <v>1596</v>
      </c>
      <c r="L2559" s="79">
        <f>+_xlfn.XLOOKUP(Combinar1[[#This Row],[carga.PACIENTE]],carga[PACIENTE],carga[TURNO],0,0)</f>
        <v>0</v>
      </c>
    </row>
    <row r="2560" spans="5:12" hidden="1" x14ac:dyDescent="0.3">
      <c r="E2560" s="57"/>
      <c r="F2560" s="57"/>
      <c r="G2560" s="57"/>
      <c r="J2560" t="s">
        <v>1596</v>
      </c>
      <c r="L2560" s="79">
        <f>+_xlfn.XLOOKUP(Combinar1[[#This Row],[carga.PACIENTE]],carga[PACIENTE],carga[TURNO],0,0)</f>
        <v>0</v>
      </c>
    </row>
    <row r="2561" spans="5:12" hidden="1" x14ac:dyDescent="0.3">
      <c r="E2561" s="57"/>
      <c r="F2561" s="57"/>
      <c r="G2561" s="57"/>
      <c r="J2561" t="s">
        <v>1596</v>
      </c>
      <c r="L2561" s="79">
        <f>+_xlfn.XLOOKUP(Combinar1[[#This Row],[carga.PACIENTE]],carga[PACIENTE],carga[TURNO],0,0)</f>
        <v>0</v>
      </c>
    </row>
    <row r="2562" spans="5:12" hidden="1" x14ac:dyDescent="0.3">
      <c r="E2562" s="57"/>
      <c r="F2562" s="57"/>
      <c r="G2562" s="57"/>
      <c r="J2562" t="s">
        <v>1596</v>
      </c>
      <c r="L2562" s="79">
        <f>+_xlfn.XLOOKUP(Combinar1[[#This Row],[carga.PACIENTE]],carga[PACIENTE],carga[TURNO],0,0)</f>
        <v>0</v>
      </c>
    </row>
    <row r="2563" spans="5:12" hidden="1" x14ac:dyDescent="0.3">
      <c r="E2563" s="57"/>
      <c r="F2563" s="57"/>
      <c r="G2563" s="57"/>
      <c r="J2563" t="s">
        <v>1596</v>
      </c>
      <c r="L2563" s="79">
        <f>+_xlfn.XLOOKUP(Combinar1[[#This Row],[carga.PACIENTE]],carga[PACIENTE],carga[TURNO],0,0)</f>
        <v>0</v>
      </c>
    </row>
    <row r="2564" spans="5:12" hidden="1" x14ac:dyDescent="0.3">
      <c r="E2564" s="57"/>
      <c r="F2564" s="57"/>
      <c r="G2564" s="57"/>
      <c r="J2564" t="s">
        <v>1596</v>
      </c>
      <c r="L2564" s="79">
        <f>+_xlfn.XLOOKUP(Combinar1[[#This Row],[carga.PACIENTE]],carga[PACIENTE],carga[TURNO],0,0)</f>
        <v>0</v>
      </c>
    </row>
    <row r="2565" spans="5:12" hidden="1" x14ac:dyDescent="0.3">
      <c r="E2565" s="57"/>
      <c r="F2565" s="57"/>
      <c r="G2565" s="57"/>
      <c r="J2565" t="s">
        <v>1596</v>
      </c>
      <c r="L2565" s="79">
        <f>+_xlfn.XLOOKUP(Combinar1[[#This Row],[carga.PACIENTE]],carga[PACIENTE],carga[TURNO],0,0)</f>
        <v>0</v>
      </c>
    </row>
    <row r="2566" spans="5:12" hidden="1" x14ac:dyDescent="0.3">
      <c r="E2566" s="57"/>
      <c r="F2566" s="57"/>
      <c r="G2566" s="57"/>
      <c r="J2566" t="s">
        <v>1596</v>
      </c>
      <c r="L2566" s="79">
        <f>+_xlfn.XLOOKUP(Combinar1[[#This Row],[carga.PACIENTE]],carga[PACIENTE],carga[TURNO],0,0)</f>
        <v>0</v>
      </c>
    </row>
    <row r="2567" spans="5:12" hidden="1" x14ac:dyDescent="0.3">
      <c r="E2567" s="57"/>
      <c r="F2567" s="57"/>
      <c r="G2567" s="57"/>
      <c r="J2567" t="s">
        <v>1596</v>
      </c>
      <c r="L2567" s="79">
        <f>+_xlfn.XLOOKUP(Combinar1[[#This Row],[carga.PACIENTE]],carga[PACIENTE],carga[TURNO],0,0)</f>
        <v>0</v>
      </c>
    </row>
    <row r="2568" spans="5:12" hidden="1" x14ac:dyDescent="0.3">
      <c r="E2568" s="57"/>
      <c r="F2568" s="57"/>
      <c r="G2568" s="57"/>
      <c r="J2568" t="s">
        <v>1596</v>
      </c>
      <c r="L2568" s="79">
        <f>+_xlfn.XLOOKUP(Combinar1[[#This Row],[carga.PACIENTE]],carga[PACIENTE],carga[TURNO],0,0)</f>
        <v>0</v>
      </c>
    </row>
    <row r="2569" spans="5:12" hidden="1" x14ac:dyDescent="0.3">
      <c r="E2569" s="57"/>
      <c r="F2569" s="57"/>
      <c r="G2569" s="57"/>
      <c r="J2569" t="s">
        <v>1596</v>
      </c>
      <c r="L2569" s="79">
        <f>+_xlfn.XLOOKUP(Combinar1[[#This Row],[carga.PACIENTE]],carga[PACIENTE],carga[TURNO],0,0)</f>
        <v>0</v>
      </c>
    </row>
    <row r="2570" spans="5:12" hidden="1" x14ac:dyDescent="0.3">
      <c r="E2570" s="57"/>
      <c r="F2570" s="57"/>
      <c r="G2570" s="57"/>
      <c r="J2570" t="s">
        <v>1596</v>
      </c>
      <c r="L2570" s="79">
        <f>+_xlfn.XLOOKUP(Combinar1[[#This Row],[carga.PACIENTE]],carga[PACIENTE],carga[TURNO],0,0)</f>
        <v>0</v>
      </c>
    </row>
    <row r="2571" spans="5:12" hidden="1" x14ac:dyDescent="0.3">
      <c r="E2571" s="57"/>
      <c r="F2571" s="57"/>
      <c r="G2571" s="57"/>
      <c r="J2571" t="s">
        <v>1596</v>
      </c>
      <c r="L2571" s="79">
        <f>+_xlfn.XLOOKUP(Combinar1[[#This Row],[carga.PACIENTE]],carga[PACIENTE],carga[TURNO],0,0)</f>
        <v>0</v>
      </c>
    </row>
    <row r="2572" spans="5:12" hidden="1" x14ac:dyDescent="0.3">
      <c r="E2572" s="57"/>
      <c r="F2572" s="57"/>
      <c r="G2572" s="57"/>
      <c r="J2572" t="s">
        <v>1596</v>
      </c>
      <c r="L2572" s="79">
        <f>+_xlfn.XLOOKUP(Combinar1[[#This Row],[carga.PACIENTE]],carga[PACIENTE],carga[TURNO],0,0)</f>
        <v>0</v>
      </c>
    </row>
    <row r="2573" spans="5:12" hidden="1" x14ac:dyDescent="0.3">
      <c r="E2573" s="57"/>
      <c r="F2573" s="57"/>
      <c r="G2573" s="57"/>
      <c r="J2573" t="s">
        <v>1596</v>
      </c>
      <c r="L2573" s="79">
        <f>+_xlfn.XLOOKUP(Combinar1[[#This Row],[carga.PACIENTE]],carga[PACIENTE],carga[TURNO],0,0)</f>
        <v>0</v>
      </c>
    </row>
    <row r="2574" spans="5:12" hidden="1" x14ac:dyDescent="0.3">
      <c r="E2574" s="57"/>
      <c r="F2574" s="57"/>
      <c r="G2574" s="57"/>
      <c r="J2574" t="s">
        <v>1596</v>
      </c>
      <c r="L2574" s="79">
        <f>+_xlfn.XLOOKUP(Combinar1[[#This Row],[carga.PACIENTE]],carga[PACIENTE],carga[TURNO],0,0)</f>
        <v>0</v>
      </c>
    </row>
    <row r="2575" spans="5:12" hidden="1" x14ac:dyDescent="0.3">
      <c r="E2575" s="57"/>
      <c r="F2575" s="57"/>
      <c r="G2575" s="57"/>
      <c r="J2575" t="s">
        <v>1596</v>
      </c>
      <c r="L2575" s="79">
        <f>+_xlfn.XLOOKUP(Combinar1[[#This Row],[carga.PACIENTE]],carga[PACIENTE],carga[TURNO],0,0)</f>
        <v>0</v>
      </c>
    </row>
    <row r="2576" spans="5:12" hidden="1" x14ac:dyDescent="0.3">
      <c r="E2576" s="57"/>
      <c r="F2576" s="57"/>
      <c r="G2576" s="57"/>
      <c r="J2576" t="s">
        <v>1596</v>
      </c>
      <c r="L2576" s="79">
        <f>+_xlfn.XLOOKUP(Combinar1[[#This Row],[carga.PACIENTE]],carga[PACIENTE],carga[TURNO],0,0)</f>
        <v>0</v>
      </c>
    </row>
    <row r="2577" spans="5:12" hidden="1" x14ac:dyDescent="0.3">
      <c r="E2577" s="57"/>
      <c r="F2577" s="57"/>
      <c r="G2577" s="57"/>
      <c r="J2577" t="s">
        <v>1596</v>
      </c>
      <c r="L2577" s="79">
        <f>+_xlfn.XLOOKUP(Combinar1[[#This Row],[carga.PACIENTE]],carga[PACIENTE],carga[TURNO],0,0)</f>
        <v>0</v>
      </c>
    </row>
    <row r="2578" spans="5:12" hidden="1" x14ac:dyDescent="0.3">
      <c r="E2578" s="57"/>
      <c r="F2578" s="57"/>
      <c r="G2578" s="57"/>
      <c r="J2578" t="s">
        <v>1596</v>
      </c>
      <c r="L2578" s="79">
        <f>+_xlfn.XLOOKUP(Combinar1[[#This Row],[carga.PACIENTE]],carga[PACIENTE],carga[TURNO],0,0)</f>
        <v>0</v>
      </c>
    </row>
    <row r="2579" spans="5:12" hidden="1" x14ac:dyDescent="0.3">
      <c r="E2579" s="57"/>
      <c r="F2579" s="57"/>
      <c r="G2579" s="57"/>
      <c r="J2579" t="s">
        <v>1596</v>
      </c>
      <c r="L2579" s="79">
        <f>+_xlfn.XLOOKUP(Combinar1[[#This Row],[carga.PACIENTE]],carga[PACIENTE],carga[TURNO],0,0)</f>
        <v>0</v>
      </c>
    </row>
    <row r="2580" spans="5:12" hidden="1" x14ac:dyDescent="0.3">
      <c r="E2580" s="57"/>
      <c r="F2580" s="57"/>
      <c r="G2580" s="57"/>
      <c r="J2580" t="s">
        <v>1596</v>
      </c>
      <c r="L2580" s="79">
        <f>+_xlfn.XLOOKUP(Combinar1[[#This Row],[carga.PACIENTE]],carga[PACIENTE],carga[TURNO],0,0)</f>
        <v>0</v>
      </c>
    </row>
    <row r="2581" spans="5:12" hidden="1" x14ac:dyDescent="0.3">
      <c r="E2581" s="57"/>
      <c r="F2581" s="57"/>
      <c r="G2581" s="57"/>
      <c r="J2581" t="s">
        <v>1596</v>
      </c>
      <c r="L2581" s="79">
        <f>+_xlfn.XLOOKUP(Combinar1[[#This Row],[carga.PACIENTE]],carga[PACIENTE],carga[TURNO],0,0)</f>
        <v>0</v>
      </c>
    </row>
    <row r="2582" spans="5:12" hidden="1" x14ac:dyDescent="0.3">
      <c r="E2582" s="57"/>
      <c r="F2582" s="57"/>
      <c r="G2582" s="57"/>
      <c r="J2582" t="s">
        <v>1596</v>
      </c>
      <c r="L2582" s="79">
        <f>+_xlfn.XLOOKUP(Combinar1[[#This Row],[carga.PACIENTE]],carga[PACIENTE],carga[TURNO],0,0)</f>
        <v>0</v>
      </c>
    </row>
    <row r="2583" spans="5:12" hidden="1" x14ac:dyDescent="0.3">
      <c r="E2583" s="57"/>
      <c r="F2583" s="57"/>
      <c r="G2583" s="57"/>
      <c r="J2583" t="s">
        <v>1596</v>
      </c>
      <c r="L2583" s="79">
        <f>+_xlfn.XLOOKUP(Combinar1[[#This Row],[carga.PACIENTE]],carga[PACIENTE],carga[TURNO],0,0)</f>
        <v>0</v>
      </c>
    </row>
    <row r="2584" spans="5:12" hidden="1" x14ac:dyDescent="0.3">
      <c r="E2584" s="57"/>
      <c r="F2584" s="57"/>
      <c r="G2584" s="57"/>
      <c r="J2584" t="s">
        <v>1596</v>
      </c>
      <c r="L2584" s="79">
        <f>+_xlfn.XLOOKUP(Combinar1[[#This Row],[carga.PACIENTE]],carga[PACIENTE],carga[TURNO],0,0)</f>
        <v>0</v>
      </c>
    </row>
    <row r="2585" spans="5:12" hidden="1" x14ac:dyDescent="0.3">
      <c r="E2585" s="57"/>
      <c r="F2585" s="57"/>
      <c r="G2585" s="57"/>
      <c r="J2585" t="s">
        <v>1596</v>
      </c>
      <c r="L2585" s="79">
        <f>+_xlfn.XLOOKUP(Combinar1[[#This Row],[carga.PACIENTE]],carga[PACIENTE],carga[TURNO],0,0)</f>
        <v>0</v>
      </c>
    </row>
    <row r="2586" spans="5:12" hidden="1" x14ac:dyDescent="0.3">
      <c r="E2586" s="57"/>
      <c r="F2586" s="57"/>
      <c r="G2586" s="57"/>
      <c r="J2586" t="s">
        <v>1596</v>
      </c>
      <c r="L2586" s="79">
        <f>+_xlfn.XLOOKUP(Combinar1[[#This Row],[carga.PACIENTE]],carga[PACIENTE],carga[TURNO],0,0)</f>
        <v>0</v>
      </c>
    </row>
    <row r="2587" spans="5:12" hidden="1" x14ac:dyDescent="0.3">
      <c r="E2587" s="57"/>
      <c r="F2587" s="57"/>
      <c r="G2587" s="57"/>
      <c r="J2587" t="s">
        <v>1596</v>
      </c>
      <c r="L2587" s="79">
        <f>+_xlfn.XLOOKUP(Combinar1[[#This Row],[carga.PACIENTE]],carga[PACIENTE],carga[TURNO],0,0)</f>
        <v>0</v>
      </c>
    </row>
    <row r="2588" spans="5:12" hidden="1" x14ac:dyDescent="0.3">
      <c r="E2588" s="57"/>
      <c r="F2588" s="57"/>
      <c r="G2588" s="57"/>
      <c r="J2588" t="s">
        <v>1596</v>
      </c>
      <c r="L2588" s="79">
        <f>+_xlfn.XLOOKUP(Combinar1[[#This Row],[carga.PACIENTE]],carga[PACIENTE],carga[TURNO],0,0)</f>
        <v>0</v>
      </c>
    </row>
    <row r="2589" spans="5:12" hidden="1" x14ac:dyDescent="0.3">
      <c r="E2589" s="57"/>
      <c r="F2589" s="57"/>
      <c r="G2589" s="57"/>
      <c r="J2589" t="s">
        <v>1596</v>
      </c>
      <c r="L2589" s="79">
        <f>+_xlfn.XLOOKUP(Combinar1[[#This Row],[carga.PACIENTE]],carga[PACIENTE],carga[TURNO],0,0)</f>
        <v>0</v>
      </c>
    </row>
    <row r="2590" spans="5:12" hidden="1" x14ac:dyDescent="0.3">
      <c r="E2590" s="57"/>
      <c r="F2590" s="57"/>
      <c r="G2590" s="57"/>
      <c r="J2590" t="s">
        <v>1596</v>
      </c>
      <c r="L2590" s="79">
        <f>+_xlfn.XLOOKUP(Combinar1[[#This Row],[carga.PACIENTE]],carga[PACIENTE],carga[TURNO],0,0)</f>
        <v>0</v>
      </c>
    </row>
    <row r="2591" spans="5:12" hidden="1" x14ac:dyDescent="0.3">
      <c r="E2591" s="57"/>
      <c r="F2591" s="57"/>
      <c r="G2591" s="57"/>
      <c r="J2591" t="s">
        <v>1596</v>
      </c>
      <c r="L2591" s="79">
        <f>+_xlfn.XLOOKUP(Combinar1[[#This Row],[carga.PACIENTE]],carga[PACIENTE],carga[TURNO],0,0)</f>
        <v>0</v>
      </c>
    </row>
    <row r="2592" spans="5:12" hidden="1" x14ac:dyDescent="0.3">
      <c r="E2592" s="57"/>
      <c r="F2592" s="57"/>
      <c r="G2592" s="57"/>
      <c r="J2592" t="s">
        <v>1596</v>
      </c>
      <c r="L2592" s="79">
        <f>+_xlfn.XLOOKUP(Combinar1[[#This Row],[carga.PACIENTE]],carga[PACIENTE],carga[TURNO],0,0)</f>
        <v>0</v>
      </c>
    </row>
    <row r="2593" spans="5:12" hidden="1" x14ac:dyDescent="0.3">
      <c r="E2593" s="57"/>
      <c r="F2593" s="57"/>
      <c r="G2593" s="57"/>
      <c r="J2593" t="s">
        <v>1596</v>
      </c>
      <c r="L2593" s="79">
        <f>+_xlfn.XLOOKUP(Combinar1[[#This Row],[carga.PACIENTE]],carga[PACIENTE],carga[TURNO],0,0)</f>
        <v>0</v>
      </c>
    </row>
    <row r="2594" spans="5:12" hidden="1" x14ac:dyDescent="0.3">
      <c r="E2594" s="57"/>
      <c r="F2594" s="57"/>
      <c r="G2594" s="57"/>
      <c r="J2594" t="s">
        <v>1596</v>
      </c>
      <c r="L2594" s="79">
        <f>+_xlfn.XLOOKUP(Combinar1[[#This Row],[carga.PACIENTE]],carga[PACIENTE],carga[TURNO],0,0)</f>
        <v>0</v>
      </c>
    </row>
    <row r="2595" spans="5:12" hidden="1" x14ac:dyDescent="0.3">
      <c r="E2595" s="57"/>
      <c r="F2595" s="57"/>
      <c r="G2595" s="57"/>
      <c r="J2595" t="s">
        <v>1596</v>
      </c>
      <c r="L2595" s="79">
        <f>+_xlfn.XLOOKUP(Combinar1[[#This Row],[carga.PACIENTE]],carga[PACIENTE],carga[TURNO],0,0)</f>
        <v>0</v>
      </c>
    </row>
    <row r="2596" spans="5:12" hidden="1" x14ac:dyDescent="0.3">
      <c r="E2596" s="57"/>
      <c r="F2596" s="57"/>
      <c r="G2596" s="57"/>
      <c r="J2596" t="s">
        <v>1596</v>
      </c>
      <c r="L2596" s="79">
        <f>+_xlfn.XLOOKUP(Combinar1[[#This Row],[carga.PACIENTE]],carga[PACIENTE],carga[TURNO],0,0)</f>
        <v>0</v>
      </c>
    </row>
    <row r="2597" spans="5:12" hidden="1" x14ac:dyDescent="0.3">
      <c r="E2597" s="57"/>
      <c r="F2597" s="57"/>
      <c r="G2597" s="57"/>
      <c r="J2597" t="s">
        <v>1596</v>
      </c>
      <c r="L2597" s="79">
        <f>+_xlfn.XLOOKUP(Combinar1[[#This Row],[carga.PACIENTE]],carga[PACIENTE],carga[TURNO],0,0)</f>
        <v>0</v>
      </c>
    </row>
    <row r="2598" spans="5:12" hidden="1" x14ac:dyDescent="0.3">
      <c r="E2598" s="57"/>
      <c r="F2598" s="57"/>
      <c r="G2598" s="57"/>
      <c r="J2598" t="s">
        <v>1596</v>
      </c>
      <c r="L2598" s="79">
        <f>+_xlfn.XLOOKUP(Combinar1[[#This Row],[carga.PACIENTE]],carga[PACIENTE],carga[TURNO],0,0)</f>
        <v>0</v>
      </c>
    </row>
    <row r="2599" spans="5:12" hidden="1" x14ac:dyDescent="0.3">
      <c r="E2599" s="57"/>
      <c r="F2599" s="57"/>
      <c r="G2599" s="57"/>
      <c r="J2599" t="s">
        <v>1596</v>
      </c>
      <c r="L2599" s="79">
        <f>+_xlfn.XLOOKUP(Combinar1[[#This Row],[carga.PACIENTE]],carga[PACIENTE],carga[TURNO],0,0)</f>
        <v>0</v>
      </c>
    </row>
    <row r="2600" spans="5:12" hidden="1" x14ac:dyDescent="0.3">
      <c r="E2600" s="57"/>
      <c r="F2600" s="57"/>
      <c r="G2600" s="57"/>
      <c r="J2600" t="s">
        <v>1596</v>
      </c>
      <c r="L2600" s="79">
        <f>+_xlfn.XLOOKUP(Combinar1[[#This Row],[carga.PACIENTE]],carga[PACIENTE],carga[TURNO],0,0)</f>
        <v>0</v>
      </c>
    </row>
    <row r="2601" spans="5:12" hidden="1" x14ac:dyDescent="0.3">
      <c r="E2601" s="57"/>
      <c r="F2601" s="57"/>
      <c r="G2601" s="57"/>
      <c r="J2601" t="s">
        <v>1596</v>
      </c>
      <c r="L2601" s="79">
        <f>+_xlfn.XLOOKUP(Combinar1[[#This Row],[carga.PACIENTE]],carga[PACIENTE],carga[TURNO],0,0)</f>
        <v>0</v>
      </c>
    </row>
    <row r="2602" spans="5:12" hidden="1" x14ac:dyDescent="0.3">
      <c r="E2602" s="57"/>
      <c r="F2602" s="57"/>
      <c r="G2602" s="57"/>
      <c r="J2602" t="s">
        <v>1596</v>
      </c>
      <c r="L2602" s="79">
        <f>+_xlfn.XLOOKUP(Combinar1[[#This Row],[carga.PACIENTE]],carga[PACIENTE],carga[TURNO],0,0)</f>
        <v>0</v>
      </c>
    </row>
    <row r="2603" spans="5:12" hidden="1" x14ac:dyDescent="0.3">
      <c r="E2603" s="57"/>
      <c r="F2603" s="57"/>
      <c r="G2603" s="57"/>
      <c r="J2603" t="s">
        <v>1596</v>
      </c>
      <c r="L2603" s="79">
        <f>+_xlfn.XLOOKUP(Combinar1[[#This Row],[carga.PACIENTE]],carga[PACIENTE],carga[TURNO],0,0)</f>
        <v>0</v>
      </c>
    </row>
    <row r="2604" spans="5:12" hidden="1" x14ac:dyDescent="0.3">
      <c r="E2604" s="57"/>
      <c r="F2604" s="57"/>
      <c r="G2604" s="57"/>
      <c r="J2604" t="s">
        <v>1596</v>
      </c>
      <c r="L2604" s="79">
        <f>+_xlfn.XLOOKUP(Combinar1[[#This Row],[carga.PACIENTE]],carga[PACIENTE],carga[TURNO],0,0)</f>
        <v>0</v>
      </c>
    </row>
    <row r="2605" spans="5:12" hidden="1" x14ac:dyDescent="0.3">
      <c r="E2605" s="57"/>
      <c r="F2605" s="57"/>
      <c r="G2605" s="57"/>
      <c r="J2605" t="s">
        <v>1596</v>
      </c>
      <c r="L2605" s="79">
        <f>+_xlfn.XLOOKUP(Combinar1[[#This Row],[carga.PACIENTE]],carga[PACIENTE],carga[TURNO],0,0)</f>
        <v>0</v>
      </c>
    </row>
    <row r="2606" spans="5:12" hidden="1" x14ac:dyDescent="0.3">
      <c r="E2606" s="57"/>
      <c r="F2606" s="57"/>
      <c r="G2606" s="57"/>
      <c r="J2606" t="s">
        <v>1596</v>
      </c>
      <c r="L2606" s="79">
        <f>+_xlfn.XLOOKUP(Combinar1[[#This Row],[carga.PACIENTE]],carga[PACIENTE],carga[TURNO],0,0)</f>
        <v>0</v>
      </c>
    </row>
    <row r="2607" spans="5:12" hidden="1" x14ac:dyDescent="0.3">
      <c r="E2607" s="57"/>
      <c r="F2607" s="57"/>
      <c r="G2607" s="57"/>
      <c r="J2607" t="s">
        <v>1596</v>
      </c>
      <c r="L2607" s="79">
        <f>+_xlfn.XLOOKUP(Combinar1[[#This Row],[carga.PACIENTE]],carga[PACIENTE],carga[TURNO],0,0)</f>
        <v>0</v>
      </c>
    </row>
    <row r="2608" spans="5:12" hidden="1" x14ac:dyDescent="0.3">
      <c r="E2608" s="57"/>
      <c r="F2608" s="57"/>
      <c r="G2608" s="57"/>
      <c r="J2608" t="s">
        <v>1596</v>
      </c>
      <c r="L2608" s="79">
        <f>+_xlfn.XLOOKUP(Combinar1[[#This Row],[carga.PACIENTE]],carga[PACIENTE],carga[TURNO],0,0)</f>
        <v>0</v>
      </c>
    </row>
    <row r="2609" spans="5:12" hidden="1" x14ac:dyDescent="0.3">
      <c r="E2609" s="57"/>
      <c r="F2609" s="57"/>
      <c r="G2609" s="57"/>
      <c r="J2609" t="s">
        <v>1596</v>
      </c>
      <c r="L2609" s="79">
        <f>+_xlfn.XLOOKUP(Combinar1[[#This Row],[carga.PACIENTE]],carga[PACIENTE],carga[TURNO],0,0)</f>
        <v>0</v>
      </c>
    </row>
    <row r="2610" spans="5:12" hidden="1" x14ac:dyDescent="0.3">
      <c r="E2610" s="57"/>
      <c r="F2610" s="57"/>
      <c r="G2610" s="57"/>
      <c r="J2610" t="s">
        <v>1596</v>
      </c>
      <c r="L2610" s="79">
        <f>+_xlfn.XLOOKUP(Combinar1[[#This Row],[carga.PACIENTE]],carga[PACIENTE],carga[TURNO],0,0)</f>
        <v>0</v>
      </c>
    </row>
    <row r="2611" spans="5:12" hidden="1" x14ac:dyDescent="0.3">
      <c r="E2611" s="57"/>
      <c r="F2611" s="57"/>
      <c r="G2611" s="57"/>
      <c r="J2611" t="s">
        <v>1596</v>
      </c>
      <c r="L2611" s="79">
        <f>+_xlfn.XLOOKUP(Combinar1[[#This Row],[carga.PACIENTE]],carga[PACIENTE],carga[TURNO],0,0)</f>
        <v>0</v>
      </c>
    </row>
    <row r="2612" spans="5:12" hidden="1" x14ac:dyDescent="0.3">
      <c r="E2612" s="57"/>
      <c r="F2612" s="57"/>
      <c r="G2612" s="57"/>
      <c r="J2612" t="s">
        <v>1596</v>
      </c>
      <c r="L2612" s="79">
        <f>+_xlfn.XLOOKUP(Combinar1[[#This Row],[carga.PACIENTE]],carga[PACIENTE],carga[TURNO],0,0)</f>
        <v>0</v>
      </c>
    </row>
    <row r="2613" spans="5:12" hidden="1" x14ac:dyDescent="0.3">
      <c r="E2613" s="57"/>
      <c r="F2613" s="57"/>
      <c r="G2613" s="57"/>
      <c r="J2613" t="s">
        <v>1596</v>
      </c>
      <c r="L2613" s="79">
        <f>+_xlfn.XLOOKUP(Combinar1[[#This Row],[carga.PACIENTE]],carga[PACIENTE],carga[TURNO],0,0)</f>
        <v>0</v>
      </c>
    </row>
    <row r="2614" spans="5:12" hidden="1" x14ac:dyDescent="0.3">
      <c r="E2614" s="57"/>
      <c r="F2614" s="57"/>
      <c r="G2614" s="57"/>
      <c r="J2614" t="s">
        <v>1596</v>
      </c>
      <c r="L2614" s="79">
        <f>+_xlfn.XLOOKUP(Combinar1[[#This Row],[carga.PACIENTE]],carga[PACIENTE],carga[TURNO],0,0)</f>
        <v>0</v>
      </c>
    </row>
    <row r="2615" spans="5:12" hidden="1" x14ac:dyDescent="0.3">
      <c r="E2615" s="57"/>
      <c r="F2615" s="57"/>
      <c r="G2615" s="57"/>
      <c r="J2615" t="s">
        <v>1596</v>
      </c>
      <c r="L2615" s="79">
        <f>+_xlfn.XLOOKUP(Combinar1[[#This Row],[carga.PACIENTE]],carga[PACIENTE],carga[TURNO],0,0)</f>
        <v>0</v>
      </c>
    </row>
    <row r="2616" spans="5:12" hidden="1" x14ac:dyDescent="0.3">
      <c r="E2616" s="57"/>
      <c r="F2616" s="57"/>
      <c r="G2616" s="57"/>
      <c r="J2616" t="s">
        <v>1596</v>
      </c>
      <c r="L2616" s="79">
        <f>+_xlfn.XLOOKUP(Combinar1[[#This Row],[carga.PACIENTE]],carga[PACIENTE],carga[TURNO],0,0)</f>
        <v>0</v>
      </c>
    </row>
    <row r="2617" spans="5:12" hidden="1" x14ac:dyDescent="0.3">
      <c r="E2617" s="57"/>
      <c r="F2617" s="57"/>
      <c r="G2617" s="57"/>
      <c r="J2617" t="s">
        <v>1596</v>
      </c>
      <c r="L2617" s="79">
        <f>+_xlfn.XLOOKUP(Combinar1[[#This Row],[carga.PACIENTE]],carga[PACIENTE],carga[TURNO],0,0)</f>
        <v>0</v>
      </c>
    </row>
    <row r="2618" spans="5:12" hidden="1" x14ac:dyDescent="0.3">
      <c r="E2618" s="57"/>
      <c r="F2618" s="57"/>
      <c r="G2618" s="57"/>
      <c r="J2618" t="s">
        <v>1596</v>
      </c>
      <c r="L2618" s="79">
        <f>+_xlfn.XLOOKUP(Combinar1[[#This Row],[carga.PACIENTE]],carga[PACIENTE],carga[TURNO],0,0)</f>
        <v>0</v>
      </c>
    </row>
    <row r="2619" spans="5:12" hidden="1" x14ac:dyDescent="0.3">
      <c r="E2619" s="57"/>
      <c r="F2619" s="57"/>
      <c r="G2619" s="57"/>
      <c r="J2619" t="s">
        <v>1596</v>
      </c>
      <c r="L2619" s="79">
        <f>+_xlfn.XLOOKUP(Combinar1[[#This Row],[carga.PACIENTE]],carga[PACIENTE],carga[TURNO],0,0)</f>
        <v>0</v>
      </c>
    </row>
    <row r="2620" spans="5:12" hidden="1" x14ac:dyDescent="0.3">
      <c r="E2620" s="57"/>
      <c r="F2620" s="57"/>
      <c r="G2620" s="57"/>
      <c r="J2620" t="s">
        <v>1596</v>
      </c>
      <c r="L2620" s="79">
        <f>+_xlfn.XLOOKUP(Combinar1[[#This Row],[carga.PACIENTE]],carga[PACIENTE],carga[TURNO],0,0)</f>
        <v>0</v>
      </c>
    </row>
    <row r="2621" spans="5:12" hidden="1" x14ac:dyDescent="0.3">
      <c r="E2621" s="57"/>
      <c r="F2621" s="57"/>
      <c r="G2621" s="57"/>
      <c r="J2621" t="s">
        <v>1596</v>
      </c>
      <c r="L2621" s="79">
        <f>+_xlfn.XLOOKUP(Combinar1[[#This Row],[carga.PACIENTE]],carga[PACIENTE],carga[TURNO],0,0)</f>
        <v>0</v>
      </c>
    </row>
    <row r="2622" spans="5:12" hidden="1" x14ac:dyDescent="0.3">
      <c r="E2622" s="57"/>
      <c r="F2622" s="57"/>
      <c r="G2622" s="57"/>
      <c r="J2622" t="s">
        <v>1596</v>
      </c>
      <c r="L2622" s="79">
        <f>+_xlfn.XLOOKUP(Combinar1[[#This Row],[carga.PACIENTE]],carga[PACIENTE],carga[TURNO],0,0)</f>
        <v>0</v>
      </c>
    </row>
    <row r="2623" spans="5:12" hidden="1" x14ac:dyDescent="0.3">
      <c r="E2623" s="57"/>
      <c r="F2623" s="57"/>
      <c r="G2623" s="57"/>
      <c r="J2623" t="s">
        <v>1596</v>
      </c>
      <c r="L2623" s="79">
        <f>+_xlfn.XLOOKUP(Combinar1[[#This Row],[carga.PACIENTE]],carga[PACIENTE],carga[TURNO],0,0)</f>
        <v>0</v>
      </c>
    </row>
    <row r="2624" spans="5:12" hidden="1" x14ac:dyDescent="0.3">
      <c r="E2624" s="57"/>
      <c r="F2624" s="57"/>
      <c r="G2624" s="57"/>
      <c r="J2624" t="s">
        <v>1596</v>
      </c>
      <c r="L2624" s="79">
        <f>+_xlfn.XLOOKUP(Combinar1[[#This Row],[carga.PACIENTE]],carga[PACIENTE],carga[TURNO],0,0)</f>
        <v>0</v>
      </c>
    </row>
    <row r="2625" spans="5:12" hidden="1" x14ac:dyDescent="0.3">
      <c r="E2625" s="57"/>
      <c r="F2625" s="57"/>
      <c r="G2625" s="57"/>
      <c r="J2625" t="s">
        <v>1596</v>
      </c>
      <c r="L2625" s="79">
        <f>+_xlfn.XLOOKUP(Combinar1[[#This Row],[carga.PACIENTE]],carga[PACIENTE],carga[TURNO],0,0)</f>
        <v>0</v>
      </c>
    </row>
    <row r="2626" spans="5:12" hidden="1" x14ac:dyDescent="0.3">
      <c r="E2626" s="57"/>
      <c r="F2626" s="57"/>
      <c r="G2626" s="57"/>
      <c r="J2626" t="s">
        <v>1596</v>
      </c>
      <c r="L2626" s="79">
        <f>+_xlfn.XLOOKUP(Combinar1[[#This Row],[carga.PACIENTE]],carga[PACIENTE],carga[TURNO],0,0)</f>
        <v>0</v>
      </c>
    </row>
    <row r="2627" spans="5:12" hidden="1" x14ac:dyDescent="0.3">
      <c r="E2627" s="57"/>
      <c r="F2627" s="57"/>
      <c r="G2627" s="57"/>
      <c r="J2627" t="s">
        <v>1596</v>
      </c>
      <c r="L2627" s="79">
        <f>+_xlfn.XLOOKUP(Combinar1[[#This Row],[carga.PACIENTE]],carga[PACIENTE],carga[TURNO],0,0)</f>
        <v>0</v>
      </c>
    </row>
    <row r="2628" spans="5:12" hidden="1" x14ac:dyDescent="0.3">
      <c r="E2628" s="57"/>
      <c r="F2628" s="57"/>
      <c r="G2628" s="57"/>
      <c r="J2628" t="s">
        <v>1596</v>
      </c>
      <c r="L2628" s="79">
        <f>+_xlfn.XLOOKUP(Combinar1[[#This Row],[carga.PACIENTE]],carga[PACIENTE],carga[TURNO],0,0)</f>
        <v>0</v>
      </c>
    </row>
    <row r="2629" spans="5:12" hidden="1" x14ac:dyDescent="0.3">
      <c r="E2629" s="57"/>
      <c r="F2629" s="57"/>
      <c r="G2629" s="57"/>
      <c r="J2629" t="s">
        <v>1596</v>
      </c>
      <c r="L2629" s="79">
        <f>+_xlfn.XLOOKUP(Combinar1[[#This Row],[carga.PACIENTE]],carga[PACIENTE],carga[TURNO],0,0)</f>
        <v>0</v>
      </c>
    </row>
    <row r="2630" spans="5:12" hidden="1" x14ac:dyDescent="0.3">
      <c r="E2630" s="57"/>
      <c r="F2630" s="57"/>
      <c r="G2630" s="57"/>
      <c r="J2630" t="s">
        <v>1596</v>
      </c>
      <c r="L2630" s="79">
        <f>+_xlfn.XLOOKUP(Combinar1[[#This Row],[carga.PACIENTE]],carga[PACIENTE],carga[TURNO],0,0)</f>
        <v>0</v>
      </c>
    </row>
    <row r="2631" spans="5:12" hidden="1" x14ac:dyDescent="0.3">
      <c r="E2631" s="57"/>
      <c r="F2631" s="57"/>
      <c r="G2631" s="57"/>
      <c r="J2631" t="s">
        <v>1596</v>
      </c>
      <c r="L2631" s="79">
        <f>+_xlfn.XLOOKUP(Combinar1[[#This Row],[carga.PACIENTE]],carga[PACIENTE],carga[TURNO],0,0)</f>
        <v>0</v>
      </c>
    </row>
    <row r="2632" spans="5:12" hidden="1" x14ac:dyDescent="0.3">
      <c r="E2632" s="57"/>
      <c r="F2632" s="57"/>
      <c r="G2632" s="57"/>
      <c r="J2632" t="s">
        <v>1596</v>
      </c>
      <c r="L2632" s="79">
        <f>+_xlfn.XLOOKUP(Combinar1[[#This Row],[carga.PACIENTE]],carga[PACIENTE],carga[TURNO],0,0)</f>
        <v>0</v>
      </c>
    </row>
    <row r="2633" spans="5:12" hidden="1" x14ac:dyDescent="0.3">
      <c r="E2633" s="57"/>
      <c r="F2633" s="57"/>
      <c r="G2633" s="57"/>
      <c r="J2633" t="s">
        <v>1596</v>
      </c>
      <c r="L2633" s="79">
        <f>+_xlfn.XLOOKUP(Combinar1[[#This Row],[carga.PACIENTE]],carga[PACIENTE],carga[TURNO],0,0)</f>
        <v>0</v>
      </c>
    </row>
    <row r="2634" spans="5:12" hidden="1" x14ac:dyDescent="0.3">
      <c r="E2634" s="57"/>
      <c r="F2634" s="57"/>
      <c r="G2634" s="57"/>
      <c r="J2634" t="s">
        <v>1596</v>
      </c>
      <c r="L2634" s="79">
        <f>+_xlfn.XLOOKUP(Combinar1[[#This Row],[carga.PACIENTE]],carga[PACIENTE],carga[TURNO],0,0)</f>
        <v>0</v>
      </c>
    </row>
    <row r="2635" spans="5:12" hidden="1" x14ac:dyDescent="0.3">
      <c r="E2635" s="57"/>
      <c r="F2635" s="57"/>
      <c r="G2635" s="57"/>
      <c r="J2635" t="s">
        <v>1596</v>
      </c>
      <c r="L2635" s="79">
        <f>+_xlfn.XLOOKUP(Combinar1[[#This Row],[carga.PACIENTE]],carga[PACIENTE],carga[TURNO],0,0)</f>
        <v>0</v>
      </c>
    </row>
    <row r="2636" spans="5:12" hidden="1" x14ac:dyDescent="0.3">
      <c r="E2636" s="57"/>
      <c r="F2636" s="57"/>
      <c r="G2636" s="57"/>
      <c r="J2636" t="s">
        <v>1596</v>
      </c>
      <c r="L2636" s="79">
        <f>+_xlfn.XLOOKUP(Combinar1[[#This Row],[carga.PACIENTE]],carga[PACIENTE],carga[TURNO],0,0)</f>
        <v>0</v>
      </c>
    </row>
    <row r="2637" spans="5:12" hidden="1" x14ac:dyDescent="0.3">
      <c r="E2637" s="57"/>
      <c r="F2637" s="57"/>
      <c r="G2637" s="57"/>
      <c r="J2637" t="s">
        <v>1596</v>
      </c>
      <c r="L2637" s="79">
        <f>+_xlfn.XLOOKUP(Combinar1[[#This Row],[carga.PACIENTE]],carga[PACIENTE],carga[TURNO],0,0)</f>
        <v>0</v>
      </c>
    </row>
    <row r="2638" spans="5:12" hidden="1" x14ac:dyDescent="0.3">
      <c r="E2638" s="57"/>
      <c r="F2638" s="57"/>
      <c r="G2638" s="57"/>
      <c r="J2638" t="s">
        <v>1596</v>
      </c>
      <c r="L2638" s="79">
        <f>+_xlfn.XLOOKUP(Combinar1[[#This Row],[carga.PACIENTE]],carga[PACIENTE],carga[TURNO],0,0)</f>
        <v>0</v>
      </c>
    </row>
    <row r="2639" spans="5:12" hidden="1" x14ac:dyDescent="0.3">
      <c r="E2639" s="57"/>
      <c r="F2639" s="57"/>
      <c r="G2639" s="57"/>
      <c r="J2639" t="s">
        <v>1596</v>
      </c>
      <c r="L2639" s="79">
        <f>+_xlfn.XLOOKUP(Combinar1[[#This Row],[carga.PACIENTE]],carga[PACIENTE],carga[TURNO],0,0)</f>
        <v>0</v>
      </c>
    </row>
    <row r="2640" spans="5:12" hidden="1" x14ac:dyDescent="0.3">
      <c r="E2640" s="57"/>
      <c r="F2640" s="57"/>
      <c r="G2640" s="57"/>
      <c r="J2640" t="s">
        <v>1596</v>
      </c>
      <c r="L2640" s="79">
        <f>+_xlfn.XLOOKUP(Combinar1[[#This Row],[carga.PACIENTE]],carga[PACIENTE],carga[TURNO],0,0)</f>
        <v>0</v>
      </c>
    </row>
    <row r="2641" spans="5:12" hidden="1" x14ac:dyDescent="0.3">
      <c r="E2641" s="57"/>
      <c r="F2641" s="57"/>
      <c r="G2641" s="57"/>
      <c r="J2641" t="s">
        <v>1596</v>
      </c>
      <c r="L2641" s="79">
        <f>+_xlfn.XLOOKUP(Combinar1[[#This Row],[carga.PACIENTE]],carga[PACIENTE],carga[TURNO],0,0)</f>
        <v>0</v>
      </c>
    </row>
    <row r="2642" spans="5:12" hidden="1" x14ac:dyDescent="0.3">
      <c r="E2642" s="57"/>
      <c r="F2642" s="57"/>
      <c r="G2642" s="57"/>
      <c r="J2642" t="s">
        <v>1596</v>
      </c>
      <c r="L2642" s="79">
        <f>+_xlfn.XLOOKUP(Combinar1[[#This Row],[carga.PACIENTE]],carga[PACIENTE],carga[TURNO],0,0)</f>
        <v>0</v>
      </c>
    </row>
    <row r="2643" spans="5:12" hidden="1" x14ac:dyDescent="0.3">
      <c r="E2643" s="57"/>
      <c r="F2643" s="57"/>
      <c r="G2643" s="57"/>
      <c r="J2643" t="s">
        <v>1596</v>
      </c>
      <c r="L2643" s="79">
        <f>+_xlfn.XLOOKUP(Combinar1[[#This Row],[carga.PACIENTE]],carga[PACIENTE],carga[TURNO],0,0)</f>
        <v>0</v>
      </c>
    </row>
    <row r="2644" spans="5:12" hidden="1" x14ac:dyDescent="0.3">
      <c r="E2644" s="57"/>
      <c r="F2644" s="57"/>
      <c r="G2644" s="57"/>
      <c r="J2644" t="s">
        <v>1596</v>
      </c>
      <c r="L2644" s="79">
        <f>+_xlfn.XLOOKUP(Combinar1[[#This Row],[carga.PACIENTE]],carga[PACIENTE],carga[TURNO],0,0)</f>
        <v>0</v>
      </c>
    </row>
    <row r="2645" spans="5:12" hidden="1" x14ac:dyDescent="0.3">
      <c r="E2645" s="57"/>
      <c r="F2645" s="57"/>
      <c r="G2645" s="57"/>
      <c r="J2645" t="s">
        <v>1596</v>
      </c>
      <c r="L2645" s="79">
        <f>+_xlfn.XLOOKUP(Combinar1[[#This Row],[carga.PACIENTE]],carga[PACIENTE],carga[TURNO],0,0)</f>
        <v>0</v>
      </c>
    </row>
    <row r="2646" spans="5:12" hidden="1" x14ac:dyDescent="0.3">
      <c r="E2646" s="57"/>
      <c r="F2646" s="57"/>
      <c r="G2646" s="57"/>
      <c r="J2646" t="s">
        <v>1596</v>
      </c>
      <c r="L2646" s="79">
        <f>+_xlfn.XLOOKUP(Combinar1[[#This Row],[carga.PACIENTE]],carga[PACIENTE],carga[TURNO],0,0)</f>
        <v>0</v>
      </c>
    </row>
    <row r="2647" spans="5:12" hidden="1" x14ac:dyDescent="0.3">
      <c r="E2647" s="57"/>
      <c r="F2647" s="57"/>
      <c r="G2647" s="57"/>
      <c r="J2647" t="s">
        <v>1596</v>
      </c>
      <c r="L2647" s="79">
        <f>+_xlfn.XLOOKUP(Combinar1[[#This Row],[carga.PACIENTE]],carga[PACIENTE],carga[TURNO],0,0)</f>
        <v>0</v>
      </c>
    </row>
    <row r="2648" spans="5:12" hidden="1" x14ac:dyDescent="0.3">
      <c r="E2648" s="57"/>
      <c r="F2648" s="57"/>
      <c r="G2648" s="57"/>
      <c r="J2648" t="s">
        <v>1596</v>
      </c>
      <c r="L2648" s="79">
        <f>+_xlfn.XLOOKUP(Combinar1[[#This Row],[carga.PACIENTE]],carga[PACIENTE],carga[TURNO],0,0)</f>
        <v>0</v>
      </c>
    </row>
    <row r="2649" spans="5:12" hidden="1" x14ac:dyDescent="0.3">
      <c r="E2649" s="57"/>
      <c r="F2649" s="57"/>
      <c r="G2649" s="57"/>
      <c r="J2649" t="s">
        <v>1596</v>
      </c>
      <c r="L2649" s="79">
        <f>+_xlfn.XLOOKUP(Combinar1[[#This Row],[carga.PACIENTE]],carga[PACIENTE],carga[TURNO],0,0)</f>
        <v>0</v>
      </c>
    </row>
    <row r="2650" spans="5:12" hidden="1" x14ac:dyDescent="0.3">
      <c r="E2650" s="57"/>
      <c r="F2650" s="57"/>
      <c r="G2650" s="57"/>
      <c r="J2650" t="s">
        <v>1596</v>
      </c>
      <c r="L2650" s="79">
        <f>+_xlfn.XLOOKUP(Combinar1[[#This Row],[carga.PACIENTE]],carga[PACIENTE],carga[TURNO],0,0)</f>
        <v>0</v>
      </c>
    </row>
    <row r="2651" spans="5:12" hidden="1" x14ac:dyDescent="0.3">
      <c r="E2651" s="57"/>
      <c r="F2651" s="57"/>
      <c r="G2651" s="57"/>
      <c r="J2651" t="s">
        <v>1596</v>
      </c>
      <c r="L2651" s="79">
        <f>+_xlfn.XLOOKUP(Combinar1[[#This Row],[carga.PACIENTE]],carga[PACIENTE],carga[TURNO],0,0)</f>
        <v>0</v>
      </c>
    </row>
    <row r="2652" spans="5:12" hidden="1" x14ac:dyDescent="0.3">
      <c r="E2652" s="57"/>
      <c r="F2652" s="57"/>
      <c r="G2652" s="57"/>
      <c r="J2652" t="s">
        <v>1596</v>
      </c>
      <c r="L2652" s="79">
        <f>+_xlfn.XLOOKUP(Combinar1[[#This Row],[carga.PACIENTE]],carga[PACIENTE],carga[TURNO],0,0)</f>
        <v>0</v>
      </c>
    </row>
    <row r="2653" spans="5:12" hidden="1" x14ac:dyDescent="0.3">
      <c r="E2653" s="57"/>
      <c r="F2653" s="57"/>
      <c r="G2653" s="57"/>
      <c r="J2653" t="s">
        <v>1596</v>
      </c>
      <c r="L2653" s="79">
        <f>+_xlfn.XLOOKUP(Combinar1[[#This Row],[carga.PACIENTE]],carga[PACIENTE],carga[TURNO],0,0)</f>
        <v>0</v>
      </c>
    </row>
    <row r="2654" spans="5:12" hidden="1" x14ac:dyDescent="0.3">
      <c r="E2654" s="57"/>
      <c r="F2654" s="57"/>
      <c r="G2654" s="57"/>
      <c r="J2654" t="s">
        <v>1596</v>
      </c>
      <c r="L2654" s="79">
        <f>+_xlfn.XLOOKUP(Combinar1[[#This Row],[carga.PACIENTE]],carga[PACIENTE],carga[TURNO],0,0)</f>
        <v>0</v>
      </c>
    </row>
    <row r="2655" spans="5:12" hidden="1" x14ac:dyDescent="0.3">
      <c r="E2655" s="57"/>
      <c r="F2655" s="57"/>
      <c r="G2655" s="57"/>
      <c r="J2655" t="s">
        <v>1596</v>
      </c>
      <c r="L2655" s="79">
        <f>+_xlfn.XLOOKUP(Combinar1[[#This Row],[carga.PACIENTE]],carga[PACIENTE],carga[TURNO],0,0)</f>
        <v>0</v>
      </c>
    </row>
    <row r="2656" spans="5:12" hidden="1" x14ac:dyDescent="0.3">
      <c r="E2656" s="57"/>
      <c r="F2656" s="57"/>
      <c r="G2656" s="57"/>
      <c r="J2656" t="s">
        <v>1596</v>
      </c>
      <c r="L2656" s="79">
        <f>+_xlfn.XLOOKUP(Combinar1[[#This Row],[carga.PACIENTE]],carga[PACIENTE],carga[TURNO],0,0)</f>
        <v>0</v>
      </c>
    </row>
    <row r="2657" spans="5:12" hidden="1" x14ac:dyDescent="0.3">
      <c r="E2657" s="57"/>
      <c r="F2657" s="57"/>
      <c r="G2657" s="57"/>
      <c r="J2657" t="s">
        <v>1596</v>
      </c>
      <c r="L2657" s="79">
        <f>+_xlfn.XLOOKUP(Combinar1[[#This Row],[carga.PACIENTE]],carga[PACIENTE],carga[TURNO],0,0)</f>
        <v>0</v>
      </c>
    </row>
    <row r="2658" spans="5:12" hidden="1" x14ac:dyDescent="0.3">
      <c r="E2658" s="57"/>
      <c r="F2658" s="57"/>
      <c r="G2658" s="57"/>
      <c r="J2658" t="s">
        <v>1596</v>
      </c>
      <c r="L2658" s="79">
        <f>+_xlfn.XLOOKUP(Combinar1[[#This Row],[carga.PACIENTE]],carga[PACIENTE],carga[TURNO],0,0)</f>
        <v>0</v>
      </c>
    </row>
    <row r="2659" spans="5:12" hidden="1" x14ac:dyDescent="0.3">
      <c r="E2659" s="57"/>
      <c r="F2659" s="57"/>
      <c r="G2659" s="57"/>
      <c r="J2659" t="s">
        <v>1596</v>
      </c>
      <c r="L2659" s="79">
        <f>+_xlfn.XLOOKUP(Combinar1[[#This Row],[carga.PACIENTE]],carga[PACIENTE],carga[TURNO],0,0)</f>
        <v>0</v>
      </c>
    </row>
    <row r="2660" spans="5:12" hidden="1" x14ac:dyDescent="0.3">
      <c r="E2660" s="57"/>
      <c r="F2660" s="57"/>
      <c r="G2660" s="57"/>
      <c r="J2660" t="s">
        <v>1596</v>
      </c>
      <c r="L2660" s="79">
        <f>+_xlfn.XLOOKUP(Combinar1[[#This Row],[carga.PACIENTE]],carga[PACIENTE],carga[TURNO],0,0)</f>
        <v>0</v>
      </c>
    </row>
    <row r="2661" spans="5:12" hidden="1" x14ac:dyDescent="0.3">
      <c r="E2661" s="57"/>
      <c r="F2661" s="57"/>
      <c r="G2661" s="57"/>
      <c r="J2661" t="s">
        <v>1596</v>
      </c>
      <c r="L2661" s="79">
        <f>+_xlfn.XLOOKUP(Combinar1[[#This Row],[carga.PACIENTE]],carga[PACIENTE],carga[TURNO],0,0)</f>
        <v>0</v>
      </c>
    </row>
    <row r="2662" spans="5:12" hidden="1" x14ac:dyDescent="0.3">
      <c r="E2662" s="57"/>
      <c r="F2662" s="57"/>
      <c r="G2662" s="57"/>
      <c r="J2662" t="s">
        <v>1596</v>
      </c>
      <c r="L2662" s="79">
        <f>+_xlfn.XLOOKUP(Combinar1[[#This Row],[carga.PACIENTE]],carga[PACIENTE],carga[TURNO],0,0)</f>
        <v>0</v>
      </c>
    </row>
    <row r="2663" spans="5:12" hidden="1" x14ac:dyDescent="0.3">
      <c r="E2663" s="57"/>
      <c r="F2663" s="57"/>
      <c r="G2663" s="57"/>
      <c r="J2663" t="s">
        <v>1596</v>
      </c>
      <c r="L2663" s="79">
        <f>+_xlfn.XLOOKUP(Combinar1[[#This Row],[carga.PACIENTE]],carga[PACIENTE],carga[TURNO],0,0)</f>
        <v>0</v>
      </c>
    </row>
    <row r="2664" spans="5:12" hidden="1" x14ac:dyDescent="0.3">
      <c r="E2664" s="57"/>
      <c r="F2664" s="57"/>
      <c r="G2664" s="57"/>
      <c r="J2664" t="s">
        <v>1596</v>
      </c>
      <c r="L2664" s="79">
        <f>+_xlfn.XLOOKUP(Combinar1[[#This Row],[carga.PACIENTE]],carga[PACIENTE],carga[TURNO],0,0)</f>
        <v>0</v>
      </c>
    </row>
    <row r="2665" spans="5:12" hidden="1" x14ac:dyDescent="0.3">
      <c r="E2665" s="57"/>
      <c r="F2665" s="57"/>
      <c r="G2665" s="57"/>
      <c r="J2665" t="s">
        <v>1596</v>
      </c>
      <c r="L2665" s="79">
        <f>+_xlfn.XLOOKUP(Combinar1[[#This Row],[carga.PACIENTE]],carga[PACIENTE],carga[TURNO],0,0)</f>
        <v>0</v>
      </c>
    </row>
    <row r="2666" spans="5:12" hidden="1" x14ac:dyDescent="0.3">
      <c r="E2666" s="57"/>
      <c r="F2666" s="57"/>
      <c r="G2666" s="57"/>
      <c r="J2666" t="s">
        <v>1596</v>
      </c>
      <c r="L2666" s="79">
        <f>+_xlfn.XLOOKUP(Combinar1[[#This Row],[carga.PACIENTE]],carga[PACIENTE],carga[TURNO],0,0)</f>
        <v>0</v>
      </c>
    </row>
    <row r="2667" spans="5:12" hidden="1" x14ac:dyDescent="0.3">
      <c r="E2667" s="57"/>
      <c r="F2667" s="57"/>
      <c r="G2667" s="57"/>
      <c r="J2667" t="s">
        <v>1596</v>
      </c>
      <c r="L2667" s="79">
        <f>+_xlfn.XLOOKUP(Combinar1[[#This Row],[carga.PACIENTE]],carga[PACIENTE],carga[TURNO],0,0)</f>
        <v>0</v>
      </c>
    </row>
    <row r="2668" spans="5:12" hidden="1" x14ac:dyDescent="0.3">
      <c r="E2668" s="57"/>
      <c r="F2668" s="57"/>
      <c r="G2668" s="57"/>
      <c r="J2668" t="s">
        <v>1596</v>
      </c>
      <c r="L2668" s="79">
        <f>+_xlfn.XLOOKUP(Combinar1[[#This Row],[carga.PACIENTE]],carga[PACIENTE],carga[TURNO],0,0)</f>
        <v>0</v>
      </c>
    </row>
    <row r="2669" spans="5:12" hidden="1" x14ac:dyDescent="0.3">
      <c r="E2669" s="57"/>
      <c r="F2669" s="57"/>
      <c r="G2669" s="57"/>
      <c r="J2669" t="s">
        <v>1596</v>
      </c>
      <c r="L2669" s="79">
        <f>+_xlfn.XLOOKUP(Combinar1[[#This Row],[carga.PACIENTE]],carga[PACIENTE],carga[TURNO],0,0)</f>
        <v>0</v>
      </c>
    </row>
    <row r="2670" spans="5:12" hidden="1" x14ac:dyDescent="0.3">
      <c r="E2670" s="57"/>
      <c r="F2670" s="57"/>
      <c r="G2670" s="57"/>
      <c r="J2670" t="s">
        <v>1596</v>
      </c>
      <c r="L2670" s="79">
        <f>+_xlfn.XLOOKUP(Combinar1[[#This Row],[carga.PACIENTE]],carga[PACIENTE],carga[TURNO],0,0)</f>
        <v>0</v>
      </c>
    </row>
    <row r="2671" spans="5:12" hidden="1" x14ac:dyDescent="0.3">
      <c r="E2671" s="57"/>
      <c r="F2671" s="57"/>
      <c r="G2671" s="57"/>
      <c r="J2671" t="s">
        <v>1596</v>
      </c>
      <c r="L2671" s="79">
        <f>+_xlfn.XLOOKUP(Combinar1[[#This Row],[carga.PACIENTE]],carga[PACIENTE],carga[TURNO],0,0)</f>
        <v>0</v>
      </c>
    </row>
    <row r="2672" spans="5:12" hidden="1" x14ac:dyDescent="0.3">
      <c r="E2672" s="57"/>
      <c r="F2672" s="57"/>
      <c r="G2672" s="57"/>
      <c r="J2672" t="s">
        <v>1596</v>
      </c>
      <c r="L2672" s="79">
        <f>+_xlfn.XLOOKUP(Combinar1[[#This Row],[carga.PACIENTE]],carga[PACIENTE],carga[TURNO],0,0)</f>
        <v>0</v>
      </c>
    </row>
    <row r="2673" spans="5:12" hidden="1" x14ac:dyDescent="0.3">
      <c r="E2673" s="57"/>
      <c r="F2673" s="57"/>
      <c r="G2673" s="57"/>
      <c r="J2673" t="s">
        <v>1596</v>
      </c>
      <c r="L2673" s="79">
        <f>+_xlfn.XLOOKUP(Combinar1[[#This Row],[carga.PACIENTE]],carga[PACIENTE],carga[TURNO],0,0)</f>
        <v>0</v>
      </c>
    </row>
    <row r="2674" spans="5:12" hidden="1" x14ac:dyDescent="0.3">
      <c r="E2674" s="57"/>
      <c r="F2674" s="57"/>
      <c r="G2674" s="57"/>
      <c r="J2674" t="s">
        <v>1596</v>
      </c>
      <c r="L2674" s="79">
        <f>+_xlfn.XLOOKUP(Combinar1[[#This Row],[carga.PACIENTE]],carga[PACIENTE],carga[TURNO],0,0)</f>
        <v>0</v>
      </c>
    </row>
    <row r="2675" spans="5:12" hidden="1" x14ac:dyDescent="0.3">
      <c r="E2675" s="57"/>
      <c r="F2675" s="57"/>
      <c r="G2675" s="57"/>
      <c r="J2675" t="s">
        <v>1596</v>
      </c>
      <c r="L2675" s="79">
        <f>+_xlfn.XLOOKUP(Combinar1[[#This Row],[carga.PACIENTE]],carga[PACIENTE],carga[TURNO],0,0)</f>
        <v>0</v>
      </c>
    </row>
    <row r="2676" spans="5:12" hidden="1" x14ac:dyDescent="0.3">
      <c r="E2676" s="57"/>
      <c r="F2676" s="57"/>
      <c r="G2676" s="57"/>
      <c r="J2676" t="s">
        <v>1596</v>
      </c>
      <c r="L2676" s="79">
        <f>+_xlfn.XLOOKUP(Combinar1[[#This Row],[carga.PACIENTE]],carga[PACIENTE],carga[TURNO],0,0)</f>
        <v>0</v>
      </c>
    </row>
    <row r="2677" spans="5:12" hidden="1" x14ac:dyDescent="0.3">
      <c r="E2677" s="57"/>
      <c r="F2677" s="57"/>
      <c r="G2677" s="57"/>
      <c r="J2677" t="s">
        <v>1596</v>
      </c>
      <c r="L2677" s="79">
        <f>+_xlfn.XLOOKUP(Combinar1[[#This Row],[carga.PACIENTE]],carga[PACIENTE],carga[TURNO],0,0)</f>
        <v>0</v>
      </c>
    </row>
    <row r="2678" spans="5:12" hidden="1" x14ac:dyDescent="0.3">
      <c r="E2678" s="57"/>
      <c r="F2678" s="57"/>
      <c r="G2678" s="57"/>
      <c r="J2678" t="s">
        <v>1596</v>
      </c>
      <c r="L2678" s="79">
        <f>+_xlfn.XLOOKUP(Combinar1[[#This Row],[carga.PACIENTE]],carga[PACIENTE],carga[TURNO],0,0)</f>
        <v>0</v>
      </c>
    </row>
    <row r="2679" spans="5:12" hidden="1" x14ac:dyDescent="0.3">
      <c r="E2679" s="57"/>
      <c r="F2679" s="57"/>
      <c r="G2679" s="57"/>
      <c r="J2679" t="s">
        <v>1596</v>
      </c>
      <c r="L2679" s="79">
        <f>+_xlfn.XLOOKUP(Combinar1[[#This Row],[carga.PACIENTE]],carga[PACIENTE],carga[TURNO],0,0)</f>
        <v>0</v>
      </c>
    </row>
    <row r="2680" spans="5:12" hidden="1" x14ac:dyDescent="0.3">
      <c r="E2680" s="57"/>
      <c r="F2680" s="57"/>
      <c r="G2680" s="57"/>
      <c r="J2680" t="s">
        <v>1596</v>
      </c>
      <c r="L2680" s="79">
        <f>+_xlfn.XLOOKUP(Combinar1[[#This Row],[carga.PACIENTE]],carga[PACIENTE],carga[TURNO],0,0)</f>
        <v>0</v>
      </c>
    </row>
    <row r="2681" spans="5:12" hidden="1" x14ac:dyDescent="0.3">
      <c r="E2681" s="57"/>
      <c r="F2681" s="57"/>
      <c r="G2681" s="57"/>
      <c r="J2681" t="s">
        <v>1596</v>
      </c>
      <c r="L2681" s="79">
        <f>+_xlfn.XLOOKUP(Combinar1[[#This Row],[carga.PACIENTE]],carga[PACIENTE],carga[TURNO],0,0)</f>
        <v>0</v>
      </c>
    </row>
    <row r="2682" spans="5:12" hidden="1" x14ac:dyDescent="0.3">
      <c r="E2682" s="57"/>
      <c r="F2682" s="57"/>
      <c r="G2682" s="57"/>
      <c r="J2682" t="s">
        <v>1596</v>
      </c>
      <c r="L2682" s="79">
        <f>+_xlfn.XLOOKUP(Combinar1[[#This Row],[carga.PACIENTE]],carga[PACIENTE],carga[TURNO],0,0)</f>
        <v>0</v>
      </c>
    </row>
    <row r="2683" spans="5:12" hidden="1" x14ac:dyDescent="0.3">
      <c r="E2683" s="57"/>
      <c r="F2683" s="57"/>
      <c r="G2683" s="57"/>
      <c r="J2683" t="s">
        <v>1596</v>
      </c>
      <c r="L2683" s="79">
        <f>+_xlfn.XLOOKUP(Combinar1[[#This Row],[carga.PACIENTE]],carga[PACIENTE],carga[TURNO],0,0)</f>
        <v>0</v>
      </c>
    </row>
    <row r="2684" spans="5:12" hidden="1" x14ac:dyDescent="0.3">
      <c r="E2684" s="57"/>
      <c r="F2684" s="57"/>
      <c r="G2684" s="57"/>
      <c r="J2684" t="s">
        <v>1596</v>
      </c>
      <c r="L2684" s="79">
        <f>+_xlfn.XLOOKUP(Combinar1[[#This Row],[carga.PACIENTE]],carga[PACIENTE],carga[TURNO],0,0)</f>
        <v>0</v>
      </c>
    </row>
    <row r="2685" spans="5:12" hidden="1" x14ac:dyDescent="0.3">
      <c r="E2685" s="57"/>
      <c r="F2685" s="57"/>
      <c r="G2685" s="57"/>
      <c r="J2685" t="s">
        <v>1596</v>
      </c>
      <c r="L2685" s="79">
        <f>+_xlfn.XLOOKUP(Combinar1[[#This Row],[carga.PACIENTE]],carga[PACIENTE],carga[TURNO],0,0)</f>
        <v>0</v>
      </c>
    </row>
    <row r="2686" spans="5:12" hidden="1" x14ac:dyDescent="0.3">
      <c r="E2686" s="57"/>
      <c r="F2686" s="57"/>
      <c r="G2686" s="57"/>
      <c r="J2686" t="s">
        <v>1596</v>
      </c>
      <c r="L2686" s="79">
        <f>+_xlfn.XLOOKUP(Combinar1[[#This Row],[carga.PACIENTE]],carga[PACIENTE],carga[TURNO],0,0)</f>
        <v>0</v>
      </c>
    </row>
    <row r="2687" spans="5:12" hidden="1" x14ac:dyDescent="0.3">
      <c r="E2687" s="57"/>
      <c r="F2687" s="57"/>
      <c r="G2687" s="57"/>
      <c r="J2687" t="s">
        <v>1596</v>
      </c>
      <c r="L2687" s="79">
        <f>+_xlfn.XLOOKUP(Combinar1[[#This Row],[carga.PACIENTE]],carga[PACIENTE],carga[TURNO],0,0)</f>
        <v>0</v>
      </c>
    </row>
    <row r="2688" spans="5:12" hidden="1" x14ac:dyDescent="0.3">
      <c r="E2688" s="57"/>
      <c r="F2688" s="57"/>
      <c r="G2688" s="57"/>
      <c r="J2688" t="s">
        <v>1596</v>
      </c>
      <c r="L2688" s="79">
        <f>+_xlfn.XLOOKUP(Combinar1[[#This Row],[carga.PACIENTE]],carga[PACIENTE],carga[TURNO],0,0)</f>
        <v>0</v>
      </c>
    </row>
    <row r="2689" spans="5:12" hidden="1" x14ac:dyDescent="0.3">
      <c r="E2689" s="57"/>
      <c r="F2689" s="57"/>
      <c r="G2689" s="57"/>
      <c r="J2689" t="s">
        <v>1596</v>
      </c>
      <c r="L2689" s="79">
        <f>+_xlfn.XLOOKUP(Combinar1[[#This Row],[carga.PACIENTE]],carga[PACIENTE],carga[TURNO],0,0)</f>
        <v>0</v>
      </c>
    </row>
    <row r="2690" spans="5:12" hidden="1" x14ac:dyDescent="0.3">
      <c r="E2690" s="57"/>
      <c r="F2690" s="57"/>
      <c r="G2690" s="57"/>
      <c r="J2690" t="s">
        <v>1596</v>
      </c>
      <c r="L2690" s="79">
        <f>+_xlfn.XLOOKUP(Combinar1[[#This Row],[carga.PACIENTE]],carga[PACIENTE],carga[TURNO],0,0)</f>
        <v>0</v>
      </c>
    </row>
    <row r="2691" spans="5:12" hidden="1" x14ac:dyDescent="0.3">
      <c r="E2691" s="57"/>
      <c r="F2691" s="57"/>
      <c r="G2691" s="57"/>
      <c r="J2691" t="s">
        <v>1596</v>
      </c>
      <c r="L2691" s="79">
        <f>+_xlfn.XLOOKUP(Combinar1[[#This Row],[carga.PACIENTE]],carga[PACIENTE],carga[TURNO],0,0)</f>
        <v>0</v>
      </c>
    </row>
    <row r="2692" spans="5:12" hidden="1" x14ac:dyDescent="0.3">
      <c r="E2692" s="57"/>
      <c r="F2692" s="57"/>
      <c r="G2692" s="57"/>
      <c r="J2692" t="s">
        <v>1596</v>
      </c>
      <c r="L2692" s="79">
        <f>+_xlfn.XLOOKUP(Combinar1[[#This Row],[carga.PACIENTE]],carga[PACIENTE],carga[TURNO],0,0)</f>
        <v>0</v>
      </c>
    </row>
    <row r="2693" spans="5:12" hidden="1" x14ac:dyDescent="0.3">
      <c r="E2693" s="57"/>
      <c r="F2693" s="57"/>
      <c r="G2693" s="57"/>
      <c r="J2693" t="s">
        <v>1596</v>
      </c>
      <c r="L2693" s="79">
        <f>+_xlfn.XLOOKUP(Combinar1[[#This Row],[carga.PACIENTE]],carga[PACIENTE],carga[TURNO],0,0)</f>
        <v>0</v>
      </c>
    </row>
    <row r="2694" spans="5:12" hidden="1" x14ac:dyDescent="0.3">
      <c r="E2694" s="57"/>
      <c r="F2694" s="57"/>
      <c r="G2694" s="57"/>
      <c r="J2694" t="s">
        <v>1596</v>
      </c>
      <c r="L2694" s="79">
        <f>+_xlfn.XLOOKUP(Combinar1[[#This Row],[carga.PACIENTE]],carga[PACIENTE],carga[TURNO],0,0)</f>
        <v>0</v>
      </c>
    </row>
    <row r="2695" spans="5:12" hidden="1" x14ac:dyDescent="0.3">
      <c r="E2695" s="57"/>
      <c r="F2695" s="57"/>
      <c r="G2695" s="57"/>
      <c r="J2695" t="s">
        <v>1596</v>
      </c>
      <c r="L2695" s="79">
        <f>+_xlfn.XLOOKUP(Combinar1[[#This Row],[carga.PACIENTE]],carga[PACIENTE],carga[TURNO],0,0)</f>
        <v>0</v>
      </c>
    </row>
    <row r="2696" spans="5:12" hidden="1" x14ac:dyDescent="0.3">
      <c r="E2696" s="57"/>
      <c r="F2696" s="57"/>
      <c r="G2696" s="57"/>
      <c r="J2696" t="s">
        <v>1596</v>
      </c>
      <c r="L2696" s="79">
        <f>+_xlfn.XLOOKUP(Combinar1[[#This Row],[carga.PACIENTE]],carga[PACIENTE],carga[TURNO],0,0)</f>
        <v>0</v>
      </c>
    </row>
    <row r="2697" spans="5:12" hidden="1" x14ac:dyDescent="0.3">
      <c r="E2697" s="57"/>
      <c r="F2697" s="57"/>
      <c r="G2697" s="57"/>
      <c r="J2697" t="s">
        <v>1596</v>
      </c>
      <c r="L2697" s="79">
        <f>+_xlfn.XLOOKUP(Combinar1[[#This Row],[carga.PACIENTE]],carga[PACIENTE],carga[TURNO],0,0)</f>
        <v>0</v>
      </c>
    </row>
    <row r="2698" spans="5:12" hidden="1" x14ac:dyDescent="0.3">
      <c r="E2698" s="57"/>
      <c r="F2698" s="57"/>
      <c r="G2698" s="57"/>
      <c r="J2698" t="s">
        <v>1596</v>
      </c>
      <c r="L2698" s="79">
        <f>+_xlfn.XLOOKUP(Combinar1[[#This Row],[carga.PACIENTE]],carga[PACIENTE],carga[TURNO],0,0)</f>
        <v>0</v>
      </c>
    </row>
    <row r="2699" spans="5:12" hidden="1" x14ac:dyDescent="0.3">
      <c r="E2699" s="57"/>
      <c r="F2699" s="57"/>
      <c r="G2699" s="57"/>
      <c r="J2699" t="s">
        <v>1596</v>
      </c>
      <c r="L2699" s="79">
        <f>+_xlfn.XLOOKUP(Combinar1[[#This Row],[carga.PACIENTE]],carga[PACIENTE],carga[TURNO],0,0)</f>
        <v>0</v>
      </c>
    </row>
    <row r="2700" spans="5:12" hidden="1" x14ac:dyDescent="0.3">
      <c r="E2700" s="57"/>
      <c r="F2700" s="57"/>
      <c r="G2700" s="57"/>
      <c r="J2700" t="s">
        <v>1596</v>
      </c>
      <c r="L2700" s="79">
        <f>+_xlfn.XLOOKUP(Combinar1[[#This Row],[carga.PACIENTE]],carga[PACIENTE],carga[TURNO],0,0)</f>
        <v>0</v>
      </c>
    </row>
    <row r="2701" spans="5:12" hidden="1" x14ac:dyDescent="0.3">
      <c r="E2701" s="57"/>
      <c r="F2701" s="57"/>
      <c r="G2701" s="57"/>
      <c r="J2701" t="s">
        <v>1596</v>
      </c>
      <c r="L2701" s="79">
        <f>+_xlfn.XLOOKUP(Combinar1[[#This Row],[carga.PACIENTE]],carga[PACIENTE],carga[TURNO],0,0)</f>
        <v>0</v>
      </c>
    </row>
    <row r="2702" spans="5:12" hidden="1" x14ac:dyDescent="0.3">
      <c r="E2702" s="57"/>
      <c r="F2702" s="57"/>
      <c r="G2702" s="57"/>
      <c r="J2702" t="s">
        <v>1596</v>
      </c>
      <c r="L2702" s="79">
        <f>+_xlfn.XLOOKUP(Combinar1[[#This Row],[carga.PACIENTE]],carga[PACIENTE],carga[TURNO],0,0)</f>
        <v>0</v>
      </c>
    </row>
    <row r="2703" spans="5:12" hidden="1" x14ac:dyDescent="0.3">
      <c r="E2703" s="57"/>
      <c r="F2703" s="57"/>
      <c r="G2703" s="57"/>
      <c r="J2703" t="s">
        <v>1596</v>
      </c>
      <c r="L2703" s="79">
        <f>+_xlfn.XLOOKUP(Combinar1[[#This Row],[carga.PACIENTE]],carga[PACIENTE],carga[TURNO],0,0)</f>
        <v>0</v>
      </c>
    </row>
    <row r="2704" spans="5:12" hidden="1" x14ac:dyDescent="0.3">
      <c r="E2704" s="57"/>
      <c r="F2704" s="57"/>
      <c r="G2704" s="57"/>
      <c r="J2704" t="s">
        <v>1596</v>
      </c>
      <c r="L2704" s="79">
        <f>+_xlfn.XLOOKUP(Combinar1[[#This Row],[carga.PACIENTE]],carga[PACIENTE],carga[TURNO],0,0)</f>
        <v>0</v>
      </c>
    </row>
    <row r="2705" spans="5:12" hidden="1" x14ac:dyDescent="0.3">
      <c r="E2705" s="57"/>
      <c r="F2705" s="57"/>
      <c r="G2705" s="57"/>
      <c r="J2705" t="s">
        <v>1596</v>
      </c>
      <c r="L2705" s="79">
        <f>+_xlfn.XLOOKUP(Combinar1[[#This Row],[carga.PACIENTE]],carga[PACIENTE],carga[TURNO],0,0)</f>
        <v>0</v>
      </c>
    </row>
    <row r="2706" spans="5:12" hidden="1" x14ac:dyDescent="0.3">
      <c r="E2706" s="57"/>
      <c r="F2706" s="57"/>
      <c r="G2706" s="57"/>
      <c r="J2706" t="s">
        <v>1596</v>
      </c>
      <c r="L2706" s="79">
        <f>+_xlfn.XLOOKUP(Combinar1[[#This Row],[carga.PACIENTE]],carga[PACIENTE],carga[TURNO],0,0)</f>
        <v>0</v>
      </c>
    </row>
    <row r="2707" spans="5:12" hidden="1" x14ac:dyDescent="0.3">
      <c r="E2707" s="57"/>
      <c r="F2707" s="57"/>
      <c r="G2707" s="57"/>
      <c r="J2707" t="s">
        <v>1596</v>
      </c>
      <c r="L2707" s="79">
        <f>+_xlfn.XLOOKUP(Combinar1[[#This Row],[carga.PACIENTE]],carga[PACIENTE],carga[TURNO],0,0)</f>
        <v>0</v>
      </c>
    </row>
    <row r="2708" spans="5:12" hidden="1" x14ac:dyDescent="0.3">
      <c r="E2708" s="57"/>
      <c r="F2708" s="57"/>
      <c r="G2708" s="57"/>
      <c r="J2708" t="s">
        <v>1596</v>
      </c>
      <c r="L2708" s="79">
        <f>+_xlfn.XLOOKUP(Combinar1[[#This Row],[carga.PACIENTE]],carga[PACIENTE],carga[TURNO],0,0)</f>
        <v>0</v>
      </c>
    </row>
    <row r="2709" spans="5:12" hidden="1" x14ac:dyDescent="0.3">
      <c r="E2709" s="57"/>
      <c r="F2709" s="57"/>
      <c r="G2709" s="57"/>
      <c r="J2709" t="s">
        <v>1596</v>
      </c>
      <c r="L2709" s="79">
        <f>+_xlfn.XLOOKUP(Combinar1[[#This Row],[carga.PACIENTE]],carga[PACIENTE],carga[TURNO],0,0)</f>
        <v>0</v>
      </c>
    </row>
    <row r="2710" spans="5:12" hidden="1" x14ac:dyDescent="0.3">
      <c r="E2710" s="57"/>
      <c r="F2710" s="57"/>
      <c r="G2710" s="57"/>
      <c r="J2710" t="s">
        <v>1596</v>
      </c>
      <c r="L2710" s="79">
        <f>+_xlfn.XLOOKUP(Combinar1[[#This Row],[carga.PACIENTE]],carga[PACIENTE],carga[TURNO],0,0)</f>
        <v>0</v>
      </c>
    </row>
    <row r="2711" spans="5:12" hidden="1" x14ac:dyDescent="0.3">
      <c r="E2711" s="57"/>
      <c r="F2711" s="57"/>
      <c r="G2711" s="57"/>
      <c r="J2711" t="s">
        <v>1596</v>
      </c>
      <c r="L2711" s="79">
        <f>+_xlfn.XLOOKUP(Combinar1[[#This Row],[carga.PACIENTE]],carga[PACIENTE],carga[TURNO],0,0)</f>
        <v>0</v>
      </c>
    </row>
    <row r="2712" spans="5:12" hidden="1" x14ac:dyDescent="0.3">
      <c r="E2712" s="57"/>
      <c r="F2712" s="57"/>
      <c r="G2712" s="57"/>
      <c r="J2712" t="s">
        <v>1596</v>
      </c>
      <c r="L2712" s="79">
        <f>+_xlfn.XLOOKUP(Combinar1[[#This Row],[carga.PACIENTE]],carga[PACIENTE],carga[TURNO],0,0)</f>
        <v>0</v>
      </c>
    </row>
    <row r="2713" spans="5:12" hidden="1" x14ac:dyDescent="0.3">
      <c r="E2713" s="57"/>
      <c r="F2713" s="57"/>
      <c r="G2713" s="57"/>
      <c r="J2713" t="s">
        <v>1596</v>
      </c>
      <c r="L2713" s="79">
        <f>+_xlfn.XLOOKUP(Combinar1[[#This Row],[carga.PACIENTE]],carga[PACIENTE],carga[TURNO],0,0)</f>
        <v>0</v>
      </c>
    </row>
    <row r="2714" spans="5:12" hidden="1" x14ac:dyDescent="0.3">
      <c r="E2714" s="57"/>
      <c r="F2714" s="57"/>
      <c r="G2714" s="57"/>
      <c r="J2714" t="s">
        <v>1596</v>
      </c>
      <c r="L2714" s="79">
        <f>+_xlfn.XLOOKUP(Combinar1[[#This Row],[carga.PACIENTE]],carga[PACIENTE],carga[TURNO],0,0)</f>
        <v>0</v>
      </c>
    </row>
    <row r="2715" spans="5:12" hidden="1" x14ac:dyDescent="0.3">
      <c r="E2715" s="57"/>
      <c r="F2715" s="57"/>
      <c r="G2715" s="57"/>
      <c r="J2715" t="s">
        <v>1596</v>
      </c>
      <c r="L2715" s="79">
        <f>+_xlfn.XLOOKUP(Combinar1[[#This Row],[carga.PACIENTE]],carga[PACIENTE],carga[TURNO],0,0)</f>
        <v>0</v>
      </c>
    </row>
    <row r="2716" spans="5:12" hidden="1" x14ac:dyDescent="0.3">
      <c r="E2716" s="57"/>
      <c r="F2716" s="57"/>
      <c r="G2716" s="57"/>
      <c r="J2716" t="s">
        <v>1596</v>
      </c>
      <c r="L2716" s="79">
        <f>+_xlfn.XLOOKUP(Combinar1[[#This Row],[carga.PACIENTE]],carga[PACIENTE],carga[TURNO],0,0)</f>
        <v>0</v>
      </c>
    </row>
    <row r="2717" spans="5:12" hidden="1" x14ac:dyDescent="0.3">
      <c r="E2717" s="57"/>
      <c r="F2717" s="57"/>
      <c r="G2717" s="57"/>
      <c r="J2717" t="s">
        <v>1596</v>
      </c>
      <c r="L2717" s="79">
        <f>+_xlfn.XLOOKUP(Combinar1[[#This Row],[carga.PACIENTE]],carga[PACIENTE],carga[TURNO],0,0)</f>
        <v>0</v>
      </c>
    </row>
    <row r="2718" spans="5:12" hidden="1" x14ac:dyDescent="0.3">
      <c r="E2718" s="57"/>
      <c r="F2718" s="57"/>
      <c r="G2718" s="57"/>
      <c r="J2718" t="s">
        <v>1596</v>
      </c>
      <c r="L2718" s="79">
        <f>+_xlfn.XLOOKUP(Combinar1[[#This Row],[carga.PACIENTE]],carga[PACIENTE],carga[TURNO],0,0)</f>
        <v>0</v>
      </c>
    </row>
    <row r="2719" spans="5:12" hidden="1" x14ac:dyDescent="0.3">
      <c r="E2719" s="57"/>
      <c r="F2719" s="57"/>
      <c r="G2719" s="57"/>
      <c r="J2719" t="s">
        <v>1596</v>
      </c>
      <c r="L2719" s="79">
        <f>+_xlfn.XLOOKUP(Combinar1[[#This Row],[carga.PACIENTE]],carga[PACIENTE],carga[TURNO],0,0)</f>
        <v>0</v>
      </c>
    </row>
    <row r="2720" spans="5:12" hidden="1" x14ac:dyDescent="0.3">
      <c r="E2720" s="57"/>
      <c r="F2720" s="57"/>
      <c r="G2720" s="57"/>
      <c r="J2720" t="s">
        <v>1596</v>
      </c>
      <c r="L2720" s="79">
        <f>+_xlfn.XLOOKUP(Combinar1[[#This Row],[carga.PACIENTE]],carga[PACIENTE],carga[TURNO],0,0)</f>
        <v>0</v>
      </c>
    </row>
    <row r="2721" spans="5:12" hidden="1" x14ac:dyDescent="0.3">
      <c r="E2721" s="57"/>
      <c r="F2721" s="57"/>
      <c r="G2721" s="57"/>
      <c r="J2721" t="s">
        <v>1596</v>
      </c>
      <c r="L2721" s="79">
        <f>+_xlfn.XLOOKUP(Combinar1[[#This Row],[carga.PACIENTE]],carga[PACIENTE],carga[TURNO],0,0)</f>
        <v>0</v>
      </c>
    </row>
    <row r="2722" spans="5:12" hidden="1" x14ac:dyDescent="0.3">
      <c r="E2722" s="57"/>
      <c r="F2722" s="57"/>
      <c r="G2722" s="57"/>
      <c r="J2722" t="s">
        <v>1596</v>
      </c>
      <c r="L2722" s="79">
        <f>+_xlfn.XLOOKUP(Combinar1[[#This Row],[carga.PACIENTE]],carga[PACIENTE],carga[TURNO],0,0)</f>
        <v>0</v>
      </c>
    </row>
    <row r="2723" spans="5:12" hidden="1" x14ac:dyDescent="0.3">
      <c r="E2723" s="57"/>
      <c r="F2723" s="57"/>
      <c r="G2723" s="57"/>
      <c r="J2723" t="s">
        <v>1596</v>
      </c>
      <c r="L2723" s="79">
        <f>+_xlfn.XLOOKUP(Combinar1[[#This Row],[carga.PACIENTE]],carga[PACIENTE],carga[TURNO],0,0)</f>
        <v>0</v>
      </c>
    </row>
    <row r="2724" spans="5:12" hidden="1" x14ac:dyDescent="0.3">
      <c r="E2724" s="57"/>
      <c r="F2724" s="57"/>
      <c r="G2724" s="57"/>
      <c r="J2724" t="s">
        <v>1596</v>
      </c>
      <c r="L2724" s="79">
        <f>+_xlfn.XLOOKUP(Combinar1[[#This Row],[carga.PACIENTE]],carga[PACIENTE],carga[TURNO],0,0)</f>
        <v>0</v>
      </c>
    </row>
    <row r="2725" spans="5:12" hidden="1" x14ac:dyDescent="0.3">
      <c r="E2725" s="57"/>
      <c r="F2725" s="57"/>
      <c r="G2725" s="57"/>
      <c r="J2725" t="s">
        <v>1596</v>
      </c>
      <c r="L2725" s="79">
        <f>+_xlfn.XLOOKUP(Combinar1[[#This Row],[carga.PACIENTE]],carga[PACIENTE],carga[TURNO],0,0)</f>
        <v>0</v>
      </c>
    </row>
    <row r="2726" spans="5:12" hidden="1" x14ac:dyDescent="0.3">
      <c r="E2726" s="57"/>
      <c r="F2726" s="57"/>
      <c r="G2726" s="57"/>
      <c r="J2726" t="s">
        <v>1596</v>
      </c>
      <c r="L2726" s="79">
        <f>+_xlfn.XLOOKUP(Combinar1[[#This Row],[carga.PACIENTE]],carga[PACIENTE],carga[TURNO],0,0)</f>
        <v>0</v>
      </c>
    </row>
    <row r="2727" spans="5:12" hidden="1" x14ac:dyDescent="0.3">
      <c r="E2727" s="57"/>
      <c r="F2727" s="57"/>
      <c r="G2727" s="57"/>
      <c r="J2727" t="s">
        <v>1596</v>
      </c>
      <c r="L2727" s="79">
        <f>+_xlfn.XLOOKUP(Combinar1[[#This Row],[carga.PACIENTE]],carga[PACIENTE],carga[TURNO],0,0)</f>
        <v>0</v>
      </c>
    </row>
    <row r="2728" spans="5:12" hidden="1" x14ac:dyDescent="0.3">
      <c r="E2728" s="57"/>
      <c r="F2728" s="57"/>
      <c r="G2728" s="57"/>
      <c r="J2728" t="s">
        <v>1596</v>
      </c>
      <c r="L2728" s="79">
        <f>+_xlfn.XLOOKUP(Combinar1[[#This Row],[carga.PACIENTE]],carga[PACIENTE],carga[TURNO],0,0)</f>
        <v>0</v>
      </c>
    </row>
    <row r="2729" spans="5:12" hidden="1" x14ac:dyDescent="0.3">
      <c r="E2729" s="57"/>
      <c r="F2729" s="57"/>
      <c r="G2729" s="57"/>
      <c r="J2729" t="s">
        <v>1596</v>
      </c>
      <c r="L2729" s="79">
        <f>+_xlfn.XLOOKUP(Combinar1[[#This Row],[carga.PACIENTE]],carga[PACIENTE],carga[TURNO],0,0)</f>
        <v>0</v>
      </c>
    </row>
    <row r="2730" spans="5:12" hidden="1" x14ac:dyDescent="0.3">
      <c r="E2730" s="57"/>
      <c r="F2730" s="57"/>
      <c r="G2730" s="57"/>
      <c r="J2730" t="s">
        <v>1596</v>
      </c>
      <c r="L2730" s="79">
        <f>+_xlfn.XLOOKUP(Combinar1[[#This Row],[carga.PACIENTE]],carga[PACIENTE],carga[TURNO],0,0)</f>
        <v>0</v>
      </c>
    </row>
    <row r="2731" spans="5:12" hidden="1" x14ac:dyDescent="0.3">
      <c r="E2731" s="57"/>
      <c r="F2731" s="57"/>
      <c r="G2731" s="57"/>
      <c r="J2731" t="s">
        <v>1596</v>
      </c>
      <c r="L2731" s="79">
        <f>+_xlfn.XLOOKUP(Combinar1[[#This Row],[carga.PACIENTE]],carga[PACIENTE],carga[TURNO],0,0)</f>
        <v>0</v>
      </c>
    </row>
    <row r="2732" spans="5:12" hidden="1" x14ac:dyDescent="0.3">
      <c r="E2732" s="57"/>
      <c r="F2732" s="57"/>
      <c r="G2732" s="57"/>
      <c r="J2732" t="s">
        <v>1596</v>
      </c>
      <c r="L2732" s="79">
        <f>+_xlfn.XLOOKUP(Combinar1[[#This Row],[carga.PACIENTE]],carga[PACIENTE],carga[TURNO],0,0)</f>
        <v>0</v>
      </c>
    </row>
    <row r="2733" spans="5:12" hidden="1" x14ac:dyDescent="0.3">
      <c r="E2733" s="57"/>
      <c r="F2733" s="57"/>
      <c r="G2733" s="57"/>
      <c r="J2733" t="s">
        <v>1596</v>
      </c>
      <c r="L2733" s="79">
        <f>+_xlfn.XLOOKUP(Combinar1[[#This Row],[carga.PACIENTE]],carga[PACIENTE],carga[TURNO],0,0)</f>
        <v>0</v>
      </c>
    </row>
    <row r="2734" spans="5:12" hidden="1" x14ac:dyDescent="0.3">
      <c r="E2734" s="57"/>
      <c r="F2734" s="57"/>
      <c r="G2734" s="57"/>
      <c r="J2734" t="s">
        <v>1596</v>
      </c>
      <c r="L2734" s="79">
        <f>+_xlfn.XLOOKUP(Combinar1[[#This Row],[carga.PACIENTE]],carga[PACIENTE],carga[TURNO],0,0)</f>
        <v>0</v>
      </c>
    </row>
    <row r="2735" spans="5:12" hidden="1" x14ac:dyDescent="0.3">
      <c r="E2735" s="57"/>
      <c r="F2735" s="57"/>
      <c r="G2735" s="57"/>
      <c r="J2735" t="s">
        <v>1596</v>
      </c>
      <c r="L2735" s="79">
        <f>+_xlfn.XLOOKUP(Combinar1[[#This Row],[carga.PACIENTE]],carga[PACIENTE],carga[TURNO],0,0)</f>
        <v>0</v>
      </c>
    </row>
    <row r="2736" spans="5:12" hidden="1" x14ac:dyDescent="0.3">
      <c r="E2736" s="57"/>
      <c r="F2736" s="57"/>
      <c r="G2736" s="57"/>
      <c r="J2736" t="s">
        <v>1596</v>
      </c>
      <c r="L2736" s="79">
        <f>+_xlfn.XLOOKUP(Combinar1[[#This Row],[carga.PACIENTE]],carga[PACIENTE],carga[TURNO],0,0)</f>
        <v>0</v>
      </c>
    </row>
    <row r="2737" spans="5:12" hidden="1" x14ac:dyDescent="0.3">
      <c r="E2737" s="57"/>
      <c r="F2737" s="57"/>
      <c r="G2737" s="57"/>
      <c r="J2737" t="s">
        <v>1596</v>
      </c>
      <c r="L2737" s="79">
        <f>+_xlfn.XLOOKUP(Combinar1[[#This Row],[carga.PACIENTE]],carga[PACIENTE],carga[TURNO],0,0)</f>
        <v>0</v>
      </c>
    </row>
    <row r="2738" spans="5:12" hidden="1" x14ac:dyDescent="0.3">
      <c r="E2738" s="57"/>
      <c r="F2738" s="57"/>
      <c r="G2738" s="57"/>
      <c r="J2738" t="s">
        <v>1596</v>
      </c>
      <c r="L2738" s="79">
        <f>+_xlfn.XLOOKUP(Combinar1[[#This Row],[carga.PACIENTE]],carga[PACIENTE],carga[TURNO],0,0)</f>
        <v>0</v>
      </c>
    </row>
    <row r="2739" spans="5:12" hidden="1" x14ac:dyDescent="0.3">
      <c r="E2739" s="57"/>
      <c r="F2739" s="57"/>
      <c r="G2739" s="57"/>
      <c r="J2739" t="s">
        <v>1596</v>
      </c>
      <c r="L2739" s="79">
        <f>+_xlfn.XLOOKUP(Combinar1[[#This Row],[carga.PACIENTE]],carga[PACIENTE],carga[TURNO],0,0)</f>
        <v>0</v>
      </c>
    </row>
    <row r="2740" spans="5:12" hidden="1" x14ac:dyDescent="0.3">
      <c r="E2740" s="57"/>
      <c r="F2740" s="57"/>
      <c r="G2740" s="57"/>
      <c r="J2740" t="s">
        <v>1596</v>
      </c>
      <c r="L2740" s="79">
        <f>+_xlfn.XLOOKUP(Combinar1[[#This Row],[carga.PACIENTE]],carga[PACIENTE],carga[TURNO],0,0)</f>
        <v>0</v>
      </c>
    </row>
    <row r="2741" spans="5:12" hidden="1" x14ac:dyDescent="0.3">
      <c r="E2741" s="57"/>
      <c r="F2741" s="57"/>
      <c r="G2741" s="57"/>
      <c r="J2741" t="s">
        <v>1596</v>
      </c>
      <c r="L2741" s="79">
        <f>+_xlfn.XLOOKUP(Combinar1[[#This Row],[carga.PACIENTE]],carga[PACIENTE],carga[TURNO],0,0)</f>
        <v>0</v>
      </c>
    </row>
    <row r="2742" spans="5:12" hidden="1" x14ac:dyDescent="0.3">
      <c r="E2742" s="57"/>
      <c r="F2742" s="57"/>
      <c r="G2742" s="57"/>
      <c r="J2742" t="s">
        <v>1596</v>
      </c>
      <c r="L2742" s="79">
        <f>+_xlfn.XLOOKUP(Combinar1[[#This Row],[carga.PACIENTE]],carga[PACIENTE],carga[TURNO],0,0)</f>
        <v>0</v>
      </c>
    </row>
    <row r="2743" spans="5:12" hidden="1" x14ac:dyDescent="0.3">
      <c r="E2743" s="57"/>
      <c r="F2743" s="57"/>
      <c r="G2743" s="57"/>
      <c r="J2743" t="s">
        <v>1596</v>
      </c>
      <c r="L2743" s="79">
        <f>+_xlfn.XLOOKUP(Combinar1[[#This Row],[carga.PACIENTE]],carga[PACIENTE],carga[TURNO],0,0)</f>
        <v>0</v>
      </c>
    </row>
    <row r="2744" spans="5:12" hidden="1" x14ac:dyDescent="0.3">
      <c r="E2744" s="57"/>
      <c r="F2744" s="57"/>
      <c r="G2744" s="57"/>
      <c r="J2744" t="s">
        <v>1596</v>
      </c>
      <c r="L2744" s="79">
        <f>+_xlfn.XLOOKUP(Combinar1[[#This Row],[carga.PACIENTE]],carga[PACIENTE],carga[TURNO],0,0)</f>
        <v>0</v>
      </c>
    </row>
    <row r="2745" spans="5:12" hidden="1" x14ac:dyDescent="0.3">
      <c r="E2745" s="57"/>
      <c r="F2745" s="57"/>
      <c r="G2745" s="57"/>
      <c r="J2745" t="s">
        <v>1596</v>
      </c>
      <c r="L2745" s="79">
        <f>+_xlfn.XLOOKUP(Combinar1[[#This Row],[carga.PACIENTE]],carga[PACIENTE],carga[TURNO],0,0)</f>
        <v>0</v>
      </c>
    </row>
    <row r="2746" spans="5:12" hidden="1" x14ac:dyDescent="0.3">
      <c r="E2746" s="57"/>
      <c r="F2746" s="57"/>
      <c r="G2746" s="57"/>
      <c r="J2746" t="s">
        <v>1596</v>
      </c>
      <c r="L2746" s="79">
        <f>+_xlfn.XLOOKUP(Combinar1[[#This Row],[carga.PACIENTE]],carga[PACIENTE],carga[TURNO],0,0)</f>
        <v>0</v>
      </c>
    </row>
    <row r="2747" spans="5:12" hidden="1" x14ac:dyDescent="0.3">
      <c r="E2747" s="57"/>
      <c r="F2747" s="57"/>
      <c r="G2747" s="57"/>
      <c r="J2747" t="s">
        <v>1596</v>
      </c>
      <c r="L2747" s="79">
        <f>+_xlfn.XLOOKUP(Combinar1[[#This Row],[carga.PACIENTE]],carga[PACIENTE],carga[TURNO],0,0)</f>
        <v>0</v>
      </c>
    </row>
    <row r="2748" spans="5:12" hidden="1" x14ac:dyDescent="0.3">
      <c r="E2748" s="57"/>
      <c r="F2748" s="57"/>
      <c r="G2748" s="57"/>
      <c r="J2748" t="s">
        <v>1596</v>
      </c>
      <c r="L2748" s="79">
        <f>+_xlfn.XLOOKUP(Combinar1[[#This Row],[carga.PACIENTE]],carga[PACIENTE],carga[TURNO],0,0)</f>
        <v>0</v>
      </c>
    </row>
    <row r="2749" spans="5:12" hidden="1" x14ac:dyDescent="0.3">
      <c r="E2749" s="57"/>
      <c r="F2749" s="57"/>
      <c r="G2749" s="57"/>
      <c r="J2749" t="s">
        <v>1596</v>
      </c>
      <c r="L2749" s="79">
        <f>+_xlfn.XLOOKUP(Combinar1[[#This Row],[carga.PACIENTE]],carga[PACIENTE],carga[TURNO],0,0)</f>
        <v>0</v>
      </c>
    </row>
    <row r="2750" spans="5:12" hidden="1" x14ac:dyDescent="0.3">
      <c r="E2750" s="57"/>
      <c r="F2750" s="57"/>
      <c r="G2750" s="57"/>
      <c r="J2750" t="s">
        <v>1596</v>
      </c>
      <c r="L2750" s="79">
        <f>+_xlfn.XLOOKUP(Combinar1[[#This Row],[carga.PACIENTE]],carga[PACIENTE],carga[TURNO],0,0)</f>
        <v>0</v>
      </c>
    </row>
    <row r="2751" spans="5:12" hidden="1" x14ac:dyDescent="0.3">
      <c r="E2751" s="57"/>
      <c r="F2751" s="57"/>
      <c r="G2751" s="57"/>
      <c r="J2751" t="s">
        <v>1596</v>
      </c>
      <c r="L2751" s="79">
        <f>+_xlfn.XLOOKUP(Combinar1[[#This Row],[carga.PACIENTE]],carga[PACIENTE],carga[TURNO],0,0)</f>
        <v>0</v>
      </c>
    </row>
    <row r="2752" spans="5:12" hidden="1" x14ac:dyDescent="0.3">
      <c r="E2752" s="57"/>
      <c r="F2752" s="57"/>
      <c r="G2752" s="57"/>
      <c r="J2752" t="s">
        <v>1596</v>
      </c>
      <c r="L2752" s="79">
        <f>+_xlfn.XLOOKUP(Combinar1[[#This Row],[carga.PACIENTE]],carga[PACIENTE],carga[TURNO],0,0)</f>
        <v>0</v>
      </c>
    </row>
    <row r="2753" spans="5:12" hidden="1" x14ac:dyDescent="0.3">
      <c r="E2753" s="57"/>
      <c r="F2753" s="57"/>
      <c r="G2753" s="57"/>
      <c r="J2753" t="s">
        <v>1596</v>
      </c>
      <c r="L2753" s="79">
        <f>+_xlfn.XLOOKUP(Combinar1[[#This Row],[carga.PACIENTE]],carga[PACIENTE],carga[TURNO],0,0)</f>
        <v>0</v>
      </c>
    </row>
    <row r="2754" spans="5:12" hidden="1" x14ac:dyDescent="0.3">
      <c r="E2754" s="57"/>
      <c r="F2754" s="57"/>
      <c r="G2754" s="57"/>
      <c r="J2754" t="s">
        <v>1596</v>
      </c>
      <c r="L2754" s="79">
        <f>+_xlfn.XLOOKUP(Combinar1[[#This Row],[carga.PACIENTE]],carga[PACIENTE],carga[TURNO],0,0)</f>
        <v>0</v>
      </c>
    </row>
    <row r="2755" spans="5:12" hidden="1" x14ac:dyDescent="0.3">
      <c r="E2755" s="57"/>
      <c r="F2755" s="57"/>
      <c r="G2755" s="57"/>
      <c r="J2755" t="s">
        <v>1596</v>
      </c>
      <c r="L2755" s="79">
        <f>+_xlfn.XLOOKUP(Combinar1[[#This Row],[carga.PACIENTE]],carga[PACIENTE],carga[TURNO],0,0)</f>
        <v>0</v>
      </c>
    </row>
    <row r="2756" spans="5:12" hidden="1" x14ac:dyDescent="0.3">
      <c r="E2756" s="57"/>
      <c r="F2756" s="57"/>
      <c r="G2756" s="57"/>
      <c r="J2756" t="s">
        <v>1596</v>
      </c>
      <c r="L2756" s="79">
        <f>+_xlfn.XLOOKUP(Combinar1[[#This Row],[carga.PACIENTE]],carga[PACIENTE],carga[TURNO],0,0)</f>
        <v>0</v>
      </c>
    </row>
    <row r="2757" spans="5:12" hidden="1" x14ac:dyDescent="0.3">
      <c r="E2757" s="57"/>
      <c r="F2757" s="57"/>
      <c r="G2757" s="57"/>
      <c r="J2757" t="s">
        <v>1596</v>
      </c>
      <c r="L2757" s="79">
        <f>+_xlfn.XLOOKUP(Combinar1[[#This Row],[carga.PACIENTE]],carga[PACIENTE],carga[TURNO],0,0)</f>
        <v>0</v>
      </c>
    </row>
    <row r="2758" spans="5:12" hidden="1" x14ac:dyDescent="0.3">
      <c r="E2758" s="57"/>
      <c r="F2758" s="57"/>
      <c r="G2758" s="57"/>
      <c r="J2758" t="s">
        <v>1596</v>
      </c>
      <c r="L2758" s="79">
        <f>+_xlfn.XLOOKUP(Combinar1[[#This Row],[carga.PACIENTE]],carga[PACIENTE],carga[TURNO],0,0)</f>
        <v>0</v>
      </c>
    </row>
    <row r="2759" spans="5:12" hidden="1" x14ac:dyDescent="0.3">
      <c r="E2759" s="57"/>
      <c r="F2759" s="57"/>
      <c r="G2759" s="57"/>
      <c r="J2759" t="s">
        <v>1596</v>
      </c>
      <c r="L2759" s="79">
        <f>+_xlfn.XLOOKUP(Combinar1[[#This Row],[carga.PACIENTE]],carga[PACIENTE],carga[TURNO],0,0)</f>
        <v>0</v>
      </c>
    </row>
    <row r="2760" spans="5:12" hidden="1" x14ac:dyDescent="0.3">
      <c r="E2760" s="57"/>
      <c r="F2760" s="57"/>
      <c r="G2760" s="57"/>
      <c r="J2760" t="s">
        <v>1596</v>
      </c>
      <c r="L2760" s="79">
        <f>+_xlfn.XLOOKUP(Combinar1[[#This Row],[carga.PACIENTE]],carga[PACIENTE],carga[TURNO],0,0)</f>
        <v>0</v>
      </c>
    </row>
    <row r="2761" spans="5:12" hidden="1" x14ac:dyDescent="0.3">
      <c r="E2761" s="57"/>
      <c r="F2761" s="57"/>
      <c r="G2761" s="57"/>
      <c r="J2761" t="s">
        <v>1596</v>
      </c>
      <c r="L2761" s="79">
        <f>+_xlfn.XLOOKUP(Combinar1[[#This Row],[carga.PACIENTE]],carga[PACIENTE],carga[TURNO],0,0)</f>
        <v>0</v>
      </c>
    </row>
    <row r="2762" spans="5:12" hidden="1" x14ac:dyDescent="0.3">
      <c r="E2762" s="57"/>
      <c r="F2762" s="57"/>
      <c r="G2762" s="57"/>
      <c r="J2762" t="s">
        <v>1596</v>
      </c>
      <c r="L2762" s="79">
        <f>+_xlfn.XLOOKUP(Combinar1[[#This Row],[carga.PACIENTE]],carga[PACIENTE],carga[TURNO],0,0)</f>
        <v>0</v>
      </c>
    </row>
    <row r="2763" spans="5:12" hidden="1" x14ac:dyDescent="0.3">
      <c r="E2763" s="57"/>
      <c r="F2763" s="57"/>
      <c r="G2763" s="57"/>
      <c r="J2763" t="s">
        <v>1596</v>
      </c>
      <c r="L2763" s="79">
        <f>+_xlfn.XLOOKUP(Combinar1[[#This Row],[carga.PACIENTE]],carga[PACIENTE],carga[TURNO],0,0)</f>
        <v>0</v>
      </c>
    </row>
    <row r="2764" spans="5:12" hidden="1" x14ac:dyDescent="0.3">
      <c r="E2764" s="57"/>
      <c r="F2764" s="57"/>
      <c r="G2764" s="57"/>
      <c r="J2764" t="s">
        <v>1596</v>
      </c>
      <c r="L2764" s="79">
        <f>+_xlfn.XLOOKUP(Combinar1[[#This Row],[carga.PACIENTE]],carga[PACIENTE],carga[TURNO],0,0)</f>
        <v>0</v>
      </c>
    </row>
    <row r="2765" spans="5:12" hidden="1" x14ac:dyDescent="0.3">
      <c r="E2765" s="57"/>
      <c r="F2765" s="57"/>
      <c r="G2765" s="57"/>
      <c r="J2765" t="s">
        <v>1596</v>
      </c>
      <c r="L2765" s="79">
        <f>+_xlfn.XLOOKUP(Combinar1[[#This Row],[carga.PACIENTE]],carga[PACIENTE],carga[TURNO],0,0)</f>
        <v>0</v>
      </c>
    </row>
    <row r="2766" spans="5:12" hidden="1" x14ac:dyDescent="0.3">
      <c r="E2766" s="57"/>
      <c r="F2766" s="57"/>
      <c r="G2766" s="57"/>
      <c r="J2766" t="s">
        <v>1596</v>
      </c>
      <c r="L2766" s="79">
        <f>+_xlfn.XLOOKUP(Combinar1[[#This Row],[carga.PACIENTE]],carga[PACIENTE],carga[TURNO],0,0)</f>
        <v>0</v>
      </c>
    </row>
    <row r="2767" spans="5:12" hidden="1" x14ac:dyDescent="0.3">
      <c r="E2767" s="57"/>
      <c r="F2767" s="57"/>
      <c r="G2767" s="57"/>
      <c r="J2767" t="s">
        <v>1596</v>
      </c>
      <c r="L2767" s="79">
        <f>+_xlfn.XLOOKUP(Combinar1[[#This Row],[carga.PACIENTE]],carga[PACIENTE],carga[TURNO],0,0)</f>
        <v>0</v>
      </c>
    </row>
    <row r="2768" spans="5:12" hidden="1" x14ac:dyDescent="0.3">
      <c r="E2768" s="57"/>
      <c r="F2768" s="57"/>
      <c r="G2768" s="57"/>
      <c r="J2768" t="s">
        <v>1596</v>
      </c>
      <c r="L2768" s="79">
        <f>+_xlfn.XLOOKUP(Combinar1[[#This Row],[carga.PACIENTE]],carga[PACIENTE],carga[TURNO],0,0)</f>
        <v>0</v>
      </c>
    </row>
    <row r="2769" spans="5:12" hidden="1" x14ac:dyDescent="0.3">
      <c r="E2769" s="57"/>
      <c r="F2769" s="57"/>
      <c r="G2769" s="57"/>
      <c r="J2769" t="s">
        <v>1596</v>
      </c>
      <c r="L2769" s="79">
        <f>+_xlfn.XLOOKUP(Combinar1[[#This Row],[carga.PACIENTE]],carga[PACIENTE],carga[TURNO],0,0)</f>
        <v>0</v>
      </c>
    </row>
    <row r="2770" spans="5:12" hidden="1" x14ac:dyDescent="0.3">
      <c r="E2770" s="57"/>
      <c r="F2770" s="57"/>
      <c r="G2770" s="57"/>
      <c r="J2770" t="s">
        <v>1596</v>
      </c>
      <c r="L2770" s="79">
        <f>+_xlfn.XLOOKUP(Combinar1[[#This Row],[carga.PACIENTE]],carga[PACIENTE],carga[TURNO],0,0)</f>
        <v>0</v>
      </c>
    </row>
    <row r="2771" spans="5:12" hidden="1" x14ac:dyDescent="0.3">
      <c r="E2771" s="57"/>
      <c r="F2771" s="57"/>
      <c r="G2771" s="57"/>
      <c r="J2771" t="s">
        <v>1596</v>
      </c>
      <c r="L2771" s="79">
        <f>+_xlfn.XLOOKUP(Combinar1[[#This Row],[carga.PACIENTE]],carga[PACIENTE],carga[TURNO],0,0)</f>
        <v>0</v>
      </c>
    </row>
    <row r="2772" spans="5:12" hidden="1" x14ac:dyDescent="0.3">
      <c r="E2772" s="57"/>
      <c r="F2772" s="57"/>
      <c r="G2772" s="57"/>
      <c r="J2772" t="s">
        <v>1596</v>
      </c>
      <c r="L2772" s="79">
        <f>+_xlfn.XLOOKUP(Combinar1[[#This Row],[carga.PACIENTE]],carga[PACIENTE],carga[TURNO],0,0)</f>
        <v>0</v>
      </c>
    </row>
    <row r="2773" spans="5:12" hidden="1" x14ac:dyDescent="0.3">
      <c r="E2773" s="57"/>
      <c r="F2773" s="57"/>
      <c r="G2773" s="57"/>
      <c r="J2773" t="s">
        <v>1596</v>
      </c>
      <c r="L2773" s="79">
        <f>+_xlfn.XLOOKUP(Combinar1[[#This Row],[carga.PACIENTE]],carga[PACIENTE],carga[TURNO],0,0)</f>
        <v>0</v>
      </c>
    </row>
    <row r="2774" spans="5:12" hidden="1" x14ac:dyDescent="0.3">
      <c r="E2774" s="57"/>
      <c r="F2774" s="57"/>
      <c r="G2774" s="57"/>
      <c r="J2774" t="s">
        <v>1596</v>
      </c>
      <c r="L2774" s="79">
        <f>+_xlfn.XLOOKUP(Combinar1[[#This Row],[carga.PACIENTE]],carga[PACIENTE],carga[TURNO],0,0)</f>
        <v>0</v>
      </c>
    </row>
    <row r="2775" spans="5:12" hidden="1" x14ac:dyDescent="0.3">
      <c r="E2775" s="57"/>
      <c r="F2775" s="57"/>
      <c r="G2775" s="57"/>
      <c r="J2775" t="s">
        <v>1596</v>
      </c>
      <c r="L2775" s="79">
        <f>+_xlfn.XLOOKUP(Combinar1[[#This Row],[carga.PACIENTE]],carga[PACIENTE],carga[TURNO],0,0)</f>
        <v>0</v>
      </c>
    </row>
    <row r="2776" spans="5:12" hidden="1" x14ac:dyDescent="0.3">
      <c r="E2776" s="57"/>
      <c r="F2776" s="57"/>
      <c r="G2776" s="57"/>
      <c r="J2776" t="s">
        <v>1596</v>
      </c>
      <c r="L2776" s="79">
        <f>+_xlfn.XLOOKUP(Combinar1[[#This Row],[carga.PACIENTE]],carga[PACIENTE],carga[TURNO],0,0)</f>
        <v>0</v>
      </c>
    </row>
    <row r="2777" spans="5:12" hidden="1" x14ac:dyDescent="0.3">
      <c r="E2777" s="57"/>
      <c r="F2777" s="57"/>
      <c r="G2777" s="57"/>
      <c r="J2777" t="s">
        <v>1596</v>
      </c>
      <c r="L2777" s="79">
        <f>+_xlfn.XLOOKUP(Combinar1[[#This Row],[carga.PACIENTE]],carga[PACIENTE],carga[TURNO],0,0)</f>
        <v>0</v>
      </c>
    </row>
    <row r="2778" spans="5:12" hidden="1" x14ac:dyDescent="0.3">
      <c r="E2778" s="57"/>
      <c r="F2778" s="57"/>
      <c r="G2778" s="57"/>
      <c r="J2778" t="s">
        <v>1596</v>
      </c>
      <c r="L2778" s="79">
        <f>+_xlfn.XLOOKUP(Combinar1[[#This Row],[carga.PACIENTE]],carga[PACIENTE],carga[TURNO],0,0)</f>
        <v>0</v>
      </c>
    </row>
    <row r="2779" spans="5:12" hidden="1" x14ac:dyDescent="0.3">
      <c r="E2779" s="57"/>
      <c r="F2779" s="57"/>
      <c r="G2779" s="57"/>
      <c r="J2779" t="s">
        <v>1596</v>
      </c>
      <c r="L2779" s="79">
        <f>+_xlfn.XLOOKUP(Combinar1[[#This Row],[carga.PACIENTE]],carga[PACIENTE],carga[TURNO],0,0)</f>
        <v>0</v>
      </c>
    </row>
    <row r="2780" spans="5:12" hidden="1" x14ac:dyDescent="0.3">
      <c r="E2780" s="57"/>
      <c r="F2780" s="57"/>
      <c r="G2780" s="57"/>
      <c r="J2780" t="s">
        <v>1596</v>
      </c>
      <c r="L2780" s="79">
        <f>+_xlfn.XLOOKUP(Combinar1[[#This Row],[carga.PACIENTE]],carga[PACIENTE],carga[TURNO],0,0)</f>
        <v>0</v>
      </c>
    </row>
    <row r="2781" spans="5:12" hidden="1" x14ac:dyDescent="0.3">
      <c r="E2781" s="57"/>
      <c r="F2781" s="57"/>
      <c r="G2781" s="57"/>
      <c r="J2781" t="s">
        <v>1596</v>
      </c>
      <c r="L2781" s="79">
        <f>+_xlfn.XLOOKUP(Combinar1[[#This Row],[carga.PACIENTE]],carga[PACIENTE],carga[TURNO],0,0)</f>
        <v>0</v>
      </c>
    </row>
    <row r="2782" spans="5:12" hidden="1" x14ac:dyDescent="0.3">
      <c r="E2782" s="57"/>
      <c r="F2782" s="57"/>
      <c r="G2782" s="57"/>
      <c r="J2782" t="s">
        <v>1596</v>
      </c>
      <c r="L2782" s="79">
        <f>+_xlfn.XLOOKUP(Combinar1[[#This Row],[carga.PACIENTE]],carga[PACIENTE],carga[TURNO],0,0)</f>
        <v>0</v>
      </c>
    </row>
    <row r="2783" spans="5:12" hidden="1" x14ac:dyDescent="0.3">
      <c r="E2783" s="57"/>
      <c r="F2783" s="57"/>
      <c r="G2783" s="57"/>
      <c r="J2783" t="s">
        <v>1596</v>
      </c>
      <c r="L2783" s="79">
        <f>+_xlfn.XLOOKUP(Combinar1[[#This Row],[carga.PACIENTE]],carga[PACIENTE],carga[TURNO],0,0)</f>
        <v>0</v>
      </c>
    </row>
    <row r="2784" spans="5:12" hidden="1" x14ac:dyDescent="0.3">
      <c r="E2784" s="57"/>
      <c r="F2784" s="57"/>
      <c r="G2784" s="57"/>
      <c r="J2784" t="s">
        <v>1596</v>
      </c>
      <c r="L2784" s="79">
        <f>+_xlfn.XLOOKUP(Combinar1[[#This Row],[carga.PACIENTE]],carga[PACIENTE],carga[TURNO],0,0)</f>
        <v>0</v>
      </c>
    </row>
    <row r="2785" spans="5:12" hidden="1" x14ac:dyDescent="0.3">
      <c r="E2785" s="57"/>
      <c r="F2785" s="57"/>
      <c r="G2785" s="57"/>
      <c r="J2785" t="s">
        <v>1596</v>
      </c>
      <c r="L2785" s="79">
        <f>+_xlfn.XLOOKUP(Combinar1[[#This Row],[carga.PACIENTE]],carga[PACIENTE],carga[TURNO],0,0)</f>
        <v>0</v>
      </c>
    </row>
    <row r="2786" spans="5:12" hidden="1" x14ac:dyDescent="0.3">
      <c r="E2786" s="57"/>
      <c r="F2786" s="57"/>
      <c r="G2786" s="57"/>
      <c r="J2786" t="s">
        <v>1596</v>
      </c>
      <c r="L2786" s="79">
        <f>+_xlfn.XLOOKUP(Combinar1[[#This Row],[carga.PACIENTE]],carga[PACIENTE],carga[TURNO],0,0)</f>
        <v>0</v>
      </c>
    </row>
    <row r="2787" spans="5:12" hidden="1" x14ac:dyDescent="0.3">
      <c r="E2787" s="57"/>
      <c r="F2787" s="57"/>
      <c r="G2787" s="57"/>
      <c r="J2787" t="s">
        <v>1596</v>
      </c>
      <c r="L2787" s="79">
        <f>+_xlfn.XLOOKUP(Combinar1[[#This Row],[carga.PACIENTE]],carga[PACIENTE],carga[TURNO],0,0)</f>
        <v>0</v>
      </c>
    </row>
    <row r="2788" spans="5:12" hidden="1" x14ac:dyDescent="0.3">
      <c r="E2788" s="57"/>
      <c r="F2788" s="57"/>
      <c r="G2788" s="57"/>
      <c r="J2788" t="s">
        <v>1596</v>
      </c>
      <c r="L2788" s="79">
        <f>+_xlfn.XLOOKUP(Combinar1[[#This Row],[carga.PACIENTE]],carga[PACIENTE],carga[TURNO],0,0)</f>
        <v>0</v>
      </c>
    </row>
    <row r="2789" spans="5:12" hidden="1" x14ac:dyDescent="0.3">
      <c r="E2789" s="57"/>
      <c r="F2789" s="57"/>
      <c r="G2789" s="57"/>
      <c r="J2789" t="s">
        <v>1596</v>
      </c>
      <c r="L2789" s="79">
        <f>+_xlfn.XLOOKUP(Combinar1[[#This Row],[carga.PACIENTE]],carga[PACIENTE],carga[TURNO],0,0)</f>
        <v>0</v>
      </c>
    </row>
    <row r="2790" spans="5:12" hidden="1" x14ac:dyDescent="0.3">
      <c r="E2790" s="57"/>
      <c r="F2790" s="57"/>
      <c r="G2790" s="57"/>
      <c r="J2790" t="s">
        <v>1596</v>
      </c>
      <c r="L2790" s="79">
        <f>+_xlfn.XLOOKUP(Combinar1[[#This Row],[carga.PACIENTE]],carga[PACIENTE],carga[TURNO],0,0)</f>
        <v>0</v>
      </c>
    </row>
    <row r="2791" spans="5:12" hidden="1" x14ac:dyDescent="0.3">
      <c r="E2791" s="57"/>
      <c r="F2791" s="57"/>
      <c r="G2791" s="57"/>
      <c r="J2791" t="s">
        <v>1596</v>
      </c>
      <c r="L2791" s="79">
        <f>+_xlfn.XLOOKUP(Combinar1[[#This Row],[carga.PACIENTE]],carga[PACIENTE],carga[TURNO],0,0)</f>
        <v>0</v>
      </c>
    </row>
    <row r="2792" spans="5:12" hidden="1" x14ac:dyDescent="0.3">
      <c r="E2792" s="57"/>
      <c r="F2792" s="57"/>
      <c r="G2792" s="57"/>
      <c r="J2792" t="s">
        <v>1596</v>
      </c>
      <c r="L2792" s="79">
        <f>+_xlfn.XLOOKUP(Combinar1[[#This Row],[carga.PACIENTE]],carga[PACIENTE],carga[TURNO],0,0)</f>
        <v>0</v>
      </c>
    </row>
    <row r="2793" spans="5:12" hidden="1" x14ac:dyDescent="0.3">
      <c r="E2793" s="57"/>
      <c r="F2793" s="57"/>
      <c r="G2793" s="57"/>
      <c r="J2793" t="s">
        <v>1596</v>
      </c>
      <c r="L2793" s="79">
        <f>+_xlfn.XLOOKUP(Combinar1[[#This Row],[carga.PACIENTE]],carga[PACIENTE],carga[TURNO],0,0)</f>
        <v>0</v>
      </c>
    </row>
    <row r="2794" spans="5:12" hidden="1" x14ac:dyDescent="0.3">
      <c r="E2794" s="57"/>
      <c r="F2794" s="57"/>
      <c r="G2794" s="57"/>
      <c r="J2794" t="s">
        <v>1596</v>
      </c>
      <c r="L2794" s="79">
        <f>+_xlfn.XLOOKUP(Combinar1[[#This Row],[carga.PACIENTE]],carga[PACIENTE],carga[TURNO],0,0)</f>
        <v>0</v>
      </c>
    </row>
    <row r="2795" spans="5:12" hidden="1" x14ac:dyDescent="0.3">
      <c r="E2795" s="57"/>
      <c r="F2795" s="57"/>
      <c r="G2795" s="57"/>
      <c r="J2795" t="s">
        <v>1596</v>
      </c>
      <c r="L2795" s="79">
        <f>+_xlfn.XLOOKUP(Combinar1[[#This Row],[carga.PACIENTE]],carga[PACIENTE],carga[TURNO],0,0)</f>
        <v>0</v>
      </c>
    </row>
    <row r="2796" spans="5:12" hidden="1" x14ac:dyDescent="0.3">
      <c r="E2796" s="57"/>
      <c r="F2796" s="57"/>
      <c r="G2796" s="57"/>
      <c r="J2796" t="s">
        <v>1596</v>
      </c>
      <c r="L2796" s="79">
        <f>+_xlfn.XLOOKUP(Combinar1[[#This Row],[carga.PACIENTE]],carga[PACIENTE],carga[TURNO],0,0)</f>
        <v>0</v>
      </c>
    </row>
    <row r="2797" spans="5:12" hidden="1" x14ac:dyDescent="0.3">
      <c r="E2797" s="57"/>
      <c r="F2797" s="57"/>
      <c r="G2797" s="57"/>
      <c r="J2797" t="s">
        <v>1596</v>
      </c>
      <c r="L2797" s="79">
        <f>+_xlfn.XLOOKUP(Combinar1[[#This Row],[carga.PACIENTE]],carga[PACIENTE],carga[TURNO],0,0)</f>
        <v>0</v>
      </c>
    </row>
    <row r="2798" spans="5:12" hidden="1" x14ac:dyDescent="0.3">
      <c r="E2798" s="57"/>
      <c r="F2798" s="57"/>
      <c r="G2798" s="57"/>
      <c r="J2798" t="s">
        <v>1596</v>
      </c>
      <c r="L2798" s="79">
        <f>+_xlfn.XLOOKUP(Combinar1[[#This Row],[carga.PACIENTE]],carga[PACIENTE],carga[TURNO],0,0)</f>
        <v>0</v>
      </c>
    </row>
    <row r="2799" spans="5:12" hidden="1" x14ac:dyDescent="0.3">
      <c r="E2799" s="57"/>
      <c r="F2799" s="57"/>
      <c r="G2799" s="57"/>
      <c r="J2799" t="s">
        <v>1596</v>
      </c>
      <c r="L2799" s="79">
        <f>+_xlfn.XLOOKUP(Combinar1[[#This Row],[carga.PACIENTE]],carga[PACIENTE],carga[TURNO],0,0)</f>
        <v>0</v>
      </c>
    </row>
    <row r="2800" spans="5:12" hidden="1" x14ac:dyDescent="0.3">
      <c r="E2800" s="57"/>
      <c r="F2800" s="57"/>
      <c r="G2800" s="57"/>
      <c r="J2800" t="s">
        <v>1596</v>
      </c>
      <c r="L2800" s="79">
        <f>+_xlfn.XLOOKUP(Combinar1[[#This Row],[carga.PACIENTE]],carga[PACIENTE],carga[TURNO],0,0)</f>
        <v>0</v>
      </c>
    </row>
    <row r="2801" spans="5:12" hidden="1" x14ac:dyDescent="0.3">
      <c r="E2801" s="57"/>
      <c r="F2801" s="57"/>
      <c r="G2801" s="57"/>
      <c r="J2801" t="s">
        <v>1596</v>
      </c>
      <c r="L2801" s="79">
        <f>+_xlfn.XLOOKUP(Combinar1[[#This Row],[carga.PACIENTE]],carga[PACIENTE],carga[TURNO],0,0)</f>
        <v>0</v>
      </c>
    </row>
    <row r="2802" spans="5:12" hidden="1" x14ac:dyDescent="0.3">
      <c r="E2802" s="57"/>
      <c r="F2802" s="57"/>
      <c r="G2802" s="57"/>
      <c r="J2802" t="s">
        <v>1596</v>
      </c>
      <c r="L2802" s="79">
        <f>+_xlfn.XLOOKUP(Combinar1[[#This Row],[carga.PACIENTE]],carga[PACIENTE],carga[TURNO],0,0)</f>
        <v>0</v>
      </c>
    </row>
    <row r="2803" spans="5:12" hidden="1" x14ac:dyDescent="0.3">
      <c r="E2803" s="57"/>
      <c r="F2803" s="57"/>
      <c r="G2803" s="57"/>
      <c r="J2803" t="s">
        <v>1596</v>
      </c>
      <c r="L2803" s="79">
        <f>+_xlfn.XLOOKUP(Combinar1[[#This Row],[carga.PACIENTE]],carga[PACIENTE],carga[TURNO],0,0)</f>
        <v>0</v>
      </c>
    </row>
    <row r="2804" spans="5:12" hidden="1" x14ac:dyDescent="0.3">
      <c r="E2804" s="57"/>
      <c r="F2804" s="57"/>
      <c r="G2804" s="57"/>
      <c r="J2804" t="s">
        <v>1596</v>
      </c>
      <c r="L2804" s="79">
        <f>+_xlfn.XLOOKUP(Combinar1[[#This Row],[carga.PACIENTE]],carga[PACIENTE],carga[TURNO],0,0)</f>
        <v>0</v>
      </c>
    </row>
    <row r="2805" spans="5:12" hidden="1" x14ac:dyDescent="0.3">
      <c r="E2805" s="57"/>
      <c r="F2805" s="57"/>
      <c r="G2805" s="57"/>
      <c r="J2805" t="s">
        <v>1596</v>
      </c>
      <c r="L2805" s="79">
        <f>+_xlfn.XLOOKUP(Combinar1[[#This Row],[carga.PACIENTE]],carga[PACIENTE],carga[TURNO],0,0)</f>
        <v>0</v>
      </c>
    </row>
    <row r="2806" spans="5:12" hidden="1" x14ac:dyDescent="0.3">
      <c r="E2806" s="57"/>
      <c r="F2806" s="57"/>
      <c r="G2806" s="57"/>
      <c r="J2806" t="s">
        <v>1596</v>
      </c>
      <c r="L2806" s="79">
        <f>+_xlfn.XLOOKUP(Combinar1[[#This Row],[carga.PACIENTE]],carga[PACIENTE],carga[TURNO],0,0)</f>
        <v>0</v>
      </c>
    </row>
    <row r="2807" spans="5:12" hidden="1" x14ac:dyDescent="0.3">
      <c r="E2807" s="57"/>
      <c r="F2807" s="57"/>
      <c r="G2807" s="57"/>
      <c r="J2807" t="s">
        <v>1596</v>
      </c>
      <c r="L2807" s="79">
        <f>+_xlfn.XLOOKUP(Combinar1[[#This Row],[carga.PACIENTE]],carga[PACIENTE],carga[TURNO],0,0)</f>
        <v>0</v>
      </c>
    </row>
    <row r="2808" spans="5:12" hidden="1" x14ac:dyDescent="0.3">
      <c r="E2808" s="57"/>
      <c r="F2808" s="57"/>
      <c r="G2808" s="57"/>
      <c r="J2808" t="s">
        <v>1596</v>
      </c>
      <c r="L2808" s="79">
        <f>+_xlfn.XLOOKUP(Combinar1[[#This Row],[carga.PACIENTE]],carga[PACIENTE],carga[TURNO],0,0)</f>
        <v>0</v>
      </c>
    </row>
    <row r="2809" spans="5:12" hidden="1" x14ac:dyDescent="0.3">
      <c r="E2809" s="57"/>
      <c r="F2809" s="57"/>
      <c r="G2809" s="57"/>
      <c r="J2809" t="s">
        <v>1596</v>
      </c>
      <c r="L2809" s="79">
        <f>+_xlfn.XLOOKUP(Combinar1[[#This Row],[carga.PACIENTE]],carga[PACIENTE],carga[TURNO],0,0)</f>
        <v>0</v>
      </c>
    </row>
    <row r="2810" spans="5:12" hidden="1" x14ac:dyDescent="0.3">
      <c r="E2810" s="57"/>
      <c r="F2810" s="57"/>
      <c r="G2810" s="57"/>
      <c r="J2810" t="s">
        <v>1596</v>
      </c>
      <c r="L2810" s="79">
        <f>+_xlfn.XLOOKUP(Combinar1[[#This Row],[carga.PACIENTE]],carga[PACIENTE],carga[TURNO],0,0)</f>
        <v>0</v>
      </c>
    </row>
    <row r="2811" spans="5:12" hidden="1" x14ac:dyDescent="0.3">
      <c r="E2811" s="57"/>
      <c r="F2811" s="57"/>
      <c r="G2811" s="57"/>
      <c r="J2811" t="s">
        <v>1596</v>
      </c>
      <c r="L2811" s="79">
        <f>+_xlfn.XLOOKUP(Combinar1[[#This Row],[carga.PACIENTE]],carga[PACIENTE],carga[TURNO],0,0)</f>
        <v>0</v>
      </c>
    </row>
    <row r="2812" spans="5:12" hidden="1" x14ac:dyDescent="0.3">
      <c r="E2812" s="57"/>
      <c r="F2812" s="57"/>
      <c r="G2812" s="57"/>
      <c r="J2812" t="s">
        <v>1596</v>
      </c>
      <c r="L2812" s="79">
        <f>+_xlfn.XLOOKUP(Combinar1[[#This Row],[carga.PACIENTE]],carga[PACIENTE],carga[TURNO],0,0)</f>
        <v>0</v>
      </c>
    </row>
    <row r="2813" spans="5:12" hidden="1" x14ac:dyDescent="0.3">
      <c r="E2813" s="57"/>
      <c r="F2813" s="57"/>
      <c r="G2813" s="57"/>
      <c r="J2813" t="s">
        <v>1596</v>
      </c>
      <c r="L2813" s="79">
        <f>+_xlfn.XLOOKUP(Combinar1[[#This Row],[carga.PACIENTE]],carga[PACIENTE],carga[TURNO],0,0)</f>
        <v>0</v>
      </c>
    </row>
    <row r="2814" spans="5:12" hidden="1" x14ac:dyDescent="0.3">
      <c r="E2814" s="57"/>
      <c r="F2814" s="57"/>
      <c r="G2814" s="57"/>
      <c r="J2814" t="s">
        <v>1596</v>
      </c>
      <c r="L2814" s="79">
        <f>+_xlfn.XLOOKUP(Combinar1[[#This Row],[carga.PACIENTE]],carga[PACIENTE],carga[TURNO],0,0)</f>
        <v>0</v>
      </c>
    </row>
    <row r="2815" spans="5:12" hidden="1" x14ac:dyDescent="0.3">
      <c r="E2815" s="57"/>
      <c r="F2815" s="57"/>
      <c r="G2815" s="57"/>
      <c r="J2815" t="s">
        <v>1596</v>
      </c>
      <c r="L2815" s="79">
        <f>+_xlfn.XLOOKUP(Combinar1[[#This Row],[carga.PACIENTE]],carga[PACIENTE],carga[TURNO],0,0)</f>
        <v>0</v>
      </c>
    </row>
    <row r="2816" spans="5:12" hidden="1" x14ac:dyDescent="0.3">
      <c r="E2816" s="57"/>
      <c r="F2816" s="57"/>
      <c r="G2816" s="57"/>
      <c r="J2816" t="s">
        <v>1596</v>
      </c>
      <c r="L2816" s="79">
        <f>+_xlfn.XLOOKUP(Combinar1[[#This Row],[carga.PACIENTE]],carga[PACIENTE],carga[TURNO],0,0)</f>
        <v>0</v>
      </c>
    </row>
    <row r="2817" spans="5:12" hidden="1" x14ac:dyDescent="0.3">
      <c r="E2817" s="57"/>
      <c r="F2817" s="57"/>
      <c r="G2817" s="57"/>
      <c r="J2817" t="s">
        <v>1596</v>
      </c>
      <c r="L2817" s="79">
        <f>+_xlfn.XLOOKUP(Combinar1[[#This Row],[carga.PACIENTE]],carga[PACIENTE],carga[TURNO],0,0)</f>
        <v>0</v>
      </c>
    </row>
    <row r="2818" spans="5:12" hidden="1" x14ac:dyDescent="0.3">
      <c r="E2818" s="57"/>
      <c r="F2818" s="57"/>
      <c r="G2818" s="57"/>
      <c r="J2818" t="s">
        <v>1596</v>
      </c>
      <c r="L2818" s="79">
        <f>+_xlfn.XLOOKUP(Combinar1[[#This Row],[carga.PACIENTE]],carga[PACIENTE],carga[TURNO],0,0)</f>
        <v>0</v>
      </c>
    </row>
    <row r="2819" spans="5:12" hidden="1" x14ac:dyDescent="0.3">
      <c r="E2819" s="57"/>
      <c r="F2819" s="57"/>
      <c r="G2819" s="57"/>
      <c r="J2819" t="s">
        <v>1596</v>
      </c>
      <c r="L2819" s="79">
        <f>+_xlfn.XLOOKUP(Combinar1[[#This Row],[carga.PACIENTE]],carga[PACIENTE],carga[TURNO],0,0)</f>
        <v>0</v>
      </c>
    </row>
    <row r="2820" spans="5:12" hidden="1" x14ac:dyDescent="0.3">
      <c r="E2820" s="57"/>
      <c r="F2820" s="57"/>
      <c r="G2820" s="57"/>
      <c r="J2820" t="s">
        <v>1596</v>
      </c>
      <c r="L2820" s="79">
        <f>+_xlfn.XLOOKUP(Combinar1[[#This Row],[carga.PACIENTE]],carga[PACIENTE],carga[TURNO],0,0)</f>
        <v>0</v>
      </c>
    </row>
    <row r="2821" spans="5:12" hidden="1" x14ac:dyDescent="0.3">
      <c r="E2821" s="57"/>
      <c r="F2821" s="57"/>
      <c r="G2821" s="57"/>
      <c r="J2821" t="s">
        <v>1596</v>
      </c>
      <c r="L2821" s="79">
        <f>+_xlfn.XLOOKUP(Combinar1[[#This Row],[carga.PACIENTE]],carga[PACIENTE],carga[TURNO],0,0)</f>
        <v>0</v>
      </c>
    </row>
    <row r="2822" spans="5:12" hidden="1" x14ac:dyDescent="0.3">
      <c r="E2822" s="57"/>
      <c r="F2822" s="57"/>
      <c r="G2822" s="57"/>
      <c r="J2822" t="s">
        <v>1596</v>
      </c>
      <c r="L2822" s="79">
        <f>+_xlfn.XLOOKUP(Combinar1[[#This Row],[carga.PACIENTE]],carga[PACIENTE],carga[TURNO],0,0)</f>
        <v>0</v>
      </c>
    </row>
    <row r="2823" spans="5:12" hidden="1" x14ac:dyDescent="0.3">
      <c r="E2823" s="57"/>
      <c r="F2823" s="57"/>
      <c r="G2823" s="57"/>
      <c r="J2823" t="s">
        <v>1596</v>
      </c>
      <c r="L2823" s="79">
        <f>+_xlfn.XLOOKUP(Combinar1[[#This Row],[carga.PACIENTE]],carga[PACIENTE],carga[TURNO],0,0)</f>
        <v>0</v>
      </c>
    </row>
    <row r="2824" spans="5:12" hidden="1" x14ac:dyDescent="0.3">
      <c r="E2824" s="57"/>
      <c r="F2824" s="57"/>
      <c r="G2824" s="57"/>
      <c r="J2824" t="s">
        <v>1596</v>
      </c>
      <c r="L2824" s="79">
        <f>+_xlfn.XLOOKUP(Combinar1[[#This Row],[carga.PACIENTE]],carga[PACIENTE],carga[TURNO],0,0)</f>
        <v>0</v>
      </c>
    </row>
    <row r="2825" spans="5:12" hidden="1" x14ac:dyDescent="0.3">
      <c r="E2825" s="57"/>
      <c r="F2825" s="57"/>
      <c r="G2825" s="57"/>
      <c r="J2825" t="s">
        <v>1596</v>
      </c>
      <c r="L2825" s="79">
        <f>+_xlfn.XLOOKUP(Combinar1[[#This Row],[carga.PACIENTE]],carga[PACIENTE],carga[TURNO],0,0)</f>
        <v>0</v>
      </c>
    </row>
    <row r="2826" spans="5:12" hidden="1" x14ac:dyDescent="0.3">
      <c r="E2826" s="57"/>
      <c r="F2826" s="57"/>
      <c r="G2826" s="57"/>
      <c r="J2826" t="s">
        <v>1596</v>
      </c>
      <c r="L2826" s="79">
        <f>+_xlfn.XLOOKUP(Combinar1[[#This Row],[carga.PACIENTE]],carga[PACIENTE],carga[TURNO],0,0)</f>
        <v>0</v>
      </c>
    </row>
    <row r="2827" spans="5:12" hidden="1" x14ac:dyDescent="0.3">
      <c r="E2827" s="57"/>
      <c r="F2827" s="57"/>
      <c r="G2827" s="57"/>
      <c r="J2827" t="s">
        <v>1596</v>
      </c>
      <c r="L2827" s="79">
        <f>+_xlfn.XLOOKUP(Combinar1[[#This Row],[carga.PACIENTE]],carga[PACIENTE],carga[TURNO],0,0)</f>
        <v>0</v>
      </c>
    </row>
    <row r="2828" spans="5:12" hidden="1" x14ac:dyDescent="0.3">
      <c r="E2828" s="57"/>
      <c r="F2828" s="57"/>
      <c r="G2828" s="57"/>
      <c r="J2828" t="s">
        <v>1596</v>
      </c>
      <c r="L2828" s="79">
        <f>+_xlfn.XLOOKUP(Combinar1[[#This Row],[carga.PACIENTE]],carga[PACIENTE],carga[TURNO],0,0)</f>
        <v>0</v>
      </c>
    </row>
    <row r="2829" spans="5:12" hidden="1" x14ac:dyDescent="0.3">
      <c r="E2829" s="57"/>
      <c r="F2829" s="57"/>
      <c r="G2829" s="57"/>
      <c r="J2829" t="s">
        <v>1596</v>
      </c>
      <c r="L2829" s="79">
        <f>+_xlfn.XLOOKUP(Combinar1[[#This Row],[carga.PACIENTE]],carga[PACIENTE],carga[TURNO],0,0)</f>
        <v>0</v>
      </c>
    </row>
    <row r="2830" spans="5:12" hidden="1" x14ac:dyDescent="0.3">
      <c r="E2830" s="57"/>
      <c r="F2830" s="57"/>
      <c r="G2830" s="57"/>
      <c r="J2830" t="s">
        <v>1596</v>
      </c>
      <c r="L2830" s="79">
        <f>+_xlfn.XLOOKUP(Combinar1[[#This Row],[carga.PACIENTE]],carga[PACIENTE],carga[TURNO],0,0)</f>
        <v>0</v>
      </c>
    </row>
    <row r="2831" spans="5:12" hidden="1" x14ac:dyDescent="0.3">
      <c r="E2831" s="57"/>
      <c r="F2831" s="57"/>
      <c r="G2831" s="57"/>
      <c r="J2831" t="s">
        <v>1596</v>
      </c>
      <c r="L2831" s="79">
        <f>+_xlfn.XLOOKUP(Combinar1[[#This Row],[carga.PACIENTE]],carga[PACIENTE],carga[TURNO],0,0)</f>
        <v>0</v>
      </c>
    </row>
    <row r="2832" spans="5:12" hidden="1" x14ac:dyDescent="0.3">
      <c r="E2832" s="57"/>
      <c r="F2832" s="57"/>
      <c r="G2832" s="57"/>
      <c r="J2832" t="s">
        <v>1596</v>
      </c>
      <c r="L2832" s="79">
        <f>+_xlfn.XLOOKUP(Combinar1[[#This Row],[carga.PACIENTE]],carga[PACIENTE],carga[TURNO],0,0)</f>
        <v>0</v>
      </c>
    </row>
    <row r="2833" spans="5:12" hidden="1" x14ac:dyDescent="0.3">
      <c r="E2833" s="57"/>
      <c r="F2833" s="57"/>
      <c r="G2833" s="57"/>
      <c r="J2833" t="s">
        <v>1596</v>
      </c>
      <c r="L2833" s="79">
        <f>+_xlfn.XLOOKUP(Combinar1[[#This Row],[carga.PACIENTE]],carga[PACIENTE],carga[TURNO],0,0)</f>
        <v>0</v>
      </c>
    </row>
    <row r="2834" spans="5:12" hidden="1" x14ac:dyDescent="0.3">
      <c r="E2834" s="57"/>
      <c r="F2834" s="57"/>
      <c r="G2834" s="57"/>
      <c r="J2834" t="s">
        <v>1596</v>
      </c>
      <c r="L2834" s="79">
        <f>+_xlfn.XLOOKUP(Combinar1[[#This Row],[carga.PACIENTE]],carga[PACIENTE],carga[TURNO],0,0)</f>
        <v>0</v>
      </c>
    </row>
    <row r="2835" spans="5:12" hidden="1" x14ac:dyDescent="0.3">
      <c r="E2835" s="57"/>
      <c r="F2835" s="57"/>
      <c r="G2835" s="57"/>
      <c r="J2835" t="s">
        <v>1596</v>
      </c>
      <c r="L2835" s="79">
        <f>+_xlfn.XLOOKUP(Combinar1[[#This Row],[carga.PACIENTE]],carga[PACIENTE],carga[TURNO],0,0)</f>
        <v>0</v>
      </c>
    </row>
    <row r="2836" spans="5:12" hidden="1" x14ac:dyDescent="0.3">
      <c r="E2836" s="57"/>
      <c r="F2836" s="57"/>
      <c r="G2836" s="57"/>
      <c r="J2836" t="s">
        <v>1596</v>
      </c>
      <c r="L2836" s="79">
        <f>+_xlfn.XLOOKUP(Combinar1[[#This Row],[carga.PACIENTE]],carga[PACIENTE],carga[TURNO],0,0)</f>
        <v>0</v>
      </c>
    </row>
    <row r="2837" spans="5:12" hidden="1" x14ac:dyDescent="0.3">
      <c r="E2837" s="57"/>
      <c r="F2837" s="57"/>
      <c r="G2837" s="57"/>
      <c r="J2837" t="s">
        <v>1596</v>
      </c>
      <c r="L2837" s="79">
        <f>+_xlfn.XLOOKUP(Combinar1[[#This Row],[carga.PACIENTE]],carga[PACIENTE],carga[TURNO],0,0)</f>
        <v>0</v>
      </c>
    </row>
    <row r="2838" spans="5:12" hidden="1" x14ac:dyDescent="0.3">
      <c r="E2838" s="57"/>
      <c r="F2838" s="57"/>
      <c r="G2838" s="57"/>
      <c r="J2838" t="s">
        <v>1596</v>
      </c>
      <c r="L2838" s="79">
        <f>+_xlfn.XLOOKUP(Combinar1[[#This Row],[carga.PACIENTE]],carga[PACIENTE],carga[TURNO],0,0)</f>
        <v>0</v>
      </c>
    </row>
    <row r="2839" spans="5:12" hidden="1" x14ac:dyDescent="0.3">
      <c r="E2839" s="57"/>
      <c r="F2839" s="57"/>
      <c r="G2839" s="57"/>
      <c r="J2839" t="s">
        <v>1596</v>
      </c>
      <c r="L2839" s="79">
        <f>+_xlfn.XLOOKUP(Combinar1[[#This Row],[carga.PACIENTE]],carga[PACIENTE],carga[TURNO],0,0)</f>
        <v>0</v>
      </c>
    </row>
    <row r="2840" spans="5:12" hidden="1" x14ac:dyDescent="0.3">
      <c r="E2840" s="57"/>
      <c r="F2840" s="57"/>
      <c r="G2840" s="57"/>
      <c r="J2840" t="s">
        <v>1596</v>
      </c>
      <c r="L2840" s="79">
        <f>+_xlfn.XLOOKUP(Combinar1[[#This Row],[carga.PACIENTE]],carga[PACIENTE],carga[TURNO],0,0)</f>
        <v>0</v>
      </c>
    </row>
    <row r="2841" spans="5:12" hidden="1" x14ac:dyDescent="0.3">
      <c r="E2841" s="57"/>
      <c r="F2841" s="57"/>
      <c r="G2841" s="57"/>
      <c r="J2841" t="s">
        <v>1596</v>
      </c>
      <c r="L2841" s="79">
        <f>+_xlfn.XLOOKUP(Combinar1[[#This Row],[carga.PACIENTE]],carga[PACIENTE],carga[TURNO],0,0)</f>
        <v>0</v>
      </c>
    </row>
    <row r="2842" spans="5:12" hidden="1" x14ac:dyDescent="0.3">
      <c r="E2842" s="57"/>
      <c r="F2842" s="57"/>
      <c r="G2842" s="57"/>
      <c r="J2842" t="s">
        <v>1596</v>
      </c>
      <c r="L2842" s="79">
        <f>+_xlfn.XLOOKUP(Combinar1[[#This Row],[carga.PACIENTE]],carga[PACIENTE],carga[TURNO],0,0)</f>
        <v>0</v>
      </c>
    </row>
    <row r="2843" spans="5:12" hidden="1" x14ac:dyDescent="0.3">
      <c r="E2843" s="57"/>
      <c r="F2843" s="57"/>
      <c r="G2843" s="57"/>
      <c r="J2843" t="s">
        <v>1596</v>
      </c>
      <c r="L2843" s="79">
        <f>+_xlfn.XLOOKUP(Combinar1[[#This Row],[carga.PACIENTE]],carga[PACIENTE],carga[TURNO],0,0)</f>
        <v>0</v>
      </c>
    </row>
    <row r="2844" spans="5:12" hidden="1" x14ac:dyDescent="0.3">
      <c r="E2844" s="57"/>
      <c r="F2844" s="57"/>
      <c r="G2844" s="57"/>
      <c r="J2844" t="s">
        <v>1596</v>
      </c>
      <c r="L2844" s="79">
        <f>+_xlfn.XLOOKUP(Combinar1[[#This Row],[carga.PACIENTE]],carga[PACIENTE],carga[TURNO],0,0)</f>
        <v>0</v>
      </c>
    </row>
    <row r="2845" spans="5:12" hidden="1" x14ac:dyDescent="0.3">
      <c r="E2845" s="57"/>
      <c r="F2845" s="57"/>
      <c r="G2845" s="57"/>
      <c r="J2845" t="s">
        <v>1596</v>
      </c>
      <c r="L2845" s="79">
        <f>+_xlfn.XLOOKUP(Combinar1[[#This Row],[carga.PACIENTE]],carga[PACIENTE],carga[TURNO],0,0)</f>
        <v>0</v>
      </c>
    </row>
    <row r="2846" spans="5:12" hidden="1" x14ac:dyDescent="0.3">
      <c r="E2846" s="57"/>
      <c r="F2846" s="57"/>
      <c r="G2846" s="57"/>
      <c r="J2846" t="s">
        <v>1596</v>
      </c>
      <c r="L2846" s="79">
        <f>+_xlfn.XLOOKUP(Combinar1[[#This Row],[carga.PACIENTE]],carga[PACIENTE],carga[TURNO],0,0)</f>
        <v>0</v>
      </c>
    </row>
    <row r="2847" spans="5:12" hidden="1" x14ac:dyDescent="0.3">
      <c r="E2847" s="57"/>
      <c r="F2847" s="57"/>
      <c r="G2847" s="57"/>
      <c r="J2847" t="s">
        <v>1596</v>
      </c>
      <c r="L2847" s="79">
        <f>+_xlfn.XLOOKUP(Combinar1[[#This Row],[carga.PACIENTE]],carga[PACIENTE],carga[TURNO],0,0)</f>
        <v>0</v>
      </c>
    </row>
    <row r="2848" spans="5:12" hidden="1" x14ac:dyDescent="0.3">
      <c r="E2848" s="57"/>
      <c r="F2848" s="57"/>
      <c r="G2848" s="57"/>
      <c r="J2848" t="s">
        <v>1596</v>
      </c>
      <c r="L2848" s="79">
        <f>+_xlfn.XLOOKUP(Combinar1[[#This Row],[carga.PACIENTE]],carga[PACIENTE],carga[TURNO],0,0)</f>
        <v>0</v>
      </c>
    </row>
    <row r="2849" spans="5:12" hidden="1" x14ac:dyDescent="0.3">
      <c r="E2849" s="57"/>
      <c r="F2849" s="57"/>
      <c r="G2849" s="57"/>
      <c r="J2849" t="s">
        <v>1596</v>
      </c>
      <c r="L2849" s="79">
        <f>+_xlfn.XLOOKUP(Combinar1[[#This Row],[carga.PACIENTE]],carga[PACIENTE],carga[TURNO],0,0)</f>
        <v>0</v>
      </c>
    </row>
    <row r="2850" spans="5:12" hidden="1" x14ac:dyDescent="0.3">
      <c r="E2850" s="57"/>
      <c r="F2850" s="57"/>
      <c r="G2850" s="57"/>
      <c r="J2850" t="s">
        <v>1596</v>
      </c>
      <c r="L2850" s="79">
        <f>+_xlfn.XLOOKUP(Combinar1[[#This Row],[carga.PACIENTE]],carga[PACIENTE],carga[TURNO],0,0)</f>
        <v>0</v>
      </c>
    </row>
    <row r="2851" spans="5:12" hidden="1" x14ac:dyDescent="0.3">
      <c r="E2851" s="57"/>
      <c r="F2851" s="57"/>
      <c r="G2851" s="57"/>
      <c r="J2851" t="s">
        <v>1596</v>
      </c>
      <c r="L2851" s="79">
        <f>+_xlfn.XLOOKUP(Combinar1[[#This Row],[carga.PACIENTE]],carga[PACIENTE],carga[TURNO],0,0)</f>
        <v>0</v>
      </c>
    </row>
    <row r="2852" spans="5:12" hidden="1" x14ac:dyDescent="0.3">
      <c r="E2852" s="57"/>
      <c r="F2852" s="57"/>
      <c r="G2852" s="57"/>
      <c r="J2852" t="s">
        <v>1596</v>
      </c>
      <c r="L2852" s="79">
        <f>+_xlfn.XLOOKUP(Combinar1[[#This Row],[carga.PACIENTE]],carga[PACIENTE],carga[TURNO],0,0)</f>
        <v>0</v>
      </c>
    </row>
    <row r="2853" spans="5:12" hidden="1" x14ac:dyDescent="0.3">
      <c r="E2853" s="57"/>
      <c r="F2853" s="57"/>
      <c r="G2853" s="57"/>
      <c r="J2853" t="s">
        <v>1596</v>
      </c>
      <c r="L2853" s="79">
        <f>+_xlfn.XLOOKUP(Combinar1[[#This Row],[carga.PACIENTE]],carga[PACIENTE],carga[TURNO],0,0)</f>
        <v>0</v>
      </c>
    </row>
    <row r="2854" spans="5:12" hidden="1" x14ac:dyDescent="0.3">
      <c r="E2854" s="57"/>
      <c r="F2854" s="57"/>
      <c r="G2854" s="57"/>
      <c r="J2854" t="s">
        <v>1596</v>
      </c>
      <c r="L2854" s="79">
        <f>+_xlfn.XLOOKUP(Combinar1[[#This Row],[carga.PACIENTE]],carga[PACIENTE],carga[TURNO],0,0)</f>
        <v>0</v>
      </c>
    </row>
    <row r="2855" spans="5:12" hidden="1" x14ac:dyDescent="0.3">
      <c r="E2855" s="57"/>
      <c r="F2855" s="57"/>
      <c r="G2855" s="57"/>
      <c r="J2855" t="s">
        <v>1596</v>
      </c>
      <c r="L2855" s="79">
        <f>+_xlfn.XLOOKUP(Combinar1[[#This Row],[carga.PACIENTE]],carga[PACIENTE],carga[TURNO],0,0)</f>
        <v>0</v>
      </c>
    </row>
    <row r="2856" spans="5:12" hidden="1" x14ac:dyDescent="0.3">
      <c r="E2856" s="57"/>
      <c r="F2856" s="57"/>
      <c r="G2856" s="57"/>
      <c r="J2856" t="s">
        <v>1596</v>
      </c>
      <c r="L2856" s="79">
        <f>+_xlfn.XLOOKUP(Combinar1[[#This Row],[carga.PACIENTE]],carga[PACIENTE],carga[TURNO],0,0)</f>
        <v>0</v>
      </c>
    </row>
    <row r="2857" spans="5:12" hidden="1" x14ac:dyDescent="0.3">
      <c r="E2857" s="57"/>
      <c r="F2857" s="57"/>
      <c r="G2857" s="57"/>
      <c r="J2857" t="s">
        <v>1596</v>
      </c>
      <c r="L2857" s="79">
        <f>+_xlfn.XLOOKUP(Combinar1[[#This Row],[carga.PACIENTE]],carga[PACIENTE],carga[TURNO],0,0)</f>
        <v>0</v>
      </c>
    </row>
    <row r="2858" spans="5:12" hidden="1" x14ac:dyDescent="0.3">
      <c r="E2858" s="57"/>
      <c r="F2858" s="57"/>
      <c r="G2858" s="57"/>
      <c r="J2858" t="s">
        <v>1596</v>
      </c>
      <c r="L2858" s="79">
        <f>+_xlfn.XLOOKUP(Combinar1[[#This Row],[carga.PACIENTE]],carga[PACIENTE],carga[TURNO],0,0)</f>
        <v>0</v>
      </c>
    </row>
    <row r="2859" spans="5:12" hidden="1" x14ac:dyDescent="0.3">
      <c r="E2859" s="57"/>
      <c r="F2859" s="57"/>
      <c r="G2859" s="57"/>
      <c r="J2859" t="s">
        <v>1596</v>
      </c>
      <c r="L2859" s="79">
        <f>+_xlfn.XLOOKUP(Combinar1[[#This Row],[carga.PACIENTE]],carga[PACIENTE],carga[TURNO],0,0)</f>
        <v>0</v>
      </c>
    </row>
    <row r="2860" spans="5:12" hidden="1" x14ac:dyDescent="0.3">
      <c r="E2860" s="57"/>
      <c r="F2860" s="57"/>
      <c r="G2860" s="57"/>
      <c r="J2860" t="s">
        <v>1596</v>
      </c>
      <c r="L2860" s="79">
        <f>+_xlfn.XLOOKUP(Combinar1[[#This Row],[carga.PACIENTE]],carga[PACIENTE],carga[TURNO],0,0)</f>
        <v>0</v>
      </c>
    </row>
    <row r="2861" spans="5:12" hidden="1" x14ac:dyDescent="0.3">
      <c r="E2861" s="57"/>
      <c r="F2861" s="57"/>
      <c r="G2861" s="57"/>
      <c r="J2861" t="s">
        <v>1596</v>
      </c>
      <c r="L2861" s="79">
        <f>+_xlfn.XLOOKUP(Combinar1[[#This Row],[carga.PACIENTE]],carga[PACIENTE],carga[TURNO],0,0)</f>
        <v>0</v>
      </c>
    </row>
    <row r="2862" spans="5:12" hidden="1" x14ac:dyDescent="0.3">
      <c r="E2862" s="57"/>
      <c r="F2862" s="57"/>
      <c r="G2862" s="57"/>
      <c r="J2862" t="s">
        <v>1596</v>
      </c>
      <c r="L2862" s="79">
        <f>+_xlfn.XLOOKUP(Combinar1[[#This Row],[carga.PACIENTE]],carga[PACIENTE],carga[TURNO],0,0)</f>
        <v>0</v>
      </c>
    </row>
    <row r="2863" spans="5:12" hidden="1" x14ac:dyDescent="0.3">
      <c r="E2863" s="57"/>
      <c r="F2863" s="57"/>
      <c r="G2863" s="57"/>
      <c r="J2863" t="s">
        <v>1596</v>
      </c>
      <c r="L2863" s="79">
        <f>+_xlfn.XLOOKUP(Combinar1[[#This Row],[carga.PACIENTE]],carga[PACIENTE],carga[TURNO],0,0)</f>
        <v>0</v>
      </c>
    </row>
    <row r="2864" spans="5:12" hidden="1" x14ac:dyDescent="0.3">
      <c r="E2864" s="57"/>
      <c r="F2864" s="57"/>
      <c r="G2864" s="57"/>
      <c r="J2864" t="s">
        <v>1596</v>
      </c>
      <c r="L2864" s="79">
        <f>+_xlfn.XLOOKUP(Combinar1[[#This Row],[carga.PACIENTE]],carga[PACIENTE],carga[TURNO],0,0)</f>
        <v>0</v>
      </c>
    </row>
    <row r="2865" spans="5:12" hidden="1" x14ac:dyDescent="0.3">
      <c r="E2865" s="57"/>
      <c r="F2865" s="57"/>
      <c r="G2865" s="57"/>
      <c r="J2865" t="s">
        <v>1596</v>
      </c>
      <c r="L2865" s="79">
        <f>+_xlfn.XLOOKUP(Combinar1[[#This Row],[carga.PACIENTE]],carga[PACIENTE],carga[TURNO],0,0)</f>
        <v>0</v>
      </c>
    </row>
    <row r="2866" spans="5:12" hidden="1" x14ac:dyDescent="0.3">
      <c r="E2866" s="57"/>
      <c r="F2866" s="57"/>
      <c r="G2866" s="57"/>
      <c r="J2866" t="s">
        <v>1596</v>
      </c>
      <c r="L2866" s="79">
        <f>+_xlfn.XLOOKUP(Combinar1[[#This Row],[carga.PACIENTE]],carga[PACIENTE],carga[TURNO],0,0)</f>
        <v>0</v>
      </c>
    </row>
    <row r="2867" spans="5:12" hidden="1" x14ac:dyDescent="0.3">
      <c r="E2867" s="57"/>
      <c r="F2867" s="57"/>
      <c r="G2867" s="57"/>
      <c r="J2867" t="s">
        <v>1596</v>
      </c>
      <c r="L2867" s="79">
        <f>+_xlfn.XLOOKUP(Combinar1[[#This Row],[carga.PACIENTE]],carga[PACIENTE],carga[TURNO],0,0)</f>
        <v>0</v>
      </c>
    </row>
    <row r="2868" spans="5:12" hidden="1" x14ac:dyDescent="0.3">
      <c r="E2868" s="57"/>
      <c r="F2868" s="57"/>
      <c r="G2868" s="57"/>
      <c r="J2868" t="s">
        <v>1596</v>
      </c>
      <c r="L2868" s="79">
        <f>+_xlfn.XLOOKUP(Combinar1[[#This Row],[carga.PACIENTE]],carga[PACIENTE],carga[TURNO],0,0)</f>
        <v>0</v>
      </c>
    </row>
    <row r="2869" spans="5:12" hidden="1" x14ac:dyDescent="0.3">
      <c r="E2869" s="57"/>
      <c r="F2869" s="57"/>
      <c r="G2869" s="57"/>
      <c r="J2869" t="s">
        <v>1596</v>
      </c>
      <c r="L2869" s="79">
        <f>+_xlfn.XLOOKUP(Combinar1[[#This Row],[carga.PACIENTE]],carga[PACIENTE],carga[TURNO],0,0)</f>
        <v>0</v>
      </c>
    </row>
    <row r="2870" spans="5:12" hidden="1" x14ac:dyDescent="0.3">
      <c r="E2870" s="57"/>
      <c r="F2870" s="57"/>
      <c r="G2870" s="57"/>
      <c r="J2870" t="s">
        <v>1596</v>
      </c>
      <c r="L2870" s="79">
        <f>+_xlfn.XLOOKUP(Combinar1[[#This Row],[carga.PACIENTE]],carga[PACIENTE],carga[TURNO],0,0)</f>
        <v>0</v>
      </c>
    </row>
    <row r="2871" spans="5:12" hidden="1" x14ac:dyDescent="0.3">
      <c r="E2871" s="57"/>
      <c r="F2871" s="57"/>
      <c r="G2871" s="57"/>
      <c r="J2871" t="s">
        <v>1596</v>
      </c>
      <c r="L2871" s="79">
        <f>+_xlfn.XLOOKUP(Combinar1[[#This Row],[carga.PACIENTE]],carga[PACIENTE],carga[TURNO],0,0)</f>
        <v>0</v>
      </c>
    </row>
    <row r="2872" spans="5:12" hidden="1" x14ac:dyDescent="0.3">
      <c r="E2872" s="57"/>
      <c r="F2872" s="57"/>
      <c r="G2872" s="57"/>
      <c r="J2872" t="s">
        <v>1596</v>
      </c>
      <c r="L2872" s="79">
        <f>+_xlfn.XLOOKUP(Combinar1[[#This Row],[carga.PACIENTE]],carga[PACIENTE],carga[TURNO],0,0)</f>
        <v>0</v>
      </c>
    </row>
    <row r="2873" spans="5:12" hidden="1" x14ac:dyDescent="0.3">
      <c r="E2873" s="57"/>
      <c r="F2873" s="57"/>
      <c r="G2873" s="57"/>
      <c r="J2873" t="s">
        <v>1596</v>
      </c>
      <c r="L2873" s="79">
        <f>+_xlfn.XLOOKUP(Combinar1[[#This Row],[carga.PACIENTE]],carga[PACIENTE],carga[TURNO],0,0)</f>
        <v>0</v>
      </c>
    </row>
    <row r="2874" spans="5:12" hidden="1" x14ac:dyDescent="0.3">
      <c r="E2874" s="57"/>
      <c r="F2874" s="57"/>
      <c r="G2874" s="57"/>
      <c r="J2874" t="s">
        <v>1596</v>
      </c>
      <c r="L2874" s="79">
        <f>+_xlfn.XLOOKUP(Combinar1[[#This Row],[carga.PACIENTE]],carga[PACIENTE],carga[TURNO],0,0)</f>
        <v>0</v>
      </c>
    </row>
    <row r="2875" spans="5:12" hidden="1" x14ac:dyDescent="0.3">
      <c r="E2875" s="57"/>
      <c r="F2875" s="57"/>
      <c r="G2875" s="57"/>
      <c r="J2875" t="s">
        <v>1596</v>
      </c>
      <c r="L2875" s="79">
        <f>+_xlfn.XLOOKUP(Combinar1[[#This Row],[carga.PACIENTE]],carga[PACIENTE],carga[TURNO],0,0)</f>
        <v>0</v>
      </c>
    </row>
    <row r="2876" spans="5:12" hidden="1" x14ac:dyDescent="0.3">
      <c r="E2876" s="57"/>
      <c r="F2876" s="57"/>
      <c r="G2876" s="57"/>
      <c r="J2876" t="s">
        <v>1596</v>
      </c>
      <c r="L2876" s="79">
        <f>+_xlfn.XLOOKUP(Combinar1[[#This Row],[carga.PACIENTE]],carga[PACIENTE],carga[TURNO],0,0)</f>
        <v>0</v>
      </c>
    </row>
    <row r="2877" spans="5:12" hidden="1" x14ac:dyDescent="0.3">
      <c r="E2877" s="57"/>
      <c r="F2877" s="57"/>
      <c r="G2877" s="57"/>
      <c r="J2877" t="s">
        <v>1596</v>
      </c>
      <c r="L2877" s="79">
        <f>+_xlfn.XLOOKUP(Combinar1[[#This Row],[carga.PACIENTE]],carga[PACIENTE],carga[TURNO],0,0)</f>
        <v>0</v>
      </c>
    </row>
    <row r="2878" spans="5:12" hidden="1" x14ac:dyDescent="0.3">
      <c r="E2878" s="57"/>
      <c r="F2878" s="57"/>
      <c r="G2878" s="57"/>
      <c r="J2878" t="s">
        <v>1596</v>
      </c>
      <c r="L2878" s="79">
        <f>+_xlfn.XLOOKUP(Combinar1[[#This Row],[carga.PACIENTE]],carga[PACIENTE],carga[TURNO],0,0)</f>
        <v>0</v>
      </c>
    </row>
    <row r="2879" spans="5:12" hidden="1" x14ac:dyDescent="0.3">
      <c r="E2879" s="57"/>
      <c r="F2879" s="57"/>
      <c r="G2879" s="57"/>
      <c r="J2879" t="s">
        <v>1596</v>
      </c>
      <c r="L2879" s="79">
        <f>+_xlfn.XLOOKUP(Combinar1[[#This Row],[carga.PACIENTE]],carga[PACIENTE],carga[TURNO],0,0)</f>
        <v>0</v>
      </c>
    </row>
    <row r="2880" spans="5:12" hidden="1" x14ac:dyDescent="0.3">
      <c r="E2880" s="57"/>
      <c r="F2880" s="57"/>
      <c r="G2880" s="57"/>
      <c r="J2880" t="s">
        <v>1596</v>
      </c>
      <c r="L2880" s="79">
        <f>+_xlfn.XLOOKUP(Combinar1[[#This Row],[carga.PACIENTE]],carga[PACIENTE],carga[TURNO],0,0)</f>
        <v>0</v>
      </c>
    </row>
    <row r="2881" spans="5:12" hidden="1" x14ac:dyDescent="0.3">
      <c r="E2881" s="57"/>
      <c r="F2881" s="57"/>
      <c r="G2881" s="57"/>
      <c r="J2881" t="s">
        <v>1596</v>
      </c>
      <c r="L2881" s="79">
        <f>+_xlfn.XLOOKUP(Combinar1[[#This Row],[carga.PACIENTE]],carga[PACIENTE],carga[TURNO],0,0)</f>
        <v>0</v>
      </c>
    </row>
    <row r="2882" spans="5:12" hidden="1" x14ac:dyDescent="0.3">
      <c r="E2882" s="57"/>
      <c r="F2882" s="57"/>
      <c r="G2882" s="57"/>
      <c r="J2882" t="s">
        <v>1596</v>
      </c>
      <c r="L2882" s="79">
        <f>+_xlfn.XLOOKUP(Combinar1[[#This Row],[carga.PACIENTE]],carga[PACIENTE],carga[TURNO],0,0)</f>
        <v>0</v>
      </c>
    </row>
    <row r="2883" spans="5:12" hidden="1" x14ac:dyDescent="0.3">
      <c r="E2883" s="57"/>
      <c r="F2883" s="57"/>
      <c r="G2883" s="57"/>
      <c r="J2883" t="s">
        <v>1596</v>
      </c>
      <c r="L2883" s="79">
        <f>+_xlfn.XLOOKUP(Combinar1[[#This Row],[carga.PACIENTE]],carga[PACIENTE],carga[TURNO],0,0)</f>
        <v>0</v>
      </c>
    </row>
    <row r="2884" spans="5:12" hidden="1" x14ac:dyDescent="0.3">
      <c r="E2884" s="57"/>
      <c r="F2884" s="57"/>
      <c r="G2884" s="57"/>
      <c r="J2884" t="s">
        <v>1596</v>
      </c>
      <c r="L2884" s="79">
        <f>+_xlfn.XLOOKUP(Combinar1[[#This Row],[carga.PACIENTE]],carga[PACIENTE],carga[TURNO],0,0)</f>
        <v>0</v>
      </c>
    </row>
    <row r="2885" spans="5:12" hidden="1" x14ac:dyDescent="0.3">
      <c r="E2885" s="57"/>
      <c r="F2885" s="57"/>
      <c r="G2885" s="57"/>
      <c r="J2885" t="s">
        <v>1596</v>
      </c>
      <c r="L2885" s="79">
        <f>+_xlfn.XLOOKUP(Combinar1[[#This Row],[carga.PACIENTE]],carga[PACIENTE],carga[TURNO],0,0)</f>
        <v>0</v>
      </c>
    </row>
    <row r="2886" spans="5:12" hidden="1" x14ac:dyDescent="0.3">
      <c r="E2886" s="57"/>
      <c r="F2886" s="57"/>
      <c r="G2886" s="57"/>
      <c r="J2886" t="s">
        <v>1596</v>
      </c>
      <c r="L2886" s="79">
        <f>+_xlfn.XLOOKUP(Combinar1[[#This Row],[carga.PACIENTE]],carga[PACIENTE],carga[TURNO],0,0)</f>
        <v>0</v>
      </c>
    </row>
    <row r="2887" spans="5:12" hidden="1" x14ac:dyDescent="0.3">
      <c r="E2887" s="57"/>
      <c r="F2887" s="57"/>
      <c r="G2887" s="57"/>
      <c r="J2887" t="s">
        <v>1596</v>
      </c>
      <c r="L2887" s="79">
        <f>+_xlfn.XLOOKUP(Combinar1[[#This Row],[carga.PACIENTE]],carga[PACIENTE],carga[TURNO],0,0)</f>
        <v>0</v>
      </c>
    </row>
    <row r="2888" spans="5:12" hidden="1" x14ac:dyDescent="0.3">
      <c r="E2888" s="57"/>
      <c r="F2888" s="57"/>
      <c r="G2888" s="57"/>
      <c r="J2888" t="s">
        <v>1596</v>
      </c>
      <c r="L2888" s="79">
        <f>+_xlfn.XLOOKUP(Combinar1[[#This Row],[carga.PACIENTE]],carga[PACIENTE],carga[TURNO],0,0)</f>
        <v>0</v>
      </c>
    </row>
    <row r="2889" spans="5:12" hidden="1" x14ac:dyDescent="0.3">
      <c r="E2889" s="57"/>
      <c r="F2889" s="57"/>
      <c r="G2889" s="57"/>
      <c r="J2889" t="s">
        <v>1596</v>
      </c>
      <c r="L2889" s="79">
        <f>+_xlfn.XLOOKUP(Combinar1[[#This Row],[carga.PACIENTE]],carga[PACIENTE],carga[TURNO],0,0)</f>
        <v>0</v>
      </c>
    </row>
    <row r="2890" spans="5:12" hidden="1" x14ac:dyDescent="0.3">
      <c r="E2890" s="57"/>
      <c r="F2890" s="57"/>
      <c r="G2890" s="57"/>
      <c r="J2890" t="s">
        <v>1596</v>
      </c>
      <c r="L2890" s="79">
        <f>+_xlfn.XLOOKUP(Combinar1[[#This Row],[carga.PACIENTE]],carga[PACIENTE],carga[TURNO],0,0)</f>
        <v>0</v>
      </c>
    </row>
    <row r="2891" spans="5:12" hidden="1" x14ac:dyDescent="0.3">
      <c r="E2891" s="57"/>
      <c r="F2891" s="57"/>
      <c r="G2891" s="57"/>
      <c r="J2891" t="s">
        <v>1596</v>
      </c>
      <c r="L2891" s="79">
        <f>+_xlfn.XLOOKUP(Combinar1[[#This Row],[carga.PACIENTE]],carga[PACIENTE],carga[TURNO],0,0)</f>
        <v>0</v>
      </c>
    </row>
    <row r="2892" spans="5:12" hidden="1" x14ac:dyDescent="0.3">
      <c r="E2892" s="57"/>
      <c r="F2892" s="57"/>
      <c r="G2892" s="57"/>
      <c r="J2892" t="s">
        <v>1596</v>
      </c>
      <c r="L2892" s="79">
        <f>+_xlfn.XLOOKUP(Combinar1[[#This Row],[carga.PACIENTE]],carga[PACIENTE],carga[TURNO],0,0)</f>
        <v>0</v>
      </c>
    </row>
    <row r="2893" spans="5:12" hidden="1" x14ac:dyDescent="0.3">
      <c r="E2893" s="57"/>
      <c r="F2893" s="57"/>
      <c r="G2893" s="57"/>
      <c r="J2893" t="s">
        <v>1596</v>
      </c>
      <c r="L2893" s="79">
        <f>+_xlfn.XLOOKUP(Combinar1[[#This Row],[carga.PACIENTE]],carga[PACIENTE],carga[TURNO],0,0)</f>
        <v>0</v>
      </c>
    </row>
    <row r="2894" spans="5:12" hidden="1" x14ac:dyDescent="0.3">
      <c r="E2894" s="57"/>
      <c r="F2894" s="57"/>
      <c r="G2894" s="57"/>
      <c r="J2894" t="s">
        <v>1596</v>
      </c>
      <c r="L2894" s="79">
        <f>+_xlfn.XLOOKUP(Combinar1[[#This Row],[carga.PACIENTE]],carga[PACIENTE],carga[TURNO],0,0)</f>
        <v>0</v>
      </c>
    </row>
    <row r="2895" spans="5:12" hidden="1" x14ac:dyDescent="0.3">
      <c r="E2895" s="57"/>
      <c r="F2895" s="57"/>
      <c r="G2895" s="57"/>
      <c r="J2895" t="s">
        <v>1596</v>
      </c>
      <c r="L2895" s="79">
        <f>+_xlfn.XLOOKUP(Combinar1[[#This Row],[carga.PACIENTE]],carga[PACIENTE],carga[TURNO],0,0)</f>
        <v>0</v>
      </c>
    </row>
    <row r="2896" spans="5:12" hidden="1" x14ac:dyDescent="0.3">
      <c r="E2896" s="57"/>
      <c r="F2896" s="57"/>
      <c r="G2896" s="57"/>
      <c r="J2896" t="s">
        <v>1596</v>
      </c>
      <c r="L2896" s="79">
        <f>+_xlfn.XLOOKUP(Combinar1[[#This Row],[carga.PACIENTE]],carga[PACIENTE],carga[TURNO],0,0)</f>
        <v>0</v>
      </c>
    </row>
    <row r="2897" spans="5:12" hidden="1" x14ac:dyDescent="0.3">
      <c r="E2897" s="57"/>
      <c r="F2897" s="57"/>
      <c r="G2897" s="57"/>
      <c r="J2897" t="s">
        <v>1596</v>
      </c>
      <c r="L2897" s="79">
        <f>+_xlfn.XLOOKUP(Combinar1[[#This Row],[carga.PACIENTE]],carga[PACIENTE],carga[TURNO],0,0)</f>
        <v>0</v>
      </c>
    </row>
    <row r="2898" spans="5:12" hidden="1" x14ac:dyDescent="0.3">
      <c r="E2898" s="57"/>
      <c r="F2898" s="57"/>
      <c r="G2898" s="57"/>
      <c r="J2898" t="s">
        <v>1596</v>
      </c>
      <c r="L2898" s="79">
        <f>+_xlfn.XLOOKUP(Combinar1[[#This Row],[carga.PACIENTE]],carga[PACIENTE],carga[TURNO],0,0)</f>
        <v>0</v>
      </c>
    </row>
    <row r="2899" spans="5:12" hidden="1" x14ac:dyDescent="0.3">
      <c r="E2899" s="57"/>
      <c r="F2899" s="57"/>
      <c r="G2899" s="57"/>
      <c r="J2899" t="s">
        <v>1596</v>
      </c>
      <c r="L2899" s="79">
        <f>+_xlfn.XLOOKUP(Combinar1[[#This Row],[carga.PACIENTE]],carga[PACIENTE],carga[TURNO],0,0)</f>
        <v>0</v>
      </c>
    </row>
    <row r="2900" spans="5:12" hidden="1" x14ac:dyDescent="0.3">
      <c r="E2900" s="57"/>
      <c r="F2900" s="57"/>
      <c r="G2900" s="57"/>
      <c r="J2900" t="s">
        <v>1596</v>
      </c>
      <c r="L2900" s="79">
        <f>+_xlfn.XLOOKUP(Combinar1[[#This Row],[carga.PACIENTE]],carga[PACIENTE],carga[TURNO],0,0)</f>
        <v>0</v>
      </c>
    </row>
    <row r="2901" spans="5:12" hidden="1" x14ac:dyDescent="0.3">
      <c r="E2901" s="57"/>
      <c r="F2901" s="57"/>
      <c r="G2901" s="57"/>
      <c r="J2901" t="s">
        <v>1596</v>
      </c>
      <c r="L2901" s="79">
        <f>+_xlfn.XLOOKUP(Combinar1[[#This Row],[carga.PACIENTE]],carga[PACIENTE],carga[TURNO],0,0)</f>
        <v>0</v>
      </c>
    </row>
    <row r="2902" spans="5:12" hidden="1" x14ac:dyDescent="0.3">
      <c r="E2902" s="57"/>
      <c r="F2902" s="57"/>
      <c r="G2902" s="57"/>
      <c r="J2902" t="s">
        <v>1596</v>
      </c>
      <c r="L2902" s="79">
        <f>+_xlfn.XLOOKUP(Combinar1[[#This Row],[carga.PACIENTE]],carga[PACIENTE],carga[TURNO],0,0)</f>
        <v>0</v>
      </c>
    </row>
    <row r="2903" spans="5:12" hidden="1" x14ac:dyDescent="0.3">
      <c r="E2903" s="57"/>
      <c r="F2903" s="57"/>
      <c r="G2903" s="57"/>
      <c r="J2903" t="s">
        <v>1596</v>
      </c>
      <c r="L2903" s="79">
        <f>+_xlfn.XLOOKUP(Combinar1[[#This Row],[carga.PACIENTE]],carga[PACIENTE],carga[TURNO],0,0)</f>
        <v>0</v>
      </c>
    </row>
    <row r="2904" spans="5:12" hidden="1" x14ac:dyDescent="0.3">
      <c r="E2904" s="57"/>
      <c r="F2904" s="57"/>
      <c r="G2904" s="57"/>
      <c r="J2904" t="s">
        <v>1596</v>
      </c>
      <c r="L2904" s="79">
        <f>+_xlfn.XLOOKUP(Combinar1[[#This Row],[carga.PACIENTE]],carga[PACIENTE],carga[TURNO],0,0)</f>
        <v>0</v>
      </c>
    </row>
    <row r="2905" spans="5:12" hidden="1" x14ac:dyDescent="0.3">
      <c r="E2905" s="57"/>
      <c r="F2905" s="57"/>
      <c r="G2905" s="57"/>
      <c r="J2905" t="s">
        <v>1596</v>
      </c>
      <c r="L2905" s="79">
        <f>+_xlfn.XLOOKUP(Combinar1[[#This Row],[carga.PACIENTE]],carga[PACIENTE],carga[TURNO],0,0)</f>
        <v>0</v>
      </c>
    </row>
    <row r="2906" spans="5:12" hidden="1" x14ac:dyDescent="0.3">
      <c r="E2906" s="57"/>
      <c r="F2906" s="57"/>
      <c r="G2906" s="57"/>
      <c r="J2906" t="s">
        <v>1596</v>
      </c>
      <c r="L2906" s="79">
        <f>+_xlfn.XLOOKUP(Combinar1[[#This Row],[carga.PACIENTE]],carga[PACIENTE],carga[TURNO],0,0)</f>
        <v>0</v>
      </c>
    </row>
    <row r="2907" spans="5:12" hidden="1" x14ac:dyDescent="0.3">
      <c r="E2907" s="57"/>
      <c r="F2907" s="57"/>
      <c r="G2907" s="57"/>
      <c r="J2907" t="s">
        <v>1596</v>
      </c>
      <c r="L2907" s="79">
        <f>+_xlfn.XLOOKUP(Combinar1[[#This Row],[carga.PACIENTE]],carga[PACIENTE],carga[TURNO],0,0)</f>
        <v>0</v>
      </c>
    </row>
    <row r="2908" spans="5:12" hidden="1" x14ac:dyDescent="0.3">
      <c r="E2908" s="57"/>
      <c r="F2908" s="57"/>
      <c r="G2908" s="57"/>
      <c r="J2908" t="s">
        <v>1596</v>
      </c>
      <c r="L2908" s="79">
        <f>+_xlfn.XLOOKUP(Combinar1[[#This Row],[carga.PACIENTE]],carga[PACIENTE],carga[TURNO],0,0)</f>
        <v>0</v>
      </c>
    </row>
    <row r="2909" spans="5:12" hidden="1" x14ac:dyDescent="0.3">
      <c r="E2909" s="57"/>
      <c r="F2909" s="57"/>
      <c r="G2909" s="57"/>
      <c r="J2909" t="s">
        <v>1596</v>
      </c>
      <c r="L2909" s="79">
        <f>+_xlfn.XLOOKUP(Combinar1[[#This Row],[carga.PACIENTE]],carga[PACIENTE],carga[TURNO],0,0)</f>
        <v>0</v>
      </c>
    </row>
    <row r="2910" spans="5:12" hidden="1" x14ac:dyDescent="0.3">
      <c r="E2910" s="57"/>
      <c r="F2910" s="57"/>
      <c r="G2910" s="57"/>
      <c r="J2910" t="s">
        <v>1596</v>
      </c>
      <c r="L2910" s="79">
        <f>+_xlfn.XLOOKUP(Combinar1[[#This Row],[carga.PACIENTE]],carga[PACIENTE],carga[TURNO],0,0)</f>
        <v>0</v>
      </c>
    </row>
    <row r="2911" spans="5:12" hidden="1" x14ac:dyDescent="0.3">
      <c r="E2911" s="57"/>
      <c r="F2911" s="57"/>
      <c r="G2911" s="57"/>
      <c r="J2911" t="s">
        <v>1596</v>
      </c>
      <c r="L2911" s="79">
        <f>+_xlfn.XLOOKUP(Combinar1[[#This Row],[carga.PACIENTE]],carga[PACIENTE],carga[TURNO],0,0)</f>
        <v>0</v>
      </c>
    </row>
    <row r="2912" spans="5:12" hidden="1" x14ac:dyDescent="0.3">
      <c r="E2912" s="57"/>
      <c r="F2912" s="57"/>
      <c r="G2912" s="57"/>
      <c r="J2912" t="s">
        <v>1596</v>
      </c>
      <c r="L2912" s="79">
        <f>+_xlfn.XLOOKUP(Combinar1[[#This Row],[carga.PACIENTE]],carga[PACIENTE],carga[TURNO],0,0)</f>
        <v>0</v>
      </c>
    </row>
    <row r="2913" spans="5:12" hidden="1" x14ac:dyDescent="0.3">
      <c r="E2913" s="57"/>
      <c r="F2913" s="57"/>
      <c r="G2913" s="57"/>
      <c r="J2913" t="s">
        <v>1596</v>
      </c>
      <c r="L2913" s="79">
        <f>+_xlfn.XLOOKUP(Combinar1[[#This Row],[carga.PACIENTE]],carga[PACIENTE],carga[TURNO],0,0)</f>
        <v>0</v>
      </c>
    </row>
    <row r="2914" spans="5:12" hidden="1" x14ac:dyDescent="0.3">
      <c r="E2914" s="57"/>
      <c r="F2914" s="57"/>
      <c r="G2914" s="57"/>
      <c r="J2914" t="s">
        <v>1596</v>
      </c>
      <c r="L2914" s="79">
        <f>+_xlfn.XLOOKUP(Combinar1[[#This Row],[carga.PACIENTE]],carga[PACIENTE],carga[TURNO],0,0)</f>
        <v>0</v>
      </c>
    </row>
    <row r="2915" spans="5:12" hidden="1" x14ac:dyDescent="0.3">
      <c r="E2915" s="57"/>
      <c r="F2915" s="57"/>
      <c r="G2915" s="57"/>
      <c r="J2915" t="s">
        <v>1596</v>
      </c>
      <c r="L2915" s="79">
        <f>+_xlfn.XLOOKUP(Combinar1[[#This Row],[carga.PACIENTE]],carga[PACIENTE],carga[TURNO],0,0)</f>
        <v>0</v>
      </c>
    </row>
    <row r="2916" spans="5:12" hidden="1" x14ac:dyDescent="0.3">
      <c r="E2916" s="57"/>
      <c r="F2916" s="57"/>
      <c r="G2916" s="57"/>
      <c r="J2916" t="s">
        <v>1596</v>
      </c>
      <c r="L2916" s="79">
        <f>+_xlfn.XLOOKUP(Combinar1[[#This Row],[carga.PACIENTE]],carga[PACIENTE],carga[TURNO],0,0)</f>
        <v>0</v>
      </c>
    </row>
    <row r="2917" spans="5:12" hidden="1" x14ac:dyDescent="0.3">
      <c r="E2917" s="57"/>
      <c r="F2917" s="57"/>
      <c r="G2917" s="57"/>
      <c r="J2917" t="s">
        <v>1596</v>
      </c>
      <c r="L2917" s="79">
        <f>+_xlfn.XLOOKUP(Combinar1[[#This Row],[carga.PACIENTE]],carga[PACIENTE],carga[TURNO],0,0)</f>
        <v>0</v>
      </c>
    </row>
    <row r="2918" spans="5:12" hidden="1" x14ac:dyDescent="0.3">
      <c r="E2918" s="57"/>
      <c r="F2918" s="57"/>
      <c r="G2918" s="57"/>
      <c r="J2918" t="s">
        <v>1596</v>
      </c>
      <c r="L2918" s="79">
        <f>+_xlfn.XLOOKUP(Combinar1[[#This Row],[carga.PACIENTE]],carga[PACIENTE],carga[TURNO],0,0)</f>
        <v>0</v>
      </c>
    </row>
    <row r="2919" spans="5:12" hidden="1" x14ac:dyDescent="0.3">
      <c r="E2919" s="57"/>
      <c r="F2919" s="57"/>
      <c r="G2919" s="57"/>
      <c r="J2919" t="s">
        <v>1596</v>
      </c>
      <c r="L2919" s="79">
        <f>+_xlfn.XLOOKUP(Combinar1[[#This Row],[carga.PACIENTE]],carga[PACIENTE],carga[TURNO],0,0)</f>
        <v>0</v>
      </c>
    </row>
    <row r="2920" spans="5:12" hidden="1" x14ac:dyDescent="0.3">
      <c r="E2920" s="57"/>
      <c r="F2920" s="57"/>
      <c r="G2920" s="57"/>
      <c r="J2920" t="s">
        <v>1596</v>
      </c>
      <c r="L2920" s="79">
        <f>+_xlfn.XLOOKUP(Combinar1[[#This Row],[carga.PACIENTE]],carga[PACIENTE],carga[TURNO],0,0)</f>
        <v>0</v>
      </c>
    </row>
    <row r="2921" spans="5:12" hidden="1" x14ac:dyDescent="0.3">
      <c r="E2921" s="57"/>
      <c r="F2921" s="57"/>
      <c r="G2921" s="57"/>
      <c r="J2921" t="s">
        <v>1596</v>
      </c>
      <c r="L2921" s="79">
        <f>+_xlfn.XLOOKUP(Combinar1[[#This Row],[carga.PACIENTE]],carga[PACIENTE],carga[TURNO],0,0)</f>
        <v>0</v>
      </c>
    </row>
    <row r="2922" spans="5:12" hidden="1" x14ac:dyDescent="0.3">
      <c r="E2922" s="57"/>
      <c r="F2922" s="57"/>
      <c r="G2922" s="57"/>
      <c r="J2922" t="s">
        <v>1596</v>
      </c>
      <c r="L2922" s="79">
        <f>+_xlfn.XLOOKUP(Combinar1[[#This Row],[carga.PACIENTE]],carga[PACIENTE],carga[TURNO],0,0)</f>
        <v>0</v>
      </c>
    </row>
    <row r="2923" spans="5:12" hidden="1" x14ac:dyDescent="0.3">
      <c r="E2923" s="57"/>
      <c r="F2923" s="57"/>
      <c r="G2923" s="57"/>
      <c r="J2923" t="s">
        <v>1596</v>
      </c>
      <c r="L2923" s="79">
        <f>+_xlfn.XLOOKUP(Combinar1[[#This Row],[carga.PACIENTE]],carga[PACIENTE],carga[TURNO],0,0)</f>
        <v>0</v>
      </c>
    </row>
    <row r="2924" spans="5:12" hidden="1" x14ac:dyDescent="0.3">
      <c r="E2924" s="57"/>
      <c r="F2924" s="57"/>
      <c r="G2924" s="57"/>
      <c r="J2924" t="s">
        <v>1596</v>
      </c>
      <c r="L2924" s="79">
        <f>+_xlfn.XLOOKUP(Combinar1[[#This Row],[carga.PACIENTE]],carga[PACIENTE],carga[TURNO],0,0)</f>
        <v>0</v>
      </c>
    </row>
    <row r="2925" spans="5:12" hidden="1" x14ac:dyDescent="0.3">
      <c r="E2925" s="57"/>
      <c r="F2925" s="57"/>
      <c r="G2925" s="57"/>
      <c r="J2925" t="s">
        <v>1596</v>
      </c>
      <c r="L2925" s="79">
        <f>+_xlfn.XLOOKUP(Combinar1[[#This Row],[carga.PACIENTE]],carga[PACIENTE],carga[TURNO],0,0)</f>
        <v>0</v>
      </c>
    </row>
    <row r="2926" spans="5:12" hidden="1" x14ac:dyDescent="0.3">
      <c r="E2926" s="57"/>
      <c r="F2926" s="57"/>
      <c r="G2926" s="57"/>
      <c r="J2926" t="s">
        <v>1596</v>
      </c>
      <c r="L2926" s="79">
        <f>+_xlfn.XLOOKUP(Combinar1[[#This Row],[carga.PACIENTE]],carga[PACIENTE],carga[TURNO],0,0)</f>
        <v>0</v>
      </c>
    </row>
    <row r="2927" spans="5:12" hidden="1" x14ac:dyDescent="0.3">
      <c r="E2927" s="57"/>
      <c r="F2927" s="57"/>
      <c r="G2927" s="57"/>
      <c r="J2927" t="s">
        <v>1596</v>
      </c>
      <c r="L2927" s="79">
        <f>+_xlfn.XLOOKUP(Combinar1[[#This Row],[carga.PACIENTE]],carga[PACIENTE],carga[TURNO],0,0)</f>
        <v>0</v>
      </c>
    </row>
    <row r="2928" spans="5:12" hidden="1" x14ac:dyDescent="0.3">
      <c r="E2928" s="57"/>
      <c r="F2928" s="57"/>
      <c r="G2928" s="57"/>
      <c r="J2928" t="s">
        <v>1596</v>
      </c>
      <c r="L2928" s="79">
        <f>+_xlfn.XLOOKUP(Combinar1[[#This Row],[carga.PACIENTE]],carga[PACIENTE],carga[TURNO],0,0)</f>
        <v>0</v>
      </c>
    </row>
    <row r="2929" spans="5:12" hidden="1" x14ac:dyDescent="0.3">
      <c r="E2929" s="57"/>
      <c r="F2929" s="57"/>
      <c r="G2929" s="57"/>
      <c r="J2929" t="s">
        <v>1596</v>
      </c>
      <c r="L2929" s="79">
        <f>+_xlfn.XLOOKUP(Combinar1[[#This Row],[carga.PACIENTE]],carga[PACIENTE],carga[TURNO],0,0)</f>
        <v>0</v>
      </c>
    </row>
    <row r="2930" spans="5:12" hidden="1" x14ac:dyDescent="0.3">
      <c r="E2930" s="57"/>
      <c r="F2930" s="57"/>
      <c r="G2930" s="57"/>
      <c r="J2930" t="s">
        <v>1596</v>
      </c>
      <c r="L2930" s="79">
        <f>+_xlfn.XLOOKUP(Combinar1[[#This Row],[carga.PACIENTE]],carga[PACIENTE],carga[TURNO],0,0)</f>
        <v>0</v>
      </c>
    </row>
    <row r="2931" spans="5:12" hidden="1" x14ac:dyDescent="0.3">
      <c r="E2931" s="57"/>
      <c r="F2931" s="57"/>
      <c r="G2931" s="57"/>
      <c r="J2931" t="s">
        <v>1596</v>
      </c>
      <c r="L2931" s="79">
        <f>+_xlfn.XLOOKUP(Combinar1[[#This Row],[carga.PACIENTE]],carga[PACIENTE],carga[TURNO],0,0)</f>
        <v>0</v>
      </c>
    </row>
    <row r="2932" spans="5:12" hidden="1" x14ac:dyDescent="0.3">
      <c r="E2932" s="57"/>
      <c r="F2932" s="57"/>
      <c r="G2932" s="57"/>
      <c r="J2932" t="s">
        <v>1596</v>
      </c>
      <c r="L2932" s="79">
        <f>+_xlfn.XLOOKUP(Combinar1[[#This Row],[carga.PACIENTE]],carga[PACIENTE],carga[TURNO],0,0)</f>
        <v>0</v>
      </c>
    </row>
    <row r="2933" spans="5:12" hidden="1" x14ac:dyDescent="0.3">
      <c r="E2933" s="57"/>
      <c r="F2933" s="57"/>
      <c r="G2933" s="57"/>
      <c r="J2933" t="s">
        <v>1596</v>
      </c>
      <c r="L2933" s="79">
        <f>+_xlfn.XLOOKUP(Combinar1[[#This Row],[carga.PACIENTE]],carga[PACIENTE],carga[TURNO],0,0)</f>
        <v>0</v>
      </c>
    </row>
    <row r="2934" spans="5:12" hidden="1" x14ac:dyDescent="0.3">
      <c r="E2934" s="57"/>
      <c r="F2934" s="57"/>
      <c r="G2934" s="57"/>
      <c r="J2934" t="s">
        <v>1596</v>
      </c>
      <c r="L2934" s="79">
        <f>+_xlfn.XLOOKUP(Combinar1[[#This Row],[carga.PACIENTE]],carga[PACIENTE],carga[TURNO],0,0)</f>
        <v>0</v>
      </c>
    </row>
    <row r="2935" spans="5:12" hidden="1" x14ac:dyDescent="0.3">
      <c r="E2935" s="57"/>
      <c r="F2935" s="57"/>
      <c r="G2935" s="57"/>
      <c r="J2935" t="s">
        <v>1596</v>
      </c>
      <c r="L2935" s="79">
        <f>+_xlfn.XLOOKUP(Combinar1[[#This Row],[carga.PACIENTE]],carga[PACIENTE],carga[TURNO],0,0)</f>
        <v>0</v>
      </c>
    </row>
    <row r="2936" spans="5:12" hidden="1" x14ac:dyDescent="0.3">
      <c r="E2936" s="57"/>
      <c r="F2936" s="57"/>
      <c r="G2936" s="57"/>
      <c r="J2936" t="s">
        <v>1596</v>
      </c>
      <c r="L2936" s="79">
        <f>+_xlfn.XLOOKUP(Combinar1[[#This Row],[carga.PACIENTE]],carga[PACIENTE],carga[TURNO],0,0)</f>
        <v>0</v>
      </c>
    </row>
    <row r="2937" spans="5:12" hidden="1" x14ac:dyDescent="0.3">
      <c r="E2937" s="57"/>
      <c r="F2937" s="57"/>
      <c r="G2937" s="57"/>
      <c r="J2937" t="s">
        <v>1596</v>
      </c>
      <c r="L2937" s="79">
        <f>+_xlfn.XLOOKUP(Combinar1[[#This Row],[carga.PACIENTE]],carga[PACIENTE],carga[TURNO],0,0)</f>
        <v>0</v>
      </c>
    </row>
    <row r="2938" spans="5:12" hidden="1" x14ac:dyDescent="0.3">
      <c r="E2938" s="57"/>
      <c r="F2938" s="57"/>
      <c r="G2938" s="57"/>
      <c r="J2938" t="s">
        <v>1596</v>
      </c>
      <c r="L2938" s="79">
        <f>+_xlfn.XLOOKUP(Combinar1[[#This Row],[carga.PACIENTE]],carga[PACIENTE],carga[TURNO],0,0)</f>
        <v>0</v>
      </c>
    </row>
    <row r="2939" spans="5:12" hidden="1" x14ac:dyDescent="0.3">
      <c r="E2939" s="57"/>
      <c r="F2939" s="57"/>
      <c r="G2939" s="57"/>
      <c r="J2939" t="s">
        <v>1596</v>
      </c>
      <c r="L2939" s="79">
        <f>+_xlfn.XLOOKUP(Combinar1[[#This Row],[carga.PACIENTE]],carga[PACIENTE],carga[TURNO],0,0)</f>
        <v>0</v>
      </c>
    </row>
    <row r="2940" spans="5:12" hidden="1" x14ac:dyDescent="0.3">
      <c r="E2940" s="57"/>
      <c r="F2940" s="57"/>
      <c r="G2940" s="57"/>
      <c r="J2940" t="s">
        <v>1596</v>
      </c>
      <c r="L2940" s="79">
        <f>+_xlfn.XLOOKUP(Combinar1[[#This Row],[carga.PACIENTE]],carga[PACIENTE],carga[TURNO],0,0)</f>
        <v>0</v>
      </c>
    </row>
    <row r="2941" spans="5:12" hidden="1" x14ac:dyDescent="0.3">
      <c r="E2941" s="57"/>
      <c r="F2941" s="57"/>
      <c r="G2941" s="57"/>
      <c r="J2941" t="s">
        <v>1596</v>
      </c>
      <c r="L2941" s="79">
        <f>+_xlfn.XLOOKUP(Combinar1[[#This Row],[carga.PACIENTE]],carga[PACIENTE],carga[TURNO],0,0)</f>
        <v>0</v>
      </c>
    </row>
    <row r="2942" spans="5:12" hidden="1" x14ac:dyDescent="0.3">
      <c r="E2942" s="57"/>
      <c r="F2942" s="57"/>
      <c r="G2942" s="57"/>
      <c r="J2942" t="s">
        <v>1596</v>
      </c>
      <c r="L2942" s="79">
        <f>+_xlfn.XLOOKUP(Combinar1[[#This Row],[carga.PACIENTE]],carga[PACIENTE],carga[TURNO],0,0)</f>
        <v>0</v>
      </c>
    </row>
    <row r="2943" spans="5:12" hidden="1" x14ac:dyDescent="0.3">
      <c r="E2943" s="57"/>
      <c r="F2943" s="57"/>
      <c r="G2943" s="57"/>
      <c r="J2943" t="s">
        <v>1596</v>
      </c>
      <c r="L2943" s="79">
        <f>+_xlfn.XLOOKUP(Combinar1[[#This Row],[carga.PACIENTE]],carga[PACIENTE],carga[TURNO],0,0)</f>
        <v>0</v>
      </c>
    </row>
    <row r="2944" spans="5:12" hidden="1" x14ac:dyDescent="0.3">
      <c r="E2944" s="57"/>
      <c r="F2944" s="57"/>
      <c r="G2944" s="57"/>
      <c r="J2944" t="s">
        <v>1596</v>
      </c>
      <c r="L2944" s="79">
        <f>+_xlfn.XLOOKUP(Combinar1[[#This Row],[carga.PACIENTE]],carga[PACIENTE],carga[TURNO],0,0)</f>
        <v>0</v>
      </c>
    </row>
    <row r="2945" spans="5:12" hidden="1" x14ac:dyDescent="0.3">
      <c r="E2945" s="57"/>
      <c r="F2945" s="57"/>
      <c r="G2945" s="57"/>
      <c r="J2945" t="s">
        <v>1596</v>
      </c>
      <c r="L2945" s="79">
        <f>+_xlfn.XLOOKUP(Combinar1[[#This Row],[carga.PACIENTE]],carga[PACIENTE],carga[TURNO],0,0)</f>
        <v>0</v>
      </c>
    </row>
    <row r="2946" spans="5:12" hidden="1" x14ac:dyDescent="0.3">
      <c r="E2946" s="57"/>
      <c r="F2946" s="57"/>
      <c r="G2946" s="57"/>
      <c r="J2946" t="s">
        <v>1596</v>
      </c>
      <c r="L2946" s="79">
        <f>+_xlfn.XLOOKUP(Combinar1[[#This Row],[carga.PACIENTE]],carga[PACIENTE],carga[TURNO],0,0)</f>
        <v>0</v>
      </c>
    </row>
    <row r="2947" spans="5:12" hidden="1" x14ac:dyDescent="0.3">
      <c r="E2947" s="57"/>
      <c r="F2947" s="57"/>
      <c r="G2947" s="57"/>
      <c r="J2947" t="s">
        <v>1596</v>
      </c>
      <c r="L2947" s="79">
        <f>+_xlfn.XLOOKUP(Combinar1[[#This Row],[carga.PACIENTE]],carga[PACIENTE],carga[TURNO],0,0)</f>
        <v>0</v>
      </c>
    </row>
    <row r="2948" spans="5:12" hidden="1" x14ac:dyDescent="0.3">
      <c r="E2948" s="57"/>
      <c r="F2948" s="57"/>
      <c r="G2948" s="57"/>
      <c r="J2948" t="s">
        <v>1596</v>
      </c>
      <c r="L2948" s="79">
        <f>+_xlfn.XLOOKUP(Combinar1[[#This Row],[carga.PACIENTE]],carga[PACIENTE],carga[TURNO],0,0)</f>
        <v>0</v>
      </c>
    </row>
    <row r="2949" spans="5:12" hidden="1" x14ac:dyDescent="0.3">
      <c r="E2949" s="57"/>
      <c r="F2949" s="57"/>
      <c r="G2949" s="57"/>
      <c r="J2949" t="s">
        <v>1596</v>
      </c>
      <c r="L2949" s="79">
        <f>+_xlfn.XLOOKUP(Combinar1[[#This Row],[carga.PACIENTE]],carga[PACIENTE],carga[TURNO],0,0)</f>
        <v>0</v>
      </c>
    </row>
    <row r="2950" spans="5:12" hidden="1" x14ac:dyDescent="0.3">
      <c r="E2950" s="57"/>
      <c r="F2950" s="57"/>
      <c r="G2950" s="57"/>
      <c r="J2950" t="s">
        <v>1596</v>
      </c>
      <c r="L2950" s="79">
        <f>+_xlfn.XLOOKUP(Combinar1[[#This Row],[carga.PACIENTE]],carga[PACIENTE],carga[TURNO],0,0)</f>
        <v>0</v>
      </c>
    </row>
    <row r="2951" spans="5:12" hidden="1" x14ac:dyDescent="0.3">
      <c r="E2951" s="57"/>
      <c r="F2951" s="57"/>
      <c r="G2951" s="57"/>
      <c r="J2951" t="s">
        <v>1596</v>
      </c>
      <c r="L2951" s="79">
        <f>+_xlfn.XLOOKUP(Combinar1[[#This Row],[carga.PACIENTE]],carga[PACIENTE],carga[TURNO],0,0)</f>
        <v>0</v>
      </c>
    </row>
    <row r="2952" spans="5:12" hidden="1" x14ac:dyDescent="0.3">
      <c r="E2952" s="57"/>
      <c r="F2952" s="57"/>
      <c r="G2952" s="57"/>
      <c r="J2952" t="s">
        <v>1596</v>
      </c>
      <c r="L2952" s="79">
        <f>+_xlfn.XLOOKUP(Combinar1[[#This Row],[carga.PACIENTE]],carga[PACIENTE],carga[TURNO],0,0)</f>
        <v>0</v>
      </c>
    </row>
    <row r="2953" spans="5:12" hidden="1" x14ac:dyDescent="0.3">
      <c r="E2953" s="57"/>
      <c r="F2953" s="57"/>
      <c r="G2953" s="57"/>
      <c r="J2953" t="s">
        <v>1596</v>
      </c>
      <c r="L2953" s="79">
        <f>+_xlfn.XLOOKUP(Combinar1[[#This Row],[carga.PACIENTE]],carga[PACIENTE],carga[TURNO],0,0)</f>
        <v>0</v>
      </c>
    </row>
    <row r="2954" spans="5:12" hidden="1" x14ac:dyDescent="0.3">
      <c r="E2954" s="57"/>
      <c r="F2954" s="57"/>
      <c r="G2954" s="57"/>
      <c r="J2954" t="s">
        <v>1596</v>
      </c>
      <c r="L2954" s="79">
        <f>+_xlfn.XLOOKUP(Combinar1[[#This Row],[carga.PACIENTE]],carga[PACIENTE],carga[TURNO],0,0)</f>
        <v>0</v>
      </c>
    </row>
    <row r="2955" spans="5:12" hidden="1" x14ac:dyDescent="0.3">
      <c r="E2955" s="57"/>
      <c r="F2955" s="57"/>
      <c r="G2955" s="57"/>
      <c r="J2955" t="s">
        <v>1596</v>
      </c>
      <c r="L2955" s="79">
        <f>+_xlfn.XLOOKUP(Combinar1[[#This Row],[carga.PACIENTE]],carga[PACIENTE],carga[TURNO],0,0)</f>
        <v>0</v>
      </c>
    </row>
    <row r="2956" spans="5:12" hidden="1" x14ac:dyDescent="0.3">
      <c r="E2956" s="57"/>
      <c r="F2956" s="57"/>
      <c r="G2956" s="57"/>
      <c r="J2956" t="s">
        <v>1596</v>
      </c>
      <c r="L2956" s="79">
        <f>+_xlfn.XLOOKUP(Combinar1[[#This Row],[carga.PACIENTE]],carga[PACIENTE],carga[TURNO],0,0)</f>
        <v>0</v>
      </c>
    </row>
    <row r="2957" spans="5:12" hidden="1" x14ac:dyDescent="0.3">
      <c r="E2957" s="57"/>
      <c r="F2957" s="57"/>
      <c r="G2957" s="57"/>
      <c r="J2957" t="s">
        <v>1596</v>
      </c>
      <c r="L2957" s="79">
        <f>+_xlfn.XLOOKUP(Combinar1[[#This Row],[carga.PACIENTE]],carga[PACIENTE],carga[TURNO],0,0)</f>
        <v>0</v>
      </c>
    </row>
    <row r="2958" spans="5:12" hidden="1" x14ac:dyDescent="0.3">
      <c r="E2958" s="57"/>
      <c r="F2958" s="57"/>
      <c r="G2958" s="57"/>
      <c r="J2958" t="s">
        <v>1596</v>
      </c>
      <c r="L2958" s="79">
        <f>+_xlfn.XLOOKUP(Combinar1[[#This Row],[carga.PACIENTE]],carga[PACIENTE],carga[TURNO],0,0)</f>
        <v>0</v>
      </c>
    </row>
    <row r="2959" spans="5:12" hidden="1" x14ac:dyDescent="0.3">
      <c r="E2959" s="57"/>
      <c r="F2959" s="57"/>
      <c r="G2959" s="57"/>
      <c r="J2959" t="s">
        <v>1596</v>
      </c>
      <c r="L2959" s="79">
        <f>+_xlfn.XLOOKUP(Combinar1[[#This Row],[carga.PACIENTE]],carga[PACIENTE],carga[TURNO],0,0)</f>
        <v>0</v>
      </c>
    </row>
    <row r="2960" spans="5:12" hidden="1" x14ac:dyDescent="0.3">
      <c r="E2960" s="57"/>
      <c r="F2960" s="57"/>
      <c r="G2960" s="57"/>
      <c r="J2960" t="s">
        <v>1596</v>
      </c>
      <c r="L2960" s="79">
        <f>+_xlfn.XLOOKUP(Combinar1[[#This Row],[carga.PACIENTE]],carga[PACIENTE],carga[TURNO],0,0)</f>
        <v>0</v>
      </c>
    </row>
    <row r="2961" spans="5:12" hidden="1" x14ac:dyDescent="0.3">
      <c r="E2961" s="57"/>
      <c r="F2961" s="57"/>
      <c r="G2961" s="57"/>
      <c r="J2961" t="s">
        <v>1596</v>
      </c>
      <c r="L2961" s="79">
        <f>+_xlfn.XLOOKUP(Combinar1[[#This Row],[carga.PACIENTE]],carga[PACIENTE],carga[TURNO],0,0)</f>
        <v>0</v>
      </c>
    </row>
    <row r="2962" spans="5:12" hidden="1" x14ac:dyDescent="0.3">
      <c r="E2962" s="57"/>
      <c r="F2962" s="57"/>
      <c r="G2962" s="57"/>
      <c r="J2962" t="s">
        <v>1596</v>
      </c>
      <c r="L2962" s="79">
        <f>+_xlfn.XLOOKUP(Combinar1[[#This Row],[carga.PACIENTE]],carga[PACIENTE],carga[TURNO],0,0)</f>
        <v>0</v>
      </c>
    </row>
    <row r="2963" spans="5:12" hidden="1" x14ac:dyDescent="0.3">
      <c r="E2963" s="57"/>
      <c r="F2963" s="57"/>
      <c r="G2963" s="57"/>
      <c r="J2963" t="s">
        <v>1596</v>
      </c>
      <c r="L2963" s="79">
        <f>+_xlfn.XLOOKUP(Combinar1[[#This Row],[carga.PACIENTE]],carga[PACIENTE],carga[TURNO],0,0)</f>
        <v>0</v>
      </c>
    </row>
    <row r="2964" spans="5:12" hidden="1" x14ac:dyDescent="0.3">
      <c r="E2964" s="57"/>
      <c r="F2964" s="57"/>
      <c r="G2964" s="57"/>
      <c r="J2964" t="s">
        <v>1596</v>
      </c>
      <c r="L2964" s="79">
        <f>+_xlfn.XLOOKUP(Combinar1[[#This Row],[carga.PACIENTE]],carga[PACIENTE],carga[TURNO],0,0)</f>
        <v>0</v>
      </c>
    </row>
    <row r="2965" spans="5:12" hidden="1" x14ac:dyDescent="0.3">
      <c r="E2965" s="57"/>
      <c r="F2965" s="57"/>
      <c r="G2965" s="57"/>
      <c r="J2965" t="s">
        <v>1596</v>
      </c>
      <c r="L2965" s="79">
        <f>+_xlfn.XLOOKUP(Combinar1[[#This Row],[carga.PACIENTE]],carga[PACIENTE],carga[TURNO],0,0)</f>
        <v>0</v>
      </c>
    </row>
    <row r="2966" spans="5:12" hidden="1" x14ac:dyDescent="0.3">
      <c r="E2966" s="57"/>
      <c r="F2966" s="57"/>
      <c r="G2966" s="57"/>
      <c r="J2966" t="s">
        <v>1596</v>
      </c>
      <c r="L2966" s="79">
        <f>+_xlfn.XLOOKUP(Combinar1[[#This Row],[carga.PACIENTE]],carga[PACIENTE],carga[TURNO],0,0)</f>
        <v>0</v>
      </c>
    </row>
    <row r="2967" spans="5:12" hidden="1" x14ac:dyDescent="0.3">
      <c r="E2967" s="57"/>
      <c r="F2967" s="57"/>
      <c r="G2967" s="57"/>
      <c r="J2967" t="s">
        <v>1596</v>
      </c>
      <c r="L2967" s="79">
        <f>+_xlfn.XLOOKUP(Combinar1[[#This Row],[carga.PACIENTE]],carga[PACIENTE],carga[TURNO],0,0)</f>
        <v>0</v>
      </c>
    </row>
    <row r="2968" spans="5:12" hidden="1" x14ac:dyDescent="0.3">
      <c r="E2968" s="57"/>
      <c r="F2968" s="57"/>
      <c r="G2968" s="57"/>
      <c r="J2968" t="s">
        <v>1596</v>
      </c>
      <c r="L2968" s="79">
        <f>+_xlfn.XLOOKUP(Combinar1[[#This Row],[carga.PACIENTE]],carga[PACIENTE],carga[TURNO],0,0)</f>
        <v>0</v>
      </c>
    </row>
    <row r="2969" spans="5:12" hidden="1" x14ac:dyDescent="0.3">
      <c r="E2969" s="57"/>
      <c r="F2969" s="57"/>
      <c r="G2969" s="57"/>
      <c r="J2969" t="s">
        <v>1596</v>
      </c>
      <c r="L2969" s="79">
        <f>+_xlfn.XLOOKUP(Combinar1[[#This Row],[carga.PACIENTE]],carga[PACIENTE],carga[TURNO],0,0)</f>
        <v>0</v>
      </c>
    </row>
    <row r="2970" spans="5:12" hidden="1" x14ac:dyDescent="0.3">
      <c r="E2970" s="57"/>
      <c r="F2970" s="57"/>
      <c r="G2970" s="57"/>
      <c r="J2970" t="s">
        <v>1596</v>
      </c>
      <c r="L2970" s="79">
        <f>+_xlfn.XLOOKUP(Combinar1[[#This Row],[carga.PACIENTE]],carga[PACIENTE],carga[TURNO],0,0)</f>
        <v>0</v>
      </c>
    </row>
    <row r="2971" spans="5:12" hidden="1" x14ac:dyDescent="0.3">
      <c r="E2971" s="57"/>
      <c r="F2971" s="57"/>
      <c r="G2971" s="57"/>
      <c r="J2971" t="s">
        <v>1596</v>
      </c>
      <c r="L2971" s="79">
        <f>+_xlfn.XLOOKUP(Combinar1[[#This Row],[carga.PACIENTE]],carga[PACIENTE],carga[TURNO],0,0)</f>
        <v>0</v>
      </c>
    </row>
    <row r="2972" spans="5:12" hidden="1" x14ac:dyDescent="0.3">
      <c r="E2972" s="57"/>
      <c r="F2972" s="57"/>
      <c r="G2972" s="57"/>
      <c r="J2972" t="s">
        <v>1596</v>
      </c>
      <c r="L2972" s="79">
        <f>+_xlfn.XLOOKUP(Combinar1[[#This Row],[carga.PACIENTE]],carga[PACIENTE],carga[TURNO],0,0)</f>
        <v>0</v>
      </c>
    </row>
    <row r="2973" spans="5:12" hidden="1" x14ac:dyDescent="0.3">
      <c r="E2973" s="57"/>
      <c r="F2973" s="57"/>
      <c r="G2973" s="57"/>
      <c r="J2973" t="s">
        <v>1596</v>
      </c>
      <c r="L2973" s="79">
        <f>+_xlfn.XLOOKUP(Combinar1[[#This Row],[carga.PACIENTE]],carga[PACIENTE],carga[TURNO],0,0)</f>
        <v>0</v>
      </c>
    </row>
    <row r="2974" spans="5:12" hidden="1" x14ac:dyDescent="0.3">
      <c r="E2974" s="57"/>
      <c r="F2974" s="57"/>
      <c r="G2974" s="57"/>
      <c r="J2974" t="s">
        <v>1596</v>
      </c>
      <c r="L2974" s="79">
        <f>+_xlfn.XLOOKUP(Combinar1[[#This Row],[carga.PACIENTE]],carga[PACIENTE],carga[TURNO],0,0)</f>
        <v>0</v>
      </c>
    </row>
    <row r="2975" spans="5:12" hidden="1" x14ac:dyDescent="0.3">
      <c r="E2975" s="57"/>
      <c r="F2975" s="57"/>
      <c r="G2975" s="57"/>
      <c r="J2975" t="s">
        <v>1596</v>
      </c>
      <c r="L2975" s="79">
        <f>+_xlfn.XLOOKUP(Combinar1[[#This Row],[carga.PACIENTE]],carga[PACIENTE],carga[TURNO],0,0)</f>
        <v>0</v>
      </c>
    </row>
    <row r="2976" spans="5:12" hidden="1" x14ac:dyDescent="0.3">
      <c r="E2976" s="57"/>
      <c r="F2976" s="57"/>
      <c r="G2976" s="57"/>
      <c r="J2976" t="s">
        <v>1596</v>
      </c>
      <c r="L2976" s="79">
        <f>+_xlfn.XLOOKUP(Combinar1[[#This Row],[carga.PACIENTE]],carga[PACIENTE],carga[TURNO],0,0)</f>
        <v>0</v>
      </c>
    </row>
    <row r="2977" spans="5:12" hidden="1" x14ac:dyDescent="0.3">
      <c r="E2977" s="57"/>
      <c r="F2977" s="57"/>
      <c r="G2977" s="57"/>
      <c r="J2977" t="s">
        <v>1596</v>
      </c>
      <c r="L2977" s="79">
        <f>+_xlfn.XLOOKUP(Combinar1[[#This Row],[carga.PACIENTE]],carga[PACIENTE],carga[TURNO],0,0)</f>
        <v>0</v>
      </c>
    </row>
    <row r="2978" spans="5:12" hidden="1" x14ac:dyDescent="0.3">
      <c r="E2978" s="57"/>
      <c r="F2978" s="57"/>
      <c r="G2978" s="57"/>
      <c r="J2978" t="s">
        <v>1596</v>
      </c>
      <c r="L2978" s="79">
        <f>+_xlfn.XLOOKUP(Combinar1[[#This Row],[carga.PACIENTE]],carga[PACIENTE],carga[TURNO],0,0)</f>
        <v>0</v>
      </c>
    </row>
    <row r="2979" spans="5:12" hidden="1" x14ac:dyDescent="0.3">
      <c r="E2979" s="57"/>
      <c r="F2979" s="57"/>
      <c r="G2979" s="57"/>
      <c r="J2979" t="s">
        <v>1596</v>
      </c>
      <c r="L2979" s="79">
        <f>+_xlfn.XLOOKUP(Combinar1[[#This Row],[carga.PACIENTE]],carga[PACIENTE],carga[TURNO],0,0)</f>
        <v>0</v>
      </c>
    </row>
    <row r="2980" spans="5:12" hidden="1" x14ac:dyDescent="0.3">
      <c r="E2980" s="57"/>
      <c r="F2980" s="57"/>
      <c r="G2980" s="57"/>
      <c r="J2980" t="s">
        <v>1596</v>
      </c>
      <c r="L2980" s="79">
        <f>+_xlfn.XLOOKUP(Combinar1[[#This Row],[carga.PACIENTE]],carga[PACIENTE],carga[TURNO],0,0)</f>
        <v>0</v>
      </c>
    </row>
    <row r="2981" spans="5:12" hidden="1" x14ac:dyDescent="0.3">
      <c r="E2981" s="57"/>
      <c r="F2981" s="57"/>
      <c r="G2981" s="57"/>
      <c r="J2981" t="s">
        <v>1596</v>
      </c>
      <c r="L2981" s="79">
        <f>+_xlfn.XLOOKUP(Combinar1[[#This Row],[carga.PACIENTE]],carga[PACIENTE],carga[TURNO],0,0)</f>
        <v>0</v>
      </c>
    </row>
    <row r="2982" spans="5:12" hidden="1" x14ac:dyDescent="0.3">
      <c r="E2982" s="57"/>
      <c r="F2982" s="57"/>
      <c r="G2982" s="57"/>
      <c r="J2982" t="s">
        <v>1596</v>
      </c>
      <c r="L2982" s="79">
        <f>+_xlfn.XLOOKUP(Combinar1[[#This Row],[carga.PACIENTE]],carga[PACIENTE],carga[TURNO],0,0)</f>
        <v>0</v>
      </c>
    </row>
    <row r="2983" spans="5:12" hidden="1" x14ac:dyDescent="0.3">
      <c r="E2983" s="57"/>
      <c r="F2983" s="57"/>
      <c r="G2983" s="57"/>
      <c r="J2983" t="s">
        <v>1596</v>
      </c>
      <c r="L2983" s="79">
        <f>+_xlfn.XLOOKUP(Combinar1[[#This Row],[carga.PACIENTE]],carga[PACIENTE],carga[TURNO],0,0)</f>
        <v>0</v>
      </c>
    </row>
    <row r="2984" spans="5:12" hidden="1" x14ac:dyDescent="0.3">
      <c r="E2984" s="57"/>
      <c r="F2984" s="57"/>
      <c r="G2984" s="57"/>
      <c r="J2984" t="s">
        <v>1596</v>
      </c>
      <c r="L2984" s="79">
        <f>+_xlfn.XLOOKUP(Combinar1[[#This Row],[carga.PACIENTE]],carga[PACIENTE],carga[TURNO],0,0)</f>
        <v>0</v>
      </c>
    </row>
    <row r="2985" spans="5:12" hidden="1" x14ac:dyDescent="0.3">
      <c r="E2985" s="57"/>
      <c r="F2985" s="57"/>
      <c r="G2985" s="57"/>
      <c r="J2985" t="s">
        <v>1596</v>
      </c>
      <c r="L2985" s="79">
        <f>+_xlfn.XLOOKUP(Combinar1[[#This Row],[carga.PACIENTE]],carga[PACIENTE],carga[TURNO],0,0)</f>
        <v>0</v>
      </c>
    </row>
    <row r="2986" spans="5:12" hidden="1" x14ac:dyDescent="0.3">
      <c r="E2986" s="57"/>
      <c r="F2986" s="57"/>
      <c r="G2986" s="57"/>
      <c r="J2986" t="s">
        <v>1596</v>
      </c>
      <c r="L2986" s="79">
        <f>+_xlfn.XLOOKUP(Combinar1[[#This Row],[carga.PACIENTE]],carga[PACIENTE],carga[TURNO],0,0)</f>
        <v>0</v>
      </c>
    </row>
    <row r="2987" spans="5:12" hidden="1" x14ac:dyDescent="0.3">
      <c r="E2987" s="57"/>
      <c r="F2987" s="57"/>
      <c r="G2987" s="57"/>
      <c r="J2987" t="s">
        <v>1596</v>
      </c>
      <c r="L2987" s="79">
        <f>+_xlfn.XLOOKUP(Combinar1[[#This Row],[carga.PACIENTE]],carga[PACIENTE],carga[TURNO],0,0)</f>
        <v>0</v>
      </c>
    </row>
    <row r="2988" spans="5:12" hidden="1" x14ac:dyDescent="0.3">
      <c r="E2988" s="57"/>
      <c r="F2988" s="57"/>
      <c r="G2988" s="57"/>
      <c r="J2988" t="s">
        <v>1596</v>
      </c>
      <c r="L2988" s="79">
        <f>+_xlfn.XLOOKUP(Combinar1[[#This Row],[carga.PACIENTE]],carga[PACIENTE],carga[TURNO],0,0)</f>
        <v>0</v>
      </c>
    </row>
    <row r="2989" spans="5:12" hidden="1" x14ac:dyDescent="0.3">
      <c r="E2989" s="57"/>
      <c r="F2989" s="57"/>
      <c r="G2989" s="57"/>
      <c r="J2989" t="s">
        <v>1596</v>
      </c>
      <c r="L2989" s="79">
        <f>+_xlfn.XLOOKUP(Combinar1[[#This Row],[carga.PACIENTE]],carga[PACIENTE],carga[TURNO],0,0)</f>
        <v>0</v>
      </c>
    </row>
    <row r="2990" spans="5:12" hidden="1" x14ac:dyDescent="0.3">
      <c r="E2990" s="57"/>
      <c r="F2990" s="57"/>
      <c r="G2990" s="57"/>
      <c r="J2990" t="s">
        <v>1596</v>
      </c>
      <c r="L2990" s="79">
        <f>+_xlfn.XLOOKUP(Combinar1[[#This Row],[carga.PACIENTE]],carga[PACIENTE],carga[TURNO],0,0)</f>
        <v>0</v>
      </c>
    </row>
    <row r="2991" spans="5:12" hidden="1" x14ac:dyDescent="0.3">
      <c r="E2991" s="57"/>
      <c r="F2991" s="57"/>
      <c r="G2991" s="57"/>
      <c r="J2991" t="s">
        <v>1596</v>
      </c>
      <c r="L2991" s="79">
        <f>+_xlfn.XLOOKUP(Combinar1[[#This Row],[carga.PACIENTE]],carga[PACIENTE],carga[TURNO],0,0)</f>
        <v>0</v>
      </c>
    </row>
    <row r="2992" spans="5:12" hidden="1" x14ac:dyDescent="0.3">
      <c r="E2992" s="57"/>
      <c r="F2992" s="57"/>
      <c r="G2992" s="57"/>
      <c r="J2992" t="s">
        <v>1596</v>
      </c>
      <c r="L2992" s="79">
        <f>+_xlfn.XLOOKUP(Combinar1[[#This Row],[carga.PACIENTE]],carga[PACIENTE],carga[TURNO],0,0)</f>
        <v>0</v>
      </c>
    </row>
    <row r="2993" spans="5:12" hidden="1" x14ac:dyDescent="0.3">
      <c r="E2993" s="57"/>
      <c r="F2993" s="57"/>
      <c r="G2993" s="57"/>
      <c r="J2993" t="s">
        <v>1596</v>
      </c>
      <c r="L2993" s="79">
        <f>+_xlfn.XLOOKUP(Combinar1[[#This Row],[carga.PACIENTE]],carga[PACIENTE],carga[TURNO],0,0)</f>
        <v>0</v>
      </c>
    </row>
    <row r="2994" spans="5:12" hidden="1" x14ac:dyDescent="0.3">
      <c r="E2994" s="57"/>
      <c r="F2994" s="57"/>
      <c r="G2994" s="57"/>
      <c r="J2994" t="s">
        <v>1596</v>
      </c>
      <c r="L2994" s="79">
        <f>+_xlfn.XLOOKUP(Combinar1[[#This Row],[carga.PACIENTE]],carga[PACIENTE],carga[TURNO],0,0)</f>
        <v>0</v>
      </c>
    </row>
    <row r="2995" spans="5:12" hidden="1" x14ac:dyDescent="0.3">
      <c r="E2995" s="57"/>
      <c r="F2995" s="57"/>
      <c r="G2995" s="57"/>
      <c r="J2995" t="s">
        <v>1596</v>
      </c>
      <c r="L2995" s="79">
        <f>+_xlfn.XLOOKUP(Combinar1[[#This Row],[carga.PACIENTE]],carga[PACIENTE],carga[TURNO],0,0)</f>
        <v>0</v>
      </c>
    </row>
    <row r="2996" spans="5:12" hidden="1" x14ac:dyDescent="0.3">
      <c r="E2996" s="57"/>
      <c r="F2996" s="57"/>
      <c r="G2996" s="57"/>
      <c r="J2996" t="s">
        <v>1596</v>
      </c>
      <c r="L2996" s="79">
        <f>+_xlfn.XLOOKUP(Combinar1[[#This Row],[carga.PACIENTE]],carga[PACIENTE],carga[TURNO],0,0)</f>
        <v>0</v>
      </c>
    </row>
    <row r="2997" spans="5:12" hidden="1" x14ac:dyDescent="0.3">
      <c r="E2997" s="57"/>
      <c r="F2997" s="57"/>
      <c r="G2997" s="57"/>
      <c r="J2997" t="s">
        <v>1596</v>
      </c>
      <c r="L2997" s="79">
        <f>+_xlfn.XLOOKUP(Combinar1[[#This Row],[carga.PACIENTE]],carga[PACIENTE],carga[TURNO],0,0)</f>
        <v>0</v>
      </c>
    </row>
    <row r="2998" spans="5:12" hidden="1" x14ac:dyDescent="0.3">
      <c r="E2998" s="57"/>
      <c r="F2998" s="57"/>
      <c r="G2998" s="57"/>
      <c r="J2998" t="s">
        <v>1596</v>
      </c>
      <c r="L2998" s="79">
        <f>+_xlfn.XLOOKUP(Combinar1[[#This Row],[carga.PACIENTE]],carga[PACIENTE],carga[TURNO],0,0)</f>
        <v>0</v>
      </c>
    </row>
    <row r="2999" spans="5:12" hidden="1" x14ac:dyDescent="0.3">
      <c r="E2999" s="57"/>
      <c r="F2999" s="57"/>
      <c r="G2999" s="57"/>
      <c r="J2999" t="s">
        <v>1596</v>
      </c>
      <c r="L2999" s="79">
        <f>+_xlfn.XLOOKUP(Combinar1[[#This Row],[carga.PACIENTE]],carga[PACIENTE],carga[TURNO],0,0)</f>
        <v>0</v>
      </c>
    </row>
    <row r="3000" spans="5:12" hidden="1" x14ac:dyDescent="0.3">
      <c r="E3000" s="57"/>
      <c r="F3000" s="57"/>
      <c r="G3000" s="57"/>
      <c r="J3000" t="s">
        <v>1596</v>
      </c>
      <c r="L3000" s="79">
        <f>+_xlfn.XLOOKUP(Combinar1[[#This Row],[carga.PACIENTE]],carga[PACIENTE],carga[TURNO],0,0)</f>
        <v>0</v>
      </c>
    </row>
    <row r="3001" spans="5:12" hidden="1" x14ac:dyDescent="0.3">
      <c r="E3001" s="57"/>
      <c r="F3001" s="57"/>
      <c r="G3001" s="57"/>
      <c r="J3001" t="s">
        <v>1596</v>
      </c>
      <c r="L3001" s="79">
        <f>+_xlfn.XLOOKUP(Combinar1[[#This Row],[carga.PACIENTE]],carga[PACIENTE],carga[TURNO],0,0)</f>
        <v>0</v>
      </c>
    </row>
    <row r="3002" spans="5:12" hidden="1" x14ac:dyDescent="0.3">
      <c r="E3002" s="57"/>
      <c r="F3002" s="57"/>
      <c r="G3002" s="57"/>
      <c r="J3002" t="s">
        <v>1596</v>
      </c>
      <c r="L3002" s="79">
        <f>+_xlfn.XLOOKUP(Combinar1[[#This Row],[carga.PACIENTE]],carga[PACIENTE],carga[TURNO],0,0)</f>
        <v>0</v>
      </c>
    </row>
    <row r="3003" spans="5:12" hidden="1" x14ac:dyDescent="0.3">
      <c r="E3003" s="57"/>
      <c r="F3003" s="57"/>
      <c r="G3003" s="57"/>
      <c r="J3003" t="s">
        <v>1596</v>
      </c>
      <c r="L3003" s="79">
        <f>+_xlfn.XLOOKUP(Combinar1[[#This Row],[carga.PACIENTE]],carga[PACIENTE],carga[TURNO],0,0)</f>
        <v>0</v>
      </c>
    </row>
    <row r="3004" spans="5:12" hidden="1" x14ac:dyDescent="0.3">
      <c r="E3004" s="57"/>
      <c r="F3004" s="57"/>
      <c r="G3004" s="57"/>
      <c r="J3004" t="s">
        <v>1596</v>
      </c>
      <c r="L3004" s="79">
        <f>+_xlfn.XLOOKUP(Combinar1[[#This Row],[carga.PACIENTE]],carga[PACIENTE],carga[TURNO],0,0)</f>
        <v>0</v>
      </c>
    </row>
    <row r="3005" spans="5:12" hidden="1" x14ac:dyDescent="0.3">
      <c r="E3005" s="57"/>
      <c r="F3005" s="57"/>
      <c r="G3005" s="57"/>
      <c r="J3005" t="s">
        <v>1596</v>
      </c>
      <c r="L3005" s="79">
        <f>+_xlfn.XLOOKUP(Combinar1[[#This Row],[carga.PACIENTE]],carga[PACIENTE],carga[TURNO],0,0)</f>
        <v>0</v>
      </c>
    </row>
    <row r="3006" spans="5:12" hidden="1" x14ac:dyDescent="0.3">
      <c r="E3006" s="57"/>
      <c r="F3006" s="57"/>
      <c r="G3006" s="57"/>
      <c r="J3006" t="s">
        <v>1596</v>
      </c>
      <c r="L3006" s="79">
        <f>+_xlfn.XLOOKUP(Combinar1[[#This Row],[carga.PACIENTE]],carga[PACIENTE],carga[TURNO],0,0)</f>
        <v>0</v>
      </c>
    </row>
    <row r="3007" spans="5:12" hidden="1" x14ac:dyDescent="0.3">
      <c r="E3007" s="57"/>
      <c r="F3007" s="57"/>
      <c r="G3007" s="57"/>
      <c r="J3007" t="s">
        <v>1596</v>
      </c>
      <c r="L3007" s="79">
        <f>+_xlfn.XLOOKUP(Combinar1[[#This Row],[carga.PACIENTE]],carga[PACIENTE],carga[TURNO],0,0)</f>
        <v>0</v>
      </c>
    </row>
    <row r="3008" spans="5:12" hidden="1" x14ac:dyDescent="0.3">
      <c r="E3008" s="57"/>
      <c r="F3008" s="57"/>
      <c r="G3008" s="57"/>
      <c r="J3008" t="s">
        <v>1596</v>
      </c>
      <c r="L3008" s="79">
        <f>+_xlfn.XLOOKUP(Combinar1[[#This Row],[carga.PACIENTE]],carga[PACIENTE],carga[TURNO],0,0)</f>
        <v>0</v>
      </c>
    </row>
    <row r="3009" spans="5:12" hidden="1" x14ac:dyDescent="0.3">
      <c r="E3009" s="57"/>
      <c r="F3009" s="57"/>
      <c r="G3009" s="57"/>
      <c r="J3009" t="s">
        <v>1596</v>
      </c>
      <c r="L3009" s="79">
        <f>+_xlfn.XLOOKUP(Combinar1[[#This Row],[carga.PACIENTE]],carga[PACIENTE],carga[TURNO],0,0)</f>
        <v>0</v>
      </c>
    </row>
    <row r="3010" spans="5:12" hidden="1" x14ac:dyDescent="0.3">
      <c r="E3010" s="57"/>
      <c r="F3010" s="57"/>
      <c r="G3010" s="57"/>
      <c r="J3010" t="s">
        <v>1596</v>
      </c>
      <c r="L3010" s="79">
        <f>+_xlfn.XLOOKUP(Combinar1[[#This Row],[carga.PACIENTE]],carga[PACIENTE],carga[TURNO],0,0)</f>
        <v>0</v>
      </c>
    </row>
    <row r="3011" spans="5:12" hidden="1" x14ac:dyDescent="0.3">
      <c r="E3011" s="57"/>
      <c r="F3011" s="57"/>
      <c r="G3011" s="57"/>
      <c r="J3011" t="s">
        <v>1596</v>
      </c>
      <c r="L3011" s="79">
        <f>+_xlfn.XLOOKUP(Combinar1[[#This Row],[carga.PACIENTE]],carga[PACIENTE],carga[TURNO],0,0)</f>
        <v>0</v>
      </c>
    </row>
    <row r="3012" spans="5:12" hidden="1" x14ac:dyDescent="0.3">
      <c r="E3012" s="57"/>
      <c r="F3012" s="57"/>
      <c r="G3012" s="57"/>
      <c r="J3012" t="s">
        <v>1596</v>
      </c>
      <c r="L3012" s="79">
        <f>+_xlfn.XLOOKUP(Combinar1[[#This Row],[carga.PACIENTE]],carga[PACIENTE],carga[TURNO],0,0)</f>
        <v>0</v>
      </c>
    </row>
    <row r="3013" spans="5:12" hidden="1" x14ac:dyDescent="0.3">
      <c r="E3013" s="57"/>
      <c r="F3013" s="57"/>
      <c r="G3013" s="57"/>
      <c r="J3013" t="s">
        <v>1596</v>
      </c>
      <c r="L3013" s="79">
        <f>+_xlfn.XLOOKUP(Combinar1[[#This Row],[carga.PACIENTE]],carga[PACIENTE],carga[TURNO],0,0)</f>
        <v>0</v>
      </c>
    </row>
    <row r="3014" spans="5:12" hidden="1" x14ac:dyDescent="0.3">
      <c r="E3014" s="57"/>
      <c r="F3014" s="57"/>
      <c r="G3014" s="57"/>
      <c r="J3014" t="s">
        <v>1596</v>
      </c>
      <c r="L3014" s="79">
        <f>+_xlfn.XLOOKUP(Combinar1[[#This Row],[carga.PACIENTE]],carga[PACIENTE],carga[TURNO],0,0)</f>
        <v>0</v>
      </c>
    </row>
    <row r="3015" spans="5:12" hidden="1" x14ac:dyDescent="0.3">
      <c r="E3015" s="57"/>
      <c r="F3015" s="57"/>
      <c r="G3015" s="57"/>
      <c r="J3015" t="s">
        <v>1596</v>
      </c>
      <c r="L3015" s="79">
        <f>+_xlfn.XLOOKUP(Combinar1[[#This Row],[carga.PACIENTE]],carga[PACIENTE],carga[TURNO],0,0)</f>
        <v>0</v>
      </c>
    </row>
    <row r="3016" spans="5:12" hidden="1" x14ac:dyDescent="0.3">
      <c r="E3016" s="57"/>
      <c r="F3016" s="57"/>
      <c r="G3016" s="57"/>
      <c r="J3016" t="s">
        <v>1596</v>
      </c>
      <c r="L3016" s="79">
        <f>+_xlfn.XLOOKUP(Combinar1[[#This Row],[carga.PACIENTE]],carga[PACIENTE],carga[TURNO],0,0)</f>
        <v>0</v>
      </c>
    </row>
    <row r="3017" spans="5:12" hidden="1" x14ac:dyDescent="0.3">
      <c r="E3017" s="57"/>
      <c r="F3017" s="57"/>
      <c r="G3017" s="57"/>
      <c r="J3017" t="s">
        <v>1596</v>
      </c>
      <c r="L3017" s="79">
        <f>+_xlfn.XLOOKUP(Combinar1[[#This Row],[carga.PACIENTE]],carga[PACIENTE],carga[TURNO],0,0)</f>
        <v>0</v>
      </c>
    </row>
    <row r="3018" spans="5:12" hidden="1" x14ac:dyDescent="0.3">
      <c r="E3018" s="57"/>
      <c r="F3018" s="57"/>
      <c r="G3018" s="57"/>
      <c r="J3018" t="s">
        <v>1596</v>
      </c>
      <c r="L3018" s="79">
        <f>+_xlfn.XLOOKUP(Combinar1[[#This Row],[carga.PACIENTE]],carga[PACIENTE],carga[TURNO],0,0)</f>
        <v>0</v>
      </c>
    </row>
    <row r="3019" spans="5:12" hidden="1" x14ac:dyDescent="0.3">
      <c r="E3019" s="57"/>
      <c r="F3019" s="57"/>
      <c r="G3019" s="57"/>
      <c r="J3019" t="s">
        <v>1596</v>
      </c>
      <c r="L3019" s="79">
        <f>+_xlfn.XLOOKUP(Combinar1[[#This Row],[carga.PACIENTE]],carga[PACIENTE],carga[TURNO],0,0)</f>
        <v>0</v>
      </c>
    </row>
    <row r="3020" spans="5:12" hidden="1" x14ac:dyDescent="0.3">
      <c r="E3020" s="57"/>
      <c r="F3020" s="57"/>
      <c r="G3020" s="57"/>
      <c r="J3020" t="s">
        <v>1596</v>
      </c>
      <c r="L3020" s="79">
        <f>+_xlfn.XLOOKUP(Combinar1[[#This Row],[carga.PACIENTE]],carga[PACIENTE],carga[TURNO],0,0)</f>
        <v>0</v>
      </c>
    </row>
    <row r="3021" spans="5:12" hidden="1" x14ac:dyDescent="0.3">
      <c r="E3021" s="57"/>
      <c r="F3021" s="57"/>
      <c r="G3021" s="57"/>
      <c r="J3021" t="s">
        <v>1596</v>
      </c>
      <c r="L3021" s="79">
        <f>+_xlfn.XLOOKUP(Combinar1[[#This Row],[carga.PACIENTE]],carga[PACIENTE],carga[TURNO],0,0)</f>
        <v>0</v>
      </c>
    </row>
    <row r="3022" spans="5:12" hidden="1" x14ac:dyDescent="0.3">
      <c r="E3022" s="57"/>
      <c r="F3022" s="57"/>
      <c r="G3022" s="57"/>
      <c r="J3022" t="s">
        <v>1596</v>
      </c>
      <c r="L3022" s="79">
        <f>+_xlfn.XLOOKUP(Combinar1[[#This Row],[carga.PACIENTE]],carga[PACIENTE],carga[TURNO],0,0)</f>
        <v>0</v>
      </c>
    </row>
    <row r="3023" spans="5:12" hidden="1" x14ac:dyDescent="0.3">
      <c r="E3023" s="57"/>
      <c r="F3023" s="57"/>
      <c r="G3023" s="57"/>
      <c r="J3023" t="s">
        <v>1596</v>
      </c>
      <c r="L3023" s="79">
        <f>+_xlfn.XLOOKUP(Combinar1[[#This Row],[carga.PACIENTE]],carga[PACIENTE],carga[TURNO],0,0)</f>
        <v>0</v>
      </c>
    </row>
    <row r="3024" spans="5:12" hidden="1" x14ac:dyDescent="0.3">
      <c r="E3024" s="57"/>
      <c r="F3024" s="57"/>
      <c r="G3024" s="57"/>
      <c r="J3024" t="s">
        <v>1596</v>
      </c>
      <c r="L3024" s="79">
        <f>+_xlfn.XLOOKUP(Combinar1[[#This Row],[carga.PACIENTE]],carga[PACIENTE],carga[TURNO],0,0)</f>
        <v>0</v>
      </c>
    </row>
    <row r="3025" spans="5:12" hidden="1" x14ac:dyDescent="0.3">
      <c r="E3025" s="57"/>
      <c r="F3025" s="57"/>
      <c r="G3025" s="57"/>
      <c r="J3025" t="s">
        <v>1596</v>
      </c>
      <c r="L3025" s="79">
        <f>+_xlfn.XLOOKUP(Combinar1[[#This Row],[carga.PACIENTE]],carga[PACIENTE],carga[TURNO],0,0)</f>
        <v>0</v>
      </c>
    </row>
    <row r="3026" spans="5:12" hidden="1" x14ac:dyDescent="0.3">
      <c r="E3026" s="57"/>
      <c r="F3026" s="57"/>
      <c r="G3026" s="57"/>
      <c r="J3026" t="s">
        <v>1596</v>
      </c>
      <c r="L3026" s="79">
        <f>+_xlfn.XLOOKUP(Combinar1[[#This Row],[carga.PACIENTE]],carga[PACIENTE],carga[TURNO],0,0)</f>
        <v>0</v>
      </c>
    </row>
    <row r="3027" spans="5:12" hidden="1" x14ac:dyDescent="0.3">
      <c r="E3027" s="57"/>
      <c r="F3027" s="57"/>
      <c r="G3027" s="57"/>
      <c r="J3027" t="s">
        <v>1596</v>
      </c>
      <c r="L3027" s="79">
        <f>+_xlfn.XLOOKUP(Combinar1[[#This Row],[carga.PACIENTE]],carga[PACIENTE],carga[TURNO],0,0)</f>
        <v>0</v>
      </c>
    </row>
    <row r="3028" spans="5:12" hidden="1" x14ac:dyDescent="0.3">
      <c r="E3028" s="57"/>
      <c r="F3028" s="57"/>
      <c r="G3028" s="57"/>
      <c r="J3028" t="s">
        <v>1596</v>
      </c>
      <c r="L3028" s="79">
        <f>+_xlfn.XLOOKUP(Combinar1[[#This Row],[carga.PACIENTE]],carga[PACIENTE],carga[TURNO],0,0)</f>
        <v>0</v>
      </c>
    </row>
    <row r="3029" spans="5:12" hidden="1" x14ac:dyDescent="0.3">
      <c r="E3029" s="57"/>
      <c r="F3029" s="57"/>
      <c r="G3029" s="57"/>
      <c r="J3029" t="s">
        <v>1596</v>
      </c>
      <c r="L3029" s="79">
        <f>+_xlfn.XLOOKUP(Combinar1[[#This Row],[carga.PACIENTE]],carga[PACIENTE],carga[TURNO],0,0)</f>
        <v>0</v>
      </c>
    </row>
    <row r="3030" spans="5:12" hidden="1" x14ac:dyDescent="0.3">
      <c r="E3030" s="57"/>
      <c r="F3030" s="57"/>
      <c r="G3030" s="57"/>
      <c r="J3030" t="s">
        <v>1596</v>
      </c>
      <c r="L3030" s="79">
        <f>+_xlfn.XLOOKUP(Combinar1[[#This Row],[carga.PACIENTE]],carga[PACIENTE],carga[TURNO],0,0)</f>
        <v>0</v>
      </c>
    </row>
    <row r="3031" spans="5:12" hidden="1" x14ac:dyDescent="0.3">
      <c r="E3031" s="57"/>
      <c r="F3031" s="57"/>
      <c r="G3031" s="57"/>
      <c r="J3031" t="s">
        <v>1596</v>
      </c>
      <c r="L3031" s="79">
        <f>+_xlfn.XLOOKUP(Combinar1[[#This Row],[carga.PACIENTE]],carga[PACIENTE],carga[TURNO],0,0)</f>
        <v>0</v>
      </c>
    </row>
    <row r="3032" spans="5:12" hidden="1" x14ac:dyDescent="0.3">
      <c r="E3032" s="57"/>
      <c r="F3032" s="57"/>
      <c r="G3032" s="57"/>
      <c r="J3032" t="s">
        <v>1596</v>
      </c>
      <c r="L3032" s="79">
        <f>+_xlfn.XLOOKUP(Combinar1[[#This Row],[carga.PACIENTE]],carga[PACIENTE],carga[TURNO],0,0)</f>
        <v>0</v>
      </c>
    </row>
    <row r="3033" spans="5:12" hidden="1" x14ac:dyDescent="0.3">
      <c r="E3033" s="57"/>
      <c r="F3033" s="57"/>
      <c r="G3033" s="57"/>
      <c r="J3033" t="s">
        <v>1596</v>
      </c>
      <c r="L3033" s="79">
        <f>+_xlfn.XLOOKUP(Combinar1[[#This Row],[carga.PACIENTE]],carga[PACIENTE],carga[TURNO],0,0)</f>
        <v>0</v>
      </c>
    </row>
    <row r="3034" spans="5:12" hidden="1" x14ac:dyDescent="0.3">
      <c r="E3034" s="57"/>
      <c r="F3034" s="57"/>
      <c r="G3034" s="57"/>
      <c r="J3034" t="s">
        <v>1596</v>
      </c>
      <c r="L3034" s="79">
        <f>+_xlfn.XLOOKUP(Combinar1[[#This Row],[carga.PACIENTE]],carga[PACIENTE],carga[TURNO],0,0)</f>
        <v>0</v>
      </c>
    </row>
    <row r="3035" spans="5:12" hidden="1" x14ac:dyDescent="0.3">
      <c r="E3035" s="57"/>
      <c r="F3035" s="57"/>
      <c r="G3035" s="57"/>
      <c r="J3035" t="s">
        <v>1596</v>
      </c>
      <c r="L3035" s="79">
        <f>+_xlfn.XLOOKUP(Combinar1[[#This Row],[carga.PACIENTE]],carga[PACIENTE],carga[TURNO],0,0)</f>
        <v>0</v>
      </c>
    </row>
    <row r="3036" spans="5:12" hidden="1" x14ac:dyDescent="0.3">
      <c r="E3036" s="57"/>
      <c r="F3036" s="57"/>
      <c r="G3036" s="57"/>
      <c r="J3036" t="s">
        <v>1596</v>
      </c>
      <c r="L3036" s="79">
        <f>+_xlfn.XLOOKUP(Combinar1[[#This Row],[carga.PACIENTE]],carga[PACIENTE],carga[TURNO],0,0)</f>
        <v>0</v>
      </c>
    </row>
    <row r="3037" spans="5:12" hidden="1" x14ac:dyDescent="0.3">
      <c r="E3037" s="57"/>
      <c r="F3037" s="57"/>
      <c r="G3037" s="57"/>
      <c r="J3037" t="s">
        <v>1596</v>
      </c>
      <c r="L3037" s="79">
        <f>+_xlfn.XLOOKUP(Combinar1[[#This Row],[carga.PACIENTE]],carga[PACIENTE],carga[TURNO],0,0)</f>
        <v>0</v>
      </c>
    </row>
    <row r="3038" spans="5:12" hidden="1" x14ac:dyDescent="0.3">
      <c r="E3038" s="57"/>
      <c r="F3038" s="57"/>
      <c r="G3038" s="57"/>
      <c r="J3038" t="s">
        <v>1596</v>
      </c>
      <c r="L3038" s="79">
        <f>+_xlfn.XLOOKUP(Combinar1[[#This Row],[carga.PACIENTE]],carga[PACIENTE],carga[TURNO],0,0)</f>
        <v>0</v>
      </c>
    </row>
    <row r="3039" spans="5:12" hidden="1" x14ac:dyDescent="0.3">
      <c r="E3039" s="57"/>
      <c r="F3039" s="57"/>
      <c r="G3039" s="57"/>
      <c r="J3039" t="s">
        <v>1596</v>
      </c>
      <c r="L3039" s="79">
        <f>+_xlfn.XLOOKUP(Combinar1[[#This Row],[carga.PACIENTE]],carga[PACIENTE],carga[TURNO],0,0)</f>
        <v>0</v>
      </c>
    </row>
    <row r="3040" spans="5:12" hidden="1" x14ac:dyDescent="0.3">
      <c r="E3040" s="57"/>
      <c r="F3040" s="57"/>
      <c r="G3040" s="57"/>
      <c r="J3040" t="s">
        <v>1596</v>
      </c>
      <c r="L3040" s="79">
        <f>+_xlfn.XLOOKUP(Combinar1[[#This Row],[carga.PACIENTE]],carga[PACIENTE],carga[TURNO],0,0)</f>
        <v>0</v>
      </c>
    </row>
    <row r="3041" spans="5:12" hidden="1" x14ac:dyDescent="0.3">
      <c r="E3041" s="57"/>
      <c r="F3041" s="57"/>
      <c r="G3041" s="57"/>
      <c r="J3041" t="s">
        <v>1596</v>
      </c>
      <c r="L3041" s="79">
        <f>+_xlfn.XLOOKUP(Combinar1[[#This Row],[carga.PACIENTE]],carga[PACIENTE],carga[TURNO],0,0)</f>
        <v>0</v>
      </c>
    </row>
    <row r="3042" spans="5:12" hidden="1" x14ac:dyDescent="0.3">
      <c r="E3042" s="57"/>
      <c r="F3042" s="57"/>
      <c r="G3042" s="57"/>
      <c r="J3042" t="s">
        <v>1596</v>
      </c>
      <c r="L3042" s="79">
        <f>+_xlfn.XLOOKUP(Combinar1[[#This Row],[carga.PACIENTE]],carga[PACIENTE],carga[TURNO],0,0)</f>
        <v>0</v>
      </c>
    </row>
    <row r="3043" spans="5:12" hidden="1" x14ac:dyDescent="0.3">
      <c r="E3043" s="57"/>
      <c r="F3043" s="57"/>
      <c r="G3043" s="57"/>
      <c r="J3043" t="s">
        <v>1596</v>
      </c>
      <c r="L3043" s="79">
        <f>+_xlfn.XLOOKUP(Combinar1[[#This Row],[carga.PACIENTE]],carga[PACIENTE],carga[TURNO],0,0)</f>
        <v>0</v>
      </c>
    </row>
    <row r="3044" spans="5:12" hidden="1" x14ac:dyDescent="0.3">
      <c r="E3044" s="57"/>
      <c r="F3044" s="57"/>
      <c r="G3044" s="57"/>
      <c r="J3044" t="s">
        <v>1596</v>
      </c>
      <c r="L3044" s="79">
        <f>+_xlfn.XLOOKUP(Combinar1[[#This Row],[carga.PACIENTE]],carga[PACIENTE],carga[TURNO],0,0)</f>
        <v>0</v>
      </c>
    </row>
    <row r="3045" spans="5:12" hidden="1" x14ac:dyDescent="0.3">
      <c r="E3045" s="57"/>
      <c r="F3045" s="57"/>
      <c r="G3045" s="57"/>
      <c r="J3045" t="s">
        <v>1596</v>
      </c>
      <c r="L3045" s="79">
        <f>+_xlfn.XLOOKUP(Combinar1[[#This Row],[carga.PACIENTE]],carga[PACIENTE],carga[TURNO],0,0)</f>
        <v>0</v>
      </c>
    </row>
    <row r="3046" spans="5:12" hidden="1" x14ac:dyDescent="0.3">
      <c r="E3046" s="57"/>
      <c r="F3046" s="57"/>
      <c r="G3046" s="57"/>
      <c r="J3046" t="s">
        <v>1596</v>
      </c>
      <c r="L3046" s="79">
        <f>+_xlfn.XLOOKUP(Combinar1[[#This Row],[carga.PACIENTE]],carga[PACIENTE],carga[TURNO],0,0)</f>
        <v>0</v>
      </c>
    </row>
    <row r="3047" spans="5:12" hidden="1" x14ac:dyDescent="0.3">
      <c r="E3047" s="57"/>
      <c r="F3047" s="57"/>
      <c r="G3047" s="57"/>
      <c r="J3047" t="s">
        <v>1596</v>
      </c>
      <c r="L3047" s="79">
        <f>+_xlfn.XLOOKUP(Combinar1[[#This Row],[carga.PACIENTE]],carga[PACIENTE],carga[TURNO],0,0)</f>
        <v>0</v>
      </c>
    </row>
    <row r="3048" spans="5:12" hidden="1" x14ac:dyDescent="0.3">
      <c r="E3048" s="57"/>
      <c r="F3048" s="57"/>
      <c r="G3048" s="57"/>
      <c r="J3048" t="s">
        <v>1596</v>
      </c>
      <c r="L3048" s="79">
        <f>+_xlfn.XLOOKUP(Combinar1[[#This Row],[carga.PACIENTE]],carga[PACIENTE],carga[TURNO],0,0)</f>
        <v>0</v>
      </c>
    </row>
    <row r="3049" spans="5:12" hidden="1" x14ac:dyDescent="0.3">
      <c r="E3049" s="57"/>
      <c r="F3049" s="57"/>
      <c r="G3049" s="57"/>
      <c r="J3049" t="s">
        <v>1596</v>
      </c>
      <c r="L3049" s="79">
        <f>+_xlfn.XLOOKUP(Combinar1[[#This Row],[carga.PACIENTE]],carga[PACIENTE],carga[TURNO],0,0)</f>
        <v>0</v>
      </c>
    </row>
    <row r="3050" spans="5:12" hidden="1" x14ac:dyDescent="0.3">
      <c r="E3050" s="57"/>
      <c r="F3050" s="57"/>
      <c r="G3050" s="57"/>
      <c r="J3050" t="s">
        <v>1596</v>
      </c>
      <c r="L3050" s="79">
        <f>+_xlfn.XLOOKUP(Combinar1[[#This Row],[carga.PACIENTE]],carga[PACIENTE],carga[TURNO],0,0)</f>
        <v>0</v>
      </c>
    </row>
    <row r="3051" spans="5:12" hidden="1" x14ac:dyDescent="0.3">
      <c r="E3051" s="57"/>
      <c r="F3051" s="57"/>
      <c r="G3051" s="57"/>
      <c r="J3051" t="s">
        <v>1596</v>
      </c>
      <c r="L3051" s="79">
        <f>+_xlfn.XLOOKUP(Combinar1[[#This Row],[carga.PACIENTE]],carga[PACIENTE],carga[TURNO],0,0)</f>
        <v>0</v>
      </c>
    </row>
    <row r="3052" spans="5:12" hidden="1" x14ac:dyDescent="0.3">
      <c r="E3052" s="57"/>
      <c r="F3052" s="57"/>
      <c r="G3052" s="57"/>
      <c r="J3052" t="s">
        <v>1596</v>
      </c>
      <c r="L3052" s="79">
        <f>+_xlfn.XLOOKUP(Combinar1[[#This Row],[carga.PACIENTE]],carga[PACIENTE],carga[TURNO],0,0)</f>
        <v>0</v>
      </c>
    </row>
    <row r="3053" spans="5:12" hidden="1" x14ac:dyDescent="0.3">
      <c r="E3053" s="57"/>
      <c r="F3053" s="57"/>
      <c r="G3053" s="57"/>
      <c r="J3053" t="s">
        <v>1596</v>
      </c>
      <c r="L3053" s="79">
        <f>+_xlfn.XLOOKUP(Combinar1[[#This Row],[carga.PACIENTE]],carga[PACIENTE],carga[TURNO],0,0)</f>
        <v>0</v>
      </c>
    </row>
    <row r="3054" spans="5:12" hidden="1" x14ac:dyDescent="0.3">
      <c r="E3054" s="57"/>
      <c r="F3054" s="57"/>
      <c r="G3054" s="57"/>
      <c r="J3054" t="s">
        <v>1596</v>
      </c>
      <c r="L3054" s="79">
        <f>+_xlfn.XLOOKUP(Combinar1[[#This Row],[carga.PACIENTE]],carga[PACIENTE],carga[TURNO],0,0)</f>
        <v>0</v>
      </c>
    </row>
    <row r="3055" spans="5:12" hidden="1" x14ac:dyDescent="0.3">
      <c r="E3055" s="57"/>
      <c r="F3055" s="57"/>
      <c r="G3055" s="57"/>
      <c r="J3055" t="s">
        <v>1596</v>
      </c>
      <c r="L3055" s="79">
        <f>+_xlfn.XLOOKUP(Combinar1[[#This Row],[carga.PACIENTE]],carga[PACIENTE],carga[TURNO],0,0)</f>
        <v>0</v>
      </c>
    </row>
    <row r="3056" spans="5:12" hidden="1" x14ac:dyDescent="0.3">
      <c r="E3056" s="57"/>
      <c r="F3056" s="57"/>
      <c r="G3056" s="57"/>
      <c r="J3056" t="s">
        <v>1596</v>
      </c>
      <c r="L3056" s="79">
        <f>+_xlfn.XLOOKUP(Combinar1[[#This Row],[carga.PACIENTE]],carga[PACIENTE],carga[TURNO],0,0)</f>
        <v>0</v>
      </c>
    </row>
    <row r="3057" spans="5:12" hidden="1" x14ac:dyDescent="0.3">
      <c r="E3057" s="57"/>
      <c r="F3057" s="57"/>
      <c r="G3057" s="57"/>
      <c r="J3057" t="s">
        <v>1596</v>
      </c>
      <c r="L3057" s="79">
        <f>+_xlfn.XLOOKUP(Combinar1[[#This Row],[carga.PACIENTE]],carga[PACIENTE],carga[TURNO],0,0)</f>
        <v>0</v>
      </c>
    </row>
    <row r="3058" spans="5:12" hidden="1" x14ac:dyDescent="0.3">
      <c r="E3058" s="57"/>
      <c r="F3058" s="57"/>
      <c r="G3058" s="57"/>
      <c r="J3058" t="s">
        <v>1596</v>
      </c>
      <c r="L3058" s="79">
        <f>+_xlfn.XLOOKUP(Combinar1[[#This Row],[carga.PACIENTE]],carga[PACIENTE],carga[TURNO],0,0)</f>
        <v>0</v>
      </c>
    </row>
    <row r="3059" spans="5:12" hidden="1" x14ac:dyDescent="0.3">
      <c r="E3059" s="57"/>
      <c r="F3059" s="57"/>
      <c r="G3059" s="57"/>
      <c r="J3059" t="s">
        <v>1596</v>
      </c>
      <c r="L3059" s="79">
        <f>+_xlfn.XLOOKUP(Combinar1[[#This Row],[carga.PACIENTE]],carga[PACIENTE],carga[TURNO],0,0)</f>
        <v>0</v>
      </c>
    </row>
    <row r="3060" spans="5:12" hidden="1" x14ac:dyDescent="0.3">
      <c r="E3060" s="57"/>
      <c r="F3060" s="57"/>
      <c r="G3060" s="57"/>
      <c r="J3060" t="s">
        <v>1596</v>
      </c>
      <c r="L3060" s="79">
        <f>+_xlfn.XLOOKUP(Combinar1[[#This Row],[carga.PACIENTE]],carga[PACIENTE],carga[TURNO],0,0)</f>
        <v>0</v>
      </c>
    </row>
    <row r="3061" spans="5:12" hidden="1" x14ac:dyDescent="0.3">
      <c r="E3061" s="57"/>
      <c r="F3061" s="57"/>
      <c r="G3061" s="57"/>
      <c r="J3061" t="s">
        <v>1596</v>
      </c>
      <c r="L3061" s="79">
        <f>+_xlfn.XLOOKUP(Combinar1[[#This Row],[carga.PACIENTE]],carga[PACIENTE],carga[TURNO],0,0)</f>
        <v>0</v>
      </c>
    </row>
    <row r="3062" spans="5:12" hidden="1" x14ac:dyDescent="0.3">
      <c r="E3062" s="57"/>
      <c r="F3062" s="57"/>
      <c r="G3062" s="57"/>
      <c r="J3062" t="s">
        <v>1596</v>
      </c>
      <c r="L3062" s="79">
        <f>+_xlfn.XLOOKUP(Combinar1[[#This Row],[carga.PACIENTE]],carga[PACIENTE],carga[TURNO],0,0)</f>
        <v>0</v>
      </c>
    </row>
    <row r="3063" spans="5:12" hidden="1" x14ac:dyDescent="0.3">
      <c r="E3063" s="57"/>
      <c r="F3063" s="57"/>
      <c r="G3063" s="57"/>
      <c r="J3063" t="s">
        <v>1596</v>
      </c>
      <c r="L3063" s="79">
        <f>+_xlfn.XLOOKUP(Combinar1[[#This Row],[carga.PACIENTE]],carga[PACIENTE],carga[TURNO],0,0)</f>
        <v>0</v>
      </c>
    </row>
    <row r="3064" spans="5:12" hidden="1" x14ac:dyDescent="0.3">
      <c r="E3064" s="57"/>
      <c r="F3064" s="57"/>
      <c r="G3064" s="57"/>
      <c r="J3064" t="s">
        <v>1596</v>
      </c>
      <c r="L3064" s="79">
        <f>+_xlfn.XLOOKUP(Combinar1[[#This Row],[carga.PACIENTE]],carga[PACIENTE],carga[TURNO],0,0)</f>
        <v>0</v>
      </c>
    </row>
    <row r="3065" spans="5:12" hidden="1" x14ac:dyDescent="0.3">
      <c r="E3065" s="57"/>
      <c r="F3065" s="57"/>
      <c r="G3065" s="57"/>
      <c r="J3065" t="s">
        <v>1596</v>
      </c>
      <c r="L3065" s="79">
        <f>+_xlfn.XLOOKUP(Combinar1[[#This Row],[carga.PACIENTE]],carga[PACIENTE],carga[TURNO],0,0)</f>
        <v>0</v>
      </c>
    </row>
    <row r="3066" spans="5:12" hidden="1" x14ac:dyDescent="0.3">
      <c r="E3066" s="57"/>
      <c r="F3066" s="57"/>
      <c r="G3066" s="57"/>
      <c r="J3066" t="s">
        <v>1596</v>
      </c>
      <c r="L3066" s="79">
        <f>+_xlfn.XLOOKUP(Combinar1[[#This Row],[carga.PACIENTE]],carga[PACIENTE],carga[TURNO],0,0)</f>
        <v>0</v>
      </c>
    </row>
    <row r="3067" spans="5:12" hidden="1" x14ac:dyDescent="0.3">
      <c r="E3067" s="57"/>
      <c r="F3067" s="57"/>
      <c r="G3067" s="57"/>
      <c r="J3067" t="s">
        <v>1596</v>
      </c>
      <c r="L3067" s="79">
        <f>+_xlfn.XLOOKUP(Combinar1[[#This Row],[carga.PACIENTE]],carga[PACIENTE],carga[TURNO],0,0)</f>
        <v>0</v>
      </c>
    </row>
    <row r="3068" spans="5:12" hidden="1" x14ac:dyDescent="0.3">
      <c r="E3068" s="57"/>
      <c r="F3068" s="57"/>
      <c r="G3068" s="57"/>
      <c r="J3068" t="s">
        <v>1596</v>
      </c>
      <c r="L3068" s="79">
        <f>+_xlfn.XLOOKUP(Combinar1[[#This Row],[carga.PACIENTE]],carga[PACIENTE],carga[TURNO],0,0)</f>
        <v>0</v>
      </c>
    </row>
    <row r="3069" spans="5:12" hidden="1" x14ac:dyDescent="0.3">
      <c r="E3069" s="57"/>
      <c r="F3069" s="57"/>
      <c r="G3069" s="57"/>
      <c r="J3069" t="s">
        <v>1596</v>
      </c>
      <c r="L3069" s="79">
        <f>+_xlfn.XLOOKUP(Combinar1[[#This Row],[carga.PACIENTE]],carga[PACIENTE],carga[TURNO],0,0)</f>
        <v>0</v>
      </c>
    </row>
    <row r="3070" spans="5:12" hidden="1" x14ac:dyDescent="0.3">
      <c r="E3070" s="57"/>
      <c r="F3070" s="57"/>
      <c r="G3070" s="57"/>
      <c r="J3070" t="s">
        <v>1596</v>
      </c>
      <c r="L3070" s="79">
        <f>+_xlfn.XLOOKUP(Combinar1[[#This Row],[carga.PACIENTE]],carga[PACIENTE],carga[TURNO],0,0)</f>
        <v>0</v>
      </c>
    </row>
    <row r="3071" spans="5:12" hidden="1" x14ac:dyDescent="0.3">
      <c r="E3071" s="57"/>
      <c r="F3071" s="57"/>
      <c r="G3071" s="57"/>
      <c r="J3071" t="s">
        <v>1596</v>
      </c>
      <c r="L3071" s="79">
        <f>+_xlfn.XLOOKUP(Combinar1[[#This Row],[carga.PACIENTE]],carga[PACIENTE],carga[TURNO],0,0)</f>
        <v>0</v>
      </c>
    </row>
    <row r="3072" spans="5:12" hidden="1" x14ac:dyDescent="0.3">
      <c r="E3072" s="57"/>
      <c r="F3072" s="57"/>
      <c r="G3072" s="57"/>
      <c r="J3072" t="s">
        <v>1596</v>
      </c>
      <c r="L3072" s="79">
        <f>+_xlfn.XLOOKUP(Combinar1[[#This Row],[carga.PACIENTE]],carga[PACIENTE],carga[TURNO],0,0)</f>
        <v>0</v>
      </c>
    </row>
    <row r="3073" spans="5:12" hidden="1" x14ac:dyDescent="0.3">
      <c r="E3073" s="57"/>
      <c r="F3073" s="57"/>
      <c r="G3073" s="57"/>
      <c r="J3073" t="s">
        <v>1596</v>
      </c>
      <c r="L3073" s="79">
        <f>+_xlfn.XLOOKUP(Combinar1[[#This Row],[carga.PACIENTE]],carga[PACIENTE],carga[TURNO],0,0)</f>
        <v>0</v>
      </c>
    </row>
    <row r="3074" spans="5:12" hidden="1" x14ac:dyDescent="0.3">
      <c r="E3074" s="57"/>
      <c r="F3074" s="57"/>
      <c r="G3074" s="57"/>
      <c r="J3074" t="s">
        <v>1596</v>
      </c>
      <c r="L3074" s="79">
        <f>+_xlfn.XLOOKUP(Combinar1[[#This Row],[carga.PACIENTE]],carga[PACIENTE],carga[TURNO],0,0)</f>
        <v>0</v>
      </c>
    </row>
    <row r="3075" spans="5:12" hidden="1" x14ac:dyDescent="0.3">
      <c r="E3075" s="57"/>
      <c r="F3075" s="57"/>
      <c r="G3075" s="57"/>
      <c r="J3075" t="s">
        <v>1596</v>
      </c>
      <c r="L3075" s="79">
        <f>+_xlfn.XLOOKUP(Combinar1[[#This Row],[carga.PACIENTE]],carga[PACIENTE],carga[TURNO],0,0)</f>
        <v>0</v>
      </c>
    </row>
    <row r="3076" spans="5:12" hidden="1" x14ac:dyDescent="0.3">
      <c r="E3076" s="57"/>
      <c r="F3076" s="57"/>
      <c r="G3076" s="57"/>
      <c r="J3076" t="s">
        <v>1596</v>
      </c>
      <c r="L3076" s="79">
        <f>+_xlfn.XLOOKUP(Combinar1[[#This Row],[carga.PACIENTE]],carga[PACIENTE],carga[TURNO],0,0)</f>
        <v>0</v>
      </c>
    </row>
    <row r="3077" spans="5:12" hidden="1" x14ac:dyDescent="0.3">
      <c r="E3077" s="57"/>
      <c r="F3077" s="57"/>
      <c r="G3077" s="57"/>
      <c r="J3077" t="s">
        <v>1596</v>
      </c>
      <c r="L3077" s="79">
        <f>+_xlfn.XLOOKUP(Combinar1[[#This Row],[carga.PACIENTE]],carga[PACIENTE],carga[TURNO],0,0)</f>
        <v>0</v>
      </c>
    </row>
    <row r="3078" spans="5:12" hidden="1" x14ac:dyDescent="0.3">
      <c r="E3078" s="57"/>
      <c r="F3078" s="57"/>
      <c r="G3078" s="57"/>
      <c r="J3078" t="s">
        <v>1596</v>
      </c>
      <c r="L3078" s="79">
        <f>+_xlfn.XLOOKUP(Combinar1[[#This Row],[carga.PACIENTE]],carga[PACIENTE],carga[TURNO],0,0)</f>
        <v>0</v>
      </c>
    </row>
    <row r="3079" spans="5:12" hidden="1" x14ac:dyDescent="0.3">
      <c r="E3079" s="57"/>
      <c r="F3079" s="57"/>
      <c r="G3079" s="57"/>
      <c r="J3079" t="s">
        <v>1596</v>
      </c>
      <c r="L3079" s="79">
        <f>+_xlfn.XLOOKUP(Combinar1[[#This Row],[carga.PACIENTE]],carga[PACIENTE],carga[TURNO],0,0)</f>
        <v>0</v>
      </c>
    </row>
    <row r="3080" spans="5:12" hidden="1" x14ac:dyDescent="0.3">
      <c r="E3080" s="57"/>
      <c r="F3080" s="57"/>
      <c r="G3080" s="57"/>
      <c r="J3080" t="s">
        <v>1596</v>
      </c>
      <c r="L3080" s="79">
        <f>+_xlfn.XLOOKUP(Combinar1[[#This Row],[carga.PACIENTE]],carga[PACIENTE],carga[TURNO],0,0)</f>
        <v>0</v>
      </c>
    </row>
    <row r="3081" spans="5:12" hidden="1" x14ac:dyDescent="0.3">
      <c r="E3081" s="57"/>
      <c r="F3081" s="57"/>
      <c r="G3081" s="57"/>
      <c r="J3081" t="s">
        <v>1596</v>
      </c>
      <c r="L3081" s="79">
        <f>+_xlfn.XLOOKUP(Combinar1[[#This Row],[carga.PACIENTE]],carga[PACIENTE],carga[TURNO],0,0)</f>
        <v>0</v>
      </c>
    </row>
    <row r="3082" spans="5:12" hidden="1" x14ac:dyDescent="0.3">
      <c r="E3082" s="57"/>
      <c r="F3082" s="57"/>
      <c r="G3082" s="57"/>
      <c r="J3082" t="s">
        <v>1596</v>
      </c>
      <c r="L3082" s="79">
        <f>+_xlfn.XLOOKUP(Combinar1[[#This Row],[carga.PACIENTE]],carga[PACIENTE],carga[TURNO],0,0)</f>
        <v>0</v>
      </c>
    </row>
    <row r="3083" spans="5:12" hidden="1" x14ac:dyDescent="0.3">
      <c r="E3083" s="57"/>
      <c r="F3083" s="57"/>
      <c r="G3083" s="57"/>
      <c r="J3083" t="s">
        <v>1596</v>
      </c>
      <c r="L3083" s="79">
        <f>+_xlfn.XLOOKUP(Combinar1[[#This Row],[carga.PACIENTE]],carga[PACIENTE],carga[TURNO],0,0)</f>
        <v>0</v>
      </c>
    </row>
    <row r="3084" spans="5:12" hidden="1" x14ac:dyDescent="0.3">
      <c r="E3084" s="57"/>
      <c r="F3084" s="57"/>
      <c r="G3084" s="57"/>
      <c r="J3084" t="s">
        <v>1596</v>
      </c>
      <c r="L3084" s="79">
        <f>+_xlfn.XLOOKUP(Combinar1[[#This Row],[carga.PACIENTE]],carga[PACIENTE],carga[TURNO],0,0)</f>
        <v>0</v>
      </c>
    </row>
    <row r="3085" spans="5:12" hidden="1" x14ac:dyDescent="0.3">
      <c r="E3085" s="57"/>
      <c r="F3085" s="57"/>
      <c r="G3085" s="57"/>
      <c r="J3085" t="s">
        <v>1596</v>
      </c>
      <c r="L3085" s="79">
        <f>+_xlfn.XLOOKUP(Combinar1[[#This Row],[carga.PACIENTE]],carga[PACIENTE],carga[TURNO],0,0)</f>
        <v>0</v>
      </c>
    </row>
    <row r="3086" spans="5:12" hidden="1" x14ac:dyDescent="0.3">
      <c r="E3086" s="57"/>
      <c r="F3086" s="57"/>
      <c r="G3086" s="57"/>
      <c r="J3086" t="s">
        <v>1596</v>
      </c>
      <c r="L3086" s="79">
        <f>+_xlfn.XLOOKUP(Combinar1[[#This Row],[carga.PACIENTE]],carga[PACIENTE],carga[TURNO],0,0)</f>
        <v>0</v>
      </c>
    </row>
    <row r="3087" spans="5:12" hidden="1" x14ac:dyDescent="0.3">
      <c r="E3087" s="57"/>
      <c r="F3087" s="57"/>
      <c r="G3087" s="57"/>
      <c r="J3087" t="s">
        <v>1596</v>
      </c>
      <c r="L3087" s="79">
        <f>+_xlfn.XLOOKUP(Combinar1[[#This Row],[carga.PACIENTE]],carga[PACIENTE],carga[TURNO],0,0)</f>
        <v>0</v>
      </c>
    </row>
    <row r="3088" spans="5:12" hidden="1" x14ac:dyDescent="0.3">
      <c r="E3088" s="57"/>
      <c r="F3088" s="57"/>
      <c r="G3088" s="57"/>
      <c r="J3088" t="s">
        <v>1596</v>
      </c>
      <c r="L3088" s="79">
        <f>+_xlfn.XLOOKUP(Combinar1[[#This Row],[carga.PACIENTE]],carga[PACIENTE],carga[TURNO],0,0)</f>
        <v>0</v>
      </c>
    </row>
    <row r="3089" spans="5:12" hidden="1" x14ac:dyDescent="0.3">
      <c r="E3089" s="57"/>
      <c r="F3089" s="57"/>
      <c r="G3089" s="57"/>
      <c r="J3089" t="s">
        <v>1596</v>
      </c>
      <c r="L3089" s="79">
        <f>+_xlfn.XLOOKUP(Combinar1[[#This Row],[carga.PACIENTE]],carga[PACIENTE],carga[TURNO],0,0)</f>
        <v>0</v>
      </c>
    </row>
    <row r="3090" spans="5:12" hidden="1" x14ac:dyDescent="0.3">
      <c r="E3090" s="57"/>
      <c r="F3090" s="57"/>
      <c r="G3090" s="57"/>
      <c r="J3090" t="s">
        <v>1596</v>
      </c>
      <c r="L3090" s="79">
        <f>+_xlfn.XLOOKUP(Combinar1[[#This Row],[carga.PACIENTE]],carga[PACIENTE],carga[TURNO],0,0)</f>
        <v>0</v>
      </c>
    </row>
    <row r="3091" spans="5:12" hidden="1" x14ac:dyDescent="0.3">
      <c r="E3091" s="57"/>
      <c r="F3091" s="57"/>
      <c r="G3091" s="57"/>
      <c r="J3091" t="s">
        <v>1596</v>
      </c>
      <c r="L3091" s="79">
        <f>+_xlfn.XLOOKUP(Combinar1[[#This Row],[carga.PACIENTE]],carga[PACIENTE],carga[TURNO],0,0)</f>
        <v>0</v>
      </c>
    </row>
    <row r="3092" spans="5:12" hidden="1" x14ac:dyDescent="0.3">
      <c r="E3092" s="57"/>
      <c r="F3092" s="57"/>
      <c r="G3092" s="57"/>
      <c r="J3092" t="s">
        <v>1596</v>
      </c>
      <c r="L3092" s="79">
        <f>+_xlfn.XLOOKUP(Combinar1[[#This Row],[carga.PACIENTE]],carga[PACIENTE],carga[TURNO],0,0)</f>
        <v>0</v>
      </c>
    </row>
    <row r="3093" spans="5:12" hidden="1" x14ac:dyDescent="0.3">
      <c r="E3093" s="57"/>
      <c r="F3093" s="57"/>
      <c r="G3093" s="57"/>
      <c r="J3093" t="s">
        <v>1596</v>
      </c>
      <c r="L3093" s="79">
        <f>+_xlfn.XLOOKUP(Combinar1[[#This Row],[carga.PACIENTE]],carga[PACIENTE],carga[TURNO],0,0)</f>
        <v>0</v>
      </c>
    </row>
    <row r="3094" spans="5:12" hidden="1" x14ac:dyDescent="0.3">
      <c r="E3094" s="57"/>
      <c r="F3094" s="57"/>
      <c r="G3094" s="57"/>
      <c r="J3094" t="s">
        <v>1596</v>
      </c>
      <c r="L3094" s="79">
        <f>+_xlfn.XLOOKUP(Combinar1[[#This Row],[carga.PACIENTE]],carga[PACIENTE],carga[TURNO],0,0)</f>
        <v>0</v>
      </c>
    </row>
    <row r="3095" spans="5:12" hidden="1" x14ac:dyDescent="0.3">
      <c r="E3095" s="57"/>
      <c r="F3095" s="57"/>
      <c r="G3095" s="57"/>
      <c r="J3095" t="s">
        <v>1596</v>
      </c>
      <c r="L3095" s="79">
        <f>+_xlfn.XLOOKUP(Combinar1[[#This Row],[carga.PACIENTE]],carga[PACIENTE],carga[TURNO],0,0)</f>
        <v>0</v>
      </c>
    </row>
    <row r="3096" spans="5:12" hidden="1" x14ac:dyDescent="0.3">
      <c r="E3096" s="57"/>
      <c r="F3096" s="57"/>
      <c r="G3096" s="57"/>
      <c r="J3096" t="s">
        <v>1596</v>
      </c>
      <c r="L3096" s="79">
        <f>+_xlfn.XLOOKUP(Combinar1[[#This Row],[carga.PACIENTE]],carga[PACIENTE],carga[TURNO],0,0)</f>
        <v>0</v>
      </c>
    </row>
    <row r="3097" spans="5:12" hidden="1" x14ac:dyDescent="0.3">
      <c r="E3097" s="57"/>
      <c r="F3097" s="57"/>
      <c r="G3097" s="57"/>
      <c r="J3097" t="s">
        <v>1596</v>
      </c>
      <c r="L3097" s="79">
        <f>+_xlfn.XLOOKUP(Combinar1[[#This Row],[carga.PACIENTE]],carga[PACIENTE],carga[TURNO],0,0)</f>
        <v>0</v>
      </c>
    </row>
    <row r="3098" spans="5:12" hidden="1" x14ac:dyDescent="0.3">
      <c r="E3098" s="57"/>
      <c r="F3098" s="57"/>
      <c r="G3098" s="57"/>
      <c r="J3098" t="s">
        <v>1596</v>
      </c>
      <c r="L3098" s="79">
        <f>+_xlfn.XLOOKUP(Combinar1[[#This Row],[carga.PACIENTE]],carga[PACIENTE],carga[TURNO],0,0)</f>
        <v>0</v>
      </c>
    </row>
    <row r="3099" spans="5:12" hidden="1" x14ac:dyDescent="0.3">
      <c r="E3099" s="57"/>
      <c r="F3099" s="57"/>
      <c r="G3099" s="57"/>
      <c r="J3099" t="s">
        <v>1596</v>
      </c>
      <c r="L3099" s="79">
        <f>+_xlfn.XLOOKUP(Combinar1[[#This Row],[carga.PACIENTE]],carga[PACIENTE],carga[TURNO],0,0)</f>
        <v>0</v>
      </c>
    </row>
    <row r="3100" spans="5:12" hidden="1" x14ac:dyDescent="0.3">
      <c r="E3100" s="57"/>
      <c r="F3100" s="57"/>
      <c r="G3100" s="57"/>
      <c r="J3100" t="s">
        <v>1596</v>
      </c>
      <c r="L3100" s="79">
        <f>+_xlfn.XLOOKUP(Combinar1[[#This Row],[carga.PACIENTE]],carga[PACIENTE],carga[TURNO],0,0)</f>
        <v>0</v>
      </c>
    </row>
    <row r="3101" spans="5:12" hidden="1" x14ac:dyDescent="0.3">
      <c r="E3101" s="57"/>
      <c r="F3101" s="57"/>
      <c r="G3101" s="57"/>
      <c r="J3101" t="s">
        <v>1596</v>
      </c>
      <c r="L3101" s="79">
        <f>+_xlfn.XLOOKUP(Combinar1[[#This Row],[carga.PACIENTE]],carga[PACIENTE],carga[TURNO],0,0)</f>
        <v>0</v>
      </c>
    </row>
    <row r="3102" spans="5:12" hidden="1" x14ac:dyDescent="0.3">
      <c r="E3102" s="57"/>
      <c r="F3102" s="57"/>
      <c r="G3102" s="57"/>
      <c r="J3102" t="s">
        <v>1596</v>
      </c>
      <c r="L3102" s="79">
        <f>+_xlfn.XLOOKUP(Combinar1[[#This Row],[carga.PACIENTE]],carga[PACIENTE],carga[TURNO],0,0)</f>
        <v>0</v>
      </c>
    </row>
    <row r="3103" spans="5:12" hidden="1" x14ac:dyDescent="0.3">
      <c r="E3103" s="57"/>
      <c r="F3103" s="57"/>
      <c r="G3103" s="57"/>
      <c r="J3103" t="s">
        <v>1596</v>
      </c>
      <c r="L3103" s="79">
        <f>+_xlfn.XLOOKUP(Combinar1[[#This Row],[carga.PACIENTE]],carga[PACIENTE],carga[TURNO],0,0)</f>
        <v>0</v>
      </c>
    </row>
    <row r="3104" spans="5:12" hidden="1" x14ac:dyDescent="0.3">
      <c r="E3104" s="57"/>
      <c r="F3104" s="57"/>
      <c r="G3104" s="57"/>
      <c r="J3104" t="s">
        <v>1596</v>
      </c>
      <c r="L3104" s="79">
        <f>+_xlfn.XLOOKUP(Combinar1[[#This Row],[carga.PACIENTE]],carga[PACIENTE],carga[TURNO],0,0)</f>
        <v>0</v>
      </c>
    </row>
    <row r="3105" spans="5:12" hidden="1" x14ac:dyDescent="0.3">
      <c r="E3105" s="57"/>
      <c r="F3105" s="57"/>
      <c r="G3105" s="57"/>
      <c r="J3105" t="s">
        <v>1596</v>
      </c>
      <c r="L3105" s="79">
        <f>+_xlfn.XLOOKUP(Combinar1[[#This Row],[carga.PACIENTE]],carga[PACIENTE],carga[TURNO],0,0)</f>
        <v>0</v>
      </c>
    </row>
    <row r="3106" spans="5:12" hidden="1" x14ac:dyDescent="0.3">
      <c r="E3106" s="57"/>
      <c r="F3106" s="57"/>
      <c r="G3106" s="57"/>
      <c r="J3106" t="s">
        <v>1596</v>
      </c>
      <c r="L3106" s="79">
        <f>+_xlfn.XLOOKUP(Combinar1[[#This Row],[carga.PACIENTE]],carga[PACIENTE],carga[TURNO],0,0)</f>
        <v>0</v>
      </c>
    </row>
    <row r="3107" spans="5:12" hidden="1" x14ac:dyDescent="0.3">
      <c r="E3107" s="57"/>
      <c r="F3107" s="57"/>
      <c r="G3107" s="57"/>
      <c r="J3107" t="s">
        <v>1596</v>
      </c>
      <c r="L3107" s="79">
        <f>+_xlfn.XLOOKUP(Combinar1[[#This Row],[carga.PACIENTE]],carga[PACIENTE],carga[TURNO],0,0)</f>
        <v>0</v>
      </c>
    </row>
    <row r="3108" spans="5:12" hidden="1" x14ac:dyDescent="0.3">
      <c r="E3108" s="57"/>
      <c r="F3108" s="57"/>
      <c r="G3108" s="57"/>
      <c r="J3108" t="s">
        <v>1596</v>
      </c>
      <c r="L3108" s="79">
        <f>+_xlfn.XLOOKUP(Combinar1[[#This Row],[carga.PACIENTE]],carga[PACIENTE],carga[TURNO],0,0)</f>
        <v>0</v>
      </c>
    </row>
    <row r="3109" spans="5:12" hidden="1" x14ac:dyDescent="0.3">
      <c r="E3109" s="57"/>
      <c r="F3109" s="57"/>
      <c r="G3109" s="57"/>
      <c r="J3109" t="s">
        <v>1596</v>
      </c>
      <c r="L3109" s="79">
        <f>+_xlfn.XLOOKUP(Combinar1[[#This Row],[carga.PACIENTE]],carga[PACIENTE],carga[TURNO],0,0)</f>
        <v>0</v>
      </c>
    </row>
    <row r="3110" spans="5:12" hidden="1" x14ac:dyDescent="0.3">
      <c r="E3110" s="57"/>
      <c r="F3110" s="57"/>
      <c r="G3110" s="57"/>
      <c r="J3110" t="s">
        <v>1596</v>
      </c>
      <c r="L3110" s="79">
        <f>+_xlfn.XLOOKUP(Combinar1[[#This Row],[carga.PACIENTE]],carga[PACIENTE],carga[TURNO],0,0)</f>
        <v>0</v>
      </c>
    </row>
    <row r="3111" spans="5:12" hidden="1" x14ac:dyDescent="0.3">
      <c r="E3111" s="57"/>
      <c r="F3111" s="57"/>
      <c r="G3111" s="57"/>
      <c r="J3111" t="s">
        <v>1596</v>
      </c>
      <c r="L3111" s="79">
        <f>+_xlfn.XLOOKUP(Combinar1[[#This Row],[carga.PACIENTE]],carga[PACIENTE],carga[TURNO],0,0)</f>
        <v>0</v>
      </c>
    </row>
    <row r="3112" spans="5:12" hidden="1" x14ac:dyDescent="0.3">
      <c r="E3112" s="57"/>
      <c r="F3112" s="57"/>
      <c r="G3112" s="57"/>
      <c r="J3112" t="s">
        <v>1596</v>
      </c>
      <c r="L3112" s="79">
        <f>+_xlfn.XLOOKUP(Combinar1[[#This Row],[carga.PACIENTE]],carga[PACIENTE],carga[TURNO],0,0)</f>
        <v>0</v>
      </c>
    </row>
    <row r="3113" spans="5:12" hidden="1" x14ac:dyDescent="0.3">
      <c r="E3113" s="57"/>
      <c r="F3113" s="57"/>
      <c r="G3113" s="57"/>
      <c r="J3113" t="s">
        <v>1596</v>
      </c>
      <c r="L3113" s="79">
        <f>+_xlfn.XLOOKUP(Combinar1[[#This Row],[carga.PACIENTE]],carga[PACIENTE],carga[TURNO],0,0)</f>
        <v>0</v>
      </c>
    </row>
    <row r="3114" spans="5:12" hidden="1" x14ac:dyDescent="0.3">
      <c r="E3114" s="57"/>
      <c r="F3114" s="57"/>
      <c r="G3114" s="57"/>
      <c r="J3114" t="s">
        <v>1596</v>
      </c>
      <c r="L3114" s="79">
        <f>+_xlfn.XLOOKUP(Combinar1[[#This Row],[carga.PACIENTE]],carga[PACIENTE],carga[TURNO],0,0)</f>
        <v>0</v>
      </c>
    </row>
    <row r="3115" spans="5:12" hidden="1" x14ac:dyDescent="0.3">
      <c r="E3115" s="57"/>
      <c r="F3115" s="57"/>
      <c r="G3115" s="57"/>
      <c r="J3115" t="s">
        <v>1596</v>
      </c>
      <c r="L3115" s="79">
        <f>+_xlfn.XLOOKUP(Combinar1[[#This Row],[carga.PACIENTE]],carga[PACIENTE],carga[TURNO],0,0)</f>
        <v>0</v>
      </c>
    </row>
    <row r="3116" spans="5:12" hidden="1" x14ac:dyDescent="0.3">
      <c r="E3116" s="57"/>
      <c r="F3116" s="57"/>
      <c r="G3116" s="57"/>
      <c r="J3116" t="s">
        <v>1596</v>
      </c>
      <c r="L3116" s="79">
        <f>+_xlfn.XLOOKUP(Combinar1[[#This Row],[carga.PACIENTE]],carga[PACIENTE],carga[TURNO],0,0)</f>
        <v>0</v>
      </c>
    </row>
    <row r="3117" spans="5:12" hidden="1" x14ac:dyDescent="0.3">
      <c r="E3117" s="57"/>
      <c r="F3117" s="57"/>
      <c r="G3117" s="57"/>
      <c r="J3117" t="s">
        <v>1596</v>
      </c>
      <c r="L3117" s="79">
        <f>+_xlfn.XLOOKUP(Combinar1[[#This Row],[carga.PACIENTE]],carga[PACIENTE],carga[TURNO],0,0)</f>
        <v>0</v>
      </c>
    </row>
    <row r="3118" spans="5:12" hidden="1" x14ac:dyDescent="0.3">
      <c r="E3118" s="57"/>
      <c r="F3118" s="57"/>
      <c r="G3118" s="57"/>
      <c r="J3118" t="s">
        <v>1596</v>
      </c>
      <c r="L3118" s="79">
        <f>+_xlfn.XLOOKUP(Combinar1[[#This Row],[carga.PACIENTE]],carga[PACIENTE],carga[TURNO],0,0)</f>
        <v>0</v>
      </c>
    </row>
    <row r="3119" spans="5:12" hidden="1" x14ac:dyDescent="0.3">
      <c r="E3119" s="57"/>
      <c r="F3119" s="57"/>
      <c r="G3119" s="57"/>
      <c r="J3119" t="s">
        <v>1596</v>
      </c>
      <c r="L3119" s="79">
        <f>+_xlfn.XLOOKUP(Combinar1[[#This Row],[carga.PACIENTE]],carga[PACIENTE],carga[TURNO],0,0)</f>
        <v>0</v>
      </c>
    </row>
    <row r="3120" spans="5:12" hidden="1" x14ac:dyDescent="0.3">
      <c r="E3120" s="57"/>
      <c r="F3120" s="57"/>
      <c r="G3120" s="57"/>
      <c r="J3120" t="s">
        <v>1596</v>
      </c>
      <c r="L3120" s="79">
        <f>+_xlfn.XLOOKUP(Combinar1[[#This Row],[carga.PACIENTE]],carga[PACIENTE],carga[TURNO],0,0)</f>
        <v>0</v>
      </c>
    </row>
    <row r="3121" spans="5:12" hidden="1" x14ac:dyDescent="0.3">
      <c r="E3121" s="57"/>
      <c r="F3121" s="57"/>
      <c r="G3121" s="57"/>
      <c r="J3121" t="s">
        <v>1596</v>
      </c>
      <c r="L3121" s="79">
        <f>+_xlfn.XLOOKUP(Combinar1[[#This Row],[carga.PACIENTE]],carga[PACIENTE],carga[TURNO],0,0)</f>
        <v>0</v>
      </c>
    </row>
    <row r="3122" spans="5:12" hidden="1" x14ac:dyDescent="0.3">
      <c r="E3122" s="57"/>
      <c r="F3122" s="57"/>
      <c r="G3122" s="57"/>
      <c r="J3122" t="s">
        <v>1596</v>
      </c>
      <c r="L3122" s="79">
        <f>+_xlfn.XLOOKUP(Combinar1[[#This Row],[carga.PACIENTE]],carga[PACIENTE],carga[TURNO],0,0)</f>
        <v>0</v>
      </c>
    </row>
    <row r="3123" spans="5:12" hidden="1" x14ac:dyDescent="0.3">
      <c r="E3123" s="57"/>
      <c r="F3123" s="57"/>
      <c r="G3123" s="57"/>
      <c r="J3123" t="s">
        <v>1596</v>
      </c>
      <c r="L3123" s="79">
        <f>+_xlfn.XLOOKUP(Combinar1[[#This Row],[carga.PACIENTE]],carga[PACIENTE],carga[TURNO],0,0)</f>
        <v>0</v>
      </c>
    </row>
    <row r="3124" spans="5:12" hidden="1" x14ac:dyDescent="0.3">
      <c r="E3124" s="57"/>
      <c r="F3124" s="57"/>
      <c r="G3124" s="57"/>
      <c r="J3124" t="s">
        <v>1596</v>
      </c>
      <c r="L3124" s="79">
        <f>+_xlfn.XLOOKUP(Combinar1[[#This Row],[carga.PACIENTE]],carga[PACIENTE],carga[TURNO],0,0)</f>
        <v>0</v>
      </c>
    </row>
    <row r="3125" spans="5:12" hidden="1" x14ac:dyDescent="0.3">
      <c r="E3125" s="57"/>
      <c r="F3125" s="57"/>
      <c r="G3125" s="57"/>
      <c r="J3125" t="s">
        <v>1596</v>
      </c>
      <c r="L3125" s="79">
        <f>+_xlfn.XLOOKUP(Combinar1[[#This Row],[carga.PACIENTE]],carga[PACIENTE],carga[TURNO],0,0)</f>
        <v>0</v>
      </c>
    </row>
    <row r="3126" spans="5:12" hidden="1" x14ac:dyDescent="0.3">
      <c r="E3126" s="57"/>
      <c r="F3126" s="57"/>
      <c r="G3126" s="57"/>
      <c r="J3126" t="s">
        <v>1596</v>
      </c>
      <c r="L3126" s="79">
        <f>+_xlfn.XLOOKUP(Combinar1[[#This Row],[carga.PACIENTE]],carga[PACIENTE],carga[TURNO],0,0)</f>
        <v>0</v>
      </c>
    </row>
    <row r="3127" spans="5:12" hidden="1" x14ac:dyDescent="0.3">
      <c r="E3127" s="57"/>
      <c r="F3127" s="57"/>
      <c r="G3127" s="57"/>
      <c r="J3127" t="s">
        <v>1596</v>
      </c>
      <c r="L3127" s="79">
        <f>+_xlfn.XLOOKUP(Combinar1[[#This Row],[carga.PACIENTE]],carga[PACIENTE],carga[TURNO],0,0)</f>
        <v>0</v>
      </c>
    </row>
    <row r="3128" spans="5:12" hidden="1" x14ac:dyDescent="0.3">
      <c r="E3128" s="57"/>
      <c r="F3128" s="57"/>
      <c r="G3128" s="57"/>
      <c r="J3128" t="s">
        <v>1596</v>
      </c>
      <c r="L3128" s="79">
        <f>+_xlfn.XLOOKUP(Combinar1[[#This Row],[carga.PACIENTE]],carga[PACIENTE],carga[TURNO],0,0)</f>
        <v>0</v>
      </c>
    </row>
    <row r="3129" spans="5:12" hidden="1" x14ac:dyDescent="0.3">
      <c r="E3129" s="57"/>
      <c r="F3129" s="57"/>
      <c r="G3129" s="57"/>
      <c r="J3129" t="s">
        <v>1596</v>
      </c>
      <c r="L3129" s="79">
        <f>+_xlfn.XLOOKUP(Combinar1[[#This Row],[carga.PACIENTE]],carga[PACIENTE],carga[TURNO],0,0)</f>
        <v>0</v>
      </c>
    </row>
    <row r="3130" spans="5:12" hidden="1" x14ac:dyDescent="0.3">
      <c r="E3130" s="57"/>
      <c r="F3130" s="57"/>
      <c r="G3130" s="57"/>
      <c r="J3130" t="s">
        <v>1596</v>
      </c>
      <c r="L3130" s="79">
        <f>+_xlfn.XLOOKUP(Combinar1[[#This Row],[carga.PACIENTE]],carga[PACIENTE],carga[TURNO],0,0)</f>
        <v>0</v>
      </c>
    </row>
    <row r="3131" spans="5:12" hidden="1" x14ac:dyDescent="0.3">
      <c r="E3131" s="57"/>
      <c r="F3131" s="57"/>
      <c r="G3131" s="57"/>
      <c r="J3131" t="s">
        <v>1596</v>
      </c>
      <c r="L3131" s="79">
        <f>+_xlfn.XLOOKUP(Combinar1[[#This Row],[carga.PACIENTE]],carga[PACIENTE],carga[TURNO],0,0)</f>
        <v>0</v>
      </c>
    </row>
    <row r="3132" spans="5:12" hidden="1" x14ac:dyDescent="0.3">
      <c r="E3132" s="57"/>
      <c r="F3132" s="57"/>
      <c r="G3132" s="57"/>
      <c r="J3132" t="s">
        <v>1596</v>
      </c>
      <c r="L3132" s="79">
        <f>+_xlfn.XLOOKUP(Combinar1[[#This Row],[carga.PACIENTE]],carga[PACIENTE],carga[TURNO],0,0)</f>
        <v>0</v>
      </c>
    </row>
    <row r="3133" spans="5:12" hidden="1" x14ac:dyDescent="0.3">
      <c r="E3133" s="57"/>
      <c r="F3133" s="57"/>
      <c r="G3133" s="57"/>
      <c r="J3133" t="s">
        <v>1596</v>
      </c>
      <c r="L3133" s="79">
        <f>+_xlfn.XLOOKUP(Combinar1[[#This Row],[carga.PACIENTE]],carga[PACIENTE],carga[TURNO],0,0)</f>
        <v>0</v>
      </c>
    </row>
    <row r="3134" spans="5:12" hidden="1" x14ac:dyDescent="0.3">
      <c r="E3134" s="57"/>
      <c r="F3134" s="57"/>
      <c r="G3134" s="57"/>
      <c r="J3134" t="s">
        <v>1596</v>
      </c>
      <c r="L3134" s="79">
        <f>+_xlfn.XLOOKUP(Combinar1[[#This Row],[carga.PACIENTE]],carga[PACIENTE],carga[TURNO],0,0)</f>
        <v>0</v>
      </c>
    </row>
    <row r="3135" spans="5:12" hidden="1" x14ac:dyDescent="0.3">
      <c r="E3135" s="57"/>
      <c r="F3135" s="57"/>
      <c r="G3135" s="57"/>
      <c r="J3135" t="s">
        <v>1596</v>
      </c>
      <c r="L3135" s="79">
        <f>+_xlfn.XLOOKUP(Combinar1[[#This Row],[carga.PACIENTE]],carga[PACIENTE],carga[TURNO],0,0)</f>
        <v>0</v>
      </c>
    </row>
    <row r="3136" spans="5:12" hidden="1" x14ac:dyDescent="0.3">
      <c r="E3136" s="57"/>
      <c r="F3136" s="57"/>
      <c r="G3136" s="57"/>
      <c r="J3136" t="s">
        <v>1596</v>
      </c>
      <c r="L3136" s="79">
        <f>+_xlfn.XLOOKUP(Combinar1[[#This Row],[carga.PACIENTE]],carga[PACIENTE],carga[TURNO],0,0)</f>
        <v>0</v>
      </c>
    </row>
    <row r="3137" spans="5:12" hidden="1" x14ac:dyDescent="0.3">
      <c r="E3137" s="57"/>
      <c r="F3137" s="57"/>
      <c r="G3137" s="57"/>
      <c r="J3137" t="s">
        <v>1596</v>
      </c>
      <c r="L3137" s="79">
        <f>+_xlfn.XLOOKUP(Combinar1[[#This Row],[carga.PACIENTE]],carga[PACIENTE],carga[TURNO],0,0)</f>
        <v>0</v>
      </c>
    </row>
    <row r="3138" spans="5:12" hidden="1" x14ac:dyDescent="0.3">
      <c r="E3138" s="57"/>
      <c r="F3138" s="57"/>
      <c r="G3138" s="57"/>
      <c r="J3138" t="s">
        <v>1596</v>
      </c>
      <c r="L3138" s="79">
        <f>+_xlfn.XLOOKUP(Combinar1[[#This Row],[carga.PACIENTE]],carga[PACIENTE],carga[TURNO],0,0)</f>
        <v>0</v>
      </c>
    </row>
    <row r="3139" spans="5:12" hidden="1" x14ac:dyDescent="0.3">
      <c r="E3139" s="57"/>
      <c r="F3139" s="57"/>
      <c r="G3139" s="57"/>
      <c r="J3139" t="s">
        <v>1596</v>
      </c>
      <c r="L3139" s="79">
        <f>+_xlfn.XLOOKUP(Combinar1[[#This Row],[carga.PACIENTE]],carga[PACIENTE],carga[TURNO],0,0)</f>
        <v>0</v>
      </c>
    </row>
    <row r="3140" spans="5:12" hidden="1" x14ac:dyDescent="0.3">
      <c r="E3140" s="57"/>
      <c r="F3140" s="57"/>
      <c r="G3140" s="57"/>
      <c r="J3140" t="s">
        <v>1596</v>
      </c>
      <c r="L3140" s="79">
        <f>+_xlfn.XLOOKUP(Combinar1[[#This Row],[carga.PACIENTE]],carga[PACIENTE],carga[TURNO],0,0)</f>
        <v>0</v>
      </c>
    </row>
    <row r="3141" spans="5:12" hidden="1" x14ac:dyDescent="0.3">
      <c r="E3141" s="57"/>
      <c r="F3141" s="57"/>
      <c r="G3141" s="57"/>
      <c r="J3141" t="s">
        <v>1596</v>
      </c>
      <c r="L3141" s="79">
        <f>+_xlfn.XLOOKUP(Combinar1[[#This Row],[carga.PACIENTE]],carga[PACIENTE],carga[TURNO],0,0)</f>
        <v>0</v>
      </c>
    </row>
    <row r="3142" spans="5:12" hidden="1" x14ac:dyDescent="0.3">
      <c r="E3142" s="57"/>
      <c r="F3142" s="57"/>
      <c r="G3142" s="57"/>
      <c r="J3142" t="s">
        <v>1596</v>
      </c>
      <c r="L3142" s="79">
        <f>+_xlfn.XLOOKUP(Combinar1[[#This Row],[carga.PACIENTE]],carga[PACIENTE],carga[TURNO],0,0)</f>
        <v>0</v>
      </c>
    </row>
    <row r="3143" spans="5:12" hidden="1" x14ac:dyDescent="0.3">
      <c r="E3143" s="57"/>
      <c r="F3143" s="57"/>
      <c r="G3143" s="57"/>
      <c r="J3143" t="s">
        <v>1596</v>
      </c>
      <c r="L3143" s="79">
        <f>+_xlfn.XLOOKUP(Combinar1[[#This Row],[carga.PACIENTE]],carga[PACIENTE],carga[TURNO],0,0)</f>
        <v>0</v>
      </c>
    </row>
    <row r="3144" spans="5:12" hidden="1" x14ac:dyDescent="0.3">
      <c r="E3144" s="57"/>
      <c r="F3144" s="57"/>
      <c r="G3144" s="57"/>
      <c r="J3144" t="s">
        <v>1596</v>
      </c>
      <c r="L3144" s="79">
        <f>+_xlfn.XLOOKUP(Combinar1[[#This Row],[carga.PACIENTE]],carga[PACIENTE],carga[TURNO],0,0)</f>
        <v>0</v>
      </c>
    </row>
    <row r="3145" spans="5:12" hidden="1" x14ac:dyDescent="0.3">
      <c r="E3145" s="57"/>
      <c r="F3145" s="57"/>
      <c r="G3145" s="57"/>
      <c r="J3145" t="s">
        <v>1596</v>
      </c>
      <c r="L3145" s="79">
        <f>+_xlfn.XLOOKUP(Combinar1[[#This Row],[carga.PACIENTE]],carga[PACIENTE],carga[TURNO],0,0)</f>
        <v>0</v>
      </c>
    </row>
    <row r="3146" spans="5:12" hidden="1" x14ac:dyDescent="0.3">
      <c r="E3146" s="57"/>
      <c r="F3146" s="57"/>
      <c r="G3146" s="57"/>
      <c r="J3146" t="s">
        <v>1596</v>
      </c>
      <c r="L3146" s="79">
        <f>+_xlfn.XLOOKUP(Combinar1[[#This Row],[carga.PACIENTE]],carga[PACIENTE],carga[TURNO],0,0)</f>
        <v>0</v>
      </c>
    </row>
    <row r="3147" spans="5:12" hidden="1" x14ac:dyDescent="0.3">
      <c r="E3147" s="57"/>
      <c r="F3147" s="57"/>
      <c r="G3147" s="57"/>
      <c r="J3147" t="s">
        <v>1596</v>
      </c>
      <c r="L3147" s="79">
        <f>+_xlfn.XLOOKUP(Combinar1[[#This Row],[carga.PACIENTE]],carga[PACIENTE],carga[TURNO],0,0)</f>
        <v>0</v>
      </c>
    </row>
    <row r="3148" spans="5:12" hidden="1" x14ac:dyDescent="0.3">
      <c r="E3148" s="57"/>
      <c r="F3148" s="57"/>
      <c r="G3148" s="57"/>
      <c r="J3148" t="s">
        <v>1596</v>
      </c>
      <c r="L3148" s="79">
        <f>+_xlfn.XLOOKUP(Combinar1[[#This Row],[carga.PACIENTE]],carga[PACIENTE],carga[TURNO],0,0)</f>
        <v>0</v>
      </c>
    </row>
    <row r="3149" spans="5:12" hidden="1" x14ac:dyDescent="0.3">
      <c r="E3149" s="57"/>
      <c r="F3149" s="57"/>
      <c r="G3149" s="57"/>
      <c r="J3149" t="s">
        <v>1596</v>
      </c>
      <c r="L3149" s="79">
        <f>+_xlfn.XLOOKUP(Combinar1[[#This Row],[carga.PACIENTE]],carga[PACIENTE],carga[TURNO],0,0)</f>
        <v>0</v>
      </c>
    </row>
    <row r="3150" spans="5:12" hidden="1" x14ac:dyDescent="0.3">
      <c r="E3150" s="57"/>
      <c r="F3150" s="57"/>
      <c r="G3150" s="57"/>
      <c r="J3150" t="s">
        <v>1596</v>
      </c>
      <c r="L3150" s="79">
        <f>+_xlfn.XLOOKUP(Combinar1[[#This Row],[carga.PACIENTE]],carga[PACIENTE],carga[TURNO],0,0)</f>
        <v>0</v>
      </c>
    </row>
    <row r="3151" spans="5:12" hidden="1" x14ac:dyDescent="0.3">
      <c r="E3151" s="57"/>
      <c r="F3151" s="57"/>
      <c r="G3151" s="57"/>
      <c r="J3151" t="s">
        <v>1596</v>
      </c>
      <c r="L3151" s="79">
        <f>+_xlfn.XLOOKUP(Combinar1[[#This Row],[carga.PACIENTE]],carga[PACIENTE],carga[TURNO],0,0)</f>
        <v>0</v>
      </c>
    </row>
    <row r="3152" spans="5:12" hidden="1" x14ac:dyDescent="0.3">
      <c r="E3152" s="57"/>
      <c r="F3152" s="57"/>
      <c r="G3152" s="57"/>
      <c r="J3152" t="s">
        <v>1596</v>
      </c>
      <c r="L3152" s="79">
        <f>+_xlfn.XLOOKUP(Combinar1[[#This Row],[carga.PACIENTE]],carga[PACIENTE],carga[TURNO],0,0)</f>
        <v>0</v>
      </c>
    </row>
    <row r="3153" spans="5:12" hidden="1" x14ac:dyDescent="0.3">
      <c r="E3153" s="57"/>
      <c r="F3153" s="57"/>
      <c r="G3153" s="57"/>
      <c r="J3153" t="s">
        <v>1596</v>
      </c>
      <c r="L3153" s="79">
        <f>+_xlfn.XLOOKUP(Combinar1[[#This Row],[carga.PACIENTE]],carga[PACIENTE],carga[TURNO],0,0)</f>
        <v>0</v>
      </c>
    </row>
    <row r="3154" spans="5:12" hidden="1" x14ac:dyDescent="0.3">
      <c r="E3154" s="57"/>
      <c r="F3154" s="57"/>
      <c r="G3154" s="57"/>
      <c r="J3154" t="s">
        <v>1596</v>
      </c>
      <c r="L3154" s="79">
        <f>+_xlfn.XLOOKUP(Combinar1[[#This Row],[carga.PACIENTE]],carga[PACIENTE],carga[TURNO],0,0)</f>
        <v>0</v>
      </c>
    </row>
    <row r="3155" spans="5:12" hidden="1" x14ac:dyDescent="0.3">
      <c r="E3155" s="57"/>
      <c r="F3155" s="57"/>
      <c r="G3155" s="57"/>
      <c r="J3155" t="s">
        <v>1596</v>
      </c>
      <c r="L3155" s="79">
        <f>+_xlfn.XLOOKUP(Combinar1[[#This Row],[carga.PACIENTE]],carga[PACIENTE],carga[TURNO],0,0)</f>
        <v>0</v>
      </c>
    </row>
    <row r="3156" spans="5:12" hidden="1" x14ac:dyDescent="0.3">
      <c r="E3156" s="57"/>
      <c r="F3156" s="57"/>
      <c r="G3156" s="57"/>
      <c r="J3156" t="s">
        <v>1596</v>
      </c>
      <c r="L3156" s="79">
        <f>+_xlfn.XLOOKUP(Combinar1[[#This Row],[carga.PACIENTE]],carga[PACIENTE],carga[TURNO],0,0)</f>
        <v>0</v>
      </c>
    </row>
    <row r="3157" spans="5:12" hidden="1" x14ac:dyDescent="0.3">
      <c r="E3157" s="57"/>
      <c r="F3157" s="57"/>
      <c r="G3157" s="57"/>
      <c r="J3157" t="s">
        <v>1596</v>
      </c>
      <c r="L3157" s="79">
        <f>+_xlfn.XLOOKUP(Combinar1[[#This Row],[carga.PACIENTE]],carga[PACIENTE],carga[TURNO],0,0)</f>
        <v>0</v>
      </c>
    </row>
    <row r="3158" spans="5:12" hidden="1" x14ac:dyDescent="0.3">
      <c r="E3158" s="57"/>
      <c r="F3158" s="57"/>
      <c r="G3158" s="57"/>
      <c r="J3158" t="s">
        <v>1596</v>
      </c>
      <c r="L3158" s="79">
        <f>+_xlfn.XLOOKUP(Combinar1[[#This Row],[carga.PACIENTE]],carga[PACIENTE],carga[TURNO],0,0)</f>
        <v>0</v>
      </c>
    </row>
    <row r="3159" spans="5:12" hidden="1" x14ac:dyDescent="0.3">
      <c r="E3159" s="57"/>
      <c r="F3159" s="57"/>
      <c r="G3159" s="57"/>
      <c r="J3159" t="s">
        <v>1596</v>
      </c>
      <c r="L3159" s="79">
        <f>+_xlfn.XLOOKUP(Combinar1[[#This Row],[carga.PACIENTE]],carga[PACIENTE],carga[TURNO],0,0)</f>
        <v>0</v>
      </c>
    </row>
    <row r="3160" spans="5:12" hidden="1" x14ac:dyDescent="0.3">
      <c r="E3160" s="57"/>
      <c r="F3160" s="57"/>
      <c r="G3160" s="57"/>
      <c r="J3160" t="s">
        <v>1596</v>
      </c>
      <c r="L3160" s="79">
        <f>+_xlfn.XLOOKUP(Combinar1[[#This Row],[carga.PACIENTE]],carga[PACIENTE],carga[TURNO],0,0)</f>
        <v>0</v>
      </c>
    </row>
    <row r="3161" spans="5:12" hidden="1" x14ac:dyDescent="0.3">
      <c r="E3161" s="57"/>
      <c r="F3161" s="57"/>
      <c r="G3161" s="57"/>
      <c r="J3161" t="s">
        <v>1596</v>
      </c>
      <c r="L3161" s="79">
        <f>+_xlfn.XLOOKUP(Combinar1[[#This Row],[carga.PACIENTE]],carga[PACIENTE],carga[TURNO],0,0)</f>
        <v>0</v>
      </c>
    </row>
    <row r="3162" spans="5:12" hidden="1" x14ac:dyDescent="0.3">
      <c r="E3162" s="57"/>
      <c r="F3162" s="57"/>
      <c r="G3162" s="57"/>
      <c r="J3162" t="s">
        <v>1596</v>
      </c>
      <c r="L3162" s="79">
        <f>+_xlfn.XLOOKUP(Combinar1[[#This Row],[carga.PACIENTE]],carga[PACIENTE],carga[TURNO],0,0)</f>
        <v>0</v>
      </c>
    </row>
    <row r="3163" spans="5:12" hidden="1" x14ac:dyDescent="0.3">
      <c r="E3163" s="57"/>
      <c r="F3163" s="57"/>
      <c r="G3163" s="57"/>
      <c r="J3163" t="s">
        <v>1596</v>
      </c>
      <c r="L3163" s="79">
        <f>+_xlfn.XLOOKUP(Combinar1[[#This Row],[carga.PACIENTE]],carga[PACIENTE],carga[TURNO],0,0)</f>
        <v>0</v>
      </c>
    </row>
    <row r="3164" spans="5:12" hidden="1" x14ac:dyDescent="0.3">
      <c r="E3164" s="57"/>
      <c r="F3164" s="57"/>
      <c r="G3164" s="57"/>
      <c r="J3164" t="s">
        <v>1596</v>
      </c>
      <c r="L3164" s="79">
        <f>+_xlfn.XLOOKUP(Combinar1[[#This Row],[carga.PACIENTE]],carga[PACIENTE],carga[TURNO],0,0)</f>
        <v>0</v>
      </c>
    </row>
    <row r="3165" spans="5:12" hidden="1" x14ac:dyDescent="0.3">
      <c r="E3165" s="57"/>
      <c r="F3165" s="57"/>
      <c r="G3165" s="57"/>
      <c r="J3165" t="s">
        <v>1596</v>
      </c>
      <c r="L3165" s="79">
        <f>+_xlfn.XLOOKUP(Combinar1[[#This Row],[carga.PACIENTE]],carga[PACIENTE],carga[TURNO],0,0)</f>
        <v>0</v>
      </c>
    </row>
    <row r="3166" spans="5:12" hidden="1" x14ac:dyDescent="0.3">
      <c r="E3166" s="57"/>
      <c r="F3166" s="57"/>
      <c r="G3166" s="57"/>
      <c r="J3166" t="s">
        <v>1596</v>
      </c>
      <c r="L3166" s="79">
        <f>+_xlfn.XLOOKUP(Combinar1[[#This Row],[carga.PACIENTE]],carga[PACIENTE],carga[TURNO],0,0)</f>
        <v>0</v>
      </c>
    </row>
    <row r="3167" spans="5:12" hidden="1" x14ac:dyDescent="0.3">
      <c r="E3167" s="57"/>
      <c r="F3167" s="57"/>
      <c r="G3167" s="57"/>
      <c r="J3167" t="s">
        <v>1596</v>
      </c>
      <c r="L3167" s="79">
        <f>+_xlfn.XLOOKUP(Combinar1[[#This Row],[carga.PACIENTE]],carga[PACIENTE],carga[TURNO],0,0)</f>
        <v>0</v>
      </c>
    </row>
    <row r="3168" spans="5:12" hidden="1" x14ac:dyDescent="0.3">
      <c r="E3168" s="57"/>
      <c r="F3168" s="57"/>
      <c r="G3168" s="57"/>
      <c r="J3168" t="s">
        <v>1596</v>
      </c>
      <c r="L3168" s="79">
        <f>+_xlfn.XLOOKUP(Combinar1[[#This Row],[carga.PACIENTE]],carga[PACIENTE],carga[TURNO],0,0)</f>
        <v>0</v>
      </c>
    </row>
    <row r="3169" spans="5:12" hidden="1" x14ac:dyDescent="0.3">
      <c r="E3169" s="57"/>
      <c r="F3169" s="57"/>
      <c r="G3169" s="57"/>
      <c r="J3169" t="s">
        <v>1596</v>
      </c>
      <c r="L3169" s="79">
        <f>+_xlfn.XLOOKUP(Combinar1[[#This Row],[carga.PACIENTE]],carga[PACIENTE],carga[TURNO],0,0)</f>
        <v>0</v>
      </c>
    </row>
    <row r="3170" spans="5:12" hidden="1" x14ac:dyDescent="0.3">
      <c r="E3170" s="57"/>
      <c r="F3170" s="57"/>
      <c r="G3170" s="57"/>
      <c r="J3170" t="s">
        <v>1596</v>
      </c>
      <c r="L3170" s="79">
        <f>+_xlfn.XLOOKUP(Combinar1[[#This Row],[carga.PACIENTE]],carga[PACIENTE],carga[TURNO],0,0)</f>
        <v>0</v>
      </c>
    </row>
    <row r="3171" spans="5:12" hidden="1" x14ac:dyDescent="0.3">
      <c r="E3171" s="57"/>
      <c r="F3171" s="57"/>
      <c r="G3171" s="57"/>
      <c r="J3171" t="s">
        <v>1596</v>
      </c>
      <c r="L3171" s="79">
        <f>+_xlfn.XLOOKUP(Combinar1[[#This Row],[carga.PACIENTE]],carga[PACIENTE],carga[TURNO],0,0)</f>
        <v>0</v>
      </c>
    </row>
    <row r="3172" spans="5:12" hidden="1" x14ac:dyDescent="0.3">
      <c r="E3172" s="57"/>
      <c r="F3172" s="57"/>
      <c r="G3172" s="57"/>
      <c r="J3172" t="s">
        <v>1596</v>
      </c>
      <c r="L3172" s="79">
        <f>+_xlfn.XLOOKUP(Combinar1[[#This Row],[carga.PACIENTE]],carga[PACIENTE],carga[TURNO],0,0)</f>
        <v>0</v>
      </c>
    </row>
    <row r="3173" spans="5:12" hidden="1" x14ac:dyDescent="0.3">
      <c r="E3173" s="57"/>
      <c r="F3173" s="57"/>
      <c r="G3173" s="57"/>
      <c r="J3173" t="s">
        <v>1596</v>
      </c>
      <c r="L3173" s="79">
        <f>+_xlfn.XLOOKUP(Combinar1[[#This Row],[carga.PACIENTE]],carga[PACIENTE],carga[TURNO],0,0)</f>
        <v>0</v>
      </c>
    </row>
    <row r="3174" spans="5:12" hidden="1" x14ac:dyDescent="0.3">
      <c r="E3174" s="57"/>
      <c r="F3174" s="57"/>
      <c r="G3174" s="57"/>
      <c r="J3174" t="s">
        <v>1596</v>
      </c>
      <c r="L3174" s="79">
        <f>+_xlfn.XLOOKUP(Combinar1[[#This Row],[carga.PACIENTE]],carga[PACIENTE],carga[TURNO],0,0)</f>
        <v>0</v>
      </c>
    </row>
    <row r="3175" spans="5:12" hidden="1" x14ac:dyDescent="0.3">
      <c r="E3175" s="57"/>
      <c r="F3175" s="57"/>
      <c r="G3175" s="57"/>
      <c r="J3175" t="s">
        <v>1596</v>
      </c>
      <c r="L3175" s="79">
        <f>+_xlfn.XLOOKUP(Combinar1[[#This Row],[carga.PACIENTE]],carga[PACIENTE],carga[TURNO],0,0)</f>
        <v>0</v>
      </c>
    </row>
    <row r="3176" spans="5:12" hidden="1" x14ac:dyDescent="0.3">
      <c r="E3176" s="57"/>
      <c r="F3176" s="57"/>
      <c r="G3176" s="57"/>
      <c r="J3176" t="s">
        <v>1596</v>
      </c>
      <c r="L3176" s="79">
        <f>+_xlfn.XLOOKUP(Combinar1[[#This Row],[carga.PACIENTE]],carga[PACIENTE],carga[TURNO],0,0)</f>
        <v>0</v>
      </c>
    </row>
    <row r="3177" spans="5:12" hidden="1" x14ac:dyDescent="0.3">
      <c r="E3177" s="57"/>
      <c r="F3177" s="57"/>
      <c r="G3177" s="57"/>
      <c r="J3177" t="s">
        <v>1596</v>
      </c>
      <c r="L3177" s="79">
        <f>+_xlfn.XLOOKUP(Combinar1[[#This Row],[carga.PACIENTE]],carga[PACIENTE],carga[TURNO],0,0)</f>
        <v>0</v>
      </c>
    </row>
    <row r="3178" spans="5:12" hidden="1" x14ac:dyDescent="0.3">
      <c r="E3178" s="57"/>
      <c r="F3178" s="57"/>
      <c r="G3178" s="57"/>
      <c r="J3178" t="s">
        <v>1596</v>
      </c>
      <c r="L3178" s="79">
        <f>+_xlfn.XLOOKUP(Combinar1[[#This Row],[carga.PACIENTE]],carga[PACIENTE],carga[TURNO],0,0)</f>
        <v>0</v>
      </c>
    </row>
    <row r="3179" spans="5:12" hidden="1" x14ac:dyDescent="0.3">
      <c r="E3179" s="57"/>
      <c r="F3179" s="57"/>
      <c r="G3179" s="57"/>
      <c r="J3179" t="s">
        <v>1596</v>
      </c>
      <c r="L3179" s="79">
        <f>+_xlfn.XLOOKUP(Combinar1[[#This Row],[carga.PACIENTE]],carga[PACIENTE],carga[TURNO],0,0)</f>
        <v>0</v>
      </c>
    </row>
    <row r="3180" spans="5:12" hidden="1" x14ac:dyDescent="0.3">
      <c r="E3180" s="57"/>
      <c r="F3180" s="57"/>
      <c r="G3180" s="57"/>
      <c r="J3180" t="s">
        <v>1596</v>
      </c>
      <c r="L3180" s="79">
        <f>+_xlfn.XLOOKUP(Combinar1[[#This Row],[carga.PACIENTE]],carga[PACIENTE],carga[TURNO],0,0)</f>
        <v>0</v>
      </c>
    </row>
    <row r="3181" spans="5:12" hidden="1" x14ac:dyDescent="0.3">
      <c r="E3181" s="57"/>
      <c r="F3181" s="57"/>
      <c r="G3181" s="57"/>
      <c r="J3181" t="s">
        <v>1596</v>
      </c>
      <c r="L3181" s="79">
        <f>+_xlfn.XLOOKUP(Combinar1[[#This Row],[carga.PACIENTE]],carga[PACIENTE],carga[TURNO],0,0)</f>
        <v>0</v>
      </c>
    </row>
    <row r="3182" spans="5:12" hidden="1" x14ac:dyDescent="0.3">
      <c r="E3182" s="57"/>
      <c r="F3182" s="57"/>
      <c r="G3182" s="57"/>
      <c r="J3182" t="s">
        <v>1596</v>
      </c>
      <c r="L3182" s="79">
        <f>+_xlfn.XLOOKUP(Combinar1[[#This Row],[carga.PACIENTE]],carga[PACIENTE],carga[TURNO],0,0)</f>
        <v>0</v>
      </c>
    </row>
    <row r="3183" spans="5:12" hidden="1" x14ac:dyDescent="0.3">
      <c r="E3183" s="57"/>
      <c r="F3183" s="57"/>
      <c r="G3183" s="57"/>
      <c r="J3183" t="s">
        <v>1596</v>
      </c>
      <c r="L3183" s="79">
        <f>+_xlfn.XLOOKUP(Combinar1[[#This Row],[carga.PACIENTE]],carga[PACIENTE],carga[TURNO],0,0)</f>
        <v>0</v>
      </c>
    </row>
    <row r="3184" spans="5:12" hidden="1" x14ac:dyDescent="0.3">
      <c r="E3184" s="57"/>
      <c r="F3184" s="57"/>
      <c r="G3184" s="57"/>
      <c r="J3184" t="s">
        <v>1596</v>
      </c>
      <c r="L3184" s="79">
        <f>+_xlfn.XLOOKUP(Combinar1[[#This Row],[carga.PACIENTE]],carga[PACIENTE],carga[TURNO],0,0)</f>
        <v>0</v>
      </c>
    </row>
    <row r="3185" spans="5:12" hidden="1" x14ac:dyDescent="0.3">
      <c r="E3185" s="57"/>
      <c r="F3185" s="57"/>
      <c r="G3185" s="57"/>
      <c r="J3185" t="s">
        <v>1596</v>
      </c>
      <c r="L3185" s="79">
        <f>+_xlfn.XLOOKUP(Combinar1[[#This Row],[carga.PACIENTE]],carga[PACIENTE],carga[TURNO],0,0)</f>
        <v>0</v>
      </c>
    </row>
    <row r="3186" spans="5:12" hidden="1" x14ac:dyDescent="0.3">
      <c r="E3186" s="57"/>
      <c r="F3186" s="57"/>
      <c r="G3186" s="57"/>
      <c r="J3186" t="s">
        <v>1596</v>
      </c>
      <c r="L3186" s="79">
        <f>+_xlfn.XLOOKUP(Combinar1[[#This Row],[carga.PACIENTE]],carga[PACIENTE],carga[TURNO],0,0)</f>
        <v>0</v>
      </c>
    </row>
    <row r="3187" spans="5:12" hidden="1" x14ac:dyDescent="0.3">
      <c r="E3187" s="57"/>
      <c r="F3187" s="57"/>
      <c r="G3187" s="57"/>
      <c r="J3187" t="s">
        <v>1596</v>
      </c>
      <c r="L3187" s="79">
        <f>+_xlfn.XLOOKUP(Combinar1[[#This Row],[carga.PACIENTE]],carga[PACIENTE],carga[TURNO],0,0)</f>
        <v>0</v>
      </c>
    </row>
    <row r="3188" spans="5:12" hidden="1" x14ac:dyDescent="0.3">
      <c r="E3188" s="57"/>
      <c r="F3188" s="57"/>
      <c r="G3188" s="57"/>
      <c r="J3188" t="s">
        <v>1596</v>
      </c>
      <c r="L3188" s="79">
        <f>+_xlfn.XLOOKUP(Combinar1[[#This Row],[carga.PACIENTE]],carga[PACIENTE],carga[TURNO],0,0)</f>
        <v>0</v>
      </c>
    </row>
    <row r="3189" spans="5:12" hidden="1" x14ac:dyDescent="0.3">
      <c r="E3189" s="57"/>
      <c r="F3189" s="57"/>
      <c r="G3189" s="57"/>
      <c r="J3189" t="s">
        <v>1596</v>
      </c>
      <c r="L3189" s="79">
        <f>+_xlfn.XLOOKUP(Combinar1[[#This Row],[carga.PACIENTE]],carga[PACIENTE],carga[TURNO],0,0)</f>
        <v>0</v>
      </c>
    </row>
    <row r="3190" spans="5:12" hidden="1" x14ac:dyDescent="0.3">
      <c r="E3190" s="57"/>
      <c r="F3190" s="57"/>
      <c r="G3190" s="57"/>
      <c r="J3190" t="s">
        <v>1596</v>
      </c>
      <c r="L3190" s="79">
        <f>+_xlfn.XLOOKUP(Combinar1[[#This Row],[carga.PACIENTE]],carga[PACIENTE],carga[TURNO],0,0)</f>
        <v>0</v>
      </c>
    </row>
    <row r="3191" spans="5:12" hidden="1" x14ac:dyDescent="0.3">
      <c r="E3191" s="57"/>
      <c r="F3191" s="57"/>
      <c r="G3191" s="57"/>
      <c r="J3191" t="s">
        <v>1596</v>
      </c>
      <c r="L3191" s="79">
        <f>+_xlfn.XLOOKUP(Combinar1[[#This Row],[carga.PACIENTE]],carga[PACIENTE],carga[TURNO],0,0)</f>
        <v>0</v>
      </c>
    </row>
    <row r="3192" spans="5:12" hidden="1" x14ac:dyDescent="0.3">
      <c r="E3192" s="57"/>
      <c r="F3192" s="57"/>
      <c r="G3192" s="57"/>
      <c r="J3192" t="s">
        <v>1596</v>
      </c>
      <c r="L3192" s="79">
        <f>+_xlfn.XLOOKUP(Combinar1[[#This Row],[carga.PACIENTE]],carga[PACIENTE],carga[TURNO],0,0)</f>
        <v>0</v>
      </c>
    </row>
    <row r="3193" spans="5:12" hidden="1" x14ac:dyDescent="0.3">
      <c r="E3193" s="57"/>
      <c r="F3193" s="57"/>
      <c r="G3193" s="57"/>
      <c r="J3193" t="s">
        <v>1596</v>
      </c>
      <c r="L3193" s="79">
        <f>+_xlfn.XLOOKUP(Combinar1[[#This Row],[carga.PACIENTE]],carga[PACIENTE],carga[TURNO],0,0)</f>
        <v>0</v>
      </c>
    </row>
    <row r="3194" spans="5:12" hidden="1" x14ac:dyDescent="0.3">
      <c r="E3194" s="57"/>
      <c r="F3194" s="57"/>
      <c r="G3194" s="57"/>
      <c r="J3194" t="s">
        <v>1596</v>
      </c>
      <c r="L3194" s="79">
        <f>+_xlfn.XLOOKUP(Combinar1[[#This Row],[carga.PACIENTE]],carga[PACIENTE],carga[TURNO],0,0)</f>
        <v>0</v>
      </c>
    </row>
    <row r="3195" spans="5:12" hidden="1" x14ac:dyDescent="0.3">
      <c r="E3195" s="57"/>
      <c r="F3195" s="57"/>
      <c r="G3195" s="57"/>
      <c r="J3195" t="s">
        <v>1596</v>
      </c>
      <c r="L3195" s="79">
        <f>+_xlfn.XLOOKUP(Combinar1[[#This Row],[carga.PACIENTE]],carga[PACIENTE],carga[TURNO],0,0)</f>
        <v>0</v>
      </c>
    </row>
    <row r="3196" spans="5:12" hidden="1" x14ac:dyDescent="0.3">
      <c r="E3196" s="57"/>
      <c r="F3196" s="57"/>
      <c r="G3196" s="57"/>
      <c r="J3196" t="s">
        <v>1596</v>
      </c>
      <c r="L3196" s="79">
        <f>+_xlfn.XLOOKUP(Combinar1[[#This Row],[carga.PACIENTE]],carga[PACIENTE],carga[TURNO],0,0)</f>
        <v>0</v>
      </c>
    </row>
    <row r="3197" spans="5:12" hidden="1" x14ac:dyDescent="0.3">
      <c r="E3197" s="57"/>
      <c r="F3197" s="57"/>
      <c r="G3197" s="57"/>
      <c r="J3197" t="s">
        <v>1596</v>
      </c>
      <c r="L3197" s="79">
        <f>+_xlfn.XLOOKUP(Combinar1[[#This Row],[carga.PACIENTE]],carga[PACIENTE],carga[TURNO],0,0)</f>
        <v>0</v>
      </c>
    </row>
    <row r="3198" spans="5:12" hidden="1" x14ac:dyDescent="0.3">
      <c r="E3198" s="57"/>
      <c r="F3198" s="57"/>
      <c r="G3198" s="57"/>
      <c r="J3198" t="s">
        <v>1596</v>
      </c>
      <c r="L3198" s="79">
        <f>+_xlfn.XLOOKUP(Combinar1[[#This Row],[carga.PACIENTE]],carga[PACIENTE],carga[TURNO],0,0)</f>
        <v>0</v>
      </c>
    </row>
    <row r="3199" spans="5:12" hidden="1" x14ac:dyDescent="0.3">
      <c r="E3199" s="57"/>
      <c r="F3199" s="57"/>
      <c r="G3199" s="57"/>
      <c r="J3199" t="s">
        <v>1596</v>
      </c>
      <c r="L3199" s="79">
        <f>+_xlfn.XLOOKUP(Combinar1[[#This Row],[carga.PACIENTE]],carga[PACIENTE],carga[TURNO],0,0)</f>
        <v>0</v>
      </c>
    </row>
    <row r="3200" spans="5:12" hidden="1" x14ac:dyDescent="0.3">
      <c r="E3200" s="57"/>
      <c r="F3200" s="57"/>
      <c r="G3200" s="57"/>
      <c r="J3200" t="s">
        <v>1596</v>
      </c>
      <c r="L3200" s="79">
        <f>+_xlfn.XLOOKUP(Combinar1[[#This Row],[carga.PACIENTE]],carga[PACIENTE],carga[TURNO],0,0)</f>
        <v>0</v>
      </c>
    </row>
    <row r="3201" spans="5:12" hidden="1" x14ac:dyDescent="0.3">
      <c r="E3201" s="57"/>
      <c r="F3201" s="57"/>
      <c r="G3201" s="57"/>
      <c r="J3201" t="s">
        <v>1596</v>
      </c>
      <c r="L3201" s="79">
        <f>+_xlfn.XLOOKUP(Combinar1[[#This Row],[carga.PACIENTE]],carga[PACIENTE],carga[TURNO],0,0)</f>
        <v>0</v>
      </c>
    </row>
    <row r="3202" spans="5:12" hidden="1" x14ac:dyDescent="0.3">
      <c r="E3202" s="57"/>
      <c r="F3202" s="57"/>
      <c r="G3202" s="57"/>
      <c r="J3202" t="s">
        <v>1596</v>
      </c>
      <c r="L3202" s="79">
        <f>+_xlfn.XLOOKUP(Combinar1[[#This Row],[carga.PACIENTE]],carga[PACIENTE],carga[TURNO],0,0)</f>
        <v>0</v>
      </c>
    </row>
    <row r="3203" spans="5:12" hidden="1" x14ac:dyDescent="0.3">
      <c r="E3203" s="57"/>
      <c r="F3203" s="57"/>
      <c r="G3203" s="57"/>
      <c r="J3203" t="s">
        <v>1596</v>
      </c>
      <c r="L3203" s="79">
        <f>+_xlfn.XLOOKUP(Combinar1[[#This Row],[carga.PACIENTE]],carga[PACIENTE],carga[TURNO],0,0)</f>
        <v>0</v>
      </c>
    </row>
    <row r="3204" spans="5:12" hidden="1" x14ac:dyDescent="0.3">
      <c r="E3204" s="57"/>
      <c r="F3204" s="57"/>
      <c r="G3204" s="57"/>
      <c r="J3204" t="s">
        <v>1596</v>
      </c>
      <c r="L3204" s="79">
        <f>+_xlfn.XLOOKUP(Combinar1[[#This Row],[carga.PACIENTE]],carga[PACIENTE],carga[TURNO],0,0)</f>
        <v>0</v>
      </c>
    </row>
    <row r="3205" spans="5:12" hidden="1" x14ac:dyDescent="0.3">
      <c r="E3205" s="57"/>
      <c r="F3205" s="57"/>
      <c r="G3205" s="57"/>
      <c r="J3205" t="s">
        <v>1596</v>
      </c>
      <c r="L3205" s="79">
        <f>+_xlfn.XLOOKUP(Combinar1[[#This Row],[carga.PACIENTE]],carga[PACIENTE],carga[TURNO],0,0)</f>
        <v>0</v>
      </c>
    </row>
    <row r="3206" spans="5:12" hidden="1" x14ac:dyDescent="0.3">
      <c r="E3206" s="57"/>
      <c r="F3206" s="57"/>
      <c r="G3206" s="57"/>
      <c r="J3206" t="s">
        <v>1596</v>
      </c>
      <c r="L3206" s="79">
        <f>+_xlfn.XLOOKUP(Combinar1[[#This Row],[carga.PACIENTE]],carga[PACIENTE],carga[TURNO],0,0)</f>
        <v>0</v>
      </c>
    </row>
    <row r="3207" spans="5:12" hidden="1" x14ac:dyDescent="0.3">
      <c r="E3207" s="57"/>
      <c r="F3207" s="57"/>
      <c r="G3207" s="57"/>
      <c r="J3207" t="s">
        <v>1596</v>
      </c>
      <c r="L3207" s="79">
        <f>+_xlfn.XLOOKUP(Combinar1[[#This Row],[carga.PACIENTE]],carga[PACIENTE],carga[TURNO],0,0)</f>
        <v>0</v>
      </c>
    </row>
    <row r="3208" spans="5:12" hidden="1" x14ac:dyDescent="0.3">
      <c r="E3208" s="57"/>
      <c r="F3208" s="57"/>
      <c r="G3208" s="57"/>
      <c r="J3208" t="s">
        <v>1596</v>
      </c>
      <c r="L3208" s="79">
        <f>+_xlfn.XLOOKUP(Combinar1[[#This Row],[carga.PACIENTE]],carga[PACIENTE],carga[TURNO],0,0)</f>
        <v>0</v>
      </c>
    </row>
    <row r="3209" spans="5:12" hidden="1" x14ac:dyDescent="0.3">
      <c r="E3209" s="57"/>
      <c r="F3209" s="57"/>
      <c r="G3209" s="57"/>
      <c r="J3209" t="s">
        <v>1596</v>
      </c>
      <c r="L3209" s="79">
        <f>+_xlfn.XLOOKUP(Combinar1[[#This Row],[carga.PACIENTE]],carga[PACIENTE],carga[TURNO],0,0)</f>
        <v>0</v>
      </c>
    </row>
    <row r="3210" spans="5:12" hidden="1" x14ac:dyDescent="0.3">
      <c r="E3210" s="57"/>
      <c r="F3210" s="57"/>
      <c r="G3210" s="57"/>
      <c r="J3210" t="s">
        <v>1596</v>
      </c>
      <c r="L3210" s="79">
        <f>+_xlfn.XLOOKUP(Combinar1[[#This Row],[carga.PACIENTE]],carga[PACIENTE],carga[TURNO],0,0)</f>
        <v>0</v>
      </c>
    </row>
    <row r="3211" spans="5:12" hidden="1" x14ac:dyDescent="0.3">
      <c r="E3211" s="57"/>
      <c r="F3211" s="57"/>
      <c r="G3211" s="57"/>
      <c r="J3211" t="s">
        <v>1596</v>
      </c>
      <c r="L3211" s="79">
        <f>+_xlfn.XLOOKUP(Combinar1[[#This Row],[carga.PACIENTE]],carga[PACIENTE],carga[TURNO],0,0)</f>
        <v>0</v>
      </c>
    </row>
    <row r="3212" spans="5:12" hidden="1" x14ac:dyDescent="0.3">
      <c r="E3212" s="57"/>
      <c r="F3212" s="57"/>
      <c r="G3212" s="57"/>
      <c r="J3212" t="s">
        <v>1596</v>
      </c>
      <c r="L3212" s="79">
        <f>+_xlfn.XLOOKUP(Combinar1[[#This Row],[carga.PACIENTE]],carga[PACIENTE],carga[TURNO],0,0)</f>
        <v>0</v>
      </c>
    </row>
    <row r="3213" spans="5:12" hidden="1" x14ac:dyDescent="0.3">
      <c r="E3213" s="57"/>
      <c r="F3213" s="57"/>
      <c r="G3213" s="57"/>
      <c r="J3213" t="s">
        <v>1596</v>
      </c>
      <c r="L3213" s="79">
        <f>+_xlfn.XLOOKUP(Combinar1[[#This Row],[carga.PACIENTE]],carga[PACIENTE],carga[TURNO],0,0)</f>
        <v>0</v>
      </c>
    </row>
    <row r="3214" spans="5:12" hidden="1" x14ac:dyDescent="0.3">
      <c r="E3214" s="57"/>
      <c r="F3214" s="57"/>
      <c r="G3214" s="57"/>
      <c r="J3214" t="s">
        <v>1596</v>
      </c>
      <c r="L3214" s="79">
        <f>+_xlfn.XLOOKUP(Combinar1[[#This Row],[carga.PACIENTE]],carga[PACIENTE],carga[TURNO],0,0)</f>
        <v>0</v>
      </c>
    </row>
    <row r="3215" spans="5:12" hidden="1" x14ac:dyDescent="0.3">
      <c r="E3215" s="57"/>
      <c r="F3215" s="57"/>
      <c r="G3215" s="57"/>
      <c r="J3215" t="s">
        <v>1596</v>
      </c>
      <c r="L3215" s="79">
        <f>+_xlfn.XLOOKUP(Combinar1[[#This Row],[carga.PACIENTE]],carga[PACIENTE],carga[TURNO],0,0)</f>
        <v>0</v>
      </c>
    </row>
    <row r="3216" spans="5:12" hidden="1" x14ac:dyDescent="0.3">
      <c r="E3216" s="57"/>
      <c r="F3216" s="57"/>
      <c r="G3216" s="57"/>
      <c r="J3216" t="s">
        <v>1596</v>
      </c>
      <c r="L3216" s="79">
        <f>+_xlfn.XLOOKUP(Combinar1[[#This Row],[carga.PACIENTE]],carga[PACIENTE],carga[TURNO],0,0)</f>
        <v>0</v>
      </c>
    </row>
    <row r="3217" spans="5:12" hidden="1" x14ac:dyDescent="0.3">
      <c r="E3217" s="57"/>
      <c r="F3217" s="57"/>
      <c r="G3217" s="57"/>
      <c r="J3217" t="s">
        <v>1596</v>
      </c>
      <c r="L3217" s="79">
        <f>+_xlfn.XLOOKUP(Combinar1[[#This Row],[carga.PACIENTE]],carga[PACIENTE],carga[TURNO],0,0)</f>
        <v>0</v>
      </c>
    </row>
    <row r="3218" spans="5:12" hidden="1" x14ac:dyDescent="0.3">
      <c r="E3218" s="57"/>
      <c r="F3218" s="57"/>
      <c r="G3218" s="57"/>
      <c r="J3218" t="s">
        <v>1596</v>
      </c>
      <c r="L3218" s="79">
        <f>+_xlfn.XLOOKUP(Combinar1[[#This Row],[carga.PACIENTE]],carga[PACIENTE],carga[TURNO],0,0)</f>
        <v>0</v>
      </c>
    </row>
    <row r="3219" spans="5:12" hidden="1" x14ac:dyDescent="0.3">
      <c r="E3219" s="57"/>
      <c r="F3219" s="57"/>
      <c r="G3219" s="57"/>
      <c r="J3219" t="s">
        <v>1596</v>
      </c>
      <c r="L3219" s="79">
        <f>+_xlfn.XLOOKUP(Combinar1[[#This Row],[carga.PACIENTE]],carga[PACIENTE],carga[TURNO],0,0)</f>
        <v>0</v>
      </c>
    </row>
    <row r="3220" spans="5:12" hidden="1" x14ac:dyDescent="0.3">
      <c r="E3220" s="57"/>
      <c r="F3220" s="57"/>
      <c r="G3220" s="57"/>
      <c r="J3220" t="s">
        <v>1596</v>
      </c>
      <c r="L3220" s="79">
        <f>+_xlfn.XLOOKUP(Combinar1[[#This Row],[carga.PACIENTE]],carga[PACIENTE],carga[TURNO],0,0)</f>
        <v>0</v>
      </c>
    </row>
    <row r="3221" spans="5:12" hidden="1" x14ac:dyDescent="0.3">
      <c r="E3221" s="57"/>
      <c r="F3221" s="57"/>
      <c r="G3221" s="57"/>
      <c r="J3221" t="s">
        <v>1596</v>
      </c>
      <c r="L3221" s="79">
        <f>+_xlfn.XLOOKUP(Combinar1[[#This Row],[carga.PACIENTE]],carga[PACIENTE],carga[TURNO],0,0)</f>
        <v>0</v>
      </c>
    </row>
    <row r="3222" spans="5:12" hidden="1" x14ac:dyDescent="0.3">
      <c r="E3222" s="57"/>
      <c r="F3222" s="57"/>
      <c r="G3222" s="57"/>
      <c r="J3222" t="s">
        <v>1596</v>
      </c>
      <c r="L3222" s="79">
        <f>+_xlfn.XLOOKUP(Combinar1[[#This Row],[carga.PACIENTE]],carga[PACIENTE],carga[TURNO],0,0)</f>
        <v>0</v>
      </c>
    </row>
    <row r="3223" spans="5:12" hidden="1" x14ac:dyDescent="0.3">
      <c r="E3223" s="57"/>
      <c r="F3223" s="57"/>
      <c r="G3223" s="57"/>
      <c r="J3223" t="s">
        <v>1596</v>
      </c>
      <c r="L3223" s="79">
        <f>+_xlfn.XLOOKUP(Combinar1[[#This Row],[carga.PACIENTE]],carga[PACIENTE],carga[TURNO],0,0)</f>
        <v>0</v>
      </c>
    </row>
    <row r="3224" spans="5:12" hidden="1" x14ac:dyDescent="0.3">
      <c r="E3224" s="57"/>
      <c r="F3224" s="57"/>
      <c r="G3224" s="57"/>
      <c r="J3224" t="s">
        <v>1596</v>
      </c>
      <c r="L3224" s="79">
        <f>+_xlfn.XLOOKUP(Combinar1[[#This Row],[carga.PACIENTE]],carga[PACIENTE],carga[TURNO],0,0)</f>
        <v>0</v>
      </c>
    </row>
    <row r="3225" spans="5:12" hidden="1" x14ac:dyDescent="0.3">
      <c r="E3225" s="57"/>
      <c r="F3225" s="57"/>
      <c r="G3225" s="57"/>
      <c r="J3225" t="s">
        <v>1596</v>
      </c>
      <c r="L3225" s="79">
        <f>+_xlfn.XLOOKUP(Combinar1[[#This Row],[carga.PACIENTE]],carga[PACIENTE],carga[TURNO],0,0)</f>
        <v>0</v>
      </c>
    </row>
    <row r="3226" spans="5:12" hidden="1" x14ac:dyDescent="0.3">
      <c r="E3226" s="57"/>
      <c r="F3226" s="57"/>
      <c r="G3226" s="57"/>
      <c r="J3226" t="s">
        <v>1596</v>
      </c>
      <c r="L3226" s="79">
        <f>+_xlfn.XLOOKUP(Combinar1[[#This Row],[carga.PACIENTE]],carga[PACIENTE],carga[TURNO],0,0)</f>
        <v>0</v>
      </c>
    </row>
    <row r="3227" spans="5:12" hidden="1" x14ac:dyDescent="0.3">
      <c r="E3227" s="57"/>
      <c r="F3227" s="57"/>
      <c r="G3227" s="57"/>
      <c r="J3227" t="s">
        <v>1596</v>
      </c>
      <c r="L3227" s="79">
        <f>+_xlfn.XLOOKUP(Combinar1[[#This Row],[carga.PACIENTE]],carga[PACIENTE],carga[TURNO],0,0)</f>
        <v>0</v>
      </c>
    </row>
    <row r="3228" spans="5:12" hidden="1" x14ac:dyDescent="0.3">
      <c r="E3228" s="57"/>
      <c r="F3228" s="57"/>
      <c r="G3228" s="57"/>
      <c r="J3228" t="s">
        <v>1596</v>
      </c>
      <c r="L3228" s="79">
        <f>+_xlfn.XLOOKUP(Combinar1[[#This Row],[carga.PACIENTE]],carga[PACIENTE],carga[TURNO],0,0)</f>
        <v>0</v>
      </c>
    </row>
    <row r="3229" spans="5:12" hidden="1" x14ac:dyDescent="0.3">
      <c r="E3229" s="57"/>
      <c r="F3229" s="57"/>
      <c r="G3229" s="57"/>
      <c r="J3229" t="s">
        <v>1596</v>
      </c>
      <c r="L3229" s="79">
        <f>+_xlfn.XLOOKUP(Combinar1[[#This Row],[carga.PACIENTE]],carga[PACIENTE],carga[TURNO],0,0)</f>
        <v>0</v>
      </c>
    </row>
    <row r="3230" spans="5:12" hidden="1" x14ac:dyDescent="0.3">
      <c r="E3230" s="57"/>
      <c r="F3230" s="57"/>
      <c r="G3230" s="57"/>
      <c r="J3230" t="s">
        <v>1596</v>
      </c>
      <c r="L3230" s="79">
        <f>+_xlfn.XLOOKUP(Combinar1[[#This Row],[carga.PACIENTE]],carga[PACIENTE],carga[TURNO],0,0)</f>
        <v>0</v>
      </c>
    </row>
    <row r="3231" spans="5:12" hidden="1" x14ac:dyDescent="0.3">
      <c r="E3231" s="57"/>
      <c r="F3231" s="57"/>
      <c r="G3231" s="57"/>
      <c r="J3231" t="s">
        <v>1596</v>
      </c>
      <c r="L3231" s="79">
        <f>+_xlfn.XLOOKUP(Combinar1[[#This Row],[carga.PACIENTE]],carga[PACIENTE],carga[TURNO],0,0)</f>
        <v>0</v>
      </c>
    </row>
    <row r="3232" spans="5:12" hidden="1" x14ac:dyDescent="0.3">
      <c r="E3232" s="57"/>
      <c r="F3232" s="57"/>
      <c r="G3232" s="57"/>
      <c r="J3232" t="s">
        <v>1596</v>
      </c>
      <c r="L3232" s="79">
        <f>+_xlfn.XLOOKUP(Combinar1[[#This Row],[carga.PACIENTE]],carga[PACIENTE],carga[TURNO],0,0)</f>
        <v>0</v>
      </c>
    </row>
    <row r="3233" spans="5:12" hidden="1" x14ac:dyDescent="0.3">
      <c r="E3233" s="57"/>
      <c r="F3233" s="57"/>
      <c r="G3233" s="57"/>
      <c r="J3233" t="s">
        <v>1596</v>
      </c>
      <c r="L3233" s="79">
        <f>+_xlfn.XLOOKUP(Combinar1[[#This Row],[carga.PACIENTE]],carga[PACIENTE],carga[TURNO],0,0)</f>
        <v>0</v>
      </c>
    </row>
    <row r="3234" spans="5:12" hidden="1" x14ac:dyDescent="0.3">
      <c r="E3234" s="57"/>
      <c r="F3234" s="57"/>
      <c r="G3234" s="57"/>
      <c r="J3234" t="s">
        <v>1596</v>
      </c>
      <c r="L3234" s="79">
        <f>+_xlfn.XLOOKUP(Combinar1[[#This Row],[carga.PACIENTE]],carga[PACIENTE],carga[TURNO],0,0)</f>
        <v>0</v>
      </c>
    </row>
    <row r="3235" spans="5:12" hidden="1" x14ac:dyDescent="0.3">
      <c r="E3235" s="57"/>
      <c r="F3235" s="57"/>
      <c r="G3235" s="57"/>
      <c r="J3235" t="s">
        <v>1596</v>
      </c>
      <c r="L3235" s="79">
        <f>+_xlfn.XLOOKUP(Combinar1[[#This Row],[carga.PACIENTE]],carga[PACIENTE],carga[TURNO],0,0)</f>
        <v>0</v>
      </c>
    </row>
    <row r="3236" spans="5:12" hidden="1" x14ac:dyDescent="0.3">
      <c r="E3236" s="57"/>
      <c r="F3236" s="57"/>
      <c r="G3236" s="57"/>
      <c r="J3236" t="s">
        <v>1596</v>
      </c>
      <c r="L3236" s="79">
        <f>+_xlfn.XLOOKUP(Combinar1[[#This Row],[carga.PACIENTE]],carga[PACIENTE],carga[TURNO],0,0)</f>
        <v>0</v>
      </c>
    </row>
    <row r="3237" spans="5:12" hidden="1" x14ac:dyDescent="0.3">
      <c r="E3237" s="57"/>
      <c r="F3237" s="57"/>
      <c r="G3237" s="57"/>
      <c r="J3237" t="s">
        <v>1596</v>
      </c>
      <c r="L3237" s="79">
        <f>+_xlfn.XLOOKUP(Combinar1[[#This Row],[carga.PACIENTE]],carga[PACIENTE],carga[TURNO],0,0)</f>
        <v>0</v>
      </c>
    </row>
    <row r="3238" spans="5:12" hidden="1" x14ac:dyDescent="0.3">
      <c r="E3238" s="57"/>
      <c r="F3238" s="57"/>
      <c r="G3238" s="57"/>
      <c r="J3238" t="s">
        <v>1596</v>
      </c>
      <c r="L3238" s="79">
        <f>+_xlfn.XLOOKUP(Combinar1[[#This Row],[carga.PACIENTE]],carga[PACIENTE],carga[TURNO],0,0)</f>
        <v>0</v>
      </c>
    </row>
    <row r="3239" spans="5:12" hidden="1" x14ac:dyDescent="0.3">
      <c r="E3239" s="57"/>
      <c r="F3239" s="57"/>
      <c r="G3239" s="57"/>
      <c r="J3239" t="s">
        <v>1596</v>
      </c>
      <c r="L3239" s="79">
        <f>+_xlfn.XLOOKUP(Combinar1[[#This Row],[carga.PACIENTE]],carga[PACIENTE],carga[TURNO],0,0)</f>
        <v>0</v>
      </c>
    </row>
    <row r="3240" spans="5:12" hidden="1" x14ac:dyDescent="0.3">
      <c r="E3240" s="57"/>
      <c r="F3240" s="57"/>
      <c r="G3240" s="57"/>
      <c r="J3240" t="s">
        <v>1596</v>
      </c>
      <c r="L3240" s="79">
        <f>+_xlfn.XLOOKUP(Combinar1[[#This Row],[carga.PACIENTE]],carga[PACIENTE],carga[TURNO],0,0)</f>
        <v>0</v>
      </c>
    </row>
    <row r="3241" spans="5:12" hidden="1" x14ac:dyDescent="0.3">
      <c r="E3241" s="57"/>
      <c r="F3241" s="57"/>
      <c r="G3241" s="57"/>
      <c r="J3241" t="s">
        <v>1596</v>
      </c>
      <c r="L3241" s="79">
        <f>+_xlfn.XLOOKUP(Combinar1[[#This Row],[carga.PACIENTE]],carga[PACIENTE],carga[TURNO],0,0)</f>
        <v>0</v>
      </c>
    </row>
    <row r="3242" spans="5:12" hidden="1" x14ac:dyDescent="0.3">
      <c r="E3242" s="57"/>
      <c r="F3242" s="57"/>
      <c r="G3242" s="57"/>
      <c r="J3242" t="s">
        <v>1596</v>
      </c>
      <c r="L3242" s="79">
        <f>+_xlfn.XLOOKUP(Combinar1[[#This Row],[carga.PACIENTE]],carga[PACIENTE],carga[TURNO],0,0)</f>
        <v>0</v>
      </c>
    </row>
    <row r="3243" spans="5:12" hidden="1" x14ac:dyDescent="0.3">
      <c r="E3243" s="57"/>
      <c r="F3243" s="57"/>
      <c r="G3243" s="57"/>
      <c r="J3243" t="s">
        <v>1596</v>
      </c>
      <c r="L3243" s="79">
        <f>+_xlfn.XLOOKUP(Combinar1[[#This Row],[carga.PACIENTE]],carga[PACIENTE],carga[TURNO],0,0)</f>
        <v>0</v>
      </c>
    </row>
    <row r="3244" spans="5:12" hidden="1" x14ac:dyDescent="0.3">
      <c r="E3244" s="57"/>
      <c r="F3244" s="57"/>
      <c r="G3244" s="57"/>
      <c r="J3244" t="s">
        <v>1596</v>
      </c>
      <c r="L3244" s="79">
        <f>+_xlfn.XLOOKUP(Combinar1[[#This Row],[carga.PACIENTE]],carga[PACIENTE],carga[TURNO],0,0)</f>
        <v>0</v>
      </c>
    </row>
    <row r="3245" spans="5:12" hidden="1" x14ac:dyDescent="0.3">
      <c r="E3245" s="57"/>
      <c r="F3245" s="57"/>
      <c r="G3245" s="57"/>
      <c r="J3245" t="s">
        <v>1596</v>
      </c>
      <c r="L3245" s="79">
        <f>+_xlfn.XLOOKUP(Combinar1[[#This Row],[carga.PACIENTE]],carga[PACIENTE],carga[TURNO],0,0)</f>
        <v>0</v>
      </c>
    </row>
    <row r="3246" spans="5:12" hidden="1" x14ac:dyDescent="0.3">
      <c r="E3246" s="57"/>
      <c r="F3246" s="57"/>
      <c r="G3246" s="57"/>
      <c r="J3246" t="s">
        <v>1596</v>
      </c>
      <c r="L3246" s="79">
        <f>+_xlfn.XLOOKUP(Combinar1[[#This Row],[carga.PACIENTE]],carga[PACIENTE],carga[TURNO],0,0)</f>
        <v>0</v>
      </c>
    </row>
    <row r="3247" spans="5:12" hidden="1" x14ac:dyDescent="0.3">
      <c r="E3247" s="57"/>
      <c r="F3247" s="57"/>
      <c r="G3247" s="57"/>
      <c r="J3247" t="s">
        <v>1596</v>
      </c>
      <c r="L3247" s="79">
        <f>+_xlfn.XLOOKUP(Combinar1[[#This Row],[carga.PACIENTE]],carga[PACIENTE],carga[TURNO],0,0)</f>
        <v>0</v>
      </c>
    </row>
    <row r="3248" spans="5:12" hidden="1" x14ac:dyDescent="0.3">
      <c r="E3248" s="57"/>
      <c r="F3248" s="57"/>
      <c r="G3248" s="57"/>
      <c r="J3248" t="s">
        <v>1596</v>
      </c>
      <c r="L3248" s="79">
        <f>+_xlfn.XLOOKUP(Combinar1[[#This Row],[carga.PACIENTE]],carga[PACIENTE],carga[TURNO],0,0)</f>
        <v>0</v>
      </c>
    </row>
    <row r="3249" spans="5:12" hidden="1" x14ac:dyDescent="0.3">
      <c r="E3249" s="57"/>
      <c r="F3249" s="57"/>
      <c r="G3249" s="57"/>
      <c r="J3249" t="s">
        <v>1596</v>
      </c>
      <c r="L3249" s="79">
        <f>+_xlfn.XLOOKUP(Combinar1[[#This Row],[carga.PACIENTE]],carga[PACIENTE],carga[TURNO],0,0)</f>
        <v>0</v>
      </c>
    </row>
    <row r="3250" spans="5:12" hidden="1" x14ac:dyDescent="0.3">
      <c r="E3250" s="57"/>
      <c r="F3250" s="57"/>
      <c r="G3250" s="57"/>
      <c r="J3250" t="s">
        <v>1596</v>
      </c>
      <c r="L3250" s="79">
        <f>+_xlfn.XLOOKUP(Combinar1[[#This Row],[carga.PACIENTE]],carga[PACIENTE],carga[TURNO],0,0)</f>
        <v>0</v>
      </c>
    </row>
    <row r="3251" spans="5:12" hidden="1" x14ac:dyDescent="0.3">
      <c r="E3251" s="57"/>
      <c r="F3251" s="57"/>
      <c r="G3251" s="57"/>
      <c r="J3251" t="s">
        <v>1596</v>
      </c>
      <c r="L3251" s="79">
        <f>+_xlfn.XLOOKUP(Combinar1[[#This Row],[carga.PACIENTE]],carga[PACIENTE],carga[TURNO],0,0)</f>
        <v>0</v>
      </c>
    </row>
    <row r="3252" spans="5:12" hidden="1" x14ac:dyDescent="0.3">
      <c r="E3252" s="57"/>
      <c r="F3252" s="57"/>
      <c r="G3252" s="57"/>
      <c r="J3252" t="s">
        <v>1596</v>
      </c>
      <c r="L3252" s="79">
        <f>+_xlfn.XLOOKUP(Combinar1[[#This Row],[carga.PACIENTE]],carga[PACIENTE],carga[TURNO],0,0)</f>
        <v>0</v>
      </c>
    </row>
    <row r="3253" spans="5:12" hidden="1" x14ac:dyDescent="0.3">
      <c r="E3253" s="57"/>
      <c r="F3253" s="57"/>
      <c r="G3253" s="57"/>
      <c r="J3253" t="s">
        <v>1596</v>
      </c>
      <c r="L3253" s="79">
        <f>+_xlfn.XLOOKUP(Combinar1[[#This Row],[carga.PACIENTE]],carga[PACIENTE],carga[TURNO],0,0)</f>
        <v>0</v>
      </c>
    </row>
    <row r="3254" spans="5:12" hidden="1" x14ac:dyDescent="0.3">
      <c r="E3254" s="57"/>
      <c r="F3254" s="57"/>
      <c r="G3254" s="57"/>
      <c r="J3254" t="s">
        <v>1596</v>
      </c>
      <c r="L3254" s="79">
        <f>+_xlfn.XLOOKUP(Combinar1[[#This Row],[carga.PACIENTE]],carga[PACIENTE],carga[TURNO],0,0)</f>
        <v>0</v>
      </c>
    </row>
    <row r="3255" spans="5:12" hidden="1" x14ac:dyDescent="0.3">
      <c r="E3255" s="57"/>
      <c r="F3255" s="57"/>
      <c r="G3255" s="57"/>
      <c r="J3255" t="s">
        <v>1596</v>
      </c>
      <c r="L3255" s="79">
        <f>+_xlfn.XLOOKUP(Combinar1[[#This Row],[carga.PACIENTE]],carga[PACIENTE],carga[TURNO],0,0)</f>
        <v>0</v>
      </c>
    </row>
    <row r="3256" spans="5:12" hidden="1" x14ac:dyDescent="0.3">
      <c r="E3256" s="57"/>
      <c r="F3256" s="57"/>
      <c r="G3256" s="57"/>
      <c r="J3256" t="s">
        <v>1596</v>
      </c>
      <c r="L3256" s="79">
        <f>+_xlfn.XLOOKUP(Combinar1[[#This Row],[carga.PACIENTE]],carga[PACIENTE],carga[TURNO],0,0)</f>
        <v>0</v>
      </c>
    </row>
    <row r="3257" spans="5:12" hidden="1" x14ac:dyDescent="0.3">
      <c r="E3257" s="57"/>
      <c r="F3257" s="57"/>
      <c r="G3257" s="57"/>
      <c r="J3257" t="s">
        <v>1596</v>
      </c>
      <c r="L3257" s="79">
        <f>+_xlfn.XLOOKUP(Combinar1[[#This Row],[carga.PACIENTE]],carga[PACIENTE],carga[TURNO],0,0)</f>
        <v>0</v>
      </c>
    </row>
    <row r="3258" spans="5:12" hidden="1" x14ac:dyDescent="0.3">
      <c r="E3258" s="57"/>
      <c r="F3258" s="57"/>
      <c r="G3258" s="57"/>
      <c r="J3258" t="s">
        <v>1596</v>
      </c>
      <c r="L3258" s="79">
        <f>+_xlfn.XLOOKUP(Combinar1[[#This Row],[carga.PACIENTE]],carga[PACIENTE],carga[TURNO],0,0)</f>
        <v>0</v>
      </c>
    </row>
    <row r="3259" spans="5:12" hidden="1" x14ac:dyDescent="0.3">
      <c r="E3259" s="57"/>
      <c r="F3259" s="57"/>
      <c r="G3259" s="57"/>
      <c r="J3259" t="s">
        <v>1596</v>
      </c>
      <c r="L3259" s="79">
        <f>+_xlfn.XLOOKUP(Combinar1[[#This Row],[carga.PACIENTE]],carga[PACIENTE],carga[TURNO],0,0)</f>
        <v>0</v>
      </c>
    </row>
    <row r="3260" spans="5:12" hidden="1" x14ac:dyDescent="0.3">
      <c r="E3260" s="57"/>
      <c r="F3260" s="57"/>
      <c r="G3260" s="57"/>
      <c r="J3260" t="s">
        <v>1596</v>
      </c>
      <c r="L3260" s="79">
        <f>+_xlfn.XLOOKUP(Combinar1[[#This Row],[carga.PACIENTE]],carga[PACIENTE],carga[TURNO],0,0)</f>
        <v>0</v>
      </c>
    </row>
    <row r="3261" spans="5:12" hidden="1" x14ac:dyDescent="0.3">
      <c r="E3261" s="57"/>
      <c r="F3261" s="57"/>
      <c r="G3261" s="57"/>
      <c r="J3261" t="s">
        <v>1596</v>
      </c>
      <c r="L3261" s="79">
        <f>+_xlfn.XLOOKUP(Combinar1[[#This Row],[carga.PACIENTE]],carga[PACIENTE],carga[TURNO],0,0)</f>
        <v>0</v>
      </c>
    </row>
    <row r="3262" spans="5:12" hidden="1" x14ac:dyDescent="0.3">
      <c r="E3262" s="57"/>
      <c r="F3262" s="57"/>
      <c r="G3262" s="57"/>
      <c r="J3262" t="s">
        <v>1596</v>
      </c>
      <c r="L3262" s="79">
        <f>+_xlfn.XLOOKUP(Combinar1[[#This Row],[carga.PACIENTE]],carga[PACIENTE],carga[TURNO],0,0)</f>
        <v>0</v>
      </c>
    </row>
    <row r="3263" spans="5:12" hidden="1" x14ac:dyDescent="0.3">
      <c r="E3263" s="57"/>
      <c r="F3263" s="57"/>
      <c r="G3263" s="57"/>
      <c r="J3263" t="s">
        <v>1596</v>
      </c>
      <c r="L3263" s="79">
        <f>+_xlfn.XLOOKUP(Combinar1[[#This Row],[carga.PACIENTE]],carga[PACIENTE],carga[TURNO],0,0)</f>
        <v>0</v>
      </c>
    </row>
    <row r="3264" spans="5:12" hidden="1" x14ac:dyDescent="0.3">
      <c r="E3264" s="57"/>
      <c r="F3264" s="57"/>
      <c r="G3264" s="57"/>
      <c r="J3264" t="s">
        <v>1596</v>
      </c>
      <c r="L3264" s="79">
        <f>+_xlfn.XLOOKUP(Combinar1[[#This Row],[carga.PACIENTE]],carga[PACIENTE],carga[TURNO],0,0)</f>
        <v>0</v>
      </c>
    </row>
    <row r="3265" spans="5:12" hidden="1" x14ac:dyDescent="0.3">
      <c r="E3265" s="57"/>
      <c r="F3265" s="57"/>
      <c r="G3265" s="57"/>
      <c r="J3265" t="s">
        <v>1596</v>
      </c>
      <c r="L3265" s="79">
        <f>+_xlfn.XLOOKUP(Combinar1[[#This Row],[carga.PACIENTE]],carga[PACIENTE],carga[TURNO],0,0)</f>
        <v>0</v>
      </c>
    </row>
    <row r="3266" spans="5:12" hidden="1" x14ac:dyDescent="0.3">
      <c r="E3266" s="57"/>
      <c r="F3266" s="57"/>
      <c r="G3266" s="57"/>
      <c r="J3266" t="s">
        <v>1596</v>
      </c>
      <c r="L3266" s="79">
        <f>+_xlfn.XLOOKUP(Combinar1[[#This Row],[carga.PACIENTE]],carga[PACIENTE],carga[TURNO],0,0)</f>
        <v>0</v>
      </c>
    </row>
    <row r="3267" spans="5:12" hidden="1" x14ac:dyDescent="0.3">
      <c r="E3267" s="57"/>
      <c r="F3267" s="57"/>
      <c r="G3267" s="57"/>
      <c r="J3267" t="s">
        <v>1596</v>
      </c>
      <c r="L3267" s="79">
        <f>+_xlfn.XLOOKUP(Combinar1[[#This Row],[carga.PACIENTE]],carga[PACIENTE],carga[TURNO],0,0)</f>
        <v>0</v>
      </c>
    </row>
    <row r="3268" spans="5:12" hidden="1" x14ac:dyDescent="0.3">
      <c r="E3268" s="57"/>
      <c r="F3268" s="57"/>
      <c r="G3268" s="57"/>
      <c r="J3268" t="s">
        <v>1596</v>
      </c>
      <c r="L3268" s="79">
        <f>+_xlfn.XLOOKUP(Combinar1[[#This Row],[carga.PACIENTE]],carga[PACIENTE],carga[TURNO],0,0)</f>
        <v>0</v>
      </c>
    </row>
    <row r="3269" spans="5:12" hidden="1" x14ac:dyDescent="0.3">
      <c r="E3269" s="57"/>
      <c r="F3269" s="57"/>
      <c r="G3269" s="57"/>
      <c r="J3269" t="s">
        <v>1596</v>
      </c>
      <c r="L3269" s="79">
        <f>+_xlfn.XLOOKUP(Combinar1[[#This Row],[carga.PACIENTE]],carga[PACIENTE],carga[TURNO],0,0)</f>
        <v>0</v>
      </c>
    </row>
    <row r="3270" spans="5:12" hidden="1" x14ac:dyDescent="0.3">
      <c r="E3270" s="57"/>
      <c r="F3270" s="57"/>
      <c r="G3270" s="57"/>
      <c r="J3270" t="s">
        <v>1596</v>
      </c>
      <c r="L3270" s="79">
        <f>+_xlfn.XLOOKUP(Combinar1[[#This Row],[carga.PACIENTE]],carga[PACIENTE],carga[TURNO],0,0)</f>
        <v>0</v>
      </c>
    </row>
    <row r="3271" spans="5:12" hidden="1" x14ac:dyDescent="0.3">
      <c r="E3271" s="57"/>
      <c r="F3271" s="57"/>
      <c r="G3271" s="57"/>
      <c r="J3271" t="s">
        <v>1596</v>
      </c>
      <c r="L3271" s="79">
        <f>+_xlfn.XLOOKUP(Combinar1[[#This Row],[carga.PACIENTE]],carga[PACIENTE],carga[TURNO],0,0)</f>
        <v>0</v>
      </c>
    </row>
    <row r="3272" spans="5:12" hidden="1" x14ac:dyDescent="0.3">
      <c r="E3272" s="57"/>
      <c r="F3272" s="57"/>
      <c r="G3272" s="57"/>
      <c r="J3272" t="s">
        <v>1596</v>
      </c>
      <c r="L3272" s="79">
        <f>+_xlfn.XLOOKUP(Combinar1[[#This Row],[carga.PACIENTE]],carga[PACIENTE],carga[TURNO],0,0)</f>
        <v>0</v>
      </c>
    </row>
    <row r="3273" spans="5:12" hidden="1" x14ac:dyDescent="0.3">
      <c r="E3273" s="57"/>
      <c r="F3273" s="57"/>
      <c r="G3273" s="57"/>
      <c r="J3273" t="s">
        <v>1596</v>
      </c>
      <c r="L3273" s="79">
        <f>+_xlfn.XLOOKUP(Combinar1[[#This Row],[carga.PACIENTE]],carga[PACIENTE],carga[TURNO],0,0)</f>
        <v>0</v>
      </c>
    </row>
    <row r="3274" spans="5:12" hidden="1" x14ac:dyDescent="0.3">
      <c r="E3274" s="57"/>
      <c r="F3274" s="57"/>
      <c r="G3274" s="57"/>
      <c r="J3274" t="s">
        <v>1596</v>
      </c>
      <c r="L3274" s="79">
        <f>+_xlfn.XLOOKUP(Combinar1[[#This Row],[carga.PACIENTE]],carga[PACIENTE],carga[TURNO],0,0)</f>
        <v>0</v>
      </c>
    </row>
    <row r="3275" spans="5:12" hidden="1" x14ac:dyDescent="0.3">
      <c r="E3275" s="57"/>
      <c r="F3275" s="57"/>
      <c r="G3275" s="57"/>
      <c r="J3275" t="s">
        <v>1596</v>
      </c>
      <c r="L3275" s="79">
        <f>+_xlfn.XLOOKUP(Combinar1[[#This Row],[carga.PACIENTE]],carga[PACIENTE],carga[TURNO],0,0)</f>
        <v>0</v>
      </c>
    </row>
    <row r="3276" spans="5:12" hidden="1" x14ac:dyDescent="0.3">
      <c r="E3276" s="57"/>
      <c r="F3276" s="57"/>
      <c r="G3276" s="57"/>
      <c r="J3276" t="s">
        <v>1596</v>
      </c>
      <c r="L3276" s="79">
        <f>+_xlfn.XLOOKUP(Combinar1[[#This Row],[carga.PACIENTE]],carga[PACIENTE],carga[TURNO],0,0)</f>
        <v>0</v>
      </c>
    </row>
    <row r="3277" spans="5:12" hidden="1" x14ac:dyDescent="0.3">
      <c r="E3277" s="57"/>
      <c r="F3277" s="57"/>
      <c r="G3277" s="57"/>
      <c r="J3277" t="s">
        <v>1596</v>
      </c>
      <c r="L3277" s="79">
        <f>+_xlfn.XLOOKUP(Combinar1[[#This Row],[carga.PACIENTE]],carga[PACIENTE],carga[TURNO],0,0)</f>
        <v>0</v>
      </c>
    </row>
    <row r="3278" spans="5:12" hidden="1" x14ac:dyDescent="0.3">
      <c r="E3278" s="57"/>
      <c r="F3278" s="57"/>
      <c r="G3278" s="57"/>
      <c r="J3278" t="s">
        <v>1596</v>
      </c>
      <c r="L3278" s="79">
        <f>+_xlfn.XLOOKUP(Combinar1[[#This Row],[carga.PACIENTE]],carga[PACIENTE],carga[TURNO],0,0)</f>
        <v>0</v>
      </c>
    </row>
    <row r="3279" spans="5:12" hidden="1" x14ac:dyDescent="0.3">
      <c r="E3279" s="57"/>
      <c r="F3279" s="57"/>
      <c r="G3279" s="57"/>
      <c r="J3279" t="s">
        <v>1596</v>
      </c>
      <c r="L3279" s="79">
        <f>+_xlfn.XLOOKUP(Combinar1[[#This Row],[carga.PACIENTE]],carga[PACIENTE],carga[TURNO],0,0)</f>
        <v>0</v>
      </c>
    </row>
    <row r="3280" spans="5:12" hidden="1" x14ac:dyDescent="0.3">
      <c r="E3280" s="57"/>
      <c r="F3280" s="57"/>
      <c r="G3280" s="57"/>
      <c r="J3280" t="s">
        <v>1596</v>
      </c>
      <c r="L3280" s="79">
        <f>+_xlfn.XLOOKUP(Combinar1[[#This Row],[carga.PACIENTE]],carga[PACIENTE],carga[TURNO],0,0)</f>
        <v>0</v>
      </c>
    </row>
    <row r="3281" spans="5:12" hidden="1" x14ac:dyDescent="0.3">
      <c r="E3281" s="57"/>
      <c r="F3281" s="57"/>
      <c r="G3281" s="57"/>
      <c r="J3281" t="s">
        <v>1596</v>
      </c>
      <c r="L3281" s="79">
        <f>+_xlfn.XLOOKUP(Combinar1[[#This Row],[carga.PACIENTE]],carga[PACIENTE],carga[TURNO],0,0)</f>
        <v>0</v>
      </c>
    </row>
    <row r="3282" spans="5:12" hidden="1" x14ac:dyDescent="0.3">
      <c r="E3282" s="57"/>
      <c r="F3282" s="57"/>
      <c r="G3282" s="57"/>
      <c r="J3282" t="s">
        <v>1596</v>
      </c>
      <c r="L3282" s="79">
        <f>+_xlfn.XLOOKUP(Combinar1[[#This Row],[carga.PACIENTE]],carga[PACIENTE],carga[TURNO],0,0)</f>
        <v>0</v>
      </c>
    </row>
    <row r="3283" spans="5:12" hidden="1" x14ac:dyDescent="0.3">
      <c r="E3283" s="57"/>
      <c r="F3283" s="57"/>
      <c r="G3283" s="57"/>
      <c r="J3283" t="s">
        <v>1596</v>
      </c>
      <c r="L3283" s="79">
        <f>+_xlfn.XLOOKUP(Combinar1[[#This Row],[carga.PACIENTE]],carga[PACIENTE],carga[TURNO],0,0)</f>
        <v>0</v>
      </c>
    </row>
    <row r="3284" spans="5:12" hidden="1" x14ac:dyDescent="0.3">
      <c r="E3284" s="57"/>
      <c r="F3284" s="57"/>
      <c r="G3284" s="57"/>
      <c r="J3284" t="s">
        <v>1596</v>
      </c>
      <c r="L3284" s="79">
        <f>+_xlfn.XLOOKUP(Combinar1[[#This Row],[carga.PACIENTE]],carga[PACIENTE],carga[TURNO],0,0)</f>
        <v>0</v>
      </c>
    </row>
    <row r="3285" spans="5:12" hidden="1" x14ac:dyDescent="0.3">
      <c r="E3285" s="57"/>
      <c r="F3285" s="57"/>
      <c r="G3285" s="57"/>
      <c r="J3285" t="s">
        <v>1596</v>
      </c>
      <c r="L3285" s="79">
        <f>+_xlfn.XLOOKUP(Combinar1[[#This Row],[carga.PACIENTE]],carga[PACIENTE],carga[TURNO],0,0)</f>
        <v>0</v>
      </c>
    </row>
    <row r="3286" spans="5:12" hidden="1" x14ac:dyDescent="0.3">
      <c r="E3286" s="57"/>
      <c r="F3286" s="57"/>
      <c r="G3286" s="57"/>
      <c r="J3286" t="s">
        <v>1596</v>
      </c>
      <c r="L3286" s="79">
        <f>+_xlfn.XLOOKUP(Combinar1[[#This Row],[carga.PACIENTE]],carga[PACIENTE],carga[TURNO],0,0)</f>
        <v>0</v>
      </c>
    </row>
    <row r="3287" spans="5:12" hidden="1" x14ac:dyDescent="0.3">
      <c r="E3287" s="57"/>
      <c r="F3287" s="57"/>
      <c r="G3287" s="57"/>
      <c r="J3287" t="s">
        <v>1596</v>
      </c>
      <c r="L3287" s="79">
        <f>+_xlfn.XLOOKUP(Combinar1[[#This Row],[carga.PACIENTE]],carga[PACIENTE],carga[TURNO],0,0)</f>
        <v>0</v>
      </c>
    </row>
    <row r="3288" spans="5:12" hidden="1" x14ac:dyDescent="0.3">
      <c r="E3288" s="57"/>
      <c r="F3288" s="57"/>
      <c r="G3288" s="57"/>
      <c r="J3288" t="s">
        <v>1596</v>
      </c>
      <c r="L3288" s="79">
        <f>+_xlfn.XLOOKUP(Combinar1[[#This Row],[carga.PACIENTE]],carga[PACIENTE],carga[TURNO],0,0)</f>
        <v>0</v>
      </c>
    </row>
    <row r="3289" spans="5:12" hidden="1" x14ac:dyDescent="0.3">
      <c r="E3289" s="57"/>
      <c r="F3289" s="57"/>
      <c r="G3289" s="57"/>
      <c r="J3289" t="s">
        <v>1596</v>
      </c>
      <c r="L3289" s="79">
        <f>+_xlfn.XLOOKUP(Combinar1[[#This Row],[carga.PACIENTE]],carga[PACIENTE],carga[TURNO],0,0)</f>
        <v>0</v>
      </c>
    </row>
    <row r="3290" spans="5:12" hidden="1" x14ac:dyDescent="0.3">
      <c r="E3290" s="57"/>
      <c r="F3290" s="57"/>
      <c r="G3290" s="57"/>
      <c r="J3290" t="s">
        <v>1596</v>
      </c>
      <c r="L3290" s="79">
        <f>+_xlfn.XLOOKUP(Combinar1[[#This Row],[carga.PACIENTE]],carga[PACIENTE],carga[TURNO],0,0)</f>
        <v>0</v>
      </c>
    </row>
    <row r="3291" spans="5:12" hidden="1" x14ac:dyDescent="0.3">
      <c r="E3291" s="57"/>
      <c r="F3291" s="57"/>
      <c r="G3291" s="57"/>
      <c r="J3291" t="s">
        <v>1596</v>
      </c>
      <c r="L3291" s="79">
        <f>+_xlfn.XLOOKUP(Combinar1[[#This Row],[carga.PACIENTE]],carga[PACIENTE],carga[TURNO],0,0)</f>
        <v>0</v>
      </c>
    </row>
    <row r="3292" spans="5:12" hidden="1" x14ac:dyDescent="0.3">
      <c r="E3292" s="57"/>
      <c r="F3292" s="57"/>
      <c r="G3292" s="57"/>
      <c r="J3292" t="s">
        <v>1596</v>
      </c>
      <c r="L3292" s="79">
        <f>+_xlfn.XLOOKUP(Combinar1[[#This Row],[carga.PACIENTE]],carga[PACIENTE],carga[TURNO],0,0)</f>
        <v>0</v>
      </c>
    </row>
    <row r="3293" spans="5:12" hidden="1" x14ac:dyDescent="0.3">
      <c r="E3293" s="57"/>
      <c r="F3293" s="57"/>
      <c r="G3293" s="57"/>
      <c r="J3293" t="s">
        <v>1596</v>
      </c>
      <c r="L3293" s="79">
        <f>+_xlfn.XLOOKUP(Combinar1[[#This Row],[carga.PACIENTE]],carga[PACIENTE],carga[TURNO],0,0)</f>
        <v>0</v>
      </c>
    </row>
    <row r="3294" spans="5:12" hidden="1" x14ac:dyDescent="0.3">
      <c r="E3294" s="57"/>
      <c r="F3294" s="57"/>
      <c r="G3294" s="57"/>
      <c r="J3294" t="s">
        <v>1596</v>
      </c>
      <c r="L3294" s="79">
        <f>+_xlfn.XLOOKUP(Combinar1[[#This Row],[carga.PACIENTE]],carga[PACIENTE],carga[TURNO],0,0)</f>
        <v>0</v>
      </c>
    </row>
    <row r="3295" spans="5:12" hidden="1" x14ac:dyDescent="0.3">
      <c r="E3295" s="57"/>
      <c r="F3295" s="57"/>
      <c r="G3295" s="57"/>
      <c r="J3295" t="s">
        <v>1596</v>
      </c>
      <c r="L3295" s="79">
        <f>+_xlfn.XLOOKUP(Combinar1[[#This Row],[carga.PACIENTE]],carga[PACIENTE],carga[TURNO],0,0)</f>
        <v>0</v>
      </c>
    </row>
    <row r="3296" spans="5:12" hidden="1" x14ac:dyDescent="0.3">
      <c r="E3296" s="57"/>
      <c r="F3296" s="57"/>
      <c r="G3296" s="57"/>
      <c r="J3296" t="s">
        <v>1596</v>
      </c>
      <c r="L3296" s="79">
        <f>+_xlfn.XLOOKUP(Combinar1[[#This Row],[carga.PACIENTE]],carga[PACIENTE],carga[TURNO],0,0)</f>
        <v>0</v>
      </c>
    </row>
    <row r="3297" spans="5:12" hidden="1" x14ac:dyDescent="0.3">
      <c r="E3297" s="57"/>
      <c r="F3297" s="57"/>
      <c r="G3297" s="57"/>
      <c r="J3297" t="s">
        <v>1596</v>
      </c>
      <c r="L3297" s="79">
        <f>+_xlfn.XLOOKUP(Combinar1[[#This Row],[carga.PACIENTE]],carga[PACIENTE],carga[TURNO],0,0)</f>
        <v>0</v>
      </c>
    </row>
    <row r="3298" spans="5:12" hidden="1" x14ac:dyDescent="0.3">
      <c r="E3298" s="57"/>
      <c r="F3298" s="57"/>
      <c r="G3298" s="57"/>
      <c r="J3298" t="s">
        <v>1596</v>
      </c>
      <c r="L3298" s="79">
        <f>+_xlfn.XLOOKUP(Combinar1[[#This Row],[carga.PACIENTE]],carga[PACIENTE],carga[TURNO],0,0)</f>
        <v>0</v>
      </c>
    </row>
    <row r="3299" spans="5:12" hidden="1" x14ac:dyDescent="0.3">
      <c r="E3299" s="57"/>
      <c r="F3299" s="57"/>
      <c r="G3299" s="57"/>
      <c r="J3299" t="s">
        <v>1596</v>
      </c>
      <c r="L3299" s="79">
        <f>+_xlfn.XLOOKUP(Combinar1[[#This Row],[carga.PACIENTE]],carga[PACIENTE],carga[TURNO],0,0)</f>
        <v>0</v>
      </c>
    </row>
    <row r="3300" spans="5:12" hidden="1" x14ac:dyDescent="0.3">
      <c r="E3300" s="57"/>
      <c r="F3300" s="57"/>
      <c r="G3300" s="57"/>
      <c r="J3300" t="s">
        <v>1596</v>
      </c>
      <c r="L3300" s="79">
        <f>+_xlfn.XLOOKUP(Combinar1[[#This Row],[carga.PACIENTE]],carga[PACIENTE],carga[TURNO],0,0)</f>
        <v>0</v>
      </c>
    </row>
    <row r="3301" spans="5:12" hidden="1" x14ac:dyDescent="0.3">
      <c r="E3301" s="57"/>
      <c r="F3301" s="57"/>
      <c r="G3301" s="57"/>
      <c r="J3301" t="s">
        <v>1596</v>
      </c>
      <c r="L3301" s="79">
        <f>+_xlfn.XLOOKUP(Combinar1[[#This Row],[carga.PACIENTE]],carga[PACIENTE],carga[TURNO],0,0)</f>
        <v>0</v>
      </c>
    </row>
    <row r="3302" spans="5:12" hidden="1" x14ac:dyDescent="0.3">
      <c r="E3302" s="57"/>
      <c r="F3302" s="57"/>
      <c r="G3302" s="57"/>
      <c r="J3302" t="s">
        <v>1596</v>
      </c>
      <c r="L3302" s="79">
        <f>+_xlfn.XLOOKUP(Combinar1[[#This Row],[carga.PACIENTE]],carga[PACIENTE],carga[TURNO],0,0)</f>
        <v>0</v>
      </c>
    </row>
    <row r="3303" spans="5:12" hidden="1" x14ac:dyDescent="0.3">
      <c r="E3303" s="57"/>
      <c r="F3303" s="57"/>
      <c r="G3303" s="57"/>
      <c r="J3303" t="s">
        <v>1596</v>
      </c>
      <c r="L3303" s="79">
        <f>+_xlfn.XLOOKUP(Combinar1[[#This Row],[carga.PACIENTE]],carga[PACIENTE],carga[TURNO],0,0)</f>
        <v>0</v>
      </c>
    </row>
    <row r="3304" spans="5:12" hidden="1" x14ac:dyDescent="0.3">
      <c r="E3304" s="57"/>
      <c r="F3304" s="57"/>
      <c r="G3304" s="57"/>
      <c r="J3304" t="s">
        <v>1596</v>
      </c>
      <c r="L3304" s="79">
        <f>+_xlfn.XLOOKUP(Combinar1[[#This Row],[carga.PACIENTE]],carga[PACIENTE],carga[TURNO],0,0)</f>
        <v>0</v>
      </c>
    </row>
    <row r="3305" spans="5:12" hidden="1" x14ac:dyDescent="0.3">
      <c r="E3305" s="57"/>
      <c r="F3305" s="57"/>
      <c r="G3305" s="57"/>
      <c r="J3305" t="s">
        <v>1596</v>
      </c>
      <c r="L3305" s="79">
        <f>+_xlfn.XLOOKUP(Combinar1[[#This Row],[carga.PACIENTE]],carga[PACIENTE],carga[TURNO],0,0)</f>
        <v>0</v>
      </c>
    </row>
    <row r="3306" spans="5:12" hidden="1" x14ac:dyDescent="0.3">
      <c r="E3306" s="57"/>
      <c r="F3306" s="57"/>
      <c r="G3306" s="57"/>
      <c r="J3306" t="s">
        <v>1596</v>
      </c>
      <c r="L3306" s="79">
        <f>+_xlfn.XLOOKUP(Combinar1[[#This Row],[carga.PACIENTE]],carga[PACIENTE],carga[TURNO],0,0)</f>
        <v>0</v>
      </c>
    </row>
    <row r="3307" spans="5:12" hidden="1" x14ac:dyDescent="0.3">
      <c r="E3307" s="57"/>
      <c r="F3307" s="57"/>
      <c r="G3307" s="57"/>
      <c r="J3307" t="s">
        <v>1596</v>
      </c>
      <c r="L3307" s="79">
        <f>+_xlfn.XLOOKUP(Combinar1[[#This Row],[carga.PACIENTE]],carga[PACIENTE],carga[TURNO],0,0)</f>
        <v>0</v>
      </c>
    </row>
    <row r="3308" spans="5:12" hidden="1" x14ac:dyDescent="0.3">
      <c r="E3308" s="57"/>
      <c r="F3308" s="57"/>
      <c r="G3308" s="57"/>
      <c r="J3308" t="s">
        <v>1596</v>
      </c>
      <c r="L3308" s="79">
        <f>+_xlfn.XLOOKUP(Combinar1[[#This Row],[carga.PACIENTE]],carga[PACIENTE],carga[TURNO],0,0)</f>
        <v>0</v>
      </c>
    </row>
    <row r="3309" spans="5:12" hidden="1" x14ac:dyDescent="0.3">
      <c r="E3309" s="57"/>
      <c r="F3309" s="57"/>
      <c r="G3309" s="57"/>
      <c r="J3309" t="s">
        <v>1596</v>
      </c>
      <c r="L3309" s="79">
        <f>+_xlfn.XLOOKUP(Combinar1[[#This Row],[carga.PACIENTE]],carga[PACIENTE],carga[TURNO],0,0)</f>
        <v>0</v>
      </c>
    </row>
    <row r="3310" spans="5:12" hidden="1" x14ac:dyDescent="0.3">
      <c r="E3310" s="57"/>
      <c r="F3310" s="57"/>
      <c r="G3310" s="57"/>
      <c r="J3310" t="s">
        <v>1596</v>
      </c>
      <c r="L3310" s="79">
        <f>+_xlfn.XLOOKUP(Combinar1[[#This Row],[carga.PACIENTE]],carga[PACIENTE],carga[TURNO],0,0)</f>
        <v>0</v>
      </c>
    </row>
    <row r="3311" spans="5:12" hidden="1" x14ac:dyDescent="0.3">
      <c r="E3311" s="57"/>
      <c r="F3311" s="57"/>
      <c r="G3311" s="57"/>
      <c r="J3311" t="s">
        <v>1596</v>
      </c>
      <c r="L3311" s="79">
        <f>+_xlfn.XLOOKUP(Combinar1[[#This Row],[carga.PACIENTE]],carga[PACIENTE],carga[TURNO],0,0)</f>
        <v>0</v>
      </c>
    </row>
    <row r="3312" spans="5:12" hidden="1" x14ac:dyDescent="0.3">
      <c r="E3312" s="57"/>
      <c r="F3312" s="57"/>
      <c r="G3312" s="57"/>
      <c r="J3312" t="s">
        <v>1596</v>
      </c>
      <c r="L3312" s="79">
        <f>+_xlfn.XLOOKUP(Combinar1[[#This Row],[carga.PACIENTE]],carga[PACIENTE],carga[TURNO],0,0)</f>
        <v>0</v>
      </c>
    </row>
    <row r="3313" spans="5:12" hidden="1" x14ac:dyDescent="0.3">
      <c r="E3313" s="57"/>
      <c r="F3313" s="57"/>
      <c r="G3313" s="57"/>
      <c r="J3313" t="s">
        <v>1596</v>
      </c>
      <c r="L3313" s="79">
        <f>+_xlfn.XLOOKUP(Combinar1[[#This Row],[carga.PACIENTE]],carga[PACIENTE],carga[TURNO],0,0)</f>
        <v>0</v>
      </c>
    </row>
    <row r="3314" spans="5:12" hidden="1" x14ac:dyDescent="0.3">
      <c r="E3314" s="57"/>
      <c r="F3314" s="57"/>
      <c r="G3314" s="57"/>
      <c r="J3314" t="s">
        <v>1596</v>
      </c>
      <c r="L3314" s="79">
        <f>+_xlfn.XLOOKUP(Combinar1[[#This Row],[carga.PACIENTE]],carga[PACIENTE],carga[TURNO],0,0)</f>
        <v>0</v>
      </c>
    </row>
    <row r="3315" spans="5:12" hidden="1" x14ac:dyDescent="0.3">
      <c r="E3315" s="57"/>
      <c r="F3315" s="57"/>
      <c r="G3315" s="57"/>
      <c r="J3315" t="s">
        <v>1596</v>
      </c>
      <c r="L3315" s="79">
        <f>+_xlfn.XLOOKUP(Combinar1[[#This Row],[carga.PACIENTE]],carga[PACIENTE],carga[TURNO],0,0)</f>
        <v>0</v>
      </c>
    </row>
    <row r="3316" spans="5:12" hidden="1" x14ac:dyDescent="0.3">
      <c r="E3316" s="57"/>
      <c r="F3316" s="57"/>
      <c r="G3316" s="57"/>
      <c r="J3316" t="s">
        <v>1596</v>
      </c>
      <c r="L3316" s="79">
        <f>+_xlfn.XLOOKUP(Combinar1[[#This Row],[carga.PACIENTE]],carga[PACIENTE],carga[TURNO],0,0)</f>
        <v>0</v>
      </c>
    </row>
    <row r="3317" spans="5:12" hidden="1" x14ac:dyDescent="0.3">
      <c r="E3317" s="57"/>
      <c r="F3317" s="57"/>
      <c r="G3317" s="57"/>
      <c r="J3317" t="s">
        <v>1596</v>
      </c>
      <c r="L3317" s="79">
        <f>+_xlfn.XLOOKUP(Combinar1[[#This Row],[carga.PACIENTE]],carga[PACIENTE],carga[TURNO],0,0)</f>
        <v>0</v>
      </c>
    </row>
    <row r="3318" spans="5:12" hidden="1" x14ac:dyDescent="0.3">
      <c r="E3318" s="57"/>
      <c r="F3318" s="57"/>
      <c r="G3318" s="57"/>
      <c r="J3318" t="s">
        <v>1596</v>
      </c>
      <c r="L3318" s="79">
        <f>+_xlfn.XLOOKUP(Combinar1[[#This Row],[carga.PACIENTE]],carga[PACIENTE],carga[TURNO],0,0)</f>
        <v>0</v>
      </c>
    </row>
    <row r="3319" spans="5:12" hidden="1" x14ac:dyDescent="0.3">
      <c r="E3319" s="57"/>
      <c r="F3319" s="57"/>
      <c r="G3319" s="57"/>
      <c r="J3319" t="s">
        <v>1596</v>
      </c>
      <c r="L3319" s="79">
        <f>+_xlfn.XLOOKUP(Combinar1[[#This Row],[carga.PACIENTE]],carga[PACIENTE],carga[TURNO],0,0)</f>
        <v>0</v>
      </c>
    </row>
    <row r="3320" spans="5:12" hidden="1" x14ac:dyDescent="0.3">
      <c r="E3320" s="57"/>
      <c r="F3320" s="57"/>
      <c r="G3320" s="57"/>
      <c r="J3320" t="s">
        <v>1596</v>
      </c>
      <c r="L3320" s="79">
        <f>+_xlfn.XLOOKUP(Combinar1[[#This Row],[carga.PACIENTE]],carga[PACIENTE],carga[TURNO],0,0)</f>
        <v>0</v>
      </c>
    </row>
    <row r="3321" spans="5:12" hidden="1" x14ac:dyDescent="0.3">
      <c r="E3321" s="57"/>
      <c r="F3321" s="57"/>
      <c r="G3321" s="57"/>
      <c r="J3321" t="s">
        <v>1596</v>
      </c>
      <c r="L3321" s="79">
        <f>+_xlfn.XLOOKUP(Combinar1[[#This Row],[carga.PACIENTE]],carga[PACIENTE],carga[TURNO],0,0)</f>
        <v>0</v>
      </c>
    </row>
    <row r="3322" spans="5:12" hidden="1" x14ac:dyDescent="0.3">
      <c r="E3322" s="57"/>
      <c r="F3322" s="57"/>
      <c r="G3322" s="57"/>
      <c r="J3322" t="s">
        <v>1596</v>
      </c>
      <c r="L3322" s="79">
        <f>+_xlfn.XLOOKUP(Combinar1[[#This Row],[carga.PACIENTE]],carga[PACIENTE],carga[TURNO],0,0)</f>
        <v>0</v>
      </c>
    </row>
    <row r="3323" spans="5:12" hidden="1" x14ac:dyDescent="0.3">
      <c r="E3323" s="57"/>
      <c r="F3323" s="57"/>
      <c r="G3323" s="57"/>
      <c r="J3323" t="s">
        <v>1596</v>
      </c>
      <c r="L3323" s="79">
        <f>+_xlfn.XLOOKUP(Combinar1[[#This Row],[carga.PACIENTE]],carga[PACIENTE],carga[TURNO],0,0)</f>
        <v>0</v>
      </c>
    </row>
    <row r="3324" spans="5:12" hidden="1" x14ac:dyDescent="0.3">
      <c r="E3324" s="57"/>
      <c r="F3324" s="57"/>
      <c r="G3324" s="57"/>
      <c r="J3324" t="s">
        <v>1596</v>
      </c>
      <c r="L3324" s="79">
        <f>+_xlfn.XLOOKUP(Combinar1[[#This Row],[carga.PACIENTE]],carga[PACIENTE],carga[TURNO],0,0)</f>
        <v>0</v>
      </c>
    </row>
    <row r="3325" spans="5:12" hidden="1" x14ac:dyDescent="0.3">
      <c r="E3325" s="57"/>
      <c r="F3325" s="57"/>
      <c r="G3325" s="57"/>
      <c r="J3325" t="s">
        <v>1596</v>
      </c>
      <c r="L3325" s="79">
        <f>+_xlfn.XLOOKUP(Combinar1[[#This Row],[carga.PACIENTE]],carga[PACIENTE],carga[TURNO],0,0)</f>
        <v>0</v>
      </c>
    </row>
    <row r="3326" spans="5:12" hidden="1" x14ac:dyDescent="0.3">
      <c r="E3326" s="57"/>
      <c r="F3326" s="57"/>
      <c r="G3326" s="57"/>
      <c r="J3326" t="s">
        <v>1596</v>
      </c>
      <c r="L3326" s="79">
        <f>+_xlfn.XLOOKUP(Combinar1[[#This Row],[carga.PACIENTE]],carga[PACIENTE],carga[TURNO],0,0)</f>
        <v>0</v>
      </c>
    </row>
    <row r="3327" spans="5:12" hidden="1" x14ac:dyDescent="0.3">
      <c r="E3327" s="57"/>
      <c r="F3327" s="57"/>
      <c r="G3327" s="57"/>
      <c r="J3327" t="s">
        <v>1596</v>
      </c>
      <c r="L3327" s="79">
        <f>+_xlfn.XLOOKUP(Combinar1[[#This Row],[carga.PACIENTE]],carga[PACIENTE],carga[TURNO],0,0)</f>
        <v>0</v>
      </c>
    </row>
    <row r="3328" spans="5:12" hidden="1" x14ac:dyDescent="0.3">
      <c r="E3328" s="57"/>
      <c r="F3328" s="57"/>
      <c r="G3328" s="57"/>
      <c r="J3328" t="s">
        <v>1596</v>
      </c>
      <c r="L3328" s="79">
        <f>+_xlfn.XLOOKUP(Combinar1[[#This Row],[carga.PACIENTE]],carga[PACIENTE],carga[TURNO],0,0)</f>
        <v>0</v>
      </c>
    </row>
    <row r="3329" spans="5:12" hidden="1" x14ac:dyDescent="0.3">
      <c r="E3329" s="57"/>
      <c r="F3329" s="57"/>
      <c r="G3329" s="57"/>
      <c r="J3329" t="s">
        <v>1596</v>
      </c>
      <c r="L3329" s="79">
        <f>+_xlfn.XLOOKUP(Combinar1[[#This Row],[carga.PACIENTE]],carga[PACIENTE],carga[TURNO],0,0)</f>
        <v>0</v>
      </c>
    </row>
    <row r="3330" spans="5:12" hidden="1" x14ac:dyDescent="0.3">
      <c r="E3330" s="57"/>
      <c r="F3330" s="57"/>
      <c r="G3330" s="57"/>
      <c r="J3330" t="s">
        <v>1596</v>
      </c>
      <c r="L3330" s="79">
        <f>+_xlfn.XLOOKUP(Combinar1[[#This Row],[carga.PACIENTE]],carga[PACIENTE],carga[TURNO],0,0)</f>
        <v>0</v>
      </c>
    </row>
    <row r="3331" spans="5:12" hidden="1" x14ac:dyDescent="0.3">
      <c r="E3331" s="57"/>
      <c r="F3331" s="57"/>
      <c r="G3331" s="57"/>
      <c r="J3331" t="s">
        <v>1596</v>
      </c>
      <c r="L3331" s="79">
        <f>+_xlfn.XLOOKUP(Combinar1[[#This Row],[carga.PACIENTE]],carga[PACIENTE],carga[TURNO],0,0)</f>
        <v>0</v>
      </c>
    </row>
    <row r="3332" spans="5:12" hidden="1" x14ac:dyDescent="0.3">
      <c r="E3332" s="57"/>
      <c r="F3332" s="57"/>
      <c r="G3332" s="57"/>
      <c r="J3332" t="s">
        <v>1596</v>
      </c>
      <c r="L3332" s="79">
        <f>+_xlfn.XLOOKUP(Combinar1[[#This Row],[carga.PACIENTE]],carga[PACIENTE],carga[TURNO],0,0)</f>
        <v>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25811-94B2-4DB2-9F36-82EED4F2F37E}">
  <dimension ref="A1:I942"/>
  <sheetViews>
    <sheetView topLeftCell="A926" workbookViewId="0">
      <selection activeCell="E380" sqref="E380"/>
    </sheetView>
  </sheetViews>
  <sheetFormatPr baseColWidth="10" defaultColWidth="11.44140625" defaultRowHeight="14.4" x14ac:dyDescent="0.3"/>
  <cols>
    <col min="1" max="1" width="29.33203125" bestFit="1" customWidth="1"/>
    <col min="2" max="2" width="13.88671875" bestFit="1" customWidth="1"/>
    <col min="3" max="3" width="17.44140625" bestFit="1" customWidth="1"/>
    <col min="4" max="4" width="5.33203125" bestFit="1" customWidth="1"/>
    <col min="5" max="5" width="8" bestFit="1" customWidth="1"/>
    <col min="6" max="6" width="7.6640625" bestFit="1" customWidth="1"/>
    <col min="7" max="7" width="13.109375" bestFit="1" customWidth="1"/>
    <col min="8" max="8" width="37.109375" bestFit="1" customWidth="1"/>
    <col min="9" max="9" width="17.44140625" bestFit="1" customWidth="1"/>
  </cols>
  <sheetData>
    <row r="1" spans="1:9" x14ac:dyDescent="0.3">
      <c r="A1" t="s">
        <v>1276</v>
      </c>
      <c r="B1" t="s">
        <v>1274</v>
      </c>
      <c r="C1" t="s">
        <v>1277</v>
      </c>
      <c r="D1" t="s">
        <v>1103</v>
      </c>
      <c r="E1" t="s">
        <v>1278</v>
      </c>
      <c r="F1" t="s">
        <v>1279</v>
      </c>
      <c r="G1" t="s">
        <v>1280</v>
      </c>
      <c r="H1" t="s">
        <v>1282</v>
      </c>
      <c r="I1" t="s">
        <v>1283</v>
      </c>
    </row>
    <row r="2" spans="1:9" x14ac:dyDescent="0.3">
      <c r="A2" t="s">
        <v>2735</v>
      </c>
      <c r="B2" t="s">
        <v>1302</v>
      </c>
      <c r="C2" t="s">
        <v>2736</v>
      </c>
      <c r="D2" t="s">
        <v>2737</v>
      </c>
      <c r="E2" s="57">
        <v>0.58333333333333337</v>
      </c>
      <c r="F2" s="57">
        <v>0.83333333333333337</v>
      </c>
      <c r="G2" s="57">
        <v>0.58333333333333337</v>
      </c>
      <c r="H2" t="s">
        <v>2738</v>
      </c>
    </row>
    <row r="3" spans="1:9" x14ac:dyDescent="0.3">
      <c r="A3" t="s">
        <v>2735</v>
      </c>
      <c r="B3" t="s">
        <v>1302</v>
      </c>
      <c r="C3" t="s">
        <v>2736</v>
      </c>
      <c r="D3" t="s">
        <v>2737</v>
      </c>
      <c r="E3" s="57">
        <v>0.58333333333333337</v>
      </c>
      <c r="F3" s="57">
        <v>0.83333333333333337</v>
      </c>
      <c r="G3" s="57">
        <v>0.61458333333333337</v>
      </c>
      <c r="H3" t="s">
        <v>2739</v>
      </c>
    </row>
    <row r="4" spans="1:9" x14ac:dyDescent="0.3">
      <c r="A4" t="s">
        <v>2735</v>
      </c>
      <c r="B4" t="s">
        <v>1302</v>
      </c>
      <c r="C4" t="s">
        <v>2736</v>
      </c>
      <c r="D4" t="s">
        <v>2737</v>
      </c>
      <c r="E4" s="57">
        <v>0.58333333333333337</v>
      </c>
      <c r="F4" s="57">
        <v>0.83333333333333337</v>
      </c>
      <c r="G4" s="57">
        <v>0.64583333333333337</v>
      </c>
      <c r="H4" t="s">
        <v>2740</v>
      </c>
    </row>
    <row r="5" spans="1:9" x14ac:dyDescent="0.3">
      <c r="A5" t="s">
        <v>2735</v>
      </c>
      <c r="B5" t="s">
        <v>1302</v>
      </c>
      <c r="C5" t="s">
        <v>2736</v>
      </c>
      <c r="D5" t="s">
        <v>2737</v>
      </c>
      <c r="E5" s="57">
        <v>0.58333333333333337</v>
      </c>
      <c r="F5" s="57">
        <v>0.83333333333333337</v>
      </c>
      <c r="G5" s="57">
        <v>0.67708333333333337</v>
      </c>
      <c r="H5" t="s">
        <v>2741</v>
      </c>
    </row>
    <row r="6" spans="1:9" x14ac:dyDescent="0.3">
      <c r="A6" t="s">
        <v>2735</v>
      </c>
      <c r="B6" t="s">
        <v>1302</v>
      </c>
      <c r="C6" t="s">
        <v>2736</v>
      </c>
      <c r="D6" t="s">
        <v>2737</v>
      </c>
      <c r="E6" s="57">
        <v>0.58333333333333337</v>
      </c>
      <c r="F6" s="57">
        <v>0.83333333333333337</v>
      </c>
      <c r="G6" s="57">
        <v>0.72916666666666663</v>
      </c>
      <c r="H6" t="s">
        <v>2742</v>
      </c>
    </row>
    <row r="7" spans="1:9" x14ac:dyDescent="0.3">
      <c r="A7" t="s">
        <v>2735</v>
      </c>
      <c r="B7" t="s">
        <v>1302</v>
      </c>
      <c r="C7" t="s">
        <v>2736</v>
      </c>
      <c r="D7" t="s">
        <v>2737</v>
      </c>
      <c r="E7" s="57">
        <v>0.58333333333333337</v>
      </c>
      <c r="F7" s="57">
        <v>0.83333333333333337</v>
      </c>
      <c r="G7" s="57">
        <v>0.79166666666666663</v>
      </c>
      <c r="H7" t="s">
        <v>2743</v>
      </c>
    </row>
    <row r="8" spans="1:9" x14ac:dyDescent="0.3">
      <c r="A8" t="s">
        <v>2735</v>
      </c>
      <c r="B8" t="s">
        <v>1302</v>
      </c>
      <c r="C8" t="s">
        <v>2736</v>
      </c>
      <c r="D8" t="s">
        <v>2744</v>
      </c>
      <c r="E8" s="57">
        <v>0.58333333333333337</v>
      </c>
      <c r="F8" s="57">
        <v>0.83333333333333337</v>
      </c>
      <c r="G8" s="57">
        <v>0.58333333333333337</v>
      </c>
      <c r="H8" t="s">
        <v>2745</v>
      </c>
    </row>
    <row r="9" spans="1:9" x14ac:dyDescent="0.3">
      <c r="A9" t="s">
        <v>2735</v>
      </c>
      <c r="B9" t="s">
        <v>1302</v>
      </c>
      <c r="C9" t="s">
        <v>2736</v>
      </c>
      <c r="D9" t="s">
        <v>2744</v>
      </c>
      <c r="E9" s="57">
        <v>0.58333333333333337</v>
      </c>
      <c r="F9" s="57">
        <v>0.83333333333333337</v>
      </c>
      <c r="G9" s="57">
        <v>0.61458333333333337</v>
      </c>
      <c r="H9" t="s">
        <v>2746</v>
      </c>
    </row>
    <row r="10" spans="1:9" x14ac:dyDescent="0.3">
      <c r="A10" t="s">
        <v>2735</v>
      </c>
      <c r="B10" t="s">
        <v>1302</v>
      </c>
      <c r="C10" t="s">
        <v>2736</v>
      </c>
      <c r="D10" t="s">
        <v>2744</v>
      </c>
      <c r="E10" s="57">
        <v>0.58333333333333337</v>
      </c>
      <c r="F10" s="57">
        <v>0.83333333333333337</v>
      </c>
      <c r="G10" s="57">
        <v>0.64583333333333337</v>
      </c>
      <c r="H10" t="s">
        <v>2747</v>
      </c>
    </row>
    <row r="11" spans="1:9" x14ac:dyDescent="0.3">
      <c r="A11" t="s">
        <v>2735</v>
      </c>
      <c r="B11" t="s">
        <v>1302</v>
      </c>
      <c r="C11" t="s">
        <v>2736</v>
      </c>
      <c r="D11" t="s">
        <v>2744</v>
      </c>
      <c r="E11" s="57">
        <v>0.58333333333333337</v>
      </c>
      <c r="F11" s="57">
        <v>0.83333333333333337</v>
      </c>
      <c r="G11" s="57">
        <v>0.67708333333333337</v>
      </c>
      <c r="H11" t="s">
        <v>2748</v>
      </c>
    </row>
    <row r="12" spans="1:9" x14ac:dyDescent="0.3">
      <c r="A12" t="s">
        <v>2735</v>
      </c>
      <c r="B12" t="s">
        <v>1302</v>
      </c>
      <c r="C12" t="s">
        <v>2736</v>
      </c>
      <c r="D12" t="s">
        <v>2744</v>
      </c>
      <c r="E12" s="57">
        <v>0.58333333333333337</v>
      </c>
      <c r="F12" s="57">
        <v>0.83333333333333337</v>
      </c>
      <c r="G12" s="57">
        <v>0.72916666666666663</v>
      </c>
      <c r="H12" t="s">
        <v>2749</v>
      </c>
    </row>
    <row r="13" spans="1:9" x14ac:dyDescent="0.3">
      <c r="A13" t="s">
        <v>2735</v>
      </c>
      <c r="B13" t="s">
        <v>1302</v>
      </c>
      <c r="C13" t="s">
        <v>2736</v>
      </c>
      <c r="D13" t="s">
        <v>2744</v>
      </c>
      <c r="E13" s="57">
        <v>0.58333333333333337</v>
      </c>
      <c r="F13" s="57">
        <v>0.83333333333333337</v>
      </c>
      <c r="G13" s="57">
        <v>0.79166666666666663</v>
      </c>
      <c r="H13" t="s">
        <v>2750</v>
      </c>
    </row>
    <row r="14" spans="1:9" x14ac:dyDescent="0.3">
      <c r="A14" t="s">
        <v>2735</v>
      </c>
      <c r="B14" t="s">
        <v>1302</v>
      </c>
      <c r="C14" t="s">
        <v>2736</v>
      </c>
      <c r="D14" t="s">
        <v>2751</v>
      </c>
      <c r="E14" s="57">
        <v>0.58333333333333337</v>
      </c>
      <c r="F14" s="57">
        <v>0.83333333333333337</v>
      </c>
      <c r="G14" s="57">
        <v>0.58333333333333337</v>
      </c>
      <c r="H14" t="s">
        <v>2752</v>
      </c>
    </row>
    <row r="15" spans="1:9" x14ac:dyDescent="0.3">
      <c r="A15" t="s">
        <v>2735</v>
      </c>
      <c r="B15" t="s">
        <v>1302</v>
      </c>
      <c r="C15" t="s">
        <v>2736</v>
      </c>
      <c r="D15" t="s">
        <v>2751</v>
      </c>
      <c r="E15" s="57">
        <v>0.58333333333333337</v>
      </c>
      <c r="F15" s="57">
        <v>0.83333333333333337</v>
      </c>
      <c r="G15" s="57">
        <v>0.61458333333333337</v>
      </c>
      <c r="H15" t="s">
        <v>2753</v>
      </c>
    </row>
    <row r="16" spans="1:9" x14ac:dyDescent="0.3">
      <c r="A16" t="s">
        <v>2735</v>
      </c>
      <c r="B16" t="s">
        <v>1302</v>
      </c>
      <c r="C16" t="s">
        <v>2736</v>
      </c>
      <c r="D16" t="s">
        <v>2751</v>
      </c>
      <c r="E16" s="57">
        <v>0.58333333333333337</v>
      </c>
      <c r="F16" s="57">
        <v>0.83333333333333337</v>
      </c>
      <c r="G16" s="57">
        <v>0.64583333333333337</v>
      </c>
      <c r="H16" t="s">
        <v>2754</v>
      </c>
    </row>
    <row r="17" spans="1:8" x14ac:dyDescent="0.3">
      <c r="A17" t="s">
        <v>2735</v>
      </c>
      <c r="B17" t="s">
        <v>1302</v>
      </c>
      <c r="C17" t="s">
        <v>2736</v>
      </c>
      <c r="D17" t="s">
        <v>2751</v>
      </c>
      <c r="E17" s="57">
        <v>0.58333333333333337</v>
      </c>
      <c r="F17" s="57">
        <v>0.83333333333333337</v>
      </c>
      <c r="G17" s="57">
        <v>0.67708333333333337</v>
      </c>
      <c r="H17" t="s">
        <v>2755</v>
      </c>
    </row>
    <row r="18" spans="1:8" x14ac:dyDescent="0.3">
      <c r="A18" t="s">
        <v>2735</v>
      </c>
      <c r="B18" t="s">
        <v>1302</v>
      </c>
      <c r="C18" t="s">
        <v>2736</v>
      </c>
      <c r="D18" t="s">
        <v>2751</v>
      </c>
      <c r="E18" s="57">
        <v>0.58333333333333337</v>
      </c>
      <c r="F18" s="57">
        <v>0.83333333333333337</v>
      </c>
      <c r="G18" s="57">
        <v>0.72916666666666663</v>
      </c>
      <c r="H18" t="s">
        <v>2756</v>
      </c>
    </row>
    <row r="19" spans="1:8" x14ac:dyDescent="0.3">
      <c r="A19" t="s">
        <v>2735</v>
      </c>
      <c r="B19" t="s">
        <v>1302</v>
      </c>
      <c r="C19" t="s">
        <v>2736</v>
      </c>
      <c r="D19" t="s">
        <v>2751</v>
      </c>
      <c r="E19" s="57">
        <v>0.58333333333333337</v>
      </c>
      <c r="F19" s="57">
        <v>0.83333333333333337</v>
      </c>
      <c r="G19" s="57">
        <v>0.79166666666666663</v>
      </c>
      <c r="H19" t="s">
        <v>2757</v>
      </c>
    </row>
    <row r="20" spans="1:8" x14ac:dyDescent="0.3">
      <c r="A20" t="s">
        <v>2735</v>
      </c>
      <c r="B20" t="s">
        <v>1302</v>
      </c>
      <c r="C20" t="s">
        <v>2736</v>
      </c>
      <c r="D20" t="s">
        <v>2758</v>
      </c>
      <c r="E20" s="57">
        <v>0.58333333333333337</v>
      </c>
      <c r="F20" s="57">
        <v>0.83333333333333337</v>
      </c>
      <c r="G20" s="57">
        <v>0.58333333333333337</v>
      </c>
      <c r="H20" t="s">
        <v>2759</v>
      </c>
    </row>
    <row r="21" spans="1:8" x14ac:dyDescent="0.3">
      <c r="A21" t="s">
        <v>2735</v>
      </c>
      <c r="B21" t="s">
        <v>1302</v>
      </c>
      <c r="C21" t="s">
        <v>2736</v>
      </c>
      <c r="D21" t="s">
        <v>2758</v>
      </c>
      <c r="E21" s="57">
        <v>0.58333333333333337</v>
      </c>
      <c r="F21" s="57">
        <v>0.83333333333333337</v>
      </c>
      <c r="G21" s="57">
        <v>0.61458333333333337</v>
      </c>
      <c r="H21" t="s">
        <v>2760</v>
      </c>
    </row>
    <row r="22" spans="1:8" x14ac:dyDescent="0.3">
      <c r="A22" t="s">
        <v>2735</v>
      </c>
      <c r="B22" t="s">
        <v>1302</v>
      </c>
      <c r="C22" t="s">
        <v>2736</v>
      </c>
      <c r="D22" t="s">
        <v>2758</v>
      </c>
      <c r="E22" s="57">
        <v>0.58333333333333337</v>
      </c>
      <c r="F22" s="57">
        <v>0.83333333333333337</v>
      </c>
      <c r="G22" s="57">
        <v>0.64583333333333337</v>
      </c>
      <c r="H22" t="s">
        <v>2761</v>
      </c>
    </row>
    <row r="23" spans="1:8" x14ac:dyDescent="0.3">
      <c r="A23" t="s">
        <v>2735</v>
      </c>
      <c r="B23" t="s">
        <v>1302</v>
      </c>
      <c r="C23" t="s">
        <v>2736</v>
      </c>
      <c r="D23" t="s">
        <v>2758</v>
      </c>
      <c r="E23" s="57">
        <v>0.58333333333333337</v>
      </c>
      <c r="F23" s="57">
        <v>0.83333333333333337</v>
      </c>
      <c r="G23" s="57">
        <v>0.67708333333333337</v>
      </c>
      <c r="H23" t="s">
        <v>2762</v>
      </c>
    </row>
    <row r="24" spans="1:8" x14ac:dyDescent="0.3">
      <c r="A24" t="s">
        <v>2735</v>
      </c>
      <c r="B24" t="s">
        <v>1302</v>
      </c>
      <c r="C24" t="s">
        <v>2736</v>
      </c>
      <c r="D24" t="s">
        <v>2758</v>
      </c>
      <c r="E24" s="57">
        <v>0.58333333333333337</v>
      </c>
      <c r="F24" s="57">
        <v>0.83333333333333337</v>
      </c>
      <c r="G24" s="57">
        <v>0.72916666666666663</v>
      </c>
      <c r="H24" t="s">
        <v>2763</v>
      </c>
    </row>
    <row r="25" spans="1:8" x14ac:dyDescent="0.3">
      <c r="A25" t="s">
        <v>2735</v>
      </c>
      <c r="B25" t="s">
        <v>1302</v>
      </c>
      <c r="C25" t="s">
        <v>2736</v>
      </c>
      <c r="D25" t="s">
        <v>2758</v>
      </c>
      <c r="E25" s="57">
        <v>0.58333333333333337</v>
      </c>
      <c r="F25" s="57">
        <v>0.83333333333333337</v>
      </c>
      <c r="G25" s="57">
        <v>0.79166666666666663</v>
      </c>
      <c r="H25" t="s">
        <v>2764</v>
      </c>
    </row>
    <row r="26" spans="1:8" x14ac:dyDescent="0.3">
      <c r="A26" t="s">
        <v>1206</v>
      </c>
      <c r="B26" t="s">
        <v>1302</v>
      </c>
      <c r="C26" t="s">
        <v>1704</v>
      </c>
      <c r="D26" t="s">
        <v>2737</v>
      </c>
      <c r="E26" s="57">
        <v>0.58333333333333337</v>
      </c>
      <c r="F26" s="57">
        <v>0.83333333333333337</v>
      </c>
      <c r="G26" s="57">
        <v>0.58333333333333337</v>
      </c>
      <c r="H26" t="s">
        <v>2765</v>
      </c>
    </row>
    <row r="27" spans="1:8" x14ac:dyDescent="0.3">
      <c r="A27" t="s">
        <v>1206</v>
      </c>
      <c r="B27" t="s">
        <v>1302</v>
      </c>
      <c r="C27" t="s">
        <v>1704</v>
      </c>
      <c r="D27" t="s">
        <v>2737</v>
      </c>
      <c r="E27" s="57">
        <v>0.58333333333333337</v>
      </c>
      <c r="F27" s="57">
        <v>0.83333333333333337</v>
      </c>
      <c r="G27" s="57">
        <v>0.61458333333333337</v>
      </c>
      <c r="H27" t="s">
        <v>2766</v>
      </c>
    </row>
    <row r="28" spans="1:8" x14ac:dyDescent="0.3">
      <c r="A28" t="s">
        <v>1206</v>
      </c>
      <c r="B28" t="s">
        <v>1302</v>
      </c>
      <c r="C28" t="s">
        <v>1704</v>
      </c>
      <c r="D28" t="s">
        <v>2737</v>
      </c>
      <c r="E28" s="57">
        <v>0.58333333333333337</v>
      </c>
      <c r="F28" s="57">
        <v>0.83333333333333337</v>
      </c>
      <c r="G28" s="57">
        <v>0.64583333333333337</v>
      </c>
      <c r="H28" t="s">
        <v>2767</v>
      </c>
    </row>
    <row r="29" spans="1:8" x14ac:dyDescent="0.3">
      <c r="A29" t="s">
        <v>1206</v>
      </c>
      <c r="B29" t="s">
        <v>1302</v>
      </c>
      <c r="C29" t="s">
        <v>1704</v>
      </c>
      <c r="D29" t="s">
        <v>2737</v>
      </c>
      <c r="E29" s="57">
        <v>0.58333333333333337</v>
      </c>
      <c r="F29" s="57">
        <v>0.83333333333333337</v>
      </c>
      <c r="G29" s="57">
        <v>0.67708333333333337</v>
      </c>
      <c r="H29" t="s">
        <v>2768</v>
      </c>
    </row>
    <row r="30" spans="1:8" x14ac:dyDescent="0.3">
      <c r="A30" t="s">
        <v>1206</v>
      </c>
      <c r="B30" t="s">
        <v>1302</v>
      </c>
      <c r="C30" t="s">
        <v>1704</v>
      </c>
      <c r="D30" t="s">
        <v>2737</v>
      </c>
      <c r="E30" s="57">
        <v>0.58333333333333337</v>
      </c>
      <c r="F30" s="57">
        <v>0.83333333333333337</v>
      </c>
      <c r="G30" s="57">
        <v>0.72916666666666663</v>
      </c>
      <c r="H30" t="s">
        <v>2769</v>
      </c>
    </row>
    <row r="31" spans="1:8" x14ac:dyDescent="0.3">
      <c r="A31" t="s">
        <v>1206</v>
      </c>
      <c r="B31" t="s">
        <v>1302</v>
      </c>
      <c r="C31" t="s">
        <v>1704</v>
      </c>
      <c r="D31" t="s">
        <v>2737</v>
      </c>
      <c r="E31" s="57">
        <v>0.58333333333333337</v>
      </c>
      <c r="F31" s="57">
        <v>0.83333333333333337</v>
      </c>
      <c r="G31" s="57">
        <v>0.79166666666666663</v>
      </c>
      <c r="H31" t="s">
        <v>2770</v>
      </c>
    </row>
    <row r="32" spans="1:8" x14ac:dyDescent="0.3">
      <c r="A32" t="s">
        <v>1206</v>
      </c>
      <c r="B32" t="s">
        <v>1302</v>
      </c>
      <c r="C32" t="s">
        <v>1704</v>
      </c>
      <c r="D32" t="s">
        <v>2751</v>
      </c>
      <c r="E32" s="57">
        <v>0.58333333333333337</v>
      </c>
      <c r="F32" s="57">
        <v>0.83333333333333337</v>
      </c>
      <c r="G32" s="57">
        <v>0.58333333333333337</v>
      </c>
      <c r="H32" t="s">
        <v>2771</v>
      </c>
    </row>
    <row r="33" spans="1:8" x14ac:dyDescent="0.3">
      <c r="A33" t="s">
        <v>1206</v>
      </c>
      <c r="B33" t="s">
        <v>1302</v>
      </c>
      <c r="C33" t="s">
        <v>1704</v>
      </c>
      <c r="D33" t="s">
        <v>2751</v>
      </c>
      <c r="E33" s="57">
        <v>0.58333333333333337</v>
      </c>
      <c r="F33" s="57">
        <v>0.83333333333333337</v>
      </c>
      <c r="G33" s="57">
        <v>0.61458333333333337</v>
      </c>
      <c r="H33" t="s">
        <v>2772</v>
      </c>
    </row>
    <row r="34" spans="1:8" x14ac:dyDescent="0.3">
      <c r="A34" t="s">
        <v>1206</v>
      </c>
      <c r="B34" t="s">
        <v>1302</v>
      </c>
      <c r="C34" t="s">
        <v>1704</v>
      </c>
      <c r="D34" t="s">
        <v>2751</v>
      </c>
      <c r="E34" s="57">
        <v>0.58333333333333337</v>
      </c>
      <c r="F34" s="57">
        <v>0.83333333333333337</v>
      </c>
      <c r="G34" s="57">
        <v>0.64583333333333337</v>
      </c>
      <c r="H34" t="s">
        <v>2773</v>
      </c>
    </row>
    <row r="35" spans="1:8" x14ac:dyDescent="0.3">
      <c r="A35" t="s">
        <v>1206</v>
      </c>
      <c r="B35" t="s">
        <v>1302</v>
      </c>
      <c r="C35" t="s">
        <v>1704</v>
      </c>
      <c r="D35" t="s">
        <v>2751</v>
      </c>
      <c r="E35" s="57">
        <v>0.58333333333333337</v>
      </c>
      <c r="F35" s="57">
        <v>0.83333333333333337</v>
      </c>
      <c r="G35" s="57">
        <v>0.67708333333333337</v>
      </c>
      <c r="H35" t="s">
        <v>2774</v>
      </c>
    </row>
    <row r="36" spans="1:8" x14ac:dyDescent="0.3">
      <c r="A36" t="s">
        <v>1206</v>
      </c>
      <c r="B36" t="s">
        <v>1302</v>
      </c>
      <c r="C36" t="s">
        <v>1704</v>
      </c>
      <c r="D36" t="s">
        <v>2751</v>
      </c>
      <c r="E36" s="57">
        <v>0.58333333333333337</v>
      </c>
      <c r="F36" s="57">
        <v>0.83333333333333337</v>
      </c>
      <c r="G36" s="57">
        <v>0.72916666666666663</v>
      </c>
      <c r="H36" t="s">
        <v>2775</v>
      </c>
    </row>
    <row r="37" spans="1:8" x14ac:dyDescent="0.3">
      <c r="A37" t="s">
        <v>1206</v>
      </c>
      <c r="B37" t="s">
        <v>1302</v>
      </c>
      <c r="C37" t="s">
        <v>1704</v>
      </c>
      <c r="D37" t="s">
        <v>2751</v>
      </c>
      <c r="E37" s="57">
        <v>0.58333333333333337</v>
      </c>
      <c r="F37" s="57">
        <v>0.83333333333333337</v>
      </c>
      <c r="G37" s="57">
        <v>0.79166666666666663</v>
      </c>
      <c r="H37" t="s">
        <v>2776</v>
      </c>
    </row>
    <row r="38" spans="1:8" x14ac:dyDescent="0.3">
      <c r="A38" t="s">
        <v>1206</v>
      </c>
      <c r="B38" t="s">
        <v>1302</v>
      </c>
      <c r="C38" t="s">
        <v>1704</v>
      </c>
      <c r="D38" t="s">
        <v>2777</v>
      </c>
      <c r="E38" s="57">
        <v>0.58333333333333337</v>
      </c>
      <c r="F38" s="57">
        <v>0.83333333333333337</v>
      </c>
      <c r="G38" s="57">
        <v>0.58333333333333337</v>
      </c>
      <c r="H38" t="s">
        <v>2778</v>
      </c>
    </row>
    <row r="39" spans="1:8" x14ac:dyDescent="0.3">
      <c r="A39" t="s">
        <v>1206</v>
      </c>
      <c r="B39" t="s">
        <v>1302</v>
      </c>
      <c r="C39" t="s">
        <v>1704</v>
      </c>
      <c r="D39" t="s">
        <v>2777</v>
      </c>
      <c r="E39" s="57">
        <v>0.58333333333333337</v>
      </c>
      <c r="F39" s="57">
        <v>0.83333333333333337</v>
      </c>
      <c r="G39" s="57">
        <v>0.61458333333333337</v>
      </c>
      <c r="H39" t="s">
        <v>2779</v>
      </c>
    </row>
    <row r="40" spans="1:8" x14ac:dyDescent="0.3">
      <c r="A40" t="s">
        <v>1206</v>
      </c>
      <c r="B40" t="s">
        <v>1302</v>
      </c>
      <c r="C40" t="s">
        <v>1704</v>
      </c>
      <c r="D40" t="s">
        <v>2777</v>
      </c>
      <c r="E40" s="57">
        <v>0.58333333333333337</v>
      </c>
      <c r="F40" s="57">
        <v>0.83333333333333337</v>
      </c>
      <c r="G40" s="57">
        <v>0.64583333333333337</v>
      </c>
      <c r="H40" t="s">
        <v>2780</v>
      </c>
    </row>
    <row r="41" spans="1:8" x14ac:dyDescent="0.3">
      <c r="A41" t="s">
        <v>1206</v>
      </c>
      <c r="B41" t="s">
        <v>1302</v>
      </c>
      <c r="C41" t="s">
        <v>1704</v>
      </c>
      <c r="D41" t="s">
        <v>2777</v>
      </c>
      <c r="E41" s="57">
        <v>0.58333333333333337</v>
      </c>
      <c r="F41" s="57">
        <v>0.83333333333333337</v>
      </c>
      <c r="G41" s="57">
        <v>0.67708333333333337</v>
      </c>
      <c r="H41" t="s">
        <v>2781</v>
      </c>
    </row>
    <row r="42" spans="1:8" x14ac:dyDescent="0.3">
      <c r="A42" t="s">
        <v>1206</v>
      </c>
      <c r="B42" t="s">
        <v>1302</v>
      </c>
      <c r="C42" t="s">
        <v>1704</v>
      </c>
      <c r="D42" t="s">
        <v>2777</v>
      </c>
      <c r="E42" s="57">
        <v>0.58333333333333337</v>
      </c>
      <c r="F42" s="57">
        <v>0.83333333333333337</v>
      </c>
      <c r="G42" s="57">
        <v>0.72916666666666663</v>
      </c>
      <c r="H42" t="s">
        <v>2782</v>
      </c>
    </row>
    <row r="43" spans="1:8" x14ac:dyDescent="0.3">
      <c r="A43" t="s">
        <v>1206</v>
      </c>
      <c r="B43" t="s">
        <v>1302</v>
      </c>
      <c r="C43" t="s">
        <v>1704</v>
      </c>
      <c r="D43" t="s">
        <v>2777</v>
      </c>
      <c r="E43" s="57">
        <v>0.58333333333333337</v>
      </c>
      <c r="F43" s="57">
        <v>0.83333333333333337</v>
      </c>
      <c r="G43" s="57">
        <v>0.79166666666666663</v>
      </c>
      <c r="H43" t="s">
        <v>2783</v>
      </c>
    </row>
    <row r="44" spans="1:8" x14ac:dyDescent="0.3">
      <c r="A44" t="s">
        <v>1206</v>
      </c>
      <c r="B44" t="s">
        <v>1302</v>
      </c>
      <c r="C44" t="s">
        <v>1704</v>
      </c>
      <c r="D44" t="s">
        <v>2758</v>
      </c>
      <c r="E44" s="57">
        <v>0.58333333333333337</v>
      </c>
      <c r="F44" s="57">
        <v>0.83333333333333337</v>
      </c>
      <c r="G44" s="57">
        <v>0.58333333333333337</v>
      </c>
      <c r="H44" t="s">
        <v>2784</v>
      </c>
    </row>
    <row r="45" spans="1:8" x14ac:dyDescent="0.3">
      <c r="A45" t="s">
        <v>1206</v>
      </c>
      <c r="B45" t="s">
        <v>1302</v>
      </c>
      <c r="C45" t="s">
        <v>1704</v>
      </c>
      <c r="D45" t="s">
        <v>2758</v>
      </c>
      <c r="E45" s="57">
        <v>0.58333333333333337</v>
      </c>
      <c r="F45" s="57">
        <v>0.83333333333333337</v>
      </c>
      <c r="G45" s="57">
        <v>0.61458333333333337</v>
      </c>
      <c r="H45" t="s">
        <v>2785</v>
      </c>
    </row>
    <row r="46" spans="1:8" x14ac:dyDescent="0.3">
      <c r="A46" t="s">
        <v>1206</v>
      </c>
      <c r="B46" t="s">
        <v>1302</v>
      </c>
      <c r="C46" t="s">
        <v>1704</v>
      </c>
      <c r="D46" t="s">
        <v>2758</v>
      </c>
      <c r="E46" s="57">
        <v>0.58333333333333337</v>
      </c>
      <c r="F46" s="57">
        <v>0.83333333333333337</v>
      </c>
      <c r="G46" s="57">
        <v>0.64583333333333337</v>
      </c>
      <c r="H46" t="s">
        <v>2786</v>
      </c>
    </row>
    <row r="47" spans="1:8" x14ac:dyDescent="0.3">
      <c r="A47" t="s">
        <v>1206</v>
      </c>
      <c r="B47" t="s">
        <v>1302</v>
      </c>
      <c r="C47" t="s">
        <v>1704</v>
      </c>
      <c r="D47" t="s">
        <v>2758</v>
      </c>
      <c r="E47" s="57">
        <v>0.58333333333333337</v>
      </c>
      <c r="F47" s="57">
        <v>0.83333333333333337</v>
      </c>
      <c r="G47" s="57">
        <v>0.67708333333333337</v>
      </c>
      <c r="H47" t="s">
        <v>2787</v>
      </c>
    </row>
    <row r="48" spans="1:8" x14ac:dyDescent="0.3">
      <c r="A48" t="s">
        <v>1206</v>
      </c>
      <c r="B48" t="s">
        <v>1302</v>
      </c>
      <c r="C48" t="s">
        <v>1704</v>
      </c>
      <c r="D48" t="s">
        <v>2758</v>
      </c>
      <c r="E48" s="57">
        <v>0.58333333333333337</v>
      </c>
      <c r="F48" s="57">
        <v>0.83333333333333337</v>
      </c>
      <c r="G48" s="57">
        <v>0.72916666666666663</v>
      </c>
      <c r="H48" t="s">
        <v>2788</v>
      </c>
    </row>
    <row r="49" spans="1:8" x14ac:dyDescent="0.3">
      <c r="A49" t="s">
        <v>1206</v>
      </c>
      <c r="B49" t="s">
        <v>1302</v>
      </c>
      <c r="C49" t="s">
        <v>1704</v>
      </c>
      <c r="D49" t="s">
        <v>2758</v>
      </c>
      <c r="E49" s="57">
        <v>0.58333333333333337</v>
      </c>
      <c r="F49" s="57">
        <v>0.83333333333333337</v>
      </c>
      <c r="G49" s="57">
        <v>0.79166666666666663</v>
      </c>
      <c r="H49" t="s">
        <v>2789</v>
      </c>
    </row>
    <row r="50" spans="1:8" x14ac:dyDescent="0.3">
      <c r="A50" t="s">
        <v>1117</v>
      </c>
      <c r="B50" t="s">
        <v>1302</v>
      </c>
      <c r="C50" t="s">
        <v>1755</v>
      </c>
      <c r="D50" t="s">
        <v>2737</v>
      </c>
      <c r="E50" s="57">
        <v>0.58333333333333337</v>
      </c>
      <c r="F50" s="57">
        <v>0.83333333333333337</v>
      </c>
      <c r="G50" s="57">
        <v>0.58333333333333337</v>
      </c>
      <c r="H50" t="s">
        <v>2790</v>
      </c>
    </row>
    <row r="51" spans="1:8" x14ac:dyDescent="0.3">
      <c r="A51" t="s">
        <v>1117</v>
      </c>
      <c r="B51" t="s">
        <v>1302</v>
      </c>
      <c r="C51" t="s">
        <v>1755</v>
      </c>
      <c r="D51" t="s">
        <v>2737</v>
      </c>
      <c r="E51" s="57">
        <v>0.58333333333333337</v>
      </c>
      <c r="F51" s="57">
        <v>0.83333333333333337</v>
      </c>
      <c r="G51" s="57">
        <v>0.61458333333333337</v>
      </c>
      <c r="H51" t="s">
        <v>2791</v>
      </c>
    </row>
    <row r="52" spans="1:8" x14ac:dyDescent="0.3">
      <c r="A52" t="s">
        <v>1117</v>
      </c>
      <c r="B52" t="s">
        <v>1302</v>
      </c>
      <c r="C52" t="s">
        <v>1755</v>
      </c>
      <c r="D52" t="s">
        <v>2737</v>
      </c>
      <c r="E52" s="57">
        <v>0.58333333333333337</v>
      </c>
      <c r="F52" s="57">
        <v>0.83333333333333337</v>
      </c>
      <c r="G52" s="57">
        <v>0.64583333333333337</v>
      </c>
      <c r="H52" t="s">
        <v>2792</v>
      </c>
    </row>
    <row r="53" spans="1:8" x14ac:dyDescent="0.3">
      <c r="A53" t="s">
        <v>1117</v>
      </c>
      <c r="B53" t="s">
        <v>1302</v>
      </c>
      <c r="C53" t="s">
        <v>1755</v>
      </c>
      <c r="D53" t="s">
        <v>2737</v>
      </c>
      <c r="E53" s="57">
        <v>0.58333333333333337</v>
      </c>
      <c r="F53" s="57">
        <v>0.83333333333333337</v>
      </c>
      <c r="G53" s="57">
        <v>0.67708333333333337</v>
      </c>
      <c r="H53" t="s">
        <v>2793</v>
      </c>
    </row>
    <row r="54" spans="1:8" x14ac:dyDescent="0.3">
      <c r="A54" t="s">
        <v>1117</v>
      </c>
      <c r="B54" t="s">
        <v>1302</v>
      </c>
      <c r="C54" t="s">
        <v>1755</v>
      </c>
      <c r="D54" t="s">
        <v>2737</v>
      </c>
      <c r="E54" s="57">
        <v>0.58333333333333337</v>
      </c>
      <c r="F54" s="57">
        <v>0.83333333333333337</v>
      </c>
      <c r="G54" s="57">
        <v>0.72916666666666663</v>
      </c>
      <c r="H54" t="s">
        <v>2794</v>
      </c>
    </row>
    <row r="55" spans="1:8" x14ac:dyDescent="0.3">
      <c r="A55" t="s">
        <v>1117</v>
      </c>
      <c r="B55" t="s">
        <v>1302</v>
      </c>
      <c r="C55" t="s">
        <v>1755</v>
      </c>
      <c r="D55" t="s">
        <v>2737</v>
      </c>
      <c r="E55" s="57">
        <v>0.58333333333333337</v>
      </c>
      <c r="F55" s="57">
        <v>0.83333333333333337</v>
      </c>
      <c r="G55" s="57">
        <v>0.79166666666666663</v>
      </c>
      <c r="H55" t="s">
        <v>2795</v>
      </c>
    </row>
    <row r="56" spans="1:8" x14ac:dyDescent="0.3">
      <c r="A56" t="s">
        <v>1117</v>
      </c>
      <c r="B56" t="s">
        <v>1302</v>
      </c>
      <c r="C56" t="s">
        <v>1755</v>
      </c>
      <c r="D56" t="s">
        <v>2744</v>
      </c>
      <c r="E56" s="57">
        <v>0.58333333333333337</v>
      </c>
      <c r="F56" s="57">
        <v>0.83333333333333337</v>
      </c>
      <c r="G56" s="57">
        <v>0.58333333333333337</v>
      </c>
      <c r="H56" t="s">
        <v>2796</v>
      </c>
    </row>
    <row r="57" spans="1:8" x14ac:dyDescent="0.3">
      <c r="A57" t="s">
        <v>1117</v>
      </c>
      <c r="B57" t="s">
        <v>1302</v>
      </c>
      <c r="C57" t="s">
        <v>1755</v>
      </c>
      <c r="D57" t="s">
        <v>2744</v>
      </c>
      <c r="E57" s="57">
        <v>0.58333333333333337</v>
      </c>
      <c r="F57" s="57">
        <v>0.83333333333333337</v>
      </c>
      <c r="G57" s="57">
        <v>0.61458333333333337</v>
      </c>
      <c r="H57" t="s">
        <v>2797</v>
      </c>
    </row>
    <row r="58" spans="1:8" x14ac:dyDescent="0.3">
      <c r="A58" t="s">
        <v>1117</v>
      </c>
      <c r="B58" t="s">
        <v>1302</v>
      </c>
      <c r="C58" t="s">
        <v>1755</v>
      </c>
      <c r="D58" t="s">
        <v>2744</v>
      </c>
      <c r="E58" s="57">
        <v>0.58333333333333337</v>
      </c>
      <c r="F58" s="57">
        <v>0.83333333333333337</v>
      </c>
      <c r="G58" s="57">
        <v>0.64583333333333337</v>
      </c>
      <c r="H58" t="s">
        <v>2798</v>
      </c>
    </row>
    <row r="59" spans="1:8" x14ac:dyDescent="0.3">
      <c r="A59" t="s">
        <v>1117</v>
      </c>
      <c r="B59" t="s">
        <v>1302</v>
      </c>
      <c r="C59" t="s">
        <v>1755</v>
      </c>
      <c r="D59" t="s">
        <v>2744</v>
      </c>
      <c r="E59" s="57">
        <v>0.58333333333333337</v>
      </c>
      <c r="F59" s="57">
        <v>0.83333333333333337</v>
      </c>
      <c r="G59" s="57">
        <v>0.67708333333333337</v>
      </c>
      <c r="H59" t="s">
        <v>2799</v>
      </c>
    </row>
    <row r="60" spans="1:8" x14ac:dyDescent="0.3">
      <c r="A60" t="s">
        <v>1117</v>
      </c>
      <c r="B60" t="s">
        <v>1302</v>
      </c>
      <c r="C60" t="s">
        <v>1755</v>
      </c>
      <c r="D60" t="s">
        <v>2744</v>
      </c>
      <c r="E60" s="57">
        <v>0.58333333333333337</v>
      </c>
      <c r="F60" s="57">
        <v>0.83333333333333337</v>
      </c>
      <c r="G60" s="57">
        <v>0.72916666666666663</v>
      </c>
      <c r="H60" t="s">
        <v>2800</v>
      </c>
    </row>
    <row r="61" spans="1:8" x14ac:dyDescent="0.3">
      <c r="A61" t="s">
        <v>1117</v>
      </c>
      <c r="B61" t="s">
        <v>1302</v>
      </c>
      <c r="C61" t="s">
        <v>1755</v>
      </c>
      <c r="D61" t="s">
        <v>2744</v>
      </c>
      <c r="E61" s="57">
        <v>0.58333333333333337</v>
      </c>
      <c r="F61" s="57">
        <v>0.83333333333333337</v>
      </c>
      <c r="G61" s="57">
        <v>0.79166666666666663</v>
      </c>
      <c r="H61" t="s">
        <v>2801</v>
      </c>
    </row>
    <row r="62" spans="1:8" x14ac:dyDescent="0.3">
      <c r="A62" t="s">
        <v>1117</v>
      </c>
      <c r="B62" t="s">
        <v>1302</v>
      </c>
      <c r="C62" t="s">
        <v>1755</v>
      </c>
      <c r="D62" t="s">
        <v>2777</v>
      </c>
      <c r="E62" s="57">
        <v>0.58333333333333337</v>
      </c>
      <c r="F62" s="57">
        <v>0.83333333333333337</v>
      </c>
      <c r="G62" s="57">
        <v>0.58333333333333337</v>
      </c>
      <c r="H62" t="s">
        <v>2802</v>
      </c>
    </row>
    <row r="63" spans="1:8" x14ac:dyDescent="0.3">
      <c r="A63" t="s">
        <v>1117</v>
      </c>
      <c r="B63" t="s">
        <v>1302</v>
      </c>
      <c r="C63" t="s">
        <v>1755</v>
      </c>
      <c r="D63" t="s">
        <v>2777</v>
      </c>
      <c r="E63" s="57">
        <v>0.58333333333333337</v>
      </c>
      <c r="F63" s="57">
        <v>0.83333333333333337</v>
      </c>
      <c r="G63" s="57">
        <v>0.61458333333333337</v>
      </c>
      <c r="H63" t="s">
        <v>2803</v>
      </c>
    </row>
    <row r="64" spans="1:8" x14ac:dyDescent="0.3">
      <c r="A64" t="s">
        <v>1117</v>
      </c>
      <c r="B64" t="s">
        <v>1302</v>
      </c>
      <c r="C64" t="s">
        <v>1755</v>
      </c>
      <c r="D64" t="s">
        <v>2777</v>
      </c>
      <c r="E64" s="57">
        <v>0.58333333333333337</v>
      </c>
      <c r="F64" s="57">
        <v>0.83333333333333337</v>
      </c>
      <c r="G64" s="57">
        <v>0.64583333333333337</v>
      </c>
      <c r="H64" t="s">
        <v>2804</v>
      </c>
    </row>
    <row r="65" spans="1:8" x14ac:dyDescent="0.3">
      <c r="A65" t="s">
        <v>1117</v>
      </c>
      <c r="B65" t="s">
        <v>1302</v>
      </c>
      <c r="C65" t="s">
        <v>1755</v>
      </c>
      <c r="D65" t="s">
        <v>2777</v>
      </c>
      <c r="E65" s="57">
        <v>0.58333333333333337</v>
      </c>
      <c r="F65" s="57">
        <v>0.83333333333333337</v>
      </c>
      <c r="G65" s="57">
        <v>0.67708333333333337</v>
      </c>
      <c r="H65" t="s">
        <v>2805</v>
      </c>
    </row>
    <row r="66" spans="1:8" x14ac:dyDescent="0.3">
      <c r="A66" t="s">
        <v>1117</v>
      </c>
      <c r="B66" t="s">
        <v>1302</v>
      </c>
      <c r="C66" t="s">
        <v>1755</v>
      </c>
      <c r="D66" t="s">
        <v>2777</v>
      </c>
      <c r="E66" s="57">
        <v>0.58333333333333337</v>
      </c>
      <c r="F66" s="57">
        <v>0.83333333333333337</v>
      </c>
      <c r="G66" s="57">
        <v>0.72916666666666663</v>
      </c>
      <c r="H66" t="s">
        <v>2806</v>
      </c>
    </row>
    <row r="67" spans="1:8" x14ac:dyDescent="0.3">
      <c r="A67" t="s">
        <v>1117</v>
      </c>
      <c r="B67" t="s">
        <v>1302</v>
      </c>
      <c r="C67" t="s">
        <v>1755</v>
      </c>
      <c r="D67" t="s">
        <v>2777</v>
      </c>
      <c r="E67" s="57">
        <v>0.58333333333333337</v>
      </c>
      <c r="F67" s="57">
        <v>0.83333333333333337</v>
      </c>
      <c r="G67" s="57">
        <v>0.79166666666666663</v>
      </c>
      <c r="H67" t="s">
        <v>2807</v>
      </c>
    </row>
    <row r="68" spans="1:8" x14ac:dyDescent="0.3">
      <c r="A68" t="s">
        <v>1117</v>
      </c>
      <c r="B68" t="s">
        <v>1302</v>
      </c>
      <c r="C68" t="s">
        <v>1755</v>
      </c>
      <c r="D68" t="s">
        <v>2758</v>
      </c>
      <c r="E68" s="57">
        <v>0.58333333333333337</v>
      </c>
      <c r="F68" s="57">
        <v>0.83333333333333337</v>
      </c>
      <c r="G68" s="57">
        <v>0.58333333333333337</v>
      </c>
      <c r="H68" t="s">
        <v>2808</v>
      </c>
    </row>
    <row r="69" spans="1:8" x14ac:dyDescent="0.3">
      <c r="A69" t="s">
        <v>1117</v>
      </c>
      <c r="B69" t="s">
        <v>1302</v>
      </c>
      <c r="C69" t="s">
        <v>1755</v>
      </c>
      <c r="D69" t="s">
        <v>2758</v>
      </c>
      <c r="E69" s="57">
        <v>0.58333333333333337</v>
      </c>
      <c r="F69" s="57">
        <v>0.83333333333333337</v>
      </c>
      <c r="G69" s="57">
        <v>0.61458333333333337</v>
      </c>
      <c r="H69" t="s">
        <v>2809</v>
      </c>
    </row>
    <row r="70" spans="1:8" x14ac:dyDescent="0.3">
      <c r="A70" t="s">
        <v>1117</v>
      </c>
      <c r="B70" t="s">
        <v>1302</v>
      </c>
      <c r="C70" t="s">
        <v>1755</v>
      </c>
      <c r="D70" t="s">
        <v>2758</v>
      </c>
      <c r="E70" s="57">
        <v>0.58333333333333337</v>
      </c>
      <c r="F70" s="57">
        <v>0.83333333333333337</v>
      </c>
      <c r="G70" s="57">
        <v>0.64583333333333337</v>
      </c>
      <c r="H70" t="s">
        <v>2810</v>
      </c>
    </row>
    <row r="71" spans="1:8" x14ac:dyDescent="0.3">
      <c r="A71" t="s">
        <v>1117</v>
      </c>
      <c r="B71" t="s">
        <v>1302</v>
      </c>
      <c r="C71" t="s">
        <v>1755</v>
      </c>
      <c r="D71" t="s">
        <v>2758</v>
      </c>
      <c r="E71" s="57">
        <v>0.58333333333333337</v>
      </c>
      <c r="F71" s="57">
        <v>0.83333333333333337</v>
      </c>
      <c r="G71" s="57">
        <v>0.67708333333333337</v>
      </c>
      <c r="H71" t="s">
        <v>2811</v>
      </c>
    </row>
    <row r="72" spans="1:8" x14ac:dyDescent="0.3">
      <c r="A72" t="s">
        <v>1117</v>
      </c>
      <c r="B72" t="s">
        <v>1302</v>
      </c>
      <c r="C72" t="s">
        <v>1755</v>
      </c>
      <c r="D72" t="s">
        <v>2758</v>
      </c>
      <c r="E72" s="57">
        <v>0.58333333333333337</v>
      </c>
      <c r="F72" s="57">
        <v>0.83333333333333337</v>
      </c>
      <c r="G72" s="57">
        <v>0.72916666666666663</v>
      </c>
      <c r="H72" t="s">
        <v>2812</v>
      </c>
    </row>
    <row r="73" spans="1:8" x14ac:dyDescent="0.3">
      <c r="A73" t="s">
        <v>1117</v>
      </c>
      <c r="B73" t="s">
        <v>1302</v>
      </c>
      <c r="C73" t="s">
        <v>1755</v>
      </c>
      <c r="D73" t="s">
        <v>2758</v>
      </c>
      <c r="E73" s="57">
        <v>0.58333333333333337</v>
      </c>
      <c r="F73" s="57">
        <v>0.83333333333333337</v>
      </c>
      <c r="G73" s="57">
        <v>0.79166666666666663</v>
      </c>
      <c r="H73" t="s">
        <v>2813</v>
      </c>
    </row>
    <row r="74" spans="1:8" x14ac:dyDescent="0.3">
      <c r="A74" t="s">
        <v>1142</v>
      </c>
      <c r="B74" t="s">
        <v>1302</v>
      </c>
      <c r="C74" t="s">
        <v>1908</v>
      </c>
      <c r="D74" t="s">
        <v>2737</v>
      </c>
      <c r="E74" s="57">
        <v>0.58333333333333337</v>
      </c>
      <c r="F74" s="57">
        <v>0.83333333333333337</v>
      </c>
      <c r="G74" s="57">
        <v>0.58333333333333337</v>
      </c>
      <c r="H74" t="s">
        <v>2814</v>
      </c>
    </row>
    <row r="75" spans="1:8" x14ac:dyDescent="0.3">
      <c r="A75" t="s">
        <v>1142</v>
      </c>
      <c r="B75" t="s">
        <v>1302</v>
      </c>
      <c r="C75" t="s">
        <v>1908</v>
      </c>
      <c r="D75" t="s">
        <v>2737</v>
      </c>
      <c r="E75" s="57">
        <v>0.58333333333333337</v>
      </c>
      <c r="F75" s="57">
        <v>0.83333333333333337</v>
      </c>
      <c r="G75" s="57">
        <v>0.61458333333333337</v>
      </c>
      <c r="H75" t="s">
        <v>2815</v>
      </c>
    </row>
    <row r="76" spans="1:8" x14ac:dyDescent="0.3">
      <c r="A76" t="s">
        <v>1142</v>
      </c>
      <c r="B76" t="s">
        <v>1302</v>
      </c>
      <c r="C76" t="s">
        <v>1908</v>
      </c>
      <c r="D76" t="s">
        <v>2737</v>
      </c>
      <c r="E76" s="57">
        <v>0.58333333333333337</v>
      </c>
      <c r="F76" s="57">
        <v>0.83333333333333337</v>
      </c>
      <c r="G76" s="57">
        <v>0.64583333333333337</v>
      </c>
      <c r="H76" t="s">
        <v>2816</v>
      </c>
    </row>
    <row r="77" spans="1:8" x14ac:dyDescent="0.3">
      <c r="A77" t="s">
        <v>1142</v>
      </c>
      <c r="B77" t="s">
        <v>1302</v>
      </c>
      <c r="C77" t="s">
        <v>1908</v>
      </c>
      <c r="D77" t="s">
        <v>2737</v>
      </c>
      <c r="E77" s="57">
        <v>0.58333333333333337</v>
      </c>
      <c r="F77" s="57">
        <v>0.83333333333333337</v>
      </c>
      <c r="G77" s="57">
        <v>0.67708333333333337</v>
      </c>
      <c r="H77" t="s">
        <v>2817</v>
      </c>
    </row>
    <row r="78" spans="1:8" x14ac:dyDescent="0.3">
      <c r="A78" t="s">
        <v>1142</v>
      </c>
      <c r="B78" t="s">
        <v>1302</v>
      </c>
      <c r="C78" t="s">
        <v>1908</v>
      </c>
      <c r="D78" t="s">
        <v>2737</v>
      </c>
      <c r="E78" s="57">
        <v>0.58333333333333337</v>
      </c>
      <c r="F78" s="57">
        <v>0.83333333333333337</v>
      </c>
      <c r="G78" s="57">
        <v>0.72916666666666663</v>
      </c>
      <c r="H78" t="s">
        <v>2818</v>
      </c>
    </row>
    <row r="79" spans="1:8" x14ac:dyDescent="0.3">
      <c r="A79" t="s">
        <v>1142</v>
      </c>
      <c r="B79" t="s">
        <v>1302</v>
      </c>
      <c r="C79" t="s">
        <v>1908</v>
      </c>
      <c r="D79" t="s">
        <v>2737</v>
      </c>
      <c r="E79" s="57">
        <v>0.58333333333333337</v>
      </c>
      <c r="F79" s="57">
        <v>0.83333333333333337</v>
      </c>
      <c r="G79" s="57">
        <v>0.79166666666666663</v>
      </c>
      <c r="H79" t="s">
        <v>2819</v>
      </c>
    </row>
    <row r="80" spans="1:8" x14ac:dyDescent="0.3">
      <c r="A80" t="s">
        <v>1142</v>
      </c>
      <c r="B80" t="s">
        <v>1302</v>
      </c>
      <c r="C80" t="s">
        <v>1908</v>
      </c>
      <c r="D80" t="s">
        <v>2751</v>
      </c>
      <c r="E80" s="57">
        <v>0.58333333333333337</v>
      </c>
      <c r="F80" s="57">
        <v>0.83333333333333337</v>
      </c>
      <c r="G80" s="57">
        <v>0.58333333333333337</v>
      </c>
      <c r="H80" t="s">
        <v>2820</v>
      </c>
    </row>
    <row r="81" spans="1:8" x14ac:dyDescent="0.3">
      <c r="A81" t="s">
        <v>1142</v>
      </c>
      <c r="B81" t="s">
        <v>1302</v>
      </c>
      <c r="C81" t="s">
        <v>1908</v>
      </c>
      <c r="D81" t="s">
        <v>2751</v>
      </c>
      <c r="E81" s="57">
        <v>0.58333333333333337</v>
      </c>
      <c r="F81" s="57">
        <v>0.83333333333333337</v>
      </c>
      <c r="G81" s="57">
        <v>0.61458333333333337</v>
      </c>
      <c r="H81" t="s">
        <v>2821</v>
      </c>
    </row>
    <row r="82" spans="1:8" x14ac:dyDescent="0.3">
      <c r="A82" t="s">
        <v>1142</v>
      </c>
      <c r="B82" t="s">
        <v>1302</v>
      </c>
      <c r="C82" t="s">
        <v>1908</v>
      </c>
      <c r="D82" t="s">
        <v>2751</v>
      </c>
      <c r="E82" s="57">
        <v>0.58333333333333337</v>
      </c>
      <c r="F82" s="57">
        <v>0.83333333333333337</v>
      </c>
      <c r="G82" s="57">
        <v>0.64583333333333337</v>
      </c>
      <c r="H82" t="s">
        <v>2822</v>
      </c>
    </row>
    <row r="83" spans="1:8" x14ac:dyDescent="0.3">
      <c r="A83" t="s">
        <v>1142</v>
      </c>
      <c r="B83" t="s">
        <v>1302</v>
      </c>
      <c r="C83" t="s">
        <v>1908</v>
      </c>
      <c r="D83" t="s">
        <v>2751</v>
      </c>
      <c r="E83" s="57">
        <v>0.58333333333333337</v>
      </c>
      <c r="F83" s="57">
        <v>0.83333333333333337</v>
      </c>
      <c r="G83" s="57">
        <v>0.67708333333333337</v>
      </c>
      <c r="H83" t="s">
        <v>2823</v>
      </c>
    </row>
    <row r="84" spans="1:8" x14ac:dyDescent="0.3">
      <c r="A84" t="s">
        <v>1142</v>
      </c>
      <c r="B84" t="s">
        <v>1302</v>
      </c>
      <c r="C84" t="s">
        <v>1908</v>
      </c>
      <c r="D84" t="s">
        <v>2751</v>
      </c>
      <c r="E84" s="57">
        <v>0.58333333333333337</v>
      </c>
      <c r="F84" s="57">
        <v>0.83333333333333337</v>
      </c>
      <c r="G84" s="57">
        <v>0.72916666666666663</v>
      </c>
      <c r="H84" t="s">
        <v>2824</v>
      </c>
    </row>
    <row r="85" spans="1:8" x14ac:dyDescent="0.3">
      <c r="A85" t="s">
        <v>1142</v>
      </c>
      <c r="B85" t="s">
        <v>1302</v>
      </c>
      <c r="C85" t="s">
        <v>1908</v>
      </c>
      <c r="D85" t="s">
        <v>2751</v>
      </c>
      <c r="E85" s="57">
        <v>0.58333333333333337</v>
      </c>
      <c r="F85" s="57">
        <v>0.83333333333333337</v>
      </c>
      <c r="G85" s="57">
        <v>0.79166666666666663</v>
      </c>
      <c r="H85" t="s">
        <v>2825</v>
      </c>
    </row>
    <row r="86" spans="1:8" x14ac:dyDescent="0.3">
      <c r="A86" t="s">
        <v>1142</v>
      </c>
      <c r="B86" t="s">
        <v>1302</v>
      </c>
      <c r="C86" t="s">
        <v>1908</v>
      </c>
      <c r="D86" t="s">
        <v>2777</v>
      </c>
      <c r="E86" s="57">
        <v>0.58333333333333337</v>
      </c>
      <c r="F86" s="57">
        <v>0.83333333333333337</v>
      </c>
      <c r="G86" s="57">
        <v>0.58333333333333337</v>
      </c>
      <c r="H86" t="s">
        <v>2826</v>
      </c>
    </row>
    <row r="87" spans="1:8" x14ac:dyDescent="0.3">
      <c r="A87" t="s">
        <v>1142</v>
      </c>
      <c r="B87" t="s">
        <v>1302</v>
      </c>
      <c r="C87" t="s">
        <v>1908</v>
      </c>
      <c r="D87" t="s">
        <v>2777</v>
      </c>
      <c r="E87" s="57">
        <v>0.58333333333333337</v>
      </c>
      <c r="F87" s="57">
        <v>0.83333333333333337</v>
      </c>
      <c r="G87" s="57">
        <v>0.61458333333333337</v>
      </c>
      <c r="H87" t="s">
        <v>2827</v>
      </c>
    </row>
    <row r="88" spans="1:8" x14ac:dyDescent="0.3">
      <c r="A88" t="s">
        <v>1142</v>
      </c>
      <c r="B88" t="s">
        <v>1302</v>
      </c>
      <c r="C88" t="s">
        <v>1908</v>
      </c>
      <c r="D88" t="s">
        <v>2777</v>
      </c>
      <c r="E88" s="57">
        <v>0.58333333333333337</v>
      </c>
      <c r="F88" s="57">
        <v>0.83333333333333337</v>
      </c>
      <c r="G88" s="57">
        <v>0.64583333333333337</v>
      </c>
      <c r="H88" t="s">
        <v>2828</v>
      </c>
    </row>
    <row r="89" spans="1:8" x14ac:dyDescent="0.3">
      <c r="A89" t="s">
        <v>1142</v>
      </c>
      <c r="B89" t="s">
        <v>1302</v>
      </c>
      <c r="C89" t="s">
        <v>1908</v>
      </c>
      <c r="D89" t="s">
        <v>2777</v>
      </c>
      <c r="E89" s="57">
        <v>0.58333333333333337</v>
      </c>
      <c r="F89" s="57">
        <v>0.83333333333333337</v>
      </c>
      <c r="G89" s="57">
        <v>0.67708333333333337</v>
      </c>
      <c r="H89" t="s">
        <v>2829</v>
      </c>
    </row>
    <row r="90" spans="1:8" x14ac:dyDescent="0.3">
      <c r="A90" t="s">
        <v>1142</v>
      </c>
      <c r="B90" t="s">
        <v>1302</v>
      </c>
      <c r="C90" t="s">
        <v>1908</v>
      </c>
      <c r="D90" t="s">
        <v>2777</v>
      </c>
      <c r="E90" s="57">
        <v>0.58333333333333337</v>
      </c>
      <c r="F90" s="57">
        <v>0.83333333333333337</v>
      </c>
      <c r="G90" s="57">
        <v>0.72916666666666663</v>
      </c>
      <c r="H90" t="s">
        <v>2830</v>
      </c>
    </row>
    <row r="91" spans="1:8" x14ac:dyDescent="0.3">
      <c r="A91" t="s">
        <v>1142</v>
      </c>
      <c r="B91" t="s">
        <v>1302</v>
      </c>
      <c r="C91" t="s">
        <v>1908</v>
      </c>
      <c r="D91" t="s">
        <v>2777</v>
      </c>
      <c r="E91" s="57">
        <v>0.58333333333333337</v>
      </c>
      <c r="F91" s="57">
        <v>0.83333333333333337</v>
      </c>
      <c r="G91" s="57">
        <v>0.79166666666666663</v>
      </c>
      <c r="H91" t="s">
        <v>2831</v>
      </c>
    </row>
    <row r="92" spans="1:8" x14ac:dyDescent="0.3">
      <c r="A92" t="s">
        <v>1197</v>
      </c>
      <c r="B92" t="s">
        <v>1302</v>
      </c>
      <c r="C92" t="s">
        <v>1817</v>
      </c>
      <c r="D92" t="s">
        <v>2744</v>
      </c>
      <c r="E92" s="57">
        <v>0.58333333333333337</v>
      </c>
      <c r="F92" s="57">
        <v>0.83333333333333337</v>
      </c>
      <c r="G92" s="57">
        <v>0.58333333333333337</v>
      </c>
      <c r="H92" t="s">
        <v>2832</v>
      </c>
    </row>
    <row r="93" spans="1:8" x14ac:dyDescent="0.3">
      <c r="A93" t="s">
        <v>1197</v>
      </c>
      <c r="B93" t="s">
        <v>1302</v>
      </c>
      <c r="C93" t="s">
        <v>1817</v>
      </c>
      <c r="D93" t="s">
        <v>2744</v>
      </c>
      <c r="E93" s="57">
        <v>0.58333333333333337</v>
      </c>
      <c r="F93" s="57">
        <v>0.83333333333333337</v>
      </c>
      <c r="G93" s="57">
        <v>0.61458333333333337</v>
      </c>
      <c r="H93" t="s">
        <v>2833</v>
      </c>
    </row>
    <row r="94" spans="1:8" x14ac:dyDescent="0.3">
      <c r="A94" t="s">
        <v>1197</v>
      </c>
      <c r="B94" t="s">
        <v>1302</v>
      </c>
      <c r="C94" t="s">
        <v>1817</v>
      </c>
      <c r="D94" t="s">
        <v>2744</v>
      </c>
      <c r="E94" s="57">
        <v>0.58333333333333337</v>
      </c>
      <c r="F94" s="57">
        <v>0.83333333333333337</v>
      </c>
      <c r="G94" s="57">
        <v>0.64583333333333337</v>
      </c>
      <c r="H94" t="s">
        <v>2834</v>
      </c>
    </row>
    <row r="95" spans="1:8" x14ac:dyDescent="0.3">
      <c r="A95" t="s">
        <v>1197</v>
      </c>
      <c r="B95" t="s">
        <v>1302</v>
      </c>
      <c r="C95" t="s">
        <v>1817</v>
      </c>
      <c r="D95" t="s">
        <v>2744</v>
      </c>
      <c r="E95" s="57">
        <v>0.58333333333333337</v>
      </c>
      <c r="F95" s="57">
        <v>0.83333333333333337</v>
      </c>
      <c r="G95" s="57">
        <v>0.67708333333333337</v>
      </c>
      <c r="H95" t="s">
        <v>2835</v>
      </c>
    </row>
    <row r="96" spans="1:8" x14ac:dyDescent="0.3">
      <c r="A96" t="s">
        <v>1197</v>
      </c>
      <c r="B96" t="s">
        <v>1302</v>
      </c>
      <c r="C96" t="s">
        <v>1817</v>
      </c>
      <c r="D96" t="s">
        <v>2744</v>
      </c>
      <c r="E96" s="57">
        <v>0.58333333333333337</v>
      </c>
      <c r="F96" s="57">
        <v>0.83333333333333337</v>
      </c>
      <c r="G96" s="57">
        <v>0.72916666666666663</v>
      </c>
      <c r="H96" t="s">
        <v>2836</v>
      </c>
    </row>
    <row r="97" spans="1:8" x14ac:dyDescent="0.3">
      <c r="A97" t="s">
        <v>1197</v>
      </c>
      <c r="B97" t="s">
        <v>1302</v>
      </c>
      <c r="C97" t="s">
        <v>1817</v>
      </c>
      <c r="D97" t="s">
        <v>2744</v>
      </c>
      <c r="E97" s="57">
        <v>0.58333333333333337</v>
      </c>
      <c r="F97" s="57">
        <v>0.83333333333333337</v>
      </c>
      <c r="G97" s="57">
        <v>0.79166666666666663</v>
      </c>
      <c r="H97" t="s">
        <v>2837</v>
      </c>
    </row>
    <row r="98" spans="1:8" x14ac:dyDescent="0.3">
      <c r="A98" t="s">
        <v>1197</v>
      </c>
      <c r="B98" t="s">
        <v>1302</v>
      </c>
      <c r="C98" t="s">
        <v>1817</v>
      </c>
      <c r="D98" t="s">
        <v>2751</v>
      </c>
      <c r="E98" s="57">
        <v>0.58333333333333337</v>
      </c>
      <c r="F98" s="57">
        <v>0.83333333333333337</v>
      </c>
      <c r="G98" s="57">
        <v>0.58333333333333337</v>
      </c>
      <c r="H98" t="s">
        <v>2838</v>
      </c>
    </row>
    <row r="99" spans="1:8" x14ac:dyDescent="0.3">
      <c r="A99" t="s">
        <v>1197</v>
      </c>
      <c r="B99" t="s">
        <v>1302</v>
      </c>
      <c r="C99" t="s">
        <v>1817</v>
      </c>
      <c r="D99" t="s">
        <v>2751</v>
      </c>
      <c r="E99" s="57">
        <v>0.58333333333333337</v>
      </c>
      <c r="F99" s="57">
        <v>0.83333333333333337</v>
      </c>
      <c r="G99" s="57">
        <v>0.61458333333333337</v>
      </c>
      <c r="H99" t="s">
        <v>2839</v>
      </c>
    </row>
    <row r="100" spans="1:8" x14ac:dyDescent="0.3">
      <c r="A100" t="s">
        <v>1197</v>
      </c>
      <c r="B100" t="s">
        <v>1302</v>
      </c>
      <c r="C100" t="s">
        <v>1817</v>
      </c>
      <c r="D100" t="s">
        <v>2751</v>
      </c>
      <c r="E100" s="57">
        <v>0.58333333333333337</v>
      </c>
      <c r="F100" s="57">
        <v>0.83333333333333337</v>
      </c>
      <c r="G100" s="57">
        <v>0.64583333333333337</v>
      </c>
      <c r="H100" t="s">
        <v>2840</v>
      </c>
    </row>
    <row r="101" spans="1:8" x14ac:dyDescent="0.3">
      <c r="A101" t="s">
        <v>1197</v>
      </c>
      <c r="B101" t="s">
        <v>1302</v>
      </c>
      <c r="C101" t="s">
        <v>1817</v>
      </c>
      <c r="D101" t="s">
        <v>2751</v>
      </c>
      <c r="E101" s="57">
        <v>0.58333333333333337</v>
      </c>
      <c r="F101" s="57">
        <v>0.83333333333333337</v>
      </c>
      <c r="G101" s="57">
        <v>0.67708333333333337</v>
      </c>
      <c r="H101" t="s">
        <v>2841</v>
      </c>
    </row>
    <row r="102" spans="1:8" x14ac:dyDescent="0.3">
      <c r="A102" t="s">
        <v>1197</v>
      </c>
      <c r="B102" t="s">
        <v>1302</v>
      </c>
      <c r="C102" t="s">
        <v>1817</v>
      </c>
      <c r="D102" t="s">
        <v>2751</v>
      </c>
      <c r="E102" s="57">
        <v>0.58333333333333337</v>
      </c>
      <c r="F102" s="57">
        <v>0.83333333333333337</v>
      </c>
      <c r="G102" s="57">
        <v>0.72916666666666663</v>
      </c>
      <c r="H102" t="s">
        <v>2842</v>
      </c>
    </row>
    <row r="103" spans="1:8" x14ac:dyDescent="0.3">
      <c r="A103" t="s">
        <v>1197</v>
      </c>
      <c r="B103" t="s">
        <v>1302</v>
      </c>
      <c r="C103" t="s">
        <v>1817</v>
      </c>
      <c r="D103" t="s">
        <v>2751</v>
      </c>
      <c r="E103" s="57">
        <v>0.58333333333333337</v>
      </c>
      <c r="F103" s="57">
        <v>0.83333333333333337</v>
      </c>
      <c r="G103" s="57">
        <v>0.79166666666666663</v>
      </c>
      <c r="H103" t="s">
        <v>2843</v>
      </c>
    </row>
    <row r="104" spans="1:8" x14ac:dyDescent="0.3">
      <c r="A104" t="s">
        <v>1132</v>
      </c>
      <c r="B104" t="s">
        <v>1302</v>
      </c>
      <c r="C104" t="s">
        <v>1303</v>
      </c>
      <c r="D104" t="s">
        <v>2777</v>
      </c>
      <c r="E104" s="57">
        <v>0.58333333333333337</v>
      </c>
      <c r="F104" s="57">
        <v>0.83333333333333337</v>
      </c>
      <c r="G104" s="57">
        <v>0.58333333333333337</v>
      </c>
      <c r="H104" t="s">
        <v>2844</v>
      </c>
    </row>
    <row r="105" spans="1:8" x14ac:dyDescent="0.3">
      <c r="A105" t="s">
        <v>1132</v>
      </c>
      <c r="B105" t="s">
        <v>1302</v>
      </c>
      <c r="C105" t="s">
        <v>1303</v>
      </c>
      <c r="D105" t="s">
        <v>2777</v>
      </c>
      <c r="E105" s="57">
        <v>0.58333333333333337</v>
      </c>
      <c r="F105" s="57">
        <v>0.83333333333333337</v>
      </c>
      <c r="G105" s="57">
        <v>0.61458333333333337</v>
      </c>
      <c r="H105" t="s">
        <v>2845</v>
      </c>
    </row>
    <row r="106" spans="1:8" x14ac:dyDescent="0.3">
      <c r="A106" t="s">
        <v>1132</v>
      </c>
      <c r="B106" t="s">
        <v>1302</v>
      </c>
      <c r="C106" t="s">
        <v>1303</v>
      </c>
      <c r="D106" t="s">
        <v>2777</v>
      </c>
      <c r="E106" s="57">
        <v>0.58333333333333337</v>
      </c>
      <c r="F106" s="57">
        <v>0.83333333333333337</v>
      </c>
      <c r="G106" s="57">
        <v>0.64583333333333337</v>
      </c>
      <c r="H106" t="s">
        <v>2846</v>
      </c>
    </row>
    <row r="107" spans="1:8" x14ac:dyDescent="0.3">
      <c r="A107" t="s">
        <v>1132</v>
      </c>
      <c r="B107" t="s">
        <v>1302</v>
      </c>
      <c r="C107" t="s">
        <v>1303</v>
      </c>
      <c r="D107" t="s">
        <v>2777</v>
      </c>
      <c r="E107" s="57">
        <v>0.58333333333333337</v>
      </c>
      <c r="F107" s="57">
        <v>0.83333333333333337</v>
      </c>
      <c r="G107" s="57">
        <v>0.67708333333333337</v>
      </c>
      <c r="H107" t="s">
        <v>2847</v>
      </c>
    </row>
    <row r="108" spans="1:8" x14ac:dyDescent="0.3">
      <c r="A108" t="s">
        <v>1132</v>
      </c>
      <c r="B108" t="s">
        <v>1302</v>
      </c>
      <c r="C108" t="s">
        <v>1303</v>
      </c>
      <c r="D108" t="s">
        <v>2777</v>
      </c>
      <c r="E108" s="57">
        <v>0.58333333333333337</v>
      </c>
      <c r="F108" s="57">
        <v>0.83333333333333337</v>
      </c>
      <c r="G108" s="57">
        <v>0.72916666666666663</v>
      </c>
      <c r="H108" t="s">
        <v>2848</v>
      </c>
    </row>
    <row r="109" spans="1:8" x14ac:dyDescent="0.3">
      <c r="A109" t="s">
        <v>1132</v>
      </c>
      <c r="B109" t="s">
        <v>1302</v>
      </c>
      <c r="C109" t="s">
        <v>1303</v>
      </c>
      <c r="D109" t="s">
        <v>2777</v>
      </c>
      <c r="E109" s="57">
        <v>0.58333333333333337</v>
      </c>
      <c r="F109" s="57">
        <v>0.83333333333333337</v>
      </c>
      <c r="G109" s="57">
        <v>0.79166666666666663</v>
      </c>
      <c r="H109" t="s">
        <v>2849</v>
      </c>
    </row>
    <row r="110" spans="1:8" x14ac:dyDescent="0.3">
      <c r="A110" t="s">
        <v>1211</v>
      </c>
      <c r="B110" t="s">
        <v>1302</v>
      </c>
      <c r="C110" t="s">
        <v>2081</v>
      </c>
      <c r="D110" t="s">
        <v>2751</v>
      </c>
      <c r="E110" s="57">
        <v>0.58333333333333337</v>
      </c>
      <c r="F110" s="57">
        <v>0.83333333333333337</v>
      </c>
      <c r="G110" s="57">
        <v>0.58333333333333337</v>
      </c>
      <c r="H110" t="s">
        <v>2850</v>
      </c>
    </row>
    <row r="111" spans="1:8" x14ac:dyDescent="0.3">
      <c r="A111" t="s">
        <v>1211</v>
      </c>
      <c r="B111" t="s">
        <v>1302</v>
      </c>
      <c r="C111" t="s">
        <v>2081</v>
      </c>
      <c r="D111" t="s">
        <v>2751</v>
      </c>
      <c r="E111" s="57">
        <v>0.58333333333333337</v>
      </c>
      <c r="F111" s="57">
        <v>0.83333333333333337</v>
      </c>
      <c r="G111" s="57">
        <v>0.61458333333333337</v>
      </c>
      <c r="H111" t="s">
        <v>2851</v>
      </c>
    </row>
    <row r="112" spans="1:8" x14ac:dyDescent="0.3">
      <c r="A112" t="s">
        <v>1211</v>
      </c>
      <c r="B112" t="s">
        <v>1302</v>
      </c>
      <c r="C112" t="s">
        <v>2081</v>
      </c>
      <c r="D112" t="s">
        <v>2751</v>
      </c>
      <c r="E112" s="57">
        <v>0.58333333333333337</v>
      </c>
      <c r="F112" s="57">
        <v>0.83333333333333337</v>
      </c>
      <c r="G112" s="57">
        <v>0.64583333333333337</v>
      </c>
      <c r="H112" t="s">
        <v>2852</v>
      </c>
    </row>
    <row r="113" spans="1:8" x14ac:dyDescent="0.3">
      <c r="A113" t="s">
        <v>1211</v>
      </c>
      <c r="B113" t="s">
        <v>1302</v>
      </c>
      <c r="C113" t="s">
        <v>2081</v>
      </c>
      <c r="D113" t="s">
        <v>2751</v>
      </c>
      <c r="E113" s="57">
        <v>0.58333333333333337</v>
      </c>
      <c r="F113" s="57">
        <v>0.83333333333333337</v>
      </c>
      <c r="G113" s="57">
        <v>0.67708333333333337</v>
      </c>
      <c r="H113" t="s">
        <v>2853</v>
      </c>
    </row>
    <row r="114" spans="1:8" x14ac:dyDescent="0.3">
      <c r="A114" t="s">
        <v>1211</v>
      </c>
      <c r="B114" t="s">
        <v>1302</v>
      </c>
      <c r="C114" t="s">
        <v>2081</v>
      </c>
      <c r="D114" t="s">
        <v>2751</v>
      </c>
      <c r="E114" s="57">
        <v>0.58333333333333337</v>
      </c>
      <c r="F114" s="57">
        <v>0.83333333333333337</v>
      </c>
      <c r="G114" s="57">
        <v>0.72916666666666663</v>
      </c>
      <c r="H114" t="s">
        <v>2854</v>
      </c>
    </row>
    <row r="115" spans="1:8" x14ac:dyDescent="0.3">
      <c r="A115" t="s">
        <v>1211</v>
      </c>
      <c r="B115" t="s">
        <v>1302</v>
      </c>
      <c r="C115" t="s">
        <v>2081</v>
      </c>
      <c r="D115" t="s">
        <v>2751</v>
      </c>
      <c r="E115" s="57">
        <v>0.58333333333333337</v>
      </c>
      <c r="F115" s="57">
        <v>0.83333333333333337</v>
      </c>
      <c r="G115" s="57">
        <v>0.79166666666666663</v>
      </c>
      <c r="H115" t="s">
        <v>2855</v>
      </c>
    </row>
    <row r="116" spans="1:8" x14ac:dyDescent="0.3">
      <c r="A116" t="s">
        <v>1211</v>
      </c>
      <c r="B116" t="s">
        <v>1302</v>
      </c>
      <c r="C116" t="s">
        <v>2081</v>
      </c>
      <c r="D116" t="s">
        <v>2777</v>
      </c>
      <c r="E116" s="57">
        <v>0.58333333333333337</v>
      </c>
      <c r="F116" s="57">
        <v>0.83333333333333337</v>
      </c>
      <c r="G116" s="57">
        <v>0.58333333333333337</v>
      </c>
      <c r="H116" t="s">
        <v>2856</v>
      </c>
    </row>
    <row r="117" spans="1:8" x14ac:dyDescent="0.3">
      <c r="A117" t="s">
        <v>1211</v>
      </c>
      <c r="B117" t="s">
        <v>1302</v>
      </c>
      <c r="C117" t="s">
        <v>2081</v>
      </c>
      <c r="D117" t="s">
        <v>2777</v>
      </c>
      <c r="E117" s="57">
        <v>0.58333333333333337</v>
      </c>
      <c r="F117" s="57">
        <v>0.83333333333333337</v>
      </c>
      <c r="G117" s="57">
        <v>0.61458333333333337</v>
      </c>
      <c r="H117" t="s">
        <v>2857</v>
      </c>
    </row>
    <row r="118" spans="1:8" x14ac:dyDescent="0.3">
      <c r="A118" t="s">
        <v>1211</v>
      </c>
      <c r="B118" t="s">
        <v>1302</v>
      </c>
      <c r="C118" t="s">
        <v>2081</v>
      </c>
      <c r="D118" t="s">
        <v>2777</v>
      </c>
      <c r="E118" s="57">
        <v>0.58333333333333337</v>
      </c>
      <c r="F118" s="57">
        <v>0.83333333333333337</v>
      </c>
      <c r="G118" s="57">
        <v>0.64583333333333337</v>
      </c>
      <c r="H118" t="s">
        <v>2858</v>
      </c>
    </row>
    <row r="119" spans="1:8" x14ac:dyDescent="0.3">
      <c r="A119" t="s">
        <v>1211</v>
      </c>
      <c r="B119" t="s">
        <v>1302</v>
      </c>
      <c r="C119" t="s">
        <v>2081</v>
      </c>
      <c r="D119" t="s">
        <v>2777</v>
      </c>
      <c r="E119" s="57">
        <v>0.58333333333333337</v>
      </c>
      <c r="F119" s="57">
        <v>0.83333333333333337</v>
      </c>
      <c r="G119" s="57">
        <v>0.67708333333333337</v>
      </c>
      <c r="H119" t="s">
        <v>2859</v>
      </c>
    </row>
    <row r="120" spans="1:8" x14ac:dyDescent="0.3">
      <c r="A120" t="s">
        <v>1211</v>
      </c>
      <c r="B120" t="s">
        <v>1302</v>
      </c>
      <c r="C120" t="s">
        <v>2081</v>
      </c>
      <c r="D120" t="s">
        <v>2777</v>
      </c>
      <c r="E120" s="57">
        <v>0.58333333333333337</v>
      </c>
      <c r="F120" s="57">
        <v>0.83333333333333337</v>
      </c>
      <c r="G120" s="57">
        <v>0.72916666666666663</v>
      </c>
      <c r="H120" t="s">
        <v>2860</v>
      </c>
    </row>
    <row r="121" spans="1:8" x14ac:dyDescent="0.3">
      <c r="A121" t="s">
        <v>1211</v>
      </c>
      <c r="B121" t="s">
        <v>1302</v>
      </c>
      <c r="C121" t="s">
        <v>2081</v>
      </c>
      <c r="D121" t="s">
        <v>2777</v>
      </c>
      <c r="E121" s="57">
        <v>0.58333333333333337</v>
      </c>
      <c r="F121" s="57">
        <v>0.83333333333333337</v>
      </c>
      <c r="G121" s="57">
        <v>0.79166666666666663</v>
      </c>
      <c r="H121" t="s">
        <v>2861</v>
      </c>
    </row>
    <row r="122" spans="1:8" x14ac:dyDescent="0.3">
      <c r="A122" t="s">
        <v>1211</v>
      </c>
      <c r="B122" t="s">
        <v>1302</v>
      </c>
      <c r="C122" t="s">
        <v>2081</v>
      </c>
      <c r="D122" t="s">
        <v>2758</v>
      </c>
      <c r="E122" s="57">
        <v>0.58333333333333337</v>
      </c>
      <c r="F122" s="57">
        <v>0.83333333333333337</v>
      </c>
      <c r="G122" s="57">
        <v>0.58333333333333337</v>
      </c>
      <c r="H122" t="s">
        <v>2862</v>
      </c>
    </row>
    <row r="123" spans="1:8" x14ac:dyDescent="0.3">
      <c r="A123" t="s">
        <v>1211</v>
      </c>
      <c r="B123" t="s">
        <v>1302</v>
      </c>
      <c r="C123" t="s">
        <v>2081</v>
      </c>
      <c r="D123" t="s">
        <v>2758</v>
      </c>
      <c r="E123" s="57">
        <v>0.58333333333333337</v>
      </c>
      <c r="F123" s="57">
        <v>0.83333333333333337</v>
      </c>
      <c r="G123" s="57">
        <v>0.61458333333333337</v>
      </c>
      <c r="H123" t="s">
        <v>2863</v>
      </c>
    </row>
    <row r="124" spans="1:8" x14ac:dyDescent="0.3">
      <c r="A124" t="s">
        <v>1211</v>
      </c>
      <c r="B124" t="s">
        <v>1302</v>
      </c>
      <c r="C124" t="s">
        <v>2081</v>
      </c>
      <c r="D124" t="s">
        <v>2758</v>
      </c>
      <c r="E124" s="57">
        <v>0.58333333333333337</v>
      </c>
      <c r="F124" s="57">
        <v>0.83333333333333337</v>
      </c>
      <c r="G124" s="57">
        <v>0.64583333333333337</v>
      </c>
      <c r="H124" t="s">
        <v>2864</v>
      </c>
    </row>
    <row r="125" spans="1:8" x14ac:dyDescent="0.3">
      <c r="A125" t="s">
        <v>1211</v>
      </c>
      <c r="B125" t="s">
        <v>1302</v>
      </c>
      <c r="C125" t="s">
        <v>2081</v>
      </c>
      <c r="D125" t="s">
        <v>2758</v>
      </c>
      <c r="E125" s="57">
        <v>0.58333333333333337</v>
      </c>
      <c r="F125" s="57">
        <v>0.83333333333333337</v>
      </c>
      <c r="G125" s="57">
        <v>0.67708333333333337</v>
      </c>
      <c r="H125" t="s">
        <v>2865</v>
      </c>
    </row>
    <row r="126" spans="1:8" x14ac:dyDescent="0.3">
      <c r="A126" t="s">
        <v>1211</v>
      </c>
      <c r="B126" t="s">
        <v>1302</v>
      </c>
      <c r="C126" t="s">
        <v>2081</v>
      </c>
      <c r="D126" t="s">
        <v>2758</v>
      </c>
      <c r="E126" s="57">
        <v>0.58333333333333337</v>
      </c>
      <c r="F126" s="57">
        <v>0.83333333333333337</v>
      </c>
      <c r="G126" s="57">
        <v>0.72916666666666663</v>
      </c>
      <c r="H126" t="s">
        <v>2866</v>
      </c>
    </row>
    <row r="127" spans="1:8" x14ac:dyDescent="0.3">
      <c r="A127" t="s">
        <v>1211</v>
      </c>
      <c r="B127" t="s">
        <v>1302</v>
      </c>
      <c r="C127" t="s">
        <v>2081</v>
      </c>
      <c r="D127" t="s">
        <v>2758</v>
      </c>
      <c r="E127" s="57">
        <v>0.58333333333333337</v>
      </c>
      <c r="F127" s="57">
        <v>0.83333333333333337</v>
      </c>
      <c r="G127" s="57">
        <v>0.79166666666666663</v>
      </c>
      <c r="H127" t="s">
        <v>2867</v>
      </c>
    </row>
    <row r="128" spans="1:8" x14ac:dyDescent="0.3">
      <c r="A128" t="s">
        <v>1195</v>
      </c>
      <c r="B128" t="s">
        <v>1302</v>
      </c>
      <c r="C128" t="s">
        <v>1779</v>
      </c>
      <c r="D128" t="s">
        <v>2737</v>
      </c>
      <c r="E128" s="57">
        <v>0.58333333333333337</v>
      </c>
      <c r="F128" s="57">
        <v>0.83333333333333337</v>
      </c>
      <c r="G128" s="57">
        <v>0.58333333333333337</v>
      </c>
      <c r="H128" t="s">
        <v>2868</v>
      </c>
    </row>
    <row r="129" spans="1:8" x14ac:dyDescent="0.3">
      <c r="A129" t="s">
        <v>1195</v>
      </c>
      <c r="B129" t="s">
        <v>1302</v>
      </c>
      <c r="C129" t="s">
        <v>1779</v>
      </c>
      <c r="D129" t="s">
        <v>2737</v>
      </c>
      <c r="E129" s="57">
        <v>0.58333333333333337</v>
      </c>
      <c r="F129" s="57">
        <v>0.83333333333333337</v>
      </c>
      <c r="G129" s="57">
        <v>0.61458333333333337</v>
      </c>
      <c r="H129" t="s">
        <v>2869</v>
      </c>
    </row>
    <row r="130" spans="1:8" x14ac:dyDescent="0.3">
      <c r="A130" t="s">
        <v>1195</v>
      </c>
      <c r="B130" t="s">
        <v>1302</v>
      </c>
      <c r="C130" t="s">
        <v>1779</v>
      </c>
      <c r="D130" t="s">
        <v>2737</v>
      </c>
      <c r="E130" s="57">
        <v>0.58333333333333337</v>
      </c>
      <c r="F130" s="57">
        <v>0.83333333333333337</v>
      </c>
      <c r="G130" s="57">
        <v>0.64583333333333337</v>
      </c>
      <c r="H130" t="s">
        <v>2870</v>
      </c>
    </row>
    <row r="131" spans="1:8" x14ac:dyDescent="0.3">
      <c r="A131" t="s">
        <v>1195</v>
      </c>
      <c r="B131" t="s">
        <v>1302</v>
      </c>
      <c r="C131" t="s">
        <v>1779</v>
      </c>
      <c r="D131" t="s">
        <v>2737</v>
      </c>
      <c r="E131" s="57">
        <v>0.58333333333333337</v>
      </c>
      <c r="F131" s="57">
        <v>0.83333333333333337</v>
      </c>
      <c r="G131" s="57">
        <v>0.67708333333333337</v>
      </c>
      <c r="H131" t="s">
        <v>2871</v>
      </c>
    </row>
    <row r="132" spans="1:8" x14ac:dyDescent="0.3">
      <c r="A132" t="s">
        <v>1195</v>
      </c>
      <c r="B132" t="s">
        <v>1302</v>
      </c>
      <c r="C132" t="s">
        <v>1779</v>
      </c>
      <c r="D132" t="s">
        <v>2737</v>
      </c>
      <c r="E132" s="57">
        <v>0.58333333333333337</v>
      </c>
      <c r="F132" s="57">
        <v>0.83333333333333337</v>
      </c>
      <c r="G132" s="57">
        <v>0.72916666666666663</v>
      </c>
      <c r="H132" t="s">
        <v>2872</v>
      </c>
    </row>
    <row r="133" spans="1:8" x14ac:dyDescent="0.3">
      <c r="A133" t="s">
        <v>1195</v>
      </c>
      <c r="B133" t="s">
        <v>1302</v>
      </c>
      <c r="C133" t="s">
        <v>1779</v>
      </c>
      <c r="D133" t="s">
        <v>2737</v>
      </c>
      <c r="E133" s="57">
        <v>0.58333333333333337</v>
      </c>
      <c r="F133" s="57">
        <v>0.83333333333333337</v>
      </c>
      <c r="G133" s="57">
        <v>0.79166666666666663</v>
      </c>
      <c r="H133" t="s">
        <v>2873</v>
      </c>
    </row>
    <row r="134" spans="1:8" x14ac:dyDescent="0.3">
      <c r="A134" t="s">
        <v>1195</v>
      </c>
      <c r="B134" t="s">
        <v>1302</v>
      </c>
      <c r="C134" t="s">
        <v>1779</v>
      </c>
      <c r="D134" t="s">
        <v>2744</v>
      </c>
      <c r="E134" s="57">
        <v>0.58333333333333337</v>
      </c>
      <c r="F134" s="57">
        <v>0.83333333333333337</v>
      </c>
      <c r="G134" s="57">
        <v>0.58333333333333337</v>
      </c>
      <c r="H134" t="s">
        <v>2874</v>
      </c>
    </row>
    <row r="135" spans="1:8" x14ac:dyDescent="0.3">
      <c r="A135" t="s">
        <v>1195</v>
      </c>
      <c r="B135" t="s">
        <v>1302</v>
      </c>
      <c r="C135" t="s">
        <v>1779</v>
      </c>
      <c r="D135" t="s">
        <v>2744</v>
      </c>
      <c r="E135" s="57">
        <v>0.58333333333333337</v>
      </c>
      <c r="F135" s="57">
        <v>0.83333333333333337</v>
      </c>
      <c r="G135" s="57">
        <v>0.61458333333333337</v>
      </c>
      <c r="H135" t="s">
        <v>2875</v>
      </c>
    </row>
    <row r="136" spans="1:8" x14ac:dyDescent="0.3">
      <c r="A136" t="s">
        <v>1195</v>
      </c>
      <c r="B136" t="s">
        <v>1302</v>
      </c>
      <c r="C136" t="s">
        <v>1779</v>
      </c>
      <c r="D136" t="s">
        <v>2744</v>
      </c>
      <c r="E136" s="57">
        <v>0.58333333333333337</v>
      </c>
      <c r="F136" s="57">
        <v>0.83333333333333337</v>
      </c>
      <c r="G136" s="57">
        <v>0.64583333333333337</v>
      </c>
      <c r="H136" t="s">
        <v>2876</v>
      </c>
    </row>
    <row r="137" spans="1:8" x14ac:dyDescent="0.3">
      <c r="A137" t="s">
        <v>1195</v>
      </c>
      <c r="B137" t="s">
        <v>1302</v>
      </c>
      <c r="C137" t="s">
        <v>1779</v>
      </c>
      <c r="D137" t="s">
        <v>2744</v>
      </c>
      <c r="E137" s="57">
        <v>0.58333333333333337</v>
      </c>
      <c r="F137" s="57">
        <v>0.83333333333333337</v>
      </c>
      <c r="G137" s="57">
        <v>0.67708333333333337</v>
      </c>
      <c r="H137" t="s">
        <v>2877</v>
      </c>
    </row>
    <row r="138" spans="1:8" x14ac:dyDescent="0.3">
      <c r="A138" t="s">
        <v>1195</v>
      </c>
      <c r="B138" t="s">
        <v>1302</v>
      </c>
      <c r="C138" t="s">
        <v>1779</v>
      </c>
      <c r="D138" t="s">
        <v>2744</v>
      </c>
      <c r="E138" s="57">
        <v>0.58333333333333337</v>
      </c>
      <c r="F138" s="57">
        <v>0.83333333333333337</v>
      </c>
      <c r="G138" s="57">
        <v>0.72916666666666663</v>
      </c>
      <c r="H138" t="s">
        <v>2878</v>
      </c>
    </row>
    <row r="139" spans="1:8" x14ac:dyDescent="0.3">
      <c r="A139" t="s">
        <v>1195</v>
      </c>
      <c r="B139" t="s">
        <v>1302</v>
      </c>
      <c r="C139" t="s">
        <v>1779</v>
      </c>
      <c r="D139" t="s">
        <v>2744</v>
      </c>
      <c r="E139" s="57">
        <v>0.58333333333333337</v>
      </c>
      <c r="F139" s="57">
        <v>0.83333333333333337</v>
      </c>
      <c r="G139" s="57">
        <v>0.79166666666666663</v>
      </c>
      <c r="H139" t="s">
        <v>2879</v>
      </c>
    </row>
    <row r="140" spans="1:8" x14ac:dyDescent="0.3">
      <c r="A140" t="s">
        <v>1195</v>
      </c>
      <c r="B140" t="s">
        <v>1302</v>
      </c>
      <c r="C140" t="s">
        <v>1779</v>
      </c>
      <c r="D140" t="s">
        <v>2758</v>
      </c>
      <c r="E140" s="57">
        <v>0.58333333333333337</v>
      </c>
      <c r="F140" s="57">
        <v>0.83333333333333337</v>
      </c>
      <c r="G140" s="57">
        <v>0.58333333333333337</v>
      </c>
      <c r="H140" t="s">
        <v>2880</v>
      </c>
    </row>
    <row r="141" spans="1:8" x14ac:dyDescent="0.3">
      <c r="A141" t="s">
        <v>1195</v>
      </c>
      <c r="B141" t="s">
        <v>1302</v>
      </c>
      <c r="C141" t="s">
        <v>1779</v>
      </c>
      <c r="D141" t="s">
        <v>2758</v>
      </c>
      <c r="E141" s="57">
        <v>0.58333333333333337</v>
      </c>
      <c r="F141" s="57">
        <v>0.83333333333333337</v>
      </c>
      <c r="G141" s="57">
        <v>0.61458333333333337</v>
      </c>
      <c r="H141" t="s">
        <v>2881</v>
      </c>
    </row>
    <row r="142" spans="1:8" x14ac:dyDescent="0.3">
      <c r="A142" t="s">
        <v>1195</v>
      </c>
      <c r="B142" t="s">
        <v>1302</v>
      </c>
      <c r="C142" t="s">
        <v>1779</v>
      </c>
      <c r="D142" t="s">
        <v>2758</v>
      </c>
      <c r="E142" s="57">
        <v>0.58333333333333337</v>
      </c>
      <c r="F142" s="57">
        <v>0.83333333333333337</v>
      </c>
      <c r="G142" s="57">
        <v>0.64583333333333337</v>
      </c>
      <c r="H142" t="s">
        <v>2882</v>
      </c>
    </row>
    <row r="143" spans="1:8" x14ac:dyDescent="0.3">
      <c r="A143" t="s">
        <v>1195</v>
      </c>
      <c r="B143" t="s">
        <v>1302</v>
      </c>
      <c r="C143" t="s">
        <v>1779</v>
      </c>
      <c r="D143" t="s">
        <v>2758</v>
      </c>
      <c r="E143" s="57">
        <v>0.58333333333333337</v>
      </c>
      <c r="F143" s="57">
        <v>0.83333333333333337</v>
      </c>
      <c r="G143" s="57">
        <v>0.67708333333333337</v>
      </c>
      <c r="H143" t="s">
        <v>2883</v>
      </c>
    </row>
    <row r="144" spans="1:8" x14ac:dyDescent="0.3">
      <c r="A144" t="s">
        <v>1195</v>
      </c>
      <c r="B144" t="s">
        <v>1302</v>
      </c>
      <c r="C144" t="s">
        <v>1779</v>
      </c>
      <c r="D144" t="s">
        <v>2758</v>
      </c>
      <c r="E144" s="57">
        <v>0.58333333333333337</v>
      </c>
      <c r="F144" s="57">
        <v>0.83333333333333337</v>
      </c>
      <c r="G144" s="57">
        <v>0.72916666666666663</v>
      </c>
      <c r="H144" t="s">
        <v>2884</v>
      </c>
    </row>
    <row r="145" spans="1:8" x14ac:dyDescent="0.3">
      <c r="A145" t="s">
        <v>1195</v>
      </c>
      <c r="B145" t="s">
        <v>1302</v>
      </c>
      <c r="C145" t="s">
        <v>1779</v>
      </c>
      <c r="D145" t="s">
        <v>2758</v>
      </c>
      <c r="E145" s="57">
        <v>0.58333333333333337</v>
      </c>
      <c r="F145" s="57">
        <v>0.83333333333333337</v>
      </c>
      <c r="G145" s="57">
        <v>0.79166666666666663</v>
      </c>
      <c r="H145" t="s">
        <v>2885</v>
      </c>
    </row>
    <row r="146" spans="1:8" x14ac:dyDescent="0.3">
      <c r="A146" t="s">
        <v>2886</v>
      </c>
      <c r="B146" t="s">
        <v>1302</v>
      </c>
      <c r="C146" t="s">
        <v>2887</v>
      </c>
      <c r="D146" t="s">
        <v>2744</v>
      </c>
      <c r="E146" s="57">
        <v>0.58333333333333337</v>
      </c>
      <c r="F146" s="57">
        <v>0.83333333333333337</v>
      </c>
      <c r="G146" s="57">
        <v>0.58333333333333337</v>
      </c>
      <c r="H146" t="s">
        <v>2888</v>
      </c>
    </row>
    <row r="147" spans="1:8" x14ac:dyDescent="0.3">
      <c r="A147" t="s">
        <v>2886</v>
      </c>
      <c r="B147" t="s">
        <v>1302</v>
      </c>
      <c r="C147" t="s">
        <v>2887</v>
      </c>
      <c r="D147" t="s">
        <v>2744</v>
      </c>
      <c r="E147" s="57">
        <v>0.58333333333333337</v>
      </c>
      <c r="F147" s="57">
        <v>0.83333333333333337</v>
      </c>
      <c r="G147" s="57">
        <v>0.61458333333333337</v>
      </c>
      <c r="H147" t="s">
        <v>2889</v>
      </c>
    </row>
    <row r="148" spans="1:8" x14ac:dyDescent="0.3">
      <c r="A148" t="s">
        <v>2886</v>
      </c>
      <c r="B148" t="s">
        <v>1302</v>
      </c>
      <c r="C148" t="s">
        <v>2887</v>
      </c>
      <c r="D148" t="s">
        <v>2744</v>
      </c>
      <c r="E148" s="57">
        <v>0.58333333333333337</v>
      </c>
      <c r="F148" s="57">
        <v>0.83333333333333337</v>
      </c>
      <c r="G148" s="57">
        <v>0.64583333333333337</v>
      </c>
      <c r="H148" t="s">
        <v>2890</v>
      </c>
    </row>
    <row r="149" spans="1:8" x14ac:dyDescent="0.3">
      <c r="A149" t="s">
        <v>2886</v>
      </c>
      <c r="B149" t="s">
        <v>1302</v>
      </c>
      <c r="C149" t="s">
        <v>2887</v>
      </c>
      <c r="D149" t="s">
        <v>2744</v>
      </c>
      <c r="E149" s="57">
        <v>0.58333333333333337</v>
      </c>
      <c r="F149" s="57">
        <v>0.83333333333333337</v>
      </c>
      <c r="G149" s="57">
        <v>0.67708333333333337</v>
      </c>
      <c r="H149" t="s">
        <v>2891</v>
      </c>
    </row>
    <row r="150" spans="1:8" x14ac:dyDescent="0.3">
      <c r="A150" t="s">
        <v>2886</v>
      </c>
      <c r="B150" t="s">
        <v>1302</v>
      </c>
      <c r="C150" t="s">
        <v>2887</v>
      </c>
      <c r="D150" t="s">
        <v>2744</v>
      </c>
      <c r="E150" s="57">
        <v>0.58333333333333337</v>
      </c>
      <c r="F150" s="57">
        <v>0.83333333333333337</v>
      </c>
      <c r="G150" s="57">
        <v>0.72916666666666663</v>
      </c>
      <c r="H150" t="s">
        <v>2892</v>
      </c>
    </row>
    <row r="151" spans="1:8" x14ac:dyDescent="0.3">
      <c r="A151" t="s">
        <v>2886</v>
      </c>
      <c r="B151" t="s">
        <v>1302</v>
      </c>
      <c r="C151" t="s">
        <v>2887</v>
      </c>
      <c r="D151" t="s">
        <v>2744</v>
      </c>
      <c r="E151" s="57">
        <v>0.58333333333333337</v>
      </c>
      <c r="F151" s="57">
        <v>0.83333333333333337</v>
      </c>
      <c r="G151" s="57">
        <v>0.79166666666666663</v>
      </c>
      <c r="H151" t="s">
        <v>2893</v>
      </c>
    </row>
    <row r="152" spans="1:8" x14ac:dyDescent="0.3">
      <c r="A152" t="s">
        <v>2886</v>
      </c>
      <c r="B152" t="s">
        <v>1302</v>
      </c>
      <c r="C152" t="s">
        <v>2887</v>
      </c>
      <c r="D152" t="s">
        <v>2777</v>
      </c>
      <c r="E152" s="57">
        <v>0.58333333333333337</v>
      </c>
      <c r="F152" s="57">
        <v>0.83333333333333337</v>
      </c>
      <c r="G152" s="57">
        <v>0.58333333333333337</v>
      </c>
      <c r="H152" t="s">
        <v>2894</v>
      </c>
    </row>
    <row r="153" spans="1:8" x14ac:dyDescent="0.3">
      <c r="A153" t="s">
        <v>2886</v>
      </c>
      <c r="B153" t="s">
        <v>1302</v>
      </c>
      <c r="C153" t="s">
        <v>2887</v>
      </c>
      <c r="D153" t="s">
        <v>2777</v>
      </c>
      <c r="E153" s="57">
        <v>0.58333333333333337</v>
      </c>
      <c r="F153" s="57">
        <v>0.83333333333333337</v>
      </c>
      <c r="G153" s="57">
        <v>0.61458333333333337</v>
      </c>
      <c r="H153" t="s">
        <v>2895</v>
      </c>
    </row>
    <row r="154" spans="1:8" x14ac:dyDescent="0.3">
      <c r="A154" t="s">
        <v>2886</v>
      </c>
      <c r="B154" t="s">
        <v>1302</v>
      </c>
      <c r="C154" t="s">
        <v>2887</v>
      </c>
      <c r="D154" t="s">
        <v>2777</v>
      </c>
      <c r="E154" s="57">
        <v>0.58333333333333337</v>
      </c>
      <c r="F154" s="57">
        <v>0.83333333333333337</v>
      </c>
      <c r="G154" s="57">
        <v>0.64583333333333337</v>
      </c>
      <c r="H154" t="s">
        <v>2896</v>
      </c>
    </row>
    <row r="155" spans="1:8" x14ac:dyDescent="0.3">
      <c r="A155" t="s">
        <v>2886</v>
      </c>
      <c r="B155" t="s">
        <v>1302</v>
      </c>
      <c r="C155" t="s">
        <v>2887</v>
      </c>
      <c r="D155" t="s">
        <v>2777</v>
      </c>
      <c r="E155" s="57">
        <v>0.58333333333333337</v>
      </c>
      <c r="F155" s="57">
        <v>0.83333333333333337</v>
      </c>
      <c r="G155" s="57">
        <v>0.67708333333333337</v>
      </c>
      <c r="H155" t="s">
        <v>2897</v>
      </c>
    </row>
    <row r="156" spans="1:8" x14ac:dyDescent="0.3">
      <c r="A156" t="s">
        <v>2886</v>
      </c>
      <c r="B156" t="s">
        <v>1302</v>
      </c>
      <c r="C156" t="s">
        <v>2887</v>
      </c>
      <c r="D156" t="s">
        <v>2777</v>
      </c>
      <c r="E156" s="57">
        <v>0.58333333333333337</v>
      </c>
      <c r="F156" s="57">
        <v>0.83333333333333337</v>
      </c>
      <c r="G156" s="57">
        <v>0.72916666666666663</v>
      </c>
      <c r="H156" t="s">
        <v>2898</v>
      </c>
    </row>
    <row r="157" spans="1:8" x14ac:dyDescent="0.3">
      <c r="A157" t="s">
        <v>2886</v>
      </c>
      <c r="B157" t="s">
        <v>1302</v>
      </c>
      <c r="C157" t="s">
        <v>2887</v>
      </c>
      <c r="D157" t="s">
        <v>2777</v>
      </c>
      <c r="E157" s="57">
        <v>0.58333333333333337</v>
      </c>
      <c r="F157" s="57">
        <v>0.83333333333333337</v>
      </c>
      <c r="G157" s="57">
        <v>0.79166666666666663</v>
      </c>
      <c r="H157" t="s">
        <v>2899</v>
      </c>
    </row>
    <row r="158" spans="1:8" x14ac:dyDescent="0.3">
      <c r="A158" t="s">
        <v>2886</v>
      </c>
      <c r="B158" t="s">
        <v>1302</v>
      </c>
      <c r="C158" t="s">
        <v>2887</v>
      </c>
      <c r="D158" t="s">
        <v>2758</v>
      </c>
      <c r="E158" s="57">
        <v>0.58333333333333337</v>
      </c>
      <c r="F158" s="57">
        <v>0.83333333333333337</v>
      </c>
      <c r="G158" s="57">
        <v>0.58333333333333337</v>
      </c>
      <c r="H158" t="s">
        <v>2900</v>
      </c>
    </row>
    <row r="159" spans="1:8" x14ac:dyDescent="0.3">
      <c r="A159" t="s">
        <v>2886</v>
      </c>
      <c r="B159" t="s">
        <v>1302</v>
      </c>
      <c r="C159" t="s">
        <v>2887</v>
      </c>
      <c r="D159" t="s">
        <v>2758</v>
      </c>
      <c r="E159" s="57">
        <v>0.58333333333333337</v>
      </c>
      <c r="F159" s="57">
        <v>0.83333333333333337</v>
      </c>
      <c r="G159" s="57">
        <v>0.61458333333333337</v>
      </c>
      <c r="H159" t="s">
        <v>2901</v>
      </c>
    </row>
    <row r="160" spans="1:8" x14ac:dyDescent="0.3">
      <c r="A160" t="s">
        <v>2886</v>
      </c>
      <c r="B160" t="s">
        <v>1302</v>
      </c>
      <c r="C160" t="s">
        <v>2887</v>
      </c>
      <c r="D160" t="s">
        <v>2758</v>
      </c>
      <c r="E160" s="57">
        <v>0.58333333333333337</v>
      </c>
      <c r="F160" s="57">
        <v>0.83333333333333337</v>
      </c>
      <c r="G160" s="57">
        <v>0.64583333333333337</v>
      </c>
      <c r="H160" t="s">
        <v>2902</v>
      </c>
    </row>
    <row r="161" spans="1:8" x14ac:dyDescent="0.3">
      <c r="A161" t="s">
        <v>2886</v>
      </c>
      <c r="B161" t="s">
        <v>1302</v>
      </c>
      <c r="C161" t="s">
        <v>2887</v>
      </c>
      <c r="D161" t="s">
        <v>2758</v>
      </c>
      <c r="E161" s="57">
        <v>0.58333333333333337</v>
      </c>
      <c r="F161" s="57">
        <v>0.83333333333333337</v>
      </c>
      <c r="G161" s="57">
        <v>0.67708333333333337</v>
      </c>
      <c r="H161" t="s">
        <v>2903</v>
      </c>
    </row>
    <row r="162" spans="1:8" x14ac:dyDescent="0.3">
      <c r="A162" t="s">
        <v>2886</v>
      </c>
      <c r="B162" t="s">
        <v>1302</v>
      </c>
      <c r="C162" t="s">
        <v>2887</v>
      </c>
      <c r="D162" t="s">
        <v>2758</v>
      </c>
      <c r="E162" s="57">
        <v>0.58333333333333337</v>
      </c>
      <c r="F162" s="57">
        <v>0.83333333333333337</v>
      </c>
      <c r="G162" s="57">
        <v>0.72916666666666663</v>
      </c>
      <c r="H162" t="s">
        <v>2904</v>
      </c>
    </row>
    <row r="163" spans="1:8" x14ac:dyDescent="0.3">
      <c r="A163" t="s">
        <v>2886</v>
      </c>
      <c r="B163" t="s">
        <v>1302</v>
      </c>
      <c r="C163" t="s">
        <v>2887</v>
      </c>
      <c r="D163" t="s">
        <v>2758</v>
      </c>
      <c r="E163" s="57">
        <v>0.58333333333333337</v>
      </c>
      <c r="F163" s="57">
        <v>0.83333333333333337</v>
      </c>
      <c r="G163" s="57">
        <v>0.79166666666666663</v>
      </c>
      <c r="H163" t="s">
        <v>2905</v>
      </c>
    </row>
    <row r="164" spans="1:8" x14ac:dyDescent="0.3">
      <c r="A164" t="s">
        <v>2906</v>
      </c>
      <c r="B164" t="s">
        <v>1287</v>
      </c>
      <c r="C164" t="s">
        <v>2907</v>
      </c>
      <c r="D164" t="s">
        <v>2777</v>
      </c>
      <c r="E164" s="57">
        <v>0.58333333333333337</v>
      </c>
      <c r="F164" s="57">
        <v>0.83333333333333337</v>
      </c>
      <c r="G164" s="57">
        <v>0.58333333333333337</v>
      </c>
      <c r="H164" t="s">
        <v>2908</v>
      </c>
    </row>
    <row r="165" spans="1:8" x14ac:dyDescent="0.3">
      <c r="A165" t="s">
        <v>2906</v>
      </c>
      <c r="B165" t="s">
        <v>1287</v>
      </c>
      <c r="C165" t="s">
        <v>2907</v>
      </c>
      <c r="D165" t="s">
        <v>2777</v>
      </c>
      <c r="E165" s="57">
        <v>0.58333333333333337</v>
      </c>
      <c r="F165" s="57">
        <v>0.83333333333333337</v>
      </c>
      <c r="G165" s="57">
        <v>0.61458333333333337</v>
      </c>
      <c r="H165" t="s">
        <v>2909</v>
      </c>
    </row>
    <row r="166" spans="1:8" x14ac:dyDescent="0.3">
      <c r="A166" t="s">
        <v>2906</v>
      </c>
      <c r="B166" t="s">
        <v>1287</v>
      </c>
      <c r="C166" t="s">
        <v>2907</v>
      </c>
      <c r="D166" t="s">
        <v>2777</v>
      </c>
      <c r="E166" s="57">
        <v>0.58333333333333337</v>
      </c>
      <c r="F166" s="57">
        <v>0.83333333333333337</v>
      </c>
      <c r="G166" s="57">
        <v>0.64583333333333337</v>
      </c>
      <c r="H166" t="s">
        <v>2910</v>
      </c>
    </row>
    <row r="167" spans="1:8" x14ac:dyDescent="0.3">
      <c r="A167" t="s">
        <v>2906</v>
      </c>
      <c r="B167" t="s">
        <v>1287</v>
      </c>
      <c r="C167" t="s">
        <v>2907</v>
      </c>
      <c r="D167" t="s">
        <v>2777</v>
      </c>
      <c r="E167" s="57">
        <v>0.58333333333333337</v>
      </c>
      <c r="F167" s="57">
        <v>0.83333333333333337</v>
      </c>
      <c r="G167" s="57">
        <v>0.67708333333333337</v>
      </c>
      <c r="H167" t="s">
        <v>2911</v>
      </c>
    </row>
    <row r="168" spans="1:8" x14ac:dyDescent="0.3">
      <c r="A168" t="s">
        <v>2906</v>
      </c>
      <c r="B168" t="s">
        <v>1287</v>
      </c>
      <c r="C168" t="s">
        <v>2907</v>
      </c>
      <c r="D168" t="s">
        <v>2777</v>
      </c>
      <c r="E168" s="57">
        <v>0.58333333333333337</v>
      </c>
      <c r="F168" s="57">
        <v>0.83333333333333337</v>
      </c>
      <c r="G168" s="57">
        <v>0.72916666666666663</v>
      </c>
      <c r="H168" t="s">
        <v>2912</v>
      </c>
    </row>
    <row r="169" spans="1:8" x14ac:dyDescent="0.3">
      <c r="A169" t="s">
        <v>2906</v>
      </c>
      <c r="B169" t="s">
        <v>1287</v>
      </c>
      <c r="C169" t="s">
        <v>2907</v>
      </c>
      <c r="D169" t="s">
        <v>2777</v>
      </c>
      <c r="E169" s="57">
        <v>0.58333333333333337</v>
      </c>
      <c r="F169" s="57">
        <v>0.83333333333333337</v>
      </c>
      <c r="G169" s="57">
        <v>0.79166666666666663</v>
      </c>
      <c r="H169" t="s">
        <v>2913</v>
      </c>
    </row>
    <row r="170" spans="1:8" x14ac:dyDescent="0.3">
      <c r="A170" t="s">
        <v>1151</v>
      </c>
      <c r="B170" t="s">
        <v>1287</v>
      </c>
      <c r="C170" t="s">
        <v>2914</v>
      </c>
      <c r="D170" t="s">
        <v>2737</v>
      </c>
      <c r="E170" s="57">
        <v>0.58333333333333337</v>
      </c>
      <c r="F170" s="57">
        <v>0.83333333333333337</v>
      </c>
      <c r="G170" s="57">
        <v>0.58333333333333337</v>
      </c>
      <c r="H170" t="s">
        <v>2915</v>
      </c>
    </row>
    <row r="171" spans="1:8" x14ac:dyDescent="0.3">
      <c r="A171" t="s">
        <v>1151</v>
      </c>
      <c r="B171" t="s">
        <v>1287</v>
      </c>
      <c r="C171" t="s">
        <v>2914</v>
      </c>
      <c r="D171" t="s">
        <v>2737</v>
      </c>
      <c r="E171" s="57">
        <v>0.58333333333333337</v>
      </c>
      <c r="F171" s="57">
        <v>0.83333333333333337</v>
      </c>
      <c r="G171" s="57">
        <v>0.61458333333333337</v>
      </c>
      <c r="H171" t="s">
        <v>2916</v>
      </c>
    </row>
    <row r="172" spans="1:8" x14ac:dyDescent="0.3">
      <c r="A172" t="s">
        <v>1151</v>
      </c>
      <c r="B172" t="s">
        <v>1287</v>
      </c>
      <c r="C172" t="s">
        <v>2914</v>
      </c>
      <c r="D172" t="s">
        <v>2737</v>
      </c>
      <c r="E172" s="57">
        <v>0.58333333333333337</v>
      </c>
      <c r="F172" s="57">
        <v>0.83333333333333337</v>
      </c>
      <c r="G172" s="57">
        <v>0.64583333333333337</v>
      </c>
      <c r="H172" t="s">
        <v>2917</v>
      </c>
    </row>
    <row r="173" spans="1:8" x14ac:dyDescent="0.3">
      <c r="A173" t="s">
        <v>1151</v>
      </c>
      <c r="B173" t="s">
        <v>1287</v>
      </c>
      <c r="C173" t="s">
        <v>2914</v>
      </c>
      <c r="D173" t="s">
        <v>2737</v>
      </c>
      <c r="E173" s="57">
        <v>0.58333333333333337</v>
      </c>
      <c r="F173" s="57">
        <v>0.83333333333333337</v>
      </c>
      <c r="G173" s="57">
        <v>0.67708333333333337</v>
      </c>
      <c r="H173" t="s">
        <v>2918</v>
      </c>
    </row>
    <row r="174" spans="1:8" x14ac:dyDescent="0.3">
      <c r="A174" t="s">
        <v>1151</v>
      </c>
      <c r="B174" t="s">
        <v>1287</v>
      </c>
      <c r="C174" t="s">
        <v>2914</v>
      </c>
      <c r="D174" t="s">
        <v>2737</v>
      </c>
      <c r="E174" s="57">
        <v>0.58333333333333337</v>
      </c>
      <c r="F174" s="57">
        <v>0.83333333333333337</v>
      </c>
      <c r="G174" s="57">
        <v>0.72916666666666663</v>
      </c>
      <c r="H174" t="s">
        <v>2919</v>
      </c>
    </row>
    <row r="175" spans="1:8" x14ac:dyDescent="0.3">
      <c r="A175" t="s">
        <v>1151</v>
      </c>
      <c r="B175" t="s">
        <v>1287</v>
      </c>
      <c r="C175" t="s">
        <v>2914</v>
      </c>
      <c r="D175" t="s">
        <v>2737</v>
      </c>
      <c r="E175" s="57">
        <v>0.58333333333333337</v>
      </c>
      <c r="F175" s="57">
        <v>0.83333333333333337</v>
      </c>
      <c r="G175" s="57">
        <v>0.79166666666666663</v>
      </c>
      <c r="H175" t="s">
        <v>2920</v>
      </c>
    </row>
    <row r="176" spans="1:8" x14ac:dyDescent="0.3">
      <c r="A176" t="s">
        <v>1151</v>
      </c>
      <c r="B176" t="s">
        <v>1287</v>
      </c>
      <c r="C176" t="s">
        <v>2914</v>
      </c>
      <c r="D176" t="s">
        <v>2751</v>
      </c>
      <c r="E176" s="57">
        <v>0.58333333333333337</v>
      </c>
      <c r="F176" s="57">
        <v>0.83333333333333337</v>
      </c>
      <c r="G176" s="57">
        <v>0.58333333333333337</v>
      </c>
      <c r="H176" t="s">
        <v>2921</v>
      </c>
    </row>
    <row r="177" spans="1:8" x14ac:dyDescent="0.3">
      <c r="A177" t="s">
        <v>1151</v>
      </c>
      <c r="B177" t="s">
        <v>1287</v>
      </c>
      <c r="C177" t="s">
        <v>2914</v>
      </c>
      <c r="D177" t="s">
        <v>2751</v>
      </c>
      <c r="E177" s="57">
        <v>0.58333333333333337</v>
      </c>
      <c r="F177" s="57">
        <v>0.83333333333333337</v>
      </c>
      <c r="G177" s="57">
        <v>0.61458333333333337</v>
      </c>
      <c r="H177" t="s">
        <v>2922</v>
      </c>
    </row>
    <row r="178" spans="1:8" x14ac:dyDescent="0.3">
      <c r="A178" t="s">
        <v>1151</v>
      </c>
      <c r="B178" t="s">
        <v>1287</v>
      </c>
      <c r="C178" t="s">
        <v>2914</v>
      </c>
      <c r="D178" t="s">
        <v>2751</v>
      </c>
      <c r="E178" s="57">
        <v>0.58333333333333337</v>
      </c>
      <c r="F178" s="57">
        <v>0.83333333333333337</v>
      </c>
      <c r="G178" s="57">
        <v>0.64583333333333337</v>
      </c>
      <c r="H178" t="s">
        <v>2923</v>
      </c>
    </row>
    <row r="179" spans="1:8" x14ac:dyDescent="0.3">
      <c r="A179" t="s">
        <v>1151</v>
      </c>
      <c r="B179" t="s">
        <v>1287</v>
      </c>
      <c r="C179" t="s">
        <v>2914</v>
      </c>
      <c r="D179" t="s">
        <v>2751</v>
      </c>
      <c r="E179" s="57">
        <v>0.58333333333333337</v>
      </c>
      <c r="F179" s="57">
        <v>0.83333333333333337</v>
      </c>
      <c r="G179" s="57">
        <v>0.67708333333333337</v>
      </c>
      <c r="H179" t="s">
        <v>2924</v>
      </c>
    </row>
    <row r="180" spans="1:8" x14ac:dyDescent="0.3">
      <c r="A180" t="s">
        <v>1151</v>
      </c>
      <c r="B180" t="s">
        <v>1287</v>
      </c>
      <c r="C180" t="s">
        <v>2914</v>
      </c>
      <c r="D180" t="s">
        <v>2751</v>
      </c>
      <c r="E180" s="57">
        <v>0.58333333333333337</v>
      </c>
      <c r="F180" s="57">
        <v>0.83333333333333337</v>
      </c>
      <c r="G180" s="57">
        <v>0.72916666666666663</v>
      </c>
      <c r="H180" t="s">
        <v>2925</v>
      </c>
    </row>
    <row r="181" spans="1:8" x14ac:dyDescent="0.3">
      <c r="A181" t="s">
        <v>1151</v>
      </c>
      <c r="B181" t="s">
        <v>1287</v>
      </c>
      <c r="C181" t="s">
        <v>2914</v>
      </c>
      <c r="D181" t="s">
        <v>2751</v>
      </c>
      <c r="E181" s="57">
        <v>0.58333333333333337</v>
      </c>
      <c r="F181" s="57">
        <v>0.83333333333333337</v>
      </c>
      <c r="G181" s="57">
        <v>0.79166666666666663</v>
      </c>
      <c r="H181" t="s">
        <v>2926</v>
      </c>
    </row>
    <row r="182" spans="1:8" x14ac:dyDescent="0.3">
      <c r="A182" t="s">
        <v>1151</v>
      </c>
      <c r="B182" t="s">
        <v>1287</v>
      </c>
      <c r="C182" t="s">
        <v>2914</v>
      </c>
      <c r="D182" t="s">
        <v>2777</v>
      </c>
      <c r="E182" s="57">
        <v>0.58333333333333337</v>
      </c>
      <c r="F182" s="57">
        <v>0.83333333333333337</v>
      </c>
      <c r="G182" s="57">
        <v>0.58333333333333337</v>
      </c>
      <c r="H182" t="s">
        <v>2927</v>
      </c>
    </row>
    <row r="183" spans="1:8" x14ac:dyDescent="0.3">
      <c r="A183" t="s">
        <v>1151</v>
      </c>
      <c r="B183" t="s">
        <v>1287</v>
      </c>
      <c r="C183" t="s">
        <v>2914</v>
      </c>
      <c r="D183" t="s">
        <v>2777</v>
      </c>
      <c r="E183" s="57">
        <v>0.58333333333333337</v>
      </c>
      <c r="F183" s="57">
        <v>0.83333333333333337</v>
      </c>
      <c r="G183" s="57">
        <v>0.61458333333333337</v>
      </c>
      <c r="H183" t="s">
        <v>2928</v>
      </c>
    </row>
    <row r="184" spans="1:8" x14ac:dyDescent="0.3">
      <c r="A184" t="s">
        <v>1151</v>
      </c>
      <c r="B184" t="s">
        <v>1287</v>
      </c>
      <c r="C184" t="s">
        <v>2914</v>
      </c>
      <c r="D184" t="s">
        <v>2777</v>
      </c>
      <c r="E184" s="57">
        <v>0.58333333333333337</v>
      </c>
      <c r="F184" s="57">
        <v>0.83333333333333337</v>
      </c>
      <c r="G184" s="57">
        <v>0.64583333333333337</v>
      </c>
      <c r="H184" t="s">
        <v>2929</v>
      </c>
    </row>
    <row r="185" spans="1:8" x14ac:dyDescent="0.3">
      <c r="A185" t="s">
        <v>1151</v>
      </c>
      <c r="B185" t="s">
        <v>1287</v>
      </c>
      <c r="C185" t="s">
        <v>2914</v>
      </c>
      <c r="D185" t="s">
        <v>2777</v>
      </c>
      <c r="E185" s="57">
        <v>0.58333333333333337</v>
      </c>
      <c r="F185" s="57">
        <v>0.83333333333333337</v>
      </c>
      <c r="G185" s="57">
        <v>0.67708333333333337</v>
      </c>
      <c r="H185" t="s">
        <v>2930</v>
      </c>
    </row>
    <row r="186" spans="1:8" x14ac:dyDescent="0.3">
      <c r="A186" t="s">
        <v>1151</v>
      </c>
      <c r="B186" t="s">
        <v>1287</v>
      </c>
      <c r="C186" t="s">
        <v>2914</v>
      </c>
      <c r="D186" t="s">
        <v>2777</v>
      </c>
      <c r="E186" s="57">
        <v>0.58333333333333337</v>
      </c>
      <c r="F186" s="57">
        <v>0.83333333333333337</v>
      </c>
      <c r="G186" s="57">
        <v>0.72916666666666663</v>
      </c>
      <c r="H186" t="s">
        <v>2931</v>
      </c>
    </row>
    <row r="187" spans="1:8" x14ac:dyDescent="0.3">
      <c r="A187" t="s">
        <v>1151</v>
      </c>
      <c r="B187" t="s">
        <v>1287</v>
      </c>
      <c r="C187" t="s">
        <v>2914</v>
      </c>
      <c r="D187" t="s">
        <v>2777</v>
      </c>
      <c r="E187" s="57">
        <v>0.58333333333333337</v>
      </c>
      <c r="F187" s="57">
        <v>0.83333333333333337</v>
      </c>
      <c r="G187" s="57">
        <v>0.79166666666666663</v>
      </c>
      <c r="H187" t="s">
        <v>2932</v>
      </c>
    </row>
    <row r="188" spans="1:8" x14ac:dyDescent="0.3">
      <c r="A188" t="s">
        <v>1151</v>
      </c>
      <c r="B188" t="s">
        <v>1287</v>
      </c>
      <c r="C188" t="s">
        <v>2914</v>
      </c>
      <c r="D188" t="s">
        <v>2758</v>
      </c>
      <c r="E188" s="57">
        <v>0.58333333333333337</v>
      </c>
      <c r="F188" s="57">
        <v>0.83333333333333337</v>
      </c>
      <c r="G188" s="57">
        <v>0.58333333333333337</v>
      </c>
      <c r="H188" t="s">
        <v>2933</v>
      </c>
    </row>
    <row r="189" spans="1:8" x14ac:dyDescent="0.3">
      <c r="A189" t="s">
        <v>1151</v>
      </c>
      <c r="B189" t="s">
        <v>1287</v>
      </c>
      <c r="C189" t="s">
        <v>2914</v>
      </c>
      <c r="D189" t="s">
        <v>2758</v>
      </c>
      <c r="E189" s="57">
        <v>0.58333333333333337</v>
      </c>
      <c r="F189" s="57">
        <v>0.83333333333333337</v>
      </c>
      <c r="G189" s="57">
        <v>0.61458333333333337</v>
      </c>
      <c r="H189" t="s">
        <v>2934</v>
      </c>
    </row>
    <row r="190" spans="1:8" x14ac:dyDescent="0.3">
      <c r="A190" t="s">
        <v>1151</v>
      </c>
      <c r="B190" t="s">
        <v>1287</v>
      </c>
      <c r="C190" t="s">
        <v>2914</v>
      </c>
      <c r="D190" t="s">
        <v>2758</v>
      </c>
      <c r="E190" s="57">
        <v>0.58333333333333337</v>
      </c>
      <c r="F190" s="57">
        <v>0.83333333333333337</v>
      </c>
      <c r="G190" s="57">
        <v>0.64583333333333337</v>
      </c>
      <c r="H190" t="s">
        <v>2935</v>
      </c>
    </row>
    <row r="191" spans="1:8" x14ac:dyDescent="0.3">
      <c r="A191" t="s">
        <v>1151</v>
      </c>
      <c r="B191" t="s">
        <v>1287</v>
      </c>
      <c r="C191" t="s">
        <v>2914</v>
      </c>
      <c r="D191" t="s">
        <v>2758</v>
      </c>
      <c r="E191" s="57">
        <v>0.58333333333333337</v>
      </c>
      <c r="F191" s="57">
        <v>0.83333333333333337</v>
      </c>
      <c r="G191" s="57">
        <v>0.67708333333333337</v>
      </c>
      <c r="H191" t="s">
        <v>2936</v>
      </c>
    </row>
    <row r="192" spans="1:8" x14ac:dyDescent="0.3">
      <c r="A192" t="s">
        <v>1151</v>
      </c>
      <c r="B192" t="s">
        <v>1287</v>
      </c>
      <c r="C192" t="s">
        <v>2914</v>
      </c>
      <c r="D192" t="s">
        <v>2758</v>
      </c>
      <c r="E192" s="57">
        <v>0.58333333333333337</v>
      </c>
      <c r="F192" s="57">
        <v>0.83333333333333337</v>
      </c>
      <c r="G192" s="57">
        <v>0.72916666666666663</v>
      </c>
      <c r="H192" t="s">
        <v>2937</v>
      </c>
    </row>
    <row r="193" spans="1:8" x14ac:dyDescent="0.3">
      <c r="A193" t="s">
        <v>1151</v>
      </c>
      <c r="B193" t="s">
        <v>1287</v>
      </c>
      <c r="C193" t="s">
        <v>2914</v>
      </c>
      <c r="D193" t="s">
        <v>2758</v>
      </c>
      <c r="E193" s="57">
        <v>0.58333333333333337</v>
      </c>
      <c r="F193" s="57">
        <v>0.83333333333333337</v>
      </c>
      <c r="G193" s="57">
        <v>0.79166666666666663</v>
      </c>
      <c r="H193" t="s">
        <v>2938</v>
      </c>
    </row>
    <row r="194" spans="1:8" x14ac:dyDescent="0.3">
      <c r="A194" t="s">
        <v>1127</v>
      </c>
      <c r="B194" t="s">
        <v>1287</v>
      </c>
      <c r="C194" t="s">
        <v>1294</v>
      </c>
      <c r="D194" t="s">
        <v>2737</v>
      </c>
      <c r="E194" s="57">
        <v>0.58333333333333337</v>
      </c>
      <c r="F194" s="57">
        <v>0.83333333333333337</v>
      </c>
      <c r="G194" s="57">
        <v>0.58333333333333337</v>
      </c>
      <c r="H194" t="s">
        <v>2939</v>
      </c>
    </row>
    <row r="195" spans="1:8" x14ac:dyDescent="0.3">
      <c r="A195" t="s">
        <v>1127</v>
      </c>
      <c r="B195" t="s">
        <v>1287</v>
      </c>
      <c r="C195" t="s">
        <v>1294</v>
      </c>
      <c r="D195" t="s">
        <v>2737</v>
      </c>
      <c r="E195" s="57">
        <v>0.58333333333333337</v>
      </c>
      <c r="F195" s="57">
        <v>0.83333333333333337</v>
      </c>
      <c r="G195" s="57">
        <v>0.61458333333333337</v>
      </c>
      <c r="H195" t="s">
        <v>2940</v>
      </c>
    </row>
    <row r="196" spans="1:8" x14ac:dyDescent="0.3">
      <c r="A196" t="s">
        <v>1127</v>
      </c>
      <c r="B196" t="s">
        <v>1287</v>
      </c>
      <c r="C196" t="s">
        <v>1294</v>
      </c>
      <c r="D196" t="s">
        <v>2737</v>
      </c>
      <c r="E196" s="57">
        <v>0.58333333333333337</v>
      </c>
      <c r="F196" s="57">
        <v>0.83333333333333337</v>
      </c>
      <c r="G196" s="57">
        <v>0.64583333333333337</v>
      </c>
      <c r="H196" t="s">
        <v>2941</v>
      </c>
    </row>
    <row r="197" spans="1:8" x14ac:dyDescent="0.3">
      <c r="A197" t="s">
        <v>1127</v>
      </c>
      <c r="B197" t="s">
        <v>1287</v>
      </c>
      <c r="C197" t="s">
        <v>1294</v>
      </c>
      <c r="D197" t="s">
        <v>2737</v>
      </c>
      <c r="E197" s="57">
        <v>0.58333333333333337</v>
      </c>
      <c r="F197" s="57">
        <v>0.83333333333333337</v>
      </c>
      <c r="G197" s="57">
        <v>0.67708333333333337</v>
      </c>
      <c r="H197" t="s">
        <v>2942</v>
      </c>
    </row>
    <row r="198" spans="1:8" x14ac:dyDescent="0.3">
      <c r="A198" t="s">
        <v>1127</v>
      </c>
      <c r="B198" t="s">
        <v>1287</v>
      </c>
      <c r="C198" t="s">
        <v>1294</v>
      </c>
      <c r="D198" t="s">
        <v>2737</v>
      </c>
      <c r="E198" s="57">
        <v>0.58333333333333337</v>
      </c>
      <c r="F198" s="57">
        <v>0.83333333333333337</v>
      </c>
      <c r="G198" s="57">
        <v>0.72916666666666663</v>
      </c>
      <c r="H198" t="s">
        <v>2943</v>
      </c>
    </row>
    <row r="199" spans="1:8" x14ac:dyDescent="0.3">
      <c r="A199" t="s">
        <v>1127</v>
      </c>
      <c r="B199" t="s">
        <v>1287</v>
      </c>
      <c r="C199" t="s">
        <v>1294</v>
      </c>
      <c r="D199" t="s">
        <v>2737</v>
      </c>
      <c r="E199" s="57">
        <v>0.58333333333333337</v>
      </c>
      <c r="F199" s="57">
        <v>0.83333333333333337</v>
      </c>
      <c r="G199" s="57">
        <v>0.79166666666666663</v>
      </c>
      <c r="H199" t="s">
        <v>2944</v>
      </c>
    </row>
    <row r="200" spans="1:8" x14ac:dyDescent="0.3">
      <c r="A200" t="s">
        <v>1127</v>
      </c>
      <c r="B200" t="s">
        <v>1287</v>
      </c>
      <c r="C200" t="s">
        <v>1294</v>
      </c>
      <c r="D200" t="s">
        <v>2744</v>
      </c>
      <c r="E200" s="57">
        <v>0.58333333333333337</v>
      </c>
      <c r="F200" s="57">
        <v>0.83333333333333337</v>
      </c>
      <c r="G200" s="57">
        <v>0.58333333333333337</v>
      </c>
      <c r="H200" t="s">
        <v>2945</v>
      </c>
    </row>
    <row r="201" spans="1:8" x14ac:dyDescent="0.3">
      <c r="A201" t="s">
        <v>1127</v>
      </c>
      <c r="B201" t="s">
        <v>1287</v>
      </c>
      <c r="C201" t="s">
        <v>1294</v>
      </c>
      <c r="D201" t="s">
        <v>2744</v>
      </c>
      <c r="E201" s="57">
        <v>0.58333333333333337</v>
      </c>
      <c r="F201" s="57">
        <v>0.83333333333333337</v>
      </c>
      <c r="G201" s="57">
        <v>0.61458333333333337</v>
      </c>
      <c r="H201" t="s">
        <v>2946</v>
      </c>
    </row>
    <row r="202" spans="1:8" x14ac:dyDescent="0.3">
      <c r="A202" t="s">
        <v>1127</v>
      </c>
      <c r="B202" t="s">
        <v>1287</v>
      </c>
      <c r="C202" t="s">
        <v>1294</v>
      </c>
      <c r="D202" t="s">
        <v>2744</v>
      </c>
      <c r="E202" s="57">
        <v>0.58333333333333337</v>
      </c>
      <c r="F202" s="57">
        <v>0.83333333333333337</v>
      </c>
      <c r="G202" s="57">
        <v>0.64583333333333337</v>
      </c>
      <c r="H202" t="s">
        <v>2947</v>
      </c>
    </row>
    <row r="203" spans="1:8" x14ac:dyDescent="0.3">
      <c r="A203" t="s">
        <v>1127</v>
      </c>
      <c r="B203" t="s">
        <v>1287</v>
      </c>
      <c r="C203" t="s">
        <v>1294</v>
      </c>
      <c r="D203" t="s">
        <v>2744</v>
      </c>
      <c r="E203" s="57">
        <v>0.58333333333333337</v>
      </c>
      <c r="F203" s="57">
        <v>0.83333333333333337</v>
      </c>
      <c r="G203" s="57">
        <v>0.67708333333333337</v>
      </c>
      <c r="H203" t="s">
        <v>2948</v>
      </c>
    </row>
    <row r="204" spans="1:8" x14ac:dyDescent="0.3">
      <c r="A204" t="s">
        <v>1127</v>
      </c>
      <c r="B204" t="s">
        <v>1287</v>
      </c>
      <c r="C204" t="s">
        <v>1294</v>
      </c>
      <c r="D204" t="s">
        <v>2744</v>
      </c>
      <c r="E204" s="57">
        <v>0.58333333333333337</v>
      </c>
      <c r="F204" s="57">
        <v>0.83333333333333337</v>
      </c>
      <c r="G204" s="57">
        <v>0.72916666666666663</v>
      </c>
      <c r="H204" t="s">
        <v>2949</v>
      </c>
    </row>
    <row r="205" spans="1:8" x14ac:dyDescent="0.3">
      <c r="A205" t="s">
        <v>1127</v>
      </c>
      <c r="B205" t="s">
        <v>1287</v>
      </c>
      <c r="C205" t="s">
        <v>1294</v>
      </c>
      <c r="D205" t="s">
        <v>2744</v>
      </c>
      <c r="E205" s="57">
        <v>0.58333333333333337</v>
      </c>
      <c r="F205" s="57">
        <v>0.83333333333333337</v>
      </c>
      <c r="G205" s="57">
        <v>0.79166666666666663</v>
      </c>
      <c r="H205" t="s">
        <v>2950</v>
      </c>
    </row>
    <row r="206" spans="1:8" x14ac:dyDescent="0.3">
      <c r="A206" t="s">
        <v>1127</v>
      </c>
      <c r="B206" t="s">
        <v>1287</v>
      </c>
      <c r="C206" t="s">
        <v>1294</v>
      </c>
      <c r="D206" t="s">
        <v>2751</v>
      </c>
      <c r="E206" s="57">
        <v>0.58333333333333337</v>
      </c>
      <c r="F206" s="57">
        <v>0.83333333333333337</v>
      </c>
      <c r="G206" s="57">
        <v>0.58333333333333337</v>
      </c>
      <c r="H206" t="s">
        <v>2951</v>
      </c>
    </row>
    <row r="207" spans="1:8" x14ac:dyDescent="0.3">
      <c r="A207" t="s">
        <v>1127</v>
      </c>
      <c r="B207" t="s">
        <v>1287</v>
      </c>
      <c r="C207" t="s">
        <v>1294</v>
      </c>
      <c r="D207" t="s">
        <v>2751</v>
      </c>
      <c r="E207" s="57">
        <v>0.58333333333333337</v>
      </c>
      <c r="F207" s="57">
        <v>0.83333333333333337</v>
      </c>
      <c r="G207" s="57">
        <v>0.61458333333333337</v>
      </c>
      <c r="H207" t="s">
        <v>2952</v>
      </c>
    </row>
    <row r="208" spans="1:8" x14ac:dyDescent="0.3">
      <c r="A208" t="s">
        <v>1127</v>
      </c>
      <c r="B208" t="s">
        <v>1287</v>
      </c>
      <c r="C208" t="s">
        <v>1294</v>
      </c>
      <c r="D208" t="s">
        <v>2751</v>
      </c>
      <c r="E208" s="57">
        <v>0.58333333333333337</v>
      </c>
      <c r="F208" s="57">
        <v>0.83333333333333337</v>
      </c>
      <c r="G208" s="57">
        <v>0.64583333333333337</v>
      </c>
      <c r="H208" t="s">
        <v>2953</v>
      </c>
    </row>
    <row r="209" spans="1:8" x14ac:dyDescent="0.3">
      <c r="A209" t="s">
        <v>1127</v>
      </c>
      <c r="B209" t="s">
        <v>1287</v>
      </c>
      <c r="C209" t="s">
        <v>1294</v>
      </c>
      <c r="D209" t="s">
        <v>2751</v>
      </c>
      <c r="E209" s="57">
        <v>0.58333333333333337</v>
      </c>
      <c r="F209" s="57">
        <v>0.83333333333333337</v>
      </c>
      <c r="G209" s="57">
        <v>0.67708333333333337</v>
      </c>
      <c r="H209" t="s">
        <v>2954</v>
      </c>
    </row>
    <row r="210" spans="1:8" x14ac:dyDescent="0.3">
      <c r="A210" t="s">
        <v>1127</v>
      </c>
      <c r="B210" t="s">
        <v>1287</v>
      </c>
      <c r="C210" t="s">
        <v>1294</v>
      </c>
      <c r="D210" t="s">
        <v>2751</v>
      </c>
      <c r="E210" s="57">
        <v>0.58333333333333337</v>
      </c>
      <c r="F210" s="57">
        <v>0.83333333333333337</v>
      </c>
      <c r="G210" s="57">
        <v>0.72916666666666663</v>
      </c>
      <c r="H210" t="s">
        <v>2955</v>
      </c>
    </row>
    <row r="211" spans="1:8" x14ac:dyDescent="0.3">
      <c r="A211" t="s">
        <v>1127</v>
      </c>
      <c r="B211" t="s">
        <v>1287</v>
      </c>
      <c r="C211" t="s">
        <v>1294</v>
      </c>
      <c r="D211" t="s">
        <v>2751</v>
      </c>
      <c r="E211" s="57">
        <v>0.58333333333333337</v>
      </c>
      <c r="F211" s="57">
        <v>0.83333333333333337</v>
      </c>
      <c r="G211" s="57">
        <v>0.79166666666666663</v>
      </c>
      <c r="H211" t="s">
        <v>2956</v>
      </c>
    </row>
    <row r="212" spans="1:8" x14ac:dyDescent="0.3">
      <c r="A212" t="s">
        <v>1122</v>
      </c>
      <c r="B212" t="s">
        <v>1287</v>
      </c>
      <c r="C212" t="s">
        <v>1288</v>
      </c>
      <c r="D212" t="s">
        <v>2744</v>
      </c>
      <c r="E212" s="57">
        <v>0.58333333333333337</v>
      </c>
      <c r="F212" s="57">
        <v>0.83333333333333337</v>
      </c>
      <c r="G212" s="57">
        <v>0.58333333333333337</v>
      </c>
      <c r="H212" t="s">
        <v>2957</v>
      </c>
    </row>
    <row r="213" spans="1:8" x14ac:dyDescent="0.3">
      <c r="A213" t="s">
        <v>1122</v>
      </c>
      <c r="B213" t="s">
        <v>1287</v>
      </c>
      <c r="C213" t="s">
        <v>1288</v>
      </c>
      <c r="D213" t="s">
        <v>2744</v>
      </c>
      <c r="E213" s="57">
        <v>0.58333333333333337</v>
      </c>
      <c r="F213" s="57">
        <v>0.83333333333333337</v>
      </c>
      <c r="G213" s="57">
        <v>0.61458333333333337</v>
      </c>
      <c r="H213" t="s">
        <v>2958</v>
      </c>
    </row>
    <row r="214" spans="1:8" x14ac:dyDescent="0.3">
      <c r="A214" t="s">
        <v>1122</v>
      </c>
      <c r="B214" t="s">
        <v>1287</v>
      </c>
      <c r="C214" t="s">
        <v>1288</v>
      </c>
      <c r="D214" t="s">
        <v>2744</v>
      </c>
      <c r="E214" s="57">
        <v>0.58333333333333337</v>
      </c>
      <c r="F214" s="57">
        <v>0.83333333333333337</v>
      </c>
      <c r="G214" s="57">
        <v>0.64583333333333337</v>
      </c>
      <c r="H214" t="s">
        <v>2959</v>
      </c>
    </row>
    <row r="215" spans="1:8" x14ac:dyDescent="0.3">
      <c r="A215" t="s">
        <v>1122</v>
      </c>
      <c r="B215" t="s">
        <v>1287</v>
      </c>
      <c r="C215" t="s">
        <v>1288</v>
      </c>
      <c r="D215" t="s">
        <v>2744</v>
      </c>
      <c r="E215" s="57">
        <v>0.58333333333333337</v>
      </c>
      <c r="F215" s="57">
        <v>0.83333333333333337</v>
      </c>
      <c r="G215" s="57">
        <v>0.67708333333333337</v>
      </c>
      <c r="H215" t="s">
        <v>2960</v>
      </c>
    </row>
    <row r="216" spans="1:8" x14ac:dyDescent="0.3">
      <c r="A216" t="s">
        <v>1122</v>
      </c>
      <c r="B216" t="s">
        <v>1287</v>
      </c>
      <c r="C216" t="s">
        <v>1288</v>
      </c>
      <c r="D216" t="s">
        <v>2744</v>
      </c>
      <c r="E216" s="57">
        <v>0.58333333333333337</v>
      </c>
      <c r="F216" s="57">
        <v>0.83333333333333337</v>
      </c>
      <c r="G216" s="57">
        <v>0.72916666666666663</v>
      </c>
      <c r="H216" t="s">
        <v>2961</v>
      </c>
    </row>
    <row r="217" spans="1:8" x14ac:dyDescent="0.3">
      <c r="A217" t="s">
        <v>1122</v>
      </c>
      <c r="B217" t="s">
        <v>1287</v>
      </c>
      <c r="C217" t="s">
        <v>1288</v>
      </c>
      <c r="D217" t="s">
        <v>2744</v>
      </c>
      <c r="E217" s="57">
        <v>0.58333333333333337</v>
      </c>
      <c r="F217" s="57">
        <v>0.83333333333333337</v>
      </c>
      <c r="G217" s="57">
        <v>0.79166666666666663</v>
      </c>
      <c r="H217" t="s">
        <v>2962</v>
      </c>
    </row>
    <row r="218" spans="1:8" x14ac:dyDescent="0.3">
      <c r="A218" t="s">
        <v>1122</v>
      </c>
      <c r="B218" t="s">
        <v>1287</v>
      </c>
      <c r="C218" t="s">
        <v>1288</v>
      </c>
      <c r="D218" t="s">
        <v>2751</v>
      </c>
      <c r="E218" s="57">
        <v>0.58333333333333337</v>
      </c>
      <c r="F218" s="57">
        <v>0.83333333333333337</v>
      </c>
      <c r="G218" s="57">
        <v>0.58333333333333337</v>
      </c>
      <c r="H218" t="s">
        <v>2963</v>
      </c>
    </row>
    <row r="219" spans="1:8" x14ac:dyDescent="0.3">
      <c r="A219" t="s">
        <v>1122</v>
      </c>
      <c r="B219" t="s">
        <v>1287</v>
      </c>
      <c r="C219" t="s">
        <v>1288</v>
      </c>
      <c r="D219" t="s">
        <v>2751</v>
      </c>
      <c r="E219" s="57">
        <v>0.58333333333333337</v>
      </c>
      <c r="F219" s="57">
        <v>0.83333333333333337</v>
      </c>
      <c r="G219" s="57">
        <v>0.61458333333333337</v>
      </c>
      <c r="H219" t="s">
        <v>2964</v>
      </c>
    </row>
    <row r="220" spans="1:8" x14ac:dyDescent="0.3">
      <c r="A220" t="s">
        <v>1122</v>
      </c>
      <c r="B220" t="s">
        <v>1287</v>
      </c>
      <c r="C220" t="s">
        <v>1288</v>
      </c>
      <c r="D220" t="s">
        <v>2751</v>
      </c>
      <c r="E220" s="57">
        <v>0.58333333333333337</v>
      </c>
      <c r="F220" s="57">
        <v>0.83333333333333337</v>
      </c>
      <c r="G220" s="57">
        <v>0.64583333333333337</v>
      </c>
      <c r="H220" t="s">
        <v>2965</v>
      </c>
    </row>
    <row r="221" spans="1:8" x14ac:dyDescent="0.3">
      <c r="A221" t="s">
        <v>1122</v>
      </c>
      <c r="B221" t="s">
        <v>1287</v>
      </c>
      <c r="C221" t="s">
        <v>1288</v>
      </c>
      <c r="D221" t="s">
        <v>2751</v>
      </c>
      <c r="E221" s="57">
        <v>0.58333333333333337</v>
      </c>
      <c r="F221" s="57">
        <v>0.83333333333333337</v>
      </c>
      <c r="G221" s="57">
        <v>0.67708333333333337</v>
      </c>
      <c r="H221" t="s">
        <v>2966</v>
      </c>
    </row>
    <row r="222" spans="1:8" x14ac:dyDescent="0.3">
      <c r="A222" t="s">
        <v>1122</v>
      </c>
      <c r="B222" t="s">
        <v>1287</v>
      </c>
      <c r="C222" t="s">
        <v>1288</v>
      </c>
      <c r="D222" t="s">
        <v>2751</v>
      </c>
      <c r="E222" s="57">
        <v>0.58333333333333337</v>
      </c>
      <c r="F222" s="57">
        <v>0.83333333333333337</v>
      </c>
      <c r="G222" s="57">
        <v>0.72916666666666663</v>
      </c>
      <c r="H222" t="s">
        <v>2967</v>
      </c>
    </row>
    <row r="223" spans="1:8" x14ac:dyDescent="0.3">
      <c r="A223" t="s">
        <v>1122</v>
      </c>
      <c r="B223" t="s">
        <v>1287</v>
      </c>
      <c r="C223" t="s">
        <v>1288</v>
      </c>
      <c r="D223" t="s">
        <v>2751</v>
      </c>
      <c r="E223" s="57">
        <v>0.58333333333333337</v>
      </c>
      <c r="F223" s="57">
        <v>0.83333333333333337</v>
      </c>
      <c r="G223" s="57">
        <v>0.79166666666666663</v>
      </c>
      <c r="H223" t="s">
        <v>2968</v>
      </c>
    </row>
    <row r="224" spans="1:8" x14ac:dyDescent="0.3">
      <c r="A224" t="s">
        <v>1122</v>
      </c>
      <c r="B224" t="s">
        <v>1287</v>
      </c>
      <c r="C224" t="s">
        <v>1288</v>
      </c>
      <c r="D224" t="s">
        <v>2777</v>
      </c>
      <c r="E224" s="57">
        <v>0.58333333333333337</v>
      </c>
      <c r="F224" s="57">
        <v>0.83333333333333337</v>
      </c>
      <c r="G224" s="57">
        <v>0.58333333333333337</v>
      </c>
      <c r="H224" t="s">
        <v>2969</v>
      </c>
    </row>
    <row r="225" spans="1:8" x14ac:dyDescent="0.3">
      <c r="A225" t="s">
        <v>1122</v>
      </c>
      <c r="B225" t="s">
        <v>1287</v>
      </c>
      <c r="C225" t="s">
        <v>1288</v>
      </c>
      <c r="D225" t="s">
        <v>2777</v>
      </c>
      <c r="E225" s="57">
        <v>0.58333333333333337</v>
      </c>
      <c r="F225" s="57">
        <v>0.83333333333333337</v>
      </c>
      <c r="G225" s="57">
        <v>0.61458333333333337</v>
      </c>
      <c r="H225" t="s">
        <v>2970</v>
      </c>
    </row>
    <row r="226" spans="1:8" x14ac:dyDescent="0.3">
      <c r="A226" t="s">
        <v>1122</v>
      </c>
      <c r="B226" t="s">
        <v>1287</v>
      </c>
      <c r="C226" t="s">
        <v>1288</v>
      </c>
      <c r="D226" t="s">
        <v>2777</v>
      </c>
      <c r="E226" s="57">
        <v>0.58333333333333337</v>
      </c>
      <c r="F226" s="57">
        <v>0.83333333333333337</v>
      </c>
      <c r="G226" s="57">
        <v>0.64583333333333337</v>
      </c>
      <c r="H226" t="s">
        <v>2971</v>
      </c>
    </row>
    <row r="227" spans="1:8" x14ac:dyDescent="0.3">
      <c r="A227" t="s">
        <v>1122</v>
      </c>
      <c r="B227" t="s">
        <v>1287</v>
      </c>
      <c r="C227" t="s">
        <v>1288</v>
      </c>
      <c r="D227" t="s">
        <v>2777</v>
      </c>
      <c r="E227" s="57">
        <v>0.58333333333333337</v>
      </c>
      <c r="F227" s="57">
        <v>0.83333333333333337</v>
      </c>
      <c r="G227" s="57">
        <v>0.67708333333333337</v>
      </c>
      <c r="H227" t="s">
        <v>2972</v>
      </c>
    </row>
    <row r="228" spans="1:8" x14ac:dyDescent="0.3">
      <c r="A228" t="s">
        <v>1122</v>
      </c>
      <c r="B228" t="s">
        <v>1287</v>
      </c>
      <c r="C228" t="s">
        <v>1288</v>
      </c>
      <c r="D228" t="s">
        <v>2777</v>
      </c>
      <c r="E228" s="57">
        <v>0.58333333333333337</v>
      </c>
      <c r="F228" s="57">
        <v>0.83333333333333337</v>
      </c>
      <c r="G228" s="57">
        <v>0.72916666666666663</v>
      </c>
      <c r="H228" t="s">
        <v>2973</v>
      </c>
    </row>
    <row r="229" spans="1:8" x14ac:dyDescent="0.3">
      <c r="A229" t="s">
        <v>1122</v>
      </c>
      <c r="B229" t="s">
        <v>1287</v>
      </c>
      <c r="C229" t="s">
        <v>1288</v>
      </c>
      <c r="D229" t="s">
        <v>2777</v>
      </c>
      <c r="E229" s="57">
        <v>0.58333333333333337</v>
      </c>
      <c r="F229" s="57">
        <v>0.83333333333333337</v>
      </c>
      <c r="G229" s="57">
        <v>0.79166666666666663</v>
      </c>
      <c r="H229" t="s">
        <v>2974</v>
      </c>
    </row>
    <row r="230" spans="1:8" x14ac:dyDescent="0.3">
      <c r="A230" t="s">
        <v>1122</v>
      </c>
      <c r="B230" t="s">
        <v>1287</v>
      </c>
      <c r="C230" t="s">
        <v>1288</v>
      </c>
      <c r="D230" t="s">
        <v>2758</v>
      </c>
      <c r="E230" s="57">
        <v>0.58333333333333337</v>
      </c>
      <c r="F230" s="57">
        <v>0.83333333333333337</v>
      </c>
      <c r="G230" s="57">
        <v>0.58333333333333337</v>
      </c>
      <c r="H230" t="s">
        <v>2975</v>
      </c>
    </row>
    <row r="231" spans="1:8" x14ac:dyDescent="0.3">
      <c r="A231" t="s">
        <v>1122</v>
      </c>
      <c r="B231" t="s">
        <v>1287</v>
      </c>
      <c r="C231" t="s">
        <v>1288</v>
      </c>
      <c r="D231" t="s">
        <v>2758</v>
      </c>
      <c r="E231" s="57">
        <v>0.58333333333333337</v>
      </c>
      <c r="F231" s="57">
        <v>0.83333333333333337</v>
      </c>
      <c r="G231" s="57">
        <v>0.61458333333333337</v>
      </c>
      <c r="H231" t="s">
        <v>2976</v>
      </c>
    </row>
    <row r="232" spans="1:8" x14ac:dyDescent="0.3">
      <c r="A232" t="s">
        <v>1122</v>
      </c>
      <c r="B232" t="s">
        <v>1287</v>
      </c>
      <c r="C232" t="s">
        <v>1288</v>
      </c>
      <c r="D232" t="s">
        <v>2758</v>
      </c>
      <c r="E232" s="57">
        <v>0.58333333333333337</v>
      </c>
      <c r="F232" s="57">
        <v>0.83333333333333337</v>
      </c>
      <c r="G232" s="57">
        <v>0.64583333333333337</v>
      </c>
      <c r="H232" t="s">
        <v>2977</v>
      </c>
    </row>
    <row r="233" spans="1:8" x14ac:dyDescent="0.3">
      <c r="A233" t="s">
        <v>1122</v>
      </c>
      <c r="B233" t="s">
        <v>1287</v>
      </c>
      <c r="C233" t="s">
        <v>1288</v>
      </c>
      <c r="D233" t="s">
        <v>2758</v>
      </c>
      <c r="E233" s="57">
        <v>0.58333333333333337</v>
      </c>
      <c r="F233" s="57">
        <v>0.83333333333333337</v>
      </c>
      <c r="G233" s="57">
        <v>0.67708333333333337</v>
      </c>
      <c r="H233" t="s">
        <v>2978</v>
      </c>
    </row>
    <row r="234" spans="1:8" x14ac:dyDescent="0.3">
      <c r="A234" t="s">
        <v>1122</v>
      </c>
      <c r="B234" t="s">
        <v>1287</v>
      </c>
      <c r="C234" t="s">
        <v>1288</v>
      </c>
      <c r="D234" t="s">
        <v>2758</v>
      </c>
      <c r="E234" s="57">
        <v>0.58333333333333337</v>
      </c>
      <c r="F234" s="57">
        <v>0.83333333333333337</v>
      </c>
      <c r="G234" s="57">
        <v>0.72916666666666663</v>
      </c>
      <c r="H234" t="s">
        <v>2979</v>
      </c>
    </row>
    <row r="235" spans="1:8" x14ac:dyDescent="0.3">
      <c r="A235" t="s">
        <v>1122</v>
      </c>
      <c r="B235" t="s">
        <v>1287</v>
      </c>
      <c r="C235" t="s">
        <v>1288</v>
      </c>
      <c r="D235" t="s">
        <v>2758</v>
      </c>
      <c r="E235" s="57">
        <v>0.58333333333333337</v>
      </c>
      <c r="F235" s="57">
        <v>0.83333333333333337</v>
      </c>
      <c r="G235" s="57">
        <v>0.79166666666666663</v>
      </c>
      <c r="H235" t="s">
        <v>2980</v>
      </c>
    </row>
    <row r="236" spans="1:8" x14ac:dyDescent="0.3">
      <c r="A236" t="s">
        <v>1297</v>
      </c>
      <c r="B236" t="s">
        <v>1287</v>
      </c>
      <c r="C236" t="s">
        <v>1298</v>
      </c>
      <c r="D236" t="s">
        <v>2744</v>
      </c>
      <c r="E236" s="57">
        <v>0.58333333333333337</v>
      </c>
      <c r="F236" s="57">
        <v>0.83333333333333337</v>
      </c>
      <c r="G236" s="57">
        <v>0.58333333333333337</v>
      </c>
      <c r="H236" t="s">
        <v>2981</v>
      </c>
    </row>
    <row r="237" spans="1:8" x14ac:dyDescent="0.3">
      <c r="A237" t="s">
        <v>1297</v>
      </c>
      <c r="B237" t="s">
        <v>1287</v>
      </c>
      <c r="C237" t="s">
        <v>1298</v>
      </c>
      <c r="D237" t="s">
        <v>2744</v>
      </c>
      <c r="E237" s="57">
        <v>0.58333333333333337</v>
      </c>
      <c r="F237" s="57">
        <v>0.83333333333333337</v>
      </c>
      <c r="G237" s="57">
        <v>0.61458333333333337</v>
      </c>
      <c r="H237" t="s">
        <v>2982</v>
      </c>
    </row>
    <row r="238" spans="1:8" x14ac:dyDescent="0.3">
      <c r="A238" t="s">
        <v>1297</v>
      </c>
      <c r="B238" t="s">
        <v>1287</v>
      </c>
      <c r="C238" t="s">
        <v>1298</v>
      </c>
      <c r="D238" t="s">
        <v>2744</v>
      </c>
      <c r="E238" s="57">
        <v>0.58333333333333337</v>
      </c>
      <c r="F238" s="57">
        <v>0.83333333333333337</v>
      </c>
      <c r="G238" s="57">
        <v>0.64583333333333337</v>
      </c>
      <c r="H238" t="s">
        <v>2983</v>
      </c>
    </row>
    <row r="239" spans="1:8" x14ac:dyDescent="0.3">
      <c r="A239" t="s">
        <v>1297</v>
      </c>
      <c r="B239" t="s">
        <v>1287</v>
      </c>
      <c r="C239" t="s">
        <v>1298</v>
      </c>
      <c r="D239" t="s">
        <v>2744</v>
      </c>
      <c r="E239" s="57">
        <v>0.58333333333333337</v>
      </c>
      <c r="F239" s="57">
        <v>0.83333333333333337</v>
      </c>
      <c r="G239" s="57">
        <v>0.67708333333333337</v>
      </c>
      <c r="H239" t="s">
        <v>2984</v>
      </c>
    </row>
    <row r="240" spans="1:8" x14ac:dyDescent="0.3">
      <c r="A240" t="s">
        <v>1297</v>
      </c>
      <c r="B240" t="s">
        <v>1287</v>
      </c>
      <c r="C240" t="s">
        <v>1298</v>
      </c>
      <c r="D240" t="s">
        <v>2744</v>
      </c>
      <c r="E240" s="57">
        <v>0.58333333333333337</v>
      </c>
      <c r="F240" s="57">
        <v>0.83333333333333337</v>
      </c>
      <c r="G240" s="57">
        <v>0.72916666666666663</v>
      </c>
      <c r="H240" t="s">
        <v>2985</v>
      </c>
    </row>
    <row r="241" spans="1:8" x14ac:dyDescent="0.3">
      <c r="A241" t="s">
        <v>1297</v>
      </c>
      <c r="B241" t="s">
        <v>1287</v>
      </c>
      <c r="C241" t="s">
        <v>1298</v>
      </c>
      <c r="D241" t="s">
        <v>2744</v>
      </c>
      <c r="E241" s="57">
        <v>0.58333333333333337</v>
      </c>
      <c r="F241" s="57">
        <v>0.83333333333333337</v>
      </c>
      <c r="G241" s="57">
        <v>0.79166666666666663</v>
      </c>
      <c r="H241" t="s">
        <v>2986</v>
      </c>
    </row>
    <row r="242" spans="1:8" x14ac:dyDescent="0.3">
      <c r="A242" t="s">
        <v>1297</v>
      </c>
      <c r="B242" t="s">
        <v>1287</v>
      </c>
      <c r="C242" t="s">
        <v>1298</v>
      </c>
      <c r="D242" t="s">
        <v>2777</v>
      </c>
      <c r="E242" s="57">
        <v>0.58333333333333337</v>
      </c>
      <c r="F242" s="57">
        <v>0.83333333333333337</v>
      </c>
      <c r="G242" s="57">
        <v>0.58333333333333337</v>
      </c>
      <c r="H242" t="s">
        <v>2987</v>
      </c>
    </row>
    <row r="243" spans="1:8" x14ac:dyDescent="0.3">
      <c r="A243" t="s">
        <v>1297</v>
      </c>
      <c r="B243" t="s">
        <v>1287</v>
      </c>
      <c r="C243" t="s">
        <v>1298</v>
      </c>
      <c r="D243" t="s">
        <v>2777</v>
      </c>
      <c r="E243" s="57">
        <v>0.58333333333333337</v>
      </c>
      <c r="F243" s="57">
        <v>0.83333333333333337</v>
      </c>
      <c r="G243" s="57">
        <v>0.61458333333333337</v>
      </c>
      <c r="H243" t="s">
        <v>2988</v>
      </c>
    </row>
    <row r="244" spans="1:8" x14ac:dyDescent="0.3">
      <c r="A244" t="s">
        <v>1297</v>
      </c>
      <c r="B244" t="s">
        <v>1287</v>
      </c>
      <c r="C244" t="s">
        <v>1298</v>
      </c>
      <c r="D244" t="s">
        <v>2777</v>
      </c>
      <c r="E244" s="57">
        <v>0.58333333333333337</v>
      </c>
      <c r="F244" s="57">
        <v>0.83333333333333337</v>
      </c>
      <c r="G244" s="57">
        <v>0.64583333333333337</v>
      </c>
      <c r="H244" t="s">
        <v>2989</v>
      </c>
    </row>
    <row r="245" spans="1:8" x14ac:dyDescent="0.3">
      <c r="A245" t="s">
        <v>1297</v>
      </c>
      <c r="B245" t="s">
        <v>1287</v>
      </c>
      <c r="C245" t="s">
        <v>1298</v>
      </c>
      <c r="D245" t="s">
        <v>2777</v>
      </c>
      <c r="E245" s="57">
        <v>0.58333333333333337</v>
      </c>
      <c r="F245" s="57">
        <v>0.83333333333333337</v>
      </c>
      <c r="G245" s="57">
        <v>0.67708333333333337</v>
      </c>
      <c r="H245" t="s">
        <v>2990</v>
      </c>
    </row>
    <row r="246" spans="1:8" x14ac:dyDescent="0.3">
      <c r="A246" t="s">
        <v>1297</v>
      </c>
      <c r="B246" t="s">
        <v>1287</v>
      </c>
      <c r="C246" t="s">
        <v>1298</v>
      </c>
      <c r="D246" t="s">
        <v>2777</v>
      </c>
      <c r="E246" s="57">
        <v>0.58333333333333337</v>
      </c>
      <c r="F246" s="57">
        <v>0.83333333333333337</v>
      </c>
      <c r="G246" s="57">
        <v>0.72916666666666663</v>
      </c>
      <c r="H246" t="s">
        <v>2991</v>
      </c>
    </row>
    <row r="247" spans="1:8" x14ac:dyDescent="0.3">
      <c r="A247" t="s">
        <v>1297</v>
      </c>
      <c r="B247" t="s">
        <v>1287</v>
      </c>
      <c r="C247" t="s">
        <v>1298</v>
      </c>
      <c r="D247" t="s">
        <v>2777</v>
      </c>
      <c r="E247" s="57">
        <v>0.58333333333333337</v>
      </c>
      <c r="F247" s="57">
        <v>0.83333333333333337</v>
      </c>
      <c r="G247" s="57">
        <v>0.79166666666666663</v>
      </c>
      <c r="H247" t="s">
        <v>2992</v>
      </c>
    </row>
    <row r="248" spans="1:8" x14ac:dyDescent="0.3">
      <c r="A248" t="s">
        <v>1297</v>
      </c>
      <c r="B248" t="s">
        <v>1287</v>
      </c>
      <c r="C248" t="s">
        <v>1298</v>
      </c>
      <c r="D248" t="s">
        <v>2758</v>
      </c>
      <c r="E248" s="57">
        <v>0.58333333333333337</v>
      </c>
      <c r="F248" s="57">
        <v>0.83333333333333337</v>
      </c>
      <c r="G248" s="57">
        <v>0.58333333333333337</v>
      </c>
      <c r="H248" t="s">
        <v>2993</v>
      </c>
    </row>
    <row r="249" spans="1:8" x14ac:dyDescent="0.3">
      <c r="A249" t="s">
        <v>1297</v>
      </c>
      <c r="B249" t="s">
        <v>1287</v>
      </c>
      <c r="C249" t="s">
        <v>1298</v>
      </c>
      <c r="D249" t="s">
        <v>2758</v>
      </c>
      <c r="E249" s="57">
        <v>0.58333333333333337</v>
      </c>
      <c r="F249" s="57">
        <v>0.83333333333333337</v>
      </c>
      <c r="G249" s="57">
        <v>0.61458333333333337</v>
      </c>
      <c r="H249" t="s">
        <v>2994</v>
      </c>
    </row>
    <row r="250" spans="1:8" x14ac:dyDescent="0.3">
      <c r="A250" t="s">
        <v>1297</v>
      </c>
      <c r="B250" t="s">
        <v>1287</v>
      </c>
      <c r="C250" t="s">
        <v>1298</v>
      </c>
      <c r="D250" t="s">
        <v>2758</v>
      </c>
      <c r="E250" s="57">
        <v>0.58333333333333337</v>
      </c>
      <c r="F250" s="57">
        <v>0.83333333333333337</v>
      </c>
      <c r="G250" s="57">
        <v>0.64583333333333337</v>
      </c>
      <c r="H250" t="s">
        <v>2995</v>
      </c>
    </row>
    <row r="251" spans="1:8" x14ac:dyDescent="0.3">
      <c r="A251" t="s">
        <v>1297</v>
      </c>
      <c r="B251" t="s">
        <v>1287</v>
      </c>
      <c r="C251" t="s">
        <v>1298</v>
      </c>
      <c r="D251" t="s">
        <v>2758</v>
      </c>
      <c r="E251" s="57">
        <v>0.58333333333333337</v>
      </c>
      <c r="F251" s="57">
        <v>0.83333333333333337</v>
      </c>
      <c r="G251" s="57">
        <v>0.67708333333333337</v>
      </c>
      <c r="H251" t="s">
        <v>2996</v>
      </c>
    </row>
    <row r="252" spans="1:8" x14ac:dyDescent="0.3">
      <c r="A252" t="s">
        <v>1297</v>
      </c>
      <c r="B252" t="s">
        <v>1287</v>
      </c>
      <c r="C252" t="s">
        <v>1298</v>
      </c>
      <c r="D252" t="s">
        <v>2758</v>
      </c>
      <c r="E252" s="57">
        <v>0.58333333333333337</v>
      </c>
      <c r="F252" s="57">
        <v>0.83333333333333337</v>
      </c>
      <c r="G252" s="57">
        <v>0.72916666666666663</v>
      </c>
      <c r="H252" t="s">
        <v>2997</v>
      </c>
    </row>
    <row r="253" spans="1:8" x14ac:dyDescent="0.3">
      <c r="A253" t="s">
        <v>1297</v>
      </c>
      <c r="B253" t="s">
        <v>1287</v>
      </c>
      <c r="C253" t="s">
        <v>1298</v>
      </c>
      <c r="D253" t="s">
        <v>2758</v>
      </c>
      <c r="E253" s="57">
        <v>0.58333333333333337</v>
      </c>
      <c r="F253" s="57">
        <v>0.83333333333333337</v>
      </c>
      <c r="G253" s="57">
        <v>0.79166666666666663</v>
      </c>
      <c r="H253" t="s">
        <v>2998</v>
      </c>
    </row>
    <row r="254" spans="1:8" x14ac:dyDescent="0.3">
      <c r="A254" t="s">
        <v>1125</v>
      </c>
      <c r="B254" t="s">
        <v>1287</v>
      </c>
      <c r="C254" t="s">
        <v>1291</v>
      </c>
      <c r="D254" t="s">
        <v>2744</v>
      </c>
      <c r="E254" s="57">
        <v>0.58333333333333337</v>
      </c>
      <c r="F254" s="57">
        <v>0.83333333333333337</v>
      </c>
      <c r="G254" s="57">
        <v>0.58333333333333337</v>
      </c>
      <c r="H254" t="s">
        <v>2999</v>
      </c>
    </row>
    <row r="255" spans="1:8" x14ac:dyDescent="0.3">
      <c r="A255" t="s">
        <v>1125</v>
      </c>
      <c r="B255" t="s">
        <v>1287</v>
      </c>
      <c r="C255" t="s">
        <v>1291</v>
      </c>
      <c r="D255" t="s">
        <v>2744</v>
      </c>
      <c r="E255" s="57">
        <v>0.58333333333333337</v>
      </c>
      <c r="F255" s="57">
        <v>0.83333333333333337</v>
      </c>
      <c r="G255" s="57">
        <v>0.61458333333333337</v>
      </c>
      <c r="H255" t="s">
        <v>3000</v>
      </c>
    </row>
    <row r="256" spans="1:8" x14ac:dyDescent="0.3">
      <c r="A256" t="s">
        <v>1125</v>
      </c>
      <c r="B256" t="s">
        <v>1287</v>
      </c>
      <c r="C256" t="s">
        <v>1291</v>
      </c>
      <c r="D256" t="s">
        <v>2744</v>
      </c>
      <c r="E256" s="57">
        <v>0.58333333333333337</v>
      </c>
      <c r="F256" s="57">
        <v>0.83333333333333337</v>
      </c>
      <c r="G256" s="57">
        <v>0.64583333333333337</v>
      </c>
      <c r="H256" t="s">
        <v>3001</v>
      </c>
    </row>
    <row r="257" spans="1:8" x14ac:dyDescent="0.3">
      <c r="A257" t="s">
        <v>1125</v>
      </c>
      <c r="B257" t="s">
        <v>1287</v>
      </c>
      <c r="C257" t="s">
        <v>1291</v>
      </c>
      <c r="D257" t="s">
        <v>2744</v>
      </c>
      <c r="E257" s="57">
        <v>0.58333333333333337</v>
      </c>
      <c r="F257" s="57">
        <v>0.83333333333333337</v>
      </c>
      <c r="G257" s="57">
        <v>0.67708333333333337</v>
      </c>
      <c r="H257" t="s">
        <v>3002</v>
      </c>
    </row>
    <row r="258" spans="1:8" x14ac:dyDescent="0.3">
      <c r="A258" t="s">
        <v>1125</v>
      </c>
      <c r="B258" t="s">
        <v>1287</v>
      </c>
      <c r="C258" t="s">
        <v>1291</v>
      </c>
      <c r="D258" t="s">
        <v>2744</v>
      </c>
      <c r="E258" s="57">
        <v>0.58333333333333337</v>
      </c>
      <c r="F258" s="57">
        <v>0.83333333333333337</v>
      </c>
      <c r="G258" s="57">
        <v>0.72916666666666663</v>
      </c>
      <c r="H258" t="s">
        <v>3003</v>
      </c>
    </row>
    <row r="259" spans="1:8" x14ac:dyDescent="0.3">
      <c r="A259" t="s">
        <v>1125</v>
      </c>
      <c r="B259" t="s">
        <v>1287</v>
      </c>
      <c r="C259" t="s">
        <v>1291</v>
      </c>
      <c r="D259" t="s">
        <v>2744</v>
      </c>
      <c r="E259" s="57">
        <v>0.58333333333333337</v>
      </c>
      <c r="F259" s="57">
        <v>0.83333333333333337</v>
      </c>
      <c r="G259" s="57">
        <v>0.79166666666666663</v>
      </c>
      <c r="H259" t="s">
        <v>3004</v>
      </c>
    </row>
    <row r="260" spans="1:8" x14ac:dyDescent="0.3">
      <c r="A260" t="s">
        <v>1125</v>
      </c>
      <c r="B260" t="s">
        <v>1287</v>
      </c>
      <c r="C260" t="s">
        <v>1291</v>
      </c>
      <c r="D260" t="s">
        <v>2777</v>
      </c>
      <c r="E260" s="57">
        <v>0.58333333333333337</v>
      </c>
      <c r="F260" s="57">
        <v>0.83333333333333337</v>
      </c>
      <c r="G260" s="57">
        <v>0.58333333333333337</v>
      </c>
      <c r="H260" t="s">
        <v>3005</v>
      </c>
    </row>
    <row r="261" spans="1:8" x14ac:dyDescent="0.3">
      <c r="A261" t="s">
        <v>1125</v>
      </c>
      <c r="B261" t="s">
        <v>1287</v>
      </c>
      <c r="C261" t="s">
        <v>1291</v>
      </c>
      <c r="D261" t="s">
        <v>2777</v>
      </c>
      <c r="E261" s="57">
        <v>0.58333333333333337</v>
      </c>
      <c r="F261" s="57">
        <v>0.83333333333333337</v>
      </c>
      <c r="G261" s="57">
        <v>0.61458333333333337</v>
      </c>
      <c r="H261" t="s">
        <v>3006</v>
      </c>
    </row>
    <row r="262" spans="1:8" x14ac:dyDescent="0.3">
      <c r="A262" t="s">
        <v>1125</v>
      </c>
      <c r="B262" t="s">
        <v>1287</v>
      </c>
      <c r="C262" t="s">
        <v>1291</v>
      </c>
      <c r="D262" t="s">
        <v>2777</v>
      </c>
      <c r="E262" s="57">
        <v>0.58333333333333337</v>
      </c>
      <c r="F262" s="57">
        <v>0.83333333333333337</v>
      </c>
      <c r="G262" s="57">
        <v>0.64583333333333337</v>
      </c>
      <c r="H262" t="s">
        <v>3007</v>
      </c>
    </row>
    <row r="263" spans="1:8" x14ac:dyDescent="0.3">
      <c r="A263" t="s">
        <v>1125</v>
      </c>
      <c r="B263" t="s">
        <v>1287</v>
      </c>
      <c r="C263" t="s">
        <v>1291</v>
      </c>
      <c r="D263" t="s">
        <v>2777</v>
      </c>
      <c r="E263" s="57">
        <v>0.58333333333333337</v>
      </c>
      <c r="F263" s="57">
        <v>0.83333333333333337</v>
      </c>
      <c r="G263" s="57">
        <v>0.67708333333333337</v>
      </c>
      <c r="H263" t="s">
        <v>3008</v>
      </c>
    </row>
    <row r="264" spans="1:8" x14ac:dyDescent="0.3">
      <c r="A264" t="s">
        <v>1125</v>
      </c>
      <c r="B264" t="s">
        <v>1287</v>
      </c>
      <c r="C264" t="s">
        <v>1291</v>
      </c>
      <c r="D264" t="s">
        <v>2777</v>
      </c>
      <c r="E264" s="57">
        <v>0.58333333333333337</v>
      </c>
      <c r="F264" s="57">
        <v>0.83333333333333337</v>
      </c>
      <c r="G264" s="57">
        <v>0.72916666666666663</v>
      </c>
      <c r="H264" t="s">
        <v>3009</v>
      </c>
    </row>
    <row r="265" spans="1:8" x14ac:dyDescent="0.3">
      <c r="A265" t="s">
        <v>1125</v>
      </c>
      <c r="B265" t="s">
        <v>1287</v>
      </c>
      <c r="C265" t="s">
        <v>1291</v>
      </c>
      <c r="D265" t="s">
        <v>2777</v>
      </c>
      <c r="E265" s="57">
        <v>0.58333333333333337</v>
      </c>
      <c r="F265" s="57">
        <v>0.83333333333333337</v>
      </c>
      <c r="G265" s="57">
        <v>0.79166666666666663</v>
      </c>
      <c r="H265" t="s">
        <v>3010</v>
      </c>
    </row>
    <row r="266" spans="1:8" x14ac:dyDescent="0.3">
      <c r="A266" t="s">
        <v>1125</v>
      </c>
      <c r="B266" t="s">
        <v>1287</v>
      </c>
      <c r="C266" t="s">
        <v>1291</v>
      </c>
      <c r="D266" t="s">
        <v>2758</v>
      </c>
      <c r="E266" s="57">
        <v>0.58333333333333337</v>
      </c>
      <c r="F266" s="57">
        <v>0.83333333333333337</v>
      </c>
      <c r="G266" s="57">
        <v>0.58333333333333337</v>
      </c>
      <c r="H266" t="s">
        <v>3011</v>
      </c>
    </row>
    <row r="267" spans="1:8" x14ac:dyDescent="0.3">
      <c r="A267" t="s">
        <v>1125</v>
      </c>
      <c r="B267" t="s">
        <v>1287</v>
      </c>
      <c r="C267" t="s">
        <v>1291</v>
      </c>
      <c r="D267" t="s">
        <v>2758</v>
      </c>
      <c r="E267" s="57">
        <v>0.58333333333333337</v>
      </c>
      <c r="F267" s="57">
        <v>0.83333333333333337</v>
      </c>
      <c r="G267" s="57">
        <v>0.61458333333333337</v>
      </c>
      <c r="H267" t="s">
        <v>3012</v>
      </c>
    </row>
    <row r="268" spans="1:8" x14ac:dyDescent="0.3">
      <c r="A268" t="s">
        <v>1125</v>
      </c>
      <c r="B268" t="s">
        <v>1287</v>
      </c>
      <c r="C268" t="s">
        <v>1291</v>
      </c>
      <c r="D268" t="s">
        <v>2758</v>
      </c>
      <c r="E268" s="57">
        <v>0.58333333333333337</v>
      </c>
      <c r="F268" s="57">
        <v>0.83333333333333337</v>
      </c>
      <c r="G268" s="57">
        <v>0.64583333333333337</v>
      </c>
      <c r="H268" t="s">
        <v>3013</v>
      </c>
    </row>
    <row r="269" spans="1:8" x14ac:dyDescent="0.3">
      <c r="A269" t="s">
        <v>1125</v>
      </c>
      <c r="B269" t="s">
        <v>1287</v>
      </c>
      <c r="C269" t="s">
        <v>1291</v>
      </c>
      <c r="D269" t="s">
        <v>2758</v>
      </c>
      <c r="E269" s="57">
        <v>0.58333333333333337</v>
      </c>
      <c r="F269" s="57">
        <v>0.83333333333333337</v>
      </c>
      <c r="G269" s="57">
        <v>0.67708333333333337</v>
      </c>
      <c r="H269" t="s">
        <v>3014</v>
      </c>
    </row>
    <row r="270" spans="1:8" x14ac:dyDescent="0.3">
      <c r="A270" t="s">
        <v>1125</v>
      </c>
      <c r="B270" t="s">
        <v>1287</v>
      </c>
      <c r="C270" t="s">
        <v>1291</v>
      </c>
      <c r="D270" t="s">
        <v>2758</v>
      </c>
      <c r="E270" s="57">
        <v>0.58333333333333337</v>
      </c>
      <c r="F270" s="57">
        <v>0.83333333333333337</v>
      </c>
      <c r="G270" s="57">
        <v>0.72916666666666663</v>
      </c>
      <c r="H270" t="s">
        <v>3015</v>
      </c>
    </row>
    <row r="271" spans="1:8" x14ac:dyDescent="0.3">
      <c r="A271" t="s">
        <v>1125</v>
      </c>
      <c r="B271" t="s">
        <v>1287</v>
      </c>
      <c r="C271" t="s">
        <v>1291</v>
      </c>
      <c r="D271" t="s">
        <v>2758</v>
      </c>
      <c r="E271" s="57">
        <v>0.58333333333333337</v>
      </c>
      <c r="F271" s="57">
        <v>0.83333333333333337</v>
      </c>
      <c r="G271" s="57">
        <v>0.79166666666666663</v>
      </c>
      <c r="H271" t="s">
        <v>3016</v>
      </c>
    </row>
    <row r="272" spans="1:8" x14ac:dyDescent="0.3">
      <c r="A272" t="s">
        <v>1145</v>
      </c>
      <c r="B272" t="s">
        <v>1287</v>
      </c>
      <c r="C272" t="s">
        <v>1314</v>
      </c>
      <c r="D272" t="s">
        <v>2737</v>
      </c>
      <c r="E272" s="57">
        <v>0.58333333333333337</v>
      </c>
      <c r="F272" s="57">
        <v>0.83333333333333337</v>
      </c>
      <c r="G272" s="57">
        <v>0.58333333333333337</v>
      </c>
      <c r="H272" t="s">
        <v>3017</v>
      </c>
    </row>
    <row r="273" spans="1:8" x14ac:dyDescent="0.3">
      <c r="A273" t="s">
        <v>1145</v>
      </c>
      <c r="B273" t="s">
        <v>1287</v>
      </c>
      <c r="C273" t="s">
        <v>1314</v>
      </c>
      <c r="D273" t="s">
        <v>2737</v>
      </c>
      <c r="E273" s="57">
        <v>0.58333333333333337</v>
      </c>
      <c r="F273" s="57">
        <v>0.83333333333333337</v>
      </c>
      <c r="G273" s="57">
        <v>0.61458333333333337</v>
      </c>
      <c r="H273" t="s">
        <v>3018</v>
      </c>
    </row>
    <row r="274" spans="1:8" x14ac:dyDescent="0.3">
      <c r="A274" t="s">
        <v>1145</v>
      </c>
      <c r="B274" t="s">
        <v>1287</v>
      </c>
      <c r="C274" t="s">
        <v>1314</v>
      </c>
      <c r="D274" t="s">
        <v>2737</v>
      </c>
      <c r="E274" s="57">
        <v>0.58333333333333337</v>
      </c>
      <c r="F274" s="57">
        <v>0.83333333333333337</v>
      </c>
      <c r="G274" s="57">
        <v>0.64583333333333337</v>
      </c>
      <c r="H274" t="s">
        <v>3019</v>
      </c>
    </row>
    <row r="275" spans="1:8" x14ac:dyDescent="0.3">
      <c r="A275" t="s">
        <v>1145</v>
      </c>
      <c r="B275" t="s">
        <v>1287</v>
      </c>
      <c r="C275" t="s">
        <v>1314</v>
      </c>
      <c r="D275" t="s">
        <v>2737</v>
      </c>
      <c r="E275" s="57">
        <v>0.58333333333333337</v>
      </c>
      <c r="F275" s="57">
        <v>0.83333333333333337</v>
      </c>
      <c r="G275" s="57">
        <v>0.67708333333333337</v>
      </c>
      <c r="H275" t="s">
        <v>3020</v>
      </c>
    </row>
    <row r="276" spans="1:8" x14ac:dyDescent="0.3">
      <c r="A276" t="s">
        <v>1145</v>
      </c>
      <c r="B276" t="s">
        <v>1287</v>
      </c>
      <c r="C276" t="s">
        <v>1314</v>
      </c>
      <c r="D276" t="s">
        <v>2737</v>
      </c>
      <c r="E276" s="57">
        <v>0.58333333333333337</v>
      </c>
      <c r="F276" s="57">
        <v>0.83333333333333337</v>
      </c>
      <c r="G276" s="57">
        <v>0.72916666666666663</v>
      </c>
      <c r="H276" t="s">
        <v>3021</v>
      </c>
    </row>
    <row r="277" spans="1:8" x14ac:dyDescent="0.3">
      <c r="A277" t="s">
        <v>1145</v>
      </c>
      <c r="B277" t="s">
        <v>1287</v>
      </c>
      <c r="C277" t="s">
        <v>1314</v>
      </c>
      <c r="D277" t="s">
        <v>2737</v>
      </c>
      <c r="E277" s="57">
        <v>0.58333333333333337</v>
      </c>
      <c r="F277" s="57">
        <v>0.83333333333333337</v>
      </c>
      <c r="G277" s="57">
        <v>0.79166666666666663</v>
      </c>
      <c r="H277" t="s">
        <v>3022</v>
      </c>
    </row>
    <row r="278" spans="1:8" x14ac:dyDescent="0.3">
      <c r="A278" t="s">
        <v>1145</v>
      </c>
      <c r="B278" t="s">
        <v>1287</v>
      </c>
      <c r="C278" t="s">
        <v>1314</v>
      </c>
      <c r="D278" t="s">
        <v>2744</v>
      </c>
      <c r="E278" s="57">
        <v>0.58333333333333337</v>
      </c>
      <c r="F278" s="57">
        <v>0.83333333333333337</v>
      </c>
      <c r="G278" s="57">
        <v>0.58333333333333337</v>
      </c>
      <c r="H278" t="s">
        <v>3023</v>
      </c>
    </row>
    <row r="279" spans="1:8" x14ac:dyDescent="0.3">
      <c r="A279" t="s">
        <v>1145</v>
      </c>
      <c r="B279" t="s">
        <v>1287</v>
      </c>
      <c r="C279" t="s">
        <v>1314</v>
      </c>
      <c r="D279" t="s">
        <v>2744</v>
      </c>
      <c r="E279" s="57">
        <v>0.58333333333333337</v>
      </c>
      <c r="F279" s="57">
        <v>0.83333333333333337</v>
      </c>
      <c r="G279" s="57">
        <v>0.61458333333333337</v>
      </c>
      <c r="H279" t="s">
        <v>3024</v>
      </c>
    </row>
    <row r="280" spans="1:8" x14ac:dyDescent="0.3">
      <c r="A280" t="s">
        <v>1145</v>
      </c>
      <c r="B280" t="s">
        <v>1287</v>
      </c>
      <c r="C280" t="s">
        <v>1314</v>
      </c>
      <c r="D280" t="s">
        <v>2744</v>
      </c>
      <c r="E280" s="57">
        <v>0.58333333333333337</v>
      </c>
      <c r="F280" s="57">
        <v>0.83333333333333337</v>
      </c>
      <c r="G280" s="57">
        <v>0.64583333333333337</v>
      </c>
      <c r="H280" t="s">
        <v>3025</v>
      </c>
    </row>
    <row r="281" spans="1:8" x14ac:dyDescent="0.3">
      <c r="A281" t="s">
        <v>1145</v>
      </c>
      <c r="B281" t="s">
        <v>1287</v>
      </c>
      <c r="C281" t="s">
        <v>1314</v>
      </c>
      <c r="D281" t="s">
        <v>2744</v>
      </c>
      <c r="E281" s="57">
        <v>0.58333333333333337</v>
      </c>
      <c r="F281" s="57">
        <v>0.83333333333333337</v>
      </c>
      <c r="G281" s="57">
        <v>0.67708333333333337</v>
      </c>
      <c r="H281" t="s">
        <v>3026</v>
      </c>
    </row>
    <row r="282" spans="1:8" x14ac:dyDescent="0.3">
      <c r="A282" t="s">
        <v>1145</v>
      </c>
      <c r="B282" t="s">
        <v>1287</v>
      </c>
      <c r="C282" t="s">
        <v>1314</v>
      </c>
      <c r="D282" t="s">
        <v>2744</v>
      </c>
      <c r="E282" s="57">
        <v>0.58333333333333337</v>
      </c>
      <c r="F282" s="57">
        <v>0.83333333333333337</v>
      </c>
      <c r="G282" s="57">
        <v>0.72916666666666663</v>
      </c>
      <c r="H282" t="s">
        <v>3027</v>
      </c>
    </row>
    <row r="283" spans="1:8" x14ac:dyDescent="0.3">
      <c r="A283" t="s">
        <v>1145</v>
      </c>
      <c r="B283" t="s">
        <v>1287</v>
      </c>
      <c r="C283" t="s">
        <v>1314</v>
      </c>
      <c r="D283" t="s">
        <v>2744</v>
      </c>
      <c r="E283" s="57">
        <v>0.58333333333333337</v>
      </c>
      <c r="F283" s="57">
        <v>0.83333333333333337</v>
      </c>
      <c r="G283" s="57">
        <v>0.79166666666666663</v>
      </c>
      <c r="H283" t="s">
        <v>3028</v>
      </c>
    </row>
    <row r="284" spans="1:8" x14ac:dyDescent="0.3">
      <c r="A284" t="s">
        <v>1145</v>
      </c>
      <c r="B284" t="s">
        <v>1287</v>
      </c>
      <c r="C284" t="s">
        <v>1314</v>
      </c>
      <c r="D284" t="s">
        <v>2758</v>
      </c>
      <c r="E284" s="57">
        <v>0.58333333333333337</v>
      </c>
      <c r="F284" s="57">
        <v>0.83333333333333337</v>
      </c>
      <c r="G284" s="57">
        <v>0.58333333333333337</v>
      </c>
      <c r="H284" t="s">
        <v>3029</v>
      </c>
    </row>
    <row r="285" spans="1:8" x14ac:dyDescent="0.3">
      <c r="A285" t="s">
        <v>1145</v>
      </c>
      <c r="B285" t="s">
        <v>1287</v>
      </c>
      <c r="C285" t="s">
        <v>1314</v>
      </c>
      <c r="D285" t="s">
        <v>2758</v>
      </c>
      <c r="E285" s="57">
        <v>0.58333333333333337</v>
      </c>
      <c r="F285" s="57">
        <v>0.83333333333333337</v>
      </c>
      <c r="G285" s="57">
        <v>0.61458333333333337</v>
      </c>
      <c r="H285" t="s">
        <v>3030</v>
      </c>
    </row>
    <row r="286" spans="1:8" x14ac:dyDescent="0.3">
      <c r="A286" t="s">
        <v>1145</v>
      </c>
      <c r="B286" t="s">
        <v>1287</v>
      </c>
      <c r="C286" t="s">
        <v>1314</v>
      </c>
      <c r="D286" t="s">
        <v>2758</v>
      </c>
      <c r="E286" s="57">
        <v>0.58333333333333337</v>
      </c>
      <c r="F286" s="57">
        <v>0.83333333333333337</v>
      </c>
      <c r="G286" s="57">
        <v>0.64583333333333337</v>
      </c>
      <c r="H286" t="s">
        <v>3031</v>
      </c>
    </row>
    <row r="287" spans="1:8" x14ac:dyDescent="0.3">
      <c r="A287" t="s">
        <v>1145</v>
      </c>
      <c r="B287" t="s">
        <v>1287</v>
      </c>
      <c r="C287" t="s">
        <v>1314</v>
      </c>
      <c r="D287" t="s">
        <v>2758</v>
      </c>
      <c r="E287" s="57">
        <v>0.58333333333333337</v>
      </c>
      <c r="F287" s="57">
        <v>0.83333333333333337</v>
      </c>
      <c r="G287" s="57">
        <v>0.67708333333333337</v>
      </c>
      <c r="H287" t="s">
        <v>3032</v>
      </c>
    </row>
    <row r="288" spans="1:8" x14ac:dyDescent="0.3">
      <c r="A288" t="s">
        <v>1145</v>
      </c>
      <c r="B288" t="s">
        <v>1287</v>
      </c>
      <c r="C288" t="s">
        <v>1314</v>
      </c>
      <c r="D288" t="s">
        <v>2758</v>
      </c>
      <c r="E288" s="57">
        <v>0.58333333333333337</v>
      </c>
      <c r="F288" s="57">
        <v>0.83333333333333337</v>
      </c>
      <c r="G288" s="57">
        <v>0.72916666666666663</v>
      </c>
      <c r="H288" t="s">
        <v>3033</v>
      </c>
    </row>
    <row r="289" spans="1:8" x14ac:dyDescent="0.3">
      <c r="A289" t="s">
        <v>1145</v>
      </c>
      <c r="B289" t="s">
        <v>1287</v>
      </c>
      <c r="C289" t="s">
        <v>1314</v>
      </c>
      <c r="D289" t="s">
        <v>2758</v>
      </c>
      <c r="E289" s="57">
        <v>0.58333333333333337</v>
      </c>
      <c r="F289" s="57">
        <v>0.83333333333333337</v>
      </c>
      <c r="G289" s="57">
        <v>0.79166666666666663</v>
      </c>
      <c r="H289" t="s">
        <v>3034</v>
      </c>
    </row>
    <row r="290" spans="1:8" x14ac:dyDescent="0.3">
      <c r="A290" t="s">
        <v>3035</v>
      </c>
      <c r="B290" t="s">
        <v>1287</v>
      </c>
      <c r="C290" t="s">
        <v>1338</v>
      </c>
      <c r="D290" t="s">
        <v>2737</v>
      </c>
      <c r="E290" s="57">
        <v>0.58333333333333337</v>
      </c>
      <c r="F290" s="57">
        <v>0.83333333333333337</v>
      </c>
      <c r="G290" s="57">
        <v>0.58333333333333337</v>
      </c>
      <c r="H290" t="s">
        <v>3036</v>
      </c>
    </row>
    <row r="291" spans="1:8" x14ac:dyDescent="0.3">
      <c r="A291" t="s">
        <v>3035</v>
      </c>
      <c r="B291" t="s">
        <v>1287</v>
      </c>
      <c r="C291" t="s">
        <v>1338</v>
      </c>
      <c r="D291" t="s">
        <v>2737</v>
      </c>
      <c r="E291" s="57">
        <v>0.58333333333333337</v>
      </c>
      <c r="F291" s="57">
        <v>0.83333333333333337</v>
      </c>
      <c r="G291" s="57">
        <v>0.61458333333333337</v>
      </c>
      <c r="H291" t="s">
        <v>3037</v>
      </c>
    </row>
    <row r="292" spans="1:8" x14ac:dyDescent="0.3">
      <c r="A292" t="s">
        <v>3035</v>
      </c>
      <c r="B292" t="s">
        <v>1287</v>
      </c>
      <c r="C292" t="s">
        <v>1338</v>
      </c>
      <c r="D292" t="s">
        <v>2737</v>
      </c>
      <c r="E292" s="57">
        <v>0.58333333333333337</v>
      </c>
      <c r="F292" s="57">
        <v>0.83333333333333337</v>
      </c>
      <c r="G292" s="57">
        <v>0.64583333333333337</v>
      </c>
      <c r="H292" t="s">
        <v>3038</v>
      </c>
    </row>
    <row r="293" spans="1:8" x14ac:dyDescent="0.3">
      <c r="A293" t="s">
        <v>3035</v>
      </c>
      <c r="B293" t="s">
        <v>1287</v>
      </c>
      <c r="C293" t="s">
        <v>1338</v>
      </c>
      <c r="D293" t="s">
        <v>2737</v>
      </c>
      <c r="E293" s="57">
        <v>0.58333333333333337</v>
      </c>
      <c r="F293" s="57">
        <v>0.83333333333333337</v>
      </c>
      <c r="G293" s="57">
        <v>0.67708333333333337</v>
      </c>
      <c r="H293" t="s">
        <v>3039</v>
      </c>
    </row>
    <row r="294" spans="1:8" x14ac:dyDescent="0.3">
      <c r="A294" t="s">
        <v>3035</v>
      </c>
      <c r="B294" t="s">
        <v>1287</v>
      </c>
      <c r="C294" t="s">
        <v>1338</v>
      </c>
      <c r="D294" t="s">
        <v>2737</v>
      </c>
      <c r="E294" s="57">
        <v>0.58333333333333337</v>
      </c>
      <c r="F294" s="57">
        <v>0.83333333333333337</v>
      </c>
      <c r="G294" s="57">
        <v>0.72916666666666663</v>
      </c>
      <c r="H294" t="s">
        <v>3040</v>
      </c>
    </row>
    <row r="295" spans="1:8" x14ac:dyDescent="0.3">
      <c r="A295" t="s">
        <v>3035</v>
      </c>
      <c r="B295" t="s">
        <v>1287</v>
      </c>
      <c r="C295" t="s">
        <v>1338</v>
      </c>
      <c r="D295" t="s">
        <v>2737</v>
      </c>
      <c r="E295" s="57">
        <v>0.58333333333333337</v>
      </c>
      <c r="F295" s="57">
        <v>0.83333333333333337</v>
      </c>
      <c r="G295" s="57">
        <v>0.79166666666666663</v>
      </c>
      <c r="H295" t="s">
        <v>3041</v>
      </c>
    </row>
    <row r="296" spans="1:8" x14ac:dyDescent="0.3">
      <c r="A296" t="s">
        <v>3035</v>
      </c>
      <c r="B296" t="s">
        <v>1287</v>
      </c>
      <c r="C296" t="s">
        <v>1338</v>
      </c>
      <c r="D296" t="s">
        <v>2751</v>
      </c>
      <c r="E296" s="57">
        <v>0.58333333333333337</v>
      </c>
      <c r="F296" s="57">
        <v>0.83333333333333337</v>
      </c>
      <c r="G296" s="57">
        <v>0.58333333333333337</v>
      </c>
      <c r="H296" t="s">
        <v>3042</v>
      </c>
    </row>
    <row r="297" spans="1:8" x14ac:dyDescent="0.3">
      <c r="A297" t="s">
        <v>3035</v>
      </c>
      <c r="B297" t="s">
        <v>1287</v>
      </c>
      <c r="C297" t="s">
        <v>1338</v>
      </c>
      <c r="D297" t="s">
        <v>2751</v>
      </c>
      <c r="E297" s="57">
        <v>0.58333333333333337</v>
      </c>
      <c r="F297" s="57">
        <v>0.83333333333333337</v>
      </c>
      <c r="G297" s="57">
        <v>0.61458333333333337</v>
      </c>
      <c r="H297" t="s">
        <v>3043</v>
      </c>
    </row>
    <row r="298" spans="1:8" x14ac:dyDescent="0.3">
      <c r="A298" t="s">
        <v>3035</v>
      </c>
      <c r="B298" t="s">
        <v>1287</v>
      </c>
      <c r="C298" t="s">
        <v>1338</v>
      </c>
      <c r="D298" t="s">
        <v>2751</v>
      </c>
      <c r="E298" s="57">
        <v>0.58333333333333337</v>
      </c>
      <c r="F298" s="57">
        <v>0.83333333333333337</v>
      </c>
      <c r="G298" s="57">
        <v>0.64583333333333337</v>
      </c>
      <c r="H298" t="s">
        <v>3044</v>
      </c>
    </row>
    <row r="299" spans="1:8" x14ac:dyDescent="0.3">
      <c r="A299" t="s">
        <v>3035</v>
      </c>
      <c r="B299" t="s">
        <v>1287</v>
      </c>
      <c r="C299" t="s">
        <v>1338</v>
      </c>
      <c r="D299" t="s">
        <v>2751</v>
      </c>
      <c r="E299" s="57">
        <v>0.58333333333333337</v>
      </c>
      <c r="F299" s="57">
        <v>0.83333333333333337</v>
      </c>
      <c r="G299" s="57">
        <v>0.67708333333333337</v>
      </c>
      <c r="H299" t="s">
        <v>3045</v>
      </c>
    </row>
    <row r="300" spans="1:8" x14ac:dyDescent="0.3">
      <c r="A300" t="s">
        <v>3035</v>
      </c>
      <c r="B300" t="s">
        <v>1287</v>
      </c>
      <c r="C300" t="s">
        <v>1338</v>
      </c>
      <c r="D300" t="s">
        <v>2751</v>
      </c>
      <c r="E300" s="57">
        <v>0.58333333333333337</v>
      </c>
      <c r="F300" s="57">
        <v>0.83333333333333337</v>
      </c>
      <c r="G300" s="57">
        <v>0.72916666666666663</v>
      </c>
      <c r="H300" t="s">
        <v>3046</v>
      </c>
    </row>
    <row r="301" spans="1:8" x14ac:dyDescent="0.3">
      <c r="A301" t="s">
        <v>3035</v>
      </c>
      <c r="B301" t="s">
        <v>1287</v>
      </c>
      <c r="C301" t="s">
        <v>1338</v>
      </c>
      <c r="D301" t="s">
        <v>2751</v>
      </c>
      <c r="E301" s="57">
        <v>0.58333333333333337</v>
      </c>
      <c r="F301" s="57">
        <v>0.83333333333333337</v>
      </c>
      <c r="G301" s="57">
        <v>0.79166666666666663</v>
      </c>
      <c r="H301" t="s">
        <v>3047</v>
      </c>
    </row>
    <row r="302" spans="1:8" x14ac:dyDescent="0.3">
      <c r="A302" t="s">
        <v>3035</v>
      </c>
      <c r="B302" t="s">
        <v>1287</v>
      </c>
      <c r="C302" t="s">
        <v>1338</v>
      </c>
      <c r="D302" t="s">
        <v>2777</v>
      </c>
      <c r="E302" s="57">
        <v>0.58333333333333337</v>
      </c>
      <c r="F302" s="57">
        <v>0.83333333333333337</v>
      </c>
      <c r="G302" s="57">
        <v>0.58333333333333337</v>
      </c>
      <c r="H302" t="s">
        <v>3048</v>
      </c>
    </row>
    <row r="303" spans="1:8" x14ac:dyDescent="0.3">
      <c r="A303" t="s">
        <v>3035</v>
      </c>
      <c r="B303" t="s">
        <v>1287</v>
      </c>
      <c r="C303" t="s">
        <v>1338</v>
      </c>
      <c r="D303" t="s">
        <v>2777</v>
      </c>
      <c r="E303" s="57">
        <v>0.58333333333333337</v>
      </c>
      <c r="F303" s="57">
        <v>0.83333333333333337</v>
      </c>
      <c r="G303" s="57">
        <v>0.61458333333333337</v>
      </c>
      <c r="H303" t="s">
        <v>3049</v>
      </c>
    </row>
    <row r="304" spans="1:8" x14ac:dyDescent="0.3">
      <c r="A304" t="s">
        <v>3035</v>
      </c>
      <c r="B304" t="s">
        <v>1287</v>
      </c>
      <c r="C304" t="s">
        <v>1338</v>
      </c>
      <c r="D304" t="s">
        <v>2777</v>
      </c>
      <c r="E304" s="57">
        <v>0.58333333333333337</v>
      </c>
      <c r="F304" s="57">
        <v>0.83333333333333337</v>
      </c>
      <c r="G304" s="57">
        <v>0.64583333333333337</v>
      </c>
      <c r="H304" t="s">
        <v>3050</v>
      </c>
    </row>
    <row r="305" spans="1:8" x14ac:dyDescent="0.3">
      <c r="A305" t="s">
        <v>3035</v>
      </c>
      <c r="B305" t="s">
        <v>1287</v>
      </c>
      <c r="C305" t="s">
        <v>1338</v>
      </c>
      <c r="D305" t="s">
        <v>2777</v>
      </c>
      <c r="E305" s="57">
        <v>0.58333333333333337</v>
      </c>
      <c r="F305" s="57">
        <v>0.83333333333333337</v>
      </c>
      <c r="G305" s="57">
        <v>0.67708333333333337</v>
      </c>
      <c r="H305" t="s">
        <v>3051</v>
      </c>
    </row>
    <row r="306" spans="1:8" x14ac:dyDescent="0.3">
      <c r="A306" t="s">
        <v>3035</v>
      </c>
      <c r="B306" t="s">
        <v>1287</v>
      </c>
      <c r="C306" t="s">
        <v>1338</v>
      </c>
      <c r="D306" t="s">
        <v>2777</v>
      </c>
      <c r="E306" s="57">
        <v>0.58333333333333337</v>
      </c>
      <c r="F306" s="57">
        <v>0.83333333333333337</v>
      </c>
      <c r="G306" s="57">
        <v>0.72916666666666663</v>
      </c>
      <c r="H306" t="s">
        <v>3052</v>
      </c>
    </row>
    <row r="307" spans="1:8" x14ac:dyDescent="0.3">
      <c r="A307" t="s">
        <v>3035</v>
      </c>
      <c r="B307" t="s">
        <v>1287</v>
      </c>
      <c r="C307" t="s">
        <v>1338</v>
      </c>
      <c r="D307" t="s">
        <v>2777</v>
      </c>
      <c r="E307" s="57">
        <v>0.58333333333333337</v>
      </c>
      <c r="F307" s="57">
        <v>0.83333333333333337</v>
      </c>
      <c r="G307" s="57">
        <v>0.79166666666666663</v>
      </c>
      <c r="H307" t="s">
        <v>3053</v>
      </c>
    </row>
    <row r="308" spans="1:8" x14ac:dyDescent="0.3">
      <c r="A308" t="s">
        <v>1183</v>
      </c>
      <c r="B308" t="s">
        <v>1232</v>
      </c>
      <c r="C308" t="s">
        <v>1284</v>
      </c>
      <c r="D308" t="s">
        <v>2744</v>
      </c>
      <c r="E308" s="57">
        <v>0.58333333333333337</v>
      </c>
      <c r="F308" s="57">
        <v>0.83333333333333337</v>
      </c>
      <c r="G308" s="57">
        <v>0.58333333333333337</v>
      </c>
      <c r="H308" t="s">
        <v>3054</v>
      </c>
    </row>
    <row r="309" spans="1:8" x14ac:dyDescent="0.3">
      <c r="A309" t="s">
        <v>1183</v>
      </c>
      <c r="B309" t="s">
        <v>1232</v>
      </c>
      <c r="C309" t="s">
        <v>1284</v>
      </c>
      <c r="D309" t="s">
        <v>2744</v>
      </c>
      <c r="E309" s="57">
        <v>0.58333333333333337</v>
      </c>
      <c r="F309" s="57">
        <v>0.83333333333333337</v>
      </c>
      <c r="G309" s="57">
        <v>0.61458333333333337</v>
      </c>
      <c r="H309" t="s">
        <v>3055</v>
      </c>
    </row>
    <row r="310" spans="1:8" x14ac:dyDescent="0.3">
      <c r="A310" t="s">
        <v>1183</v>
      </c>
      <c r="B310" t="s">
        <v>1232</v>
      </c>
      <c r="C310" t="s">
        <v>1284</v>
      </c>
      <c r="D310" t="s">
        <v>2744</v>
      </c>
      <c r="E310" s="57">
        <v>0.58333333333333337</v>
      </c>
      <c r="F310" s="57">
        <v>0.83333333333333337</v>
      </c>
      <c r="G310" s="57">
        <v>0.64583333333333337</v>
      </c>
      <c r="H310" t="s">
        <v>3056</v>
      </c>
    </row>
    <row r="311" spans="1:8" x14ac:dyDescent="0.3">
      <c r="A311" t="s">
        <v>1183</v>
      </c>
      <c r="B311" t="s">
        <v>1232</v>
      </c>
      <c r="C311" t="s">
        <v>1284</v>
      </c>
      <c r="D311" t="s">
        <v>2744</v>
      </c>
      <c r="E311" s="57">
        <v>0.58333333333333337</v>
      </c>
      <c r="F311" s="57">
        <v>0.83333333333333337</v>
      </c>
      <c r="G311" s="57">
        <v>0.67708333333333337</v>
      </c>
      <c r="H311" t="s">
        <v>3057</v>
      </c>
    </row>
    <row r="312" spans="1:8" x14ac:dyDescent="0.3">
      <c r="A312" t="s">
        <v>1183</v>
      </c>
      <c r="B312" t="s">
        <v>1232</v>
      </c>
      <c r="C312" t="s">
        <v>1284</v>
      </c>
      <c r="D312" t="s">
        <v>2744</v>
      </c>
      <c r="E312" s="57">
        <v>0.58333333333333337</v>
      </c>
      <c r="F312" s="57">
        <v>0.83333333333333337</v>
      </c>
      <c r="G312" s="57">
        <v>0.72916666666666663</v>
      </c>
      <c r="H312" t="s">
        <v>3058</v>
      </c>
    </row>
    <row r="313" spans="1:8" x14ac:dyDescent="0.3">
      <c r="A313" t="s">
        <v>1183</v>
      </c>
      <c r="B313" t="s">
        <v>1232</v>
      </c>
      <c r="C313" t="s">
        <v>1284</v>
      </c>
      <c r="D313" t="s">
        <v>2744</v>
      </c>
      <c r="E313" s="57">
        <v>0.58333333333333337</v>
      </c>
      <c r="F313" s="57">
        <v>0.83333333333333337</v>
      </c>
      <c r="G313" s="57">
        <v>0.79166666666666663</v>
      </c>
      <c r="H313" t="s">
        <v>3059</v>
      </c>
    </row>
    <row r="314" spans="1:8" x14ac:dyDescent="0.3">
      <c r="A314" t="s">
        <v>1183</v>
      </c>
      <c r="B314" t="s">
        <v>1232</v>
      </c>
      <c r="C314" t="s">
        <v>1284</v>
      </c>
      <c r="D314" t="s">
        <v>2777</v>
      </c>
      <c r="E314" s="57">
        <v>0.58333333333333337</v>
      </c>
      <c r="F314" s="57">
        <v>0.83333333333333337</v>
      </c>
      <c r="G314" s="57">
        <v>0.58333333333333337</v>
      </c>
      <c r="H314" t="s">
        <v>3060</v>
      </c>
    </row>
    <row r="315" spans="1:8" x14ac:dyDescent="0.3">
      <c r="A315" t="s">
        <v>1183</v>
      </c>
      <c r="B315" t="s">
        <v>1232</v>
      </c>
      <c r="C315" t="s">
        <v>1284</v>
      </c>
      <c r="D315" t="s">
        <v>2777</v>
      </c>
      <c r="E315" s="57">
        <v>0.58333333333333337</v>
      </c>
      <c r="F315" s="57">
        <v>0.83333333333333337</v>
      </c>
      <c r="G315" s="57">
        <v>0.61458333333333337</v>
      </c>
      <c r="H315" t="s">
        <v>3061</v>
      </c>
    </row>
    <row r="316" spans="1:8" x14ac:dyDescent="0.3">
      <c r="A316" t="s">
        <v>1183</v>
      </c>
      <c r="B316" t="s">
        <v>1232</v>
      </c>
      <c r="C316" t="s">
        <v>1284</v>
      </c>
      <c r="D316" t="s">
        <v>2777</v>
      </c>
      <c r="E316" s="57">
        <v>0.58333333333333337</v>
      </c>
      <c r="F316" s="57">
        <v>0.83333333333333337</v>
      </c>
      <c r="G316" s="57">
        <v>0.64583333333333337</v>
      </c>
      <c r="H316" t="s">
        <v>3062</v>
      </c>
    </row>
    <row r="317" spans="1:8" x14ac:dyDescent="0.3">
      <c r="A317" t="s">
        <v>1183</v>
      </c>
      <c r="B317" t="s">
        <v>1232</v>
      </c>
      <c r="C317" t="s">
        <v>1284</v>
      </c>
      <c r="D317" t="s">
        <v>2777</v>
      </c>
      <c r="E317" s="57">
        <v>0.58333333333333337</v>
      </c>
      <c r="F317" s="57">
        <v>0.83333333333333337</v>
      </c>
      <c r="G317" s="57">
        <v>0.67708333333333337</v>
      </c>
      <c r="H317" t="s">
        <v>3063</v>
      </c>
    </row>
    <row r="318" spans="1:8" x14ac:dyDescent="0.3">
      <c r="A318" t="s">
        <v>1183</v>
      </c>
      <c r="B318" t="s">
        <v>1232</v>
      </c>
      <c r="C318" t="s">
        <v>1284</v>
      </c>
      <c r="D318" t="s">
        <v>2777</v>
      </c>
      <c r="E318" s="57">
        <v>0.58333333333333337</v>
      </c>
      <c r="F318" s="57">
        <v>0.83333333333333337</v>
      </c>
      <c r="G318" s="57">
        <v>0.72916666666666663</v>
      </c>
      <c r="H318" t="s">
        <v>3064</v>
      </c>
    </row>
    <row r="319" spans="1:8" x14ac:dyDescent="0.3">
      <c r="A319" t="s">
        <v>1183</v>
      </c>
      <c r="B319" t="s">
        <v>1232</v>
      </c>
      <c r="C319" t="s">
        <v>1284</v>
      </c>
      <c r="D319" t="s">
        <v>2777</v>
      </c>
      <c r="E319" s="57">
        <v>0.58333333333333337</v>
      </c>
      <c r="F319" s="57">
        <v>0.83333333333333337</v>
      </c>
      <c r="G319" s="57">
        <v>0.79166666666666663</v>
      </c>
      <c r="H319" t="s">
        <v>3065</v>
      </c>
    </row>
    <row r="320" spans="1:8" x14ac:dyDescent="0.3">
      <c r="A320" t="s">
        <v>1183</v>
      </c>
      <c r="B320" t="s">
        <v>1232</v>
      </c>
      <c r="C320" t="s">
        <v>1284</v>
      </c>
      <c r="D320" t="s">
        <v>2758</v>
      </c>
      <c r="E320" s="57">
        <v>0.58333333333333337</v>
      </c>
      <c r="F320" s="57">
        <v>0.83333333333333337</v>
      </c>
      <c r="G320" s="57">
        <v>0.58333333333333337</v>
      </c>
      <c r="H320" t="s">
        <v>3066</v>
      </c>
    </row>
    <row r="321" spans="1:8" x14ac:dyDescent="0.3">
      <c r="A321" t="s">
        <v>1183</v>
      </c>
      <c r="B321" t="s">
        <v>1232</v>
      </c>
      <c r="C321" t="s">
        <v>1284</v>
      </c>
      <c r="D321" t="s">
        <v>2758</v>
      </c>
      <c r="E321" s="57">
        <v>0.58333333333333337</v>
      </c>
      <c r="F321" s="57">
        <v>0.83333333333333337</v>
      </c>
      <c r="G321" s="57">
        <v>0.61458333333333337</v>
      </c>
      <c r="H321" t="s">
        <v>3067</v>
      </c>
    </row>
    <row r="322" spans="1:8" x14ac:dyDescent="0.3">
      <c r="A322" t="s">
        <v>1183</v>
      </c>
      <c r="B322" t="s">
        <v>1232</v>
      </c>
      <c r="C322" t="s">
        <v>1284</v>
      </c>
      <c r="D322" t="s">
        <v>2758</v>
      </c>
      <c r="E322" s="57">
        <v>0.58333333333333337</v>
      </c>
      <c r="F322" s="57">
        <v>0.83333333333333337</v>
      </c>
      <c r="G322" s="57">
        <v>0.64583333333333337</v>
      </c>
      <c r="H322" t="s">
        <v>3068</v>
      </c>
    </row>
    <row r="323" spans="1:8" x14ac:dyDescent="0.3">
      <c r="A323" t="s">
        <v>1183</v>
      </c>
      <c r="B323" t="s">
        <v>1232</v>
      </c>
      <c r="C323" t="s">
        <v>1284</v>
      </c>
      <c r="D323" t="s">
        <v>2758</v>
      </c>
      <c r="E323" s="57">
        <v>0.58333333333333337</v>
      </c>
      <c r="F323" s="57">
        <v>0.83333333333333337</v>
      </c>
      <c r="G323" s="57">
        <v>0.67708333333333337</v>
      </c>
      <c r="H323" t="s">
        <v>3069</v>
      </c>
    </row>
    <row r="324" spans="1:8" x14ac:dyDescent="0.3">
      <c r="A324" t="s">
        <v>1183</v>
      </c>
      <c r="B324" t="s">
        <v>1232</v>
      </c>
      <c r="C324" t="s">
        <v>1284</v>
      </c>
      <c r="D324" t="s">
        <v>2758</v>
      </c>
      <c r="E324" s="57">
        <v>0.58333333333333337</v>
      </c>
      <c r="F324" s="57">
        <v>0.83333333333333337</v>
      </c>
      <c r="G324" s="57">
        <v>0.72916666666666663</v>
      </c>
      <c r="H324" t="s">
        <v>3070</v>
      </c>
    </row>
    <row r="325" spans="1:8" x14ac:dyDescent="0.3">
      <c r="A325" t="s">
        <v>1183</v>
      </c>
      <c r="B325" t="s">
        <v>1232</v>
      </c>
      <c r="C325" t="s">
        <v>1284</v>
      </c>
      <c r="D325" t="s">
        <v>2758</v>
      </c>
      <c r="E325" s="57">
        <v>0.58333333333333337</v>
      </c>
      <c r="F325" s="57">
        <v>0.83333333333333337</v>
      </c>
      <c r="G325" s="57">
        <v>0.79166666666666663</v>
      </c>
      <c r="H325" t="s">
        <v>3071</v>
      </c>
    </row>
    <row r="326" spans="1:8" x14ac:dyDescent="0.3">
      <c r="A326" t="s">
        <v>1168</v>
      </c>
      <c r="B326" t="s">
        <v>1232</v>
      </c>
      <c r="C326" t="s">
        <v>1666</v>
      </c>
      <c r="D326" t="s">
        <v>2744</v>
      </c>
      <c r="E326" s="57">
        <v>0.58333333333333337</v>
      </c>
      <c r="F326" s="57">
        <v>0.83333333333333337</v>
      </c>
      <c r="G326" s="57">
        <v>0.58333333333333337</v>
      </c>
      <c r="H326" t="s">
        <v>3072</v>
      </c>
    </row>
    <row r="327" spans="1:8" x14ac:dyDescent="0.3">
      <c r="A327" t="s">
        <v>1168</v>
      </c>
      <c r="B327" t="s">
        <v>1232</v>
      </c>
      <c r="C327" t="s">
        <v>1666</v>
      </c>
      <c r="D327" t="s">
        <v>2744</v>
      </c>
      <c r="E327" s="57">
        <v>0.58333333333333337</v>
      </c>
      <c r="F327" s="57">
        <v>0.83333333333333337</v>
      </c>
      <c r="G327" s="57">
        <v>0.61458333333333337</v>
      </c>
      <c r="H327" t="s">
        <v>3073</v>
      </c>
    </row>
    <row r="328" spans="1:8" x14ac:dyDescent="0.3">
      <c r="A328" t="s">
        <v>1168</v>
      </c>
      <c r="B328" t="s">
        <v>1232</v>
      </c>
      <c r="C328" t="s">
        <v>1666</v>
      </c>
      <c r="D328" t="s">
        <v>2744</v>
      </c>
      <c r="E328" s="57">
        <v>0.58333333333333337</v>
      </c>
      <c r="F328" s="57">
        <v>0.83333333333333337</v>
      </c>
      <c r="G328" s="57">
        <v>0.64583333333333337</v>
      </c>
      <c r="H328" t="s">
        <v>3074</v>
      </c>
    </row>
    <row r="329" spans="1:8" x14ac:dyDescent="0.3">
      <c r="A329" t="s">
        <v>1168</v>
      </c>
      <c r="B329" t="s">
        <v>1232</v>
      </c>
      <c r="C329" t="s">
        <v>1666</v>
      </c>
      <c r="D329" t="s">
        <v>2744</v>
      </c>
      <c r="E329" s="57">
        <v>0.58333333333333337</v>
      </c>
      <c r="F329" s="57">
        <v>0.83333333333333337</v>
      </c>
      <c r="G329" s="57">
        <v>0.67708333333333337</v>
      </c>
      <c r="H329" t="s">
        <v>3075</v>
      </c>
    </row>
    <row r="330" spans="1:8" x14ac:dyDescent="0.3">
      <c r="A330" t="s">
        <v>1168</v>
      </c>
      <c r="B330" t="s">
        <v>1232</v>
      </c>
      <c r="C330" t="s">
        <v>1666</v>
      </c>
      <c r="D330" t="s">
        <v>2744</v>
      </c>
      <c r="E330" s="57">
        <v>0.58333333333333337</v>
      </c>
      <c r="F330" s="57">
        <v>0.83333333333333337</v>
      </c>
      <c r="G330" s="57">
        <v>0.72916666666666663</v>
      </c>
      <c r="H330" t="s">
        <v>3076</v>
      </c>
    </row>
    <row r="331" spans="1:8" x14ac:dyDescent="0.3">
      <c r="A331" t="s">
        <v>1168</v>
      </c>
      <c r="B331" t="s">
        <v>1232</v>
      </c>
      <c r="C331" t="s">
        <v>1666</v>
      </c>
      <c r="D331" t="s">
        <v>2744</v>
      </c>
      <c r="E331" s="57">
        <v>0.58333333333333337</v>
      </c>
      <c r="F331" s="57">
        <v>0.83333333333333337</v>
      </c>
      <c r="G331" s="57">
        <v>0.79166666666666663</v>
      </c>
      <c r="H331" t="s">
        <v>3077</v>
      </c>
    </row>
    <row r="332" spans="1:8" x14ac:dyDescent="0.3">
      <c r="A332" t="s">
        <v>1168</v>
      </c>
      <c r="B332" t="s">
        <v>1232</v>
      </c>
      <c r="C332" t="s">
        <v>1666</v>
      </c>
      <c r="D332" t="s">
        <v>2777</v>
      </c>
      <c r="E332" s="57">
        <v>0.58333333333333337</v>
      </c>
      <c r="F332" s="57">
        <v>0.83333333333333337</v>
      </c>
      <c r="G332" s="57">
        <v>0.58333333333333337</v>
      </c>
      <c r="H332" t="s">
        <v>3078</v>
      </c>
    </row>
    <row r="333" spans="1:8" x14ac:dyDescent="0.3">
      <c r="A333" t="s">
        <v>1168</v>
      </c>
      <c r="B333" t="s">
        <v>1232</v>
      </c>
      <c r="C333" t="s">
        <v>1666</v>
      </c>
      <c r="D333" t="s">
        <v>2777</v>
      </c>
      <c r="E333" s="57">
        <v>0.58333333333333337</v>
      </c>
      <c r="F333" s="57">
        <v>0.83333333333333337</v>
      </c>
      <c r="G333" s="57">
        <v>0.61458333333333337</v>
      </c>
      <c r="H333" t="s">
        <v>3079</v>
      </c>
    </row>
    <row r="334" spans="1:8" x14ac:dyDescent="0.3">
      <c r="A334" t="s">
        <v>1168</v>
      </c>
      <c r="B334" t="s">
        <v>1232</v>
      </c>
      <c r="C334" t="s">
        <v>1666</v>
      </c>
      <c r="D334" t="s">
        <v>2777</v>
      </c>
      <c r="E334" s="57">
        <v>0.58333333333333337</v>
      </c>
      <c r="F334" s="57">
        <v>0.83333333333333337</v>
      </c>
      <c r="G334" s="57">
        <v>0.64583333333333337</v>
      </c>
      <c r="H334" t="s">
        <v>3080</v>
      </c>
    </row>
    <row r="335" spans="1:8" x14ac:dyDescent="0.3">
      <c r="A335" t="s">
        <v>1168</v>
      </c>
      <c r="B335" t="s">
        <v>1232</v>
      </c>
      <c r="C335" t="s">
        <v>1666</v>
      </c>
      <c r="D335" t="s">
        <v>2777</v>
      </c>
      <c r="E335" s="57">
        <v>0.58333333333333337</v>
      </c>
      <c r="F335" s="57">
        <v>0.83333333333333337</v>
      </c>
      <c r="G335" s="57">
        <v>0.67708333333333337</v>
      </c>
      <c r="H335" t="s">
        <v>3081</v>
      </c>
    </row>
    <row r="336" spans="1:8" x14ac:dyDescent="0.3">
      <c r="A336" t="s">
        <v>1168</v>
      </c>
      <c r="B336" t="s">
        <v>1232</v>
      </c>
      <c r="C336" t="s">
        <v>1666</v>
      </c>
      <c r="D336" t="s">
        <v>2777</v>
      </c>
      <c r="E336" s="57">
        <v>0.58333333333333337</v>
      </c>
      <c r="F336" s="57">
        <v>0.83333333333333337</v>
      </c>
      <c r="G336" s="57">
        <v>0.72916666666666663</v>
      </c>
      <c r="H336" t="s">
        <v>3082</v>
      </c>
    </row>
    <row r="337" spans="1:8" x14ac:dyDescent="0.3">
      <c r="A337" t="s">
        <v>1168</v>
      </c>
      <c r="B337" t="s">
        <v>1232</v>
      </c>
      <c r="C337" t="s">
        <v>1666</v>
      </c>
      <c r="D337" t="s">
        <v>2777</v>
      </c>
      <c r="E337" s="57">
        <v>0.58333333333333337</v>
      </c>
      <c r="F337" s="57">
        <v>0.83333333333333337</v>
      </c>
      <c r="G337" s="57">
        <v>0.79166666666666663</v>
      </c>
      <c r="H337" t="s">
        <v>3083</v>
      </c>
    </row>
    <row r="338" spans="1:8" x14ac:dyDescent="0.3">
      <c r="A338" t="s">
        <v>1168</v>
      </c>
      <c r="B338" t="s">
        <v>1232</v>
      </c>
      <c r="C338" t="s">
        <v>1666</v>
      </c>
      <c r="D338" t="s">
        <v>2758</v>
      </c>
      <c r="E338" s="57">
        <v>0.58333333333333337</v>
      </c>
      <c r="F338" s="57">
        <v>0.83333333333333337</v>
      </c>
      <c r="G338" s="57">
        <v>0.58333333333333337</v>
      </c>
      <c r="H338" t="s">
        <v>3084</v>
      </c>
    </row>
    <row r="339" spans="1:8" x14ac:dyDescent="0.3">
      <c r="A339" t="s">
        <v>1168</v>
      </c>
      <c r="B339" t="s">
        <v>1232</v>
      </c>
      <c r="C339" t="s">
        <v>1666</v>
      </c>
      <c r="D339" t="s">
        <v>2758</v>
      </c>
      <c r="E339" s="57">
        <v>0.58333333333333337</v>
      </c>
      <c r="F339" s="57">
        <v>0.83333333333333337</v>
      </c>
      <c r="G339" s="57">
        <v>0.61458333333333337</v>
      </c>
      <c r="H339" t="s">
        <v>3085</v>
      </c>
    </row>
    <row r="340" spans="1:8" x14ac:dyDescent="0.3">
      <c r="A340" t="s">
        <v>1168</v>
      </c>
      <c r="B340" t="s">
        <v>1232</v>
      </c>
      <c r="C340" t="s">
        <v>1666</v>
      </c>
      <c r="D340" t="s">
        <v>2758</v>
      </c>
      <c r="E340" s="57">
        <v>0.58333333333333337</v>
      </c>
      <c r="F340" s="57">
        <v>0.83333333333333337</v>
      </c>
      <c r="G340" s="57">
        <v>0.64583333333333337</v>
      </c>
      <c r="H340" t="s">
        <v>3086</v>
      </c>
    </row>
    <row r="341" spans="1:8" x14ac:dyDescent="0.3">
      <c r="A341" t="s">
        <v>1168</v>
      </c>
      <c r="B341" t="s">
        <v>1232</v>
      </c>
      <c r="C341" t="s">
        <v>1666</v>
      </c>
      <c r="D341" t="s">
        <v>2758</v>
      </c>
      <c r="E341" s="57">
        <v>0.58333333333333337</v>
      </c>
      <c r="F341" s="57">
        <v>0.83333333333333337</v>
      </c>
      <c r="G341" s="57">
        <v>0.67708333333333337</v>
      </c>
      <c r="H341" t="s">
        <v>3087</v>
      </c>
    </row>
    <row r="342" spans="1:8" x14ac:dyDescent="0.3">
      <c r="A342" t="s">
        <v>1168</v>
      </c>
      <c r="B342" t="s">
        <v>1232</v>
      </c>
      <c r="C342" t="s">
        <v>1666</v>
      </c>
      <c r="D342" t="s">
        <v>2758</v>
      </c>
      <c r="E342" s="57">
        <v>0.58333333333333337</v>
      </c>
      <c r="F342" s="57">
        <v>0.83333333333333337</v>
      </c>
      <c r="G342" s="57">
        <v>0.72916666666666663</v>
      </c>
      <c r="H342" t="s">
        <v>3088</v>
      </c>
    </row>
    <row r="343" spans="1:8" x14ac:dyDescent="0.3">
      <c r="A343" t="s">
        <v>1168</v>
      </c>
      <c r="B343" t="s">
        <v>1232</v>
      </c>
      <c r="C343" t="s">
        <v>1666</v>
      </c>
      <c r="D343" t="s">
        <v>2758</v>
      </c>
      <c r="E343" s="57">
        <v>0.58333333333333337</v>
      </c>
      <c r="F343" s="57">
        <v>0.83333333333333337</v>
      </c>
      <c r="G343" s="57">
        <v>0.79166666666666663</v>
      </c>
      <c r="H343" t="s">
        <v>3089</v>
      </c>
    </row>
    <row r="344" spans="1:8" x14ac:dyDescent="0.3">
      <c r="A344" t="s">
        <v>1191</v>
      </c>
      <c r="B344" t="s">
        <v>1232</v>
      </c>
      <c r="C344" t="s">
        <v>1867</v>
      </c>
      <c r="D344" t="s">
        <v>2737</v>
      </c>
      <c r="E344" s="57">
        <v>0.58333333333333337</v>
      </c>
      <c r="F344" s="57">
        <v>0.83333333333333337</v>
      </c>
      <c r="G344" s="57">
        <v>0.58333333333333337</v>
      </c>
      <c r="H344" t="s">
        <v>3090</v>
      </c>
    </row>
    <row r="345" spans="1:8" x14ac:dyDescent="0.3">
      <c r="A345" t="s">
        <v>1191</v>
      </c>
      <c r="B345" t="s">
        <v>1232</v>
      </c>
      <c r="C345" t="s">
        <v>1867</v>
      </c>
      <c r="D345" t="s">
        <v>2737</v>
      </c>
      <c r="E345" s="57">
        <v>0.58333333333333337</v>
      </c>
      <c r="F345" s="57">
        <v>0.83333333333333337</v>
      </c>
      <c r="G345" s="57">
        <v>0.61458333333333337</v>
      </c>
      <c r="H345" t="s">
        <v>3091</v>
      </c>
    </row>
    <row r="346" spans="1:8" x14ac:dyDescent="0.3">
      <c r="A346" t="s">
        <v>1191</v>
      </c>
      <c r="B346" t="s">
        <v>1232</v>
      </c>
      <c r="C346" t="s">
        <v>1867</v>
      </c>
      <c r="D346" t="s">
        <v>2737</v>
      </c>
      <c r="E346" s="57">
        <v>0.58333333333333337</v>
      </c>
      <c r="F346" s="57">
        <v>0.83333333333333337</v>
      </c>
      <c r="G346" s="57">
        <v>0.64583333333333337</v>
      </c>
      <c r="H346" t="s">
        <v>3092</v>
      </c>
    </row>
    <row r="347" spans="1:8" x14ac:dyDescent="0.3">
      <c r="A347" t="s">
        <v>1191</v>
      </c>
      <c r="B347" t="s">
        <v>1232</v>
      </c>
      <c r="C347" t="s">
        <v>1867</v>
      </c>
      <c r="D347" t="s">
        <v>2737</v>
      </c>
      <c r="E347" s="57">
        <v>0.58333333333333337</v>
      </c>
      <c r="F347" s="57">
        <v>0.83333333333333337</v>
      </c>
      <c r="G347" s="57">
        <v>0.67708333333333337</v>
      </c>
      <c r="H347" t="s">
        <v>3093</v>
      </c>
    </row>
    <row r="348" spans="1:8" x14ac:dyDescent="0.3">
      <c r="A348" t="s">
        <v>1191</v>
      </c>
      <c r="B348" t="s">
        <v>1232</v>
      </c>
      <c r="C348" t="s">
        <v>1867</v>
      </c>
      <c r="D348" t="s">
        <v>2737</v>
      </c>
      <c r="E348" s="57">
        <v>0.58333333333333337</v>
      </c>
      <c r="F348" s="57">
        <v>0.83333333333333337</v>
      </c>
      <c r="G348" s="57">
        <v>0.72916666666666663</v>
      </c>
      <c r="H348" t="s">
        <v>3094</v>
      </c>
    </row>
    <row r="349" spans="1:8" x14ac:dyDescent="0.3">
      <c r="A349" t="s">
        <v>1191</v>
      </c>
      <c r="B349" t="s">
        <v>1232</v>
      </c>
      <c r="C349" t="s">
        <v>1867</v>
      </c>
      <c r="D349" t="s">
        <v>2737</v>
      </c>
      <c r="E349" s="57">
        <v>0.58333333333333337</v>
      </c>
      <c r="F349" s="57">
        <v>0.83333333333333337</v>
      </c>
      <c r="G349" s="57">
        <v>0.79166666666666663</v>
      </c>
      <c r="H349" t="s">
        <v>3095</v>
      </c>
    </row>
    <row r="350" spans="1:8" x14ac:dyDescent="0.3">
      <c r="A350" t="s">
        <v>1191</v>
      </c>
      <c r="B350" t="s">
        <v>1232</v>
      </c>
      <c r="C350" t="s">
        <v>1867</v>
      </c>
      <c r="D350" t="s">
        <v>2744</v>
      </c>
      <c r="E350" s="57">
        <v>0.58333333333333337</v>
      </c>
      <c r="F350" s="57">
        <v>0.83333333333333337</v>
      </c>
      <c r="G350" s="57">
        <v>0.58333333333333337</v>
      </c>
      <c r="H350" t="s">
        <v>3096</v>
      </c>
    </row>
    <row r="351" spans="1:8" x14ac:dyDescent="0.3">
      <c r="A351" t="s">
        <v>1191</v>
      </c>
      <c r="B351" t="s">
        <v>1232</v>
      </c>
      <c r="C351" t="s">
        <v>1867</v>
      </c>
      <c r="D351" t="s">
        <v>2744</v>
      </c>
      <c r="E351" s="57">
        <v>0.58333333333333337</v>
      </c>
      <c r="F351" s="57">
        <v>0.83333333333333337</v>
      </c>
      <c r="G351" s="57">
        <v>0.61458333333333337</v>
      </c>
      <c r="H351" t="s">
        <v>3097</v>
      </c>
    </row>
    <row r="352" spans="1:8" x14ac:dyDescent="0.3">
      <c r="A352" t="s">
        <v>1191</v>
      </c>
      <c r="B352" t="s">
        <v>1232</v>
      </c>
      <c r="C352" t="s">
        <v>1867</v>
      </c>
      <c r="D352" t="s">
        <v>2744</v>
      </c>
      <c r="E352" s="57">
        <v>0.58333333333333337</v>
      </c>
      <c r="F352" s="57">
        <v>0.83333333333333337</v>
      </c>
      <c r="G352" s="57">
        <v>0.64583333333333337</v>
      </c>
      <c r="H352" t="s">
        <v>3098</v>
      </c>
    </row>
    <row r="353" spans="1:8" x14ac:dyDescent="0.3">
      <c r="A353" t="s">
        <v>1191</v>
      </c>
      <c r="B353" t="s">
        <v>1232</v>
      </c>
      <c r="C353" t="s">
        <v>1867</v>
      </c>
      <c r="D353" t="s">
        <v>2744</v>
      </c>
      <c r="E353" s="57">
        <v>0.58333333333333337</v>
      </c>
      <c r="F353" s="57">
        <v>0.83333333333333337</v>
      </c>
      <c r="G353" s="57">
        <v>0.67708333333333337</v>
      </c>
      <c r="H353" t="s">
        <v>3099</v>
      </c>
    </row>
    <row r="354" spans="1:8" x14ac:dyDescent="0.3">
      <c r="A354" t="s">
        <v>1191</v>
      </c>
      <c r="B354" t="s">
        <v>1232</v>
      </c>
      <c r="C354" t="s">
        <v>1867</v>
      </c>
      <c r="D354" t="s">
        <v>2744</v>
      </c>
      <c r="E354" s="57">
        <v>0.58333333333333337</v>
      </c>
      <c r="F354" s="57">
        <v>0.83333333333333337</v>
      </c>
      <c r="G354" s="57">
        <v>0.72916666666666663</v>
      </c>
      <c r="H354" t="s">
        <v>3100</v>
      </c>
    </row>
    <row r="355" spans="1:8" x14ac:dyDescent="0.3">
      <c r="A355" t="s">
        <v>1191</v>
      </c>
      <c r="B355" t="s">
        <v>1232</v>
      </c>
      <c r="C355" t="s">
        <v>1867</v>
      </c>
      <c r="D355" t="s">
        <v>2744</v>
      </c>
      <c r="E355" s="57">
        <v>0.58333333333333337</v>
      </c>
      <c r="F355" s="57">
        <v>0.83333333333333337</v>
      </c>
      <c r="G355" s="57">
        <v>0.79166666666666663</v>
      </c>
      <c r="H355" t="s">
        <v>3101</v>
      </c>
    </row>
    <row r="356" spans="1:8" x14ac:dyDescent="0.3">
      <c r="A356" t="s">
        <v>1191</v>
      </c>
      <c r="B356" t="s">
        <v>1232</v>
      </c>
      <c r="C356" t="s">
        <v>1867</v>
      </c>
      <c r="D356" t="s">
        <v>2751</v>
      </c>
      <c r="E356" s="57">
        <v>0.58333333333333337</v>
      </c>
      <c r="F356" s="57">
        <v>0.83333333333333337</v>
      </c>
      <c r="G356" s="57">
        <v>0.58333333333333337</v>
      </c>
      <c r="H356" t="s">
        <v>3102</v>
      </c>
    </row>
    <row r="357" spans="1:8" x14ac:dyDescent="0.3">
      <c r="A357" t="s">
        <v>1191</v>
      </c>
      <c r="B357" t="s">
        <v>1232</v>
      </c>
      <c r="C357" t="s">
        <v>1867</v>
      </c>
      <c r="D357" t="s">
        <v>2751</v>
      </c>
      <c r="E357" s="57">
        <v>0.58333333333333337</v>
      </c>
      <c r="F357" s="57">
        <v>0.83333333333333337</v>
      </c>
      <c r="G357" s="57">
        <v>0.61458333333333337</v>
      </c>
      <c r="H357" t="s">
        <v>3103</v>
      </c>
    </row>
    <row r="358" spans="1:8" x14ac:dyDescent="0.3">
      <c r="A358" t="s">
        <v>1191</v>
      </c>
      <c r="B358" t="s">
        <v>1232</v>
      </c>
      <c r="C358" t="s">
        <v>1867</v>
      </c>
      <c r="D358" t="s">
        <v>2751</v>
      </c>
      <c r="E358" s="57">
        <v>0.58333333333333337</v>
      </c>
      <c r="F358" s="57">
        <v>0.83333333333333337</v>
      </c>
      <c r="G358" s="57">
        <v>0.64583333333333337</v>
      </c>
      <c r="H358" t="s">
        <v>3104</v>
      </c>
    </row>
    <row r="359" spans="1:8" x14ac:dyDescent="0.3">
      <c r="A359" t="s">
        <v>1191</v>
      </c>
      <c r="B359" t="s">
        <v>1232</v>
      </c>
      <c r="C359" t="s">
        <v>1867</v>
      </c>
      <c r="D359" t="s">
        <v>2751</v>
      </c>
      <c r="E359" s="57">
        <v>0.58333333333333337</v>
      </c>
      <c r="F359" s="57">
        <v>0.83333333333333337</v>
      </c>
      <c r="G359" s="57">
        <v>0.67708333333333337</v>
      </c>
      <c r="H359" t="s">
        <v>3105</v>
      </c>
    </row>
    <row r="360" spans="1:8" x14ac:dyDescent="0.3">
      <c r="A360" t="s">
        <v>1191</v>
      </c>
      <c r="B360" t="s">
        <v>1232</v>
      </c>
      <c r="C360" t="s">
        <v>1867</v>
      </c>
      <c r="D360" t="s">
        <v>2751</v>
      </c>
      <c r="E360" s="57">
        <v>0.58333333333333337</v>
      </c>
      <c r="F360" s="57">
        <v>0.83333333333333337</v>
      </c>
      <c r="G360" s="57">
        <v>0.72916666666666663</v>
      </c>
      <c r="H360" t="s">
        <v>3106</v>
      </c>
    </row>
    <row r="361" spans="1:8" x14ac:dyDescent="0.3">
      <c r="A361" t="s">
        <v>1191</v>
      </c>
      <c r="B361" t="s">
        <v>1232</v>
      </c>
      <c r="C361" t="s">
        <v>1867</v>
      </c>
      <c r="D361" t="s">
        <v>2751</v>
      </c>
      <c r="E361" s="57">
        <v>0.58333333333333337</v>
      </c>
      <c r="F361" s="57">
        <v>0.83333333333333337</v>
      </c>
      <c r="G361" s="57">
        <v>0.79166666666666663</v>
      </c>
      <c r="H361" t="s">
        <v>3107</v>
      </c>
    </row>
    <row r="362" spans="1:8" x14ac:dyDescent="0.3">
      <c r="A362" t="s">
        <v>1191</v>
      </c>
      <c r="B362" t="s">
        <v>1232</v>
      </c>
      <c r="C362" t="s">
        <v>1867</v>
      </c>
      <c r="D362" t="s">
        <v>2777</v>
      </c>
      <c r="E362" s="57">
        <v>0.58333333333333337</v>
      </c>
      <c r="F362" s="57">
        <v>0.83333333333333337</v>
      </c>
      <c r="G362" s="57">
        <v>0.58333333333333337</v>
      </c>
      <c r="H362" t="s">
        <v>3108</v>
      </c>
    </row>
    <row r="363" spans="1:8" x14ac:dyDescent="0.3">
      <c r="A363" t="s">
        <v>1191</v>
      </c>
      <c r="B363" t="s">
        <v>1232</v>
      </c>
      <c r="C363" t="s">
        <v>1867</v>
      </c>
      <c r="D363" t="s">
        <v>2777</v>
      </c>
      <c r="E363" s="57">
        <v>0.58333333333333337</v>
      </c>
      <c r="F363" s="57">
        <v>0.83333333333333337</v>
      </c>
      <c r="G363" s="57">
        <v>0.61458333333333337</v>
      </c>
      <c r="H363" t="s">
        <v>3109</v>
      </c>
    </row>
    <row r="364" spans="1:8" x14ac:dyDescent="0.3">
      <c r="A364" t="s">
        <v>1191</v>
      </c>
      <c r="B364" t="s">
        <v>1232</v>
      </c>
      <c r="C364" t="s">
        <v>1867</v>
      </c>
      <c r="D364" t="s">
        <v>2777</v>
      </c>
      <c r="E364" s="57">
        <v>0.58333333333333337</v>
      </c>
      <c r="F364" s="57">
        <v>0.83333333333333337</v>
      </c>
      <c r="G364" s="57">
        <v>0.64583333333333337</v>
      </c>
      <c r="H364" t="s">
        <v>3110</v>
      </c>
    </row>
    <row r="365" spans="1:8" x14ac:dyDescent="0.3">
      <c r="A365" t="s">
        <v>1191</v>
      </c>
      <c r="B365" t="s">
        <v>1232</v>
      </c>
      <c r="C365" t="s">
        <v>1867</v>
      </c>
      <c r="D365" t="s">
        <v>2777</v>
      </c>
      <c r="E365" s="57">
        <v>0.58333333333333337</v>
      </c>
      <c r="F365" s="57">
        <v>0.83333333333333337</v>
      </c>
      <c r="G365" s="57">
        <v>0.67708333333333337</v>
      </c>
      <c r="H365" t="s">
        <v>3111</v>
      </c>
    </row>
    <row r="366" spans="1:8" x14ac:dyDescent="0.3">
      <c r="A366" t="s">
        <v>1191</v>
      </c>
      <c r="B366" t="s">
        <v>1232</v>
      </c>
      <c r="C366" t="s">
        <v>1867</v>
      </c>
      <c r="D366" t="s">
        <v>2777</v>
      </c>
      <c r="E366" s="57">
        <v>0.58333333333333337</v>
      </c>
      <c r="F366" s="57">
        <v>0.83333333333333337</v>
      </c>
      <c r="G366" s="57">
        <v>0.72916666666666663</v>
      </c>
      <c r="H366" t="s">
        <v>3112</v>
      </c>
    </row>
    <row r="367" spans="1:8" x14ac:dyDescent="0.3">
      <c r="A367" t="s">
        <v>1191</v>
      </c>
      <c r="B367" t="s">
        <v>1232</v>
      </c>
      <c r="C367" t="s">
        <v>1867</v>
      </c>
      <c r="D367" t="s">
        <v>2777</v>
      </c>
      <c r="E367" s="57">
        <v>0.58333333333333337</v>
      </c>
      <c r="F367" s="57">
        <v>0.83333333333333337</v>
      </c>
      <c r="G367" s="57">
        <v>0.79166666666666663</v>
      </c>
      <c r="H367" t="s">
        <v>3113</v>
      </c>
    </row>
    <row r="368" spans="1:8" x14ac:dyDescent="0.3">
      <c r="A368" t="s">
        <v>1198</v>
      </c>
      <c r="B368" t="s">
        <v>1232</v>
      </c>
      <c r="C368" t="s">
        <v>1831</v>
      </c>
      <c r="D368" t="s">
        <v>2758</v>
      </c>
      <c r="E368" s="57">
        <v>0.58333333333333337</v>
      </c>
      <c r="F368" s="57">
        <v>0.83333333333333337</v>
      </c>
      <c r="G368" s="57">
        <v>0.58333333333333337</v>
      </c>
      <c r="H368" t="s">
        <v>3114</v>
      </c>
    </row>
    <row r="369" spans="1:8" x14ac:dyDescent="0.3">
      <c r="A369" t="s">
        <v>1198</v>
      </c>
      <c r="B369" t="s">
        <v>1232</v>
      </c>
      <c r="C369" t="s">
        <v>1831</v>
      </c>
      <c r="D369" t="s">
        <v>2758</v>
      </c>
      <c r="E369" s="57">
        <v>0.58333333333333337</v>
      </c>
      <c r="F369" s="57">
        <v>0.83333333333333337</v>
      </c>
      <c r="G369" s="57">
        <v>0.61458333333333337</v>
      </c>
      <c r="H369" t="s">
        <v>3115</v>
      </c>
    </row>
    <row r="370" spans="1:8" x14ac:dyDescent="0.3">
      <c r="A370" t="s">
        <v>1198</v>
      </c>
      <c r="B370" t="s">
        <v>1232</v>
      </c>
      <c r="C370" t="s">
        <v>1831</v>
      </c>
      <c r="D370" t="s">
        <v>2758</v>
      </c>
      <c r="E370" s="57">
        <v>0.58333333333333337</v>
      </c>
      <c r="F370" s="57">
        <v>0.83333333333333337</v>
      </c>
      <c r="G370" s="57">
        <v>0.64583333333333337</v>
      </c>
      <c r="H370" t="s">
        <v>3116</v>
      </c>
    </row>
    <row r="371" spans="1:8" x14ac:dyDescent="0.3">
      <c r="A371" t="s">
        <v>1198</v>
      </c>
      <c r="B371" t="s">
        <v>1232</v>
      </c>
      <c r="C371" t="s">
        <v>1831</v>
      </c>
      <c r="D371" t="s">
        <v>2758</v>
      </c>
      <c r="E371" s="57">
        <v>0.58333333333333337</v>
      </c>
      <c r="F371" s="57">
        <v>0.83333333333333337</v>
      </c>
      <c r="G371" s="57">
        <v>0.67708333333333337</v>
      </c>
      <c r="H371" t="s">
        <v>3117</v>
      </c>
    </row>
    <row r="372" spans="1:8" x14ac:dyDescent="0.3">
      <c r="A372" t="s">
        <v>1198</v>
      </c>
      <c r="B372" t="s">
        <v>1232</v>
      </c>
      <c r="C372" t="s">
        <v>1831</v>
      </c>
      <c r="D372" t="s">
        <v>2758</v>
      </c>
      <c r="E372" s="57">
        <v>0.58333333333333337</v>
      </c>
      <c r="F372" s="57">
        <v>0.83333333333333337</v>
      </c>
      <c r="G372" s="57">
        <v>0.72916666666666663</v>
      </c>
      <c r="H372" t="s">
        <v>3118</v>
      </c>
    </row>
    <row r="373" spans="1:8" x14ac:dyDescent="0.3">
      <c r="A373" t="s">
        <v>1198</v>
      </c>
      <c r="B373" t="s">
        <v>1232</v>
      </c>
      <c r="C373" t="s">
        <v>1831</v>
      </c>
      <c r="D373" t="s">
        <v>2758</v>
      </c>
      <c r="E373" s="57">
        <v>0.58333333333333337</v>
      </c>
      <c r="F373" s="57">
        <v>0.83333333333333337</v>
      </c>
      <c r="G373" s="57">
        <v>0.79166666666666663</v>
      </c>
      <c r="H373" t="s">
        <v>3119</v>
      </c>
    </row>
    <row r="374" spans="1:8" x14ac:dyDescent="0.3">
      <c r="A374" t="s">
        <v>3120</v>
      </c>
      <c r="B374" t="s">
        <v>1232</v>
      </c>
      <c r="C374" t="s">
        <v>3121</v>
      </c>
      <c r="D374" t="s">
        <v>2737</v>
      </c>
      <c r="E374" s="57">
        <v>0.58333333333333337</v>
      </c>
      <c r="F374" s="57">
        <v>0.83333333333333337</v>
      </c>
      <c r="G374" s="57">
        <v>0.58333333333333337</v>
      </c>
      <c r="H374" t="s">
        <v>3122</v>
      </c>
    </row>
    <row r="375" spans="1:8" x14ac:dyDescent="0.3">
      <c r="A375" t="s">
        <v>3120</v>
      </c>
      <c r="B375" t="s">
        <v>1232</v>
      </c>
      <c r="C375" t="s">
        <v>3121</v>
      </c>
      <c r="D375" t="s">
        <v>2737</v>
      </c>
      <c r="E375" s="57">
        <v>0.58333333333333337</v>
      </c>
      <c r="F375" s="57">
        <v>0.83333333333333337</v>
      </c>
      <c r="G375" s="57">
        <v>0.61458333333333337</v>
      </c>
      <c r="H375" t="s">
        <v>3123</v>
      </c>
    </row>
    <row r="376" spans="1:8" x14ac:dyDescent="0.3">
      <c r="A376" t="s">
        <v>3120</v>
      </c>
      <c r="B376" t="s">
        <v>1232</v>
      </c>
      <c r="C376" t="s">
        <v>3121</v>
      </c>
      <c r="D376" t="s">
        <v>2737</v>
      </c>
      <c r="E376" s="57">
        <v>0.58333333333333337</v>
      </c>
      <c r="F376" s="57">
        <v>0.83333333333333337</v>
      </c>
      <c r="G376" s="57">
        <v>0.64583333333333337</v>
      </c>
      <c r="H376" t="s">
        <v>3124</v>
      </c>
    </row>
    <row r="377" spans="1:8" x14ac:dyDescent="0.3">
      <c r="A377" t="s">
        <v>3120</v>
      </c>
      <c r="B377" t="s">
        <v>1232</v>
      </c>
      <c r="C377" t="s">
        <v>3121</v>
      </c>
      <c r="D377" t="s">
        <v>2737</v>
      </c>
      <c r="E377" s="57">
        <v>0.58333333333333337</v>
      </c>
      <c r="F377" s="57">
        <v>0.83333333333333337</v>
      </c>
      <c r="G377" s="57">
        <v>0.67708333333333337</v>
      </c>
      <c r="H377" t="s">
        <v>3125</v>
      </c>
    </row>
    <row r="378" spans="1:8" x14ac:dyDescent="0.3">
      <c r="A378" t="s">
        <v>3120</v>
      </c>
      <c r="B378" t="s">
        <v>1232</v>
      </c>
      <c r="C378" t="s">
        <v>3121</v>
      </c>
      <c r="D378" t="s">
        <v>2737</v>
      </c>
      <c r="E378" s="57">
        <v>0.58333333333333337</v>
      </c>
      <c r="F378" s="57">
        <v>0.83333333333333337</v>
      </c>
      <c r="G378" s="57">
        <v>0.72916666666666663</v>
      </c>
      <c r="H378" t="s">
        <v>3126</v>
      </c>
    </row>
    <row r="379" spans="1:8" x14ac:dyDescent="0.3">
      <c r="A379" t="s">
        <v>3120</v>
      </c>
      <c r="B379" t="s">
        <v>1232</v>
      </c>
      <c r="C379" t="s">
        <v>3121</v>
      </c>
      <c r="D379" t="s">
        <v>2737</v>
      </c>
      <c r="E379" s="57">
        <v>0.58333333333333337</v>
      </c>
      <c r="F379" s="57">
        <v>0.83333333333333337</v>
      </c>
      <c r="G379" s="57">
        <v>0.79166666666666663</v>
      </c>
      <c r="H379" t="s">
        <v>3127</v>
      </c>
    </row>
    <row r="380" spans="1:8" x14ac:dyDescent="0.3">
      <c r="A380" t="s">
        <v>3120</v>
      </c>
      <c r="B380" t="s">
        <v>1232</v>
      </c>
      <c r="C380" t="s">
        <v>3121</v>
      </c>
      <c r="D380" t="s">
        <v>2744</v>
      </c>
      <c r="E380" s="57">
        <v>0.58333333333333337</v>
      </c>
      <c r="F380" s="57">
        <v>0.83333333333333337</v>
      </c>
      <c r="G380" s="57">
        <v>0.58333333333333337</v>
      </c>
      <c r="H380" t="s">
        <v>3128</v>
      </c>
    </row>
    <row r="381" spans="1:8" x14ac:dyDescent="0.3">
      <c r="A381" t="s">
        <v>3120</v>
      </c>
      <c r="B381" t="s">
        <v>1232</v>
      </c>
      <c r="C381" t="s">
        <v>3121</v>
      </c>
      <c r="D381" t="s">
        <v>2744</v>
      </c>
      <c r="E381" s="57">
        <v>0.58333333333333337</v>
      </c>
      <c r="F381" s="57">
        <v>0.83333333333333337</v>
      </c>
      <c r="G381" s="57">
        <v>0.61458333333333337</v>
      </c>
      <c r="H381" t="s">
        <v>3129</v>
      </c>
    </row>
    <row r="382" spans="1:8" x14ac:dyDescent="0.3">
      <c r="A382" t="s">
        <v>3120</v>
      </c>
      <c r="B382" t="s">
        <v>1232</v>
      </c>
      <c r="C382" t="s">
        <v>3121</v>
      </c>
      <c r="D382" t="s">
        <v>2744</v>
      </c>
      <c r="E382" s="57">
        <v>0.58333333333333337</v>
      </c>
      <c r="F382" s="57">
        <v>0.83333333333333337</v>
      </c>
      <c r="G382" s="57">
        <v>0.64583333333333337</v>
      </c>
      <c r="H382" t="s">
        <v>3130</v>
      </c>
    </row>
    <row r="383" spans="1:8" x14ac:dyDescent="0.3">
      <c r="A383" t="s">
        <v>3120</v>
      </c>
      <c r="B383" t="s">
        <v>1232</v>
      </c>
      <c r="C383" t="s">
        <v>3121</v>
      </c>
      <c r="D383" t="s">
        <v>2744</v>
      </c>
      <c r="E383" s="57">
        <v>0.58333333333333337</v>
      </c>
      <c r="F383" s="57">
        <v>0.83333333333333337</v>
      </c>
      <c r="G383" s="57">
        <v>0.67708333333333337</v>
      </c>
      <c r="H383" t="s">
        <v>3131</v>
      </c>
    </row>
    <row r="384" spans="1:8" x14ac:dyDescent="0.3">
      <c r="A384" t="s">
        <v>3120</v>
      </c>
      <c r="B384" t="s">
        <v>1232</v>
      </c>
      <c r="C384" t="s">
        <v>3121</v>
      </c>
      <c r="D384" t="s">
        <v>2744</v>
      </c>
      <c r="E384" s="57">
        <v>0.58333333333333337</v>
      </c>
      <c r="F384" s="57">
        <v>0.83333333333333337</v>
      </c>
      <c r="G384" s="57">
        <v>0.72916666666666663</v>
      </c>
      <c r="H384" t="s">
        <v>3132</v>
      </c>
    </row>
    <row r="385" spans="1:8" x14ac:dyDescent="0.3">
      <c r="A385" t="s">
        <v>3120</v>
      </c>
      <c r="B385" t="s">
        <v>1232</v>
      </c>
      <c r="C385" t="s">
        <v>3121</v>
      </c>
      <c r="D385" t="s">
        <v>2744</v>
      </c>
      <c r="E385" s="57">
        <v>0.58333333333333337</v>
      </c>
      <c r="F385" s="57">
        <v>0.83333333333333337</v>
      </c>
      <c r="G385" s="57">
        <v>0.79166666666666663</v>
      </c>
      <c r="H385" t="s">
        <v>3133</v>
      </c>
    </row>
    <row r="386" spans="1:8" x14ac:dyDescent="0.3">
      <c r="A386" t="s">
        <v>3120</v>
      </c>
      <c r="B386" t="s">
        <v>1232</v>
      </c>
      <c r="C386" t="s">
        <v>3121</v>
      </c>
      <c r="D386" t="s">
        <v>2751</v>
      </c>
      <c r="E386" s="57">
        <v>0.58333333333333337</v>
      </c>
      <c r="F386" s="57">
        <v>0.83333333333333337</v>
      </c>
      <c r="G386" s="57">
        <v>0.58333333333333337</v>
      </c>
      <c r="H386" t="s">
        <v>3134</v>
      </c>
    </row>
    <row r="387" spans="1:8" x14ac:dyDescent="0.3">
      <c r="A387" t="s">
        <v>3120</v>
      </c>
      <c r="B387" t="s">
        <v>1232</v>
      </c>
      <c r="C387" t="s">
        <v>3121</v>
      </c>
      <c r="D387" t="s">
        <v>2751</v>
      </c>
      <c r="E387" s="57">
        <v>0.58333333333333337</v>
      </c>
      <c r="F387" s="57">
        <v>0.83333333333333337</v>
      </c>
      <c r="G387" s="57">
        <v>0.61458333333333337</v>
      </c>
      <c r="H387" t="s">
        <v>3135</v>
      </c>
    </row>
    <row r="388" spans="1:8" x14ac:dyDescent="0.3">
      <c r="A388" t="s">
        <v>3120</v>
      </c>
      <c r="B388" t="s">
        <v>1232</v>
      </c>
      <c r="C388" t="s">
        <v>3121</v>
      </c>
      <c r="D388" t="s">
        <v>2751</v>
      </c>
      <c r="E388" s="57">
        <v>0.58333333333333337</v>
      </c>
      <c r="F388" s="57">
        <v>0.83333333333333337</v>
      </c>
      <c r="G388" s="57">
        <v>0.64583333333333337</v>
      </c>
      <c r="H388" t="s">
        <v>3136</v>
      </c>
    </row>
    <row r="389" spans="1:8" x14ac:dyDescent="0.3">
      <c r="A389" t="s">
        <v>3120</v>
      </c>
      <c r="B389" t="s">
        <v>1232</v>
      </c>
      <c r="C389" t="s">
        <v>3121</v>
      </c>
      <c r="D389" t="s">
        <v>2751</v>
      </c>
      <c r="E389" s="57">
        <v>0.58333333333333337</v>
      </c>
      <c r="F389" s="57">
        <v>0.83333333333333337</v>
      </c>
      <c r="G389" s="57">
        <v>0.67708333333333337</v>
      </c>
      <c r="H389" t="s">
        <v>3137</v>
      </c>
    </row>
    <row r="390" spans="1:8" x14ac:dyDescent="0.3">
      <c r="A390" t="s">
        <v>3120</v>
      </c>
      <c r="B390" t="s">
        <v>1232</v>
      </c>
      <c r="C390" t="s">
        <v>3121</v>
      </c>
      <c r="D390" t="s">
        <v>2751</v>
      </c>
      <c r="E390" s="57">
        <v>0.58333333333333337</v>
      </c>
      <c r="F390" s="57">
        <v>0.83333333333333337</v>
      </c>
      <c r="G390" s="57">
        <v>0.72916666666666663</v>
      </c>
      <c r="H390" t="s">
        <v>3138</v>
      </c>
    </row>
    <row r="391" spans="1:8" x14ac:dyDescent="0.3">
      <c r="A391" t="s">
        <v>3120</v>
      </c>
      <c r="B391" t="s">
        <v>1232</v>
      </c>
      <c r="C391" t="s">
        <v>3121</v>
      </c>
      <c r="D391" t="s">
        <v>2751</v>
      </c>
      <c r="E391" s="57">
        <v>0.58333333333333337</v>
      </c>
      <c r="F391" s="57">
        <v>0.83333333333333337</v>
      </c>
      <c r="G391" s="57">
        <v>0.79166666666666663</v>
      </c>
      <c r="H391" t="s">
        <v>3139</v>
      </c>
    </row>
    <row r="392" spans="1:8" x14ac:dyDescent="0.3">
      <c r="A392" t="s">
        <v>3120</v>
      </c>
      <c r="B392" t="s">
        <v>1232</v>
      </c>
      <c r="C392" t="s">
        <v>3121</v>
      </c>
      <c r="D392" t="s">
        <v>2777</v>
      </c>
      <c r="E392" s="57">
        <v>0.58333333333333337</v>
      </c>
      <c r="F392" s="57">
        <v>0.83333333333333337</v>
      </c>
      <c r="G392" s="57">
        <v>0.58333333333333337</v>
      </c>
      <c r="H392" t="s">
        <v>3140</v>
      </c>
    </row>
    <row r="393" spans="1:8" x14ac:dyDescent="0.3">
      <c r="A393" t="s">
        <v>3120</v>
      </c>
      <c r="B393" t="s">
        <v>1232</v>
      </c>
      <c r="C393" t="s">
        <v>3121</v>
      </c>
      <c r="D393" t="s">
        <v>2777</v>
      </c>
      <c r="E393" s="57">
        <v>0.58333333333333337</v>
      </c>
      <c r="F393" s="57">
        <v>0.83333333333333337</v>
      </c>
      <c r="G393" s="57">
        <v>0.61458333333333337</v>
      </c>
      <c r="H393" t="s">
        <v>3141</v>
      </c>
    </row>
    <row r="394" spans="1:8" x14ac:dyDescent="0.3">
      <c r="A394" t="s">
        <v>3120</v>
      </c>
      <c r="B394" t="s">
        <v>1232</v>
      </c>
      <c r="C394" t="s">
        <v>3121</v>
      </c>
      <c r="D394" t="s">
        <v>2777</v>
      </c>
      <c r="E394" s="57">
        <v>0.58333333333333337</v>
      </c>
      <c r="F394" s="57">
        <v>0.83333333333333337</v>
      </c>
      <c r="G394" s="57">
        <v>0.64583333333333337</v>
      </c>
      <c r="H394" t="s">
        <v>3142</v>
      </c>
    </row>
    <row r="395" spans="1:8" x14ac:dyDescent="0.3">
      <c r="A395" t="s">
        <v>3120</v>
      </c>
      <c r="B395" t="s">
        <v>1232</v>
      </c>
      <c r="C395" t="s">
        <v>3121</v>
      </c>
      <c r="D395" t="s">
        <v>2777</v>
      </c>
      <c r="E395" s="57">
        <v>0.58333333333333337</v>
      </c>
      <c r="F395" s="57">
        <v>0.83333333333333337</v>
      </c>
      <c r="G395" s="57">
        <v>0.67708333333333337</v>
      </c>
      <c r="H395" t="s">
        <v>3143</v>
      </c>
    </row>
    <row r="396" spans="1:8" x14ac:dyDescent="0.3">
      <c r="A396" t="s">
        <v>3120</v>
      </c>
      <c r="B396" t="s">
        <v>1232</v>
      </c>
      <c r="C396" t="s">
        <v>3121</v>
      </c>
      <c r="D396" t="s">
        <v>2777</v>
      </c>
      <c r="E396" s="57">
        <v>0.58333333333333337</v>
      </c>
      <c r="F396" s="57">
        <v>0.83333333333333337</v>
      </c>
      <c r="G396" s="57">
        <v>0.72916666666666663</v>
      </c>
      <c r="H396" t="s">
        <v>3144</v>
      </c>
    </row>
    <row r="397" spans="1:8" x14ac:dyDescent="0.3">
      <c r="A397" t="s">
        <v>3120</v>
      </c>
      <c r="B397" t="s">
        <v>1232</v>
      </c>
      <c r="C397" t="s">
        <v>3121</v>
      </c>
      <c r="D397" t="s">
        <v>2777</v>
      </c>
      <c r="E397" s="57">
        <v>0.58333333333333337</v>
      </c>
      <c r="F397" s="57">
        <v>0.83333333333333337</v>
      </c>
      <c r="G397" s="57">
        <v>0.79166666666666663</v>
      </c>
      <c r="H397" t="s">
        <v>3145</v>
      </c>
    </row>
    <row r="398" spans="1:8" x14ac:dyDescent="0.3">
      <c r="A398" t="s">
        <v>1213</v>
      </c>
      <c r="B398" t="s">
        <v>1342</v>
      </c>
      <c r="C398" t="s">
        <v>1343</v>
      </c>
      <c r="D398" t="s">
        <v>2744</v>
      </c>
      <c r="E398" s="57">
        <v>0.58333333333333337</v>
      </c>
      <c r="F398" s="57">
        <v>0.83333333333333337</v>
      </c>
      <c r="G398" s="57">
        <v>0.58333333333333337</v>
      </c>
      <c r="H398" t="s">
        <v>3146</v>
      </c>
    </row>
    <row r="399" spans="1:8" x14ac:dyDescent="0.3">
      <c r="A399" t="s">
        <v>1213</v>
      </c>
      <c r="B399" t="s">
        <v>1342</v>
      </c>
      <c r="C399" t="s">
        <v>1343</v>
      </c>
      <c r="D399" t="s">
        <v>2744</v>
      </c>
      <c r="E399" s="57">
        <v>0.58333333333333337</v>
      </c>
      <c r="F399" s="57">
        <v>0.83333333333333337</v>
      </c>
      <c r="G399" s="57">
        <v>0.61458333333333337</v>
      </c>
      <c r="H399" t="s">
        <v>3147</v>
      </c>
    </row>
    <row r="400" spans="1:8" x14ac:dyDescent="0.3">
      <c r="A400" t="s">
        <v>1213</v>
      </c>
      <c r="B400" t="s">
        <v>1342</v>
      </c>
      <c r="C400" t="s">
        <v>1343</v>
      </c>
      <c r="D400" t="s">
        <v>2744</v>
      </c>
      <c r="E400" s="57">
        <v>0.58333333333333337</v>
      </c>
      <c r="F400" s="57">
        <v>0.83333333333333337</v>
      </c>
      <c r="G400" s="57">
        <v>0.64583333333333337</v>
      </c>
      <c r="H400" t="s">
        <v>3148</v>
      </c>
    </row>
    <row r="401" spans="1:8" x14ac:dyDescent="0.3">
      <c r="A401" t="s">
        <v>1213</v>
      </c>
      <c r="B401" t="s">
        <v>1342</v>
      </c>
      <c r="C401" t="s">
        <v>1343</v>
      </c>
      <c r="D401" t="s">
        <v>2744</v>
      </c>
      <c r="E401" s="57">
        <v>0.58333333333333337</v>
      </c>
      <c r="F401" s="57">
        <v>0.83333333333333337</v>
      </c>
      <c r="G401" s="57">
        <v>0.67708333333333337</v>
      </c>
      <c r="H401" t="s">
        <v>3149</v>
      </c>
    </row>
    <row r="402" spans="1:8" x14ac:dyDescent="0.3">
      <c r="A402" t="s">
        <v>1213</v>
      </c>
      <c r="B402" t="s">
        <v>1342</v>
      </c>
      <c r="C402" t="s">
        <v>1343</v>
      </c>
      <c r="D402" t="s">
        <v>2744</v>
      </c>
      <c r="E402" s="57">
        <v>0.58333333333333337</v>
      </c>
      <c r="F402" s="57">
        <v>0.83333333333333337</v>
      </c>
      <c r="G402" s="57">
        <v>0.72916666666666663</v>
      </c>
      <c r="H402" t="s">
        <v>3150</v>
      </c>
    </row>
    <row r="403" spans="1:8" x14ac:dyDescent="0.3">
      <c r="A403" t="s">
        <v>1213</v>
      </c>
      <c r="B403" t="s">
        <v>1342</v>
      </c>
      <c r="C403" t="s">
        <v>1343</v>
      </c>
      <c r="D403" t="s">
        <v>2744</v>
      </c>
      <c r="E403" s="57">
        <v>0.58333333333333337</v>
      </c>
      <c r="F403" s="57">
        <v>0.83333333333333337</v>
      </c>
      <c r="G403" s="57">
        <v>0.79166666666666663</v>
      </c>
      <c r="H403" t="s">
        <v>3151</v>
      </c>
    </row>
    <row r="404" spans="1:8" x14ac:dyDescent="0.3">
      <c r="A404" t="s">
        <v>1213</v>
      </c>
      <c r="B404" t="s">
        <v>1342</v>
      </c>
      <c r="C404" t="s">
        <v>1343</v>
      </c>
      <c r="D404" t="s">
        <v>2758</v>
      </c>
      <c r="E404" s="57">
        <v>0.58333333333333337</v>
      </c>
      <c r="F404" s="57">
        <v>0.83333333333333337</v>
      </c>
      <c r="G404" s="57">
        <v>0.58333333333333337</v>
      </c>
      <c r="H404" t="s">
        <v>3152</v>
      </c>
    </row>
    <row r="405" spans="1:8" x14ac:dyDescent="0.3">
      <c r="A405" t="s">
        <v>1213</v>
      </c>
      <c r="B405" t="s">
        <v>1342</v>
      </c>
      <c r="C405" t="s">
        <v>1343</v>
      </c>
      <c r="D405" t="s">
        <v>2758</v>
      </c>
      <c r="E405" s="57">
        <v>0.58333333333333337</v>
      </c>
      <c r="F405" s="57">
        <v>0.83333333333333337</v>
      </c>
      <c r="G405" s="57">
        <v>0.61458333333333337</v>
      </c>
      <c r="H405" t="s">
        <v>3153</v>
      </c>
    </row>
    <row r="406" spans="1:8" x14ac:dyDescent="0.3">
      <c r="A406" t="s">
        <v>1213</v>
      </c>
      <c r="B406" t="s">
        <v>1342</v>
      </c>
      <c r="C406" t="s">
        <v>1343</v>
      </c>
      <c r="D406" t="s">
        <v>2758</v>
      </c>
      <c r="E406" s="57">
        <v>0.58333333333333337</v>
      </c>
      <c r="F406" s="57">
        <v>0.83333333333333337</v>
      </c>
      <c r="G406" s="57">
        <v>0.64583333333333337</v>
      </c>
      <c r="H406" t="s">
        <v>3154</v>
      </c>
    </row>
    <row r="407" spans="1:8" x14ac:dyDescent="0.3">
      <c r="A407" t="s">
        <v>1213</v>
      </c>
      <c r="B407" t="s">
        <v>1342</v>
      </c>
      <c r="C407" t="s">
        <v>1343</v>
      </c>
      <c r="D407" t="s">
        <v>2758</v>
      </c>
      <c r="E407" s="57">
        <v>0.58333333333333337</v>
      </c>
      <c r="F407" s="57">
        <v>0.83333333333333337</v>
      </c>
      <c r="G407" s="57">
        <v>0.67708333333333337</v>
      </c>
      <c r="H407" t="s">
        <v>3155</v>
      </c>
    </row>
    <row r="408" spans="1:8" x14ac:dyDescent="0.3">
      <c r="A408" t="s">
        <v>1213</v>
      </c>
      <c r="B408" t="s">
        <v>1342</v>
      </c>
      <c r="C408" t="s">
        <v>1343</v>
      </c>
      <c r="D408" t="s">
        <v>2758</v>
      </c>
      <c r="E408" s="57">
        <v>0.58333333333333337</v>
      </c>
      <c r="F408" s="57">
        <v>0.83333333333333337</v>
      </c>
      <c r="G408" s="57">
        <v>0.72916666666666663</v>
      </c>
      <c r="H408" t="s">
        <v>3156</v>
      </c>
    </row>
    <row r="409" spans="1:8" x14ac:dyDescent="0.3">
      <c r="A409" t="s">
        <v>1213</v>
      </c>
      <c r="B409" t="s">
        <v>1342</v>
      </c>
      <c r="C409" t="s">
        <v>1343</v>
      </c>
      <c r="D409" t="s">
        <v>2758</v>
      </c>
      <c r="E409" s="57">
        <v>0.58333333333333337</v>
      </c>
      <c r="F409" s="57">
        <v>0.83333333333333337</v>
      </c>
      <c r="G409" s="57">
        <v>0.79166666666666663</v>
      </c>
      <c r="H409" t="s">
        <v>3157</v>
      </c>
    </row>
    <row r="410" spans="1:8" x14ac:dyDescent="0.3">
      <c r="A410" t="s">
        <v>1165</v>
      </c>
      <c r="B410" t="s">
        <v>1342</v>
      </c>
      <c r="C410" t="s">
        <v>1494</v>
      </c>
      <c r="D410" t="s">
        <v>2744</v>
      </c>
      <c r="E410" s="57">
        <v>0.58333333333333337</v>
      </c>
      <c r="F410" s="57">
        <v>0.83333333333333337</v>
      </c>
      <c r="G410" s="57">
        <v>0.58333333333333337</v>
      </c>
      <c r="H410" t="s">
        <v>3158</v>
      </c>
    </row>
    <row r="411" spans="1:8" x14ac:dyDescent="0.3">
      <c r="A411" t="s">
        <v>1165</v>
      </c>
      <c r="B411" t="s">
        <v>1342</v>
      </c>
      <c r="C411" t="s">
        <v>1494</v>
      </c>
      <c r="D411" t="s">
        <v>2744</v>
      </c>
      <c r="E411" s="57">
        <v>0.58333333333333337</v>
      </c>
      <c r="F411" s="57">
        <v>0.83333333333333337</v>
      </c>
      <c r="G411" s="57">
        <v>0.61458333333333337</v>
      </c>
      <c r="H411" t="s">
        <v>3159</v>
      </c>
    </row>
    <row r="412" spans="1:8" x14ac:dyDescent="0.3">
      <c r="A412" t="s">
        <v>1165</v>
      </c>
      <c r="B412" t="s">
        <v>1342</v>
      </c>
      <c r="C412" t="s">
        <v>1494</v>
      </c>
      <c r="D412" t="s">
        <v>2744</v>
      </c>
      <c r="E412" s="57">
        <v>0.58333333333333337</v>
      </c>
      <c r="F412" s="57">
        <v>0.83333333333333337</v>
      </c>
      <c r="G412" s="57">
        <v>0.64583333333333337</v>
      </c>
      <c r="H412" t="s">
        <v>3160</v>
      </c>
    </row>
    <row r="413" spans="1:8" x14ac:dyDescent="0.3">
      <c r="A413" t="s">
        <v>1165</v>
      </c>
      <c r="B413" t="s">
        <v>1342</v>
      </c>
      <c r="C413" t="s">
        <v>1494</v>
      </c>
      <c r="D413" t="s">
        <v>2744</v>
      </c>
      <c r="E413" s="57">
        <v>0.58333333333333337</v>
      </c>
      <c r="F413" s="57">
        <v>0.83333333333333337</v>
      </c>
      <c r="G413" s="57">
        <v>0.67708333333333337</v>
      </c>
      <c r="H413" t="s">
        <v>3161</v>
      </c>
    </row>
    <row r="414" spans="1:8" x14ac:dyDescent="0.3">
      <c r="A414" t="s">
        <v>1165</v>
      </c>
      <c r="B414" t="s">
        <v>1342</v>
      </c>
      <c r="C414" t="s">
        <v>1494</v>
      </c>
      <c r="D414" t="s">
        <v>2744</v>
      </c>
      <c r="E414" s="57">
        <v>0.58333333333333337</v>
      </c>
      <c r="F414" s="57">
        <v>0.83333333333333337</v>
      </c>
      <c r="G414" s="57">
        <v>0.72916666666666663</v>
      </c>
      <c r="H414" t="s">
        <v>3162</v>
      </c>
    </row>
    <row r="415" spans="1:8" x14ac:dyDescent="0.3">
      <c r="A415" t="s">
        <v>1165</v>
      </c>
      <c r="B415" t="s">
        <v>1342</v>
      </c>
      <c r="C415" t="s">
        <v>1494</v>
      </c>
      <c r="D415" t="s">
        <v>2744</v>
      </c>
      <c r="E415" s="57">
        <v>0.58333333333333337</v>
      </c>
      <c r="F415" s="57">
        <v>0.83333333333333337</v>
      </c>
      <c r="G415" s="57">
        <v>0.79166666666666663</v>
      </c>
      <c r="H415" t="s">
        <v>3163</v>
      </c>
    </row>
    <row r="416" spans="1:8" x14ac:dyDescent="0.3">
      <c r="A416" t="s">
        <v>1165</v>
      </c>
      <c r="B416" t="s">
        <v>1342</v>
      </c>
      <c r="C416" t="s">
        <v>1494</v>
      </c>
      <c r="D416" t="s">
        <v>2777</v>
      </c>
      <c r="E416" s="57">
        <v>0.58333333333333337</v>
      </c>
      <c r="F416" s="57">
        <v>0.83333333333333337</v>
      </c>
      <c r="G416" s="57">
        <v>0.58333333333333337</v>
      </c>
      <c r="H416" t="s">
        <v>3164</v>
      </c>
    </row>
    <row r="417" spans="1:8" x14ac:dyDescent="0.3">
      <c r="A417" t="s">
        <v>1165</v>
      </c>
      <c r="B417" t="s">
        <v>1342</v>
      </c>
      <c r="C417" t="s">
        <v>1494</v>
      </c>
      <c r="D417" t="s">
        <v>2777</v>
      </c>
      <c r="E417" s="57">
        <v>0.58333333333333337</v>
      </c>
      <c r="F417" s="57">
        <v>0.83333333333333337</v>
      </c>
      <c r="G417" s="57">
        <v>0.61458333333333337</v>
      </c>
      <c r="H417" t="s">
        <v>3165</v>
      </c>
    </row>
    <row r="418" spans="1:8" x14ac:dyDescent="0.3">
      <c r="A418" t="s">
        <v>1165</v>
      </c>
      <c r="B418" t="s">
        <v>1342</v>
      </c>
      <c r="C418" t="s">
        <v>1494</v>
      </c>
      <c r="D418" t="s">
        <v>2777</v>
      </c>
      <c r="E418" s="57">
        <v>0.58333333333333337</v>
      </c>
      <c r="F418" s="57">
        <v>0.83333333333333337</v>
      </c>
      <c r="G418" s="57">
        <v>0.64583333333333337</v>
      </c>
      <c r="H418" t="s">
        <v>3166</v>
      </c>
    </row>
    <row r="419" spans="1:8" x14ac:dyDescent="0.3">
      <c r="A419" t="s">
        <v>1165</v>
      </c>
      <c r="B419" t="s">
        <v>1342</v>
      </c>
      <c r="C419" t="s">
        <v>1494</v>
      </c>
      <c r="D419" t="s">
        <v>2777</v>
      </c>
      <c r="E419" s="57">
        <v>0.58333333333333337</v>
      </c>
      <c r="F419" s="57">
        <v>0.83333333333333337</v>
      </c>
      <c r="G419" s="57">
        <v>0.67708333333333337</v>
      </c>
      <c r="H419" t="s">
        <v>3167</v>
      </c>
    </row>
    <row r="420" spans="1:8" x14ac:dyDescent="0.3">
      <c r="A420" t="s">
        <v>1165</v>
      </c>
      <c r="B420" t="s">
        <v>1342</v>
      </c>
      <c r="C420" t="s">
        <v>1494</v>
      </c>
      <c r="D420" t="s">
        <v>2777</v>
      </c>
      <c r="E420" s="57">
        <v>0.58333333333333337</v>
      </c>
      <c r="F420" s="57">
        <v>0.83333333333333337</v>
      </c>
      <c r="G420" s="57">
        <v>0.72916666666666663</v>
      </c>
      <c r="H420" t="s">
        <v>3168</v>
      </c>
    </row>
    <row r="421" spans="1:8" x14ac:dyDescent="0.3">
      <c r="A421" t="s">
        <v>1165</v>
      </c>
      <c r="B421" t="s">
        <v>1342</v>
      </c>
      <c r="C421" t="s">
        <v>1494</v>
      </c>
      <c r="D421" t="s">
        <v>2777</v>
      </c>
      <c r="E421" s="57">
        <v>0.58333333333333337</v>
      </c>
      <c r="F421" s="57">
        <v>0.83333333333333337</v>
      </c>
      <c r="G421" s="57">
        <v>0.79166666666666663</v>
      </c>
      <c r="H421" t="s">
        <v>3169</v>
      </c>
    </row>
    <row r="422" spans="1:8" x14ac:dyDescent="0.3">
      <c r="A422" t="s">
        <v>1165</v>
      </c>
      <c r="B422" t="s">
        <v>1342</v>
      </c>
      <c r="C422" t="s">
        <v>1494</v>
      </c>
      <c r="D422" t="s">
        <v>2758</v>
      </c>
      <c r="E422" s="57">
        <v>0.58333333333333337</v>
      </c>
      <c r="F422" s="57">
        <v>0.83333333333333337</v>
      </c>
      <c r="G422" s="57">
        <v>0.58333333333333337</v>
      </c>
      <c r="H422" t="s">
        <v>3170</v>
      </c>
    </row>
    <row r="423" spans="1:8" x14ac:dyDescent="0.3">
      <c r="A423" t="s">
        <v>1165</v>
      </c>
      <c r="B423" t="s">
        <v>1342</v>
      </c>
      <c r="C423" t="s">
        <v>1494</v>
      </c>
      <c r="D423" t="s">
        <v>2758</v>
      </c>
      <c r="E423" s="57">
        <v>0.58333333333333337</v>
      </c>
      <c r="F423" s="57">
        <v>0.83333333333333337</v>
      </c>
      <c r="G423" s="57">
        <v>0.61458333333333337</v>
      </c>
      <c r="H423" t="s">
        <v>3171</v>
      </c>
    </row>
    <row r="424" spans="1:8" x14ac:dyDescent="0.3">
      <c r="A424" t="s">
        <v>1165</v>
      </c>
      <c r="B424" t="s">
        <v>1342</v>
      </c>
      <c r="C424" t="s">
        <v>1494</v>
      </c>
      <c r="D424" t="s">
        <v>2758</v>
      </c>
      <c r="E424" s="57">
        <v>0.58333333333333337</v>
      </c>
      <c r="F424" s="57">
        <v>0.83333333333333337</v>
      </c>
      <c r="G424" s="57">
        <v>0.64583333333333337</v>
      </c>
      <c r="H424" t="s">
        <v>3172</v>
      </c>
    </row>
    <row r="425" spans="1:8" x14ac:dyDescent="0.3">
      <c r="A425" t="s">
        <v>1165</v>
      </c>
      <c r="B425" t="s">
        <v>1342</v>
      </c>
      <c r="C425" t="s">
        <v>1494</v>
      </c>
      <c r="D425" t="s">
        <v>2758</v>
      </c>
      <c r="E425" s="57">
        <v>0.58333333333333337</v>
      </c>
      <c r="F425" s="57">
        <v>0.83333333333333337</v>
      </c>
      <c r="G425" s="57">
        <v>0.67708333333333337</v>
      </c>
      <c r="H425" t="s">
        <v>3173</v>
      </c>
    </row>
    <row r="426" spans="1:8" x14ac:dyDescent="0.3">
      <c r="A426" t="s">
        <v>1165</v>
      </c>
      <c r="B426" t="s">
        <v>1342</v>
      </c>
      <c r="C426" t="s">
        <v>1494</v>
      </c>
      <c r="D426" t="s">
        <v>2758</v>
      </c>
      <c r="E426" s="57">
        <v>0.58333333333333337</v>
      </c>
      <c r="F426" s="57">
        <v>0.83333333333333337</v>
      </c>
      <c r="G426" s="57">
        <v>0.72916666666666663</v>
      </c>
      <c r="H426" t="s">
        <v>3174</v>
      </c>
    </row>
    <row r="427" spans="1:8" x14ac:dyDescent="0.3">
      <c r="A427" t="s">
        <v>1165</v>
      </c>
      <c r="B427" t="s">
        <v>1342</v>
      </c>
      <c r="C427" t="s">
        <v>1494</v>
      </c>
      <c r="D427" t="s">
        <v>2758</v>
      </c>
      <c r="E427" s="57">
        <v>0.58333333333333337</v>
      </c>
      <c r="F427" s="57">
        <v>0.83333333333333337</v>
      </c>
      <c r="G427" s="57">
        <v>0.79166666666666663</v>
      </c>
      <c r="H427" t="s">
        <v>3175</v>
      </c>
    </row>
    <row r="428" spans="1:8" x14ac:dyDescent="0.3">
      <c r="A428" t="s">
        <v>3176</v>
      </c>
      <c r="B428" t="s">
        <v>1342</v>
      </c>
      <c r="D428" t="s">
        <v>2737</v>
      </c>
      <c r="E428" s="57">
        <v>0.58333333333333337</v>
      </c>
      <c r="F428" s="57">
        <v>0.83333333333333337</v>
      </c>
      <c r="G428" s="57">
        <v>0.58333333333333337</v>
      </c>
      <c r="H428" t="s">
        <v>3177</v>
      </c>
    </row>
    <row r="429" spans="1:8" x14ac:dyDescent="0.3">
      <c r="A429" t="s">
        <v>3176</v>
      </c>
      <c r="B429" t="s">
        <v>1342</v>
      </c>
      <c r="D429" t="s">
        <v>2737</v>
      </c>
      <c r="E429" s="57">
        <v>0.58333333333333337</v>
      </c>
      <c r="F429" s="57">
        <v>0.83333333333333337</v>
      </c>
      <c r="G429" s="57">
        <v>0.61458333333333337</v>
      </c>
      <c r="H429" t="s">
        <v>3178</v>
      </c>
    </row>
    <row r="430" spans="1:8" x14ac:dyDescent="0.3">
      <c r="A430" t="s">
        <v>3176</v>
      </c>
      <c r="B430" t="s">
        <v>1342</v>
      </c>
      <c r="D430" t="s">
        <v>2737</v>
      </c>
      <c r="E430" s="57">
        <v>0.58333333333333337</v>
      </c>
      <c r="F430" s="57">
        <v>0.83333333333333337</v>
      </c>
      <c r="G430" s="57">
        <v>0.64583333333333337</v>
      </c>
      <c r="H430" t="s">
        <v>3179</v>
      </c>
    </row>
    <row r="431" spans="1:8" x14ac:dyDescent="0.3">
      <c r="A431" t="s">
        <v>3176</v>
      </c>
      <c r="B431" t="s">
        <v>1342</v>
      </c>
      <c r="D431" t="s">
        <v>2737</v>
      </c>
      <c r="E431" s="57">
        <v>0.58333333333333337</v>
      </c>
      <c r="F431" s="57">
        <v>0.83333333333333337</v>
      </c>
      <c r="G431" s="57">
        <v>0.67708333333333337</v>
      </c>
      <c r="H431" t="s">
        <v>3180</v>
      </c>
    </row>
    <row r="432" spans="1:8" x14ac:dyDescent="0.3">
      <c r="A432" t="s">
        <v>3176</v>
      </c>
      <c r="B432" t="s">
        <v>1342</v>
      </c>
      <c r="D432" t="s">
        <v>2737</v>
      </c>
      <c r="E432" s="57">
        <v>0.58333333333333337</v>
      </c>
      <c r="F432" s="57">
        <v>0.83333333333333337</v>
      </c>
      <c r="G432" s="57">
        <v>0.72916666666666663</v>
      </c>
      <c r="H432" t="s">
        <v>3181</v>
      </c>
    </row>
    <row r="433" spans="1:8" x14ac:dyDescent="0.3">
      <c r="A433" t="s">
        <v>3176</v>
      </c>
      <c r="B433" t="s">
        <v>1342</v>
      </c>
      <c r="D433" t="s">
        <v>2737</v>
      </c>
      <c r="E433" s="57">
        <v>0.58333333333333337</v>
      </c>
      <c r="F433" s="57">
        <v>0.83333333333333337</v>
      </c>
      <c r="G433" s="57">
        <v>0.79166666666666663</v>
      </c>
      <c r="H433" t="s">
        <v>3182</v>
      </c>
    </row>
    <row r="434" spans="1:8" x14ac:dyDescent="0.3">
      <c r="A434" t="s">
        <v>3176</v>
      </c>
      <c r="B434" t="s">
        <v>1342</v>
      </c>
      <c r="D434" t="s">
        <v>2744</v>
      </c>
      <c r="E434" s="57">
        <v>0.58333333333333337</v>
      </c>
      <c r="F434" s="57">
        <v>0.83333333333333337</v>
      </c>
      <c r="G434" s="57">
        <v>0.58333333333333337</v>
      </c>
      <c r="H434" t="s">
        <v>3183</v>
      </c>
    </row>
    <row r="435" spans="1:8" x14ac:dyDescent="0.3">
      <c r="A435" t="s">
        <v>3176</v>
      </c>
      <c r="B435" t="s">
        <v>1342</v>
      </c>
      <c r="D435" t="s">
        <v>2744</v>
      </c>
      <c r="E435" s="57">
        <v>0.58333333333333337</v>
      </c>
      <c r="F435" s="57">
        <v>0.83333333333333337</v>
      </c>
      <c r="G435" s="57">
        <v>0.61458333333333337</v>
      </c>
      <c r="H435" t="s">
        <v>3184</v>
      </c>
    </row>
    <row r="436" spans="1:8" x14ac:dyDescent="0.3">
      <c r="A436" t="s">
        <v>3176</v>
      </c>
      <c r="B436" t="s">
        <v>1342</v>
      </c>
      <c r="D436" t="s">
        <v>2744</v>
      </c>
      <c r="E436" s="57">
        <v>0.58333333333333337</v>
      </c>
      <c r="F436" s="57">
        <v>0.83333333333333337</v>
      </c>
      <c r="G436" s="57">
        <v>0.64583333333333337</v>
      </c>
      <c r="H436" t="s">
        <v>3185</v>
      </c>
    </row>
    <row r="437" spans="1:8" x14ac:dyDescent="0.3">
      <c r="A437" t="s">
        <v>3176</v>
      </c>
      <c r="B437" t="s">
        <v>1342</v>
      </c>
      <c r="D437" t="s">
        <v>2744</v>
      </c>
      <c r="E437" s="57">
        <v>0.58333333333333337</v>
      </c>
      <c r="F437" s="57">
        <v>0.83333333333333337</v>
      </c>
      <c r="G437" s="57">
        <v>0.67708333333333337</v>
      </c>
      <c r="H437" t="s">
        <v>3186</v>
      </c>
    </row>
    <row r="438" spans="1:8" x14ac:dyDescent="0.3">
      <c r="A438" t="s">
        <v>3176</v>
      </c>
      <c r="B438" t="s">
        <v>1342</v>
      </c>
      <c r="D438" t="s">
        <v>2744</v>
      </c>
      <c r="E438" s="57">
        <v>0.58333333333333337</v>
      </c>
      <c r="F438" s="57">
        <v>0.83333333333333337</v>
      </c>
      <c r="G438" s="57">
        <v>0.72916666666666663</v>
      </c>
      <c r="H438" t="s">
        <v>3187</v>
      </c>
    </row>
    <row r="439" spans="1:8" x14ac:dyDescent="0.3">
      <c r="A439" t="s">
        <v>3176</v>
      </c>
      <c r="B439" t="s">
        <v>1342</v>
      </c>
      <c r="D439" t="s">
        <v>2744</v>
      </c>
      <c r="E439" s="57">
        <v>0.58333333333333337</v>
      </c>
      <c r="F439" s="57">
        <v>0.83333333333333337</v>
      </c>
      <c r="G439" s="57">
        <v>0.79166666666666663</v>
      </c>
      <c r="H439" t="s">
        <v>3188</v>
      </c>
    </row>
    <row r="440" spans="1:8" x14ac:dyDescent="0.3">
      <c r="A440" t="s">
        <v>3176</v>
      </c>
      <c r="B440" t="s">
        <v>1342</v>
      </c>
      <c r="D440" t="s">
        <v>2758</v>
      </c>
      <c r="E440" s="57">
        <v>0.58333333333333337</v>
      </c>
      <c r="F440" s="57">
        <v>0.83333333333333337</v>
      </c>
      <c r="G440" s="57">
        <v>0.58333333333333337</v>
      </c>
      <c r="H440" t="s">
        <v>3189</v>
      </c>
    </row>
    <row r="441" spans="1:8" x14ac:dyDescent="0.3">
      <c r="A441" t="s">
        <v>3176</v>
      </c>
      <c r="B441" t="s">
        <v>1342</v>
      </c>
      <c r="D441" t="s">
        <v>2758</v>
      </c>
      <c r="E441" s="57">
        <v>0.58333333333333337</v>
      </c>
      <c r="F441" s="57">
        <v>0.83333333333333337</v>
      </c>
      <c r="G441" s="57">
        <v>0.61458333333333337</v>
      </c>
      <c r="H441" t="s">
        <v>3190</v>
      </c>
    </row>
    <row r="442" spans="1:8" x14ac:dyDescent="0.3">
      <c r="A442" t="s">
        <v>3176</v>
      </c>
      <c r="B442" t="s">
        <v>1342</v>
      </c>
      <c r="D442" t="s">
        <v>2758</v>
      </c>
      <c r="E442" s="57">
        <v>0.58333333333333337</v>
      </c>
      <c r="F442" s="57">
        <v>0.83333333333333337</v>
      </c>
      <c r="G442" s="57">
        <v>0.64583333333333337</v>
      </c>
      <c r="H442" t="s">
        <v>3191</v>
      </c>
    </row>
    <row r="443" spans="1:8" x14ac:dyDescent="0.3">
      <c r="A443" t="s">
        <v>3176</v>
      </c>
      <c r="B443" t="s">
        <v>1342</v>
      </c>
      <c r="D443" t="s">
        <v>2758</v>
      </c>
      <c r="E443" s="57">
        <v>0.58333333333333337</v>
      </c>
      <c r="F443" s="57">
        <v>0.83333333333333337</v>
      </c>
      <c r="G443" s="57">
        <v>0.67708333333333337</v>
      </c>
      <c r="H443" t="s">
        <v>3192</v>
      </c>
    </row>
    <row r="444" spans="1:8" x14ac:dyDescent="0.3">
      <c r="A444" t="s">
        <v>3176</v>
      </c>
      <c r="B444" t="s">
        <v>1342</v>
      </c>
      <c r="D444" t="s">
        <v>2758</v>
      </c>
      <c r="E444" s="57">
        <v>0.58333333333333337</v>
      </c>
      <c r="F444" s="57">
        <v>0.83333333333333337</v>
      </c>
      <c r="G444" s="57">
        <v>0.72916666666666663</v>
      </c>
      <c r="H444" t="s">
        <v>3193</v>
      </c>
    </row>
    <row r="445" spans="1:8" x14ac:dyDescent="0.3">
      <c r="A445" t="s">
        <v>3176</v>
      </c>
      <c r="B445" t="s">
        <v>1342</v>
      </c>
      <c r="D445" t="s">
        <v>2758</v>
      </c>
      <c r="E445" s="57">
        <v>0.58333333333333337</v>
      </c>
      <c r="F445" s="57">
        <v>0.83333333333333337</v>
      </c>
      <c r="G445" s="57">
        <v>0.79166666666666663</v>
      </c>
      <c r="H445" t="s">
        <v>3194</v>
      </c>
    </row>
    <row r="446" spans="1:8" x14ac:dyDescent="0.3">
      <c r="A446" t="s">
        <v>1176</v>
      </c>
      <c r="B446" t="s">
        <v>1342</v>
      </c>
      <c r="C446" t="s">
        <v>1602</v>
      </c>
      <c r="D446" t="s">
        <v>2737</v>
      </c>
      <c r="E446" s="57">
        <v>0.58333333333333337</v>
      </c>
      <c r="F446" s="57">
        <v>0.83333333333333337</v>
      </c>
      <c r="G446" s="57">
        <v>0.58333333333333337</v>
      </c>
      <c r="H446" t="s">
        <v>3195</v>
      </c>
    </row>
    <row r="447" spans="1:8" x14ac:dyDescent="0.3">
      <c r="A447" t="s">
        <v>1176</v>
      </c>
      <c r="B447" t="s">
        <v>1342</v>
      </c>
      <c r="C447" t="s">
        <v>1602</v>
      </c>
      <c r="D447" t="s">
        <v>2737</v>
      </c>
      <c r="E447" s="57">
        <v>0.58333333333333337</v>
      </c>
      <c r="F447" s="57">
        <v>0.83333333333333337</v>
      </c>
      <c r="G447" s="57">
        <v>0.61458333333333337</v>
      </c>
      <c r="H447" t="s">
        <v>3196</v>
      </c>
    </row>
    <row r="448" spans="1:8" x14ac:dyDescent="0.3">
      <c r="A448" t="s">
        <v>1176</v>
      </c>
      <c r="B448" t="s">
        <v>1342</v>
      </c>
      <c r="C448" t="s">
        <v>1602</v>
      </c>
      <c r="D448" t="s">
        <v>2737</v>
      </c>
      <c r="E448" s="57">
        <v>0.58333333333333337</v>
      </c>
      <c r="F448" s="57">
        <v>0.83333333333333337</v>
      </c>
      <c r="G448" s="57">
        <v>0.64583333333333337</v>
      </c>
      <c r="H448" t="s">
        <v>3197</v>
      </c>
    </row>
    <row r="449" spans="1:8" x14ac:dyDescent="0.3">
      <c r="A449" t="s">
        <v>1176</v>
      </c>
      <c r="B449" t="s">
        <v>1342</v>
      </c>
      <c r="C449" t="s">
        <v>1602</v>
      </c>
      <c r="D449" t="s">
        <v>2737</v>
      </c>
      <c r="E449" s="57">
        <v>0.58333333333333337</v>
      </c>
      <c r="F449" s="57">
        <v>0.83333333333333337</v>
      </c>
      <c r="G449" s="57">
        <v>0.67708333333333337</v>
      </c>
      <c r="H449" t="s">
        <v>3198</v>
      </c>
    </row>
    <row r="450" spans="1:8" x14ac:dyDescent="0.3">
      <c r="A450" t="s">
        <v>1176</v>
      </c>
      <c r="B450" t="s">
        <v>1342</v>
      </c>
      <c r="C450" t="s">
        <v>1602</v>
      </c>
      <c r="D450" t="s">
        <v>2737</v>
      </c>
      <c r="E450" s="57">
        <v>0.58333333333333337</v>
      </c>
      <c r="F450" s="57">
        <v>0.83333333333333337</v>
      </c>
      <c r="G450" s="57">
        <v>0.72916666666666663</v>
      </c>
      <c r="H450" t="s">
        <v>3199</v>
      </c>
    </row>
    <row r="451" spans="1:8" x14ac:dyDescent="0.3">
      <c r="A451" t="s">
        <v>1176</v>
      </c>
      <c r="B451" t="s">
        <v>1342</v>
      </c>
      <c r="C451" t="s">
        <v>1602</v>
      </c>
      <c r="D451" t="s">
        <v>2737</v>
      </c>
      <c r="E451" s="57">
        <v>0.58333333333333337</v>
      </c>
      <c r="F451" s="57">
        <v>0.83333333333333337</v>
      </c>
      <c r="G451" s="57">
        <v>0.79166666666666663</v>
      </c>
      <c r="H451" t="s">
        <v>3200</v>
      </c>
    </row>
    <row r="452" spans="1:8" x14ac:dyDescent="0.3">
      <c r="A452" t="s">
        <v>1176</v>
      </c>
      <c r="B452" t="s">
        <v>1342</v>
      </c>
      <c r="C452" t="s">
        <v>1602</v>
      </c>
      <c r="D452" t="s">
        <v>2744</v>
      </c>
      <c r="E452" s="57">
        <v>0.58333333333333337</v>
      </c>
      <c r="F452" s="57">
        <v>0.83333333333333337</v>
      </c>
      <c r="G452" s="57">
        <v>0.58333333333333337</v>
      </c>
      <c r="H452" t="s">
        <v>3201</v>
      </c>
    </row>
    <row r="453" spans="1:8" x14ac:dyDescent="0.3">
      <c r="A453" t="s">
        <v>1176</v>
      </c>
      <c r="B453" t="s">
        <v>1342</v>
      </c>
      <c r="C453" t="s">
        <v>1602</v>
      </c>
      <c r="D453" t="s">
        <v>2744</v>
      </c>
      <c r="E453" s="57">
        <v>0.58333333333333337</v>
      </c>
      <c r="F453" s="57">
        <v>0.83333333333333337</v>
      </c>
      <c r="G453" s="57">
        <v>0.61458333333333337</v>
      </c>
      <c r="H453" t="s">
        <v>3202</v>
      </c>
    </row>
    <row r="454" spans="1:8" x14ac:dyDescent="0.3">
      <c r="A454" t="s">
        <v>1176</v>
      </c>
      <c r="B454" t="s">
        <v>1342</v>
      </c>
      <c r="C454" t="s">
        <v>1602</v>
      </c>
      <c r="D454" t="s">
        <v>2744</v>
      </c>
      <c r="E454" s="57">
        <v>0.58333333333333337</v>
      </c>
      <c r="F454" s="57">
        <v>0.83333333333333337</v>
      </c>
      <c r="G454" s="57">
        <v>0.64583333333333337</v>
      </c>
      <c r="H454" t="s">
        <v>3203</v>
      </c>
    </row>
    <row r="455" spans="1:8" x14ac:dyDescent="0.3">
      <c r="A455" t="s">
        <v>1176</v>
      </c>
      <c r="B455" t="s">
        <v>1342</v>
      </c>
      <c r="C455" t="s">
        <v>1602</v>
      </c>
      <c r="D455" t="s">
        <v>2744</v>
      </c>
      <c r="E455" s="57">
        <v>0.58333333333333337</v>
      </c>
      <c r="F455" s="57">
        <v>0.83333333333333337</v>
      </c>
      <c r="G455" s="57">
        <v>0.67708333333333337</v>
      </c>
      <c r="H455" t="s">
        <v>3204</v>
      </c>
    </row>
    <row r="456" spans="1:8" x14ac:dyDescent="0.3">
      <c r="A456" t="s">
        <v>1176</v>
      </c>
      <c r="B456" t="s">
        <v>1342</v>
      </c>
      <c r="C456" t="s">
        <v>1602</v>
      </c>
      <c r="D456" t="s">
        <v>2744</v>
      </c>
      <c r="E456" s="57">
        <v>0.58333333333333337</v>
      </c>
      <c r="F456" s="57">
        <v>0.83333333333333337</v>
      </c>
      <c r="G456" s="57">
        <v>0.72916666666666663</v>
      </c>
      <c r="H456" t="s">
        <v>3205</v>
      </c>
    </row>
    <row r="457" spans="1:8" x14ac:dyDescent="0.3">
      <c r="A457" t="s">
        <v>1176</v>
      </c>
      <c r="B457" t="s">
        <v>1342</v>
      </c>
      <c r="C457" t="s">
        <v>1602</v>
      </c>
      <c r="D457" t="s">
        <v>2744</v>
      </c>
      <c r="E457" s="57">
        <v>0.58333333333333337</v>
      </c>
      <c r="F457" s="57">
        <v>0.83333333333333337</v>
      </c>
      <c r="G457" s="57">
        <v>0.79166666666666663</v>
      </c>
      <c r="H457" t="s">
        <v>3206</v>
      </c>
    </row>
    <row r="458" spans="1:8" x14ac:dyDescent="0.3">
      <c r="A458" t="s">
        <v>1176</v>
      </c>
      <c r="B458" t="s">
        <v>1342</v>
      </c>
      <c r="C458" t="s">
        <v>1602</v>
      </c>
      <c r="D458" t="s">
        <v>2751</v>
      </c>
      <c r="E458" s="57">
        <v>0.58333333333333337</v>
      </c>
      <c r="F458" s="57">
        <v>0.83333333333333337</v>
      </c>
      <c r="G458" s="57">
        <v>0.58333333333333337</v>
      </c>
      <c r="H458" t="s">
        <v>3207</v>
      </c>
    </row>
    <row r="459" spans="1:8" x14ac:dyDescent="0.3">
      <c r="A459" t="s">
        <v>1176</v>
      </c>
      <c r="B459" t="s">
        <v>1342</v>
      </c>
      <c r="C459" t="s">
        <v>1602</v>
      </c>
      <c r="D459" t="s">
        <v>2751</v>
      </c>
      <c r="E459" s="57">
        <v>0.58333333333333337</v>
      </c>
      <c r="F459" s="57">
        <v>0.83333333333333337</v>
      </c>
      <c r="G459" s="57">
        <v>0.61458333333333337</v>
      </c>
      <c r="H459" t="s">
        <v>3208</v>
      </c>
    </row>
    <row r="460" spans="1:8" x14ac:dyDescent="0.3">
      <c r="A460" t="s">
        <v>1176</v>
      </c>
      <c r="B460" t="s">
        <v>1342</v>
      </c>
      <c r="C460" t="s">
        <v>1602</v>
      </c>
      <c r="D460" t="s">
        <v>2751</v>
      </c>
      <c r="E460" s="57">
        <v>0.58333333333333337</v>
      </c>
      <c r="F460" s="57">
        <v>0.83333333333333337</v>
      </c>
      <c r="G460" s="57">
        <v>0.64583333333333337</v>
      </c>
      <c r="H460" t="s">
        <v>3209</v>
      </c>
    </row>
    <row r="461" spans="1:8" x14ac:dyDescent="0.3">
      <c r="A461" t="s">
        <v>1176</v>
      </c>
      <c r="B461" t="s">
        <v>1342</v>
      </c>
      <c r="C461" t="s">
        <v>1602</v>
      </c>
      <c r="D461" t="s">
        <v>2751</v>
      </c>
      <c r="E461" s="57">
        <v>0.58333333333333337</v>
      </c>
      <c r="F461" s="57">
        <v>0.83333333333333337</v>
      </c>
      <c r="G461" s="57">
        <v>0.67708333333333337</v>
      </c>
      <c r="H461" t="s">
        <v>3210</v>
      </c>
    </row>
    <row r="462" spans="1:8" x14ac:dyDescent="0.3">
      <c r="A462" t="s">
        <v>1176</v>
      </c>
      <c r="B462" t="s">
        <v>1342</v>
      </c>
      <c r="C462" t="s">
        <v>1602</v>
      </c>
      <c r="D462" t="s">
        <v>2751</v>
      </c>
      <c r="E462" s="57">
        <v>0.58333333333333337</v>
      </c>
      <c r="F462" s="57">
        <v>0.83333333333333337</v>
      </c>
      <c r="G462" s="57">
        <v>0.72916666666666663</v>
      </c>
      <c r="H462" t="s">
        <v>3211</v>
      </c>
    </row>
    <row r="463" spans="1:8" x14ac:dyDescent="0.3">
      <c r="A463" t="s">
        <v>1176</v>
      </c>
      <c r="B463" t="s">
        <v>1342</v>
      </c>
      <c r="C463" t="s">
        <v>1602</v>
      </c>
      <c r="D463" t="s">
        <v>2751</v>
      </c>
      <c r="E463" s="57">
        <v>0.58333333333333337</v>
      </c>
      <c r="F463" s="57">
        <v>0.83333333333333337</v>
      </c>
      <c r="G463" s="57">
        <v>0.79166666666666663</v>
      </c>
      <c r="H463" t="s">
        <v>3212</v>
      </c>
    </row>
    <row r="464" spans="1:8" x14ac:dyDescent="0.3">
      <c r="A464" t="s">
        <v>2256</v>
      </c>
      <c r="B464" t="s">
        <v>1342</v>
      </c>
      <c r="C464" t="s">
        <v>2257</v>
      </c>
      <c r="D464" t="s">
        <v>2758</v>
      </c>
      <c r="E464" s="57">
        <v>0.58333333333333337</v>
      </c>
      <c r="F464" s="57">
        <v>0.83333333333333337</v>
      </c>
      <c r="G464" s="57">
        <v>0.58333333333333337</v>
      </c>
      <c r="H464" t="s">
        <v>3213</v>
      </c>
    </row>
    <row r="465" spans="1:8" x14ac:dyDescent="0.3">
      <c r="A465" t="s">
        <v>2256</v>
      </c>
      <c r="B465" t="s">
        <v>1342</v>
      </c>
      <c r="C465" t="s">
        <v>2257</v>
      </c>
      <c r="D465" t="s">
        <v>2758</v>
      </c>
      <c r="E465" s="57">
        <v>0.58333333333333337</v>
      </c>
      <c r="F465" s="57">
        <v>0.83333333333333337</v>
      </c>
      <c r="G465" s="57">
        <v>0.61458333333333337</v>
      </c>
      <c r="H465" t="s">
        <v>3214</v>
      </c>
    </row>
    <row r="466" spans="1:8" x14ac:dyDescent="0.3">
      <c r="A466" t="s">
        <v>2256</v>
      </c>
      <c r="B466" t="s">
        <v>1342</v>
      </c>
      <c r="C466" t="s">
        <v>2257</v>
      </c>
      <c r="D466" t="s">
        <v>2758</v>
      </c>
      <c r="E466" s="57">
        <v>0.58333333333333337</v>
      </c>
      <c r="F466" s="57">
        <v>0.83333333333333337</v>
      </c>
      <c r="G466" s="57">
        <v>0.64583333333333337</v>
      </c>
      <c r="H466" t="s">
        <v>3215</v>
      </c>
    </row>
    <row r="467" spans="1:8" x14ac:dyDescent="0.3">
      <c r="A467" t="s">
        <v>2256</v>
      </c>
      <c r="B467" t="s">
        <v>1342</v>
      </c>
      <c r="C467" t="s">
        <v>2257</v>
      </c>
      <c r="D467" t="s">
        <v>2758</v>
      </c>
      <c r="E467" s="57">
        <v>0.58333333333333337</v>
      </c>
      <c r="F467" s="57">
        <v>0.83333333333333337</v>
      </c>
      <c r="G467" s="57">
        <v>0.67708333333333337</v>
      </c>
      <c r="H467" t="s">
        <v>3216</v>
      </c>
    </row>
    <row r="468" spans="1:8" x14ac:dyDescent="0.3">
      <c r="A468" t="s">
        <v>2256</v>
      </c>
      <c r="B468" t="s">
        <v>1342</v>
      </c>
      <c r="C468" t="s">
        <v>2257</v>
      </c>
      <c r="D468" t="s">
        <v>2758</v>
      </c>
      <c r="E468" s="57">
        <v>0.58333333333333337</v>
      </c>
      <c r="F468" s="57">
        <v>0.83333333333333337</v>
      </c>
      <c r="G468" s="57">
        <v>0.72916666666666663</v>
      </c>
      <c r="H468" t="s">
        <v>3217</v>
      </c>
    </row>
    <row r="469" spans="1:8" x14ac:dyDescent="0.3">
      <c r="A469" t="s">
        <v>2256</v>
      </c>
      <c r="B469" t="s">
        <v>1342</v>
      </c>
      <c r="C469" t="s">
        <v>2257</v>
      </c>
      <c r="D469" t="s">
        <v>2758</v>
      </c>
      <c r="E469" s="57">
        <v>0.58333333333333337</v>
      </c>
      <c r="F469" s="57">
        <v>0.83333333333333337</v>
      </c>
      <c r="G469" s="57">
        <v>0.79166666666666663</v>
      </c>
      <c r="H469" t="s">
        <v>3218</v>
      </c>
    </row>
    <row r="470" spans="1:8" x14ac:dyDescent="0.3">
      <c r="A470" t="s">
        <v>1184</v>
      </c>
      <c r="B470" t="s">
        <v>1342</v>
      </c>
      <c r="C470" t="s">
        <v>1651</v>
      </c>
      <c r="D470" t="s">
        <v>2737</v>
      </c>
      <c r="E470" s="57">
        <v>0.58333333333333337</v>
      </c>
      <c r="F470" s="57">
        <v>0.83333333333333337</v>
      </c>
      <c r="G470" s="57">
        <v>0.58333333333333337</v>
      </c>
      <c r="H470" t="s">
        <v>3219</v>
      </c>
    </row>
    <row r="471" spans="1:8" x14ac:dyDescent="0.3">
      <c r="A471" t="s">
        <v>1184</v>
      </c>
      <c r="B471" t="s">
        <v>1342</v>
      </c>
      <c r="C471" t="s">
        <v>1651</v>
      </c>
      <c r="D471" t="s">
        <v>2737</v>
      </c>
      <c r="E471" s="57">
        <v>0.58333333333333337</v>
      </c>
      <c r="F471" s="57">
        <v>0.83333333333333337</v>
      </c>
      <c r="G471" s="57">
        <v>0.61458333333333337</v>
      </c>
      <c r="H471" t="s">
        <v>3220</v>
      </c>
    </row>
    <row r="472" spans="1:8" x14ac:dyDescent="0.3">
      <c r="A472" t="s">
        <v>1184</v>
      </c>
      <c r="B472" t="s">
        <v>1342</v>
      </c>
      <c r="C472" t="s">
        <v>1651</v>
      </c>
      <c r="D472" t="s">
        <v>2737</v>
      </c>
      <c r="E472" s="57">
        <v>0.58333333333333337</v>
      </c>
      <c r="F472" s="57">
        <v>0.83333333333333337</v>
      </c>
      <c r="G472" s="57">
        <v>0.64583333333333337</v>
      </c>
      <c r="H472" t="s">
        <v>3221</v>
      </c>
    </row>
    <row r="473" spans="1:8" x14ac:dyDescent="0.3">
      <c r="A473" t="s">
        <v>1184</v>
      </c>
      <c r="B473" t="s">
        <v>1342</v>
      </c>
      <c r="C473" t="s">
        <v>1651</v>
      </c>
      <c r="D473" t="s">
        <v>2737</v>
      </c>
      <c r="E473" s="57">
        <v>0.58333333333333337</v>
      </c>
      <c r="F473" s="57">
        <v>0.83333333333333337</v>
      </c>
      <c r="G473" s="57">
        <v>0.67708333333333337</v>
      </c>
      <c r="H473" t="s">
        <v>3222</v>
      </c>
    </row>
    <row r="474" spans="1:8" x14ac:dyDescent="0.3">
      <c r="A474" t="s">
        <v>1184</v>
      </c>
      <c r="B474" t="s">
        <v>1342</v>
      </c>
      <c r="C474" t="s">
        <v>1651</v>
      </c>
      <c r="D474" t="s">
        <v>2737</v>
      </c>
      <c r="E474" s="57">
        <v>0.58333333333333337</v>
      </c>
      <c r="F474" s="57">
        <v>0.83333333333333337</v>
      </c>
      <c r="G474" s="57">
        <v>0.72916666666666663</v>
      </c>
      <c r="H474" t="s">
        <v>3223</v>
      </c>
    </row>
    <row r="475" spans="1:8" x14ac:dyDescent="0.3">
      <c r="A475" t="s">
        <v>1184</v>
      </c>
      <c r="B475" t="s">
        <v>1342</v>
      </c>
      <c r="C475" t="s">
        <v>1651</v>
      </c>
      <c r="D475" t="s">
        <v>2737</v>
      </c>
      <c r="E475" s="57">
        <v>0.58333333333333337</v>
      </c>
      <c r="F475" s="57">
        <v>0.83333333333333337</v>
      </c>
      <c r="G475" s="57">
        <v>0.79166666666666663</v>
      </c>
      <c r="H475" t="s">
        <v>3224</v>
      </c>
    </row>
    <row r="476" spans="1:8" x14ac:dyDescent="0.3">
      <c r="A476" t="s">
        <v>1184</v>
      </c>
      <c r="B476" t="s">
        <v>1342</v>
      </c>
      <c r="C476" t="s">
        <v>1651</v>
      </c>
      <c r="D476" t="s">
        <v>2751</v>
      </c>
      <c r="E476" s="57">
        <v>0.58333333333333337</v>
      </c>
      <c r="F476" s="57">
        <v>0.83333333333333337</v>
      </c>
      <c r="G476" s="57">
        <v>0.58333333333333337</v>
      </c>
      <c r="H476" t="s">
        <v>3225</v>
      </c>
    </row>
    <row r="477" spans="1:8" x14ac:dyDescent="0.3">
      <c r="A477" t="s">
        <v>1184</v>
      </c>
      <c r="B477" t="s">
        <v>1342</v>
      </c>
      <c r="C477" t="s">
        <v>1651</v>
      </c>
      <c r="D477" t="s">
        <v>2751</v>
      </c>
      <c r="E477" s="57">
        <v>0.58333333333333337</v>
      </c>
      <c r="F477" s="57">
        <v>0.83333333333333337</v>
      </c>
      <c r="G477" s="57">
        <v>0.61458333333333337</v>
      </c>
      <c r="H477" t="s">
        <v>3226</v>
      </c>
    </row>
    <row r="478" spans="1:8" x14ac:dyDescent="0.3">
      <c r="A478" t="s">
        <v>1184</v>
      </c>
      <c r="B478" t="s">
        <v>1342</v>
      </c>
      <c r="C478" t="s">
        <v>1651</v>
      </c>
      <c r="D478" t="s">
        <v>2751</v>
      </c>
      <c r="E478" s="57">
        <v>0.58333333333333337</v>
      </c>
      <c r="F478" s="57">
        <v>0.83333333333333337</v>
      </c>
      <c r="G478" s="57">
        <v>0.64583333333333337</v>
      </c>
      <c r="H478" t="s">
        <v>3227</v>
      </c>
    </row>
    <row r="479" spans="1:8" x14ac:dyDescent="0.3">
      <c r="A479" t="s">
        <v>1184</v>
      </c>
      <c r="B479" t="s">
        <v>1342</v>
      </c>
      <c r="C479" t="s">
        <v>1651</v>
      </c>
      <c r="D479" t="s">
        <v>2751</v>
      </c>
      <c r="E479" s="57">
        <v>0.58333333333333337</v>
      </c>
      <c r="F479" s="57">
        <v>0.83333333333333337</v>
      </c>
      <c r="G479" s="57">
        <v>0.67708333333333337</v>
      </c>
      <c r="H479" t="s">
        <v>3228</v>
      </c>
    </row>
    <row r="480" spans="1:8" x14ac:dyDescent="0.3">
      <c r="A480" t="s">
        <v>1184</v>
      </c>
      <c r="B480" t="s">
        <v>1342</v>
      </c>
      <c r="C480" t="s">
        <v>1651</v>
      </c>
      <c r="D480" t="s">
        <v>2751</v>
      </c>
      <c r="E480" s="57">
        <v>0.58333333333333337</v>
      </c>
      <c r="F480" s="57">
        <v>0.83333333333333337</v>
      </c>
      <c r="G480" s="57">
        <v>0.72916666666666663</v>
      </c>
      <c r="H480" t="s">
        <v>3229</v>
      </c>
    </row>
    <row r="481" spans="1:8" x14ac:dyDescent="0.3">
      <c r="A481" t="s">
        <v>1184</v>
      </c>
      <c r="B481" t="s">
        <v>1342</v>
      </c>
      <c r="C481" t="s">
        <v>1651</v>
      </c>
      <c r="D481" t="s">
        <v>2751</v>
      </c>
      <c r="E481" s="57">
        <v>0.58333333333333337</v>
      </c>
      <c r="F481" s="57">
        <v>0.83333333333333337</v>
      </c>
      <c r="G481" s="57">
        <v>0.79166666666666663</v>
      </c>
      <c r="H481" t="s">
        <v>3230</v>
      </c>
    </row>
    <row r="482" spans="1:8" x14ac:dyDescent="0.3">
      <c r="A482" t="s">
        <v>1184</v>
      </c>
      <c r="B482" t="s">
        <v>1342</v>
      </c>
      <c r="C482" t="s">
        <v>1651</v>
      </c>
      <c r="D482" t="s">
        <v>2777</v>
      </c>
      <c r="E482" s="57">
        <v>0.58333333333333337</v>
      </c>
      <c r="F482" s="57">
        <v>0.83333333333333337</v>
      </c>
      <c r="G482" s="57">
        <v>0.58333333333333337</v>
      </c>
      <c r="H482" t="s">
        <v>3231</v>
      </c>
    </row>
    <row r="483" spans="1:8" x14ac:dyDescent="0.3">
      <c r="A483" t="s">
        <v>1184</v>
      </c>
      <c r="B483" t="s">
        <v>1342</v>
      </c>
      <c r="C483" t="s">
        <v>1651</v>
      </c>
      <c r="D483" t="s">
        <v>2777</v>
      </c>
      <c r="E483" s="57">
        <v>0.58333333333333337</v>
      </c>
      <c r="F483" s="57">
        <v>0.83333333333333337</v>
      </c>
      <c r="G483" s="57">
        <v>0.61458333333333337</v>
      </c>
      <c r="H483" t="s">
        <v>3232</v>
      </c>
    </row>
    <row r="484" spans="1:8" x14ac:dyDescent="0.3">
      <c r="A484" t="s">
        <v>1184</v>
      </c>
      <c r="B484" t="s">
        <v>1342</v>
      </c>
      <c r="C484" t="s">
        <v>1651</v>
      </c>
      <c r="D484" t="s">
        <v>2777</v>
      </c>
      <c r="E484" s="57">
        <v>0.58333333333333337</v>
      </c>
      <c r="F484" s="57">
        <v>0.83333333333333337</v>
      </c>
      <c r="G484" s="57">
        <v>0.64583333333333337</v>
      </c>
      <c r="H484" t="s">
        <v>3233</v>
      </c>
    </row>
    <row r="485" spans="1:8" x14ac:dyDescent="0.3">
      <c r="A485" t="s">
        <v>1184</v>
      </c>
      <c r="B485" t="s">
        <v>1342</v>
      </c>
      <c r="C485" t="s">
        <v>1651</v>
      </c>
      <c r="D485" t="s">
        <v>2777</v>
      </c>
      <c r="E485" s="57">
        <v>0.58333333333333337</v>
      </c>
      <c r="F485" s="57">
        <v>0.83333333333333337</v>
      </c>
      <c r="G485" s="57">
        <v>0.67708333333333337</v>
      </c>
      <c r="H485" t="s">
        <v>3234</v>
      </c>
    </row>
    <row r="486" spans="1:8" x14ac:dyDescent="0.3">
      <c r="A486" t="s">
        <v>1184</v>
      </c>
      <c r="B486" t="s">
        <v>1342</v>
      </c>
      <c r="C486" t="s">
        <v>1651</v>
      </c>
      <c r="D486" t="s">
        <v>2777</v>
      </c>
      <c r="E486" s="57">
        <v>0.58333333333333337</v>
      </c>
      <c r="F486" s="57">
        <v>0.83333333333333337</v>
      </c>
      <c r="G486" s="57">
        <v>0.72916666666666663</v>
      </c>
      <c r="H486" t="s">
        <v>3235</v>
      </c>
    </row>
    <row r="487" spans="1:8" x14ac:dyDescent="0.3">
      <c r="A487" t="s">
        <v>1184</v>
      </c>
      <c r="B487" t="s">
        <v>1342</v>
      </c>
      <c r="C487" t="s">
        <v>1651</v>
      </c>
      <c r="D487" t="s">
        <v>2777</v>
      </c>
      <c r="E487" s="57">
        <v>0.58333333333333337</v>
      </c>
      <c r="F487" s="57">
        <v>0.83333333333333337</v>
      </c>
      <c r="G487" s="57">
        <v>0.79166666666666663</v>
      </c>
      <c r="H487" t="s">
        <v>3236</v>
      </c>
    </row>
    <row r="488" spans="1:8" x14ac:dyDescent="0.3">
      <c r="A488" t="s">
        <v>3237</v>
      </c>
      <c r="B488" t="s">
        <v>1332</v>
      </c>
      <c r="C488" t="s">
        <v>3238</v>
      </c>
      <c r="D488" t="s">
        <v>2744</v>
      </c>
      <c r="E488" s="57">
        <v>0.58333333333333337</v>
      </c>
      <c r="F488" s="57">
        <v>0.83333333333333337</v>
      </c>
      <c r="G488" s="57">
        <v>0.58333333333333337</v>
      </c>
      <c r="H488" t="s">
        <v>3239</v>
      </c>
    </row>
    <row r="489" spans="1:8" x14ac:dyDescent="0.3">
      <c r="A489" t="s">
        <v>3237</v>
      </c>
      <c r="B489" t="s">
        <v>1332</v>
      </c>
      <c r="C489" t="s">
        <v>3238</v>
      </c>
      <c r="D489" t="s">
        <v>2744</v>
      </c>
      <c r="E489" s="57">
        <v>0.58333333333333337</v>
      </c>
      <c r="F489" s="57">
        <v>0.83333333333333337</v>
      </c>
      <c r="G489" s="57">
        <v>0.61458333333333337</v>
      </c>
      <c r="H489" t="s">
        <v>3240</v>
      </c>
    </row>
    <row r="490" spans="1:8" x14ac:dyDescent="0.3">
      <c r="A490" t="s">
        <v>3237</v>
      </c>
      <c r="B490" t="s">
        <v>1332</v>
      </c>
      <c r="C490" t="s">
        <v>3238</v>
      </c>
      <c r="D490" t="s">
        <v>2744</v>
      </c>
      <c r="E490" s="57">
        <v>0.58333333333333337</v>
      </c>
      <c r="F490" s="57">
        <v>0.83333333333333337</v>
      </c>
      <c r="G490" s="57">
        <v>0.64583333333333337</v>
      </c>
      <c r="H490" t="s">
        <v>3241</v>
      </c>
    </row>
    <row r="491" spans="1:8" x14ac:dyDescent="0.3">
      <c r="A491" t="s">
        <v>3237</v>
      </c>
      <c r="B491" t="s">
        <v>1332</v>
      </c>
      <c r="C491" t="s">
        <v>3238</v>
      </c>
      <c r="D491" t="s">
        <v>2744</v>
      </c>
      <c r="E491" s="57">
        <v>0.58333333333333337</v>
      </c>
      <c r="F491" s="57">
        <v>0.83333333333333337</v>
      </c>
      <c r="G491" s="57">
        <v>0.67708333333333337</v>
      </c>
      <c r="H491" t="s">
        <v>3242</v>
      </c>
    </row>
    <row r="492" spans="1:8" x14ac:dyDescent="0.3">
      <c r="A492" t="s">
        <v>3237</v>
      </c>
      <c r="B492" t="s">
        <v>1332</v>
      </c>
      <c r="C492" t="s">
        <v>3238</v>
      </c>
      <c r="D492" t="s">
        <v>2744</v>
      </c>
      <c r="E492" s="57">
        <v>0.58333333333333337</v>
      </c>
      <c r="F492" s="57">
        <v>0.83333333333333337</v>
      </c>
      <c r="G492" s="57">
        <v>0.72916666666666663</v>
      </c>
      <c r="H492" t="s">
        <v>3243</v>
      </c>
    </row>
    <row r="493" spans="1:8" x14ac:dyDescent="0.3">
      <c r="A493" t="s">
        <v>3237</v>
      </c>
      <c r="B493" t="s">
        <v>1332</v>
      </c>
      <c r="C493" t="s">
        <v>3238</v>
      </c>
      <c r="D493" t="s">
        <v>2744</v>
      </c>
      <c r="E493" s="57">
        <v>0.58333333333333337</v>
      </c>
      <c r="F493" s="57">
        <v>0.83333333333333337</v>
      </c>
      <c r="G493" s="57">
        <v>0.79166666666666663</v>
      </c>
      <c r="H493" t="s">
        <v>3244</v>
      </c>
    </row>
    <row r="494" spans="1:8" x14ac:dyDescent="0.3">
      <c r="A494" t="s">
        <v>3237</v>
      </c>
      <c r="B494" t="s">
        <v>1332</v>
      </c>
      <c r="C494" t="s">
        <v>3238</v>
      </c>
      <c r="D494" t="s">
        <v>2777</v>
      </c>
      <c r="E494" s="57">
        <v>0.58333333333333337</v>
      </c>
      <c r="F494" s="57">
        <v>0.83333333333333337</v>
      </c>
      <c r="G494" s="57">
        <v>0.58333333333333337</v>
      </c>
      <c r="H494" t="s">
        <v>3245</v>
      </c>
    </row>
    <row r="495" spans="1:8" x14ac:dyDescent="0.3">
      <c r="A495" t="s">
        <v>3237</v>
      </c>
      <c r="B495" t="s">
        <v>1332</v>
      </c>
      <c r="C495" t="s">
        <v>3238</v>
      </c>
      <c r="D495" t="s">
        <v>2777</v>
      </c>
      <c r="E495" s="57">
        <v>0.58333333333333337</v>
      </c>
      <c r="F495" s="57">
        <v>0.83333333333333337</v>
      </c>
      <c r="G495" s="57">
        <v>0.61458333333333337</v>
      </c>
      <c r="H495" t="s">
        <v>3246</v>
      </c>
    </row>
    <row r="496" spans="1:8" x14ac:dyDescent="0.3">
      <c r="A496" t="s">
        <v>3237</v>
      </c>
      <c r="B496" t="s">
        <v>1332</v>
      </c>
      <c r="C496" t="s">
        <v>3238</v>
      </c>
      <c r="D496" t="s">
        <v>2777</v>
      </c>
      <c r="E496" s="57">
        <v>0.58333333333333337</v>
      </c>
      <c r="F496" s="57">
        <v>0.83333333333333337</v>
      </c>
      <c r="G496" s="57">
        <v>0.64583333333333337</v>
      </c>
      <c r="H496" t="s">
        <v>3247</v>
      </c>
    </row>
    <row r="497" spans="1:8" x14ac:dyDescent="0.3">
      <c r="A497" t="s">
        <v>3237</v>
      </c>
      <c r="B497" t="s">
        <v>1332</v>
      </c>
      <c r="C497" t="s">
        <v>3238</v>
      </c>
      <c r="D497" t="s">
        <v>2777</v>
      </c>
      <c r="E497" s="57">
        <v>0.58333333333333337</v>
      </c>
      <c r="F497" s="57">
        <v>0.83333333333333337</v>
      </c>
      <c r="G497" s="57">
        <v>0.67708333333333337</v>
      </c>
      <c r="H497" t="s">
        <v>3248</v>
      </c>
    </row>
    <row r="498" spans="1:8" x14ac:dyDescent="0.3">
      <c r="A498" t="s">
        <v>3237</v>
      </c>
      <c r="B498" t="s">
        <v>1332</v>
      </c>
      <c r="C498" t="s">
        <v>3238</v>
      </c>
      <c r="D498" t="s">
        <v>2777</v>
      </c>
      <c r="E498" s="57">
        <v>0.58333333333333337</v>
      </c>
      <c r="F498" s="57">
        <v>0.83333333333333337</v>
      </c>
      <c r="G498" s="57">
        <v>0.72916666666666663</v>
      </c>
      <c r="H498" t="s">
        <v>3249</v>
      </c>
    </row>
    <row r="499" spans="1:8" x14ac:dyDescent="0.3">
      <c r="A499" t="s">
        <v>3237</v>
      </c>
      <c r="B499" t="s">
        <v>1332</v>
      </c>
      <c r="C499" t="s">
        <v>3238</v>
      </c>
      <c r="D499" t="s">
        <v>2777</v>
      </c>
      <c r="E499" s="57">
        <v>0.58333333333333337</v>
      </c>
      <c r="F499" s="57">
        <v>0.83333333333333337</v>
      </c>
      <c r="G499" s="57">
        <v>0.79166666666666663</v>
      </c>
      <c r="H499" t="s">
        <v>3250</v>
      </c>
    </row>
    <row r="500" spans="1:8" x14ac:dyDescent="0.3">
      <c r="A500" t="s">
        <v>3237</v>
      </c>
      <c r="B500" t="s">
        <v>1332</v>
      </c>
      <c r="C500" t="s">
        <v>3238</v>
      </c>
      <c r="D500" t="s">
        <v>2758</v>
      </c>
      <c r="E500" s="57">
        <v>0.58333333333333337</v>
      </c>
      <c r="F500" s="57">
        <v>0.83333333333333337</v>
      </c>
      <c r="G500" s="57">
        <v>0.58333333333333337</v>
      </c>
      <c r="H500" t="s">
        <v>3251</v>
      </c>
    </row>
    <row r="501" spans="1:8" x14ac:dyDescent="0.3">
      <c r="A501" t="s">
        <v>3237</v>
      </c>
      <c r="B501" t="s">
        <v>1332</v>
      </c>
      <c r="C501" t="s">
        <v>3238</v>
      </c>
      <c r="D501" t="s">
        <v>2758</v>
      </c>
      <c r="E501" s="57">
        <v>0.58333333333333337</v>
      </c>
      <c r="F501" s="57">
        <v>0.83333333333333337</v>
      </c>
      <c r="G501" s="57">
        <v>0.61458333333333337</v>
      </c>
      <c r="H501" t="s">
        <v>3252</v>
      </c>
    </row>
    <row r="502" spans="1:8" x14ac:dyDescent="0.3">
      <c r="A502" t="s">
        <v>3237</v>
      </c>
      <c r="B502" t="s">
        <v>1332</v>
      </c>
      <c r="C502" t="s">
        <v>3238</v>
      </c>
      <c r="D502" t="s">
        <v>2758</v>
      </c>
      <c r="E502" s="57">
        <v>0.58333333333333337</v>
      </c>
      <c r="F502" s="57">
        <v>0.83333333333333337</v>
      </c>
      <c r="G502" s="57">
        <v>0.64583333333333337</v>
      </c>
      <c r="H502" t="s">
        <v>3253</v>
      </c>
    </row>
    <row r="503" spans="1:8" x14ac:dyDescent="0.3">
      <c r="A503" t="s">
        <v>3237</v>
      </c>
      <c r="B503" t="s">
        <v>1332</v>
      </c>
      <c r="C503" t="s">
        <v>3238</v>
      </c>
      <c r="D503" t="s">
        <v>2758</v>
      </c>
      <c r="E503" s="57">
        <v>0.58333333333333337</v>
      </c>
      <c r="F503" s="57">
        <v>0.83333333333333337</v>
      </c>
      <c r="G503" s="57">
        <v>0.67708333333333337</v>
      </c>
      <c r="H503" t="s">
        <v>3254</v>
      </c>
    </row>
    <row r="504" spans="1:8" x14ac:dyDescent="0.3">
      <c r="A504" t="s">
        <v>3237</v>
      </c>
      <c r="B504" t="s">
        <v>1332</v>
      </c>
      <c r="C504" t="s">
        <v>3238</v>
      </c>
      <c r="D504" t="s">
        <v>2758</v>
      </c>
      <c r="E504" s="57">
        <v>0.58333333333333337</v>
      </c>
      <c r="F504" s="57">
        <v>0.83333333333333337</v>
      </c>
      <c r="G504" s="57">
        <v>0.72916666666666663</v>
      </c>
      <c r="H504" t="s">
        <v>3255</v>
      </c>
    </row>
    <row r="505" spans="1:8" x14ac:dyDescent="0.3">
      <c r="A505" t="s">
        <v>3237</v>
      </c>
      <c r="B505" t="s">
        <v>1332</v>
      </c>
      <c r="C505" t="s">
        <v>3238</v>
      </c>
      <c r="D505" t="s">
        <v>2758</v>
      </c>
      <c r="E505" s="57">
        <v>0.58333333333333337</v>
      </c>
      <c r="F505" s="57">
        <v>0.83333333333333337</v>
      </c>
      <c r="G505" s="57">
        <v>0.79166666666666663</v>
      </c>
      <c r="H505" t="s">
        <v>3256</v>
      </c>
    </row>
    <row r="506" spans="1:8" x14ac:dyDescent="0.3">
      <c r="A506" t="s">
        <v>3257</v>
      </c>
      <c r="B506" t="s">
        <v>1332</v>
      </c>
      <c r="C506" t="s">
        <v>3258</v>
      </c>
      <c r="D506" t="s">
        <v>2758</v>
      </c>
      <c r="E506" s="57">
        <v>0.58333333333333337</v>
      </c>
      <c r="F506" s="57">
        <v>0.83333333333333337</v>
      </c>
      <c r="G506" s="57">
        <v>0.58333333333333337</v>
      </c>
      <c r="H506" t="s">
        <v>3259</v>
      </c>
    </row>
    <row r="507" spans="1:8" x14ac:dyDescent="0.3">
      <c r="A507" t="s">
        <v>3257</v>
      </c>
      <c r="B507" t="s">
        <v>1332</v>
      </c>
      <c r="C507" t="s">
        <v>3258</v>
      </c>
      <c r="D507" t="s">
        <v>2758</v>
      </c>
      <c r="E507" s="57">
        <v>0.58333333333333337</v>
      </c>
      <c r="F507" s="57">
        <v>0.83333333333333337</v>
      </c>
      <c r="G507" s="57">
        <v>0.61458333333333337</v>
      </c>
      <c r="H507" t="s">
        <v>3260</v>
      </c>
    </row>
    <row r="508" spans="1:8" x14ac:dyDescent="0.3">
      <c r="A508" t="s">
        <v>3257</v>
      </c>
      <c r="B508" t="s">
        <v>1332</v>
      </c>
      <c r="C508" t="s">
        <v>3258</v>
      </c>
      <c r="D508" t="s">
        <v>2758</v>
      </c>
      <c r="E508" s="57">
        <v>0.58333333333333337</v>
      </c>
      <c r="F508" s="57">
        <v>0.83333333333333337</v>
      </c>
      <c r="G508" s="57">
        <v>0.64583333333333337</v>
      </c>
      <c r="H508" t="s">
        <v>3261</v>
      </c>
    </row>
    <row r="509" spans="1:8" x14ac:dyDescent="0.3">
      <c r="A509" t="s">
        <v>3257</v>
      </c>
      <c r="B509" t="s">
        <v>1332</v>
      </c>
      <c r="C509" t="s">
        <v>3258</v>
      </c>
      <c r="D509" t="s">
        <v>2758</v>
      </c>
      <c r="E509" s="57">
        <v>0.58333333333333337</v>
      </c>
      <c r="F509" s="57">
        <v>0.83333333333333337</v>
      </c>
      <c r="G509" s="57">
        <v>0.67708333333333337</v>
      </c>
      <c r="H509" t="s">
        <v>3262</v>
      </c>
    </row>
    <row r="510" spans="1:8" x14ac:dyDescent="0.3">
      <c r="A510" t="s">
        <v>3257</v>
      </c>
      <c r="B510" t="s">
        <v>1332</v>
      </c>
      <c r="C510" t="s">
        <v>3258</v>
      </c>
      <c r="D510" t="s">
        <v>2758</v>
      </c>
      <c r="E510" s="57">
        <v>0.58333333333333337</v>
      </c>
      <c r="F510" s="57">
        <v>0.83333333333333337</v>
      </c>
      <c r="G510" s="57">
        <v>0.72916666666666663</v>
      </c>
      <c r="H510" t="s">
        <v>3263</v>
      </c>
    </row>
    <row r="511" spans="1:8" x14ac:dyDescent="0.3">
      <c r="A511" t="s">
        <v>3257</v>
      </c>
      <c r="B511" t="s">
        <v>1332</v>
      </c>
      <c r="C511" t="s">
        <v>3258</v>
      </c>
      <c r="D511" t="s">
        <v>2758</v>
      </c>
      <c r="E511" s="57">
        <v>0.58333333333333337</v>
      </c>
      <c r="F511" s="57">
        <v>0.83333333333333337</v>
      </c>
      <c r="G511" s="57">
        <v>0.79166666666666663</v>
      </c>
      <c r="H511" t="s">
        <v>3264</v>
      </c>
    </row>
    <row r="512" spans="1:8" x14ac:dyDescent="0.3">
      <c r="A512" t="s">
        <v>1208</v>
      </c>
      <c r="B512" t="s">
        <v>1332</v>
      </c>
      <c r="C512" t="s">
        <v>1397</v>
      </c>
      <c r="D512" t="s">
        <v>2744</v>
      </c>
      <c r="E512" s="57">
        <v>0.33333333333333331</v>
      </c>
      <c r="F512" s="57">
        <v>0.83333333333333337</v>
      </c>
      <c r="G512" s="57">
        <v>0.33333333333333331</v>
      </c>
      <c r="H512" t="s">
        <v>3265</v>
      </c>
    </row>
    <row r="513" spans="1:8" x14ac:dyDescent="0.3">
      <c r="A513" t="s">
        <v>1208</v>
      </c>
      <c r="B513" t="s">
        <v>1332</v>
      </c>
      <c r="C513" t="s">
        <v>1397</v>
      </c>
      <c r="D513" t="s">
        <v>2744</v>
      </c>
      <c r="E513" s="57">
        <v>0.33333333333333331</v>
      </c>
      <c r="F513" s="57">
        <v>0.83333333333333337</v>
      </c>
      <c r="G513" s="57">
        <v>0.36458333333333331</v>
      </c>
      <c r="H513" t="s">
        <v>3266</v>
      </c>
    </row>
    <row r="514" spans="1:8" x14ac:dyDescent="0.3">
      <c r="A514" t="s">
        <v>1208</v>
      </c>
      <c r="B514" t="s">
        <v>1332</v>
      </c>
      <c r="C514" t="s">
        <v>1397</v>
      </c>
      <c r="D514" t="s">
        <v>2744</v>
      </c>
      <c r="E514" s="57">
        <v>0.33333333333333331</v>
      </c>
      <c r="F514" s="57">
        <v>0.83333333333333337</v>
      </c>
      <c r="G514" s="57">
        <v>0.39583333333333331</v>
      </c>
      <c r="H514" t="s">
        <v>3267</v>
      </c>
    </row>
    <row r="515" spans="1:8" x14ac:dyDescent="0.3">
      <c r="A515" t="s">
        <v>1208</v>
      </c>
      <c r="B515" t="s">
        <v>1332</v>
      </c>
      <c r="C515" t="s">
        <v>1397</v>
      </c>
      <c r="D515" t="s">
        <v>2744</v>
      </c>
      <c r="E515" s="57">
        <v>0.33333333333333331</v>
      </c>
      <c r="F515" s="57">
        <v>0.83333333333333337</v>
      </c>
      <c r="G515" s="57">
        <v>0.42708333333333331</v>
      </c>
      <c r="H515" t="s">
        <v>3268</v>
      </c>
    </row>
    <row r="516" spans="1:8" x14ac:dyDescent="0.3">
      <c r="A516" t="s">
        <v>1208</v>
      </c>
      <c r="B516" t="s">
        <v>1332</v>
      </c>
      <c r="C516" t="s">
        <v>1397</v>
      </c>
      <c r="D516" t="s">
        <v>2744</v>
      </c>
      <c r="E516" s="57">
        <v>0.33333333333333331</v>
      </c>
      <c r="F516" s="57">
        <v>0.83333333333333337</v>
      </c>
      <c r="G516" s="57">
        <v>0.58333333333333337</v>
      </c>
      <c r="H516" t="s">
        <v>3269</v>
      </c>
    </row>
    <row r="517" spans="1:8" x14ac:dyDescent="0.3">
      <c r="A517" t="s">
        <v>1208</v>
      </c>
      <c r="B517" t="s">
        <v>1332</v>
      </c>
      <c r="C517" t="s">
        <v>1397</v>
      </c>
      <c r="D517" t="s">
        <v>2744</v>
      </c>
      <c r="E517" s="57">
        <v>0.33333333333333331</v>
      </c>
      <c r="F517" s="57">
        <v>0.83333333333333337</v>
      </c>
      <c r="G517" s="57">
        <v>0.61458333333333337</v>
      </c>
      <c r="H517" t="s">
        <v>3270</v>
      </c>
    </row>
    <row r="518" spans="1:8" x14ac:dyDescent="0.3">
      <c r="A518" t="s">
        <v>1208</v>
      </c>
      <c r="B518" t="s">
        <v>1332</v>
      </c>
      <c r="C518" t="s">
        <v>1397</v>
      </c>
      <c r="D518" t="s">
        <v>2744</v>
      </c>
      <c r="E518" s="57">
        <v>0.33333333333333331</v>
      </c>
      <c r="F518" s="57">
        <v>0.83333333333333337</v>
      </c>
      <c r="G518" s="57">
        <v>0.64583333333333337</v>
      </c>
      <c r="H518" t="s">
        <v>3271</v>
      </c>
    </row>
    <row r="519" spans="1:8" x14ac:dyDescent="0.3">
      <c r="A519" t="s">
        <v>1208</v>
      </c>
      <c r="B519" t="s">
        <v>1332</v>
      </c>
      <c r="C519" t="s">
        <v>1397</v>
      </c>
      <c r="D519" t="s">
        <v>2744</v>
      </c>
      <c r="E519" s="57">
        <v>0.33333333333333331</v>
      </c>
      <c r="F519" s="57">
        <v>0.83333333333333337</v>
      </c>
      <c r="G519" s="57">
        <v>0.67708333333333337</v>
      </c>
      <c r="H519" t="s">
        <v>3272</v>
      </c>
    </row>
    <row r="520" spans="1:8" x14ac:dyDescent="0.3">
      <c r="A520" t="s">
        <v>1208</v>
      </c>
      <c r="B520" t="s">
        <v>1332</v>
      </c>
      <c r="C520" t="s">
        <v>1397</v>
      </c>
      <c r="D520" t="s">
        <v>2744</v>
      </c>
      <c r="E520" s="57">
        <v>0.33333333333333331</v>
      </c>
      <c r="F520" s="57">
        <v>0.83333333333333337</v>
      </c>
      <c r="G520" s="57">
        <v>0.72916666666666663</v>
      </c>
      <c r="H520" t="s">
        <v>3273</v>
      </c>
    </row>
    <row r="521" spans="1:8" x14ac:dyDescent="0.3">
      <c r="A521" t="s">
        <v>1208</v>
      </c>
      <c r="B521" t="s">
        <v>1332</v>
      </c>
      <c r="C521" t="s">
        <v>1397</v>
      </c>
      <c r="D521" t="s">
        <v>2744</v>
      </c>
      <c r="E521" s="57">
        <v>0.33333333333333331</v>
      </c>
      <c r="F521" s="57">
        <v>0.83333333333333337</v>
      </c>
      <c r="G521" s="57">
        <v>0.79166666666666663</v>
      </c>
      <c r="H521" t="s">
        <v>3274</v>
      </c>
    </row>
    <row r="522" spans="1:8" x14ac:dyDescent="0.3">
      <c r="A522" t="s">
        <v>1208</v>
      </c>
      <c r="B522" t="s">
        <v>1332</v>
      </c>
      <c r="C522" t="s">
        <v>1397</v>
      </c>
      <c r="D522" t="s">
        <v>2777</v>
      </c>
      <c r="E522" s="57">
        <v>0.33333333333333331</v>
      </c>
      <c r="F522" s="57">
        <v>0.83333333333333337</v>
      </c>
      <c r="G522" s="57">
        <v>0.33333333333333331</v>
      </c>
      <c r="H522" t="s">
        <v>3275</v>
      </c>
    </row>
    <row r="523" spans="1:8" x14ac:dyDescent="0.3">
      <c r="A523" t="s">
        <v>1208</v>
      </c>
      <c r="B523" t="s">
        <v>1332</v>
      </c>
      <c r="C523" t="s">
        <v>1397</v>
      </c>
      <c r="D523" t="s">
        <v>2777</v>
      </c>
      <c r="E523" s="57">
        <v>0.33333333333333331</v>
      </c>
      <c r="F523" s="57">
        <v>0.83333333333333337</v>
      </c>
      <c r="G523" s="57">
        <v>0.36458333333333331</v>
      </c>
      <c r="H523" t="s">
        <v>3276</v>
      </c>
    </row>
    <row r="524" spans="1:8" x14ac:dyDescent="0.3">
      <c r="A524" t="s">
        <v>1208</v>
      </c>
      <c r="B524" t="s">
        <v>1332</v>
      </c>
      <c r="C524" t="s">
        <v>1397</v>
      </c>
      <c r="D524" t="s">
        <v>2777</v>
      </c>
      <c r="E524" s="57">
        <v>0.33333333333333331</v>
      </c>
      <c r="F524" s="57">
        <v>0.83333333333333337</v>
      </c>
      <c r="G524" s="57">
        <v>0.39583333333333331</v>
      </c>
      <c r="H524" t="s">
        <v>3277</v>
      </c>
    </row>
    <row r="525" spans="1:8" x14ac:dyDescent="0.3">
      <c r="A525" t="s">
        <v>1208</v>
      </c>
      <c r="B525" t="s">
        <v>1332</v>
      </c>
      <c r="C525" t="s">
        <v>1397</v>
      </c>
      <c r="D525" t="s">
        <v>2777</v>
      </c>
      <c r="E525" s="57">
        <v>0.33333333333333331</v>
      </c>
      <c r="F525" s="57">
        <v>0.83333333333333337</v>
      </c>
      <c r="G525" s="57">
        <v>0.42708333333333331</v>
      </c>
      <c r="H525" t="s">
        <v>3278</v>
      </c>
    </row>
    <row r="526" spans="1:8" x14ac:dyDescent="0.3">
      <c r="A526" t="s">
        <v>1208</v>
      </c>
      <c r="B526" t="s">
        <v>1332</v>
      </c>
      <c r="C526" t="s">
        <v>1397</v>
      </c>
      <c r="D526" t="s">
        <v>2777</v>
      </c>
      <c r="E526" s="57">
        <v>0.33333333333333331</v>
      </c>
      <c r="F526" s="57">
        <v>0.83333333333333337</v>
      </c>
      <c r="G526" s="57">
        <v>0.58333333333333337</v>
      </c>
      <c r="H526" t="s">
        <v>3279</v>
      </c>
    </row>
    <row r="527" spans="1:8" x14ac:dyDescent="0.3">
      <c r="A527" t="s">
        <v>1208</v>
      </c>
      <c r="B527" t="s">
        <v>1332</v>
      </c>
      <c r="C527" t="s">
        <v>1397</v>
      </c>
      <c r="D527" t="s">
        <v>2777</v>
      </c>
      <c r="E527" s="57">
        <v>0.33333333333333331</v>
      </c>
      <c r="F527" s="57">
        <v>0.83333333333333337</v>
      </c>
      <c r="G527" s="57">
        <v>0.61458333333333337</v>
      </c>
      <c r="H527" t="s">
        <v>3280</v>
      </c>
    </row>
    <row r="528" spans="1:8" x14ac:dyDescent="0.3">
      <c r="A528" t="s">
        <v>1208</v>
      </c>
      <c r="B528" t="s">
        <v>1332</v>
      </c>
      <c r="C528" t="s">
        <v>1397</v>
      </c>
      <c r="D528" t="s">
        <v>2777</v>
      </c>
      <c r="E528" s="57">
        <v>0.33333333333333331</v>
      </c>
      <c r="F528" s="57">
        <v>0.83333333333333337</v>
      </c>
      <c r="G528" s="57">
        <v>0.64583333333333337</v>
      </c>
      <c r="H528" t="s">
        <v>3281</v>
      </c>
    </row>
    <row r="529" spans="1:8" x14ac:dyDescent="0.3">
      <c r="A529" t="s">
        <v>1208</v>
      </c>
      <c r="B529" t="s">
        <v>1332</v>
      </c>
      <c r="C529" t="s">
        <v>1397</v>
      </c>
      <c r="D529" t="s">
        <v>2777</v>
      </c>
      <c r="E529" s="57">
        <v>0.33333333333333331</v>
      </c>
      <c r="F529" s="57">
        <v>0.83333333333333337</v>
      </c>
      <c r="G529" s="57">
        <v>0.67708333333333337</v>
      </c>
      <c r="H529" t="s">
        <v>3282</v>
      </c>
    </row>
    <row r="530" spans="1:8" x14ac:dyDescent="0.3">
      <c r="A530" t="s">
        <v>1208</v>
      </c>
      <c r="B530" t="s">
        <v>1332</v>
      </c>
      <c r="C530" t="s">
        <v>1397</v>
      </c>
      <c r="D530" t="s">
        <v>2777</v>
      </c>
      <c r="E530" s="57">
        <v>0.33333333333333331</v>
      </c>
      <c r="F530" s="57">
        <v>0.83333333333333337</v>
      </c>
      <c r="G530" s="57">
        <v>0.72916666666666663</v>
      </c>
      <c r="H530" t="s">
        <v>3283</v>
      </c>
    </row>
    <row r="531" spans="1:8" x14ac:dyDescent="0.3">
      <c r="A531" t="s">
        <v>1208</v>
      </c>
      <c r="B531" t="s">
        <v>1332</v>
      </c>
      <c r="C531" t="s">
        <v>1397</v>
      </c>
      <c r="D531" t="s">
        <v>2777</v>
      </c>
      <c r="E531" s="57">
        <v>0.33333333333333331</v>
      </c>
      <c r="F531" s="57">
        <v>0.83333333333333337</v>
      </c>
      <c r="G531" s="57">
        <v>0.79166666666666663</v>
      </c>
      <c r="H531" t="s">
        <v>3284</v>
      </c>
    </row>
    <row r="532" spans="1:8" x14ac:dyDescent="0.3">
      <c r="A532" t="s">
        <v>1205</v>
      </c>
      <c r="B532" t="s">
        <v>1232</v>
      </c>
      <c r="C532" t="s">
        <v>1906</v>
      </c>
      <c r="D532" t="s">
        <v>2737</v>
      </c>
      <c r="E532" s="57">
        <v>0.33333333333333331</v>
      </c>
      <c r="F532" s="57">
        <v>0.83333333333333337</v>
      </c>
      <c r="G532" s="57">
        <v>0.33333333333333331</v>
      </c>
      <c r="H532" t="s">
        <v>3285</v>
      </c>
    </row>
    <row r="533" spans="1:8" x14ac:dyDescent="0.3">
      <c r="A533" t="s">
        <v>1205</v>
      </c>
      <c r="B533" t="s">
        <v>1232</v>
      </c>
      <c r="C533" t="s">
        <v>1906</v>
      </c>
      <c r="D533" t="s">
        <v>2737</v>
      </c>
      <c r="E533" s="57">
        <v>0.33333333333333331</v>
      </c>
      <c r="F533" s="57">
        <v>0.83333333333333337</v>
      </c>
      <c r="G533" s="57">
        <v>0.36458333333333331</v>
      </c>
      <c r="H533" t="s">
        <v>3286</v>
      </c>
    </row>
    <row r="534" spans="1:8" x14ac:dyDescent="0.3">
      <c r="A534" t="s">
        <v>1205</v>
      </c>
      <c r="B534" t="s">
        <v>1232</v>
      </c>
      <c r="C534" t="s">
        <v>1906</v>
      </c>
      <c r="D534" t="s">
        <v>2737</v>
      </c>
      <c r="E534" s="57">
        <v>0.33333333333333331</v>
      </c>
      <c r="F534" s="57">
        <v>0.83333333333333337</v>
      </c>
      <c r="G534" s="57">
        <v>0.39583333333333331</v>
      </c>
      <c r="H534" t="s">
        <v>3287</v>
      </c>
    </row>
    <row r="535" spans="1:8" x14ac:dyDescent="0.3">
      <c r="A535" t="s">
        <v>1205</v>
      </c>
      <c r="B535" t="s">
        <v>1232</v>
      </c>
      <c r="C535" t="s">
        <v>1906</v>
      </c>
      <c r="D535" t="s">
        <v>2737</v>
      </c>
      <c r="E535" s="57">
        <v>0.33333333333333331</v>
      </c>
      <c r="F535" s="57">
        <v>0.83333333333333337</v>
      </c>
      <c r="G535" s="57">
        <v>0.42708333333333331</v>
      </c>
      <c r="H535" t="s">
        <v>3288</v>
      </c>
    </row>
    <row r="536" spans="1:8" x14ac:dyDescent="0.3">
      <c r="A536" t="s">
        <v>1205</v>
      </c>
      <c r="B536" t="s">
        <v>1232</v>
      </c>
      <c r="C536" t="s">
        <v>1906</v>
      </c>
      <c r="D536" t="s">
        <v>2737</v>
      </c>
      <c r="E536" s="57">
        <v>0.33333333333333331</v>
      </c>
      <c r="F536" s="57">
        <v>0.83333333333333337</v>
      </c>
      <c r="G536" s="57">
        <v>0.58333333333333337</v>
      </c>
      <c r="H536" t="s">
        <v>3289</v>
      </c>
    </row>
    <row r="537" spans="1:8" x14ac:dyDescent="0.3">
      <c r="A537" t="s">
        <v>1205</v>
      </c>
      <c r="B537" t="s">
        <v>1232</v>
      </c>
      <c r="C537" t="s">
        <v>1906</v>
      </c>
      <c r="D537" t="s">
        <v>2737</v>
      </c>
      <c r="E537" s="57">
        <v>0.33333333333333331</v>
      </c>
      <c r="F537" s="57">
        <v>0.83333333333333337</v>
      </c>
      <c r="G537" s="57">
        <v>0.61458333333333337</v>
      </c>
      <c r="H537" t="s">
        <v>3290</v>
      </c>
    </row>
    <row r="538" spans="1:8" x14ac:dyDescent="0.3">
      <c r="A538" t="s">
        <v>1205</v>
      </c>
      <c r="B538" t="s">
        <v>1232</v>
      </c>
      <c r="C538" t="s">
        <v>1906</v>
      </c>
      <c r="D538" t="s">
        <v>2737</v>
      </c>
      <c r="E538" s="57">
        <v>0.33333333333333331</v>
      </c>
      <c r="F538" s="57">
        <v>0.83333333333333337</v>
      </c>
      <c r="G538" s="57">
        <v>0.64583333333333337</v>
      </c>
      <c r="H538" t="s">
        <v>3291</v>
      </c>
    </row>
    <row r="539" spans="1:8" x14ac:dyDescent="0.3">
      <c r="A539" t="s">
        <v>1205</v>
      </c>
      <c r="B539" t="s">
        <v>1232</v>
      </c>
      <c r="C539" t="s">
        <v>1906</v>
      </c>
      <c r="D539" t="s">
        <v>2737</v>
      </c>
      <c r="E539" s="57">
        <v>0.33333333333333331</v>
      </c>
      <c r="F539" s="57">
        <v>0.83333333333333337</v>
      </c>
      <c r="G539" s="57">
        <v>0.67708333333333337</v>
      </c>
      <c r="H539" t="s">
        <v>3292</v>
      </c>
    </row>
    <row r="540" spans="1:8" x14ac:dyDescent="0.3">
      <c r="A540" t="s">
        <v>1205</v>
      </c>
      <c r="B540" t="s">
        <v>1232</v>
      </c>
      <c r="C540" t="s">
        <v>1906</v>
      </c>
      <c r="D540" t="s">
        <v>2737</v>
      </c>
      <c r="E540" s="57">
        <v>0.33333333333333331</v>
      </c>
      <c r="F540" s="57">
        <v>0.83333333333333337</v>
      </c>
      <c r="G540" s="57">
        <v>0.72916666666666663</v>
      </c>
      <c r="H540" t="s">
        <v>3293</v>
      </c>
    </row>
    <row r="541" spans="1:8" x14ac:dyDescent="0.3">
      <c r="A541" t="s">
        <v>1205</v>
      </c>
      <c r="B541" t="s">
        <v>1232</v>
      </c>
      <c r="C541" t="s">
        <v>1906</v>
      </c>
      <c r="D541" t="s">
        <v>2737</v>
      </c>
      <c r="E541" s="57">
        <v>0.33333333333333331</v>
      </c>
      <c r="F541" s="57">
        <v>0.83333333333333337</v>
      </c>
      <c r="G541" s="57">
        <v>0.79166666666666663</v>
      </c>
      <c r="H541" t="s">
        <v>3294</v>
      </c>
    </row>
    <row r="542" spans="1:8" x14ac:dyDescent="0.3">
      <c r="A542" t="s">
        <v>1205</v>
      </c>
      <c r="B542" t="s">
        <v>1232</v>
      </c>
      <c r="C542" t="s">
        <v>1906</v>
      </c>
      <c r="D542" t="s">
        <v>2751</v>
      </c>
      <c r="E542" s="57">
        <v>0.33333333333333331</v>
      </c>
      <c r="F542" s="57">
        <v>0.83333333333333337</v>
      </c>
      <c r="G542" s="57">
        <v>0.33333333333333331</v>
      </c>
      <c r="H542" t="s">
        <v>3295</v>
      </c>
    </row>
    <row r="543" spans="1:8" x14ac:dyDescent="0.3">
      <c r="A543" t="s">
        <v>1205</v>
      </c>
      <c r="B543" t="s">
        <v>1232</v>
      </c>
      <c r="C543" t="s">
        <v>1906</v>
      </c>
      <c r="D543" t="s">
        <v>2751</v>
      </c>
      <c r="E543" s="57">
        <v>0.33333333333333331</v>
      </c>
      <c r="F543" s="57">
        <v>0.83333333333333337</v>
      </c>
      <c r="G543" s="57">
        <v>0.36458333333333331</v>
      </c>
      <c r="H543" t="s">
        <v>3296</v>
      </c>
    </row>
    <row r="544" spans="1:8" x14ac:dyDescent="0.3">
      <c r="A544" t="s">
        <v>1205</v>
      </c>
      <c r="B544" t="s">
        <v>1232</v>
      </c>
      <c r="C544" t="s">
        <v>1906</v>
      </c>
      <c r="D544" t="s">
        <v>2751</v>
      </c>
      <c r="E544" s="57">
        <v>0.33333333333333331</v>
      </c>
      <c r="F544" s="57">
        <v>0.83333333333333337</v>
      </c>
      <c r="G544" s="57">
        <v>0.39583333333333331</v>
      </c>
      <c r="H544" t="s">
        <v>3297</v>
      </c>
    </row>
    <row r="545" spans="1:8" x14ac:dyDescent="0.3">
      <c r="A545" t="s">
        <v>1205</v>
      </c>
      <c r="B545" t="s">
        <v>1232</v>
      </c>
      <c r="C545" t="s">
        <v>1906</v>
      </c>
      <c r="D545" t="s">
        <v>2751</v>
      </c>
      <c r="E545" s="57">
        <v>0.33333333333333331</v>
      </c>
      <c r="F545" s="57">
        <v>0.83333333333333337</v>
      </c>
      <c r="G545" s="57">
        <v>0.42708333333333331</v>
      </c>
      <c r="H545" t="s">
        <v>3298</v>
      </c>
    </row>
    <row r="546" spans="1:8" x14ac:dyDescent="0.3">
      <c r="A546" t="s">
        <v>1205</v>
      </c>
      <c r="B546" t="s">
        <v>1232</v>
      </c>
      <c r="C546" t="s">
        <v>1906</v>
      </c>
      <c r="D546" t="s">
        <v>2751</v>
      </c>
      <c r="E546" s="57">
        <v>0.33333333333333331</v>
      </c>
      <c r="F546" s="57">
        <v>0.83333333333333337</v>
      </c>
      <c r="G546" s="57">
        <v>0.58333333333333337</v>
      </c>
      <c r="H546" t="s">
        <v>3299</v>
      </c>
    </row>
    <row r="547" spans="1:8" x14ac:dyDescent="0.3">
      <c r="A547" t="s">
        <v>1205</v>
      </c>
      <c r="B547" t="s">
        <v>1232</v>
      </c>
      <c r="C547" t="s">
        <v>1906</v>
      </c>
      <c r="D547" t="s">
        <v>2751</v>
      </c>
      <c r="E547" s="57">
        <v>0.33333333333333331</v>
      </c>
      <c r="F547" s="57">
        <v>0.83333333333333337</v>
      </c>
      <c r="G547" s="57">
        <v>0.61458333333333337</v>
      </c>
      <c r="H547" t="s">
        <v>3300</v>
      </c>
    </row>
    <row r="548" spans="1:8" x14ac:dyDescent="0.3">
      <c r="A548" t="s">
        <v>1205</v>
      </c>
      <c r="B548" t="s">
        <v>1232</v>
      </c>
      <c r="C548" t="s">
        <v>1906</v>
      </c>
      <c r="D548" t="s">
        <v>2751</v>
      </c>
      <c r="E548" s="57">
        <v>0.33333333333333331</v>
      </c>
      <c r="F548" s="57">
        <v>0.83333333333333337</v>
      </c>
      <c r="G548" s="57">
        <v>0.64583333333333337</v>
      </c>
      <c r="H548" t="s">
        <v>3301</v>
      </c>
    </row>
    <row r="549" spans="1:8" x14ac:dyDescent="0.3">
      <c r="A549" t="s">
        <v>1205</v>
      </c>
      <c r="B549" t="s">
        <v>1232</v>
      </c>
      <c r="C549" t="s">
        <v>1906</v>
      </c>
      <c r="D549" t="s">
        <v>2751</v>
      </c>
      <c r="E549" s="57">
        <v>0.33333333333333331</v>
      </c>
      <c r="F549" s="57">
        <v>0.83333333333333337</v>
      </c>
      <c r="G549" s="57">
        <v>0.67708333333333337</v>
      </c>
      <c r="H549" t="s">
        <v>3302</v>
      </c>
    </row>
    <row r="550" spans="1:8" x14ac:dyDescent="0.3">
      <c r="A550" t="s">
        <v>1205</v>
      </c>
      <c r="B550" t="s">
        <v>1232</v>
      </c>
      <c r="C550" t="s">
        <v>1906</v>
      </c>
      <c r="D550" t="s">
        <v>2751</v>
      </c>
      <c r="E550" s="57">
        <v>0.33333333333333331</v>
      </c>
      <c r="F550" s="57">
        <v>0.83333333333333337</v>
      </c>
      <c r="G550" s="57">
        <v>0.72916666666666663</v>
      </c>
      <c r="H550" t="s">
        <v>3303</v>
      </c>
    </row>
    <row r="551" spans="1:8" x14ac:dyDescent="0.3">
      <c r="A551" t="s">
        <v>1205</v>
      </c>
      <c r="B551" t="s">
        <v>1232</v>
      </c>
      <c r="C551" t="s">
        <v>1906</v>
      </c>
      <c r="D551" t="s">
        <v>2751</v>
      </c>
      <c r="E551" s="57">
        <v>0.33333333333333331</v>
      </c>
      <c r="F551" s="57">
        <v>0.83333333333333337</v>
      </c>
      <c r="G551" s="57">
        <v>0.79166666666666663</v>
      </c>
      <c r="H551" t="s">
        <v>3304</v>
      </c>
    </row>
    <row r="552" spans="1:8" x14ac:dyDescent="0.3">
      <c r="A552" t="s">
        <v>3257</v>
      </c>
      <c r="B552" t="s">
        <v>1332</v>
      </c>
      <c r="C552" t="s">
        <v>3258</v>
      </c>
      <c r="D552" t="s">
        <v>2737</v>
      </c>
      <c r="E552" s="57">
        <v>0.33333333333333331</v>
      </c>
      <c r="F552" s="57">
        <v>0.83333333333333337</v>
      </c>
      <c r="G552" s="57">
        <v>0.33333333333333331</v>
      </c>
      <c r="H552" t="s">
        <v>3305</v>
      </c>
    </row>
    <row r="553" spans="1:8" x14ac:dyDescent="0.3">
      <c r="A553" t="s">
        <v>3257</v>
      </c>
      <c r="B553" t="s">
        <v>1332</v>
      </c>
      <c r="C553" t="s">
        <v>3258</v>
      </c>
      <c r="D553" t="s">
        <v>2737</v>
      </c>
      <c r="E553" s="57">
        <v>0.33333333333333331</v>
      </c>
      <c r="F553" s="57">
        <v>0.83333333333333337</v>
      </c>
      <c r="G553" s="57">
        <v>0.36458333333333331</v>
      </c>
      <c r="H553" t="s">
        <v>3306</v>
      </c>
    </row>
    <row r="554" spans="1:8" x14ac:dyDescent="0.3">
      <c r="A554" t="s">
        <v>3257</v>
      </c>
      <c r="B554" t="s">
        <v>1332</v>
      </c>
      <c r="C554" t="s">
        <v>3258</v>
      </c>
      <c r="D554" t="s">
        <v>2737</v>
      </c>
      <c r="E554" s="57">
        <v>0.33333333333333331</v>
      </c>
      <c r="F554" s="57">
        <v>0.83333333333333337</v>
      </c>
      <c r="G554" s="57">
        <v>0.39583333333333331</v>
      </c>
      <c r="H554" t="s">
        <v>3307</v>
      </c>
    </row>
    <row r="555" spans="1:8" x14ac:dyDescent="0.3">
      <c r="A555" t="s">
        <v>3257</v>
      </c>
      <c r="B555" t="s">
        <v>1332</v>
      </c>
      <c r="C555" t="s">
        <v>3258</v>
      </c>
      <c r="D555" t="s">
        <v>2737</v>
      </c>
      <c r="E555" s="57">
        <v>0.33333333333333331</v>
      </c>
      <c r="F555" s="57">
        <v>0.83333333333333337</v>
      </c>
      <c r="G555" s="57">
        <v>0.42708333333333331</v>
      </c>
      <c r="H555" t="s">
        <v>3308</v>
      </c>
    </row>
    <row r="556" spans="1:8" x14ac:dyDescent="0.3">
      <c r="A556" t="s">
        <v>3257</v>
      </c>
      <c r="B556" t="s">
        <v>1332</v>
      </c>
      <c r="C556" t="s">
        <v>3258</v>
      </c>
      <c r="D556" t="s">
        <v>2737</v>
      </c>
      <c r="E556" s="57">
        <v>0.33333333333333331</v>
      </c>
      <c r="F556" s="57">
        <v>0.83333333333333337</v>
      </c>
      <c r="G556" s="57">
        <v>0.58333333333333337</v>
      </c>
      <c r="H556" t="s">
        <v>3309</v>
      </c>
    </row>
    <row r="557" spans="1:8" x14ac:dyDescent="0.3">
      <c r="A557" t="s">
        <v>3257</v>
      </c>
      <c r="B557" t="s">
        <v>1332</v>
      </c>
      <c r="C557" t="s">
        <v>3258</v>
      </c>
      <c r="D557" t="s">
        <v>2737</v>
      </c>
      <c r="E557" s="57">
        <v>0.33333333333333331</v>
      </c>
      <c r="F557" s="57">
        <v>0.83333333333333337</v>
      </c>
      <c r="G557" s="57">
        <v>0.61458333333333337</v>
      </c>
      <c r="H557" t="s">
        <v>3310</v>
      </c>
    </row>
    <row r="558" spans="1:8" x14ac:dyDescent="0.3">
      <c r="A558" t="s">
        <v>3257</v>
      </c>
      <c r="B558" t="s">
        <v>1332</v>
      </c>
      <c r="C558" t="s">
        <v>3258</v>
      </c>
      <c r="D558" t="s">
        <v>2737</v>
      </c>
      <c r="E558" s="57">
        <v>0.33333333333333331</v>
      </c>
      <c r="F558" s="57">
        <v>0.83333333333333337</v>
      </c>
      <c r="G558" s="57">
        <v>0.64583333333333337</v>
      </c>
      <c r="H558" t="s">
        <v>3311</v>
      </c>
    </row>
    <row r="559" spans="1:8" x14ac:dyDescent="0.3">
      <c r="A559" t="s">
        <v>3257</v>
      </c>
      <c r="B559" t="s">
        <v>1332</v>
      </c>
      <c r="C559" t="s">
        <v>3258</v>
      </c>
      <c r="D559" t="s">
        <v>2737</v>
      </c>
      <c r="E559" s="57">
        <v>0.33333333333333331</v>
      </c>
      <c r="F559" s="57">
        <v>0.83333333333333337</v>
      </c>
      <c r="G559" s="57">
        <v>0.67708333333333337</v>
      </c>
      <c r="H559" t="s">
        <v>3312</v>
      </c>
    </row>
    <row r="560" spans="1:8" x14ac:dyDescent="0.3">
      <c r="A560" t="s">
        <v>3257</v>
      </c>
      <c r="B560" t="s">
        <v>1332</v>
      </c>
      <c r="C560" t="s">
        <v>3258</v>
      </c>
      <c r="D560" t="s">
        <v>2737</v>
      </c>
      <c r="E560" s="57">
        <v>0.33333333333333331</v>
      </c>
      <c r="F560" s="57">
        <v>0.83333333333333337</v>
      </c>
      <c r="G560" s="57">
        <v>0.72916666666666663</v>
      </c>
      <c r="H560" t="s">
        <v>3313</v>
      </c>
    </row>
    <row r="561" spans="1:8" x14ac:dyDescent="0.3">
      <c r="A561" t="s">
        <v>3257</v>
      </c>
      <c r="B561" t="s">
        <v>1332</v>
      </c>
      <c r="C561" t="s">
        <v>3258</v>
      </c>
      <c r="D561" t="s">
        <v>2737</v>
      </c>
      <c r="E561" s="57">
        <v>0.33333333333333331</v>
      </c>
      <c r="F561" s="57">
        <v>0.83333333333333337</v>
      </c>
      <c r="G561" s="57">
        <v>0.79166666666666663</v>
      </c>
      <c r="H561" t="s">
        <v>3314</v>
      </c>
    </row>
    <row r="562" spans="1:8" x14ac:dyDescent="0.3">
      <c r="A562" t="s">
        <v>3257</v>
      </c>
      <c r="B562" t="s">
        <v>1332</v>
      </c>
      <c r="C562" t="s">
        <v>3258</v>
      </c>
      <c r="D562" t="s">
        <v>2751</v>
      </c>
      <c r="E562" s="57">
        <v>0.33333333333333331</v>
      </c>
      <c r="F562" s="57">
        <v>0.83333333333333337</v>
      </c>
      <c r="G562" s="57">
        <v>0.33333333333333331</v>
      </c>
      <c r="H562" t="s">
        <v>3315</v>
      </c>
    </row>
    <row r="563" spans="1:8" x14ac:dyDescent="0.3">
      <c r="A563" t="s">
        <v>3257</v>
      </c>
      <c r="B563" t="s">
        <v>1332</v>
      </c>
      <c r="C563" t="s">
        <v>3258</v>
      </c>
      <c r="D563" t="s">
        <v>2751</v>
      </c>
      <c r="E563" s="57">
        <v>0.33333333333333331</v>
      </c>
      <c r="F563" s="57">
        <v>0.83333333333333337</v>
      </c>
      <c r="G563" s="57">
        <v>0.36458333333333331</v>
      </c>
      <c r="H563" t="s">
        <v>3316</v>
      </c>
    </row>
    <row r="564" spans="1:8" x14ac:dyDescent="0.3">
      <c r="A564" t="s">
        <v>3257</v>
      </c>
      <c r="B564" t="s">
        <v>1332</v>
      </c>
      <c r="C564" t="s">
        <v>3258</v>
      </c>
      <c r="D564" t="s">
        <v>2751</v>
      </c>
      <c r="E564" s="57">
        <v>0.33333333333333331</v>
      </c>
      <c r="F564" s="57">
        <v>0.83333333333333337</v>
      </c>
      <c r="G564" s="57">
        <v>0.39583333333333331</v>
      </c>
      <c r="H564" t="s">
        <v>3317</v>
      </c>
    </row>
    <row r="565" spans="1:8" x14ac:dyDescent="0.3">
      <c r="A565" t="s">
        <v>3257</v>
      </c>
      <c r="B565" t="s">
        <v>1332</v>
      </c>
      <c r="C565" t="s">
        <v>3258</v>
      </c>
      <c r="D565" t="s">
        <v>2751</v>
      </c>
      <c r="E565" s="57">
        <v>0.33333333333333331</v>
      </c>
      <c r="F565" s="57">
        <v>0.83333333333333337</v>
      </c>
      <c r="G565" s="57">
        <v>0.42708333333333331</v>
      </c>
      <c r="H565" t="s">
        <v>3318</v>
      </c>
    </row>
    <row r="566" spans="1:8" x14ac:dyDescent="0.3">
      <c r="A566" t="s">
        <v>3257</v>
      </c>
      <c r="B566" t="s">
        <v>1332</v>
      </c>
      <c r="C566" t="s">
        <v>3258</v>
      </c>
      <c r="D566" t="s">
        <v>2751</v>
      </c>
      <c r="E566" s="57">
        <v>0.33333333333333331</v>
      </c>
      <c r="F566" s="57">
        <v>0.83333333333333337</v>
      </c>
      <c r="G566" s="57">
        <v>0.58333333333333337</v>
      </c>
      <c r="H566" t="s">
        <v>3319</v>
      </c>
    </row>
    <row r="567" spans="1:8" x14ac:dyDescent="0.3">
      <c r="A567" t="s">
        <v>3257</v>
      </c>
      <c r="B567" t="s">
        <v>1332</v>
      </c>
      <c r="C567" t="s">
        <v>3258</v>
      </c>
      <c r="D567" t="s">
        <v>2751</v>
      </c>
      <c r="E567" s="57">
        <v>0.33333333333333331</v>
      </c>
      <c r="F567" s="57">
        <v>0.83333333333333337</v>
      </c>
      <c r="G567" s="57">
        <v>0.61458333333333337</v>
      </c>
      <c r="H567" t="s">
        <v>3320</v>
      </c>
    </row>
    <row r="568" spans="1:8" x14ac:dyDescent="0.3">
      <c r="A568" t="s">
        <v>3257</v>
      </c>
      <c r="B568" t="s">
        <v>1332</v>
      </c>
      <c r="C568" t="s">
        <v>3258</v>
      </c>
      <c r="D568" t="s">
        <v>2751</v>
      </c>
      <c r="E568" s="57">
        <v>0.33333333333333331</v>
      </c>
      <c r="F568" s="57">
        <v>0.83333333333333337</v>
      </c>
      <c r="G568" s="57">
        <v>0.64583333333333337</v>
      </c>
      <c r="H568" t="s">
        <v>3321</v>
      </c>
    </row>
    <row r="569" spans="1:8" x14ac:dyDescent="0.3">
      <c r="A569" t="s">
        <v>3257</v>
      </c>
      <c r="B569" t="s">
        <v>1332</v>
      </c>
      <c r="C569" t="s">
        <v>3258</v>
      </c>
      <c r="D569" t="s">
        <v>2751</v>
      </c>
      <c r="E569" s="57">
        <v>0.33333333333333331</v>
      </c>
      <c r="F569" s="57">
        <v>0.83333333333333337</v>
      </c>
      <c r="G569" s="57">
        <v>0.67708333333333337</v>
      </c>
      <c r="H569" t="s">
        <v>3322</v>
      </c>
    </row>
    <row r="570" spans="1:8" x14ac:dyDescent="0.3">
      <c r="A570" t="s">
        <v>3257</v>
      </c>
      <c r="B570" t="s">
        <v>1332</v>
      </c>
      <c r="C570" t="s">
        <v>3258</v>
      </c>
      <c r="D570" t="s">
        <v>2751</v>
      </c>
      <c r="E570" s="57">
        <v>0.33333333333333331</v>
      </c>
      <c r="F570" s="57">
        <v>0.83333333333333337</v>
      </c>
      <c r="G570" s="57">
        <v>0.72916666666666663</v>
      </c>
      <c r="H570" t="s">
        <v>3323</v>
      </c>
    </row>
    <row r="571" spans="1:8" x14ac:dyDescent="0.3">
      <c r="A571" t="s">
        <v>3257</v>
      </c>
      <c r="B571" t="s">
        <v>1332</v>
      </c>
      <c r="C571" t="s">
        <v>3258</v>
      </c>
      <c r="D571" t="s">
        <v>2751</v>
      </c>
      <c r="E571" s="57">
        <v>0.33333333333333331</v>
      </c>
      <c r="F571" s="57">
        <v>0.83333333333333337</v>
      </c>
      <c r="G571" s="57">
        <v>0.79166666666666663</v>
      </c>
      <c r="H571" t="s">
        <v>3324</v>
      </c>
    </row>
    <row r="572" spans="1:8" x14ac:dyDescent="0.3">
      <c r="A572" t="s">
        <v>1198</v>
      </c>
      <c r="B572" t="s">
        <v>1232</v>
      </c>
      <c r="C572" t="s">
        <v>1831</v>
      </c>
      <c r="D572" t="s">
        <v>2777</v>
      </c>
      <c r="E572" s="57">
        <v>0.33333333333333331</v>
      </c>
      <c r="F572" s="57">
        <v>0.83333333333333337</v>
      </c>
      <c r="G572" s="57">
        <v>0.33333333333333331</v>
      </c>
      <c r="H572" t="s">
        <v>3325</v>
      </c>
    </row>
    <row r="573" spans="1:8" x14ac:dyDescent="0.3">
      <c r="A573" t="s">
        <v>1198</v>
      </c>
      <c r="B573" t="s">
        <v>1232</v>
      </c>
      <c r="C573" t="s">
        <v>1831</v>
      </c>
      <c r="D573" t="s">
        <v>2777</v>
      </c>
      <c r="E573" s="57">
        <v>0.33333333333333331</v>
      </c>
      <c r="F573" s="57">
        <v>0.83333333333333337</v>
      </c>
      <c r="G573" s="57">
        <v>0.36458333333333331</v>
      </c>
      <c r="H573" t="s">
        <v>3326</v>
      </c>
    </row>
    <row r="574" spans="1:8" x14ac:dyDescent="0.3">
      <c r="A574" t="s">
        <v>1198</v>
      </c>
      <c r="B574" t="s">
        <v>1232</v>
      </c>
      <c r="C574" t="s">
        <v>1831</v>
      </c>
      <c r="D574" t="s">
        <v>2777</v>
      </c>
      <c r="E574" s="57">
        <v>0.33333333333333331</v>
      </c>
      <c r="F574" s="57">
        <v>0.83333333333333337</v>
      </c>
      <c r="G574" s="57">
        <v>0.39583333333333331</v>
      </c>
      <c r="H574" t="s">
        <v>3327</v>
      </c>
    </row>
    <row r="575" spans="1:8" x14ac:dyDescent="0.3">
      <c r="A575" t="s">
        <v>1198</v>
      </c>
      <c r="B575" t="s">
        <v>1232</v>
      </c>
      <c r="C575" t="s">
        <v>1831</v>
      </c>
      <c r="D575" t="s">
        <v>2777</v>
      </c>
      <c r="E575" s="57">
        <v>0.33333333333333331</v>
      </c>
      <c r="F575" s="57">
        <v>0.83333333333333337</v>
      </c>
      <c r="G575" s="57">
        <v>0.42708333333333331</v>
      </c>
      <c r="H575" t="s">
        <v>3328</v>
      </c>
    </row>
    <row r="576" spans="1:8" x14ac:dyDescent="0.3">
      <c r="A576" t="s">
        <v>1198</v>
      </c>
      <c r="B576" t="s">
        <v>1232</v>
      </c>
      <c r="C576" t="s">
        <v>1831</v>
      </c>
      <c r="D576" t="s">
        <v>2777</v>
      </c>
      <c r="E576" s="57">
        <v>0.33333333333333331</v>
      </c>
      <c r="F576" s="57">
        <v>0.83333333333333337</v>
      </c>
      <c r="G576" s="57">
        <v>0.58333333333333337</v>
      </c>
      <c r="H576" t="s">
        <v>3329</v>
      </c>
    </row>
    <row r="577" spans="1:8" x14ac:dyDescent="0.3">
      <c r="A577" t="s">
        <v>1198</v>
      </c>
      <c r="B577" t="s">
        <v>1232</v>
      </c>
      <c r="C577" t="s">
        <v>1831</v>
      </c>
      <c r="D577" t="s">
        <v>2777</v>
      </c>
      <c r="E577" s="57">
        <v>0.33333333333333331</v>
      </c>
      <c r="F577" s="57">
        <v>0.83333333333333337</v>
      </c>
      <c r="G577" s="57">
        <v>0.61458333333333337</v>
      </c>
      <c r="H577" t="s">
        <v>3330</v>
      </c>
    </row>
    <row r="578" spans="1:8" x14ac:dyDescent="0.3">
      <c r="A578" t="s">
        <v>1198</v>
      </c>
      <c r="B578" t="s">
        <v>1232</v>
      </c>
      <c r="C578" t="s">
        <v>1831</v>
      </c>
      <c r="D578" t="s">
        <v>2777</v>
      </c>
      <c r="E578" s="57">
        <v>0.33333333333333331</v>
      </c>
      <c r="F578" s="57">
        <v>0.83333333333333337</v>
      </c>
      <c r="G578" s="57">
        <v>0.64583333333333337</v>
      </c>
      <c r="H578" t="s">
        <v>3331</v>
      </c>
    </row>
    <row r="579" spans="1:8" x14ac:dyDescent="0.3">
      <c r="A579" t="s">
        <v>1198</v>
      </c>
      <c r="B579" t="s">
        <v>1232</v>
      </c>
      <c r="C579" t="s">
        <v>1831</v>
      </c>
      <c r="D579" t="s">
        <v>2777</v>
      </c>
      <c r="E579" s="57">
        <v>0.33333333333333331</v>
      </c>
      <c r="F579" s="57">
        <v>0.83333333333333337</v>
      </c>
      <c r="G579" s="57">
        <v>0.67708333333333337</v>
      </c>
      <c r="H579" t="s">
        <v>3332</v>
      </c>
    </row>
    <row r="580" spans="1:8" x14ac:dyDescent="0.3">
      <c r="A580" t="s">
        <v>1198</v>
      </c>
      <c r="B580" t="s">
        <v>1232</v>
      </c>
      <c r="C580" t="s">
        <v>1831</v>
      </c>
      <c r="D580" t="s">
        <v>2777</v>
      </c>
      <c r="E580" s="57">
        <v>0.33333333333333331</v>
      </c>
      <c r="F580" s="57">
        <v>0.83333333333333337</v>
      </c>
      <c r="G580" s="57">
        <v>0.72916666666666663</v>
      </c>
      <c r="H580" t="s">
        <v>3333</v>
      </c>
    </row>
    <row r="581" spans="1:8" x14ac:dyDescent="0.3">
      <c r="A581" t="s">
        <v>1198</v>
      </c>
      <c r="B581" t="s">
        <v>1232</v>
      </c>
      <c r="C581" t="s">
        <v>1831</v>
      </c>
      <c r="D581" t="s">
        <v>2777</v>
      </c>
      <c r="E581" s="57">
        <v>0.33333333333333331</v>
      </c>
      <c r="F581" s="57">
        <v>0.83333333333333337</v>
      </c>
      <c r="G581" s="57">
        <v>0.79166666666666663</v>
      </c>
      <c r="H581" t="s">
        <v>3334</v>
      </c>
    </row>
    <row r="582" spans="1:8" x14ac:dyDescent="0.3">
      <c r="A582" t="s">
        <v>2256</v>
      </c>
      <c r="B582" t="s">
        <v>1342</v>
      </c>
      <c r="C582" t="s">
        <v>2257</v>
      </c>
      <c r="D582" t="s">
        <v>2737</v>
      </c>
      <c r="E582" s="57">
        <v>0.33333333333333331</v>
      </c>
      <c r="F582" s="57">
        <v>0.83333333333333337</v>
      </c>
      <c r="G582" s="57">
        <v>0.33333333333333331</v>
      </c>
      <c r="H582" t="s">
        <v>3335</v>
      </c>
    </row>
    <row r="583" spans="1:8" x14ac:dyDescent="0.3">
      <c r="A583" t="s">
        <v>2256</v>
      </c>
      <c r="B583" t="s">
        <v>1342</v>
      </c>
      <c r="C583" t="s">
        <v>2257</v>
      </c>
      <c r="D583" t="s">
        <v>2737</v>
      </c>
      <c r="E583" s="57">
        <v>0.33333333333333331</v>
      </c>
      <c r="F583" s="57">
        <v>0.83333333333333337</v>
      </c>
      <c r="G583" s="57">
        <v>0.36458333333333331</v>
      </c>
      <c r="H583" t="s">
        <v>3336</v>
      </c>
    </row>
    <row r="584" spans="1:8" x14ac:dyDescent="0.3">
      <c r="A584" t="s">
        <v>2256</v>
      </c>
      <c r="B584" t="s">
        <v>1342</v>
      </c>
      <c r="C584" t="s">
        <v>2257</v>
      </c>
      <c r="D584" t="s">
        <v>2737</v>
      </c>
      <c r="E584" s="57">
        <v>0.33333333333333331</v>
      </c>
      <c r="F584" s="57">
        <v>0.83333333333333337</v>
      </c>
      <c r="G584" s="57">
        <v>0.39583333333333331</v>
      </c>
      <c r="H584" t="s">
        <v>3337</v>
      </c>
    </row>
    <row r="585" spans="1:8" x14ac:dyDescent="0.3">
      <c r="A585" t="s">
        <v>2256</v>
      </c>
      <c r="B585" t="s">
        <v>1342</v>
      </c>
      <c r="C585" t="s">
        <v>2257</v>
      </c>
      <c r="D585" t="s">
        <v>2737</v>
      </c>
      <c r="E585" s="57">
        <v>0.33333333333333331</v>
      </c>
      <c r="F585" s="57">
        <v>0.83333333333333337</v>
      </c>
      <c r="G585" s="57">
        <v>0.42708333333333331</v>
      </c>
      <c r="H585" t="s">
        <v>3338</v>
      </c>
    </row>
    <row r="586" spans="1:8" x14ac:dyDescent="0.3">
      <c r="A586" t="s">
        <v>2256</v>
      </c>
      <c r="B586" t="s">
        <v>1342</v>
      </c>
      <c r="C586" t="s">
        <v>2257</v>
      </c>
      <c r="D586" t="s">
        <v>2737</v>
      </c>
      <c r="E586" s="57">
        <v>0.33333333333333331</v>
      </c>
      <c r="F586" s="57">
        <v>0.83333333333333337</v>
      </c>
      <c r="G586" s="57">
        <v>0.58333333333333337</v>
      </c>
      <c r="H586" t="s">
        <v>3339</v>
      </c>
    </row>
    <row r="587" spans="1:8" x14ac:dyDescent="0.3">
      <c r="A587" t="s">
        <v>2256</v>
      </c>
      <c r="B587" t="s">
        <v>1342</v>
      </c>
      <c r="C587" t="s">
        <v>2257</v>
      </c>
      <c r="D587" t="s">
        <v>2737</v>
      </c>
      <c r="E587" s="57">
        <v>0.33333333333333331</v>
      </c>
      <c r="F587" s="57">
        <v>0.83333333333333337</v>
      </c>
      <c r="G587" s="57">
        <v>0.61458333333333337</v>
      </c>
      <c r="H587" t="s">
        <v>3340</v>
      </c>
    </row>
    <row r="588" spans="1:8" x14ac:dyDescent="0.3">
      <c r="A588" t="s">
        <v>2256</v>
      </c>
      <c r="B588" t="s">
        <v>1342</v>
      </c>
      <c r="C588" t="s">
        <v>2257</v>
      </c>
      <c r="D588" t="s">
        <v>2737</v>
      </c>
      <c r="E588" s="57">
        <v>0.33333333333333331</v>
      </c>
      <c r="F588" s="57">
        <v>0.83333333333333337</v>
      </c>
      <c r="G588" s="57">
        <v>0.64583333333333337</v>
      </c>
      <c r="H588" t="s">
        <v>3341</v>
      </c>
    </row>
    <row r="589" spans="1:8" x14ac:dyDescent="0.3">
      <c r="A589" t="s">
        <v>2256</v>
      </c>
      <c r="B589" t="s">
        <v>1342</v>
      </c>
      <c r="C589" t="s">
        <v>2257</v>
      </c>
      <c r="D589" t="s">
        <v>2737</v>
      </c>
      <c r="E589" s="57">
        <v>0.33333333333333331</v>
      </c>
      <c r="F589" s="57">
        <v>0.83333333333333337</v>
      </c>
      <c r="G589" s="57">
        <v>0.67708333333333337</v>
      </c>
      <c r="H589" t="s">
        <v>3342</v>
      </c>
    </row>
    <row r="590" spans="1:8" x14ac:dyDescent="0.3">
      <c r="A590" t="s">
        <v>2256</v>
      </c>
      <c r="B590" t="s">
        <v>1342</v>
      </c>
      <c r="C590" t="s">
        <v>2257</v>
      </c>
      <c r="D590" t="s">
        <v>2737</v>
      </c>
      <c r="E590" s="57">
        <v>0.33333333333333331</v>
      </c>
      <c r="F590" s="57">
        <v>0.83333333333333337</v>
      </c>
      <c r="G590" s="57">
        <v>0.72916666666666663</v>
      </c>
      <c r="H590" t="s">
        <v>3343</v>
      </c>
    </row>
    <row r="591" spans="1:8" x14ac:dyDescent="0.3">
      <c r="A591" t="s">
        <v>2256</v>
      </c>
      <c r="B591" t="s">
        <v>1342</v>
      </c>
      <c r="C591" t="s">
        <v>2257</v>
      </c>
      <c r="D591" t="s">
        <v>2737</v>
      </c>
      <c r="E591" s="57">
        <v>0.33333333333333331</v>
      </c>
      <c r="F591" s="57">
        <v>0.83333333333333337</v>
      </c>
      <c r="G591" s="57">
        <v>0.79166666666666663</v>
      </c>
      <c r="H591" t="s">
        <v>3344</v>
      </c>
    </row>
    <row r="592" spans="1:8" x14ac:dyDescent="0.3">
      <c r="A592" t="s">
        <v>2256</v>
      </c>
      <c r="B592" t="s">
        <v>1342</v>
      </c>
      <c r="C592" t="s">
        <v>2257</v>
      </c>
      <c r="D592" t="s">
        <v>2751</v>
      </c>
      <c r="E592" s="57">
        <v>0.33333333333333331</v>
      </c>
      <c r="F592" s="57">
        <v>0.83333333333333337</v>
      </c>
      <c r="G592" s="57">
        <v>0.33333333333333331</v>
      </c>
      <c r="H592" t="s">
        <v>3345</v>
      </c>
    </row>
    <row r="593" spans="1:8" x14ac:dyDescent="0.3">
      <c r="A593" t="s">
        <v>2256</v>
      </c>
      <c r="B593" t="s">
        <v>1342</v>
      </c>
      <c r="C593" t="s">
        <v>2257</v>
      </c>
      <c r="D593" t="s">
        <v>2751</v>
      </c>
      <c r="E593" s="57">
        <v>0.33333333333333331</v>
      </c>
      <c r="F593" s="57">
        <v>0.83333333333333337</v>
      </c>
      <c r="G593" s="57">
        <v>0.36458333333333331</v>
      </c>
      <c r="H593" t="s">
        <v>3346</v>
      </c>
    </row>
    <row r="594" spans="1:8" x14ac:dyDescent="0.3">
      <c r="A594" t="s">
        <v>2256</v>
      </c>
      <c r="B594" t="s">
        <v>1342</v>
      </c>
      <c r="C594" t="s">
        <v>2257</v>
      </c>
      <c r="D594" t="s">
        <v>2751</v>
      </c>
      <c r="E594" s="57">
        <v>0.33333333333333331</v>
      </c>
      <c r="F594" s="57">
        <v>0.83333333333333337</v>
      </c>
      <c r="G594" s="57">
        <v>0.39583333333333331</v>
      </c>
      <c r="H594" t="s">
        <v>3347</v>
      </c>
    </row>
    <row r="595" spans="1:8" x14ac:dyDescent="0.3">
      <c r="A595" t="s">
        <v>2256</v>
      </c>
      <c r="B595" t="s">
        <v>1342</v>
      </c>
      <c r="C595" t="s">
        <v>2257</v>
      </c>
      <c r="D595" t="s">
        <v>2751</v>
      </c>
      <c r="E595" s="57">
        <v>0.33333333333333331</v>
      </c>
      <c r="F595" s="57">
        <v>0.83333333333333337</v>
      </c>
      <c r="G595" s="57">
        <v>0.42708333333333331</v>
      </c>
      <c r="H595" t="s">
        <v>3348</v>
      </c>
    </row>
    <row r="596" spans="1:8" x14ac:dyDescent="0.3">
      <c r="A596" t="s">
        <v>2256</v>
      </c>
      <c r="B596" t="s">
        <v>1342</v>
      </c>
      <c r="C596" t="s">
        <v>2257</v>
      </c>
      <c r="D596" t="s">
        <v>2751</v>
      </c>
      <c r="E596" s="57">
        <v>0.33333333333333331</v>
      </c>
      <c r="F596" s="57">
        <v>0.83333333333333337</v>
      </c>
      <c r="G596" s="57">
        <v>0.58333333333333337</v>
      </c>
      <c r="H596" t="s">
        <v>3349</v>
      </c>
    </row>
    <row r="597" spans="1:8" x14ac:dyDescent="0.3">
      <c r="A597" t="s">
        <v>2256</v>
      </c>
      <c r="B597" t="s">
        <v>1342</v>
      </c>
      <c r="C597" t="s">
        <v>2257</v>
      </c>
      <c r="D597" t="s">
        <v>2751</v>
      </c>
      <c r="E597" s="57">
        <v>0.33333333333333331</v>
      </c>
      <c r="F597" s="57">
        <v>0.83333333333333337</v>
      </c>
      <c r="G597" s="57">
        <v>0.61458333333333337</v>
      </c>
      <c r="H597" t="s">
        <v>3350</v>
      </c>
    </row>
    <row r="598" spans="1:8" x14ac:dyDescent="0.3">
      <c r="A598" t="s">
        <v>2256</v>
      </c>
      <c r="B598" t="s">
        <v>1342</v>
      </c>
      <c r="C598" t="s">
        <v>2257</v>
      </c>
      <c r="D598" t="s">
        <v>2751</v>
      </c>
      <c r="E598" s="57">
        <v>0.33333333333333331</v>
      </c>
      <c r="F598" s="57">
        <v>0.83333333333333337</v>
      </c>
      <c r="G598" s="57">
        <v>0.64583333333333337</v>
      </c>
      <c r="H598" t="s">
        <v>3351</v>
      </c>
    </row>
    <row r="599" spans="1:8" x14ac:dyDescent="0.3">
      <c r="A599" t="s">
        <v>2256</v>
      </c>
      <c r="B599" t="s">
        <v>1342</v>
      </c>
      <c r="C599" t="s">
        <v>2257</v>
      </c>
      <c r="D599" t="s">
        <v>2751</v>
      </c>
      <c r="E599" s="57">
        <v>0.33333333333333331</v>
      </c>
      <c r="F599" s="57">
        <v>0.83333333333333337</v>
      </c>
      <c r="G599" s="57">
        <v>0.67708333333333337</v>
      </c>
      <c r="H599" t="s">
        <v>3352</v>
      </c>
    </row>
    <row r="600" spans="1:8" x14ac:dyDescent="0.3">
      <c r="A600" t="s">
        <v>2256</v>
      </c>
      <c r="B600" t="s">
        <v>1342</v>
      </c>
      <c r="C600" t="s">
        <v>2257</v>
      </c>
      <c r="D600" t="s">
        <v>2751</v>
      </c>
      <c r="E600" s="57">
        <v>0.33333333333333331</v>
      </c>
      <c r="F600" s="57">
        <v>0.83333333333333337</v>
      </c>
      <c r="G600" s="57">
        <v>0.72916666666666663</v>
      </c>
      <c r="H600" t="s">
        <v>3353</v>
      </c>
    </row>
    <row r="601" spans="1:8" x14ac:dyDescent="0.3">
      <c r="A601" t="s">
        <v>2256</v>
      </c>
      <c r="B601" t="s">
        <v>1342</v>
      </c>
      <c r="C601" t="s">
        <v>2257</v>
      </c>
      <c r="D601" t="s">
        <v>2751</v>
      </c>
      <c r="E601" s="57">
        <v>0.33333333333333331</v>
      </c>
      <c r="F601" s="57">
        <v>0.83333333333333337</v>
      </c>
      <c r="G601" s="57">
        <v>0.79166666666666663</v>
      </c>
      <c r="H601" t="s">
        <v>3354</v>
      </c>
    </row>
    <row r="602" spans="1:8" x14ac:dyDescent="0.3">
      <c r="A602" t="s">
        <v>2906</v>
      </c>
      <c r="B602" t="s">
        <v>1287</v>
      </c>
      <c r="C602" t="s">
        <v>2907</v>
      </c>
      <c r="D602" t="s">
        <v>2737</v>
      </c>
      <c r="E602" s="57">
        <v>0.33333333333333331</v>
      </c>
      <c r="F602" s="57">
        <v>0.83333333333333337</v>
      </c>
      <c r="G602" s="57">
        <v>0.33333333333333331</v>
      </c>
      <c r="H602" t="s">
        <v>3355</v>
      </c>
    </row>
    <row r="603" spans="1:8" x14ac:dyDescent="0.3">
      <c r="A603" t="s">
        <v>2906</v>
      </c>
      <c r="B603" t="s">
        <v>1287</v>
      </c>
      <c r="C603" t="s">
        <v>2907</v>
      </c>
      <c r="D603" t="s">
        <v>2737</v>
      </c>
      <c r="E603" s="57">
        <v>0.33333333333333331</v>
      </c>
      <c r="F603" s="57">
        <v>0.83333333333333337</v>
      </c>
      <c r="G603" s="57">
        <v>0.36458333333333331</v>
      </c>
      <c r="H603" t="s">
        <v>3356</v>
      </c>
    </row>
    <row r="604" spans="1:8" x14ac:dyDescent="0.3">
      <c r="A604" t="s">
        <v>2906</v>
      </c>
      <c r="B604" t="s">
        <v>1287</v>
      </c>
      <c r="C604" t="s">
        <v>2907</v>
      </c>
      <c r="D604" t="s">
        <v>2737</v>
      </c>
      <c r="E604" s="57">
        <v>0.33333333333333331</v>
      </c>
      <c r="F604" s="57">
        <v>0.83333333333333337</v>
      </c>
      <c r="G604" s="57">
        <v>0.39583333333333331</v>
      </c>
      <c r="H604" t="s">
        <v>3357</v>
      </c>
    </row>
    <row r="605" spans="1:8" x14ac:dyDescent="0.3">
      <c r="A605" t="s">
        <v>2906</v>
      </c>
      <c r="B605" t="s">
        <v>1287</v>
      </c>
      <c r="C605" t="s">
        <v>2907</v>
      </c>
      <c r="D605" t="s">
        <v>2737</v>
      </c>
      <c r="E605" s="57">
        <v>0.33333333333333331</v>
      </c>
      <c r="F605" s="57">
        <v>0.83333333333333337</v>
      </c>
      <c r="G605" s="57">
        <v>0.42708333333333331</v>
      </c>
      <c r="H605" t="s">
        <v>3358</v>
      </c>
    </row>
    <row r="606" spans="1:8" x14ac:dyDescent="0.3">
      <c r="A606" t="s">
        <v>2906</v>
      </c>
      <c r="B606" t="s">
        <v>1287</v>
      </c>
      <c r="C606" t="s">
        <v>2907</v>
      </c>
      <c r="D606" t="s">
        <v>2737</v>
      </c>
      <c r="E606" s="57">
        <v>0.33333333333333331</v>
      </c>
      <c r="F606" s="57">
        <v>0.83333333333333337</v>
      </c>
      <c r="G606" s="57">
        <v>0.58333333333333337</v>
      </c>
      <c r="H606" t="s">
        <v>3359</v>
      </c>
    </row>
    <row r="607" spans="1:8" x14ac:dyDescent="0.3">
      <c r="A607" t="s">
        <v>2906</v>
      </c>
      <c r="B607" t="s">
        <v>1287</v>
      </c>
      <c r="C607" t="s">
        <v>2907</v>
      </c>
      <c r="D607" t="s">
        <v>2737</v>
      </c>
      <c r="E607" s="57">
        <v>0.33333333333333331</v>
      </c>
      <c r="F607" s="57">
        <v>0.83333333333333337</v>
      </c>
      <c r="G607" s="57">
        <v>0.61458333333333337</v>
      </c>
      <c r="H607" t="s">
        <v>3360</v>
      </c>
    </row>
    <row r="608" spans="1:8" x14ac:dyDescent="0.3">
      <c r="A608" t="s">
        <v>2906</v>
      </c>
      <c r="B608" t="s">
        <v>1287</v>
      </c>
      <c r="C608" t="s">
        <v>2907</v>
      </c>
      <c r="D608" t="s">
        <v>2737</v>
      </c>
      <c r="E608" s="57">
        <v>0.33333333333333331</v>
      </c>
      <c r="F608" s="57">
        <v>0.83333333333333337</v>
      </c>
      <c r="G608" s="57">
        <v>0.64583333333333337</v>
      </c>
      <c r="H608" t="s">
        <v>3361</v>
      </c>
    </row>
    <row r="609" spans="1:8" x14ac:dyDescent="0.3">
      <c r="A609" t="s">
        <v>2906</v>
      </c>
      <c r="B609" t="s">
        <v>1287</v>
      </c>
      <c r="C609" t="s">
        <v>2907</v>
      </c>
      <c r="D609" t="s">
        <v>2737</v>
      </c>
      <c r="E609" s="57">
        <v>0.33333333333333331</v>
      </c>
      <c r="F609" s="57">
        <v>0.83333333333333337</v>
      </c>
      <c r="G609" s="57">
        <v>0.67708333333333337</v>
      </c>
      <c r="H609" t="s">
        <v>3362</v>
      </c>
    </row>
    <row r="610" spans="1:8" x14ac:dyDescent="0.3">
      <c r="A610" t="s">
        <v>2906</v>
      </c>
      <c r="B610" t="s">
        <v>1287</v>
      </c>
      <c r="C610" t="s">
        <v>2907</v>
      </c>
      <c r="D610" t="s">
        <v>2737</v>
      </c>
      <c r="E610" s="57">
        <v>0.33333333333333331</v>
      </c>
      <c r="F610" s="57">
        <v>0.83333333333333337</v>
      </c>
      <c r="G610" s="57">
        <v>0.72916666666666663</v>
      </c>
      <c r="H610" t="s">
        <v>3363</v>
      </c>
    </row>
    <row r="611" spans="1:8" x14ac:dyDescent="0.3">
      <c r="A611" t="s">
        <v>2906</v>
      </c>
      <c r="B611" t="s">
        <v>1287</v>
      </c>
      <c r="C611" t="s">
        <v>2907</v>
      </c>
      <c r="D611" t="s">
        <v>2737</v>
      </c>
      <c r="E611" s="57">
        <v>0.33333333333333331</v>
      </c>
      <c r="F611" s="57">
        <v>0.83333333333333337</v>
      </c>
      <c r="G611" s="57">
        <v>0.79166666666666663</v>
      </c>
      <c r="H611" t="s">
        <v>3364</v>
      </c>
    </row>
    <row r="612" spans="1:8" x14ac:dyDescent="0.3">
      <c r="A612" t="s">
        <v>2906</v>
      </c>
      <c r="B612" t="s">
        <v>1287</v>
      </c>
      <c r="C612" t="s">
        <v>2907</v>
      </c>
      <c r="D612" t="s">
        <v>2751</v>
      </c>
      <c r="E612" s="57">
        <v>0.33333333333333331</v>
      </c>
      <c r="F612" s="57">
        <v>0.83333333333333337</v>
      </c>
      <c r="G612" s="57">
        <v>0.33333333333333331</v>
      </c>
      <c r="H612" t="s">
        <v>3365</v>
      </c>
    </row>
    <row r="613" spans="1:8" x14ac:dyDescent="0.3">
      <c r="A613" t="s">
        <v>2906</v>
      </c>
      <c r="B613" t="s">
        <v>1287</v>
      </c>
      <c r="C613" t="s">
        <v>2907</v>
      </c>
      <c r="D613" t="s">
        <v>2751</v>
      </c>
      <c r="E613" s="57">
        <v>0.33333333333333331</v>
      </c>
      <c r="F613" s="57">
        <v>0.83333333333333337</v>
      </c>
      <c r="G613" s="57">
        <v>0.36458333333333331</v>
      </c>
      <c r="H613" t="s">
        <v>3366</v>
      </c>
    </row>
    <row r="614" spans="1:8" x14ac:dyDescent="0.3">
      <c r="A614" t="s">
        <v>2906</v>
      </c>
      <c r="B614" t="s">
        <v>1287</v>
      </c>
      <c r="C614" t="s">
        <v>2907</v>
      </c>
      <c r="D614" t="s">
        <v>2751</v>
      </c>
      <c r="E614" s="57">
        <v>0.33333333333333331</v>
      </c>
      <c r="F614" s="57">
        <v>0.83333333333333337</v>
      </c>
      <c r="G614" s="57">
        <v>0.39583333333333331</v>
      </c>
      <c r="H614" t="s">
        <v>3367</v>
      </c>
    </row>
    <row r="615" spans="1:8" x14ac:dyDescent="0.3">
      <c r="A615" t="s">
        <v>2906</v>
      </c>
      <c r="B615" t="s">
        <v>1287</v>
      </c>
      <c r="C615" t="s">
        <v>2907</v>
      </c>
      <c r="D615" t="s">
        <v>2751</v>
      </c>
      <c r="E615" s="57">
        <v>0.33333333333333331</v>
      </c>
      <c r="F615" s="57">
        <v>0.83333333333333337</v>
      </c>
      <c r="G615" s="57">
        <v>0.42708333333333331</v>
      </c>
      <c r="H615" t="s">
        <v>3368</v>
      </c>
    </row>
    <row r="616" spans="1:8" x14ac:dyDescent="0.3">
      <c r="A616" t="s">
        <v>2906</v>
      </c>
      <c r="B616" t="s">
        <v>1287</v>
      </c>
      <c r="C616" t="s">
        <v>2907</v>
      </c>
      <c r="D616" t="s">
        <v>2751</v>
      </c>
      <c r="E616" s="57">
        <v>0.33333333333333331</v>
      </c>
      <c r="F616" s="57">
        <v>0.83333333333333337</v>
      </c>
      <c r="G616" s="57">
        <v>0.58333333333333337</v>
      </c>
      <c r="H616" t="s">
        <v>3369</v>
      </c>
    </row>
    <row r="617" spans="1:8" x14ac:dyDescent="0.3">
      <c r="A617" t="s">
        <v>2906</v>
      </c>
      <c r="B617" t="s">
        <v>1287</v>
      </c>
      <c r="C617" t="s">
        <v>2907</v>
      </c>
      <c r="D617" t="s">
        <v>2751</v>
      </c>
      <c r="E617" s="57">
        <v>0.33333333333333331</v>
      </c>
      <c r="F617" s="57">
        <v>0.83333333333333337</v>
      </c>
      <c r="G617" s="57">
        <v>0.61458333333333337</v>
      </c>
      <c r="H617" t="s">
        <v>3370</v>
      </c>
    </row>
    <row r="618" spans="1:8" x14ac:dyDescent="0.3">
      <c r="A618" t="s">
        <v>2906</v>
      </c>
      <c r="B618" t="s">
        <v>1287</v>
      </c>
      <c r="C618" t="s">
        <v>2907</v>
      </c>
      <c r="D618" t="s">
        <v>2751</v>
      </c>
      <c r="E618" s="57">
        <v>0.33333333333333331</v>
      </c>
      <c r="F618" s="57">
        <v>0.83333333333333337</v>
      </c>
      <c r="G618" s="57">
        <v>0.64583333333333337</v>
      </c>
      <c r="H618" t="s">
        <v>3371</v>
      </c>
    </row>
    <row r="619" spans="1:8" x14ac:dyDescent="0.3">
      <c r="A619" t="s">
        <v>2906</v>
      </c>
      <c r="B619" t="s">
        <v>1287</v>
      </c>
      <c r="C619" t="s">
        <v>2907</v>
      </c>
      <c r="D619" t="s">
        <v>2751</v>
      </c>
      <c r="E619" s="57">
        <v>0.33333333333333331</v>
      </c>
      <c r="F619" s="57">
        <v>0.83333333333333337</v>
      </c>
      <c r="G619" s="57">
        <v>0.67708333333333337</v>
      </c>
      <c r="H619" t="s">
        <v>3372</v>
      </c>
    </row>
    <row r="620" spans="1:8" x14ac:dyDescent="0.3">
      <c r="A620" t="s">
        <v>2906</v>
      </c>
      <c r="B620" t="s">
        <v>1287</v>
      </c>
      <c r="C620" t="s">
        <v>2907</v>
      </c>
      <c r="D620" t="s">
        <v>2751</v>
      </c>
      <c r="E620" s="57">
        <v>0.33333333333333331</v>
      </c>
      <c r="F620" s="57">
        <v>0.83333333333333337</v>
      </c>
      <c r="G620" s="57">
        <v>0.72916666666666663</v>
      </c>
      <c r="H620" t="s">
        <v>3373</v>
      </c>
    </row>
    <row r="621" spans="1:8" x14ac:dyDescent="0.3">
      <c r="A621" t="s">
        <v>2906</v>
      </c>
      <c r="B621" t="s">
        <v>1287</v>
      </c>
      <c r="C621" t="s">
        <v>2907</v>
      </c>
      <c r="D621" t="s">
        <v>2751</v>
      </c>
      <c r="E621" s="57">
        <v>0.33333333333333331</v>
      </c>
      <c r="F621" s="57">
        <v>0.83333333333333337</v>
      </c>
      <c r="G621" s="57">
        <v>0.79166666666666663</v>
      </c>
      <c r="H621" t="s">
        <v>3374</v>
      </c>
    </row>
    <row r="622" spans="1:8" x14ac:dyDescent="0.3">
      <c r="A622" t="s">
        <v>1138</v>
      </c>
      <c r="B622" t="s">
        <v>1287</v>
      </c>
      <c r="C622" t="s">
        <v>1308</v>
      </c>
      <c r="D622" t="s">
        <v>2737</v>
      </c>
      <c r="E622" s="57">
        <v>0.33333333333333331</v>
      </c>
      <c r="F622" s="57">
        <v>0.83333333333333337</v>
      </c>
      <c r="G622" s="57">
        <v>0.33333333333333331</v>
      </c>
      <c r="H622" t="s">
        <v>3375</v>
      </c>
    </row>
    <row r="623" spans="1:8" x14ac:dyDescent="0.3">
      <c r="A623" t="s">
        <v>1138</v>
      </c>
      <c r="B623" t="s">
        <v>1287</v>
      </c>
      <c r="C623" t="s">
        <v>1308</v>
      </c>
      <c r="D623" t="s">
        <v>2737</v>
      </c>
      <c r="E623" s="57">
        <v>0.33333333333333331</v>
      </c>
      <c r="F623" s="57">
        <v>0.83333333333333337</v>
      </c>
      <c r="G623" s="57">
        <v>0.36458333333333331</v>
      </c>
      <c r="H623" t="s">
        <v>3376</v>
      </c>
    </row>
    <row r="624" spans="1:8" x14ac:dyDescent="0.3">
      <c r="A624" t="s">
        <v>1138</v>
      </c>
      <c r="B624" t="s">
        <v>1287</v>
      </c>
      <c r="C624" t="s">
        <v>1308</v>
      </c>
      <c r="D624" t="s">
        <v>2737</v>
      </c>
      <c r="E624" s="57">
        <v>0.33333333333333331</v>
      </c>
      <c r="F624" s="57">
        <v>0.83333333333333337</v>
      </c>
      <c r="G624" s="57">
        <v>0.39583333333333331</v>
      </c>
      <c r="H624" t="s">
        <v>3377</v>
      </c>
    </row>
    <row r="625" spans="1:8" x14ac:dyDescent="0.3">
      <c r="A625" t="s">
        <v>1138</v>
      </c>
      <c r="B625" t="s">
        <v>1287</v>
      </c>
      <c r="C625" t="s">
        <v>1308</v>
      </c>
      <c r="D625" t="s">
        <v>2737</v>
      </c>
      <c r="E625" s="57">
        <v>0.33333333333333331</v>
      </c>
      <c r="F625" s="57">
        <v>0.83333333333333337</v>
      </c>
      <c r="G625" s="57">
        <v>0.42708333333333331</v>
      </c>
      <c r="H625" t="s">
        <v>3378</v>
      </c>
    </row>
    <row r="626" spans="1:8" x14ac:dyDescent="0.3">
      <c r="A626" t="s">
        <v>1138</v>
      </c>
      <c r="B626" t="s">
        <v>1287</v>
      </c>
      <c r="C626" t="s">
        <v>1308</v>
      </c>
      <c r="D626" t="s">
        <v>2737</v>
      </c>
      <c r="E626" s="57">
        <v>0.33333333333333331</v>
      </c>
      <c r="F626" s="57">
        <v>0.83333333333333337</v>
      </c>
      <c r="G626" s="57">
        <v>0.58333333333333337</v>
      </c>
      <c r="H626" t="s">
        <v>3379</v>
      </c>
    </row>
    <row r="627" spans="1:8" x14ac:dyDescent="0.3">
      <c r="A627" t="s">
        <v>1138</v>
      </c>
      <c r="B627" t="s">
        <v>1287</v>
      </c>
      <c r="C627" t="s">
        <v>1308</v>
      </c>
      <c r="D627" t="s">
        <v>2737</v>
      </c>
      <c r="E627" s="57">
        <v>0.33333333333333331</v>
      </c>
      <c r="F627" s="57">
        <v>0.83333333333333337</v>
      </c>
      <c r="G627" s="57">
        <v>0.61458333333333337</v>
      </c>
      <c r="H627" t="s">
        <v>3380</v>
      </c>
    </row>
    <row r="628" spans="1:8" x14ac:dyDescent="0.3">
      <c r="A628" t="s">
        <v>1138</v>
      </c>
      <c r="B628" t="s">
        <v>1287</v>
      </c>
      <c r="C628" t="s">
        <v>1308</v>
      </c>
      <c r="D628" t="s">
        <v>2737</v>
      </c>
      <c r="E628" s="57">
        <v>0.33333333333333331</v>
      </c>
      <c r="F628" s="57">
        <v>0.83333333333333337</v>
      </c>
      <c r="G628" s="57">
        <v>0.64583333333333337</v>
      </c>
      <c r="H628" t="s">
        <v>3381</v>
      </c>
    </row>
    <row r="629" spans="1:8" x14ac:dyDescent="0.3">
      <c r="A629" t="s">
        <v>1138</v>
      </c>
      <c r="B629" t="s">
        <v>1287</v>
      </c>
      <c r="C629" t="s">
        <v>1308</v>
      </c>
      <c r="D629" t="s">
        <v>2737</v>
      </c>
      <c r="E629" s="57">
        <v>0.33333333333333331</v>
      </c>
      <c r="F629" s="57">
        <v>0.83333333333333337</v>
      </c>
      <c r="G629" s="57">
        <v>0.67708333333333337</v>
      </c>
      <c r="H629" t="s">
        <v>3382</v>
      </c>
    </row>
    <row r="630" spans="1:8" x14ac:dyDescent="0.3">
      <c r="A630" t="s">
        <v>1138</v>
      </c>
      <c r="B630" t="s">
        <v>1287</v>
      </c>
      <c r="C630" t="s">
        <v>1308</v>
      </c>
      <c r="D630" t="s">
        <v>2737</v>
      </c>
      <c r="E630" s="57">
        <v>0.33333333333333331</v>
      </c>
      <c r="F630" s="57">
        <v>0.83333333333333337</v>
      </c>
      <c r="G630" s="57">
        <v>0.72916666666666663</v>
      </c>
      <c r="H630" t="s">
        <v>3383</v>
      </c>
    </row>
    <row r="631" spans="1:8" x14ac:dyDescent="0.3">
      <c r="A631" t="s">
        <v>1138</v>
      </c>
      <c r="B631" t="s">
        <v>1287</v>
      </c>
      <c r="C631" t="s">
        <v>1308</v>
      </c>
      <c r="D631" t="s">
        <v>2737</v>
      </c>
      <c r="E631" s="57">
        <v>0.33333333333333331</v>
      </c>
      <c r="F631" s="57">
        <v>0.83333333333333337</v>
      </c>
      <c r="G631" s="57">
        <v>0.79166666666666663</v>
      </c>
      <c r="H631" t="s">
        <v>3384</v>
      </c>
    </row>
    <row r="632" spans="1:8" x14ac:dyDescent="0.3">
      <c r="A632" t="s">
        <v>1138</v>
      </c>
      <c r="B632" t="s">
        <v>1287</v>
      </c>
      <c r="C632" t="s">
        <v>1308</v>
      </c>
      <c r="D632" t="s">
        <v>2751</v>
      </c>
      <c r="E632" s="57">
        <v>0.33333333333333331</v>
      </c>
      <c r="F632" s="57">
        <v>0.83333333333333337</v>
      </c>
      <c r="G632" s="57">
        <v>0.33333333333333331</v>
      </c>
      <c r="H632" t="s">
        <v>3385</v>
      </c>
    </row>
    <row r="633" spans="1:8" x14ac:dyDescent="0.3">
      <c r="A633" t="s">
        <v>1138</v>
      </c>
      <c r="B633" t="s">
        <v>1287</v>
      </c>
      <c r="C633" t="s">
        <v>1308</v>
      </c>
      <c r="D633" t="s">
        <v>2751</v>
      </c>
      <c r="E633" s="57">
        <v>0.33333333333333331</v>
      </c>
      <c r="F633" s="57">
        <v>0.83333333333333337</v>
      </c>
      <c r="G633" s="57">
        <v>0.36458333333333331</v>
      </c>
      <c r="H633" t="s">
        <v>3386</v>
      </c>
    </row>
    <row r="634" spans="1:8" x14ac:dyDescent="0.3">
      <c r="A634" t="s">
        <v>1138</v>
      </c>
      <c r="B634" t="s">
        <v>1287</v>
      </c>
      <c r="C634" t="s">
        <v>1308</v>
      </c>
      <c r="D634" t="s">
        <v>2751</v>
      </c>
      <c r="E634" s="57">
        <v>0.33333333333333331</v>
      </c>
      <c r="F634" s="57">
        <v>0.83333333333333337</v>
      </c>
      <c r="G634" s="57">
        <v>0.39583333333333331</v>
      </c>
      <c r="H634" t="s">
        <v>3387</v>
      </c>
    </row>
    <row r="635" spans="1:8" x14ac:dyDescent="0.3">
      <c r="A635" t="s">
        <v>1138</v>
      </c>
      <c r="B635" t="s">
        <v>1287</v>
      </c>
      <c r="C635" t="s">
        <v>1308</v>
      </c>
      <c r="D635" t="s">
        <v>2751</v>
      </c>
      <c r="E635" s="57">
        <v>0.33333333333333331</v>
      </c>
      <c r="F635" s="57">
        <v>0.83333333333333337</v>
      </c>
      <c r="G635" s="57">
        <v>0.42708333333333331</v>
      </c>
      <c r="H635" t="s">
        <v>3388</v>
      </c>
    </row>
    <row r="636" spans="1:8" x14ac:dyDescent="0.3">
      <c r="A636" t="s">
        <v>1138</v>
      </c>
      <c r="B636" t="s">
        <v>1287</v>
      </c>
      <c r="C636" t="s">
        <v>1308</v>
      </c>
      <c r="D636" t="s">
        <v>2751</v>
      </c>
      <c r="E636" s="57">
        <v>0.33333333333333331</v>
      </c>
      <c r="F636" s="57">
        <v>0.83333333333333337</v>
      </c>
      <c r="G636" s="57">
        <v>0.58333333333333337</v>
      </c>
      <c r="H636" t="s">
        <v>3389</v>
      </c>
    </row>
    <row r="637" spans="1:8" x14ac:dyDescent="0.3">
      <c r="A637" t="s">
        <v>1138</v>
      </c>
      <c r="B637" t="s">
        <v>1287</v>
      </c>
      <c r="C637" t="s">
        <v>1308</v>
      </c>
      <c r="D637" t="s">
        <v>2751</v>
      </c>
      <c r="E637" s="57">
        <v>0.33333333333333331</v>
      </c>
      <c r="F637" s="57">
        <v>0.83333333333333337</v>
      </c>
      <c r="G637" s="57">
        <v>0.61458333333333337</v>
      </c>
      <c r="H637" t="s">
        <v>3390</v>
      </c>
    </row>
    <row r="638" spans="1:8" x14ac:dyDescent="0.3">
      <c r="A638" t="s">
        <v>1138</v>
      </c>
      <c r="B638" t="s">
        <v>1287</v>
      </c>
      <c r="C638" t="s">
        <v>1308</v>
      </c>
      <c r="D638" t="s">
        <v>2751</v>
      </c>
      <c r="E638" s="57">
        <v>0.33333333333333331</v>
      </c>
      <c r="F638" s="57">
        <v>0.83333333333333337</v>
      </c>
      <c r="G638" s="57">
        <v>0.64583333333333337</v>
      </c>
      <c r="H638" t="s">
        <v>3391</v>
      </c>
    </row>
    <row r="639" spans="1:8" x14ac:dyDescent="0.3">
      <c r="A639" t="s">
        <v>1138</v>
      </c>
      <c r="B639" t="s">
        <v>1287</v>
      </c>
      <c r="C639" t="s">
        <v>1308</v>
      </c>
      <c r="D639" t="s">
        <v>2751</v>
      </c>
      <c r="E639" s="57">
        <v>0.33333333333333331</v>
      </c>
      <c r="F639" s="57">
        <v>0.83333333333333337</v>
      </c>
      <c r="G639" s="57">
        <v>0.67708333333333337</v>
      </c>
      <c r="H639" t="s">
        <v>3392</v>
      </c>
    </row>
    <row r="640" spans="1:8" x14ac:dyDescent="0.3">
      <c r="A640" t="s">
        <v>1138</v>
      </c>
      <c r="B640" t="s">
        <v>1287</v>
      </c>
      <c r="C640" t="s">
        <v>1308</v>
      </c>
      <c r="D640" t="s">
        <v>2751</v>
      </c>
      <c r="E640" s="57">
        <v>0.33333333333333331</v>
      </c>
      <c r="F640" s="57">
        <v>0.83333333333333337</v>
      </c>
      <c r="G640" s="57">
        <v>0.72916666666666663</v>
      </c>
      <c r="H640" t="s">
        <v>3393</v>
      </c>
    </row>
    <row r="641" spans="1:8" x14ac:dyDescent="0.3">
      <c r="A641" t="s">
        <v>1138</v>
      </c>
      <c r="B641" t="s">
        <v>1287</v>
      </c>
      <c r="C641" t="s">
        <v>1308</v>
      </c>
      <c r="D641" t="s">
        <v>2751</v>
      </c>
      <c r="E641" s="57">
        <v>0.33333333333333331</v>
      </c>
      <c r="F641" s="57">
        <v>0.83333333333333337</v>
      </c>
      <c r="G641" s="57">
        <v>0.79166666666666663</v>
      </c>
      <c r="H641" t="s">
        <v>3394</v>
      </c>
    </row>
    <row r="642" spans="1:8" x14ac:dyDescent="0.3">
      <c r="A642" t="s">
        <v>1139</v>
      </c>
      <c r="B642" t="s">
        <v>1287</v>
      </c>
      <c r="C642" t="s">
        <v>1311</v>
      </c>
      <c r="D642" t="s">
        <v>2737</v>
      </c>
      <c r="E642" s="57">
        <v>0.33333333333333331</v>
      </c>
      <c r="F642" s="57">
        <v>0.83333333333333337</v>
      </c>
      <c r="G642" s="57">
        <v>0.33333333333333331</v>
      </c>
      <c r="H642" t="s">
        <v>3395</v>
      </c>
    </row>
    <row r="643" spans="1:8" x14ac:dyDescent="0.3">
      <c r="A643" t="s">
        <v>1139</v>
      </c>
      <c r="B643" t="s">
        <v>1287</v>
      </c>
      <c r="C643" t="s">
        <v>1311</v>
      </c>
      <c r="D643" t="s">
        <v>2737</v>
      </c>
      <c r="E643" s="57">
        <v>0.33333333333333331</v>
      </c>
      <c r="F643" s="57">
        <v>0.83333333333333337</v>
      </c>
      <c r="G643" s="57">
        <v>0.36458333333333331</v>
      </c>
      <c r="H643" t="s">
        <v>3396</v>
      </c>
    </row>
    <row r="644" spans="1:8" x14ac:dyDescent="0.3">
      <c r="A644" t="s">
        <v>1139</v>
      </c>
      <c r="B644" t="s">
        <v>1287</v>
      </c>
      <c r="C644" t="s">
        <v>1311</v>
      </c>
      <c r="D644" t="s">
        <v>2737</v>
      </c>
      <c r="E644" s="57">
        <v>0.33333333333333331</v>
      </c>
      <c r="F644" s="57">
        <v>0.83333333333333337</v>
      </c>
      <c r="G644" s="57">
        <v>0.39583333333333331</v>
      </c>
      <c r="H644" t="s">
        <v>3397</v>
      </c>
    </row>
    <row r="645" spans="1:8" x14ac:dyDescent="0.3">
      <c r="A645" t="s">
        <v>1139</v>
      </c>
      <c r="B645" t="s">
        <v>1287</v>
      </c>
      <c r="C645" t="s">
        <v>1311</v>
      </c>
      <c r="D645" t="s">
        <v>2737</v>
      </c>
      <c r="E645" s="57">
        <v>0.33333333333333331</v>
      </c>
      <c r="F645" s="57">
        <v>0.83333333333333337</v>
      </c>
      <c r="G645" s="57">
        <v>0.42708333333333331</v>
      </c>
      <c r="H645" t="s">
        <v>3398</v>
      </c>
    </row>
    <row r="646" spans="1:8" x14ac:dyDescent="0.3">
      <c r="A646" t="s">
        <v>1139</v>
      </c>
      <c r="B646" t="s">
        <v>1287</v>
      </c>
      <c r="C646" t="s">
        <v>1311</v>
      </c>
      <c r="D646" t="s">
        <v>2737</v>
      </c>
      <c r="E646" s="57">
        <v>0.33333333333333331</v>
      </c>
      <c r="F646" s="57">
        <v>0.83333333333333337</v>
      </c>
      <c r="G646" s="57">
        <v>0.58333333333333337</v>
      </c>
      <c r="H646" t="s">
        <v>3399</v>
      </c>
    </row>
    <row r="647" spans="1:8" x14ac:dyDescent="0.3">
      <c r="A647" t="s">
        <v>1139</v>
      </c>
      <c r="B647" t="s">
        <v>1287</v>
      </c>
      <c r="C647" t="s">
        <v>1311</v>
      </c>
      <c r="D647" t="s">
        <v>2737</v>
      </c>
      <c r="E647" s="57">
        <v>0.33333333333333331</v>
      </c>
      <c r="F647" s="57">
        <v>0.83333333333333337</v>
      </c>
      <c r="G647" s="57">
        <v>0.61458333333333337</v>
      </c>
      <c r="H647" t="s">
        <v>3400</v>
      </c>
    </row>
    <row r="648" spans="1:8" x14ac:dyDescent="0.3">
      <c r="A648" t="s">
        <v>1139</v>
      </c>
      <c r="B648" t="s">
        <v>1287</v>
      </c>
      <c r="C648" t="s">
        <v>1311</v>
      </c>
      <c r="D648" t="s">
        <v>2737</v>
      </c>
      <c r="E648" s="57">
        <v>0.33333333333333331</v>
      </c>
      <c r="F648" s="57">
        <v>0.83333333333333337</v>
      </c>
      <c r="G648" s="57">
        <v>0.64583333333333337</v>
      </c>
      <c r="H648" t="s">
        <v>3401</v>
      </c>
    </row>
    <row r="649" spans="1:8" x14ac:dyDescent="0.3">
      <c r="A649" t="s">
        <v>1139</v>
      </c>
      <c r="B649" t="s">
        <v>1287</v>
      </c>
      <c r="C649" t="s">
        <v>1311</v>
      </c>
      <c r="D649" t="s">
        <v>2737</v>
      </c>
      <c r="E649" s="57">
        <v>0.33333333333333331</v>
      </c>
      <c r="F649" s="57">
        <v>0.83333333333333337</v>
      </c>
      <c r="G649" s="57">
        <v>0.67708333333333337</v>
      </c>
      <c r="H649" t="s">
        <v>3402</v>
      </c>
    </row>
    <row r="650" spans="1:8" x14ac:dyDescent="0.3">
      <c r="A650" t="s">
        <v>1139</v>
      </c>
      <c r="B650" t="s">
        <v>1287</v>
      </c>
      <c r="C650" t="s">
        <v>1311</v>
      </c>
      <c r="D650" t="s">
        <v>2737</v>
      </c>
      <c r="E650" s="57">
        <v>0.33333333333333331</v>
      </c>
      <c r="F650" s="57">
        <v>0.83333333333333337</v>
      </c>
      <c r="G650" s="57">
        <v>0.72916666666666663</v>
      </c>
      <c r="H650" t="s">
        <v>3403</v>
      </c>
    </row>
    <row r="651" spans="1:8" x14ac:dyDescent="0.3">
      <c r="A651" t="s">
        <v>1139</v>
      </c>
      <c r="B651" t="s">
        <v>1287</v>
      </c>
      <c r="C651" t="s">
        <v>1311</v>
      </c>
      <c r="D651" t="s">
        <v>2737</v>
      </c>
      <c r="E651" s="57">
        <v>0.33333333333333331</v>
      </c>
      <c r="F651" s="57">
        <v>0.83333333333333337</v>
      </c>
      <c r="G651" s="57">
        <v>0.79166666666666663</v>
      </c>
      <c r="H651" t="s">
        <v>3404</v>
      </c>
    </row>
    <row r="652" spans="1:8" x14ac:dyDescent="0.3">
      <c r="A652" t="s">
        <v>1139</v>
      </c>
      <c r="B652" t="s">
        <v>1287</v>
      </c>
      <c r="C652" t="s">
        <v>1311</v>
      </c>
      <c r="D652" t="s">
        <v>2751</v>
      </c>
      <c r="E652" s="57">
        <v>0.33333333333333331</v>
      </c>
      <c r="F652" s="57">
        <v>0.83333333333333337</v>
      </c>
      <c r="G652" s="57">
        <v>0.33333333333333331</v>
      </c>
      <c r="H652" t="s">
        <v>3405</v>
      </c>
    </row>
    <row r="653" spans="1:8" x14ac:dyDescent="0.3">
      <c r="A653" t="s">
        <v>1139</v>
      </c>
      <c r="B653" t="s">
        <v>1287</v>
      </c>
      <c r="C653" t="s">
        <v>1311</v>
      </c>
      <c r="D653" t="s">
        <v>2751</v>
      </c>
      <c r="E653" s="57">
        <v>0.33333333333333331</v>
      </c>
      <c r="F653" s="57">
        <v>0.83333333333333337</v>
      </c>
      <c r="G653" s="57">
        <v>0.36458333333333331</v>
      </c>
      <c r="H653" t="s">
        <v>3406</v>
      </c>
    </row>
    <row r="654" spans="1:8" x14ac:dyDescent="0.3">
      <c r="A654" t="s">
        <v>1139</v>
      </c>
      <c r="B654" t="s">
        <v>1287</v>
      </c>
      <c r="C654" t="s">
        <v>1311</v>
      </c>
      <c r="D654" t="s">
        <v>2751</v>
      </c>
      <c r="E654" s="57">
        <v>0.33333333333333331</v>
      </c>
      <c r="F654" s="57">
        <v>0.83333333333333337</v>
      </c>
      <c r="G654" s="57">
        <v>0.39583333333333331</v>
      </c>
      <c r="H654" t="s">
        <v>3407</v>
      </c>
    </row>
    <row r="655" spans="1:8" x14ac:dyDescent="0.3">
      <c r="A655" t="s">
        <v>1139</v>
      </c>
      <c r="B655" t="s">
        <v>1287</v>
      </c>
      <c r="C655" t="s">
        <v>1311</v>
      </c>
      <c r="D655" t="s">
        <v>2751</v>
      </c>
      <c r="E655" s="57">
        <v>0.33333333333333331</v>
      </c>
      <c r="F655" s="57">
        <v>0.83333333333333337</v>
      </c>
      <c r="G655" s="57">
        <v>0.42708333333333331</v>
      </c>
      <c r="H655" t="s">
        <v>3408</v>
      </c>
    </row>
    <row r="656" spans="1:8" x14ac:dyDescent="0.3">
      <c r="A656" t="s">
        <v>1139</v>
      </c>
      <c r="B656" t="s">
        <v>1287</v>
      </c>
      <c r="C656" t="s">
        <v>1311</v>
      </c>
      <c r="D656" t="s">
        <v>2751</v>
      </c>
      <c r="E656" s="57">
        <v>0.33333333333333331</v>
      </c>
      <c r="F656" s="57">
        <v>0.83333333333333337</v>
      </c>
      <c r="G656" s="57">
        <v>0.58333333333333337</v>
      </c>
      <c r="H656" t="s">
        <v>3409</v>
      </c>
    </row>
    <row r="657" spans="1:8" x14ac:dyDescent="0.3">
      <c r="A657" t="s">
        <v>1139</v>
      </c>
      <c r="B657" t="s">
        <v>1287</v>
      </c>
      <c r="C657" t="s">
        <v>1311</v>
      </c>
      <c r="D657" t="s">
        <v>2751</v>
      </c>
      <c r="E657" s="57">
        <v>0.33333333333333331</v>
      </c>
      <c r="F657" s="57">
        <v>0.83333333333333337</v>
      </c>
      <c r="G657" s="57">
        <v>0.61458333333333337</v>
      </c>
      <c r="H657" t="s">
        <v>3410</v>
      </c>
    </row>
    <row r="658" spans="1:8" x14ac:dyDescent="0.3">
      <c r="A658" t="s">
        <v>1139</v>
      </c>
      <c r="B658" t="s">
        <v>1287</v>
      </c>
      <c r="C658" t="s">
        <v>1311</v>
      </c>
      <c r="D658" t="s">
        <v>2751</v>
      </c>
      <c r="E658" s="57">
        <v>0.33333333333333331</v>
      </c>
      <c r="F658" s="57">
        <v>0.83333333333333337</v>
      </c>
      <c r="G658" s="57">
        <v>0.64583333333333337</v>
      </c>
      <c r="H658" t="s">
        <v>3411</v>
      </c>
    </row>
    <row r="659" spans="1:8" x14ac:dyDescent="0.3">
      <c r="A659" t="s">
        <v>1139</v>
      </c>
      <c r="B659" t="s">
        <v>1287</v>
      </c>
      <c r="C659" t="s">
        <v>1311</v>
      </c>
      <c r="D659" t="s">
        <v>2751</v>
      </c>
      <c r="E659" s="57">
        <v>0.33333333333333331</v>
      </c>
      <c r="F659" s="57">
        <v>0.83333333333333337</v>
      </c>
      <c r="G659" s="57">
        <v>0.67708333333333337</v>
      </c>
      <c r="H659" t="s">
        <v>3412</v>
      </c>
    </row>
    <row r="660" spans="1:8" x14ac:dyDescent="0.3">
      <c r="A660" t="s">
        <v>1139</v>
      </c>
      <c r="B660" t="s">
        <v>1287</v>
      </c>
      <c r="C660" t="s">
        <v>1311</v>
      </c>
      <c r="D660" t="s">
        <v>2751</v>
      </c>
      <c r="E660" s="57">
        <v>0.33333333333333331</v>
      </c>
      <c r="F660" s="57">
        <v>0.83333333333333337</v>
      </c>
      <c r="G660" s="57">
        <v>0.72916666666666663</v>
      </c>
      <c r="H660" t="s">
        <v>3413</v>
      </c>
    </row>
    <row r="661" spans="1:8" x14ac:dyDescent="0.3">
      <c r="A661" t="s">
        <v>1139</v>
      </c>
      <c r="B661" t="s">
        <v>1287</v>
      </c>
      <c r="C661" t="s">
        <v>1311</v>
      </c>
      <c r="D661" t="s">
        <v>2751</v>
      </c>
      <c r="E661" s="57">
        <v>0.33333333333333331</v>
      </c>
      <c r="F661" s="57">
        <v>0.83333333333333337</v>
      </c>
      <c r="G661" s="57">
        <v>0.79166666666666663</v>
      </c>
      <c r="H661" t="s">
        <v>3414</v>
      </c>
    </row>
    <row r="662" spans="1:8" x14ac:dyDescent="0.3">
      <c r="A662" t="s">
        <v>1324</v>
      </c>
      <c r="B662" t="s">
        <v>1287</v>
      </c>
      <c r="C662" t="s">
        <v>1325</v>
      </c>
      <c r="D662" t="s">
        <v>2737</v>
      </c>
      <c r="E662" s="57">
        <v>0.33333333333333331</v>
      </c>
      <c r="F662" s="57">
        <v>0.83333333333333337</v>
      </c>
      <c r="G662" s="57">
        <v>0.33333333333333331</v>
      </c>
      <c r="H662" t="s">
        <v>3415</v>
      </c>
    </row>
    <row r="663" spans="1:8" x14ac:dyDescent="0.3">
      <c r="A663" t="s">
        <v>1324</v>
      </c>
      <c r="B663" t="s">
        <v>1287</v>
      </c>
      <c r="C663" t="s">
        <v>1325</v>
      </c>
      <c r="D663" t="s">
        <v>2737</v>
      </c>
      <c r="E663" s="57">
        <v>0.33333333333333331</v>
      </c>
      <c r="F663" s="57">
        <v>0.83333333333333337</v>
      </c>
      <c r="G663" s="57">
        <v>0.36458333333333331</v>
      </c>
      <c r="H663" t="s">
        <v>3416</v>
      </c>
    </row>
    <row r="664" spans="1:8" x14ac:dyDescent="0.3">
      <c r="A664" t="s">
        <v>1324</v>
      </c>
      <c r="B664" t="s">
        <v>1287</v>
      </c>
      <c r="C664" t="s">
        <v>1325</v>
      </c>
      <c r="D664" t="s">
        <v>2737</v>
      </c>
      <c r="E664" s="57">
        <v>0.33333333333333331</v>
      </c>
      <c r="F664" s="57">
        <v>0.83333333333333337</v>
      </c>
      <c r="G664" s="57">
        <v>0.39583333333333331</v>
      </c>
      <c r="H664" t="s">
        <v>3417</v>
      </c>
    </row>
    <row r="665" spans="1:8" x14ac:dyDescent="0.3">
      <c r="A665" t="s">
        <v>1324</v>
      </c>
      <c r="B665" t="s">
        <v>1287</v>
      </c>
      <c r="C665" t="s">
        <v>1325</v>
      </c>
      <c r="D665" t="s">
        <v>2737</v>
      </c>
      <c r="E665" s="57">
        <v>0.33333333333333331</v>
      </c>
      <c r="F665" s="57">
        <v>0.83333333333333337</v>
      </c>
      <c r="G665" s="57">
        <v>0.42708333333333331</v>
      </c>
      <c r="H665" t="s">
        <v>3418</v>
      </c>
    </row>
    <row r="666" spans="1:8" x14ac:dyDescent="0.3">
      <c r="A666" t="s">
        <v>1324</v>
      </c>
      <c r="B666" t="s">
        <v>1287</v>
      </c>
      <c r="C666" t="s">
        <v>1325</v>
      </c>
      <c r="D666" t="s">
        <v>2737</v>
      </c>
      <c r="E666" s="57">
        <v>0.33333333333333331</v>
      </c>
      <c r="F666" s="57">
        <v>0.83333333333333337</v>
      </c>
      <c r="G666" s="57">
        <v>0.58333333333333337</v>
      </c>
      <c r="H666" t="s">
        <v>3419</v>
      </c>
    </row>
    <row r="667" spans="1:8" x14ac:dyDescent="0.3">
      <c r="A667" t="s">
        <v>1324</v>
      </c>
      <c r="B667" t="s">
        <v>1287</v>
      </c>
      <c r="C667" t="s">
        <v>1325</v>
      </c>
      <c r="D667" t="s">
        <v>2737</v>
      </c>
      <c r="E667" s="57">
        <v>0.33333333333333331</v>
      </c>
      <c r="F667" s="57">
        <v>0.83333333333333337</v>
      </c>
      <c r="G667" s="57">
        <v>0.61458333333333337</v>
      </c>
      <c r="H667" t="s">
        <v>3420</v>
      </c>
    </row>
    <row r="668" spans="1:8" x14ac:dyDescent="0.3">
      <c r="A668" t="s">
        <v>1324</v>
      </c>
      <c r="B668" t="s">
        <v>1287</v>
      </c>
      <c r="C668" t="s">
        <v>1325</v>
      </c>
      <c r="D668" t="s">
        <v>2737</v>
      </c>
      <c r="E668" s="57">
        <v>0.33333333333333331</v>
      </c>
      <c r="F668" s="57">
        <v>0.83333333333333337</v>
      </c>
      <c r="G668" s="57">
        <v>0.64583333333333337</v>
      </c>
      <c r="H668" t="s">
        <v>3421</v>
      </c>
    </row>
    <row r="669" spans="1:8" x14ac:dyDescent="0.3">
      <c r="A669" t="s">
        <v>1324</v>
      </c>
      <c r="B669" t="s">
        <v>1287</v>
      </c>
      <c r="C669" t="s">
        <v>1325</v>
      </c>
      <c r="D669" t="s">
        <v>2737</v>
      </c>
      <c r="E669" s="57">
        <v>0.33333333333333331</v>
      </c>
      <c r="F669" s="57">
        <v>0.83333333333333337</v>
      </c>
      <c r="G669" s="57">
        <v>0.67708333333333337</v>
      </c>
      <c r="H669" t="s">
        <v>3422</v>
      </c>
    </row>
    <row r="670" spans="1:8" x14ac:dyDescent="0.3">
      <c r="A670" t="s">
        <v>1324</v>
      </c>
      <c r="B670" t="s">
        <v>1287</v>
      </c>
      <c r="C670" t="s">
        <v>1325</v>
      </c>
      <c r="D670" t="s">
        <v>2737</v>
      </c>
      <c r="E670" s="57">
        <v>0.33333333333333331</v>
      </c>
      <c r="F670" s="57">
        <v>0.83333333333333337</v>
      </c>
      <c r="G670" s="57">
        <v>0.72916666666666663</v>
      </c>
      <c r="H670" t="s">
        <v>3423</v>
      </c>
    </row>
    <row r="671" spans="1:8" x14ac:dyDescent="0.3">
      <c r="A671" t="s">
        <v>1324</v>
      </c>
      <c r="B671" t="s">
        <v>1287</v>
      </c>
      <c r="C671" t="s">
        <v>1325</v>
      </c>
      <c r="D671" t="s">
        <v>2737</v>
      </c>
      <c r="E671" s="57">
        <v>0.33333333333333331</v>
      </c>
      <c r="F671" s="57">
        <v>0.83333333333333337</v>
      </c>
      <c r="G671" s="57">
        <v>0.79166666666666663</v>
      </c>
      <c r="H671" t="s">
        <v>3424</v>
      </c>
    </row>
    <row r="672" spans="1:8" x14ac:dyDescent="0.3">
      <c r="A672" t="s">
        <v>1324</v>
      </c>
      <c r="B672" t="s">
        <v>1287</v>
      </c>
      <c r="C672" t="s">
        <v>1325</v>
      </c>
      <c r="D672" t="s">
        <v>2751</v>
      </c>
      <c r="E672" s="57">
        <v>0.33333333333333331</v>
      </c>
      <c r="F672" s="57">
        <v>0.83333333333333337</v>
      </c>
      <c r="G672" s="57">
        <v>0.33333333333333331</v>
      </c>
      <c r="H672" t="s">
        <v>3425</v>
      </c>
    </row>
    <row r="673" spans="1:8" x14ac:dyDescent="0.3">
      <c r="A673" t="s">
        <v>1324</v>
      </c>
      <c r="B673" t="s">
        <v>1287</v>
      </c>
      <c r="C673" t="s">
        <v>1325</v>
      </c>
      <c r="D673" t="s">
        <v>2751</v>
      </c>
      <c r="E673" s="57">
        <v>0.33333333333333331</v>
      </c>
      <c r="F673" s="57">
        <v>0.83333333333333337</v>
      </c>
      <c r="G673" s="57">
        <v>0.36458333333333331</v>
      </c>
      <c r="H673" t="s">
        <v>3426</v>
      </c>
    </row>
    <row r="674" spans="1:8" x14ac:dyDescent="0.3">
      <c r="A674" t="s">
        <v>1324</v>
      </c>
      <c r="B674" t="s">
        <v>1287</v>
      </c>
      <c r="C674" t="s">
        <v>1325</v>
      </c>
      <c r="D674" t="s">
        <v>2751</v>
      </c>
      <c r="E674" s="57">
        <v>0.33333333333333331</v>
      </c>
      <c r="F674" s="57">
        <v>0.83333333333333337</v>
      </c>
      <c r="G674" s="57">
        <v>0.39583333333333331</v>
      </c>
      <c r="H674" t="s">
        <v>3427</v>
      </c>
    </row>
    <row r="675" spans="1:8" x14ac:dyDescent="0.3">
      <c r="A675" t="s">
        <v>1324</v>
      </c>
      <c r="B675" t="s">
        <v>1287</v>
      </c>
      <c r="C675" t="s">
        <v>1325</v>
      </c>
      <c r="D675" t="s">
        <v>2751</v>
      </c>
      <c r="E675" s="57">
        <v>0.33333333333333331</v>
      </c>
      <c r="F675" s="57">
        <v>0.83333333333333337</v>
      </c>
      <c r="G675" s="57">
        <v>0.42708333333333331</v>
      </c>
      <c r="H675" t="s">
        <v>3428</v>
      </c>
    </row>
    <row r="676" spans="1:8" x14ac:dyDescent="0.3">
      <c r="A676" t="s">
        <v>1324</v>
      </c>
      <c r="B676" t="s">
        <v>1287</v>
      </c>
      <c r="C676" t="s">
        <v>1325</v>
      </c>
      <c r="D676" t="s">
        <v>2751</v>
      </c>
      <c r="E676" s="57">
        <v>0.33333333333333331</v>
      </c>
      <c r="F676" s="57">
        <v>0.83333333333333337</v>
      </c>
      <c r="G676" s="57">
        <v>0.58333333333333337</v>
      </c>
      <c r="H676" t="s">
        <v>3429</v>
      </c>
    </row>
    <row r="677" spans="1:8" x14ac:dyDescent="0.3">
      <c r="A677" t="s">
        <v>1324</v>
      </c>
      <c r="B677" t="s">
        <v>1287</v>
      </c>
      <c r="C677" t="s">
        <v>1325</v>
      </c>
      <c r="D677" t="s">
        <v>2751</v>
      </c>
      <c r="E677" s="57">
        <v>0.33333333333333331</v>
      </c>
      <c r="F677" s="57">
        <v>0.83333333333333337</v>
      </c>
      <c r="G677" s="57">
        <v>0.61458333333333337</v>
      </c>
      <c r="H677" t="s">
        <v>3430</v>
      </c>
    </row>
    <row r="678" spans="1:8" x14ac:dyDescent="0.3">
      <c r="A678" t="s">
        <v>1324</v>
      </c>
      <c r="B678" t="s">
        <v>1287</v>
      </c>
      <c r="C678" t="s">
        <v>1325</v>
      </c>
      <c r="D678" t="s">
        <v>2751</v>
      </c>
      <c r="E678" s="57">
        <v>0.33333333333333331</v>
      </c>
      <c r="F678" s="57">
        <v>0.83333333333333337</v>
      </c>
      <c r="G678" s="57">
        <v>0.64583333333333337</v>
      </c>
      <c r="H678" t="s">
        <v>3431</v>
      </c>
    </row>
    <row r="679" spans="1:8" x14ac:dyDescent="0.3">
      <c r="A679" t="s">
        <v>1324</v>
      </c>
      <c r="B679" t="s">
        <v>1287</v>
      </c>
      <c r="C679" t="s">
        <v>1325</v>
      </c>
      <c r="D679" t="s">
        <v>2751</v>
      </c>
      <c r="E679" s="57">
        <v>0.33333333333333331</v>
      </c>
      <c r="F679" s="57">
        <v>0.83333333333333337</v>
      </c>
      <c r="G679" s="57">
        <v>0.67708333333333337</v>
      </c>
      <c r="H679" t="s">
        <v>3432</v>
      </c>
    </row>
    <row r="680" spans="1:8" x14ac:dyDescent="0.3">
      <c r="A680" t="s">
        <v>1324</v>
      </c>
      <c r="B680" t="s">
        <v>1287</v>
      </c>
      <c r="C680" t="s">
        <v>1325</v>
      </c>
      <c r="D680" t="s">
        <v>2751</v>
      </c>
      <c r="E680" s="57">
        <v>0.33333333333333331</v>
      </c>
      <c r="F680" s="57">
        <v>0.83333333333333337</v>
      </c>
      <c r="G680" s="57">
        <v>0.72916666666666663</v>
      </c>
      <c r="H680" t="s">
        <v>3433</v>
      </c>
    </row>
    <row r="681" spans="1:8" x14ac:dyDescent="0.3">
      <c r="A681" t="s">
        <v>1324</v>
      </c>
      <c r="B681" t="s">
        <v>1287</v>
      </c>
      <c r="C681" t="s">
        <v>1325</v>
      </c>
      <c r="D681" t="s">
        <v>2751</v>
      </c>
      <c r="E681" s="57">
        <v>0.33333333333333331</v>
      </c>
      <c r="F681" s="57">
        <v>0.83333333333333337</v>
      </c>
      <c r="G681" s="57">
        <v>0.79166666666666663</v>
      </c>
      <c r="H681" t="s">
        <v>3434</v>
      </c>
    </row>
    <row r="682" spans="1:8" x14ac:dyDescent="0.3">
      <c r="A682" t="s">
        <v>1197</v>
      </c>
      <c r="B682" t="s">
        <v>1302</v>
      </c>
      <c r="C682" t="s">
        <v>1817</v>
      </c>
      <c r="D682" t="s">
        <v>2777</v>
      </c>
      <c r="E682" s="57">
        <v>0.375</v>
      </c>
      <c r="F682" s="57">
        <v>0.83333333333333337</v>
      </c>
      <c r="G682" s="57">
        <v>0.44791666666666669</v>
      </c>
      <c r="H682" t="s">
        <v>3435</v>
      </c>
    </row>
    <row r="683" spans="1:8" x14ac:dyDescent="0.3">
      <c r="A683" t="s">
        <v>1197</v>
      </c>
      <c r="B683" t="s">
        <v>1302</v>
      </c>
      <c r="C683" t="s">
        <v>1817</v>
      </c>
      <c r="D683" t="s">
        <v>2777</v>
      </c>
      <c r="E683" s="57">
        <v>0.375</v>
      </c>
      <c r="F683" s="57">
        <v>0.83333333333333337</v>
      </c>
      <c r="G683" s="57">
        <v>0.76041666666666663</v>
      </c>
      <c r="H683" t="s">
        <v>3436</v>
      </c>
    </row>
    <row r="684" spans="1:8" x14ac:dyDescent="0.3">
      <c r="A684" t="s">
        <v>1132</v>
      </c>
      <c r="B684" t="s">
        <v>1302</v>
      </c>
      <c r="C684" t="s">
        <v>1303</v>
      </c>
      <c r="D684" t="s">
        <v>2751</v>
      </c>
      <c r="E684" s="57">
        <v>0.375</v>
      </c>
      <c r="F684" s="57">
        <v>0.83333333333333337</v>
      </c>
      <c r="G684" s="57">
        <v>0.44791666666666669</v>
      </c>
      <c r="H684" t="s">
        <v>3437</v>
      </c>
    </row>
    <row r="685" spans="1:8" x14ac:dyDescent="0.3">
      <c r="A685" t="s">
        <v>1132</v>
      </c>
      <c r="B685" t="s">
        <v>1302</v>
      </c>
      <c r="C685" t="s">
        <v>1303</v>
      </c>
      <c r="D685" t="s">
        <v>2751</v>
      </c>
      <c r="E685" s="57">
        <v>0.375</v>
      </c>
      <c r="F685" s="57">
        <v>0.83333333333333337</v>
      </c>
      <c r="G685" s="57">
        <v>0.76041666666666663</v>
      </c>
      <c r="H685" t="s">
        <v>3438</v>
      </c>
    </row>
    <row r="686" spans="1:8" x14ac:dyDescent="0.3">
      <c r="A686" t="s">
        <v>3439</v>
      </c>
      <c r="B686" t="s">
        <v>1302</v>
      </c>
      <c r="C686" t="s">
        <v>3440</v>
      </c>
      <c r="D686" t="s">
        <v>2744</v>
      </c>
      <c r="E686" s="57">
        <v>0.58333333333333337</v>
      </c>
      <c r="F686" s="57">
        <v>0.70833333333333337</v>
      </c>
      <c r="G686" s="57">
        <v>0.58333333333333337</v>
      </c>
      <c r="H686" t="s">
        <v>3441</v>
      </c>
    </row>
    <row r="687" spans="1:8" x14ac:dyDescent="0.3">
      <c r="A687" t="s">
        <v>3439</v>
      </c>
      <c r="B687" t="s">
        <v>1302</v>
      </c>
      <c r="C687" t="s">
        <v>3440</v>
      </c>
      <c r="D687" t="s">
        <v>2744</v>
      </c>
      <c r="E687" s="57">
        <v>0.58333333333333337</v>
      </c>
      <c r="F687" s="57">
        <v>0.70833333333333337</v>
      </c>
      <c r="G687" s="57">
        <v>0.61458333333333337</v>
      </c>
      <c r="H687" t="s">
        <v>3442</v>
      </c>
    </row>
    <row r="688" spans="1:8" x14ac:dyDescent="0.3">
      <c r="A688" t="s">
        <v>3439</v>
      </c>
      <c r="B688" t="s">
        <v>1302</v>
      </c>
      <c r="C688" t="s">
        <v>3440</v>
      </c>
      <c r="D688" t="s">
        <v>2744</v>
      </c>
      <c r="E688" s="57">
        <v>0.58333333333333337</v>
      </c>
      <c r="F688" s="57">
        <v>0.70833333333333337</v>
      </c>
      <c r="G688" s="57">
        <v>0.64583333333333337</v>
      </c>
      <c r="H688" t="s">
        <v>3443</v>
      </c>
    </row>
    <row r="689" spans="1:8" x14ac:dyDescent="0.3">
      <c r="A689" t="s">
        <v>3439</v>
      </c>
      <c r="B689" t="s">
        <v>1302</v>
      </c>
      <c r="C689" t="s">
        <v>3440</v>
      </c>
      <c r="D689" t="s">
        <v>2744</v>
      </c>
      <c r="E689" s="57">
        <v>0.58333333333333337</v>
      </c>
      <c r="F689" s="57">
        <v>0.70833333333333337</v>
      </c>
      <c r="G689" s="57">
        <v>0.67708333333333337</v>
      </c>
      <c r="H689" t="s">
        <v>3444</v>
      </c>
    </row>
    <row r="690" spans="1:8" x14ac:dyDescent="0.3">
      <c r="A690" t="s">
        <v>3439</v>
      </c>
      <c r="B690" t="s">
        <v>1302</v>
      </c>
      <c r="C690" t="s">
        <v>3440</v>
      </c>
      <c r="D690" t="s">
        <v>2751</v>
      </c>
      <c r="E690" s="57">
        <v>0.375</v>
      </c>
      <c r="F690" s="57">
        <v>0.70833333333333337</v>
      </c>
      <c r="G690" s="57">
        <v>0.44791666666666669</v>
      </c>
      <c r="H690" t="s">
        <v>3445</v>
      </c>
    </row>
    <row r="691" spans="1:8" x14ac:dyDescent="0.3">
      <c r="A691" t="s">
        <v>3439</v>
      </c>
      <c r="B691" t="s">
        <v>1302</v>
      </c>
      <c r="C691" t="s">
        <v>3440</v>
      </c>
      <c r="D691" t="s">
        <v>2777</v>
      </c>
      <c r="E691" s="57">
        <v>0.58333333333333337</v>
      </c>
      <c r="F691" s="57">
        <v>0.70833333333333337</v>
      </c>
      <c r="G691" s="57">
        <v>0.58333333333333337</v>
      </c>
      <c r="H691" t="s">
        <v>3446</v>
      </c>
    </row>
    <row r="692" spans="1:8" x14ac:dyDescent="0.3">
      <c r="A692" t="s">
        <v>3439</v>
      </c>
      <c r="B692" t="s">
        <v>1302</v>
      </c>
      <c r="C692" t="s">
        <v>3440</v>
      </c>
      <c r="D692" t="s">
        <v>2777</v>
      </c>
      <c r="E692" s="57">
        <v>0.58333333333333337</v>
      </c>
      <c r="F692" s="57">
        <v>0.70833333333333337</v>
      </c>
      <c r="G692" s="57">
        <v>0.61458333333333337</v>
      </c>
      <c r="H692" t="s">
        <v>3447</v>
      </c>
    </row>
    <row r="693" spans="1:8" x14ac:dyDescent="0.3">
      <c r="A693" t="s">
        <v>3439</v>
      </c>
      <c r="B693" t="s">
        <v>1302</v>
      </c>
      <c r="C693" t="s">
        <v>3440</v>
      </c>
      <c r="D693" t="s">
        <v>2777</v>
      </c>
      <c r="E693" s="57">
        <v>0.58333333333333337</v>
      </c>
      <c r="F693" s="57">
        <v>0.70833333333333337</v>
      </c>
      <c r="G693" s="57">
        <v>0.64583333333333337</v>
      </c>
      <c r="H693" t="s">
        <v>3448</v>
      </c>
    </row>
    <row r="694" spans="1:8" x14ac:dyDescent="0.3">
      <c r="A694" t="s">
        <v>3439</v>
      </c>
      <c r="B694" t="s">
        <v>1302</v>
      </c>
      <c r="C694" t="s">
        <v>3440</v>
      </c>
      <c r="D694" t="s">
        <v>2777</v>
      </c>
      <c r="E694" s="57">
        <v>0.58333333333333337</v>
      </c>
      <c r="F694" s="57">
        <v>0.70833333333333337</v>
      </c>
      <c r="G694" s="57">
        <v>0.67708333333333337</v>
      </c>
      <c r="H694" t="s">
        <v>3449</v>
      </c>
    </row>
    <row r="695" spans="1:8" x14ac:dyDescent="0.3">
      <c r="A695" t="s">
        <v>1151</v>
      </c>
      <c r="B695" t="s">
        <v>1287</v>
      </c>
      <c r="C695" t="s">
        <v>2914</v>
      </c>
      <c r="D695" t="s">
        <v>2744</v>
      </c>
      <c r="E695" s="57">
        <v>0.58333333333333337</v>
      </c>
      <c r="F695" s="57">
        <v>0.58333333333333337</v>
      </c>
      <c r="G695" s="57"/>
      <c r="H695" t="s">
        <v>3450</v>
      </c>
    </row>
    <row r="696" spans="1:8" x14ac:dyDescent="0.3">
      <c r="A696" t="s">
        <v>1138</v>
      </c>
      <c r="B696" t="s">
        <v>1287</v>
      </c>
      <c r="C696" t="s">
        <v>1308</v>
      </c>
      <c r="D696" t="s">
        <v>2744</v>
      </c>
      <c r="E696" s="57">
        <v>0.41666666666666669</v>
      </c>
      <c r="F696" s="57">
        <v>0.60416666666666663</v>
      </c>
      <c r="G696" s="57">
        <v>0.44791666666666669</v>
      </c>
      <c r="H696" t="s">
        <v>3451</v>
      </c>
    </row>
    <row r="697" spans="1:8" x14ac:dyDescent="0.3">
      <c r="A697" t="s">
        <v>1138</v>
      </c>
      <c r="B697" t="s">
        <v>1287</v>
      </c>
      <c r="C697" t="s">
        <v>1308</v>
      </c>
      <c r="D697" t="s">
        <v>2744</v>
      </c>
      <c r="E697" s="57">
        <v>0.41666666666666669</v>
      </c>
      <c r="F697" s="57">
        <v>0.60416666666666663</v>
      </c>
      <c r="G697" s="57">
        <v>0.47916666666666669</v>
      </c>
      <c r="H697" t="s">
        <v>3452</v>
      </c>
    </row>
    <row r="698" spans="1:8" x14ac:dyDescent="0.3">
      <c r="A698" t="s">
        <v>1138</v>
      </c>
      <c r="B698" t="s">
        <v>1287</v>
      </c>
      <c r="C698" t="s">
        <v>1308</v>
      </c>
      <c r="D698" t="s">
        <v>2744</v>
      </c>
      <c r="E698" s="57">
        <v>0.41666666666666669</v>
      </c>
      <c r="F698" s="57">
        <v>0.60416666666666663</v>
      </c>
      <c r="G698" s="57">
        <v>0.51041666666666663</v>
      </c>
      <c r="H698" t="s">
        <v>3453</v>
      </c>
    </row>
    <row r="699" spans="1:8" x14ac:dyDescent="0.3">
      <c r="A699" t="s">
        <v>1138</v>
      </c>
      <c r="B699" t="s">
        <v>1287</v>
      </c>
      <c r="C699" t="s">
        <v>1308</v>
      </c>
      <c r="D699" t="s">
        <v>2744</v>
      </c>
      <c r="E699" s="57">
        <v>0.41666666666666669</v>
      </c>
      <c r="F699" s="57">
        <v>0.60416666666666663</v>
      </c>
      <c r="G699" s="57">
        <v>0.54166666666666663</v>
      </c>
      <c r="H699" t="s">
        <v>3454</v>
      </c>
    </row>
    <row r="700" spans="1:8" x14ac:dyDescent="0.3">
      <c r="A700" t="s">
        <v>1138</v>
      </c>
      <c r="B700" t="s">
        <v>1287</v>
      </c>
      <c r="C700" t="s">
        <v>1308</v>
      </c>
      <c r="D700" t="s">
        <v>2758</v>
      </c>
      <c r="E700" s="57">
        <v>0.41666666666666669</v>
      </c>
      <c r="F700" s="57">
        <v>0.5</v>
      </c>
      <c r="G700" s="57">
        <v>0.44791666666666669</v>
      </c>
      <c r="H700" t="s">
        <v>3455</v>
      </c>
    </row>
    <row r="701" spans="1:8" x14ac:dyDescent="0.3">
      <c r="A701" t="s">
        <v>1138</v>
      </c>
      <c r="B701" t="s">
        <v>1287</v>
      </c>
      <c r="C701" t="s">
        <v>1308</v>
      </c>
      <c r="D701" t="s">
        <v>2758</v>
      </c>
      <c r="E701" s="57">
        <v>0.41666666666666669</v>
      </c>
      <c r="F701" s="57">
        <v>0.5</v>
      </c>
      <c r="G701" s="57">
        <v>0.47916666666666669</v>
      </c>
      <c r="H701" t="s">
        <v>3456</v>
      </c>
    </row>
    <row r="702" spans="1:8" x14ac:dyDescent="0.3">
      <c r="A702" t="s">
        <v>1210</v>
      </c>
      <c r="B702" t="s">
        <v>1302</v>
      </c>
      <c r="C702" t="s">
        <v>1536</v>
      </c>
      <c r="D702" t="s">
        <v>2744</v>
      </c>
      <c r="E702" s="57">
        <v>0.375</v>
      </c>
      <c r="F702" s="57">
        <v>0.58333333333333337</v>
      </c>
      <c r="G702" s="57">
        <v>0.44791666666666669</v>
      </c>
      <c r="H702" t="s">
        <v>3457</v>
      </c>
    </row>
    <row r="703" spans="1:8" x14ac:dyDescent="0.3">
      <c r="A703" t="s">
        <v>1210</v>
      </c>
      <c r="B703" t="s">
        <v>1302</v>
      </c>
      <c r="C703" t="s">
        <v>1536</v>
      </c>
      <c r="D703" t="s">
        <v>2758</v>
      </c>
      <c r="E703" s="57">
        <v>0.375</v>
      </c>
      <c r="F703" s="57">
        <v>0.58333333333333337</v>
      </c>
      <c r="G703" s="57">
        <v>0.44791666666666669</v>
      </c>
      <c r="H703" t="s">
        <v>3458</v>
      </c>
    </row>
    <row r="704" spans="1:8" x14ac:dyDescent="0.3">
      <c r="A704" t="s">
        <v>3459</v>
      </c>
      <c r="B704" t="s">
        <v>1232</v>
      </c>
      <c r="C704" t="s">
        <v>3460</v>
      </c>
      <c r="D704" t="s">
        <v>2737</v>
      </c>
      <c r="E704" s="57">
        <v>0.54166666666666663</v>
      </c>
      <c r="F704" s="57">
        <v>0.75</v>
      </c>
      <c r="G704" s="57">
        <v>0.54166666666666663</v>
      </c>
      <c r="H704" t="s">
        <v>3461</v>
      </c>
    </row>
    <row r="705" spans="1:8" x14ac:dyDescent="0.3">
      <c r="A705" t="s">
        <v>3459</v>
      </c>
      <c r="B705" t="s">
        <v>1232</v>
      </c>
      <c r="C705" t="s">
        <v>3460</v>
      </c>
      <c r="D705" t="s">
        <v>2737</v>
      </c>
      <c r="E705" s="57">
        <v>0.54166666666666663</v>
      </c>
      <c r="F705" s="57">
        <v>0.75</v>
      </c>
      <c r="G705" s="57">
        <v>0.72916666666666663</v>
      </c>
      <c r="H705" t="s">
        <v>3462</v>
      </c>
    </row>
    <row r="706" spans="1:8" x14ac:dyDescent="0.3">
      <c r="A706" t="s">
        <v>3459</v>
      </c>
      <c r="B706" t="s">
        <v>1232</v>
      </c>
      <c r="C706" t="s">
        <v>3460</v>
      </c>
      <c r="D706" t="s">
        <v>2751</v>
      </c>
      <c r="E706" s="57">
        <v>0.54166666666666663</v>
      </c>
      <c r="F706" s="57">
        <v>0.75</v>
      </c>
      <c r="G706" s="57">
        <v>0.54166666666666663</v>
      </c>
      <c r="H706" t="s">
        <v>3463</v>
      </c>
    </row>
    <row r="707" spans="1:8" x14ac:dyDescent="0.3">
      <c r="A707" t="s">
        <v>3459</v>
      </c>
      <c r="B707" t="s">
        <v>1232</v>
      </c>
      <c r="C707" t="s">
        <v>3460</v>
      </c>
      <c r="D707" t="s">
        <v>2751</v>
      </c>
      <c r="E707" s="57">
        <v>0.54166666666666663</v>
      </c>
      <c r="F707" s="57">
        <v>0.75</v>
      </c>
      <c r="G707" s="57">
        <v>0.72916666666666663</v>
      </c>
      <c r="H707" t="s">
        <v>3464</v>
      </c>
    </row>
    <row r="708" spans="1:8" x14ac:dyDescent="0.3">
      <c r="A708" t="s">
        <v>1210</v>
      </c>
      <c r="B708" t="s">
        <v>1302</v>
      </c>
      <c r="C708" t="s">
        <v>1536</v>
      </c>
      <c r="D708" t="s">
        <v>2737</v>
      </c>
      <c r="E708" s="57">
        <v>0.33333333333333331</v>
      </c>
      <c r="F708" s="57">
        <v>0.70833333333333337</v>
      </c>
      <c r="G708" s="57">
        <v>0.33333333333333331</v>
      </c>
      <c r="H708" t="s">
        <v>3465</v>
      </c>
    </row>
    <row r="709" spans="1:8" x14ac:dyDescent="0.3">
      <c r="A709" t="s">
        <v>1210</v>
      </c>
      <c r="B709" t="s">
        <v>1302</v>
      </c>
      <c r="C709" t="s">
        <v>1536</v>
      </c>
      <c r="D709" t="s">
        <v>2737</v>
      </c>
      <c r="E709" s="57">
        <v>0.33333333333333331</v>
      </c>
      <c r="F709" s="57">
        <v>0.70833333333333337</v>
      </c>
      <c r="G709" s="57">
        <v>0.36458333333333331</v>
      </c>
      <c r="H709" t="s">
        <v>3466</v>
      </c>
    </row>
    <row r="710" spans="1:8" x14ac:dyDescent="0.3">
      <c r="A710" t="s">
        <v>1210</v>
      </c>
      <c r="B710" t="s">
        <v>1302</v>
      </c>
      <c r="C710" t="s">
        <v>1536</v>
      </c>
      <c r="D710" t="s">
        <v>2737</v>
      </c>
      <c r="E710" s="57">
        <v>0.33333333333333331</v>
      </c>
      <c r="F710" s="57">
        <v>0.70833333333333337</v>
      </c>
      <c r="G710" s="57">
        <v>0.39583333333333331</v>
      </c>
      <c r="H710" t="s">
        <v>3467</v>
      </c>
    </row>
    <row r="711" spans="1:8" x14ac:dyDescent="0.3">
      <c r="A711" t="s">
        <v>1210</v>
      </c>
      <c r="B711" t="s">
        <v>1302</v>
      </c>
      <c r="C711" t="s">
        <v>1536</v>
      </c>
      <c r="D711" t="s">
        <v>2737</v>
      </c>
      <c r="E711" s="57">
        <v>0.33333333333333331</v>
      </c>
      <c r="F711" s="57">
        <v>0.70833333333333337</v>
      </c>
      <c r="G711" s="57">
        <v>0.42708333333333331</v>
      </c>
      <c r="H711" t="s">
        <v>3468</v>
      </c>
    </row>
    <row r="712" spans="1:8" x14ac:dyDescent="0.3">
      <c r="A712" t="s">
        <v>1210</v>
      </c>
      <c r="B712" t="s">
        <v>1302</v>
      </c>
      <c r="C712" t="s">
        <v>1536</v>
      </c>
      <c r="D712" t="s">
        <v>2737</v>
      </c>
      <c r="E712" s="57">
        <v>0.33333333333333331</v>
      </c>
      <c r="F712" s="57">
        <v>0.70833333333333337</v>
      </c>
      <c r="G712" s="57">
        <v>0.58333333333333337</v>
      </c>
      <c r="H712" t="s">
        <v>3469</v>
      </c>
    </row>
    <row r="713" spans="1:8" x14ac:dyDescent="0.3">
      <c r="A713" t="s">
        <v>1210</v>
      </c>
      <c r="B713" t="s">
        <v>1302</v>
      </c>
      <c r="C713" t="s">
        <v>1536</v>
      </c>
      <c r="D713" t="s">
        <v>2737</v>
      </c>
      <c r="E713" s="57">
        <v>0.33333333333333331</v>
      </c>
      <c r="F713" s="57">
        <v>0.70833333333333337</v>
      </c>
      <c r="G713" s="57">
        <v>0.61458333333333337</v>
      </c>
      <c r="H713" t="s">
        <v>3470</v>
      </c>
    </row>
    <row r="714" spans="1:8" x14ac:dyDescent="0.3">
      <c r="A714" t="s">
        <v>1210</v>
      </c>
      <c r="B714" t="s">
        <v>1302</v>
      </c>
      <c r="C714" t="s">
        <v>1536</v>
      </c>
      <c r="D714" t="s">
        <v>2737</v>
      </c>
      <c r="E714" s="57">
        <v>0.33333333333333331</v>
      </c>
      <c r="F714" s="57">
        <v>0.70833333333333337</v>
      </c>
      <c r="G714" s="57">
        <v>0.64583333333333337</v>
      </c>
      <c r="H714" t="s">
        <v>3471</v>
      </c>
    </row>
    <row r="715" spans="1:8" x14ac:dyDescent="0.3">
      <c r="A715" t="s">
        <v>1210</v>
      </c>
      <c r="B715" t="s">
        <v>1302</v>
      </c>
      <c r="C715" t="s">
        <v>1536</v>
      </c>
      <c r="D715" t="s">
        <v>2737</v>
      </c>
      <c r="E715" s="57">
        <v>0.33333333333333331</v>
      </c>
      <c r="F715" s="57">
        <v>0.70833333333333337</v>
      </c>
      <c r="G715" s="57">
        <v>0.67708333333333337</v>
      </c>
      <c r="H715" t="s">
        <v>3472</v>
      </c>
    </row>
    <row r="716" spans="1:8" x14ac:dyDescent="0.3">
      <c r="A716" t="s">
        <v>1132</v>
      </c>
      <c r="B716" t="s">
        <v>1302</v>
      </c>
      <c r="C716" t="s">
        <v>1303</v>
      </c>
      <c r="D716" t="s">
        <v>2758</v>
      </c>
      <c r="E716" s="57">
        <v>0.33333333333333331</v>
      </c>
      <c r="F716" s="57">
        <v>0.41666666666666669</v>
      </c>
      <c r="G716" s="57">
        <v>0.33333333333333331</v>
      </c>
      <c r="H716" t="s">
        <v>3473</v>
      </c>
    </row>
    <row r="717" spans="1:8" x14ac:dyDescent="0.3">
      <c r="A717" t="s">
        <v>1132</v>
      </c>
      <c r="B717" t="s">
        <v>1302</v>
      </c>
      <c r="C717" t="s">
        <v>1303</v>
      </c>
      <c r="D717" t="s">
        <v>2758</v>
      </c>
      <c r="E717" s="57">
        <v>0.33333333333333331</v>
      </c>
      <c r="F717" s="57">
        <v>0.41666666666666669</v>
      </c>
      <c r="G717" s="57">
        <v>0.36458333333333331</v>
      </c>
      <c r="H717" t="s">
        <v>3474</v>
      </c>
    </row>
    <row r="718" spans="1:8" x14ac:dyDescent="0.3">
      <c r="A718" t="s">
        <v>1132</v>
      </c>
      <c r="B718" t="s">
        <v>1302</v>
      </c>
      <c r="C718" t="s">
        <v>1303</v>
      </c>
      <c r="D718" t="s">
        <v>2758</v>
      </c>
      <c r="E718" s="57">
        <v>0.33333333333333331</v>
      </c>
      <c r="F718" s="57">
        <v>0.41666666666666669</v>
      </c>
      <c r="G718" s="57">
        <v>0.39583333333333331</v>
      </c>
      <c r="H718" t="s">
        <v>3475</v>
      </c>
    </row>
    <row r="719" spans="1:8" x14ac:dyDescent="0.3">
      <c r="A719" t="s">
        <v>3035</v>
      </c>
      <c r="B719" t="s">
        <v>1287</v>
      </c>
      <c r="C719" t="s">
        <v>1338</v>
      </c>
      <c r="D719" t="s">
        <v>2758</v>
      </c>
      <c r="E719" s="57">
        <v>0.33333333333333331</v>
      </c>
      <c r="F719" s="57">
        <v>0.75</v>
      </c>
      <c r="G719" s="57">
        <v>0.33333333333333331</v>
      </c>
      <c r="H719" t="s">
        <v>3476</v>
      </c>
    </row>
    <row r="720" spans="1:8" x14ac:dyDescent="0.3">
      <c r="A720" t="s">
        <v>3035</v>
      </c>
      <c r="B720" t="s">
        <v>1287</v>
      </c>
      <c r="C720" t="s">
        <v>1338</v>
      </c>
      <c r="D720" t="s">
        <v>2758</v>
      </c>
      <c r="E720" s="57">
        <v>0.33333333333333331</v>
      </c>
      <c r="F720" s="57">
        <v>0.75</v>
      </c>
      <c r="G720" s="57">
        <v>0.36458333333333331</v>
      </c>
      <c r="H720" t="s">
        <v>3477</v>
      </c>
    </row>
    <row r="721" spans="1:8" x14ac:dyDescent="0.3">
      <c r="A721" t="s">
        <v>3035</v>
      </c>
      <c r="B721" t="s">
        <v>1287</v>
      </c>
      <c r="C721" t="s">
        <v>1338</v>
      </c>
      <c r="D721" t="s">
        <v>2758</v>
      </c>
      <c r="E721" s="57">
        <v>0.33333333333333331</v>
      </c>
      <c r="F721" s="57">
        <v>0.75</v>
      </c>
      <c r="G721" s="57">
        <v>0.39583333333333331</v>
      </c>
      <c r="H721" t="s">
        <v>3478</v>
      </c>
    </row>
    <row r="722" spans="1:8" x14ac:dyDescent="0.3">
      <c r="A722" t="s">
        <v>3035</v>
      </c>
      <c r="B722" t="s">
        <v>1287</v>
      </c>
      <c r="C722" t="s">
        <v>1338</v>
      </c>
      <c r="D722" t="s">
        <v>2758</v>
      </c>
      <c r="E722" s="57">
        <v>0.33333333333333331</v>
      </c>
      <c r="F722" s="57">
        <v>0.75</v>
      </c>
      <c r="G722" s="57">
        <v>0.42708333333333331</v>
      </c>
      <c r="H722" t="s">
        <v>3479</v>
      </c>
    </row>
    <row r="723" spans="1:8" x14ac:dyDescent="0.3">
      <c r="A723" t="s">
        <v>3035</v>
      </c>
      <c r="B723" t="s">
        <v>1287</v>
      </c>
      <c r="C723" t="s">
        <v>1338</v>
      </c>
      <c r="D723" t="s">
        <v>2758</v>
      </c>
      <c r="E723" s="57">
        <v>0.33333333333333331</v>
      </c>
      <c r="F723" s="57">
        <v>0.75</v>
      </c>
      <c r="G723" s="57">
        <v>0.58333333333333337</v>
      </c>
      <c r="H723" t="s">
        <v>3480</v>
      </c>
    </row>
    <row r="724" spans="1:8" x14ac:dyDescent="0.3">
      <c r="A724" t="s">
        <v>3035</v>
      </c>
      <c r="B724" t="s">
        <v>1287</v>
      </c>
      <c r="C724" t="s">
        <v>1338</v>
      </c>
      <c r="D724" t="s">
        <v>2758</v>
      </c>
      <c r="E724" s="57">
        <v>0.33333333333333331</v>
      </c>
      <c r="F724" s="57">
        <v>0.75</v>
      </c>
      <c r="G724" s="57">
        <v>0.61458333333333337</v>
      </c>
      <c r="H724" t="s">
        <v>3481</v>
      </c>
    </row>
    <row r="725" spans="1:8" x14ac:dyDescent="0.3">
      <c r="A725" t="s">
        <v>3035</v>
      </c>
      <c r="B725" t="s">
        <v>1287</v>
      </c>
      <c r="C725" t="s">
        <v>1338</v>
      </c>
      <c r="D725" t="s">
        <v>2758</v>
      </c>
      <c r="E725" s="57">
        <v>0.33333333333333331</v>
      </c>
      <c r="F725" s="57">
        <v>0.75</v>
      </c>
      <c r="G725" s="57">
        <v>0.64583333333333337</v>
      </c>
      <c r="H725" t="s">
        <v>3482</v>
      </c>
    </row>
    <row r="726" spans="1:8" x14ac:dyDescent="0.3">
      <c r="A726" t="s">
        <v>3035</v>
      </c>
      <c r="B726" t="s">
        <v>1287</v>
      </c>
      <c r="C726" t="s">
        <v>1338</v>
      </c>
      <c r="D726" t="s">
        <v>2758</v>
      </c>
      <c r="E726" s="57">
        <v>0.33333333333333331</v>
      </c>
      <c r="F726" s="57">
        <v>0.75</v>
      </c>
      <c r="G726" s="57">
        <v>0.67708333333333337</v>
      </c>
      <c r="H726" t="s">
        <v>3483</v>
      </c>
    </row>
    <row r="727" spans="1:8" x14ac:dyDescent="0.3">
      <c r="A727" t="s">
        <v>3035</v>
      </c>
      <c r="B727" t="s">
        <v>1287</v>
      </c>
      <c r="C727" t="s">
        <v>1338</v>
      </c>
      <c r="D727" t="s">
        <v>2758</v>
      </c>
      <c r="E727" s="57">
        <v>0.33333333333333331</v>
      </c>
      <c r="F727" s="57">
        <v>0.75</v>
      </c>
      <c r="G727" s="57">
        <v>0.72916666666666663</v>
      </c>
      <c r="H727" t="s">
        <v>3484</v>
      </c>
    </row>
    <row r="728" spans="1:8" x14ac:dyDescent="0.3">
      <c r="A728" t="s">
        <v>3459</v>
      </c>
      <c r="B728" t="s">
        <v>1232</v>
      </c>
      <c r="C728" t="s">
        <v>3460</v>
      </c>
      <c r="D728" t="s">
        <v>2777</v>
      </c>
      <c r="E728" s="57">
        <v>0.33333333333333331</v>
      </c>
      <c r="F728" s="57">
        <v>0.66666666666666663</v>
      </c>
      <c r="G728" s="57">
        <v>0.33333333333333331</v>
      </c>
      <c r="H728" t="s">
        <v>3485</v>
      </c>
    </row>
    <row r="729" spans="1:8" x14ac:dyDescent="0.3">
      <c r="A729" t="s">
        <v>3459</v>
      </c>
      <c r="B729" t="s">
        <v>1232</v>
      </c>
      <c r="C729" t="s">
        <v>3460</v>
      </c>
      <c r="D729" t="s">
        <v>2777</v>
      </c>
      <c r="E729" s="57">
        <v>0.33333333333333331</v>
      </c>
      <c r="F729" s="57">
        <v>0.66666666666666663</v>
      </c>
      <c r="G729" s="57">
        <v>0.36458333333333331</v>
      </c>
      <c r="H729" t="s">
        <v>3486</v>
      </c>
    </row>
    <row r="730" spans="1:8" x14ac:dyDescent="0.3">
      <c r="A730" t="s">
        <v>3459</v>
      </c>
      <c r="B730" t="s">
        <v>1232</v>
      </c>
      <c r="C730" t="s">
        <v>3460</v>
      </c>
      <c r="D730" t="s">
        <v>2777</v>
      </c>
      <c r="E730" s="57">
        <v>0.33333333333333331</v>
      </c>
      <c r="F730" s="57">
        <v>0.66666666666666663</v>
      </c>
      <c r="G730" s="57">
        <v>0.39583333333333331</v>
      </c>
      <c r="H730" t="s">
        <v>3487</v>
      </c>
    </row>
    <row r="731" spans="1:8" x14ac:dyDescent="0.3">
      <c r="A731" t="s">
        <v>3459</v>
      </c>
      <c r="B731" t="s">
        <v>1232</v>
      </c>
      <c r="C731" t="s">
        <v>3460</v>
      </c>
      <c r="D731" t="s">
        <v>2777</v>
      </c>
      <c r="E731" s="57">
        <v>0.33333333333333331</v>
      </c>
      <c r="F731" s="57">
        <v>0.66666666666666663</v>
      </c>
      <c r="G731" s="57">
        <v>0.42708333333333331</v>
      </c>
      <c r="H731" t="s">
        <v>3488</v>
      </c>
    </row>
    <row r="732" spans="1:8" x14ac:dyDescent="0.3">
      <c r="A732" t="s">
        <v>3459</v>
      </c>
      <c r="B732" t="s">
        <v>1232</v>
      </c>
      <c r="C732" t="s">
        <v>3460</v>
      </c>
      <c r="D732" t="s">
        <v>2777</v>
      </c>
      <c r="E732" s="57">
        <v>0.33333333333333331</v>
      </c>
      <c r="F732" s="57">
        <v>0.66666666666666663</v>
      </c>
      <c r="G732" s="57">
        <v>0.58333333333333337</v>
      </c>
      <c r="H732" t="s">
        <v>3489</v>
      </c>
    </row>
    <row r="733" spans="1:8" x14ac:dyDescent="0.3">
      <c r="A733" t="s">
        <v>3459</v>
      </c>
      <c r="B733" t="s">
        <v>1232</v>
      </c>
      <c r="C733" t="s">
        <v>3460</v>
      </c>
      <c r="D733" t="s">
        <v>2777</v>
      </c>
      <c r="E733" s="57">
        <v>0.33333333333333331</v>
      </c>
      <c r="F733" s="57">
        <v>0.66666666666666663</v>
      </c>
      <c r="G733" s="57">
        <v>0.61458333333333337</v>
      </c>
      <c r="H733" t="s">
        <v>3490</v>
      </c>
    </row>
    <row r="734" spans="1:8" x14ac:dyDescent="0.3">
      <c r="A734" t="s">
        <v>3459</v>
      </c>
      <c r="B734" t="s">
        <v>1232</v>
      </c>
      <c r="C734" t="s">
        <v>3460</v>
      </c>
      <c r="D734" t="s">
        <v>2777</v>
      </c>
      <c r="E734" s="57">
        <v>0.33333333333333331</v>
      </c>
      <c r="F734" s="57">
        <v>0.66666666666666663</v>
      </c>
      <c r="G734" s="57">
        <v>0.64583333333333337</v>
      </c>
      <c r="H734" t="s">
        <v>3491</v>
      </c>
    </row>
    <row r="735" spans="1:8" x14ac:dyDescent="0.3">
      <c r="A735" t="s">
        <v>1208</v>
      </c>
      <c r="B735" t="s">
        <v>1332</v>
      </c>
      <c r="C735" t="s">
        <v>1397</v>
      </c>
      <c r="D735" t="s">
        <v>2758</v>
      </c>
      <c r="E735" s="57">
        <v>0.33333333333333331</v>
      </c>
      <c r="F735" s="57">
        <v>0.58333333333333337</v>
      </c>
      <c r="G735" s="57">
        <v>0.33333333333333331</v>
      </c>
      <c r="H735" t="s">
        <v>3492</v>
      </c>
    </row>
    <row r="736" spans="1:8" x14ac:dyDescent="0.3">
      <c r="A736" t="s">
        <v>1208</v>
      </c>
      <c r="B736" t="s">
        <v>1332</v>
      </c>
      <c r="C736" t="s">
        <v>1397</v>
      </c>
      <c r="D736" t="s">
        <v>2758</v>
      </c>
      <c r="E736" s="57">
        <v>0.33333333333333331</v>
      </c>
      <c r="F736" s="57">
        <v>0.58333333333333337</v>
      </c>
      <c r="G736" s="57">
        <v>0.36458333333333331</v>
      </c>
      <c r="H736" t="s">
        <v>3493</v>
      </c>
    </row>
    <row r="737" spans="1:8" x14ac:dyDescent="0.3">
      <c r="A737" t="s">
        <v>1208</v>
      </c>
      <c r="B737" t="s">
        <v>1332</v>
      </c>
      <c r="C737" t="s">
        <v>1397</v>
      </c>
      <c r="D737" t="s">
        <v>2758</v>
      </c>
      <c r="E737" s="57">
        <v>0.33333333333333331</v>
      </c>
      <c r="F737" s="57">
        <v>0.58333333333333337</v>
      </c>
      <c r="G737" s="57">
        <v>0.39583333333333331</v>
      </c>
      <c r="H737" t="s">
        <v>3494</v>
      </c>
    </row>
    <row r="738" spans="1:8" x14ac:dyDescent="0.3">
      <c r="A738" t="s">
        <v>1208</v>
      </c>
      <c r="B738" t="s">
        <v>1332</v>
      </c>
      <c r="C738" t="s">
        <v>1397</v>
      </c>
      <c r="D738" t="s">
        <v>2758</v>
      </c>
      <c r="E738" s="57">
        <v>0.33333333333333331</v>
      </c>
      <c r="F738" s="57">
        <v>0.58333333333333337</v>
      </c>
      <c r="G738" s="57">
        <v>0.42708333333333331</v>
      </c>
      <c r="H738" t="s">
        <v>3495</v>
      </c>
    </row>
    <row r="739" spans="1:8" x14ac:dyDescent="0.3">
      <c r="A739" t="s">
        <v>1127</v>
      </c>
      <c r="B739" t="s">
        <v>1287</v>
      </c>
      <c r="C739" t="s">
        <v>1294</v>
      </c>
      <c r="D739" t="s">
        <v>2777</v>
      </c>
      <c r="E739" s="57">
        <v>0.33333333333333331</v>
      </c>
      <c r="F739" s="57">
        <v>0.58333333333333337</v>
      </c>
      <c r="G739" s="57">
        <v>0.33333333333333331</v>
      </c>
      <c r="H739" t="s">
        <v>3496</v>
      </c>
    </row>
    <row r="740" spans="1:8" x14ac:dyDescent="0.3">
      <c r="A740" t="s">
        <v>1127</v>
      </c>
      <c r="B740" t="s">
        <v>1287</v>
      </c>
      <c r="C740" t="s">
        <v>1294</v>
      </c>
      <c r="D740" t="s">
        <v>2777</v>
      </c>
      <c r="E740" s="57">
        <v>0.33333333333333331</v>
      </c>
      <c r="F740" s="57">
        <v>0.58333333333333337</v>
      </c>
      <c r="G740" s="57">
        <v>0.36458333333333331</v>
      </c>
      <c r="H740" t="s">
        <v>3497</v>
      </c>
    </row>
    <row r="741" spans="1:8" x14ac:dyDescent="0.3">
      <c r="A741" t="s">
        <v>1127</v>
      </c>
      <c r="B741" t="s">
        <v>1287</v>
      </c>
      <c r="C741" t="s">
        <v>1294</v>
      </c>
      <c r="D741" t="s">
        <v>2777</v>
      </c>
      <c r="E741" s="57">
        <v>0.33333333333333331</v>
      </c>
      <c r="F741" s="57">
        <v>0.58333333333333337</v>
      </c>
      <c r="G741" s="57">
        <v>0.39583333333333331</v>
      </c>
      <c r="H741" t="s">
        <v>3498</v>
      </c>
    </row>
    <row r="742" spans="1:8" x14ac:dyDescent="0.3">
      <c r="A742" t="s">
        <v>1127</v>
      </c>
      <c r="B742" t="s">
        <v>1287</v>
      </c>
      <c r="C742" t="s">
        <v>1294</v>
      </c>
      <c r="D742" t="s">
        <v>2777</v>
      </c>
      <c r="E742" s="57">
        <v>0.33333333333333331</v>
      </c>
      <c r="F742" s="57">
        <v>0.58333333333333337</v>
      </c>
      <c r="G742" s="57">
        <v>0.42708333333333331</v>
      </c>
      <c r="H742" t="s">
        <v>3499</v>
      </c>
    </row>
    <row r="743" spans="1:8" x14ac:dyDescent="0.3">
      <c r="A743" t="s">
        <v>1127</v>
      </c>
      <c r="B743" t="s">
        <v>1287</v>
      </c>
      <c r="C743" t="s">
        <v>1294</v>
      </c>
      <c r="D743" t="s">
        <v>2758</v>
      </c>
      <c r="E743" s="57">
        <v>0.33333333333333331</v>
      </c>
      <c r="F743" s="57">
        <v>0.58333333333333337</v>
      </c>
      <c r="G743" s="57">
        <v>0.33333333333333331</v>
      </c>
      <c r="H743" t="s">
        <v>3500</v>
      </c>
    </row>
    <row r="744" spans="1:8" x14ac:dyDescent="0.3">
      <c r="A744" t="s">
        <v>1127</v>
      </c>
      <c r="B744" t="s">
        <v>1287</v>
      </c>
      <c r="C744" t="s">
        <v>1294</v>
      </c>
      <c r="D744" t="s">
        <v>2758</v>
      </c>
      <c r="E744" s="57">
        <v>0.33333333333333331</v>
      </c>
      <c r="F744" s="57">
        <v>0.58333333333333337</v>
      </c>
      <c r="G744" s="57">
        <v>0.36458333333333331</v>
      </c>
      <c r="H744" t="s">
        <v>3501</v>
      </c>
    </row>
    <row r="745" spans="1:8" x14ac:dyDescent="0.3">
      <c r="A745" t="s">
        <v>1127</v>
      </c>
      <c r="B745" t="s">
        <v>1287</v>
      </c>
      <c r="C745" t="s">
        <v>1294</v>
      </c>
      <c r="D745" t="s">
        <v>2758</v>
      </c>
      <c r="E745" s="57">
        <v>0.33333333333333331</v>
      </c>
      <c r="F745" s="57">
        <v>0.58333333333333337</v>
      </c>
      <c r="G745" s="57">
        <v>0.39583333333333331</v>
      </c>
      <c r="H745" t="s">
        <v>3502</v>
      </c>
    </row>
    <row r="746" spans="1:8" x14ac:dyDescent="0.3">
      <c r="A746" t="s">
        <v>1127</v>
      </c>
      <c r="B746" t="s">
        <v>1287</v>
      </c>
      <c r="C746" t="s">
        <v>1294</v>
      </c>
      <c r="D746" t="s">
        <v>2758</v>
      </c>
      <c r="E746" s="57">
        <v>0.33333333333333331</v>
      </c>
      <c r="F746" s="57">
        <v>0.58333333333333337</v>
      </c>
      <c r="G746" s="57">
        <v>0.42708333333333331</v>
      </c>
      <c r="H746" t="s">
        <v>3503</v>
      </c>
    </row>
    <row r="747" spans="1:8" x14ac:dyDescent="0.3">
      <c r="A747" t="s">
        <v>1210</v>
      </c>
      <c r="B747" t="s">
        <v>1302</v>
      </c>
      <c r="C747" t="s">
        <v>1536</v>
      </c>
      <c r="D747" t="s">
        <v>2751</v>
      </c>
      <c r="E747" s="57">
        <v>0.33333333333333331</v>
      </c>
      <c r="F747" s="57">
        <v>0.58333333333333337</v>
      </c>
      <c r="G747" s="57">
        <v>0.33333333333333331</v>
      </c>
      <c r="H747" t="s">
        <v>3504</v>
      </c>
    </row>
    <row r="748" spans="1:8" x14ac:dyDescent="0.3">
      <c r="A748" t="s">
        <v>1210</v>
      </c>
      <c r="B748" t="s">
        <v>1302</v>
      </c>
      <c r="C748" t="s">
        <v>1536</v>
      </c>
      <c r="D748" t="s">
        <v>2751</v>
      </c>
      <c r="E748" s="57">
        <v>0.33333333333333331</v>
      </c>
      <c r="F748" s="57">
        <v>0.58333333333333337</v>
      </c>
      <c r="G748" s="57">
        <v>0.36458333333333331</v>
      </c>
      <c r="H748" t="s">
        <v>3505</v>
      </c>
    </row>
    <row r="749" spans="1:8" x14ac:dyDescent="0.3">
      <c r="A749" t="s">
        <v>1210</v>
      </c>
      <c r="B749" t="s">
        <v>1302</v>
      </c>
      <c r="C749" t="s">
        <v>1536</v>
      </c>
      <c r="D749" t="s">
        <v>2751</v>
      </c>
      <c r="E749" s="57">
        <v>0.33333333333333331</v>
      </c>
      <c r="F749" s="57">
        <v>0.58333333333333337</v>
      </c>
      <c r="G749" s="57">
        <v>0.39583333333333331</v>
      </c>
      <c r="H749" t="s">
        <v>3506</v>
      </c>
    </row>
    <row r="750" spans="1:8" x14ac:dyDescent="0.3">
      <c r="A750" t="s">
        <v>1210</v>
      </c>
      <c r="B750" t="s">
        <v>1302</v>
      </c>
      <c r="C750" t="s">
        <v>1536</v>
      </c>
      <c r="D750" t="s">
        <v>2751</v>
      </c>
      <c r="E750" s="57">
        <v>0.33333333333333331</v>
      </c>
      <c r="F750" s="57">
        <v>0.58333333333333337</v>
      </c>
      <c r="G750" s="57">
        <v>0.42708333333333331</v>
      </c>
      <c r="H750" t="s">
        <v>3507</v>
      </c>
    </row>
    <row r="751" spans="1:8" x14ac:dyDescent="0.3">
      <c r="A751" t="s">
        <v>1210</v>
      </c>
      <c r="B751" t="s">
        <v>1302</v>
      </c>
      <c r="C751" t="s">
        <v>1536</v>
      </c>
      <c r="D751" t="s">
        <v>2777</v>
      </c>
      <c r="E751" s="57">
        <v>0.33333333333333331</v>
      </c>
      <c r="F751" s="57">
        <v>0.58333333333333337</v>
      </c>
      <c r="G751" s="57">
        <v>0.33333333333333331</v>
      </c>
      <c r="H751" t="s">
        <v>3508</v>
      </c>
    </row>
    <row r="752" spans="1:8" x14ac:dyDescent="0.3">
      <c r="A752" t="s">
        <v>1210</v>
      </c>
      <c r="B752" t="s">
        <v>1302</v>
      </c>
      <c r="C752" t="s">
        <v>1536</v>
      </c>
      <c r="D752" t="s">
        <v>2777</v>
      </c>
      <c r="E752" s="57">
        <v>0.33333333333333331</v>
      </c>
      <c r="F752" s="57">
        <v>0.58333333333333337</v>
      </c>
      <c r="G752" s="57">
        <v>0.36458333333333331</v>
      </c>
      <c r="H752" t="s">
        <v>3509</v>
      </c>
    </row>
    <row r="753" spans="1:8" x14ac:dyDescent="0.3">
      <c r="A753" t="s">
        <v>1210</v>
      </c>
      <c r="B753" t="s">
        <v>1302</v>
      </c>
      <c r="C753" t="s">
        <v>1536</v>
      </c>
      <c r="D753" t="s">
        <v>2777</v>
      </c>
      <c r="E753" s="57">
        <v>0.33333333333333331</v>
      </c>
      <c r="F753" s="57">
        <v>0.58333333333333337</v>
      </c>
      <c r="G753" s="57">
        <v>0.39583333333333331</v>
      </c>
      <c r="H753" t="s">
        <v>3510</v>
      </c>
    </row>
    <row r="754" spans="1:8" x14ac:dyDescent="0.3">
      <c r="A754" t="s">
        <v>1210</v>
      </c>
      <c r="B754" t="s">
        <v>1302</v>
      </c>
      <c r="C754" t="s">
        <v>1536</v>
      </c>
      <c r="D754" t="s">
        <v>2777</v>
      </c>
      <c r="E754" s="57">
        <v>0.33333333333333331</v>
      </c>
      <c r="F754" s="57">
        <v>0.58333333333333337</v>
      </c>
      <c r="G754" s="57">
        <v>0.42708333333333331</v>
      </c>
      <c r="H754" t="s">
        <v>3511</v>
      </c>
    </row>
    <row r="755" spans="1:8" x14ac:dyDescent="0.3">
      <c r="A755" t="s">
        <v>3512</v>
      </c>
      <c r="B755" t="s">
        <v>1342</v>
      </c>
      <c r="C755" t="s">
        <v>3513</v>
      </c>
      <c r="D755" t="s">
        <v>2744</v>
      </c>
      <c r="E755" s="57">
        <v>0.33333333333333331</v>
      </c>
      <c r="F755" s="57">
        <v>0.58333333333333337</v>
      </c>
      <c r="G755" s="57">
        <v>0.33333333333333331</v>
      </c>
      <c r="H755" t="s">
        <v>3514</v>
      </c>
    </row>
    <row r="756" spans="1:8" x14ac:dyDescent="0.3">
      <c r="A756" t="s">
        <v>3512</v>
      </c>
      <c r="B756" t="s">
        <v>1342</v>
      </c>
      <c r="C756" t="s">
        <v>3513</v>
      </c>
      <c r="D756" t="s">
        <v>2744</v>
      </c>
      <c r="E756" s="57">
        <v>0.33333333333333331</v>
      </c>
      <c r="F756" s="57">
        <v>0.58333333333333337</v>
      </c>
      <c r="G756" s="57">
        <v>0.36458333333333331</v>
      </c>
      <c r="H756" t="s">
        <v>3515</v>
      </c>
    </row>
    <row r="757" spans="1:8" x14ac:dyDescent="0.3">
      <c r="A757" t="s">
        <v>3512</v>
      </c>
      <c r="B757" t="s">
        <v>1342</v>
      </c>
      <c r="C757" t="s">
        <v>3513</v>
      </c>
      <c r="D757" t="s">
        <v>2744</v>
      </c>
      <c r="E757" s="57">
        <v>0.33333333333333331</v>
      </c>
      <c r="F757" s="57">
        <v>0.58333333333333337</v>
      </c>
      <c r="G757" s="57">
        <v>0.39583333333333331</v>
      </c>
      <c r="H757" t="s">
        <v>3516</v>
      </c>
    </row>
    <row r="758" spans="1:8" x14ac:dyDescent="0.3">
      <c r="A758" t="s">
        <v>3512</v>
      </c>
      <c r="B758" t="s">
        <v>1342</v>
      </c>
      <c r="C758" t="s">
        <v>3513</v>
      </c>
      <c r="D758" t="s">
        <v>2744</v>
      </c>
      <c r="E758" s="57">
        <v>0.33333333333333331</v>
      </c>
      <c r="F758" s="57">
        <v>0.58333333333333337</v>
      </c>
      <c r="G758" s="57">
        <v>0.42708333333333331</v>
      </c>
      <c r="H758" t="s">
        <v>3517</v>
      </c>
    </row>
    <row r="759" spans="1:8" x14ac:dyDescent="0.3">
      <c r="A759" t="s">
        <v>3512</v>
      </c>
      <c r="B759" t="s">
        <v>1342</v>
      </c>
      <c r="C759" t="s">
        <v>3513</v>
      </c>
      <c r="D759" t="s">
        <v>2777</v>
      </c>
      <c r="E759" s="57">
        <v>0.33333333333333331</v>
      </c>
      <c r="F759" s="57">
        <v>0.58333333333333337</v>
      </c>
      <c r="G759" s="57">
        <v>0.33333333333333331</v>
      </c>
      <c r="H759" t="s">
        <v>3518</v>
      </c>
    </row>
    <row r="760" spans="1:8" x14ac:dyDescent="0.3">
      <c r="A760" t="s">
        <v>3512</v>
      </c>
      <c r="B760" t="s">
        <v>1342</v>
      </c>
      <c r="C760" t="s">
        <v>3513</v>
      </c>
      <c r="D760" t="s">
        <v>2777</v>
      </c>
      <c r="E760" s="57">
        <v>0.33333333333333331</v>
      </c>
      <c r="F760" s="57">
        <v>0.58333333333333337</v>
      </c>
      <c r="G760" s="57">
        <v>0.36458333333333331</v>
      </c>
      <c r="H760" t="s">
        <v>3519</v>
      </c>
    </row>
    <row r="761" spans="1:8" x14ac:dyDescent="0.3">
      <c r="A761" t="s">
        <v>3512</v>
      </c>
      <c r="B761" t="s">
        <v>1342</v>
      </c>
      <c r="C761" t="s">
        <v>3513</v>
      </c>
      <c r="D761" t="s">
        <v>2777</v>
      </c>
      <c r="E761" s="57">
        <v>0.33333333333333331</v>
      </c>
      <c r="F761" s="57">
        <v>0.58333333333333337</v>
      </c>
      <c r="G761" s="57">
        <v>0.39583333333333331</v>
      </c>
      <c r="H761" t="s">
        <v>3520</v>
      </c>
    </row>
    <row r="762" spans="1:8" x14ac:dyDescent="0.3">
      <c r="A762" t="s">
        <v>3512</v>
      </c>
      <c r="B762" t="s">
        <v>1342</v>
      </c>
      <c r="C762" t="s">
        <v>3513</v>
      </c>
      <c r="D762" t="s">
        <v>2777</v>
      </c>
      <c r="E762" s="57">
        <v>0.33333333333333331</v>
      </c>
      <c r="F762" s="57">
        <v>0.58333333333333337</v>
      </c>
      <c r="G762" s="57">
        <v>0.42708333333333331</v>
      </c>
      <c r="H762" t="s">
        <v>3521</v>
      </c>
    </row>
    <row r="763" spans="1:8" x14ac:dyDescent="0.3">
      <c r="A763" t="s">
        <v>3512</v>
      </c>
      <c r="B763" t="s">
        <v>1342</v>
      </c>
      <c r="C763" t="s">
        <v>3513</v>
      </c>
      <c r="D763" t="s">
        <v>2758</v>
      </c>
      <c r="E763" s="57">
        <v>0.33333333333333331</v>
      </c>
      <c r="F763" s="57">
        <v>0.58333333333333337</v>
      </c>
      <c r="G763" s="57">
        <v>0.33333333333333331</v>
      </c>
      <c r="H763" t="s">
        <v>3522</v>
      </c>
    </row>
    <row r="764" spans="1:8" x14ac:dyDescent="0.3">
      <c r="A764" t="s">
        <v>3512</v>
      </c>
      <c r="B764" t="s">
        <v>1342</v>
      </c>
      <c r="C764" t="s">
        <v>3513</v>
      </c>
      <c r="D764" t="s">
        <v>2758</v>
      </c>
      <c r="E764" s="57">
        <v>0.33333333333333331</v>
      </c>
      <c r="F764" s="57">
        <v>0.58333333333333337</v>
      </c>
      <c r="G764" s="57">
        <v>0.36458333333333331</v>
      </c>
      <c r="H764" t="s">
        <v>3523</v>
      </c>
    </row>
    <row r="765" spans="1:8" x14ac:dyDescent="0.3">
      <c r="A765" t="s">
        <v>3512</v>
      </c>
      <c r="B765" t="s">
        <v>1342</v>
      </c>
      <c r="C765" t="s">
        <v>3513</v>
      </c>
      <c r="D765" t="s">
        <v>2758</v>
      </c>
      <c r="E765" s="57">
        <v>0.33333333333333331</v>
      </c>
      <c r="F765" s="57">
        <v>0.58333333333333337</v>
      </c>
      <c r="G765" s="57">
        <v>0.39583333333333331</v>
      </c>
      <c r="H765" t="s">
        <v>3524</v>
      </c>
    </row>
    <row r="766" spans="1:8" x14ac:dyDescent="0.3">
      <c r="A766" t="s">
        <v>3512</v>
      </c>
      <c r="B766" t="s">
        <v>1342</v>
      </c>
      <c r="C766" t="s">
        <v>3513</v>
      </c>
      <c r="D766" t="s">
        <v>2758</v>
      </c>
      <c r="E766" s="57">
        <v>0.33333333333333331</v>
      </c>
      <c r="F766" s="57">
        <v>0.58333333333333337</v>
      </c>
      <c r="G766" s="57">
        <v>0.42708333333333331</v>
      </c>
      <c r="H766" t="s">
        <v>3525</v>
      </c>
    </row>
    <row r="767" spans="1:8" x14ac:dyDescent="0.3">
      <c r="A767" t="s">
        <v>3526</v>
      </c>
      <c r="B767" t="s">
        <v>1287</v>
      </c>
      <c r="C767" t="s">
        <v>3527</v>
      </c>
      <c r="D767" t="s">
        <v>2737</v>
      </c>
      <c r="E767" s="57">
        <v>0.33333333333333331</v>
      </c>
      <c r="F767" s="57">
        <v>0.58333333333333337</v>
      </c>
      <c r="G767" s="57">
        <v>0.33333333333333331</v>
      </c>
      <c r="H767" t="s">
        <v>3528</v>
      </c>
    </row>
    <row r="768" spans="1:8" x14ac:dyDescent="0.3">
      <c r="A768" t="s">
        <v>3526</v>
      </c>
      <c r="B768" t="s">
        <v>1287</v>
      </c>
      <c r="C768" t="s">
        <v>3527</v>
      </c>
      <c r="D768" t="s">
        <v>2737</v>
      </c>
      <c r="E768" s="57">
        <v>0.33333333333333331</v>
      </c>
      <c r="F768" s="57">
        <v>0.58333333333333337</v>
      </c>
      <c r="G768" s="57">
        <v>0.36458333333333331</v>
      </c>
      <c r="H768" t="s">
        <v>3529</v>
      </c>
    </row>
    <row r="769" spans="1:8" x14ac:dyDescent="0.3">
      <c r="A769" t="s">
        <v>3526</v>
      </c>
      <c r="B769" t="s">
        <v>1287</v>
      </c>
      <c r="C769" t="s">
        <v>3527</v>
      </c>
      <c r="D769" t="s">
        <v>2737</v>
      </c>
      <c r="E769" s="57">
        <v>0.33333333333333331</v>
      </c>
      <c r="F769" s="57">
        <v>0.58333333333333337</v>
      </c>
      <c r="G769" s="57">
        <v>0.39583333333333331</v>
      </c>
      <c r="H769" t="s">
        <v>3530</v>
      </c>
    </row>
    <row r="770" spans="1:8" x14ac:dyDescent="0.3">
      <c r="A770" t="s">
        <v>3526</v>
      </c>
      <c r="B770" t="s">
        <v>1287</v>
      </c>
      <c r="C770" t="s">
        <v>3527</v>
      </c>
      <c r="D770" t="s">
        <v>2737</v>
      </c>
      <c r="E770" s="57">
        <v>0.33333333333333331</v>
      </c>
      <c r="F770" s="57">
        <v>0.58333333333333337</v>
      </c>
      <c r="G770" s="57">
        <v>0.42708333333333331</v>
      </c>
      <c r="H770" t="s">
        <v>3531</v>
      </c>
    </row>
    <row r="771" spans="1:8" x14ac:dyDescent="0.3">
      <c r="A771" t="s">
        <v>3526</v>
      </c>
      <c r="B771" t="s">
        <v>1287</v>
      </c>
      <c r="C771" t="s">
        <v>3527</v>
      </c>
      <c r="D771" t="s">
        <v>2751</v>
      </c>
      <c r="E771" s="57">
        <v>0.33333333333333331</v>
      </c>
      <c r="F771" s="57">
        <v>0.58333333333333337</v>
      </c>
      <c r="G771" s="57">
        <v>0.33333333333333331</v>
      </c>
      <c r="H771" t="s">
        <v>3532</v>
      </c>
    </row>
    <row r="772" spans="1:8" x14ac:dyDescent="0.3">
      <c r="A772" t="s">
        <v>3526</v>
      </c>
      <c r="B772" t="s">
        <v>1287</v>
      </c>
      <c r="C772" t="s">
        <v>3527</v>
      </c>
      <c r="D772" t="s">
        <v>2751</v>
      </c>
      <c r="E772" s="57">
        <v>0.33333333333333331</v>
      </c>
      <c r="F772" s="57">
        <v>0.58333333333333337</v>
      </c>
      <c r="G772" s="57">
        <v>0.36458333333333331</v>
      </c>
      <c r="H772" t="s">
        <v>3533</v>
      </c>
    </row>
    <row r="773" spans="1:8" x14ac:dyDescent="0.3">
      <c r="A773" t="s">
        <v>3526</v>
      </c>
      <c r="B773" t="s">
        <v>1287</v>
      </c>
      <c r="C773" t="s">
        <v>3527</v>
      </c>
      <c r="D773" t="s">
        <v>2751</v>
      </c>
      <c r="E773" s="57">
        <v>0.33333333333333331</v>
      </c>
      <c r="F773" s="57">
        <v>0.58333333333333337</v>
      </c>
      <c r="G773" s="57">
        <v>0.39583333333333331</v>
      </c>
      <c r="H773" t="s">
        <v>3534</v>
      </c>
    </row>
    <row r="774" spans="1:8" x14ac:dyDescent="0.3">
      <c r="A774" t="s">
        <v>3526</v>
      </c>
      <c r="B774" t="s">
        <v>1287</v>
      </c>
      <c r="C774" t="s">
        <v>3527</v>
      </c>
      <c r="D774" t="s">
        <v>2751</v>
      </c>
      <c r="E774" s="57">
        <v>0.33333333333333331</v>
      </c>
      <c r="F774" s="57">
        <v>0.58333333333333337</v>
      </c>
      <c r="G774" s="57">
        <v>0.42708333333333331</v>
      </c>
      <c r="H774" t="s">
        <v>3535</v>
      </c>
    </row>
    <row r="775" spans="1:8" x14ac:dyDescent="0.3">
      <c r="A775" t="s">
        <v>3526</v>
      </c>
      <c r="B775" t="s">
        <v>1287</v>
      </c>
      <c r="C775" t="s">
        <v>3527</v>
      </c>
      <c r="D775" t="s">
        <v>2758</v>
      </c>
      <c r="E775" s="57">
        <v>0.33333333333333331</v>
      </c>
      <c r="F775" s="57">
        <v>0.58333333333333337</v>
      </c>
      <c r="G775" s="57">
        <v>0.33333333333333331</v>
      </c>
      <c r="H775" t="s">
        <v>3536</v>
      </c>
    </row>
    <row r="776" spans="1:8" x14ac:dyDescent="0.3">
      <c r="A776" t="s">
        <v>3526</v>
      </c>
      <c r="B776" t="s">
        <v>1287</v>
      </c>
      <c r="C776" t="s">
        <v>3527</v>
      </c>
      <c r="D776" t="s">
        <v>2758</v>
      </c>
      <c r="E776" s="57">
        <v>0.33333333333333331</v>
      </c>
      <c r="F776" s="57">
        <v>0.58333333333333337</v>
      </c>
      <c r="G776" s="57">
        <v>0.36458333333333331</v>
      </c>
      <c r="H776" t="s">
        <v>3537</v>
      </c>
    </row>
    <row r="777" spans="1:8" x14ac:dyDescent="0.3">
      <c r="A777" t="s">
        <v>3526</v>
      </c>
      <c r="B777" t="s">
        <v>1287</v>
      </c>
      <c r="C777" t="s">
        <v>3527</v>
      </c>
      <c r="D777" t="s">
        <v>2758</v>
      </c>
      <c r="E777" s="57">
        <v>0.33333333333333331</v>
      </c>
      <c r="F777" s="57">
        <v>0.58333333333333337</v>
      </c>
      <c r="G777" s="57">
        <v>0.39583333333333331</v>
      </c>
      <c r="H777" t="s">
        <v>3538</v>
      </c>
    </row>
    <row r="778" spans="1:8" x14ac:dyDescent="0.3">
      <c r="A778" t="s">
        <v>3526</v>
      </c>
      <c r="B778" t="s">
        <v>1287</v>
      </c>
      <c r="C778" t="s">
        <v>3527</v>
      </c>
      <c r="D778" t="s">
        <v>2758</v>
      </c>
      <c r="E778" s="57">
        <v>0.33333333333333331</v>
      </c>
      <c r="F778" s="57">
        <v>0.58333333333333337</v>
      </c>
      <c r="G778" s="57">
        <v>0.42708333333333331</v>
      </c>
      <c r="H778" t="s">
        <v>3539</v>
      </c>
    </row>
    <row r="779" spans="1:8" x14ac:dyDescent="0.3">
      <c r="A779" t="s">
        <v>1139</v>
      </c>
      <c r="B779" t="s">
        <v>1287</v>
      </c>
      <c r="C779" t="s">
        <v>1311</v>
      </c>
      <c r="D779" t="s">
        <v>2777</v>
      </c>
      <c r="E779" s="57">
        <v>0.33333333333333331</v>
      </c>
      <c r="F779" s="57">
        <v>0.58333333333333337</v>
      </c>
      <c r="G779" s="57">
        <v>0.33333333333333331</v>
      </c>
      <c r="H779" t="s">
        <v>3540</v>
      </c>
    </row>
    <row r="780" spans="1:8" x14ac:dyDescent="0.3">
      <c r="A780" t="s">
        <v>1139</v>
      </c>
      <c r="B780" t="s">
        <v>1287</v>
      </c>
      <c r="C780" t="s">
        <v>1311</v>
      </c>
      <c r="D780" t="s">
        <v>2777</v>
      </c>
      <c r="E780" s="57">
        <v>0.33333333333333331</v>
      </c>
      <c r="F780" s="57">
        <v>0.58333333333333337</v>
      </c>
      <c r="G780" s="57">
        <v>0.36458333333333331</v>
      </c>
      <c r="H780" t="s">
        <v>3541</v>
      </c>
    </row>
    <row r="781" spans="1:8" x14ac:dyDescent="0.3">
      <c r="A781" t="s">
        <v>1139</v>
      </c>
      <c r="B781" t="s">
        <v>1287</v>
      </c>
      <c r="C781" t="s">
        <v>1311</v>
      </c>
      <c r="D781" t="s">
        <v>2777</v>
      </c>
      <c r="E781" s="57">
        <v>0.33333333333333331</v>
      </c>
      <c r="F781" s="57">
        <v>0.58333333333333337</v>
      </c>
      <c r="G781" s="57">
        <v>0.39583333333333331</v>
      </c>
      <c r="H781" t="s">
        <v>3542</v>
      </c>
    </row>
    <row r="782" spans="1:8" x14ac:dyDescent="0.3">
      <c r="A782" t="s">
        <v>1139</v>
      </c>
      <c r="B782" t="s">
        <v>1287</v>
      </c>
      <c r="C782" t="s">
        <v>1311</v>
      </c>
      <c r="D782" t="s">
        <v>2777</v>
      </c>
      <c r="E782" s="57">
        <v>0.33333333333333331</v>
      </c>
      <c r="F782" s="57">
        <v>0.58333333333333337</v>
      </c>
      <c r="G782" s="57">
        <v>0.42708333333333331</v>
      </c>
      <c r="H782" t="s">
        <v>3543</v>
      </c>
    </row>
    <row r="783" spans="1:8" x14ac:dyDescent="0.3">
      <c r="A783" t="s">
        <v>3544</v>
      </c>
      <c r="B783" t="s">
        <v>1332</v>
      </c>
      <c r="C783" t="s">
        <v>3545</v>
      </c>
      <c r="D783" t="s">
        <v>2737</v>
      </c>
      <c r="E783" s="57">
        <v>0.33333333333333331</v>
      </c>
      <c r="F783" s="57">
        <v>0.58333333333333337</v>
      </c>
      <c r="G783" s="57">
        <v>0.33333333333333331</v>
      </c>
      <c r="H783" t="s">
        <v>3546</v>
      </c>
    </row>
    <row r="784" spans="1:8" x14ac:dyDescent="0.3">
      <c r="A784" t="s">
        <v>3544</v>
      </c>
      <c r="B784" t="s">
        <v>1332</v>
      </c>
      <c r="C784" t="s">
        <v>3545</v>
      </c>
      <c r="D784" t="s">
        <v>2737</v>
      </c>
      <c r="E784" s="57">
        <v>0.33333333333333331</v>
      </c>
      <c r="F784" s="57">
        <v>0.58333333333333337</v>
      </c>
      <c r="G784" s="57">
        <v>0.36458333333333331</v>
      </c>
      <c r="H784" t="s">
        <v>3547</v>
      </c>
    </row>
    <row r="785" spans="1:8" x14ac:dyDescent="0.3">
      <c r="A785" t="s">
        <v>3544</v>
      </c>
      <c r="B785" t="s">
        <v>1332</v>
      </c>
      <c r="C785" t="s">
        <v>3545</v>
      </c>
      <c r="D785" t="s">
        <v>2737</v>
      </c>
      <c r="E785" s="57">
        <v>0.33333333333333331</v>
      </c>
      <c r="F785" s="57">
        <v>0.58333333333333337</v>
      </c>
      <c r="G785" s="57">
        <v>0.39583333333333331</v>
      </c>
      <c r="H785" t="s">
        <v>3548</v>
      </c>
    </row>
    <row r="786" spans="1:8" x14ac:dyDescent="0.3">
      <c r="A786" t="s">
        <v>3544</v>
      </c>
      <c r="B786" t="s">
        <v>1332</v>
      </c>
      <c r="C786" t="s">
        <v>3545</v>
      </c>
      <c r="D786" t="s">
        <v>2737</v>
      </c>
      <c r="E786" s="57">
        <v>0.33333333333333331</v>
      </c>
      <c r="F786" s="57">
        <v>0.58333333333333337</v>
      </c>
      <c r="G786" s="57">
        <v>0.42708333333333331</v>
      </c>
      <c r="H786" t="s">
        <v>3549</v>
      </c>
    </row>
    <row r="787" spans="1:8" x14ac:dyDescent="0.3">
      <c r="A787" t="s">
        <v>3544</v>
      </c>
      <c r="B787" t="s">
        <v>1332</v>
      </c>
      <c r="C787" t="s">
        <v>3545</v>
      </c>
      <c r="D787" t="s">
        <v>2751</v>
      </c>
      <c r="E787" s="57">
        <v>0.33333333333333331</v>
      </c>
      <c r="F787" s="57">
        <v>0.58333333333333337</v>
      </c>
      <c r="G787" s="57">
        <v>0.33333333333333331</v>
      </c>
      <c r="H787" t="s">
        <v>3550</v>
      </c>
    </row>
    <row r="788" spans="1:8" x14ac:dyDescent="0.3">
      <c r="A788" t="s">
        <v>3544</v>
      </c>
      <c r="B788" t="s">
        <v>1332</v>
      </c>
      <c r="C788" t="s">
        <v>3545</v>
      </c>
      <c r="D788" t="s">
        <v>2751</v>
      </c>
      <c r="E788" s="57">
        <v>0.33333333333333331</v>
      </c>
      <c r="F788" s="57">
        <v>0.58333333333333337</v>
      </c>
      <c r="G788" s="57">
        <v>0.36458333333333331</v>
      </c>
      <c r="H788" t="s">
        <v>3551</v>
      </c>
    </row>
    <row r="789" spans="1:8" x14ac:dyDescent="0.3">
      <c r="A789" t="s">
        <v>3544</v>
      </c>
      <c r="B789" t="s">
        <v>1332</v>
      </c>
      <c r="C789" t="s">
        <v>3545</v>
      </c>
      <c r="D789" t="s">
        <v>2751</v>
      </c>
      <c r="E789" s="57">
        <v>0.33333333333333331</v>
      </c>
      <c r="F789" s="57">
        <v>0.58333333333333337</v>
      </c>
      <c r="G789" s="57">
        <v>0.39583333333333331</v>
      </c>
      <c r="H789" t="s">
        <v>3552</v>
      </c>
    </row>
    <row r="790" spans="1:8" x14ac:dyDescent="0.3">
      <c r="A790" t="s">
        <v>3544</v>
      </c>
      <c r="B790" t="s">
        <v>1332</v>
      </c>
      <c r="C790" t="s">
        <v>3545</v>
      </c>
      <c r="D790" t="s">
        <v>2751</v>
      </c>
      <c r="E790" s="57">
        <v>0.33333333333333331</v>
      </c>
      <c r="F790" s="57">
        <v>0.58333333333333337</v>
      </c>
      <c r="G790" s="57">
        <v>0.42708333333333331</v>
      </c>
      <c r="H790" t="s">
        <v>3553</v>
      </c>
    </row>
    <row r="791" spans="1:8" x14ac:dyDescent="0.3">
      <c r="A791" t="s">
        <v>3544</v>
      </c>
      <c r="B791" t="s">
        <v>1332</v>
      </c>
      <c r="C791" t="s">
        <v>3545</v>
      </c>
      <c r="D791" t="s">
        <v>2777</v>
      </c>
      <c r="E791" s="57">
        <v>0.33333333333333331</v>
      </c>
      <c r="F791" s="57">
        <v>0.58333333333333337</v>
      </c>
      <c r="G791" s="57">
        <v>0.33333333333333331</v>
      </c>
      <c r="H791" t="s">
        <v>3554</v>
      </c>
    </row>
    <row r="792" spans="1:8" x14ac:dyDescent="0.3">
      <c r="A792" t="s">
        <v>3544</v>
      </c>
      <c r="B792" t="s">
        <v>1332</v>
      </c>
      <c r="C792" t="s">
        <v>3545</v>
      </c>
      <c r="D792" t="s">
        <v>2777</v>
      </c>
      <c r="E792" s="57">
        <v>0.33333333333333331</v>
      </c>
      <c r="F792" s="57">
        <v>0.58333333333333337</v>
      </c>
      <c r="G792" s="57">
        <v>0.36458333333333331</v>
      </c>
      <c r="H792" t="s">
        <v>3555</v>
      </c>
    </row>
    <row r="793" spans="1:8" x14ac:dyDescent="0.3">
      <c r="A793" t="s">
        <v>3544</v>
      </c>
      <c r="B793" t="s">
        <v>1332</v>
      </c>
      <c r="C793" t="s">
        <v>3545</v>
      </c>
      <c r="D793" t="s">
        <v>2777</v>
      </c>
      <c r="E793" s="57">
        <v>0.33333333333333331</v>
      </c>
      <c r="F793" s="57">
        <v>0.58333333333333337</v>
      </c>
      <c r="G793" s="57">
        <v>0.39583333333333331</v>
      </c>
      <c r="H793" t="s">
        <v>3556</v>
      </c>
    </row>
    <row r="794" spans="1:8" x14ac:dyDescent="0.3">
      <c r="A794" t="s">
        <v>3544</v>
      </c>
      <c r="B794" t="s">
        <v>1332</v>
      </c>
      <c r="C794" t="s">
        <v>3545</v>
      </c>
      <c r="D794" t="s">
        <v>2777</v>
      </c>
      <c r="E794" s="57">
        <v>0.33333333333333331</v>
      </c>
      <c r="F794" s="57">
        <v>0.58333333333333337</v>
      </c>
      <c r="G794" s="57">
        <v>0.42708333333333331</v>
      </c>
      <c r="H794" t="s">
        <v>3557</v>
      </c>
    </row>
    <row r="795" spans="1:8" x14ac:dyDescent="0.3">
      <c r="A795" t="s">
        <v>3544</v>
      </c>
      <c r="B795" t="s">
        <v>1332</v>
      </c>
      <c r="C795" t="s">
        <v>3545</v>
      </c>
      <c r="D795" t="s">
        <v>2758</v>
      </c>
      <c r="E795" s="57">
        <v>0.33333333333333331</v>
      </c>
      <c r="F795" s="57">
        <v>0.58333333333333337</v>
      </c>
      <c r="G795" s="57">
        <v>0.33333333333333331</v>
      </c>
      <c r="H795" t="s">
        <v>3558</v>
      </c>
    </row>
    <row r="796" spans="1:8" x14ac:dyDescent="0.3">
      <c r="A796" t="s">
        <v>3544</v>
      </c>
      <c r="B796" t="s">
        <v>1332</v>
      </c>
      <c r="C796" t="s">
        <v>3545</v>
      </c>
      <c r="D796" t="s">
        <v>2758</v>
      </c>
      <c r="E796" s="57">
        <v>0.33333333333333331</v>
      </c>
      <c r="F796" s="57">
        <v>0.58333333333333337</v>
      </c>
      <c r="G796" s="57">
        <v>0.36458333333333331</v>
      </c>
      <c r="H796" t="s">
        <v>3559</v>
      </c>
    </row>
    <row r="797" spans="1:8" x14ac:dyDescent="0.3">
      <c r="A797" t="s">
        <v>3544</v>
      </c>
      <c r="B797" t="s">
        <v>1332</v>
      </c>
      <c r="C797" t="s">
        <v>3545</v>
      </c>
      <c r="D797" t="s">
        <v>2758</v>
      </c>
      <c r="E797" s="57">
        <v>0.33333333333333331</v>
      </c>
      <c r="F797" s="57">
        <v>0.58333333333333337</v>
      </c>
      <c r="G797" s="57">
        <v>0.39583333333333331</v>
      </c>
      <c r="H797" t="s">
        <v>3560</v>
      </c>
    </row>
    <row r="798" spans="1:8" x14ac:dyDescent="0.3">
      <c r="A798" t="s">
        <v>3544</v>
      </c>
      <c r="B798" t="s">
        <v>1332</v>
      </c>
      <c r="C798" t="s">
        <v>3545</v>
      </c>
      <c r="D798" t="s">
        <v>2758</v>
      </c>
      <c r="E798" s="57">
        <v>0.33333333333333331</v>
      </c>
      <c r="F798" s="57">
        <v>0.58333333333333337</v>
      </c>
      <c r="G798" s="57">
        <v>0.42708333333333331</v>
      </c>
      <c r="H798" t="s">
        <v>3561</v>
      </c>
    </row>
    <row r="799" spans="1:8" x14ac:dyDescent="0.3">
      <c r="A799" t="s">
        <v>1157</v>
      </c>
      <c r="B799" t="s">
        <v>1232</v>
      </c>
      <c r="C799" t="s">
        <v>1623</v>
      </c>
      <c r="D799" t="s">
        <v>2737</v>
      </c>
      <c r="E799" s="57">
        <v>0.33333333333333331</v>
      </c>
      <c r="F799" s="57">
        <v>0.58333333333333337</v>
      </c>
      <c r="G799" s="57">
        <v>0.33333333333333331</v>
      </c>
      <c r="H799" t="s">
        <v>3562</v>
      </c>
    </row>
    <row r="800" spans="1:8" x14ac:dyDescent="0.3">
      <c r="A800" t="s">
        <v>1157</v>
      </c>
      <c r="B800" t="s">
        <v>1232</v>
      </c>
      <c r="C800" t="s">
        <v>1623</v>
      </c>
      <c r="D800" t="s">
        <v>2737</v>
      </c>
      <c r="E800" s="57">
        <v>0.33333333333333331</v>
      </c>
      <c r="F800" s="57">
        <v>0.58333333333333337</v>
      </c>
      <c r="G800" s="57">
        <v>0.36458333333333331</v>
      </c>
      <c r="H800" t="s">
        <v>3563</v>
      </c>
    </row>
    <row r="801" spans="1:8" x14ac:dyDescent="0.3">
      <c r="A801" t="s">
        <v>1157</v>
      </c>
      <c r="B801" t="s">
        <v>1232</v>
      </c>
      <c r="C801" t="s">
        <v>1623</v>
      </c>
      <c r="D801" t="s">
        <v>2737</v>
      </c>
      <c r="E801" s="57">
        <v>0.33333333333333331</v>
      </c>
      <c r="F801" s="57">
        <v>0.58333333333333337</v>
      </c>
      <c r="G801" s="57">
        <v>0.39583333333333331</v>
      </c>
      <c r="H801" t="s">
        <v>3564</v>
      </c>
    </row>
    <row r="802" spans="1:8" x14ac:dyDescent="0.3">
      <c r="A802" t="s">
        <v>1157</v>
      </c>
      <c r="B802" t="s">
        <v>1232</v>
      </c>
      <c r="C802" t="s">
        <v>1623</v>
      </c>
      <c r="D802" t="s">
        <v>2737</v>
      </c>
      <c r="E802" s="57">
        <v>0.33333333333333331</v>
      </c>
      <c r="F802" s="57">
        <v>0.58333333333333337</v>
      </c>
      <c r="G802" s="57">
        <v>0.42708333333333331</v>
      </c>
      <c r="H802" t="s">
        <v>3565</v>
      </c>
    </row>
    <row r="803" spans="1:8" x14ac:dyDescent="0.3">
      <c r="A803" t="s">
        <v>1157</v>
      </c>
      <c r="B803" t="s">
        <v>1232</v>
      </c>
      <c r="C803" t="s">
        <v>1623</v>
      </c>
      <c r="D803" t="s">
        <v>2744</v>
      </c>
      <c r="E803" s="57">
        <v>0.33333333333333331</v>
      </c>
      <c r="F803" s="57">
        <v>0.58333333333333337</v>
      </c>
      <c r="G803" s="57">
        <v>0.33333333333333331</v>
      </c>
      <c r="H803" t="s">
        <v>3566</v>
      </c>
    </row>
    <row r="804" spans="1:8" x14ac:dyDescent="0.3">
      <c r="A804" t="s">
        <v>1157</v>
      </c>
      <c r="B804" t="s">
        <v>1232</v>
      </c>
      <c r="C804" t="s">
        <v>1623</v>
      </c>
      <c r="D804" t="s">
        <v>2744</v>
      </c>
      <c r="E804" s="57">
        <v>0.33333333333333331</v>
      </c>
      <c r="F804" s="57">
        <v>0.58333333333333337</v>
      </c>
      <c r="G804" s="57">
        <v>0.36458333333333331</v>
      </c>
      <c r="H804" t="s">
        <v>3567</v>
      </c>
    </row>
    <row r="805" spans="1:8" x14ac:dyDescent="0.3">
      <c r="A805" t="s">
        <v>1157</v>
      </c>
      <c r="B805" t="s">
        <v>1232</v>
      </c>
      <c r="C805" t="s">
        <v>1623</v>
      </c>
      <c r="D805" t="s">
        <v>2744</v>
      </c>
      <c r="E805" s="57">
        <v>0.33333333333333331</v>
      </c>
      <c r="F805" s="57">
        <v>0.58333333333333337</v>
      </c>
      <c r="G805" s="57">
        <v>0.39583333333333331</v>
      </c>
      <c r="H805" t="s">
        <v>3568</v>
      </c>
    </row>
    <row r="806" spans="1:8" x14ac:dyDescent="0.3">
      <c r="A806" t="s">
        <v>1157</v>
      </c>
      <c r="B806" t="s">
        <v>1232</v>
      </c>
      <c r="C806" t="s">
        <v>1623</v>
      </c>
      <c r="D806" t="s">
        <v>2744</v>
      </c>
      <c r="E806" s="57">
        <v>0.33333333333333331</v>
      </c>
      <c r="F806" s="57">
        <v>0.58333333333333337</v>
      </c>
      <c r="G806" s="57">
        <v>0.42708333333333331</v>
      </c>
      <c r="H806" t="s">
        <v>3569</v>
      </c>
    </row>
    <row r="807" spans="1:8" x14ac:dyDescent="0.3">
      <c r="A807" t="s">
        <v>1157</v>
      </c>
      <c r="B807" t="s">
        <v>1232</v>
      </c>
      <c r="C807" t="s">
        <v>1623</v>
      </c>
      <c r="D807" t="s">
        <v>2751</v>
      </c>
      <c r="E807" s="57">
        <v>0.33333333333333331</v>
      </c>
      <c r="F807" s="57">
        <v>0.58333333333333337</v>
      </c>
      <c r="G807" s="57">
        <v>0.33333333333333331</v>
      </c>
      <c r="H807" t="s">
        <v>3570</v>
      </c>
    </row>
    <row r="808" spans="1:8" x14ac:dyDescent="0.3">
      <c r="A808" t="s">
        <v>1157</v>
      </c>
      <c r="B808" t="s">
        <v>1232</v>
      </c>
      <c r="C808" t="s">
        <v>1623</v>
      </c>
      <c r="D808" t="s">
        <v>2751</v>
      </c>
      <c r="E808" s="57">
        <v>0.33333333333333331</v>
      </c>
      <c r="F808" s="57">
        <v>0.58333333333333337</v>
      </c>
      <c r="G808" s="57">
        <v>0.36458333333333331</v>
      </c>
      <c r="H808" t="s">
        <v>3571</v>
      </c>
    </row>
    <row r="809" spans="1:8" x14ac:dyDescent="0.3">
      <c r="A809" t="s">
        <v>1157</v>
      </c>
      <c r="B809" t="s">
        <v>1232</v>
      </c>
      <c r="C809" t="s">
        <v>1623</v>
      </c>
      <c r="D809" t="s">
        <v>2751</v>
      </c>
      <c r="E809" s="57">
        <v>0.33333333333333331</v>
      </c>
      <c r="F809" s="57">
        <v>0.58333333333333337</v>
      </c>
      <c r="G809" s="57">
        <v>0.39583333333333331</v>
      </c>
      <c r="H809" t="s">
        <v>3572</v>
      </c>
    </row>
    <row r="810" spans="1:8" x14ac:dyDescent="0.3">
      <c r="A810" t="s">
        <v>1157</v>
      </c>
      <c r="B810" t="s">
        <v>1232</v>
      </c>
      <c r="C810" t="s">
        <v>1623</v>
      </c>
      <c r="D810" t="s">
        <v>2751</v>
      </c>
      <c r="E810" s="57">
        <v>0.33333333333333331</v>
      </c>
      <c r="F810" s="57">
        <v>0.58333333333333337</v>
      </c>
      <c r="G810" s="57">
        <v>0.42708333333333331</v>
      </c>
      <c r="H810" t="s">
        <v>3573</v>
      </c>
    </row>
    <row r="811" spans="1:8" x14ac:dyDescent="0.3">
      <c r="A811" t="s">
        <v>1157</v>
      </c>
      <c r="B811" t="s">
        <v>1232</v>
      </c>
      <c r="C811" t="s">
        <v>1623</v>
      </c>
      <c r="D811" t="s">
        <v>2777</v>
      </c>
      <c r="E811" s="57">
        <v>0.33333333333333331</v>
      </c>
      <c r="F811" s="57">
        <v>0.58333333333333337</v>
      </c>
      <c r="G811" s="57">
        <v>0.33333333333333331</v>
      </c>
      <c r="H811" t="s">
        <v>3574</v>
      </c>
    </row>
    <row r="812" spans="1:8" x14ac:dyDescent="0.3">
      <c r="A812" t="s">
        <v>1157</v>
      </c>
      <c r="B812" t="s">
        <v>1232</v>
      </c>
      <c r="C812" t="s">
        <v>1623</v>
      </c>
      <c r="D812" t="s">
        <v>2777</v>
      </c>
      <c r="E812" s="57">
        <v>0.33333333333333331</v>
      </c>
      <c r="F812" s="57">
        <v>0.58333333333333337</v>
      </c>
      <c r="G812" s="57">
        <v>0.36458333333333331</v>
      </c>
      <c r="H812" t="s">
        <v>3575</v>
      </c>
    </row>
    <row r="813" spans="1:8" x14ac:dyDescent="0.3">
      <c r="A813" t="s">
        <v>1157</v>
      </c>
      <c r="B813" t="s">
        <v>1232</v>
      </c>
      <c r="C813" t="s">
        <v>1623</v>
      </c>
      <c r="D813" t="s">
        <v>2777</v>
      </c>
      <c r="E813" s="57">
        <v>0.33333333333333331</v>
      </c>
      <c r="F813" s="57">
        <v>0.58333333333333337</v>
      </c>
      <c r="G813" s="57">
        <v>0.39583333333333331</v>
      </c>
      <c r="H813" t="s">
        <v>3576</v>
      </c>
    </row>
    <row r="814" spans="1:8" x14ac:dyDescent="0.3">
      <c r="A814" t="s">
        <v>1157</v>
      </c>
      <c r="B814" t="s">
        <v>1232</v>
      </c>
      <c r="C814" t="s">
        <v>1623</v>
      </c>
      <c r="D814" t="s">
        <v>2777</v>
      </c>
      <c r="E814" s="57">
        <v>0.33333333333333331</v>
      </c>
      <c r="F814" s="57">
        <v>0.58333333333333337</v>
      </c>
      <c r="G814" s="57">
        <v>0.42708333333333331</v>
      </c>
      <c r="H814" t="s">
        <v>3577</v>
      </c>
    </row>
    <row r="815" spans="1:8" x14ac:dyDescent="0.3">
      <c r="A815" t="s">
        <v>1157</v>
      </c>
      <c r="B815" t="s">
        <v>1232</v>
      </c>
      <c r="C815" t="s">
        <v>1623</v>
      </c>
      <c r="D815" t="s">
        <v>2758</v>
      </c>
      <c r="E815" s="57">
        <v>0.33333333333333331</v>
      </c>
      <c r="F815" s="57">
        <v>0.58333333333333337</v>
      </c>
      <c r="G815" s="57">
        <v>0.33333333333333331</v>
      </c>
      <c r="H815" t="s">
        <v>3578</v>
      </c>
    </row>
    <row r="816" spans="1:8" x14ac:dyDescent="0.3">
      <c r="A816" t="s">
        <v>1157</v>
      </c>
      <c r="B816" t="s">
        <v>1232</v>
      </c>
      <c r="C816" t="s">
        <v>1623</v>
      </c>
      <c r="D816" t="s">
        <v>2758</v>
      </c>
      <c r="E816" s="57">
        <v>0.33333333333333331</v>
      </c>
      <c r="F816" s="57">
        <v>0.58333333333333337</v>
      </c>
      <c r="G816" s="57">
        <v>0.36458333333333331</v>
      </c>
      <c r="H816" t="s">
        <v>3579</v>
      </c>
    </row>
    <row r="817" spans="1:8" x14ac:dyDescent="0.3">
      <c r="A817" t="s">
        <v>1157</v>
      </c>
      <c r="B817" t="s">
        <v>1232</v>
      </c>
      <c r="C817" t="s">
        <v>1623</v>
      </c>
      <c r="D817" t="s">
        <v>2758</v>
      </c>
      <c r="E817" s="57">
        <v>0.33333333333333331</v>
      </c>
      <c r="F817" s="57">
        <v>0.58333333333333337</v>
      </c>
      <c r="G817" s="57">
        <v>0.39583333333333331</v>
      </c>
      <c r="H817" t="s">
        <v>3580</v>
      </c>
    </row>
    <row r="818" spans="1:8" x14ac:dyDescent="0.3">
      <c r="A818" t="s">
        <v>1157</v>
      </c>
      <c r="B818" t="s">
        <v>1232</v>
      </c>
      <c r="C818" t="s">
        <v>1623</v>
      </c>
      <c r="D818" t="s">
        <v>2758</v>
      </c>
      <c r="E818" s="57">
        <v>0.33333333333333331</v>
      </c>
      <c r="F818" s="57">
        <v>0.58333333333333337</v>
      </c>
      <c r="G818" s="57">
        <v>0.42708333333333331</v>
      </c>
      <c r="H818" t="s">
        <v>3581</v>
      </c>
    </row>
    <row r="819" spans="1:8" x14ac:dyDescent="0.3">
      <c r="A819" t="s">
        <v>1205</v>
      </c>
      <c r="B819" t="s">
        <v>1232</v>
      </c>
      <c r="C819" t="s">
        <v>1906</v>
      </c>
      <c r="D819" t="s">
        <v>2777</v>
      </c>
      <c r="E819" s="57">
        <v>0.33333333333333331</v>
      </c>
      <c r="F819" s="57">
        <v>0.58333333333333337</v>
      </c>
      <c r="G819" s="57">
        <v>0.33333333333333331</v>
      </c>
      <c r="H819" t="s">
        <v>3582</v>
      </c>
    </row>
    <row r="820" spans="1:8" x14ac:dyDescent="0.3">
      <c r="A820" t="s">
        <v>1205</v>
      </c>
      <c r="B820" t="s">
        <v>1232</v>
      </c>
      <c r="C820" t="s">
        <v>1906</v>
      </c>
      <c r="D820" t="s">
        <v>2777</v>
      </c>
      <c r="E820" s="57">
        <v>0.33333333333333331</v>
      </c>
      <c r="F820" s="57">
        <v>0.58333333333333337</v>
      </c>
      <c r="G820" s="57">
        <v>0.36458333333333331</v>
      </c>
      <c r="H820" t="s">
        <v>3583</v>
      </c>
    </row>
    <row r="821" spans="1:8" x14ac:dyDescent="0.3">
      <c r="A821" t="s">
        <v>1205</v>
      </c>
      <c r="B821" t="s">
        <v>1232</v>
      </c>
      <c r="C821" t="s">
        <v>1906</v>
      </c>
      <c r="D821" t="s">
        <v>2777</v>
      </c>
      <c r="E821" s="57">
        <v>0.33333333333333331</v>
      </c>
      <c r="F821" s="57">
        <v>0.58333333333333337</v>
      </c>
      <c r="G821" s="57">
        <v>0.39583333333333331</v>
      </c>
      <c r="H821" t="s">
        <v>3584</v>
      </c>
    </row>
    <row r="822" spans="1:8" x14ac:dyDescent="0.3">
      <c r="A822" t="s">
        <v>1205</v>
      </c>
      <c r="B822" t="s">
        <v>1232</v>
      </c>
      <c r="C822" t="s">
        <v>1906</v>
      </c>
      <c r="D822" t="s">
        <v>2777</v>
      </c>
      <c r="E822" s="57">
        <v>0.33333333333333331</v>
      </c>
      <c r="F822" s="57">
        <v>0.58333333333333337</v>
      </c>
      <c r="G822" s="57">
        <v>0.42708333333333331</v>
      </c>
      <c r="H822" t="s">
        <v>3585</v>
      </c>
    </row>
    <row r="823" spans="1:8" x14ac:dyDescent="0.3">
      <c r="A823" t="s">
        <v>3586</v>
      </c>
      <c r="B823" t="s">
        <v>1332</v>
      </c>
      <c r="C823" t="s">
        <v>3527</v>
      </c>
      <c r="D823" t="s">
        <v>2737</v>
      </c>
      <c r="E823" s="57">
        <v>0.33333333333333331</v>
      </c>
      <c r="F823" s="57">
        <v>0.58333333333333337</v>
      </c>
      <c r="G823" s="57">
        <v>0.33333333333333331</v>
      </c>
      <c r="H823" t="s">
        <v>3587</v>
      </c>
    </row>
    <row r="824" spans="1:8" x14ac:dyDescent="0.3">
      <c r="A824" t="s">
        <v>3586</v>
      </c>
      <c r="B824" t="s">
        <v>1332</v>
      </c>
      <c r="C824" t="s">
        <v>3527</v>
      </c>
      <c r="D824" t="s">
        <v>2737</v>
      </c>
      <c r="E824" s="57">
        <v>0.33333333333333331</v>
      </c>
      <c r="F824" s="57">
        <v>0.58333333333333337</v>
      </c>
      <c r="G824" s="57">
        <v>0.36458333333333331</v>
      </c>
      <c r="H824" t="s">
        <v>3588</v>
      </c>
    </row>
    <row r="825" spans="1:8" x14ac:dyDescent="0.3">
      <c r="A825" t="s">
        <v>3586</v>
      </c>
      <c r="B825" t="s">
        <v>1332</v>
      </c>
      <c r="C825" t="s">
        <v>3527</v>
      </c>
      <c r="D825" t="s">
        <v>2737</v>
      </c>
      <c r="E825" s="57">
        <v>0.33333333333333331</v>
      </c>
      <c r="F825" s="57">
        <v>0.58333333333333337</v>
      </c>
      <c r="G825" s="57">
        <v>0.39583333333333331</v>
      </c>
      <c r="H825" t="s">
        <v>3589</v>
      </c>
    </row>
    <row r="826" spans="1:8" x14ac:dyDescent="0.3">
      <c r="A826" t="s">
        <v>3586</v>
      </c>
      <c r="B826" t="s">
        <v>1332</v>
      </c>
      <c r="C826" t="s">
        <v>3527</v>
      </c>
      <c r="D826" t="s">
        <v>2737</v>
      </c>
      <c r="E826" s="57">
        <v>0.33333333333333331</v>
      </c>
      <c r="F826" s="57">
        <v>0.58333333333333337</v>
      </c>
      <c r="G826" s="57">
        <v>0.42708333333333331</v>
      </c>
      <c r="H826" t="s">
        <v>3590</v>
      </c>
    </row>
    <row r="827" spans="1:8" x14ac:dyDescent="0.3">
      <c r="A827" t="s">
        <v>3586</v>
      </c>
      <c r="B827" t="s">
        <v>1332</v>
      </c>
      <c r="C827" t="s">
        <v>3527</v>
      </c>
      <c r="D827" t="s">
        <v>2744</v>
      </c>
      <c r="E827" s="57">
        <v>0.33333333333333331</v>
      </c>
      <c r="F827" s="57">
        <v>0.58333333333333337</v>
      </c>
      <c r="G827" s="57">
        <v>0.33333333333333331</v>
      </c>
      <c r="H827" t="s">
        <v>3591</v>
      </c>
    </row>
    <row r="828" spans="1:8" x14ac:dyDescent="0.3">
      <c r="A828" t="s">
        <v>3586</v>
      </c>
      <c r="B828" t="s">
        <v>1332</v>
      </c>
      <c r="C828" t="s">
        <v>3527</v>
      </c>
      <c r="D828" t="s">
        <v>2744</v>
      </c>
      <c r="E828" s="57">
        <v>0.33333333333333331</v>
      </c>
      <c r="F828" s="57">
        <v>0.58333333333333337</v>
      </c>
      <c r="G828" s="57">
        <v>0.36458333333333331</v>
      </c>
      <c r="H828" t="s">
        <v>3592</v>
      </c>
    </row>
    <row r="829" spans="1:8" x14ac:dyDescent="0.3">
      <c r="A829" t="s">
        <v>3586</v>
      </c>
      <c r="B829" t="s">
        <v>1332</v>
      </c>
      <c r="C829" t="s">
        <v>3527</v>
      </c>
      <c r="D829" t="s">
        <v>2744</v>
      </c>
      <c r="E829" s="57">
        <v>0.33333333333333331</v>
      </c>
      <c r="F829" s="57">
        <v>0.58333333333333337</v>
      </c>
      <c r="G829" s="57">
        <v>0.39583333333333331</v>
      </c>
      <c r="H829" t="s">
        <v>3593</v>
      </c>
    </row>
    <row r="830" spans="1:8" x14ac:dyDescent="0.3">
      <c r="A830" t="s">
        <v>3586</v>
      </c>
      <c r="B830" t="s">
        <v>1332</v>
      </c>
      <c r="C830" t="s">
        <v>3527</v>
      </c>
      <c r="D830" t="s">
        <v>2744</v>
      </c>
      <c r="E830" s="57">
        <v>0.33333333333333331</v>
      </c>
      <c r="F830" s="57">
        <v>0.58333333333333337</v>
      </c>
      <c r="G830" s="57">
        <v>0.42708333333333331</v>
      </c>
      <c r="H830" t="s">
        <v>3594</v>
      </c>
    </row>
    <row r="831" spans="1:8" x14ac:dyDescent="0.3">
      <c r="A831" t="s">
        <v>1163</v>
      </c>
      <c r="B831" t="s">
        <v>1287</v>
      </c>
      <c r="C831" t="s">
        <v>1490</v>
      </c>
      <c r="D831" t="s">
        <v>2744</v>
      </c>
      <c r="E831" s="57">
        <v>0.33333333333333331</v>
      </c>
      <c r="F831" s="57">
        <v>0.58333333333333337</v>
      </c>
      <c r="G831" s="57">
        <v>0.33333333333333331</v>
      </c>
      <c r="H831" t="s">
        <v>3595</v>
      </c>
    </row>
    <row r="832" spans="1:8" x14ac:dyDescent="0.3">
      <c r="A832" t="s">
        <v>1163</v>
      </c>
      <c r="B832" t="s">
        <v>1287</v>
      </c>
      <c r="C832" t="s">
        <v>1490</v>
      </c>
      <c r="D832" t="s">
        <v>2744</v>
      </c>
      <c r="E832" s="57">
        <v>0.33333333333333331</v>
      </c>
      <c r="F832" s="57">
        <v>0.58333333333333337</v>
      </c>
      <c r="G832" s="57">
        <v>0.36458333333333331</v>
      </c>
      <c r="H832" t="s">
        <v>3596</v>
      </c>
    </row>
    <row r="833" spans="1:8" x14ac:dyDescent="0.3">
      <c r="A833" t="s">
        <v>1163</v>
      </c>
      <c r="B833" t="s">
        <v>1287</v>
      </c>
      <c r="C833" t="s">
        <v>1490</v>
      </c>
      <c r="D833" t="s">
        <v>2744</v>
      </c>
      <c r="E833" s="57">
        <v>0.33333333333333331</v>
      </c>
      <c r="F833" s="57">
        <v>0.58333333333333337</v>
      </c>
      <c r="G833" s="57">
        <v>0.39583333333333331</v>
      </c>
      <c r="H833" t="s">
        <v>3597</v>
      </c>
    </row>
    <row r="834" spans="1:8" x14ac:dyDescent="0.3">
      <c r="A834" t="s">
        <v>1163</v>
      </c>
      <c r="B834" t="s">
        <v>1287</v>
      </c>
      <c r="C834" t="s">
        <v>1490</v>
      </c>
      <c r="D834" t="s">
        <v>2744</v>
      </c>
      <c r="E834" s="57">
        <v>0.33333333333333331</v>
      </c>
      <c r="F834" s="57">
        <v>0.58333333333333337</v>
      </c>
      <c r="G834" s="57">
        <v>0.42708333333333331</v>
      </c>
      <c r="H834" t="s">
        <v>3598</v>
      </c>
    </row>
    <row r="835" spans="1:8" x14ac:dyDescent="0.3">
      <c r="A835" t="s">
        <v>1163</v>
      </c>
      <c r="B835" t="s">
        <v>1287</v>
      </c>
      <c r="C835" t="s">
        <v>1490</v>
      </c>
      <c r="D835" t="s">
        <v>2751</v>
      </c>
      <c r="E835" s="57">
        <v>0.33333333333333331</v>
      </c>
      <c r="F835" s="57">
        <v>0.58333333333333337</v>
      </c>
      <c r="G835" s="57">
        <v>0.33333333333333331</v>
      </c>
      <c r="H835" t="s">
        <v>3599</v>
      </c>
    </row>
    <row r="836" spans="1:8" x14ac:dyDescent="0.3">
      <c r="A836" t="s">
        <v>1163</v>
      </c>
      <c r="B836" t="s">
        <v>1287</v>
      </c>
      <c r="C836" t="s">
        <v>1490</v>
      </c>
      <c r="D836" t="s">
        <v>2751</v>
      </c>
      <c r="E836" s="57">
        <v>0.33333333333333331</v>
      </c>
      <c r="F836" s="57">
        <v>0.58333333333333337</v>
      </c>
      <c r="G836" s="57">
        <v>0.36458333333333331</v>
      </c>
      <c r="H836" t="s">
        <v>3600</v>
      </c>
    </row>
    <row r="837" spans="1:8" x14ac:dyDescent="0.3">
      <c r="A837" t="s">
        <v>1163</v>
      </c>
      <c r="B837" t="s">
        <v>1287</v>
      </c>
      <c r="C837" t="s">
        <v>1490</v>
      </c>
      <c r="D837" t="s">
        <v>2751</v>
      </c>
      <c r="E837" s="57">
        <v>0.33333333333333331</v>
      </c>
      <c r="F837" s="57">
        <v>0.58333333333333337</v>
      </c>
      <c r="G837" s="57">
        <v>0.39583333333333331</v>
      </c>
      <c r="H837" t="s">
        <v>3601</v>
      </c>
    </row>
    <row r="838" spans="1:8" x14ac:dyDescent="0.3">
      <c r="A838" t="s">
        <v>1163</v>
      </c>
      <c r="B838" t="s">
        <v>1287</v>
      </c>
      <c r="C838" t="s">
        <v>1490</v>
      </c>
      <c r="D838" t="s">
        <v>2751</v>
      </c>
      <c r="E838" s="57">
        <v>0.33333333333333331</v>
      </c>
      <c r="F838" s="57">
        <v>0.58333333333333337</v>
      </c>
      <c r="G838" s="57">
        <v>0.42708333333333331</v>
      </c>
      <c r="H838" t="s">
        <v>3602</v>
      </c>
    </row>
    <row r="839" spans="1:8" x14ac:dyDescent="0.3">
      <c r="A839" t="s">
        <v>1163</v>
      </c>
      <c r="B839" t="s">
        <v>1287</v>
      </c>
      <c r="C839" t="s">
        <v>1490</v>
      </c>
      <c r="D839" t="s">
        <v>2777</v>
      </c>
      <c r="E839" s="57">
        <v>0.33333333333333331</v>
      </c>
      <c r="F839" s="57">
        <v>0.58333333333333337</v>
      </c>
      <c r="G839" s="57">
        <v>0.33333333333333331</v>
      </c>
      <c r="H839" t="s">
        <v>3603</v>
      </c>
    </row>
    <row r="840" spans="1:8" x14ac:dyDescent="0.3">
      <c r="A840" t="s">
        <v>1163</v>
      </c>
      <c r="B840" t="s">
        <v>1287</v>
      </c>
      <c r="C840" t="s">
        <v>1490</v>
      </c>
      <c r="D840" t="s">
        <v>2777</v>
      </c>
      <c r="E840" s="57">
        <v>0.33333333333333331</v>
      </c>
      <c r="F840" s="57">
        <v>0.58333333333333337</v>
      </c>
      <c r="G840" s="57">
        <v>0.36458333333333331</v>
      </c>
      <c r="H840" t="s">
        <v>3604</v>
      </c>
    </row>
    <row r="841" spans="1:8" x14ac:dyDescent="0.3">
      <c r="A841" t="s">
        <v>1163</v>
      </c>
      <c r="B841" t="s">
        <v>1287</v>
      </c>
      <c r="C841" t="s">
        <v>1490</v>
      </c>
      <c r="D841" t="s">
        <v>2777</v>
      </c>
      <c r="E841" s="57">
        <v>0.33333333333333331</v>
      </c>
      <c r="F841" s="57">
        <v>0.58333333333333337</v>
      </c>
      <c r="G841" s="57">
        <v>0.39583333333333331</v>
      </c>
      <c r="H841" t="s">
        <v>3605</v>
      </c>
    </row>
    <row r="842" spans="1:8" x14ac:dyDescent="0.3">
      <c r="A842" t="s">
        <v>1163</v>
      </c>
      <c r="B842" t="s">
        <v>1287</v>
      </c>
      <c r="C842" t="s">
        <v>1490</v>
      </c>
      <c r="D842" t="s">
        <v>2777</v>
      </c>
      <c r="E842" s="57">
        <v>0.33333333333333331</v>
      </c>
      <c r="F842" s="57">
        <v>0.58333333333333337</v>
      </c>
      <c r="G842" s="57">
        <v>0.42708333333333331</v>
      </c>
      <c r="H842" t="s">
        <v>3606</v>
      </c>
    </row>
    <row r="843" spans="1:8" x14ac:dyDescent="0.3">
      <c r="A843" t="s">
        <v>1163</v>
      </c>
      <c r="B843" t="s">
        <v>1287</v>
      </c>
      <c r="C843" t="s">
        <v>1490</v>
      </c>
      <c r="D843" t="s">
        <v>2758</v>
      </c>
      <c r="E843" s="57">
        <v>0.33333333333333331</v>
      </c>
      <c r="F843" s="57">
        <v>0.58333333333333337</v>
      </c>
      <c r="G843" s="57">
        <v>0.33333333333333331</v>
      </c>
      <c r="H843" t="s">
        <v>3607</v>
      </c>
    </row>
    <row r="844" spans="1:8" x14ac:dyDescent="0.3">
      <c r="A844" t="s">
        <v>1163</v>
      </c>
      <c r="B844" t="s">
        <v>1287</v>
      </c>
      <c r="C844" t="s">
        <v>1490</v>
      </c>
      <c r="D844" t="s">
        <v>2758</v>
      </c>
      <c r="E844" s="57">
        <v>0.33333333333333331</v>
      </c>
      <c r="F844" s="57">
        <v>0.58333333333333337</v>
      </c>
      <c r="G844" s="57">
        <v>0.36458333333333331</v>
      </c>
      <c r="H844" t="s">
        <v>3608</v>
      </c>
    </row>
    <row r="845" spans="1:8" x14ac:dyDescent="0.3">
      <c r="A845" t="s">
        <v>1163</v>
      </c>
      <c r="B845" t="s">
        <v>1287</v>
      </c>
      <c r="C845" t="s">
        <v>1490</v>
      </c>
      <c r="D845" t="s">
        <v>2758</v>
      </c>
      <c r="E845" s="57">
        <v>0.33333333333333331</v>
      </c>
      <c r="F845" s="57">
        <v>0.58333333333333337</v>
      </c>
      <c r="G845" s="57">
        <v>0.39583333333333331</v>
      </c>
      <c r="H845" t="s">
        <v>3609</v>
      </c>
    </row>
    <row r="846" spans="1:8" x14ac:dyDescent="0.3">
      <c r="A846" t="s">
        <v>1163</v>
      </c>
      <c r="B846" t="s">
        <v>1287</v>
      </c>
      <c r="C846" t="s">
        <v>1490</v>
      </c>
      <c r="D846" t="s">
        <v>2758</v>
      </c>
      <c r="E846" s="57">
        <v>0.33333333333333331</v>
      </c>
      <c r="F846" s="57">
        <v>0.58333333333333337</v>
      </c>
      <c r="G846" s="57">
        <v>0.42708333333333331</v>
      </c>
      <c r="H846" t="s">
        <v>3610</v>
      </c>
    </row>
    <row r="847" spans="1:8" x14ac:dyDescent="0.3">
      <c r="A847" t="s">
        <v>1198</v>
      </c>
      <c r="B847" t="s">
        <v>1232</v>
      </c>
      <c r="C847" t="s">
        <v>1831</v>
      </c>
      <c r="D847" t="s">
        <v>2737</v>
      </c>
      <c r="E847" s="57">
        <v>0.33333333333333331</v>
      </c>
      <c r="F847" s="57">
        <v>0.58333333333333337</v>
      </c>
      <c r="G847" s="57">
        <v>0.33333333333333331</v>
      </c>
      <c r="H847" t="s">
        <v>3611</v>
      </c>
    </row>
    <row r="848" spans="1:8" x14ac:dyDescent="0.3">
      <c r="A848" t="s">
        <v>1198</v>
      </c>
      <c r="B848" t="s">
        <v>1232</v>
      </c>
      <c r="C848" t="s">
        <v>1831</v>
      </c>
      <c r="D848" t="s">
        <v>2737</v>
      </c>
      <c r="E848" s="57">
        <v>0.33333333333333331</v>
      </c>
      <c r="F848" s="57">
        <v>0.58333333333333337</v>
      </c>
      <c r="G848" s="57">
        <v>0.36458333333333331</v>
      </c>
      <c r="H848" t="s">
        <v>3612</v>
      </c>
    </row>
    <row r="849" spans="1:8" x14ac:dyDescent="0.3">
      <c r="A849" t="s">
        <v>1198</v>
      </c>
      <c r="B849" t="s">
        <v>1232</v>
      </c>
      <c r="C849" t="s">
        <v>1831</v>
      </c>
      <c r="D849" t="s">
        <v>2737</v>
      </c>
      <c r="E849" s="57">
        <v>0.33333333333333331</v>
      </c>
      <c r="F849" s="57">
        <v>0.58333333333333337</v>
      </c>
      <c r="G849" s="57">
        <v>0.39583333333333331</v>
      </c>
      <c r="H849" t="s">
        <v>3613</v>
      </c>
    </row>
    <row r="850" spans="1:8" x14ac:dyDescent="0.3">
      <c r="A850" t="s">
        <v>1198</v>
      </c>
      <c r="B850" t="s">
        <v>1232</v>
      </c>
      <c r="C850" t="s">
        <v>1831</v>
      </c>
      <c r="D850" t="s">
        <v>2737</v>
      </c>
      <c r="E850" s="57">
        <v>0.33333333333333331</v>
      </c>
      <c r="F850" s="57">
        <v>0.58333333333333337</v>
      </c>
      <c r="G850" s="57">
        <v>0.42708333333333331</v>
      </c>
      <c r="H850" t="s">
        <v>3614</v>
      </c>
    </row>
    <row r="851" spans="1:8" x14ac:dyDescent="0.3">
      <c r="A851" t="s">
        <v>1198</v>
      </c>
      <c r="B851" t="s">
        <v>1232</v>
      </c>
      <c r="C851" t="s">
        <v>1831</v>
      </c>
      <c r="D851" t="s">
        <v>2751</v>
      </c>
      <c r="E851" s="57">
        <v>0.33333333333333331</v>
      </c>
      <c r="F851" s="57">
        <v>0.58333333333333337</v>
      </c>
      <c r="G851" s="57">
        <v>0.33333333333333331</v>
      </c>
      <c r="H851" t="s">
        <v>3615</v>
      </c>
    </row>
    <row r="852" spans="1:8" x14ac:dyDescent="0.3">
      <c r="A852" t="s">
        <v>1198</v>
      </c>
      <c r="B852" t="s">
        <v>1232</v>
      </c>
      <c r="C852" t="s">
        <v>1831</v>
      </c>
      <c r="D852" t="s">
        <v>2751</v>
      </c>
      <c r="E852" s="57">
        <v>0.33333333333333331</v>
      </c>
      <c r="F852" s="57">
        <v>0.58333333333333337</v>
      </c>
      <c r="G852" s="57">
        <v>0.36458333333333331</v>
      </c>
      <c r="H852" t="s">
        <v>3616</v>
      </c>
    </row>
    <row r="853" spans="1:8" x14ac:dyDescent="0.3">
      <c r="A853" t="s">
        <v>1198</v>
      </c>
      <c r="B853" t="s">
        <v>1232</v>
      </c>
      <c r="C853" t="s">
        <v>1831</v>
      </c>
      <c r="D853" t="s">
        <v>2751</v>
      </c>
      <c r="E853" s="57">
        <v>0.33333333333333331</v>
      </c>
      <c r="F853" s="57">
        <v>0.58333333333333337</v>
      </c>
      <c r="G853" s="57">
        <v>0.39583333333333331</v>
      </c>
      <c r="H853" t="s">
        <v>3617</v>
      </c>
    </row>
    <row r="854" spans="1:8" x14ac:dyDescent="0.3">
      <c r="A854" t="s">
        <v>1198</v>
      </c>
      <c r="B854" t="s">
        <v>1232</v>
      </c>
      <c r="C854" t="s">
        <v>1831</v>
      </c>
      <c r="D854" t="s">
        <v>2751</v>
      </c>
      <c r="E854" s="57">
        <v>0.33333333333333331</v>
      </c>
      <c r="F854" s="57">
        <v>0.58333333333333337</v>
      </c>
      <c r="G854" s="57">
        <v>0.42708333333333331</v>
      </c>
      <c r="H854" t="s">
        <v>3618</v>
      </c>
    </row>
    <row r="855" spans="1:8" x14ac:dyDescent="0.3">
      <c r="A855" t="s">
        <v>3619</v>
      </c>
      <c r="B855" t="s">
        <v>1302</v>
      </c>
      <c r="C855" t="s">
        <v>3620</v>
      </c>
      <c r="D855" t="s">
        <v>2737</v>
      </c>
      <c r="E855" s="57">
        <v>0.33333333333333331</v>
      </c>
      <c r="F855" s="57">
        <v>0.58333333333333337</v>
      </c>
      <c r="G855" s="57">
        <v>0.33333333333333331</v>
      </c>
      <c r="H855" t="s">
        <v>3621</v>
      </c>
    </row>
    <row r="856" spans="1:8" x14ac:dyDescent="0.3">
      <c r="A856" t="s">
        <v>3619</v>
      </c>
      <c r="B856" t="s">
        <v>1302</v>
      </c>
      <c r="C856" t="s">
        <v>3620</v>
      </c>
      <c r="D856" t="s">
        <v>2737</v>
      </c>
      <c r="E856" s="57">
        <v>0.33333333333333331</v>
      </c>
      <c r="F856" s="57">
        <v>0.58333333333333337</v>
      </c>
      <c r="G856" s="57">
        <v>0.36458333333333331</v>
      </c>
      <c r="H856" t="s">
        <v>3622</v>
      </c>
    </row>
    <row r="857" spans="1:8" x14ac:dyDescent="0.3">
      <c r="A857" t="s">
        <v>3619</v>
      </c>
      <c r="B857" t="s">
        <v>1302</v>
      </c>
      <c r="C857" t="s">
        <v>3620</v>
      </c>
      <c r="D857" t="s">
        <v>2737</v>
      </c>
      <c r="E857" s="57">
        <v>0.33333333333333331</v>
      </c>
      <c r="F857" s="57">
        <v>0.58333333333333337</v>
      </c>
      <c r="G857" s="57">
        <v>0.39583333333333331</v>
      </c>
      <c r="H857" t="s">
        <v>3623</v>
      </c>
    </row>
    <row r="858" spans="1:8" x14ac:dyDescent="0.3">
      <c r="A858" t="s">
        <v>3619</v>
      </c>
      <c r="B858" t="s">
        <v>1302</v>
      </c>
      <c r="C858" t="s">
        <v>3620</v>
      </c>
      <c r="D858" t="s">
        <v>2737</v>
      </c>
      <c r="E858" s="57">
        <v>0.33333333333333331</v>
      </c>
      <c r="F858" s="57">
        <v>0.58333333333333337</v>
      </c>
      <c r="G858" s="57">
        <v>0.42708333333333331</v>
      </c>
      <c r="H858" t="s">
        <v>3624</v>
      </c>
    </row>
    <row r="859" spans="1:8" x14ac:dyDescent="0.3">
      <c r="A859" t="s">
        <v>3619</v>
      </c>
      <c r="B859" t="s">
        <v>1302</v>
      </c>
      <c r="C859" t="s">
        <v>3620</v>
      </c>
      <c r="D859" t="s">
        <v>2744</v>
      </c>
      <c r="E859" s="57">
        <v>0.33333333333333331</v>
      </c>
      <c r="F859" s="57">
        <v>0.58333333333333337</v>
      </c>
      <c r="G859" s="57">
        <v>0.33333333333333331</v>
      </c>
      <c r="H859" t="s">
        <v>3625</v>
      </c>
    </row>
    <row r="860" spans="1:8" x14ac:dyDescent="0.3">
      <c r="A860" t="s">
        <v>3619</v>
      </c>
      <c r="B860" t="s">
        <v>1302</v>
      </c>
      <c r="C860" t="s">
        <v>3620</v>
      </c>
      <c r="D860" t="s">
        <v>2744</v>
      </c>
      <c r="E860" s="57">
        <v>0.33333333333333331</v>
      </c>
      <c r="F860" s="57">
        <v>0.58333333333333337</v>
      </c>
      <c r="G860" s="57">
        <v>0.36458333333333331</v>
      </c>
      <c r="H860" t="s">
        <v>3626</v>
      </c>
    </row>
    <row r="861" spans="1:8" x14ac:dyDescent="0.3">
      <c r="A861" t="s">
        <v>3619</v>
      </c>
      <c r="B861" t="s">
        <v>1302</v>
      </c>
      <c r="C861" t="s">
        <v>3620</v>
      </c>
      <c r="D861" t="s">
        <v>2744</v>
      </c>
      <c r="E861" s="57">
        <v>0.33333333333333331</v>
      </c>
      <c r="F861" s="57">
        <v>0.58333333333333337</v>
      </c>
      <c r="G861" s="57">
        <v>0.39583333333333331</v>
      </c>
      <c r="H861" t="s">
        <v>3627</v>
      </c>
    </row>
    <row r="862" spans="1:8" x14ac:dyDescent="0.3">
      <c r="A862" t="s">
        <v>3619</v>
      </c>
      <c r="B862" t="s">
        <v>1302</v>
      </c>
      <c r="C862" t="s">
        <v>3620</v>
      </c>
      <c r="D862" t="s">
        <v>2744</v>
      </c>
      <c r="E862" s="57">
        <v>0.33333333333333331</v>
      </c>
      <c r="F862" s="57">
        <v>0.58333333333333337</v>
      </c>
      <c r="G862" s="57">
        <v>0.42708333333333331</v>
      </c>
      <c r="H862" t="s">
        <v>3628</v>
      </c>
    </row>
    <row r="863" spans="1:8" x14ac:dyDescent="0.3">
      <c r="A863" t="s">
        <v>3619</v>
      </c>
      <c r="B863" t="s">
        <v>1302</v>
      </c>
      <c r="C863" t="s">
        <v>3620</v>
      </c>
      <c r="D863" t="s">
        <v>2751</v>
      </c>
      <c r="E863" s="57">
        <v>0.33333333333333331</v>
      </c>
      <c r="F863" s="57">
        <v>0.58333333333333337</v>
      </c>
      <c r="G863" s="57">
        <v>0.33333333333333331</v>
      </c>
      <c r="H863" t="s">
        <v>3629</v>
      </c>
    </row>
    <row r="864" spans="1:8" x14ac:dyDescent="0.3">
      <c r="A864" t="s">
        <v>3619</v>
      </c>
      <c r="B864" t="s">
        <v>1302</v>
      </c>
      <c r="C864" t="s">
        <v>3620</v>
      </c>
      <c r="D864" t="s">
        <v>2751</v>
      </c>
      <c r="E864" s="57">
        <v>0.33333333333333331</v>
      </c>
      <c r="F864" s="57">
        <v>0.58333333333333337</v>
      </c>
      <c r="G864" s="57">
        <v>0.36458333333333331</v>
      </c>
      <c r="H864" t="s">
        <v>3630</v>
      </c>
    </row>
    <row r="865" spans="1:8" x14ac:dyDescent="0.3">
      <c r="A865" t="s">
        <v>3619</v>
      </c>
      <c r="B865" t="s">
        <v>1302</v>
      </c>
      <c r="C865" t="s">
        <v>3620</v>
      </c>
      <c r="D865" t="s">
        <v>2751</v>
      </c>
      <c r="E865" s="57">
        <v>0.33333333333333331</v>
      </c>
      <c r="F865" s="57">
        <v>0.58333333333333337</v>
      </c>
      <c r="G865" s="57">
        <v>0.39583333333333331</v>
      </c>
      <c r="H865" t="s">
        <v>3631</v>
      </c>
    </row>
    <row r="866" spans="1:8" x14ac:dyDescent="0.3">
      <c r="A866" t="s">
        <v>3619</v>
      </c>
      <c r="B866" t="s">
        <v>1302</v>
      </c>
      <c r="C866" t="s">
        <v>3620</v>
      </c>
      <c r="D866" t="s">
        <v>2751</v>
      </c>
      <c r="E866" s="57">
        <v>0.33333333333333331</v>
      </c>
      <c r="F866" s="57">
        <v>0.58333333333333337</v>
      </c>
      <c r="G866" s="57">
        <v>0.42708333333333331</v>
      </c>
      <c r="H866" t="s">
        <v>3632</v>
      </c>
    </row>
    <row r="867" spans="1:8" x14ac:dyDescent="0.3">
      <c r="A867" t="s">
        <v>3619</v>
      </c>
      <c r="B867" t="s">
        <v>1302</v>
      </c>
      <c r="C867" t="s">
        <v>3620</v>
      </c>
      <c r="D867" t="s">
        <v>2777</v>
      </c>
      <c r="E867" s="57">
        <v>0.33333333333333331</v>
      </c>
      <c r="F867" s="57">
        <v>0.58333333333333337</v>
      </c>
      <c r="G867" s="57">
        <v>0.33333333333333331</v>
      </c>
      <c r="H867" t="s">
        <v>3633</v>
      </c>
    </row>
    <row r="868" spans="1:8" x14ac:dyDescent="0.3">
      <c r="A868" t="s">
        <v>3619</v>
      </c>
      <c r="B868" t="s">
        <v>1302</v>
      </c>
      <c r="C868" t="s">
        <v>3620</v>
      </c>
      <c r="D868" t="s">
        <v>2777</v>
      </c>
      <c r="E868" s="57">
        <v>0.33333333333333331</v>
      </c>
      <c r="F868" s="57">
        <v>0.58333333333333337</v>
      </c>
      <c r="G868" s="57">
        <v>0.36458333333333331</v>
      </c>
      <c r="H868" t="s">
        <v>3634</v>
      </c>
    </row>
    <row r="869" spans="1:8" x14ac:dyDescent="0.3">
      <c r="A869" t="s">
        <v>3619</v>
      </c>
      <c r="B869" t="s">
        <v>1302</v>
      </c>
      <c r="C869" t="s">
        <v>3620</v>
      </c>
      <c r="D869" t="s">
        <v>2777</v>
      </c>
      <c r="E869" s="57">
        <v>0.33333333333333331</v>
      </c>
      <c r="F869" s="57">
        <v>0.58333333333333337</v>
      </c>
      <c r="G869" s="57">
        <v>0.39583333333333331</v>
      </c>
      <c r="H869" t="s">
        <v>3635</v>
      </c>
    </row>
    <row r="870" spans="1:8" x14ac:dyDescent="0.3">
      <c r="A870" t="s">
        <v>3619</v>
      </c>
      <c r="B870" t="s">
        <v>1302</v>
      </c>
      <c r="C870" t="s">
        <v>3620</v>
      </c>
      <c r="D870" t="s">
        <v>2777</v>
      </c>
      <c r="E870" s="57">
        <v>0.33333333333333331</v>
      </c>
      <c r="F870" s="57">
        <v>0.58333333333333337</v>
      </c>
      <c r="G870" s="57">
        <v>0.42708333333333331</v>
      </c>
      <c r="H870" t="s">
        <v>3636</v>
      </c>
    </row>
    <row r="871" spans="1:8" x14ac:dyDescent="0.3">
      <c r="A871" t="s">
        <v>3619</v>
      </c>
      <c r="B871" t="s">
        <v>1302</v>
      </c>
      <c r="C871" t="s">
        <v>3620</v>
      </c>
      <c r="D871" t="s">
        <v>2758</v>
      </c>
      <c r="E871" s="57">
        <v>0.33333333333333331</v>
      </c>
      <c r="F871" s="57">
        <v>0.58333333333333337</v>
      </c>
      <c r="G871" s="57">
        <v>0.33333333333333331</v>
      </c>
      <c r="H871" t="s">
        <v>3637</v>
      </c>
    </row>
    <row r="872" spans="1:8" x14ac:dyDescent="0.3">
      <c r="A872" t="s">
        <v>3619</v>
      </c>
      <c r="B872" t="s">
        <v>1302</v>
      </c>
      <c r="C872" t="s">
        <v>3620</v>
      </c>
      <c r="D872" t="s">
        <v>2758</v>
      </c>
      <c r="E872" s="57">
        <v>0.33333333333333331</v>
      </c>
      <c r="F872" s="57">
        <v>0.58333333333333337</v>
      </c>
      <c r="G872" s="57">
        <v>0.36458333333333331</v>
      </c>
      <c r="H872" t="s">
        <v>3638</v>
      </c>
    </row>
    <row r="873" spans="1:8" x14ac:dyDescent="0.3">
      <c r="A873" t="s">
        <v>3619</v>
      </c>
      <c r="B873" t="s">
        <v>1302</v>
      </c>
      <c r="C873" t="s">
        <v>3620</v>
      </c>
      <c r="D873" t="s">
        <v>2758</v>
      </c>
      <c r="E873" s="57">
        <v>0.33333333333333331</v>
      </c>
      <c r="F873" s="57">
        <v>0.58333333333333337</v>
      </c>
      <c r="G873" s="57">
        <v>0.39583333333333331</v>
      </c>
      <c r="H873" t="s">
        <v>3639</v>
      </c>
    </row>
    <row r="874" spans="1:8" x14ac:dyDescent="0.3">
      <c r="A874" t="s">
        <v>3619</v>
      </c>
      <c r="B874" t="s">
        <v>1302</v>
      </c>
      <c r="C874" t="s">
        <v>3620</v>
      </c>
      <c r="D874" t="s">
        <v>2758</v>
      </c>
      <c r="E874" s="57">
        <v>0.33333333333333331</v>
      </c>
      <c r="F874" s="57">
        <v>0.58333333333333337</v>
      </c>
      <c r="G874" s="57">
        <v>0.42708333333333331</v>
      </c>
      <c r="H874" t="s">
        <v>3640</v>
      </c>
    </row>
    <row r="875" spans="1:8" x14ac:dyDescent="0.3">
      <c r="A875" t="s">
        <v>1132</v>
      </c>
      <c r="B875" t="s">
        <v>1302</v>
      </c>
      <c r="C875" t="s">
        <v>1303</v>
      </c>
      <c r="D875" t="s">
        <v>2737</v>
      </c>
      <c r="E875" s="57">
        <v>0.33333333333333331</v>
      </c>
      <c r="F875" s="57">
        <v>0.58333333333333337</v>
      </c>
      <c r="G875" s="57">
        <v>0.33333333333333331</v>
      </c>
      <c r="H875" t="s">
        <v>3641</v>
      </c>
    </row>
    <row r="876" spans="1:8" x14ac:dyDescent="0.3">
      <c r="A876" t="s">
        <v>1132</v>
      </c>
      <c r="B876" t="s">
        <v>1302</v>
      </c>
      <c r="C876" t="s">
        <v>1303</v>
      </c>
      <c r="D876" t="s">
        <v>2737</v>
      </c>
      <c r="E876" s="57">
        <v>0.33333333333333331</v>
      </c>
      <c r="F876" s="57">
        <v>0.58333333333333337</v>
      </c>
      <c r="G876" s="57">
        <v>0.36458333333333331</v>
      </c>
      <c r="H876" t="s">
        <v>3642</v>
      </c>
    </row>
    <row r="877" spans="1:8" x14ac:dyDescent="0.3">
      <c r="A877" t="s">
        <v>1132</v>
      </c>
      <c r="B877" t="s">
        <v>1302</v>
      </c>
      <c r="C877" t="s">
        <v>1303</v>
      </c>
      <c r="D877" t="s">
        <v>2737</v>
      </c>
      <c r="E877" s="57">
        <v>0.33333333333333331</v>
      </c>
      <c r="F877" s="57">
        <v>0.58333333333333337</v>
      </c>
      <c r="G877" s="57">
        <v>0.39583333333333331</v>
      </c>
      <c r="H877" t="s">
        <v>3643</v>
      </c>
    </row>
    <row r="878" spans="1:8" x14ac:dyDescent="0.3">
      <c r="A878" t="s">
        <v>1132</v>
      </c>
      <c r="B878" t="s">
        <v>1302</v>
      </c>
      <c r="C878" t="s">
        <v>1303</v>
      </c>
      <c r="D878" t="s">
        <v>2737</v>
      </c>
      <c r="E878" s="57">
        <v>0.33333333333333331</v>
      </c>
      <c r="F878" s="57">
        <v>0.58333333333333337</v>
      </c>
      <c r="G878" s="57">
        <v>0.42708333333333331</v>
      </c>
      <c r="H878" t="s">
        <v>3644</v>
      </c>
    </row>
    <row r="879" spans="1:8" x14ac:dyDescent="0.3">
      <c r="A879" t="s">
        <v>1207</v>
      </c>
      <c r="B879" t="s">
        <v>1342</v>
      </c>
      <c r="C879" t="s">
        <v>1972</v>
      </c>
      <c r="D879" t="s">
        <v>2737</v>
      </c>
      <c r="E879" s="57">
        <v>0.33333333333333331</v>
      </c>
      <c r="F879" s="57">
        <v>0.58333333333333337</v>
      </c>
      <c r="G879" s="57">
        <v>0.33333333333333331</v>
      </c>
      <c r="H879" t="s">
        <v>3645</v>
      </c>
    </row>
    <row r="880" spans="1:8" x14ac:dyDescent="0.3">
      <c r="A880" t="s">
        <v>1207</v>
      </c>
      <c r="B880" t="s">
        <v>1342</v>
      </c>
      <c r="C880" t="s">
        <v>1972</v>
      </c>
      <c r="D880" t="s">
        <v>2737</v>
      </c>
      <c r="E880" s="57">
        <v>0.33333333333333331</v>
      </c>
      <c r="F880" s="57">
        <v>0.58333333333333337</v>
      </c>
      <c r="G880" s="57">
        <v>0.36458333333333331</v>
      </c>
      <c r="H880" t="s">
        <v>3646</v>
      </c>
    </row>
    <row r="881" spans="1:8" x14ac:dyDescent="0.3">
      <c r="A881" t="s">
        <v>1207</v>
      </c>
      <c r="B881" t="s">
        <v>1342</v>
      </c>
      <c r="C881" t="s">
        <v>1972</v>
      </c>
      <c r="D881" t="s">
        <v>2737</v>
      </c>
      <c r="E881" s="57">
        <v>0.33333333333333331</v>
      </c>
      <c r="F881" s="57">
        <v>0.58333333333333337</v>
      </c>
      <c r="G881" s="57">
        <v>0.39583333333333331</v>
      </c>
      <c r="H881" t="s">
        <v>3647</v>
      </c>
    </row>
    <row r="882" spans="1:8" x14ac:dyDescent="0.3">
      <c r="A882" t="s">
        <v>1207</v>
      </c>
      <c r="B882" t="s">
        <v>1342</v>
      </c>
      <c r="C882" t="s">
        <v>1972</v>
      </c>
      <c r="D882" t="s">
        <v>2737</v>
      </c>
      <c r="E882" s="57">
        <v>0.33333333333333331</v>
      </c>
      <c r="F882" s="57">
        <v>0.58333333333333337</v>
      </c>
      <c r="G882" s="57">
        <v>0.42708333333333331</v>
      </c>
      <c r="H882" t="s">
        <v>3648</v>
      </c>
    </row>
    <row r="883" spans="1:8" x14ac:dyDescent="0.3">
      <c r="A883" t="s">
        <v>1207</v>
      </c>
      <c r="B883" t="s">
        <v>1342</v>
      </c>
      <c r="C883" t="s">
        <v>1972</v>
      </c>
      <c r="D883" t="s">
        <v>2744</v>
      </c>
      <c r="E883" s="57">
        <v>0.33333333333333331</v>
      </c>
      <c r="F883" s="57">
        <v>0.58333333333333337</v>
      </c>
      <c r="G883" s="57">
        <v>0.33333333333333331</v>
      </c>
      <c r="H883" t="s">
        <v>3649</v>
      </c>
    </row>
    <row r="884" spans="1:8" x14ac:dyDescent="0.3">
      <c r="A884" t="s">
        <v>1207</v>
      </c>
      <c r="B884" t="s">
        <v>1342</v>
      </c>
      <c r="C884" t="s">
        <v>1972</v>
      </c>
      <c r="D884" t="s">
        <v>2744</v>
      </c>
      <c r="E884" s="57">
        <v>0.33333333333333331</v>
      </c>
      <c r="F884" s="57">
        <v>0.58333333333333337</v>
      </c>
      <c r="G884" s="57">
        <v>0.36458333333333331</v>
      </c>
      <c r="H884" t="s">
        <v>3650</v>
      </c>
    </row>
    <row r="885" spans="1:8" x14ac:dyDescent="0.3">
      <c r="A885" t="s">
        <v>1207</v>
      </c>
      <c r="B885" t="s">
        <v>1342</v>
      </c>
      <c r="C885" t="s">
        <v>1972</v>
      </c>
      <c r="D885" t="s">
        <v>2744</v>
      </c>
      <c r="E885" s="57">
        <v>0.33333333333333331</v>
      </c>
      <c r="F885" s="57">
        <v>0.58333333333333337</v>
      </c>
      <c r="G885" s="57">
        <v>0.39583333333333331</v>
      </c>
      <c r="H885" t="s">
        <v>3651</v>
      </c>
    </row>
    <row r="886" spans="1:8" x14ac:dyDescent="0.3">
      <c r="A886" t="s">
        <v>1207</v>
      </c>
      <c r="B886" t="s">
        <v>1342</v>
      </c>
      <c r="C886" t="s">
        <v>1972</v>
      </c>
      <c r="D886" t="s">
        <v>2744</v>
      </c>
      <c r="E886" s="57">
        <v>0.33333333333333331</v>
      </c>
      <c r="F886" s="57">
        <v>0.58333333333333337</v>
      </c>
      <c r="G886" s="57">
        <v>0.42708333333333331</v>
      </c>
      <c r="H886" t="s">
        <v>3652</v>
      </c>
    </row>
    <row r="887" spans="1:8" x14ac:dyDescent="0.3">
      <c r="A887" t="s">
        <v>1207</v>
      </c>
      <c r="B887" t="s">
        <v>1342</v>
      </c>
      <c r="C887" t="s">
        <v>1972</v>
      </c>
      <c r="D887" t="s">
        <v>2751</v>
      </c>
      <c r="E887" s="57">
        <v>0.33333333333333331</v>
      </c>
      <c r="F887" s="57">
        <v>0.58333333333333337</v>
      </c>
      <c r="G887" s="57">
        <v>0.33333333333333331</v>
      </c>
      <c r="H887" t="s">
        <v>3653</v>
      </c>
    </row>
    <row r="888" spans="1:8" x14ac:dyDescent="0.3">
      <c r="A888" t="s">
        <v>1207</v>
      </c>
      <c r="B888" t="s">
        <v>1342</v>
      </c>
      <c r="C888" t="s">
        <v>1972</v>
      </c>
      <c r="D888" t="s">
        <v>2751</v>
      </c>
      <c r="E888" s="57">
        <v>0.33333333333333331</v>
      </c>
      <c r="F888" s="57">
        <v>0.58333333333333337</v>
      </c>
      <c r="G888" s="57">
        <v>0.36458333333333331</v>
      </c>
      <c r="H888" t="s">
        <v>3654</v>
      </c>
    </row>
    <row r="889" spans="1:8" x14ac:dyDescent="0.3">
      <c r="A889" t="s">
        <v>1207</v>
      </c>
      <c r="B889" t="s">
        <v>1342</v>
      </c>
      <c r="C889" t="s">
        <v>1972</v>
      </c>
      <c r="D889" t="s">
        <v>2751</v>
      </c>
      <c r="E889" s="57">
        <v>0.33333333333333331</v>
      </c>
      <c r="F889" s="57">
        <v>0.58333333333333337</v>
      </c>
      <c r="G889" s="57">
        <v>0.39583333333333331</v>
      </c>
      <c r="H889" t="s">
        <v>3655</v>
      </c>
    </row>
    <row r="890" spans="1:8" x14ac:dyDescent="0.3">
      <c r="A890" t="s">
        <v>1207</v>
      </c>
      <c r="B890" t="s">
        <v>1342</v>
      </c>
      <c r="C890" t="s">
        <v>1972</v>
      </c>
      <c r="D890" t="s">
        <v>2751</v>
      </c>
      <c r="E890" s="57">
        <v>0.33333333333333331</v>
      </c>
      <c r="F890" s="57">
        <v>0.58333333333333337</v>
      </c>
      <c r="G890" s="57">
        <v>0.42708333333333331</v>
      </c>
      <c r="H890" t="s">
        <v>3656</v>
      </c>
    </row>
    <row r="891" spans="1:8" x14ac:dyDescent="0.3">
      <c r="A891" t="s">
        <v>1207</v>
      </c>
      <c r="B891" t="s">
        <v>1342</v>
      </c>
      <c r="C891" t="s">
        <v>1972</v>
      </c>
      <c r="D891" t="s">
        <v>2777</v>
      </c>
      <c r="E891" s="57">
        <v>0.33333333333333331</v>
      </c>
      <c r="F891" s="57">
        <v>0.58333333333333337</v>
      </c>
      <c r="G891" s="57">
        <v>0.33333333333333331</v>
      </c>
      <c r="H891" t="s">
        <v>3657</v>
      </c>
    </row>
    <row r="892" spans="1:8" x14ac:dyDescent="0.3">
      <c r="A892" t="s">
        <v>1207</v>
      </c>
      <c r="B892" t="s">
        <v>1342</v>
      </c>
      <c r="C892" t="s">
        <v>1972</v>
      </c>
      <c r="D892" t="s">
        <v>2777</v>
      </c>
      <c r="E892" s="57">
        <v>0.33333333333333331</v>
      </c>
      <c r="F892" s="57">
        <v>0.58333333333333337</v>
      </c>
      <c r="G892" s="57">
        <v>0.36458333333333331</v>
      </c>
      <c r="H892" t="s">
        <v>3658</v>
      </c>
    </row>
    <row r="893" spans="1:8" x14ac:dyDescent="0.3">
      <c r="A893" t="s">
        <v>1207</v>
      </c>
      <c r="B893" t="s">
        <v>1342</v>
      </c>
      <c r="C893" t="s">
        <v>1972</v>
      </c>
      <c r="D893" t="s">
        <v>2777</v>
      </c>
      <c r="E893" s="57">
        <v>0.33333333333333331</v>
      </c>
      <c r="F893" s="57">
        <v>0.58333333333333337</v>
      </c>
      <c r="G893" s="57">
        <v>0.39583333333333331</v>
      </c>
      <c r="H893" t="s">
        <v>3659</v>
      </c>
    </row>
    <row r="894" spans="1:8" x14ac:dyDescent="0.3">
      <c r="A894" t="s">
        <v>1207</v>
      </c>
      <c r="B894" t="s">
        <v>1342</v>
      </c>
      <c r="C894" t="s">
        <v>1972</v>
      </c>
      <c r="D894" t="s">
        <v>2777</v>
      </c>
      <c r="E894" s="57">
        <v>0.33333333333333331</v>
      </c>
      <c r="F894" s="57">
        <v>0.58333333333333337</v>
      </c>
      <c r="G894" s="57">
        <v>0.42708333333333331</v>
      </c>
      <c r="H894" t="s">
        <v>3660</v>
      </c>
    </row>
    <row r="895" spans="1:8" x14ac:dyDescent="0.3">
      <c r="A895" t="s">
        <v>1207</v>
      </c>
      <c r="B895" t="s">
        <v>1342</v>
      </c>
      <c r="C895" t="s">
        <v>1972</v>
      </c>
      <c r="D895" t="s">
        <v>2758</v>
      </c>
      <c r="E895" s="57">
        <v>0.33333333333333331</v>
      </c>
      <c r="F895" s="57">
        <v>0.58333333333333337</v>
      </c>
      <c r="G895" s="57">
        <v>0.33333333333333331</v>
      </c>
      <c r="H895" t="s">
        <v>3661</v>
      </c>
    </row>
    <row r="896" spans="1:8" x14ac:dyDescent="0.3">
      <c r="A896" t="s">
        <v>1207</v>
      </c>
      <c r="B896" t="s">
        <v>1342</v>
      </c>
      <c r="C896" t="s">
        <v>1972</v>
      </c>
      <c r="D896" t="s">
        <v>2758</v>
      </c>
      <c r="E896" s="57">
        <v>0.33333333333333331</v>
      </c>
      <c r="F896" s="57">
        <v>0.58333333333333337</v>
      </c>
      <c r="G896" s="57">
        <v>0.36458333333333331</v>
      </c>
      <c r="H896" t="s">
        <v>3662</v>
      </c>
    </row>
    <row r="897" spans="1:8" x14ac:dyDescent="0.3">
      <c r="A897" t="s">
        <v>1207</v>
      </c>
      <c r="B897" t="s">
        <v>1342</v>
      </c>
      <c r="C897" t="s">
        <v>1972</v>
      </c>
      <c r="D897" t="s">
        <v>2758</v>
      </c>
      <c r="E897" s="57">
        <v>0.33333333333333331</v>
      </c>
      <c r="F897" s="57">
        <v>0.58333333333333337</v>
      </c>
      <c r="G897" s="57">
        <v>0.39583333333333331</v>
      </c>
      <c r="H897" t="s">
        <v>3663</v>
      </c>
    </row>
    <row r="898" spans="1:8" x14ac:dyDescent="0.3">
      <c r="A898" t="s">
        <v>1207</v>
      </c>
      <c r="B898" t="s">
        <v>1342</v>
      </c>
      <c r="C898" t="s">
        <v>1972</v>
      </c>
      <c r="D898" t="s">
        <v>2758</v>
      </c>
      <c r="E898" s="57">
        <v>0.33333333333333331</v>
      </c>
      <c r="F898" s="57">
        <v>0.58333333333333337</v>
      </c>
      <c r="G898" s="57">
        <v>0.42708333333333331</v>
      </c>
      <c r="H898" t="s">
        <v>3664</v>
      </c>
    </row>
    <row r="899" spans="1:8" x14ac:dyDescent="0.3">
      <c r="A899" t="s">
        <v>3665</v>
      </c>
      <c r="B899" t="s">
        <v>1302</v>
      </c>
      <c r="C899" t="s">
        <v>3527</v>
      </c>
      <c r="D899" t="s">
        <v>2744</v>
      </c>
      <c r="E899" s="57">
        <v>0.33333333333333331</v>
      </c>
      <c r="F899" s="57">
        <v>0.58333333333333337</v>
      </c>
      <c r="G899" s="57">
        <v>0.33333333333333331</v>
      </c>
      <c r="H899" t="s">
        <v>3666</v>
      </c>
    </row>
    <row r="900" spans="1:8" x14ac:dyDescent="0.3">
      <c r="A900" t="s">
        <v>3665</v>
      </c>
      <c r="B900" t="s">
        <v>1302</v>
      </c>
      <c r="C900" t="s">
        <v>3527</v>
      </c>
      <c r="D900" t="s">
        <v>2744</v>
      </c>
      <c r="E900" s="57">
        <v>0.33333333333333331</v>
      </c>
      <c r="F900" s="57">
        <v>0.58333333333333337</v>
      </c>
      <c r="G900" s="57">
        <v>0.36458333333333331</v>
      </c>
      <c r="H900" t="s">
        <v>3667</v>
      </c>
    </row>
    <row r="901" spans="1:8" x14ac:dyDescent="0.3">
      <c r="A901" t="s">
        <v>3665</v>
      </c>
      <c r="B901" t="s">
        <v>1302</v>
      </c>
      <c r="C901" t="s">
        <v>3527</v>
      </c>
      <c r="D901" t="s">
        <v>2744</v>
      </c>
      <c r="E901" s="57">
        <v>0.33333333333333331</v>
      </c>
      <c r="F901" s="57">
        <v>0.58333333333333337</v>
      </c>
      <c r="G901" s="57">
        <v>0.39583333333333331</v>
      </c>
      <c r="H901" t="s">
        <v>3668</v>
      </c>
    </row>
    <row r="902" spans="1:8" x14ac:dyDescent="0.3">
      <c r="A902" t="s">
        <v>3665</v>
      </c>
      <c r="B902" t="s">
        <v>1302</v>
      </c>
      <c r="C902" t="s">
        <v>3527</v>
      </c>
      <c r="D902" t="s">
        <v>2744</v>
      </c>
      <c r="E902" s="57">
        <v>0.33333333333333331</v>
      </c>
      <c r="F902" s="57">
        <v>0.58333333333333337</v>
      </c>
      <c r="G902" s="57">
        <v>0.42708333333333331</v>
      </c>
      <c r="H902" t="s">
        <v>3669</v>
      </c>
    </row>
    <row r="903" spans="1:8" x14ac:dyDescent="0.3">
      <c r="A903" t="s">
        <v>3665</v>
      </c>
      <c r="B903" t="s">
        <v>1302</v>
      </c>
      <c r="C903" t="s">
        <v>3527</v>
      </c>
      <c r="D903" t="s">
        <v>2751</v>
      </c>
      <c r="E903" s="57">
        <v>0.33333333333333331</v>
      </c>
      <c r="F903" s="57">
        <v>0.58333333333333337</v>
      </c>
      <c r="G903" s="57">
        <v>0.33333333333333331</v>
      </c>
      <c r="H903" t="s">
        <v>3670</v>
      </c>
    </row>
    <row r="904" spans="1:8" x14ac:dyDescent="0.3">
      <c r="A904" t="s">
        <v>3665</v>
      </c>
      <c r="B904" t="s">
        <v>1302</v>
      </c>
      <c r="C904" t="s">
        <v>3527</v>
      </c>
      <c r="D904" t="s">
        <v>2751</v>
      </c>
      <c r="E904" s="57">
        <v>0.33333333333333331</v>
      </c>
      <c r="F904" s="57">
        <v>0.58333333333333337</v>
      </c>
      <c r="G904" s="57">
        <v>0.36458333333333331</v>
      </c>
      <c r="H904" t="s">
        <v>3671</v>
      </c>
    </row>
    <row r="905" spans="1:8" x14ac:dyDescent="0.3">
      <c r="A905" t="s">
        <v>3665</v>
      </c>
      <c r="B905" t="s">
        <v>1302</v>
      </c>
      <c r="C905" t="s">
        <v>3527</v>
      </c>
      <c r="D905" t="s">
        <v>2751</v>
      </c>
      <c r="E905" s="57">
        <v>0.33333333333333331</v>
      </c>
      <c r="F905" s="57">
        <v>0.58333333333333337</v>
      </c>
      <c r="G905" s="57">
        <v>0.39583333333333331</v>
      </c>
      <c r="H905" t="s">
        <v>3672</v>
      </c>
    </row>
    <row r="906" spans="1:8" x14ac:dyDescent="0.3">
      <c r="A906" t="s">
        <v>3665</v>
      </c>
      <c r="B906" t="s">
        <v>1302</v>
      </c>
      <c r="C906" t="s">
        <v>3527</v>
      </c>
      <c r="D906" t="s">
        <v>2751</v>
      </c>
      <c r="E906" s="57">
        <v>0.33333333333333331</v>
      </c>
      <c r="F906" s="57">
        <v>0.58333333333333337</v>
      </c>
      <c r="G906" s="57">
        <v>0.42708333333333331</v>
      </c>
      <c r="H906" t="s">
        <v>3673</v>
      </c>
    </row>
    <row r="907" spans="1:8" x14ac:dyDescent="0.3">
      <c r="A907" t="s">
        <v>3674</v>
      </c>
      <c r="B907" t="s">
        <v>1232</v>
      </c>
      <c r="C907" t="s">
        <v>3527</v>
      </c>
      <c r="D907" t="s">
        <v>2744</v>
      </c>
      <c r="E907" s="57">
        <v>0.33333333333333331</v>
      </c>
      <c r="F907" s="57">
        <v>0.58333333333333337</v>
      </c>
      <c r="G907" s="57">
        <v>0.33333333333333331</v>
      </c>
      <c r="H907" t="s">
        <v>3675</v>
      </c>
    </row>
    <row r="908" spans="1:8" x14ac:dyDescent="0.3">
      <c r="A908" t="s">
        <v>3674</v>
      </c>
      <c r="B908" t="s">
        <v>1232</v>
      </c>
      <c r="C908" t="s">
        <v>3527</v>
      </c>
      <c r="D908" t="s">
        <v>2744</v>
      </c>
      <c r="E908" s="57">
        <v>0.33333333333333331</v>
      </c>
      <c r="F908" s="57">
        <v>0.58333333333333337</v>
      </c>
      <c r="G908" s="57">
        <v>0.36458333333333331</v>
      </c>
      <c r="H908" t="s">
        <v>3676</v>
      </c>
    </row>
    <row r="909" spans="1:8" x14ac:dyDescent="0.3">
      <c r="A909" t="s">
        <v>3674</v>
      </c>
      <c r="B909" t="s">
        <v>1232</v>
      </c>
      <c r="C909" t="s">
        <v>3527</v>
      </c>
      <c r="D909" t="s">
        <v>2744</v>
      </c>
      <c r="E909" s="57">
        <v>0.33333333333333331</v>
      </c>
      <c r="F909" s="57">
        <v>0.58333333333333337</v>
      </c>
      <c r="G909" s="57">
        <v>0.39583333333333331</v>
      </c>
      <c r="H909" t="s">
        <v>3677</v>
      </c>
    </row>
    <row r="910" spans="1:8" x14ac:dyDescent="0.3">
      <c r="A910" t="s">
        <v>3674</v>
      </c>
      <c r="B910" t="s">
        <v>1232</v>
      </c>
      <c r="C910" t="s">
        <v>3527</v>
      </c>
      <c r="D910" t="s">
        <v>2744</v>
      </c>
      <c r="E910" s="57">
        <v>0.33333333333333331</v>
      </c>
      <c r="F910" s="57">
        <v>0.58333333333333337</v>
      </c>
      <c r="G910" s="57">
        <v>0.42708333333333331</v>
      </c>
      <c r="H910" t="s">
        <v>3678</v>
      </c>
    </row>
    <row r="911" spans="1:8" x14ac:dyDescent="0.3">
      <c r="A911" t="s">
        <v>3674</v>
      </c>
      <c r="B911" t="s">
        <v>1232</v>
      </c>
      <c r="C911" t="s">
        <v>3527</v>
      </c>
      <c r="D911" t="s">
        <v>2777</v>
      </c>
      <c r="E911" s="57">
        <v>0.33333333333333331</v>
      </c>
      <c r="F911" s="57">
        <v>0.58333333333333337</v>
      </c>
      <c r="G911" s="57">
        <v>0.33333333333333331</v>
      </c>
      <c r="H911" t="s">
        <v>3679</v>
      </c>
    </row>
    <row r="912" spans="1:8" x14ac:dyDescent="0.3">
      <c r="A912" t="s">
        <v>3674</v>
      </c>
      <c r="B912" t="s">
        <v>1232</v>
      </c>
      <c r="C912" t="s">
        <v>3527</v>
      </c>
      <c r="D912" t="s">
        <v>2777</v>
      </c>
      <c r="E912" s="57">
        <v>0.33333333333333331</v>
      </c>
      <c r="F912" s="57">
        <v>0.58333333333333337</v>
      </c>
      <c r="G912" s="57">
        <v>0.36458333333333331</v>
      </c>
      <c r="H912" t="s">
        <v>3680</v>
      </c>
    </row>
    <row r="913" spans="1:8" x14ac:dyDescent="0.3">
      <c r="A913" t="s">
        <v>3674</v>
      </c>
      <c r="B913" t="s">
        <v>1232</v>
      </c>
      <c r="C913" t="s">
        <v>3527</v>
      </c>
      <c r="D913" t="s">
        <v>2777</v>
      </c>
      <c r="E913" s="57">
        <v>0.33333333333333331</v>
      </c>
      <c r="F913" s="57">
        <v>0.58333333333333337</v>
      </c>
      <c r="G913" s="57">
        <v>0.39583333333333331</v>
      </c>
      <c r="H913" t="s">
        <v>3681</v>
      </c>
    </row>
    <row r="914" spans="1:8" x14ac:dyDescent="0.3">
      <c r="A914" t="s">
        <v>3674</v>
      </c>
      <c r="B914" t="s">
        <v>1232</v>
      </c>
      <c r="C914" t="s">
        <v>3527</v>
      </c>
      <c r="D914" t="s">
        <v>2777</v>
      </c>
      <c r="E914" s="57">
        <v>0.33333333333333331</v>
      </c>
      <c r="F914" s="57">
        <v>0.58333333333333337</v>
      </c>
      <c r="G914" s="57">
        <v>0.42708333333333331</v>
      </c>
      <c r="H914" t="s">
        <v>3682</v>
      </c>
    </row>
    <row r="915" spans="1:8" x14ac:dyDescent="0.3">
      <c r="A915" t="s">
        <v>3674</v>
      </c>
      <c r="B915" t="s">
        <v>1232</v>
      </c>
      <c r="C915" t="s">
        <v>3527</v>
      </c>
      <c r="D915" t="s">
        <v>2758</v>
      </c>
      <c r="E915" s="57">
        <v>0.33333333333333331</v>
      </c>
      <c r="F915" s="57">
        <v>0.58333333333333337</v>
      </c>
      <c r="G915" s="57">
        <v>0.33333333333333331</v>
      </c>
      <c r="H915" t="s">
        <v>3683</v>
      </c>
    </row>
    <row r="916" spans="1:8" x14ac:dyDescent="0.3">
      <c r="A916" t="s">
        <v>3674</v>
      </c>
      <c r="B916" t="s">
        <v>1232</v>
      </c>
      <c r="C916" t="s">
        <v>3527</v>
      </c>
      <c r="D916" t="s">
        <v>2758</v>
      </c>
      <c r="E916" s="57">
        <v>0.33333333333333331</v>
      </c>
      <c r="F916" s="57">
        <v>0.58333333333333337</v>
      </c>
      <c r="G916" s="57">
        <v>0.36458333333333331</v>
      </c>
      <c r="H916" t="s">
        <v>3684</v>
      </c>
    </row>
    <row r="917" spans="1:8" x14ac:dyDescent="0.3">
      <c r="A917" t="s">
        <v>3674</v>
      </c>
      <c r="B917" t="s">
        <v>1232</v>
      </c>
      <c r="C917" t="s">
        <v>3527</v>
      </c>
      <c r="D917" t="s">
        <v>2758</v>
      </c>
      <c r="E917" s="57">
        <v>0.33333333333333331</v>
      </c>
      <c r="F917" s="57">
        <v>0.58333333333333337</v>
      </c>
      <c r="G917" s="57">
        <v>0.39583333333333331</v>
      </c>
      <c r="H917" t="s">
        <v>3685</v>
      </c>
    </row>
    <row r="918" spans="1:8" x14ac:dyDescent="0.3">
      <c r="A918" t="s">
        <v>3674</v>
      </c>
      <c r="B918" t="s">
        <v>1232</v>
      </c>
      <c r="C918" t="s">
        <v>3527</v>
      </c>
      <c r="D918" t="s">
        <v>2758</v>
      </c>
      <c r="E918" s="57">
        <v>0.33333333333333331</v>
      </c>
      <c r="F918" s="57">
        <v>0.58333333333333337</v>
      </c>
      <c r="G918" s="57">
        <v>0.42708333333333331</v>
      </c>
      <c r="H918" t="s">
        <v>3686</v>
      </c>
    </row>
    <row r="919" spans="1:8" x14ac:dyDescent="0.3">
      <c r="A919" t="s">
        <v>1159</v>
      </c>
      <c r="B919" t="s">
        <v>1287</v>
      </c>
      <c r="C919" t="s">
        <v>1588</v>
      </c>
      <c r="D919" t="s">
        <v>2744</v>
      </c>
      <c r="E919" s="57">
        <v>0.33333333333333331</v>
      </c>
      <c r="F919" s="57">
        <v>0.58333333333333337</v>
      </c>
      <c r="G919" s="57">
        <v>0.33333333333333331</v>
      </c>
      <c r="H919" t="s">
        <v>3687</v>
      </c>
    </row>
    <row r="920" spans="1:8" x14ac:dyDescent="0.3">
      <c r="A920" t="s">
        <v>1159</v>
      </c>
      <c r="B920" t="s">
        <v>1287</v>
      </c>
      <c r="C920" t="s">
        <v>1588</v>
      </c>
      <c r="D920" t="s">
        <v>2744</v>
      </c>
      <c r="E920" s="57">
        <v>0.33333333333333331</v>
      </c>
      <c r="F920" s="57">
        <v>0.58333333333333337</v>
      </c>
      <c r="G920" s="57">
        <v>0.36458333333333331</v>
      </c>
      <c r="H920" t="s">
        <v>3688</v>
      </c>
    </row>
    <row r="921" spans="1:8" x14ac:dyDescent="0.3">
      <c r="A921" t="s">
        <v>1159</v>
      </c>
      <c r="B921" t="s">
        <v>1287</v>
      </c>
      <c r="C921" t="s">
        <v>1588</v>
      </c>
      <c r="D921" t="s">
        <v>2744</v>
      </c>
      <c r="E921" s="57">
        <v>0.33333333333333331</v>
      </c>
      <c r="F921" s="57">
        <v>0.58333333333333337</v>
      </c>
      <c r="G921" s="57">
        <v>0.39583333333333331</v>
      </c>
      <c r="H921" t="s">
        <v>3689</v>
      </c>
    </row>
    <row r="922" spans="1:8" x14ac:dyDescent="0.3">
      <c r="A922" t="s">
        <v>1159</v>
      </c>
      <c r="B922" t="s">
        <v>1287</v>
      </c>
      <c r="C922" t="s">
        <v>1588</v>
      </c>
      <c r="D922" t="s">
        <v>2744</v>
      </c>
      <c r="E922" s="57">
        <v>0.33333333333333331</v>
      </c>
      <c r="F922" s="57">
        <v>0.58333333333333337</v>
      </c>
      <c r="G922" s="57">
        <v>0.42708333333333331</v>
      </c>
      <c r="H922" t="s">
        <v>3690</v>
      </c>
    </row>
    <row r="923" spans="1:8" x14ac:dyDescent="0.3">
      <c r="A923" t="s">
        <v>1159</v>
      </c>
      <c r="B923" t="s">
        <v>1287</v>
      </c>
      <c r="C923" t="s">
        <v>1588</v>
      </c>
      <c r="D923" t="s">
        <v>2777</v>
      </c>
      <c r="E923" s="57">
        <v>0.33333333333333331</v>
      </c>
      <c r="F923" s="57">
        <v>0.58333333333333337</v>
      </c>
      <c r="G923" s="57">
        <v>0.33333333333333331</v>
      </c>
      <c r="H923" t="s">
        <v>3691</v>
      </c>
    </row>
    <row r="924" spans="1:8" x14ac:dyDescent="0.3">
      <c r="A924" t="s">
        <v>1159</v>
      </c>
      <c r="B924" t="s">
        <v>1287</v>
      </c>
      <c r="C924" t="s">
        <v>1588</v>
      </c>
      <c r="D924" t="s">
        <v>2777</v>
      </c>
      <c r="E924" s="57">
        <v>0.33333333333333331</v>
      </c>
      <c r="F924" s="57">
        <v>0.58333333333333337</v>
      </c>
      <c r="G924" s="57">
        <v>0.36458333333333331</v>
      </c>
      <c r="H924" t="s">
        <v>3692</v>
      </c>
    </row>
    <row r="925" spans="1:8" x14ac:dyDescent="0.3">
      <c r="A925" t="s">
        <v>1159</v>
      </c>
      <c r="B925" t="s">
        <v>1287</v>
      </c>
      <c r="C925" t="s">
        <v>1588</v>
      </c>
      <c r="D925" t="s">
        <v>2777</v>
      </c>
      <c r="E925" s="57">
        <v>0.33333333333333331</v>
      </c>
      <c r="F925" s="57">
        <v>0.58333333333333337</v>
      </c>
      <c r="G925" s="57">
        <v>0.39583333333333331</v>
      </c>
      <c r="H925" t="s">
        <v>3693</v>
      </c>
    </row>
    <row r="926" spans="1:8" x14ac:dyDescent="0.3">
      <c r="A926" t="s">
        <v>1159</v>
      </c>
      <c r="B926" t="s">
        <v>1287</v>
      </c>
      <c r="C926" t="s">
        <v>1588</v>
      </c>
      <c r="D926" t="s">
        <v>2777</v>
      </c>
      <c r="E926" s="57">
        <v>0.33333333333333331</v>
      </c>
      <c r="F926" s="57">
        <v>0.58333333333333337</v>
      </c>
      <c r="G926" s="57">
        <v>0.42708333333333331</v>
      </c>
      <c r="H926" t="s">
        <v>3694</v>
      </c>
    </row>
    <row r="927" spans="1:8" x14ac:dyDescent="0.3">
      <c r="A927" t="s">
        <v>1159</v>
      </c>
      <c r="B927" t="s">
        <v>1287</v>
      </c>
      <c r="C927" t="s">
        <v>1588</v>
      </c>
      <c r="D927" t="s">
        <v>2758</v>
      </c>
      <c r="E927" s="57">
        <v>0.33333333333333331</v>
      </c>
      <c r="F927" s="57">
        <v>0.58333333333333337</v>
      </c>
      <c r="G927" s="57">
        <v>0.33333333333333331</v>
      </c>
      <c r="H927" t="s">
        <v>3695</v>
      </c>
    </row>
    <row r="928" spans="1:8" x14ac:dyDescent="0.3">
      <c r="A928" t="s">
        <v>1159</v>
      </c>
      <c r="B928" t="s">
        <v>1287</v>
      </c>
      <c r="C928" t="s">
        <v>1588</v>
      </c>
      <c r="D928" t="s">
        <v>2758</v>
      </c>
      <c r="E928" s="57">
        <v>0.33333333333333331</v>
      </c>
      <c r="F928" s="57">
        <v>0.58333333333333337</v>
      </c>
      <c r="G928" s="57">
        <v>0.36458333333333331</v>
      </c>
      <c r="H928" t="s">
        <v>3696</v>
      </c>
    </row>
    <row r="929" spans="1:8" x14ac:dyDescent="0.3">
      <c r="A929" t="s">
        <v>1159</v>
      </c>
      <c r="B929" t="s">
        <v>1287</v>
      </c>
      <c r="C929" t="s">
        <v>1588</v>
      </c>
      <c r="D929" t="s">
        <v>2758</v>
      </c>
      <c r="E929" s="57">
        <v>0.33333333333333331</v>
      </c>
      <c r="F929" s="57">
        <v>0.58333333333333337</v>
      </c>
      <c r="G929" s="57">
        <v>0.39583333333333331</v>
      </c>
      <c r="H929" t="s">
        <v>3697</v>
      </c>
    </row>
    <row r="930" spans="1:8" x14ac:dyDescent="0.3">
      <c r="A930" t="s">
        <v>1159</v>
      </c>
      <c r="B930" t="s">
        <v>1287</v>
      </c>
      <c r="C930" t="s">
        <v>1588</v>
      </c>
      <c r="D930" t="s">
        <v>2758</v>
      </c>
      <c r="E930" s="57">
        <v>0.33333333333333331</v>
      </c>
      <c r="F930" s="57">
        <v>0.58333333333333337</v>
      </c>
      <c r="G930" s="57">
        <v>0.42708333333333331</v>
      </c>
      <c r="H930" t="s">
        <v>3698</v>
      </c>
    </row>
    <row r="931" spans="1:8" x14ac:dyDescent="0.3">
      <c r="A931" t="s">
        <v>3035</v>
      </c>
      <c r="B931" t="s">
        <v>1287</v>
      </c>
      <c r="C931" t="s">
        <v>1338</v>
      </c>
      <c r="D931" t="s">
        <v>2744</v>
      </c>
      <c r="E931" s="57">
        <v>0.33333333333333331</v>
      </c>
      <c r="F931" s="57">
        <v>0.58333333333333337</v>
      </c>
      <c r="G931" s="57">
        <v>0.33333333333333331</v>
      </c>
      <c r="H931" t="s">
        <v>3699</v>
      </c>
    </row>
    <row r="932" spans="1:8" x14ac:dyDescent="0.3">
      <c r="A932" t="s">
        <v>3035</v>
      </c>
      <c r="B932" t="s">
        <v>1287</v>
      </c>
      <c r="C932" t="s">
        <v>1338</v>
      </c>
      <c r="D932" t="s">
        <v>2744</v>
      </c>
      <c r="E932" s="57">
        <v>0.33333333333333331</v>
      </c>
      <c r="F932" s="57">
        <v>0.58333333333333337</v>
      </c>
      <c r="G932" s="57">
        <v>0.36458333333333331</v>
      </c>
      <c r="H932" t="s">
        <v>3700</v>
      </c>
    </row>
    <row r="933" spans="1:8" x14ac:dyDescent="0.3">
      <c r="A933" t="s">
        <v>3035</v>
      </c>
      <c r="B933" t="s">
        <v>1287</v>
      </c>
      <c r="C933" t="s">
        <v>1338</v>
      </c>
      <c r="D933" t="s">
        <v>2744</v>
      </c>
      <c r="E933" s="57">
        <v>0.33333333333333331</v>
      </c>
      <c r="F933" s="57">
        <v>0.58333333333333337</v>
      </c>
      <c r="G933" s="57">
        <v>0.39583333333333331</v>
      </c>
      <c r="H933" t="s">
        <v>3701</v>
      </c>
    </row>
    <row r="934" spans="1:8" x14ac:dyDescent="0.3">
      <c r="A934" t="s">
        <v>3035</v>
      </c>
      <c r="B934" t="s">
        <v>1287</v>
      </c>
      <c r="C934" t="s">
        <v>1338</v>
      </c>
      <c r="D934" t="s">
        <v>2744</v>
      </c>
      <c r="E934" s="57">
        <v>0.33333333333333331</v>
      </c>
      <c r="F934" s="57">
        <v>0.58333333333333337</v>
      </c>
      <c r="G934" s="57">
        <v>0.42708333333333331</v>
      </c>
      <c r="H934" t="s">
        <v>3702</v>
      </c>
    </row>
    <row r="935" spans="1:8" x14ac:dyDescent="0.3">
      <c r="A935" t="s">
        <v>3459</v>
      </c>
      <c r="B935" t="s">
        <v>1232</v>
      </c>
      <c r="C935" t="s">
        <v>3460</v>
      </c>
      <c r="D935" t="s">
        <v>2744</v>
      </c>
      <c r="E935" s="57">
        <v>0.33333333333333331</v>
      </c>
      <c r="F935" s="57">
        <v>0.58333333333333337</v>
      </c>
      <c r="G935" s="57">
        <v>0.33333333333333331</v>
      </c>
      <c r="H935" t="s">
        <v>3703</v>
      </c>
    </row>
    <row r="936" spans="1:8" x14ac:dyDescent="0.3">
      <c r="A936" t="s">
        <v>3459</v>
      </c>
      <c r="B936" t="s">
        <v>1232</v>
      </c>
      <c r="C936" t="s">
        <v>3460</v>
      </c>
      <c r="D936" t="s">
        <v>2744</v>
      </c>
      <c r="E936" s="57">
        <v>0.33333333333333331</v>
      </c>
      <c r="F936" s="57">
        <v>0.58333333333333337</v>
      </c>
      <c r="G936" s="57">
        <v>0.36458333333333331</v>
      </c>
      <c r="H936" t="s">
        <v>3704</v>
      </c>
    </row>
    <row r="937" spans="1:8" x14ac:dyDescent="0.3">
      <c r="A937" t="s">
        <v>3459</v>
      </c>
      <c r="B937" t="s">
        <v>1232</v>
      </c>
      <c r="C937" t="s">
        <v>3460</v>
      </c>
      <c r="D937" t="s">
        <v>2744</v>
      </c>
      <c r="E937" s="57">
        <v>0.33333333333333331</v>
      </c>
      <c r="F937" s="57">
        <v>0.58333333333333337</v>
      </c>
      <c r="G937" s="57">
        <v>0.39583333333333331</v>
      </c>
      <c r="H937" t="s">
        <v>3705</v>
      </c>
    </row>
    <row r="938" spans="1:8" x14ac:dyDescent="0.3">
      <c r="A938" t="s">
        <v>3459</v>
      </c>
      <c r="B938" t="s">
        <v>1232</v>
      </c>
      <c r="C938" t="s">
        <v>3460</v>
      </c>
      <c r="D938" t="s">
        <v>2744</v>
      </c>
      <c r="E938" s="57">
        <v>0.33333333333333331</v>
      </c>
      <c r="F938" s="57">
        <v>0.58333333333333337</v>
      </c>
      <c r="G938" s="57">
        <v>0.42708333333333331</v>
      </c>
      <c r="H938" t="s">
        <v>3706</v>
      </c>
    </row>
    <row r="939" spans="1:8" x14ac:dyDescent="0.3">
      <c r="A939" t="s">
        <v>3459</v>
      </c>
      <c r="B939" t="s">
        <v>1232</v>
      </c>
      <c r="C939" t="s">
        <v>3460</v>
      </c>
      <c r="D939" t="s">
        <v>2758</v>
      </c>
      <c r="E939" s="57">
        <v>0.33333333333333331</v>
      </c>
      <c r="F939" s="57">
        <v>0.58333333333333337</v>
      </c>
      <c r="G939" s="57">
        <v>0.33333333333333331</v>
      </c>
      <c r="H939" t="s">
        <v>3707</v>
      </c>
    </row>
    <row r="940" spans="1:8" x14ac:dyDescent="0.3">
      <c r="A940" t="s">
        <v>3459</v>
      </c>
      <c r="B940" t="s">
        <v>1232</v>
      </c>
      <c r="C940" t="s">
        <v>3460</v>
      </c>
      <c r="D940" t="s">
        <v>2758</v>
      </c>
      <c r="E940" s="57">
        <v>0.33333333333333331</v>
      </c>
      <c r="F940" s="57">
        <v>0.58333333333333337</v>
      </c>
      <c r="G940" s="57">
        <v>0.36458333333333331</v>
      </c>
      <c r="H940" t="s">
        <v>3708</v>
      </c>
    </row>
    <row r="941" spans="1:8" x14ac:dyDescent="0.3">
      <c r="A941" t="s">
        <v>3459</v>
      </c>
      <c r="B941" t="s">
        <v>1232</v>
      </c>
      <c r="C941" t="s">
        <v>3460</v>
      </c>
      <c r="D941" t="s">
        <v>2758</v>
      </c>
      <c r="E941" s="57">
        <v>0.33333333333333331</v>
      </c>
      <c r="F941" s="57">
        <v>0.58333333333333337</v>
      </c>
      <c r="G941" s="57">
        <v>0.39583333333333331</v>
      </c>
      <c r="H941" t="s">
        <v>3709</v>
      </c>
    </row>
    <row r="942" spans="1:8" x14ac:dyDescent="0.3">
      <c r="A942" t="s">
        <v>3459</v>
      </c>
      <c r="B942" t="s">
        <v>1232</v>
      </c>
      <c r="C942" t="s">
        <v>3460</v>
      </c>
      <c r="D942" t="s">
        <v>2758</v>
      </c>
      <c r="E942" s="57">
        <v>0.33333333333333331</v>
      </c>
      <c r="F942" s="57">
        <v>0.58333333333333337</v>
      </c>
      <c r="G942" s="57">
        <v>0.42708333333333331</v>
      </c>
      <c r="H942" t="s">
        <v>3710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D22EA-6332-4732-BDBA-E2CB1F4D4DAC}">
  <dimension ref="B1:AM2660"/>
  <sheetViews>
    <sheetView showGridLines="0" topLeftCell="A82" workbookViewId="0">
      <selection activeCell="E12" sqref="E12"/>
    </sheetView>
  </sheetViews>
  <sheetFormatPr baseColWidth="10" defaultColWidth="11.109375" defaultRowHeight="32.4" customHeight="1" x14ac:dyDescent="0.3"/>
  <cols>
    <col min="1" max="1" width="5.33203125" style="31" customWidth="1"/>
    <col min="2" max="2" width="11.109375" style="31"/>
    <col min="3" max="3" width="10.109375" style="44" bestFit="1" customWidth="1"/>
    <col min="4" max="4" width="34.6640625" style="31" bestFit="1" customWidth="1"/>
    <col min="5" max="5" width="32.33203125" style="31" customWidth="1"/>
    <col min="6" max="6" width="33.44140625" style="31" bestFit="1" customWidth="1"/>
    <col min="7" max="7" width="11.109375" style="52"/>
    <col min="8" max="11" width="11.109375" style="31"/>
    <col min="12" max="12" width="14.88671875" style="31" customWidth="1"/>
    <col min="13" max="13" width="12.6640625" style="31" customWidth="1"/>
    <col min="14" max="16384" width="11.109375" style="31"/>
  </cols>
  <sheetData>
    <row r="1" spans="2:39" ht="32.4" customHeight="1" x14ac:dyDescent="0.3">
      <c r="B1" s="34" t="s">
        <v>3711</v>
      </c>
      <c r="C1" s="43"/>
      <c r="D1" s="26"/>
      <c r="E1" s="26"/>
      <c r="F1" s="26"/>
      <c r="G1" s="51"/>
      <c r="H1" s="26"/>
      <c r="J1" s="30"/>
    </row>
    <row r="2" spans="2:39" ht="32.4" customHeight="1" x14ac:dyDescent="0.3">
      <c r="B2" s="34"/>
      <c r="C2" s="43"/>
      <c r="D2" s="26"/>
      <c r="E2" s="26"/>
      <c r="F2" s="26"/>
      <c r="G2" s="51"/>
      <c r="H2" s="26"/>
      <c r="J2" s="30"/>
      <c r="U2" s="31" t="s">
        <v>3712</v>
      </c>
    </row>
    <row r="3" spans="2:39" ht="14.4" x14ac:dyDescent="0.3">
      <c r="B3" s="29" t="s">
        <v>3713</v>
      </c>
      <c r="C3" s="30"/>
      <c r="D3" s="30"/>
      <c r="E3" s="30"/>
      <c r="F3" s="30"/>
      <c r="G3" s="30"/>
      <c r="H3" s="29" t="s">
        <v>1103</v>
      </c>
      <c r="I3" s="30"/>
      <c r="J3" s="30"/>
      <c r="K3" s="30"/>
      <c r="L3" s="30"/>
      <c r="M3" s="30"/>
      <c r="N3" s="30"/>
      <c r="U3" s="29" t="s">
        <v>3714</v>
      </c>
      <c r="V3" s="30"/>
      <c r="W3" s="29" t="s">
        <v>1103</v>
      </c>
      <c r="X3" s="30"/>
      <c r="Y3" s="30"/>
      <c r="Z3" s="30"/>
      <c r="AA3" s="30"/>
      <c r="AB3" s="30"/>
      <c r="AC3" s="30"/>
      <c r="AD3"/>
      <c r="AE3"/>
      <c r="AF3"/>
      <c r="AG3"/>
      <c r="AH3"/>
      <c r="AI3"/>
      <c r="AJ3"/>
      <c r="AK3"/>
      <c r="AL3"/>
      <c r="AM3"/>
    </row>
    <row r="4" spans="2:39" s="33" customFormat="1" ht="28.8" x14ac:dyDescent="0.3">
      <c r="B4" s="29" t="s">
        <v>3715</v>
      </c>
      <c r="C4" s="29" t="s">
        <v>3716</v>
      </c>
      <c r="D4" s="32" t="s">
        <v>4</v>
      </c>
      <c r="E4" s="32" t="s">
        <v>1102</v>
      </c>
      <c r="F4" s="29" t="s">
        <v>3717</v>
      </c>
      <c r="G4" s="32" t="s">
        <v>1104</v>
      </c>
      <c r="H4" s="26" t="s">
        <v>1123</v>
      </c>
      <c r="I4" s="26" t="s">
        <v>1118</v>
      </c>
      <c r="J4" s="26" t="s">
        <v>1141</v>
      </c>
      <c r="K4" s="26" t="s">
        <v>1143</v>
      </c>
      <c r="L4" s="26" t="s">
        <v>1133</v>
      </c>
      <c r="M4" s="26" t="s">
        <v>3718</v>
      </c>
      <c r="N4" s="27" t="s">
        <v>1101</v>
      </c>
      <c r="U4" s="29" t="s">
        <v>3719</v>
      </c>
      <c r="V4" s="29" t="s">
        <v>3716</v>
      </c>
      <c r="W4" s="30" t="s">
        <v>1123</v>
      </c>
      <c r="X4" s="30" t="s">
        <v>1118</v>
      </c>
      <c r="Y4" s="30" t="s">
        <v>1141</v>
      </c>
      <c r="Z4" s="30" t="s">
        <v>1143</v>
      </c>
      <c r="AA4" s="30" t="s">
        <v>1133</v>
      </c>
      <c r="AB4" s="30" t="s">
        <v>3718</v>
      </c>
      <c r="AC4" s="27" t="s">
        <v>1101</v>
      </c>
      <c r="AD4"/>
      <c r="AE4"/>
      <c r="AF4"/>
      <c r="AG4"/>
      <c r="AH4"/>
      <c r="AI4"/>
      <c r="AJ4"/>
      <c r="AK4"/>
      <c r="AL4"/>
      <c r="AM4"/>
    </row>
    <row r="5" spans="2:39" ht="14.4" x14ac:dyDescent="0.3">
      <c r="B5" s="30" t="s">
        <v>1123</v>
      </c>
      <c r="C5" s="115">
        <v>0.33333333333333331</v>
      </c>
      <c r="D5" s="30" t="s">
        <v>77</v>
      </c>
      <c r="E5" s="30" t="s">
        <v>1136</v>
      </c>
      <c r="F5" s="30" t="s">
        <v>3720</v>
      </c>
      <c r="G5" s="35">
        <v>0.33333333333333331</v>
      </c>
      <c r="H5" s="30">
        <v>1</v>
      </c>
      <c r="I5" s="30"/>
      <c r="J5" s="30"/>
      <c r="K5" s="30"/>
      <c r="L5" s="30"/>
      <c r="M5" s="30"/>
      <c r="N5" s="30">
        <v>1</v>
      </c>
      <c r="U5" s="30" t="s">
        <v>1121</v>
      </c>
      <c r="V5" s="115">
        <v>0</v>
      </c>
      <c r="W5" s="30"/>
      <c r="X5" s="30"/>
      <c r="Y5" s="30"/>
      <c r="Z5" s="30"/>
      <c r="AA5" s="30"/>
      <c r="AB5" s="30">
        <v>1</v>
      </c>
      <c r="AC5" s="30">
        <v>1</v>
      </c>
      <c r="AD5"/>
      <c r="AE5"/>
      <c r="AF5"/>
      <c r="AG5"/>
      <c r="AH5"/>
      <c r="AI5"/>
      <c r="AJ5"/>
      <c r="AK5"/>
      <c r="AL5"/>
      <c r="AM5"/>
    </row>
    <row r="6" spans="2:39" ht="14.4" x14ac:dyDescent="0.3">
      <c r="B6" s="30"/>
      <c r="C6" s="115">
        <v>0.33333333333333331</v>
      </c>
      <c r="D6" s="30" t="s">
        <v>77</v>
      </c>
      <c r="E6" s="30"/>
      <c r="F6" s="30" t="s">
        <v>3721</v>
      </c>
      <c r="G6" s="30"/>
      <c r="H6" s="30">
        <v>1</v>
      </c>
      <c r="I6" s="30"/>
      <c r="J6" s="30"/>
      <c r="K6" s="30"/>
      <c r="L6" s="30"/>
      <c r="M6" s="30"/>
      <c r="N6" s="30">
        <v>1</v>
      </c>
      <c r="U6" s="30"/>
      <c r="V6" s="115">
        <v>0.33333333333333331</v>
      </c>
      <c r="W6" s="30">
        <v>2</v>
      </c>
      <c r="X6" s="30">
        <v>6</v>
      </c>
      <c r="Y6" s="30">
        <v>3</v>
      </c>
      <c r="Z6" s="30">
        <v>3</v>
      </c>
      <c r="AA6" s="30">
        <v>4</v>
      </c>
      <c r="AB6" s="30"/>
      <c r="AC6" s="30">
        <v>18</v>
      </c>
      <c r="AD6"/>
      <c r="AE6"/>
      <c r="AF6"/>
      <c r="AG6"/>
      <c r="AH6"/>
      <c r="AI6"/>
      <c r="AJ6"/>
      <c r="AK6"/>
      <c r="AL6"/>
      <c r="AM6"/>
    </row>
    <row r="7" spans="2:39" ht="14.4" x14ac:dyDescent="0.3">
      <c r="B7" s="30"/>
      <c r="C7" s="115">
        <v>0.33333333333333331</v>
      </c>
      <c r="D7" s="30" t="s">
        <v>498</v>
      </c>
      <c r="E7" s="30" t="s">
        <v>1157</v>
      </c>
      <c r="F7" s="30" t="s">
        <v>3720</v>
      </c>
      <c r="G7" s="35">
        <v>0.33333333333333331</v>
      </c>
      <c r="H7" s="30">
        <v>1</v>
      </c>
      <c r="I7" s="30"/>
      <c r="J7" s="30"/>
      <c r="K7" s="30"/>
      <c r="L7" s="30"/>
      <c r="M7" s="30"/>
      <c r="N7" s="30">
        <v>1</v>
      </c>
      <c r="U7" s="30"/>
      <c r="V7" s="115">
        <v>0.36458333333333331</v>
      </c>
      <c r="W7" s="30">
        <v>4</v>
      </c>
      <c r="X7" s="30">
        <v>9</v>
      </c>
      <c r="Y7" s="30">
        <v>6</v>
      </c>
      <c r="Z7" s="30">
        <v>7</v>
      </c>
      <c r="AA7" s="30">
        <v>9</v>
      </c>
      <c r="AB7" s="30"/>
      <c r="AC7" s="30">
        <v>35</v>
      </c>
      <c r="AD7"/>
      <c r="AE7"/>
      <c r="AF7"/>
      <c r="AG7"/>
      <c r="AH7"/>
      <c r="AI7"/>
      <c r="AJ7"/>
      <c r="AK7"/>
      <c r="AL7"/>
      <c r="AM7"/>
    </row>
    <row r="8" spans="2:39" ht="14.4" x14ac:dyDescent="0.3">
      <c r="B8" s="30"/>
      <c r="C8" s="115">
        <v>0.33333333333333331</v>
      </c>
      <c r="D8" s="30" t="s">
        <v>498</v>
      </c>
      <c r="E8" s="30"/>
      <c r="F8" s="30" t="s">
        <v>3721</v>
      </c>
      <c r="G8" s="30"/>
      <c r="H8" s="30">
        <v>1</v>
      </c>
      <c r="I8" s="30"/>
      <c r="J8" s="30"/>
      <c r="K8" s="30"/>
      <c r="L8" s="30"/>
      <c r="M8" s="30"/>
      <c r="N8" s="30">
        <v>1</v>
      </c>
      <c r="U8" s="30"/>
      <c r="V8" s="115">
        <v>0.39583333333333331</v>
      </c>
      <c r="W8" s="30">
        <v>4</v>
      </c>
      <c r="X8" s="30">
        <v>4</v>
      </c>
      <c r="Y8" s="30">
        <v>4</v>
      </c>
      <c r="Z8" s="30">
        <v>2</v>
      </c>
      <c r="AA8" s="30">
        <v>7</v>
      </c>
      <c r="AB8" s="30"/>
      <c r="AC8" s="30">
        <v>21</v>
      </c>
      <c r="AD8"/>
      <c r="AE8"/>
      <c r="AF8"/>
      <c r="AG8"/>
      <c r="AH8"/>
      <c r="AI8"/>
      <c r="AJ8"/>
      <c r="AK8"/>
      <c r="AL8"/>
      <c r="AM8"/>
    </row>
    <row r="9" spans="2:39" ht="14.4" x14ac:dyDescent="0.3">
      <c r="B9" s="30"/>
      <c r="C9" s="115">
        <v>0.33333333333333331</v>
      </c>
      <c r="D9" s="30" t="s">
        <v>459</v>
      </c>
      <c r="E9" s="30" t="s">
        <v>1180</v>
      </c>
      <c r="F9" s="30" t="s">
        <v>3720</v>
      </c>
      <c r="G9" s="35">
        <v>0.33333333333333331</v>
      </c>
      <c r="H9" s="30">
        <v>1</v>
      </c>
      <c r="I9" s="30"/>
      <c r="J9" s="30"/>
      <c r="K9" s="30"/>
      <c r="L9" s="30"/>
      <c r="M9" s="30"/>
      <c r="N9" s="30">
        <v>1</v>
      </c>
      <c r="U9" s="30"/>
      <c r="V9" s="115">
        <v>0.44791666666666669</v>
      </c>
      <c r="W9" s="30">
        <v>6</v>
      </c>
      <c r="X9" s="30">
        <v>7</v>
      </c>
      <c r="Y9" s="30">
        <v>5</v>
      </c>
      <c r="Z9" s="30">
        <v>3</v>
      </c>
      <c r="AA9" s="30">
        <v>4</v>
      </c>
      <c r="AB9" s="30"/>
      <c r="AC9" s="30">
        <v>25</v>
      </c>
      <c r="AD9"/>
      <c r="AE9"/>
      <c r="AF9"/>
      <c r="AG9"/>
      <c r="AH9"/>
      <c r="AI9"/>
      <c r="AJ9"/>
      <c r="AK9"/>
      <c r="AL9"/>
      <c r="AM9"/>
    </row>
    <row r="10" spans="2:39" ht="14.4" x14ac:dyDescent="0.3">
      <c r="B10" s="30"/>
      <c r="C10" s="115">
        <v>0.33333333333333331</v>
      </c>
      <c r="D10" s="30" t="s">
        <v>459</v>
      </c>
      <c r="E10" s="30"/>
      <c r="F10" s="30" t="s">
        <v>3721</v>
      </c>
      <c r="G10" s="30"/>
      <c r="H10" s="30">
        <v>1</v>
      </c>
      <c r="I10" s="30"/>
      <c r="J10" s="30"/>
      <c r="K10" s="30"/>
      <c r="L10" s="30"/>
      <c r="M10" s="30"/>
      <c r="N10" s="30">
        <v>1</v>
      </c>
      <c r="U10" s="30"/>
      <c r="V10" s="115">
        <v>0.47916666666666669</v>
      </c>
      <c r="W10" s="30">
        <v>4</v>
      </c>
      <c r="X10" s="30">
        <v>4</v>
      </c>
      <c r="Y10" s="30">
        <v>4</v>
      </c>
      <c r="Z10" s="30">
        <v>3</v>
      </c>
      <c r="AA10" s="30">
        <v>3</v>
      </c>
      <c r="AB10" s="30"/>
      <c r="AC10" s="30">
        <v>18</v>
      </c>
      <c r="AD10"/>
      <c r="AE10"/>
      <c r="AF10"/>
      <c r="AG10"/>
      <c r="AH10"/>
      <c r="AI10"/>
      <c r="AJ10"/>
      <c r="AK10"/>
      <c r="AL10"/>
      <c r="AM10"/>
    </row>
    <row r="11" spans="2:39" ht="14.4" x14ac:dyDescent="0.3">
      <c r="B11" s="30"/>
      <c r="C11" s="115">
        <v>0.33333333333333331</v>
      </c>
      <c r="D11" s="30" t="s">
        <v>770</v>
      </c>
      <c r="E11" s="30" t="s">
        <v>1200</v>
      </c>
      <c r="F11" s="30" t="s">
        <v>3720</v>
      </c>
      <c r="G11" s="35">
        <v>0.33333333333333331</v>
      </c>
      <c r="H11" s="30">
        <v>1</v>
      </c>
      <c r="I11" s="30"/>
      <c r="J11" s="30"/>
      <c r="K11" s="30"/>
      <c r="L11" s="30"/>
      <c r="M11" s="30"/>
      <c r="N11" s="30">
        <v>1</v>
      </c>
      <c r="U11" s="30"/>
      <c r="V11" s="115">
        <v>0.51041666666666663</v>
      </c>
      <c r="W11" s="30">
        <v>2</v>
      </c>
      <c r="X11" s="30">
        <v>3</v>
      </c>
      <c r="Y11" s="30">
        <v>4</v>
      </c>
      <c r="Z11" s="30">
        <v>2</v>
      </c>
      <c r="AA11" s="30">
        <v>1</v>
      </c>
      <c r="AB11" s="30"/>
      <c r="AC11" s="30">
        <v>12</v>
      </c>
      <c r="AD11"/>
      <c r="AE11"/>
      <c r="AF11"/>
      <c r="AG11"/>
      <c r="AH11"/>
      <c r="AI11"/>
      <c r="AJ11"/>
      <c r="AK11"/>
      <c r="AL11"/>
      <c r="AM11"/>
    </row>
    <row r="12" spans="2:39" ht="14.4" x14ac:dyDescent="0.3">
      <c r="B12" s="30"/>
      <c r="C12" s="115">
        <v>0.33333333333333331</v>
      </c>
      <c r="D12" s="30" t="s">
        <v>770</v>
      </c>
      <c r="E12" s="30"/>
      <c r="F12" s="30" t="s">
        <v>3721</v>
      </c>
      <c r="G12" s="30"/>
      <c r="H12" s="30">
        <v>1</v>
      </c>
      <c r="I12" s="30"/>
      <c r="J12" s="30"/>
      <c r="K12" s="30"/>
      <c r="L12" s="30"/>
      <c r="M12" s="30"/>
      <c r="N12" s="30">
        <v>1</v>
      </c>
      <c r="U12" s="30"/>
      <c r="V12" s="115">
        <v>0.54166666666666663</v>
      </c>
      <c r="W12" s="30"/>
      <c r="X12" s="30">
        <v>1</v>
      </c>
      <c r="Y12" s="30"/>
      <c r="Z12" s="30"/>
      <c r="AA12" s="30"/>
      <c r="AB12" s="30"/>
      <c r="AC12" s="30">
        <v>1</v>
      </c>
      <c r="AD12"/>
      <c r="AE12"/>
      <c r="AF12"/>
      <c r="AG12"/>
      <c r="AH12"/>
      <c r="AI12"/>
      <c r="AJ12"/>
      <c r="AK12"/>
      <c r="AL12"/>
      <c r="AM12"/>
    </row>
    <row r="13" spans="2:39" ht="14.4" x14ac:dyDescent="0.3">
      <c r="B13" s="30"/>
      <c r="C13" s="115">
        <v>0.33333333333333331</v>
      </c>
      <c r="D13" s="30" t="s">
        <v>658</v>
      </c>
      <c r="E13" s="30" t="s">
        <v>1148</v>
      </c>
      <c r="F13" s="30" t="s">
        <v>3720</v>
      </c>
      <c r="G13" s="35">
        <v>0.33333333333333331</v>
      </c>
      <c r="H13" s="30">
        <v>1</v>
      </c>
      <c r="I13" s="30"/>
      <c r="J13" s="30"/>
      <c r="K13" s="30"/>
      <c r="L13" s="30"/>
      <c r="M13" s="30"/>
      <c r="N13" s="30">
        <v>1</v>
      </c>
      <c r="U13" s="30"/>
      <c r="V13" s="115">
        <v>0.58333333333333337</v>
      </c>
      <c r="W13" s="30">
        <v>3</v>
      </c>
      <c r="X13" s="30">
        <v>4</v>
      </c>
      <c r="Y13" s="30">
        <v>3</v>
      </c>
      <c r="Z13" s="30">
        <v>4</v>
      </c>
      <c r="AA13" s="30">
        <v>3</v>
      </c>
      <c r="AB13" s="30"/>
      <c r="AC13" s="30">
        <v>17</v>
      </c>
      <c r="AD13"/>
      <c r="AE13"/>
      <c r="AF13"/>
      <c r="AG13"/>
      <c r="AH13"/>
      <c r="AI13"/>
      <c r="AJ13"/>
      <c r="AK13"/>
      <c r="AL13"/>
      <c r="AM13"/>
    </row>
    <row r="14" spans="2:39" ht="14.4" x14ac:dyDescent="0.3">
      <c r="B14" s="30"/>
      <c r="C14" s="115">
        <v>0.33333333333333331</v>
      </c>
      <c r="D14" s="30" t="s">
        <v>658</v>
      </c>
      <c r="E14" s="30"/>
      <c r="F14" s="30" t="s">
        <v>3721</v>
      </c>
      <c r="G14" s="30"/>
      <c r="H14" s="30">
        <v>1</v>
      </c>
      <c r="I14" s="30"/>
      <c r="J14" s="30"/>
      <c r="K14" s="30"/>
      <c r="L14" s="30"/>
      <c r="M14" s="30"/>
      <c r="N14" s="30">
        <v>1</v>
      </c>
      <c r="U14" s="30"/>
      <c r="V14" s="115">
        <v>0.61458333333333337</v>
      </c>
      <c r="W14" s="30">
        <v>5</v>
      </c>
      <c r="X14" s="30">
        <v>6</v>
      </c>
      <c r="Y14" s="30">
        <v>5</v>
      </c>
      <c r="Z14" s="30">
        <v>5</v>
      </c>
      <c r="AA14" s="30">
        <v>4</v>
      </c>
      <c r="AB14" s="30"/>
      <c r="AC14" s="30">
        <v>25</v>
      </c>
      <c r="AD14"/>
      <c r="AE14"/>
      <c r="AF14"/>
      <c r="AG14"/>
      <c r="AH14"/>
      <c r="AI14"/>
      <c r="AJ14"/>
      <c r="AK14"/>
      <c r="AL14"/>
      <c r="AM14"/>
    </row>
    <row r="15" spans="2:39" ht="14.4" x14ac:dyDescent="0.3">
      <c r="B15" s="30"/>
      <c r="C15" s="115">
        <v>0.33333333333333331</v>
      </c>
      <c r="D15" s="30" t="s">
        <v>806</v>
      </c>
      <c r="E15" s="30" t="s">
        <v>1208</v>
      </c>
      <c r="F15" s="30" t="s">
        <v>3720</v>
      </c>
      <c r="G15" s="35">
        <v>0.33333333333333331</v>
      </c>
      <c r="H15" s="30">
        <v>1</v>
      </c>
      <c r="I15" s="30"/>
      <c r="J15" s="30"/>
      <c r="K15" s="30"/>
      <c r="L15" s="30"/>
      <c r="M15" s="30"/>
      <c r="N15" s="30">
        <v>1</v>
      </c>
      <c r="U15" s="30"/>
      <c r="V15" s="115">
        <v>0.64583333333333337</v>
      </c>
      <c r="W15" s="30">
        <v>5</v>
      </c>
      <c r="X15" s="30">
        <v>7</v>
      </c>
      <c r="Y15" s="30">
        <v>8</v>
      </c>
      <c r="Z15" s="30">
        <v>6</v>
      </c>
      <c r="AA15" s="30">
        <v>2</v>
      </c>
      <c r="AB15" s="30"/>
      <c r="AC15" s="30">
        <v>28</v>
      </c>
      <c r="AD15"/>
      <c r="AE15"/>
      <c r="AF15"/>
      <c r="AG15"/>
      <c r="AH15"/>
      <c r="AI15"/>
      <c r="AJ15"/>
      <c r="AK15"/>
      <c r="AL15"/>
      <c r="AM15"/>
    </row>
    <row r="16" spans="2:39" ht="14.4" x14ac:dyDescent="0.3">
      <c r="B16" s="30"/>
      <c r="C16" s="115">
        <v>0.33333333333333331</v>
      </c>
      <c r="D16" s="30" t="s">
        <v>806</v>
      </c>
      <c r="E16" s="30"/>
      <c r="F16" s="30" t="s">
        <v>3721</v>
      </c>
      <c r="G16" s="30"/>
      <c r="H16" s="30">
        <v>1</v>
      </c>
      <c r="I16" s="30"/>
      <c r="J16" s="30"/>
      <c r="K16" s="30"/>
      <c r="L16" s="30"/>
      <c r="M16" s="30"/>
      <c r="N16" s="30">
        <v>1</v>
      </c>
      <c r="U16" s="30"/>
      <c r="V16" s="115">
        <v>0.67708333333333337</v>
      </c>
      <c r="W16" s="30">
        <v>5</v>
      </c>
      <c r="X16" s="30">
        <v>6</v>
      </c>
      <c r="Y16" s="30">
        <v>6</v>
      </c>
      <c r="Z16" s="30">
        <v>8</v>
      </c>
      <c r="AA16" s="30">
        <v>4</v>
      </c>
      <c r="AB16" s="30"/>
      <c r="AC16" s="30">
        <v>29</v>
      </c>
      <c r="AD16"/>
      <c r="AE16"/>
      <c r="AF16"/>
      <c r="AG16"/>
      <c r="AH16"/>
      <c r="AI16"/>
      <c r="AJ16"/>
      <c r="AK16"/>
      <c r="AL16"/>
      <c r="AM16"/>
    </row>
    <row r="17" spans="2:39" ht="14.4" x14ac:dyDescent="0.3">
      <c r="B17" s="30"/>
      <c r="C17" s="115">
        <v>0.33333333333333331</v>
      </c>
      <c r="D17" s="30" t="s">
        <v>692</v>
      </c>
      <c r="E17" s="30" t="s">
        <v>1127</v>
      </c>
      <c r="F17" s="30" t="s">
        <v>3720</v>
      </c>
      <c r="G17" s="35">
        <v>0.33333333333333331</v>
      </c>
      <c r="H17" s="30">
        <v>1</v>
      </c>
      <c r="I17" s="30"/>
      <c r="J17" s="30"/>
      <c r="K17" s="30"/>
      <c r="L17" s="30"/>
      <c r="M17" s="30"/>
      <c r="N17" s="30">
        <v>1</v>
      </c>
      <c r="U17" s="30"/>
      <c r="V17" s="115">
        <v>0.72916666666666663</v>
      </c>
      <c r="W17" s="30">
        <v>7</v>
      </c>
      <c r="X17" s="30">
        <v>11</v>
      </c>
      <c r="Y17" s="30">
        <v>9</v>
      </c>
      <c r="Z17" s="30">
        <v>7</v>
      </c>
      <c r="AA17" s="30">
        <v>4</v>
      </c>
      <c r="AB17" s="30"/>
      <c r="AC17" s="30">
        <v>38</v>
      </c>
      <c r="AD17"/>
      <c r="AE17"/>
      <c r="AF17"/>
      <c r="AG17"/>
      <c r="AH17"/>
      <c r="AI17"/>
      <c r="AJ17"/>
      <c r="AK17"/>
      <c r="AL17"/>
      <c r="AM17"/>
    </row>
    <row r="18" spans="2:39" ht="14.4" x14ac:dyDescent="0.3">
      <c r="B18" s="30"/>
      <c r="C18" s="115">
        <v>0.33333333333333331</v>
      </c>
      <c r="D18" s="30" t="s">
        <v>692</v>
      </c>
      <c r="E18" s="30"/>
      <c r="F18" s="30" t="s">
        <v>3721</v>
      </c>
      <c r="G18" s="30"/>
      <c r="H18" s="30">
        <v>1</v>
      </c>
      <c r="I18" s="30"/>
      <c r="J18" s="30"/>
      <c r="K18" s="30"/>
      <c r="L18" s="30"/>
      <c r="M18" s="30"/>
      <c r="N18" s="30">
        <v>1</v>
      </c>
      <c r="U18" s="30"/>
      <c r="V18" s="115">
        <v>0.76041666666666663</v>
      </c>
      <c r="W18" s="30">
        <v>7</v>
      </c>
      <c r="X18" s="30">
        <v>10</v>
      </c>
      <c r="Y18" s="30">
        <v>8</v>
      </c>
      <c r="Z18" s="30">
        <v>11</v>
      </c>
      <c r="AA18" s="30">
        <v>8</v>
      </c>
      <c r="AB18" s="30"/>
      <c r="AC18" s="30">
        <v>44</v>
      </c>
      <c r="AD18"/>
      <c r="AE18"/>
      <c r="AF18"/>
      <c r="AG18"/>
      <c r="AH18"/>
      <c r="AI18"/>
      <c r="AJ18"/>
      <c r="AK18"/>
      <c r="AL18"/>
      <c r="AM18"/>
    </row>
    <row r="19" spans="2:39" ht="14.4" x14ac:dyDescent="0.3">
      <c r="B19" s="30"/>
      <c r="C19" s="115">
        <v>0.33333333333333331</v>
      </c>
      <c r="D19" s="30" t="s">
        <v>825</v>
      </c>
      <c r="E19" s="30" t="s">
        <v>1199</v>
      </c>
      <c r="F19" s="30" t="s">
        <v>3720</v>
      </c>
      <c r="G19" s="35">
        <v>0.33333333333333331</v>
      </c>
      <c r="H19" s="30">
        <v>1</v>
      </c>
      <c r="I19" s="30"/>
      <c r="J19" s="30"/>
      <c r="K19" s="30"/>
      <c r="L19" s="30"/>
      <c r="M19" s="30"/>
      <c r="N19" s="30">
        <v>1</v>
      </c>
      <c r="U19" s="30"/>
      <c r="V19" s="115">
        <v>0.79166666666666663</v>
      </c>
      <c r="W19" s="30">
        <v>5</v>
      </c>
      <c r="X19" s="30">
        <v>7</v>
      </c>
      <c r="Y19" s="30">
        <v>8</v>
      </c>
      <c r="Z19" s="30">
        <v>7</v>
      </c>
      <c r="AA19" s="30">
        <v>3</v>
      </c>
      <c r="AB19" s="30"/>
      <c r="AC19" s="30">
        <v>30</v>
      </c>
      <c r="AD19"/>
      <c r="AE19"/>
      <c r="AF19"/>
      <c r="AG19"/>
      <c r="AH19"/>
      <c r="AI19"/>
      <c r="AJ19"/>
      <c r="AK19"/>
      <c r="AL19"/>
      <c r="AM19"/>
    </row>
    <row r="20" spans="2:39" ht="14.4" x14ac:dyDescent="0.3">
      <c r="B20" s="30"/>
      <c r="C20" s="115">
        <v>0.33333333333333331</v>
      </c>
      <c r="D20" s="30" t="s">
        <v>825</v>
      </c>
      <c r="E20" s="30"/>
      <c r="F20" s="30" t="s">
        <v>3721</v>
      </c>
      <c r="G20" s="30"/>
      <c r="H20" s="30">
        <v>1</v>
      </c>
      <c r="I20" s="30"/>
      <c r="J20" s="30"/>
      <c r="K20" s="30"/>
      <c r="L20" s="30"/>
      <c r="M20" s="30"/>
      <c r="N20" s="30">
        <v>1</v>
      </c>
      <c r="U20" s="30"/>
      <c r="V20" s="115" t="s">
        <v>1275</v>
      </c>
      <c r="W20" s="30">
        <v>2</v>
      </c>
      <c r="X20" s="30">
        <v>3</v>
      </c>
      <c r="Y20" s="30"/>
      <c r="Z20" s="30">
        <v>3</v>
      </c>
      <c r="AA20" s="30">
        <v>3</v>
      </c>
      <c r="AB20" s="30"/>
      <c r="AC20" s="30">
        <v>11</v>
      </c>
      <c r="AD20"/>
      <c r="AE20"/>
      <c r="AF20"/>
      <c r="AG20"/>
      <c r="AH20"/>
      <c r="AI20"/>
      <c r="AJ20"/>
      <c r="AK20"/>
      <c r="AL20"/>
      <c r="AM20"/>
    </row>
    <row r="21" spans="2:39" ht="14.4" x14ac:dyDescent="0.3">
      <c r="B21" s="30"/>
      <c r="C21" s="115">
        <v>0.33333333333333331</v>
      </c>
      <c r="D21" s="30" t="s">
        <v>1072</v>
      </c>
      <c r="E21" s="30" t="s">
        <v>1163</v>
      </c>
      <c r="F21" s="30" t="s">
        <v>3720</v>
      </c>
      <c r="G21" s="35">
        <v>0.33333333333333331</v>
      </c>
      <c r="H21" s="30">
        <v>1</v>
      </c>
      <c r="I21" s="30"/>
      <c r="J21" s="30"/>
      <c r="K21" s="30"/>
      <c r="L21" s="30"/>
      <c r="M21" s="30"/>
      <c r="N21" s="30">
        <v>1</v>
      </c>
      <c r="U21" s="30" t="s">
        <v>3722</v>
      </c>
      <c r="V21" s="30"/>
      <c r="W21" s="30">
        <v>61</v>
      </c>
      <c r="X21" s="30">
        <v>88</v>
      </c>
      <c r="Y21" s="30">
        <v>73</v>
      </c>
      <c r="Z21" s="30">
        <v>71</v>
      </c>
      <c r="AA21" s="30">
        <v>59</v>
      </c>
      <c r="AB21" s="30">
        <v>1</v>
      </c>
      <c r="AC21" s="30">
        <v>353</v>
      </c>
      <c r="AD21"/>
      <c r="AE21"/>
      <c r="AF21"/>
      <c r="AG21"/>
      <c r="AH21"/>
      <c r="AI21"/>
      <c r="AJ21"/>
      <c r="AK21"/>
      <c r="AL21"/>
      <c r="AM21"/>
    </row>
    <row r="22" spans="2:39" ht="14.4" x14ac:dyDescent="0.3">
      <c r="B22" s="30"/>
      <c r="C22" s="115">
        <v>0.33333333333333331</v>
      </c>
      <c r="D22" s="30" t="s">
        <v>1072</v>
      </c>
      <c r="E22" s="30"/>
      <c r="F22" s="30" t="s">
        <v>3721</v>
      </c>
      <c r="G22" s="30"/>
      <c r="H22" s="30">
        <v>1</v>
      </c>
      <c r="I22" s="30"/>
      <c r="J22" s="30"/>
      <c r="K22" s="30"/>
      <c r="L22" s="30"/>
      <c r="M22" s="30"/>
      <c r="N22" s="30">
        <v>1</v>
      </c>
      <c r="U22" s="30" t="s">
        <v>1147</v>
      </c>
      <c r="V22" s="115">
        <v>0.33333333333333331</v>
      </c>
      <c r="W22" s="30">
        <v>2</v>
      </c>
      <c r="X22" s="30">
        <v>1</v>
      </c>
      <c r="Y22" s="30">
        <v>2</v>
      </c>
      <c r="Z22" s="30">
        <v>2</v>
      </c>
      <c r="AA22" s="30">
        <v>1</v>
      </c>
      <c r="AB22" s="30"/>
      <c r="AC22" s="30">
        <v>8</v>
      </c>
      <c r="AD22"/>
      <c r="AE22"/>
      <c r="AF22"/>
      <c r="AG22"/>
      <c r="AH22"/>
      <c r="AI22"/>
      <c r="AJ22"/>
      <c r="AK22"/>
      <c r="AL22"/>
      <c r="AM22"/>
    </row>
    <row r="23" spans="2:39" ht="14.4" x14ac:dyDescent="0.3">
      <c r="B23" s="30"/>
      <c r="C23" s="115">
        <v>0.36458333333333331</v>
      </c>
      <c r="D23" s="30" t="s">
        <v>77</v>
      </c>
      <c r="E23" s="30" t="s">
        <v>1159</v>
      </c>
      <c r="F23" s="30" t="s">
        <v>3720</v>
      </c>
      <c r="G23" s="35">
        <v>0.36458333333333331</v>
      </c>
      <c r="H23" s="30">
        <v>1</v>
      </c>
      <c r="I23" s="30"/>
      <c r="J23" s="30"/>
      <c r="K23" s="30"/>
      <c r="L23" s="30"/>
      <c r="M23" s="30"/>
      <c r="N23" s="30">
        <v>1</v>
      </c>
      <c r="U23" s="30"/>
      <c r="V23" s="115">
        <v>0.36458333333333331</v>
      </c>
      <c r="W23" s="30">
        <v>2</v>
      </c>
      <c r="X23" s="30">
        <v>1</v>
      </c>
      <c r="Y23" s="30">
        <v>2</v>
      </c>
      <c r="Z23" s="30">
        <v>2</v>
      </c>
      <c r="AA23" s="30">
        <v>2</v>
      </c>
      <c r="AB23" s="30"/>
      <c r="AC23" s="30">
        <v>9</v>
      </c>
      <c r="AD23"/>
      <c r="AE23"/>
      <c r="AF23"/>
      <c r="AG23"/>
      <c r="AH23"/>
      <c r="AI23"/>
      <c r="AJ23"/>
      <c r="AK23"/>
      <c r="AL23"/>
      <c r="AM23"/>
    </row>
    <row r="24" spans="2:39" ht="14.4" x14ac:dyDescent="0.3">
      <c r="B24" s="30"/>
      <c r="C24" s="115">
        <v>0.36458333333333331</v>
      </c>
      <c r="D24" s="30" t="s">
        <v>77</v>
      </c>
      <c r="E24" s="30"/>
      <c r="F24" s="30" t="s">
        <v>3721</v>
      </c>
      <c r="G24" s="30"/>
      <c r="H24" s="30">
        <v>1</v>
      </c>
      <c r="I24" s="30"/>
      <c r="J24" s="30"/>
      <c r="K24" s="30"/>
      <c r="L24" s="30"/>
      <c r="M24" s="30"/>
      <c r="N24" s="30">
        <v>1</v>
      </c>
      <c r="U24" s="30"/>
      <c r="V24" s="115">
        <v>0.39583333333333331</v>
      </c>
      <c r="W24" s="30">
        <v>2</v>
      </c>
      <c r="X24" s="30">
        <v>1</v>
      </c>
      <c r="Y24" s="30">
        <v>2</v>
      </c>
      <c r="Z24" s="30">
        <v>2</v>
      </c>
      <c r="AA24" s="30">
        <v>2</v>
      </c>
      <c r="AB24" s="30"/>
      <c r="AC24" s="30">
        <v>9</v>
      </c>
      <c r="AD24"/>
      <c r="AE24"/>
      <c r="AF24"/>
      <c r="AG24"/>
      <c r="AH24"/>
      <c r="AI24"/>
      <c r="AJ24"/>
      <c r="AK24"/>
      <c r="AL24"/>
      <c r="AM24"/>
    </row>
    <row r="25" spans="2:39" ht="14.4" x14ac:dyDescent="0.3">
      <c r="B25" s="30"/>
      <c r="C25" s="115">
        <v>0.36458333333333331</v>
      </c>
      <c r="D25" s="30" t="s">
        <v>498</v>
      </c>
      <c r="E25" s="30" t="s">
        <v>1163</v>
      </c>
      <c r="F25" s="30" t="s">
        <v>3720</v>
      </c>
      <c r="G25" s="35">
        <v>0.36458333333333331</v>
      </c>
      <c r="H25" s="30">
        <v>1</v>
      </c>
      <c r="I25" s="30"/>
      <c r="J25" s="30"/>
      <c r="K25" s="30"/>
      <c r="L25" s="30"/>
      <c r="M25" s="30"/>
      <c r="N25" s="30">
        <v>1</v>
      </c>
      <c r="U25" s="30"/>
      <c r="V25" s="115">
        <v>0.44791666666666669</v>
      </c>
      <c r="W25" s="30">
        <v>2</v>
      </c>
      <c r="X25" s="30"/>
      <c r="Y25" s="30">
        <v>2</v>
      </c>
      <c r="Z25" s="30">
        <v>2</v>
      </c>
      <c r="AA25" s="30">
        <v>1</v>
      </c>
      <c r="AB25" s="30"/>
      <c r="AC25" s="30">
        <v>7</v>
      </c>
      <c r="AD25"/>
      <c r="AE25"/>
      <c r="AF25"/>
      <c r="AG25"/>
      <c r="AH25"/>
      <c r="AI25"/>
      <c r="AJ25"/>
      <c r="AK25"/>
      <c r="AL25"/>
      <c r="AM25"/>
    </row>
    <row r="26" spans="2:39" ht="14.4" x14ac:dyDescent="0.3">
      <c r="B26" s="30"/>
      <c r="C26" s="115">
        <v>0.36458333333333331</v>
      </c>
      <c r="D26" s="30" t="s">
        <v>498</v>
      </c>
      <c r="E26" s="30"/>
      <c r="F26" s="30" t="s">
        <v>3721</v>
      </c>
      <c r="G26" s="30"/>
      <c r="H26" s="30">
        <v>1</v>
      </c>
      <c r="I26" s="30"/>
      <c r="J26" s="30"/>
      <c r="K26" s="30"/>
      <c r="L26" s="30"/>
      <c r="M26" s="30"/>
      <c r="N26" s="30">
        <v>1</v>
      </c>
      <c r="U26" s="30"/>
      <c r="V26" s="115">
        <v>0.47916666666666669</v>
      </c>
      <c r="W26" s="30">
        <v>2</v>
      </c>
      <c r="X26" s="30">
        <v>1</v>
      </c>
      <c r="Y26" s="30">
        <v>3</v>
      </c>
      <c r="Z26" s="30">
        <v>2</v>
      </c>
      <c r="AA26" s="30">
        <v>2</v>
      </c>
      <c r="AB26" s="30"/>
      <c r="AC26" s="30">
        <v>10</v>
      </c>
      <c r="AD26"/>
      <c r="AE26"/>
      <c r="AF26"/>
      <c r="AG26"/>
      <c r="AH26"/>
      <c r="AI26"/>
      <c r="AJ26"/>
      <c r="AK26"/>
      <c r="AL26"/>
      <c r="AM26"/>
    </row>
    <row r="27" spans="2:39" ht="14.4" x14ac:dyDescent="0.3">
      <c r="B27" s="30"/>
      <c r="C27" s="115">
        <v>0.36458333333333331</v>
      </c>
      <c r="D27" s="30" t="s">
        <v>459</v>
      </c>
      <c r="E27" s="30" t="s">
        <v>1163</v>
      </c>
      <c r="F27" s="30" t="s">
        <v>3720</v>
      </c>
      <c r="G27" s="35">
        <v>0.36458333333333331</v>
      </c>
      <c r="H27" s="30">
        <v>1</v>
      </c>
      <c r="I27" s="30"/>
      <c r="J27" s="30"/>
      <c r="K27" s="30"/>
      <c r="L27" s="30"/>
      <c r="M27" s="30"/>
      <c r="N27" s="30">
        <v>1</v>
      </c>
      <c r="U27" s="30"/>
      <c r="V27" s="115">
        <v>0.51041666666666663</v>
      </c>
      <c r="W27" s="30">
        <v>2</v>
      </c>
      <c r="X27" s="30">
        <v>1</v>
      </c>
      <c r="Y27" s="30">
        <v>3</v>
      </c>
      <c r="Z27" s="30">
        <v>1</v>
      </c>
      <c r="AA27" s="30">
        <v>2</v>
      </c>
      <c r="AB27" s="30"/>
      <c r="AC27" s="30">
        <v>9</v>
      </c>
      <c r="AD27"/>
      <c r="AE27"/>
      <c r="AF27"/>
      <c r="AG27"/>
      <c r="AH27"/>
      <c r="AI27"/>
      <c r="AJ27"/>
      <c r="AK27"/>
      <c r="AL27"/>
      <c r="AM27"/>
    </row>
    <row r="28" spans="2:39" ht="14.4" x14ac:dyDescent="0.3">
      <c r="B28" s="30"/>
      <c r="C28" s="115">
        <v>0.36458333333333331</v>
      </c>
      <c r="D28" s="30" t="s">
        <v>459</v>
      </c>
      <c r="E28" s="30"/>
      <c r="F28" s="30" t="s">
        <v>3721</v>
      </c>
      <c r="G28" s="30"/>
      <c r="H28" s="30">
        <v>1</v>
      </c>
      <c r="I28" s="30"/>
      <c r="J28" s="30"/>
      <c r="K28" s="30"/>
      <c r="L28" s="30"/>
      <c r="M28" s="30"/>
      <c r="N28" s="30">
        <v>1</v>
      </c>
      <c r="U28" s="30"/>
      <c r="V28" s="115">
        <v>0.54166666666666663</v>
      </c>
      <c r="W28" s="30"/>
      <c r="X28" s="30">
        <v>1</v>
      </c>
      <c r="Y28" s="30"/>
      <c r="Z28" s="30"/>
      <c r="AA28" s="30">
        <v>1</v>
      </c>
      <c r="AB28" s="30"/>
      <c r="AC28" s="30">
        <v>2</v>
      </c>
      <c r="AD28"/>
      <c r="AE28"/>
      <c r="AF28"/>
      <c r="AG28"/>
      <c r="AH28"/>
      <c r="AI28"/>
      <c r="AJ28"/>
      <c r="AK28"/>
      <c r="AL28"/>
      <c r="AM28"/>
    </row>
    <row r="29" spans="2:39" ht="14.4" x14ac:dyDescent="0.3">
      <c r="B29" s="30"/>
      <c r="C29" s="115">
        <v>0.36458333333333331</v>
      </c>
      <c r="D29" s="30" t="s">
        <v>782</v>
      </c>
      <c r="E29" s="30" t="s">
        <v>1160</v>
      </c>
      <c r="F29" s="30" t="s">
        <v>3720</v>
      </c>
      <c r="G29" s="35">
        <v>0.36458333333333331</v>
      </c>
      <c r="H29" s="30">
        <v>1</v>
      </c>
      <c r="I29" s="30"/>
      <c r="J29" s="30"/>
      <c r="K29" s="30"/>
      <c r="L29" s="30"/>
      <c r="M29" s="30"/>
      <c r="N29" s="30">
        <v>1</v>
      </c>
      <c r="U29" s="30"/>
      <c r="V29" s="115">
        <v>0.58333333333333337</v>
      </c>
      <c r="W29" s="30"/>
      <c r="X29" s="30">
        <v>2</v>
      </c>
      <c r="Y29" s="30">
        <v>1</v>
      </c>
      <c r="Z29" s="30">
        <v>1</v>
      </c>
      <c r="AA29" s="30">
        <v>1</v>
      </c>
      <c r="AB29" s="30"/>
      <c r="AC29" s="30">
        <v>5</v>
      </c>
      <c r="AD29"/>
      <c r="AE29"/>
      <c r="AF29"/>
      <c r="AG29"/>
      <c r="AH29"/>
      <c r="AI29"/>
      <c r="AJ29"/>
      <c r="AK29"/>
      <c r="AL29"/>
      <c r="AM29"/>
    </row>
    <row r="30" spans="2:39" ht="14.4" x14ac:dyDescent="0.3">
      <c r="B30" s="30"/>
      <c r="C30" s="115">
        <v>0.36458333333333331</v>
      </c>
      <c r="D30" s="30" t="s">
        <v>782</v>
      </c>
      <c r="E30" s="30"/>
      <c r="F30" s="30" t="s">
        <v>3721</v>
      </c>
      <c r="G30" s="30"/>
      <c r="H30" s="30">
        <v>1</v>
      </c>
      <c r="I30" s="30"/>
      <c r="J30" s="30"/>
      <c r="K30" s="30"/>
      <c r="L30" s="30"/>
      <c r="M30" s="30"/>
      <c r="N30" s="30">
        <v>1</v>
      </c>
      <c r="U30" s="30"/>
      <c r="V30" s="115">
        <v>0.61458333333333337</v>
      </c>
      <c r="W30" s="30">
        <v>1</v>
      </c>
      <c r="X30" s="30">
        <v>1</v>
      </c>
      <c r="Y30" s="30">
        <v>2</v>
      </c>
      <c r="Z30" s="30">
        <v>2</v>
      </c>
      <c r="AA30" s="30">
        <v>2</v>
      </c>
      <c r="AB30" s="30"/>
      <c r="AC30" s="30">
        <v>8</v>
      </c>
      <c r="AD30"/>
      <c r="AE30"/>
      <c r="AF30"/>
      <c r="AG30"/>
      <c r="AH30"/>
      <c r="AI30"/>
      <c r="AJ30"/>
      <c r="AK30"/>
      <c r="AL30"/>
      <c r="AM30"/>
    </row>
    <row r="31" spans="2:39" ht="14.4" x14ac:dyDescent="0.3">
      <c r="B31" s="30"/>
      <c r="C31" s="115">
        <v>0.36458333333333331</v>
      </c>
      <c r="D31" s="30" t="s">
        <v>782</v>
      </c>
      <c r="E31" s="30" t="s">
        <v>1148</v>
      </c>
      <c r="F31" s="30" t="s">
        <v>3720</v>
      </c>
      <c r="G31" s="35">
        <v>0.36458333333333331</v>
      </c>
      <c r="H31" s="30">
        <v>1</v>
      </c>
      <c r="I31" s="30"/>
      <c r="J31" s="30"/>
      <c r="K31" s="30"/>
      <c r="L31" s="30"/>
      <c r="M31" s="30"/>
      <c r="N31" s="30">
        <v>1</v>
      </c>
      <c r="U31" s="30"/>
      <c r="V31" s="115">
        <v>0.64583333333333337</v>
      </c>
      <c r="W31" s="30"/>
      <c r="X31" s="30">
        <v>1</v>
      </c>
      <c r="Y31" s="30">
        <v>3</v>
      </c>
      <c r="Z31" s="30">
        <v>1</v>
      </c>
      <c r="AA31" s="30">
        <v>2</v>
      </c>
      <c r="AB31" s="30"/>
      <c r="AC31" s="30">
        <v>7</v>
      </c>
      <c r="AD31"/>
      <c r="AE31"/>
      <c r="AF31"/>
      <c r="AG31"/>
      <c r="AH31"/>
      <c r="AI31"/>
      <c r="AJ31"/>
      <c r="AK31"/>
      <c r="AL31"/>
      <c r="AM31"/>
    </row>
    <row r="32" spans="2:39" ht="14.4" x14ac:dyDescent="0.3">
      <c r="B32" s="30"/>
      <c r="C32" s="115">
        <v>0.36458333333333331</v>
      </c>
      <c r="D32" s="30" t="s">
        <v>782</v>
      </c>
      <c r="E32" s="30"/>
      <c r="F32" s="30" t="s">
        <v>3721</v>
      </c>
      <c r="G32" s="30"/>
      <c r="H32" s="30">
        <v>1</v>
      </c>
      <c r="I32" s="30"/>
      <c r="J32" s="30"/>
      <c r="K32" s="30"/>
      <c r="L32" s="30"/>
      <c r="M32" s="30"/>
      <c r="N32" s="30">
        <v>1</v>
      </c>
      <c r="U32" s="30"/>
      <c r="V32" s="115">
        <v>0.67708333333333337</v>
      </c>
      <c r="W32" s="30"/>
      <c r="X32" s="30">
        <v>1</v>
      </c>
      <c r="Y32" s="30">
        <v>2</v>
      </c>
      <c r="Z32" s="30">
        <v>2</v>
      </c>
      <c r="AA32" s="30">
        <v>2</v>
      </c>
      <c r="AB32" s="30"/>
      <c r="AC32" s="30">
        <v>7</v>
      </c>
      <c r="AD32"/>
      <c r="AE32"/>
      <c r="AF32"/>
      <c r="AG32"/>
      <c r="AH32"/>
      <c r="AI32"/>
      <c r="AJ32"/>
      <c r="AK32"/>
      <c r="AL32"/>
      <c r="AM32"/>
    </row>
    <row r="33" spans="2:39" ht="14.4" x14ac:dyDescent="0.3">
      <c r="B33" s="30"/>
      <c r="C33" s="115">
        <v>0.36458333333333331</v>
      </c>
      <c r="D33" s="30" t="s">
        <v>626</v>
      </c>
      <c r="E33" s="30" t="s">
        <v>1200</v>
      </c>
      <c r="F33" s="30" t="s">
        <v>3720</v>
      </c>
      <c r="G33" s="35">
        <v>0.36458333333333331</v>
      </c>
      <c r="H33" s="30">
        <v>1</v>
      </c>
      <c r="I33" s="30"/>
      <c r="J33" s="30"/>
      <c r="K33" s="30"/>
      <c r="L33" s="30"/>
      <c r="M33" s="30"/>
      <c r="N33" s="30">
        <v>1</v>
      </c>
      <c r="U33" s="30"/>
      <c r="V33" s="115">
        <v>0.72916666666666663</v>
      </c>
      <c r="W33" s="30">
        <v>4</v>
      </c>
      <c r="X33" s="30">
        <v>2</v>
      </c>
      <c r="Y33" s="30">
        <v>2</v>
      </c>
      <c r="Z33" s="30">
        <v>3</v>
      </c>
      <c r="AA33" s="30">
        <v>2</v>
      </c>
      <c r="AB33" s="30"/>
      <c r="AC33" s="30">
        <v>13</v>
      </c>
      <c r="AD33"/>
      <c r="AE33"/>
      <c r="AF33"/>
      <c r="AG33"/>
      <c r="AH33"/>
      <c r="AI33"/>
      <c r="AJ33"/>
      <c r="AK33"/>
      <c r="AL33"/>
      <c r="AM33"/>
    </row>
    <row r="34" spans="2:39" ht="14.4" x14ac:dyDescent="0.3">
      <c r="B34" s="30"/>
      <c r="C34" s="115">
        <v>0.36458333333333331</v>
      </c>
      <c r="D34" s="30" t="s">
        <v>626</v>
      </c>
      <c r="E34" s="30"/>
      <c r="F34" s="30" t="s">
        <v>3721</v>
      </c>
      <c r="G34" s="30"/>
      <c r="H34" s="30">
        <v>1</v>
      </c>
      <c r="I34" s="30"/>
      <c r="J34" s="30"/>
      <c r="K34" s="30"/>
      <c r="L34" s="30"/>
      <c r="M34" s="30"/>
      <c r="N34" s="30">
        <v>1</v>
      </c>
      <c r="U34" s="30"/>
      <c r="V34" s="115">
        <v>0.76041666666666663</v>
      </c>
      <c r="W34" s="30">
        <v>2</v>
      </c>
      <c r="X34" s="30">
        <v>3</v>
      </c>
      <c r="Y34" s="30">
        <v>2</v>
      </c>
      <c r="Z34" s="30">
        <v>4</v>
      </c>
      <c r="AA34" s="30">
        <v>2</v>
      </c>
      <c r="AB34" s="30"/>
      <c r="AC34" s="30">
        <v>13</v>
      </c>
      <c r="AD34"/>
      <c r="AE34"/>
      <c r="AF34"/>
      <c r="AG34"/>
      <c r="AH34"/>
      <c r="AI34"/>
      <c r="AJ34"/>
      <c r="AK34"/>
      <c r="AL34"/>
      <c r="AM34"/>
    </row>
    <row r="35" spans="2:39" ht="14.4" x14ac:dyDescent="0.3">
      <c r="B35" s="30"/>
      <c r="C35" s="115">
        <v>0.36458333333333331</v>
      </c>
      <c r="D35" s="30" t="s">
        <v>623</v>
      </c>
      <c r="E35" s="30" t="s">
        <v>1180</v>
      </c>
      <c r="F35" s="30" t="s">
        <v>3720</v>
      </c>
      <c r="G35" s="35">
        <v>0.36458333333333331</v>
      </c>
      <c r="H35" s="30">
        <v>1</v>
      </c>
      <c r="I35" s="30"/>
      <c r="J35" s="30"/>
      <c r="K35" s="30"/>
      <c r="L35" s="30"/>
      <c r="M35" s="30"/>
      <c r="N35" s="30">
        <v>1</v>
      </c>
      <c r="U35" s="30"/>
      <c r="V35" s="115">
        <v>0.79166666666666663</v>
      </c>
      <c r="W35" s="30">
        <v>2</v>
      </c>
      <c r="X35" s="30">
        <v>2</v>
      </c>
      <c r="Y35" s="30">
        <v>2</v>
      </c>
      <c r="Z35" s="30">
        <v>1</v>
      </c>
      <c r="AA35" s="30"/>
      <c r="AB35" s="30"/>
      <c r="AC35" s="30">
        <v>7</v>
      </c>
      <c r="AD35"/>
      <c r="AE35"/>
      <c r="AF35"/>
      <c r="AG35"/>
      <c r="AH35"/>
      <c r="AI35"/>
      <c r="AJ35"/>
      <c r="AK35"/>
      <c r="AL35"/>
      <c r="AM35"/>
    </row>
    <row r="36" spans="2:39" ht="14.4" x14ac:dyDescent="0.3">
      <c r="B36" s="30"/>
      <c r="C36" s="115">
        <v>0.36458333333333331</v>
      </c>
      <c r="D36" s="30" t="s">
        <v>623</v>
      </c>
      <c r="E36" s="30"/>
      <c r="F36" s="30" t="s">
        <v>3721</v>
      </c>
      <c r="G36" s="30"/>
      <c r="H36" s="30">
        <v>1</v>
      </c>
      <c r="I36" s="30"/>
      <c r="J36" s="30"/>
      <c r="K36" s="30"/>
      <c r="L36" s="30"/>
      <c r="M36" s="30"/>
      <c r="N36" s="30">
        <v>1</v>
      </c>
      <c r="U36" s="30"/>
      <c r="V36" s="115" t="s">
        <v>1275</v>
      </c>
      <c r="W36" s="30"/>
      <c r="X36" s="30">
        <v>3</v>
      </c>
      <c r="Y36" s="30"/>
      <c r="Z36" s="30">
        <v>1</v>
      </c>
      <c r="AA36" s="30">
        <v>1</v>
      </c>
      <c r="AB36" s="30"/>
      <c r="AC36" s="30">
        <v>5</v>
      </c>
      <c r="AD36"/>
      <c r="AE36"/>
      <c r="AF36"/>
      <c r="AG36"/>
      <c r="AH36"/>
      <c r="AI36"/>
      <c r="AJ36"/>
      <c r="AK36"/>
      <c r="AL36"/>
      <c r="AM36"/>
    </row>
    <row r="37" spans="2:39" ht="14.4" x14ac:dyDescent="0.3">
      <c r="B37" s="30"/>
      <c r="C37" s="115">
        <v>0.36458333333333331</v>
      </c>
      <c r="D37" s="30" t="s">
        <v>806</v>
      </c>
      <c r="E37" s="30" t="s">
        <v>1199</v>
      </c>
      <c r="F37" s="30" t="s">
        <v>3720</v>
      </c>
      <c r="G37" s="35">
        <v>0.36458333333333331</v>
      </c>
      <c r="H37" s="30">
        <v>1</v>
      </c>
      <c r="I37" s="30"/>
      <c r="J37" s="30"/>
      <c r="K37" s="30"/>
      <c r="L37" s="30"/>
      <c r="M37" s="30"/>
      <c r="N37" s="30">
        <v>1</v>
      </c>
      <c r="U37" s="30" t="s">
        <v>3723</v>
      </c>
      <c r="V37" s="30"/>
      <c r="W37" s="30">
        <v>21</v>
      </c>
      <c r="X37" s="30">
        <v>21</v>
      </c>
      <c r="Y37" s="30">
        <v>28</v>
      </c>
      <c r="Z37" s="30">
        <v>26</v>
      </c>
      <c r="AA37" s="30">
        <v>23</v>
      </c>
      <c r="AB37" s="30"/>
      <c r="AC37" s="30">
        <v>119</v>
      </c>
      <c r="AD37"/>
      <c r="AE37"/>
      <c r="AF37"/>
      <c r="AG37"/>
      <c r="AH37"/>
      <c r="AI37"/>
      <c r="AJ37"/>
      <c r="AK37"/>
      <c r="AL37"/>
      <c r="AM37"/>
    </row>
    <row r="38" spans="2:39" ht="14.4" x14ac:dyDescent="0.3">
      <c r="B38" s="30"/>
      <c r="C38" s="115">
        <v>0.36458333333333331</v>
      </c>
      <c r="D38" s="30" t="s">
        <v>806</v>
      </c>
      <c r="E38" s="30"/>
      <c r="F38" s="30" t="s">
        <v>3721</v>
      </c>
      <c r="G38" s="30"/>
      <c r="H38" s="30">
        <v>1</v>
      </c>
      <c r="I38" s="30"/>
      <c r="J38" s="30"/>
      <c r="K38" s="30"/>
      <c r="L38" s="30"/>
      <c r="M38" s="30"/>
      <c r="N38" s="30">
        <v>1</v>
      </c>
      <c r="U38" s="30" t="s">
        <v>1131</v>
      </c>
      <c r="V38" s="115">
        <v>0.33333333333333331</v>
      </c>
      <c r="W38" s="30">
        <v>1</v>
      </c>
      <c r="X38" s="30">
        <v>3</v>
      </c>
      <c r="Y38" s="30">
        <v>1</v>
      </c>
      <c r="Z38" s="30">
        <v>3</v>
      </c>
      <c r="AA38" s="30">
        <v>2</v>
      </c>
      <c r="AB38" s="30"/>
      <c r="AC38" s="30">
        <v>10</v>
      </c>
      <c r="AD38"/>
      <c r="AE38"/>
      <c r="AF38"/>
      <c r="AG38"/>
      <c r="AH38"/>
      <c r="AI38"/>
      <c r="AJ38"/>
      <c r="AK38"/>
      <c r="AL38"/>
      <c r="AM38"/>
    </row>
    <row r="39" spans="2:39" ht="14.4" x14ac:dyDescent="0.3">
      <c r="B39" s="30"/>
      <c r="C39" s="115">
        <v>0.36458333333333331</v>
      </c>
      <c r="D39" s="30" t="s">
        <v>692</v>
      </c>
      <c r="E39" s="30" t="s">
        <v>1208</v>
      </c>
      <c r="F39" s="30" t="s">
        <v>3720</v>
      </c>
      <c r="G39" s="35">
        <v>0.36458333333333331</v>
      </c>
      <c r="H39" s="30">
        <v>1</v>
      </c>
      <c r="I39" s="30"/>
      <c r="J39" s="30"/>
      <c r="K39" s="30"/>
      <c r="L39" s="30"/>
      <c r="M39" s="30"/>
      <c r="N39" s="30">
        <v>1</v>
      </c>
      <c r="U39" s="30"/>
      <c r="V39" s="115">
        <v>0.36458333333333331</v>
      </c>
      <c r="W39" s="30">
        <v>2</v>
      </c>
      <c r="X39" s="30">
        <v>5</v>
      </c>
      <c r="Y39" s="30">
        <v>3</v>
      </c>
      <c r="Z39" s="30">
        <v>4</v>
      </c>
      <c r="AA39" s="30"/>
      <c r="AB39" s="30"/>
      <c r="AC39" s="30">
        <v>14</v>
      </c>
      <c r="AD39"/>
      <c r="AE39"/>
      <c r="AF39"/>
      <c r="AG39"/>
      <c r="AH39"/>
      <c r="AI39"/>
      <c r="AJ39"/>
      <c r="AK39"/>
      <c r="AL39"/>
      <c r="AM39"/>
    </row>
    <row r="40" spans="2:39" ht="14.4" x14ac:dyDescent="0.3">
      <c r="B40" s="30"/>
      <c r="C40" s="115">
        <v>0.36458333333333331</v>
      </c>
      <c r="D40" s="30" t="s">
        <v>692</v>
      </c>
      <c r="E40" s="30"/>
      <c r="F40" s="30" t="s">
        <v>3721</v>
      </c>
      <c r="G40" s="30"/>
      <c r="H40" s="30">
        <v>1</v>
      </c>
      <c r="I40" s="30"/>
      <c r="J40" s="30"/>
      <c r="K40" s="30"/>
      <c r="L40" s="30"/>
      <c r="M40" s="30"/>
      <c r="N40" s="30">
        <v>1</v>
      </c>
      <c r="U40" s="30"/>
      <c r="V40" s="115">
        <v>0.39583333333333331</v>
      </c>
      <c r="W40" s="30">
        <v>2</v>
      </c>
      <c r="X40" s="30">
        <v>2</v>
      </c>
      <c r="Y40" s="30">
        <v>3</v>
      </c>
      <c r="Z40" s="30">
        <v>3</v>
      </c>
      <c r="AA40" s="30">
        <v>2</v>
      </c>
      <c r="AB40" s="30"/>
      <c r="AC40" s="30">
        <v>12</v>
      </c>
      <c r="AD40"/>
      <c r="AE40"/>
      <c r="AF40"/>
      <c r="AG40"/>
      <c r="AH40"/>
      <c r="AI40"/>
      <c r="AJ40"/>
      <c r="AK40"/>
      <c r="AL40"/>
      <c r="AM40"/>
    </row>
    <row r="41" spans="2:39" ht="14.4" x14ac:dyDescent="0.3">
      <c r="B41" s="30"/>
      <c r="C41" s="115">
        <v>0.36458333333333331</v>
      </c>
      <c r="D41" s="30" t="s">
        <v>825</v>
      </c>
      <c r="E41" s="30" t="s">
        <v>1127</v>
      </c>
      <c r="F41" s="30" t="s">
        <v>3720</v>
      </c>
      <c r="G41" s="35">
        <v>0.36458333333333331</v>
      </c>
      <c r="H41" s="30">
        <v>1</v>
      </c>
      <c r="I41" s="30"/>
      <c r="J41" s="30"/>
      <c r="K41" s="30"/>
      <c r="L41" s="30"/>
      <c r="M41" s="30"/>
      <c r="N41" s="30">
        <v>1</v>
      </c>
      <c r="U41" s="30"/>
      <c r="V41" s="115">
        <v>0.44791666666666669</v>
      </c>
      <c r="W41" s="30">
        <v>4</v>
      </c>
      <c r="X41" s="30">
        <v>3</v>
      </c>
      <c r="Y41" s="30">
        <v>1</v>
      </c>
      <c r="Z41" s="30">
        <v>3</v>
      </c>
      <c r="AA41" s="30">
        <v>4</v>
      </c>
      <c r="AB41" s="30"/>
      <c r="AC41" s="30">
        <v>15</v>
      </c>
      <c r="AD41"/>
      <c r="AE41"/>
      <c r="AF41"/>
      <c r="AG41"/>
      <c r="AH41"/>
      <c r="AI41"/>
      <c r="AJ41"/>
      <c r="AK41"/>
      <c r="AL41"/>
      <c r="AM41"/>
    </row>
    <row r="42" spans="2:39" ht="14.4" x14ac:dyDescent="0.3">
      <c r="B42" s="30"/>
      <c r="C42" s="115">
        <v>0.36458333333333331</v>
      </c>
      <c r="D42" s="30" t="s">
        <v>825</v>
      </c>
      <c r="E42" s="30"/>
      <c r="F42" s="30" t="s">
        <v>3721</v>
      </c>
      <c r="G42" s="30"/>
      <c r="H42" s="30">
        <v>1</v>
      </c>
      <c r="I42" s="30"/>
      <c r="J42" s="30"/>
      <c r="K42" s="30"/>
      <c r="L42" s="30"/>
      <c r="M42" s="30"/>
      <c r="N42" s="30">
        <v>1</v>
      </c>
      <c r="U42" s="30"/>
      <c r="V42" s="115">
        <v>0.47916666666666669</v>
      </c>
      <c r="W42" s="30"/>
      <c r="X42" s="30"/>
      <c r="Y42" s="30">
        <v>1</v>
      </c>
      <c r="Z42" s="30">
        <v>3</v>
      </c>
      <c r="AA42" s="30">
        <v>2</v>
      </c>
      <c r="AB42" s="30"/>
      <c r="AC42" s="30">
        <v>6</v>
      </c>
      <c r="AD42"/>
      <c r="AE42"/>
      <c r="AF42"/>
      <c r="AG42"/>
    </row>
    <row r="43" spans="2:39" ht="14.4" x14ac:dyDescent="0.3">
      <c r="B43" s="30"/>
      <c r="C43" s="115">
        <v>0.36458333333333331</v>
      </c>
      <c r="D43" s="30" t="s">
        <v>966</v>
      </c>
      <c r="E43" s="30" t="s">
        <v>1136</v>
      </c>
      <c r="F43" s="30" t="s">
        <v>3720</v>
      </c>
      <c r="G43" s="35">
        <v>0.36458333333333331</v>
      </c>
      <c r="H43" s="30">
        <v>1</v>
      </c>
      <c r="I43" s="30"/>
      <c r="J43" s="30"/>
      <c r="K43" s="30"/>
      <c r="L43" s="30"/>
      <c r="M43" s="30"/>
      <c r="N43" s="30">
        <v>1</v>
      </c>
      <c r="U43" s="30"/>
      <c r="V43" s="115">
        <v>0.51041666666666663</v>
      </c>
      <c r="W43" s="30">
        <v>1</v>
      </c>
      <c r="X43" s="30">
        <v>2</v>
      </c>
      <c r="Y43" s="30">
        <v>3</v>
      </c>
      <c r="Z43" s="30">
        <v>3</v>
      </c>
      <c r="AA43" s="30">
        <v>2</v>
      </c>
      <c r="AB43" s="30"/>
      <c r="AC43" s="30">
        <v>11</v>
      </c>
      <c r="AD43"/>
      <c r="AE43"/>
      <c r="AF43"/>
      <c r="AG43"/>
    </row>
    <row r="44" spans="2:39" ht="14.4" x14ac:dyDescent="0.3">
      <c r="B44" s="30"/>
      <c r="C44" s="115">
        <v>0.36458333333333331</v>
      </c>
      <c r="D44" s="30" t="s">
        <v>966</v>
      </c>
      <c r="E44" s="30"/>
      <c r="F44" s="30" t="s">
        <v>3721</v>
      </c>
      <c r="G44" s="30"/>
      <c r="H44" s="30">
        <v>1</v>
      </c>
      <c r="I44" s="30"/>
      <c r="J44" s="30"/>
      <c r="K44" s="30"/>
      <c r="L44" s="30"/>
      <c r="M44" s="30"/>
      <c r="N44" s="30">
        <v>1</v>
      </c>
      <c r="U44" s="30"/>
      <c r="V44" s="115">
        <v>0.54166666666666663</v>
      </c>
      <c r="W44" s="30"/>
      <c r="X44" s="30"/>
      <c r="Y44" s="30"/>
      <c r="Z44" s="30">
        <v>1</v>
      </c>
      <c r="AA44" s="30">
        <v>1</v>
      </c>
      <c r="AB44" s="30"/>
      <c r="AC44" s="30">
        <v>2</v>
      </c>
      <c r="AD44"/>
      <c r="AE44"/>
      <c r="AF44"/>
      <c r="AG44"/>
    </row>
    <row r="45" spans="2:39" ht="14.4" x14ac:dyDescent="0.3">
      <c r="B45" s="30"/>
      <c r="C45" s="115">
        <v>0.36458333333333331</v>
      </c>
      <c r="D45" s="30" t="s">
        <v>1072</v>
      </c>
      <c r="E45" s="30" t="s">
        <v>1157</v>
      </c>
      <c r="F45" s="30" t="s">
        <v>3720</v>
      </c>
      <c r="G45" s="35">
        <v>0.36458333333333331</v>
      </c>
      <c r="H45" s="30">
        <v>1</v>
      </c>
      <c r="I45" s="30"/>
      <c r="J45" s="30"/>
      <c r="K45" s="30"/>
      <c r="L45" s="30"/>
      <c r="M45" s="30"/>
      <c r="N45" s="30">
        <v>1</v>
      </c>
      <c r="U45" s="30"/>
      <c r="V45" s="115">
        <v>0.58333333333333337</v>
      </c>
      <c r="W45" s="30">
        <v>1</v>
      </c>
      <c r="X45" s="30">
        <v>2</v>
      </c>
      <c r="Y45" s="30">
        <v>3</v>
      </c>
      <c r="Z45" s="30">
        <v>2</v>
      </c>
      <c r="AA45" s="30">
        <v>1</v>
      </c>
      <c r="AB45" s="30"/>
      <c r="AC45" s="30">
        <v>9</v>
      </c>
      <c r="AD45"/>
      <c r="AE45"/>
      <c r="AF45"/>
      <c r="AG45"/>
    </row>
    <row r="46" spans="2:39" ht="14.4" x14ac:dyDescent="0.3">
      <c r="B46" s="30"/>
      <c r="C46" s="115">
        <v>0.36458333333333331</v>
      </c>
      <c r="D46" s="30" t="s">
        <v>1072</v>
      </c>
      <c r="E46" s="30"/>
      <c r="F46" s="30" t="s">
        <v>3721</v>
      </c>
      <c r="G46" s="30"/>
      <c r="H46" s="30">
        <v>1</v>
      </c>
      <c r="I46" s="30"/>
      <c r="J46" s="30"/>
      <c r="K46" s="30"/>
      <c r="L46" s="30"/>
      <c r="M46" s="30"/>
      <c r="N46" s="30">
        <v>1</v>
      </c>
      <c r="U46" s="30"/>
      <c r="V46" s="115">
        <v>0.61458333333333337</v>
      </c>
      <c r="W46" s="30">
        <v>4</v>
      </c>
      <c r="X46" s="30">
        <v>5</v>
      </c>
      <c r="Y46" s="30">
        <v>1</v>
      </c>
      <c r="Z46" s="30">
        <v>4</v>
      </c>
      <c r="AA46" s="30">
        <v>1</v>
      </c>
      <c r="AB46" s="30"/>
      <c r="AC46" s="30">
        <v>15</v>
      </c>
      <c r="AD46"/>
      <c r="AE46"/>
      <c r="AF46"/>
      <c r="AG46"/>
    </row>
    <row r="47" spans="2:39" ht="14.4" x14ac:dyDescent="0.3">
      <c r="B47" s="30"/>
      <c r="C47" s="115">
        <v>0.39583333333333331</v>
      </c>
      <c r="D47" s="30" t="s">
        <v>228</v>
      </c>
      <c r="E47" s="30" t="s">
        <v>1127</v>
      </c>
      <c r="F47" s="30" t="s">
        <v>3724</v>
      </c>
      <c r="G47" s="35">
        <v>0.39583333333333331</v>
      </c>
      <c r="H47" s="30">
        <v>1</v>
      </c>
      <c r="I47" s="30"/>
      <c r="J47" s="30"/>
      <c r="K47" s="30"/>
      <c r="L47" s="30"/>
      <c r="M47" s="30"/>
      <c r="N47" s="30">
        <v>1</v>
      </c>
      <c r="U47" s="30"/>
      <c r="V47" s="115">
        <v>0.64583333333333337</v>
      </c>
      <c r="W47" s="30">
        <v>5</v>
      </c>
      <c r="X47" s="30">
        <v>7</v>
      </c>
      <c r="Y47" s="30">
        <v>2</v>
      </c>
      <c r="Z47" s="30">
        <v>4</v>
      </c>
      <c r="AA47" s="30">
        <v>2</v>
      </c>
      <c r="AB47" s="30"/>
      <c r="AC47" s="30">
        <v>20</v>
      </c>
      <c r="AD47"/>
      <c r="AE47"/>
      <c r="AF47"/>
      <c r="AG47"/>
    </row>
    <row r="48" spans="2:39" ht="14.4" x14ac:dyDescent="0.3">
      <c r="B48" s="30"/>
      <c r="C48" s="115">
        <v>0.39583333333333331</v>
      </c>
      <c r="D48" s="30" t="s">
        <v>228</v>
      </c>
      <c r="E48" s="30"/>
      <c r="F48" s="30" t="s">
        <v>3725</v>
      </c>
      <c r="G48" s="30"/>
      <c r="H48" s="30">
        <v>1</v>
      </c>
      <c r="I48" s="30"/>
      <c r="J48" s="30"/>
      <c r="K48" s="30"/>
      <c r="L48" s="30"/>
      <c r="M48" s="30"/>
      <c r="N48" s="30">
        <v>1</v>
      </c>
      <c r="U48" s="30"/>
      <c r="V48" s="115">
        <v>0.67708333333333337</v>
      </c>
      <c r="W48" s="30">
        <v>3</v>
      </c>
      <c r="X48" s="30">
        <v>8</v>
      </c>
      <c r="Y48" s="30">
        <v>6</v>
      </c>
      <c r="Z48" s="30">
        <v>4</v>
      </c>
      <c r="AA48" s="30">
        <v>3</v>
      </c>
      <c r="AB48" s="30"/>
      <c r="AC48" s="30">
        <v>24</v>
      </c>
      <c r="AD48"/>
      <c r="AE48"/>
      <c r="AF48"/>
      <c r="AG48"/>
    </row>
    <row r="49" spans="2:33" ht="14.4" x14ac:dyDescent="0.3">
      <c r="B49" s="30"/>
      <c r="C49" s="115">
        <v>0.39583333333333331</v>
      </c>
      <c r="D49" s="30" t="s">
        <v>77</v>
      </c>
      <c r="E49" s="30" t="s">
        <v>1180</v>
      </c>
      <c r="F49" s="30" t="s">
        <v>3724</v>
      </c>
      <c r="G49" s="35">
        <v>0.39583333333333331</v>
      </c>
      <c r="H49" s="30">
        <v>1</v>
      </c>
      <c r="I49" s="30"/>
      <c r="J49" s="30"/>
      <c r="K49" s="30"/>
      <c r="L49" s="30"/>
      <c r="M49" s="30"/>
      <c r="N49" s="30">
        <v>1</v>
      </c>
      <c r="U49" s="30"/>
      <c r="V49" s="115">
        <v>0.72916666666666663</v>
      </c>
      <c r="W49" s="30">
        <v>4</v>
      </c>
      <c r="X49" s="30">
        <v>3</v>
      </c>
      <c r="Y49" s="30">
        <v>5</v>
      </c>
      <c r="Z49" s="30">
        <v>5</v>
      </c>
      <c r="AA49" s="30">
        <v>2</v>
      </c>
      <c r="AB49" s="30"/>
      <c r="AC49" s="30">
        <v>19</v>
      </c>
      <c r="AD49"/>
      <c r="AE49"/>
      <c r="AF49"/>
      <c r="AG49"/>
    </row>
    <row r="50" spans="2:33" ht="14.4" x14ac:dyDescent="0.3">
      <c r="B50" s="30"/>
      <c r="C50" s="115">
        <v>0.39583333333333331</v>
      </c>
      <c r="D50" s="30" t="s">
        <v>77</v>
      </c>
      <c r="E50" s="30"/>
      <c r="F50" s="30" t="s">
        <v>3725</v>
      </c>
      <c r="G50" s="30"/>
      <c r="H50" s="30">
        <v>1</v>
      </c>
      <c r="I50" s="30"/>
      <c r="J50" s="30"/>
      <c r="K50" s="30"/>
      <c r="L50" s="30"/>
      <c r="M50" s="30"/>
      <c r="N50" s="30">
        <v>1</v>
      </c>
      <c r="U50" s="30"/>
      <c r="V50" s="115">
        <v>0.76041666666666663</v>
      </c>
      <c r="W50" s="30">
        <v>6</v>
      </c>
      <c r="X50" s="30">
        <v>7</v>
      </c>
      <c r="Y50" s="30">
        <v>5</v>
      </c>
      <c r="Z50" s="30">
        <v>5</v>
      </c>
      <c r="AA50" s="30">
        <v>3</v>
      </c>
      <c r="AB50" s="30"/>
      <c r="AC50" s="30">
        <v>26</v>
      </c>
      <c r="AD50"/>
      <c r="AE50"/>
      <c r="AF50"/>
      <c r="AG50"/>
    </row>
    <row r="51" spans="2:33" ht="14.4" x14ac:dyDescent="0.3">
      <c r="B51" s="30"/>
      <c r="C51" s="115">
        <v>0.39583333333333331</v>
      </c>
      <c r="D51" s="30" t="s">
        <v>456</v>
      </c>
      <c r="E51" s="30" t="s">
        <v>1148</v>
      </c>
      <c r="F51" s="30" t="s">
        <v>3724</v>
      </c>
      <c r="G51" s="35">
        <v>0.39583333333333331</v>
      </c>
      <c r="H51" s="30">
        <v>1</v>
      </c>
      <c r="I51" s="30"/>
      <c r="J51" s="30"/>
      <c r="K51" s="30"/>
      <c r="L51" s="30"/>
      <c r="M51" s="30"/>
      <c r="N51" s="30">
        <v>1</v>
      </c>
      <c r="U51" s="30"/>
      <c r="V51" s="115">
        <v>0.79166666666666663</v>
      </c>
      <c r="W51" s="30">
        <v>6</v>
      </c>
      <c r="X51" s="30">
        <v>6</v>
      </c>
      <c r="Y51" s="30">
        <v>4</v>
      </c>
      <c r="Z51" s="30">
        <v>5</v>
      </c>
      <c r="AA51" s="30">
        <v>2</v>
      </c>
      <c r="AB51" s="30"/>
      <c r="AC51" s="30">
        <v>23</v>
      </c>
      <c r="AD51"/>
      <c r="AE51"/>
      <c r="AF51"/>
      <c r="AG51"/>
    </row>
    <row r="52" spans="2:33" ht="14.4" x14ac:dyDescent="0.3">
      <c r="B52" s="30"/>
      <c r="C52" s="115">
        <v>0.39583333333333331</v>
      </c>
      <c r="D52" s="30" t="s">
        <v>456</v>
      </c>
      <c r="E52" s="30"/>
      <c r="F52" s="30" t="s">
        <v>3725</v>
      </c>
      <c r="G52" s="30"/>
      <c r="H52" s="30">
        <v>1</v>
      </c>
      <c r="I52" s="30"/>
      <c r="J52" s="30"/>
      <c r="K52" s="30"/>
      <c r="L52" s="30"/>
      <c r="M52" s="30"/>
      <c r="N52" s="30">
        <v>1</v>
      </c>
      <c r="U52" s="30"/>
      <c r="V52" s="115" t="s">
        <v>1275</v>
      </c>
      <c r="W52" s="30">
        <v>5</v>
      </c>
      <c r="X52" s="30">
        <v>2</v>
      </c>
      <c r="Y52" s="30">
        <v>1</v>
      </c>
      <c r="Z52" s="30">
        <v>1</v>
      </c>
      <c r="AA52" s="30">
        <v>1</v>
      </c>
      <c r="AB52" s="30"/>
      <c r="AC52" s="30">
        <v>10</v>
      </c>
      <c r="AD52"/>
      <c r="AE52"/>
      <c r="AF52"/>
      <c r="AG52"/>
    </row>
    <row r="53" spans="2:33" ht="14.4" x14ac:dyDescent="0.3">
      <c r="B53" s="30"/>
      <c r="C53" s="115">
        <v>0.39583333333333331</v>
      </c>
      <c r="D53" s="30" t="s">
        <v>459</v>
      </c>
      <c r="E53" s="30" t="s">
        <v>1157</v>
      </c>
      <c r="F53" s="30" t="s">
        <v>3724</v>
      </c>
      <c r="G53" s="35">
        <v>0.39583333333333331</v>
      </c>
      <c r="H53" s="30">
        <v>1</v>
      </c>
      <c r="I53" s="30"/>
      <c r="J53" s="30"/>
      <c r="K53" s="30"/>
      <c r="L53" s="30"/>
      <c r="M53" s="30"/>
      <c r="N53" s="30">
        <v>1</v>
      </c>
      <c r="U53" s="30" t="s">
        <v>3726</v>
      </c>
      <c r="V53" s="30"/>
      <c r="W53" s="30">
        <v>44</v>
      </c>
      <c r="X53" s="30">
        <v>55</v>
      </c>
      <c r="Y53" s="30">
        <v>39</v>
      </c>
      <c r="Z53" s="30">
        <v>50</v>
      </c>
      <c r="AA53" s="30">
        <v>28</v>
      </c>
      <c r="AB53" s="30"/>
      <c r="AC53" s="30">
        <v>216</v>
      </c>
      <c r="AD53"/>
      <c r="AE53"/>
      <c r="AF53"/>
      <c r="AG53"/>
    </row>
    <row r="54" spans="2:33" ht="14.4" x14ac:dyDescent="0.3">
      <c r="B54" s="30"/>
      <c r="C54" s="115">
        <v>0.39583333333333331</v>
      </c>
      <c r="D54" s="30" t="s">
        <v>459</v>
      </c>
      <c r="E54" s="30"/>
      <c r="F54" s="30" t="s">
        <v>3725</v>
      </c>
      <c r="G54" s="30"/>
      <c r="H54" s="30">
        <v>1</v>
      </c>
      <c r="I54" s="30"/>
      <c r="J54" s="30"/>
      <c r="K54" s="30"/>
      <c r="L54" s="30"/>
      <c r="M54" s="30"/>
      <c r="N54" s="30">
        <v>1</v>
      </c>
      <c r="U54" s="30" t="s">
        <v>1116</v>
      </c>
      <c r="V54" s="115">
        <v>0.33333333333333331</v>
      </c>
      <c r="W54" s="30"/>
      <c r="X54" s="30">
        <v>1</v>
      </c>
      <c r="Y54" s="30">
        <v>1</v>
      </c>
      <c r="Z54" s="30"/>
      <c r="AA54" s="30">
        <v>3</v>
      </c>
      <c r="AB54" s="30"/>
      <c r="AC54" s="30">
        <v>5</v>
      </c>
      <c r="AD54"/>
      <c r="AE54"/>
      <c r="AF54"/>
      <c r="AG54"/>
    </row>
    <row r="55" spans="2:33" ht="14.4" x14ac:dyDescent="0.3">
      <c r="B55" s="30"/>
      <c r="C55" s="115">
        <v>0.39583333333333331</v>
      </c>
      <c r="D55" s="30" t="s">
        <v>382</v>
      </c>
      <c r="E55" s="30" t="s">
        <v>1180</v>
      </c>
      <c r="F55" s="30" t="s">
        <v>3724</v>
      </c>
      <c r="G55" s="35">
        <v>0.39583333333333331</v>
      </c>
      <c r="H55" s="30">
        <v>1</v>
      </c>
      <c r="I55" s="30"/>
      <c r="J55" s="30"/>
      <c r="K55" s="30"/>
      <c r="L55" s="30"/>
      <c r="M55" s="30"/>
      <c r="N55" s="30">
        <v>1</v>
      </c>
      <c r="U55" s="30"/>
      <c r="V55" s="115">
        <v>0.36458333333333331</v>
      </c>
      <c r="W55" s="30"/>
      <c r="X55" s="30"/>
      <c r="Y55" s="30">
        <v>1</v>
      </c>
      <c r="Z55" s="30">
        <v>2</v>
      </c>
      <c r="AA55" s="30">
        <v>4</v>
      </c>
      <c r="AB55" s="30"/>
      <c r="AC55" s="30">
        <v>7</v>
      </c>
      <c r="AD55"/>
      <c r="AE55"/>
      <c r="AF55"/>
      <c r="AG55"/>
    </row>
    <row r="56" spans="2:33" ht="14.4" x14ac:dyDescent="0.3">
      <c r="B56" s="30"/>
      <c r="C56" s="115">
        <v>0.39583333333333331</v>
      </c>
      <c r="D56" s="30" t="s">
        <v>382</v>
      </c>
      <c r="E56" s="30"/>
      <c r="F56" s="30" t="s">
        <v>3725</v>
      </c>
      <c r="G56" s="30"/>
      <c r="H56" s="30">
        <v>1</v>
      </c>
      <c r="I56" s="30"/>
      <c r="J56" s="30"/>
      <c r="K56" s="30"/>
      <c r="L56" s="30"/>
      <c r="M56" s="30"/>
      <c r="N56" s="30">
        <v>1</v>
      </c>
      <c r="U56" s="30"/>
      <c r="V56" s="115">
        <v>0.39583333333333331</v>
      </c>
      <c r="W56" s="30"/>
      <c r="X56" s="30"/>
      <c r="Y56" s="30">
        <v>2</v>
      </c>
      <c r="Z56" s="30"/>
      <c r="AA56" s="30">
        <v>2</v>
      </c>
      <c r="AB56" s="30"/>
      <c r="AC56" s="30">
        <v>4</v>
      </c>
      <c r="AD56"/>
      <c r="AE56"/>
      <c r="AF56"/>
      <c r="AG56"/>
    </row>
    <row r="57" spans="2:33" ht="14.4" x14ac:dyDescent="0.3">
      <c r="B57" s="30"/>
      <c r="C57" s="115">
        <v>0.39583333333333331</v>
      </c>
      <c r="D57" s="30" t="s">
        <v>782</v>
      </c>
      <c r="E57" s="30" t="s">
        <v>1163</v>
      </c>
      <c r="F57" s="30" t="s">
        <v>3724</v>
      </c>
      <c r="G57" s="35">
        <v>0.39583333333333331</v>
      </c>
      <c r="H57" s="30">
        <v>1</v>
      </c>
      <c r="I57" s="30"/>
      <c r="J57" s="30"/>
      <c r="K57" s="30"/>
      <c r="L57" s="30"/>
      <c r="M57" s="30"/>
      <c r="N57" s="30">
        <v>1</v>
      </c>
      <c r="U57" s="30"/>
      <c r="V57" s="115">
        <v>0.44791666666666669</v>
      </c>
      <c r="W57" s="30"/>
      <c r="X57" s="30"/>
      <c r="Y57" s="30">
        <v>2</v>
      </c>
      <c r="Z57" s="30">
        <v>3</v>
      </c>
      <c r="AA57" s="30">
        <v>2</v>
      </c>
      <c r="AB57" s="30"/>
      <c r="AC57" s="30">
        <v>7</v>
      </c>
      <c r="AD57"/>
      <c r="AE57"/>
      <c r="AF57"/>
      <c r="AG57"/>
    </row>
    <row r="58" spans="2:33" ht="14.4" x14ac:dyDescent="0.3">
      <c r="B58" s="30"/>
      <c r="C58" s="115">
        <v>0.39583333333333331</v>
      </c>
      <c r="D58" s="30" t="s">
        <v>782</v>
      </c>
      <c r="E58" s="30"/>
      <c r="F58" s="30" t="s">
        <v>3725</v>
      </c>
      <c r="G58" s="30"/>
      <c r="H58" s="30">
        <v>1</v>
      </c>
      <c r="I58" s="30"/>
      <c r="J58" s="30"/>
      <c r="K58" s="30"/>
      <c r="L58" s="30"/>
      <c r="M58" s="30"/>
      <c r="N58" s="30">
        <v>1</v>
      </c>
      <c r="U58" s="30"/>
      <c r="V58" s="115">
        <v>0.47916666666666669</v>
      </c>
      <c r="W58" s="30">
        <v>1</v>
      </c>
      <c r="X58" s="30">
        <v>3</v>
      </c>
      <c r="Y58" s="30">
        <v>2</v>
      </c>
      <c r="Z58" s="30"/>
      <c r="AA58" s="30">
        <v>2</v>
      </c>
      <c r="AB58" s="30"/>
      <c r="AC58" s="30">
        <v>8</v>
      </c>
      <c r="AD58"/>
      <c r="AE58"/>
      <c r="AF58"/>
      <c r="AG58"/>
    </row>
    <row r="59" spans="2:33" ht="14.4" x14ac:dyDescent="0.3">
      <c r="B59" s="30"/>
      <c r="C59" s="115">
        <v>0.39583333333333331</v>
      </c>
      <c r="D59" s="30" t="s">
        <v>626</v>
      </c>
      <c r="E59" s="30" t="s">
        <v>1159</v>
      </c>
      <c r="F59" s="30" t="s">
        <v>3724</v>
      </c>
      <c r="G59" s="35">
        <v>0.39583333333333331</v>
      </c>
      <c r="H59" s="30">
        <v>1</v>
      </c>
      <c r="I59" s="30"/>
      <c r="J59" s="30"/>
      <c r="K59" s="30"/>
      <c r="L59" s="30"/>
      <c r="M59" s="30"/>
      <c r="N59" s="30">
        <v>1</v>
      </c>
      <c r="U59" s="30"/>
      <c r="V59" s="115">
        <v>0.51041666666666663</v>
      </c>
      <c r="W59" s="30"/>
      <c r="X59" s="30">
        <v>1</v>
      </c>
      <c r="Y59" s="30"/>
      <c r="Z59" s="30"/>
      <c r="AA59" s="30">
        <v>1</v>
      </c>
      <c r="AB59" s="30"/>
      <c r="AC59" s="30">
        <v>2</v>
      </c>
      <c r="AD59"/>
      <c r="AE59"/>
      <c r="AF59"/>
      <c r="AG59"/>
    </row>
    <row r="60" spans="2:33" ht="14.4" x14ac:dyDescent="0.3">
      <c r="B60" s="30"/>
      <c r="C60" s="115">
        <v>0.39583333333333331</v>
      </c>
      <c r="D60" s="30" t="s">
        <v>626</v>
      </c>
      <c r="E60" s="30"/>
      <c r="F60" s="30" t="s">
        <v>3725</v>
      </c>
      <c r="G60" s="30"/>
      <c r="H60" s="30">
        <v>1</v>
      </c>
      <c r="I60" s="30"/>
      <c r="J60" s="30"/>
      <c r="K60" s="30"/>
      <c r="L60" s="30"/>
      <c r="M60" s="30"/>
      <c r="N60" s="30">
        <v>1</v>
      </c>
      <c r="U60" s="30"/>
      <c r="V60" s="115">
        <v>0.58333333333333337</v>
      </c>
      <c r="W60" s="30"/>
      <c r="X60" s="30">
        <v>2</v>
      </c>
      <c r="Y60" s="30">
        <v>1</v>
      </c>
      <c r="Z60" s="30"/>
      <c r="AA60" s="30">
        <v>1</v>
      </c>
      <c r="AB60" s="30"/>
      <c r="AC60" s="30">
        <v>4</v>
      </c>
      <c r="AD60"/>
      <c r="AE60"/>
      <c r="AF60"/>
      <c r="AG60"/>
    </row>
    <row r="61" spans="2:33" ht="14.4" x14ac:dyDescent="0.3">
      <c r="B61" s="30"/>
      <c r="C61" s="115">
        <v>0.39583333333333331</v>
      </c>
      <c r="D61" s="30" t="s">
        <v>770</v>
      </c>
      <c r="E61" s="30" t="s">
        <v>1159</v>
      </c>
      <c r="F61" s="30" t="s">
        <v>3724</v>
      </c>
      <c r="G61" s="35">
        <v>0.39583333333333331</v>
      </c>
      <c r="H61" s="30">
        <v>1</v>
      </c>
      <c r="I61" s="30"/>
      <c r="J61" s="30"/>
      <c r="K61" s="30"/>
      <c r="L61" s="30"/>
      <c r="M61" s="30"/>
      <c r="N61" s="30">
        <v>1</v>
      </c>
      <c r="U61" s="30"/>
      <c r="V61" s="115">
        <v>0.61458333333333337</v>
      </c>
      <c r="W61" s="30"/>
      <c r="X61" s="30">
        <v>3</v>
      </c>
      <c r="Y61" s="30"/>
      <c r="Z61" s="30">
        <v>1</v>
      </c>
      <c r="AA61" s="30">
        <v>1</v>
      </c>
      <c r="AB61" s="30"/>
      <c r="AC61" s="30">
        <v>5</v>
      </c>
      <c r="AD61"/>
      <c r="AE61"/>
      <c r="AF61"/>
      <c r="AG61"/>
    </row>
    <row r="62" spans="2:33" ht="14.4" x14ac:dyDescent="0.3">
      <c r="B62" s="30"/>
      <c r="C62" s="115">
        <v>0.39583333333333331</v>
      </c>
      <c r="D62" s="30" t="s">
        <v>770</v>
      </c>
      <c r="E62" s="30"/>
      <c r="F62" s="30" t="s">
        <v>3725</v>
      </c>
      <c r="G62" s="30"/>
      <c r="H62" s="30">
        <v>1</v>
      </c>
      <c r="I62" s="30"/>
      <c r="J62" s="30"/>
      <c r="K62" s="30"/>
      <c r="L62" s="30"/>
      <c r="M62" s="30"/>
      <c r="N62" s="30">
        <v>1</v>
      </c>
      <c r="U62" s="30"/>
      <c r="V62" s="115">
        <v>0.64583333333333337</v>
      </c>
      <c r="W62" s="30">
        <v>1</v>
      </c>
      <c r="X62" s="30">
        <v>2</v>
      </c>
      <c r="Y62" s="30">
        <v>3</v>
      </c>
      <c r="Z62" s="30"/>
      <c r="AA62" s="30"/>
      <c r="AB62" s="30"/>
      <c r="AC62" s="30">
        <v>6</v>
      </c>
      <c r="AD62"/>
      <c r="AE62"/>
      <c r="AF62"/>
      <c r="AG62"/>
    </row>
    <row r="63" spans="2:33" ht="14.4" x14ac:dyDescent="0.3">
      <c r="B63" s="30"/>
      <c r="C63" s="115">
        <v>0.39583333333333331</v>
      </c>
      <c r="D63" s="30" t="s">
        <v>707</v>
      </c>
      <c r="E63" s="30" t="s">
        <v>1199</v>
      </c>
      <c r="F63" s="30" t="s">
        <v>3724</v>
      </c>
      <c r="G63" s="35">
        <v>0.39583333333333331</v>
      </c>
      <c r="H63" s="30">
        <v>1</v>
      </c>
      <c r="I63" s="30"/>
      <c r="J63" s="30"/>
      <c r="K63" s="30"/>
      <c r="L63" s="30"/>
      <c r="M63" s="30"/>
      <c r="N63" s="30">
        <v>1</v>
      </c>
      <c r="U63" s="30"/>
      <c r="V63" s="115">
        <v>0.67708333333333337</v>
      </c>
      <c r="W63" s="30">
        <v>1</v>
      </c>
      <c r="X63" s="30">
        <v>1</v>
      </c>
      <c r="Y63" s="30">
        <v>2</v>
      </c>
      <c r="Z63" s="30">
        <v>2</v>
      </c>
      <c r="AA63" s="30"/>
      <c r="AB63" s="30"/>
      <c r="AC63" s="30">
        <v>6</v>
      </c>
      <c r="AD63"/>
      <c r="AE63"/>
      <c r="AF63"/>
      <c r="AG63"/>
    </row>
    <row r="64" spans="2:33" ht="14.4" x14ac:dyDescent="0.3">
      <c r="B64" s="30"/>
      <c r="C64" s="115">
        <v>0.39583333333333331</v>
      </c>
      <c r="D64" s="30" t="s">
        <v>707</v>
      </c>
      <c r="E64" s="30"/>
      <c r="F64" s="30" t="s">
        <v>3725</v>
      </c>
      <c r="G64" s="30"/>
      <c r="H64" s="30">
        <v>1</v>
      </c>
      <c r="I64" s="30"/>
      <c r="J64" s="30"/>
      <c r="K64" s="30"/>
      <c r="L64" s="30"/>
      <c r="M64" s="30"/>
      <c r="N64" s="30">
        <v>1</v>
      </c>
      <c r="U64" s="30"/>
      <c r="V64" s="115">
        <v>0.72916666666666663</v>
      </c>
      <c r="W64" s="30">
        <v>1</v>
      </c>
      <c r="X64" s="30">
        <v>2</v>
      </c>
      <c r="Y64" s="30">
        <v>1</v>
      </c>
      <c r="Z64" s="30">
        <v>2</v>
      </c>
      <c r="AA64" s="30">
        <v>2</v>
      </c>
      <c r="AB64" s="30"/>
      <c r="AC64" s="30">
        <v>8</v>
      </c>
      <c r="AD64"/>
      <c r="AE64"/>
      <c r="AF64"/>
      <c r="AG64"/>
    </row>
    <row r="65" spans="2:33" ht="14.4" x14ac:dyDescent="0.3">
      <c r="B65" s="30"/>
      <c r="C65" s="115">
        <v>0.39583333333333331</v>
      </c>
      <c r="D65" s="30" t="s">
        <v>764</v>
      </c>
      <c r="E65" s="30" t="s">
        <v>1200</v>
      </c>
      <c r="F65" s="30" t="s">
        <v>3724</v>
      </c>
      <c r="G65" s="35">
        <v>0.39583333333333331</v>
      </c>
      <c r="H65" s="30">
        <v>1</v>
      </c>
      <c r="I65" s="30"/>
      <c r="J65" s="30"/>
      <c r="K65" s="30"/>
      <c r="L65" s="30"/>
      <c r="M65" s="30"/>
      <c r="N65" s="30">
        <v>1</v>
      </c>
      <c r="U65" s="30"/>
      <c r="V65" s="115">
        <v>0.76041666666666663</v>
      </c>
      <c r="W65" s="30"/>
      <c r="X65" s="30">
        <v>3</v>
      </c>
      <c r="Y65" s="30">
        <v>4</v>
      </c>
      <c r="Z65" s="30"/>
      <c r="AA65" s="30"/>
      <c r="AB65" s="30"/>
      <c r="AC65" s="30">
        <v>7</v>
      </c>
      <c r="AD65"/>
      <c r="AE65"/>
      <c r="AF65"/>
      <c r="AG65"/>
    </row>
    <row r="66" spans="2:33" ht="14.4" x14ac:dyDescent="0.3">
      <c r="B66" s="30"/>
      <c r="C66" s="115">
        <v>0.39583333333333331</v>
      </c>
      <c r="D66" s="30" t="s">
        <v>764</v>
      </c>
      <c r="E66" s="30"/>
      <c r="F66" s="30" t="s">
        <v>3725</v>
      </c>
      <c r="G66" s="30"/>
      <c r="H66" s="30">
        <v>1</v>
      </c>
      <c r="I66" s="30"/>
      <c r="J66" s="30"/>
      <c r="K66" s="30"/>
      <c r="L66" s="30"/>
      <c r="M66" s="30"/>
      <c r="N66" s="30">
        <v>1</v>
      </c>
      <c r="U66" s="30"/>
      <c r="V66" s="115">
        <v>0.79166666666666663</v>
      </c>
      <c r="W66" s="30"/>
      <c r="X66" s="30"/>
      <c r="Y66" s="30">
        <v>1</v>
      </c>
      <c r="Z66" s="30">
        <v>1</v>
      </c>
      <c r="AA66" s="30">
        <v>2</v>
      </c>
      <c r="AB66" s="30"/>
      <c r="AC66" s="30">
        <v>4</v>
      </c>
      <c r="AD66"/>
      <c r="AE66"/>
      <c r="AF66"/>
      <c r="AG66"/>
    </row>
    <row r="67" spans="2:33" ht="14.4" x14ac:dyDescent="0.3">
      <c r="B67" s="30"/>
      <c r="C67" s="115">
        <v>0.39583333333333331</v>
      </c>
      <c r="D67" s="30" t="s">
        <v>623</v>
      </c>
      <c r="E67" s="30" t="s">
        <v>1160</v>
      </c>
      <c r="F67" s="30" t="s">
        <v>3724</v>
      </c>
      <c r="G67" s="35">
        <v>0.39583333333333331</v>
      </c>
      <c r="H67" s="30">
        <v>1</v>
      </c>
      <c r="I67" s="30"/>
      <c r="J67" s="30"/>
      <c r="K67" s="30"/>
      <c r="L67" s="30"/>
      <c r="M67" s="30"/>
      <c r="N67" s="30">
        <v>1</v>
      </c>
      <c r="U67" s="30"/>
      <c r="V67" s="115" t="s">
        <v>1275</v>
      </c>
      <c r="W67" s="30"/>
      <c r="X67" s="30">
        <v>4</v>
      </c>
      <c r="Y67" s="30"/>
      <c r="Z67" s="30"/>
      <c r="AA67" s="30"/>
      <c r="AB67" s="30"/>
      <c r="AC67" s="30">
        <v>4</v>
      </c>
      <c r="AD67"/>
      <c r="AE67"/>
      <c r="AF67"/>
      <c r="AG67"/>
    </row>
    <row r="68" spans="2:33" ht="14.4" x14ac:dyDescent="0.3">
      <c r="B68" s="30"/>
      <c r="C68" s="115">
        <v>0.39583333333333331</v>
      </c>
      <c r="D68" s="30" t="s">
        <v>623</v>
      </c>
      <c r="E68" s="30"/>
      <c r="F68" s="30" t="s">
        <v>3725</v>
      </c>
      <c r="G68" s="30"/>
      <c r="H68" s="30">
        <v>1</v>
      </c>
      <c r="I68" s="30"/>
      <c r="J68" s="30"/>
      <c r="K68" s="30"/>
      <c r="L68" s="30"/>
      <c r="M68" s="30"/>
      <c r="N68" s="30">
        <v>1</v>
      </c>
      <c r="U68" s="30" t="s">
        <v>3727</v>
      </c>
      <c r="V68" s="30"/>
      <c r="W68" s="30">
        <v>4</v>
      </c>
      <c r="X68" s="30">
        <v>22</v>
      </c>
      <c r="Y68" s="30">
        <v>20</v>
      </c>
      <c r="Z68" s="30">
        <v>11</v>
      </c>
      <c r="AA68" s="30">
        <v>20</v>
      </c>
      <c r="AB68" s="30"/>
      <c r="AC68" s="30">
        <v>77</v>
      </c>
      <c r="AD68"/>
      <c r="AE68"/>
      <c r="AF68"/>
      <c r="AG68"/>
    </row>
    <row r="69" spans="2:33" ht="14.4" x14ac:dyDescent="0.3">
      <c r="B69" s="30"/>
      <c r="C69" s="115">
        <v>0.39583333333333331</v>
      </c>
      <c r="D69" s="30" t="s">
        <v>584</v>
      </c>
      <c r="E69" s="30" t="s">
        <v>1200</v>
      </c>
      <c r="F69" s="30" t="s">
        <v>3724</v>
      </c>
      <c r="G69" s="35">
        <v>0.39583333333333331</v>
      </c>
      <c r="H69" s="30">
        <v>1</v>
      </c>
      <c r="I69" s="30"/>
      <c r="J69" s="30"/>
      <c r="K69" s="30"/>
      <c r="L69" s="30"/>
      <c r="M69" s="30"/>
      <c r="N69" s="30">
        <v>1</v>
      </c>
      <c r="U69" s="30" t="s">
        <v>1156</v>
      </c>
      <c r="V69" s="115">
        <v>0.33333333333333331</v>
      </c>
      <c r="W69" s="30">
        <v>2</v>
      </c>
      <c r="X69" s="30">
        <v>2</v>
      </c>
      <c r="Y69" s="30">
        <v>4</v>
      </c>
      <c r="Z69" s="30">
        <v>3</v>
      </c>
      <c r="AA69" s="30">
        <v>3</v>
      </c>
      <c r="AB69" s="30"/>
      <c r="AC69" s="30">
        <v>14</v>
      </c>
      <c r="AD69"/>
      <c r="AE69"/>
      <c r="AF69"/>
      <c r="AG69"/>
    </row>
    <row r="70" spans="2:33" ht="14.4" x14ac:dyDescent="0.3">
      <c r="B70" s="30"/>
      <c r="C70" s="115">
        <v>0.39583333333333331</v>
      </c>
      <c r="D70" s="30" t="s">
        <v>584</v>
      </c>
      <c r="E70" s="30"/>
      <c r="F70" s="30" t="s">
        <v>3725</v>
      </c>
      <c r="G70" s="30"/>
      <c r="H70" s="30">
        <v>1</v>
      </c>
      <c r="I70" s="30"/>
      <c r="J70" s="30"/>
      <c r="K70" s="30"/>
      <c r="L70" s="30"/>
      <c r="M70" s="30"/>
      <c r="N70" s="30">
        <v>1</v>
      </c>
      <c r="U70" s="30"/>
      <c r="V70" s="115">
        <v>0.36458333333333331</v>
      </c>
      <c r="W70" s="30">
        <v>2</v>
      </c>
      <c r="X70" s="30">
        <v>3</v>
      </c>
      <c r="Y70" s="30">
        <v>3</v>
      </c>
      <c r="Z70" s="30">
        <v>4</v>
      </c>
      <c r="AA70" s="30">
        <v>3</v>
      </c>
      <c r="AB70" s="30"/>
      <c r="AC70" s="30">
        <v>15</v>
      </c>
      <c r="AD70"/>
      <c r="AE70"/>
      <c r="AF70"/>
      <c r="AG70"/>
    </row>
    <row r="71" spans="2:33" ht="14.4" x14ac:dyDescent="0.3">
      <c r="B71" s="30"/>
      <c r="C71" s="115">
        <v>0.39583333333333331</v>
      </c>
      <c r="D71" s="30" t="s">
        <v>825</v>
      </c>
      <c r="E71" s="30" t="s">
        <v>1208</v>
      </c>
      <c r="F71" s="30" t="s">
        <v>3724</v>
      </c>
      <c r="G71" s="35">
        <v>0.39583333333333331</v>
      </c>
      <c r="H71" s="30">
        <v>1</v>
      </c>
      <c r="I71" s="30"/>
      <c r="J71" s="30"/>
      <c r="K71" s="30"/>
      <c r="L71" s="30"/>
      <c r="M71" s="30"/>
      <c r="N71" s="30">
        <v>1</v>
      </c>
      <c r="U71" s="30"/>
      <c r="V71" s="115">
        <v>0.39583333333333331</v>
      </c>
      <c r="W71" s="30">
        <v>3</v>
      </c>
      <c r="X71" s="30">
        <v>5</v>
      </c>
      <c r="Y71" s="30">
        <v>5</v>
      </c>
      <c r="Z71" s="30">
        <v>5</v>
      </c>
      <c r="AA71" s="30">
        <v>6</v>
      </c>
      <c r="AB71" s="30"/>
      <c r="AC71" s="30">
        <v>24</v>
      </c>
      <c r="AD71"/>
      <c r="AE71"/>
      <c r="AF71"/>
      <c r="AG71"/>
    </row>
    <row r="72" spans="2:33" ht="14.4" x14ac:dyDescent="0.3">
      <c r="B72" s="30"/>
      <c r="C72" s="115">
        <v>0.39583333333333331</v>
      </c>
      <c r="D72" s="30" t="s">
        <v>825</v>
      </c>
      <c r="E72" s="30"/>
      <c r="F72" s="30" t="s">
        <v>3725</v>
      </c>
      <c r="G72" s="30"/>
      <c r="H72" s="30">
        <v>1</v>
      </c>
      <c r="I72" s="30"/>
      <c r="J72" s="30"/>
      <c r="K72" s="30"/>
      <c r="L72" s="30"/>
      <c r="M72" s="30"/>
      <c r="N72" s="30">
        <v>1</v>
      </c>
      <c r="U72" s="30"/>
      <c r="V72" s="115">
        <v>0.44791666666666669</v>
      </c>
      <c r="W72" s="30">
        <v>2</v>
      </c>
      <c r="X72" s="30">
        <v>3</v>
      </c>
      <c r="Y72" s="30">
        <v>2</v>
      </c>
      <c r="Z72" s="30">
        <v>2</v>
      </c>
      <c r="AA72" s="30">
        <v>5</v>
      </c>
      <c r="AB72" s="30"/>
      <c r="AC72" s="30">
        <v>14</v>
      </c>
      <c r="AD72"/>
      <c r="AE72"/>
      <c r="AF72"/>
      <c r="AG72"/>
    </row>
    <row r="73" spans="2:33" ht="14.4" x14ac:dyDescent="0.3">
      <c r="B73" s="30"/>
      <c r="C73" s="115">
        <v>0.39583333333333331</v>
      </c>
      <c r="D73" s="30" t="s">
        <v>966</v>
      </c>
      <c r="E73" s="30" t="s">
        <v>1199</v>
      </c>
      <c r="F73" s="30" t="s">
        <v>3724</v>
      </c>
      <c r="G73" s="35">
        <v>0.39583333333333331</v>
      </c>
      <c r="H73" s="30">
        <v>1</v>
      </c>
      <c r="I73" s="30"/>
      <c r="J73" s="30"/>
      <c r="K73" s="30"/>
      <c r="L73" s="30"/>
      <c r="M73" s="30"/>
      <c r="N73" s="30">
        <v>1</v>
      </c>
      <c r="U73" s="30"/>
      <c r="V73" s="115">
        <v>0.47916666666666669</v>
      </c>
      <c r="W73" s="30">
        <v>3</v>
      </c>
      <c r="X73" s="30">
        <v>3</v>
      </c>
      <c r="Y73" s="30">
        <v>3</v>
      </c>
      <c r="Z73" s="30">
        <v>2</v>
      </c>
      <c r="AA73" s="30">
        <v>3</v>
      </c>
      <c r="AB73" s="30"/>
      <c r="AC73" s="30">
        <v>14</v>
      </c>
      <c r="AD73"/>
      <c r="AE73"/>
      <c r="AF73"/>
      <c r="AG73"/>
    </row>
    <row r="74" spans="2:33" ht="14.4" x14ac:dyDescent="0.3">
      <c r="B74" s="30"/>
      <c r="C74" s="115">
        <v>0.39583333333333331</v>
      </c>
      <c r="D74" s="30" t="s">
        <v>966</v>
      </c>
      <c r="E74" s="30"/>
      <c r="F74" s="30" t="s">
        <v>3725</v>
      </c>
      <c r="G74" s="30"/>
      <c r="H74" s="30">
        <v>1</v>
      </c>
      <c r="I74" s="30"/>
      <c r="J74" s="30"/>
      <c r="K74" s="30"/>
      <c r="L74" s="30"/>
      <c r="M74" s="30"/>
      <c r="N74" s="30">
        <v>1</v>
      </c>
      <c r="U74" s="30"/>
      <c r="V74" s="115">
        <v>0.51041666666666663</v>
      </c>
      <c r="W74" s="30">
        <v>1</v>
      </c>
      <c r="X74" s="30">
        <v>3</v>
      </c>
      <c r="Y74" s="30"/>
      <c r="Z74" s="30">
        <v>2</v>
      </c>
      <c r="AA74" s="30">
        <v>2</v>
      </c>
      <c r="AB74" s="30"/>
      <c r="AC74" s="30">
        <v>8</v>
      </c>
      <c r="AD74"/>
      <c r="AE74"/>
      <c r="AF74"/>
      <c r="AG74"/>
    </row>
    <row r="75" spans="2:33" ht="14.4" x14ac:dyDescent="0.3">
      <c r="B75" s="30"/>
      <c r="C75" s="115">
        <v>0.39583333333333331</v>
      </c>
      <c r="D75" s="30" t="s">
        <v>1055</v>
      </c>
      <c r="E75" s="30" t="s">
        <v>1160</v>
      </c>
      <c r="F75" s="30" t="s">
        <v>3724</v>
      </c>
      <c r="G75" s="35">
        <v>0.39583333333333331</v>
      </c>
      <c r="H75" s="30">
        <v>1</v>
      </c>
      <c r="I75" s="30"/>
      <c r="J75" s="30"/>
      <c r="K75" s="30"/>
      <c r="L75" s="30"/>
      <c r="M75" s="30"/>
      <c r="N75" s="30">
        <v>1</v>
      </c>
      <c r="U75" s="30"/>
      <c r="V75" s="115">
        <v>0.54166666666666663</v>
      </c>
      <c r="W75" s="30"/>
      <c r="X75" s="30"/>
      <c r="Y75" s="30"/>
      <c r="Z75" s="30"/>
      <c r="AA75" s="30">
        <v>1</v>
      </c>
      <c r="AB75" s="30"/>
      <c r="AC75" s="30">
        <v>1</v>
      </c>
      <c r="AD75"/>
      <c r="AE75"/>
      <c r="AF75"/>
      <c r="AG75"/>
    </row>
    <row r="76" spans="2:33" ht="14.4" x14ac:dyDescent="0.3">
      <c r="B76" s="30"/>
      <c r="C76" s="115">
        <v>0.39583333333333331</v>
      </c>
      <c r="D76" s="30" t="s">
        <v>1055</v>
      </c>
      <c r="E76" s="30"/>
      <c r="F76" s="30" t="s">
        <v>3725</v>
      </c>
      <c r="G76" s="30"/>
      <c r="H76" s="30">
        <v>1</v>
      </c>
      <c r="I76" s="30"/>
      <c r="J76" s="30"/>
      <c r="K76" s="30"/>
      <c r="L76" s="30"/>
      <c r="M76" s="30"/>
      <c r="N76" s="30">
        <v>1</v>
      </c>
      <c r="U76" s="30"/>
      <c r="V76" s="115">
        <v>0.58333333333333337</v>
      </c>
      <c r="W76" s="30">
        <v>1</v>
      </c>
      <c r="X76" s="30">
        <v>3</v>
      </c>
      <c r="Y76" s="30"/>
      <c r="Z76" s="30">
        <v>2</v>
      </c>
      <c r="AA76" s="30">
        <v>1</v>
      </c>
      <c r="AB76" s="30"/>
      <c r="AC76" s="30">
        <v>7</v>
      </c>
      <c r="AD76"/>
      <c r="AE76"/>
      <c r="AF76"/>
      <c r="AG76"/>
    </row>
    <row r="77" spans="2:33" ht="14.4" x14ac:dyDescent="0.3">
      <c r="B77" s="30"/>
      <c r="C77" s="115">
        <v>0.44791666666666669</v>
      </c>
      <c r="D77" s="30" t="s">
        <v>228</v>
      </c>
      <c r="E77" s="30" t="s">
        <v>1157</v>
      </c>
      <c r="F77" s="30" t="s">
        <v>3728</v>
      </c>
      <c r="G77" s="35">
        <v>0.44791666666666669</v>
      </c>
      <c r="H77" s="30">
        <v>1</v>
      </c>
      <c r="I77" s="30"/>
      <c r="J77" s="30"/>
      <c r="K77" s="30"/>
      <c r="L77" s="30"/>
      <c r="M77" s="30"/>
      <c r="N77" s="30">
        <v>1</v>
      </c>
      <c r="U77" s="30"/>
      <c r="V77" s="115">
        <v>0.61458333333333337</v>
      </c>
      <c r="W77" s="30">
        <v>1</v>
      </c>
      <c r="X77" s="30">
        <v>3</v>
      </c>
      <c r="Y77" s="30">
        <v>4</v>
      </c>
      <c r="Z77" s="30">
        <v>4</v>
      </c>
      <c r="AA77" s="30">
        <v>1</v>
      </c>
      <c r="AB77" s="30"/>
      <c r="AC77" s="30">
        <v>13</v>
      </c>
      <c r="AD77"/>
      <c r="AE77"/>
      <c r="AF77"/>
      <c r="AG77"/>
    </row>
    <row r="78" spans="2:33" ht="14.4" x14ac:dyDescent="0.3">
      <c r="B78" s="30"/>
      <c r="C78" s="115">
        <v>0.44791666666666669</v>
      </c>
      <c r="D78" s="30" t="s">
        <v>228</v>
      </c>
      <c r="E78" s="30"/>
      <c r="F78" s="30" t="s">
        <v>3729</v>
      </c>
      <c r="G78" s="30"/>
      <c r="H78" s="30">
        <v>1</v>
      </c>
      <c r="I78" s="30"/>
      <c r="J78" s="30"/>
      <c r="K78" s="30"/>
      <c r="L78" s="30"/>
      <c r="M78" s="30"/>
      <c r="N78" s="30">
        <v>1</v>
      </c>
      <c r="U78" s="30"/>
      <c r="V78" s="115">
        <v>0.64583333333333337</v>
      </c>
      <c r="W78" s="30">
        <v>3</v>
      </c>
      <c r="X78" s="30">
        <v>4</v>
      </c>
      <c r="Y78" s="30">
        <v>3</v>
      </c>
      <c r="Z78" s="30">
        <v>4</v>
      </c>
      <c r="AA78" s="30">
        <v>4</v>
      </c>
      <c r="AB78" s="30"/>
      <c r="AC78" s="30">
        <v>18</v>
      </c>
      <c r="AD78"/>
      <c r="AE78"/>
      <c r="AF78"/>
      <c r="AG78"/>
    </row>
    <row r="79" spans="2:33" ht="14.4" x14ac:dyDescent="0.3">
      <c r="B79" s="30"/>
      <c r="C79" s="115">
        <v>0.44791666666666669</v>
      </c>
      <c r="D79" s="30" t="s">
        <v>228</v>
      </c>
      <c r="E79" s="30" t="s">
        <v>1160</v>
      </c>
      <c r="F79" s="30" t="s">
        <v>3728</v>
      </c>
      <c r="G79" s="35">
        <v>0.44791666666666669</v>
      </c>
      <c r="H79" s="30">
        <v>1</v>
      </c>
      <c r="I79" s="30"/>
      <c r="J79" s="30"/>
      <c r="K79" s="30"/>
      <c r="L79" s="30"/>
      <c r="M79" s="30"/>
      <c r="N79" s="30">
        <v>1</v>
      </c>
      <c r="U79" s="30"/>
      <c r="V79" s="115">
        <v>0.67708333333333337</v>
      </c>
      <c r="W79" s="30">
        <v>3</v>
      </c>
      <c r="X79" s="30">
        <v>1</v>
      </c>
      <c r="Y79" s="30">
        <v>3</v>
      </c>
      <c r="Z79" s="30">
        <v>1</v>
      </c>
      <c r="AA79" s="30">
        <v>1</v>
      </c>
      <c r="AB79" s="30"/>
      <c r="AC79" s="30">
        <v>9</v>
      </c>
      <c r="AD79"/>
      <c r="AE79"/>
      <c r="AF79"/>
      <c r="AG79"/>
    </row>
    <row r="80" spans="2:33" ht="14.4" x14ac:dyDescent="0.3">
      <c r="B80" s="30"/>
      <c r="C80" s="115">
        <v>0.44791666666666669</v>
      </c>
      <c r="D80" s="30" t="s">
        <v>228</v>
      </c>
      <c r="E80" s="30"/>
      <c r="F80" s="30" t="s">
        <v>3729</v>
      </c>
      <c r="G80" s="30"/>
      <c r="H80" s="30">
        <v>1</v>
      </c>
      <c r="I80" s="30"/>
      <c r="J80" s="30"/>
      <c r="K80" s="30"/>
      <c r="L80" s="30"/>
      <c r="M80" s="30"/>
      <c r="N80" s="30">
        <v>1</v>
      </c>
      <c r="U80" s="30"/>
      <c r="V80" s="115">
        <v>0.72916666666666663</v>
      </c>
      <c r="W80" s="30">
        <v>4</v>
      </c>
      <c r="X80" s="30">
        <v>4</v>
      </c>
      <c r="Y80" s="30">
        <v>3</v>
      </c>
      <c r="Z80" s="30">
        <v>7</v>
      </c>
      <c r="AA80" s="30">
        <v>5</v>
      </c>
      <c r="AB80" s="30"/>
      <c r="AC80" s="30">
        <v>23</v>
      </c>
      <c r="AD80"/>
      <c r="AE80"/>
      <c r="AF80"/>
      <c r="AG80"/>
    </row>
    <row r="81" spans="2:33" ht="14.4" x14ac:dyDescent="0.3">
      <c r="B81" s="30"/>
      <c r="C81" s="115">
        <v>0.44791666666666669</v>
      </c>
      <c r="D81" s="30" t="s">
        <v>19</v>
      </c>
      <c r="E81" s="30" t="s">
        <v>1163</v>
      </c>
      <c r="F81" s="30" t="s">
        <v>3728</v>
      </c>
      <c r="G81" s="35">
        <v>0.44791666666666669</v>
      </c>
      <c r="H81" s="30">
        <v>1</v>
      </c>
      <c r="I81" s="30"/>
      <c r="J81" s="30"/>
      <c r="K81" s="30"/>
      <c r="L81" s="30"/>
      <c r="M81" s="30"/>
      <c r="N81" s="30">
        <v>1</v>
      </c>
      <c r="U81" s="30"/>
      <c r="V81" s="115">
        <v>0.76041666666666663</v>
      </c>
      <c r="W81" s="30">
        <v>7</v>
      </c>
      <c r="X81" s="30">
        <v>3</v>
      </c>
      <c r="Y81" s="30">
        <v>4</v>
      </c>
      <c r="Z81" s="30">
        <v>4</v>
      </c>
      <c r="AA81" s="30">
        <v>3</v>
      </c>
      <c r="AB81" s="30"/>
      <c r="AC81" s="30">
        <v>21</v>
      </c>
      <c r="AD81"/>
      <c r="AE81"/>
      <c r="AF81"/>
      <c r="AG81"/>
    </row>
    <row r="82" spans="2:33" ht="14.4" x14ac:dyDescent="0.3">
      <c r="B82" s="30"/>
      <c r="C82" s="115">
        <v>0.44791666666666669</v>
      </c>
      <c r="D82" s="30" t="s">
        <v>19</v>
      </c>
      <c r="E82" s="30"/>
      <c r="F82" s="30" t="s">
        <v>3729</v>
      </c>
      <c r="G82" s="30"/>
      <c r="H82" s="30">
        <v>1</v>
      </c>
      <c r="I82" s="30"/>
      <c r="J82" s="30"/>
      <c r="K82" s="30"/>
      <c r="L82" s="30"/>
      <c r="M82" s="30"/>
      <c r="N82" s="30">
        <v>1</v>
      </c>
      <c r="U82" s="30"/>
      <c r="V82" s="115">
        <v>0.79166666666666663</v>
      </c>
      <c r="W82" s="30">
        <v>4</v>
      </c>
      <c r="X82" s="30">
        <v>1</v>
      </c>
      <c r="Y82" s="30">
        <v>4</v>
      </c>
      <c r="Z82" s="30">
        <v>2</v>
      </c>
      <c r="AA82" s="30">
        <v>3</v>
      </c>
      <c r="AB82" s="30"/>
      <c r="AC82" s="30">
        <v>14</v>
      </c>
      <c r="AD82"/>
      <c r="AE82"/>
      <c r="AF82"/>
      <c r="AG82"/>
    </row>
    <row r="83" spans="2:33" ht="14.4" x14ac:dyDescent="0.3">
      <c r="B83" s="30"/>
      <c r="C83" s="115">
        <v>0.44791666666666669</v>
      </c>
      <c r="D83" s="30" t="s">
        <v>45</v>
      </c>
      <c r="E83" s="30" t="s">
        <v>1148</v>
      </c>
      <c r="F83" s="30" t="s">
        <v>3728</v>
      </c>
      <c r="G83" s="35">
        <v>0.44791666666666669</v>
      </c>
      <c r="H83" s="30">
        <v>1</v>
      </c>
      <c r="I83" s="30"/>
      <c r="J83" s="30"/>
      <c r="K83" s="30"/>
      <c r="L83" s="30"/>
      <c r="M83" s="30"/>
      <c r="N83" s="30">
        <v>1</v>
      </c>
      <c r="U83" s="30"/>
      <c r="V83" s="115" t="s">
        <v>1275</v>
      </c>
      <c r="W83" s="30">
        <v>2</v>
      </c>
      <c r="X83" s="30">
        <v>2</v>
      </c>
      <c r="Y83" s="30">
        <v>2</v>
      </c>
      <c r="Z83" s="30">
        <v>2</v>
      </c>
      <c r="AA83" s="30">
        <v>2</v>
      </c>
      <c r="AB83" s="30"/>
      <c r="AC83" s="30">
        <v>10</v>
      </c>
      <c r="AD83"/>
      <c r="AE83"/>
      <c r="AF83"/>
      <c r="AG83"/>
    </row>
    <row r="84" spans="2:33" ht="14.4" x14ac:dyDescent="0.3">
      <c r="B84" s="30"/>
      <c r="C84" s="115">
        <v>0.44791666666666669</v>
      </c>
      <c r="D84" s="30" t="s">
        <v>45</v>
      </c>
      <c r="E84" s="30"/>
      <c r="F84" s="30" t="s">
        <v>3729</v>
      </c>
      <c r="G84" s="30"/>
      <c r="H84" s="30">
        <v>1</v>
      </c>
      <c r="I84" s="30"/>
      <c r="J84" s="30"/>
      <c r="K84" s="30"/>
      <c r="L84" s="30"/>
      <c r="M84" s="30"/>
      <c r="N84" s="30">
        <v>1</v>
      </c>
      <c r="U84" s="30" t="s">
        <v>3730</v>
      </c>
      <c r="V84" s="30"/>
      <c r="W84" s="30">
        <v>38</v>
      </c>
      <c r="X84" s="30">
        <v>40</v>
      </c>
      <c r="Y84" s="30">
        <v>40</v>
      </c>
      <c r="Z84" s="30">
        <v>44</v>
      </c>
      <c r="AA84" s="30">
        <v>43</v>
      </c>
      <c r="AB84" s="30"/>
      <c r="AC84" s="30">
        <v>205</v>
      </c>
      <c r="AD84"/>
      <c r="AE84"/>
      <c r="AF84"/>
      <c r="AG84"/>
    </row>
    <row r="85" spans="2:33" ht="14.4" x14ac:dyDescent="0.3">
      <c r="B85" s="30"/>
      <c r="C85" s="115">
        <v>0.44791666666666669</v>
      </c>
      <c r="D85" s="30" t="s">
        <v>86</v>
      </c>
      <c r="E85" s="30" t="s">
        <v>1200</v>
      </c>
      <c r="F85" s="30" t="s">
        <v>3728</v>
      </c>
      <c r="G85" s="35">
        <v>0.44791666666666669</v>
      </c>
      <c r="H85" s="30">
        <v>1</v>
      </c>
      <c r="I85" s="30"/>
      <c r="J85" s="30"/>
      <c r="K85" s="30"/>
      <c r="L85" s="30"/>
      <c r="M85" s="30"/>
      <c r="N85" s="30">
        <v>1</v>
      </c>
      <c r="U85" s="30" t="s">
        <v>1164</v>
      </c>
      <c r="V85" s="115">
        <v>0.33333333333333331</v>
      </c>
      <c r="W85" s="30">
        <v>1</v>
      </c>
      <c r="X85" s="30">
        <v>3</v>
      </c>
      <c r="Y85" s="30">
        <v>2</v>
      </c>
      <c r="Z85" s="30">
        <v>2</v>
      </c>
      <c r="AA85" s="30">
        <v>3</v>
      </c>
      <c r="AB85" s="30"/>
      <c r="AC85" s="30">
        <v>11</v>
      </c>
      <c r="AD85"/>
      <c r="AE85"/>
      <c r="AF85"/>
      <c r="AG85"/>
    </row>
    <row r="86" spans="2:33" ht="14.4" x14ac:dyDescent="0.3">
      <c r="B86" s="30"/>
      <c r="C86" s="115">
        <v>0.44791666666666669</v>
      </c>
      <c r="D86" s="30" t="s">
        <v>86</v>
      </c>
      <c r="E86" s="30"/>
      <c r="F86" s="30" t="s">
        <v>3729</v>
      </c>
      <c r="G86" s="30"/>
      <c r="H86" s="30">
        <v>1</v>
      </c>
      <c r="I86" s="30"/>
      <c r="J86" s="30"/>
      <c r="K86" s="30"/>
      <c r="L86" s="30"/>
      <c r="M86" s="30"/>
      <c r="N86" s="30">
        <v>1</v>
      </c>
      <c r="U86" s="30"/>
      <c r="V86" s="115">
        <v>0.36458333333333331</v>
      </c>
      <c r="W86" s="30">
        <v>1</v>
      </c>
      <c r="X86" s="30">
        <v>3</v>
      </c>
      <c r="Y86" s="30">
        <v>3</v>
      </c>
      <c r="Z86" s="30">
        <v>4</v>
      </c>
      <c r="AA86" s="30">
        <v>4</v>
      </c>
      <c r="AB86" s="30"/>
      <c r="AC86" s="30">
        <v>15</v>
      </c>
      <c r="AD86"/>
      <c r="AE86"/>
      <c r="AF86"/>
      <c r="AG86"/>
    </row>
    <row r="87" spans="2:33" ht="14.4" x14ac:dyDescent="0.3">
      <c r="B87" s="30"/>
      <c r="C87" s="115">
        <v>0.44791666666666669</v>
      </c>
      <c r="D87" s="30" t="s">
        <v>456</v>
      </c>
      <c r="E87" s="30" t="s">
        <v>1159</v>
      </c>
      <c r="F87" s="30" t="s">
        <v>3728</v>
      </c>
      <c r="G87" s="35">
        <v>0.44791666666666669</v>
      </c>
      <c r="H87" s="30">
        <v>1</v>
      </c>
      <c r="I87" s="30"/>
      <c r="J87" s="30"/>
      <c r="K87" s="30"/>
      <c r="L87" s="30"/>
      <c r="M87" s="30"/>
      <c r="N87" s="30">
        <v>1</v>
      </c>
      <c r="U87" s="30"/>
      <c r="V87" s="115">
        <v>0.39583333333333331</v>
      </c>
      <c r="W87" s="30">
        <v>2</v>
      </c>
      <c r="X87" s="30">
        <v>4</v>
      </c>
      <c r="Y87" s="30">
        <v>1</v>
      </c>
      <c r="Z87" s="30">
        <v>2</v>
      </c>
      <c r="AA87" s="30">
        <v>5</v>
      </c>
      <c r="AB87" s="30"/>
      <c r="AC87" s="30">
        <v>14</v>
      </c>
      <c r="AD87"/>
      <c r="AE87"/>
      <c r="AF87"/>
      <c r="AG87"/>
    </row>
    <row r="88" spans="2:33" ht="14.4" x14ac:dyDescent="0.3">
      <c r="B88" s="30"/>
      <c r="C88" s="115">
        <v>0.44791666666666669</v>
      </c>
      <c r="D88" s="30" t="s">
        <v>456</v>
      </c>
      <c r="E88" s="30"/>
      <c r="F88" s="30" t="s">
        <v>3729</v>
      </c>
      <c r="G88" s="30"/>
      <c r="H88" s="30">
        <v>1</v>
      </c>
      <c r="I88" s="30"/>
      <c r="J88" s="30"/>
      <c r="K88" s="30"/>
      <c r="L88" s="30"/>
      <c r="M88" s="30"/>
      <c r="N88" s="30">
        <v>1</v>
      </c>
      <c r="U88" s="30"/>
      <c r="V88" s="115">
        <v>0.44791666666666669</v>
      </c>
      <c r="W88" s="30">
        <v>1</v>
      </c>
      <c r="X88" s="30">
        <v>2</v>
      </c>
      <c r="Y88" s="30">
        <v>1</v>
      </c>
      <c r="Z88" s="30">
        <v>1</v>
      </c>
      <c r="AA88" s="30">
        <v>2</v>
      </c>
      <c r="AB88" s="30"/>
      <c r="AC88" s="30">
        <v>7</v>
      </c>
      <c r="AD88"/>
      <c r="AE88"/>
      <c r="AF88"/>
      <c r="AG88"/>
    </row>
    <row r="89" spans="2:33" ht="14.4" x14ac:dyDescent="0.3">
      <c r="B89" s="30"/>
      <c r="C89" s="115">
        <v>0.44791666666666669</v>
      </c>
      <c r="D89" s="30" t="s">
        <v>382</v>
      </c>
      <c r="E89" s="30" t="s">
        <v>1136</v>
      </c>
      <c r="F89" s="30" t="s">
        <v>3728</v>
      </c>
      <c r="G89" s="35">
        <v>0.44791666666666669</v>
      </c>
      <c r="H89" s="30">
        <v>1</v>
      </c>
      <c r="I89" s="30"/>
      <c r="J89" s="30"/>
      <c r="K89" s="30"/>
      <c r="L89" s="30"/>
      <c r="M89" s="30"/>
      <c r="N89" s="30">
        <v>1</v>
      </c>
      <c r="U89" s="30"/>
      <c r="V89" s="115">
        <v>0.47916666666666669</v>
      </c>
      <c r="W89" s="30">
        <v>1</v>
      </c>
      <c r="X89" s="30">
        <v>3</v>
      </c>
      <c r="Y89" s="30">
        <v>1</v>
      </c>
      <c r="Z89" s="30">
        <v>1</v>
      </c>
      <c r="AA89" s="30">
        <v>4</v>
      </c>
      <c r="AB89" s="30"/>
      <c r="AC89" s="30">
        <v>10</v>
      </c>
      <c r="AD89"/>
      <c r="AE89"/>
      <c r="AF89"/>
      <c r="AG89"/>
    </row>
    <row r="90" spans="2:33" ht="14.4" x14ac:dyDescent="0.3">
      <c r="B90" s="30"/>
      <c r="C90" s="115">
        <v>0.44791666666666669</v>
      </c>
      <c r="D90" s="30" t="s">
        <v>382</v>
      </c>
      <c r="E90" s="30"/>
      <c r="F90" s="30" t="s">
        <v>3729</v>
      </c>
      <c r="G90" s="30"/>
      <c r="H90" s="30">
        <v>1</v>
      </c>
      <c r="I90" s="30"/>
      <c r="J90" s="30"/>
      <c r="K90" s="30"/>
      <c r="L90" s="30"/>
      <c r="M90" s="30"/>
      <c r="N90" s="30">
        <v>1</v>
      </c>
      <c r="U90" s="30"/>
      <c r="V90" s="115">
        <v>0.51041666666666663</v>
      </c>
      <c r="W90" s="30">
        <v>2</v>
      </c>
      <c r="X90" s="30">
        <v>2</v>
      </c>
      <c r="Y90" s="30"/>
      <c r="Z90" s="30">
        <v>1</v>
      </c>
      <c r="AA90" s="30">
        <v>2</v>
      </c>
      <c r="AB90" s="30"/>
      <c r="AC90" s="30">
        <v>7</v>
      </c>
      <c r="AD90"/>
      <c r="AE90"/>
      <c r="AF90"/>
      <c r="AG90"/>
    </row>
    <row r="91" spans="2:33" ht="14.4" x14ac:dyDescent="0.3">
      <c r="B91" s="30"/>
      <c r="C91" s="115">
        <v>0.44791666666666669</v>
      </c>
      <c r="D91" s="30" t="s">
        <v>707</v>
      </c>
      <c r="E91" s="30" t="s">
        <v>1127</v>
      </c>
      <c r="F91" s="30" t="s">
        <v>3728</v>
      </c>
      <c r="G91" s="35">
        <v>0.44791666666666669</v>
      </c>
      <c r="H91" s="30">
        <v>1</v>
      </c>
      <c r="I91" s="30"/>
      <c r="J91" s="30"/>
      <c r="K91" s="30"/>
      <c r="L91" s="30"/>
      <c r="M91" s="30"/>
      <c r="N91" s="30">
        <v>1</v>
      </c>
      <c r="U91" s="30"/>
      <c r="V91" s="115">
        <v>0.58333333333333337</v>
      </c>
      <c r="W91" s="30">
        <v>1</v>
      </c>
      <c r="X91" s="30">
        <v>2</v>
      </c>
      <c r="Y91" s="30">
        <v>3</v>
      </c>
      <c r="Z91" s="30">
        <v>2</v>
      </c>
      <c r="AA91" s="30">
        <v>1</v>
      </c>
      <c r="AB91" s="30"/>
      <c r="AC91" s="30">
        <v>9</v>
      </c>
      <c r="AD91"/>
      <c r="AE91"/>
      <c r="AF91"/>
      <c r="AG91"/>
    </row>
    <row r="92" spans="2:33" ht="14.4" x14ac:dyDescent="0.3">
      <c r="B92" s="30"/>
      <c r="C92" s="115">
        <v>0.44791666666666669</v>
      </c>
      <c r="D92" s="30" t="s">
        <v>707</v>
      </c>
      <c r="E92" s="30"/>
      <c r="F92" s="30" t="s">
        <v>3729</v>
      </c>
      <c r="G92" s="30"/>
      <c r="H92" s="30">
        <v>1</v>
      </c>
      <c r="I92" s="30"/>
      <c r="J92" s="30"/>
      <c r="K92" s="30"/>
      <c r="L92" s="30"/>
      <c r="M92" s="30"/>
      <c r="N92" s="30">
        <v>1</v>
      </c>
      <c r="U92" s="30"/>
      <c r="V92" s="115">
        <v>0.61458333333333337</v>
      </c>
      <c r="W92" s="30">
        <v>3</v>
      </c>
      <c r="X92" s="30">
        <v>3</v>
      </c>
      <c r="Y92" s="30">
        <v>3</v>
      </c>
      <c r="Z92" s="30">
        <v>2</v>
      </c>
      <c r="AA92" s="30">
        <v>2</v>
      </c>
      <c r="AB92" s="30"/>
      <c r="AC92" s="30">
        <v>13</v>
      </c>
      <c r="AD92"/>
      <c r="AE92"/>
      <c r="AF92"/>
      <c r="AG92"/>
    </row>
    <row r="93" spans="2:33" ht="14.4" x14ac:dyDescent="0.3">
      <c r="B93" s="30"/>
      <c r="C93" s="115">
        <v>0.44791666666666669</v>
      </c>
      <c r="D93" s="30" t="s">
        <v>764</v>
      </c>
      <c r="E93" s="30" t="s">
        <v>1159</v>
      </c>
      <c r="F93" s="30" t="s">
        <v>3728</v>
      </c>
      <c r="G93" s="35">
        <v>0.44791666666666669</v>
      </c>
      <c r="H93" s="30">
        <v>1</v>
      </c>
      <c r="I93" s="30"/>
      <c r="J93" s="30"/>
      <c r="K93" s="30"/>
      <c r="L93" s="30"/>
      <c r="M93" s="30"/>
      <c r="N93" s="30">
        <v>1</v>
      </c>
      <c r="U93" s="30"/>
      <c r="V93" s="115">
        <v>0.64583333333333337</v>
      </c>
      <c r="W93" s="30">
        <v>3</v>
      </c>
      <c r="X93" s="30">
        <v>4</v>
      </c>
      <c r="Y93" s="30">
        <v>5</v>
      </c>
      <c r="Z93" s="30">
        <v>3</v>
      </c>
      <c r="AA93" s="30">
        <v>2</v>
      </c>
      <c r="AB93" s="30"/>
      <c r="AC93" s="30">
        <v>17</v>
      </c>
      <c r="AD93"/>
      <c r="AE93"/>
      <c r="AF93"/>
      <c r="AG93"/>
    </row>
    <row r="94" spans="2:33" ht="14.4" x14ac:dyDescent="0.3">
      <c r="B94" s="30"/>
      <c r="C94" s="115">
        <v>0.44791666666666669</v>
      </c>
      <c r="D94" s="30" t="s">
        <v>764</v>
      </c>
      <c r="E94" s="30"/>
      <c r="F94" s="30" t="s">
        <v>3729</v>
      </c>
      <c r="G94" s="30"/>
      <c r="H94" s="30">
        <v>1</v>
      </c>
      <c r="I94" s="30"/>
      <c r="J94" s="30"/>
      <c r="K94" s="30"/>
      <c r="L94" s="30"/>
      <c r="M94" s="30"/>
      <c r="N94" s="30">
        <v>1</v>
      </c>
      <c r="U94" s="30"/>
      <c r="V94" s="115">
        <v>0.67708333333333337</v>
      </c>
      <c r="W94" s="30">
        <v>3</v>
      </c>
      <c r="X94" s="30">
        <v>4</v>
      </c>
      <c r="Y94" s="30">
        <v>3</v>
      </c>
      <c r="Z94" s="30">
        <v>3</v>
      </c>
      <c r="AA94" s="30">
        <v>2</v>
      </c>
      <c r="AB94" s="30"/>
      <c r="AC94" s="30">
        <v>15</v>
      </c>
      <c r="AD94"/>
      <c r="AE94"/>
      <c r="AF94"/>
      <c r="AG94"/>
    </row>
    <row r="95" spans="2:33" ht="14.4" x14ac:dyDescent="0.3">
      <c r="B95" s="30"/>
      <c r="C95" s="115">
        <v>0.44791666666666669</v>
      </c>
      <c r="D95" s="30" t="s">
        <v>584</v>
      </c>
      <c r="E95" s="30" t="s">
        <v>1159</v>
      </c>
      <c r="F95" s="30" t="s">
        <v>3728</v>
      </c>
      <c r="G95" s="35">
        <v>0.44791666666666669</v>
      </c>
      <c r="H95" s="30">
        <v>1</v>
      </c>
      <c r="I95" s="30"/>
      <c r="J95" s="30"/>
      <c r="K95" s="30"/>
      <c r="L95" s="30"/>
      <c r="M95" s="30"/>
      <c r="N95" s="30">
        <v>1</v>
      </c>
      <c r="U95" s="30"/>
      <c r="V95" s="115">
        <v>0.72916666666666663</v>
      </c>
      <c r="W95" s="30">
        <v>5</v>
      </c>
      <c r="X95" s="30">
        <v>4</v>
      </c>
      <c r="Y95" s="30">
        <v>5</v>
      </c>
      <c r="Z95" s="30">
        <v>5</v>
      </c>
      <c r="AA95" s="30">
        <v>1</v>
      </c>
      <c r="AB95" s="30"/>
      <c r="AC95" s="30">
        <v>20</v>
      </c>
      <c r="AD95"/>
      <c r="AE95"/>
      <c r="AF95"/>
      <c r="AG95"/>
    </row>
    <row r="96" spans="2:33" ht="14.4" x14ac:dyDescent="0.3">
      <c r="B96" s="30"/>
      <c r="C96" s="115">
        <v>0.44791666666666669</v>
      </c>
      <c r="D96" s="30" t="s">
        <v>584</v>
      </c>
      <c r="E96" s="30"/>
      <c r="F96" s="30" t="s">
        <v>3729</v>
      </c>
      <c r="G96" s="30"/>
      <c r="H96" s="30">
        <v>1</v>
      </c>
      <c r="I96" s="30"/>
      <c r="J96" s="30"/>
      <c r="K96" s="30"/>
      <c r="L96" s="30"/>
      <c r="M96" s="30"/>
      <c r="N96" s="30">
        <v>1</v>
      </c>
      <c r="U96" s="30"/>
      <c r="V96" s="115">
        <v>0.76041666666666663</v>
      </c>
      <c r="W96" s="30">
        <v>3</v>
      </c>
      <c r="X96" s="30">
        <v>6</v>
      </c>
      <c r="Y96" s="30">
        <v>5</v>
      </c>
      <c r="Z96" s="30">
        <v>6</v>
      </c>
      <c r="AA96" s="30">
        <v>5</v>
      </c>
      <c r="AB96" s="30"/>
      <c r="AC96" s="30">
        <v>25</v>
      </c>
      <c r="AD96"/>
      <c r="AE96"/>
      <c r="AF96"/>
      <c r="AG96"/>
    </row>
    <row r="97" spans="2:33" ht="14.4" x14ac:dyDescent="0.3">
      <c r="B97" s="30"/>
      <c r="C97" s="115">
        <v>0.44791666666666669</v>
      </c>
      <c r="D97" s="30" t="s">
        <v>574</v>
      </c>
      <c r="E97" s="30" t="s">
        <v>1127</v>
      </c>
      <c r="F97" s="30" t="s">
        <v>3728</v>
      </c>
      <c r="G97" s="35">
        <v>0.44791666666666669</v>
      </c>
      <c r="H97" s="30">
        <v>1</v>
      </c>
      <c r="I97" s="30"/>
      <c r="J97" s="30"/>
      <c r="K97" s="30"/>
      <c r="L97" s="30"/>
      <c r="M97" s="30"/>
      <c r="N97" s="30">
        <v>1</v>
      </c>
      <c r="U97" s="30"/>
      <c r="V97" s="115">
        <v>0.79166666666666663</v>
      </c>
      <c r="W97" s="30">
        <v>3</v>
      </c>
      <c r="X97" s="30">
        <v>3</v>
      </c>
      <c r="Y97" s="30">
        <v>3</v>
      </c>
      <c r="Z97" s="30">
        <v>3</v>
      </c>
      <c r="AA97" s="30">
        <v>3</v>
      </c>
      <c r="AB97" s="30"/>
      <c r="AC97" s="30">
        <v>15</v>
      </c>
      <c r="AD97"/>
      <c r="AE97"/>
      <c r="AF97"/>
      <c r="AG97"/>
    </row>
    <row r="98" spans="2:33" ht="14.4" x14ac:dyDescent="0.3">
      <c r="B98" s="30"/>
      <c r="C98" s="115">
        <v>0.44791666666666669</v>
      </c>
      <c r="D98" s="30" t="s">
        <v>574</v>
      </c>
      <c r="E98" s="30"/>
      <c r="F98" s="30" t="s">
        <v>3729</v>
      </c>
      <c r="G98" s="30"/>
      <c r="H98" s="30">
        <v>1</v>
      </c>
      <c r="I98" s="30"/>
      <c r="J98" s="30"/>
      <c r="K98" s="30"/>
      <c r="L98" s="30"/>
      <c r="M98" s="30"/>
      <c r="N98" s="30">
        <v>1</v>
      </c>
      <c r="U98" s="30"/>
      <c r="V98" s="115" t="s">
        <v>1275</v>
      </c>
      <c r="W98" s="30">
        <v>2</v>
      </c>
      <c r="X98" s="30"/>
      <c r="Y98" s="30">
        <v>1</v>
      </c>
      <c r="Z98" s="30">
        <v>1</v>
      </c>
      <c r="AA98" s="30">
        <v>2</v>
      </c>
      <c r="AB98" s="30"/>
      <c r="AC98" s="30">
        <v>6</v>
      </c>
      <c r="AD98"/>
      <c r="AE98"/>
      <c r="AF98"/>
      <c r="AG98"/>
    </row>
    <row r="99" spans="2:33" ht="14.4" x14ac:dyDescent="0.3">
      <c r="B99" s="30"/>
      <c r="C99" s="115">
        <v>0.44791666666666669</v>
      </c>
      <c r="D99" s="30" t="s">
        <v>574</v>
      </c>
      <c r="E99" s="30" t="s">
        <v>1160</v>
      </c>
      <c r="F99" s="30" t="s">
        <v>3728</v>
      </c>
      <c r="G99" s="35">
        <v>0.44791666666666669</v>
      </c>
      <c r="H99" s="30">
        <v>1</v>
      </c>
      <c r="I99" s="30"/>
      <c r="J99" s="30"/>
      <c r="K99" s="30"/>
      <c r="L99" s="30"/>
      <c r="M99" s="30"/>
      <c r="N99" s="30">
        <v>1</v>
      </c>
      <c r="U99" s="30" t="s">
        <v>3731</v>
      </c>
      <c r="V99" s="30"/>
      <c r="W99" s="30">
        <v>31</v>
      </c>
      <c r="X99" s="30">
        <v>43</v>
      </c>
      <c r="Y99" s="30">
        <v>36</v>
      </c>
      <c r="Z99" s="30">
        <v>36</v>
      </c>
      <c r="AA99" s="30">
        <v>38</v>
      </c>
      <c r="AB99" s="30"/>
      <c r="AC99" s="30">
        <v>184</v>
      </c>
      <c r="AD99"/>
      <c r="AE99"/>
      <c r="AF99"/>
      <c r="AG99"/>
    </row>
    <row r="100" spans="2:33" ht="14.4" x14ac:dyDescent="0.3">
      <c r="B100" s="30"/>
      <c r="C100" s="115">
        <v>0.44791666666666669</v>
      </c>
      <c r="D100" s="30" t="s">
        <v>574</v>
      </c>
      <c r="E100" s="30"/>
      <c r="F100" s="30" t="s">
        <v>3729</v>
      </c>
      <c r="G100" s="30"/>
      <c r="H100" s="30">
        <v>1</v>
      </c>
      <c r="I100" s="30"/>
      <c r="J100" s="30"/>
      <c r="K100" s="30"/>
      <c r="L100" s="30"/>
      <c r="M100" s="30"/>
      <c r="N100" s="30">
        <v>1</v>
      </c>
      <c r="U100" s="30" t="s">
        <v>1186</v>
      </c>
      <c r="V100" s="115">
        <v>0.36458333333333331</v>
      </c>
      <c r="W100" s="30"/>
      <c r="X100" s="30"/>
      <c r="Y100" s="30"/>
      <c r="Z100" s="30"/>
      <c r="AA100" s="30">
        <v>1</v>
      </c>
      <c r="AB100" s="30"/>
      <c r="AC100" s="30">
        <v>1</v>
      </c>
      <c r="AD100"/>
      <c r="AE100"/>
      <c r="AF100"/>
      <c r="AG100"/>
    </row>
    <row r="101" spans="2:33" ht="14.4" x14ac:dyDescent="0.3">
      <c r="B101" s="30"/>
      <c r="C101" s="115">
        <v>0.44791666666666669</v>
      </c>
      <c r="D101" s="30" t="s">
        <v>878</v>
      </c>
      <c r="E101" s="30" t="s">
        <v>1199</v>
      </c>
      <c r="F101" s="30" t="s">
        <v>3728</v>
      </c>
      <c r="G101" s="35">
        <v>0.44791666666666669</v>
      </c>
      <c r="H101" s="30">
        <v>1</v>
      </c>
      <c r="I101" s="30"/>
      <c r="J101" s="30"/>
      <c r="K101" s="30"/>
      <c r="L101" s="30"/>
      <c r="M101" s="30"/>
      <c r="N101" s="30">
        <v>1</v>
      </c>
      <c r="U101" s="30"/>
      <c r="V101" s="115">
        <v>0.58333333333333337</v>
      </c>
      <c r="W101" s="30">
        <v>1</v>
      </c>
      <c r="X101" s="30"/>
      <c r="Y101" s="30"/>
      <c r="Z101" s="30"/>
      <c r="AA101" s="30"/>
      <c r="AB101" s="30"/>
      <c r="AC101" s="30">
        <v>1</v>
      </c>
      <c r="AD101"/>
      <c r="AE101"/>
      <c r="AF101"/>
      <c r="AG101"/>
    </row>
    <row r="102" spans="2:33" ht="14.4" x14ac:dyDescent="0.3">
      <c r="B102" s="30"/>
      <c r="C102" s="115">
        <v>0.44791666666666669</v>
      </c>
      <c r="D102" s="30" t="s">
        <v>878</v>
      </c>
      <c r="E102" s="30"/>
      <c r="F102" s="30" t="s">
        <v>3729</v>
      </c>
      <c r="G102" s="30"/>
      <c r="H102" s="30">
        <v>1</v>
      </c>
      <c r="I102" s="30"/>
      <c r="J102" s="30"/>
      <c r="K102" s="30"/>
      <c r="L102" s="30"/>
      <c r="M102" s="30"/>
      <c r="N102" s="30">
        <v>1</v>
      </c>
      <c r="U102" s="30"/>
      <c r="V102" s="115">
        <v>0.61458333333333337</v>
      </c>
      <c r="W102" s="30"/>
      <c r="X102" s="30">
        <v>1</v>
      </c>
      <c r="Y102" s="30">
        <v>1</v>
      </c>
      <c r="Z102" s="30">
        <v>1</v>
      </c>
      <c r="AA102" s="30"/>
      <c r="AB102" s="30"/>
      <c r="AC102" s="30">
        <v>3</v>
      </c>
      <c r="AD102"/>
      <c r="AE102"/>
      <c r="AF102"/>
      <c r="AG102"/>
    </row>
    <row r="103" spans="2:33" ht="14.4" x14ac:dyDescent="0.3">
      <c r="B103" s="30"/>
      <c r="C103" s="115">
        <v>0.44791666666666669</v>
      </c>
      <c r="D103" s="30" t="s">
        <v>966</v>
      </c>
      <c r="E103" s="30" t="s">
        <v>1208</v>
      </c>
      <c r="F103" s="30" t="s">
        <v>3728</v>
      </c>
      <c r="G103" s="35">
        <v>0.44791666666666669</v>
      </c>
      <c r="H103" s="30">
        <v>1</v>
      </c>
      <c r="I103" s="30"/>
      <c r="J103" s="30"/>
      <c r="K103" s="30"/>
      <c r="L103" s="30"/>
      <c r="M103" s="30"/>
      <c r="N103" s="30">
        <v>1</v>
      </c>
      <c r="U103" s="30"/>
      <c r="V103" s="115">
        <v>0.64583333333333337</v>
      </c>
      <c r="W103" s="30"/>
      <c r="X103" s="30">
        <v>1</v>
      </c>
      <c r="Y103" s="30">
        <v>1</v>
      </c>
      <c r="Z103" s="30">
        <v>1</v>
      </c>
      <c r="AA103" s="30"/>
      <c r="AB103" s="30"/>
      <c r="AC103" s="30">
        <v>3</v>
      </c>
      <c r="AD103"/>
      <c r="AE103"/>
      <c r="AF103"/>
      <c r="AG103"/>
    </row>
    <row r="104" spans="2:33" ht="14.4" x14ac:dyDescent="0.3">
      <c r="B104" s="30"/>
      <c r="C104" s="115">
        <v>0.44791666666666669</v>
      </c>
      <c r="D104" s="30" t="s">
        <v>966</v>
      </c>
      <c r="E104" s="30"/>
      <c r="F104" s="30" t="s">
        <v>3729</v>
      </c>
      <c r="G104" s="30"/>
      <c r="H104" s="30">
        <v>1</v>
      </c>
      <c r="I104" s="30"/>
      <c r="J104" s="30"/>
      <c r="K104" s="30"/>
      <c r="L104" s="30"/>
      <c r="M104" s="30"/>
      <c r="N104" s="30">
        <v>1</v>
      </c>
      <c r="U104" s="30"/>
      <c r="V104" s="115">
        <v>0.67708333333333337</v>
      </c>
      <c r="W104" s="30"/>
      <c r="X104" s="30"/>
      <c r="Y104" s="30">
        <v>1</v>
      </c>
      <c r="Z104" s="30"/>
      <c r="AA104" s="30"/>
      <c r="AB104" s="30"/>
      <c r="AC104" s="30">
        <v>1</v>
      </c>
      <c r="AD104"/>
      <c r="AE104"/>
      <c r="AF104"/>
      <c r="AG104"/>
    </row>
    <row r="105" spans="2:33" ht="14.4" x14ac:dyDescent="0.3">
      <c r="B105" s="30"/>
      <c r="C105" s="115">
        <v>0.44791666666666669</v>
      </c>
      <c r="D105" s="30" t="s">
        <v>1055</v>
      </c>
      <c r="E105" s="30" t="s">
        <v>1180</v>
      </c>
      <c r="F105" s="30" t="s">
        <v>3728</v>
      </c>
      <c r="G105" s="35">
        <v>0.44791666666666669</v>
      </c>
      <c r="H105" s="30">
        <v>1</v>
      </c>
      <c r="I105" s="30"/>
      <c r="J105" s="30"/>
      <c r="K105" s="30"/>
      <c r="L105" s="30"/>
      <c r="M105" s="30"/>
      <c r="N105" s="30">
        <v>1</v>
      </c>
      <c r="U105" s="30"/>
      <c r="V105" s="115">
        <v>0.72916666666666663</v>
      </c>
      <c r="W105" s="30"/>
      <c r="X105" s="30"/>
      <c r="Y105" s="30"/>
      <c r="Z105" s="30"/>
      <c r="AA105" s="30">
        <v>1</v>
      </c>
      <c r="AB105" s="30"/>
      <c r="AC105" s="30">
        <v>1</v>
      </c>
      <c r="AD105"/>
      <c r="AE105"/>
      <c r="AF105"/>
      <c r="AG105"/>
    </row>
    <row r="106" spans="2:33" ht="14.4" x14ac:dyDescent="0.3">
      <c r="B106" s="30"/>
      <c r="C106" s="115">
        <v>0.44791666666666669</v>
      </c>
      <c r="D106" s="30" t="s">
        <v>1055</v>
      </c>
      <c r="E106" s="30"/>
      <c r="F106" s="30" t="s">
        <v>3729</v>
      </c>
      <c r="G106" s="30"/>
      <c r="H106" s="30">
        <v>1</v>
      </c>
      <c r="I106" s="30"/>
      <c r="J106" s="30"/>
      <c r="K106" s="30"/>
      <c r="L106" s="30"/>
      <c r="M106" s="30"/>
      <c r="N106" s="30">
        <v>1</v>
      </c>
      <c r="U106" s="30"/>
      <c r="V106" s="115">
        <v>0.79166666666666663</v>
      </c>
      <c r="W106" s="30"/>
      <c r="X106" s="30"/>
      <c r="Y106" s="30"/>
      <c r="Z106" s="30">
        <v>1</v>
      </c>
      <c r="AA106" s="30"/>
      <c r="AB106" s="30"/>
      <c r="AC106" s="30">
        <v>1</v>
      </c>
      <c r="AD106"/>
      <c r="AE106"/>
      <c r="AF106"/>
      <c r="AG106"/>
    </row>
    <row r="107" spans="2:33" ht="14.4" x14ac:dyDescent="0.3">
      <c r="B107" s="30"/>
      <c r="C107" s="115">
        <v>0.44791666666666669</v>
      </c>
      <c r="D107" s="30" t="s">
        <v>1077</v>
      </c>
      <c r="E107" s="30" t="s">
        <v>1160</v>
      </c>
      <c r="F107" s="30" t="s">
        <v>3728</v>
      </c>
      <c r="G107" s="35">
        <v>0.44791666666666669</v>
      </c>
      <c r="H107" s="30">
        <v>1</v>
      </c>
      <c r="I107" s="30"/>
      <c r="J107" s="30"/>
      <c r="K107" s="30"/>
      <c r="L107" s="30"/>
      <c r="M107" s="30"/>
      <c r="N107" s="30">
        <v>1</v>
      </c>
      <c r="U107" s="30"/>
      <c r="V107" s="115" t="s">
        <v>1275</v>
      </c>
      <c r="W107" s="30">
        <v>1</v>
      </c>
      <c r="X107" s="30"/>
      <c r="Y107" s="30"/>
      <c r="Z107" s="30"/>
      <c r="AA107" s="30"/>
      <c r="AB107" s="30"/>
      <c r="AC107" s="30">
        <v>1</v>
      </c>
      <c r="AD107"/>
      <c r="AE107"/>
      <c r="AF107"/>
      <c r="AG107"/>
    </row>
    <row r="108" spans="2:33" ht="14.4" x14ac:dyDescent="0.3">
      <c r="B108" s="30"/>
      <c r="C108" s="115">
        <v>0.44791666666666669</v>
      </c>
      <c r="D108" s="30" t="s">
        <v>1077</v>
      </c>
      <c r="E108" s="30"/>
      <c r="F108" s="30" t="s">
        <v>3729</v>
      </c>
      <c r="G108" s="30"/>
      <c r="H108" s="30">
        <v>1</v>
      </c>
      <c r="I108" s="30"/>
      <c r="J108" s="30"/>
      <c r="K108" s="30"/>
      <c r="L108" s="30"/>
      <c r="M108" s="30"/>
      <c r="N108" s="30">
        <v>1</v>
      </c>
      <c r="U108" s="30" t="s">
        <v>3732</v>
      </c>
      <c r="V108" s="30"/>
      <c r="W108" s="30">
        <v>2</v>
      </c>
      <c r="X108" s="30">
        <v>2</v>
      </c>
      <c r="Y108" s="30">
        <v>3</v>
      </c>
      <c r="Z108" s="30">
        <v>3</v>
      </c>
      <c r="AA108" s="30">
        <v>2</v>
      </c>
      <c r="AB108" s="30"/>
      <c r="AC108" s="30">
        <v>12</v>
      </c>
      <c r="AD108"/>
      <c r="AE108"/>
      <c r="AF108"/>
      <c r="AG108"/>
    </row>
    <row r="109" spans="2:33" ht="14.4" x14ac:dyDescent="0.3">
      <c r="B109" s="30"/>
      <c r="C109" s="115">
        <v>0.47916666666666669</v>
      </c>
      <c r="D109" s="30" t="s">
        <v>19</v>
      </c>
      <c r="E109" s="30" t="s">
        <v>1157</v>
      </c>
      <c r="F109" s="30" t="s">
        <v>3733</v>
      </c>
      <c r="G109" s="35">
        <v>0.47916666666666669</v>
      </c>
      <c r="H109" s="30">
        <v>1</v>
      </c>
      <c r="I109" s="30"/>
      <c r="J109" s="30"/>
      <c r="K109" s="30"/>
      <c r="L109" s="30"/>
      <c r="M109" s="30"/>
      <c r="N109" s="30">
        <v>1</v>
      </c>
      <c r="U109" s="30" t="s">
        <v>1153</v>
      </c>
      <c r="V109" s="115">
        <v>0.33333333333333331</v>
      </c>
      <c r="W109" s="30">
        <v>1</v>
      </c>
      <c r="X109" s="30">
        <v>1</v>
      </c>
      <c r="Y109" s="30">
        <v>3</v>
      </c>
      <c r="Z109" s="30">
        <v>2</v>
      </c>
      <c r="AA109" s="30"/>
      <c r="AB109" s="30"/>
      <c r="AC109" s="30">
        <v>7</v>
      </c>
      <c r="AD109"/>
      <c r="AE109"/>
      <c r="AF109"/>
      <c r="AG109"/>
    </row>
    <row r="110" spans="2:33" ht="14.4" x14ac:dyDescent="0.3">
      <c r="B110" s="30"/>
      <c r="C110" s="115">
        <v>0.47916666666666669</v>
      </c>
      <c r="D110" s="30" t="s">
        <v>19</v>
      </c>
      <c r="E110" s="30"/>
      <c r="F110" s="30" t="s">
        <v>3734</v>
      </c>
      <c r="G110" s="30"/>
      <c r="H110" s="30">
        <v>1</v>
      </c>
      <c r="I110" s="30"/>
      <c r="J110" s="30"/>
      <c r="K110" s="30"/>
      <c r="L110" s="30"/>
      <c r="M110" s="30"/>
      <c r="N110" s="30">
        <v>1</v>
      </c>
      <c r="U110" s="30"/>
      <c r="V110" s="115">
        <v>0.36458333333333331</v>
      </c>
      <c r="W110" s="30">
        <v>1</v>
      </c>
      <c r="X110" s="30">
        <v>2</v>
      </c>
      <c r="Y110" s="30">
        <v>1</v>
      </c>
      <c r="Z110" s="30">
        <v>1</v>
      </c>
      <c r="AA110" s="30"/>
      <c r="AB110" s="30"/>
      <c r="AC110" s="30">
        <v>5</v>
      </c>
      <c r="AD110"/>
      <c r="AE110"/>
      <c r="AF110"/>
      <c r="AG110"/>
    </row>
    <row r="111" spans="2:33" ht="14.4" x14ac:dyDescent="0.3">
      <c r="B111" s="30"/>
      <c r="C111" s="115">
        <v>0.47916666666666669</v>
      </c>
      <c r="D111" s="30" t="s">
        <v>19</v>
      </c>
      <c r="E111" s="30" t="s">
        <v>1160</v>
      </c>
      <c r="F111" s="30" t="s">
        <v>3733</v>
      </c>
      <c r="G111" s="35">
        <v>0.47916666666666669</v>
      </c>
      <c r="H111" s="30">
        <v>1</v>
      </c>
      <c r="I111" s="30"/>
      <c r="J111" s="30"/>
      <c r="K111" s="30"/>
      <c r="L111" s="30"/>
      <c r="M111" s="30"/>
      <c r="N111" s="30">
        <v>1</v>
      </c>
      <c r="U111" s="30"/>
      <c r="V111" s="115">
        <v>0.39583333333333331</v>
      </c>
      <c r="W111" s="30">
        <v>2</v>
      </c>
      <c r="X111" s="30">
        <v>3</v>
      </c>
      <c r="Y111" s="30">
        <v>1</v>
      </c>
      <c r="Z111" s="30">
        <v>3</v>
      </c>
      <c r="AA111" s="30"/>
      <c r="AB111" s="30"/>
      <c r="AC111" s="30">
        <v>9</v>
      </c>
      <c r="AD111"/>
      <c r="AE111"/>
      <c r="AF111"/>
      <c r="AG111"/>
    </row>
    <row r="112" spans="2:33" ht="14.4" x14ac:dyDescent="0.3">
      <c r="B112" s="30"/>
      <c r="C112" s="115">
        <v>0.47916666666666669</v>
      </c>
      <c r="D112" s="30" t="s">
        <v>19</v>
      </c>
      <c r="E112" s="30"/>
      <c r="F112" s="30" t="s">
        <v>3734</v>
      </c>
      <c r="G112" s="30"/>
      <c r="H112" s="30">
        <v>1</v>
      </c>
      <c r="I112" s="30"/>
      <c r="J112" s="30"/>
      <c r="K112" s="30"/>
      <c r="L112" s="30"/>
      <c r="M112" s="30"/>
      <c r="N112" s="30">
        <v>1</v>
      </c>
      <c r="U112" s="30"/>
      <c r="V112" s="115">
        <v>0.44791666666666669</v>
      </c>
      <c r="W112" s="30">
        <v>1</v>
      </c>
      <c r="X112" s="30">
        <v>1</v>
      </c>
      <c r="Y112" s="30">
        <v>2</v>
      </c>
      <c r="Z112" s="30">
        <v>1</v>
      </c>
      <c r="AA112" s="30"/>
      <c r="AB112" s="30"/>
      <c r="AC112" s="30">
        <v>5</v>
      </c>
      <c r="AD112"/>
      <c r="AE112"/>
      <c r="AF112"/>
      <c r="AG112"/>
    </row>
    <row r="113" spans="2:33" ht="14.4" x14ac:dyDescent="0.3">
      <c r="B113" s="30"/>
      <c r="C113" s="115">
        <v>0.47916666666666669</v>
      </c>
      <c r="D113" s="30" t="s">
        <v>19</v>
      </c>
      <c r="E113" s="30" t="s">
        <v>1180</v>
      </c>
      <c r="F113" s="30" t="s">
        <v>3733</v>
      </c>
      <c r="G113" s="35">
        <v>0.47916666666666669</v>
      </c>
      <c r="H113" s="30">
        <v>1</v>
      </c>
      <c r="I113" s="30"/>
      <c r="J113" s="30"/>
      <c r="K113" s="30"/>
      <c r="L113" s="30"/>
      <c r="M113" s="30"/>
      <c r="N113" s="30">
        <v>1</v>
      </c>
      <c r="U113" s="30"/>
      <c r="V113" s="115">
        <v>0.47916666666666669</v>
      </c>
      <c r="W113" s="30">
        <v>1</v>
      </c>
      <c r="X113" s="30">
        <v>1</v>
      </c>
      <c r="Y113" s="30">
        <v>1</v>
      </c>
      <c r="Z113" s="30">
        <v>1</v>
      </c>
      <c r="AA113" s="30"/>
      <c r="AB113" s="30"/>
      <c r="AC113" s="30">
        <v>4</v>
      </c>
      <c r="AD113"/>
      <c r="AE113"/>
      <c r="AF113"/>
      <c r="AG113"/>
    </row>
    <row r="114" spans="2:33" ht="14.4" x14ac:dyDescent="0.3">
      <c r="B114" s="30"/>
      <c r="C114" s="115">
        <v>0.47916666666666669</v>
      </c>
      <c r="D114" s="30" t="s">
        <v>19</v>
      </c>
      <c r="E114" s="30"/>
      <c r="F114" s="30" t="s">
        <v>3734</v>
      </c>
      <c r="G114" s="30"/>
      <c r="H114" s="30">
        <v>1</v>
      </c>
      <c r="I114" s="30"/>
      <c r="J114" s="30"/>
      <c r="K114" s="30"/>
      <c r="L114" s="30"/>
      <c r="M114" s="30"/>
      <c r="N114" s="30">
        <v>1</v>
      </c>
      <c r="U114" s="30"/>
      <c r="V114" s="115">
        <v>0.51041666666666663</v>
      </c>
      <c r="W114" s="30"/>
      <c r="X114" s="30">
        <v>1</v>
      </c>
      <c r="Y114" s="30">
        <v>1</v>
      </c>
      <c r="Z114" s="30">
        <v>1</v>
      </c>
      <c r="AA114" s="30"/>
      <c r="AB114" s="30"/>
      <c r="AC114" s="30">
        <v>3</v>
      </c>
      <c r="AD114"/>
      <c r="AE114"/>
      <c r="AF114"/>
      <c r="AG114"/>
    </row>
    <row r="115" spans="2:33" ht="14.4" x14ac:dyDescent="0.3">
      <c r="B115" s="30"/>
      <c r="C115" s="115">
        <v>0.47916666666666669</v>
      </c>
      <c r="D115" s="30" t="s">
        <v>45</v>
      </c>
      <c r="E115" s="30" t="s">
        <v>1127</v>
      </c>
      <c r="F115" s="30" t="s">
        <v>3733</v>
      </c>
      <c r="G115" s="35">
        <v>0.47916666666666669</v>
      </c>
      <c r="H115" s="30">
        <v>1</v>
      </c>
      <c r="I115" s="30"/>
      <c r="J115" s="30"/>
      <c r="K115" s="30"/>
      <c r="L115" s="30"/>
      <c r="M115" s="30"/>
      <c r="N115" s="30">
        <v>1</v>
      </c>
      <c r="U115" s="30"/>
      <c r="V115" s="115">
        <v>0.54166666666666663</v>
      </c>
      <c r="W115" s="30"/>
      <c r="X115" s="30">
        <v>1</v>
      </c>
      <c r="Y115" s="30"/>
      <c r="Z115" s="30"/>
      <c r="AA115" s="30"/>
      <c r="AB115" s="30"/>
      <c r="AC115" s="30">
        <v>1</v>
      </c>
      <c r="AD115"/>
      <c r="AE115"/>
      <c r="AF115"/>
      <c r="AG115"/>
    </row>
    <row r="116" spans="2:33" ht="14.4" x14ac:dyDescent="0.3">
      <c r="B116" s="30"/>
      <c r="C116" s="115">
        <v>0.47916666666666669</v>
      </c>
      <c r="D116" s="30" t="s">
        <v>45</v>
      </c>
      <c r="E116" s="30"/>
      <c r="F116" s="30" t="s">
        <v>3734</v>
      </c>
      <c r="G116" s="30"/>
      <c r="H116" s="30">
        <v>1</v>
      </c>
      <c r="I116" s="30"/>
      <c r="J116" s="30"/>
      <c r="K116" s="30"/>
      <c r="L116" s="30"/>
      <c r="M116" s="30"/>
      <c r="N116" s="30">
        <v>1</v>
      </c>
      <c r="U116" s="30"/>
      <c r="V116" s="115">
        <v>0.58333333333333337</v>
      </c>
      <c r="W116" s="30">
        <v>1</v>
      </c>
      <c r="X116" s="30"/>
      <c r="Y116" s="30">
        <v>1</v>
      </c>
      <c r="Z116" s="30">
        <v>1</v>
      </c>
      <c r="AA116" s="30"/>
      <c r="AB116" s="30"/>
      <c r="AC116" s="30">
        <v>3</v>
      </c>
      <c r="AD116"/>
      <c r="AE116"/>
      <c r="AF116"/>
      <c r="AG116"/>
    </row>
    <row r="117" spans="2:33" ht="14.4" x14ac:dyDescent="0.3">
      <c r="B117" s="30"/>
      <c r="C117" s="115">
        <v>0.47916666666666669</v>
      </c>
      <c r="D117" s="30" t="s">
        <v>86</v>
      </c>
      <c r="E117" s="30" t="s">
        <v>1159</v>
      </c>
      <c r="F117" s="30" t="s">
        <v>3733</v>
      </c>
      <c r="G117" s="35">
        <v>0.47916666666666669</v>
      </c>
      <c r="H117" s="30">
        <v>1</v>
      </c>
      <c r="I117" s="30"/>
      <c r="J117" s="30"/>
      <c r="K117" s="30"/>
      <c r="L117" s="30"/>
      <c r="M117" s="30"/>
      <c r="N117" s="30">
        <v>1</v>
      </c>
      <c r="U117" s="30"/>
      <c r="V117" s="115">
        <v>0.61458333333333337</v>
      </c>
      <c r="W117" s="30">
        <v>1</v>
      </c>
      <c r="X117" s="30">
        <v>2</v>
      </c>
      <c r="Y117" s="30">
        <v>2</v>
      </c>
      <c r="Z117" s="30">
        <v>2</v>
      </c>
      <c r="AA117" s="30">
        <v>1</v>
      </c>
      <c r="AB117" s="30"/>
      <c r="AC117" s="30">
        <v>8</v>
      </c>
      <c r="AD117"/>
      <c r="AE117"/>
      <c r="AF117"/>
      <c r="AG117"/>
    </row>
    <row r="118" spans="2:33" ht="14.4" x14ac:dyDescent="0.3">
      <c r="B118" s="30"/>
      <c r="C118" s="115">
        <v>0.47916666666666669</v>
      </c>
      <c r="D118" s="30" t="s">
        <v>86</v>
      </c>
      <c r="E118" s="30"/>
      <c r="F118" s="30" t="s">
        <v>3734</v>
      </c>
      <c r="G118" s="30"/>
      <c r="H118" s="30">
        <v>1</v>
      </c>
      <c r="I118" s="30"/>
      <c r="J118" s="30"/>
      <c r="K118" s="30"/>
      <c r="L118" s="30"/>
      <c r="M118" s="30"/>
      <c r="N118" s="30">
        <v>1</v>
      </c>
      <c r="U118" s="30"/>
      <c r="V118" s="115">
        <v>0.64583333333333337</v>
      </c>
      <c r="W118" s="30">
        <v>2</v>
      </c>
      <c r="X118" s="30">
        <v>5</v>
      </c>
      <c r="Y118" s="30">
        <v>2</v>
      </c>
      <c r="Z118" s="30">
        <v>3</v>
      </c>
      <c r="AA118" s="30"/>
      <c r="AB118" s="30"/>
      <c r="AC118" s="30">
        <v>12</v>
      </c>
      <c r="AD118"/>
      <c r="AE118"/>
      <c r="AF118"/>
      <c r="AG118"/>
    </row>
    <row r="119" spans="2:33" ht="14.4" x14ac:dyDescent="0.3">
      <c r="B119" s="30"/>
      <c r="C119" s="115">
        <v>0.47916666666666669</v>
      </c>
      <c r="D119" s="30" t="s">
        <v>828</v>
      </c>
      <c r="E119" s="30" t="s">
        <v>1148</v>
      </c>
      <c r="F119" s="30" t="s">
        <v>3733</v>
      </c>
      <c r="G119" s="35">
        <v>0.47916666666666669</v>
      </c>
      <c r="H119" s="30">
        <v>1</v>
      </c>
      <c r="I119" s="30"/>
      <c r="J119" s="30"/>
      <c r="K119" s="30"/>
      <c r="L119" s="30"/>
      <c r="M119" s="30"/>
      <c r="N119" s="30">
        <v>1</v>
      </c>
      <c r="U119" s="30"/>
      <c r="V119" s="115">
        <v>0.67708333333333337</v>
      </c>
      <c r="W119" s="30">
        <v>3</v>
      </c>
      <c r="X119" s="30">
        <v>1</v>
      </c>
      <c r="Y119" s="30">
        <v>2</v>
      </c>
      <c r="Z119" s="30">
        <v>2</v>
      </c>
      <c r="AA119" s="30">
        <v>1</v>
      </c>
      <c r="AB119" s="30"/>
      <c r="AC119" s="30">
        <v>9</v>
      </c>
      <c r="AD119"/>
      <c r="AE119"/>
      <c r="AF119"/>
      <c r="AG119"/>
    </row>
    <row r="120" spans="2:33" ht="14.4" x14ac:dyDescent="0.3">
      <c r="B120" s="30"/>
      <c r="C120" s="115">
        <v>0.47916666666666669</v>
      </c>
      <c r="D120" s="30" t="s">
        <v>828</v>
      </c>
      <c r="E120" s="30"/>
      <c r="F120" s="30" t="s">
        <v>3734</v>
      </c>
      <c r="G120" s="30"/>
      <c r="H120" s="30">
        <v>1</v>
      </c>
      <c r="I120" s="30"/>
      <c r="J120" s="30"/>
      <c r="K120" s="30"/>
      <c r="L120" s="30"/>
      <c r="M120" s="30"/>
      <c r="N120" s="30">
        <v>1</v>
      </c>
      <c r="U120" s="30"/>
      <c r="V120" s="115">
        <v>0.72916666666666663</v>
      </c>
      <c r="W120" s="30">
        <v>2</v>
      </c>
      <c r="X120" s="30">
        <v>2</v>
      </c>
      <c r="Y120" s="30">
        <v>3</v>
      </c>
      <c r="Z120" s="30">
        <v>2</v>
      </c>
      <c r="AA120" s="30">
        <v>2</v>
      </c>
      <c r="AB120" s="30"/>
      <c r="AC120" s="30">
        <v>11</v>
      </c>
      <c r="AD120"/>
      <c r="AE120"/>
      <c r="AF120"/>
      <c r="AG120"/>
    </row>
    <row r="121" spans="2:33" ht="14.4" x14ac:dyDescent="0.3">
      <c r="B121" s="30"/>
      <c r="C121" s="115">
        <v>0.47916666666666669</v>
      </c>
      <c r="D121" s="30" t="s">
        <v>812</v>
      </c>
      <c r="E121" s="30" t="s">
        <v>1163</v>
      </c>
      <c r="F121" s="30" t="s">
        <v>3733</v>
      </c>
      <c r="G121" s="35">
        <v>0.47916666666666669</v>
      </c>
      <c r="H121" s="30">
        <v>1</v>
      </c>
      <c r="I121" s="30"/>
      <c r="J121" s="30"/>
      <c r="K121" s="30"/>
      <c r="L121" s="30"/>
      <c r="M121" s="30"/>
      <c r="N121" s="30">
        <v>1</v>
      </c>
      <c r="U121" s="30"/>
      <c r="V121" s="115">
        <v>0.76041666666666663</v>
      </c>
      <c r="W121" s="30">
        <v>2</v>
      </c>
      <c r="X121" s="30">
        <v>5</v>
      </c>
      <c r="Y121" s="30">
        <v>4</v>
      </c>
      <c r="Z121" s="30">
        <v>2</v>
      </c>
      <c r="AA121" s="30">
        <v>1</v>
      </c>
      <c r="AB121" s="30"/>
      <c r="AC121" s="30">
        <v>14</v>
      </c>
      <c r="AD121"/>
      <c r="AE121"/>
      <c r="AF121"/>
      <c r="AG121"/>
    </row>
    <row r="122" spans="2:33" ht="14.4" x14ac:dyDescent="0.3">
      <c r="B122" s="30"/>
      <c r="C122" s="115">
        <v>0.47916666666666669</v>
      </c>
      <c r="D122" s="30" t="s">
        <v>812</v>
      </c>
      <c r="E122" s="30"/>
      <c r="F122" s="30" t="s">
        <v>3734</v>
      </c>
      <c r="G122" s="30"/>
      <c r="H122" s="30">
        <v>1</v>
      </c>
      <c r="I122" s="30"/>
      <c r="J122" s="30"/>
      <c r="K122" s="30"/>
      <c r="L122" s="30"/>
      <c r="M122" s="30"/>
      <c r="N122" s="30">
        <v>1</v>
      </c>
      <c r="U122" s="30"/>
      <c r="V122" s="115">
        <v>0.79166666666666663</v>
      </c>
      <c r="W122" s="30">
        <v>1</v>
      </c>
      <c r="X122" s="30">
        <v>3</v>
      </c>
      <c r="Y122" s="30">
        <v>2</v>
      </c>
      <c r="Z122" s="30">
        <v>2</v>
      </c>
      <c r="AA122" s="30">
        <v>1</v>
      </c>
      <c r="AB122" s="30"/>
      <c r="AC122" s="30">
        <v>9</v>
      </c>
      <c r="AD122"/>
      <c r="AE122"/>
      <c r="AF122"/>
      <c r="AG122"/>
    </row>
    <row r="123" spans="2:33" ht="14.4" x14ac:dyDescent="0.3">
      <c r="B123" s="30"/>
      <c r="C123" s="115">
        <v>0.47916666666666669</v>
      </c>
      <c r="D123" s="30" t="s">
        <v>574</v>
      </c>
      <c r="E123" s="30" t="s">
        <v>1157</v>
      </c>
      <c r="F123" s="30" t="s">
        <v>3733</v>
      </c>
      <c r="G123" s="35">
        <v>0.47916666666666669</v>
      </c>
      <c r="H123" s="30">
        <v>1</v>
      </c>
      <c r="I123" s="30"/>
      <c r="J123" s="30"/>
      <c r="K123" s="30"/>
      <c r="L123" s="30"/>
      <c r="M123" s="30"/>
      <c r="N123" s="30">
        <v>1</v>
      </c>
      <c r="U123" s="30"/>
      <c r="V123" s="115" t="s">
        <v>1275</v>
      </c>
      <c r="W123" s="30"/>
      <c r="X123" s="30">
        <v>1</v>
      </c>
      <c r="Y123" s="30">
        <v>2</v>
      </c>
      <c r="Z123" s="30">
        <v>3</v>
      </c>
      <c r="AA123" s="30"/>
      <c r="AB123" s="30"/>
      <c r="AC123" s="30">
        <v>6</v>
      </c>
      <c r="AD123"/>
      <c r="AE123"/>
      <c r="AF123"/>
      <c r="AG123"/>
    </row>
    <row r="124" spans="2:33" ht="14.4" x14ac:dyDescent="0.3">
      <c r="B124" s="30"/>
      <c r="C124" s="115">
        <v>0.47916666666666669</v>
      </c>
      <c r="D124" s="30" t="s">
        <v>574</v>
      </c>
      <c r="E124" s="30"/>
      <c r="F124" s="30" t="s">
        <v>3734</v>
      </c>
      <c r="G124" s="30"/>
      <c r="H124" s="30">
        <v>1</v>
      </c>
      <c r="I124" s="30"/>
      <c r="J124" s="30"/>
      <c r="K124" s="30"/>
      <c r="L124" s="30"/>
      <c r="M124" s="30"/>
      <c r="N124" s="30">
        <v>1</v>
      </c>
      <c r="U124" s="30" t="s">
        <v>3735</v>
      </c>
      <c r="V124" s="30"/>
      <c r="W124" s="30">
        <v>18</v>
      </c>
      <c r="X124" s="30">
        <v>29</v>
      </c>
      <c r="Y124" s="30">
        <v>27</v>
      </c>
      <c r="Z124" s="30">
        <v>26</v>
      </c>
      <c r="AA124" s="30">
        <v>6</v>
      </c>
      <c r="AB124" s="30"/>
      <c r="AC124" s="30">
        <v>106</v>
      </c>
    </row>
    <row r="125" spans="2:33" ht="14.4" x14ac:dyDescent="0.3">
      <c r="B125" s="30"/>
      <c r="C125" s="115">
        <v>0.47916666666666669</v>
      </c>
      <c r="D125" s="30" t="s">
        <v>517</v>
      </c>
      <c r="E125" s="30" t="s">
        <v>1200</v>
      </c>
      <c r="F125" s="30" t="s">
        <v>3733</v>
      </c>
      <c r="G125" s="35">
        <v>0.47916666666666669</v>
      </c>
      <c r="H125" s="30">
        <v>1</v>
      </c>
      <c r="I125" s="30"/>
      <c r="J125" s="30"/>
      <c r="K125" s="30"/>
      <c r="L125" s="30"/>
      <c r="M125" s="30"/>
      <c r="N125" s="30">
        <v>1</v>
      </c>
      <c r="U125" s="30" t="s">
        <v>1275</v>
      </c>
      <c r="V125" s="115">
        <v>0</v>
      </c>
      <c r="W125" s="30"/>
      <c r="X125" s="30"/>
      <c r="Y125" s="30"/>
      <c r="Z125" s="30"/>
      <c r="AA125" s="30"/>
      <c r="AB125" s="30"/>
      <c r="AC125" s="30"/>
    </row>
    <row r="126" spans="2:33" ht="14.4" x14ac:dyDescent="0.3">
      <c r="B126" s="30"/>
      <c r="C126" s="115">
        <v>0.47916666666666669</v>
      </c>
      <c r="D126" s="30" t="s">
        <v>517</v>
      </c>
      <c r="E126" s="30"/>
      <c r="F126" s="30" t="s">
        <v>3734</v>
      </c>
      <c r="G126" s="30"/>
      <c r="H126" s="30">
        <v>1</v>
      </c>
      <c r="I126" s="30"/>
      <c r="J126" s="30"/>
      <c r="K126" s="30"/>
      <c r="L126" s="30"/>
      <c r="M126" s="30"/>
      <c r="N126" s="30">
        <v>1</v>
      </c>
      <c r="U126" s="30"/>
      <c r="V126" s="115">
        <v>0.58333333333333337</v>
      </c>
      <c r="W126" s="30"/>
      <c r="X126" s="30"/>
      <c r="Y126" s="30"/>
      <c r="Z126" s="30"/>
      <c r="AA126" s="30">
        <v>1</v>
      </c>
      <c r="AB126" s="30"/>
      <c r="AC126" s="30">
        <v>1</v>
      </c>
    </row>
    <row r="127" spans="2:33" ht="14.4" x14ac:dyDescent="0.3">
      <c r="B127" s="30"/>
      <c r="C127" s="115">
        <v>0.47916666666666669</v>
      </c>
      <c r="D127" s="30" t="s">
        <v>878</v>
      </c>
      <c r="E127" s="30" t="s">
        <v>1208</v>
      </c>
      <c r="F127" s="30" t="s">
        <v>3733</v>
      </c>
      <c r="G127" s="35">
        <v>0.47916666666666669</v>
      </c>
      <c r="H127" s="30">
        <v>1</v>
      </c>
      <c r="I127" s="30"/>
      <c r="J127" s="30"/>
      <c r="K127" s="30"/>
      <c r="L127" s="30"/>
      <c r="M127" s="30"/>
      <c r="N127" s="30">
        <v>1</v>
      </c>
      <c r="U127" s="30"/>
      <c r="V127" s="115" t="s">
        <v>1275</v>
      </c>
      <c r="W127" s="30"/>
      <c r="X127" s="30"/>
      <c r="Y127" s="30"/>
      <c r="Z127" s="30"/>
      <c r="AA127" s="30"/>
      <c r="AB127" s="30"/>
      <c r="AC127" s="30"/>
    </row>
    <row r="128" spans="2:33" ht="14.4" x14ac:dyDescent="0.3">
      <c r="B128" s="30"/>
      <c r="C128" s="115">
        <v>0.47916666666666669</v>
      </c>
      <c r="D128" s="30" t="s">
        <v>878</v>
      </c>
      <c r="E128" s="30"/>
      <c r="F128" s="30" t="s">
        <v>3734</v>
      </c>
      <c r="G128" s="30"/>
      <c r="H128" s="30">
        <v>1</v>
      </c>
      <c r="I128" s="30"/>
      <c r="J128" s="30"/>
      <c r="K128" s="30"/>
      <c r="L128" s="30"/>
      <c r="M128" s="30"/>
      <c r="N128" s="30">
        <v>1</v>
      </c>
      <c r="U128" s="30" t="s">
        <v>3736</v>
      </c>
      <c r="V128" s="30"/>
      <c r="W128" s="30"/>
      <c r="X128" s="30"/>
      <c r="Y128" s="30"/>
      <c r="Z128" s="30"/>
      <c r="AA128" s="30">
        <v>1</v>
      </c>
      <c r="AB128" s="30"/>
      <c r="AC128" s="30">
        <v>1</v>
      </c>
    </row>
    <row r="129" spans="2:29" ht="14.4" x14ac:dyDescent="0.3">
      <c r="B129" s="30"/>
      <c r="C129" s="115">
        <v>0.47916666666666669</v>
      </c>
      <c r="D129" s="30" t="s">
        <v>882</v>
      </c>
      <c r="E129" s="30" t="s">
        <v>1127</v>
      </c>
      <c r="F129" s="30" t="s">
        <v>3733</v>
      </c>
      <c r="G129" s="35">
        <v>0.47916666666666669</v>
      </c>
      <c r="H129" s="30">
        <v>1</v>
      </c>
      <c r="I129" s="30"/>
      <c r="J129" s="30"/>
      <c r="K129" s="30"/>
      <c r="L129" s="30"/>
      <c r="M129" s="30"/>
      <c r="N129" s="30">
        <v>1</v>
      </c>
      <c r="U129" s="30" t="s">
        <v>1101</v>
      </c>
      <c r="V129" s="30"/>
      <c r="W129" s="30">
        <v>219</v>
      </c>
      <c r="X129" s="30">
        <v>300</v>
      </c>
      <c r="Y129" s="30">
        <v>266</v>
      </c>
      <c r="Z129" s="30">
        <v>267</v>
      </c>
      <c r="AA129" s="30">
        <v>220</v>
      </c>
      <c r="AB129" s="30">
        <v>1</v>
      </c>
      <c r="AC129" s="30">
        <v>1273</v>
      </c>
    </row>
    <row r="130" spans="2:29" ht="14.4" x14ac:dyDescent="0.3">
      <c r="B130" s="30"/>
      <c r="C130" s="115">
        <v>0.47916666666666669</v>
      </c>
      <c r="D130" s="30" t="s">
        <v>882</v>
      </c>
      <c r="E130" s="30"/>
      <c r="F130" s="30" t="s">
        <v>3734</v>
      </c>
      <c r="G130" s="30"/>
      <c r="H130" s="30">
        <v>1</v>
      </c>
      <c r="I130" s="30"/>
      <c r="J130" s="30"/>
      <c r="K130" s="30"/>
      <c r="L130" s="30"/>
      <c r="M130" s="30"/>
      <c r="N130" s="30">
        <v>1</v>
      </c>
      <c r="U130"/>
      <c r="V130"/>
      <c r="W130"/>
      <c r="X130"/>
      <c r="Y130"/>
      <c r="Z130"/>
      <c r="AA130"/>
      <c r="AB130"/>
      <c r="AC130"/>
    </row>
    <row r="131" spans="2:29" ht="14.4" x14ac:dyDescent="0.3">
      <c r="B131" s="30"/>
      <c r="C131" s="115">
        <v>0.47916666666666669</v>
      </c>
      <c r="D131" s="30" t="s">
        <v>510</v>
      </c>
      <c r="E131" s="30" t="s">
        <v>1199</v>
      </c>
      <c r="F131" s="30" t="s">
        <v>3733</v>
      </c>
      <c r="G131" s="35">
        <v>0.47916666666666669</v>
      </c>
      <c r="H131" s="30">
        <v>1</v>
      </c>
      <c r="I131" s="30"/>
      <c r="J131" s="30"/>
      <c r="K131" s="30"/>
      <c r="L131" s="30"/>
      <c r="M131" s="30"/>
      <c r="N131" s="30">
        <v>1</v>
      </c>
    </row>
    <row r="132" spans="2:29" ht="14.4" x14ac:dyDescent="0.3">
      <c r="B132" s="30"/>
      <c r="C132" s="115">
        <v>0.47916666666666669</v>
      </c>
      <c r="D132" s="30" t="s">
        <v>510</v>
      </c>
      <c r="E132" s="30"/>
      <c r="F132" s="30" t="s">
        <v>3734</v>
      </c>
      <c r="G132" s="30"/>
      <c r="H132" s="30">
        <v>1</v>
      </c>
      <c r="I132" s="30"/>
      <c r="J132" s="30"/>
      <c r="K132" s="30"/>
      <c r="L132" s="30"/>
      <c r="M132" s="30"/>
      <c r="N132" s="30">
        <v>1</v>
      </c>
    </row>
    <row r="133" spans="2:29" ht="14.4" x14ac:dyDescent="0.3">
      <c r="B133" s="30"/>
      <c r="C133" s="115">
        <v>0.51041666666666663</v>
      </c>
      <c r="D133" s="30" t="s">
        <v>45</v>
      </c>
      <c r="E133" s="30" t="s">
        <v>1160</v>
      </c>
      <c r="F133" s="30" t="s">
        <v>3737</v>
      </c>
      <c r="G133" s="35">
        <v>0.51041666666666663</v>
      </c>
      <c r="H133" s="30">
        <v>1</v>
      </c>
      <c r="I133" s="30"/>
      <c r="J133" s="30"/>
      <c r="K133" s="30"/>
      <c r="L133" s="30"/>
      <c r="M133" s="30"/>
      <c r="N133" s="30">
        <v>1</v>
      </c>
    </row>
    <row r="134" spans="2:29" ht="14.4" x14ac:dyDescent="0.3">
      <c r="B134" s="30"/>
      <c r="C134" s="115">
        <v>0.51041666666666663</v>
      </c>
      <c r="D134" s="30" t="s">
        <v>45</v>
      </c>
      <c r="E134" s="30"/>
      <c r="F134" s="30" t="s">
        <v>3738</v>
      </c>
      <c r="G134" s="30"/>
      <c r="H134" s="30">
        <v>1</v>
      </c>
      <c r="I134" s="30"/>
      <c r="J134" s="30"/>
      <c r="K134" s="30"/>
      <c r="L134" s="30"/>
      <c r="M134" s="30"/>
      <c r="N134" s="30">
        <v>1</v>
      </c>
    </row>
    <row r="135" spans="2:29" ht="14.4" x14ac:dyDescent="0.3">
      <c r="B135" s="30"/>
      <c r="C135" s="115">
        <v>0.51041666666666663</v>
      </c>
      <c r="D135" s="30" t="s">
        <v>812</v>
      </c>
      <c r="E135" s="30" t="s">
        <v>1200</v>
      </c>
      <c r="F135" s="30" t="s">
        <v>3737</v>
      </c>
      <c r="G135" s="35">
        <v>0.51041666666666663</v>
      </c>
      <c r="H135" s="30">
        <v>1</v>
      </c>
      <c r="I135" s="30"/>
      <c r="J135" s="30"/>
      <c r="K135" s="30"/>
      <c r="L135" s="30"/>
      <c r="M135" s="30"/>
      <c r="N135" s="30">
        <v>1</v>
      </c>
    </row>
    <row r="136" spans="2:29" ht="14.4" x14ac:dyDescent="0.3">
      <c r="B136" s="30"/>
      <c r="C136" s="115">
        <v>0.51041666666666663</v>
      </c>
      <c r="D136" s="30" t="s">
        <v>812</v>
      </c>
      <c r="E136" s="30"/>
      <c r="F136" s="30" t="s">
        <v>3738</v>
      </c>
      <c r="G136" s="30"/>
      <c r="H136" s="30">
        <v>1</v>
      </c>
      <c r="I136" s="30"/>
      <c r="J136" s="30"/>
      <c r="K136" s="30"/>
      <c r="L136" s="30"/>
      <c r="M136" s="30"/>
      <c r="N136" s="30">
        <v>1</v>
      </c>
    </row>
    <row r="137" spans="2:29" ht="14.4" x14ac:dyDescent="0.3">
      <c r="B137" s="30"/>
      <c r="C137" s="115">
        <v>0.51041666666666663</v>
      </c>
      <c r="D137" s="30" t="s">
        <v>812</v>
      </c>
      <c r="E137" s="30" t="s">
        <v>1180</v>
      </c>
      <c r="F137" s="30" t="s">
        <v>3737</v>
      </c>
      <c r="G137" s="35">
        <v>0.51041666666666663</v>
      </c>
      <c r="H137" s="30">
        <v>1</v>
      </c>
      <c r="I137" s="30"/>
      <c r="J137" s="30"/>
      <c r="K137" s="30"/>
      <c r="L137" s="30"/>
      <c r="M137" s="30"/>
      <c r="N137" s="30">
        <v>1</v>
      </c>
    </row>
    <row r="138" spans="2:29" ht="14.4" x14ac:dyDescent="0.3">
      <c r="B138" s="30"/>
      <c r="C138" s="115">
        <v>0.51041666666666663</v>
      </c>
      <c r="D138" s="30" t="s">
        <v>812</v>
      </c>
      <c r="E138" s="30"/>
      <c r="F138" s="30" t="s">
        <v>3738</v>
      </c>
      <c r="G138" s="30"/>
      <c r="H138" s="30">
        <v>1</v>
      </c>
      <c r="I138" s="30"/>
      <c r="J138" s="30"/>
      <c r="K138" s="30"/>
      <c r="L138" s="30"/>
      <c r="M138" s="30"/>
      <c r="N138" s="30">
        <v>1</v>
      </c>
    </row>
    <row r="139" spans="2:29" ht="14.4" x14ac:dyDescent="0.3">
      <c r="B139" s="30"/>
      <c r="C139" s="115">
        <v>0.51041666666666663</v>
      </c>
      <c r="D139" s="30" t="s">
        <v>517</v>
      </c>
      <c r="E139" s="30" t="s">
        <v>1159</v>
      </c>
      <c r="F139" s="30" t="s">
        <v>3737</v>
      </c>
      <c r="G139" s="35">
        <v>0.51041666666666663</v>
      </c>
      <c r="H139" s="30">
        <v>1</v>
      </c>
      <c r="I139" s="30"/>
      <c r="J139" s="30"/>
      <c r="K139" s="30"/>
      <c r="L139" s="30"/>
      <c r="M139" s="30"/>
      <c r="N139" s="30">
        <v>1</v>
      </c>
    </row>
    <row r="140" spans="2:29" ht="14.4" x14ac:dyDescent="0.3">
      <c r="B140" s="30"/>
      <c r="C140" s="115">
        <v>0.51041666666666663</v>
      </c>
      <c r="D140" s="30" t="s">
        <v>517</v>
      </c>
      <c r="E140" s="30"/>
      <c r="F140" s="30" t="s">
        <v>3738</v>
      </c>
      <c r="G140" s="30"/>
      <c r="H140" s="30">
        <v>1</v>
      </c>
      <c r="I140" s="30"/>
      <c r="J140" s="30"/>
      <c r="K140" s="30"/>
      <c r="L140" s="30"/>
      <c r="M140" s="30"/>
      <c r="N140" s="30">
        <v>1</v>
      </c>
    </row>
    <row r="141" spans="2:29" ht="14.4" x14ac:dyDescent="0.3">
      <c r="B141" s="30"/>
      <c r="C141" s="115">
        <v>0.51041666666666663</v>
      </c>
      <c r="D141" s="30" t="s">
        <v>517</v>
      </c>
      <c r="E141" s="30" t="s">
        <v>1180</v>
      </c>
      <c r="F141" s="30" t="s">
        <v>3737</v>
      </c>
      <c r="G141" s="35">
        <v>0.51041666666666663</v>
      </c>
      <c r="H141" s="30">
        <v>1</v>
      </c>
      <c r="I141" s="30"/>
      <c r="J141" s="30"/>
      <c r="K141" s="30"/>
      <c r="L141" s="30"/>
      <c r="M141" s="30"/>
      <c r="N141" s="30">
        <v>1</v>
      </c>
    </row>
    <row r="142" spans="2:29" ht="14.4" x14ac:dyDescent="0.3">
      <c r="B142" s="30"/>
      <c r="C142" s="115">
        <v>0.51041666666666663</v>
      </c>
      <c r="D142" s="30" t="s">
        <v>517</v>
      </c>
      <c r="E142" s="30"/>
      <c r="F142" s="30" t="s">
        <v>3738</v>
      </c>
      <c r="G142" s="30"/>
      <c r="H142" s="30">
        <v>1</v>
      </c>
      <c r="I142" s="30"/>
      <c r="J142" s="30"/>
      <c r="K142" s="30"/>
      <c r="L142" s="30"/>
      <c r="M142" s="30"/>
      <c r="N142" s="30">
        <v>1</v>
      </c>
    </row>
    <row r="143" spans="2:29" ht="14.4" x14ac:dyDescent="0.3">
      <c r="B143" s="30"/>
      <c r="C143" s="115">
        <v>0.51041666666666663</v>
      </c>
      <c r="D143" s="30" t="s">
        <v>878</v>
      </c>
      <c r="E143" s="30" t="s">
        <v>1127</v>
      </c>
      <c r="F143" s="30" t="s">
        <v>3737</v>
      </c>
      <c r="G143" s="35">
        <v>0.51041666666666663</v>
      </c>
      <c r="H143" s="30">
        <v>1</v>
      </c>
      <c r="I143" s="30"/>
      <c r="J143" s="30"/>
      <c r="K143" s="30"/>
      <c r="L143" s="30"/>
      <c r="M143" s="30"/>
      <c r="N143" s="30">
        <v>1</v>
      </c>
    </row>
    <row r="144" spans="2:29" ht="14.4" x14ac:dyDescent="0.3">
      <c r="B144" s="30"/>
      <c r="C144" s="115">
        <v>0.51041666666666663</v>
      </c>
      <c r="D144" s="30" t="s">
        <v>878</v>
      </c>
      <c r="E144" s="30"/>
      <c r="F144" s="30" t="s">
        <v>3738</v>
      </c>
      <c r="G144" s="30"/>
      <c r="H144" s="30">
        <v>1</v>
      </c>
      <c r="I144" s="30"/>
      <c r="J144" s="30"/>
      <c r="K144" s="30"/>
      <c r="L144" s="30"/>
      <c r="M144" s="30"/>
      <c r="N144" s="30">
        <v>1</v>
      </c>
    </row>
    <row r="145" spans="2:14" ht="14.4" x14ac:dyDescent="0.3">
      <c r="B145" s="30"/>
      <c r="C145" s="115">
        <v>0.51041666666666663</v>
      </c>
      <c r="D145" s="30" t="s">
        <v>882</v>
      </c>
      <c r="E145" s="30" t="s">
        <v>1148</v>
      </c>
      <c r="F145" s="30" t="s">
        <v>3737</v>
      </c>
      <c r="G145" s="35">
        <v>0.51041666666666663</v>
      </c>
      <c r="H145" s="30">
        <v>1</v>
      </c>
      <c r="I145" s="30"/>
      <c r="J145" s="30"/>
      <c r="K145" s="30"/>
      <c r="L145" s="30"/>
      <c r="M145" s="30"/>
      <c r="N145" s="30">
        <v>1</v>
      </c>
    </row>
    <row r="146" spans="2:14" ht="14.4" x14ac:dyDescent="0.3">
      <c r="B146" s="30"/>
      <c r="C146" s="115">
        <v>0.51041666666666663</v>
      </c>
      <c r="D146" s="30" t="s">
        <v>882</v>
      </c>
      <c r="E146" s="30"/>
      <c r="F146" s="30" t="s">
        <v>3738</v>
      </c>
      <c r="G146" s="30"/>
      <c r="H146" s="30">
        <v>1</v>
      </c>
      <c r="I146" s="30"/>
      <c r="J146" s="30"/>
      <c r="K146" s="30"/>
      <c r="L146" s="30"/>
      <c r="M146" s="30"/>
      <c r="N146" s="30">
        <v>1</v>
      </c>
    </row>
    <row r="147" spans="2:14" ht="14.4" x14ac:dyDescent="0.3">
      <c r="B147" s="30"/>
      <c r="C147" s="115">
        <v>0.51041666666666663</v>
      </c>
      <c r="D147" s="30" t="s">
        <v>510</v>
      </c>
      <c r="E147" s="30" t="s">
        <v>1208</v>
      </c>
      <c r="F147" s="30" t="s">
        <v>3737</v>
      </c>
      <c r="G147" s="35">
        <v>0.51041666666666663</v>
      </c>
      <c r="H147" s="30">
        <v>1</v>
      </c>
      <c r="I147" s="30"/>
      <c r="J147" s="30"/>
      <c r="K147" s="30"/>
      <c r="L147" s="30"/>
      <c r="M147" s="30"/>
      <c r="N147" s="30">
        <v>1</v>
      </c>
    </row>
    <row r="148" spans="2:14" ht="14.4" x14ac:dyDescent="0.3">
      <c r="B148" s="30"/>
      <c r="C148" s="115">
        <v>0.51041666666666663</v>
      </c>
      <c r="D148" s="30" t="s">
        <v>510</v>
      </c>
      <c r="E148" s="30"/>
      <c r="F148" s="30" t="s">
        <v>3738</v>
      </c>
      <c r="G148" s="30"/>
      <c r="H148" s="30">
        <v>1</v>
      </c>
      <c r="I148" s="30"/>
      <c r="J148" s="30"/>
      <c r="K148" s="30"/>
      <c r="L148" s="30"/>
      <c r="M148" s="30"/>
      <c r="N148" s="30">
        <v>1</v>
      </c>
    </row>
    <row r="149" spans="2:14" ht="14.4" x14ac:dyDescent="0.3">
      <c r="B149" s="30"/>
      <c r="C149" s="115">
        <v>0.58333333333333337</v>
      </c>
      <c r="D149" s="30" t="s">
        <v>52</v>
      </c>
      <c r="E149" s="30" t="s">
        <v>1213</v>
      </c>
      <c r="F149" s="30" t="s">
        <v>3739</v>
      </c>
      <c r="G149" s="35">
        <v>0.58333333333333337</v>
      </c>
      <c r="H149" s="30">
        <v>1</v>
      </c>
      <c r="I149" s="30"/>
      <c r="J149" s="30"/>
      <c r="K149" s="30"/>
      <c r="L149" s="30"/>
      <c r="M149" s="30"/>
      <c r="N149" s="30">
        <v>1</v>
      </c>
    </row>
    <row r="150" spans="2:14" ht="14.4" x14ac:dyDescent="0.3">
      <c r="B150" s="30"/>
      <c r="C150" s="115">
        <v>0.58333333333333337</v>
      </c>
      <c r="D150" s="30" t="s">
        <v>52</v>
      </c>
      <c r="E150" s="30"/>
      <c r="F150" s="30" t="s">
        <v>3740</v>
      </c>
      <c r="G150" s="30"/>
      <c r="H150" s="30">
        <v>1</v>
      </c>
      <c r="I150" s="30"/>
      <c r="J150" s="30"/>
      <c r="K150" s="30"/>
      <c r="L150" s="30"/>
      <c r="M150" s="30"/>
      <c r="N150" s="30">
        <v>1</v>
      </c>
    </row>
    <row r="151" spans="2:14" ht="14.4" x14ac:dyDescent="0.3">
      <c r="B151" s="30"/>
      <c r="C151" s="115">
        <v>0.58333333333333337</v>
      </c>
      <c r="D151" s="30" t="s">
        <v>55</v>
      </c>
      <c r="E151" s="30" t="s">
        <v>1197</v>
      </c>
      <c r="F151" s="30" t="s">
        <v>3739</v>
      </c>
      <c r="G151" s="35">
        <v>0.58333333333333337</v>
      </c>
      <c r="H151" s="30">
        <v>1</v>
      </c>
      <c r="I151" s="30"/>
      <c r="J151" s="30"/>
      <c r="K151" s="30"/>
      <c r="L151" s="30"/>
      <c r="M151" s="30"/>
      <c r="N151" s="30">
        <v>1</v>
      </c>
    </row>
    <row r="152" spans="2:14" ht="14.4" x14ac:dyDescent="0.3">
      <c r="B152" s="30"/>
      <c r="C152" s="115">
        <v>0.58333333333333337</v>
      </c>
      <c r="D152" s="30" t="s">
        <v>55</v>
      </c>
      <c r="E152" s="30"/>
      <c r="F152" s="30" t="s">
        <v>3740</v>
      </c>
      <c r="G152" s="30"/>
      <c r="H152" s="30">
        <v>1</v>
      </c>
      <c r="I152" s="30"/>
      <c r="J152" s="30"/>
      <c r="K152" s="30"/>
      <c r="L152" s="30"/>
      <c r="M152" s="30"/>
      <c r="N152" s="30">
        <v>1</v>
      </c>
    </row>
    <row r="153" spans="2:14" ht="14.4" x14ac:dyDescent="0.3">
      <c r="B153" s="30"/>
      <c r="C153" s="115">
        <v>0.58333333333333337</v>
      </c>
      <c r="D153" s="30" t="s">
        <v>725</v>
      </c>
      <c r="E153" s="30" t="s">
        <v>1194</v>
      </c>
      <c r="F153" s="30" t="s">
        <v>3739</v>
      </c>
      <c r="G153" s="35">
        <v>0.58333333333333337</v>
      </c>
      <c r="H153" s="30">
        <v>1</v>
      </c>
      <c r="I153" s="30"/>
      <c r="J153" s="30"/>
      <c r="K153" s="30"/>
      <c r="L153" s="30"/>
      <c r="M153" s="30"/>
      <c r="N153" s="30">
        <v>1</v>
      </c>
    </row>
    <row r="154" spans="2:14" ht="14.4" x14ac:dyDescent="0.3">
      <c r="B154" s="30"/>
      <c r="C154" s="115">
        <v>0.58333333333333337</v>
      </c>
      <c r="D154" s="30" t="s">
        <v>725</v>
      </c>
      <c r="E154" s="30"/>
      <c r="F154" s="30" t="s">
        <v>3740</v>
      </c>
      <c r="G154" s="30"/>
      <c r="H154" s="30">
        <v>1</v>
      </c>
      <c r="I154" s="30"/>
      <c r="J154" s="30"/>
      <c r="K154" s="30"/>
      <c r="L154" s="30"/>
      <c r="M154" s="30"/>
      <c r="N154" s="30">
        <v>1</v>
      </c>
    </row>
    <row r="155" spans="2:14" ht="14.4" x14ac:dyDescent="0.3">
      <c r="B155" s="30"/>
      <c r="C155" s="115">
        <v>0.58333333333333337</v>
      </c>
      <c r="D155" s="30" t="s">
        <v>306</v>
      </c>
      <c r="E155" s="30" t="s">
        <v>1127</v>
      </c>
      <c r="F155" s="30" t="s">
        <v>3739</v>
      </c>
      <c r="G155" s="35">
        <v>0.58333333333333337</v>
      </c>
      <c r="H155" s="30">
        <v>1</v>
      </c>
      <c r="I155" s="30"/>
      <c r="J155" s="30"/>
      <c r="K155" s="30"/>
      <c r="L155" s="30"/>
      <c r="M155" s="30"/>
      <c r="N155" s="30">
        <v>1</v>
      </c>
    </row>
    <row r="156" spans="2:14" ht="14.4" x14ac:dyDescent="0.3">
      <c r="B156" s="30"/>
      <c r="C156" s="115">
        <v>0.58333333333333337</v>
      </c>
      <c r="D156" s="30" t="s">
        <v>306</v>
      </c>
      <c r="E156" s="30"/>
      <c r="F156" s="30" t="s">
        <v>3740</v>
      </c>
      <c r="G156" s="30"/>
      <c r="H156" s="30">
        <v>1</v>
      </c>
      <c r="I156" s="30"/>
      <c r="J156" s="30"/>
      <c r="K156" s="30"/>
      <c r="L156" s="30"/>
      <c r="M156" s="30"/>
      <c r="N156" s="30">
        <v>1</v>
      </c>
    </row>
    <row r="157" spans="2:14" ht="14.4" x14ac:dyDescent="0.3">
      <c r="B157" s="30"/>
      <c r="C157" s="115">
        <v>0.58333333333333337</v>
      </c>
      <c r="D157" s="30" t="s">
        <v>428</v>
      </c>
      <c r="E157" s="30" t="s">
        <v>1168</v>
      </c>
      <c r="F157" s="30" t="s">
        <v>3739</v>
      </c>
      <c r="G157" s="35">
        <v>0.58333333333333337</v>
      </c>
      <c r="H157" s="30">
        <v>1</v>
      </c>
      <c r="I157" s="30"/>
      <c r="J157" s="30"/>
      <c r="K157" s="30"/>
      <c r="L157" s="30"/>
      <c r="M157" s="30"/>
      <c r="N157" s="30">
        <v>1</v>
      </c>
    </row>
    <row r="158" spans="2:14" ht="14.4" x14ac:dyDescent="0.3">
      <c r="B158" s="30"/>
      <c r="C158" s="115">
        <v>0.58333333333333337</v>
      </c>
      <c r="D158" s="30" t="s">
        <v>428</v>
      </c>
      <c r="E158" s="30"/>
      <c r="F158" s="30" t="s">
        <v>3740</v>
      </c>
      <c r="G158" s="30"/>
      <c r="H158" s="30">
        <v>1</v>
      </c>
      <c r="I158" s="30"/>
      <c r="J158" s="30"/>
      <c r="K158" s="30"/>
      <c r="L158" s="30"/>
      <c r="M158" s="30"/>
      <c r="N158" s="30">
        <v>1</v>
      </c>
    </row>
    <row r="159" spans="2:14" ht="14.4" x14ac:dyDescent="0.3">
      <c r="B159" s="30"/>
      <c r="C159" s="115">
        <v>0.58333333333333337</v>
      </c>
      <c r="D159" s="30" t="s">
        <v>1039</v>
      </c>
      <c r="E159" s="30" t="s">
        <v>1125</v>
      </c>
      <c r="F159" s="30" t="s">
        <v>3739</v>
      </c>
      <c r="G159" s="35">
        <v>0.58333333333333337</v>
      </c>
      <c r="H159" s="30">
        <v>1</v>
      </c>
      <c r="I159" s="30"/>
      <c r="J159" s="30"/>
      <c r="K159" s="30"/>
      <c r="L159" s="30"/>
      <c r="M159" s="30"/>
      <c r="N159" s="30">
        <v>1</v>
      </c>
    </row>
    <row r="160" spans="2:14" ht="14.4" x14ac:dyDescent="0.3">
      <c r="B160" s="30"/>
      <c r="C160" s="115">
        <v>0.58333333333333337</v>
      </c>
      <c r="D160" s="30" t="s">
        <v>1039</v>
      </c>
      <c r="E160" s="30"/>
      <c r="F160" s="30" t="s">
        <v>3740</v>
      </c>
      <c r="G160" s="30"/>
      <c r="H160" s="30">
        <v>1</v>
      </c>
      <c r="I160" s="30"/>
      <c r="J160" s="30"/>
      <c r="K160" s="30"/>
      <c r="L160" s="30"/>
      <c r="M160" s="30"/>
      <c r="N160" s="30">
        <v>1</v>
      </c>
    </row>
    <row r="161" spans="2:14" ht="14.4" x14ac:dyDescent="0.3">
      <c r="B161" s="30"/>
      <c r="C161" s="115">
        <v>0.58333333333333337</v>
      </c>
      <c r="D161" s="30" t="s">
        <v>1051</v>
      </c>
      <c r="E161" s="30" t="s">
        <v>1184</v>
      </c>
      <c r="F161" s="30" t="s">
        <v>3739</v>
      </c>
      <c r="G161" s="35">
        <v>0.58333333333333337</v>
      </c>
      <c r="H161" s="30">
        <v>1</v>
      </c>
      <c r="I161" s="30"/>
      <c r="J161" s="30"/>
      <c r="K161" s="30"/>
      <c r="L161" s="30"/>
      <c r="M161" s="30"/>
      <c r="N161" s="30">
        <v>1</v>
      </c>
    </row>
    <row r="162" spans="2:14" ht="14.4" x14ac:dyDescent="0.3">
      <c r="B162" s="30"/>
      <c r="C162" s="115">
        <v>0.58333333333333337</v>
      </c>
      <c r="D162" s="30" t="s">
        <v>1051</v>
      </c>
      <c r="E162" s="30"/>
      <c r="F162" s="30" t="s">
        <v>3740</v>
      </c>
      <c r="G162" s="30"/>
      <c r="H162" s="30">
        <v>1</v>
      </c>
      <c r="I162" s="30"/>
      <c r="J162" s="30"/>
      <c r="K162" s="30"/>
      <c r="L162" s="30"/>
      <c r="M162" s="30"/>
      <c r="N162" s="30">
        <v>1</v>
      </c>
    </row>
    <row r="163" spans="2:14" ht="14.4" x14ac:dyDescent="0.3">
      <c r="B163" s="30"/>
      <c r="C163" s="115">
        <v>0.58333333333333337</v>
      </c>
      <c r="D163" s="30" t="s">
        <v>1077</v>
      </c>
      <c r="E163" s="30" t="s">
        <v>1129</v>
      </c>
      <c r="F163" s="30" t="s">
        <v>3739</v>
      </c>
      <c r="G163" s="35">
        <v>0.58333333333333337</v>
      </c>
      <c r="H163" s="30">
        <v>1</v>
      </c>
      <c r="I163" s="30"/>
      <c r="J163" s="30"/>
      <c r="K163" s="30"/>
      <c r="L163" s="30"/>
      <c r="M163" s="30"/>
      <c r="N163" s="30">
        <v>1</v>
      </c>
    </row>
    <row r="164" spans="2:14" ht="14.4" x14ac:dyDescent="0.3">
      <c r="B164" s="30"/>
      <c r="C164" s="115">
        <v>0.58333333333333337</v>
      </c>
      <c r="D164" s="30" t="s">
        <v>1077</v>
      </c>
      <c r="E164" s="30"/>
      <c r="F164" s="30" t="s">
        <v>3740</v>
      </c>
      <c r="G164" s="30"/>
      <c r="H164" s="30">
        <v>1</v>
      </c>
      <c r="I164" s="30"/>
      <c r="J164" s="30"/>
      <c r="K164" s="30"/>
      <c r="L164" s="30"/>
      <c r="M164" s="30"/>
      <c r="N164" s="30">
        <v>1</v>
      </c>
    </row>
    <row r="165" spans="2:14" ht="14.4" x14ac:dyDescent="0.3">
      <c r="B165" s="30"/>
      <c r="C165" s="115">
        <v>0.61458333333333337</v>
      </c>
      <c r="D165" s="30" t="s">
        <v>52</v>
      </c>
      <c r="E165" s="30" t="s">
        <v>1211</v>
      </c>
      <c r="F165" s="30" t="s">
        <v>3739</v>
      </c>
      <c r="G165" s="35">
        <v>0.61458333333333337</v>
      </c>
      <c r="H165" s="30">
        <v>1</v>
      </c>
      <c r="I165" s="30"/>
      <c r="J165" s="30"/>
      <c r="K165" s="30"/>
      <c r="L165" s="30"/>
      <c r="M165" s="30"/>
      <c r="N165" s="30">
        <v>1</v>
      </c>
    </row>
    <row r="166" spans="2:14" ht="14.4" x14ac:dyDescent="0.3">
      <c r="B166" s="30"/>
      <c r="C166" s="115">
        <v>0.61458333333333337</v>
      </c>
      <c r="D166" s="30" t="s">
        <v>52</v>
      </c>
      <c r="E166" s="30"/>
      <c r="F166" s="30" t="s">
        <v>3740</v>
      </c>
      <c r="G166" s="30"/>
      <c r="H166" s="30">
        <v>1</v>
      </c>
      <c r="I166" s="30"/>
      <c r="J166" s="30"/>
      <c r="K166" s="30"/>
      <c r="L166" s="30"/>
      <c r="M166" s="30"/>
      <c r="N166" s="30">
        <v>1</v>
      </c>
    </row>
    <row r="167" spans="2:14" ht="14.4" x14ac:dyDescent="0.3">
      <c r="B167" s="30"/>
      <c r="C167" s="115">
        <v>0.61458333333333337</v>
      </c>
      <c r="D167" s="30" t="s">
        <v>55</v>
      </c>
      <c r="E167" s="30" t="s">
        <v>1196</v>
      </c>
      <c r="F167" s="30" t="s">
        <v>3739</v>
      </c>
      <c r="G167" s="35">
        <v>0.61458333333333337</v>
      </c>
      <c r="H167" s="30">
        <v>1</v>
      </c>
      <c r="I167" s="30"/>
      <c r="J167" s="30"/>
      <c r="K167" s="30"/>
      <c r="L167" s="30"/>
      <c r="M167" s="30"/>
      <c r="N167" s="30">
        <v>1</v>
      </c>
    </row>
    <row r="168" spans="2:14" ht="14.4" x14ac:dyDescent="0.3">
      <c r="B168" s="30"/>
      <c r="C168" s="115">
        <v>0.61458333333333337</v>
      </c>
      <c r="D168" s="30" t="s">
        <v>55</v>
      </c>
      <c r="E168" s="30"/>
      <c r="F168" s="30" t="s">
        <v>3740</v>
      </c>
      <c r="G168" s="30"/>
      <c r="H168" s="30">
        <v>1</v>
      </c>
      <c r="I168" s="30"/>
      <c r="J168" s="30"/>
      <c r="K168" s="30"/>
      <c r="L168" s="30"/>
      <c r="M168" s="30"/>
      <c r="N168" s="30">
        <v>1</v>
      </c>
    </row>
    <row r="169" spans="2:14" ht="14.4" x14ac:dyDescent="0.3">
      <c r="B169" s="30"/>
      <c r="C169" s="115">
        <v>0.61458333333333337</v>
      </c>
      <c r="D169" s="30" t="s">
        <v>30</v>
      </c>
      <c r="E169" s="30" t="s">
        <v>1127</v>
      </c>
      <c r="F169" s="30" t="s">
        <v>3739</v>
      </c>
      <c r="G169" s="35">
        <v>0.61458333333333337</v>
      </c>
      <c r="H169" s="30">
        <v>1</v>
      </c>
      <c r="I169" s="30"/>
      <c r="J169" s="30"/>
      <c r="K169" s="30"/>
      <c r="L169" s="30"/>
      <c r="M169" s="30"/>
      <c r="N169" s="30">
        <v>1</v>
      </c>
    </row>
    <row r="170" spans="2:14" ht="14.4" x14ac:dyDescent="0.3">
      <c r="B170" s="30"/>
      <c r="C170" s="115">
        <v>0.61458333333333337</v>
      </c>
      <c r="D170" s="30" t="s">
        <v>30</v>
      </c>
      <c r="E170" s="30"/>
      <c r="F170" s="30" t="s">
        <v>3740</v>
      </c>
      <c r="G170" s="30"/>
      <c r="H170" s="30">
        <v>1</v>
      </c>
      <c r="I170" s="30"/>
      <c r="J170" s="30"/>
      <c r="K170" s="30"/>
      <c r="L170" s="30"/>
      <c r="M170" s="30"/>
      <c r="N170" s="30">
        <v>1</v>
      </c>
    </row>
    <row r="171" spans="2:14" ht="14.4" x14ac:dyDescent="0.3">
      <c r="B171" s="30"/>
      <c r="C171" s="115">
        <v>0.61458333333333337</v>
      </c>
      <c r="D171" s="30" t="s">
        <v>689</v>
      </c>
      <c r="E171" s="30" t="s">
        <v>1197</v>
      </c>
      <c r="F171" s="30" t="s">
        <v>3739</v>
      </c>
      <c r="G171" s="35">
        <v>0.61458333333333337</v>
      </c>
      <c r="H171" s="30">
        <v>1</v>
      </c>
      <c r="I171" s="30"/>
      <c r="J171" s="30"/>
      <c r="K171" s="30"/>
      <c r="L171" s="30"/>
      <c r="M171" s="30"/>
      <c r="N171" s="30">
        <v>1</v>
      </c>
    </row>
    <row r="172" spans="2:14" ht="14.4" x14ac:dyDescent="0.3">
      <c r="B172" s="30"/>
      <c r="C172" s="115">
        <v>0.61458333333333337</v>
      </c>
      <c r="D172" s="30" t="s">
        <v>689</v>
      </c>
      <c r="E172" s="30"/>
      <c r="F172" s="30" t="s">
        <v>3740</v>
      </c>
      <c r="G172" s="30"/>
      <c r="H172" s="30">
        <v>1</v>
      </c>
      <c r="I172" s="30"/>
      <c r="J172" s="30"/>
      <c r="K172" s="30"/>
      <c r="L172" s="30"/>
      <c r="M172" s="30"/>
      <c r="N172" s="30">
        <v>1</v>
      </c>
    </row>
    <row r="173" spans="2:14" ht="14.4" x14ac:dyDescent="0.3">
      <c r="B173" s="30"/>
      <c r="C173" s="115">
        <v>0.61458333333333337</v>
      </c>
      <c r="D173" s="30" t="s">
        <v>674</v>
      </c>
      <c r="E173" s="30" t="s">
        <v>1194</v>
      </c>
      <c r="F173" s="30" t="s">
        <v>3739</v>
      </c>
      <c r="G173" s="35">
        <v>0.61458333333333337</v>
      </c>
      <c r="H173" s="30">
        <v>1</v>
      </c>
      <c r="I173" s="30"/>
      <c r="J173" s="30"/>
      <c r="K173" s="30"/>
      <c r="L173" s="30"/>
      <c r="M173" s="30"/>
      <c r="N173" s="30">
        <v>1</v>
      </c>
    </row>
    <row r="174" spans="2:14" ht="14.4" x14ac:dyDescent="0.3">
      <c r="B174" s="30"/>
      <c r="C174" s="115">
        <v>0.61458333333333337</v>
      </c>
      <c r="D174" s="30" t="s">
        <v>674</v>
      </c>
      <c r="E174" s="30"/>
      <c r="F174" s="30" t="s">
        <v>3740</v>
      </c>
      <c r="G174" s="30"/>
      <c r="H174" s="30">
        <v>1</v>
      </c>
      <c r="I174" s="30"/>
      <c r="J174" s="30"/>
      <c r="K174" s="30"/>
      <c r="L174" s="30"/>
      <c r="M174" s="30"/>
      <c r="N174" s="30">
        <v>1</v>
      </c>
    </row>
    <row r="175" spans="2:14" ht="14.4" x14ac:dyDescent="0.3">
      <c r="B175" s="30"/>
      <c r="C175" s="115">
        <v>0.61458333333333337</v>
      </c>
      <c r="D175" s="30" t="s">
        <v>749</v>
      </c>
      <c r="E175" s="30" t="s">
        <v>1208</v>
      </c>
      <c r="F175" s="30" t="s">
        <v>3739</v>
      </c>
      <c r="G175" s="35">
        <v>0.61458333333333337</v>
      </c>
      <c r="H175" s="30">
        <v>1</v>
      </c>
      <c r="I175" s="30"/>
      <c r="J175" s="30"/>
      <c r="K175" s="30"/>
      <c r="L175" s="30"/>
      <c r="M175" s="30"/>
      <c r="N175" s="30">
        <v>1</v>
      </c>
    </row>
    <row r="176" spans="2:14" ht="14.4" x14ac:dyDescent="0.3">
      <c r="B176" s="30"/>
      <c r="C176" s="115">
        <v>0.61458333333333337</v>
      </c>
      <c r="D176" s="30" t="s">
        <v>749</v>
      </c>
      <c r="E176" s="30"/>
      <c r="F176" s="30" t="s">
        <v>3740</v>
      </c>
      <c r="G176" s="30"/>
      <c r="H176" s="30">
        <v>1</v>
      </c>
      <c r="I176" s="30"/>
      <c r="J176" s="30"/>
      <c r="K176" s="30"/>
      <c r="L176" s="30"/>
      <c r="M176" s="30"/>
      <c r="N176" s="30">
        <v>1</v>
      </c>
    </row>
    <row r="177" spans="2:14" ht="14.4" x14ac:dyDescent="0.3">
      <c r="B177" s="30"/>
      <c r="C177" s="115">
        <v>0.61458333333333337</v>
      </c>
      <c r="D177" s="30" t="s">
        <v>797</v>
      </c>
      <c r="E177" s="30" t="s">
        <v>1195</v>
      </c>
      <c r="F177" s="30" t="s">
        <v>3739</v>
      </c>
      <c r="G177" s="35">
        <v>0.61458333333333337</v>
      </c>
      <c r="H177" s="30">
        <v>1</v>
      </c>
      <c r="I177" s="30"/>
      <c r="J177" s="30"/>
      <c r="K177" s="30"/>
      <c r="L177" s="30"/>
      <c r="M177" s="30"/>
      <c r="N177" s="30">
        <v>1</v>
      </c>
    </row>
    <row r="178" spans="2:14" ht="14.4" x14ac:dyDescent="0.3">
      <c r="B178" s="30"/>
      <c r="C178" s="115">
        <v>0.61458333333333337</v>
      </c>
      <c r="D178" s="30" t="s">
        <v>797</v>
      </c>
      <c r="E178" s="30"/>
      <c r="F178" s="30" t="s">
        <v>3740</v>
      </c>
      <c r="G178" s="30"/>
      <c r="H178" s="30">
        <v>1</v>
      </c>
      <c r="I178" s="30"/>
      <c r="J178" s="30"/>
      <c r="K178" s="30"/>
      <c r="L178" s="30"/>
      <c r="M178" s="30"/>
      <c r="N178" s="30">
        <v>1</v>
      </c>
    </row>
    <row r="179" spans="2:14" ht="14.4" x14ac:dyDescent="0.3">
      <c r="B179" s="30"/>
      <c r="C179" s="115">
        <v>0.61458333333333337</v>
      </c>
      <c r="D179" s="30" t="s">
        <v>725</v>
      </c>
      <c r="E179" s="30" t="s">
        <v>1129</v>
      </c>
      <c r="F179" s="30" t="s">
        <v>3739</v>
      </c>
      <c r="G179" s="35">
        <v>0.61458333333333337</v>
      </c>
      <c r="H179" s="30">
        <v>1</v>
      </c>
      <c r="I179" s="30"/>
      <c r="J179" s="30"/>
      <c r="K179" s="30"/>
      <c r="L179" s="30"/>
      <c r="M179" s="30"/>
      <c r="N179" s="30">
        <v>1</v>
      </c>
    </row>
    <row r="180" spans="2:14" ht="14.4" x14ac:dyDescent="0.3">
      <c r="B180" s="30"/>
      <c r="C180" s="115">
        <v>0.61458333333333337</v>
      </c>
      <c r="D180" s="30" t="s">
        <v>725</v>
      </c>
      <c r="E180" s="30"/>
      <c r="F180" s="30" t="s">
        <v>3740</v>
      </c>
      <c r="G180" s="30"/>
      <c r="H180" s="30">
        <v>1</v>
      </c>
      <c r="I180" s="30"/>
      <c r="J180" s="30"/>
      <c r="K180" s="30"/>
      <c r="L180" s="30"/>
      <c r="M180" s="30"/>
      <c r="N180" s="30">
        <v>1</v>
      </c>
    </row>
    <row r="181" spans="2:14" ht="14.4" x14ac:dyDescent="0.3">
      <c r="B181" s="30"/>
      <c r="C181" s="115">
        <v>0.61458333333333337</v>
      </c>
      <c r="D181" s="30" t="s">
        <v>306</v>
      </c>
      <c r="E181" s="30" t="s">
        <v>1213</v>
      </c>
      <c r="F181" s="30" t="s">
        <v>3739</v>
      </c>
      <c r="G181" s="35">
        <v>0.61458333333333337</v>
      </c>
      <c r="H181" s="30">
        <v>1</v>
      </c>
      <c r="I181" s="30"/>
      <c r="J181" s="30"/>
      <c r="K181" s="30"/>
      <c r="L181" s="30"/>
      <c r="M181" s="30"/>
      <c r="N181" s="30">
        <v>1</v>
      </c>
    </row>
    <row r="182" spans="2:14" ht="14.4" x14ac:dyDescent="0.3">
      <c r="B182" s="30"/>
      <c r="C182" s="115">
        <v>0.61458333333333337</v>
      </c>
      <c r="D182" s="30" t="s">
        <v>306</v>
      </c>
      <c r="E182" s="30"/>
      <c r="F182" s="30" t="s">
        <v>3740</v>
      </c>
      <c r="G182" s="30"/>
      <c r="H182" s="30">
        <v>1</v>
      </c>
      <c r="I182" s="30"/>
      <c r="J182" s="30"/>
      <c r="K182" s="30"/>
      <c r="L182" s="30"/>
      <c r="M182" s="30"/>
      <c r="N182" s="30">
        <v>1</v>
      </c>
    </row>
    <row r="183" spans="2:14" ht="14.4" x14ac:dyDescent="0.3">
      <c r="B183" s="30"/>
      <c r="C183" s="115">
        <v>0.61458333333333337</v>
      </c>
      <c r="D183" s="30" t="s">
        <v>428</v>
      </c>
      <c r="E183" s="30" t="s">
        <v>1125</v>
      </c>
      <c r="F183" s="30" t="s">
        <v>3739</v>
      </c>
      <c r="G183" s="35">
        <v>0.61458333333333337</v>
      </c>
      <c r="H183" s="30">
        <v>1</v>
      </c>
      <c r="I183" s="30"/>
      <c r="J183" s="30"/>
      <c r="K183" s="30"/>
      <c r="L183" s="30"/>
      <c r="M183" s="30"/>
      <c r="N183" s="30">
        <v>1</v>
      </c>
    </row>
    <row r="184" spans="2:14" ht="14.4" x14ac:dyDescent="0.3">
      <c r="B184" s="30"/>
      <c r="C184" s="115">
        <v>0.61458333333333337</v>
      </c>
      <c r="D184" s="30" t="s">
        <v>428</v>
      </c>
      <c r="E184" s="30"/>
      <c r="F184" s="30" t="s">
        <v>3740</v>
      </c>
      <c r="G184" s="30"/>
      <c r="H184" s="30">
        <v>1</v>
      </c>
      <c r="I184" s="30"/>
      <c r="J184" s="30"/>
      <c r="K184" s="30"/>
      <c r="L184" s="30"/>
      <c r="M184" s="30"/>
      <c r="N184" s="30">
        <v>1</v>
      </c>
    </row>
    <row r="185" spans="2:14" ht="14.4" x14ac:dyDescent="0.3">
      <c r="B185" s="30"/>
      <c r="C185" s="115">
        <v>0.61458333333333337</v>
      </c>
      <c r="D185" s="30" t="s">
        <v>315</v>
      </c>
      <c r="E185" s="30" t="s">
        <v>1184</v>
      </c>
      <c r="F185" s="30" t="s">
        <v>3739</v>
      </c>
      <c r="G185" s="35">
        <v>0.61458333333333337</v>
      </c>
      <c r="H185" s="30">
        <v>1</v>
      </c>
      <c r="I185" s="30"/>
      <c r="J185" s="30"/>
      <c r="K185" s="30"/>
      <c r="L185" s="30"/>
      <c r="M185" s="30"/>
      <c r="N185" s="30">
        <v>1</v>
      </c>
    </row>
    <row r="186" spans="2:14" ht="14.4" x14ac:dyDescent="0.3">
      <c r="B186" s="30"/>
      <c r="C186" s="115">
        <v>0.61458333333333337</v>
      </c>
      <c r="D186" s="30" t="s">
        <v>315</v>
      </c>
      <c r="E186" s="30"/>
      <c r="F186" s="30" t="s">
        <v>3740</v>
      </c>
      <c r="G186" s="30"/>
      <c r="H186" s="30">
        <v>1</v>
      </c>
      <c r="I186" s="30"/>
      <c r="J186" s="30"/>
      <c r="K186" s="30"/>
      <c r="L186" s="30"/>
      <c r="M186" s="30"/>
      <c r="N186" s="30">
        <v>1</v>
      </c>
    </row>
    <row r="187" spans="2:14" ht="14.4" x14ac:dyDescent="0.3">
      <c r="B187" s="30"/>
      <c r="C187" s="115">
        <v>0.61458333333333337</v>
      </c>
      <c r="D187" s="30" t="s">
        <v>1175</v>
      </c>
      <c r="E187" s="30" t="s">
        <v>1173</v>
      </c>
      <c r="F187" s="30" t="s">
        <v>3739</v>
      </c>
      <c r="G187" s="35">
        <v>0.61458333333333337</v>
      </c>
      <c r="H187" s="30">
        <v>1</v>
      </c>
      <c r="I187" s="30"/>
      <c r="J187" s="30"/>
      <c r="K187" s="30"/>
      <c r="L187" s="30"/>
      <c r="M187" s="30"/>
      <c r="N187" s="30">
        <v>1</v>
      </c>
    </row>
    <row r="188" spans="2:14" ht="14.4" x14ac:dyDescent="0.3">
      <c r="B188" s="30"/>
      <c r="C188" s="115">
        <v>0.61458333333333337</v>
      </c>
      <c r="D188" s="30" t="s">
        <v>1175</v>
      </c>
      <c r="E188" s="30"/>
      <c r="F188" s="30" t="s">
        <v>3740</v>
      </c>
      <c r="G188" s="30"/>
      <c r="H188" s="30">
        <v>1</v>
      </c>
      <c r="I188" s="30"/>
      <c r="J188" s="30"/>
      <c r="K188" s="30"/>
      <c r="L188" s="30"/>
      <c r="M188" s="30"/>
      <c r="N188" s="30">
        <v>1</v>
      </c>
    </row>
    <row r="189" spans="2:14" ht="14.4" x14ac:dyDescent="0.3">
      <c r="B189" s="30"/>
      <c r="C189" s="115">
        <v>0.61458333333333337</v>
      </c>
      <c r="D189" s="30" t="s">
        <v>1034</v>
      </c>
      <c r="E189" s="30" t="s">
        <v>1168</v>
      </c>
      <c r="F189" s="30" t="s">
        <v>3739</v>
      </c>
      <c r="G189" s="35">
        <v>0.61458333333333337</v>
      </c>
      <c r="H189" s="30">
        <v>1</v>
      </c>
      <c r="I189" s="30"/>
      <c r="J189" s="30"/>
      <c r="K189" s="30"/>
      <c r="L189" s="30"/>
      <c r="M189" s="30"/>
      <c r="N189" s="30">
        <v>1</v>
      </c>
    </row>
    <row r="190" spans="2:14" ht="14.4" x14ac:dyDescent="0.3">
      <c r="B190" s="30"/>
      <c r="C190" s="115">
        <v>0.61458333333333337</v>
      </c>
      <c r="D190" s="30" t="s">
        <v>1034</v>
      </c>
      <c r="E190" s="30"/>
      <c r="F190" s="30" t="s">
        <v>3740</v>
      </c>
      <c r="G190" s="30"/>
      <c r="H190" s="30">
        <v>1</v>
      </c>
      <c r="I190" s="30"/>
      <c r="J190" s="30"/>
      <c r="K190" s="30"/>
      <c r="L190" s="30"/>
      <c r="M190" s="30"/>
      <c r="N190" s="30">
        <v>1</v>
      </c>
    </row>
    <row r="191" spans="2:14" ht="14.4" x14ac:dyDescent="0.3">
      <c r="B191" s="30"/>
      <c r="C191" s="115">
        <v>0.61458333333333337</v>
      </c>
      <c r="D191" s="30" t="s">
        <v>1051</v>
      </c>
      <c r="E191" s="30" t="s">
        <v>1136</v>
      </c>
      <c r="F191" s="30" t="s">
        <v>3739</v>
      </c>
      <c r="G191" s="35">
        <v>0.61458333333333337</v>
      </c>
      <c r="H191" s="30">
        <v>1</v>
      </c>
      <c r="I191" s="30"/>
      <c r="J191" s="30"/>
      <c r="K191" s="30"/>
      <c r="L191" s="30"/>
      <c r="M191" s="30"/>
      <c r="N191" s="30">
        <v>1</v>
      </c>
    </row>
    <row r="192" spans="2:14" ht="14.4" x14ac:dyDescent="0.3">
      <c r="B192" s="30"/>
      <c r="C192" s="115">
        <v>0.61458333333333337</v>
      </c>
      <c r="D192" s="30" t="s">
        <v>1051</v>
      </c>
      <c r="E192" s="30"/>
      <c r="F192" s="30" t="s">
        <v>3740</v>
      </c>
      <c r="G192" s="30"/>
      <c r="H192" s="30">
        <v>1</v>
      </c>
      <c r="I192" s="30"/>
      <c r="J192" s="30"/>
      <c r="K192" s="30"/>
      <c r="L192" s="30"/>
      <c r="M192" s="30"/>
      <c r="N192" s="30">
        <v>1</v>
      </c>
    </row>
    <row r="193" spans="2:14" ht="14.4" x14ac:dyDescent="0.3">
      <c r="B193" s="30"/>
      <c r="C193" s="115">
        <v>0.61458333333333337</v>
      </c>
      <c r="D193" s="30" t="s">
        <v>1058</v>
      </c>
      <c r="E193" s="30" t="s">
        <v>1122</v>
      </c>
      <c r="F193" s="30" t="s">
        <v>3739</v>
      </c>
      <c r="G193" s="35">
        <v>0.61458333333333337</v>
      </c>
      <c r="H193" s="30">
        <v>1</v>
      </c>
      <c r="I193" s="30"/>
      <c r="J193" s="30"/>
      <c r="K193" s="30"/>
      <c r="L193" s="30"/>
      <c r="M193" s="30"/>
      <c r="N193" s="30">
        <v>1</v>
      </c>
    </row>
    <row r="194" spans="2:14" ht="14.4" x14ac:dyDescent="0.3">
      <c r="B194" s="30"/>
      <c r="C194" s="115">
        <v>0.61458333333333337</v>
      </c>
      <c r="D194" s="30" t="s">
        <v>1058</v>
      </c>
      <c r="E194" s="30"/>
      <c r="F194" s="30" t="s">
        <v>3740</v>
      </c>
      <c r="G194" s="30"/>
      <c r="H194" s="30">
        <v>1</v>
      </c>
      <c r="I194" s="30"/>
      <c r="J194" s="30"/>
      <c r="K194" s="30"/>
      <c r="L194" s="30"/>
      <c r="M194" s="30"/>
      <c r="N194" s="30">
        <v>1</v>
      </c>
    </row>
    <row r="195" spans="2:14" ht="14.4" x14ac:dyDescent="0.3">
      <c r="B195" s="30"/>
      <c r="C195" s="115">
        <v>0.64583333333333337</v>
      </c>
      <c r="D195" s="30" t="s">
        <v>52</v>
      </c>
      <c r="E195" s="30" t="s">
        <v>1183</v>
      </c>
      <c r="F195" s="30" t="s">
        <v>3741</v>
      </c>
      <c r="G195" s="35">
        <v>0.64583333333333337</v>
      </c>
      <c r="H195" s="30">
        <v>1</v>
      </c>
      <c r="I195" s="30"/>
      <c r="J195" s="30"/>
      <c r="K195" s="30"/>
      <c r="L195" s="30"/>
      <c r="M195" s="30"/>
      <c r="N195" s="30">
        <v>1</v>
      </c>
    </row>
    <row r="196" spans="2:14" ht="14.4" x14ac:dyDescent="0.3">
      <c r="B196" s="30"/>
      <c r="C196" s="115">
        <v>0.64583333333333337</v>
      </c>
      <c r="D196" s="30" t="s">
        <v>52</v>
      </c>
      <c r="E196" s="30"/>
      <c r="F196" s="30" t="s">
        <v>3742</v>
      </c>
      <c r="G196" s="30"/>
      <c r="H196" s="30">
        <v>1</v>
      </c>
      <c r="I196" s="30"/>
      <c r="J196" s="30"/>
      <c r="K196" s="30"/>
      <c r="L196" s="30"/>
      <c r="M196" s="30"/>
      <c r="N196" s="30">
        <v>1</v>
      </c>
    </row>
    <row r="197" spans="2:14" ht="14.4" x14ac:dyDescent="0.3">
      <c r="B197" s="30"/>
      <c r="C197" s="115">
        <v>0.64583333333333337</v>
      </c>
      <c r="D197" s="30" t="s">
        <v>59</v>
      </c>
      <c r="E197" s="30" t="s">
        <v>1191</v>
      </c>
      <c r="F197" s="30" t="s">
        <v>3741</v>
      </c>
      <c r="G197" s="35">
        <v>0.64583333333333337</v>
      </c>
      <c r="H197" s="30">
        <v>1</v>
      </c>
      <c r="I197" s="30"/>
      <c r="J197" s="30"/>
      <c r="K197" s="30"/>
      <c r="L197" s="30"/>
      <c r="M197" s="30"/>
      <c r="N197" s="30">
        <v>1</v>
      </c>
    </row>
    <row r="198" spans="2:14" ht="14.4" x14ac:dyDescent="0.3">
      <c r="B198" s="30"/>
      <c r="C198" s="115">
        <v>0.64583333333333337</v>
      </c>
      <c r="D198" s="30" t="s">
        <v>59</v>
      </c>
      <c r="E198" s="30"/>
      <c r="F198" s="30" t="s">
        <v>3742</v>
      </c>
      <c r="G198" s="30"/>
      <c r="H198" s="30">
        <v>1</v>
      </c>
      <c r="I198" s="30"/>
      <c r="J198" s="30"/>
      <c r="K198" s="30"/>
      <c r="L198" s="30"/>
      <c r="M198" s="30"/>
      <c r="N198" s="30">
        <v>1</v>
      </c>
    </row>
    <row r="199" spans="2:14" ht="14.4" x14ac:dyDescent="0.3">
      <c r="B199" s="30"/>
      <c r="C199" s="115">
        <v>0.64583333333333337</v>
      </c>
      <c r="D199" s="30" t="s">
        <v>122</v>
      </c>
      <c r="E199" s="30" t="s">
        <v>1122</v>
      </c>
      <c r="F199" s="30" t="s">
        <v>3741</v>
      </c>
      <c r="G199" s="35">
        <v>0.64583333333333337</v>
      </c>
      <c r="H199" s="30">
        <v>1</v>
      </c>
      <c r="I199" s="30"/>
      <c r="J199" s="30"/>
      <c r="K199" s="30"/>
      <c r="L199" s="30"/>
      <c r="M199" s="30"/>
      <c r="N199" s="30">
        <v>1</v>
      </c>
    </row>
    <row r="200" spans="2:14" ht="14.4" x14ac:dyDescent="0.3">
      <c r="B200" s="30"/>
      <c r="C200" s="115">
        <v>0.64583333333333337</v>
      </c>
      <c r="D200" s="30" t="s">
        <v>122</v>
      </c>
      <c r="E200" s="30"/>
      <c r="F200" s="30" t="s">
        <v>3742</v>
      </c>
      <c r="G200" s="30"/>
      <c r="H200" s="30">
        <v>1</v>
      </c>
      <c r="I200" s="30"/>
      <c r="J200" s="30"/>
      <c r="K200" s="30"/>
      <c r="L200" s="30"/>
      <c r="M200" s="30"/>
      <c r="N200" s="30">
        <v>1</v>
      </c>
    </row>
    <row r="201" spans="2:14" ht="14.4" x14ac:dyDescent="0.3">
      <c r="B201" s="30"/>
      <c r="C201" s="115">
        <v>0.64583333333333337</v>
      </c>
      <c r="D201" s="30" t="s">
        <v>689</v>
      </c>
      <c r="E201" s="30" t="s">
        <v>1184</v>
      </c>
      <c r="F201" s="30" t="s">
        <v>3741</v>
      </c>
      <c r="G201" s="35">
        <v>0.64583333333333337</v>
      </c>
      <c r="H201" s="30">
        <v>1</v>
      </c>
      <c r="I201" s="30"/>
      <c r="J201" s="30"/>
      <c r="K201" s="30"/>
      <c r="L201" s="30"/>
      <c r="M201" s="30"/>
      <c r="N201" s="30">
        <v>1</v>
      </c>
    </row>
    <row r="202" spans="2:14" ht="14.4" x14ac:dyDescent="0.3">
      <c r="B202" s="30"/>
      <c r="C202" s="115">
        <v>0.64583333333333337</v>
      </c>
      <c r="D202" s="30" t="s">
        <v>689</v>
      </c>
      <c r="E202" s="30"/>
      <c r="F202" s="30" t="s">
        <v>3742</v>
      </c>
      <c r="G202" s="30"/>
      <c r="H202" s="30">
        <v>1</v>
      </c>
      <c r="I202" s="30"/>
      <c r="J202" s="30"/>
      <c r="K202" s="30"/>
      <c r="L202" s="30"/>
      <c r="M202" s="30"/>
      <c r="N202" s="30">
        <v>1</v>
      </c>
    </row>
    <row r="203" spans="2:14" ht="14.4" x14ac:dyDescent="0.3">
      <c r="B203" s="30"/>
      <c r="C203" s="115">
        <v>0.64583333333333337</v>
      </c>
      <c r="D203" s="30" t="s">
        <v>674</v>
      </c>
      <c r="E203" s="30" t="s">
        <v>1122</v>
      </c>
      <c r="F203" s="30" t="s">
        <v>3741</v>
      </c>
      <c r="G203" s="35">
        <v>0.64583333333333337</v>
      </c>
      <c r="H203" s="30">
        <v>1</v>
      </c>
      <c r="I203" s="30"/>
      <c r="J203" s="30"/>
      <c r="K203" s="30"/>
      <c r="L203" s="30"/>
      <c r="M203" s="30"/>
      <c r="N203" s="30">
        <v>1</v>
      </c>
    </row>
    <row r="204" spans="2:14" ht="14.4" x14ac:dyDescent="0.3">
      <c r="B204" s="30"/>
      <c r="C204" s="115">
        <v>0.64583333333333337</v>
      </c>
      <c r="D204" s="30" t="s">
        <v>674</v>
      </c>
      <c r="E204" s="30"/>
      <c r="F204" s="30" t="s">
        <v>3742</v>
      </c>
      <c r="G204" s="30"/>
      <c r="H204" s="30">
        <v>1</v>
      </c>
      <c r="I204" s="30"/>
      <c r="J204" s="30"/>
      <c r="K204" s="30"/>
      <c r="L204" s="30"/>
      <c r="M204" s="30"/>
      <c r="N204" s="30">
        <v>1</v>
      </c>
    </row>
    <row r="205" spans="2:14" ht="14.4" x14ac:dyDescent="0.3">
      <c r="B205" s="30"/>
      <c r="C205" s="115">
        <v>0.64583333333333337</v>
      </c>
      <c r="D205" s="30" t="s">
        <v>749</v>
      </c>
      <c r="E205" s="30" t="s">
        <v>1211</v>
      </c>
      <c r="F205" s="30" t="s">
        <v>3741</v>
      </c>
      <c r="G205" s="35">
        <v>0.64583333333333337</v>
      </c>
      <c r="H205" s="30">
        <v>1</v>
      </c>
      <c r="I205" s="30"/>
      <c r="J205" s="30"/>
      <c r="K205" s="30"/>
      <c r="L205" s="30"/>
      <c r="M205" s="30"/>
      <c r="N205" s="30">
        <v>1</v>
      </c>
    </row>
    <row r="206" spans="2:14" ht="14.4" x14ac:dyDescent="0.3">
      <c r="B206" s="30"/>
      <c r="C206" s="115">
        <v>0.64583333333333337</v>
      </c>
      <c r="D206" s="30" t="s">
        <v>749</v>
      </c>
      <c r="E206" s="30"/>
      <c r="F206" s="30" t="s">
        <v>3742</v>
      </c>
      <c r="G206" s="30"/>
      <c r="H206" s="30">
        <v>1</v>
      </c>
      <c r="I206" s="30"/>
      <c r="J206" s="30"/>
      <c r="K206" s="30"/>
      <c r="L206" s="30"/>
      <c r="M206" s="30"/>
      <c r="N206" s="30">
        <v>1</v>
      </c>
    </row>
    <row r="207" spans="2:14" ht="14.4" x14ac:dyDescent="0.3">
      <c r="B207" s="30"/>
      <c r="C207" s="115">
        <v>0.64583333333333337</v>
      </c>
      <c r="D207" s="30" t="s">
        <v>719</v>
      </c>
      <c r="E207" s="30" t="s">
        <v>1195</v>
      </c>
      <c r="F207" s="30" t="s">
        <v>3741</v>
      </c>
      <c r="G207" s="35">
        <v>0.64583333333333337</v>
      </c>
      <c r="H207" s="30">
        <v>1</v>
      </c>
      <c r="I207" s="30"/>
      <c r="J207" s="30"/>
      <c r="K207" s="30"/>
      <c r="L207" s="30"/>
      <c r="M207" s="30"/>
      <c r="N207" s="30">
        <v>1</v>
      </c>
    </row>
    <row r="208" spans="2:14" ht="14.4" x14ac:dyDescent="0.3">
      <c r="B208" s="30"/>
      <c r="C208" s="115">
        <v>0.64583333333333337</v>
      </c>
      <c r="D208" s="30" t="s">
        <v>719</v>
      </c>
      <c r="E208" s="30"/>
      <c r="F208" s="30" t="s">
        <v>3742</v>
      </c>
      <c r="G208" s="30"/>
      <c r="H208" s="30">
        <v>1</v>
      </c>
      <c r="I208" s="30"/>
      <c r="J208" s="30"/>
      <c r="K208" s="30"/>
      <c r="L208" s="30"/>
      <c r="M208" s="30"/>
      <c r="N208" s="30">
        <v>1</v>
      </c>
    </row>
    <row r="209" spans="2:14" ht="14.4" x14ac:dyDescent="0.3">
      <c r="B209" s="30"/>
      <c r="C209" s="115">
        <v>0.64583333333333337</v>
      </c>
      <c r="D209" s="30" t="s">
        <v>306</v>
      </c>
      <c r="E209" s="30" t="s">
        <v>1117</v>
      </c>
      <c r="F209" s="30" t="s">
        <v>3741</v>
      </c>
      <c r="G209" s="35">
        <v>0.64583333333333337</v>
      </c>
      <c r="H209" s="30">
        <v>1</v>
      </c>
      <c r="I209" s="30"/>
      <c r="J209" s="30"/>
      <c r="K209" s="30"/>
      <c r="L209" s="30"/>
      <c r="M209" s="30"/>
      <c r="N209" s="30">
        <v>1</v>
      </c>
    </row>
    <row r="210" spans="2:14" ht="14.4" x14ac:dyDescent="0.3">
      <c r="B210" s="30"/>
      <c r="C210" s="115">
        <v>0.64583333333333337</v>
      </c>
      <c r="D210" s="30" t="s">
        <v>306</v>
      </c>
      <c r="E210" s="30"/>
      <c r="F210" s="30" t="s">
        <v>3742</v>
      </c>
      <c r="G210" s="30"/>
      <c r="H210" s="30">
        <v>1</v>
      </c>
      <c r="I210" s="30"/>
      <c r="J210" s="30"/>
      <c r="K210" s="30"/>
      <c r="L210" s="30"/>
      <c r="M210" s="30"/>
      <c r="N210" s="30">
        <v>1</v>
      </c>
    </row>
    <row r="211" spans="2:14" ht="14.4" x14ac:dyDescent="0.3">
      <c r="B211" s="30"/>
      <c r="C211" s="115">
        <v>0.64583333333333337</v>
      </c>
      <c r="D211" s="30" t="s">
        <v>425</v>
      </c>
      <c r="E211" s="30" t="s">
        <v>1184</v>
      </c>
      <c r="F211" s="30" t="s">
        <v>3741</v>
      </c>
      <c r="G211" s="35">
        <v>0.64583333333333337</v>
      </c>
      <c r="H211" s="30">
        <v>1</v>
      </c>
      <c r="I211" s="30"/>
      <c r="J211" s="30"/>
      <c r="K211" s="30"/>
      <c r="L211" s="30"/>
      <c r="M211" s="30"/>
      <c r="N211" s="30">
        <v>1</v>
      </c>
    </row>
    <row r="212" spans="2:14" ht="14.4" x14ac:dyDescent="0.3">
      <c r="B212" s="30"/>
      <c r="C212" s="115">
        <v>0.64583333333333337</v>
      </c>
      <c r="D212" s="30" t="s">
        <v>425</v>
      </c>
      <c r="E212" s="30"/>
      <c r="F212" s="30" t="s">
        <v>3742</v>
      </c>
      <c r="G212" s="30"/>
      <c r="H212" s="30">
        <v>1</v>
      </c>
      <c r="I212" s="30"/>
      <c r="J212" s="30"/>
      <c r="K212" s="30"/>
      <c r="L212" s="30"/>
      <c r="M212" s="30"/>
      <c r="N212" s="30">
        <v>1</v>
      </c>
    </row>
    <row r="213" spans="2:14" ht="14.4" x14ac:dyDescent="0.3">
      <c r="B213" s="30"/>
      <c r="C213" s="115">
        <v>0.64583333333333337</v>
      </c>
      <c r="D213" s="30" t="s">
        <v>428</v>
      </c>
      <c r="E213" s="30" t="s">
        <v>1213</v>
      </c>
      <c r="F213" s="30" t="s">
        <v>3741</v>
      </c>
      <c r="G213" s="35">
        <v>0.64583333333333337</v>
      </c>
      <c r="H213" s="30">
        <v>1</v>
      </c>
      <c r="I213" s="30"/>
      <c r="J213" s="30"/>
      <c r="K213" s="30"/>
      <c r="L213" s="30"/>
      <c r="M213" s="30"/>
      <c r="N213" s="30">
        <v>1</v>
      </c>
    </row>
    <row r="214" spans="2:14" ht="14.4" x14ac:dyDescent="0.3">
      <c r="B214" s="30"/>
      <c r="C214" s="115">
        <v>0.64583333333333337</v>
      </c>
      <c r="D214" s="30" t="s">
        <v>428</v>
      </c>
      <c r="E214" s="30"/>
      <c r="F214" s="30" t="s">
        <v>3742</v>
      </c>
      <c r="G214" s="30"/>
      <c r="H214" s="30">
        <v>1</v>
      </c>
      <c r="I214" s="30"/>
      <c r="J214" s="30"/>
      <c r="K214" s="30"/>
      <c r="L214" s="30"/>
      <c r="M214" s="30"/>
      <c r="N214" s="30">
        <v>1</v>
      </c>
    </row>
    <row r="215" spans="2:14" ht="14.4" x14ac:dyDescent="0.3">
      <c r="B215" s="30"/>
      <c r="C215" s="115">
        <v>0.64583333333333337</v>
      </c>
      <c r="D215" s="30" t="s">
        <v>441</v>
      </c>
      <c r="E215" s="30" t="s">
        <v>1127</v>
      </c>
      <c r="F215" s="30" t="s">
        <v>3741</v>
      </c>
      <c r="G215" s="35">
        <v>0.64583333333333337</v>
      </c>
      <c r="H215" s="30">
        <v>1</v>
      </c>
      <c r="I215" s="30"/>
      <c r="J215" s="30"/>
      <c r="K215" s="30"/>
      <c r="L215" s="30"/>
      <c r="M215" s="30"/>
      <c r="N215" s="30">
        <v>1</v>
      </c>
    </row>
    <row r="216" spans="2:14" ht="14.4" x14ac:dyDescent="0.3">
      <c r="B216" s="30"/>
      <c r="C216" s="115">
        <v>0.64583333333333337</v>
      </c>
      <c r="D216" s="30" t="s">
        <v>441</v>
      </c>
      <c r="E216" s="30"/>
      <c r="F216" s="30" t="s">
        <v>3742</v>
      </c>
      <c r="G216" s="30"/>
      <c r="H216" s="30">
        <v>1</v>
      </c>
      <c r="I216" s="30"/>
      <c r="J216" s="30"/>
      <c r="K216" s="30"/>
      <c r="L216" s="30"/>
      <c r="M216" s="30"/>
      <c r="N216" s="30">
        <v>1</v>
      </c>
    </row>
    <row r="217" spans="2:14" ht="14.4" x14ac:dyDescent="0.3">
      <c r="B217" s="30"/>
      <c r="C217" s="115">
        <v>0.64583333333333337</v>
      </c>
      <c r="D217" s="30" t="s">
        <v>315</v>
      </c>
      <c r="E217" s="30" t="s">
        <v>1160</v>
      </c>
      <c r="F217" s="30" t="s">
        <v>3741</v>
      </c>
      <c r="G217" s="35">
        <v>0.64583333333333337</v>
      </c>
      <c r="H217" s="30">
        <v>1</v>
      </c>
      <c r="I217" s="30"/>
      <c r="J217" s="30"/>
      <c r="K217" s="30"/>
      <c r="L217" s="30"/>
      <c r="M217" s="30"/>
      <c r="N217" s="30">
        <v>1</v>
      </c>
    </row>
    <row r="218" spans="2:14" ht="14.4" x14ac:dyDescent="0.3">
      <c r="B218" s="30"/>
      <c r="C218" s="115">
        <v>0.64583333333333337</v>
      </c>
      <c r="D218" s="30" t="s">
        <v>315</v>
      </c>
      <c r="E218" s="30"/>
      <c r="F218" s="30" t="s">
        <v>3742</v>
      </c>
      <c r="G218" s="30"/>
      <c r="H218" s="30">
        <v>1</v>
      </c>
      <c r="I218" s="30"/>
      <c r="J218" s="30"/>
      <c r="K218" s="30"/>
      <c r="L218" s="30"/>
      <c r="M218" s="30"/>
      <c r="N218" s="30">
        <v>1</v>
      </c>
    </row>
    <row r="219" spans="2:14" ht="14.4" x14ac:dyDescent="0.3">
      <c r="B219" s="30"/>
      <c r="C219" s="115">
        <v>0.64583333333333337</v>
      </c>
      <c r="D219" s="30" t="s">
        <v>315</v>
      </c>
      <c r="E219" s="30" t="s">
        <v>1162</v>
      </c>
      <c r="F219" s="30" t="s">
        <v>3741</v>
      </c>
      <c r="G219" s="35">
        <v>0.64583333333333337</v>
      </c>
      <c r="H219" s="30">
        <v>1</v>
      </c>
      <c r="I219" s="30"/>
      <c r="J219" s="30"/>
      <c r="K219" s="30"/>
      <c r="L219" s="30"/>
      <c r="M219" s="30"/>
      <c r="N219" s="30">
        <v>1</v>
      </c>
    </row>
    <row r="220" spans="2:14" ht="14.4" x14ac:dyDescent="0.3">
      <c r="B220" s="30"/>
      <c r="C220" s="115">
        <v>0.64583333333333337</v>
      </c>
      <c r="D220" s="30" t="s">
        <v>315</v>
      </c>
      <c r="E220" s="30"/>
      <c r="F220" s="30" t="s">
        <v>3742</v>
      </c>
      <c r="G220" s="30"/>
      <c r="H220" s="30">
        <v>1</v>
      </c>
      <c r="I220" s="30"/>
      <c r="J220" s="30"/>
      <c r="K220" s="30"/>
      <c r="L220" s="30"/>
      <c r="M220" s="30"/>
      <c r="N220" s="30">
        <v>1</v>
      </c>
    </row>
    <row r="221" spans="2:14" ht="14.4" x14ac:dyDescent="0.3">
      <c r="B221" s="30"/>
      <c r="C221" s="115">
        <v>0.64583333333333337</v>
      </c>
      <c r="D221" s="30" t="s">
        <v>366</v>
      </c>
      <c r="E221" s="30" t="s">
        <v>1194</v>
      </c>
      <c r="F221" s="30" t="s">
        <v>3741</v>
      </c>
      <c r="G221" s="35">
        <v>0.64583333333333337</v>
      </c>
      <c r="H221" s="30">
        <v>1</v>
      </c>
      <c r="I221" s="30"/>
      <c r="J221" s="30"/>
      <c r="K221" s="30"/>
      <c r="L221" s="30"/>
      <c r="M221" s="30"/>
      <c r="N221" s="30">
        <v>1</v>
      </c>
    </row>
    <row r="222" spans="2:14" ht="14.4" x14ac:dyDescent="0.3">
      <c r="B222" s="30"/>
      <c r="C222" s="115">
        <v>0.64583333333333337</v>
      </c>
      <c r="D222" s="30" t="s">
        <v>366</v>
      </c>
      <c r="E222" s="30"/>
      <c r="F222" s="30" t="s">
        <v>3742</v>
      </c>
      <c r="G222" s="30"/>
      <c r="H222" s="30">
        <v>1</v>
      </c>
      <c r="I222" s="30"/>
      <c r="J222" s="30"/>
      <c r="K222" s="30"/>
      <c r="L222" s="30"/>
      <c r="M222" s="30"/>
      <c r="N222" s="30">
        <v>1</v>
      </c>
    </row>
    <row r="223" spans="2:14" ht="14.4" x14ac:dyDescent="0.3">
      <c r="B223" s="30"/>
      <c r="C223" s="115">
        <v>0.64583333333333337</v>
      </c>
      <c r="D223" s="30" t="s">
        <v>846</v>
      </c>
      <c r="E223" s="30" t="s">
        <v>1173</v>
      </c>
      <c r="F223" s="30" t="s">
        <v>3741</v>
      </c>
      <c r="G223" s="35">
        <v>0.64583333333333337</v>
      </c>
      <c r="H223" s="30">
        <v>1</v>
      </c>
      <c r="I223" s="30"/>
      <c r="J223" s="30"/>
      <c r="K223" s="30"/>
      <c r="L223" s="30"/>
      <c r="M223" s="30"/>
      <c r="N223" s="30">
        <v>1</v>
      </c>
    </row>
    <row r="224" spans="2:14" ht="14.4" x14ac:dyDescent="0.3">
      <c r="B224" s="30"/>
      <c r="C224" s="115">
        <v>0.64583333333333337</v>
      </c>
      <c r="D224" s="30" t="s">
        <v>846</v>
      </c>
      <c r="E224" s="30"/>
      <c r="F224" s="30" t="s">
        <v>3742</v>
      </c>
      <c r="G224" s="30"/>
      <c r="H224" s="30">
        <v>1</v>
      </c>
      <c r="I224" s="30"/>
      <c r="J224" s="30"/>
      <c r="K224" s="30"/>
      <c r="L224" s="30"/>
      <c r="M224" s="30"/>
      <c r="N224" s="30">
        <v>1</v>
      </c>
    </row>
    <row r="225" spans="2:14" ht="14.4" x14ac:dyDescent="0.3">
      <c r="B225" s="30"/>
      <c r="C225" s="115">
        <v>0.64583333333333337</v>
      </c>
      <c r="D225" s="30" t="s">
        <v>986</v>
      </c>
      <c r="E225" s="30" t="s">
        <v>1197</v>
      </c>
      <c r="F225" s="30" t="s">
        <v>3741</v>
      </c>
      <c r="G225" s="35">
        <v>0.64583333333333337</v>
      </c>
      <c r="H225" s="30">
        <v>1</v>
      </c>
      <c r="I225" s="30"/>
      <c r="J225" s="30"/>
      <c r="K225" s="30"/>
      <c r="L225" s="30"/>
      <c r="M225" s="30"/>
      <c r="N225" s="30">
        <v>1</v>
      </c>
    </row>
    <row r="226" spans="2:14" ht="14.4" x14ac:dyDescent="0.3">
      <c r="B226" s="30"/>
      <c r="C226" s="115">
        <v>0.64583333333333337</v>
      </c>
      <c r="D226" s="30" t="s">
        <v>986</v>
      </c>
      <c r="E226" s="30"/>
      <c r="F226" s="30" t="s">
        <v>3742</v>
      </c>
      <c r="G226" s="30"/>
      <c r="H226" s="30">
        <v>1</v>
      </c>
      <c r="I226" s="30"/>
      <c r="J226" s="30"/>
      <c r="K226" s="30"/>
      <c r="L226" s="30"/>
      <c r="M226" s="30"/>
      <c r="N226" s="30">
        <v>1</v>
      </c>
    </row>
    <row r="227" spans="2:14" ht="14.4" x14ac:dyDescent="0.3">
      <c r="B227" s="30"/>
      <c r="C227" s="115">
        <v>0.64583333333333337</v>
      </c>
      <c r="D227" s="30" t="s">
        <v>1034</v>
      </c>
      <c r="E227" s="30" t="s">
        <v>1129</v>
      </c>
      <c r="F227" s="30" t="s">
        <v>3741</v>
      </c>
      <c r="G227" s="35">
        <v>0.64583333333333337</v>
      </c>
      <c r="H227" s="30">
        <v>1</v>
      </c>
      <c r="I227" s="30"/>
      <c r="J227" s="30"/>
      <c r="K227" s="30"/>
      <c r="L227" s="30"/>
      <c r="M227" s="30"/>
      <c r="N227" s="30">
        <v>1</v>
      </c>
    </row>
    <row r="228" spans="2:14" ht="14.4" x14ac:dyDescent="0.3">
      <c r="B228" s="30"/>
      <c r="C228" s="115">
        <v>0.64583333333333337</v>
      </c>
      <c r="D228" s="30" t="s">
        <v>1034</v>
      </c>
      <c r="E228" s="30"/>
      <c r="F228" s="30" t="s">
        <v>3742</v>
      </c>
      <c r="G228" s="30"/>
      <c r="H228" s="30">
        <v>1</v>
      </c>
      <c r="I228" s="30"/>
      <c r="J228" s="30"/>
      <c r="K228" s="30"/>
      <c r="L228" s="30"/>
      <c r="M228" s="30"/>
      <c r="N228" s="30">
        <v>1</v>
      </c>
    </row>
    <row r="229" spans="2:14" ht="14.4" x14ac:dyDescent="0.3">
      <c r="B229" s="30"/>
      <c r="C229" s="115">
        <v>0.64583333333333337</v>
      </c>
      <c r="D229" s="30" t="s">
        <v>1058</v>
      </c>
      <c r="E229" s="30" t="s">
        <v>1168</v>
      </c>
      <c r="F229" s="30" t="s">
        <v>3741</v>
      </c>
      <c r="G229" s="35">
        <v>0.64583333333333337</v>
      </c>
      <c r="H229" s="30">
        <v>1</v>
      </c>
      <c r="I229" s="30"/>
      <c r="J229" s="30"/>
      <c r="K229" s="30"/>
      <c r="L229" s="30"/>
      <c r="M229" s="30"/>
      <c r="N229" s="30">
        <v>1</v>
      </c>
    </row>
    <row r="230" spans="2:14" ht="14.4" x14ac:dyDescent="0.3">
      <c r="B230" s="30"/>
      <c r="C230" s="115">
        <v>0.64583333333333337</v>
      </c>
      <c r="D230" s="30" t="s">
        <v>1058</v>
      </c>
      <c r="E230" s="30"/>
      <c r="F230" s="30" t="s">
        <v>3742</v>
      </c>
      <c r="G230" s="30"/>
      <c r="H230" s="30">
        <v>1</v>
      </c>
      <c r="I230" s="30"/>
      <c r="J230" s="30"/>
      <c r="K230" s="30"/>
      <c r="L230" s="30"/>
      <c r="M230" s="30"/>
      <c r="N230" s="30">
        <v>1</v>
      </c>
    </row>
    <row r="231" spans="2:14" ht="14.4" x14ac:dyDescent="0.3">
      <c r="B231" s="30"/>
      <c r="C231" s="115">
        <v>0.64583333333333337</v>
      </c>
      <c r="D231" s="30" t="s">
        <v>1058</v>
      </c>
      <c r="E231" s="30" t="s">
        <v>1136</v>
      </c>
      <c r="F231" s="30" t="s">
        <v>3741</v>
      </c>
      <c r="G231" s="35">
        <v>0.64583333333333337</v>
      </c>
      <c r="H231" s="30">
        <v>1</v>
      </c>
      <c r="I231" s="30"/>
      <c r="J231" s="30"/>
      <c r="K231" s="30"/>
      <c r="L231" s="30"/>
      <c r="M231" s="30"/>
      <c r="N231" s="30">
        <v>1</v>
      </c>
    </row>
    <row r="232" spans="2:14" ht="14.4" x14ac:dyDescent="0.3">
      <c r="B232" s="30"/>
      <c r="C232" s="115">
        <v>0.64583333333333337</v>
      </c>
      <c r="D232" s="30" t="s">
        <v>1058</v>
      </c>
      <c r="E232" s="30"/>
      <c r="F232" s="30" t="s">
        <v>3742</v>
      </c>
      <c r="G232" s="30"/>
      <c r="H232" s="30">
        <v>1</v>
      </c>
      <c r="I232" s="30"/>
      <c r="J232" s="30"/>
      <c r="K232" s="30"/>
      <c r="L232" s="30"/>
      <c r="M232" s="30"/>
      <c r="N232" s="30">
        <v>1</v>
      </c>
    </row>
    <row r="233" spans="2:14" ht="14.4" x14ac:dyDescent="0.3">
      <c r="B233" s="30"/>
      <c r="C233" s="115">
        <v>0.67708333333333337</v>
      </c>
      <c r="D233" s="30" t="s">
        <v>59</v>
      </c>
      <c r="E233" s="30" t="s">
        <v>1195</v>
      </c>
      <c r="F233" s="30" t="s">
        <v>3743</v>
      </c>
      <c r="G233" s="35">
        <v>0.67708333333333337</v>
      </c>
      <c r="H233" s="30">
        <v>1</v>
      </c>
      <c r="I233" s="30"/>
      <c r="J233" s="30"/>
      <c r="K233" s="30"/>
      <c r="L233" s="30"/>
      <c r="M233" s="30"/>
      <c r="N233" s="30">
        <v>1</v>
      </c>
    </row>
    <row r="234" spans="2:14" ht="14.4" x14ac:dyDescent="0.3">
      <c r="B234" s="30"/>
      <c r="C234" s="115">
        <v>0.67708333333333337</v>
      </c>
      <c r="D234" s="30" t="s">
        <v>59</v>
      </c>
      <c r="E234" s="30"/>
      <c r="F234" s="30" t="s">
        <v>3744</v>
      </c>
      <c r="G234" s="30"/>
      <c r="H234" s="30">
        <v>1</v>
      </c>
      <c r="I234" s="30"/>
      <c r="J234" s="30"/>
      <c r="K234" s="30"/>
      <c r="L234" s="30"/>
      <c r="M234" s="30"/>
      <c r="N234" s="30">
        <v>1</v>
      </c>
    </row>
    <row r="235" spans="2:14" ht="14.4" x14ac:dyDescent="0.3">
      <c r="B235" s="30"/>
      <c r="C235" s="115">
        <v>0.67708333333333337</v>
      </c>
      <c r="D235" s="30" t="s">
        <v>122</v>
      </c>
      <c r="E235" s="30" t="s">
        <v>1196</v>
      </c>
      <c r="F235" s="30" t="s">
        <v>3743</v>
      </c>
      <c r="G235" s="35">
        <v>0.67708333333333337</v>
      </c>
      <c r="H235" s="30">
        <v>1</v>
      </c>
      <c r="I235" s="30"/>
      <c r="J235" s="30"/>
      <c r="K235" s="30"/>
      <c r="L235" s="30"/>
      <c r="M235" s="30"/>
      <c r="N235" s="30">
        <v>1</v>
      </c>
    </row>
    <row r="236" spans="2:14" ht="14.4" x14ac:dyDescent="0.3">
      <c r="B236" s="30"/>
      <c r="C236" s="115">
        <v>0.67708333333333337</v>
      </c>
      <c r="D236" s="30" t="s">
        <v>122</v>
      </c>
      <c r="E236" s="30"/>
      <c r="F236" s="30" t="s">
        <v>3744</v>
      </c>
      <c r="G236" s="30"/>
      <c r="H236" s="30">
        <v>1</v>
      </c>
      <c r="I236" s="30"/>
      <c r="J236" s="30"/>
      <c r="K236" s="30"/>
      <c r="L236" s="30"/>
      <c r="M236" s="30"/>
      <c r="N236" s="30">
        <v>1</v>
      </c>
    </row>
    <row r="237" spans="2:14" ht="14.4" x14ac:dyDescent="0.3">
      <c r="B237" s="30"/>
      <c r="C237" s="115">
        <v>0.67708333333333337</v>
      </c>
      <c r="D237" s="30" t="s">
        <v>689</v>
      </c>
      <c r="E237" s="30" t="s">
        <v>1127</v>
      </c>
      <c r="F237" s="30" t="s">
        <v>3743</v>
      </c>
      <c r="G237" s="35">
        <v>0.67708333333333337</v>
      </c>
      <c r="H237" s="30">
        <v>1</v>
      </c>
      <c r="I237" s="30"/>
      <c r="J237" s="30"/>
      <c r="K237" s="30"/>
      <c r="L237" s="30"/>
      <c r="M237" s="30"/>
      <c r="N237" s="30">
        <v>1</v>
      </c>
    </row>
    <row r="238" spans="2:14" ht="14.4" x14ac:dyDescent="0.3">
      <c r="B238" s="30"/>
      <c r="C238" s="115">
        <v>0.67708333333333337</v>
      </c>
      <c r="D238" s="30" t="s">
        <v>689</v>
      </c>
      <c r="E238" s="30"/>
      <c r="F238" s="30" t="s">
        <v>3744</v>
      </c>
      <c r="G238" s="30"/>
      <c r="H238" s="30">
        <v>1</v>
      </c>
      <c r="I238" s="30"/>
      <c r="J238" s="30"/>
      <c r="K238" s="30"/>
      <c r="L238" s="30"/>
      <c r="M238" s="30"/>
      <c r="N238" s="30">
        <v>1</v>
      </c>
    </row>
    <row r="239" spans="2:14" ht="14.4" x14ac:dyDescent="0.3">
      <c r="B239" s="30"/>
      <c r="C239" s="115">
        <v>0.67708333333333337</v>
      </c>
      <c r="D239" s="30" t="s">
        <v>674</v>
      </c>
      <c r="E239" s="30" t="s">
        <v>1197</v>
      </c>
      <c r="F239" s="30" t="s">
        <v>3743</v>
      </c>
      <c r="G239" s="35">
        <v>0.67708333333333337</v>
      </c>
      <c r="H239" s="30">
        <v>1</v>
      </c>
      <c r="I239" s="30"/>
      <c r="J239" s="30"/>
      <c r="K239" s="30"/>
      <c r="L239" s="30"/>
      <c r="M239" s="30"/>
      <c r="N239" s="30">
        <v>1</v>
      </c>
    </row>
    <row r="240" spans="2:14" ht="14.4" x14ac:dyDescent="0.3">
      <c r="B240" s="30"/>
      <c r="C240" s="115">
        <v>0.67708333333333337</v>
      </c>
      <c r="D240" s="30" t="s">
        <v>674</v>
      </c>
      <c r="E240" s="30"/>
      <c r="F240" s="30" t="s">
        <v>3744</v>
      </c>
      <c r="G240" s="30"/>
      <c r="H240" s="30">
        <v>1</v>
      </c>
      <c r="I240" s="30"/>
      <c r="J240" s="30"/>
      <c r="K240" s="30"/>
      <c r="L240" s="30"/>
      <c r="M240" s="30"/>
      <c r="N240" s="30">
        <v>1</v>
      </c>
    </row>
    <row r="241" spans="2:14" ht="14.4" x14ac:dyDescent="0.3">
      <c r="B241" s="30"/>
      <c r="C241" s="115">
        <v>0.67708333333333337</v>
      </c>
      <c r="D241" s="30" t="s">
        <v>235</v>
      </c>
      <c r="E241" s="30" t="s">
        <v>1173</v>
      </c>
      <c r="F241" s="30" t="s">
        <v>3743</v>
      </c>
      <c r="G241" s="35">
        <v>0.67708333333333337</v>
      </c>
      <c r="H241" s="30">
        <v>1</v>
      </c>
      <c r="I241" s="30"/>
      <c r="J241" s="30"/>
      <c r="K241" s="30"/>
      <c r="L241" s="30"/>
      <c r="M241" s="30"/>
      <c r="N241" s="30">
        <v>1</v>
      </c>
    </row>
    <row r="242" spans="2:14" ht="14.4" x14ac:dyDescent="0.3">
      <c r="B242" s="30"/>
      <c r="C242" s="115">
        <v>0.67708333333333337</v>
      </c>
      <c r="D242" s="30" t="s">
        <v>235</v>
      </c>
      <c r="E242" s="30"/>
      <c r="F242" s="30" t="s">
        <v>3744</v>
      </c>
      <c r="G242" s="30"/>
      <c r="H242" s="30">
        <v>1</v>
      </c>
      <c r="I242" s="30"/>
      <c r="J242" s="30"/>
      <c r="K242" s="30"/>
      <c r="L242" s="30"/>
      <c r="M242" s="30"/>
      <c r="N242" s="30">
        <v>1</v>
      </c>
    </row>
    <row r="243" spans="2:14" ht="14.4" x14ac:dyDescent="0.3">
      <c r="B243" s="30"/>
      <c r="C243" s="115">
        <v>0.67708333333333337</v>
      </c>
      <c r="D243" s="30" t="s">
        <v>237</v>
      </c>
      <c r="E243" s="30" t="s">
        <v>1122</v>
      </c>
      <c r="F243" s="30" t="s">
        <v>3743</v>
      </c>
      <c r="G243" s="35">
        <v>0.67708333333333337</v>
      </c>
      <c r="H243" s="30">
        <v>1</v>
      </c>
      <c r="I243" s="30"/>
      <c r="J243" s="30"/>
      <c r="K243" s="30"/>
      <c r="L243" s="30"/>
      <c r="M243" s="30"/>
      <c r="N243" s="30">
        <v>1</v>
      </c>
    </row>
    <row r="244" spans="2:14" ht="14.4" x14ac:dyDescent="0.3">
      <c r="B244" s="30"/>
      <c r="C244" s="115">
        <v>0.67708333333333337</v>
      </c>
      <c r="D244" s="30" t="s">
        <v>237</v>
      </c>
      <c r="E244" s="30"/>
      <c r="F244" s="30" t="s">
        <v>3744</v>
      </c>
      <c r="G244" s="30"/>
      <c r="H244" s="30">
        <v>1</v>
      </c>
      <c r="I244" s="30"/>
      <c r="J244" s="30"/>
      <c r="K244" s="30"/>
      <c r="L244" s="30"/>
      <c r="M244" s="30"/>
      <c r="N244" s="30">
        <v>1</v>
      </c>
    </row>
    <row r="245" spans="2:14" ht="14.4" x14ac:dyDescent="0.3">
      <c r="B245" s="30"/>
      <c r="C245" s="115">
        <v>0.67708333333333337</v>
      </c>
      <c r="D245" s="30" t="s">
        <v>815</v>
      </c>
      <c r="E245" s="30" t="s">
        <v>1160</v>
      </c>
      <c r="F245" s="30" t="s">
        <v>3743</v>
      </c>
      <c r="G245" s="35">
        <v>0.67708333333333337</v>
      </c>
      <c r="H245" s="30">
        <v>1</v>
      </c>
      <c r="I245" s="30"/>
      <c r="J245" s="30"/>
      <c r="K245" s="30"/>
      <c r="L245" s="30"/>
      <c r="M245" s="30"/>
      <c r="N245" s="30">
        <v>1</v>
      </c>
    </row>
    <row r="246" spans="2:14" ht="14.4" x14ac:dyDescent="0.3">
      <c r="B246" s="30"/>
      <c r="C246" s="115">
        <v>0.67708333333333337</v>
      </c>
      <c r="D246" s="30" t="s">
        <v>815</v>
      </c>
      <c r="E246" s="30"/>
      <c r="F246" s="30" t="s">
        <v>3744</v>
      </c>
      <c r="G246" s="30"/>
      <c r="H246" s="30">
        <v>1</v>
      </c>
      <c r="I246" s="30"/>
      <c r="J246" s="30"/>
      <c r="K246" s="30"/>
      <c r="L246" s="30"/>
      <c r="M246" s="30"/>
      <c r="N246" s="30">
        <v>1</v>
      </c>
    </row>
    <row r="247" spans="2:14" ht="14.4" x14ac:dyDescent="0.3">
      <c r="B247" s="30"/>
      <c r="C247" s="115">
        <v>0.67708333333333337</v>
      </c>
      <c r="D247" s="30" t="s">
        <v>749</v>
      </c>
      <c r="E247" s="30" t="s">
        <v>1194</v>
      </c>
      <c r="F247" s="30" t="s">
        <v>3743</v>
      </c>
      <c r="G247" s="35">
        <v>0.67708333333333337</v>
      </c>
      <c r="H247" s="30">
        <v>1</v>
      </c>
      <c r="I247" s="30"/>
      <c r="J247" s="30"/>
      <c r="K247" s="30"/>
      <c r="L247" s="30"/>
      <c r="M247" s="30"/>
      <c r="N247" s="30">
        <v>1</v>
      </c>
    </row>
    <row r="248" spans="2:14" ht="14.4" x14ac:dyDescent="0.3">
      <c r="B248" s="30"/>
      <c r="C248" s="115">
        <v>0.67708333333333337</v>
      </c>
      <c r="D248" s="30" t="s">
        <v>749</v>
      </c>
      <c r="E248" s="30"/>
      <c r="F248" s="30" t="s">
        <v>3744</v>
      </c>
      <c r="G248" s="30"/>
      <c r="H248" s="30">
        <v>1</v>
      </c>
      <c r="I248" s="30"/>
      <c r="J248" s="30"/>
      <c r="K248" s="30"/>
      <c r="L248" s="30"/>
      <c r="M248" s="30"/>
      <c r="N248" s="30">
        <v>1</v>
      </c>
    </row>
    <row r="249" spans="2:14" ht="14.4" x14ac:dyDescent="0.3">
      <c r="B249" s="30"/>
      <c r="C249" s="115">
        <v>0.67708333333333337</v>
      </c>
      <c r="D249" s="30" t="s">
        <v>655</v>
      </c>
      <c r="E249" s="30" t="s">
        <v>1184</v>
      </c>
      <c r="F249" s="30" t="s">
        <v>3743</v>
      </c>
      <c r="G249" s="35">
        <v>0.67708333333333337</v>
      </c>
      <c r="H249" s="30">
        <v>1</v>
      </c>
      <c r="I249" s="30"/>
      <c r="J249" s="30"/>
      <c r="K249" s="30"/>
      <c r="L249" s="30"/>
      <c r="M249" s="30"/>
      <c r="N249" s="30">
        <v>1</v>
      </c>
    </row>
    <row r="250" spans="2:14" ht="14.4" x14ac:dyDescent="0.3">
      <c r="B250" s="30"/>
      <c r="C250" s="115">
        <v>0.67708333333333337</v>
      </c>
      <c r="D250" s="30" t="s">
        <v>655</v>
      </c>
      <c r="E250" s="30"/>
      <c r="F250" s="30" t="s">
        <v>3744</v>
      </c>
      <c r="G250" s="30"/>
      <c r="H250" s="30">
        <v>1</v>
      </c>
      <c r="I250" s="30"/>
      <c r="J250" s="30"/>
      <c r="K250" s="30"/>
      <c r="L250" s="30"/>
      <c r="M250" s="30"/>
      <c r="N250" s="30">
        <v>1</v>
      </c>
    </row>
    <row r="251" spans="2:14" ht="14.4" x14ac:dyDescent="0.3">
      <c r="B251" s="30"/>
      <c r="C251" s="115">
        <v>0.67708333333333337</v>
      </c>
      <c r="D251" s="30" t="s">
        <v>797</v>
      </c>
      <c r="E251" s="30" t="s">
        <v>1162</v>
      </c>
      <c r="F251" s="30" t="s">
        <v>3743</v>
      </c>
      <c r="G251" s="35">
        <v>0.67708333333333337</v>
      </c>
      <c r="H251" s="30">
        <v>1</v>
      </c>
      <c r="I251" s="30"/>
      <c r="J251" s="30"/>
      <c r="K251" s="30"/>
      <c r="L251" s="30"/>
      <c r="M251" s="30"/>
      <c r="N251" s="30">
        <v>1</v>
      </c>
    </row>
    <row r="252" spans="2:14" ht="14.4" x14ac:dyDescent="0.3">
      <c r="B252" s="30"/>
      <c r="C252" s="115">
        <v>0.67708333333333337</v>
      </c>
      <c r="D252" s="30" t="s">
        <v>797</v>
      </c>
      <c r="E252" s="30"/>
      <c r="F252" s="30" t="s">
        <v>3744</v>
      </c>
      <c r="G252" s="30"/>
      <c r="H252" s="30">
        <v>1</v>
      </c>
      <c r="I252" s="30"/>
      <c r="J252" s="30"/>
      <c r="K252" s="30"/>
      <c r="L252" s="30"/>
      <c r="M252" s="30"/>
      <c r="N252" s="30">
        <v>1</v>
      </c>
    </row>
    <row r="253" spans="2:14" ht="14.4" x14ac:dyDescent="0.3">
      <c r="B253" s="30"/>
      <c r="C253" s="115">
        <v>0.67708333333333337</v>
      </c>
      <c r="D253" s="30" t="s">
        <v>719</v>
      </c>
      <c r="E253" s="30" t="s">
        <v>1194</v>
      </c>
      <c r="F253" s="30" t="s">
        <v>3743</v>
      </c>
      <c r="G253" s="35">
        <v>0.67708333333333337</v>
      </c>
      <c r="H253" s="30">
        <v>1</v>
      </c>
      <c r="I253" s="30"/>
      <c r="J253" s="30"/>
      <c r="K253" s="30"/>
      <c r="L253" s="30"/>
      <c r="M253" s="30"/>
      <c r="N253" s="30">
        <v>1</v>
      </c>
    </row>
    <row r="254" spans="2:14" ht="14.4" x14ac:dyDescent="0.3">
      <c r="B254" s="30"/>
      <c r="C254" s="115">
        <v>0.67708333333333337</v>
      </c>
      <c r="D254" s="30" t="s">
        <v>719</v>
      </c>
      <c r="E254" s="30"/>
      <c r="F254" s="30" t="s">
        <v>3744</v>
      </c>
      <c r="G254" s="30"/>
      <c r="H254" s="30">
        <v>1</v>
      </c>
      <c r="I254" s="30"/>
      <c r="J254" s="30"/>
      <c r="K254" s="30"/>
      <c r="L254" s="30"/>
      <c r="M254" s="30"/>
      <c r="N254" s="30">
        <v>1</v>
      </c>
    </row>
    <row r="255" spans="2:14" ht="14.4" x14ac:dyDescent="0.3">
      <c r="B255" s="30"/>
      <c r="C255" s="115">
        <v>0.67708333333333337</v>
      </c>
      <c r="D255" s="30" t="s">
        <v>425</v>
      </c>
      <c r="E255" s="30" t="s">
        <v>1211</v>
      </c>
      <c r="F255" s="30" t="s">
        <v>3743</v>
      </c>
      <c r="G255" s="35">
        <v>0.67708333333333337</v>
      </c>
      <c r="H255" s="30">
        <v>1</v>
      </c>
      <c r="I255" s="30"/>
      <c r="J255" s="30"/>
      <c r="K255" s="30"/>
      <c r="L255" s="30"/>
      <c r="M255" s="30"/>
      <c r="N255" s="30">
        <v>1</v>
      </c>
    </row>
    <row r="256" spans="2:14" ht="14.4" x14ac:dyDescent="0.3">
      <c r="B256" s="30"/>
      <c r="C256" s="115">
        <v>0.67708333333333337</v>
      </c>
      <c r="D256" s="30" t="s">
        <v>425</v>
      </c>
      <c r="E256" s="30"/>
      <c r="F256" s="30" t="s">
        <v>3744</v>
      </c>
      <c r="G256" s="30"/>
      <c r="H256" s="30">
        <v>1</v>
      </c>
      <c r="I256" s="30"/>
      <c r="J256" s="30"/>
      <c r="K256" s="30"/>
      <c r="L256" s="30"/>
      <c r="M256" s="30"/>
      <c r="N256" s="30">
        <v>1</v>
      </c>
    </row>
    <row r="257" spans="2:14" ht="14.4" x14ac:dyDescent="0.3">
      <c r="B257" s="30"/>
      <c r="C257" s="115">
        <v>0.67708333333333337</v>
      </c>
      <c r="D257" s="30" t="s">
        <v>425</v>
      </c>
      <c r="E257" s="30" t="s">
        <v>1125</v>
      </c>
      <c r="F257" s="30" t="s">
        <v>3743</v>
      </c>
      <c r="G257" s="35">
        <v>0.67708333333333337</v>
      </c>
      <c r="H257" s="30">
        <v>1</v>
      </c>
      <c r="I257" s="30"/>
      <c r="J257" s="30"/>
      <c r="K257" s="30"/>
      <c r="L257" s="30"/>
      <c r="M257" s="30"/>
      <c r="N257" s="30">
        <v>1</v>
      </c>
    </row>
    <row r="258" spans="2:14" ht="14.4" x14ac:dyDescent="0.3">
      <c r="B258" s="30"/>
      <c r="C258" s="115">
        <v>0.67708333333333337</v>
      </c>
      <c r="D258" s="30" t="s">
        <v>425</v>
      </c>
      <c r="E258" s="30"/>
      <c r="F258" s="30" t="s">
        <v>3744</v>
      </c>
      <c r="G258" s="30"/>
      <c r="H258" s="30">
        <v>1</v>
      </c>
      <c r="I258" s="30"/>
      <c r="J258" s="30"/>
      <c r="K258" s="30"/>
      <c r="L258" s="30"/>
      <c r="M258" s="30"/>
      <c r="N258" s="30">
        <v>1</v>
      </c>
    </row>
    <row r="259" spans="2:14" ht="14.4" x14ac:dyDescent="0.3">
      <c r="B259" s="30"/>
      <c r="C259" s="115">
        <v>0.67708333333333337</v>
      </c>
      <c r="D259" s="30" t="s">
        <v>425</v>
      </c>
      <c r="E259" s="30" t="s">
        <v>1168</v>
      </c>
      <c r="F259" s="30" t="s">
        <v>3743</v>
      </c>
      <c r="G259" s="35">
        <v>0.67708333333333337</v>
      </c>
      <c r="H259" s="30">
        <v>1</v>
      </c>
      <c r="I259" s="30"/>
      <c r="J259" s="30"/>
      <c r="K259" s="30"/>
      <c r="L259" s="30"/>
      <c r="M259" s="30"/>
      <c r="N259" s="30">
        <v>1</v>
      </c>
    </row>
    <row r="260" spans="2:14" ht="14.4" x14ac:dyDescent="0.3">
      <c r="B260" s="30"/>
      <c r="C260" s="115">
        <v>0.67708333333333337</v>
      </c>
      <c r="D260" s="30" t="s">
        <v>425</v>
      </c>
      <c r="E260" s="30"/>
      <c r="F260" s="30" t="s">
        <v>3744</v>
      </c>
      <c r="G260" s="30"/>
      <c r="H260" s="30">
        <v>1</v>
      </c>
      <c r="I260" s="30"/>
      <c r="J260" s="30"/>
      <c r="K260" s="30"/>
      <c r="L260" s="30"/>
      <c r="M260" s="30"/>
      <c r="N260" s="30">
        <v>1</v>
      </c>
    </row>
    <row r="261" spans="2:14" ht="14.4" x14ac:dyDescent="0.3">
      <c r="B261" s="30"/>
      <c r="C261" s="115">
        <v>0.67708333333333337</v>
      </c>
      <c r="D261" s="30" t="s">
        <v>441</v>
      </c>
      <c r="E261" s="30" t="s">
        <v>1183</v>
      </c>
      <c r="F261" s="30" t="s">
        <v>3743</v>
      </c>
      <c r="G261" s="35">
        <v>0.67708333333333337</v>
      </c>
      <c r="H261" s="30">
        <v>1</v>
      </c>
      <c r="I261" s="30"/>
      <c r="J261" s="30"/>
      <c r="K261" s="30"/>
      <c r="L261" s="30"/>
      <c r="M261" s="30"/>
      <c r="N261" s="30">
        <v>1</v>
      </c>
    </row>
    <row r="262" spans="2:14" ht="14.4" x14ac:dyDescent="0.3">
      <c r="B262" s="30"/>
      <c r="C262" s="115">
        <v>0.67708333333333337</v>
      </c>
      <c r="D262" s="30" t="s">
        <v>441</v>
      </c>
      <c r="E262" s="30"/>
      <c r="F262" s="30" t="s">
        <v>3744</v>
      </c>
      <c r="G262" s="30"/>
      <c r="H262" s="30">
        <v>1</v>
      </c>
      <c r="I262" s="30"/>
      <c r="J262" s="30"/>
      <c r="K262" s="30"/>
      <c r="L262" s="30"/>
      <c r="M262" s="30"/>
      <c r="N262" s="30">
        <v>1</v>
      </c>
    </row>
    <row r="263" spans="2:14" ht="14.4" x14ac:dyDescent="0.3">
      <c r="B263" s="30"/>
      <c r="C263" s="115">
        <v>0.67708333333333337</v>
      </c>
      <c r="D263" s="30" t="s">
        <v>366</v>
      </c>
      <c r="E263" s="30" t="s">
        <v>1129</v>
      </c>
      <c r="F263" s="30" t="s">
        <v>3743</v>
      </c>
      <c r="G263" s="35">
        <v>0.67708333333333337</v>
      </c>
      <c r="H263" s="30">
        <v>1</v>
      </c>
      <c r="I263" s="30"/>
      <c r="J263" s="30"/>
      <c r="K263" s="30"/>
      <c r="L263" s="30"/>
      <c r="M263" s="30"/>
      <c r="N263" s="30">
        <v>1</v>
      </c>
    </row>
    <row r="264" spans="2:14" ht="14.4" x14ac:dyDescent="0.3">
      <c r="B264" s="30"/>
      <c r="C264" s="115">
        <v>0.67708333333333337</v>
      </c>
      <c r="D264" s="30" t="s">
        <v>366</v>
      </c>
      <c r="E264" s="30"/>
      <c r="F264" s="30" t="s">
        <v>3744</v>
      </c>
      <c r="G264" s="30"/>
      <c r="H264" s="30">
        <v>1</v>
      </c>
      <c r="I264" s="30"/>
      <c r="J264" s="30"/>
      <c r="K264" s="30"/>
      <c r="L264" s="30"/>
      <c r="M264" s="30"/>
      <c r="N264" s="30">
        <v>1</v>
      </c>
    </row>
    <row r="265" spans="2:14" ht="14.4" x14ac:dyDescent="0.3">
      <c r="B265" s="30"/>
      <c r="C265" s="115">
        <v>0.67708333333333337</v>
      </c>
      <c r="D265" s="30" t="s">
        <v>492</v>
      </c>
      <c r="E265" s="30" t="s">
        <v>1213</v>
      </c>
      <c r="F265" s="30" t="s">
        <v>3743</v>
      </c>
      <c r="G265" s="35">
        <v>0.67708333333333337</v>
      </c>
      <c r="H265" s="30">
        <v>1</v>
      </c>
      <c r="I265" s="30"/>
      <c r="J265" s="30"/>
      <c r="K265" s="30"/>
      <c r="L265" s="30"/>
      <c r="M265" s="30"/>
      <c r="N265" s="30">
        <v>1</v>
      </c>
    </row>
    <row r="266" spans="2:14" ht="14.4" x14ac:dyDescent="0.3">
      <c r="B266" s="30"/>
      <c r="C266" s="115">
        <v>0.67708333333333337</v>
      </c>
      <c r="D266" s="30" t="s">
        <v>492</v>
      </c>
      <c r="E266" s="30"/>
      <c r="F266" s="30" t="s">
        <v>3744</v>
      </c>
      <c r="G266" s="30"/>
      <c r="H266" s="30">
        <v>1</v>
      </c>
      <c r="I266" s="30"/>
      <c r="J266" s="30"/>
      <c r="K266" s="30"/>
      <c r="L266" s="30"/>
      <c r="M266" s="30"/>
      <c r="N266" s="30">
        <v>1</v>
      </c>
    </row>
    <row r="267" spans="2:14" ht="14.4" x14ac:dyDescent="0.3">
      <c r="B267" s="30"/>
      <c r="C267" s="115">
        <v>0.67708333333333337</v>
      </c>
      <c r="D267" s="30" t="s">
        <v>846</v>
      </c>
      <c r="E267" s="30" t="s">
        <v>1191</v>
      </c>
      <c r="F267" s="30" t="s">
        <v>3743</v>
      </c>
      <c r="G267" s="35">
        <v>0.67708333333333337</v>
      </c>
      <c r="H267" s="30">
        <v>1</v>
      </c>
      <c r="I267" s="30"/>
      <c r="J267" s="30"/>
      <c r="K267" s="30"/>
      <c r="L267" s="30"/>
      <c r="M267" s="30"/>
      <c r="N267" s="30">
        <v>1</v>
      </c>
    </row>
    <row r="268" spans="2:14" ht="14.4" x14ac:dyDescent="0.3">
      <c r="B268" s="30"/>
      <c r="C268" s="115">
        <v>0.67708333333333337</v>
      </c>
      <c r="D268" s="30" t="s">
        <v>846</v>
      </c>
      <c r="E268" s="30"/>
      <c r="F268" s="30" t="s">
        <v>3744</v>
      </c>
      <c r="G268" s="30"/>
      <c r="H268" s="30">
        <v>1</v>
      </c>
      <c r="I268" s="30"/>
      <c r="J268" s="30"/>
      <c r="K268" s="30"/>
      <c r="L268" s="30"/>
      <c r="M268" s="30"/>
      <c r="N268" s="30">
        <v>1</v>
      </c>
    </row>
    <row r="269" spans="2:14" ht="14.4" x14ac:dyDescent="0.3">
      <c r="B269" s="30"/>
      <c r="C269" s="115">
        <v>0.72916666666666663</v>
      </c>
      <c r="D269" s="30" t="s">
        <v>179</v>
      </c>
      <c r="E269" s="30" t="s">
        <v>1129</v>
      </c>
      <c r="F269" s="30" t="s">
        <v>3745</v>
      </c>
      <c r="G269" s="35">
        <v>0.72916666666666663</v>
      </c>
      <c r="H269" s="30">
        <v>1</v>
      </c>
      <c r="I269" s="30"/>
      <c r="J269" s="30"/>
      <c r="K269" s="30"/>
      <c r="L269" s="30"/>
      <c r="M269" s="30"/>
      <c r="N269" s="30">
        <v>1</v>
      </c>
    </row>
    <row r="270" spans="2:14" ht="14.4" x14ac:dyDescent="0.3">
      <c r="B270" s="30"/>
      <c r="C270" s="115">
        <v>0.72916666666666663</v>
      </c>
      <c r="D270" s="30" t="s">
        <v>179</v>
      </c>
      <c r="E270" s="30"/>
      <c r="F270" s="30" t="s">
        <v>3746</v>
      </c>
      <c r="G270" s="30"/>
      <c r="H270" s="30">
        <v>1</v>
      </c>
      <c r="I270" s="30"/>
      <c r="J270" s="30"/>
      <c r="K270" s="30"/>
      <c r="L270" s="30"/>
      <c r="M270" s="30"/>
      <c r="N270" s="30">
        <v>1</v>
      </c>
    </row>
    <row r="271" spans="2:14" ht="14.4" x14ac:dyDescent="0.3">
      <c r="B271" s="30"/>
      <c r="C271" s="115">
        <v>0.72916666666666663</v>
      </c>
      <c r="D271" s="30" t="s">
        <v>83</v>
      </c>
      <c r="E271" s="30" t="s">
        <v>1208</v>
      </c>
      <c r="F271" s="30" t="s">
        <v>3745</v>
      </c>
      <c r="G271" s="35">
        <v>0.72916666666666663</v>
      </c>
      <c r="H271" s="30">
        <v>1</v>
      </c>
      <c r="I271" s="30"/>
      <c r="J271" s="30"/>
      <c r="K271" s="30"/>
      <c r="L271" s="30"/>
      <c r="M271" s="30"/>
      <c r="N271" s="30">
        <v>1</v>
      </c>
    </row>
    <row r="272" spans="2:14" ht="14.4" x14ac:dyDescent="0.3">
      <c r="B272" s="30"/>
      <c r="C272" s="115">
        <v>0.72916666666666663</v>
      </c>
      <c r="D272" s="30" t="s">
        <v>83</v>
      </c>
      <c r="E272" s="30"/>
      <c r="F272" s="30" t="s">
        <v>3746</v>
      </c>
      <c r="G272" s="30"/>
      <c r="H272" s="30">
        <v>1</v>
      </c>
      <c r="I272" s="30"/>
      <c r="J272" s="30"/>
      <c r="K272" s="30"/>
      <c r="L272" s="30"/>
      <c r="M272" s="30"/>
      <c r="N272" s="30">
        <v>1</v>
      </c>
    </row>
    <row r="273" spans="2:14" ht="14.4" x14ac:dyDescent="0.3">
      <c r="B273" s="30"/>
      <c r="C273" s="115">
        <v>0.72916666666666663</v>
      </c>
      <c r="D273" s="30" t="s">
        <v>122</v>
      </c>
      <c r="E273" s="30" t="s">
        <v>1183</v>
      </c>
      <c r="F273" s="30" t="s">
        <v>3745</v>
      </c>
      <c r="G273" s="35">
        <v>0.72916666666666663</v>
      </c>
      <c r="H273" s="30">
        <v>1</v>
      </c>
      <c r="I273" s="30"/>
      <c r="J273" s="30"/>
      <c r="K273" s="30"/>
      <c r="L273" s="30"/>
      <c r="M273" s="30"/>
      <c r="N273" s="30">
        <v>1</v>
      </c>
    </row>
    <row r="274" spans="2:14" ht="14.4" x14ac:dyDescent="0.3">
      <c r="B274" s="30"/>
      <c r="C274" s="115">
        <v>0.72916666666666663</v>
      </c>
      <c r="D274" s="30" t="s">
        <v>122</v>
      </c>
      <c r="E274" s="30"/>
      <c r="F274" s="30" t="s">
        <v>3746</v>
      </c>
      <c r="G274" s="30"/>
      <c r="H274" s="30">
        <v>1</v>
      </c>
      <c r="I274" s="30"/>
      <c r="J274" s="30"/>
      <c r="K274" s="30"/>
      <c r="L274" s="30"/>
      <c r="M274" s="30"/>
      <c r="N274" s="30">
        <v>1</v>
      </c>
    </row>
    <row r="275" spans="2:14" ht="14.4" x14ac:dyDescent="0.3">
      <c r="B275" s="30"/>
      <c r="C275" s="115">
        <v>0.72916666666666663</v>
      </c>
      <c r="D275" s="30" t="s">
        <v>235</v>
      </c>
      <c r="E275" s="30" t="s">
        <v>1213</v>
      </c>
      <c r="F275" s="30" t="s">
        <v>3745</v>
      </c>
      <c r="G275" s="35">
        <v>0.72916666666666663</v>
      </c>
      <c r="H275" s="30">
        <v>1</v>
      </c>
      <c r="I275" s="30"/>
      <c r="J275" s="30"/>
      <c r="K275" s="30"/>
      <c r="L275" s="30"/>
      <c r="M275" s="30"/>
      <c r="N275" s="30">
        <v>1</v>
      </c>
    </row>
    <row r="276" spans="2:14" ht="14.4" x14ac:dyDescent="0.3">
      <c r="B276" s="30"/>
      <c r="C276" s="115">
        <v>0.72916666666666663</v>
      </c>
      <c r="D276" s="30" t="s">
        <v>235</v>
      </c>
      <c r="E276" s="30"/>
      <c r="F276" s="30" t="s">
        <v>3746</v>
      </c>
      <c r="G276" s="30"/>
      <c r="H276" s="30">
        <v>1</v>
      </c>
      <c r="I276" s="30"/>
      <c r="J276" s="30"/>
      <c r="K276" s="30"/>
      <c r="L276" s="30"/>
      <c r="M276" s="30"/>
      <c r="N276" s="30">
        <v>1</v>
      </c>
    </row>
    <row r="277" spans="2:14" ht="14.4" x14ac:dyDescent="0.3">
      <c r="B277" s="30"/>
      <c r="C277" s="115">
        <v>0.72916666666666663</v>
      </c>
      <c r="D277" s="30" t="s">
        <v>237</v>
      </c>
      <c r="E277" s="30" t="s">
        <v>1196</v>
      </c>
      <c r="F277" s="30" t="s">
        <v>3745</v>
      </c>
      <c r="G277" s="35">
        <v>0.72916666666666663</v>
      </c>
      <c r="H277" s="30">
        <v>1</v>
      </c>
      <c r="I277" s="30"/>
      <c r="J277" s="30"/>
      <c r="K277" s="30"/>
      <c r="L277" s="30"/>
      <c r="M277" s="30"/>
      <c r="N277" s="30">
        <v>1</v>
      </c>
    </row>
    <row r="278" spans="2:14" ht="14.4" x14ac:dyDescent="0.3">
      <c r="B278" s="30"/>
      <c r="C278" s="115">
        <v>0.72916666666666663</v>
      </c>
      <c r="D278" s="30" t="s">
        <v>237</v>
      </c>
      <c r="E278" s="30"/>
      <c r="F278" s="30" t="s">
        <v>3746</v>
      </c>
      <c r="G278" s="30"/>
      <c r="H278" s="30">
        <v>1</v>
      </c>
      <c r="I278" s="30"/>
      <c r="J278" s="30"/>
      <c r="K278" s="30"/>
      <c r="L278" s="30"/>
      <c r="M278" s="30"/>
      <c r="N278" s="30">
        <v>1</v>
      </c>
    </row>
    <row r="279" spans="2:14" ht="14.4" x14ac:dyDescent="0.3">
      <c r="B279" s="30"/>
      <c r="C279" s="115">
        <v>0.72916666666666663</v>
      </c>
      <c r="D279" s="30" t="s">
        <v>815</v>
      </c>
      <c r="E279" s="30" t="s">
        <v>1213</v>
      </c>
      <c r="F279" s="30" t="s">
        <v>3745</v>
      </c>
      <c r="G279" s="35">
        <v>0.72916666666666663</v>
      </c>
      <c r="H279" s="30">
        <v>1</v>
      </c>
      <c r="I279" s="30"/>
      <c r="J279" s="30"/>
      <c r="K279" s="30"/>
      <c r="L279" s="30"/>
      <c r="M279" s="30"/>
      <c r="N279" s="30">
        <v>1</v>
      </c>
    </row>
    <row r="280" spans="2:14" ht="14.4" x14ac:dyDescent="0.3">
      <c r="B280" s="30"/>
      <c r="C280" s="115">
        <v>0.72916666666666663</v>
      </c>
      <c r="D280" s="30" t="s">
        <v>815</v>
      </c>
      <c r="E280" s="30"/>
      <c r="F280" s="30" t="s">
        <v>3746</v>
      </c>
      <c r="G280" s="30"/>
      <c r="H280" s="30">
        <v>1</v>
      </c>
      <c r="I280" s="30"/>
      <c r="J280" s="30"/>
      <c r="K280" s="30"/>
      <c r="L280" s="30"/>
      <c r="M280" s="30"/>
      <c r="N280" s="30">
        <v>1</v>
      </c>
    </row>
    <row r="281" spans="2:14" ht="14.4" x14ac:dyDescent="0.3">
      <c r="B281" s="30"/>
      <c r="C281" s="115">
        <v>0.72916666666666663</v>
      </c>
      <c r="D281" s="30" t="s">
        <v>815</v>
      </c>
      <c r="E281" s="30" t="s">
        <v>1117</v>
      </c>
      <c r="F281" s="30" t="s">
        <v>3745</v>
      </c>
      <c r="G281" s="35">
        <v>0.72916666666666663</v>
      </c>
      <c r="H281" s="30">
        <v>1</v>
      </c>
      <c r="I281" s="30"/>
      <c r="J281" s="30"/>
      <c r="K281" s="30"/>
      <c r="L281" s="30"/>
      <c r="M281" s="30"/>
      <c r="N281" s="30">
        <v>1</v>
      </c>
    </row>
    <row r="282" spans="2:14" ht="14.4" x14ac:dyDescent="0.3">
      <c r="B282" s="30"/>
      <c r="C282" s="115">
        <v>0.72916666666666663</v>
      </c>
      <c r="D282" s="30" t="s">
        <v>815</v>
      </c>
      <c r="E282" s="30"/>
      <c r="F282" s="30" t="s">
        <v>3746</v>
      </c>
      <c r="G282" s="30"/>
      <c r="H282" s="30">
        <v>1</v>
      </c>
      <c r="I282" s="30"/>
      <c r="J282" s="30"/>
      <c r="K282" s="30"/>
      <c r="L282" s="30"/>
      <c r="M282" s="30"/>
      <c r="N282" s="30">
        <v>1</v>
      </c>
    </row>
    <row r="283" spans="2:14" ht="14.4" x14ac:dyDescent="0.3">
      <c r="B283" s="30"/>
      <c r="C283" s="115">
        <v>0.72916666666666663</v>
      </c>
      <c r="D283" s="30" t="s">
        <v>773</v>
      </c>
      <c r="E283" s="30" t="s">
        <v>1184</v>
      </c>
      <c r="F283" s="30" t="s">
        <v>3745</v>
      </c>
      <c r="G283" s="35">
        <v>0.72916666666666663</v>
      </c>
      <c r="H283" s="30">
        <v>1</v>
      </c>
      <c r="I283" s="30"/>
      <c r="J283" s="30"/>
      <c r="K283" s="30"/>
      <c r="L283" s="30"/>
      <c r="M283" s="30"/>
      <c r="N283" s="30">
        <v>1</v>
      </c>
    </row>
    <row r="284" spans="2:14" ht="14.4" x14ac:dyDescent="0.3">
      <c r="B284" s="30"/>
      <c r="C284" s="115">
        <v>0.72916666666666663</v>
      </c>
      <c r="D284" s="30" t="s">
        <v>773</v>
      </c>
      <c r="E284" s="30"/>
      <c r="F284" s="30" t="s">
        <v>3746</v>
      </c>
      <c r="G284" s="30"/>
      <c r="H284" s="30">
        <v>1</v>
      </c>
      <c r="I284" s="30"/>
      <c r="J284" s="30"/>
      <c r="K284" s="30"/>
      <c r="L284" s="30"/>
      <c r="M284" s="30"/>
      <c r="N284" s="30">
        <v>1</v>
      </c>
    </row>
    <row r="285" spans="2:14" ht="14.4" x14ac:dyDescent="0.3">
      <c r="B285" s="30"/>
      <c r="C285" s="115">
        <v>0.72916666666666663</v>
      </c>
      <c r="D285" s="30" t="s">
        <v>632</v>
      </c>
      <c r="E285" s="30" t="s">
        <v>1174</v>
      </c>
      <c r="F285" s="30" t="s">
        <v>3745</v>
      </c>
      <c r="G285" s="35">
        <v>0.72916666666666663</v>
      </c>
      <c r="H285" s="30">
        <v>1</v>
      </c>
      <c r="I285" s="30"/>
      <c r="J285" s="30"/>
      <c r="K285" s="30"/>
      <c r="L285" s="30"/>
      <c r="M285" s="30"/>
      <c r="N285" s="30">
        <v>1</v>
      </c>
    </row>
    <row r="286" spans="2:14" ht="14.4" x14ac:dyDescent="0.3">
      <c r="B286" s="30"/>
      <c r="C286" s="115">
        <v>0.72916666666666663</v>
      </c>
      <c r="D286" s="30" t="s">
        <v>632</v>
      </c>
      <c r="E286" s="30"/>
      <c r="F286" s="30" t="s">
        <v>3746</v>
      </c>
      <c r="G286" s="30"/>
      <c r="H286" s="30">
        <v>1</v>
      </c>
      <c r="I286" s="30"/>
      <c r="J286" s="30"/>
      <c r="K286" s="30"/>
      <c r="L286" s="30"/>
      <c r="M286" s="30"/>
      <c r="N286" s="30">
        <v>1</v>
      </c>
    </row>
    <row r="287" spans="2:14" ht="14.4" x14ac:dyDescent="0.3">
      <c r="B287" s="30"/>
      <c r="C287" s="115">
        <v>0.72916666666666663</v>
      </c>
      <c r="D287" s="30" t="s">
        <v>641</v>
      </c>
      <c r="E287" s="30" t="s">
        <v>1208</v>
      </c>
      <c r="F287" s="30" t="s">
        <v>3745</v>
      </c>
      <c r="G287" s="35">
        <v>0.72916666666666663</v>
      </c>
      <c r="H287" s="30">
        <v>1</v>
      </c>
      <c r="I287" s="30"/>
      <c r="J287" s="30"/>
      <c r="K287" s="30"/>
      <c r="L287" s="30"/>
      <c r="M287" s="30"/>
      <c r="N287" s="30">
        <v>1</v>
      </c>
    </row>
    <row r="288" spans="2:14" ht="14.4" x14ac:dyDescent="0.3">
      <c r="B288" s="30"/>
      <c r="C288" s="115">
        <v>0.72916666666666663</v>
      </c>
      <c r="D288" s="30" t="s">
        <v>641</v>
      </c>
      <c r="E288" s="30"/>
      <c r="F288" s="30" t="s">
        <v>3746</v>
      </c>
      <c r="G288" s="30"/>
      <c r="H288" s="30">
        <v>1</v>
      </c>
      <c r="I288" s="30"/>
      <c r="J288" s="30"/>
      <c r="K288" s="30"/>
      <c r="L288" s="30"/>
      <c r="M288" s="30"/>
      <c r="N288" s="30">
        <v>1</v>
      </c>
    </row>
    <row r="289" spans="2:14" ht="14.4" x14ac:dyDescent="0.3">
      <c r="B289" s="30"/>
      <c r="C289" s="115">
        <v>0.72916666666666663</v>
      </c>
      <c r="D289" s="30" t="s">
        <v>740</v>
      </c>
      <c r="E289" s="30" t="s">
        <v>1122</v>
      </c>
      <c r="F289" s="30" t="s">
        <v>3745</v>
      </c>
      <c r="G289" s="35">
        <v>0.72916666666666663</v>
      </c>
      <c r="H289" s="30">
        <v>1</v>
      </c>
      <c r="I289" s="30"/>
      <c r="J289" s="30"/>
      <c r="K289" s="30"/>
      <c r="L289" s="30"/>
      <c r="M289" s="30"/>
      <c r="N289" s="30">
        <v>1</v>
      </c>
    </row>
    <row r="290" spans="2:14" ht="14.4" x14ac:dyDescent="0.3">
      <c r="B290" s="30"/>
      <c r="C290" s="115">
        <v>0.72916666666666663</v>
      </c>
      <c r="D290" s="30" t="s">
        <v>740</v>
      </c>
      <c r="E290" s="30"/>
      <c r="F290" s="30" t="s">
        <v>3746</v>
      </c>
      <c r="G290" s="30"/>
      <c r="H290" s="30">
        <v>1</v>
      </c>
      <c r="I290" s="30"/>
      <c r="J290" s="30"/>
      <c r="K290" s="30"/>
      <c r="L290" s="30"/>
      <c r="M290" s="30"/>
      <c r="N290" s="30">
        <v>1</v>
      </c>
    </row>
    <row r="291" spans="2:14" ht="14.4" x14ac:dyDescent="0.3">
      <c r="B291" s="30"/>
      <c r="C291" s="115">
        <v>0.72916666666666663</v>
      </c>
      <c r="D291" s="30" t="s">
        <v>655</v>
      </c>
      <c r="E291" s="30" t="s">
        <v>1173</v>
      </c>
      <c r="F291" s="30" t="s">
        <v>3745</v>
      </c>
      <c r="G291" s="35">
        <v>0.72916666666666663</v>
      </c>
      <c r="H291" s="30">
        <v>1</v>
      </c>
      <c r="I291" s="30"/>
      <c r="J291" s="30"/>
      <c r="K291" s="30"/>
      <c r="L291" s="30"/>
      <c r="M291" s="30"/>
      <c r="N291" s="30">
        <v>1</v>
      </c>
    </row>
    <row r="292" spans="2:14" ht="14.4" x14ac:dyDescent="0.3">
      <c r="B292" s="30"/>
      <c r="C292" s="115">
        <v>0.72916666666666663</v>
      </c>
      <c r="D292" s="30" t="s">
        <v>655</v>
      </c>
      <c r="E292" s="30"/>
      <c r="F292" s="30" t="s">
        <v>3746</v>
      </c>
      <c r="G292" s="30"/>
      <c r="H292" s="30">
        <v>1</v>
      </c>
      <c r="I292" s="30"/>
      <c r="J292" s="30"/>
      <c r="K292" s="30"/>
      <c r="L292" s="30"/>
      <c r="M292" s="30"/>
      <c r="N292" s="30">
        <v>1</v>
      </c>
    </row>
    <row r="293" spans="2:14" ht="14.4" x14ac:dyDescent="0.3">
      <c r="B293" s="30"/>
      <c r="C293" s="115">
        <v>0.72916666666666663</v>
      </c>
      <c r="D293" s="30" t="s">
        <v>758</v>
      </c>
      <c r="E293" s="30" t="s">
        <v>1196</v>
      </c>
      <c r="F293" s="30" t="s">
        <v>3745</v>
      </c>
      <c r="G293" s="35">
        <v>0.72916666666666663</v>
      </c>
      <c r="H293" s="30">
        <v>1</v>
      </c>
      <c r="I293" s="30"/>
      <c r="J293" s="30"/>
      <c r="K293" s="30"/>
      <c r="L293" s="30"/>
      <c r="M293" s="30"/>
      <c r="N293" s="30">
        <v>1</v>
      </c>
    </row>
    <row r="294" spans="2:14" ht="14.4" x14ac:dyDescent="0.3">
      <c r="B294" s="30"/>
      <c r="C294" s="115">
        <v>0.72916666666666663</v>
      </c>
      <c r="D294" s="30" t="s">
        <v>758</v>
      </c>
      <c r="E294" s="30"/>
      <c r="F294" s="30" t="s">
        <v>3746</v>
      </c>
      <c r="G294" s="30"/>
      <c r="H294" s="30">
        <v>1</v>
      </c>
      <c r="I294" s="30"/>
      <c r="J294" s="30"/>
      <c r="K294" s="30"/>
      <c r="L294" s="30"/>
      <c r="M294" s="30"/>
      <c r="N294" s="30">
        <v>1</v>
      </c>
    </row>
    <row r="295" spans="2:14" ht="14.4" x14ac:dyDescent="0.3">
      <c r="B295" s="30"/>
      <c r="C295" s="115">
        <v>0.72916666666666663</v>
      </c>
      <c r="D295" s="30" t="s">
        <v>322</v>
      </c>
      <c r="E295" s="30" t="s">
        <v>1129</v>
      </c>
      <c r="F295" s="30" t="s">
        <v>3745</v>
      </c>
      <c r="G295" s="35">
        <v>0.72916666666666663</v>
      </c>
      <c r="H295" s="30">
        <v>1</v>
      </c>
      <c r="I295" s="30"/>
      <c r="J295" s="30"/>
      <c r="K295" s="30"/>
      <c r="L295" s="30"/>
      <c r="M295" s="30"/>
      <c r="N295" s="30">
        <v>1</v>
      </c>
    </row>
    <row r="296" spans="2:14" ht="14.4" x14ac:dyDescent="0.3">
      <c r="B296" s="30"/>
      <c r="C296" s="115">
        <v>0.72916666666666663</v>
      </c>
      <c r="D296" s="30" t="s">
        <v>322</v>
      </c>
      <c r="E296" s="30"/>
      <c r="F296" s="30" t="s">
        <v>3746</v>
      </c>
      <c r="G296" s="30"/>
      <c r="H296" s="30">
        <v>1</v>
      </c>
      <c r="I296" s="30"/>
      <c r="J296" s="30"/>
      <c r="K296" s="30"/>
      <c r="L296" s="30"/>
      <c r="M296" s="30"/>
      <c r="N296" s="30">
        <v>1</v>
      </c>
    </row>
    <row r="297" spans="2:14" ht="14.4" x14ac:dyDescent="0.3">
      <c r="B297" s="30"/>
      <c r="C297" s="115">
        <v>0.72916666666666663</v>
      </c>
      <c r="D297" s="30" t="s">
        <v>320</v>
      </c>
      <c r="E297" s="30" t="s">
        <v>1208</v>
      </c>
      <c r="F297" s="30" t="s">
        <v>3745</v>
      </c>
      <c r="G297" s="35">
        <v>0.72916666666666663</v>
      </c>
      <c r="H297" s="30">
        <v>1</v>
      </c>
      <c r="I297" s="30"/>
      <c r="J297" s="30"/>
      <c r="K297" s="30"/>
      <c r="L297" s="30"/>
      <c r="M297" s="30"/>
      <c r="N297" s="30">
        <v>1</v>
      </c>
    </row>
    <row r="298" spans="2:14" ht="14.4" x14ac:dyDescent="0.3">
      <c r="B298" s="30"/>
      <c r="C298" s="115">
        <v>0.72916666666666663</v>
      </c>
      <c r="D298" s="30" t="s">
        <v>320</v>
      </c>
      <c r="E298" s="30"/>
      <c r="F298" s="30" t="s">
        <v>3746</v>
      </c>
      <c r="G298" s="30"/>
      <c r="H298" s="30">
        <v>1</v>
      </c>
      <c r="I298" s="30"/>
      <c r="J298" s="30"/>
      <c r="K298" s="30"/>
      <c r="L298" s="30"/>
      <c r="M298" s="30"/>
      <c r="N298" s="30">
        <v>1</v>
      </c>
    </row>
    <row r="299" spans="2:14" ht="14.4" x14ac:dyDescent="0.3">
      <c r="B299" s="30"/>
      <c r="C299" s="115">
        <v>0.72916666666666663</v>
      </c>
      <c r="D299" s="30" t="s">
        <v>865</v>
      </c>
      <c r="E299" s="30" t="s">
        <v>1125</v>
      </c>
      <c r="F299" s="30" t="s">
        <v>3745</v>
      </c>
      <c r="G299" s="35">
        <v>0.72916666666666663</v>
      </c>
      <c r="H299" s="30">
        <v>1</v>
      </c>
      <c r="I299" s="30"/>
      <c r="J299" s="30"/>
      <c r="K299" s="30"/>
      <c r="L299" s="30"/>
      <c r="M299" s="30"/>
      <c r="N299" s="30">
        <v>1</v>
      </c>
    </row>
    <row r="300" spans="2:14" ht="14.4" x14ac:dyDescent="0.3">
      <c r="B300" s="30"/>
      <c r="C300" s="115">
        <v>0.72916666666666663</v>
      </c>
      <c r="D300" s="30" t="s">
        <v>865</v>
      </c>
      <c r="E300" s="30"/>
      <c r="F300" s="30" t="s">
        <v>3746</v>
      </c>
      <c r="G300" s="30"/>
      <c r="H300" s="30">
        <v>1</v>
      </c>
      <c r="I300" s="30"/>
      <c r="J300" s="30"/>
      <c r="K300" s="30"/>
      <c r="L300" s="30"/>
      <c r="M300" s="30"/>
      <c r="N300" s="30">
        <v>1</v>
      </c>
    </row>
    <row r="301" spans="2:14" ht="14.4" x14ac:dyDescent="0.3">
      <c r="B301" s="30"/>
      <c r="C301" s="115">
        <v>0.72916666666666663</v>
      </c>
      <c r="D301" s="30" t="s">
        <v>865</v>
      </c>
      <c r="E301" s="30" t="s">
        <v>1168</v>
      </c>
      <c r="F301" s="30" t="s">
        <v>3745</v>
      </c>
      <c r="G301" s="35">
        <v>0.72916666666666663</v>
      </c>
      <c r="H301" s="30">
        <v>1</v>
      </c>
      <c r="I301" s="30"/>
      <c r="J301" s="30"/>
      <c r="K301" s="30"/>
      <c r="L301" s="30"/>
      <c r="M301" s="30"/>
      <c r="N301" s="30">
        <v>1</v>
      </c>
    </row>
    <row r="302" spans="2:14" ht="14.4" x14ac:dyDescent="0.3">
      <c r="B302" s="30"/>
      <c r="C302" s="115">
        <v>0.72916666666666663</v>
      </c>
      <c r="D302" s="30" t="s">
        <v>865</v>
      </c>
      <c r="E302" s="30"/>
      <c r="F302" s="30" t="s">
        <v>3746</v>
      </c>
      <c r="G302" s="30"/>
      <c r="H302" s="30">
        <v>1</v>
      </c>
      <c r="I302" s="30"/>
      <c r="J302" s="30"/>
      <c r="K302" s="30"/>
      <c r="L302" s="30"/>
      <c r="M302" s="30"/>
      <c r="N302" s="30">
        <v>1</v>
      </c>
    </row>
    <row r="303" spans="2:14" ht="14.4" x14ac:dyDescent="0.3">
      <c r="B303" s="30"/>
      <c r="C303" s="115">
        <v>0.72916666666666663</v>
      </c>
      <c r="D303" s="30" t="s">
        <v>471</v>
      </c>
      <c r="E303" s="30" t="s">
        <v>1191</v>
      </c>
      <c r="F303" s="30" t="s">
        <v>3745</v>
      </c>
      <c r="G303" s="35">
        <v>0.72916666666666663</v>
      </c>
      <c r="H303" s="30">
        <v>1</v>
      </c>
      <c r="I303" s="30"/>
      <c r="J303" s="30"/>
      <c r="K303" s="30"/>
      <c r="L303" s="30"/>
      <c r="M303" s="30"/>
      <c r="N303" s="30">
        <v>1</v>
      </c>
    </row>
    <row r="304" spans="2:14" ht="14.4" x14ac:dyDescent="0.3">
      <c r="B304" s="30"/>
      <c r="C304" s="115">
        <v>0.72916666666666663</v>
      </c>
      <c r="D304" s="30" t="s">
        <v>471</v>
      </c>
      <c r="E304" s="30"/>
      <c r="F304" s="30" t="s">
        <v>3746</v>
      </c>
      <c r="G304" s="30"/>
      <c r="H304" s="30">
        <v>1</v>
      </c>
      <c r="I304" s="30"/>
      <c r="J304" s="30"/>
      <c r="K304" s="30"/>
      <c r="L304" s="30"/>
      <c r="M304" s="30"/>
      <c r="N304" s="30">
        <v>1</v>
      </c>
    </row>
    <row r="305" spans="2:14" ht="14.4" x14ac:dyDescent="0.3">
      <c r="B305" s="30"/>
      <c r="C305" s="115">
        <v>0.72916666666666663</v>
      </c>
      <c r="D305" s="30" t="s">
        <v>471</v>
      </c>
      <c r="E305" s="30" t="s">
        <v>1127</v>
      </c>
      <c r="F305" s="30" t="s">
        <v>3745</v>
      </c>
      <c r="G305" s="35">
        <v>0.72916666666666663</v>
      </c>
      <c r="H305" s="30">
        <v>1</v>
      </c>
      <c r="I305" s="30"/>
      <c r="J305" s="30"/>
      <c r="K305" s="30"/>
      <c r="L305" s="30"/>
      <c r="M305" s="30"/>
      <c r="N305" s="30">
        <v>1</v>
      </c>
    </row>
    <row r="306" spans="2:14" ht="14.4" x14ac:dyDescent="0.3">
      <c r="B306" s="30"/>
      <c r="C306" s="115">
        <v>0.72916666666666663</v>
      </c>
      <c r="D306" s="30" t="s">
        <v>471</v>
      </c>
      <c r="E306" s="30"/>
      <c r="F306" s="30" t="s">
        <v>3746</v>
      </c>
      <c r="G306" s="30"/>
      <c r="H306" s="30">
        <v>1</v>
      </c>
      <c r="I306" s="30"/>
      <c r="J306" s="30"/>
      <c r="K306" s="30"/>
      <c r="L306" s="30"/>
      <c r="M306" s="30"/>
      <c r="N306" s="30">
        <v>1</v>
      </c>
    </row>
    <row r="307" spans="2:14" ht="14.4" x14ac:dyDescent="0.3">
      <c r="B307" s="30"/>
      <c r="C307" s="115">
        <v>0.72916666666666663</v>
      </c>
      <c r="D307" s="30" t="s">
        <v>1090</v>
      </c>
      <c r="E307" s="30" t="s">
        <v>1194</v>
      </c>
      <c r="F307" s="30" t="s">
        <v>3745</v>
      </c>
      <c r="G307" s="35">
        <v>0.72916666666666663</v>
      </c>
      <c r="H307" s="30">
        <v>1</v>
      </c>
      <c r="I307" s="30"/>
      <c r="J307" s="30"/>
      <c r="K307" s="30"/>
      <c r="L307" s="30"/>
      <c r="M307" s="30"/>
      <c r="N307" s="30">
        <v>1</v>
      </c>
    </row>
    <row r="308" spans="2:14" ht="14.4" x14ac:dyDescent="0.3">
      <c r="B308" s="30"/>
      <c r="C308" s="115">
        <v>0.72916666666666663</v>
      </c>
      <c r="D308" s="30" t="s">
        <v>1090</v>
      </c>
      <c r="E308" s="30"/>
      <c r="F308" s="30" t="s">
        <v>3746</v>
      </c>
      <c r="G308" s="30"/>
      <c r="H308" s="30">
        <v>1</v>
      </c>
      <c r="I308" s="30"/>
      <c r="J308" s="30"/>
      <c r="K308" s="30"/>
      <c r="L308" s="30"/>
      <c r="M308" s="30"/>
      <c r="N308" s="30">
        <v>1</v>
      </c>
    </row>
    <row r="309" spans="2:14" ht="14.4" x14ac:dyDescent="0.3">
      <c r="B309" s="30"/>
      <c r="C309" s="115">
        <v>0.72916666666666663</v>
      </c>
      <c r="D309" s="30" t="s">
        <v>1090</v>
      </c>
      <c r="E309" s="30" t="s">
        <v>1160</v>
      </c>
      <c r="F309" s="30" t="s">
        <v>3745</v>
      </c>
      <c r="G309" s="35">
        <v>0.72916666666666663</v>
      </c>
      <c r="H309" s="30">
        <v>1</v>
      </c>
      <c r="I309" s="30"/>
      <c r="J309" s="30"/>
      <c r="K309" s="30"/>
      <c r="L309" s="30"/>
      <c r="M309" s="30"/>
      <c r="N309" s="30">
        <v>1</v>
      </c>
    </row>
    <row r="310" spans="2:14" ht="14.4" x14ac:dyDescent="0.3">
      <c r="B310" s="30"/>
      <c r="C310" s="115">
        <v>0.72916666666666663</v>
      </c>
      <c r="D310" s="30" t="s">
        <v>1090</v>
      </c>
      <c r="E310" s="30"/>
      <c r="F310" s="30" t="s">
        <v>3746</v>
      </c>
      <c r="G310" s="30"/>
      <c r="H310" s="30">
        <v>1</v>
      </c>
      <c r="I310" s="30"/>
      <c r="J310" s="30"/>
      <c r="K310" s="30"/>
      <c r="L310" s="30"/>
      <c r="M310" s="30"/>
      <c r="N310" s="30">
        <v>1</v>
      </c>
    </row>
    <row r="311" spans="2:14" ht="14.4" x14ac:dyDescent="0.3">
      <c r="B311" s="30"/>
      <c r="C311" s="115">
        <v>0.72916666666666663</v>
      </c>
      <c r="D311" s="30" t="s">
        <v>116</v>
      </c>
      <c r="E311" s="30" t="s">
        <v>1173</v>
      </c>
      <c r="F311" s="30" t="s">
        <v>3745</v>
      </c>
      <c r="G311" s="35">
        <v>0.72916666666666663</v>
      </c>
      <c r="H311" s="30">
        <v>1</v>
      </c>
      <c r="I311" s="30"/>
      <c r="J311" s="30"/>
      <c r="K311" s="30"/>
      <c r="L311" s="30"/>
      <c r="M311" s="30"/>
      <c r="N311" s="30">
        <v>1</v>
      </c>
    </row>
    <row r="312" spans="2:14" ht="14.4" x14ac:dyDescent="0.3">
      <c r="B312" s="30"/>
      <c r="C312" s="115">
        <v>0.72916666666666663</v>
      </c>
      <c r="D312" s="30" t="s">
        <v>116</v>
      </c>
      <c r="E312" s="30"/>
      <c r="F312" s="30" t="s">
        <v>3746</v>
      </c>
      <c r="G312" s="30"/>
      <c r="H312" s="30">
        <v>1</v>
      </c>
      <c r="I312" s="30"/>
      <c r="J312" s="30"/>
      <c r="K312" s="30"/>
      <c r="L312" s="30"/>
      <c r="M312" s="30"/>
      <c r="N312" s="30">
        <v>1</v>
      </c>
    </row>
    <row r="313" spans="2:14" ht="14.4" x14ac:dyDescent="0.3">
      <c r="B313" s="30"/>
      <c r="C313" s="115">
        <v>0.72916666666666663</v>
      </c>
      <c r="D313" s="30" t="s">
        <v>492</v>
      </c>
      <c r="E313" s="30" t="s">
        <v>1197</v>
      </c>
      <c r="F313" s="30" t="s">
        <v>3745</v>
      </c>
      <c r="G313" s="35">
        <v>0.72916666666666663</v>
      </c>
      <c r="H313" s="30">
        <v>1</v>
      </c>
      <c r="I313" s="30"/>
      <c r="J313" s="30"/>
      <c r="K313" s="30"/>
      <c r="L313" s="30"/>
      <c r="M313" s="30"/>
      <c r="N313" s="30">
        <v>1</v>
      </c>
    </row>
    <row r="314" spans="2:14" ht="14.4" x14ac:dyDescent="0.3">
      <c r="B314" s="30"/>
      <c r="C314" s="115">
        <v>0.72916666666666663</v>
      </c>
      <c r="D314" s="30" t="s">
        <v>492</v>
      </c>
      <c r="E314" s="30"/>
      <c r="F314" s="30" t="s">
        <v>3746</v>
      </c>
      <c r="G314" s="30"/>
      <c r="H314" s="30">
        <v>1</v>
      </c>
      <c r="I314" s="30"/>
      <c r="J314" s="30"/>
      <c r="K314" s="30"/>
      <c r="L314" s="30"/>
      <c r="M314" s="30"/>
      <c r="N314" s="30">
        <v>1</v>
      </c>
    </row>
    <row r="315" spans="2:14" ht="14.4" x14ac:dyDescent="0.3">
      <c r="B315" s="30"/>
      <c r="C315" s="115">
        <v>0.72916666666666663</v>
      </c>
      <c r="D315" s="30" t="s">
        <v>846</v>
      </c>
      <c r="E315" s="30" t="s">
        <v>1211</v>
      </c>
      <c r="F315" s="30" t="s">
        <v>3745</v>
      </c>
      <c r="G315" s="35">
        <v>0.72916666666666663</v>
      </c>
      <c r="H315" s="30">
        <v>1</v>
      </c>
      <c r="I315" s="30"/>
      <c r="J315" s="30"/>
      <c r="K315" s="30"/>
      <c r="L315" s="30"/>
      <c r="M315" s="30"/>
      <c r="N315" s="30">
        <v>1</v>
      </c>
    </row>
    <row r="316" spans="2:14" ht="14.4" x14ac:dyDescent="0.3">
      <c r="B316" s="30"/>
      <c r="C316" s="115">
        <v>0.72916666666666663</v>
      </c>
      <c r="D316" s="30" t="s">
        <v>846</v>
      </c>
      <c r="E316" s="30"/>
      <c r="F316" s="30" t="s">
        <v>3746</v>
      </c>
      <c r="G316" s="30"/>
      <c r="H316" s="30">
        <v>1</v>
      </c>
      <c r="I316" s="30"/>
      <c r="J316" s="30"/>
      <c r="K316" s="30"/>
      <c r="L316" s="30"/>
      <c r="M316" s="30"/>
      <c r="N316" s="30">
        <v>1</v>
      </c>
    </row>
    <row r="317" spans="2:14" ht="14.4" x14ac:dyDescent="0.3">
      <c r="B317" s="30"/>
      <c r="C317" s="115">
        <v>0.72916666666666663</v>
      </c>
      <c r="D317" s="30" t="s">
        <v>988</v>
      </c>
      <c r="E317" s="30" t="s">
        <v>1183</v>
      </c>
      <c r="F317" s="30" t="s">
        <v>3745</v>
      </c>
      <c r="G317" s="35">
        <v>0.72916666666666663</v>
      </c>
      <c r="H317" s="30">
        <v>1</v>
      </c>
      <c r="I317" s="30"/>
      <c r="J317" s="30"/>
      <c r="K317" s="30"/>
      <c r="L317" s="30"/>
      <c r="M317" s="30"/>
      <c r="N317" s="30">
        <v>1</v>
      </c>
    </row>
    <row r="318" spans="2:14" ht="14.4" x14ac:dyDescent="0.3">
      <c r="B318" s="30"/>
      <c r="C318" s="115">
        <v>0.72916666666666663</v>
      </c>
      <c r="D318" s="30" t="s">
        <v>988</v>
      </c>
      <c r="E318" s="30"/>
      <c r="F318" s="30" t="s">
        <v>3746</v>
      </c>
      <c r="G318" s="30"/>
      <c r="H318" s="30">
        <v>1</v>
      </c>
      <c r="I318" s="30"/>
      <c r="J318" s="30"/>
      <c r="K318" s="30"/>
      <c r="L318" s="30"/>
      <c r="M318" s="30"/>
      <c r="N318" s="30">
        <v>1</v>
      </c>
    </row>
    <row r="319" spans="2:14" ht="14.4" x14ac:dyDescent="0.3">
      <c r="B319" s="30"/>
      <c r="C319" s="115">
        <v>0.72916666666666663</v>
      </c>
      <c r="D319" s="30" t="s">
        <v>1036</v>
      </c>
      <c r="E319" s="30" t="s">
        <v>1195</v>
      </c>
      <c r="F319" s="30" t="s">
        <v>3745</v>
      </c>
      <c r="G319" s="35">
        <v>0.72916666666666663</v>
      </c>
      <c r="H319" s="30">
        <v>1</v>
      </c>
      <c r="I319" s="30"/>
      <c r="J319" s="30"/>
      <c r="K319" s="30"/>
      <c r="L319" s="30"/>
      <c r="M319" s="30"/>
      <c r="N319" s="30">
        <v>1</v>
      </c>
    </row>
    <row r="320" spans="2:14" ht="14.4" x14ac:dyDescent="0.3">
      <c r="B320" s="30"/>
      <c r="C320" s="115">
        <v>0.72916666666666663</v>
      </c>
      <c r="D320" s="30" t="s">
        <v>1036</v>
      </c>
      <c r="E320" s="30"/>
      <c r="F320" s="30" t="s">
        <v>3746</v>
      </c>
      <c r="G320" s="30"/>
      <c r="H320" s="30">
        <v>1</v>
      </c>
      <c r="I320" s="30"/>
      <c r="J320" s="30"/>
      <c r="K320" s="30"/>
      <c r="L320" s="30"/>
      <c r="M320" s="30"/>
      <c r="N320" s="30">
        <v>1</v>
      </c>
    </row>
    <row r="321" spans="2:14" ht="14.4" x14ac:dyDescent="0.3">
      <c r="B321" s="30"/>
      <c r="C321" s="115">
        <v>0.72916666666666663</v>
      </c>
      <c r="D321" s="30" t="s">
        <v>1046</v>
      </c>
      <c r="E321" s="30" t="s">
        <v>1194</v>
      </c>
      <c r="F321" s="30" t="s">
        <v>3745</v>
      </c>
      <c r="G321" s="35">
        <v>0.72916666666666663</v>
      </c>
      <c r="H321" s="30">
        <v>1</v>
      </c>
      <c r="I321" s="30"/>
      <c r="J321" s="30"/>
      <c r="K321" s="30"/>
      <c r="L321" s="30"/>
      <c r="M321" s="30"/>
      <c r="N321" s="30">
        <v>1</v>
      </c>
    </row>
    <row r="322" spans="2:14" ht="14.4" x14ac:dyDescent="0.3">
      <c r="B322" s="30"/>
      <c r="C322" s="115">
        <v>0.72916666666666663</v>
      </c>
      <c r="D322" s="30" t="s">
        <v>1046</v>
      </c>
      <c r="E322" s="30"/>
      <c r="F322" s="30" t="s">
        <v>3746</v>
      </c>
      <c r="G322" s="30"/>
      <c r="H322" s="30">
        <v>1</v>
      </c>
      <c r="I322" s="30"/>
      <c r="J322" s="30"/>
      <c r="K322" s="30"/>
      <c r="L322" s="30"/>
      <c r="M322" s="30"/>
      <c r="N322" s="30">
        <v>1</v>
      </c>
    </row>
    <row r="323" spans="2:14" ht="14.4" x14ac:dyDescent="0.3">
      <c r="B323" s="30"/>
      <c r="C323" s="115">
        <v>0.76041666666666663</v>
      </c>
      <c r="D323" s="30" t="s">
        <v>179</v>
      </c>
      <c r="E323" s="30" t="s">
        <v>1211</v>
      </c>
      <c r="F323" s="30" t="s">
        <v>3747</v>
      </c>
      <c r="G323" s="35">
        <v>0.76041666666666663</v>
      </c>
      <c r="H323" s="30">
        <v>1</v>
      </c>
      <c r="I323" s="30"/>
      <c r="J323" s="30"/>
      <c r="K323" s="30"/>
      <c r="L323" s="30"/>
      <c r="M323" s="30"/>
      <c r="N323" s="30">
        <v>1</v>
      </c>
    </row>
    <row r="324" spans="2:14" ht="14.4" x14ac:dyDescent="0.3">
      <c r="B324" s="30"/>
      <c r="C324" s="115">
        <v>0.76041666666666663</v>
      </c>
      <c r="D324" s="30" t="s">
        <v>179</v>
      </c>
      <c r="E324" s="30"/>
      <c r="F324" s="30" t="s">
        <v>3748</v>
      </c>
      <c r="G324" s="30"/>
      <c r="H324" s="30">
        <v>1</v>
      </c>
      <c r="I324" s="30"/>
      <c r="J324" s="30"/>
      <c r="K324" s="30"/>
      <c r="L324" s="30"/>
      <c r="M324" s="30"/>
      <c r="N324" s="30">
        <v>1</v>
      </c>
    </row>
    <row r="325" spans="2:14" ht="14.4" x14ac:dyDescent="0.3">
      <c r="B325" s="30"/>
      <c r="C325" s="115">
        <v>0.76041666666666663</v>
      </c>
      <c r="D325" s="30" t="s">
        <v>155</v>
      </c>
      <c r="E325" s="30" t="s">
        <v>1195</v>
      </c>
      <c r="F325" s="30" t="s">
        <v>3747</v>
      </c>
      <c r="G325" s="35">
        <v>0.76041666666666663</v>
      </c>
      <c r="H325" s="30">
        <v>1</v>
      </c>
      <c r="I325" s="30"/>
      <c r="J325" s="30"/>
      <c r="K325" s="30"/>
      <c r="L325" s="30"/>
      <c r="M325" s="30"/>
      <c r="N325" s="30">
        <v>1</v>
      </c>
    </row>
    <row r="326" spans="2:14" ht="14.4" x14ac:dyDescent="0.3">
      <c r="B326" s="30"/>
      <c r="C326" s="115">
        <v>0.76041666666666663</v>
      </c>
      <c r="D326" s="30" t="s">
        <v>155</v>
      </c>
      <c r="E326" s="30"/>
      <c r="F326" s="30" t="s">
        <v>3748</v>
      </c>
      <c r="G326" s="30"/>
      <c r="H326" s="30">
        <v>1</v>
      </c>
      <c r="I326" s="30"/>
      <c r="J326" s="30"/>
      <c r="K326" s="30"/>
      <c r="L326" s="30"/>
      <c r="M326" s="30"/>
      <c r="N326" s="30">
        <v>1</v>
      </c>
    </row>
    <row r="327" spans="2:14" ht="14.4" x14ac:dyDescent="0.3">
      <c r="B327" s="30"/>
      <c r="C327" s="115">
        <v>0.76041666666666663</v>
      </c>
      <c r="D327" s="30" t="s">
        <v>235</v>
      </c>
      <c r="E327" s="30" t="s">
        <v>1195</v>
      </c>
      <c r="F327" s="30" t="s">
        <v>3747</v>
      </c>
      <c r="G327" s="35">
        <v>0.76041666666666663</v>
      </c>
      <c r="H327" s="30">
        <v>1</v>
      </c>
      <c r="I327" s="30"/>
      <c r="J327" s="30"/>
      <c r="K327" s="30"/>
      <c r="L327" s="30"/>
      <c r="M327" s="30"/>
      <c r="N327" s="30">
        <v>1</v>
      </c>
    </row>
    <row r="328" spans="2:14" ht="14.4" x14ac:dyDescent="0.3">
      <c r="B328" s="30"/>
      <c r="C328" s="115">
        <v>0.76041666666666663</v>
      </c>
      <c r="D328" s="30" t="s">
        <v>235</v>
      </c>
      <c r="E328" s="30"/>
      <c r="F328" s="30" t="s">
        <v>3748</v>
      </c>
      <c r="G328" s="30"/>
      <c r="H328" s="30">
        <v>1</v>
      </c>
      <c r="I328" s="30"/>
      <c r="J328" s="30"/>
      <c r="K328" s="30"/>
      <c r="L328" s="30"/>
      <c r="M328" s="30"/>
      <c r="N328" s="30">
        <v>1</v>
      </c>
    </row>
    <row r="329" spans="2:14" ht="14.4" x14ac:dyDescent="0.3">
      <c r="B329" s="30"/>
      <c r="C329" s="115">
        <v>0.76041666666666663</v>
      </c>
      <c r="D329" s="30" t="s">
        <v>237</v>
      </c>
      <c r="E329" s="30" t="s">
        <v>1168</v>
      </c>
      <c r="F329" s="30" t="s">
        <v>3747</v>
      </c>
      <c r="G329" s="35">
        <v>0.76041666666666663</v>
      </c>
      <c r="H329" s="30">
        <v>1</v>
      </c>
      <c r="I329" s="30"/>
      <c r="J329" s="30"/>
      <c r="K329" s="30"/>
      <c r="L329" s="30"/>
      <c r="M329" s="30"/>
      <c r="N329" s="30">
        <v>1</v>
      </c>
    </row>
    <row r="330" spans="2:14" ht="14.4" x14ac:dyDescent="0.3">
      <c r="B330" s="30"/>
      <c r="C330" s="115">
        <v>0.76041666666666663</v>
      </c>
      <c r="D330" s="30" t="s">
        <v>237</v>
      </c>
      <c r="E330" s="30"/>
      <c r="F330" s="30" t="s">
        <v>3748</v>
      </c>
      <c r="G330" s="30"/>
      <c r="H330" s="30">
        <v>1</v>
      </c>
      <c r="I330" s="30"/>
      <c r="J330" s="30"/>
      <c r="K330" s="30"/>
      <c r="L330" s="30"/>
      <c r="M330" s="30"/>
      <c r="N330" s="30">
        <v>1</v>
      </c>
    </row>
    <row r="331" spans="2:14" ht="14.4" x14ac:dyDescent="0.3">
      <c r="B331" s="30"/>
      <c r="C331" s="115">
        <v>0.76041666666666663</v>
      </c>
      <c r="D331" s="30" t="s">
        <v>247</v>
      </c>
      <c r="E331" s="30" t="s">
        <v>1127</v>
      </c>
      <c r="F331" s="30" t="s">
        <v>3747</v>
      </c>
      <c r="G331" s="35">
        <v>0.76041666666666663</v>
      </c>
      <c r="H331" s="30">
        <v>1</v>
      </c>
      <c r="I331" s="30"/>
      <c r="J331" s="30"/>
      <c r="K331" s="30"/>
      <c r="L331" s="30"/>
      <c r="M331" s="30"/>
      <c r="N331" s="30">
        <v>1</v>
      </c>
    </row>
    <row r="332" spans="2:14" ht="14.4" x14ac:dyDescent="0.3">
      <c r="B332" s="30"/>
      <c r="C332" s="115">
        <v>0.76041666666666663</v>
      </c>
      <c r="D332" s="30" t="s">
        <v>247</v>
      </c>
      <c r="E332" s="30"/>
      <c r="F332" s="30" t="s">
        <v>3748</v>
      </c>
      <c r="G332" s="30"/>
      <c r="H332" s="30">
        <v>1</v>
      </c>
      <c r="I332" s="30"/>
      <c r="J332" s="30"/>
      <c r="K332" s="30"/>
      <c r="L332" s="30"/>
      <c r="M332" s="30"/>
      <c r="N332" s="30">
        <v>1</v>
      </c>
    </row>
    <row r="333" spans="2:14" ht="14.4" x14ac:dyDescent="0.3">
      <c r="B333" s="30"/>
      <c r="C333" s="115">
        <v>0.76041666666666663</v>
      </c>
      <c r="D333" s="30" t="s">
        <v>773</v>
      </c>
      <c r="E333" s="30" t="s">
        <v>1122</v>
      </c>
      <c r="F333" s="30" t="s">
        <v>3747</v>
      </c>
      <c r="G333" s="35">
        <v>0.76041666666666663</v>
      </c>
      <c r="H333" s="30">
        <v>1</v>
      </c>
      <c r="I333" s="30"/>
      <c r="J333" s="30"/>
      <c r="K333" s="30"/>
      <c r="L333" s="30"/>
      <c r="M333" s="30"/>
      <c r="N333" s="30">
        <v>1</v>
      </c>
    </row>
    <row r="334" spans="2:14" ht="14.4" x14ac:dyDescent="0.3">
      <c r="B334" s="30"/>
      <c r="C334" s="115">
        <v>0.76041666666666663</v>
      </c>
      <c r="D334" s="30" t="s">
        <v>773</v>
      </c>
      <c r="E334" s="30"/>
      <c r="F334" s="30" t="s">
        <v>3748</v>
      </c>
      <c r="G334" s="30"/>
      <c r="H334" s="30">
        <v>1</v>
      </c>
      <c r="I334" s="30"/>
      <c r="J334" s="30"/>
      <c r="K334" s="30"/>
      <c r="L334" s="30"/>
      <c r="M334" s="30"/>
      <c r="N334" s="30">
        <v>1</v>
      </c>
    </row>
    <row r="335" spans="2:14" ht="14.4" x14ac:dyDescent="0.3">
      <c r="B335" s="30"/>
      <c r="C335" s="115">
        <v>0.76041666666666663</v>
      </c>
      <c r="D335" s="30" t="s">
        <v>779</v>
      </c>
      <c r="E335" s="30" t="s">
        <v>1125</v>
      </c>
      <c r="F335" s="30" t="s">
        <v>3747</v>
      </c>
      <c r="G335" s="35">
        <v>0.76041666666666663</v>
      </c>
      <c r="H335" s="30">
        <v>1</v>
      </c>
      <c r="I335" s="30"/>
      <c r="J335" s="30"/>
      <c r="K335" s="30"/>
      <c r="L335" s="30"/>
      <c r="M335" s="30"/>
      <c r="N335" s="30">
        <v>1</v>
      </c>
    </row>
    <row r="336" spans="2:14" ht="14.4" x14ac:dyDescent="0.3">
      <c r="B336" s="30"/>
      <c r="C336" s="115">
        <v>0.76041666666666663</v>
      </c>
      <c r="D336" s="30" t="s">
        <v>779</v>
      </c>
      <c r="E336" s="30"/>
      <c r="F336" s="30" t="s">
        <v>3748</v>
      </c>
      <c r="G336" s="30"/>
      <c r="H336" s="30">
        <v>1</v>
      </c>
      <c r="I336" s="30"/>
      <c r="J336" s="30"/>
      <c r="K336" s="30"/>
      <c r="L336" s="30"/>
      <c r="M336" s="30"/>
      <c r="N336" s="30">
        <v>1</v>
      </c>
    </row>
    <row r="337" spans="2:14" ht="14.4" x14ac:dyDescent="0.3">
      <c r="B337" s="30"/>
      <c r="C337" s="115">
        <v>0.76041666666666663</v>
      </c>
      <c r="D337" s="30" t="s">
        <v>740</v>
      </c>
      <c r="E337" s="30" t="s">
        <v>1194</v>
      </c>
      <c r="F337" s="30" t="s">
        <v>3747</v>
      </c>
      <c r="G337" s="35">
        <v>0.76041666666666663</v>
      </c>
      <c r="H337" s="30">
        <v>1</v>
      </c>
      <c r="I337" s="30"/>
      <c r="J337" s="30"/>
      <c r="K337" s="30"/>
      <c r="L337" s="30"/>
      <c r="M337" s="30"/>
      <c r="N337" s="30">
        <v>1</v>
      </c>
    </row>
    <row r="338" spans="2:14" ht="14.4" x14ac:dyDescent="0.3">
      <c r="B338" s="30"/>
      <c r="C338" s="115">
        <v>0.76041666666666663</v>
      </c>
      <c r="D338" s="30" t="s">
        <v>740</v>
      </c>
      <c r="E338" s="30"/>
      <c r="F338" s="30" t="s">
        <v>3748</v>
      </c>
      <c r="G338" s="30"/>
      <c r="H338" s="30">
        <v>1</v>
      </c>
      <c r="I338" s="30"/>
      <c r="J338" s="30"/>
      <c r="K338" s="30"/>
      <c r="L338" s="30"/>
      <c r="M338" s="30"/>
      <c r="N338" s="30">
        <v>1</v>
      </c>
    </row>
    <row r="339" spans="2:14" ht="14.4" x14ac:dyDescent="0.3">
      <c r="B339" s="30"/>
      <c r="C339" s="115">
        <v>0.76041666666666663</v>
      </c>
      <c r="D339" s="30" t="s">
        <v>758</v>
      </c>
      <c r="E339" s="30" t="s">
        <v>1183</v>
      </c>
      <c r="F339" s="30" t="s">
        <v>3747</v>
      </c>
      <c r="G339" s="35">
        <v>0.76041666666666663</v>
      </c>
      <c r="H339" s="30">
        <v>1</v>
      </c>
      <c r="I339" s="30"/>
      <c r="J339" s="30"/>
      <c r="K339" s="30"/>
      <c r="L339" s="30"/>
      <c r="M339" s="30"/>
      <c r="N339" s="30">
        <v>1</v>
      </c>
    </row>
    <row r="340" spans="2:14" ht="14.4" x14ac:dyDescent="0.3">
      <c r="B340" s="30"/>
      <c r="C340" s="115">
        <v>0.76041666666666663</v>
      </c>
      <c r="D340" s="30" t="s">
        <v>758</v>
      </c>
      <c r="E340" s="30"/>
      <c r="F340" s="30" t="s">
        <v>3748</v>
      </c>
      <c r="G340" s="30"/>
      <c r="H340" s="30">
        <v>1</v>
      </c>
      <c r="I340" s="30"/>
      <c r="J340" s="30"/>
      <c r="K340" s="30"/>
      <c r="L340" s="30"/>
      <c r="M340" s="30"/>
      <c r="N340" s="30">
        <v>1</v>
      </c>
    </row>
    <row r="341" spans="2:14" ht="14.4" x14ac:dyDescent="0.3">
      <c r="B341" s="30"/>
      <c r="C341" s="115">
        <v>0.76041666666666663</v>
      </c>
      <c r="D341" s="30" t="s">
        <v>556</v>
      </c>
      <c r="E341" s="30" t="s">
        <v>1184</v>
      </c>
      <c r="F341" s="30" t="s">
        <v>3747</v>
      </c>
      <c r="G341" s="35">
        <v>0.76041666666666663</v>
      </c>
      <c r="H341" s="30">
        <v>1</v>
      </c>
      <c r="I341" s="30"/>
      <c r="J341" s="30"/>
      <c r="K341" s="30"/>
      <c r="L341" s="30"/>
      <c r="M341" s="30"/>
      <c r="N341" s="30">
        <v>1</v>
      </c>
    </row>
    <row r="342" spans="2:14" ht="14.4" x14ac:dyDescent="0.3">
      <c r="B342" s="30"/>
      <c r="C342" s="115">
        <v>0.76041666666666663</v>
      </c>
      <c r="D342" s="30" t="s">
        <v>556</v>
      </c>
      <c r="E342" s="30"/>
      <c r="F342" s="30" t="s">
        <v>3748</v>
      </c>
      <c r="G342" s="30"/>
      <c r="H342" s="30">
        <v>1</v>
      </c>
      <c r="I342" s="30"/>
      <c r="J342" s="30"/>
      <c r="K342" s="30"/>
      <c r="L342" s="30"/>
      <c r="M342" s="30"/>
      <c r="N342" s="30">
        <v>1</v>
      </c>
    </row>
    <row r="343" spans="2:14" ht="14.4" x14ac:dyDescent="0.3">
      <c r="B343" s="30"/>
      <c r="C343" s="115">
        <v>0.76041666666666663</v>
      </c>
      <c r="D343" s="30" t="s">
        <v>556</v>
      </c>
      <c r="E343" s="30" t="s">
        <v>1129</v>
      </c>
      <c r="F343" s="30" t="s">
        <v>3747</v>
      </c>
      <c r="G343" s="35">
        <v>0.76041666666666663</v>
      </c>
      <c r="H343" s="30">
        <v>1</v>
      </c>
      <c r="I343" s="30"/>
      <c r="J343" s="30"/>
      <c r="K343" s="30"/>
      <c r="L343" s="30"/>
      <c r="M343" s="30"/>
      <c r="N343" s="30">
        <v>1</v>
      </c>
    </row>
    <row r="344" spans="2:14" ht="14.4" x14ac:dyDescent="0.3">
      <c r="B344" s="30"/>
      <c r="C344" s="115">
        <v>0.76041666666666663</v>
      </c>
      <c r="D344" s="30" t="s">
        <v>556</v>
      </c>
      <c r="E344" s="30"/>
      <c r="F344" s="30" t="s">
        <v>3748</v>
      </c>
      <c r="G344" s="30"/>
      <c r="H344" s="30">
        <v>1</v>
      </c>
      <c r="I344" s="30"/>
      <c r="J344" s="30"/>
      <c r="K344" s="30"/>
      <c r="L344" s="30"/>
      <c r="M344" s="30"/>
      <c r="N344" s="30">
        <v>1</v>
      </c>
    </row>
    <row r="345" spans="2:14" ht="14.4" x14ac:dyDescent="0.3">
      <c r="B345" s="30"/>
      <c r="C345" s="115">
        <v>0.76041666666666663</v>
      </c>
      <c r="D345" s="30" t="s">
        <v>695</v>
      </c>
      <c r="E345" s="30" t="s">
        <v>1191</v>
      </c>
      <c r="F345" s="30" t="s">
        <v>3747</v>
      </c>
      <c r="G345" s="35">
        <v>0.76041666666666663</v>
      </c>
      <c r="H345" s="30">
        <v>1</v>
      </c>
      <c r="I345" s="30"/>
      <c r="J345" s="30"/>
      <c r="K345" s="30"/>
      <c r="L345" s="30"/>
      <c r="M345" s="30"/>
      <c r="N345" s="30">
        <v>1</v>
      </c>
    </row>
    <row r="346" spans="2:14" ht="14.4" x14ac:dyDescent="0.3">
      <c r="B346" s="30"/>
      <c r="C346" s="115">
        <v>0.76041666666666663</v>
      </c>
      <c r="D346" s="30" t="s">
        <v>695</v>
      </c>
      <c r="E346" s="30"/>
      <c r="F346" s="30" t="s">
        <v>3748</v>
      </c>
      <c r="G346" s="30"/>
      <c r="H346" s="30">
        <v>1</v>
      </c>
      <c r="I346" s="30"/>
      <c r="J346" s="30"/>
      <c r="K346" s="30"/>
      <c r="L346" s="30"/>
      <c r="M346" s="30"/>
      <c r="N346" s="30">
        <v>1</v>
      </c>
    </row>
    <row r="347" spans="2:14" ht="14.4" x14ac:dyDescent="0.3">
      <c r="B347" s="30"/>
      <c r="C347" s="115">
        <v>0.76041666666666663</v>
      </c>
      <c r="D347" s="30" t="s">
        <v>411</v>
      </c>
      <c r="E347" s="30" t="s">
        <v>1208</v>
      </c>
      <c r="F347" s="30" t="s">
        <v>3747</v>
      </c>
      <c r="G347" s="35">
        <v>0.76041666666666663</v>
      </c>
      <c r="H347" s="30">
        <v>1</v>
      </c>
      <c r="I347" s="30"/>
      <c r="J347" s="30"/>
      <c r="K347" s="30"/>
      <c r="L347" s="30"/>
      <c r="M347" s="30"/>
      <c r="N347" s="30">
        <v>1</v>
      </c>
    </row>
    <row r="348" spans="2:14" ht="14.4" x14ac:dyDescent="0.3">
      <c r="B348" s="30"/>
      <c r="C348" s="115">
        <v>0.76041666666666663</v>
      </c>
      <c r="D348" s="30" t="s">
        <v>411</v>
      </c>
      <c r="E348" s="30"/>
      <c r="F348" s="30" t="s">
        <v>3748</v>
      </c>
      <c r="G348" s="30"/>
      <c r="H348" s="30">
        <v>1</v>
      </c>
      <c r="I348" s="30"/>
      <c r="J348" s="30"/>
      <c r="K348" s="30"/>
      <c r="L348" s="30"/>
      <c r="M348" s="30"/>
      <c r="N348" s="30">
        <v>1</v>
      </c>
    </row>
    <row r="349" spans="2:14" ht="14.4" x14ac:dyDescent="0.3">
      <c r="B349" s="30"/>
      <c r="C349" s="115">
        <v>0.76041666666666663</v>
      </c>
      <c r="D349" s="30" t="s">
        <v>544</v>
      </c>
      <c r="E349" s="30" t="s">
        <v>1173</v>
      </c>
      <c r="F349" s="30" t="s">
        <v>3747</v>
      </c>
      <c r="G349" s="35">
        <v>0.76041666666666663</v>
      </c>
      <c r="H349" s="30">
        <v>1</v>
      </c>
      <c r="I349" s="30"/>
      <c r="J349" s="30"/>
      <c r="K349" s="30"/>
      <c r="L349" s="30"/>
      <c r="M349" s="30"/>
      <c r="N349" s="30">
        <v>1</v>
      </c>
    </row>
    <row r="350" spans="2:14" ht="14.4" x14ac:dyDescent="0.3">
      <c r="B350" s="30"/>
      <c r="C350" s="115">
        <v>0.76041666666666663</v>
      </c>
      <c r="D350" s="30" t="s">
        <v>544</v>
      </c>
      <c r="E350" s="30"/>
      <c r="F350" s="30" t="s">
        <v>3748</v>
      </c>
      <c r="G350" s="30"/>
      <c r="H350" s="30">
        <v>1</v>
      </c>
      <c r="I350" s="30"/>
      <c r="J350" s="30"/>
      <c r="K350" s="30"/>
      <c r="L350" s="30"/>
      <c r="M350" s="30"/>
      <c r="N350" s="30">
        <v>1</v>
      </c>
    </row>
    <row r="351" spans="2:14" ht="14.4" x14ac:dyDescent="0.3">
      <c r="B351" s="30"/>
      <c r="C351" s="115">
        <v>0.76041666666666663</v>
      </c>
      <c r="D351" s="30" t="s">
        <v>322</v>
      </c>
      <c r="E351" s="30" t="s">
        <v>1213</v>
      </c>
      <c r="F351" s="30" t="s">
        <v>3747</v>
      </c>
      <c r="G351" s="35">
        <v>0.76041666666666663</v>
      </c>
      <c r="H351" s="30">
        <v>1</v>
      </c>
      <c r="I351" s="30"/>
      <c r="J351" s="30"/>
      <c r="K351" s="30"/>
      <c r="L351" s="30"/>
      <c r="M351" s="30"/>
      <c r="N351" s="30">
        <v>1</v>
      </c>
    </row>
    <row r="352" spans="2:14" ht="14.4" x14ac:dyDescent="0.3">
      <c r="B352" s="30"/>
      <c r="C352" s="115">
        <v>0.76041666666666663</v>
      </c>
      <c r="D352" s="30" t="s">
        <v>322</v>
      </c>
      <c r="E352" s="30"/>
      <c r="F352" s="30" t="s">
        <v>3748</v>
      </c>
      <c r="G352" s="30"/>
      <c r="H352" s="30">
        <v>1</v>
      </c>
      <c r="I352" s="30"/>
      <c r="J352" s="30"/>
      <c r="K352" s="30"/>
      <c r="L352" s="30"/>
      <c r="M352" s="30"/>
      <c r="N352" s="30">
        <v>1</v>
      </c>
    </row>
    <row r="353" spans="2:14" ht="14.4" x14ac:dyDescent="0.3">
      <c r="B353" s="30"/>
      <c r="C353" s="115">
        <v>0.76041666666666663</v>
      </c>
      <c r="D353" s="30" t="s">
        <v>320</v>
      </c>
      <c r="E353" s="30" t="s">
        <v>1197</v>
      </c>
      <c r="F353" s="30" t="s">
        <v>3747</v>
      </c>
      <c r="G353" s="35">
        <v>0.76041666666666663</v>
      </c>
      <c r="H353" s="30">
        <v>1</v>
      </c>
      <c r="I353" s="30"/>
      <c r="J353" s="30"/>
      <c r="K353" s="30"/>
      <c r="L353" s="30"/>
      <c r="M353" s="30"/>
      <c r="N353" s="30">
        <v>1</v>
      </c>
    </row>
    <row r="354" spans="2:14" ht="14.4" x14ac:dyDescent="0.3">
      <c r="B354" s="30"/>
      <c r="C354" s="115">
        <v>0.76041666666666663</v>
      </c>
      <c r="D354" s="30" t="s">
        <v>320</v>
      </c>
      <c r="E354" s="30"/>
      <c r="F354" s="30" t="s">
        <v>3748</v>
      </c>
      <c r="G354" s="30"/>
      <c r="H354" s="30">
        <v>1</v>
      </c>
      <c r="I354" s="30"/>
      <c r="J354" s="30"/>
      <c r="K354" s="30"/>
      <c r="L354" s="30"/>
      <c r="M354" s="30"/>
      <c r="N354" s="30">
        <v>1</v>
      </c>
    </row>
    <row r="355" spans="2:14" ht="14.4" x14ac:dyDescent="0.3">
      <c r="B355" s="30"/>
      <c r="C355" s="115">
        <v>0.76041666666666663</v>
      </c>
      <c r="D355" s="30" t="s">
        <v>837</v>
      </c>
      <c r="E355" s="30" t="s">
        <v>1174</v>
      </c>
      <c r="F355" s="30" t="s">
        <v>3747</v>
      </c>
      <c r="G355" s="35">
        <v>0.76041666666666663</v>
      </c>
      <c r="H355" s="30">
        <v>1</v>
      </c>
      <c r="I355" s="30"/>
      <c r="J355" s="30"/>
      <c r="K355" s="30"/>
      <c r="L355" s="30"/>
      <c r="M355" s="30"/>
      <c r="N355" s="30">
        <v>1</v>
      </c>
    </row>
    <row r="356" spans="2:14" ht="14.4" x14ac:dyDescent="0.3">
      <c r="B356" s="30"/>
      <c r="C356" s="115">
        <v>0.76041666666666663</v>
      </c>
      <c r="D356" s="30" t="s">
        <v>837</v>
      </c>
      <c r="E356" s="30"/>
      <c r="F356" s="30" t="s">
        <v>3748</v>
      </c>
      <c r="G356" s="30"/>
      <c r="H356" s="30">
        <v>1</v>
      </c>
      <c r="I356" s="30"/>
      <c r="J356" s="30"/>
      <c r="K356" s="30"/>
      <c r="L356" s="30"/>
      <c r="M356" s="30"/>
      <c r="N356" s="30">
        <v>1</v>
      </c>
    </row>
    <row r="357" spans="2:14" ht="14.4" x14ac:dyDescent="0.3">
      <c r="B357" s="30"/>
      <c r="C357" s="115">
        <v>0.76041666666666663</v>
      </c>
      <c r="D357" s="30" t="s">
        <v>834</v>
      </c>
      <c r="E357" s="30" t="s">
        <v>1117</v>
      </c>
      <c r="F357" s="30" t="s">
        <v>3747</v>
      </c>
      <c r="G357" s="35">
        <v>0.76041666666666663</v>
      </c>
      <c r="H357" s="30">
        <v>1</v>
      </c>
      <c r="I357" s="30"/>
      <c r="J357" s="30"/>
      <c r="K357" s="30"/>
      <c r="L357" s="30"/>
      <c r="M357" s="30"/>
      <c r="N357" s="30">
        <v>1</v>
      </c>
    </row>
    <row r="358" spans="2:14" ht="14.4" x14ac:dyDescent="0.3">
      <c r="B358" s="30"/>
      <c r="C358" s="115">
        <v>0.76041666666666663</v>
      </c>
      <c r="D358" s="30" t="s">
        <v>834</v>
      </c>
      <c r="E358" s="30"/>
      <c r="F358" s="30" t="s">
        <v>3748</v>
      </c>
      <c r="G358" s="30"/>
      <c r="H358" s="30">
        <v>1</v>
      </c>
      <c r="I358" s="30"/>
      <c r="J358" s="30"/>
      <c r="K358" s="30"/>
      <c r="L358" s="30"/>
      <c r="M358" s="30"/>
      <c r="N358" s="30">
        <v>1</v>
      </c>
    </row>
    <row r="359" spans="2:14" ht="14.4" x14ac:dyDescent="0.3">
      <c r="B359" s="30"/>
      <c r="C359" s="115">
        <v>0.76041666666666663</v>
      </c>
      <c r="D359" s="30" t="s">
        <v>865</v>
      </c>
      <c r="E359" s="30" t="s">
        <v>1162</v>
      </c>
      <c r="F359" s="30" t="s">
        <v>3747</v>
      </c>
      <c r="G359" s="35">
        <v>0.76041666666666663</v>
      </c>
      <c r="H359" s="30">
        <v>1</v>
      </c>
      <c r="I359" s="30"/>
      <c r="J359" s="30"/>
      <c r="K359" s="30"/>
      <c r="L359" s="30"/>
      <c r="M359" s="30"/>
      <c r="N359" s="30">
        <v>1</v>
      </c>
    </row>
    <row r="360" spans="2:14" ht="14.4" x14ac:dyDescent="0.3">
      <c r="B360" s="30"/>
      <c r="C360" s="115">
        <v>0.76041666666666663</v>
      </c>
      <c r="D360" s="30" t="s">
        <v>865</v>
      </c>
      <c r="E360" s="30"/>
      <c r="F360" s="30" t="s">
        <v>3748</v>
      </c>
      <c r="G360" s="30"/>
      <c r="H360" s="30">
        <v>1</v>
      </c>
      <c r="I360" s="30"/>
      <c r="J360" s="30"/>
      <c r="K360" s="30"/>
      <c r="L360" s="30"/>
      <c r="M360" s="30"/>
      <c r="N360" s="30">
        <v>1</v>
      </c>
    </row>
    <row r="361" spans="2:14" ht="14.4" x14ac:dyDescent="0.3">
      <c r="B361" s="30"/>
      <c r="C361" s="115">
        <v>0.76041666666666663</v>
      </c>
      <c r="D361" s="30" t="s">
        <v>1090</v>
      </c>
      <c r="E361" s="30" t="s">
        <v>1211</v>
      </c>
      <c r="F361" s="30" t="s">
        <v>3747</v>
      </c>
      <c r="G361" s="35">
        <v>0.76041666666666663</v>
      </c>
      <c r="H361" s="30">
        <v>1</v>
      </c>
      <c r="I361" s="30"/>
      <c r="J361" s="30"/>
      <c r="K361" s="30"/>
      <c r="L361" s="30"/>
      <c r="M361" s="30"/>
      <c r="N361" s="30">
        <v>1</v>
      </c>
    </row>
    <row r="362" spans="2:14" ht="14.4" x14ac:dyDescent="0.3">
      <c r="B362" s="30"/>
      <c r="C362" s="115">
        <v>0.76041666666666663</v>
      </c>
      <c r="D362" s="30" t="s">
        <v>1090</v>
      </c>
      <c r="E362" s="30"/>
      <c r="F362" s="30" t="s">
        <v>3748</v>
      </c>
      <c r="G362" s="30"/>
      <c r="H362" s="30">
        <v>1</v>
      </c>
      <c r="I362" s="30"/>
      <c r="J362" s="30"/>
      <c r="K362" s="30"/>
      <c r="L362" s="30"/>
      <c r="M362" s="30"/>
      <c r="N362" s="30">
        <v>1</v>
      </c>
    </row>
    <row r="363" spans="2:14" ht="14.4" x14ac:dyDescent="0.3">
      <c r="B363" s="30"/>
      <c r="C363" s="115">
        <v>0.76041666666666663</v>
      </c>
      <c r="D363" s="30" t="s">
        <v>116</v>
      </c>
      <c r="E363" s="30" t="s">
        <v>1183</v>
      </c>
      <c r="F363" s="30" t="s">
        <v>3747</v>
      </c>
      <c r="G363" s="35">
        <v>0.76041666666666663</v>
      </c>
      <c r="H363" s="30">
        <v>1</v>
      </c>
      <c r="I363" s="30"/>
      <c r="J363" s="30"/>
      <c r="K363" s="30"/>
      <c r="L363" s="30"/>
      <c r="M363" s="30"/>
      <c r="N363" s="30">
        <v>1</v>
      </c>
    </row>
    <row r="364" spans="2:14" ht="14.4" x14ac:dyDescent="0.3">
      <c r="B364" s="30"/>
      <c r="C364" s="115">
        <v>0.76041666666666663</v>
      </c>
      <c r="D364" s="30" t="s">
        <v>116</v>
      </c>
      <c r="E364" s="30"/>
      <c r="F364" s="30" t="s">
        <v>3748</v>
      </c>
      <c r="G364" s="30"/>
      <c r="H364" s="30">
        <v>1</v>
      </c>
      <c r="I364" s="30"/>
      <c r="J364" s="30"/>
      <c r="K364" s="30"/>
      <c r="L364" s="30"/>
      <c r="M364" s="30"/>
      <c r="N364" s="30">
        <v>1</v>
      </c>
    </row>
    <row r="365" spans="2:14" ht="14.4" x14ac:dyDescent="0.3">
      <c r="B365" s="30"/>
      <c r="C365" s="115">
        <v>0.76041666666666663</v>
      </c>
      <c r="D365" s="30" t="s">
        <v>486</v>
      </c>
      <c r="E365" s="30" t="s">
        <v>1183</v>
      </c>
      <c r="F365" s="30" t="s">
        <v>3747</v>
      </c>
      <c r="G365" s="35">
        <v>0.76041666666666663</v>
      </c>
      <c r="H365" s="30">
        <v>1</v>
      </c>
      <c r="I365" s="30"/>
      <c r="J365" s="30"/>
      <c r="K365" s="30"/>
      <c r="L365" s="30"/>
      <c r="M365" s="30"/>
      <c r="N365" s="30">
        <v>1</v>
      </c>
    </row>
    <row r="366" spans="2:14" ht="14.4" x14ac:dyDescent="0.3">
      <c r="B366" s="30"/>
      <c r="C366" s="115">
        <v>0.76041666666666663</v>
      </c>
      <c r="D366" s="30" t="s">
        <v>486</v>
      </c>
      <c r="E366" s="30"/>
      <c r="F366" s="30" t="s">
        <v>3748</v>
      </c>
      <c r="G366" s="30"/>
      <c r="H366" s="30">
        <v>1</v>
      </c>
      <c r="I366" s="30"/>
      <c r="J366" s="30"/>
      <c r="K366" s="30"/>
      <c r="L366" s="30"/>
      <c r="M366" s="30"/>
      <c r="N366" s="30">
        <v>1</v>
      </c>
    </row>
    <row r="367" spans="2:14" ht="14.4" x14ac:dyDescent="0.3">
      <c r="B367" s="30"/>
      <c r="C367" s="115">
        <v>0.76041666666666663</v>
      </c>
      <c r="D367" s="30" t="s">
        <v>977</v>
      </c>
      <c r="E367" s="30" t="s">
        <v>1168</v>
      </c>
      <c r="F367" s="30" t="s">
        <v>3747</v>
      </c>
      <c r="G367" s="35">
        <v>0.76041666666666663</v>
      </c>
      <c r="H367" s="30">
        <v>1</v>
      </c>
      <c r="I367" s="30"/>
      <c r="J367" s="30"/>
      <c r="K367" s="30"/>
      <c r="L367" s="30"/>
      <c r="M367" s="30"/>
      <c r="N367" s="30">
        <v>1</v>
      </c>
    </row>
    <row r="368" spans="2:14" ht="14.4" x14ac:dyDescent="0.3">
      <c r="B368" s="30"/>
      <c r="C368" s="115">
        <v>0.76041666666666663</v>
      </c>
      <c r="D368" s="30" t="s">
        <v>977</v>
      </c>
      <c r="E368" s="30"/>
      <c r="F368" s="30" t="s">
        <v>3748</v>
      </c>
      <c r="G368" s="30"/>
      <c r="H368" s="30">
        <v>1</v>
      </c>
      <c r="I368" s="30"/>
      <c r="J368" s="30"/>
      <c r="K368" s="30"/>
      <c r="L368" s="30"/>
      <c r="M368" s="30"/>
      <c r="N368" s="30">
        <v>1</v>
      </c>
    </row>
    <row r="369" spans="2:14" ht="14.4" x14ac:dyDescent="0.3">
      <c r="B369" s="30"/>
      <c r="C369" s="115">
        <v>0.76041666666666663</v>
      </c>
      <c r="D369" s="30" t="s">
        <v>988</v>
      </c>
      <c r="E369" s="30" t="s">
        <v>1125</v>
      </c>
      <c r="F369" s="30" t="s">
        <v>3747</v>
      </c>
      <c r="G369" s="35">
        <v>0.76041666666666663</v>
      </c>
      <c r="H369" s="30">
        <v>1</v>
      </c>
      <c r="I369" s="30"/>
      <c r="J369" s="30"/>
      <c r="K369" s="30"/>
      <c r="L369" s="30"/>
      <c r="M369" s="30"/>
      <c r="N369" s="30">
        <v>1</v>
      </c>
    </row>
    <row r="370" spans="2:14" ht="14.4" x14ac:dyDescent="0.3">
      <c r="B370" s="30"/>
      <c r="C370" s="115">
        <v>0.76041666666666663</v>
      </c>
      <c r="D370" s="30" t="s">
        <v>988</v>
      </c>
      <c r="E370" s="30"/>
      <c r="F370" s="30" t="s">
        <v>3748</v>
      </c>
      <c r="G370" s="30"/>
      <c r="H370" s="30">
        <v>1</v>
      </c>
      <c r="I370" s="30"/>
      <c r="J370" s="30"/>
      <c r="K370" s="30"/>
      <c r="L370" s="30"/>
      <c r="M370" s="30"/>
      <c r="N370" s="30">
        <v>1</v>
      </c>
    </row>
    <row r="371" spans="2:14" ht="14.4" x14ac:dyDescent="0.3">
      <c r="B371" s="30"/>
      <c r="C371" s="115">
        <v>0.76041666666666663</v>
      </c>
      <c r="D371" s="30" t="s">
        <v>1017</v>
      </c>
      <c r="E371" s="30" t="s">
        <v>1129</v>
      </c>
      <c r="F371" s="30" t="s">
        <v>3747</v>
      </c>
      <c r="G371" s="35">
        <v>0.76041666666666663</v>
      </c>
      <c r="H371" s="30">
        <v>1</v>
      </c>
      <c r="I371" s="30"/>
      <c r="J371" s="30"/>
      <c r="K371" s="30"/>
      <c r="L371" s="30"/>
      <c r="M371" s="30"/>
      <c r="N371" s="30">
        <v>1</v>
      </c>
    </row>
    <row r="372" spans="2:14" ht="14.4" x14ac:dyDescent="0.3">
      <c r="B372" s="30"/>
      <c r="C372" s="115">
        <v>0.76041666666666663</v>
      </c>
      <c r="D372" s="30" t="s">
        <v>1017</v>
      </c>
      <c r="E372" s="30"/>
      <c r="F372" s="30" t="s">
        <v>3748</v>
      </c>
      <c r="G372" s="30"/>
      <c r="H372" s="30">
        <v>1</v>
      </c>
      <c r="I372" s="30"/>
      <c r="J372" s="30"/>
      <c r="K372" s="30"/>
      <c r="L372" s="30"/>
      <c r="M372" s="30"/>
      <c r="N372" s="30">
        <v>1</v>
      </c>
    </row>
    <row r="373" spans="2:14" ht="14.4" x14ac:dyDescent="0.3">
      <c r="B373" s="30"/>
      <c r="C373" s="115">
        <v>0.76041666666666663</v>
      </c>
      <c r="D373" s="30" t="s">
        <v>1036</v>
      </c>
      <c r="E373" s="30" t="s">
        <v>1162</v>
      </c>
      <c r="F373" s="30" t="s">
        <v>3747</v>
      </c>
      <c r="G373" s="35">
        <v>0.76041666666666663</v>
      </c>
      <c r="H373" s="30">
        <v>1</v>
      </c>
      <c r="I373" s="30"/>
      <c r="J373" s="30"/>
      <c r="K373" s="30"/>
      <c r="L373" s="30"/>
      <c r="M373" s="30"/>
      <c r="N373" s="30">
        <v>1</v>
      </c>
    </row>
    <row r="374" spans="2:14" ht="14.4" x14ac:dyDescent="0.3">
      <c r="B374" s="30"/>
      <c r="C374" s="115">
        <v>0.76041666666666663</v>
      </c>
      <c r="D374" s="30" t="s">
        <v>1036</v>
      </c>
      <c r="E374" s="30"/>
      <c r="F374" s="30" t="s">
        <v>3748</v>
      </c>
      <c r="G374" s="30"/>
      <c r="H374" s="30">
        <v>1</v>
      </c>
      <c r="I374" s="30"/>
      <c r="J374" s="30"/>
      <c r="K374" s="30"/>
      <c r="L374" s="30"/>
      <c r="M374" s="30"/>
      <c r="N374" s="30">
        <v>1</v>
      </c>
    </row>
    <row r="375" spans="2:14" ht="14.4" x14ac:dyDescent="0.3">
      <c r="B375" s="30"/>
      <c r="C375" s="115">
        <v>0.76041666666666663</v>
      </c>
      <c r="D375" s="30" t="s">
        <v>1046</v>
      </c>
      <c r="E375" s="30" t="s">
        <v>1196</v>
      </c>
      <c r="F375" s="30" t="s">
        <v>3747</v>
      </c>
      <c r="G375" s="35">
        <v>0.76041666666666663</v>
      </c>
      <c r="H375" s="30">
        <v>1</v>
      </c>
      <c r="I375" s="30"/>
      <c r="J375" s="30"/>
      <c r="K375" s="30"/>
      <c r="L375" s="30"/>
      <c r="M375" s="30"/>
      <c r="N375" s="30">
        <v>1</v>
      </c>
    </row>
    <row r="376" spans="2:14" ht="14.4" x14ac:dyDescent="0.3">
      <c r="B376" s="30"/>
      <c r="C376" s="115">
        <v>0.76041666666666663</v>
      </c>
      <c r="D376" s="30" t="s">
        <v>1046</v>
      </c>
      <c r="E376" s="30"/>
      <c r="F376" s="30" t="s">
        <v>3748</v>
      </c>
      <c r="G376" s="30"/>
      <c r="H376" s="30">
        <v>1</v>
      </c>
      <c r="I376" s="30"/>
      <c r="J376" s="30"/>
      <c r="K376" s="30"/>
      <c r="L376" s="30"/>
      <c r="M376" s="30"/>
      <c r="N376" s="30">
        <v>1</v>
      </c>
    </row>
    <row r="377" spans="2:14" ht="14.4" x14ac:dyDescent="0.3">
      <c r="B377" s="30"/>
      <c r="C377" s="115">
        <v>0.79166666666666663</v>
      </c>
      <c r="D377" s="30" t="s">
        <v>179</v>
      </c>
      <c r="E377" s="30" t="s">
        <v>1184</v>
      </c>
      <c r="F377" s="30" t="s">
        <v>3749</v>
      </c>
      <c r="G377" s="35">
        <v>0.79166666666666663</v>
      </c>
      <c r="H377" s="30">
        <v>1</v>
      </c>
      <c r="I377" s="30"/>
      <c r="J377" s="30"/>
      <c r="K377" s="30"/>
      <c r="L377" s="30"/>
      <c r="M377" s="30"/>
      <c r="N377" s="30">
        <v>1</v>
      </c>
    </row>
    <row r="378" spans="2:14" ht="14.4" x14ac:dyDescent="0.3">
      <c r="B378" s="30"/>
      <c r="C378" s="115">
        <v>0.79166666666666663</v>
      </c>
      <c r="D378" s="30" t="s">
        <v>179</v>
      </c>
      <c r="E378" s="30"/>
      <c r="F378" s="30" t="s">
        <v>3750</v>
      </c>
      <c r="G378" s="30"/>
      <c r="H378" s="30">
        <v>1</v>
      </c>
      <c r="I378" s="30"/>
      <c r="J378" s="30"/>
      <c r="K378" s="30"/>
      <c r="L378" s="30"/>
      <c r="M378" s="30"/>
      <c r="N378" s="30">
        <v>1</v>
      </c>
    </row>
    <row r="379" spans="2:14" ht="14.4" x14ac:dyDescent="0.3">
      <c r="B379" s="30"/>
      <c r="C379" s="115">
        <v>0.79166666666666663</v>
      </c>
      <c r="D379" s="30" t="s">
        <v>155</v>
      </c>
      <c r="E379" s="30" t="s">
        <v>1127</v>
      </c>
      <c r="F379" s="30" t="s">
        <v>3749</v>
      </c>
      <c r="G379" s="35">
        <v>0.79166666666666663</v>
      </c>
      <c r="H379" s="30">
        <v>1</v>
      </c>
      <c r="I379" s="30"/>
      <c r="J379" s="30"/>
      <c r="K379" s="30"/>
      <c r="L379" s="30"/>
      <c r="M379" s="30"/>
      <c r="N379" s="30">
        <v>1</v>
      </c>
    </row>
    <row r="380" spans="2:14" ht="14.4" x14ac:dyDescent="0.3">
      <c r="B380" s="30"/>
      <c r="C380" s="115">
        <v>0.79166666666666663</v>
      </c>
      <c r="D380" s="30" t="s">
        <v>155</v>
      </c>
      <c r="E380" s="30"/>
      <c r="F380" s="30" t="s">
        <v>3750</v>
      </c>
      <c r="G380" s="30"/>
      <c r="H380" s="30">
        <v>1</v>
      </c>
      <c r="I380" s="30"/>
      <c r="J380" s="30"/>
      <c r="K380" s="30"/>
      <c r="L380" s="30"/>
      <c r="M380" s="30"/>
      <c r="N380" s="30">
        <v>1</v>
      </c>
    </row>
    <row r="381" spans="2:14" ht="14.4" x14ac:dyDescent="0.3">
      <c r="B381" s="30"/>
      <c r="C381" s="115">
        <v>0.79166666666666663</v>
      </c>
      <c r="D381" s="30" t="s">
        <v>247</v>
      </c>
      <c r="E381" s="30" t="s">
        <v>1183</v>
      </c>
      <c r="F381" s="30" t="s">
        <v>3749</v>
      </c>
      <c r="G381" s="35">
        <v>0.79166666666666663</v>
      </c>
      <c r="H381" s="30">
        <v>1</v>
      </c>
      <c r="I381" s="30"/>
      <c r="J381" s="30"/>
      <c r="K381" s="30"/>
      <c r="L381" s="30"/>
      <c r="M381" s="30"/>
      <c r="N381" s="30">
        <v>1</v>
      </c>
    </row>
    <row r="382" spans="2:14" ht="14.4" x14ac:dyDescent="0.3">
      <c r="B382" s="30"/>
      <c r="C382" s="115">
        <v>0.79166666666666663</v>
      </c>
      <c r="D382" s="30" t="s">
        <v>247</v>
      </c>
      <c r="E382" s="30"/>
      <c r="F382" s="30" t="s">
        <v>3750</v>
      </c>
      <c r="G382" s="30"/>
      <c r="H382" s="30">
        <v>1</v>
      </c>
      <c r="I382" s="30"/>
      <c r="J382" s="30"/>
      <c r="K382" s="30"/>
      <c r="L382" s="30"/>
      <c r="M382" s="30"/>
      <c r="N382" s="30">
        <v>1</v>
      </c>
    </row>
    <row r="383" spans="2:14" ht="14.4" x14ac:dyDescent="0.3">
      <c r="B383" s="30"/>
      <c r="C383" s="115">
        <v>0.79166666666666663</v>
      </c>
      <c r="D383" s="30" t="s">
        <v>773</v>
      </c>
      <c r="E383" s="30" t="s">
        <v>1197</v>
      </c>
      <c r="F383" s="30" t="s">
        <v>3749</v>
      </c>
      <c r="G383" s="35">
        <v>0.79166666666666663</v>
      </c>
      <c r="H383" s="30">
        <v>1</v>
      </c>
      <c r="I383" s="30"/>
      <c r="J383" s="30"/>
      <c r="K383" s="30"/>
      <c r="L383" s="30"/>
      <c r="M383" s="30"/>
      <c r="N383" s="30">
        <v>1</v>
      </c>
    </row>
    <row r="384" spans="2:14" ht="14.4" x14ac:dyDescent="0.3">
      <c r="B384" s="30"/>
      <c r="C384" s="115">
        <v>0.79166666666666663</v>
      </c>
      <c r="D384" s="30" t="s">
        <v>773</v>
      </c>
      <c r="E384" s="30"/>
      <c r="F384" s="30" t="s">
        <v>3750</v>
      </c>
      <c r="G384" s="30"/>
      <c r="H384" s="30">
        <v>1</v>
      </c>
      <c r="I384" s="30"/>
      <c r="J384" s="30"/>
      <c r="K384" s="30"/>
      <c r="L384" s="30"/>
      <c r="M384" s="30"/>
      <c r="N384" s="30">
        <v>1</v>
      </c>
    </row>
    <row r="385" spans="2:14" ht="14.4" x14ac:dyDescent="0.3">
      <c r="B385" s="30"/>
      <c r="C385" s="115">
        <v>0.79166666666666663</v>
      </c>
      <c r="D385" s="30" t="s">
        <v>779</v>
      </c>
      <c r="E385" s="30" t="s">
        <v>1195</v>
      </c>
      <c r="F385" s="30" t="s">
        <v>3749</v>
      </c>
      <c r="G385" s="35">
        <v>0.79166666666666663</v>
      </c>
      <c r="H385" s="30">
        <v>1</v>
      </c>
      <c r="I385" s="30"/>
      <c r="J385" s="30"/>
      <c r="K385" s="30"/>
      <c r="L385" s="30"/>
      <c r="M385" s="30"/>
      <c r="N385" s="30">
        <v>1</v>
      </c>
    </row>
    <row r="386" spans="2:14" ht="14.4" x14ac:dyDescent="0.3">
      <c r="B386" s="30"/>
      <c r="C386" s="115">
        <v>0.79166666666666663</v>
      </c>
      <c r="D386" s="30" t="s">
        <v>779</v>
      </c>
      <c r="E386" s="30"/>
      <c r="F386" s="30" t="s">
        <v>3750</v>
      </c>
      <c r="G386" s="30"/>
      <c r="H386" s="30">
        <v>1</v>
      </c>
      <c r="I386" s="30"/>
      <c r="J386" s="30"/>
      <c r="K386" s="30"/>
      <c r="L386" s="30"/>
      <c r="M386" s="30"/>
      <c r="N386" s="30">
        <v>1</v>
      </c>
    </row>
    <row r="387" spans="2:14" ht="14.4" x14ac:dyDescent="0.3">
      <c r="B387" s="30"/>
      <c r="C387" s="115">
        <v>0.79166666666666663</v>
      </c>
      <c r="D387" s="30" t="s">
        <v>740</v>
      </c>
      <c r="E387" s="30" t="s">
        <v>1208</v>
      </c>
      <c r="F387" s="30" t="s">
        <v>3749</v>
      </c>
      <c r="G387" s="35">
        <v>0.79166666666666663</v>
      </c>
      <c r="H387" s="30">
        <v>1</v>
      </c>
      <c r="I387" s="30"/>
      <c r="J387" s="30"/>
      <c r="K387" s="30"/>
      <c r="L387" s="30"/>
      <c r="M387" s="30"/>
      <c r="N387" s="30">
        <v>1</v>
      </c>
    </row>
    <row r="388" spans="2:14" ht="14.4" x14ac:dyDescent="0.3">
      <c r="B388" s="30"/>
      <c r="C388" s="115">
        <v>0.79166666666666663</v>
      </c>
      <c r="D388" s="30" t="s">
        <v>740</v>
      </c>
      <c r="E388" s="30"/>
      <c r="F388" s="30" t="s">
        <v>3750</v>
      </c>
      <c r="G388" s="30"/>
      <c r="H388" s="30">
        <v>1</v>
      </c>
      <c r="I388" s="30"/>
      <c r="J388" s="30"/>
      <c r="K388" s="30"/>
      <c r="L388" s="30"/>
      <c r="M388" s="30"/>
      <c r="N388" s="30">
        <v>1</v>
      </c>
    </row>
    <row r="389" spans="2:14" ht="14.4" x14ac:dyDescent="0.3">
      <c r="B389" s="30"/>
      <c r="C389" s="115">
        <v>0.79166666666666663</v>
      </c>
      <c r="D389" s="30" t="s">
        <v>758</v>
      </c>
      <c r="E389" s="30" t="s">
        <v>1122</v>
      </c>
      <c r="F389" s="30" t="s">
        <v>3749</v>
      </c>
      <c r="G389" s="35">
        <v>0.79166666666666663</v>
      </c>
      <c r="H389" s="30">
        <v>1</v>
      </c>
      <c r="I389" s="30"/>
      <c r="J389" s="30"/>
      <c r="K389" s="30"/>
      <c r="L389" s="30"/>
      <c r="M389" s="30"/>
      <c r="N389" s="30">
        <v>1</v>
      </c>
    </row>
    <row r="390" spans="2:14" ht="14.4" x14ac:dyDescent="0.3">
      <c r="B390" s="30"/>
      <c r="C390" s="115">
        <v>0.79166666666666663</v>
      </c>
      <c r="D390" s="30" t="s">
        <v>758</v>
      </c>
      <c r="E390" s="30"/>
      <c r="F390" s="30" t="s">
        <v>3750</v>
      </c>
      <c r="G390" s="30"/>
      <c r="H390" s="30">
        <v>1</v>
      </c>
      <c r="I390" s="30"/>
      <c r="J390" s="30"/>
      <c r="K390" s="30"/>
      <c r="L390" s="30"/>
      <c r="M390" s="30"/>
      <c r="N390" s="30">
        <v>1</v>
      </c>
    </row>
    <row r="391" spans="2:14" ht="14.4" x14ac:dyDescent="0.3">
      <c r="B391" s="30"/>
      <c r="C391" s="115">
        <v>0.79166666666666663</v>
      </c>
      <c r="D391" s="30" t="s">
        <v>556</v>
      </c>
      <c r="E391" s="30" t="s">
        <v>1168</v>
      </c>
      <c r="F391" s="30" t="s">
        <v>3749</v>
      </c>
      <c r="G391" s="35">
        <v>0.79166666666666663</v>
      </c>
      <c r="H391" s="30">
        <v>1</v>
      </c>
      <c r="I391" s="30"/>
      <c r="J391" s="30"/>
      <c r="K391" s="30"/>
      <c r="L391" s="30"/>
      <c r="M391" s="30"/>
      <c r="N391" s="30">
        <v>1</v>
      </c>
    </row>
    <row r="392" spans="2:14" ht="14.4" x14ac:dyDescent="0.3">
      <c r="B392" s="30"/>
      <c r="C392" s="115">
        <v>0.79166666666666663</v>
      </c>
      <c r="D392" s="30" t="s">
        <v>556</v>
      </c>
      <c r="E392" s="30"/>
      <c r="F392" s="30" t="s">
        <v>3750</v>
      </c>
      <c r="G392" s="30"/>
      <c r="H392" s="30">
        <v>1</v>
      </c>
      <c r="I392" s="30"/>
      <c r="J392" s="30"/>
      <c r="K392" s="30"/>
      <c r="L392" s="30"/>
      <c r="M392" s="30"/>
      <c r="N392" s="30">
        <v>1</v>
      </c>
    </row>
    <row r="393" spans="2:14" ht="14.4" x14ac:dyDescent="0.3">
      <c r="B393" s="30"/>
      <c r="C393" s="115">
        <v>0.79166666666666663</v>
      </c>
      <c r="D393" s="30" t="s">
        <v>695</v>
      </c>
      <c r="E393" s="30" t="s">
        <v>1213</v>
      </c>
      <c r="F393" s="30" t="s">
        <v>3749</v>
      </c>
      <c r="G393" s="35">
        <v>0.79166666666666663</v>
      </c>
      <c r="H393" s="30">
        <v>1</v>
      </c>
      <c r="I393" s="30"/>
      <c r="J393" s="30"/>
      <c r="K393" s="30"/>
      <c r="L393" s="30"/>
      <c r="M393" s="30"/>
      <c r="N393" s="30">
        <v>1</v>
      </c>
    </row>
    <row r="394" spans="2:14" ht="14.4" x14ac:dyDescent="0.3">
      <c r="B394" s="30"/>
      <c r="C394" s="115">
        <v>0.79166666666666663</v>
      </c>
      <c r="D394" s="30" t="s">
        <v>695</v>
      </c>
      <c r="E394" s="30"/>
      <c r="F394" s="30" t="s">
        <v>3750</v>
      </c>
      <c r="G394" s="30"/>
      <c r="H394" s="30">
        <v>1</v>
      </c>
      <c r="I394" s="30"/>
      <c r="J394" s="30"/>
      <c r="K394" s="30"/>
      <c r="L394" s="30"/>
      <c r="M394" s="30"/>
      <c r="N394" s="30">
        <v>1</v>
      </c>
    </row>
    <row r="395" spans="2:14" ht="14.4" x14ac:dyDescent="0.3">
      <c r="B395" s="30"/>
      <c r="C395" s="115">
        <v>0.79166666666666663</v>
      </c>
      <c r="D395" s="30" t="s">
        <v>695</v>
      </c>
      <c r="E395" s="30" t="s">
        <v>1129</v>
      </c>
      <c r="F395" s="30" t="s">
        <v>3749</v>
      </c>
      <c r="G395" s="35">
        <v>0.79166666666666663</v>
      </c>
      <c r="H395" s="30">
        <v>1</v>
      </c>
      <c r="I395" s="30"/>
      <c r="J395" s="30"/>
      <c r="K395" s="30"/>
      <c r="L395" s="30"/>
      <c r="M395" s="30"/>
      <c r="N395" s="30">
        <v>1</v>
      </c>
    </row>
    <row r="396" spans="2:14" ht="14.4" x14ac:dyDescent="0.3">
      <c r="B396" s="30"/>
      <c r="C396" s="115">
        <v>0.79166666666666663</v>
      </c>
      <c r="D396" s="30" t="s">
        <v>695</v>
      </c>
      <c r="E396" s="30"/>
      <c r="F396" s="30" t="s">
        <v>3750</v>
      </c>
      <c r="G396" s="30"/>
      <c r="H396" s="30">
        <v>1</v>
      </c>
      <c r="I396" s="30"/>
      <c r="J396" s="30"/>
      <c r="K396" s="30"/>
      <c r="L396" s="30"/>
      <c r="M396" s="30"/>
      <c r="N396" s="30">
        <v>1</v>
      </c>
    </row>
    <row r="397" spans="2:14" ht="14.4" x14ac:dyDescent="0.3">
      <c r="B397" s="30"/>
      <c r="C397" s="115">
        <v>0.79166666666666663</v>
      </c>
      <c r="D397" s="30" t="s">
        <v>559</v>
      </c>
      <c r="E397" s="30" t="s">
        <v>1196</v>
      </c>
      <c r="F397" s="30" t="s">
        <v>3749</v>
      </c>
      <c r="G397" s="35">
        <v>0.79166666666666663</v>
      </c>
      <c r="H397" s="30">
        <v>1</v>
      </c>
      <c r="I397" s="30"/>
      <c r="J397" s="30"/>
      <c r="K397" s="30"/>
      <c r="L397" s="30"/>
      <c r="M397" s="30"/>
      <c r="N397" s="30">
        <v>1</v>
      </c>
    </row>
    <row r="398" spans="2:14" ht="14.4" x14ac:dyDescent="0.3">
      <c r="B398" s="30"/>
      <c r="C398" s="115">
        <v>0.79166666666666663</v>
      </c>
      <c r="D398" s="30" t="s">
        <v>559</v>
      </c>
      <c r="E398" s="30"/>
      <c r="F398" s="30" t="s">
        <v>3750</v>
      </c>
      <c r="G398" s="30"/>
      <c r="H398" s="30">
        <v>1</v>
      </c>
      <c r="I398" s="30"/>
      <c r="J398" s="30"/>
      <c r="K398" s="30"/>
      <c r="L398" s="30"/>
      <c r="M398" s="30"/>
      <c r="N398" s="30">
        <v>1</v>
      </c>
    </row>
    <row r="399" spans="2:14" ht="14.4" x14ac:dyDescent="0.3">
      <c r="B399" s="30"/>
      <c r="C399" s="115">
        <v>0.79166666666666663</v>
      </c>
      <c r="D399" s="30" t="s">
        <v>411</v>
      </c>
      <c r="E399" s="30" t="s">
        <v>1125</v>
      </c>
      <c r="F399" s="30" t="s">
        <v>3749</v>
      </c>
      <c r="G399" s="35">
        <v>0.79166666666666663</v>
      </c>
      <c r="H399" s="30">
        <v>1</v>
      </c>
      <c r="I399" s="30"/>
      <c r="J399" s="30"/>
      <c r="K399" s="30"/>
      <c r="L399" s="30"/>
      <c r="M399" s="30"/>
      <c r="N399" s="30">
        <v>1</v>
      </c>
    </row>
    <row r="400" spans="2:14" ht="14.4" x14ac:dyDescent="0.3">
      <c r="B400" s="30"/>
      <c r="C400" s="115">
        <v>0.79166666666666663</v>
      </c>
      <c r="D400" s="30" t="s">
        <v>411</v>
      </c>
      <c r="E400" s="30"/>
      <c r="F400" s="30" t="s">
        <v>3750</v>
      </c>
      <c r="G400" s="30"/>
      <c r="H400" s="30">
        <v>1</v>
      </c>
      <c r="I400" s="30"/>
      <c r="J400" s="30"/>
      <c r="K400" s="30"/>
      <c r="L400" s="30"/>
      <c r="M400" s="30"/>
      <c r="N400" s="30">
        <v>1</v>
      </c>
    </row>
    <row r="401" spans="2:14" ht="14.4" x14ac:dyDescent="0.3">
      <c r="B401" s="30"/>
      <c r="C401" s="115">
        <v>0.79166666666666663</v>
      </c>
      <c r="D401" s="30" t="s">
        <v>322</v>
      </c>
      <c r="E401" s="30" t="s">
        <v>1195</v>
      </c>
      <c r="F401" s="30" t="s">
        <v>3749</v>
      </c>
      <c r="G401" s="35">
        <v>0.79166666666666663</v>
      </c>
      <c r="H401" s="30">
        <v>1</v>
      </c>
      <c r="I401" s="30"/>
      <c r="J401" s="30"/>
      <c r="K401" s="30"/>
      <c r="L401" s="30"/>
      <c r="M401" s="30"/>
      <c r="N401" s="30">
        <v>1</v>
      </c>
    </row>
    <row r="402" spans="2:14" ht="14.4" x14ac:dyDescent="0.3">
      <c r="B402" s="30"/>
      <c r="C402" s="115">
        <v>0.79166666666666663</v>
      </c>
      <c r="D402" s="30" t="s">
        <v>322</v>
      </c>
      <c r="E402" s="30"/>
      <c r="F402" s="30" t="s">
        <v>3750</v>
      </c>
      <c r="G402" s="30"/>
      <c r="H402" s="30">
        <v>1</v>
      </c>
      <c r="I402" s="30"/>
      <c r="J402" s="30"/>
      <c r="K402" s="30"/>
      <c r="L402" s="30"/>
      <c r="M402" s="30"/>
      <c r="N402" s="30">
        <v>1</v>
      </c>
    </row>
    <row r="403" spans="2:14" ht="14.4" x14ac:dyDescent="0.3">
      <c r="B403" s="30"/>
      <c r="C403" s="115">
        <v>0.79166666666666663</v>
      </c>
      <c r="D403" s="30" t="s">
        <v>320</v>
      </c>
      <c r="E403" s="30" t="s">
        <v>1194</v>
      </c>
      <c r="F403" s="30" t="s">
        <v>3749</v>
      </c>
      <c r="G403" s="35">
        <v>0.79166666666666663</v>
      </c>
      <c r="H403" s="30">
        <v>1</v>
      </c>
      <c r="I403" s="30"/>
      <c r="J403" s="30"/>
      <c r="K403" s="30"/>
      <c r="L403" s="30"/>
      <c r="M403" s="30"/>
      <c r="N403" s="30">
        <v>1</v>
      </c>
    </row>
    <row r="404" spans="2:14" ht="14.4" x14ac:dyDescent="0.3">
      <c r="B404" s="30"/>
      <c r="C404" s="115">
        <v>0.79166666666666663</v>
      </c>
      <c r="D404" s="30" t="s">
        <v>320</v>
      </c>
      <c r="E404" s="30"/>
      <c r="F404" s="30" t="s">
        <v>3750</v>
      </c>
      <c r="G404" s="30"/>
      <c r="H404" s="30">
        <v>1</v>
      </c>
      <c r="I404" s="30"/>
      <c r="J404" s="30"/>
      <c r="K404" s="30"/>
      <c r="L404" s="30"/>
      <c r="M404" s="30"/>
      <c r="N404" s="30">
        <v>1</v>
      </c>
    </row>
    <row r="405" spans="2:14" ht="14.4" x14ac:dyDescent="0.3">
      <c r="B405" s="30"/>
      <c r="C405" s="115">
        <v>0.79166666666666663</v>
      </c>
      <c r="D405" s="30" t="s">
        <v>837</v>
      </c>
      <c r="E405" s="30" t="s">
        <v>1160</v>
      </c>
      <c r="F405" s="30" t="s">
        <v>3749</v>
      </c>
      <c r="G405" s="35">
        <v>0.79166666666666663</v>
      </c>
      <c r="H405" s="30">
        <v>1</v>
      </c>
      <c r="I405" s="30"/>
      <c r="J405" s="30"/>
      <c r="K405" s="30"/>
      <c r="L405" s="30"/>
      <c r="M405" s="30"/>
      <c r="N405" s="30">
        <v>1</v>
      </c>
    </row>
    <row r="406" spans="2:14" ht="14.4" x14ac:dyDescent="0.3">
      <c r="B406" s="30"/>
      <c r="C406" s="115">
        <v>0.79166666666666663</v>
      </c>
      <c r="D406" s="30" t="s">
        <v>837</v>
      </c>
      <c r="E406" s="30"/>
      <c r="F406" s="30" t="s">
        <v>3750</v>
      </c>
      <c r="G406" s="30"/>
      <c r="H406" s="30">
        <v>1</v>
      </c>
      <c r="I406" s="30"/>
      <c r="J406" s="30"/>
      <c r="K406" s="30"/>
      <c r="L406" s="30"/>
      <c r="M406" s="30"/>
      <c r="N406" s="30">
        <v>1</v>
      </c>
    </row>
    <row r="407" spans="2:14" ht="14.4" x14ac:dyDescent="0.3">
      <c r="B407" s="30"/>
      <c r="C407" s="115">
        <v>0.79166666666666663</v>
      </c>
      <c r="D407" s="30" t="s">
        <v>834</v>
      </c>
      <c r="E407" s="30" t="s">
        <v>1174</v>
      </c>
      <c r="F407" s="30" t="s">
        <v>3749</v>
      </c>
      <c r="G407" s="35">
        <v>0.79166666666666663</v>
      </c>
      <c r="H407" s="30">
        <v>1</v>
      </c>
      <c r="I407" s="30"/>
      <c r="J407" s="30"/>
      <c r="K407" s="30"/>
      <c r="L407" s="30"/>
      <c r="M407" s="30"/>
      <c r="N407" s="30">
        <v>1</v>
      </c>
    </row>
    <row r="408" spans="2:14" ht="14.4" x14ac:dyDescent="0.3">
      <c r="B408" s="30"/>
      <c r="C408" s="115">
        <v>0.79166666666666663</v>
      </c>
      <c r="D408" s="30" t="s">
        <v>834</v>
      </c>
      <c r="E408" s="30"/>
      <c r="F408" s="30" t="s">
        <v>3750</v>
      </c>
      <c r="G408" s="30"/>
      <c r="H408" s="30">
        <v>1</v>
      </c>
      <c r="I408" s="30"/>
      <c r="J408" s="30"/>
      <c r="K408" s="30"/>
      <c r="L408" s="30"/>
      <c r="M408" s="30"/>
      <c r="N408" s="30">
        <v>1</v>
      </c>
    </row>
    <row r="409" spans="2:14" ht="14.4" x14ac:dyDescent="0.3">
      <c r="B409" s="30"/>
      <c r="C409" s="115">
        <v>0.79166666666666663</v>
      </c>
      <c r="D409" s="30" t="s">
        <v>507</v>
      </c>
      <c r="E409" s="30" t="s">
        <v>1168</v>
      </c>
      <c r="F409" s="30" t="s">
        <v>3749</v>
      </c>
      <c r="G409" s="35">
        <v>0.79166666666666663</v>
      </c>
      <c r="H409" s="30">
        <v>1</v>
      </c>
      <c r="I409" s="30"/>
      <c r="J409" s="30"/>
      <c r="K409" s="30"/>
      <c r="L409" s="30"/>
      <c r="M409" s="30"/>
      <c r="N409" s="30">
        <v>1</v>
      </c>
    </row>
    <row r="410" spans="2:14" ht="14.4" x14ac:dyDescent="0.3">
      <c r="B410" s="30"/>
      <c r="C410" s="115">
        <v>0.79166666666666663</v>
      </c>
      <c r="D410" s="30" t="s">
        <v>507</v>
      </c>
      <c r="E410" s="30"/>
      <c r="F410" s="30" t="s">
        <v>3750</v>
      </c>
      <c r="G410" s="30"/>
      <c r="H410" s="30">
        <v>1</v>
      </c>
      <c r="I410" s="30"/>
      <c r="J410" s="30"/>
      <c r="K410" s="30"/>
      <c r="L410" s="30"/>
      <c r="M410" s="30"/>
      <c r="N410" s="30">
        <v>1</v>
      </c>
    </row>
    <row r="411" spans="2:14" ht="14.4" x14ac:dyDescent="0.3">
      <c r="B411" s="30"/>
      <c r="C411" s="115">
        <v>0.79166666666666663</v>
      </c>
      <c r="D411" s="30" t="s">
        <v>116</v>
      </c>
      <c r="E411" s="30" t="s">
        <v>1211</v>
      </c>
      <c r="F411" s="30" t="s">
        <v>3749</v>
      </c>
      <c r="G411" s="35">
        <v>0.79166666666666663</v>
      </c>
      <c r="H411" s="30">
        <v>1</v>
      </c>
      <c r="I411" s="30"/>
      <c r="J411" s="30"/>
      <c r="K411" s="30"/>
      <c r="L411" s="30"/>
      <c r="M411" s="30"/>
      <c r="N411" s="30">
        <v>1</v>
      </c>
    </row>
    <row r="412" spans="2:14" ht="14.4" x14ac:dyDescent="0.3">
      <c r="B412" s="30"/>
      <c r="C412" s="115">
        <v>0.79166666666666663</v>
      </c>
      <c r="D412" s="30" t="s">
        <v>116</v>
      </c>
      <c r="E412" s="30"/>
      <c r="F412" s="30" t="s">
        <v>3750</v>
      </c>
      <c r="G412" s="30"/>
      <c r="H412" s="30">
        <v>1</v>
      </c>
      <c r="I412" s="30"/>
      <c r="J412" s="30"/>
      <c r="K412" s="30"/>
      <c r="L412" s="30"/>
      <c r="M412" s="30"/>
      <c r="N412" s="30">
        <v>1</v>
      </c>
    </row>
    <row r="413" spans="2:14" ht="14.4" x14ac:dyDescent="0.3">
      <c r="B413" s="30"/>
      <c r="C413" s="115">
        <v>0.79166666666666663</v>
      </c>
      <c r="D413" s="30" t="s">
        <v>486</v>
      </c>
      <c r="E413" s="30" t="s">
        <v>1117</v>
      </c>
      <c r="F413" s="30" t="s">
        <v>3749</v>
      </c>
      <c r="G413" s="35">
        <v>0.79166666666666663</v>
      </c>
      <c r="H413" s="30">
        <v>1</v>
      </c>
      <c r="I413" s="30"/>
      <c r="J413" s="30"/>
      <c r="K413" s="30"/>
      <c r="L413" s="30"/>
      <c r="M413" s="30"/>
      <c r="N413" s="30">
        <v>1</v>
      </c>
    </row>
    <row r="414" spans="2:14" ht="14.4" x14ac:dyDescent="0.3">
      <c r="B414" s="30"/>
      <c r="C414" s="115">
        <v>0.79166666666666663</v>
      </c>
      <c r="D414" s="30" t="s">
        <v>486</v>
      </c>
      <c r="E414" s="30"/>
      <c r="F414" s="30" t="s">
        <v>3750</v>
      </c>
      <c r="G414" s="30"/>
      <c r="H414" s="30">
        <v>1</v>
      </c>
      <c r="I414" s="30"/>
      <c r="J414" s="30"/>
      <c r="K414" s="30"/>
      <c r="L414" s="30"/>
      <c r="M414" s="30"/>
      <c r="N414" s="30">
        <v>1</v>
      </c>
    </row>
    <row r="415" spans="2:14" ht="14.4" x14ac:dyDescent="0.3">
      <c r="B415" s="30"/>
      <c r="C415" s="115">
        <v>0.79166666666666663</v>
      </c>
      <c r="D415" s="30" t="s">
        <v>977</v>
      </c>
      <c r="E415" s="30" t="s">
        <v>1173</v>
      </c>
      <c r="F415" s="30" t="s">
        <v>3749</v>
      </c>
      <c r="G415" s="35">
        <v>0.79166666666666663</v>
      </c>
      <c r="H415" s="30">
        <v>1</v>
      </c>
      <c r="I415" s="30"/>
      <c r="J415" s="30"/>
      <c r="K415" s="30"/>
      <c r="L415" s="30"/>
      <c r="M415" s="30"/>
      <c r="N415" s="30">
        <v>1</v>
      </c>
    </row>
    <row r="416" spans="2:14" ht="14.4" x14ac:dyDescent="0.3">
      <c r="B416" s="30"/>
      <c r="C416" s="115">
        <v>0.79166666666666663</v>
      </c>
      <c r="D416" s="30" t="s">
        <v>977</v>
      </c>
      <c r="E416" s="30"/>
      <c r="F416" s="30" t="s">
        <v>3750</v>
      </c>
      <c r="G416" s="30"/>
      <c r="H416" s="30">
        <v>1</v>
      </c>
      <c r="I416" s="30"/>
      <c r="J416" s="30"/>
      <c r="K416" s="30"/>
      <c r="L416" s="30"/>
      <c r="M416" s="30"/>
      <c r="N416" s="30">
        <v>1</v>
      </c>
    </row>
    <row r="417" spans="2:14" ht="14.4" x14ac:dyDescent="0.3">
      <c r="B417" s="30"/>
      <c r="C417" s="115">
        <v>0.79166666666666663</v>
      </c>
      <c r="D417" s="30" t="s">
        <v>1017</v>
      </c>
      <c r="E417" s="30" t="s">
        <v>1191</v>
      </c>
      <c r="F417" s="30" t="s">
        <v>3749</v>
      </c>
      <c r="G417" s="35">
        <v>0.79166666666666663</v>
      </c>
      <c r="H417" s="30">
        <v>1</v>
      </c>
      <c r="I417" s="30"/>
      <c r="J417" s="30"/>
      <c r="K417" s="30"/>
      <c r="L417" s="30"/>
      <c r="M417" s="30"/>
      <c r="N417" s="30">
        <v>1</v>
      </c>
    </row>
    <row r="418" spans="2:14" ht="14.4" x14ac:dyDescent="0.3">
      <c r="B418" s="30"/>
      <c r="C418" s="115">
        <v>0.79166666666666663</v>
      </c>
      <c r="D418" s="30" t="s">
        <v>1017</v>
      </c>
      <c r="E418" s="30"/>
      <c r="F418" s="30" t="s">
        <v>3750</v>
      </c>
      <c r="G418" s="30"/>
      <c r="H418" s="30">
        <v>1</v>
      </c>
      <c r="I418" s="30"/>
      <c r="J418" s="30"/>
      <c r="K418" s="30"/>
      <c r="L418" s="30"/>
      <c r="M418" s="30"/>
      <c r="N418" s="30">
        <v>1</v>
      </c>
    </row>
    <row r="419" spans="2:14" ht="14.4" x14ac:dyDescent="0.3">
      <c r="B419" s="30" t="s">
        <v>3751</v>
      </c>
      <c r="C419" s="30"/>
      <c r="D419" s="30"/>
      <c r="E419" s="30"/>
      <c r="F419" s="30"/>
      <c r="G419" s="30"/>
      <c r="H419" s="30">
        <v>207</v>
      </c>
      <c r="I419" s="30"/>
      <c r="J419" s="30"/>
      <c r="K419" s="30"/>
      <c r="L419" s="30"/>
      <c r="M419" s="30"/>
      <c r="N419" s="30">
        <v>207</v>
      </c>
    </row>
    <row r="420" spans="2:14" ht="14.4" x14ac:dyDescent="0.3">
      <c r="B420" s="30" t="s">
        <v>1118</v>
      </c>
      <c r="C420" s="115">
        <v>0.33333333333333331</v>
      </c>
      <c r="D420" s="30" t="s">
        <v>489</v>
      </c>
      <c r="E420" s="30" t="s">
        <v>1138</v>
      </c>
      <c r="F420" s="30" t="s">
        <v>3720</v>
      </c>
      <c r="G420" s="35">
        <v>0.33333333333333331</v>
      </c>
      <c r="H420" s="30"/>
      <c r="I420" s="30">
        <v>1</v>
      </c>
      <c r="J420" s="30"/>
      <c r="K420" s="30"/>
      <c r="L420" s="30"/>
      <c r="M420" s="30"/>
      <c r="N420" s="30">
        <v>1</v>
      </c>
    </row>
    <row r="421" spans="2:14" ht="14.4" x14ac:dyDescent="0.3">
      <c r="B421" s="30"/>
      <c r="C421" s="115">
        <v>0.33333333333333331</v>
      </c>
      <c r="D421" s="30" t="s">
        <v>489</v>
      </c>
      <c r="E421" s="30"/>
      <c r="F421" s="30" t="s">
        <v>3721</v>
      </c>
      <c r="G421" s="30"/>
      <c r="H421" s="30"/>
      <c r="I421" s="30">
        <v>1</v>
      </c>
      <c r="J421" s="30"/>
      <c r="K421" s="30"/>
      <c r="L421" s="30"/>
      <c r="M421" s="30"/>
      <c r="N421" s="30">
        <v>1</v>
      </c>
    </row>
    <row r="422" spans="2:14" ht="14.4" x14ac:dyDescent="0.3">
      <c r="B422" s="30"/>
      <c r="C422" s="115">
        <v>0.33333333333333331</v>
      </c>
      <c r="D422" s="30" t="s">
        <v>294</v>
      </c>
      <c r="E422" s="30" t="s">
        <v>1210</v>
      </c>
      <c r="F422" s="30" t="s">
        <v>3720</v>
      </c>
      <c r="G422" s="35">
        <v>0.33333333333333331</v>
      </c>
      <c r="H422" s="30"/>
      <c r="I422" s="30">
        <v>1</v>
      </c>
      <c r="J422" s="30"/>
      <c r="K422" s="30"/>
      <c r="L422" s="30"/>
      <c r="M422" s="30"/>
      <c r="N422" s="30">
        <v>1</v>
      </c>
    </row>
    <row r="423" spans="2:14" ht="14.4" x14ac:dyDescent="0.3">
      <c r="B423" s="30"/>
      <c r="C423" s="115">
        <v>0.33333333333333331</v>
      </c>
      <c r="D423" s="30" t="s">
        <v>294</v>
      </c>
      <c r="E423" s="30"/>
      <c r="F423" s="30" t="s">
        <v>3721</v>
      </c>
      <c r="G423" s="30"/>
      <c r="H423" s="30"/>
      <c r="I423" s="30">
        <v>1</v>
      </c>
      <c r="J423" s="30"/>
      <c r="K423" s="30"/>
      <c r="L423" s="30"/>
      <c r="M423" s="30"/>
      <c r="N423" s="30">
        <v>1</v>
      </c>
    </row>
    <row r="424" spans="2:14" ht="14.4" x14ac:dyDescent="0.3">
      <c r="B424" s="30"/>
      <c r="C424" s="115">
        <v>0.33333333333333331</v>
      </c>
      <c r="D424" s="30" t="s">
        <v>415</v>
      </c>
      <c r="E424" s="30" t="s">
        <v>1157</v>
      </c>
      <c r="F424" s="30" t="s">
        <v>3720</v>
      </c>
      <c r="G424" s="35">
        <v>0.33333333333333331</v>
      </c>
      <c r="H424" s="30"/>
      <c r="I424" s="30">
        <v>1</v>
      </c>
      <c r="J424" s="30"/>
      <c r="K424" s="30"/>
      <c r="L424" s="30"/>
      <c r="M424" s="30"/>
      <c r="N424" s="30">
        <v>1</v>
      </c>
    </row>
    <row r="425" spans="2:14" ht="14.4" x14ac:dyDescent="0.3">
      <c r="B425" s="30"/>
      <c r="C425" s="115">
        <v>0.33333333333333331</v>
      </c>
      <c r="D425" s="30" t="s">
        <v>415</v>
      </c>
      <c r="E425" s="30"/>
      <c r="F425" s="30" t="s">
        <v>3721</v>
      </c>
      <c r="G425" s="30"/>
      <c r="H425" s="30"/>
      <c r="I425" s="30">
        <v>1</v>
      </c>
      <c r="J425" s="30"/>
      <c r="K425" s="30"/>
      <c r="L425" s="30"/>
      <c r="M425" s="30"/>
      <c r="N425" s="30">
        <v>1</v>
      </c>
    </row>
    <row r="426" spans="2:14" ht="14.4" x14ac:dyDescent="0.3">
      <c r="B426" s="30"/>
      <c r="C426" s="115">
        <v>0.33333333333333331</v>
      </c>
      <c r="D426" s="30" t="s">
        <v>241</v>
      </c>
      <c r="E426" s="30" t="s">
        <v>1139</v>
      </c>
      <c r="F426" s="30" t="s">
        <v>3720</v>
      </c>
      <c r="G426" s="35">
        <v>0.33333333333333331</v>
      </c>
      <c r="H426" s="30"/>
      <c r="I426" s="30">
        <v>1</v>
      </c>
      <c r="J426" s="30"/>
      <c r="K426" s="30"/>
      <c r="L426" s="30"/>
      <c r="M426" s="30"/>
      <c r="N426" s="30">
        <v>1</v>
      </c>
    </row>
    <row r="427" spans="2:14" ht="14.4" x14ac:dyDescent="0.3">
      <c r="B427" s="30"/>
      <c r="C427" s="115">
        <v>0.33333333333333331</v>
      </c>
      <c r="D427" s="30" t="s">
        <v>241</v>
      </c>
      <c r="E427" s="30"/>
      <c r="F427" s="30" t="s">
        <v>3721</v>
      </c>
      <c r="G427" s="30"/>
      <c r="H427" s="30"/>
      <c r="I427" s="30">
        <v>1</v>
      </c>
      <c r="J427" s="30"/>
      <c r="K427" s="30"/>
      <c r="L427" s="30"/>
      <c r="M427" s="30"/>
      <c r="N427" s="30">
        <v>1</v>
      </c>
    </row>
    <row r="428" spans="2:14" ht="14.4" x14ac:dyDescent="0.3">
      <c r="B428" s="30"/>
      <c r="C428" s="115">
        <v>0.33333333333333331</v>
      </c>
      <c r="D428" s="30" t="s">
        <v>767</v>
      </c>
      <c r="E428" s="30" t="s">
        <v>1163</v>
      </c>
      <c r="F428" s="30" t="s">
        <v>3720</v>
      </c>
      <c r="G428" s="35">
        <v>0.33333333333333331</v>
      </c>
      <c r="H428" s="30"/>
      <c r="I428" s="30">
        <v>1</v>
      </c>
      <c r="J428" s="30"/>
      <c r="K428" s="30"/>
      <c r="L428" s="30"/>
      <c r="M428" s="30"/>
      <c r="N428" s="30">
        <v>1</v>
      </c>
    </row>
    <row r="429" spans="2:14" ht="14.4" x14ac:dyDescent="0.3">
      <c r="B429" s="30"/>
      <c r="C429" s="115">
        <v>0.33333333333333331</v>
      </c>
      <c r="D429" s="30" t="s">
        <v>767</v>
      </c>
      <c r="E429" s="30"/>
      <c r="F429" s="30" t="s">
        <v>3721</v>
      </c>
      <c r="G429" s="30"/>
      <c r="H429" s="30"/>
      <c r="I429" s="30">
        <v>1</v>
      </c>
      <c r="J429" s="30"/>
      <c r="K429" s="30"/>
      <c r="L429" s="30"/>
      <c r="M429" s="30"/>
      <c r="N429" s="30">
        <v>1</v>
      </c>
    </row>
    <row r="430" spans="2:14" ht="14.4" x14ac:dyDescent="0.3">
      <c r="B430" s="30"/>
      <c r="C430" s="115">
        <v>0.33333333333333331</v>
      </c>
      <c r="D430" s="30" t="s">
        <v>1088</v>
      </c>
      <c r="E430" s="30" t="s">
        <v>1207</v>
      </c>
      <c r="F430" s="30" t="s">
        <v>3720</v>
      </c>
      <c r="G430" s="35">
        <v>0.33333333333333331</v>
      </c>
      <c r="H430" s="30"/>
      <c r="I430" s="30">
        <v>1</v>
      </c>
      <c r="J430" s="30"/>
      <c r="K430" s="30"/>
      <c r="L430" s="30"/>
      <c r="M430" s="30"/>
      <c r="N430" s="30">
        <v>1</v>
      </c>
    </row>
    <row r="431" spans="2:14" ht="14.4" x14ac:dyDescent="0.3">
      <c r="B431" s="30"/>
      <c r="C431" s="115">
        <v>0.33333333333333331</v>
      </c>
      <c r="D431" s="30" t="s">
        <v>1088</v>
      </c>
      <c r="E431" s="30"/>
      <c r="F431" s="30" t="s">
        <v>3721</v>
      </c>
      <c r="G431" s="30"/>
      <c r="H431" s="30"/>
      <c r="I431" s="30">
        <v>1</v>
      </c>
      <c r="J431" s="30"/>
      <c r="K431" s="30"/>
      <c r="L431" s="30"/>
      <c r="M431" s="30"/>
      <c r="N431" s="30">
        <v>1</v>
      </c>
    </row>
    <row r="432" spans="2:14" ht="14.4" x14ac:dyDescent="0.3">
      <c r="B432" s="30"/>
      <c r="C432" s="115">
        <v>0.33333333333333331</v>
      </c>
      <c r="D432" s="30" t="s">
        <v>590</v>
      </c>
      <c r="E432" s="30" t="s">
        <v>1210</v>
      </c>
      <c r="F432" s="30" t="s">
        <v>3720</v>
      </c>
      <c r="G432" s="35">
        <v>0.33333333333333331</v>
      </c>
      <c r="H432" s="30"/>
      <c r="I432" s="30">
        <v>1</v>
      </c>
      <c r="J432" s="30"/>
      <c r="K432" s="30"/>
      <c r="L432" s="30"/>
      <c r="M432" s="30"/>
      <c r="N432" s="30">
        <v>1</v>
      </c>
    </row>
    <row r="433" spans="2:14" ht="14.4" x14ac:dyDescent="0.3">
      <c r="B433" s="30"/>
      <c r="C433" s="115">
        <v>0.33333333333333331</v>
      </c>
      <c r="D433" s="30" t="s">
        <v>590</v>
      </c>
      <c r="E433" s="30"/>
      <c r="F433" s="30" t="s">
        <v>3721</v>
      </c>
      <c r="G433" s="30"/>
      <c r="H433" s="30"/>
      <c r="I433" s="30">
        <v>1</v>
      </c>
      <c r="J433" s="30"/>
      <c r="K433" s="30"/>
      <c r="L433" s="30"/>
      <c r="M433" s="30"/>
      <c r="N433" s="30">
        <v>1</v>
      </c>
    </row>
    <row r="434" spans="2:14" ht="14.4" x14ac:dyDescent="0.3">
      <c r="B434" s="30"/>
      <c r="C434" s="115">
        <v>0.33333333333333331</v>
      </c>
      <c r="D434" s="30" t="s">
        <v>590</v>
      </c>
      <c r="E434" s="30" t="s">
        <v>1198</v>
      </c>
      <c r="F434" s="30" t="s">
        <v>3720</v>
      </c>
      <c r="G434" s="35">
        <v>0.33333333333333331</v>
      </c>
      <c r="H434" s="30"/>
      <c r="I434" s="30">
        <v>1</v>
      </c>
      <c r="J434" s="30"/>
      <c r="K434" s="30"/>
      <c r="L434" s="30"/>
      <c r="M434" s="30"/>
      <c r="N434" s="30">
        <v>1</v>
      </c>
    </row>
    <row r="435" spans="2:14" ht="14.4" x14ac:dyDescent="0.3">
      <c r="B435" s="30"/>
      <c r="C435" s="115">
        <v>0.33333333333333331</v>
      </c>
      <c r="D435" s="30" t="s">
        <v>590</v>
      </c>
      <c r="E435" s="30"/>
      <c r="F435" s="30" t="s">
        <v>3721</v>
      </c>
      <c r="G435" s="30"/>
      <c r="H435" s="30"/>
      <c r="I435" s="30">
        <v>1</v>
      </c>
      <c r="J435" s="30"/>
      <c r="K435" s="30"/>
      <c r="L435" s="30"/>
      <c r="M435" s="30"/>
      <c r="N435" s="30">
        <v>1</v>
      </c>
    </row>
    <row r="436" spans="2:14" ht="14.4" x14ac:dyDescent="0.3">
      <c r="B436" s="30"/>
      <c r="C436" s="115">
        <v>0.33333333333333331</v>
      </c>
      <c r="D436" s="30" t="s">
        <v>776</v>
      </c>
      <c r="E436" s="30" t="s">
        <v>1163</v>
      </c>
      <c r="F436" s="30" t="s">
        <v>3720</v>
      </c>
      <c r="G436" s="35">
        <v>0.33333333333333331</v>
      </c>
      <c r="H436" s="30"/>
      <c r="I436" s="30">
        <v>1</v>
      </c>
      <c r="J436" s="30"/>
      <c r="K436" s="30"/>
      <c r="L436" s="30"/>
      <c r="M436" s="30"/>
      <c r="N436" s="30">
        <v>1</v>
      </c>
    </row>
    <row r="437" spans="2:14" ht="14.4" x14ac:dyDescent="0.3">
      <c r="B437" s="30"/>
      <c r="C437" s="115">
        <v>0.33333333333333331</v>
      </c>
      <c r="D437" s="30" t="s">
        <v>776</v>
      </c>
      <c r="E437" s="30"/>
      <c r="F437" s="30" t="s">
        <v>3721</v>
      </c>
      <c r="G437" s="30"/>
      <c r="H437" s="30"/>
      <c r="I437" s="30">
        <v>1</v>
      </c>
      <c r="J437" s="30"/>
      <c r="K437" s="30"/>
      <c r="L437" s="30"/>
      <c r="M437" s="30"/>
      <c r="N437" s="30">
        <v>1</v>
      </c>
    </row>
    <row r="438" spans="2:14" ht="14.4" x14ac:dyDescent="0.3">
      <c r="B438" s="30"/>
      <c r="C438" s="115">
        <v>0.33333333333333331</v>
      </c>
      <c r="D438" s="30" t="s">
        <v>785</v>
      </c>
      <c r="E438" s="30" t="s">
        <v>1180</v>
      </c>
      <c r="F438" s="30" t="s">
        <v>3720</v>
      </c>
      <c r="G438" s="35">
        <v>0.33333333333333331</v>
      </c>
      <c r="H438" s="30"/>
      <c r="I438" s="30">
        <v>1</v>
      </c>
      <c r="J438" s="30"/>
      <c r="K438" s="30"/>
      <c r="L438" s="30"/>
      <c r="M438" s="30"/>
      <c r="N438" s="30">
        <v>1</v>
      </c>
    </row>
    <row r="439" spans="2:14" ht="14.4" x14ac:dyDescent="0.3">
      <c r="B439" s="30"/>
      <c r="C439" s="115">
        <v>0.33333333333333331</v>
      </c>
      <c r="D439" s="30" t="s">
        <v>785</v>
      </c>
      <c r="E439" s="30"/>
      <c r="F439" s="30" t="s">
        <v>3721</v>
      </c>
      <c r="G439" s="30"/>
      <c r="H439" s="30"/>
      <c r="I439" s="30">
        <v>1</v>
      </c>
      <c r="J439" s="30"/>
      <c r="K439" s="30"/>
      <c r="L439" s="30"/>
      <c r="M439" s="30"/>
      <c r="N439" s="30">
        <v>1</v>
      </c>
    </row>
    <row r="440" spans="2:14" ht="14.4" x14ac:dyDescent="0.3">
      <c r="B440" s="30"/>
      <c r="C440" s="115">
        <v>0.33333333333333331</v>
      </c>
      <c r="D440" s="30" t="s">
        <v>731</v>
      </c>
      <c r="E440" s="30" t="s">
        <v>1163</v>
      </c>
      <c r="F440" s="30" t="s">
        <v>3720</v>
      </c>
      <c r="G440" s="35">
        <v>0.33333333333333331</v>
      </c>
      <c r="H440" s="30"/>
      <c r="I440" s="30">
        <v>1</v>
      </c>
      <c r="J440" s="30"/>
      <c r="K440" s="30"/>
      <c r="L440" s="30"/>
      <c r="M440" s="30"/>
      <c r="N440" s="30">
        <v>1</v>
      </c>
    </row>
    <row r="441" spans="2:14" ht="14.4" x14ac:dyDescent="0.3">
      <c r="B441" s="30"/>
      <c r="C441" s="115">
        <v>0.33333333333333331</v>
      </c>
      <c r="D441" s="30" t="s">
        <v>731</v>
      </c>
      <c r="E441" s="30"/>
      <c r="F441" s="30" t="s">
        <v>3721</v>
      </c>
      <c r="G441" s="30"/>
      <c r="H441" s="30"/>
      <c r="I441" s="30">
        <v>1</v>
      </c>
      <c r="J441" s="30"/>
      <c r="K441" s="30"/>
      <c r="L441" s="30"/>
      <c r="M441" s="30"/>
      <c r="N441" s="30">
        <v>1</v>
      </c>
    </row>
    <row r="442" spans="2:14" ht="14.4" x14ac:dyDescent="0.3">
      <c r="B442" s="30"/>
      <c r="C442" s="115">
        <v>0.33333333333333331</v>
      </c>
      <c r="D442" s="30" t="s">
        <v>680</v>
      </c>
      <c r="E442" s="30" t="s">
        <v>1207</v>
      </c>
      <c r="F442" s="30" t="s">
        <v>3720</v>
      </c>
      <c r="G442" s="35">
        <v>0.33333333333333331</v>
      </c>
      <c r="H442" s="30"/>
      <c r="I442" s="30">
        <v>1</v>
      </c>
      <c r="J442" s="30"/>
      <c r="K442" s="30"/>
      <c r="L442" s="30"/>
      <c r="M442" s="30"/>
      <c r="N442" s="30">
        <v>1</v>
      </c>
    </row>
    <row r="443" spans="2:14" ht="14.4" x14ac:dyDescent="0.3">
      <c r="B443" s="30"/>
      <c r="C443" s="115">
        <v>0.33333333333333331</v>
      </c>
      <c r="D443" s="30" t="s">
        <v>680</v>
      </c>
      <c r="E443" s="30"/>
      <c r="F443" s="30" t="s">
        <v>3721</v>
      </c>
      <c r="G443" s="30"/>
      <c r="H443" s="30"/>
      <c r="I443" s="30">
        <v>1</v>
      </c>
      <c r="J443" s="30"/>
      <c r="K443" s="30"/>
      <c r="L443" s="30"/>
      <c r="M443" s="30"/>
      <c r="N443" s="30">
        <v>1</v>
      </c>
    </row>
    <row r="444" spans="2:14" ht="14.4" x14ac:dyDescent="0.3">
      <c r="B444" s="30"/>
      <c r="C444" s="115">
        <v>0.33333333333333331</v>
      </c>
      <c r="D444" s="30" t="s">
        <v>944</v>
      </c>
      <c r="E444" s="30" t="s">
        <v>1117</v>
      </c>
      <c r="F444" s="30" t="s">
        <v>3720</v>
      </c>
      <c r="G444" s="35">
        <v>0.33333333333333331</v>
      </c>
      <c r="H444" s="30"/>
      <c r="I444" s="30">
        <v>1</v>
      </c>
      <c r="J444" s="30"/>
      <c r="K444" s="30"/>
      <c r="L444" s="30"/>
      <c r="M444" s="30"/>
      <c r="N444" s="30">
        <v>1</v>
      </c>
    </row>
    <row r="445" spans="2:14" ht="14.4" x14ac:dyDescent="0.3">
      <c r="B445" s="30"/>
      <c r="C445" s="115">
        <v>0.33333333333333331</v>
      </c>
      <c r="D445" s="30" t="s">
        <v>944</v>
      </c>
      <c r="E445" s="30"/>
      <c r="F445" s="30" t="s">
        <v>3721</v>
      </c>
      <c r="G445" s="30"/>
      <c r="H445" s="30"/>
      <c r="I445" s="30">
        <v>1</v>
      </c>
      <c r="J445" s="30"/>
      <c r="K445" s="30"/>
      <c r="L445" s="30"/>
      <c r="M445" s="30"/>
      <c r="N445" s="30">
        <v>1</v>
      </c>
    </row>
    <row r="446" spans="2:14" ht="14.4" x14ac:dyDescent="0.3">
      <c r="B446" s="30"/>
      <c r="C446" s="115">
        <v>0.33333333333333331</v>
      </c>
      <c r="D446" s="30" t="s">
        <v>243</v>
      </c>
      <c r="E446" s="30" t="s">
        <v>1154</v>
      </c>
      <c r="F446" s="30" t="s">
        <v>3720</v>
      </c>
      <c r="G446" s="35">
        <v>0.33333333333333331</v>
      </c>
      <c r="H446" s="30"/>
      <c r="I446" s="30">
        <v>1</v>
      </c>
      <c r="J446" s="30"/>
      <c r="K446" s="30"/>
      <c r="L446" s="30"/>
      <c r="M446" s="30"/>
      <c r="N446" s="30">
        <v>1</v>
      </c>
    </row>
    <row r="447" spans="2:14" ht="14.4" x14ac:dyDescent="0.3">
      <c r="B447" s="30"/>
      <c r="C447" s="115">
        <v>0.33333333333333331</v>
      </c>
      <c r="D447" s="30" t="s">
        <v>243</v>
      </c>
      <c r="E447" s="30"/>
      <c r="F447" s="30" t="s">
        <v>3721</v>
      </c>
      <c r="G447" s="30"/>
      <c r="H447" s="30"/>
      <c r="I447" s="30">
        <v>1</v>
      </c>
      <c r="J447" s="30"/>
      <c r="K447" s="30"/>
      <c r="L447" s="30"/>
      <c r="M447" s="30"/>
      <c r="N447" s="30">
        <v>1</v>
      </c>
    </row>
    <row r="448" spans="2:14" ht="14.4" x14ac:dyDescent="0.3">
      <c r="B448" s="30"/>
      <c r="C448" s="115">
        <v>0.33333333333333331</v>
      </c>
      <c r="D448" s="30" t="s">
        <v>972</v>
      </c>
      <c r="E448" s="30" t="s">
        <v>1139</v>
      </c>
      <c r="F448" s="30" t="s">
        <v>3720</v>
      </c>
      <c r="G448" s="35">
        <v>0.33333333333333331</v>
      </c>
      <c r="H448" s="30"/>
      <c r="I448" s="30">
        <v>1</v>
      </c>
      <c r="J448" s="30"/>
      <c r="K448" s="30"/>
      <c r="L448" s="30"/>
      <c r="M448" s="30"/>
      <c r="N448" s="30">
        <v>1</v>
      </c>
    </row>
    <row r="449" spans="2:14" ht="14.4" x14ac:dyDescent="0.3">
      <c r="B449" s="30"/>
      <c r="C449" s="115">
        <v>0.33333333333333331</v>
      </c>
      <c r="D449" s="30" t="s">
        <v>972</v>
      </c>
      <c r="E449" s="30"/>
      <c r="F449" s="30" t="s">
        <v>3721</v>
      </c>
      <c r="G449" s="30"/>
      <c r="H449" s="30"/>
      <c r="I449" s="30">
        <v>1</v>
      </c>
      <c r="J449" s="30"/>
      <c r="K449" s="30"/>
      <c r="L449" s="30"/>
      <c r="M449" s="30"/>
      <c r="N449" s="30">
        <v>1</v>
      </c>
    </row>
    <row r="450" spans="2:14" ht="14.4" x14ac:dyDescent="0.3">
      <c r="B450" s="30"/>
      <c r="C450" s="115">
        <v>0.33333333333333331</v>
      </c>
      <c r="D450" s="30" t="s">
        <v>1146</v>
      </c>
      <c r="E450" s="30" t="s">
        <v>1148</v>
      </c>
      <c r="F450" s="30" t="s">
        <v>3720</v>
      </c>
      <c r="G450" s="35">
        <v>0.33333333333333331</v>
      </c>
      <c r="H450" s="30"/>
      <c r="I450" s="30">
        <v>1</v>
      </c>
      <c r="J450" s="30"/>
      <c r="K450" s="30"/>
      <c r="L450" s="30"/>
      <c r="M450" s="30"/>
      <c r="N450" s="30">
        <v>1</v>
      </c>
    </row>
    <row r="451" spans="2:14" ht="14.4" x14ac:dyDescent="0.3">
      <c r="B451" s="30"/>
      <c r="C451" s="115">
        <v>0.33333333333333331</v>
      </c>
      <c r="D451" s="30" t="s">
        <v>1146</v>
      </c>
      <c r="E451" s="30"/>
      <c r="F451" s="30" t="s">
        <v>3721</v>
      </c>
      <c r="G451" s="30"/>
      <c r="H451" s="30"/>
      <c r="I451" s="30">
        <v>1</v>
      </c>
      <c r="J451" s="30"/>
      <c r="K451" s="30"/>
      <c r="L451" s="30"/>
      <c r="M451" s="30"/>
      <c r="N451" s="30">
        <v>1</v>
      </c>
    </row>
    <row r="452" spans="2:14" ht="14.4" x14ac:dyDescent="0.3">
      <c r="B452" s="30"/>
      <c r="C452" s="115">
        <v>0.33333333333333331</v>
      </c>
      <c r="D452" s="30" t="s">
        <v>1010</v>
      </c>
      <c r="E452" s="30" t="s">
        <v>1136</v>
      </c>
      <c r="F452" s="30" t="s">
        <v>3720</v>
      </c>
      <c r="G452" s="35">
        <v>0.33333333333333331</v>
      </c>
      <c r="H452" s="30"/>
      <c r="I452" s="30">
        <v>1</v>
      </c>
      <c r="J452" s="30"/>
      <c r="K452" s="30"/>
      <c r="L452" s="30"/>
      <c r="M452" s="30"/>
      <c r="N452" s="30">
        <v>1</v>
      </c>
    </row>
    <row r="453" spans="2:14" ht="14.4" x14ac:dyDescent="0.3">
      <c r="B453" s="30"/>
      <c r="C453" s="115">
        <v>0.33333333333333331</v>
      </c>
      <c r="D453" s="30" t="s">
        <v>1010</v>
      </c>
      <c r="E453" s="30"/>
      <c r="F453" s="30" t="s">
        <v>3721</v>
      </c>
      <c r="G453" s="30"/>
      <c r="H453" s="30"/>
      <c r="I453" s="30">
        <v>1</v>
      </c>
      <c r="J453" s="30"/>
      <c r="K453" s="30"/>
      <c r="L453" s="30"/>
      <c r="M453" s="30"/>
      <c r="N453" s="30">
        <v>1</v>
      </c>
    </row>
    <row r="454" spans="2:14" ht="14.4" x14ac:dyDescent="0.3">
      <c r="B454" s="30"/>
      <c r="C454" s="115">
        <v>0.36458333333333331</v>
      </c>
      <c r="D454" s="30" t="s">
        <v>489</v>
      </c>
      <c r="E454" s="30" t="s">
        <v>1157</v>
      </c>
      <c r="F454" s="30" t="s">
        <v>3720</v>
      </c>
      <c r="G454" s="35">
        <v>0.36458333333333331</v>
      </c>
      <c r="H454" s="30"/>
      <c r="I454" s="30">
        <v>1</v>
      </c>
      <c r="J454" s="30"/>
      <c r="K454" s="30"/>
      <c r="L454" s="30"/>
      <c r="M454" s="30"/>
      <c r="N454" s="30">
        <v>1</v>
      </c>
    </row>
    <row r="455" spans="2:14" ht="14.4" x14ac:dyDescent="0.3">
      <c r="B455" s="30"/>
      <c r="C455" s="115">
        <v>0.36458333333333331</v>
      </c>
      <c r="D455" s="30" t="s">
        <v>489</v>
      </c>
      <c r="E455" s="30"/>
      <c r="F455" s="30" t="s">
        <v>3721</v>
      </c>
      <c r="G455" s="30"/>
      <c r="H455" s="30"/>
      <c r="I455" s="30">
        <v>1</v>
      </c>
      <c r="J455" s="30"/>
      <c r="K455" s="30"/>
      <c r="L455" s="30"/>
      <c r="M455" s="30"/>
      <c r="N455" s="30">
        <v>1</v>
      </c>
    </row>
    <row r="456" spans="2:14" ht="14.4" x14ac:dyDescent="0.3">
      <c r="B456" s="30"/>
      <c r="C456" s="115">
        <v>0.36458333333333331</v>
      </c>
      <c r="D456" s="30" t="s">
        <v>290</v>
      </c>
      <c r="E456" s="30" t="s">
        <v>1207</v>
      </c>
      <c r="F456" s="30" t="s">
        <v>3720</v>
      </c>
      <c r="G456" s="35">
        <v>0.36458333333333331</v>
      </c>
      <c r="H456" s="30"/>
      <c r="I456" s="30">
        <v>1</v>
      </c>
      <c r="J456" s="30"/>
      <c r="K456" s="30"/>
      <c r="L456" s="30"/>
      <c r="M456" s="30"/>
      <c r="N456" s="30">
        <v>1</v>
      </c>
    </row>
    <row r="457" spans="2:14" ht="14.4" x14ac:dyDescent="0.3">
      <c r="B457" s="30"/>
      <c r="C457" s="115">
        <v>0.36458333333333331</v>
      </c>
      <c r="D457" s="30" t="s">
        <v>290</v>
      </c>
      <c r="E457" s="30"/>
      <c r="F457" s="30" t="s">
        <v>3721</v>
      </c>
      <c r="G457" s="30"/>
      <c r="H457" s="30"/>
      <c r="I457" s="30">
        <v>1</v>
      </c>
      <c r="J457" s="30"/>
      <c r="K457" s="30"/>
      <c r="L457" s="30"/>
      <c r="M457" s="30"/>
      <c r="N457" s="30">
        <v>1</v>
      </c>
    </row>
    <row r="458" spans="2:14" ht="14.4" x14ac:dyDescent="0.3">
      <c r="B458" s="30"/>
      <c r="C458" s="115">
        <v>0.36458333333333331</v>
      </c>
      <c r="D458" s="30" t="s">
        <v>290</v>
      </c>
      <c r="E458" s="30" t="s">
        <v>1138</v>
      </c>
      <c r="F458" s="30" t="s">
        <v>3720</v>
      </c>
      <c r="G458" s="35">
        <v>0.36458333333333331</v>
      </c>
      <c r="H458" s="30"/>
      <c r="I458" s="30">
        <v>1</v>
      </c>
      <c r="J458" s="30"/>
      <c r="K458" s="30"/>
      <c r="L458" s="30"/>
      <c r="M458" s="30"/>
      <c r="N458" s="30">
        <v>1</v>
      </c>
    </row>
    <row r="459" spans="2:14" ht="14.4" x14ac:dyDescent="0.3">
      <c r="B459" s="30"/>
      <c r="C459" s="115">
        <v>0.36458333333333331</v>
      </c>
      <c r="D459" s="30" t="s">
        <v>290</v>
      </c>
      <c r="E459" s="30"/>
      <c r="F459" s="30" t="s">
        <v>3721</v>
      </c>
      <c r="G459" s="30"/>
      <c r="H459" s="30"/>
      <c r="I459" s="30">
        <v>1</v>
      </c>
      <c r="J459" s="30"/>
      <c r="K459" s="30"/>
      <c r="L459" s="30"/>
      <c r="M459" s="30"/>
      <c r="N459" s="30">
        <v>1</v>
      </c>
    </row>
    <row r="460" spans="2:14" ht="14.4" x14ac:dyDescent="0.3">
      <c r="B460" s="30"/>
      <c r="C460" s="115">
        <v>0.36458333333333331</v>
      </c>
      <c r="D460" s="30" t="s">
        <v>415</v>
      </c>
      <c r="E460" s="30" t="s">
        <v>1148</v>
      </c>
      <c r="F460" s="30" t="s">
        <v>3720</v>
      </c>
      <c r="G460" s="35">
        <v>0.36458333333333331</v>
      </c>
      <c r="H460" s="30"/>
      <c r="I460" s="30">
        <v>1</v>
      </c>
      <c r="J460" s="30"/>
      <c r="K460" s="30"/>
      <c r="L460" s="30"/>
      <c r="M460" s="30"/>
      <c r="N460" s="30">
        <v>1</v>
      </c>
    </row>
    <row r="461" spans="2:14" ht="14.4" x14ac:dyDescent="0.3">
      <c r="B461" s="30"/>
      <c r="C461" s="115">
        <v>0.36458333333333331</v>
      </c>
      <c r="D461" s="30" t="s">
        <v>415</v>
      </c>
      <c r="E461" s="30"/>
      <c r="F461" s="30" t="s">
        <v>3721</v>
      </c>
      <c r="G461" s="30"/>
      <c r="H461" s="30"/>
      <c r="I461" s="30">
        <v>1</v>
      </c>
      <c r="J461" s="30"/>
      <c r="K461" s="30"/>
      <c r="L461" s="30"/>
      <c r="M461" s="30"/>
      <c r="N461" s="30">
        <v>1</v>
      </c>
    </row>
    <row r="462" spans="2:14" ht="14.4" x14ac:dyDescent="0.3">
      <c r="B462" s="30"/>
      <c r="C462" s="115">
        <v>0.36458333333333331</v>
      </c>
      <c r="D462" s="30" t="s">
        <v>241</v>
      </c>
      <c r="E462" s="30" t="s">
        <v>1136</v>
      </c>
      <c r="F462" s="30" t="s">
        <v>3720</v>
      </c>
      <c r="G462" s="35">
        <v>0.36458333333333331</v>
      </c>
      <c r="H462" s="30"/>
      <c r="I462" s="30">
        <v>1</v>
      </c>
      <c r="J462" s="30"/>
      <c r="K462" s="30"/>
      <c r="L462" s="30"/>
      <c r="M462" s="30"/>
      <c r="N462" s="30">
        <v>1</v>
      </c>
    </row>
    <row r="463" spans="2:14" ht="14.4" x14ac:dyDescent="0.3">
      <c r="B463" s="30"/>
      <c r="C463" s="115">
        <v>0.36458333333333331</v>
      </c>
      <c r="D463" s="30" t="s">
        <v>241</v>
      </c>
      <c r="E463" s="30"/>
      <c r="F463" s="30" t="s">
        <v>3721</v>
      </c>
      <c r="G463" s="30"/>
      <c r="H463" s="30"/>
      <c r="I463" s="30">
        <v>1</v>
      </c>
      <c r="J463" s="30"/>
      <c r="K463" s="30"/>
      <c r="L463" s="30"/>
      <c r="M463" s="30"/>
      <c r="N463" s="30">
        <v>1</v>
      </c>
    </row>
    <row r="464" spans="2:14" ht="14.4" x14ac:dyDescent="0.3">
      <c r="B464" s="30"/>
      <c r="C464" s="115">
        <v>0.36458333333333331</v>
      </c>
      <c r="D464" s="30" t="s">
        <v>767</v>
      </c>
      <c r="E464" s="30" t="s">
        <v>1154</v>
      </c>
      <c r="F464" s="30" t="s">
        <v>3720</v>
      </c>
      <c r="G464" s="35">
        <v>0.36458333333333331</v>
      </c>
      <c r="H464" s="30"/>
      <c r="I464" s="30">
        <v>1</v>
      </c>
      <c r="J464" s="30"/>
      <c r="K464" s="30"/>
      <c r="L464" s="30"/>
      <c r="M464" s="30"/>
      <c r="N464" s="30">
        <v>1</v>
      </c>
    </row>
    <row r="465" spans="2:14" ht="14.4" x14ac:dyDescent="0.3">
      <c r="B465" s="30"/>
      <c r="C465" s="115">
        <v>0.36458333333333331</v>
      </c>
      <c r="D465" s="30" t="s">
        <v>767</v>
      </c>
      <c r="E465" s="30"/>
      <c r="F465" s="30" t="s">
        <v>3721</v>
      </c>
      <c r="G465" s="30"/>
      <c r="H465" s="30"/>
      <c r="I465" s="30">
        <v>1</v>
      </c>
      <c r="J465" s="30"/>
      <c r="K465" s="30"/>
      <c r="L465" s="30"/>
      <c r="M465" s="30"/>
      <c r="N465" s="30">
        <v>1</v>
      </c>
    </row>
    <row r="466" spans="2:14" ht="14.4" x14ac:dyDescent="0.3">
      <c r="B466" s="30"/>
      <c r="C466" s="115">
        <v>0.36458333333333331</v>
      </c>
      <c r="D466" s="30" t="s">
        <v>1088</v>
      </c>
      <c r="E466" s="30" t="s">
        <v>1117</v>
      </c>
      <c r="F466" s="30" t="s">
        <v>3720</v>
      </c>
      <c r="G466" s="35">
        <v>0.36458333333333331</v>
      </c>
      <c r="H466" s="30"/>
      <c r="I466" s="30">
        <v>1</v>
      </c>
      <c r="J466" s="30"/>
      <c r="K466" s="30"/>
      <c r="L466" s="30"/>
      <c r="M466" s="30"/>
      <c r="N466" s="30">
        <v>1</v>
      </c>
    </row>
    <row r="467" spans="2:14" ht="14.4" x14ac:dyDescent="0.3">
      <c r="B467" s="30"/>
      <c r="C467" s="115">
        <v>0.36458333333333331</v>
      </c>
      <c r="D467" s="30" t="s">
        <v>1088</v>
      </c>
      <c r="E467" s="30"/>
      <c r="F467" s="30" t="s">
        <v>3721</v>
      </c>
      <c r="G467" s="30"/>
      <c r="H467" s="30"/>
      <c r="I467" s="30">
        <v>1</v>
      </c>
      <c r="J467" s="30"/>
      <c r="K467" s="30"/>
      <c r="L467" s="30"/>
      <c r="M467" s="30"/>
      <c r="N467" s="30">
        <v>1</v>
      </c>
    </row>
    <row r="468" spans="2:14" ht="14.4" x14ac:dyDescent="0.3">
      <c r="B468" s="30"/>
      <c r="C468" s="115">
        <v>0.36458333333333331</v>
      </c>
      <c r="D468" s="30" t="s">
        <v>590</v>
      </c>
      <c r="E468" s="30" t="s">
        <v>1159</v>
      </c>
      <c r="F468" s="30" t="s">
        <v>3720</v>
      </c>
      <c r="G468" s="35">
        <v>0.36458333333333331</v>
      </c>
      <c r="H468" s="30"/>
      <c r="I468" s="30">
        <v>1</v>
      </c>
      <c r="J468" s="30"/>
      <c r="K468" s="30"/>
      <c r="L468" s="30"/>
      <c r="M468" s="30"/>
      <c r="N468" s="30">
        <v>1</v>
      </c>
    </row>
    <row r="469" spans="2:14" ht="14.4" x14ac:dyDescent="0.3">
      <c r="B469" s="30"/>
      <c r="C469" s="115">
        <v>0.36458333333333331</v>
      </c>
      <c r="D469" s="30" t="s">
        <v>590</v>
      </c>
      <c r="E469" s="30"/>
      <c r="F469" s="30" t="s">
        <v>3721</v>
      </c>
      <c r="G469" s="30"/>
      <c r="H469" s="30"/>
      <c r="I469" s="30">
        <v>1</v>
      </c>
      <c r="J469" s="30"/>
      <c r="K469" s="30"/>
      <c r="L469" s="30"/>
      <c r="M469" s="30"/>
      <c r="N469" s="30">
        <v>1</v>
      </c>
    </row>
    <row r="470" spans="2:14" ht="14.4" x14ac:dyDescent="0.3">
      <c r="B470" s="30"/>
      <c r="C470" s="115">
        <v>0.36458333333333331</v>
      </c>
      <c r="D470" s="30" t="s">
        <v>788</v>
      </c>
      <c r="E470" s="30" t="s">
        <v>1180</v>
      </c>
      <c r="F470" s="30" t="s">
        <v>3720</v>
      </c>
      <c r="G470" s="35">
        <v>0.36458333333333331</v>
      </c>
      <c r="H470" s="30"/>
      <c r="I470" s="30">
        <v>1</v>
      </c>
      <c r="J470" s="30"/>
      <c r="K470" s="30"/>
      <c r="L470" s="30"/>
      <c r="M470" s="30"/>
      <c r="N470" s="30">
        <v>1</v>
      </c>
    </row>
    <row r="471" spans="2:14" ht="14.4" x14ac:dyDescent="0.3">
      <c r="B471" s="30"/>
      <c r="C471" s="115">
        <v>0.36458333333333331</v>
      </c>
      <c r="D471" s="30" t="s">
        <v>788</v>
      </c>
      <c r="E471" s="30"/>
      <c r="F471" s="30" t="s">
        <v>3721</v>
      </c>
      <c r="G471" s="30"/>
      <c r="H471" s="30"/>
      <c r="I471" s="30">
        <v>1</v>
      </c>
      <c r="J471" s="30"/>
      <c r="K471" s="30"/>
      <c r="L471" s="30"/>
      <c r="M471" s="30"/>
      <c r="N471" s="30">
        <v>1</v>
      </c>
    </row>
    <row r="472" spans="2:14" ht="14.4" x14ac:dyDescent="0.3">
      <c r="B472" s="30"/>
      <c r="C472" s="115">
        <v>0.36458333333333331</v>
      </c>
      <c r="D472" s="30" t="s">
        <v>752</v>
      </c>
      <c r="E472" s="30" t="s">
        <v>1173</v>
      </c>
      <c r="F472" s="30" t="s">
        <v>3743</v>
      </c>
      <c r="G472" s="35">
        <v>0.67708333333333337</v>
      </c>
      <c r="H472" s="30"/>
      <c r="I472" s="30">
        <v>1</v>
      </c>
      <c r="J472" s="30"/>
      <c r="K472" s="30"/>
      <c r="L472" s="30"/>
      <c r="M472" s="30"/>
      <c r="N472" s="30">
        <v>1</v>
      </c>
    </row>
    <row r="473" spans="2:14" ht="14.4" x14ac:dyDescent="0.3">
      <c r="B473" s="30"/>
      <c r="C473" s="115">
        <v>0.36458333333333331</v>
      </c>
      <c r="D473" s="30" t="s">
        <v>752</v>
      </c>
      <c r="E473" s="30"/>
      <c r="F473" s="30" t="s">
        <v>3744</v>
      </c>
      <c r="G473" s="30"/>
      <c r="H473" s="30"/>
      <c r="I473" s="30">
        <v>1</v>
      </c>
      <c r="J473" s="30"/>
      <c r="K473" s="30"/>
      <c r="L473" s="30"/>
      <c r="M473" s="30"/>
      <c r="N473" s="30">
        <v>1</v>
      </c>
    </row>
    <row r="474" spans="2:14" ht="14.4" x14ac:dyDescent="0.3">
      <c r="B474" s="30"/>
      <c r="C474" s="115">
        <v>0.36458333333333331</v>
      </c>
      <c r="D474" s="30" t="s">
        <v>617</v>
      </c>
      <c r="E474" s="30" t="s">
        <v>1159</v>
      </c>
      <c r="F474" s="30" t="s">
        <v>3720</v>
      </c>
      <c r="G474" s="35">
        <v>0.36458333333333331</v>
      </c>
      <c r="H474" s="30"/>
      <c r="I474" s="30">
        <v>1</v>
      </c>
      <c r="J474" s="30"/>
      <c r="K474" s="30"/>
      <c r="L474" s="30"/>
      <c r="M474" s="30"/>
      <c r="N474" s="30">
        <v>1</v>
      </c>
    </row>
    <row r="475" spans="2:14" ht="14.4" x14ac:dyDescent="0.3">
      <c r="B475" s="30"/>
      <c r="C475" s="115">
        <v>0.36458333333333331</v>
      </c>
      <c r="D475" s="30" t="s">
        <v>617</v>
      </c>
      <c r="E475" s="30"/>
      <c r="F475" s="30" t="s">
        <v>3721</v>
      </c>
      <c r="G475" s="30"/>
      <c r="H475" s="30"/>
      <c r="I475" s="30">
        <v>1</v>
      </c>
      <c r="J475" s="30"/>
      <c r="K475" s="30"/>
      <c r="L475" s="30"/>
      <c r="M475" s="30"/>
      <c r="N475" s="30">
        <v>1</v>
      </c>
    </row>
    <row r="476" spans="2:14" ht="14.4" x14ac:dyDescent="0.3">
      <c r="B476" s="30"/>
      <c r="C476" s="115">
        <v>0.36458333333333331</v>
      </c>
      <c r="D476" s="30" t="s">
        <v>776</v>
      </c>
      <c r="E476" s="30" t="s">
        <v>1210</v>
      </c>
      <c r="F476" s="30" t="s">
        <v>3720</v>
      </c>
      <c r="G476" s="35">
        <v>0.36458333333333331</v>
      </c>
      <c r="H476" s="30"/>
      <c r="I476" s="30">
        <v>1</v>
      </c>
      <c r="J476" s="30"/>
      <c r="K476" s="30"/>
      <c r="L476" s="30"/>
      <c r="M476" s="30"/>
      <c r="N476" s="30">
        <v>1</v>
      </c>
    </row>
    <row r="477" spans="2:14" ht="14.4" x14ac:dyDescent="0.3">
      <c r="B477" s="30"/>
      <c r="C477" s="115">
        <v>0.36458333333333331</v>
      </c>
      <c r="D477" s="30" t="s">
        <v>776</v>
      </c>
      <c r="E477" s="30"/>
      <c r="F477" s="30" t="s">
        <v>3721</v>
      </c>
      <c r="G477" s="30"/>
      <c r="H477" s="30"/>
      <c r="I477" s="30">
        <v>1</v>
      </c>
      <c r="J477" s="30"/>
      <c r="K477" s="30"/>
      <c r="L477" s="30"/>
      <c r="M477" s="30"/>
      <c r="N477" s="30">
        <v>1</v>
      </c>
    </row>
    <row r="478" spans="2:14" ht="14.4" x14ac:dyDescent="0.3">
      <c r="B478" s="30"/>
      <c r="C478" s="115">
        <v>0.36458333333333331</v>
      </c>
      <c r="D478" s="30" t="s">
        <v>785</v>
      </c>
      <c r="E478" s="30" t="s">
        <v>1163</v>
      </c>
      <c r="F478" s="30" t="s">
        <v>3720</v>
      </c>
      <c r="G478" s="35">
        <v>0.36458333333333331</v>
      </c>
      <c r="H478" s="30"/>
      <c r="I478" s="30">
        <v>1</v>
      </c>
      <c r="J478" s="30"/>
      <c r="K478" s="30"/>
      <c r="L478" s="30"/>
      <c r="M478" s="30"/>
      <c r="N478" s="30">
        <v>1</v>
      </c>
    </row>
    <row r="479" spans="2:14" ht="14.4" x14ac:dyDescent="0.3">
      <c r="B479" s="30"/>
      <c r="C479" s="115">
        <v>0.36458333333333331</v>
      </c>
      <c r="D479" s="30" t="s">
        <v>785</v>
      </c>
      <c r="E479" s="30"/>
      <c r="F479" s="30" t="s">
        <v>3721</v>
      </c>
      <c r="G479" s="30"/>
      <c r="H479" s="30"/>
      <c r="I479" s="30">
        <v>1</v>
      </c>
      <c r="J479" s="30"/>
      <c r="K479" s="30"/>
      <c r="L479" s="30"/>
      <c r="M479" s="30"/>
      <c r="N479" s="30">
        <v>1</v>
      </c>
    </row>
    <row r="480" spans="2:14" ht="14.4" x14ac:dyDescent="0.3">
      <c r="B480" s="30"/>
      <c r="C480" s="115">
        <v>0.36458333333333331</v>
      </c>
      <c r="D480" s="30" t="s">
        <v>731</v>
      </c>
      <c r="E480" s="30" t="s">
        <v>1154</v>
      </c>
      <c r="F480" s="30" t="s">
        <v>3720</v>
      </c>
      <c r="G480" s="35">
        <v>0.36458333333333331</v>
      </c>
      <c r="H480" s="30"/>
      <c r="I480" s="30">
        <v>1</v>
      </c>
      <c r="J480" s="30"/>
      <c r="K480" s="30"/>
      <c r="L480" s="30"/>
      <c r="M480" s="30"/>
      <c r="N480" s="30">
        <v>1</v>
      </c>
    </row>
    <row r="481" spans="2:14" ht="14.4" x14ac:dyDescent="0.3">
      <c r="B481" s="30"/>
      <c r="C481" s="115">
        <v>0.36458333333333331</v>
      </c>
      <c r="D481" s="30" t="s">
        <v>731</v>
      </c>
      <c r="E481" s="30"/>
      <c r="F481" s="30" t="s">
        <v>3721</v>
      </c>
      <c r="G481" s="30"/>
      <c r="H481" s="30"/>
      <c r="I481" s="30">
        <v>1</v>
      </c>
      <c r="J481" s="30"/>
      <c r="K481" s="30"/>
      <c r="L481" s="30"/>
      <c r="M481" s="30"/>
      <c r="N481" s="30">
        <v>1</v>
      </c>
    </row>
    <row r="482" spans="2:14" ht="14.4" x14ac:dyDescent="0.3">
      <c r="B482" s="30"/>
      <c r="C482" s="115">
        <v>0.36458333333333331</v>
      </c>
      <c r="D482" s="30" t="s">
        <v>571</v>
      </c>
      <c r="E482" s="30" t="s">
        <v>1207</v>
      </c>
      <c r="F482" s="30" t="s">
        <v>3720</v>
      </c>
      <c r="G482" s="35">
        <v>0.36458333333333331</v>
      </c>
      <c r="H482" s="30"/>
      <c r="I482" s="30">
        <v>1</v>
      </c>
      <c r="J482" s="30"/>
      <c r="K482" s="30"/>
      <c r="L482" s="30"/>
      <c r="M482" s="30"/>
      <c r="N482" s="30">
        <v>1</v>
      </c>
    </row>
    <row r="483" spans="2:14" ht="14.4" x14ac:dyDescent="0.3">
      <c r="B483" s="30"/>
      <c r="C483" s="115">
        <v>0.36458333333333331</v>
      </c>
      <c r="D483" s="30" t="s">
        <v>571</v>
      </c>
      <c r="E483" s="30"/>
      <c r="F483" s="30" t="s">
        <v>3721</v>
      </c>
      <c r="G483" s="30"/>
      <c r="H483" s="30"/>
      <c r="I483" s="30">
        <v>1</v>
      </c>
      <c r="J483" s="30"/>
      <c r="K483" s="30"/>
      <c r="L483" s="30"/>
      <c r="M483" s="30"/>
      <c r="N483" s="30">
        <v>1</v>
      </c>
    </row>
    <row r="484" spans="2:14" ht="14.4" x14ac:dyDescent="0.3">
      <c r="B484" s="30"/>
      <c r="C484" s="115">
        <v>0.36458333333333331</v>
      </c>
      <c r="D484" s="30" t="s">
        <v>571</v>
      </c>
      <c r="E484" s="30" t="s">
        <v>1198</v>
      </c>
      <c r="F484" s="30" t="s">
        <v>3720</v>
      </c>
      <c r="G484" s="35">
        <v>0.36458333333333331</v>
      </c>
      <c r="H484" s="30"/>
      <c r="I484" s="30">
        <v>1</v>
      </c>
      <c r="J484" s="30"/>
      <c r="K484" s="30"/>
      <c r="L484" s="30"/>
      <c r="M484" s="30"/>
      <c r="N484" s="30">
        <v>1</v>
      </c>
    </row>
    <row r="485" spans="2:14" ht="14.4" x14ac:dyDescent="0.3">
      <c r="B485" s="30"/>
      <c r="C485" s="115">
        <v>0.36458333333333331</v>
      </c>
      <c r="D485" s="30" t="s">
        <v>571</v>
      </c>
      <c r="E485" s="30"/>
      <c r="F485" s="30" t="s">
        <v>3721</v>
      </c>
      <c r="G485" s="30"/>
      <c r="H485" s="30"/>
      <c r="I485" s="30">
        <v>1</v>
      </c>
      <c r="J485" s="30"/>
      <c r="K485" s="30"/>
      <c r="L485" s="30"/>
      <c r="M485" s="30"/>
      <c r="N485" s="30">
        <v>1</v>
      </c>
    </row>
    <row r="486" spans="2:14" ht="14.4" x14ac:dyDescent="0.3">
      <c r="B486" s="30"/>
      <c r="C486" s="115">
        <v>0.36458333333333331</v>
      </c>
      <c r="D486" s="30" t="s">
        <v>722</v>
      </c>
      <c r="E486" s="30" t="s">
        <v>1117</v>
      </c>
      <c r="F486" s="30" t="s">
        <v>3720</v>
      </c>
      <c r="G486" s="35">
        <v>0.36458333333333331</v>
      </c>
      <c r="H486" s="30"/>
      <c r="I486" s="30">
        <v>1</v>
      </c>
      <c r="J486" s="30"/>
      <c r="K486" s="30"/>
      <c r="L486" s="30"/>
      <c r="M486" s="30"/>
      <c r="N486" s="30">
        <v>1</v>
      </c>
    </row>
    <row r="487" spans="2:14" ht="14.4" x14ac:dyDescent="0.3">
      <c r="B487" s="30"/>
      <c r="C487" s="115">
        <v>0.36458333333333331</v>
      </c>
      <c r="D487" s="30" t="s">
        <v>722</v>
      </c>
      <c r="E487" s="30"/>
      <c r="F487" s="30" t="s">
        <v>3721</v>
      </c>
      <c r="G487" s="30"/>
      <c r="H487" s="30"/>
      <c r="I487" s="30">
        <v>1</v>
      </c>
      <c r="J487" s="30"/>
      <c r="K487" s="30"/>
      <c r="L487" s="30"/>
      <c r="M487" s="30"/>
      <c r="N487" s="30">
        <v>1</v>
      </c>
    </row>
    <row r="488" spans="2:14" ht="14.4" x14ac:dyDescent="0.3">
      <c r="B488" s="30"/>
      <c r="C488" s="115">
        <v>0.36458333333333331</v>
      </c>
      <c r="D488" s="30" t="s">
        <v>680</v>
      </c>
      <c r="E488" s="30" t="s">
        <v>1210</v>
      </c>
      <c r="F488" s="30" t="s">
        <v>3720</v>
      </c>
      <c r="G488" s="35">
        <v>0.36458333333333331</v>
      </c>
      <c r="H488" s="30"/>
      <c r="I488" s="30">
        <v>1</v>
      </c>
      <c r="J488" s="30"/>
      <c r="K488" s="30"/>
      <c r="L488" s="30"/>
      <c r="M488" s="30"/>
      <c r="N488" s="30">
        <v>1</v>
      </c>
    </row>
    <row r="489" spans="2:14" ht="14.4" x14ac:dyDescent="0.3">
      <c r="B489" s="30"/>
      <c r="C489" s="115">
        <v>0.36458333333333331</v>
      </c>
      <c r="D489" s="30" t="s">
        <v>680</v>
      </c>
      <c r="E489" s="30"/>
      <c r="F489" s="30" t="s">
        <v>3721</v>
      </c>
      <c r="G489" s="30"/>
      <c r="H489" s="30"/>
      <c r="I489" s="30">
        <v>1</v>
      </c>
      <c r="J489" s="30"/>
      <c r="K489" s="30"/>
      <c r="L489" s="30"/>
      <c r="M489" s="30"/>
      <c r="N489" s="30">
        <v>1</v>
      </c>
    </row>
    <row r="490" spans="2:14" ht="14.4" x14ac:dyDescent="0.3">
      <c r="B490" s="30"/>
      <c r="C490" s="115">
        <v>0.36458333333333331</v>
      </c>
      <c r="D490" s="30" t="s">
        <v>857</v>
      </c>
      <c r="E490" s="30" t="s">
        <v>1138</v>
      </c>
      <c r="F490" s="30" t="s">
        <v>3720</v>
      </c>
      <c r="G490" s="35">
        <v>0.36458333333333331</v>
      </c>
      <c r="H490" s="30"/>
      <c r="I490" s="30">
        <v>1</v>
      </c>
      <c r="J490" s="30"/>
      <c r="K490" s="30"/>
      <c r="L490" s="30"/>
      <c r="M490" s="30"/>
      <c r="N490" s="30">
        <v>1</v>
      </c>
    </row>
    <row r="491" spans="2:14" ht="14.4" x14ac:dyDescent="0.3">
      <c r="B491" s="30"/>
      <c r="C491" s="115">
        <v>0.36458333333333331</v>
      </c>
      <c r="D491" s="30" t="s">
        <v>857</v>
      </c>
      <c r="E491" s="30"/>
      <c r="F491" s="30" t="s">
        <v>3721</v>
      </c>
      <c r="G491" s="30"/>
      <c r="H491" s="30"/>
      <c r="I491" s="30">
        <v>1</v>
      </c>
      <c r="J491" s="30"/>
      <c r="K491" s="30"/>
      <c r="L491" s="30"/>
      <c r="M491" s="30"/>
      <c r="N491" s="30">
        <v>1</v>
      </c>
    </row>
    <row r="492" spans="2:14" ht="14.4" x14ac:dyDescent="0.3">
      <c r="B492" s="30"/>
      <c r="C492" s="115">
        <v>0.36458333333333331</v>
      </c>
      <c r="D492" s="30" t="s">
        <v>944</v>
      </c>
      <c r="E492" s="30" t="s">
        <v>1163</v>
      </c>
      <c r="F492" s="30" t="s">
        <v>3720</v>
      </c>
      <c r="G492" s="35">
        <v>0.36458333333333331</v>
      </c>
      <c r="H492" s="30"/>
      <c r="I492" s="30">
        <v>1</v>
      </c>
      <c r="J492" s="30"/>
      <c r="K492" s="30"/>
      <c r="L492" s="30"/>
      <c r="M492" s="30"/>
      <c r="N492" s="30">
        <v>1</v>
      </c>
    </row>
    <row r="493" spans="2:14" ht="14.4" x14ac:dyDescent="0.3">
      <c r="B493" s="30"/>
      <c r="C493" s="115">
        <v>0.36458333333333331</v>
      </c>
      <c r="D493" s="30" t="s">
        <v>944</v>
      </c>
      <c r="E493" s="30"/>
      <c r="F493" s="30" t="s">
        <v>3721</v>
      </c>
      <c r="G493" s="30"/>
      <c r="H493" s="30"/>
      <c r="I493" s="30">
        <v>1</v>
      </c>
      <c r="J493" s="30"/>
      <c r="K493" s="30"/>
      <c r="L493" s="30"/>
      <c r="M493" s="30"/>
      <c r="N493" s="30">
        <v>1</v>
      </c>
    </row>
    <row r="494" spans="2:14" ht="14.4" x14ac:dyDescent="0.3">
      <c r="B494" s="30"/>
      <c r="C494" s="115">
        <v>0.36458333333333331</v>
      </c>
      <c r="D494" s="30" t="s">
        <v>243</v>
      </c>
      <c r="E494" s="30" t="s">
        <v>1139</v>
      </c>
      <c r="F494" s="30" t="s">
        <v>3720</v>
      </c>
      <c r="G494" s="35">
        <v>0.36458333333333331</v>
      </c>
      <c r="H494" s="30"/>
      <c r="I494" s="30">
        <v>1</v>
      </c>
      <c r="J494" s="30"/>
      <c r="K494" s="30"/>
      <c r="L494" s="30"/>
      <c r="M494" s="30"/>
      <c r="N494" s="30">
        <v>1</v>
      </c>
    </row>
    <row r="495" spans="2:14" ht="14.4" x14ac:dyDescent="0.3">
      <c r="B495" s="30"/>
      <c r="C495" s="115">
        <v>0.36458333333333331</v>
      </c>
      <c r="D495" s="30" t="s">
        <v>243</v>
      </c>
      <c r="E495" s="30"/>
      <c r="F495" s="30" t="s">
        <v>3721</v>
      </c>
      <c r="G495" s="30"/>
      <c r="H495" s="30"/>
      <c r="I495" s="30">
        <v>1</v>
      </c>
      <c r="J495" s="30"/>
      <c r="K495" s="30"/>
      <c r="L495" s="30"/>
      <c r="M495" s="30"/>
      <c r="N495" s="30">
        <v>1</v>
      </c>
    </row>
    <row r="496" spans="2:14" ht="14.4" x14ac:dyDescent="0.3">
      <c r="B496" s="30"/>
      <c r="C496" s="115">
        <v>0.36458333333333331</v>
      </c>
      <c r="D496" s="30" t="s">
        <v>972</v>
      </c>
      <c r="E496" s="30" t="s">
        <v>1205</v>
      </c>
      <c r="F496" s="30" t="s">
        <v>3720</v>
      </c>
      <c r="G496" s="35">
        <v>0.36458333333333331</v>
      </c>
      <c r="H496" s="30"/>
      <c r="I496" s="30">
        <v>1</v>
      </c>
      <c r="J496" s="30"/>
      <c r="K496" s="30"/>
      <c r="L496" s="30"/>
      <c r="M496" s="30"/>
      <c r="N496" s="30">
        <v>1</v>
      </c>
    </row>
    <row r="497" spans="2:14" ht="14.4" x14ac:dyDescent="0.3">
      <c r="B497" s="30"/>
      <c r="C497" s="115">
        <v>0.36458333333333331</v>
      </c>
      <c r="D497" s="30" t="s">
        <v>972</v>
      </c>
      <c r="E497" s="30"/>
      <c r="F497" s="30" t="s">
        <v>3721</v>
      </c>
      <c r="G497" s="30"/>
      <c r="H497" s="30"/>
      <c r="I497" s="30">
        <v>1</v>
      </c>
      <c r="J497" s="30"/>
      <c r="K497" s="30"/>
      <c r="L497" s="30"/>
      <c r="M497" s="30"/>
      <c r="N497" s="30">
        <v>1</v>
      </c>
    </row>
    <row r="498" spans="2:14" ht="14.4" x14ac:dyDescent="0.3">
      <c r="B498" s="30"/>
      <c r="C498" s="115">
        <v>0.36458333333333331</v>
      </c>
      <c r="D498" s="30" t="s">
        <v>1010</v>
      </c>
      <c r="E498" s="30" t="s">
        <v>1139</v>
      </c>
      <c r="F498" s="30" t="s">
        <v>3720</v>
      </c>
      <c r="G498" s="35">
        <v>0.36458333333333331</v>
      </c>
      <c r="H498" s="30"/>
      <c r="I498" s="30">
        <v>1</v>
      </c>
      <c r="J498" s="30"/>
      <c r="K498" s="30"/>
      <c r="L498" s="30"/>
      <c r="M498" s="30"/>
      <c r="N498" s="30">
        <v>1</v>
      </c>
    </row>
    <row r="499" spans="2:14" ht="14.4" x14ac:dyDescent="0.3">
      <c r="B499" s="30"/>
      <c r="C499" s="115">
        <v>0.36458333333333331</v>
      </c>
      <c r="D499" s="30" t="s">
        <v>1010</v>
      </c>
      <c r="E499" s="30"/>
      <c r="F499" s="30" t="s">
        <v>3721</v>
      </c>
      <c r="G499" s="30"/>
      <c r="H499" s="30"/>
      <c r="I499" s="30">
        <v>1</v>
      </c>
      <c r="J499" s="30"/>
      <c r="K499" s="30"/>
      <c r="L499" s="30"/>
      <c r="M499" s="30"/>
      <c r="N499" s="30">
        <v>1</v>
      </c>
    </row>
    <row r="500" spans="2:14" ht="14.4" x14ac:dyDescent="0.3">
      <c r="B500" s="30"/>
      <c r="C500" s="115">
        <v>0.39583333333333331</v>
      </c>
      <c r="D500" s="30" t="s">
        <v>268</v>
      </c>
      <c r="E500" s="30" t="s">
        <v>1154</v>
      </c>
      <c r="F500" s="30" t="s">
        <v>3724</v>
      </c>
      <c r="G500" s="35">
        <v>0.39583333333333331</v>
      </c>
      <c r="H500" s="30"/>
      <c r="I500" s="30">
        <v>1</v>
      </c>
      <c r="J500" s="30"/>
      <c r="K500" s="30"/>
      <c r="L500" s="30"/>
      <c r="M500" s="30"/>
      <c r="N500" s="30">
        <v>1</v>
      </c>
    </row>
    <row r="501" spans="2:14" ht="14.4" x14ac:dyDescent="0.3">
      <c r="B501" s="30"/>
      <c r="C501" s="115">
        <v>0.39583333333333331</v>
      </c>
      <c r="D501" s="30" t="s">
        <v>268</v>
      </c>
      <c r="E501" s="30"/>
      <c r="F501" s="30" t="s">
        <v>3725</v>
      </c>
      <c r="G501" s="30"/>
      <c r="H501" s="30"/>
      <c r="I501" s="30">
        <v>1</v>
      </c>
      <c r="J501" s="30"/>
      <c r="K501" s="30"/>
      <c r="L501" s="30"/>
      <c r="M501" s="30"/>
      <c r="N501" s="30">
        <v>1</v>
      </c>
    </row>
    <row r="502" spans="2:14" ht="14.4" x14ac:dyDescent="0.3">
      <c r="B502" s="30"/>
      <c r="C502" s="115">
        <v>0.39583333333333331</v>
      </c>
      <c r="D502" s="30" t="s">
        <v>290</v>
      </c>
      <c r="E502" s="30" t="s">
        <v>1148</v>
      </c>
      <c r="F502" s="30" t="s">
        <v>3724</v>
      </c>
      <c r="G502" s="35">
        <v>0.39583333333333331</v>
      </c>
      <c r="H502" s="30"/>
      <c r="I502" s="30">
        <v>1</v>
      </c>
      <c r="J502" s="30"/>
      <c r="K502" s="30"/>
      <c r="L502" s="30"/>
      <c r="M502" s="30"/>
      <c r="N502" s="30">
        <v>1</v>
      </c>
    </row>
    <row r="503" spans="2:14" ht="14.4" x14ac:dyDescent="0.3">
      <c r="B503" s="30"/>
      <c r="C503" s="115">
        <v>0.39583333333333331</v>
      </c>
      <c r="D503" s="30" t="s">
        <v>290</v>
      </c>
      <c r="E503" s="30"/>
      <c r="F503" s="30" t="s">
        <v>3725</v>
      </c>
      <c r="G503" s="30"/>
      <c r="H503" s="30"/>
      <c r="I503" s="30">
        <v>1</v>
      </c>
      <c r="J503" s="30"/>
      <c r="K503" s="30"/>
      <c r="L503" s="30"/>
      <c r="M503" s="30"/>
      <c r="N503" s="30">
        <v>1</v>
      </c>
    </row>
    <row r="504" spans="2:14" ht="14.4" x14ac:dyDescent="0.3">
      <c r="B504" s="30"/>
      <c r="C504" s="115">
        <v>0.39583333333333331</v>
      </c>
      <c r="D504" s="30" t="s">
        <v>614</v>
      </c>
      <c r="E504" s="30" t="s">
        <v>1138</v>
      </c>
      <c r="F504" s="30" t="s">
        <v>3724</v>
      </c>
      <c r="G504" s="35">
        <v>0.39583333333333331</v>
      </c>
      <c r="H504" s="30"/>
      <c r="I504" s="30">
        <v>1</v>
      </c>
      <c r="J504" s="30"/>
      <c r="K504" s="30"/>
      <c r="L504" s="30"/>
      <c r="M504" s="30"/>
      <c r="N504" s="30">
        <v>1</v>
      </c>
    </row>
    <row r="505" spans="2:14" ht="14.4" x14ac:dyDescent="0.3">
      <c r="B505" s="30"/>
      <c r="C505" s="115">
        <v>0.39583333333333331</v>
      </c>
      <c r="D505" s="30" t="s">
        <v>614</v>
      </c>
      <c r="E505" s="30"/>
      <c r="F505" s="30" t="s">
        <v>3725</v>
      </c>
      <c r="G505" s="30"/>
      <c r="H505" s="30"/>
      <c r="I505" s="30">
        <v>1</v>
      </c>
      <c r="J505" s="30"/>
      <c r="K505" s="30"/>
      <c r="L505" s="30"/>
      <c r="M505" s="30"/>
      <c r="N505" s="30">
        <v>1</v>
      </c>
    </row>
    <row r="506" spans="2:14" ht="14.4" x14ac:dyDescent="0.3">
      <c r="B506" s="30"/>
      <c r="C506" s="115">
        <v>0.39583333333333331</v>
      </c>
      <c r="D506" s="30" t="s">
        <v>590</v>
      </c>
      <c r="E506" s="30" t="s">
        <v>1207</v>
      </c>
      <c r="F506" s="30" t="s">
        <v>3724</v>
      </c>
      <c r="G506" s="35">
        <v>0.39583333333333331</v>
      </c>
      <c r="H506" s="30"/>
      <c r="I506" s="30">
        <v>1</v>
      </c>
      <c r="J506" s="30"/>
      <c r="K506" s="30"/>
      <c r="L506" s="30"/>
      <c r="M506" s="30"/>
      <c r="N506" s="30">
        <v>1</v>
      </c>
    </row>
    <row r="507" spans="2:14" ht="14.4" x14ac:dyDescent="0.3">
      <c r="B507" s="30"/>
      <c r="C507" s="115">
        <v>0.39583333333333331</v>
      </c>
      <c r="D507" s="30" t="s">
        <v>590</v>
      </c>
      <c r="E507" s="30"/>
      <c r="F507" s="30" t="s">
        <v>3725</v>
      </c>
      <c r="G507" s="30"/>
      <c r="H507" s="30"/>
      <c r="I507" s="30">
        <v>1</v>
      </c>
      <c r="J507" s="30"/>
      <c r="K507" s="30"/>
      <c r="L507" s="30"/>
      <c r="M507" s="30"/>
      <c r="N507" s="30">
        <v>1</v>
      </c>
    </row>
    <row r="508" spans="2:14" ht="14.4" x14ac:dyDescent="0.3">
      <c r="B508" s="30"/>
      <c r="C508" s="115">
        <v>0.39583333333333331</v>
      </c>
      <c r="D508" s="30" t="s">
        <v>788</v>
      </c>
      <c r="E508" s="30" t="s">
        <v>1138</v>
      </c>
      <c r="F508" s="30" t="s">
        <v>3724</v>
      </c>
      <c r="G508" s="35">
        <v>0.39583333333333331</v>
      </c>
      <c r="H508" s="30"/>
      <c r="I508" s="30">
        <v>1</v>
      </c>
      <c r="J508" s="30"/>
      <c r="K508" s="30"/>
      <c r="L508" s="30"/>
      <c r="M508" s="30"/>
      <c r="N508" s="30">
        <v>1</v>
      </c>
    </row>
    <row r="509" spans="2:14" ht="14.4" x14ac:dyDescent="0.3">
      <c r="B509" s="30"/>
      <c r="C509" s="115">
        <v>0.39583333333333331</v>
      </c>
      <c r="D509" s="30" t="s">
        <v>788</v>
      </c>
      <c r="E509" s="30"/>
      <c r="F509" s="30" t="s">
        <v>3725</v>
      </c>
      <c r="G509" s="30"/>
      <c r="H509" s="30"/>
      <c r="I509" s="30">
        <v>1</v>
      </c>
      <c r="J509" s="30"/>
      <c r="K509" s="30"/>
      <c r="L509" s="30"/>
      <c r="M509" s="30"/>
      <c r="N509" s="30">
        <v>1</v>
      </c>
    </row>
    <row r="510" spans="2:14" ht="14.4" x14ac:dyDescent="0.3">
      <c r="B510" s="30"/>
      <c r="C510" s="115">
        <v>0.39583333333333331</v>
      </c>
      <c r="D510" s="30" t="s">
        <v>617</v>
      </c>
      <c r="E510" s="30" t="s">
        <v>1205</v>
      </c>
      <c r="F510" s="30" t="s">
        <v>3724</v>
      </c>
      <c r="G510" s="35">
        <v>0.39583333333333331</v>
      </c>
      <c r="H510" s="30"/>
      <c r="I510" s="30">
        <v>1</v>
      </c>
      <c r="J510" s="30"/>
      <c r="K510" s="30"/>
      <c r="L510" s="30"/>
      <c r="M510" s="30"/>
      <c r="N510" s="30">
        <v>1</v>
      </c>
    </row>
    <row r="511" spans="2:14" ht="14.4" x14ac:dyDescent="0.3">
      <c r="B511" s="30"/>
      <c r="C511" s="115">
        <v>0.39583333333333331</v>
      </c>
      <c r="D511" s="30" t="s">
        <v>617</v>
      </c>
      <c r="E511" s="30"/>
      <c r="F511" s="30" t="s">
        <v>3725</v>
      </c>
      <c r="G511" s="30"/>
      <c r="H511" s="30"/>
      <c r="I511" s="30">
        <v>1</v>
      </c>
      <c r="J511" s="30"/>
      <c r="K511" s="30"/>
      <c r="L511" s="30"/>
      <c r="M511" s="30"/>
      <c r="N511" s="30">
        <v>1</v>
      </c>
    </row>
    <row r="512" spans="2:14" ht="14.4" x14ac:dyDescent="0.3">
      <c r="B512" s="30"/>
      <c r="C512" s="115">
        <v>0.39583333333333331</v>
      </c>
      <c r="D512" s="30" t="s">
        <v>596</v>
      </c>
      <c r="E512" s="30" t="s">
        <v>1154</v>
      </c>
      <c r="F512" s="30" t="s">
        <v>3724</v>
      </c>
      <c r="G512" s="35">
        <v>0.39583333333333331</v>
      </c>
      <c r="H512" s="30"/>
      <c r="I512" s="30">
        <v>1</v>
      </c>
      <c r="J512" s="30"/>
      <c r="K512" s="30"/>
      <c r="L512" s="30"/>
      <c r="M512" s="30"/>
      <c r="N512" s="30">
        <v>1</v>
      </c>
    </row>
    <row r="513" spans="2:14" ht="14.4" x14ac:dyDescent="0.3">
      <c r="B513" s="30"/>
      <c r="C513" s="115">
        <v>0.39583333333333331</v>
      </c>
      <c r="D513" s="30" t="s">
        <v>596</v>
      </c>
      <c r="E513" s="30"/>
      <c r="F513" s="30" t="s">
        <v>3725</v>
      </c>
      <c r="G513" s="30"/>
      <c r="H513" s="30"/>
      <c r="I513" s="30">
        <v>1</v>
      </c>
      <c r="J513" s="30"/>
      <c r="K513" s="30"/>
      <c r="L513" s="30"/>
      <c r="M513" s="30"/>
      <c r="N513" s="30">
        <v>1</v>
      </c>
    </row>
    <row r="514" spans="2:14" ht="14.4" x14ac:dyDescent="0.3">
      <c r="B514" s="30"/>
      <c r="C514" s="115">
        <v>0.39583333333333331</v>
      </c>
      <c r="D514" s="30" t="s">
        <v>785</v>
      </c>
      <c r="E514" s="30" t="s">
        <v>1210</v>
      </c>
      <c r="F514" s="30" t="s">
        <v>3724</v>
      </c>
      <c r="G514" s="35">
        <v>0.39583333333333331</v>
      </c>
      <c r="H514" s="30"/>
      <c r="I514" s="30">
        <v>1</v>
      </c>
      <c r="J514" s="30"/>
      <c r="K514" s="30"/>
      <c r="L514" s="30"/>
      <c r="M514" s="30"/>
      <c r="N514" s="30">
        <v>1</v>
      </c>
    </row>
    <row r="515" spans="2:14" ht="14.4" x14ac:dyDescent="0.3">
      <c r="B515" s="30"/>
      <c r="C515" s="115">
        <v>0.39583333333333331</v>
      </c>
      <c r="D515" s="30" t="s">
        <v>785</v>
      </c>
      <c r="E515" s="30"/>
      <c r="F515" s="30" t="s">
        <v>3725</v>
      </c>
      <c r="G515" s="30"/>
      <c r="H515" s="30"/>
      <c r="I515" s="30">
        <v>1</v>
      </c>
      <c r="J515" s="30"/>
      <c r="K515" s="30"/>
      <c r="L515" s="30"/>
      <c r="M515" s="30"/>
      <c r="N515" s="30">
        <v>1</v>
      </c>
    </row>
    <row r="516" spans="2:14" ht="14.4" x14ac:dyDescent="0.3">
      <c r="B516" s="30"/>
      <c r="C516" s="115">
        <v>0.39583333333333331</v>
      </c>
      <c r="D516" s="30" t="s">
        <v>571</v>
      </c>
      <c r="E516" s="30" t="s">
        <v>1163</v>
      </c>
      <c r="F516" s="30" t="s">
        <v>3724</v>
      </c>
      <c r="G516" s="35">
        <v>0.39583333333333331</v>
      </c>
      <c r="H516" s="30"/>
      <c r="I516" s="30">
        <v>1</v>
      </c>
      <c r="J516" s="30"/>
      <c r="K516" s="30"/>
      <c r="L516" s="30"/>
      <c r="M516" s="30"/>
      <c r="N516" s="30">
        <v>1</v>
      </c>
    </row>
    <row r="517" spans="2:14" ht="14.4" x14ac:dyDescent="0.3">
      <c r="B517" s="30"/>
      <c r="C517" s="115">
        <v>0.39583333333333331</v>
      </c>
      <c r="D517" s="30" t="s">
        <v>571</v>
      </c>
      <c r="E517" s="30"/>
      <c r="F517" s="30" t="s">
        <v>3725</v>
      </c>
      <c r="G517" s="30"/>
      <c r="H517" s="30"/>
      <c r="I517" s="30">
        <v>1</v>
      </c>
      <c r="J517" s="30"/>
      <c r="K517" s="30"/>
      <c r="L517" s="30"/>
      <c r="M517" s="30"/>
      <c r="N517" s="30">
        <v>1</v>
      </c>
    </row>
    <row r="518" spans="2:14" ht="14.4" x14ac:dyDescent="0.3">
      <c r="B518" s="30"/>
      <c r="C518" s="115">
        <v>0.39583333333333331</v>
      </c>
      <c r="D518" s="30" t="s">
        <v>722</v>
      </c>
      <c r="E518" s="30" t="s">
        <v>1154</v>
      </c>
      <c r="F518" s="30" t="s">
        <v>3724</v>
      </c>
      <c r="G518" s="35">
        <v>0.39583333333333331</v>
      </c>
      <c r="H518" s="30"/>
      <c r="I518" s="30">
        <v>1</v>
      </c>
      <c r="J518" s="30"/>
      <c r="K518" s="30"/>
      <c r="L518" s="30"/>
      <c r="M518" s="30"/>
      <c r="N518" s="30">
        <v>1</v>
      </c>
    </row>
    <row r="519" spans="2:14" ht="14.4" x14ac:dyDescent="0.3">
      <c r="B519" s="30"/>
      <c r="C519" s="115">
        <v>0.39583333333333331</v>
      </c>
      <c r="D519" s="30" t="s">
        <v>722</v>
      </c>
      <c r="E519" s="30"/>
      <c r="F519" s="30" t="s">
        <v>3725</v>
      </c>
      <c r="G519" s="30"/>
      <c r="H519" s="30"/>
      <c r="I519" s="30">
        <v>1</v>
      </c>
      <c r="J519" s="30"/>
      <c r="K519" s="30"/>
      <c r="L519" s="30"/>
      <c r="M519" s="30"/>
      <c r="N519" s="30">
        <v>1</v>
      </c>
    </row>
    <row r="520" spans="2:14" ht="14.4" x14ac:dyDescent="0.3">
      <c r="B520" s="30"/>
      <c r="C520" s="115">
        <v>0.39583333333333331</v>
      </c>
      <c r="D520" s="30" t="s">
        <v>680</v>
      </c>
      <c r="E520" s="30" t="s">
        <v>1157</v>
      </c>
      <c r="F520" s="30" t="s">
        <v>3724</v>
      </c>
      <c r="G520" s="35">
        <v>0.39583333333333331</v>
      </c>
      <c r="H520" s="30"/>
      <c r="I520" s="30">
        <v>1</v>
      </c>
      <c r="J520" s="30"/>
      <c r="K520" s="30"/>
      <c r="L520" s="30"/>
      <c r="M520" s="30"/>
      <c r="N520" s="30">
        <v>1</v>
      </c>
    </row>
    <row r="521" spans="2:14" ht="14.4" x14ac:dyDescent="0.3">
      <c r="B521" s="30"/>
      <c r="C521" s="115">
        <v>0.39583333333333331</v>
      </c>
      <c r="D521" s="30" t="s">
        <v>680</v>
      </c>
      <c r="E521" s="30"/>
      <c r="F521" s="30" t="s">
        <v>3725</v>
      </c>
      <c r="G521" s="30"/>
      <c r="H521" s="30"/>
      <c r="I521" s="30">
        <v>1</v>
      </c>
      <c r="J521" s="30"/>
      <c r="K521" s="30"/>
      <c r="L521" s="30"/>
      <c r="M521" s="30"/>
      <c r="N521" s="30">
        <v>1</v>
      </c>
    </row>
    <row r="522" spans="2:14" ht="14.4" x14ac:dyDescent="0.3">
      <c r="B522" s="30"/>
      <c r="C522" s="115">
        <v>0.39583333333333331</v>
      </c>
      <c r="D522" s="30" t="s">
        <v>276</v>
      </c>
      <c r="E522" s="30" t="s">
        <v>1139</v>
      </c>
      <c r="F522" s="30" t="s">
        <v>3724</v>
      </c>
      <c r="G522" s="35">
        <v>0.39583333333333331</v>
      </c>
      <c r="H522" s="30"/>
      <c r="I522" s="30">
        <v>1</v>
      </c>
      <c r="J522" s="30"/>
      <c r="K522" s="30"/>
      <c r="L522" s="30"/>
      <c r="M522" s="30"/>
      <c r="N522" s="30">
        <v>1</v>
      </c>
    </row>
    <row r="523" spans="2:14" ht="14.4" x14ac:dyDescent="0.3">
      <c r="B523" s="30"/>
      <c r="C523" s="115">
        <v>0.39583333333333331</v>
      </c>
      <c r="D523" s="30" t="s">
        <v>276</v>
      </c>
      <c r="E523" s="30"/>
      <c r="F523" s="30" t="s">
        <v>3725</v>
      </c>
      <c r="G523" s="30"/>
      <c r="H523" s="30"/>
      <c r="I523" s="30">
        <v>1</v>
      </c>
      <c r="J523" s="30"/>
      <c r="K523" s="30"/>
      <c r="L523" s="30"/>
      <c r="M523" s="30"/>
      <c r="N523" s="30">
        <v>1</v>
      </c>
    </row>
    <row r="524" spans="2:14" ht="14.4" x14ac:dyDescent="0.3">
      <c r="B524" s="30"/>
      <c r="C524" s="115">
        <v>0.39583333333333331</v>
      </c>
      <c r="D524" s="30" t="s">
        <v>363</v>
      </c>
      <c r="E524" s="30" t="s">
        <v>1198</v>
      </c>
      <c r="F524" s="30" t="s">
        <v>3724</v>
      </c>
      <c r="G524" s="35">
        <v>0.39583333333333331</v>
      </c>
      <c r="H524" s="30"/>
      <c r="I524" s="30">
        <v>1</v>
      </c>
      <c r="J524" s="30"/>
      <c r="K524" s="30"/>
      <c r="L524" s="30"/>
      <c r="M524" s="30"/>
      <c r="N524" s="30">
        <v>1</v>
      </c>
    </row>
    <row r="525" spans="2:14" ht="14.4" x14ac:dyDescent="0.3">
      <c r="B525" s="30"/>
      <c r="C525" s="115">
        <v>0.39583333333333331</v>
      </c>
      <c r="D525" s="30" t="s">
        <v>363</v>
      </c>
      <c r="E525" s="30"/>
      <c r="F525" s="30" t="s">
        <v>3725</v>
      </c>
      <c r="G525" s="30"/>
      <c r="H525" s="30"/>
      <c r="I525" s="30">
        <v>1</v>
      </c>
      <c r="J525" s="30"/>
      <c r="K525" s="30"/>
      <c r="L525" s="30"/>
      <c r="M525" s="30"/>
      <c r="N525" s="30">
        <v>1</v>
      </c>
    </row>
    <row r="526" spans="2:14" ht="14.4" x14ac:dyDescent="0.3">
      <c r="B526" s="30"/>
      <c r="C526" s="115">
        <v>0.39583333333333331</v>
      </c>
      <c r="D526" s="30" t="s">
        <v>844</v>
      </c>
      <c r="E526" s="30" t="s">
        <v>1180</v>
      </c>
      <c r="F526" s="30" t="s">
        <v>3724</v>
      </c>
      <c r="G526" s="35">
        <v>0.39583333333333331</v>
      </c>
      <c r="H526" s="30"/>
      <c r="I526" s="30">
        <v>1</v>
      </c>
      <c r="J526" s="30"/>
      <c r="K526" s="30"/>
      <c r="L526" s="30"/>
      <c r="M526" s="30"/>
      <c r="N526" s="30">
        <v>1</v>
      </c>
    </row>
    <row r="527" spans="2:14" ht="14.4" x14ac:dyDescent="0.3">
      <c r="B527" s="30"/>
      <c r="C527" s="115">
        <v>0.39583333333333331</v>
      </c>
      <c r="D527" s="30" t="s">
        <v>844</v>
      </c>
      <c r="E527" s="30"/>
      <c r="F527" s="30" t="s">
        <v>3725</v>
      </c>
      <c r="G527" s="30"/>
      <c r="H527" s="30"/>
      <c r="I527" s="30">
        <v>1</v>
      </c>
      <c r="J527" s="30"/>
      <c r="K527" s="30"/>
      <c r="L527" s="30"/>
      <c r="M527" s="30"/>
      <c r="N527" s="30">
        <v>1</v>
      </c>
    </row>
    <row r="528" spans="2:14" ht="14.4" x14ac:dyDescent="0.3">
      <c r="B528" s="30"/>
      <c r="C528" s="115">
        <v>0.39583333333333331</v>
      </c>
      <c r="D528" s="30" t="s">
        <v>944</v>
      </c>
      <c r="E528" s="30" t="s">
        <v>1157</v>
      </c>
      <c r="F528" s="30" t="s">
        <v>3724</v>
      </c>
      <c r="G528" s="35">
        <v>0.39583333333333331</v>
      </c>
      <c r="H528" s="30"/>
      <c r="I528" s="30">
        <v>1</v>
      </c>
      <c r="J528" s="30"/>
      <c r="K528" s="30"/>
      <c r="L528" s="30"/>
      <c r="M528" s="30"/>
      <c r="N528" s="30">
        <v>1</v>
      </c>
    </row>
    <row r="529" spans="2:14" ht="14.4" x14ac:dyDescent="0.3">
      <c r="B529" s="30"/>
      <c r="C529" s="115">
        <v>0.39583333333333331</v>
      </c>
      <c r="D529" s="30" t="s">
        <v>944</v>
      </c>
      <c r="E529" s="30"/>
      <c r="F529" s="30" t="s">
        <v>3725</v>
      </c>
      <c r="G529" s="30"/>
      <c r="H529" s="30"/>
      <c r="I529" s="30">
        <v>1</v>
      </c>
      <c r="J529" s="30"/>
      <c r="K529" s="30"/>
      <c r="L529" s="30"/>
      <c r="M529" s="30"/>
      <c r="N529" s="30">
        <v>1</v>
      </c>
    </row>
    <row r="530" spans="2:14" ht="14.4" x14ac:dyDescent="0.3">
      <c r="B530" s="30"/>
      <c r="C530" s="115">
        <v>0.39583333333333331</v>
      </c>
      <c r="D530" s="30" t="s">
        <v>243</v>
      </c>
      <c r="E530" s="30" t="s">
        <v>1207</v>
      </c>
      <c r="F530" s="30" t="s">
        <v>3724</v>
      </c>
      <c r="G530" s="35">
        <v>0.39583333333333331</v>
      </c>
      <c r="H530" s="30"/>
      <c r="I530" s="30">
        <v>1</v>
      </c>
      <c r="J530" s="30"/>
      <c r="K530" s="30"/>
      <c r="L530" s="30"/>
      <c r="M530" s="30"/>
      <c r="N530" s="30">
        <v>1</v>
      </c>
    </row>
    <row r="531" spans="2:14" ht="14.4" x14ac:dyDescent="0.3">
      <c r="B531" s="30"/>
      <c r="C531" s="115">
        <v>0.39583333333333331</v>
      </c>
      <c r="D531" s="30" t="s">
        <v>243</v>
      </c>
      <c r="E531" s="30"/>
      <c r="F531" s="30" t="s">
        <v>3725</v>
      </c>
      <c r="G531" s="30"/>
      <c r="H531" s="30"/>
      <c r="I531" s="30">
        <v>1</v>
      </c>
      <c r="J531" s="30"/>
      <c r="K531" s="30"/>
      <c r="L531" s="30"/>
      <c r="M531" s="30"/>
      <c r="N531" s="30">
        <v>1</v>
      </c>
    </row>
    <row r="532" spans="2:14" ht="14.4" x14ac:dyDescent="0.3">
      <c r="B532" s="30"/>
      <c r="C532" s="115">
        <v>0.39583333333333331</v>
      </c>
      <c r="D532" s="30" t="s">
        <v>972</v>
      </c>
      <c r="E532" s="30" t="s">
        <v>1207</v>
      </c>
      <c r="F532" s="30" t="s">
        <v>3724</v>
      </c>
      <c r="G532" s="35">
        <v>0.39583333333333331</v>
      </c>
      <c r="H532" s="30"/>
      <c r="I532" s="30">
        <v>1</v>
      </c>
      <c r="J532" s="30"/>
      <c r="K532" s="30"/>
      <c r="L532" s="30"/>
      <c r="M532" s="30"/>
      <c r="N532" s="30">
        <v>1</v>
      </c>
    </row>
    <row r="533" spans="2:14" ht="14.4" x14ac:dyDescent="0.3">
      <c r="B533" s="30"/>
      <c r="C533" s="115">
        <v>0.39583333333333331</v>
      </c>
      <c r="D533" s="30" t="s">
        <v>972</v>
      </c>
      <c r="E533" s="30"/>
      <c r="F533" s="30" t="s">
        <v>3725</v>
      </c>
      <c r="G533" s="30"/>
      <c r="H533" s="30"/>
      <c r="I533" s="30">
        <v>1</v>
      </c>
      <c r="J533" s="30"/>
      <c r="K533" s="30"/>
      <c r="L533" s="30"/>
      <c r="M533" s="30"/>
      <c r="N533" s="30">
        <v>1</v>
      </c>
    </row>
    <row r="534" spans="2:14" ht="14.4" x14ac:dyDescent="0.3">
      <c r="B534" s="30"/>
      <c r="C534" s="115">
        <v>0.39583333333333331</v>
      </c>
      <c r="D534" s="30" t="s">
        <v>1146</v>
      </c>
      <c r="E534" s="30" t="s">
        <v>1117</v>
      </c>
      <c r="F534" s="30" t="s">
        <v>3724</v>
      </c>
      <c r="G534" s="35">
        <v>0.39583333333333331</v>
      </c>
      <c r="H534" s="30"/>
      <c r="I534" s="30">
        <v>1</v>
      </c>
      <c r="J534" s="30"/>
      <c r="K534" s="30"/>
      <c r="L534" s="30"/>
      <c r="M534" s="30"/>
      <c r="N534" s="30">
        <v>1</v>
      </c>
    </row>
    <row r="535" spans="2:14" ht="14.4" x14ac:dyDescent="0.3">
      <c r="B535" s="30"/>
      <c r="C535" s="115">
        <v>0.39583333333333331</v>
      </c>
      <c r="D535" s="30" t="s">
        <v>1146</v>
      </c>
      <c r="E535" s="30"/>
      <c r="F535" s="30" t="s">
        <v>3725</v>
      </c>
      <c r="G535" s="30"/>
      <c r="H535" s="30"/>
      <c r="I535" s="30">
        <v>1</v>
      </c>
      <c r="J535" s="30"/>
      <c r="K535" s="30"/>
      <c r="L535" s="30"/>
      <c r="M535" s="30"/>
      <c r="N535" s="30">
        <v>1</v>
      </c>
    </row>
    <row r="536" spans="2:14" ht="14.4" x14ac:dyDescent="0.3">
      <c r="B536" s="30"/>
      <c r="C536" s="115">
        <v>0.39583333333333331</v>
      </c>
      <c r="D536" s="30" t="s">
        <v>1010</v>
      </c>
      <c r="E536" s="30" t="s">
        <v>1157</v>
      </c>
      <c r="F536" s="30" t="s">
        <v>3724</v>
      </c>
      <c r="G536" s="35">
        <v>0.39583333333333331</v>
      </c>
      <c r="H536" s="30"/>
      <c r="I536" s="30">
        <v>1</v>
      </c>
      <c r="J536" s="30"/>
      <c r="K536" s="30"/>
      <c r="L536" s="30"/>
      <c r="M536" s="30"/>
      <c r="N536" s="30">
        <v>1</v>
      </c>
    </row>
    <row r="537" spans="2:14" ht="14.4" x14ac:dyDescent="0.3">
      <c r="B537" s="30"/>
      <c r="C537" s="115">
        <v>0.39583333333333331</v>
      </c>
      <c r="D537" s="30" t="s">
        <v>1010</v>
      </c>
      <c r="E537" s="30"/>
      <c r="F537" s="30" t="s">
        <v>3725</v>
      </c>
      <c r="G537" s="30"/>
      <c r="H537" s="30"/>
      <c r="I537" s="30">
        <v>1</v>
      </c>
      <c r="J537" s="30"/>
      <c r="K537" s="30"/>
      <c r="L537" s="30"/>
      <c r="M537" s="30"/>
      <c r="N537" s="30">
        <v>1</v>
      </c>
    </row>
    <row r="538" spans="2:14" ht="14.4" x14ac:dyDescent="0.3">
      <c r="B538" s="30"/>
      <c r="C538" s="115">
        <v>0.44791666666666669</v>
      </c>
      <c r="D538" s="30" t="s">
        <v>167</v>
      </c>
      <c r="E538" s="30" t="s">
        <v>1138</v>
      </c>
      <c r="F538" s="30" t="s">
        <v>3728</v>
      </c>
      <c r="G538" s="35">
        <v>0.44791666666666669</v>
      </c>
      <c r="H538" s="30"/>
      <c r="I538" s="30">
        <v>1</v>
      </c>
      <c r="J538" s="30"/>
      <c r="K538" s="30"/>
      <c r="L538" s="30"/>
      <c r="M538" s="30"/>
      <c r="N538" s="30">
        <v>1</v>
      </c>
    </row>
    <row r="539" spans="2:14" ht="14.4" x14ac:dyDescent="0.3">
      <c r="B539" s="30"/>
      <c r="C539" s="115">
        <v>0.44791666666666669</v>
      </c>
      <c r="D539" s="30" t="s">
        <v>167</v>
      </c>
      <c r="E539" s="30"/>
      <c r="F539" s="30" t="s">
        <v>3729</v>
      </c>
      <c r="G539" s="30"/>
      <c r="H539" s="30"/>
      <c r="I539" s="30">
        <v>1</v>
      </c>
      <c r="J539" s="30"/>
      <c r="K539" s="30"/>
      <c r="L539" s="30"/>
      <c r="M539" s="30"/>
      <c r="N539" s="30">
        <v>1</v>
      </c>
    </row>
    <row r="540" spans="2:14" ht="14.4" x14ac:dyDescent="0.3">
      <c r="B540" s="30"/>
      <c r="C540" s="115">
        <v>0.44791666666666669</v>
      </c>
      <c r="D540" s="30" t="s">
        <v>80</v>
      </c>
      <c r="E540" s="30" t="s">
        <v>1159</v>
      </c>
      <c r="F540" s="30" t="s">
        <v>3728</v>
      </c>
      <c r="G540" s="35">
        <v>0.44791666666666669</v>
      </c>
      <c r="H540" s="30"/>
      <c r="I540" s="30">
        <v>1</v>
      </c>
      <c r="J540" s="30"/>
      <c r="K540" s="30"/>
      <c r="L540" s="30"/>
      <c r="M540" s="30"/>
      <c r="N540" s="30">
        <v>1</v>
      </c>
    </row>
    <row r="541" spans="2:14" ht="14.4" x14ac:dyDescent="0.3">
      <c r="B541" s="30"/>
      <c r="C541" s="115">
        <v>0.44791666666666669</v>
      </c>
      <c r="D541" s="30" t="s">
        <v>80</v>
      </c>
      <c r="E541" s="30"/>
      <c r="F541" s="30" t="s">
        <v>3729</v>
      </c>
      <c r="G541" s="30"/>
      <c r="H541" s="30"/>
      <c r="I541" s="30">
        <v>1</v>
      </c>
      <c r="J541" s="30"/>
      <c r="K541" s="30"/>
      <c r="L541" s="30"/>
      <c r="M541" s="30"/>
      <c r="N541" s="30">
        <v>1</v>
      </c>
    </row>
    <row r="542" spans="2:14" ht="14.4" x14ac:dyDescent="0.3">
      <c r="B542" s="30"/>
      <c r="C542" s="115">
        <v>0.44791666666666669</v>
      </c>
      <c r="D542" s="30" t="s">
        <v>468</v>
      </c>
      <c r="E542" s="30" t="s">
        <v>1198</v>
      </c>
      <c r="F542" s="30" t="s">
        <v>3728</v>
      </c>
      <c r="G542" s="35">
        <v>0.44791666666666669</v>
      </c>
      <c r="H542" s="30"/>
      <c r="I542" s="30">
        <v>1</v>
      </c>
      <c r="J542" s="30"/>
      <c r="K542" s="30"/>
      <c r="L542" s="30"/>
      <c r="M542" s="30"/>
      <c r="N542" s="30">
        <v>1</v>
      </c>
    </row>
    <row r="543" spans="2:14" ht="14.4" x14ac:dyDescent="0.3">
      <c r="B543" s="30"/>
      <c r="C543" s="115">
        <v>0.44791666666666669</v>
      </c>
      <c r="D543" s="30" t="s">
        <v>468</v>
      </c>
      <c r="E543" s="30"/>
      <c r="F543" s="30" t="s">
        <v>3729</v>
      </c>
      <c r="G543" s="30"/>
      <c r="H543" s="30"/>
      <c r="I543" s="30">
        <v>1</v>
      </c>
      <c r="J543" s="30"/>
      <c r="K543" s="30"/>
      <c r="L543" s="30"/>
      <c r="M543" s="30"/>
      <c r="N543" s="30">
        <v>1</v>
      </c>
    </row>
    <row r="544" spans="2:14" ht="14.4" x14ac:dyDescent="0.3">
      <c r="B544" s="30"/>
      <c r="C544" s="115">
        <v>0.44791666666666669</v>
      </c>
      <c r="D544" s="30" t="s">
        <v>268</v>
      </c>
      <c r="E544" s="30" t="s">
        <v>1138</v>
      </c>
      <c r="F544" s="30" t="s">
        <v>3728</v>
      </c>
      <c r="G544" s="35">
        <v>0.44791666666666669</v>
      </c>
      <c r="H544" s="30"/>
      <c r="I544" s="30">
        <v>1</v>
      </c>
      <c r="J544" s="30"/>
      <c r="K544" s="30"/>
      <c r="L544" s="30"/>
      <c r="M544" s="30"/>
      <c r="N544" s="30">
        <v>1</v>
      </c>
    </row>
    <row r="545" spans="2:14" ht="14.4" x14ac:dyDescent="0.3">
      <c r="B545" s="30"/>
      <c r="C545" s="115">
        <v>0.44791666666666669</v>
      </c>
      <c r="D545" s="30" t="s">
        <v>268</v>
      </c>
      <c r="E545" s="30"/>
      <c r="F545" s="30" t="s">
        <v>3729</v>
      </c>
      <c r="G545" s="30"/>
      <c r="H545" s="30"/>
      <c r="I545" s="30">
        <v>1</v>
      </c>
      <c r="J545" s="30"/>
      <c r="K545" s="30"/>
      <c r="L545" s="30"/>
      <c r="M545" s="30"/>
      <c r="N545" s="30">
        <v>1</v>
      </c>
    </row>
    <row r="546" spans="2:14" ht="14.4" x14ac:dyDescent="0.3">
      <c r="B546" s="30"/>
      <c r="C546" s="115">
        <v>0.44791666666666669</v>
      </c>
      <c r="D546" s="30" t="s">
        <v>903</v>
      </c>
      <c r="E546" s="30" t="s">
        <v>1154</v>
      </c>
      <c r="F546" s="30" t="s">
        <v>3728</v>
      </c>
      <c r="G546" s="35">
        <v>0.44791666666666669</v>
      </c>
      <c r="H546" s="30"/>
      <c r="I546" s="30">
        <v>1</v>
      </c>
      <c r="J546" s="30"/>
      <c r="K546" s="30"/>
      <c r="L546" s="30"/>
      <c r="M546" s="30"/>
      <c r="N546" s="30">
        <v>1</v>
      </c>
    </row>
    <row r="547" spans="2:14" ht="14.4" x14ac:dyDescent="0.3">
      <c r="B547" s="30"/>
      <c r="C547" s="115">
        <v>0.44791666666666669</v>
      </c>
      <c r="D547" s="30" t="s">
        <v>903</v>
      </c>
      <c r="E547" s="30"/>
      <c r="F547" s="30" t="s">
        <v>3729</v>
      </c>
      <c r="G547" s="30"/>
      <c r="H547" s="30"/>
      <c r="I547" s="30">
        <v>1</v>
      </c>
      <c r="J547" s="30"/>
      <c r="K547" s="30"/>
      <c r="L547" s="30"/>
      <c r="M547" s="30"/>
      <c r="N547" s="30">
        <v>1</v>
      </c>
    </row>
    <row r="548" spans="2:14" ht="14.4" x14ac:dyDescent="0.3">
      <c r="B548" s="30"/>
      <c r="C548" s="115">
        <v>0.44791666666666669</v>
      </c>
      <c r="D548" s="30" t="s">
        <v>906</v>
      </c>
      <c r="E548" s="30" t="s">
        <v>1205</v>
      </c>
      <c r="F548" s="30" t="s">
        <v>3728</v>
      </c>
      <c r="G548" s="35">
        <v>0.44791666666666669</v>
      </c>
      <c r="H548" s="30"/>
      <c r="I548" s="30">
        <v>1</v>
      </c>
      <c r="J548" s="30"/>
      <c r="K548" s="30"/>
      <c r="L548" s="30"/>
      <c r="M548" s="30"/>
      <c r="N548" s="30">
        <v>1</v>
      </c>
    </row>
    <row r="549" spans="2:14" ht="14.4" x14ac:dyDescent="0.3">
      <c r="B549" s="30"/>
      <c r="C549" s="115">
        <v>0.44791666666666669</v>
      </c>
      <c r="D549" s="30" t="s">
        <v>906</v>
      </c>
      <c r="E549" s="30"/>
      <c r="F549" s="30" t="s">
        <v>3729</v>
      </c>
      <c r="G549" s="30"/>
      <c r="H549" s="30"/>
      <c r="I549" s="30">
        <v>1</v>
      </c>
      <c r="J549" s="30"/>
      <c r="K549" s="30"/>
      <c r="L549" s="30"/>
      <c r="M549" s="30"/>
      <c r="N549" s="30">
        <v>1</v>
      </c>
    </row>
    <row r="550" spans="2:14" ht="14.4" x14ac:dyDescent="0.3">
      <c r="B550" s="30"/>
      <c r="C550" s="115">
        <v>0.44791666666666669</v>
      </c>
      <c r="D550" s="30" t="s">
        <v>614</v>
      </c>
      <c r="E550" s="30" t="s">
        <v>1205</v>
      </c>
      <c r="F550" s="30" t="s">
        <v>3728</v>
      </c>
      <c r="G550" s="35">
        <v>0.44791666666666669</v>
      </c>
      <c r="H550" s="30"/>
      <c r="I550" s="30">
        <v>1</v>
      </c>
      <c r="J550" s="30"/>
      <c r="K550" s="30"/>
      <c r="L550" s="30"/>
      <c r="M550" s="30"/>
      <c r="N550" s="30">
        <v>1</v>
      </c>
    </row>
    <row r="551" spans="2:14" ht="14.4" x14ac:dyDescent="0.3">
      <c r="B551" s="30"/>
      <c r="C551" s="115">
        <v>0.44791666666666669</v>
      </c>
      <c r="D551" s="30" t="s">
        <v>614</v>
      </c>
      <c r="E551" s="30"/>
      <c r="F551" s="30" t="s">
        <v>3729</v>
      </c>
      <c r="G551" s="30"/>
      <c r="H551" s="30"/>
      <c r="I551" s="30">
        <v>1</v>
      </c>
      <c r="J551" s="30"/>
      <c r="K551" s="30"/>
      <c r="L551" s="30"/>
      <c r="M551" s="30"/>
      <c r="N551" s="30">
        <v>1</v>
      </c>
    </row>
    <row r="552" spans="2:14" ht="14.4" x14ac:dyDescent="0.3">
      <c r="B552" s="30"/>
      <c r="C552" s="115">
        <v>0.44791666666666669</v>
      </c>
      <c r="D552" s="30" t="s">
        <v>617</v>
      </c>
      <c r="E552" s="30" t="s">
        <v>1180</v>
      </c>
      <c r="F552" s="30" t="s">
        <v>3728</v>
      </c>
      <c r="G552" s="35">
        <v>0.44791666666666669</v>
      </c>
      <c r="H552" s="30"/>
      <c r="I552" s="30">
        <v>1</v>
      </c>
      <c r="J552" s="30"/>
      <c r="K552" s="30"/>
      <c r="L552" s="30"/>
      <c r="M552" s="30"/>
      <c r="N552" s="30">
        <v>1</v>
      </c>
    </row>
    <row r="553" spans="2:14" ht="14.4" x14ac:dyDescent="0.3">
      <c r="B553" s="30"/>
      <c r="C553" s="115">
        <v>0.44791666666666669</v>
      </c>
      <c r="D553" s="30" t="s">
        <v>617</v>
      </c>
      <c r="E553" s="30"/>
      <c r="F553" s="30" t="s">
        <v>3729</v>
      </c>
      <c r="G553" s="30"/>
      <c r="H553" s="30"/>
      <c r="I553" s="30">
        <v>1</v>
      </c>
      <c r="J553" s="30"/>
      <c r="K553" s="30"/>
      <c r="L553" s="30"/>
      <c r="M553" s="30"/>
      <c r="N553" s="30">
        <v>1</v>
      </c>
    </row>
    <row r="554" spans="2:14" ht="14.4" x14ac:dyDescent="0.3">
      <c r="B554" s="30"/>
      <c r="C554" s="115">
        <v>0.44791666666666669</v>
      </c>
      <c r="D554" s="30" t="s">
        <v>596</v>
      </c>
      <c r="E554" s="30" t="s">
        <v>1163</v>
      </c>
      <c r="F554" s="30" t="s">
        <v>3728</v>
      </c>
      <c r="G554" s="35">
        <v>0.44791666666666669</v>
      </c>
      <c r="H554" s="30"/>
      <c r="I554" s="30">
        <v>1</v>
      </c>
      <c r="J554" s="30"/>
      <c r="K554" s="30"/>
      <c r="L554" s="30"/>
      <c r="M554" s="30"/>
      <c r="N554" s="30">
        <v>1</v>
      </c>
    </row>
    <row r="555" spans="2:14" ht="14.4" x14ac:dyDescent="0.3">
      <c r="B555" s="30"/>
      <c r="C555" s="115">
        <v>0.44791666666666669</v>
      </c>
      <c r="D555" s="30" t="s">
        <v>596</v>
      </c>
      <c r="E555" s="30"/>
      <c r="F555" s="30" t="s">
        <v>3729</v>
      </c>
      <c r="G555" s="30"/>
      <c r="H555" s="30"/>
      <c r="I555" s="30">
        <v>1</v>
      </c>
      <c r="J555" s="30"/>
      <c r="K555" s="30"/>
      <c r="L555" s="30"/>
      <c r="M555" s="30"/>
      <c r="N555" s="30">
        <v>1</v>
      </c>
    </row>
    <row r="556" spans="2:14" ht="14.4" x14ac:dyDescent="0.3">
      <c r="B556" s="30"/>
      <c r="C556" s="115">
        <v>0.44791666666666669</v>
      </c>
      <c r="D556" s="30" t="s">
        <v>365</v>
      </c>
      <c r="E556" s="30" t="s">
        <v>1138</v>
      </c>
      <c r="F556" s="30" t="s">
        <v>3728</v>
      </c>
      <c r="G556" s="35">
        <v>0.44791666666666669</v>
      </c>
      <c r="H556" s="30"/>
      <c r="I556" s="30">
        <v>1</v>
      </c>
      <c r="J556" s="30"/>
      <c r="K556" s="30"/>
      <c r="L556" s="30"/>
      <c r="M556" s="30"/>
      <c r="N556" s="30">
        <v>1</v>
      </c>
    </row>
    <row r="557" spans="2:14" ht="14.4" x14ac:dyDescent="0.3">
      <c r="B557" s="30"/>
      <c r="C557" s="115">
        <v>0.44791666666666669</v>
      </c>
      <c r="D557" s="30" t="s">
        <v>365</v>
      </c>
      <c r="E557" s="30"/>
      <c r="F557" s="30" t="s">
        <v>3729</v>
      </c>
      <c r="G557" s="30"/>
      <c r="H557" s="30"/>
      <c r="I557" s="30">
        <v>1</v>
      </c>
      <c r="J557" s="30"/>
      <c r="K557" s="30"/>
      <c r="L557" s="30"/>
      <c r="M557" s="30"/>
      <c r="N557" s="30">
        <v>1</v>
      </c>
    </row>
    <row r="558" spans="2:14" ht="14.4" x14ac:dyDescent="0.3">
      <c r="B558" s="30"/>
      <c r="C558" s="115">
        <v>0.44791666666666669</v>
      </c>
      <c r="D558" s="30" t="s">
        <v>722</v>
      </c>
      <c r="E558" s="30" t="s">
        <v>1163</v>
      </c>
      <c r="F558" s="30" t="s">
        <v>3728</v>
      </c>
      <c r="G558" s="35">
        <v>0.44791666666666669</v>
      </c>
      <c r="H558" s="30"/>
      <c r="I558" s="30">
        <v>1</v>
      </c>
      <c r="J558" s="30"/>
      <c r="K558" s="30"/>
      <c r="L558" s="30"/>
      <c r="M558" s="30"/>
      <c r="N558" s="30">
        <v>1</v>
      </c>
    </row>
    <row r="559" spans="2:14" ht="14.4" x14ac:dyDescent="0.3">
      <c r="B559" s="30"/>
      <c r="C559" s="115">
        <v>0.44791666666666669</v>
      </c>
      <c r="D559" s="30" t="s">
        <v>722</v>
      </c>
      <c r="E559" s="30"/>
      <c r="F559" s="30" t="s">
        <v>3729</v>
      </c>
      <c r="G559" s="30"/>
      <c r="H559" s="30"/>
      <c r="I559" s="30">
        <v>1</v>
      </c>
      <c r="J559" s="30"/>
      <c r="K559" s="30"/>
      <c r="L559" s="30"/>
      <c r="M559" s="30"/>
      <c r="N559" s="30">
        <v>1</v>
      </c>
    </row>
    <row r="560" spans="2:14" ht="14.4" x14ac:dyDescent="0.3">
      <c r="B560" s="30"/>
      <c r="C560" s="115">
        <v>0.44791666666666669</v>
      </c>
      <c r="D560" s="30" t="s">
        <v>276</v>
      </c>
      <c r="E560" s="30" t="s">
        <v>1207</v>
      </c>
      <c r="F560" s="30" t="s">
        <v>3728</v>
      </c>
      <c r="G560" s="35">
        <v>0.44791666666666669</v>
      </c>
      <c r="H560" s="30"/>
      <c r="I560" s="30">
        <v>1</v>
      </c>
      <c r="J560" s="30"/>
      <c r="K560" s="30"/>
      <c r="L560" s="30"/>
      <c r="M560" s="30"/>
      <c r="N560" s="30">
        <v>1</v>
      </c>
    </row>
    <row r="561" spans="2:14" ht="14.4" x14ac:dyDescent="0.3">
      <c r="B561" s="30"/>
      <c r="C561" s="115">
        <v>0.44791666666666669</v>
      </c>
      <c r="D561" s="30" t="s">
        <v>276</v>
      </c>
      <c r="E561" s="30"/>
      <c r="F561" s="30" t="s">
        <v>3729</v>
      </c>
      <c r="G561" s="30"/>
      <c r="H561" s="30"/>
      <c r="I561" s="30">
        <v>1</v>
      </c>
      <c r="J561" s="30"/>
      <c r="K561" s="30"/>
      <c r="L561" s="30"/>
      <c r="M561" s="30"/>
      <c r="N561" s="30">
        <v>1</v>
      </c>
    </row>
    <row r="562" spans="2:14" ht="14.4" x14ac:dyDescent="0.3">
      <c r="B562" s="30"/>
      <c r="C562" s="115">
        <v>0.44791666666666669</v>
      </c>
      <c r="D562" s="30" t="s">
        <v>276</v>
      </c>
      <c r="E562" s="30" t="s">
        <v>1136</v>
      </c>
      <c r="F562" s="30" t="s">
        <v>3728</v>
      </c>
      <c r="G562" s="35">
        <v>0.44791666666666669</v>
      </c>
      <c r="H562" s="30"/>
      <c r="I562" s="30">
        <v>1</v>
      </c>
      <c r="J562" s="30"/>
      <c r="K562" s="30"/>
      <c r="L562" s="30"/>
      <c r="M562" s="30"/>
      <c r="N562" s="30">
        <v>1</v>
      </c>
    </row>
    <row r="563" spans="2:14" ht="14.4" x14ac:dyDescent="0.3">
      <c r="B563" s="30"/>
      <c r="C563" s="115">
        <v>0.44791666666666669</v>
      </c>
      <c r="D563" s="30" t="s">
        <v>276</v>
      </c>
      <c r="E563" s="30"/>
      <c r="F563" s="30" t="s">
        <v>3729</v>
      </c>
      <c r="G563" s="30"/>
      <c r="H563" s="30"/>
      <c r="I563" s="30">
        <v>1</v>
      </c>
      <c r="J563" s="30"/>
      <c r="K563" s="30"/>
      <c r="L563" s="30"/>
      <c r="M563" s="30"/>
      <c r="N563" s="30">
        <v>1</v>
      </c>
    </row>
    <row r="564" spans="2:14" ht="14.4" x14ac:dyDescent="0.3">
      <c r="B564" s="30"/>
      <c r="C564" s="115">
        <v>0.44791666666666669</v>
      </c>
      <c r="D564" s="30" t="s">
        <v>363</v>
      </c>
      <c r="E564" s="30" t="s">
        <v>1139</v>
      </c>
      <c r="F564" s="30" t="s">
        <v>3728</v>
      </c>
      <c r="G564" s="35">
        <v>0.44791666666666669</v>
      </c>
      <c r="H564" s="30"/>
      <c r="I564" s="30">
        <v>1</v>
      </c>
      <c r="J564" s="30"/>
      <c r="K564" s="30"/>
      <c r="L564" s="30"/>
      <c r="M564" s="30"/>
      <c r="N564" s="30">
        <v>1</v>
      </c>
    </row>
    <row r="565" spans="2:14" ht="14.4" x14ac:dyDescent="0.3">
      <c r="B565" s="30"/>
      <c r="C565" s="115">
        <v>0.44791666666666669</v>
      </c>
      <c r="D565" s="30" t="s">
        <v>363</v>
      </c>
      <c r="E565" s="30"/>
      <c r="F565" s="30" t="s">
        <v>3729</v>
      </c>
      <c r="G565" s="30"/>
      <c r="H565" s="30"/>
      <c r="I565" s="30">
        <v>1</v>
      </c>
      <c r="J565" s="30"/>
      <c r="K565" s="30"/>
      <c r="L565" s="30"/>
      <c r="M565" s="30"/>
      <c r="N565" s="30">
        <v>1</v>
      </c>
    </row>
    <row r="566" spans="2:14" ht="14.4" x14ac:dyDescent="0.3">
      <c r="B566" s="30"/>
      <c r="C566" s="115">
        <v>0.44791666666666669</v>
      </c>
      <c r="D566" s="30" t="s">
        <v>844</v>
      </c>
      <c r="E566" s="30" t="s">
        <v>1117</v>
      </c>
      <c r="F566" s="30" t="s">
        <v>3728</v>
      </c>
      <c r="G566" s="35">
        <v>0.44791666666666669</v>
      </c>
      <c r="H566" s="30"/>
      <c r="I566" s="30">
        <v>1</v>
      </c>
      <c r="J566" s="30"/>
      <c r="K566" s="30"/>
      <c r="L566" s="30"/>
      <c r="M566" s="30"/>
      <c r="N566" s="30">
        <v>1</v>
      </c>
    </row>
    <row r="567" spans="2:14" ht="14.4" x14ac:dyDescent="0.3">
      <c r="B567" s="30"/>
      <c r="C567" s="115">
        <v>0.44791666666666669</v>
      </c>
      <c r="D567" s="30" t="s">
        <v>844</v>
      </c>
      <c r="E567" s="30"/>
      <c r="F567" s="30" t="s">
        <v>3729</v>
      </c>
      <c r="G567" s="30"/>
      <c r="H567" s="30"/>
      <c r="I567" s="30">
        <v>1</v>
      </c>
      <c r="J567" s="30"/>
      <c r="K567" s="30"/>
      <c r="L567" s="30"/>
      <c r="M567" s="30"/>
      <c r="N567" s="30">
        <v>1</v>
      </c>
    </row>
    <row r="568" spans="2:14" ht="14.4" x14ac:dyDescent="0.3">
      <c r="B568" s="30"/>
      <c r="C568" s="115">
        <v>0.44791666666666669</v>
      </c>
      <c r="D568" s="30" t="s">
        <v>1028</v>
      </c>
      <c r="E568" s="30" t="s">
        <v>1210</v>
      </c>
      <c r="F568" s="30" t="s">
        <v>3728</v>
      </c>
      <c r="G568" s="35">
        <v>0.44791666666666669</v>
      </c>
      <c r="H568" s="30"/>
      <c r="I568" s="30">
        <v>1</v>
      </c>
      <c r="J568" s="30"/>
      <c r="K568" s="30"/>
      <c r="L568" s="30"/>
      <c r="M568" s="30"/>
      <c r="N568" s="30">
        <v>1</v>
      </c>
    </row>
    <row r="569" spans="2:14" ht="14.4" x14ac:dyDescent="0.3">
      <c r="B569" s="30"/>
      <c r="C569" s="115">
        <v>0.44791666666666669</v>
      </c>
      <c r="D569" s="30" t="s">
        <v>1028</v>
      </c>
      <c r="E569" s="30"/>
      <c r="F569" s="30" t="s">
        <v>3729</v>
      </c>
      <c r="G569" s="30"/>
      <c r="H569" s="30"/>
      <c r="I569" s="30">
        <v>1</v>
      </c>
      <c r="J569" s="30"/>
      <c r="K569" s="30"/>
      <c r="L569" s="30"/>
      <c r="M569" s="30"/>
      <c r="N569" s="30">
        <v>1</v>
      </c>
    </row>
    <row r="570" spans="2:14" ht="14.4" x14ac:dyDescent="0.3">
      <c r="B570" s="30"/>
      <c r="C570" s="115">
        <v>0.47916666666666669</v>
      </c>
      <c r="D570" s="30" t="s">
        <v>167</v>
      </c>
      <c r="E570" s="30" t="s">
        <v>1154</v>
      </c>
      <c r="F570" s="30" t="s">
        <v>3733</v>
      </c>
      <c r="G570" s="35">
        <v>0.47916666666666669</v>
      </c>
      <c r="H570" s="30"/>
      <c r="I570" s="30">
        <v>1</v>
      </c>
      <c r="J570" s="30"/>
      <c r="K570" s="30"/>
      <c r="L570" s="30"/>
      <c r="M570" s="30"/>
      <c r="N570" s="30">
        <v>1</v>
      </c>
    </row>
    <row r="571" spans="2:14" ht="14.4" x14ac:dyDescent="0.3">
      <c r="B571" s="30"/>
      <c r="C571" s="115">
        <v>0.47916666666666669</v>
      </c>
      <c r="D571" s="30" t="s">
        <v>167</v>
      </c>
      <c r="E571" s="30"/>
      <c r="F571" s="30" t="s">
        <v>3734</v>
      </c>
      <c r="G571" s="30"/>
      <c r="H571" s="30"/>
      <c r="I571" s="30">
        <v>1</v>
      </c>
      <c r="J571" s="30"/>
      <c r="K571" s="30"/>
      <c r="L571" s="30"/>
      <c r="M571" s="30"/>
      <c r="N571" s="30">
        <v>1</v>
      </c>
    </row>
    <row r="572" spans="2:14" ht="14.4" x14ac:dyDescent="0.3">
      <c r="B572" s="30"/>
      <c r="C572" s="115">
        <v>0.47916666666666669</v>
      </c>
      <c r="D572" s="30" t="s">
        <v>80</v>
      </c>
      <c r="E572" s="30" t="s">
        <v>1205</v>
      </c>
      <c r="F572" s="30" t="s">
        <v>3733</v>
      </c>
      <c r="G572" s="35">
        <v>0.47916666666666669</v>
      </c>
      <c r="H572" s="30"/>
      <c r="I572" s="30">
        <v>1</v>
      </c>
      <c r="J572" s="30"/>
      <c r="K572" s="30"/>
      <c r="L572" s="30"/>
      <c r="M572" s="30"/>
      <c r="N572" s="30">
        <v>1</v>
      </c>
    </row>
    <row r="573" spans="2:14" ht="14.4" x14ac:dyDescent="0.3">
      <c r="B573" s="30"/>
      <c r="C573" s="115">
        <v>0.47916666666666669</v>
      </c>
      <c r="D573" s="30" t="s">
        <v>80</v>
      </c>
      <c r="E573" s="30"/>
      <c r="F573" s="30" t="s">
        <v>3734</v>
      </c>
      <c r="G573" s="30"/>
      <c r="H573" s="30"/>
      <c r="I573" s="30">
        <v>1</v>
      </c>
      <c r="J573" s="30"/>
      <c r="K573" s="30"/>
      <c r="L573" s="30"/>
      <c r="M573" s="30"/>
      <c r="N573" s="30">
        <v>1</v>
      </c>
    </row>
    <row r="574" spans="2:14" ht="14.4" x14ac:dyDescent="0.3">
      <c r="B574" s="30"/>
      <c r="C574" s="115">
        <v>0.47916666666666669</v>
      </c>
      <c r="D574" s="30" t="s">
        <v>468</v>
      </c>
      <c r="E574" s="30" t="s">
        <v>1148</v>
      </c>
      <c r="F574" s="30" t="s">
        <v>3733</v>
      </c>
      <c r="G574" s="35">
        <v>0.47916666666666669</v>
      </c>
      <c r="H574" s="30"/>
      <c r="I574" s="30">
        <v>1</v>
      </c>
      <c r="J574" s="30"/>
      <c r="K574" s="30"/>
      <c r="L574" s="30"/>
      <c r="M574" s="30"/>
      <c r="N574" s="30">
        <v>1</v>
      </c>
    </row>
    <row r="575" spans="2:14" ht="14.4" x14ac:dyDescent="0.3">
      <c r="B575" s="30"/>
      <c r="C575" s="115">
        <v>0.47916666666666669</v>
      </c>
      <c r="D575" s="30" t="s">
        <v>468</v>
      </c>
      <c r="E575" s="30"/>
      <c r="F575" s="30" t="s">
        <v>3734</v>
      </c>
      <c r="G575" s="30"/>
      <c r="H575" s="30"/>
      <c r="I575" s="30">
        <v>1</v>
      </c>
      <c r="J575" s="30"/>
      <c r="K575" s="30"/>
      <c r="L575" s="30"/>
      <c r="M575" s="30"/>
      <c r="N575" s="30">
        <v>1</v>
      </c>
    </row>
    <row r="576" spans="2:14" ht="14.4" x14ac:dyDescent="0.3">
      <c r="B576" s="30"/>
      <c r="C576" s="115">
        <v>0.47916666666666669</v>
      </c>
      <c r="D576" s="30" t="s">
        <v>903</v>
      </c>
      <c r="E576" s="30" t="s">
        <v>1139</v>
      </c>
      <c r="F576" s="30" t="s">
        <v>3733</v>
      </c>
      <c r="G576" s="35">
        <v>0.47916666666666669</v>
      </c>
      <c r="H576" s="30"/>
      <c r="I576" s="30">
        <v>1</v>
      </c>
      <c r="J576" s="30"/>
      <c r="K576" s="30"/>
      <c r="L576" s="30"/>
      <c r="M576" s="30"/>
      <c r="N576" s="30">
        <v>1</v>
      </c>
    </row>
    <row r="577" spans="2:14" ht="14.4" x14ac:dyDescent="0.3">
      <c r="B577" s="30"/>
      <c r="C577" s="115">
        <v>0.47916666666666669</v>
      </c>
      <c r="D577" s="30" t="s">
        <v>903</v>
      </c>
      <c r="E577" s="30"/>
      <c r="F577" s="30" t="s">
        <v>3734</v>
      </c>
      <c r="G577" s="30"/>
      <c r="H577" s="30"/>
      <c r="I577" s="30">
        <v>1</v>
      </c>
      <c r="J577" s="30"/>
      <c r="K577" s="30"/>
      <c r="L577" s="30"/>
      <c r="M577" s="30"/>
      <c r="N577" s="30">
        <v>1</v>
      </c>
    </row>
    <row r="578" spans="2:14" ht="14.4" x14ac:dyDescent="0.3">
      <c r="B578" s="30"/>
      <c r="C578" s="115">
        <v>0.47916666666666669</v>
      </c>
      <c r="D578" s="30" t="s">
        <v>903</v>
      </c>
      <c r="E578" s="30" t="s">
        <v>1180</v>
      </c>
      <c r="F578" s="30" t="s">
        <v>3733</v>
      </c>
      <c r="G578" s="35">
        <v>0.47916666666666669</v>
      </c>
      <c r="H578" s="30"/>
      <c r="I578" s="30">
        <v>1</v>
      </c>
      <c r="J578" s="30"/>
      <c r="K578" s="30"/>
      <c r="L578" s="30"/>
      <c r="M578" s="30"/>
      <c r="N578" s="30">
        <v>1</v>
      </c>
    </row>
    <row r="579" spans="2:14" ht="14.4" x14ac:dyDescent="0.3">
      <c r="B579" s="30"/>
      <c r="C579" s="115">
        <v>0.47916666666666669</v>
      </c>
      <c r="D579" s="30" t="s">
        <v>903</v>
      </c>
      <c r="E579" s="30"/>
      <c r="F579" s="30" t="s">
        <v>3734</v>
      </c>
      <c r="G579" s="30"/>
      <c r="H579" s="30"/>
      <c r="I579" s="30">
        <v>1</v>
      </c>
      <c r="J579" s="30"/>
      <c r="K579" s="30"/>
      <c r="L579" s="30"/>
      <c r="M579" s="30"/>
      <c r="N579" s="30">
        <v>1</v>
      </c>
    </row>
    <row r="580" spans="2:14" ht="14.4" x14ac:dyDescent="0.3">
      <c r="B580" s="30"/>
      <c r="C580" s="115">
        <v>0.47916666666666669</v>
      </c>
      <c r="D580" s="30" t="s">
        <v>906</v>
      </c>
      <c r="E580" s="30" t="s">
        <v>1163</v>
      </c>
      <c r="F580" s="30" t="s">
        <v>3733</v>
      </c>
      <c r="G580" s="35">
        <v>0.47916666666666669</v>
      </c>
      <c r="H580" s="30"/>
      <c r="I580" s="30">
        <v>1</v>
      </c>
      <c r="J580" s="30"/>
      <c r="K580" s="30"/>
      <c r="L580" s="30"/>
      <c r="M580" s="30"/>
      <c r="N580" s="30">
        <v>1</v>
      </c>
    </row>
    <row r="581" spans="2:14" ht="14.4" x14ac:dyDescent="0.3">
      <c r="B581" s="30"/>
      <c r="C581" s="115">
        <v>0.47916666666666669</v>
      </c>
      <c r="D581" s="30" t="s">
        <v>906</v>
      </c>
      <c r="E581" s="30"/>
      <c r="F581" s="30" t="s">
        <v>3734</v>
      </c>
      <c r="G581" s="30"/>
      <c r="H581" s="30"/>
      <c r="I581" s="30">
        <v>1</v>
      </c>
      <c r="J581" s="30"/>
      <c r="K581" s="30"/>
      <c r="L581" s="30"/>
      <c r="M581" s="30"/>
      <c r="N581" s="30">
        <v>1</v>
      </c>
    </row>
    <row r="582" spans="2:14" ht="14.4" x14ac:dyDescent="0.3">
      <c r="B582" s="30"/>
      <c r="C582" s="115">
        <v>0.47916666666666669</v>
      </c>
      <c r="D582" s="30" t="s">
        <v>906</v>
      </c>
      <c r="E582" s="30" t="s">
        <v>1207</v>
      </c>
      <c r="F582" s="30" t="s">
        <v>3733</v>
      </c>
      <c r="G582" s="35">
        <v>0.47916666666666669</v>
      </c>
      <c r="H582" s="30"/>
      <c r="I582" s="30">
        <v>1</v>
      </c>
      <c r="J582" s="30"/>
      <c r="K582" s="30"/>
      <c r="L582" s="30"/>
      <c r="M582" s="30"/>
      <c r="N582" s="30">
        <v>1</v>
      </c>
    </row>
    <row r="583" spans="2:14" ht="14.4" x14ac:dyDescent="0.3">
      <c r="B583" s="30"/>
      <c r="C583" s="115">
        <v>0.47916666666666669</v>
      </c>
      <c r="D583" s="30" t="s">
        <v>906</v>
      </c>
      <c r="E583" s="30"/>
      <c r="F583" s="30" t="s">
        <v>3734</v>
      </c>
      <c r="G583" s="30"/>
      <c r="H583" s="30"/>
      <c r="I583" s="30">
        <v>1</v>
      </c>
      <c r="J583" s="30"/>
      <c r="K583" s="30"/>
      <c r="L583" s="30"/>
      <c r="M583" s="30"/>
      <c r="N583" s="30">
        <v>1</v>
      </c>
    </row>
    <row r="584" spans="2:14" ht="14.4" x14ac:dyDescent="0.3">
      <c r="B584" s="30"/>
      <c r="C584" s="115">
        <v>0.47916666666666669</v>
      </c>
      <c r="D584" s="30" t="s">
        <v>365</v>
      </c>
      <c r="E584" s="30" t="s">
        <v>1117</v>
      </c>
      <c r="F584" s="30" t="s">
        <v>3733</v>
      </c>
      <c r="G584" s="35">
        <v>0.47916666666666669</v>
      </c>
      <c r="H584" s="30"/>
      <c r="I584" s="30">
        <v>1</v>
      </c>
      <c r="J584" s="30"/>
      <c r="K584" s="30"/>
      <c r="L584" s="30"/>
      <c r="M584" s="30"/>
      <c r="N584" s="30">
        <v>1</v>
      </c>
    </row>
    <row r="585" spans="2:14" ht="14.4" x14ac:dyDescent="0.3">
      <c r="B585" s="30"/>
      <c r="C585" s="115">
        <v>0.47916666666666669</v>
      </c>
      <c r="D585" s="30" t="s">
        <v>365</v>
      </c>
      <c r="E585" s="30"/>
      <c r="F585" s="30" t="s">
        <v>3734</v>
      </c>
      <c r="G585" s="30"/>
      <c r="H585" s="30"/>
      <c r="I585" s="30">
        <v>1</v>
      </c>
      <c r="J585" s="30"/>
      <c r="K585" s="30"/>
      <c r="L585" s="30"/>
      <c r="M585" s="30"/>
      <c r="N585" s="30">
        <v>1</v>
      </c>
    </row>
    <row r="586" spans="2:14" ht="14.4" x14ac:dyDescent="0.3">
      <c r="B586" s="30"/>
      <c r="C586" s="115">
        <v>0.47916666666666669</v>
      </c>
      <c r="D586" s="30" t="s">
        <v>365</v>
      </c>
      <c r="E586" s="30" t="s">
        <v>1198</v>
      </c>
      <c r="F586" s="30" t="s">
        <v>3733</v>
      </c>
      <c r="G586" s="35">
        <v>0.47916666666666669</v>
      </c>
      <c r="H586" s="30"/>
      <c r="I586" s="30">
        <v>1</v>
      </c>
      <c r="J586" s="30"/>
      <c r="K586" s="30"/>
      <c r="L586" s="30"/>
      <c r="M586" s="30"/>
      <c r="N586" s="30">
        <v>1</v>
      </c>
    </row>
    <row r="587" spans="2:14" ht="14.4" x14ac:dyDescent="0.3">
      <c r="B587" s="30"/>
      <c r="C587" s="115">
        <v>0.47916666666666669</v>
      </c>
      <c r="D587" s="30" t="s">
        <v>365</v>
      </c>
      <c r="E587" s="30"/>
      <c r="F587" s="30" t="s">
        <v>3734</v>
      </c>
      <c r="G587" s="30"/>
      <c r="H587" s="30"/>
      <c r="I587" s="30">
        <v>1</v>
      </c>
      <c r="J587" s="30"/>
      <c r="K587" s="30"/>
      <c r="L587" s="30"/>
      <c r="M587" s="30"/>
      <c r="N587" s="30">
        <v>1</v>
      </c>
    </row>
    <row r="588" spans="2:14" ht="14.4" x14ac:dyDescent="0.3">
      <c r="B588" s="30"/>
      <c r="C588" s="115">
        <v>0.47916666666666669</v>
      </c>
      <c r="D588" s="30" t="s">
        <v>523</v>
      </c>
      <c r="E588" s="30" t="s">
        <v>1210</v>
      </c>
      <c r="F588" s="30" t="s">
        <v>3733</v>
      </c>
      <c r="G588" s="35">
        <v>0.47916666666666669</v>
      </c>
      <c r="H588" s="30"/>
      <c r="I588" s="30">
        <v>1</v>
      </c>
      <c r="J588" s="30"/>
      <c r="K588" s="30"/>
      <c r="L588" s="30"/>
      <c r="M588" s="30"/>
      <c r="N588" s="30">
        <v>1</v>
      </c>
    </row>
    <row r="589" spans="2:14" ht="14.4" x14ac:dyDescent="0.3">
      <c r="B589" s="30"/>
      <c r="C589" s="115">
        <v>0.47916666666666669</v>
      </c>
      <c r="D589" s="30" t="s">
        <v>523</v>
      </c>
      <c r="E589" s="30"/>
      <c r="F589" s="30" t="s">
        <v>3734</v>
      </c>
      <c r="G589" s="30"/>
      <c r="H589" s="30"/>
      <c r="I589" s="30">
        <v>1</v>
      </c>
      <c r="J589" s="30"/>
      <c r="K589" s="30"/>
      <c r="L589" s="30"/>
      <c r="M589" s="30"/>
      <c r="N589" s="30">
        <v>1</v>
      </c>
    </row>
    <row r="590" spans="2:14" ht="14.4" x14ac:dyDescent="0.3">
      <c r="B590" s="30"/>
      <c r="C590" s="115">
        <v>0.47916666666666669</v>
      </c>
      <c r="D590" s="30" t="s">
        <v>523</v>
      </c>
      <c r="E590" s="30" t="s">
        <v>1138</v>
      </c>
      <c r="F590" s="30" t="s">
        <v>3733</v>
      </c>
      <c r="G590" s="35">
        <v>0.47916666666666669</v>
      </c>
      <c r="H590" s="30"/>
      <c r="I590" s="30">
        <v>1</v>
      </c>
      <c r="J590" s="30"/>
      <c r="K590" s="30"/>
      <c r="L590" s="30"/>
      <c r="M590" s="30"/>
      <c r="N590" s="30">
        <v>1</v>
      </c>
    </row>
    <row r="591" spans="2:14" ht="14.4" x14ac:dyDescent="0.3">
      <c r="B591" s="30"/>
      <c r="C591" s="115">
        <v>0.47916666666666669</v>
      </c>
      <c r="D591" s="30" t="s">
        <v>523</v>
      </c>
      <c r="E591" s="30"/>
      <c r="F591" s="30" t="s">
        <v>3734</v>
      </c>
      <c r="G591" s="30"/>
      <c r="H591" s="30"/>
      <c r="I591" s="30">
        <v>1</v>
      </c>
      <c r="J591" s="30"/>
      <c r="K591" s="30"/>
      <c r="L591" s="30"/>
      <c r="M591" s="30"/>
      <c r="N591" s="30">
        <v>1</v>
      </c>
    </row>
    <row r="592" spans="2:14" ht="14.4" x14ac:dyDescent="0.3">
      <c r="B592" s="30"/>
      <c r="C592" s="115">
        <v>0.47916666666666669</v>
      </c>
      <c r="D592" s="30" t="s">
        <v>338</v>
      </c>
      <c r="E592" s="30" t="s">
        <v>1157</v>
      </c>
      <c r="F592" s="30" t="s">
        <v>3733</v>
      </c>
      <c r="G592" s="35">
        <v>0.47916666666666669</v>
      </c>
      <c r="H592" s="30"/>
      <c r="I592" s="30">
        <v>1</v>
      </c>
      <c r="J592" s="30"/>
      <c r="K592" s="30"/>
      <c r="L592" s="30"/>
      <c r="M592" s="30"/>
      <c r="N592" s="30">
        <v>1</v>
      </c>
    </row>
    <row r="593" spans="2:14" ht="14.4" x14ac:dyDescent="0.3">
      <c r="B593" s="30"/>
      <c r="C593" s="115">
        <v>0.47916666666666669</v>
      </c>
      <c r="D593" s="30" t="s">
        <v>338</v>
      </c>
      <c r="E593" s="30"/>
      <c r="F593" s="30" t="s">
        <v>3734</v>
      </c>
      <c r="G593" s="30"/>
      <c r="H593" s="30"/>
      <c r="I593" s="30">
        <v>1</v>
      </c>
      <c r="J593" s="30"/>
      <c r="K593" s="30"/>
      <c r="L593" s="30"/>
      <c r="M593" s="30"/>
      <c r="N593" s="30">
        <v>1</v>
      </c>
    </row>
    <row r="594" spans="2:14" ht="14.4" x14ac:dyDescent="0.3">
      <c r="B594" s="30"/>
      <c r="C594" s="115">
        <v>0.47916666666666669</v>
      </c>
      <c r="D594" s="30" t="s">
        <v>338</v>
      </c>
      <c r="E594" s="30" t="s">
        <v>1136</v>
      </c>
      <c r="F594" s="30" t="s">
        <v>3733</v>
      </c>
      <c r="G594" s="35">
        <v>0.47916666666666669</v>
      </c>
      <c r="H594" s="30"/>
      <c r="I594" s="30">
        <v>1</v>
      </c>
      <c r="J594" s="30"/>
      <c r="K594" s="30"/>
      <c r="L594" s="30"/>
      <c r="M594" s="30"/>
      <c r="N594" s="30">
        <v>1</v>
      </c>
    </row>
    <row r="595" spans="2:14" ht="14.4" x14ac:dyDescent="0.3">
      <c r="B595" s="30"/>
      <c r="C595" s="115">
        <v>0.47916666666666669</v>
      </c>
      <c r="D595" s="30" t="s">
        <v>338</v>
      </c>
      <c r="E595" s="30"/>
      <c r="F595" s="30" t="s">
        <v>3734</v>
      </c>
      <c r="G595" s="30"/>
      <c r="H595" s="30"/>
      <c r="I595" s="30">
        <v>1</v>
      </c>
      <c r="J595" s="30"/>
      <c r="K595" s="30"/>
      <c r="L595" s="30"/>
      <c r="M595" s="30"/>
      <c r="N595" s="30">
        <v>1</v>
      </c>
    </row>
    <row r="596" spans="2:14" ht="14.4" x14ac:dyDescent="0.3">
      <c r="B596" s="30"/>
      <c r="C596" s="115">
        <v>0.47916666666666669</v>
      </c>
      <c r="D596" s="30" t="s">
        <v>199</v>
      </c>
      <c r="E596" s="30" t="s">
        <v>1159</v>
      </c>
      <c r="F596" s="30" t="s">
        <v>3733</v>
      </c>
      <c r="G596" s="35">
        <v>0.47916666666666669</v>
      </c>
      <c r="H596" s="30"/>
      <c r="I596" s="30">
        <v>1</v>
      </c>
      <c r="J596" s="30"/>
      <c r="K596" s="30"/>
      <c r="L596" s="30"/>
      <c r="M596" s="30"/>
      <c r="N596" s="30">
        <v>1</v>
      </c>
    </row>
    <row r="597" spans="2:14" ht="14.4" x14ac:dyDescent="0.3">
      <c r="B597" s="30"/>
      <c r="C597" s="115">
        <v>0.47916666666666669</v>
      </c>
      <c r="D597" s="30" t="s">
        <v>199</v>
      </c>
      <c r="E597" s="30"/>
      <c r="F597" s="30" t="s">
        <v>3734</v>
      </c>
      <c r="G597" s="30"/>
      <c r="H597" s="30"/>
      <c r="I597" s="30">
        <v>1</v>
      </c>
      <c r="J597" s="30"/>
      <c r="K597" s="30"/>
      <c r="L597" s="30"/>
      <c r="M597" s="30"/>
      <c r="N597" s="30">
        <v>1</v>
      </c>
    </row>
    <row r="598" spans="2:14" ht="14.4" x14ac:dyDescent="0.3">
      <c r="B598" s="30"/>
      <c r="C598" s="115">
        <v>0.47916666666666669</v>
      </c>
      <c r="D598" s="30" t="s">
        <v>1028</v>
      </c>
      <c r="E598" s="30" t="s">
        <v>1180</v>
      </c>
      <c r="F598" s="30" t="s">
        <v>3733</v>
      </c>
      <c r="G598" s="35">
        <v>0.47916666666666669</v>
      </c>
      <c r="H598" s="30"/>
      <c r="I598" s="30">
        <v>1</v>
      </c>
      <c r="J598" s="30"/>
      <c r="K598" s="30"/>
      <c r="L598" s="30"/>
      <c r="M598" s="30"/>
      <c r="N598" s="30">
        <v>1</v>
      </c>
    </row>
    <row r="599" spans="2:14" ht="14.4" x14ac:dyDescent="0.3">
      <c r="B599" s="30"/>
      <c r="C599" s="115">
        <v>0.47916666666666669</v>
      </c>
      <c r="D599" s="30" t="s">
        <v>1028</v>
      </c>
      <c r="E599" s="30"/>
      <c r="F599" s="30" t="s">
        <v>3734</v>
      </c>
      <c r="G599" s="30"/>
      <c r="H599" s="30"/>
      <c r="I599" s="30">
        <v>1</v>
      </c>
      <c r="J599" s="30"/>
      <c r="K599" s="30"/>
      <c r="L599" s="30"/>
      <c r="M599" s="30"/>
      <c r="N599" s="30">
        <v>1</v>
      </c>
    </row>
    <row r="600" spans="2:14" ht="14.4" x14ac:dyDescent="0.3">
      <c r="B600" s="30"/>
      <c r="C600" s="115">
        <v>0.51041666666666663</v>
      </c>
      <c r="D600" s="30" t="s">
        <v>167</v>
      </c>
      <c r="E600" s="30" t="s">
        <v>1117</v>
      </c>
      <c r="F600" s="30" t="s">
        <v>3737</v>
      </c>
      <c r="G600" s="35">
        <v>0.51041666666666663</v>
      </c>
      <c r="H600" s="30"/>
      <c r="I600" s="30">
        <v>1</v>
      </c>
      <c r="J600" s="30"/>
      <c r="K600" s="30"/>
      <c r="L600" s="30"/>
      <c r="M600" s="30"/>
      <c r="N600" s="30">
        <v>1</v>
      </c>
    </row>
    <row r="601" spans="2:14" ht="14.4" x14ac:dyDescent="0.3">
      <c r="B601" s="30"/>
      <c r="C601" s="115">
        <v>0.51041666666666663</v>
      </c>
      <c r="D601" s="30" t="s">
        <v>167</v>
      </c>
      <c r="E601" s="30"/>
      <c r="F601" s="30" t="s">
        <v>3738</v>
      </c>
      <c r="G601" s="30"/>
      <c r="H601" s="30"/>
      <c r="I601" s="30">
        <v>1</v>
      </c>
      <c r="J601" s="30"/>
      <c r="K601" s="30"/>
      <c r="L601" s="30"/>
      <c r="M601" s="30"/>
      <c r="N601" s="30">
        <v>1</v>
      </c>
    </row>
    <row r="602" spans="2:14" ht="14.4" x14ac:dyDescent="0.3">
      <c r="B602" s="30"/>
      <c r="C602" s="115">
        <v>0.51041666666666663</v>
      </c>
      <c r="D602" s="30" t="s">
        <v>203</v>
      </c>
      <c r="E602" s="30" t="s">
        <v>1139</v>
      </c>
      <c r="F602" s="30" t="s">
        <v>3737</v>
      </c>
      <c r="G602" s="35">
        <v>0.51041666666666663</v>
      </c>
      <c r="H602" s="30"/>
      <c r="I602" s="30">
        <v>1</v>
      </c>
      <c r="J602" s="30"/>
      <c r="K602" s="30"/>
      <c r="L602" s="30"/>
      <c r="M602" s="30"/>
      <c r="N602" s="30">
        <v>1</v>
      </c>
    </row>
    <row r="603" spans="2:14" ht="14.4" x14ac:dyDescent="0.3">
      <c r="B603" s="30"/>
      <c r="C603" s="115">
        <v>0.51041666666666663</v>
      </c>
      <c r="D603" s="30" t="s">
        <v>203</v>
      </c>
      <c r="E603" s="30"/>
      <c r="F603" s="30" t="s">
        <v>3738</v>
      </c>
      <c r="G603" s="30"/>
      <c r="H603" s="30"/>
      <c r="I603" s="30">
        <v>1</v>
      </c>
      <c r="J603" s="30"/>
      <c r="K603" s="30"/>
      <c r="L603" s="30"/>
      <c r="M603" s="30"/>
      <c r="N603" s="30">
        <v>1</v>
      </c>
    </row>
    <row r="604" spans="2:14" ht="14.4" x14ac:dyDescent="0.3">
      <c r="B604" s="30"/>
      <c r="C604" s="115">
        <v>0.51041666666666663</v>
      </c>
      <c r="D604" s="30" t="s">
        <v>203</v>
      </c>
      <c r="E604" s="30" t="s">
        <v>1210</v>
      </c>
      <c r="F604" s="30" t="s">
        <v>3737</v>
      </c>
      <c r="G604" s="35">
        <v>0.51041666666666663</v>
      </c>
      <c r="H604" s="30"/>
      <c r="I604" s="30">
        <v>1</v>
      </c>
      <c r="J604" s="30"/>
      <c r="K604" s="30"/>
      <c r="L604" s="30"/>
      <c r="M604" s="30"/>
      <c r="N604" s="30">
        <v>1</v>
      </c>
    </row>
    <row r="605" spans="2:14" ht="14.4" x14ac:dyDescent="0.3">
      <c r="B605" s="30"/>
      <c r="C605" s="115">
        <v>0.51041666666666663</v>
      </c>
      <c r="D605" s="30" t="s">
        <v>203</v>
      </c>
      <c r="E605" s="30"/>
      <c r="F605" s="30" t="s">
        <v>3738</v>
      </c>
      <c r="G605" s="30"/>
      <c r="H605" s="30"/>
      <c r="I605" s="30">
        <v>1</v>
      </c>
      <c r="J605" s="30"/>
      <c r="K605" s="30"/>
      <c r="L605" s="30"/>
      <c r="M605" s="30"/>
      <c r="N605" s="30">
        <v>1</v>
      </c>
    </row>
    <row r="606" spans="2:14" ht="14.4" x14ac:dyDescent="0.3">
      <c r="B606" s="30"/>
      <c r="C606" s="115">
        <v>0.51041666666666663</v>
      </c>
      <c r="D606" s="30" t="s">
        <v>203</v>
      </c>
      <c r="E606" s="30" t="s">
        <v>1198</v>
      </c>
      <c r="F606" s="30" t="s">
        <v>3737</v>
      </c>
      <c r="G606" s="35">
        <v>0.51041666666666663</v>
      </c>
      <c r="H606" s="30"/>
      <c r="I606" s="30">
        <v>1</v>
      </c>
      <c r="J606" s="30"/>
      <c r="K606" s="30"/>
      <c r="L606" s="30"/>
      <c r="M606" s="30"/>
      <c r="N606" s="30">
        <v>1</v>
      </c>
    </row>
    <row r="607" spans="2:14" ht="14.4" x14ac:dyDescent="0.3">
      <c r="B607" s="30"/>
      <c r="C607" s="115">
        <v>0.51041666666666663</v>
      </c>
      <c r="D607" s="30" t="s">
        <v>203</v>
      </c>
      <c r="E607" s="30"/>
      <c r="F607" s="30" t="s">
        <v>3738</v>
      </c>
      <c r="G607" s="30"/>
      <c r="H607" s="30"/>
      <c r="I607" s="30">
        <v>1</v>
      </c>
      <c r="J607" s="30"/>
      <c r="K607" s="30"/>
      <c r="L607" s="30"/>
      <c r="M607" s="30"/>
      <c r="N607" s="30">
        <v>1</v>
      </c>
    </row>
    <row r="608" spans="2:14" ht="14.4" x14ac:dyDescent="0.3">
      <c r="B608" s="30"/>
      <c r="C608" s="115">
        <v>0.51041666666666663</v>
      </c>
      <c r="D608" s="30" t="s">
        <v>550</v>
      </c>
      <c r="E608" s="30" t="s">
        <v>1154</v>
      </c>
      <c r="F608" s="30" t="s">
        <v>3737</v>
      </c>
      <c r="G608" s="35">
        <v>0.51041666666666663</v>
      </c>
      <c r="H608" s="30"/>
      <c r="I608" s="30">
        <v>1</v>
      </c>
      <c r="J608" s="30"/>
      <c r="K608" s="30"/>
      <c r="L608" s="30"/>
      <c r="M608" s="30"/>
      <c r="N608" s="30">
        <v>1</v>
      </c>
    </row>
    <row r="609" spans="2:14" ht="14.4" x14ac:dyDescent="0.3">
      <c r="B609" s="30"/>
      <c r="C609" s="115">
        <v>0.51041666666666663</v>
      </c>
      <c r="D609" s="30" t="s">
        <v>550</v>
      </c>
      <c r="E609" s="30"/>
      <c r="F609" s="30" t="s">
        <v>3738</v>
      </c>
      <c r="G609" s="30"/>
      <c r="H609" s="30"/>
      <c r="I609" s="30">
        <v>1</v>
      </c>
      <c r="J609" s="30"/>
      <c r="K609" s="30"/>
      <c r="L609" s="30"/>
      <c r="M609" s="30"/>
      <c r="N609" s="30">
        <v>1</v>
      </c>
    </row>
    <row r="610" spans="2:14" ht="14.4" x14ac:dyDescent="0.3">
      <c r="B610" s="30"/>
      <c r="C610" s="115">
        <v>0.51041666666666663</v>
      </c>
      <c r="D610" s="30" t="s">
        <v>523</v>
      </c>
      <c r="E610" s="30" t="s">
        <v>1157</v>
      </c>
      <c r="F610" s="30" t="s">
        <v>3737</v>
      </c>
      <c r="G610" s="35">
        <v>0.51041666666666663</v>
      </c>
      <c r="H610" s="30"/>
      <c r="I610" s="30">
        <v>1</v>
      </c>
      <c r="J610" s="30"/>
      <c r="K610" s="30"/>
      <c r="L610" s="30"/>
      <c r="M610" s="30"/>
      <c r="N610" s="30">
        <v>1</v>
      </c>
    </row>
    <row r="611" spans="2:14" ht="14.4" x14ac:dyDescent="0.3">
      <c r="B611" s="30"/>
      <c r="C611" s="115">
        <v>0.51041666666666663</v>
      </c>
      <c r="D611" s="30" t="s">
        <v>523</v>
      </c>
      <c r="E611" s="30"/>
      <c r="F611" s="30" t="s">
        <v>3738</v>
      </c>
      <c r="G611" s="30"/>
      <c r="H611" s="30"/>
      <c r="I611" s="30">
        <v>1</v>
      </c>
      <c r="J611" s="30"/>
      <c r="K611" s="30"/>
      <c r="L611" s="30"/>
      <c r="M611" s="30"/>
      <c r="N611" s="30">
        <v>1</v>
      </c>
    </row>
    <row r="612" spans="2:14" ht="14.4" x14ac:dyDescent="0.3">
      <c r="B612" s="30"/>
      <c r="C612" s="115">
        <v>0.51041666666666663</v>
      </c>
      <c r="D612" s="30" t="s">
        <v>523</v>
      </c>
      <c r="E612" s="30" t="s">
        <v>1207</v>
      </c>
      <c r="F612" s="30" t="s">
        <v>3737</v>
      </c>
      <c r="G612" s="35">
        <v>0.51041666666666663</v>
      </c>
      <c r="H612" s="30"/>
      <c r="I612" s="30">
        <v>1</v>
      </c>
      <c r="J612" s="30"/>
      <c r="K612" s="30"/>
      <c r="L612" s="30"/>
      <c r="M612" s="30"/>
      <c r="N612" s="30">
        <v>1</v>
      </c>
    </row>
    <row r="613" spans="2:14" ht="14.4" x14ac:dyDescent="0.3">
      <c r="B613" s="30"/>
      <c r="C613" s="115">
        <v>0.51041666666666663</v>
      </c>
      <c r="D613" s="30" t="s">
        <v>523</v>
      </c>
      <c r="E613" s="30"/>
      <c r="F613" s="30" t="s">
        <v>3738</v>
      </c>
      <c r="G613" s="30"/>
      <c r="H613" s="30"/>
      <c r="I613" s="30">
        <v>1</v>
      </c>
      <c r="J613" s="30"/>
      <c r="K613" s="30"/>
      <c r="L613" s="30"/>
      <c r="M613" s="30"/>
      <c r="N613" s="30">
        <v>1</v>
      </c>
    </row>
    <row r="614" spans="2:14" ht="14.4" x14ac:dyDescent="0.3">
      <c r="B614" s="30"/>
      <c r="C614" s="115">
        <v>0.51041666666666663</v>
      </c>
      <c r="D614" s="30" t="s">
        <v>338</v>
      </c>
      <c r="E614" s="30" t="s">
        <v>1163</v>
      </c>
      <c r="F614" s="30" t="s">
        <v>3737</v>
      </c>
      <c r="G614" s="35">
        <v>0.51041666666666663</v>
      </c>
      <c r="H614" s="30"/>
      <c r="I614" s="30">
        <v>1</v>
      </c>
      <c r="J614" s="30"/>
      <c r="K614" s="30"/>
      <c r="L614" s="30"/>
      <c r="M614" s="30"/>
      <c r="N614" s="30">
        <v>1</v>
      </c>
    </row>
    <row r="615" spans="2:14" ht="14.4" x14ac:dyDescent="0.3">
      <c r="B615" s="30"/>
      <c r="C615" s="115">
        <v>0.51041666666666663</v>
      </c>
      <c r="D615" s="30" t="s">
        <v>338</v>
      </c>
      <c r="E615" s="30"/>
      <c r="F615" s="30" t="s">
        <v>3738</v>
      </c>
      <c r="G615" s="30"/>
      <c r="H615" s="30"/>
      <c r="I615" s="30">
        <v>1</v>
      </c>
      <c r="J615" s="30"/>
      <c r="K615" s="30"/>
      <c r="L615" s="30"/>
      <c r="M615" s="30"/>
      <c r="N615" s="30">
        <v>1</v>
      </c>
    </row>
    <row r="616" spans="2:14" ht="14.4" x14ac:dyDescent="0.3">
      <c r="B616" s="30"/>
      <c r="C616" s="115">
        <v>0.51041666666666663</v>
      </c>
      <c r="D616" s="30" t="s">
        <v>199</v>
      </c>
      <c r="E616" s="30" t="s">
        <v>1205</v>
      </c>
      <c r="F616" s="30" t="s">
        <v>3737</v>
      </c>
      <c r="G616" s="35">
        <v>0.51041666666666663</v>
      </c>
      <c r="H616" s="30"/>
      <c r="I616" s="30">
        <v>1</v>
      </c>
      <c r="J616" s="30"/>
      <c r="K616" s="30"/>
      <c r="L616" s="30"/>
      <c r="M616" s="30"/>
      <c r="N616" s="30">
        <v>1</v>
      </c>
    </row>
    <row r="617" spans="2:14" ht="14.4" x14ac:dyDescent="0.3">
      <c r="B617" s="30"/>
      <c r="C617" s="115">
        <v>0.51041666666666663</v>
      </c>
      <c r="D617" s="30" t="s">
        <v>199</v>
      </c>
      <c r="E617" s="30"/>
      <c r="F617" s="30" t="s">
        <v>3738</v>
      </c>
      <c r="G617" s="30"/>
      <c r="H617" s="30"/>
      <c r="I617" s="30">
        <v>1</v>
      </c>
      <c r="J617" s="30"/>
      <c r="K617" s="30"/>
      <c r="L617" s="30"/>
      <c r="M617" s="30"/>
      <c r="N617" s="30">
        <v>1</v>
      </c>
    </row>
    <row r="618" spans="2:14" ht="14.4" x14ac:dyDescent="0.3">
      <c r="B618" s="30"/>
      <c r="C618" s="115">
        <v>0.51041666666666663</v>
      </c>
      <c r="D618" s="30" t="s">
        <v>199</v>
      </c>
      <c r="E618" s="30" t="s">
        <v>1180</v>
      </c>
      <c r="F618" s="30" t="s">
        <v>3737</v>
      </c>
      <c r="G618" s="35">
        <v>0.51041666666666663</v>
      </c>
      <c r="H618" s="30"/>
      <c r="I618" s="30">
        <v>1</v>
      </c>
      <c r="J618" s="30"/>
      <c r="K618" s="30"/>
      <c r="L618" s="30"/>
      <c r="M618" s="30"/>
      <c r="N618" s="30">
        <v>1</v>
      </c>
    </row>
    <row r="619" spans="2:14" ht="14.4" x14ac:dyDescent="0.3">
      <c r="B619" s="30"/>
      <c r="C619" s="115">
        <v>0.51041666666666663</v>
      </c>
      <c r="D619" s="30" t="s">
        <v>199</v>
      </c>
      <c r="E619" s="30"/>
      <c r="F619" s="30" t="s">
        <v>3738</v>
      </c>
      <c r="G619" s="30"/>
      <c r="H619" s="30"/>
      <c r="I619" s="30">
        <v>1</v>
      </c>
      <c r="J619" s="30"/>
      <c r="K619" s="30"/>
      <c r="L619" s="30"/>
      <c r="M619" s="30"/>
      <c r="N619" s="30">
        <v>1</v>
      </c>
    </row>
    <row r="620" spans="2:14" ht="14.4" x14ac:dyDescent="0.3">
      <c r="B620" s="30"/>
      <c r="C620" s="115">
        <v>0.51041666666666663</v>
      </c>
      <c r="D620" s="30" t="s">
        <v>199</v>
      </c>
      <c r="E620" s="30" t="s">
        <v>1136</v>
      </c>
      <c r="F620" s="30" t="s">
        <v>3737</v>
      </c>
      <c r="G620" s="35">
        <v>0.51041666666666663</v>
      </c>
      <c r="H620" s="30"/>
      <c r="I620" s="30">
        <v>1</v>
      </c>
      <c r="J620" s="30"/>
      <c r="K620" s="30"/>
      <c r="L620" s="30"/>
      <c r="M620" s="30"/>
      <c r="N620" s="30">
        <v>1</v>
      </c>
    </row>
    <row r="621" spans="2:14" ht="14.4" x14ac:dyDescent="0.3">
      <c r="B621" s="30"/>
      <c r="C621" s="115">
        <v>0.51041666666666663</v>
      </c>
      <c r="D621" s="30" t="s">
        <v>199</v>
      </c>
      <c r="E621" s="30"/>
      <c r="F621" s="30" t="s">
        <v>3738</v>
      </c>
      <c r="G621" s="30"/>
      <c r="H621" s="30"/>
      <c r="I621" s="30">
        <v>1</v>
      </c>
      <c r="J621" s="30"/>
      <c r="K621" s="30"/>
      <c r="L621" s="30"/>
      <c r="M621" s="30"/>
      <c r="N621" s="30">
        <v>1</v>
      </c>
    </row>
    <row r="622" spans="2:14" ht="14.4" x14ac:dyDescent="0.3">
      <c r="B622" s="30"/>
      <c r="C622" s="115">
        <v>0.51041666666666663</v>
      </c>
      <c r="D622" s="30" t="s">
        <v>1028</v>
      </c>
      <c r="E622" s="30" t="s">
        <v>1159</v>
      </c>
      <c r="F622" s="30" t="s">
        <v>3737</v>
      </c>
      <c r="G622" s="35">
        <v>0.51041666666666663</v>
      </c>
      <c r="H622" s="30"/>
      <c r="I622" s="30">
        <v>1</v>
      </c>
      <c r="J622" s="30"/>
      <c r="K622" s="30"/>
      <c r="L622" s="30"/>
      <c r="M622" s="30"/>
      <c r="N622" s="30">
        <v>1</v>
      </c>
    </row>
    <row r="623" spans="2:14" ht="14.4" x14ac:dyDescent="0.3">
      <c r="B623" s="30"/>
      <c r="C623" s="115">
        <v>0.51041666666666663</v>
      </c>
      <c r="D623" s="30" t="s">
        <v>1028</v>
      </c>
      <c r="E623" s="30"/>
      <c r="F623" s="30" t="s">
        <v>3738</v>
      </c>
      <c r="G623" s="30"/>
      <c r="H623" s="30"/>
      <c r="I623" s="30">
        <v>1</v>
      </c>
      <c r="J623" s="30"/>
      <c r="K623" s="30"/>
      <c r="L623" s="30"/>
      <c r="M623" s="30"/>
      <c r="N623" s="30">
        <v>1</v>
      </c>
    </row>
    <row r="624" spans="2:14" ht="14.4" x14ac:dyDescent="0.3">
      <c r="B624" s="30"/>
      <c r="C624" s="115">
        <v>0.51041666666666663</v>
      </c>
      <c r="D624" s="30" t="s">
        <v>1041</v>
      </c>
      <c r="E624" s="30" t="s">
        <v>1148</v>
      </c>
      <c r="F624" s="30" t="s">
        <v>3737</v>
      </c>
      <c r="G624" s="35">
        <v>0.51041666666666663</v>
      </c>
      <c r="H624" s="30"/>
      <c r="I624" s="30">
        <v>1</v>
      </c>
      <c r="J624" s="30"/>
      <c r="K624" s="30"/>
      <c r="L624" s="30"/>
      <c r="M624" s="30"/>
      <c r="N624" s="30">
        <v>1</v>
      </c>
    </row>
    <row r="625" spans="2:14" ht="14.4" x14ac:dyDescent="0.3">
      <c r="B625" s="30"/>
      <c r="C625" s="115">
        <v>0.51041666666666663</v>
      </c>
      <c r="D625" s="30" t="s">
        <v>1041</v>
      </c>
      <c r="E625" s="30"/>
      <c r="F625" s="30" t="s">
        <v>3738</v>
      </c>
      <c r="G625" s="30"/>
      <c r="H625" s="30"/>
      <c r="I625" s="30">
        <v>1</v>
      </c>
      <c r="J625" s="30"/>
      <c r="K625" s="30"/>
      <c r="L625" s="30"/>
      <c r="M625" s="30"/>
      <c r="N625" s="30">
        <v>1</v>
      </c>
    </row>
    <row r="626" spans="2:14" ht="14.4" x14ac:dyDescent="0.3">
      <c r="B626" s="30"/>
      <c r="C626" s="115">
        <v>0.54166666666666663</v>
      </c>
      <c r="D626" s="30" t="s">
        <v>550</v>
      </c>
      <c r="E626" s="30" t="s">
        <v>1139</v>
      </c>
      <c r="F626" s="30" t="s">
        <v>3752</v>
      </c>
      <c r="G626" s="35">
        <v>0.54166666666666663</v>
      </c>
      <c r="H626" s="30"/>
      <c r="I626" s="30">
        <v>1</v>
      </c>
      <c r="J626" s="30"/>
      <c r="K626" s="30"/>
      <c r="L626" s="30"/>
      <c r="M626" s="30"/>
      <c r="N626" s="30">
        <v>1</v>
      </c>
    </row>
    <row r="627" spans="2:14" ht="14.4" x14ac:dyDescent="0.3">
      <c r="B627" s="30"/>
      <c r="C627" s="115">
        <v>0.54166666666666663</v>
      </c>
      <c r="D627" s="30" t="s">
        <v>550</v>
      </c>
      <c r="E627" s="30"/>
      <c r="F627" s="30" t="s">
        <v>3753</v>
      </c>
      <c r="G627" s="30"/>
      <c r="H627" s="30"/>
      <c r="I627" s="30">
        <v>1</v>
      </c>
      <c r="J627" s="30"/>
      <c r="K627" s="30"/>
      <c r="L627" s="30"/>
      <c r="M627" s="30"/>
      <c r="N627" s="30">
        <v>1</v>
      </c>
    </row>
    <row r="628" spans="2:14" ht="14.4" x14ac:dyDescent="0.3">
      <c r="B628" s="30"/>
      <c r="C628" s="115">
        <v>0.54166666666666663</v>
      </c>
      <c r="D628" s="30" t="s">
        <v>332</v>
      </c>
      <c r="E628" s="30" t="s">
        <v>1148</v>
      </c>
      <c r="F628" s="30" t="s">
        <v>3752</v>
      </c>
      <c r="G628" s="35">
        <v>0.54166666666666663</v>
      </c>
      <c r="H628" s="30"/>
      <c r="I628" s="30">
        <v>1</v>
      </c>
      <c r="J628" s="30"/>
      <c r="K628" s="30"/>
      <c r="L628" s="30"/>
      <c r="M628" s="30"/>
      <c r="N628" s="30">
        <v>1</v>
      </c>
    </row>
    <row r="629" spans="2:14" ht="14.4" x14ac:dyDescent="0.3">
      <c r="B629" s="30"/>
      <c r="C629" s="115">
        <v>0.54166666666666663</v>
      </c>
      <c r="D629" s="30" t="s">
        <v>332</v>
      </c>
      <c r="E629" s="30"/>
      <c r="F629" s="30" t="s">
        <v>3753</v>
      </c>
      <c r="G629" s="30"/>
      <c r="H629" s="30"/>
      <c r="I629" s="30">
        <v>1</v>
      </c>
      <c r="J629" s="30"/>
      <c r="K629" s="30"/>
      <c r="L629" s="30"/>
      <c r="M629" s="30"/>
      <c r="N629" s="30">
        <v>1</v>
      </c>
    </row>
    <row r="630" spans="2:14" ht="14.4" x14ac:dyDescent="0.3">
      <c r="B630" s="30"/>
      <c r="C630" s="115">
        <v>0.54166666666666663</v>
      </c>
      <c r="D630" s="30" t="s">
        <v>1041</v>
      </c>
      <c r="E630" s="30" t="s">
        <v>1154</v>
      </c>
      <c r="F630" s="30" t="s">
        <v>3752</v>
      </c>
      <c r="G630" s="35">
        <v>0.54166666666666663</v>
      </c>
      <c r="H630" s="30"/>
      <c r="I630" s="30">
        <v>1</v>
      </c>
      <c r="J630" s="30"/>
      <c r="K630" s="30"/>
      <c r="L630" s="30"/>
      <c r="M630" s="30"/>
      <c r="N630" s="30">
        <v>1</v>
      </c>
    </row>
    <row r="631" spans="2:14" ht="14.4" x14ac:dyDescent="0.3">
      <c r="B631" s="30"/>
      <c r="C631" s="115">
        <v>0.54166666666666663</v>
      </c>
      <c r="D631" s="30" t="s">
        <v>1041</v>
      </c>
      <c r="E631" s="30"/>
      <c r="F631" s="30" t="s">
        <v>3753</v>
      </c>
      <c r="G631" s="30"/>
      <c r="H631" s="30"/>
      <c r="I631" s="30">
        <v>1</v>
      </c>
      <c r="J631" s="30"/>
      <c r="K631" s="30"/>
      <c r="L631" s="30"/>
      <c r="M631" s="30"/>
      <c r="N631" s="30">
        <v>1</v>
      </c>
    </row>
    <row r="632" spans="2:14" ht="14.4" x14ac:dyDescent="0.3">
      <c r="B632" s="30"/>
      <c r="C632" s="115">
        <v>0.58333333333333337</v>
      </c>
      <c r="D632" s="30" t="s">
        <v>30</v>
      </c>
      <c r="E632" s="30" t="s">
        <v>1213</v>
      </c>
      <c r="F632" s="30" t="s">
        <v>3739</v>
      </c>
      <c r="G632" s="35">
        <v>0.58333333333333337</v>
      </c>
      <c r="H632" s="30"/>
      <c r="I632" s="30">
        <v>1</v>
      </c>
      <c r="J632" s="30"/>
      <c r="K632" s="30"/>
      <c r="L632" s="30"/>
      <c r="M632" s="30"/>
      <c r="N632" s="30">
        <v>1</v>
      </c>
    </row>
    <row r="633" spans="2:14" ht="14.4" x14ac:dyDescent="0.3">
      <c r="B633" s="30"/>
      <c r="C633" s="115">
        <v>0.58333333333333337</v>
      </c>
      <c r="D633" s="30" t="s">
        <v>30</v>
      </c>
      <c r="E633" s="30"/>
      <c r="F633" s="30" t="s">
        <v>3740</v>
      </c>
      <c r="G633" s="30"/>
      <c r="H633" s="30"/>
      <c r="I633" s="30">
        <v>1</v>
      </c>
      <c r="J633" s="30"/>
      <c r="K633" s="30"/>
      <c r="L633" s="30"/>
      <c r="M633" s="30"/>
      <c r="N633" s="30">
        <v>1</v>
      </c>
    </row>
    <row r="634" spans="2:14" ht="14.4" x14ac:dyDescent="0.3">
      <c r="B634" s="30"/>
      <c r="C634" s="115">
        <v>0.58333333333333337</v>
      </c>
      <c r="D634" s="30" t="s">
        <v>30</v>
      </c>
      <c r="E634" s="30" t="s">
        <v>1142</v>
      </c>
      <c r="F634" s="30" t="s">
        <v>3739</v>
      </c>
      <c r="G634" s="35">
        <v>0.58333333333333337</v>
      </c>
      <c r="H634" s="30"/>
      <c r="I634" s="30">
        <v>1</v>
      </c>
      <c r="J634" s="30"/>
      <c r="K634" s="30"/>
      <c r="L634" s="30"/>
      <c r="M634" s="30"/>
      <c r="N634" s="30">
        <v>1</v>
      </c>
    </row>
    <row r="635" spans="2:14" ht="14.4" x14ac:dyDescent="0.3">
      <c r="B635" s="30"/>
      <c r="C635" s="115">
        <v>0.58333333333333337</v>
      </c>
      <c r="D635" s="30" t="s">
        <v>30</v>
      </c>
      <c r="E635" s="30"/>
      <c r="F635" s="30" t="s">
        <v>3740</v>
      </c>
      <c r="G635" s="30"/>
      <c r="H635" s="30"/>
      <c r="I635" s="30">
        <v>1</v>
      </c>
      <c r="J635" s="30"/>
      <c r="K635" s="30"/>
      <c r="L635" s="30"/>
      <c r="M635" s="30"/>
      <c r="N635" s="30">
        <v>1</v>
      </c>
    </row>
    <row r="636" spans="2:14" ht="14.4" x14ac:dyDescent="0.3">
      <c r="B636" s="30"/>
      <c r="C636" s="115">
        <v>0.58333333333333337</v>
      </c>
      <c r="D636" s="30" t="s">
        <v>50</v>
      </c>
      <c r="E636" s="30" t="s">
        <v>1117</v>
      </c>
      <c r="F636" s="30" t="s">
        <v>3739</v>
      </c>
      <c r="G636" s="35">
        <v>0.58333333333333337</v>
      </c>
      <c r="H636" s="30"/>
      <c r="I636" s="30">
        <v>1</v>
      </c>
      <c r="J636" s="30"/>
      <c r="K636" s="30"/>
      <c r="L636" s="30"/>
      <c r="M636" s="30"/>
      <c r="N636" s="30">
        <v>1</v>
      </c>
    </row>
    <row r="637" spans="2:14" ht="14.4" x14ac:dyDescent="0.3">
      <c r="B637" s="30"/>
      <c r="C637" s="115">
        <v>0.58333333333333337</v>
      </c>
      <c r="D637" s="30" t="s">
        <v>50</v>
      </c>
      <c r="E637" s="30"/>
      <c r="F637" s="30" t="s">
        <v>3740</v>
      </c>
      <c r="G637" s="30"/>
      <c r="H637" s="30"/>
      <c r="I637" s="30">
        <v>1</v>
      </c>
      <c r="J637" s="30"/>
      <c r="K637" s="30"/>
      <c r="L637" s="30"/>
      <c r="M637" s="30"/>
      <c r="N637" s="30">
        <v>1</v>
      </c>
    </row>
    <row r="638" spans="2:14" ht="14.4" x14ac:dyDescent="0.3">
      <c r="B638" s="30"/>
      <c r="C638" s="115">
        <v>0.58333333333333337</v>
      </c>
      <c r="D638" s="30" t="s">
        <v>661</v>
      </c>
      <c r="E638" s="30" t="s">
        <v>1197</v>
      </c>
      <c r="F638" s="30" t="s">
        <v>3739</v>
      </c>
      <c r="G638" s="35">
        <v>0.58333333333333337</v>
      </c>
      <c r="H638" s="30"/>
      <c r="I638" s="30">
        <v>1</v>
      </c>
      <c r="J638" s="30"/>
      <c r="K638" s="30"/>
      <c r="L638" s="30"/>
      <c r="M638" s="30"/>
      <c r="N638" s="30">
        <v>1</v>
      </c>
    </row>
    <row r="639" spans="2:14" ht="14.4" x14ac:dyDescent="0.3">
      <c r="B639" s="30"/>
      <c r="C639" s="115">
        <v>0.58333333333333337</v>
      </c>
      <c r="D639" s="30" t="s">
        <v>661</v>
      </c>
      <c r="E639" s="30"/>
      <c r="F639" s="30" t="s">
        <v>3740</v>
      </c>
      <c r="G639" s="30"/>
      <c r="H639" s="30"/>
      <c r="I639" s="30">
        <v>1</v>
      </c>
      <c r="J639" s="30"/>
      <c r="K639" s="30"/>
      <c r="L639" s="30"/>
      <c r="M639" s="30"/>
      <c r="N639" s="30">
        <v>1</v>
      </c>
    </row>
    <row r="640" spans="2:14" ht="14.4" x14ac:dyDescent="0.3">
      <c r="B640" s="30"/>
      <c r="C640" s="115">
        <v>0.58333333333333337</v>
      </c>
      <c r="D640" s="30" t="s">
        <v>661</v>
      </c>
      <c r="E640" s="30" t="s">
        <v>1205</v>
      </c>
      <c r="F640" s="30" t="s">
        <v>3739</v>
      </c>
      <c r="G640" s="35">
        <v>0.58333333333333337</v>
      </c>
      <c r="H640" s="30"/>
      <c r="I640" s="30">
        <v>1</v>
      </c>
      <c r="J640" s="30"/>
      <c r="K640" s="30"/>
      <c r="L640" s="30"/>
      <c r="M640" s="30"/>
      <c r="N640" s="30">
        <v>1</v>
      </c>
    </row>
    <row r="641" spans="2:14" ht="14.4" x14ac:dyDescent="0.3">
      <c r="B641" s="30"/>
      <c r="C641" s="115">
        <v>0.58333333333333337</v>
      </c>
      <c r="D641" s="30" t="s">
        <v>661</v>
      </c>
      <c r="E641" s="30"/>
      <c r="F641" s="30" t="s">
        <v>3740</v>
      </c>
      <c r="G641" s="30"/>
      <c r="H641" s="30"/>
      <c r="I641" s="30">
        <v>1</v>
      </c>
      <c r="J641" s="30"/>
      <c r="K641" s="30"/>
      <c r="L641" s="30"/>
      <c r="M641" s="30"/>
      <c r="N641" s="30">
        <v>1</v>
      </c>
    </row>
    <row r="642" spans="2:14" ht="14.4" x14ac:dyDescent="0.3">
      <c r="B642" s="30"/>
      <c r="C642" s="115">
        <v>0.58333333333333337</v>
      </c>
      <c r="D642" s="30" t="s">
        <v>670</v>
      </c>
      <c r="E642" s="30" t="s">
        <v>1184</v>
      </c>
      <c r="F642" s="30" t="s">
        <v>3739</v>
      </c>
      <c r="G642" s="35">
        <v>0.58333333333333337</v>
      </c>
      <c r="H642" s="30"/>
      <c r="I642" s="30">
        <v>1</v>
      </c>
      <c r="J642" s="30"/>
      <c r="K642" s="30"/>
      <c r="L642" s="30"/>
      <c r="M642" s="30"/>
      <c r="N642" s="30">
        <v>1</v>
      </c>
    </row>
    <row r="643" spans="2:14" ht="14.4" x14ac:dyDescent="0.3">
      <c r="B643" s="30"/>
      <c r="C643" s="115">
        <v>0.58333333333333337</v>
      </c>
      <c r="D643" s="30" t="s">
        <v>670</v>
      </c>
      <c r="E643" s="30"/>
      <c r="F643" s="30" t="s">
        <v>3740</v>
      </c>
      <c r="G643" s="30"/>
      <c r="H643" s="30"/>
      <c r="I643" s="30">
        <v>1</v>
      </c>
      <c r="J643" s="30"/>
      <c r="K643" s="30"/>
      <c r="L643" s="30"/>
      <c r="M643" s="30"/>
      <c r="N643" s="30">
        <v>1</v>
      </c>
    </row>
    <row r="644" spans="2:14" ht="14.4" x14ac:dyDescent="0.3">
      <c r="B644" s="30"/>
      <c r="C644" s="115">
        <v>0.58333333333333337</v>
      </c>
      <c r="D644" s="30" t="s">
        <v>316</v>
      </c>
      <c r="E644" s="30" t="s">
        <v>1145</v>
      </c>
      <c r="F644" s="30" t="s">
        <v>3739</v>
      </c>
      <c r="G644" s="35">
        <v>0.58333333333333337</v>
      </c>
      <c r="H644" s="30"/>
      <c r="I644" s="30">
        <v>1</v>
      </c>
      <c r="J644" s="30"/>
      <c r="K644" s="30"/>
      <c r="L644" s="30"/>
      <c r="M644" s="30"/>
      <c r="N644" s="30">
        <v>1</v>
      </c>
    </row>
    <row r="645" spans="2:14" ht="14.4" x14ac:dyDescent="0.3">
      <c r="B645" s="30"/>
      <c r="C645" s="115">
        <v>0.58333333333333337</v>
      </c>
      <c r="D645" s="30" t="s">
        <v>316</v>
      </c>
      <c r="E645" s="30"/>
      <c r="F645" s="30" t="s">
        <v>3740</v>
      </c>
      <c r="G645" s="30"/>
      <c r="H645" s="30"/>
      <c r="I645" s="30">
        <v>1</v>
      </c>
      <c r="J645" s="30"/>
      <c r="K645" s="30"/>
      <c r="L645" s="30"/>
      <c r="M645" s="30"/>
      <c r="N645" s="30">
        <v>1</v>
      </c>
    </row>
    <row r="646" spans="2:14" ht="14.4" x14ac:dyDescent="0.3">
      <c r="B646" s="30"/>
      <c r="C646" s="115">
        <v>0.58333333333333337</v>
      </c>
      <c r="D646" s="30" t="s">
        <v>270</v>
      </c>
      <c r="E646" s="30" t="s">
        <v>1132</v>
      </c>
      <c r="F646" s="30" t="s">
        <v>3739</v>
      </c>
      <c r="G646" s="35">
        <v>0.58333333333333337</v>
      </c>
      <c r="H646" s="30"/>
      <c r="I646" s="30">
        <v>1</v>
      </c>
      <c r="J646" s="30"/>
      <c r="K646" s="30"/>
      <c r="L646" s="30"/>
      <c r="M646" s="30"/>
      <c r="N646" s="30">
        <v>1</v>
      </c>
    </row>
    <row r="647" spans="2:14" ht="14.4" x14ac:dyDescent="0.3">
      <c r="B647" s="30"/>
      <c r="C647" s="115">
        <v>0.58333333333333337</v>
      </c>
      <c r="D647" s="30" t="s">
        <v>270</v>
      </c>
      <c r="E647" s="30"/>
      <c r="F647" s="30" t="s">
        <v>3740</v>
      </c>
      <c r="G647" s="30"/>
      <c r="H647" s="30"/>
      <c r="I647" s="30">
        <v>1</v>
      </c>
      <c r="J647" s="30"/>
      <c r="K647" s="30"/>
      <c r="L647" s="30"/>
      <c r="M647" s="30"/>
      <c r="N647" s="30">
        <v>1</v>
      </c>
    </row>
    <row r="648" spans="2:14" ht="14.4" x14ac:dyDescent="0.3">
      <c r="B648" s="30"/>
      <c r="C648" s="115">
        <v>0.58333333333333337</v>
      </c>
      <c r="D648" s="30" t="s">
        <v>270</v>
      </c>
      <c r="E648" s="30" t="s">
        <v>1127</v>
      </c>
      <c r="F648" s="30" t="s">
        <v>3739</v>
      </c>
      <c r="G648" s="35">
        <v>0.58333333333333337</v>
      </c>
      <c r="H648" s="30"/>
      <c r="I648" s="30">
        <v>1</v>
      </c>
      <c r="J648" s="30"/>
      <c r="K648" s="30"/>
      <c r="L648" s="30"/>
      <c r="M648" s="30"/>
      <c r="N648" s="30">
        <v>1</v>
      </c>
    </row>
    <row r="649" spans="2:14" ht="14.4" x14ac:dyDescent="0.3">
      <c r="B649" s="30"/>
      <c r="C649" s="115">
        <v>0.58333333333333337</v>
      </c>
      <c r="D649" s="30" t="s">
        <v>270</v>
      </c>
      <c r="E649" s="30"/>
      <c r="F649" s="30" t="s">
        <v>3740</v>
      </c>
      <c r="G649" s="30"/>
      <c r="H649" s="30"/>
      <c r="I649" s="30">
        <v>1</v>
      </c>
      <c r="J649" s="30"/>
      <c r="K649" s="30"/>
      <c r="L649" s="30"/>
      <c r="M649" s="30"/>
      <c r="N649" s="30">
        <v>1</v>
      </c>
    </row>
    <row r="650" spans="2:14" ht="14.4" x14ac:dyDescent="0.3">
      <c r="B650" s="30"/>
      <c r="C650" s="115">
        <v>0.58333333333333337</v>
      </c>
      <c r="D650" s="30" t="s">
        <v>871</v>
      </c>
      <c r="E650" s="30" t="s">
        <v>1138</v>
      </c>
      <c r="F650" s="30" t="s">
        <v>3739</v>
      </c>
      <c r="G650" s="35">
        <v>0.58333333333333337</v>
      </c>
      <c r="H650" s="30"/>
      <c r="I650" s="30">
        <v>1</v>
      </c>
      <c r="J650" s="30"/>
      <c r="K650" s="30"/>
      <c r="L650" s="30"/>
      <c r="M650" s="30"/>
      <c r="N650" s="30">
        <v>1</v>
      </c>
    </row>
    <row r="651" spans="2:14" ht="14.4" x14ac:dyDescent="0.3">
      <c r="B651" s="30"/>
      <c r="C651" s="115">
        <v>0.58333333333333337</v>
      </c>
      <c r="D651" s="30" t="s">
        <v>871</v>
      </c>
      <c r="E651" s="30"/>
      <c r="F651" s="30" t="s">
        <v>3740</v>
      </c>
      <c r="G651" s="30"/>
      <c r="H651" s="30"/>
      <c r="I651" s="30">
        <v>1</v>
      </c>
      <c r="J651" s="30"/>
      <c r="K651" s="30"/>
      <c r="L651" s="30"/>
      <c r="M651" s="30"/>
      <c r="N651" s="30">
        <v>1</v>
      </c>
    </row>
    <row r="652" spans="2:14" ht="14.4" x14ac:dyDescent="0.3">
      <c r="B652" s="30"/>
      <c r="C652" s="115">
        <v>0.58333333333333337</v>
      </c>
      <c r="D652" s="30" t="s">
        <v>444</v>
      </c>
      <c r="E652" s="30" t="s">
        <v>1173</v>
      </c>
      <c r="F652" s="30" t="s">
        <v>3739</v>
      </c>
      <c r="G652" s="35">
        <v>0.58333333333333337</v>
      </c>
      <c r="H652" s="30"/>
      <c r="I652" s="30">
        <v>1</v>
      </c>
      <c r="J652" s="30"/>
      <c r="K652" s="30"/>
      <c r="L652" s="30"/>
      <c r="M652" s="30"/>
      <c r="N652" s="30">
        <v>1</v>
      </c>
    </row>
    <row r="653" spans="2:14" ht="14.4" x14ac:dyDescent="0.3">
      <c r="B653" s="30"/>
      <c r="C653" s="115">
        <v>0.58333333333333337</v>
      </c>
      <c r="D653" s="30" t="s">
        <v>444</v>
      </c>
      <c r="E653" s="30"/>
      <c r="F653" s="30" t="s">
        <v>3740</v>
      </c>
      <c r="G653" s="30"/>
      <c r="H653" s="30"/>
      <c r="I653" s="30">
        <v>1</v>
      </c>
      <c r="J653" s="30"/>
      <c r="K653" s="30"/>
      <c r="L653" s="30"/>
      <c r="M653" s="30"/>
      <c r="N653" s="30">
        <v>1</v>
      </c>
    </row>
    <row r="654" spans="2:14" ht="14.4" x14ac:dyDescent="0.3">
      <c r="B654" s="30"/>
      <c r="C654" s="115">
        <v>0.58333333333333337</v>
      </c>
      <c r="D654" s="30" t="s">
        <v>889</v>
      </c>
      <c r="E654" s="30" t="s">
        <v>1178</v>
      </c>
      <c r="F654" s="30" t="s">
        <v>3739</v>
      </c>
      <c r="G654" s="35">
        <v>0.58333333333333337</v>
      </c>
      <c r="H654" s="30"/>
      <c r="I654" s="30">
        <v>1</v>
      </c>
      <c r="J654" s="30"/>
      <c r="K654" s="30"/>
      <c r="L654" s="30"/>
      <c r="M654" s="30"/>
      <c r="N654" s="30">
        <v>1</v>
      </c>
    </row>
    <row r="655" spans="2:14" ht="14.4" x14ac:dyDescent="0.3">
      <c r="B655" s="30"/>
      <c r="C655" s="115">
        <v>0.58333333333333337</v>
      </c>
      <c r="D655" s="30" t="s">
        <v>889</v>
      </c>
      <c r="E655" s="30"/>
      <c r="F655" s="30" t="s">
        <v>3740</v>
      </c>
      <c r="G655" s="30"/>
      <c r="H655" s="30"/>
      <c r="I655" s="30">
        <v>1</v>
      </c>
      <c r="J655" s="30"/>
      <c r="K655" s="30"/>
      <c r="L655" s="30"/>
      <c r="M655" s="30"/>
      <c r="N655" s="30">
        <v>1</v>
      </c>
    </row>
    <row r="656" spans="2:14" ht="14.4" x14ac:dyDescent="0.3">
      <c r="B656" s="30"/>
      <c r="C656" s="115">
        <v>0.58333333333333337</v>
      </c>
      <c r="D656" s="30" t="s">
        <v>1012</v>
      </c>
      <c r="E656" s="30" t="s">
        <v>1203</v>
      </c>
      <c r="F656" s="30" t="s">
        <v>3739</v>
      </c>
      <c r="G656" s="35">
        <v>0.58333333333333337</v>
      </c>
      <c r="H656" s="30"/>
      <c r="I656" s="30">
        <v>1</v>
      </c>
      <c r="J656" s="30"/>
      <c r="K656" s="30"/>
      <c r="L656" s="30"/>
      <c r="M656" s="30"/>
      <c r="N656" s="30">
        <v>1</v>
      </c>
    </row>
    <row r="657" spans="2:14" ht="14.4" x14ac:dyDescent="0.3">
      <c r="B657" s="30"/>
      <c r="C657" s="115">
        <v>0.58333333333333337</v>
      </c>
      <c r="D657" s="30" t="s">
        <v>1012</v>
      </c>
      <c r="E657" s="30"/>
      <c r="F657" s="30" t="s">
        <v>3740</v>
      </c>
      <c r="G657" s="30"/>
      <c r="H657" s="30"/>
      <c r="I657" s="30">
        <v>1</v>
      </c>
      <c r="J657" s="30"/>
      <c r="K657" s="30"/>
      <c r="L657" s="30"/>
      <c r="M657" s="30"/>
      <c r="N657" s="30">
        <v>1</v>
      </c>
    </row>
    <row r="658" spans="2:14" ht="14.4" x14ac:dyDescent="0.3">
      <c r="B658" s="30"/>
      <c r="C658" s="115">
        <v>0.58333333333333337</v>
      </c>
      <c r="D658" s="30" t="s">
        <v>1031</v>
      </c>
      <c r="E658" s="30" t="s">
        <v>1222</v>
      </c>
      <c r="F658" s="30" t="s">
        <v>3739</v>
      </c>
      <c r="G658" s="35">
        <v>0.58333333333333337</v>
      </c>
      <c r="H658" s="30"/>
      <c r="I658" s="30">
        <v>1</v>
      </c>
      <c r="J658" s="30"/>
      <c r="K658" s="30"/>
      <c r="L658" s="30"/>
      <c r="M658" s="30"/>
      <c r="N658" s="30">
        <v>1</v>
      </c>
    </row>
    <row r="659" spans="2:14" ht="14.4" x14ac:dyDescent="0.3">
      <c r="B659" s="30"/>
      <c r="C659" s="115">
        <v>0.58333333333333337</v>
      </c>
      <c r="D659" s="30" t="s">
        <v>1031</v>
      </c>
      <c r="E659" s="30"/>
      <c r="F659" s="30" t="s">
        <v>3740</v>
      </c>
      <c r="G659" s="30"/>
      <c r="H659" s="30"/>
      <c r="I659" s="30">
        <v>1</v>
      </c>
      <c r="J659" s="30"/>
      <c r="K659" s="30"/>
      <c r="L659" s="30"/>
      <c r="M659" s="30"/>
      <c r="N659" s="30">
        <v>1</v>
      </c>
    </row>
    <row r="660" spans="2:14" ht="14.4" x14ac:dyDescent="0.3">
      <c r="B660" s="30"/>
      <c r="C660" s="115">
        <v>0.58333333333333337</v>
      </c>
      <c r="D660" s="30" t="s">
        <v>1053</v>
      </c>
      <c r="E660" s="30" t="s">
        <v>1204</v>
      </c>
      <c r="F660" s="30" t="s">
        <v>3739</v>
      </c>
      <c r="G660" s="35">
        <v>0.58333333333333337</v>
      </c>
      <c r="H660" s="30"/>
      <c r="I660" s="30">
        <v>1</v>
      </c>
      <c r="J660" s="30"/>
      <c r="K660" s="30"/>
      <c r="L660" s="30"/>
      <c r="M660" s="30"/>
      <c r="N660" s="30">
        <v>1</v>
      </c>
    </row>
    <row r="661" spans="2:14" ht="14.4" x14ac:dyDescent="0.3">
      <c r="B661" s="30"/>
      <c r="C661" s="115">
        <v>0.58333333333333337</v>
      </c>
      <c r="D661" s="30" t="s">
        <v>1053</v>
      </c>
      <c r="E661" s="30"/>
      <c r="F661" s="30" t="s">
        <v>3740</v>
      </c>
      <c r="G661" s="30"/>
      <c r="H661" s="30"/>
      <c r="I661" s="30">
        <v>1</v>
      </c>
      <c r="J661" s="30"/>
      <c r="K661" s="30"/>
      <c r="L661" s="30"/>
      <c r="M661" s="30"/>
      <c r="N661" s="30">
        <v>1</v>
      </c>
    </row>
    <row r="662" spans="2:14" ht="14.4" x14ac:dyDescent="0.3">
      <c r="B662" s="30"/>
      <c r="C662" s="115">
        <v>0.61458333333333337</v>
      </c>
      <c r="D662" s="30" t="s">
        <v>62</v>
      </c>
      <c r="E662" s="30" t="s">
        <v>1142</v>
      </c>
      <c r="F662" s="30" t="s">
        <v>3739</v>
      </c>
      <c r="G662" s="35">
        <v>0.61458333333333337</v>
      </c>
      <c r="H662" s="30"/>
      <c r="I662" s="30">
        <v>1</v>
      </c>
      <c r="J662" s="30"/>
      <c r="K662" s="30"/>
      <c r="L662" s="30"/>
      <c r="M662" s="30"/>
      <c r="N662" s="30">
        <v>1</v>
      </c>
    </row>
    <row r="663" spans="2:14" ht="14.4" x14ac:dyDescent="0.3">
      <c r="B663" s="30"/>
      <c r="C663" s="115">
        <v>0.61458333333333337</v>
      </c>
      <c r="D663" s="30" t="s">
        <v>62</v>
      </c>
      <c r="E663" s="30"/>
      <c r="F663" s="30" t="s">
        <v>3740</v>
      </c>
      <c r="G663" s="30"/>
      <c r="H663" s="30"/>
      <c r="I663" s="30">
        <v>1</v>
      </c>
      <c r="J663" s="30"/>
      <c r="K663" s="30"/>
      <c r="L663" s="30"/>
      <c r="M663" s="30"/>
      <c r="N663" s="30">
        <v>1</v>
      </c>
    </row>
    <row r="664" spans="2:14" ht="14.4" x14ac:dyDescent="0.3">
      <c r="B664" s="30"/>
      <c r="C664" s="115">
        <v>0.61458333333333337</v>
      </c>
      <c r="D664" s="30" t="s">
        <v>50</v>
      </c>
      <c r="E664" s="30" t="s">
        <v>1139</v>
      </c>
      <c r="F664" s="30" t="s">
        <v>3739</v>
      </c>
      <c r="G664" s="35">
        <v>0.61458333333333337</v>
      </c>
      <c r="H664" s="30"/>
      <c r="I664" s="30">
        <v>1</v>
      </c>
      <c r="J664" s="30"/>
      <c r="K664" s="30"/>
      <c r="L664" s="30"/>
      <c r="M664" s="30"/>
      <c r="N664" s="30">
        <v>1</v>
      </c>
    </row>
    <row r="665" spans="2:14" ht="14.4" x14ac:dyDescent="0.3">
      <c r="B665" s="30"/>
      <c r="C665" s="115">
        <v>0.61458333333333337</v>
      </c>
      <c r="D665" s="30" t="s">
        <v>50</v>
      </c>
      <c r="E665" s="30"/>
      <c r="F665" s="30" t="s">
        <v>3740</v>
      </c>
      <c r="G665" s="30"/>
      <c r="H665" s="30"/>
      <c r="I665" s="30">
        <v>1</v>
      </c>
      <c r="J665" s="30"/>
      <c r="K665" s="30"/>
      <c r="L665" s="30"/>
      <c r="M665" s="30"/>
      <c r="N665" s="30">
        <v>1</v>
      </c>
    </row>
    <row r="666" spans="2:14" ht="14.4" x14ac:dyDescent="0.3">
      <c r="B666" s="30"/>
      <c r="C666" s="115">
        <v>0.61458333333333337</v>
      </c>
      <c r="D666" s="30" t="s">
        <v>98</v>
      </c>
      <c r="E666" s="30" t="s">
        <v>1132</v>
      </c>
      <c r="F666" s="30" t="s">
        <v>3739</v>
      </c>
      <c r="G666" s="35">
        <v>0.61458333333333337</v>
      </c>
      <c r="H666" s="30"/>
      <c r="I666" s="30">
        <v>1</v>
      </c>
      <c r="J666" s="30"/>
      <c r="K666" s="30"/>
      <c r="L666" s="30"/>
      <c r="M666" s="30"/>
      <c r="N666" s="30">
        <v>1</v>
      </c>
    </row>
    <row r="667" spans="2:14" ht="14.4" x14ac:dyDescent="0.3">
      <c r="B667" s="30"/>
      <c r="C667" s="115">
        <v>0.61458333333333337</v>
      </c>
      <c r="D667" s="30" t="s">
        <v>98</v>
      </c>
      <c r="E667" s="30"/>
      <c r="F667" s="30" t="s">
        <v>3740</v>
      </c>
      <c r="G667" s="30"/>
      <c r="H667" s="30"/>
      <c r="I667" s="30">
        <v>1</v>
      </c>
      <c r="J667" s="30"/>
      <c r="K667" s="30"/>
      <c r="L667" s="30"/>
      <c r="M667" s="30"/>
      <c r="N667" s="30">
        <v>1</v>
      </c>
    </row>
    <row r="668" spans="2:14" ht="14.4" x14ac:dyDescent="0.3">
      <c r="B668" s="30"/>
      <c r="C668" s="115">
        <v>0.61458333333333337</v>
      </c>
      <c r="D668" s="30" t="s">
        <v>683</v>
      </c>
      <c r="E668" s="30" t="s">
        <v>1187</v>
      </c>
      <c r="F668" s="30" t="s">
        <v>3739</v>
      </c>
      <c r="G668" s="35">
        <v>0.61458333333333337</v>
      </c>
      <c r="H668" s="30"/>
      <c r="I668" s="30">
        <v>1</v>
      </c>
      <c r="J668" s="30"/>
      <c r="K668" s="30"/>
      <c r="L668" s="30"/>
      <c r="M668" s="30"/>
      <c r="N668" s="30">
        <v>1</v>
      </c>
    </row>
    <row r="669" spans="2:14" ht="14.4" x14ac:dyDescent="0.3">
      <c r="B669" s="30"/>
      <c r="C669" s="115">
        <v>0.61458333333333337</v>
      </c>
      <c r="D669" s="30" t="s">
        <v>683</v>
      </c>
      <c r="E669" s="30"/>
      <c r="F669" s="30" t="s">
        <v>3740</v>
      </c>
      <c r="G669" s="30"/>
      <c r="H669" s="30"/>
      <c r="I669" s="30">
        <v>1</v>
      </c>
      <c r="J669" s="30"/>
      <c r="K669" s="30"/>
      <c r="L669" s="30"/>
      <c r="M669" s="30"/>
      <c r="N669" s="30">
        <v>1</v>
      </c>
    </row>
    <row r="670" spans="2:14" ht="14.4" x14ac:dyDescent="0.3">
      <c r="B670" s="30"/>
      <c r="C670" s="115">
        <v>0.61458333333333337</v>
      </c>
      <c r="D670" s="30" t="s">
        <v>577</v>
      </c>
      <c r="E670" s="30" t="s">
        <v>1184</v>
      </c>
      <c r="F670" s="30" t="s">
        <v>3739</v>
      </c>
      <c r="G670" s="35">
        <v>0.61458333333333337</v>
      </c>
      <c r="H670" s="30"/>
      <c r="I670" s="30">
        <v>1</v>
      </c>
      <c r="J670" s="30"/>
      <c r="K670" s="30"/>
      <c r="L670" s="30"/>
      <c r="M670" s="30"/>
      <c r="N670" s="30">
        <v>1</v>
      </c>
    </row>
    <row r="671" spans="2:14" ht="14.4" x14ac:dyDescent="0.3">
      <c r="B671" s="30"/>
      <c r="C671" s="115">
        <v>0.61458333333333337</v>
      </c>
      <c r="D671" s="30" t="s">
        <v>577</v>
      </c>
      <c r="E671" s="30"/>
      <c r="F671" s="30" t="s">
        <v>3740</v>
      </c>
      <c r="G671" s="30"/>
      <c r="H671" s="30"/>
      <c r="I671" s="30">
        <v>1</v>
      </c>
      <c r="J671" s="30"/>
      <c r="K671" s="30"/>
      <c r="L671" s="30"/>
      <c r="M671" s="30"/>
      <c r="N671" s="30">
        <v>1</v>
      </c>
    </row>
    <row r="672" spans="2:14" ht="14.4" x14ac:dyDescent="0.3">
      <c r="B672" s="30"/>
      <c r="C672" s="115">
        <v>0.61458333333333337</v>
      </c>
      <c r="D672" s="30" t="s">
        <v>577</v>
      </c>
      <c r="E672" s="30" t="s">
        <v>1173</v>
      </c>
      <c r="F672" s="30" t="s">
        <v>3739</v>
      </c>
      <c r="G672" s="35">
        <v>0.61458333333333337</v>
      </c>
      <c r="H672" s="30"/>
      <c r="I672" s="30">
        <v>1</v>
      </c>
      <c r="J672" s="30"/>
      <c r="K672" s="30"/>
      <c r="L672" s="30"/>
      <c r="M672" s="30"/>
      <c r="N672" s="30">
        <v>1</v>
      </c>
    </row>
    <row r="673" spans="2:14" ht="14.4" x14ac:dyDescent="0.3">
      <c r="B673" s="30"/>
      <c r="C673" s="115">
        <v>0.61458333333333337</v>
      </c>
      <c r="D673" s="30" t="s">
        <v>577</v>
      </c>
      <c r="E673" s="30"/>
      <c r="F673" s="30" t="s">
        <v>3740</v>
      </c>
      <c r="G673" s="30"/>
      <c r="H673" s="30"/>
      <c r="I673" s="30">
        <v>1</v>
      </c>
      <c r="J673" s="30"/>
      <c r="K673" s="30"/>
      <c r="L673" s="30"/>
      <c r="M673" s="30"/>
      <c r="N673" s="30">
        <v>1</v>
      </c>
    </row>
    <row r="674" spans="2:14" ht="14.4" x14ac:dyDescent="0.3">
      <c r="B674" s="30"/>
      <c r="C674" s="115">
        <v>0.61458333333333337</v>
      </c>
      <c r="D674" s="30" t="s">
        <v>661</v>
      </c>
      <c r="E674" s="30" t="s">
        <v>1138</v>
      </c>
      <c r="F674" s="30" t="s">
        <v>3739</v>
      </c>
      <c r="G674" s="35">
        <v>0.61458333333333337</v>
      </c>
      <c r="H674" s="30"/>
      <c r="I674" s="30">
        <v>1</v>
      </c>
      <c r="J674" s="30"/>
      <c r="K674" s="30"/>
      <c r="L674" s="30"/>
      <c r="M674" s="30"/>
      <c r="N674" s="30">
        <v>1</v>
      </c>
    </row>
    <row r="675" spans="2:14" ht="14.4" x14ac:dyDescent="0.3">
      <c r="B675" s="30"/>
      <c r="C675" s="115">
        <v>0.61458333333333337</v>
      </c>
      <c r="D675" s="30" t="s">
        <v>661</v>
      </c>
      <c r="E675" s="30"/>
      <c r="F675" s="30" t="s">
        <v>3740</v>
      </c>
      <c r="G675" s="30"/>
      <c r="H675" s="30"/>
      <c r="I675" s="30">
        <v>1</v>
      </c>
      <c r="J675" s="30"/>
      <c r="K675" s="30"/>
      <c r="L675" s="30"/>
      <c r="M675" s="30"/>
      <c r="N675" s="30">
        <v>1</v>
      </c>
    </row>
    <row r="676" spans="2:14" ht="14.4" x14ac:dyDescent="0.3">
      <c r="B676" s="30"/>
      <c r="C676" s="115">
        <v>0.61458333333333337</v>
      </c>
      <c r="D676" s="30" t="s">
        <v>794</v>
      </c>
      <c r="E676" s="30" t="s">
        <v>1206</v>
      </c>
      <c r="F676" s="30" t="s">
        <v>3739</v>
      </c>
      <c r="G676" s="35">
        <v>0.61458333333333337</v>
      </c>
      <c r="H676" s="30"/>
      <c r="I676" s="30">
        <v>1</v>
      </c>
      <c r="J676" s="30"/>
      <c r="K676" s="30"/>
      <c r="L676" s="30"/>
      <c r="M676" s="30"/>
      <c r="N676" s="30">
        <v>1</v>
      </c>
    </row>
    <row r="677" spans="2:14" ht="14.4" x14ac:dyDescent="0.3">
      <c r="B677" s="30"/>
      <c r="C677" s="115">
        <v>0.61458333333333337</v>
      </c>
      <c r="D677" s="30" t="s">
        <v>794</v>
      </c>
      <c r="E677" s="30"/>
      <c r="F677" s="30" t="s">
        <v>3740</v>
      </c>
      <c r="G677" s="30"/>
      <c r="H677" s="30"/>
      <c r="I677" s="30">
        <v>1</v>
      </c>
      <c r="J677" s="30"/>
      <c r="K677" s="30"/>
      <c r="L677" s="30"/>
      <c r="M677" s="30"/>
      <c r="N677" s="30">
        <v>1</v>
      </c>
    </row>
    <row r="678" spans="2:14" ht="14.4" x14ac:dyDescent="0.3">
      <c r="B678" s="30"/>
      <c r="C678" s="115">
        <v>0.61458333333333337</v>
      </c>
      <c r="D678" s="30" t="s">
        <v>794</v>
      </c>
      <c r="E678" s="30" t="s">
        <v>1178</v>
      </c>
      <c r="F678" s="30" t="s">
        <v>3739</v>
      </c>
      <c r="G678" s="35">
        <v>0.61458333333333337</v>
      </c>
      <c r="H678" s="30"/>
      <c r="I678" s="30">
        <v>1</v>
      </c>
      <c r="J678" s="30"/>
      <c r="K678" s="30"/>
      <c r="L678" s="30"/>
      <c r="M678" s="30"/>
      <c r="N678" s="30">
        <v>1</v>
      </c>
    </row>
    <row r="679" spans="2:14" ht="14.4" x14ac:dyDescent="0.3">
      <c r="B679" s="30"/>
      <c r="C679" s="115">
        <v>0.61458333333333337</v>
      </c>
      <c r="D679" s="30" t="s">
        <v>794</v>
      </c>
      <c r="E679" s="30"/>
      <c r="F679" s="30" t="s">
        <v>3740</v>
      </c>
      <c r="G679" s="30"/>
      <c r="H679" s="30"/>
      <c r="I679" s="30">
        <v>1</v>
      </c>
      <c r="J679" s="30"/>
      <c r="K679" s="30"/>
      <c r="L679" s="30"/>
      <c r="M679" s="30"/>
      <c r="N679" s="30">
        <v>1</v>
      </c>
    </row>
    <row r="680" spans="2:14" ht="14.4" x14ac:dyDescent="0.3">
      <c r="B680" s="30"/>
      <c r="C680" s="115">
        <v>0.61458333333333337</v>
      </c>
      <c r="D680" s="30" t="s">
        <v>316</v>
      </c>
      <c r="E680" s="30" t="s">
        <v>1197</v>
      </c>
      <c r="F680" s="30" t="s">
        <v>3739</v>
      </c>
      <c r="G680" s="35">
        <v>0.61458333333333337</v>
      </c>
      <c r="H680" s="30"/>
      <c r="I680" s="30">
        <v>1</v>
      </c>
      <c r="J680" s="30"/>
      <c r="K680" s="30"/>
      <c r="L680" s="30"/>
      <c r="M680" s="30"/>
      <c r="N680" s="30">
        <v>1</v>
      </c>
    </row>
    <row r="681" spans="2:14" ht="14.4" x14ac:dyDescent="0.3">
      <c r="B681" s="30"/>
      <c r="C681" s="115">
        <v>0.61458333333333337</v>
      </c>
      <c r="D681" s="30" t="s">
        <v>316</v>
      </c>
      <c r="E681" s="30"/>
      <c r="F681" s="30" t="s">
        <v>3740</v>
      </c>
      <c r="G681" s="30"/>
      <c r="H681" s="30"/>
      <c r="I681" s="30">
        <v>1</v>
      </c>
      <c r="J681" s="30"/>
      <c r="K681" s="30"/>
      <c r="L681" s="30"/>
      <c r="M681" s="30"/>
      <c r="N681" s="30">
        <v>1</v>
      </c>
    </row>
    <row r="682" spans="2:14" ht="14.4" x14ac:dyDescent="0.3">
      <c r="B682" s="30"/>
      <c r="C682" s="115">
        <v>0.61458333333333337</v>
      </c>
      <c r="D682" s="30" t="s">
        <v>206</v>
      </c>
      <c r="E682" s="30" t="s">
        <v>1195</v>
      </c>
      <c r="F682" s="30" t="s">
        <v>3739</v>
      </c>
      <c r="G682" s="35">
        <v>0.61458333333333337</v>
      </c>
      <c r="H682" s="30"/>
      <c r="I682" s="30">
        <v>1</v>
      </c>
      <c r="J682" s="30"/>
      <c r="K682" s="30"/>
      <c r="L682" s="30"/>
      <c r="M682" s="30"/>
      <c r="N682" s="30">
        <v>1</v>
      </c>
    </row>
    <row r="683" spans="2:14" ht="14.4" x14ac:dyDescent="0.3">
      <c r="B683" s="30"/>
      <c r="C683" s="115">
        <v>0.61458333333333337</v>
      </c>
      <c r="D683" s="30" t="s">
        <v>206</v>
      </c>
      <c r="E683" s="30"/>
      <c r="F683" s="30" t="s">
        <v>3740</v>
      </c>
      <c r="G683" s="30"/>
      <c r="H683" s="30"/>
      <c r="I683" s="30">
        <v>1</v>
      </c>
      <c r="J683" s="30"/>
      <c r="K683" s="30"/>
      <c r="L683" s="30"/>
      <c r="M683" s="30"/>
      <c r="N683" s="30">
        <v>1</v>
      </c>
    </row>
    <row r="684" spans="2:14" ht="14.4" x14ac:dyDescent="0.3">
      <c r="B684" s="30"/>
      <c r="C684" s="115">
        <v>0.61458333333333337</v>
      </c>
      <c r="D684" s="30" t="s">
        <v>216</v>
      </c>
      <c r="E684" s="30" t="s">
        <v>1129</v>
      </c>
      <c r="F684" s="30" t="s">
        <v>3739</v>
      </c>
      <c r="G684" s="35">
        <v>0.61458333333333337</v>
      </c>
      <c r="H684" s="30"/>
      <c r="I684" s="30">
        <v>1</v>
      </c>
      <c r="J684" s="30"/>
      <c r="K684" s="30"/>
      <c r="L684" s="30"/>
      <c r="M684" s="30"/>
      <c r="N684" s="30">
        <v>1</v>
      </c>
    </row>
    <row r="685" spans="2:14" ht="14.4" x14ac:dyDescent="0.3">
      <c r="B685" s="30"/>
      <c r="C685" s="115">
        <v>0.61458333333333337</v>
      </c>
      <c r="D685" s="30" t="s">
        <v>216</v>
      </c>
      <c r="E685" s="30"/>
      <c r="F685" s="30" t="s">
        <v>3740</v>
      </c>
      <c r="G685" s="30"/>
      <c r="H685" s="30"/>
      <c r="I685" s="30">
        <v>1</v>
      </c>
      <c r="J685" s="30"/>
      <c r="K685" s="30"/>
      <c r="L685" s="30"/>
      <c r="M685" s="30"/>
      <c r="N685" s="30">
        <v>1</v>
      </c>
    </row>
    <row r="686" spans="2:14" ht="14.4" x14ac:dyDescent="0.3">
      <c r="B686" s="30"/>
      <c r="C686" s="115">
        <v>0.61458333333333337</v>
      </c>
      <c r="D686" s="30" t="s">
        <v>222</v>
      </c>
      <c r="E686" s="30" t="s">
        <v>1176</v>
      </c>
      <c r="F686" s="30" t="s">
        <v>3739</v>
      </c>
      <c r="G686" s="35">
        <v>0.61458333333333337</v>
      </c>
      <c r="H686" s="30"/>
      <c r="I686" s="30">
        <v>1</v>
      </c>
      <c r="J686" s="30"/>
      <c r="K686" s="30"/>
      <c r="L686" s="30"/>
      <c r="M686" s="30"/>
      <c r="N686" s="30">
        <v>1</v>
      </c>
    </row>
    <row r="687" spans="2:14" ht="14.4" x14ac:dyDescent="0.3">
      <c r="B687" s="30"/>
      <c r="C687" s="115">
        <v>0.61458333333333337</v>
      </c>
      <c r="D687" s="30" t="s">
        <v>222</v>
      </c>
      <c r="E687" s="30"/>
      <c r="F687" s="30" t="s">
        <v>3740</v>
      </c>
      <c r="G687" s="30"/>
      <c r="H687" s="30"/>
      <c r="I687" s="30">
        <v>1</v>
      </c>
      <c r="J687" s="30"/>
      <c r="K687" s="30"/>
      <c r="L687" s="30"/>
      <c r="M687" s="30"/>
      <c r="N687" s="30">
        <v>1</v>
      </c>
    </row>
    <row r="688" spans="2:14" ht="14.4" x14ac:dyDescent="0.3">
      <c r="B688" s="30"/>
      <c r="C688" s="115">
        <v>0.61458333333333337</v>
      </c>
      <c r="D688" s="30" t="s">
        <v>435</v>
      </c>
      <c r="E688" s="30" t="s">
        <v>1194</v>
      </c>
      <c r="F688" s="30" t="s">
        <v>3739</v>
      </c>
      <c r="G688" s="35">
        <v>0.61458333333333337</v>
      </c>
      <c r="H688" s="30"/>
      <c r="I688" s="30">
        <v>1</v>
      </c>
      <c r="J688" s="30"/>
      <c r="K688" s="30"/>
      <c r="L688" s="30"/>
      <c r="M688" s="30"/>
      <c r="N688" s="30">
        <v>1</v>
      </c>
    </row>
    <row r="689" spans="2:14" ht="14.4" x14ac:dyDescent="0.3">
      <c r="B689" s="30"/>
      <c r="C689" s="115">
        <v>0.61458333333333337</v>
      </c>
      <c r="D689" s="30" t="s">
        <v>435</v>
      </c>
      <c r="E689" s="30"/>
      <c r="F689" s="30" t="s">
        <v>3740</v>
      </c>
      <c r="G689" s="30"/>
      <c r="H689" s="30"/>
      <c r="I689" s="30">
        <v>1</v>
      </c>
      <c r="J689" s="30"/>
      <c r="K689" s="30"/>
      <c r="L689" s="30"/>
      <c r="M689" s="30"/>
      <c r="N689" s="30">
        <v>1</v>
      </c>
    </row>
    <row r="690" spans="2:14" ht="14.4" x14ac:dyDescent="0.3">
      <c r="B690" s="30"/>
      <c r="C690" s="115">
        <v>0.61458333333333337</v>
      </c>
      <c r="D690" s="30" t="s">
        <v>871</v>
      </c>
      <c r="E690" s="30" t="s">
        <v>1205</v>
      </c>
      <c r="F690" s="30" t="s">
        <v>3739</v>
      </c>
      <c r="G690" s="35">
        <v>0.61458333333333337</v>
      </c>
      <c r="H690" s="30"/>
      <c r="I690" s="30">
        <v>1</v>
      </c>
      <c r="J690" s="30"/>
      <c r="K690" s="30"/>
      <c r="L690" s="30"/>
      <c r="M690" s="30"/>
      <c r="N690" s="30">
        <v>1</v>
      </c>
    </row>
    <row r="691" spans="2:14" ht="14.4" x14ac:dyDescent="0.3">
      <c r="B691" s="30"/>
      <c r="C691" s="115">
        <v>0.61458333333333337</v>
      </c>
      <c r="D691" s="30" t="s">
        <v>871</v>
      </c>
      <c r="E691" s="30"/>
      <c r="F691" s="30" t="s">
        <v>3740</v>
      </c>
      <c r="G691" s="30"/>
      <c r="H691" s="30"/>
      <c r="I691" s="30">
        <v>1</v>
      </c>
      <c r="J691" s="30"/>
      <c r="K691" s="30"/>
      <c r="L691" s="30"/>
      <c r="M691" s="30"/>
      <c r="N691" s="30">
        <v>1</v>
      </c>
    </row>
    <row r="692" spans="2:14" ht="14.4" x14ac:dyDescent="0.3">
      <c r="B692" s="30"/>
      <c r="C692" s="115">
        <v>0.61458333333333337</v>
      </c>
      <c r="D692" s="30" t="s">
        <v>444</v>
      </c>
      <c r="E692" s="30" t="s">
        <v>1204</v>
      </c>
      <c r="F692" s="30" t="s">
        <v>3739</v>
      </c>
      <c r="G692" s="35">
        <v>0.61458333333333337</v>
      </c>
      <c r="H692" s="30"/>
      <c r="I692" s="30">
        <v>1</v>
      </c>
      <c r="J692" s="30"/>
      <c r="K692" s="30"/>
      <c r="L692" s="30"/>
      <c r="M692" s="30"/>
      <c r="N692" s="30">
        <v>1</v>
      </c>
    </row>
    <row r="693" spans="2:14" ht="14.4" x14ac:dyDescent="0.3">
      <c r="B693" s="30"/>
      <c r="C693" s="115">
        <v>0.61458333333333337</v>
      </c>
      <c r="D693" s="30" t="s">
        <v>444</v>
      </c>
      <c r="E693" s="30"/>
      <c r="F693" s="30" t="s">
        <v>3740</v>
      </c>
      <c r="G693" s="30"/>
      <c r="H693" s="30"/>
      <c r="I693" s="30">
        <v>1</v>
      </c>
      <c r="J693" s="30"/>
      <c r="K693" s="30"/>
      <c r="L693" s="30"/>
      <c r="M693" s="30"/>
      <c r="N693" s="30">
        <v>1</v>
      </c>
    </row>
    <row r="694" spans="2:14" ht="14.4" x14ac:dyDescent="0.3">
      <c r="B694" s="30"/>
      <c r="C694" s="115">
        <v>0.61458333333333337</v>
      </c>
      <c r="D694" s="30" t="s">
        <v>791</v>
      </c>
      <c r="E694" s="30" t="s">
        <v>1117</v>
      </c>
      <c r="F694" s="30" t="s">
        <v>3739</v>
      </c>
      <c r="G694" s="35">
        <v>0.61458333333333337</v>
      </c>
      <c r="H694" s="30"/>
      <c r="I694" s="30">
        <v>1</v>
      </c>
      <c r="J694" s="30"/>
      <c r="K694" s="30"/>
      <c r="L694" s="30"/>
      <c r="M694" s="30"/>
      <c r="N694" s="30">
        <v>1</v>
      </c>
    </row>
    <row r="695" spans="2:14" ht="14.4" x14ac:dyDescent="0.3">
      <c r="B695" s="30"/>
      <c r="C695" s="115">
        <v>0.61458333333333337</v>
      </c>
      <c r="D695" s="30" t="s">
        <v>791</v>
      </c>
      <c r="E695" s="30"/>
      <c r="F695" s="30" t="s">
        <v>3740</v>
      </c>
      <c r="G695" s="30"/>
      <c r="H695" s="30"/>
      <c r="I695" s="30">
        <v>1</v>
      </c>
      <c r="J695" s="30"/>
      <c r="K695" s="30"/>
      <c r="L695" s="30"/>
      <c r="M695" s="30"/>
      <c r="N695" s="30">
        <v>1</v>
      </c>
    </row>
    <row r="696" spans="2:14" ht="14.4" x14ac:dyDescent="0.3">
      <c r="B696" s="30"/>
      <c r="C696" s="115">
        <v>0.61458333333333337</v>
      </c>
      <c r="D696" s="30" t="s">
        <v>791</v>
      </c>
      <c r="E696" s="30" t="s">
        <v>1203</v>
      </c>
      <c r="F696" s="30" t="s">
        <v>3739</v>
      </c>
      <c r="G696" s="35">
        <v>0.61458333333333337</v>
      </c>
      <c r="H696" s="30"/>
      <c r="I696" s="30">
        <v>1</v>
      </c>
      <c r="J696" s="30"/>
      <c r="K696" s="30"/>
      <c r="L696" s="30"/>
      <c r="M696" s="30"/>
      <c r="N696" s="30">
        <v>1</v>
      </c>
    </row>
    <row r="697" spans="2:14" ht="14.4" x14ac:dyDescent="0.3">
      <c r="B697" s="30"/>
      <c r="C697" s="115">
        <v>0.61458333333333337</v>
      </c>
      <c r="D697" s="30" t="s">
        <v>791</v>
      </c>
      <c r="E697" s="30"/>
      <c r="F697" s="30" t="s">
        <v>3740</v>
      </c>
      <c r="G697" s="30"/>
      <c r="H697" s="30"/>
      <c r="I697" s="30">
        <v>1</v>
      </c>
      <c r="J697" s="30"/>
      <c r="K697" s="30"/>
      <c r="L697" s="30"/>
      <c r="M697" s="30"/>
      <c r="N697" s="30">
        <v>1</v>
      </c>
    </row>
    <row r="698" spans="2:14" ht="14.4" x14ac:dyDescent="0.3">
      <c r="B698" s="30"/>
      <c r="C698" s="115">
        <v>0.61458333333333337</v>
      </c>
      <c r="D698" s="30" t="s">
        <v>889</v>
      </c>
      <c r="E698" s="30" t="s">
        <v>1150</v>
      </c>
      <c r="F698" s="30" t="s">
        <v>3739</v>
      </c>
      <c r="G698" s="35">
        <v>0.61458333333333337</v>
      </c>
      <c r="H698" s="30"/>
      <c r="I698" s="30">
        <v>1</v>
      </c>
      <c r="J698" s="30"/>
      <c r="K698" s="30"/>
      <c r="L698" s="30"/>
      <c r="M698" s="30"/>
      <c r="N698" s="30">
        <v>1</v>
      </c>
    </row>
    <row r="699" spans="2:14" ht="14.4" x14ac:dyDescent="0.3">
      <c r="B699" s="30"/>
      <c r="C699" s="115">
        <v>0.61458333333333337</v>
      </c>
      <c r="D699" s="30" t="s">
        <v>889</v>
      </c>
      <c r="E699" s="30"/>
      <c r="F699" s="30" t="s">
        <v>3740</v>
      </c>
      <c r="G699" s="30"/>
      <c r="H699" s="30"/>
      <c r="I699" s="30">
        <v>1</v>
      </c>
      <c r="J699" s="30"/>
      <c r="K699" s="30"/>
      <c r="L699" s="30"/>
      <c r="M699" s="30"/>
      <c r="N699" s="30">
        <v>1</v>
      </c>
    </row>
    <row r="700" spans="2:14" ht="14.4" x14ac:dyDescent="0.3">
      <c r="B700" s="30"/>
      <c r="C700" s="115">
        <v>0.61458333333333337</v>
      </c>
      <c r="D700" s="30" t="s">
        <v>919</v>
      </c>
      <c r="E700" s="30" t="s">
        <v>1154</v>
      </c>
      <c r="F700" s="30" t="s">
        <v>3739</v>
      </c>
      <c r="G700" s="35">
        <v>0.61458333333333337</v>
      </c>
      <c r="H700" s="30"/>
      <c r="I700" s="30">
        <v>1</v>
      </c>
      <c r="J700" s="30"/>
      <c r="K700" s="30"/>
      <c r="L700" s="30"/>
      <c r="M700" s="30"/>
      <c r="N700" s="30">
        <v>1</v>
      </c>
    </row>
    <row r="701" spans="2:14" ht="14.4" x14ac:dyDescent="0.3">
      <c r="B701" s="30"/>
      <c r="C701" s="115">
        <v>0.61458333333333337</v>
      </c>
      <c r="D701" s="30" t="s">
        <v>919</v>
      </c>
      <c r="E701" s="30"/>
      <c r="F701" s="30" t="s">
        <v>3740</v>
      </c>
      <c r="G701" s="30"/>
      <c r="H701" s="30"/>
      <c r="I701" s="30">
        <v>1</v>
      </c>
      <c r="J701" s="30"/>
      <c r="K701" s="30"/>
      <c r="L701" s="30"/>
      <c r="M701" s="30"/>
      <c r="N701" s="30">
        <v>1</v>
      </c>
    </row>
    <row r="702" spans="2:14" ht="14.4" x14ac:dyDescent="0.3">
      <c r="B702" s="30"/>
      <c r="C702" s="115">
        <v>0.61458333333333337</v>
      </c>
      <c r="D702" s="30" t="s">
        <v>1012</v>
      </c>
      <c r="E702" s="30" t="s">
        <v>1122</v>
      </c>
      <c r="F702" s="30" t="s">
        <v>3739</v>
      </c>
      <c r="G702" s="35">
        <v>0.61458333333333337</v>
      </c>
      <c r="H702" s="30"/>
      <c r="I702" s="30">
        <v>1</v>
      </c>
      <c r="J702" s="30"/>
      <c r="K702" s="30"/>
      <c r="L702" s="30"/>
      <c r="M702" s="30"/>
      <c r="N702" s="30">
        <v>1</v>
      </c>
    </row>
    <row r="703" spans="2:14" ht="14.4" x14ac:dyDescent="0.3">
      <c r="B703" s="30"/>
      <c r="C703" s="115">
        <v>0.61458333333333337</v>
      </c>
      <c r="D703" s="30" t="s">
        <v>1012</v>
      </c>
      <c r="E703" s="30"/>
      <c r="F703" s="30" t="s">
        <v>3740</v>
      </c>
      <c r="G703" s="30"/>
      <c r="H703" s="30"/>
      <c r="I703" s="30">
        <v>1</v>
      </c>
      <c r="J703" s="30"/>
      <c r="K703" s="30"/>
      <c r="L703" s="30"/>
      <c r="M703" s="30"/>
      <c r="N703" s="30">
        <v>1</v>
      </c>
    </row>
    <row r="704" spans="2:14" ht="14.4" x14ac:dyDescent="0.3">
      <c r="B704" s="30"/>
      <c r="C704" s="115">
        <v>0.61458333333333337</v>
      </c>
      <c r="D704" s="30" t="s">
        <v>1031</v>
      </c>
      <c r="E704" s="30" t="s">
        <v>1145</v>
      </c>
      <c r="F704" s="30" t="s">
        <v>3739</v>
      </c>
      <c r="G704" s="35">
        <v>0.61458333333333337</v>
      </c>
      <c r="H704" s="30"/>
      <c r="I704" s="30">
        <v>1</v>
      </c>
      <c r="J704" s="30"/>
      <c r="K704" s="30"/>
      <c r="L704" s="30"/>
      <c r="M704" s="30"/>
      <c r="N704" s="30">
        <v>1</v>
      </c>
    </row>
    <row r="705" spans="2:14" ht="14.4" x14ac:dyDescent="0.3">
      <c r="B705" s="30"/>
      <c r="C705" s="115">
        <v>0.61458333333333337</v>
      </c>
      <c r="D705" s="30" t="s">
        <v>1031</v>
      </c>
      <c r="E705" s="30"/>
      <c r="F705" s="30" t="s">
        <v>3740</v>
      </c>
      <c r="G705" s="30"/>
      <c r="H705" s="30"/>
      <c r="I705" s="30">
        <v>1</v>
      </c>
      <c r="J705" s="30"/>
      <c r="K705" s="30"/>
      <c r="L705" s="30"/>
      <c r="M705" s="30"/>
      <c r="N705" s="30">
        <v>1</v>
      </c>
    </row>
    <row r="706" spans="2:14" ht="14.4" x14ac:dyDescent="0.3">
      <c r="B706" s="30"/>
      <c r="C706" s="115">
        <v>0.61458333333333337</v>
      </c>
      <c r="D706" s="30" t="s">
        <v>1031</v>
      </c>
      <c r="E706" s="30" t="s">
        <v>1117</v>
      </c>
      <c r="F706" s="30" t="s">
        <v>3739</v>
      </c>
      <c r="G706" s="35">
        <v>0.61458333333333337</v>
      </c>
      <c r="H706" s="30"/>
      <c r="I706" s="30">
        <v>1</v>
      </c>
      <c r="J706" s="30"/>
      <c r="K706" s="30"/>
      <c r="L706" s="30"/>
      <c r="M706" s="30"/>
      <c r="N706" s="30">
        <v>1</v>
      </c>
    </row>
    <row r="707" spans="2:14" ht="14.4" x14ac:dyDescent="0.3">
      <c r="B707" s="30"/>
      <c r="C707" s="115">
        <v>0.61458333333333337</v>
      </c>
      <c r="D707" s="30" t="s">
        <v>1031</v>
      </c>
      <c r="E707" s="30"/>
      <c r="F707" s="30" t="s">
        <v>3740</v>
      </c>
      <c r="G707" s="30"/>
      <c r="H707" s="30"/>
      <c r="I707" s="30">
        <v>1</v>
      </c>
      <c r="J707" s="30"/>
      <c r="K707" s="30"/>
      <c r="L707" s="30"/>
      <c r="M707" s="30"/>
      <c r="N707" s="30">
        <v>1</v>
      </c>
    </row>
    <row r="708" spans="2:14" ht="14.4" x14ac:dyDescent="0.3">
      <c r="B708" s="30"/>
      <c r="C708" s="115">
        <v>0.61458333333333337</v>
      </c>
      <c r="D708" s="30" t="s">
        <v>1053</v>
      </c>
      <c r="E708" s="30" t="s">
        <v>1213</v>
      </c>
      <c r="F708" s="30" t="s">
        <v>3739</v>
      </c>
      <c r="G708" s="35">
        <v>0.61458333333333337</v>
      </c>
      <c r="H708" s="30"/>
      <c r="I708" s="30">
        <v>1</v>
      </c>
      <c r="J708" s="30"/>
      <c r="K708" s="30"/>
      <c r="L708" s="30"/>
      <c r="M708" s="30"/>
      <c r="N708" s="30">
        <v>1</v>
      </c>
    </row>
    <row r="709" spans="2:14" ht="14.4" x14ac:dyDescent="0.3">
      <c r="B709" s="30"/>
      <c r="C709" s="115">
        <v>0.61458333333333337</v>
      </c>
      <c r="D709" s="30" t="s">
        <v>1053</v>
      </c>
      <c r="E709" s="30"/>
      <c r="F709" s="30" t="s">
        <v>3740</v>
      </c>
      <c r="G709" s="30"/>
      <c r="H709" s="30"/>
      <c r="I709" s="30">
        <v>1</v>
      </c>
      <c r="J709" s="30"/>
      <c r="K709" s="30"/>
      <c r="L709" s="30"/>
      <c r="M709" s="30"/>
      <c r="N709" s="30">
        <v>1</v>
      </c>
    </row>
    <row r="710" spans="2:14" ht="14.4" x14ac:dyDescent="0.3">
      <c r="B710" s="30"/>
      <c r="C710" s="115">
        <v>0.64583333333333337</v>
      </c>
      <c r="D710" s="30" t="s">
        <v>62</v>
      </c>
      <c r="E710" s="30" t="s">
        <v>1203</v>
      </c>
      <c r="F710" s="30" t="s">
        <v>3741</v>
      </c>
      <c r="G710" s="35">
        <v>0.64583333333333337</v>
      </c>
      <c r="H710" s="30"/>
      <c r="I710" s="30">
        <v>1</v>
      </c>
      <c r="J710" s="30"/>
      <c r="K710" s="30"/>
      <c r="L710" s="30"/>
      <c r="M710" s="30"/>
      <c r="N710" s="30">
        <v>1</v>
      </c>
    </row>
    <row r="711" spans="2:14" ht="14.4" x14ac:dyDescent="0.3">
      <c r="B711" s="30"/>
      <c r="C711" s="115">
        <v>0.64583333333333337</v>
      </c>
      <c r="D711" s="30" t="s">
        <v>62</v>
      </c>
      <c r="E711" s="30"/>
      <c r="F711" s="30" t="s">
        <v>3742</v>
      </c>
      <c r="G711" s="30"/>
      <c r="H711" s="30"/>
      <c r="I711" s="30">
        <v>1</v>
      </c>
      <c r="J711" s="30"/>
      <c r="K711" s="30"/>
      <c r="L711" s="30"/>
      <c r="M711" s="30"/>
      <c r="N711" s="30">
        <v>1</v>
      </c>
    </row>
    <row r="712" spans="2:14" ht="14.4" x14ac:dyDescent="0.3">
      <c r="B712" s="30"/>
      <c r="C712" s="115">
        <v>0.64583333333333337</v>
      </c>
      <c r="D712" s="30" t="s">
        <v>65</v>
      </c>
      <c r="E712" s="30" t="s">
        <v>1176</v>
      </c>
      <c r="F712" s="30" t="s">
        <v>3741</v>
      </c>
      <c r="G712" s="35">
        <v>0.64583333333333337</v>
      </c>
      <c r="H712" s="30"/>
      <c r="I712" s="30">
        <v>1</v>
      </c>
      <c r="J712" s="30"/>
      <c r="K712" s="30"/>
      <c r="L712" s="30"/>
      <c r="M712" s="30"/>
      <c r="N712" s="30">
        <v>1</v>
      </c>
    </row>
    <row r="713" spans="2:14" ht="14.4" x14ac:dyDescent="0.3">
      <c r="B713" s="30"/>
      <c r="C713" s="115">
        <v>0.64583333333333337</v>
      </c>
      <c r="D713" s="30" t="s">
        <v>65</v>
      </c>
      <c r="E713" s="30"/>
      <c r="F713" s="30" t="s">
        <v>3742</v>
      </c>
      <c r="G713" s="30"/>
      <c r="H713" s="30"/>
      <c r="I713" s="30">
        <v>1</v>
      </c>
      <c r="J713" s="30"/>
      <c r="K713" s="30"/>
      <c r="L713" s="30"/>
      <c r="M713" s="30"/>
      <c r="N713" s="30">
        <v>1</v>
      </c>
    </row>
    <row r="714" spans="2:14" ht="14.4" x14ac:dyDescent="0.3">
      <c r="B714" s="30"/>
      <c r="C714" s="115">
        <v>0.64583333333333337</v>
      </c>
      <c r="D714" s="30" t="s">
        <v>98</v>
      </c>
      <c r="E714" s="30" t="s">
        <v>1154</v>
      </c>
      <c r="F714" s="30" t="s">
        <v>3741</v>
      </c>
      <c r="G714" s="35">
        <v>0.64583333333333337</v>
      </c>
      <c r="H714" s="30"/>
      <c r="I714" s="30">
        <v>1</v>
      </c>
      <c r="J714" s="30"/>
      <c r="K714" s="30"/>
      <c r="L714" s="30"/>
      <c r="M714" s="30"/>
      <c r="N714" s="30">
        <v>1</v>
      </c>
    </row>
    <row r="715" spans="2:14" ht="14.4" x14ac:dyDescent="0.3">
      <c r="B715" s="30"/>
      <c r="C715" s="115">
        <v>0.64583333333333337</v>
      </c>
      <c r="D715" s="30" t="s">
        <v>98</v>
      </c>
      <c r="E715" s="30"/>
      <c r="F715" s="30" t="s">
        <v>3742</v>
      </c>
      <c r="G715" s="30"/>
      <c r="H715" s="30"/>
      <c r="I715" s="30">
        <v>1</v>
      </c>
      <c r="J715" s="30"/>
      <c r="K715" s="30"/>
      <c r="L715" s="30"/>
      <c r="M715" s="30"/>
      <c r="N715" s="30">
        <v>1</v>
      </c>
    </row>
    <row r="716" spans="2:14" ht="14.4" x14ac:dyDescent="0.3">
      <c r="B716" s="30"/>
      <c r="C716" s="115">
        <v>0.64583333333333337</v>
      </c>
      <c r="D716" s="30" t="s">
        <v>182</v>
      </c>
      <c r="E716" s="30" t="s">
        <v>1176</v>
      </c>
      <c r="F716" s="30" t="s">
        <v>3741</v>
      </c>
      <c r="G716" s="35">
        <v>0.64583333333333337</v>
      </c>
      <c r="H716" s="30"/>
      <c r="I716" s="30">
        <v>1</v>
      </c>
      <c r="J716" s="30"/>
      <c r="K716" s="30"/>
      <c r="L716" s="30"/>
      <c r="M716" s="30"/>
      <c r="N716" s="30">
        <v>1</v>
      </c>
    </row>
    <row r="717" spans="2:14" ht="14.4" x14ac:dyDescent="0.3">
      <c r="B717" s="30"/>
      <c r="C717" s="115">
        <v>0.64583333333333337</v>
      </c>
      <c r="D717" s="30" t="s">
        <v>182</v>
      </c>
      <c r="E717" s="30"/>
      <c r="F717" s="30" t="s">
        <v>3742</v>
      </c>
      <c r="G717" s="30"/>
      <c r="H717" s="30"/>
      <c r="I717" s="30">
        <v>1</v>
      </c>
      <c r="J717" s="30"/>
      <c r="K717" s="30"/>
      <c r="L717" s="30"/>
      <c r="M717" s="30"/>
      <c r="N717" s="30">
        <v>1</v>
      </c>
    </row>
    <row r="718" spans="2:14" ht="14.4" x14ac:dyDescent="0.3">
      <c r="B718" s="30"/>
      <c r="C718" s="115">
        <v>0.64583333333333337</v>
      </c>
      <c r="D718" s="30" t="s">
        <v>683</v>
      </c>
      <c r="E718" s="30" t="s">
        <v>1154</v>
      </c>
      <c r="F718" s="30" t="s">
        <v>3741</v>
      </c>
      <c r="G718" s="35">
        <v>0.64583333333333337</v>
      </c>
      <c r="H718" s="30"/>
      <c r="I718" s="30">
        <v>1</v>
      </c>
      <c r="J718" s="30"/>
      <c r="K718" s="30"/>
      <c r="L718" s="30"/>
      <c r="M718" s="30"/>
      <c r="N718" s="30">
        <v>1</v>
      </c>
    </row>
    <row r="719" spans="2:14" ht="14.4" x14ac:dyDescent="0.3">
      <c r="B719" s="30"/>
      <c r="C719" s="115">
        <v>0.64583333333333337</v>
      </c>
      <c r="D719" s="30" t="s">
        <v>683</v>
      </c>
      <c r="E719" s="30"/>
      <c r="F719" s="30" t="s">
        <v>3742</v>
      </c>
      <c r="G719" s="30"/>
      <c r="H719" s="30"/>
      <c r="I719" s="30">
        <v>1</v>
      </c>
      <c r="J719" s="30"/>
      <c r="K719" s="30"/>
      <c r="L719" s="30"/>
      <c r="M719" s="30"/>
      <c r="N719" s="30">
        <v>1</v>
      </c>
    </row>
    <row r="720" spans="2:14" ht="14.4" x14ac:dyDescent="0.3">
      <c r="B720" s="30"/>
      <c r="C720" s="115">
        <v>0.64583333333333337</v>
      </c>
      <c r="D720" s="30" t="s">
        <v>230</v>
      </c>
      <c r="E720" s="30" t="s">
        <v>1195</v>
      </c>
      <c r="F720" s="30" t="s">
        <v>3741</v>
      </c>
      <c r="G720" s="35">
        <v>0.64583333333333337</v>
      </c>
      <c r="H720" s="30"/>
      <c r="I720" s="30">
        <v>1</v>
      </c>
      <c r="J720" s="30"/>
      <c r="K720" s="30"/>
      <c r="L720" s="30"/>
      <c r="M720" s="30"/>
      <c r="N720" s="30">
        <v>1</v>
      </c>
    </row>
    <row r="721" spans="2:14" ht="14.4" x14ac:dyDescent="0.3">
      <c r="B721" s="30"/>
      <c r="C721" s="115">
        <v>0.64583333333333337</v>
      </c>
      <c r="D721" s="30" t="s">
        <v>230</v>
      </c>
      <c r="E721" s="30"/>
      <c r="F721" s="30" t="s">
        <v>3742</v>
      </c>
      <c r="G721" s="30"/>
      <c r="H721" s="30"/>
      <c r="I721" s="30">
        <v>1</v>
      </c>
      <c r="J721" s="30"/>
      <c r="K721" s="30"/>
      <c r="L721" s="30"/>
      <c r="M721" s="30"/>
      <c r="N721" s="30">
        <v>1</v>
      </c>
    </row>
    <row r="722" spans="2:14" ht="14.4" x14ac:dyDescent="0.3">
      <c r="B722" s="30"/>
      <c r="C722" s="115">
        <v>0.64583333333333337</v>
      </c>
      <c r="D722" s="30" t="s">
        <v>652</v>
      </c>
      <c r="E722" s="30" t="s">
        <v>1173</v>
      </c>
      <c r="F722" s="30" t="s">
        <v>3741</v>
      </c>
      <c r="G722" s="35">
        <v>0.64583333333333337</v>
      </c>
      <c r="H722" s="30"/>
      <c r="I722" s="30">
        <v>1</v>
      </c>
      <c r="J722" s="30"/>
      <c r="K722" s="30"/>
      <c r="L722" s="30"/>
      <c r="M722" s="30"/>
      <c r="N722" s="30">
        <v>1</v>
      </c>
    </row>
    <row r="723" spans="2:14" ht="14.4" x14ac:dyDescent="0.3">
      <c r="B723" s="30"/>
      <c r="C723" s="115">
        <v>0.64583333333333337</v>
      </c>
      <c r="D723" s="30" t="s">
        <v>652</v>
      </c>
      <c r="E723" s="30"/>
      <c r="F723" s="30" t="s">
        <v>3742</v>
      </c>
      <c r="G723" s="30"/>
      <c r="H723" s="30"/>
      <c r="I723" s="30">
        <v>1</v>
      </c>
      <c r="J723" s="30"/>
      <c r="K723" s="30"/>
      <c r="L723" s="30"/>
      <c r="M723" s="30"/>
      <c r="N723" s="30">
        <v>1</v>
      </c>
    </row>
    <row r="724" spans="2:14" ht="14.4" x14ac:dyDescent="0.3">
      <c r="B724" s="30"/>
      <c r="C724" s="115">
        <v>0.64583333333333337</v>
      </c>
      <c r="D724" s="30" t="s">
        <v>752</v>
      </c>
      <c r="E724" s="30" t="s">
        <v>1132</v>
      </c>
      <c r="F724" s="30" t="s">
        <v>3741</v>
      </c>
      <c r="G724" s="35">
        <v>0.64583333333333337</v>
      </c>
      <c r="H724" s="30"/>
      <c r="I724" s="30">
        <v>1</v>
      </c>
      <c r="J724" s="30"/>
      <c r="K724" s="30"/>
      <c r="L724" s="30"/>
      <c r="M724" s="30"/>
      <c r="N724" s="30">
        <v>1</v>
      </c>
    </row>
    <row r="725" spans="2:14" ht="14.4" x14ac:dyDescent="0.3">
      <c r="B725" s="30"/>
      <c r="C725" s="115">
        <v>0.64583333333333337</v>
      </c>
      <c r="D725" s="30" t="s">
        <v>752</v>
      </c>
      <c r="E725" s="30"/>
      <c r="F725" s="30" t="s">
        <v>3742</v>
      </c>
      <c r="G725" s="30"/>
      <c r="H725" s="30"/>
      <c r="I725" s="30">
        <v>1</v>
      </c>
      <c r="J725" s="30"/>
      <c r="K725" s="30"/>
      <c r="L725" s="30"/>
      <c r="M725" s="30"/>
      <c r="N725" s="30">
        <v>1</v>
      </c>
    </row>
    <row r="726" spans="2:14" ht="14.4" x14ac:dyDescent="0.3">
      <c r="B726" s="30"/>
      <c r="C726" s="115">
        <v>0.64583333333333337</v>
      </c>
      <c r="D726" s="30" t="s">
        <v>752</v>
      </c>
      <c r="E726" s="30" t="s">
        <v>1205</v>
      </c>
      <c r="F726" s="30" t="s">
        <v>3741</v>
      </c>
      <c r="G726" s="35">
        <v>0.64583333333333337</v>
      </c>
      <c r="H726" s="30"/>
      <c r="I726" s="30">
        <v>1</v>
      </c>
      <c r="J726" s="30"/>
      <c r="K726" s="30"/>
      <c r="L726" s="30"/>
      <c r="M726" s="30"/>
      <c r="N726" s="30">
        <v>1</v>
      </c>
    </row>
    <row r="727" spans="2:14" ht="14.4" x14ac:dyDescent="0.3">
      <c r="B727" s="30"/>
      <c r="C727" s="115">
        <v>0.64583333333333337</v>
      </c>
      <c r="D727" s="30" t="s">
        <v>752</v>
      </c>
      <c r="E727" s="30"/>
      <c r="F727" s="30" t="s">
        <v>3742</v>
      </c>
      <c r="G727" s="30"/>
      <c r="H727" s="30"/>
      <c r="I727" s="30">
        <v>1</v>
      </c>
      <c r="J727" s="30"/>
      <c r="K727" s="30"/>
      <c r="L727" s="30"/>
      <c r="M727" s="30"/>
      <c r="N727" s="30">
        <v>1</v>
      </c>
    </row>
    <row r="728" spans="2:14" ht="14.4" x14ac:dyDescent="0.3">
      <c r="B728" s="30"/>
      <c r="C728" s="115">
        <v>0.64583333333333337</v>
      </c>
      <c r="D728" s="30" t="s">
        <v>794</v>
      </c>
      <c r="E728" s="30" t="s">
        <v>1139</v>
      </c>
      <c r="F728" s="30" t="s">
        <v>3741</v>
      </c>
      <c r="G728" s="35">
        <v>0.64583333333333337</v>
      </c>
      <c r="H728" s="30"/>
      <c r="I728" s="30">
        <v>1</v>
      </c>
      <c r="J728" s="30"/>
      <c r="K728" s="30"/>
      <c r="L728" s="30"/>
      <c r="M728" s="30"/>
      <c r="N728" s="30">
        <v>1</v>
      </c>
    </row>
    <row r="729" spans="2:14" ht="14.4" x14ac:dyDescent="0.3">
      <c r="B729" s="30"/>
      <c r="C729" s="115">
        <v>0.64583333333333337</v>
      </c>
      <c r="D729" s="30" t="s">
        <v>794</v>
      </c>
      <c r="E729" s="30"/>
      <c r="F729" s="30" t="s">
        <v>3742</v>
      </c>
      <c r="G729" s="30"/>
      <c r="H729" s="30"/>
      <c r="I729" s="30">
        <v>1</v>
      </c>
      <c r="J729" s="30"/>
      <c r="K729" s="30"/>
      <c r="L729" s="30"/>
      <c r="M729" s="30"/>
      <c r="N729" s="30">
        <v>1</v>
      </c>
    </row>
    <row r="730" spans="2:14" ht="14.4" x14ac:dyDescent="0.3">
      <c r="B730" s="30"/>
      <c r="C730" s="115">
        <v>0.64583333333333337</v>
      </c>
      <c r="D730" s="30" t="s">
        <v>535</v>
      </c>
      <c r="E730" s="30" t="s">
        <v>1211</v>
      </c>
      <c r="F730" s="30" t="s">
        <v>3741</v>
      </c>
      <c r="G730" s="35">
        <v>0.64583333333333337</v>
      </c>
      <c r="H730" s="30"/>
      <c r="I730" s="30">
        <v>1</v>
      </c>
      <c r="J730" s="30"/>
      <c r="K730" s="30"/>
      <c r="L730" s="30"/>
      <c r="M730" s="30"/>
      <c r="N730" s="30">
        <v>1</v>
      </c>
    </row>
    <row r="731" spans="2:14" ht="14.4" x14ac:dyDescent="0.3">
      <c r="B731" s="30"/>
      <c r="C731" s="115">
        <v>0.64583333333333337</v>
      </c>
      <c r="D731" s="30" t="s">
        <v>535</v>
      </c>
      <c r="E731" s="30"/>
      <c r="F731" s="30" t="s">
        <v>3742</v>
      </c>
      <c r="G731" s="30"/>
      <c r="H731" s="30"/>
      <c r="I731" s="30">
        <v>1</v>
      </c>
      <c r="J731" s="30"/>
      <c r="K731" s="30"/>
      <c r="L731" s="30"/>
      <c r="M731" s="30"/>
      <c r="N731" s="30">
        <v>1</v>
      </c>
    </row>
    <row r="732" spans="2:14" ht="14.4" x14ac:dyDescent="0.3">
      <c r="B732" s="30"/>
      <c r="C732" s="115">
        <v>0.64583333333333337</v>
      </c>
      <c r="D732" s="30" t="s">
        <v>670</v>
      </c>
      <c r="E732" s="30" t="s">
        <v>1150</v>
      </c>
      <c r="F732" s="30" t="s">
        <v>3741</v>
      </c>
      <c r="G732" s="35">
        <v>0.64583333333333337</v>
      </c>
      <c r="H732" s="30"/>
      <c r="I732" s="30">
        <v>1</v>
      </c>
      <c r="J732" s="30"/>
      <c r="K732" s="30"/>
      <c r="L732" s="30"/>
      <c r="M732" s="30"/>
      <c r="N732" s="30">
        <v>1</v>
      </c>
    </row>
    <row r="733" spans="2:14" ht="14.4" x14ac:dyDescent="0.3">
      <c r="B733" s="30"/>
      <c r="C733" s="115">
        <v>0.64583333333333337</v>
      </c>
      <c r="D733" s="30" t="s">
        <v>670</v>
      </c>
      <c r="E733" s="30"/>
      <c r="F733" s="30" t="s">
        <v>3742</v>
      </c>
      <c r="G733" s="30"/>
      <c r="H733" s="30"/>
      <c r="I733" s="30">
        <v>1</v>
      </c>
      <c r="J733" s="30"/>
      <c r="K733" s="30"/>
      <c r="L733" s="30"/>
      <c r="M733" s="30"/>
      <c r="N733" s="30">
        <v>1</v>
      </c>
    </row>
    <row r="734" spans="2:14" ht="14.4" x14ac:dyDescent="0.3">
      <c r="B734" s="30"/>
      <c r="C734" s="115">
        <v>0.64583333333333337</v>
      </c>
      <c r="D734" s="30" t="s">
        <v>273</v>
      </c>
      <c r="E734" s="30" t="s">
        <v>1178</v>
      </c>
      <c r="F734" s="30" t="s">
        <v>3741</v>
      </c>
      <c r="G734" s="35">
        <v>0.64583333333333337</v>
      </c>
      <c r="H734" s="30"/>
      <c r="I734" s="30">
        <v>1</v>
      </c>
      <c r="J734" s="30"/>
      <c r="K734" s="30"/>
      <c r="L734" s="30"/>
      <c r="M734" s="30"/>
      <c r="N734" s="30">
        <v>1</v>
      </c>
    </row>
    <row r="735" spans="2:14" ht="14.4" x14ac:dyDescent="0.3">
      <c r="B735" s="30"/>
      <c r="C735" s="115">
        <v>0.64583333333333337</v>
      </c>
      <c r="D735" s="30" t="s">
        <v>273</v>
      </c>
      <c r="E735" s="30"/>
      <c r="F735" s="30" t="s">
        <v>3742</v>
      </c>
      <c r="G735" s="30"/>
      <c r="H735" s="30"/>
      <c r="I735" s="30">
        <v>1</v>
      </c>
      <c r="J735" s="30"/>
      <c r="K735" s="30"/>
      <c r="L735" s="30"/>
      <c r="M735" s="30"/>
      <c r="N735" s="30">
        <v>1</v>
      </c>
    </row>
    <row r="736" spans="2:14" ht="14.4" x14ac:dyDescent="0.3">
      <c r="B736" s="30"/>
      <c r="C736" s="115">
        <v>0.64583333333333337</v>
      </c>
      <c r="D736" s="30" t="s">
        <v>316</v>
      </c>
      <c r="E736" s="30" t="s">
        <v>1154</v>
      </c>
      <c r="F736" s="30" t="s">
        <v>3741</v>
      </c>
      <c r="G736" s="35">
        <v>0.64583333333333337</v>
      </c>
      <c r="H736" s="30"/>
      <c r="I736" s="30">
        <v>1</v>
      </c>
      <c r="J736" s="30"/>
      <c r="K736" s="30"/>
      <c r="L736" s="30"/>
      <c r="M736" s="30"/>
      <c r="N736" s="30">
        <v>1</v>
      </c>
    </row>
    <row r="737" spans="2:14" ht="14.4" x14ac:dyDescent="0.3">
      <c r="B737" s="30"/>
      <c r="C737" s="115">
        <v>0.64583333333333337</v>
      </c>
      <c r="D737" s="30" t="s">
        <v>316</v>
      </c>
      <c r="E737" s="30"/>
      <c r="F737" s="30" t="s">
        <v>3742</v>
      </c>
      <c r="G737" s="30"/>
      <c r="H737" s="30"/>
      <c r="I737" s="30">
        <v>1</v>
      </c>
      <c r="J737" s="30"/>
      <c r="K737" s="30"/>
      <c r="L737" s="30"/>
      <c r="M737" s="30"/>
      <c r="N737" s="30">
        <v>1</v>
      </c>
    </row>
    <row r="738" spans="2:14" ht="14.4" x14ac:dyDescent="0.3">
      <c r="B738" s="30"/>
      <c r="C738" s="115">
        <v>0.64583333333333337</v>
      </c>
      <c r="D738" s="30" t="s">
        <v>321</v>
      </c>
      <c r="E738" s="30" t="s">
        <v>1138</v>
      </c>
      <c r="F738" s="30" t="s">
        <v>3741</v>
      </c>
      <c r="G738" s="35">
        <v>0.64583333333333337</v>
      </c>
      <c r="H738" s="30"/>
      <c r="I738" s="30">
        <v>1</v>
      </c>
      <c r="J738" s="30"/>
      <c r="K738" s="30"/>
      <c r="L738" s="30"/>
      <c r="M738" s="30"/>
      <c r="N738" s="30">
        <v>1</v>
      </c>
    </row>
    <row r="739" spans="2:14" ht="14.4" x14ac:dyDescent="0.3">
      <c r="B739" s="30"/>
      <c r="C739" s="115">
        <v>0.64583333333333337</v>
      </c>
      <c r="D739" s="30" t="s">
        <v>321</v>
      </c>
      <c r="E739" s="30"/>
      <c r="F739" s="30" t="s">
        <v>3742</v>
      </c>
      <c r="G739" s="30"/>
      <c r="H739" s="30"/>
      <c r="I739" s="30">
        <v>1</v>
      </c>
      <c r="J739" s="30"/>
      <c r="K739" s="30"/>
      <c r="L739" s="30"/>
      <c r="M739" s="30"/>
      <c r="N739" s="30">
        <v>1</v>
      </c>
    </row>
    <row r="740" spans="2:14" ht="14.4" x14ac:dyDescent="0.3">
      <c r="B740" s="30"/>
      <c r="C740" s="115">
        <v>0.64583333333333337</v>
      </c>
      <c r="D740" s="30" t="s">
        <v>206</v>
      </c>
      <c r="E740" s="30" t="s">
        <v>1204</v>
      </c>
      <c r="F740" s="30" t="s">
        <v>3741</v>
      </c>
      <c r="G740" s="35">
        <v>0.64583333333333337</v>
      </c>
      <c r="H740" s="30"/>
      <c r="I740" s="30">
        <v>1</v>
      </c>
      <c r="J740" s="30"/>
      <c r="K740" s="30"/>
      <c r="L740" s="30"/>
      <c r="M740" s="30"/>
      <c r="N740" s="30">
        <v>1</v>
      </c>
    </row>
    <row r="741" spans="2:14" ht="14.4" x14ac:dyDescent="0.3">
      <c r="B741" s="30"/>
      <c r="C741" s="115">
        <v>0.64583333333333337</v>
      </c>
      <c r="D741" s="30" t="s">
        <v>206</v>
      </c>
      <c r="E741" s="30"/>
      <c r="F741" s="30" t="s">
        <v>3742</v>
      </c>
      <c r="G741" s="30"/>
      <c r="H741" s="30"/>
      <c r="I741" s="30">
        <v>1</v>
      </c>
      <c r="J741" s="30"/>
      <c r="K741" s="30"/>
      <c r="L741" s="30"/>
      <c r="M741" s="30"/>
      <c r="N741" s="30">
        <v>1</v>
      </c>
    </row>
    <row r="742" spans="2:14" ht="14.4" x14ac:dyDescent="0.3">
      <c r="B742" s="30"/>
      <c r="C742" s="115">
        <v>0.64583333333333337</v>
      </c>
      <c r="D742" s="30" t="s">
        <v>216</v>
      </c>
      <c r="E742" s="30" t="s">
        <v>1154</v>
      </c>
      <c r="F742" s="30" t="s">
        <v>3741</v>
      </c>
      <c r="G742" s="35">
        <v>0.64583333333333337</v>
      </c>
      <c r="H742" s="30"/>
      <c r="I742" s="30">
        <v>1</v>
      </c>
      <c r="J742" s="30"/>
      <c r="K742" s="30"/>
      <c r="L742" s="30"/>
      <c r="M742" s="30"/>
      <c r="N742" s="30">
        <v>1</v>
      </c>
    </row>
    <row r="743" spans="2:14" ht="14.4" x14ac:dyDescent="0.3">
      <c r="B743" s="30"/>
      <c r="C743" s="115">
        <v>0.64583333333333337</v>
      </c>
      <c r="D743" s="30" t="s">
        <v>216</v>
      </c>
      <c r="E743" s="30"/>
      <c r="F743" s="30" t="s">
        <v>3742</v>
      </c>
      <c r="G743" s="30"/>
      <c r="H743" s="30"/>
      <c r="I743" s="30">
        <v>1</v>
      </c>
      <c r="J743" s="30"/>
      <c r="K743" s="30"/>
      <c r="L743" s="30"/>
      <c r="M743" s="30"/>
      <c r="N743" s="30">
        <v>1</v>
      </c>
    </row>
    <row r="744" spans="2:14" ht="14.4" x14ac:dyDescent="0.3">
      <c r="B744" s="30"/>
      <c r="C744" s="115">
        <v>0.64583333333333337</v>
      </c>
      <c r="D744" s="30" t="s">
        <v>222</v>
      </c>
      <c r="E744" s="30" t="s">
        <v>1138</v>
      </c>
      <c r="F744" s="30" t="s">
        <v>3741</v>
      </c>
      <c r="G744" s="35">
        <v>0.64583333333333337</v>
      </c>
      <c r="H744" s="30"/>
      <c r="I744" s="30">
        <v>1</v>
      </c>
      <c r="J744" s="30"/>
      <c r="K744" s="30"/>
      <c r="L744" s="30"/>
      <c r="M744" s="30"/>
      <c r="N744" s="30">
        <v>1</v>
      </c>
    </row>
    <row r="745" spans="2:14" ht="14.4" x14ac:dyDescent="0.3">
      <c r="B745" s="30"/>
      <c r="C745" s="115">
        <v>0.64583333333333337</v>
      </c>
      <c r="D745" s="30" t="s">
        <v>222</v>
      </c>
      <c r="E745" s="30"/>
      <c r="F745" s="30" t="s">
        <v>3742</v>
      </c>
      <c r="G745" s="30"/>
      <c r="H745" s="30"/>
      <c r="I745" s="30">
        <v>1</v>
      </c>
      <c r="J745" s="30"/>
      <c r="K745" s="30"/>
      <c r="L745" s="30"/>
      <c r="M745" s="30"/>
      <c r="N745" s="30">
        <v>1</v>
      </c>
    </row>
    <row r="746" spans="2:14" ht="14.4" x14ac:dyDescent="0.3">
      <c r="B746" s="30"/>
      <c r="C746" s="115">
        <v>0.64583333333333337</v>
      </c>
      <c r="D746" s="30" t="s">
        <v>483</v>
      </c>
      <c r="E746" s="30" t="s">
        <v>1132</v>
      </c>
      <c r="F746" s="30" t="s">
        <v>3741</v>
      </c>
      <c r="G746" s="35">
        <v>0.64583333333333337</v>
      </c>
      <c r="H746" s="30"/>
      <c r="I746" s="30">
        <v>1</v>
      </c>
      <c r="J746" s="30"/>
      <c r="K746" s="30"/>
      <c r="L746" s="30"/>
      <c r="M746" s="30"/>
      <c r="N746" s="30">
        <v>1</v>
      </c>
    </row>
    <row r="747" spans="2:14" ht="14.4" x14ac:dyDescent="0.3">
      <c r="B747" s="30"/>
      <c r="C747" s="115">
        <v>0.64583333333333337</v>
      </c>
      <c r="D747" s="30" t="s">
        <v>483</v>
      </c>
      <c r="E747" s="30"/>
      <c r="F747" s="30" t="s">
        <v>3742</v>
      </c>
      <c r="G747" s="30"/>
      <c r="H747" s="30"/>
      <c r="I747" s="30">
        <v>1</v>
      </c>
      <c r="J747" s="30"/>
      <c r="K747" s="30"/>
      <c r="L747" s="30"/>
      <c r="M747" s="30"/>
      <c r="N747" s="30">
        <v>1</v>
      </c>
    </row>
    <row r="748" spans="2:14" ht="14.4" x14ac:dyDescent="0.3">
      <c r="B748" s="30"/>
      <c r="C748" s="115">
        <v>0.64583333333333337</v>
      </c>
      <c r="D748" s="30" t="s">
        <v>483</v>
      </c>
      <c r="E748" s="30" t="s">
        <v>1204</v>
      </c>
      <c r="F748" s="30" t="s">
        <v>3741</v>
      </c>
      <c r="G748" s="35">
        <v>0.64583333333333337</v>
      </c>
      <c r="H748" s="30"/>
      <c r="I748" s="30">
        <v>1</v>
      </c>
      <c r="J748" s="30"/>
      <c r="K748" s="30"/>
      <c r="L748" s="30"/>
      <c r="M748" s="30"/>
      <c r="N748" s="30">
        <v>1</v>
      </c>
    </row>
    <row r="749" spans="2:14" ht="14.4" x14ac:dyDescent="0.3">
      <c r="B749" s="30"/>
      <c r="C749" s="115">
        <v>0.64583333333333337</v>
      </c>
      <c r="D749" s="30" t="s">
        <v>483</v>
      </c>
      <c r="E749" s="30"/>
      <c r="F749" s="30" t="s">
        <v>3742</v>
      </c>
      <c r="G749" s="30"/>
      <c r="H749" s="30"/>
      <c r="I749" s="30">
        <v>1</v>
      </c>
      <c r="J749" s="30"/>
      <c r="K749" s="30"/>
      <c r="L749" s="30"/>
      <c r="M749" s="30"/>
      <c r="N749" s="30">
        <v>1</v>
      </c>
    </row>
    <row r="750" spans="2:14" ht="14.4" x14ac:dyDescent="0.3">
      <c r="B750" s="30"/>
      <c r="C750" s="115">
        <v>0.64583333333333337</v>
      </c>
      <c r="D750" s="30" t="s">
        <v>849</v>
      </c>
      <c r="E750" s="30" t="s">
        <v>1154</v>
      </c>
      <c r="F750" s="30" t="s">
        <v>3741</v>
      </c>
      <c r="G750" s="35">
        <v>0.64583333333333337</v>
      </c>
      <c r="H750" s="30"/>
      <c r="I750" s="30">
        <v>1</v>
      </c>
      <c r="J750" s="30"/>
      <c r="K750" s="30"/>
      <c r="L750" s="30"/>
      <c r="M750" s="30"/>
      <c r="N750" s="30">
        <v>1</v>
      </c>
    </row>
    <row r="751" spans="2:14" ht="14.4" x14ac:dyDescent="0.3">
      <c r="B751" s="30"/>
      <c r="C751" s="115">
        <v>0.64583333333333337</v>
      </c>
      <c r="D751" s="30" t="s">
        <v>849</v>
      </c>
      <c r="E751" s="30"/>
      <c r="F751" s="30" t="s">
        <v>3742</v>
      </c>
      <c r="G751" s="30"/>
      <c r="H751" s="30"/>
      <c r="I751" s="30">
        <v>1</v>
      </c>
      <c r="J751" s="30"/>
      <c r="K751" s="30"/>
      <c r="L751" s="30"/>
      <c r="M751" s="30"/>
      <c r="N751" s="30">
        <v>1</v>
      </c>
    </row>
    <row r="752" spans="2:14" ht="14.4" x14ac:dyDescent="0.3">
      <c r="B752" s="30"/>
      <c r="C752" s="115">
        <v>0.64583333333333337</v>
      </c>
      <c r="D752" s="30" t="s">
        <v>435</v>
      </c>
      <c r="E752" s="30" t="s">
        <v>1142</v>
      </c>
      <c r="F752" s="30" t="s">
        <v>3741</v>
      </c>
      <c r="G752" s="35">
        <v>0.64583333333333337</v>
      </c>
      <c r="H752" s="30"/>
      <c r="I752" s="30">
        <v>1</v>
      </c>
      <c r="J752" s="30"/>
      <c r="K752" s="30"/>
      <c r="L752" s="30"/>
      <c r="M752" s="30"/>
      <c r="N752" s="30">
        <v>1</v>
      </c>
    </row>
    <row r="753" spans="2:14" ht="14.4" x14ac:dyDescent="0.3">
      <c r="B753" s="30"/>
      <c r="C753" s="115">
        <v>0.64583333333333337</v>
      </c>
      <c r="D753" s="30" t="s">
        <v>435</v>
      </c>
      <c r="E753" s="30"/>
      <c r="F753" s="30" t="s">
        <v>3742</v>
      </c>
      <c r="G753" s="30"/>
      <c r="H753" s="30"/>
      <c r="I753" s="30">
        <v>1</v>
      </c>
      <c r="J753" s="30"/>
      <c r="K753" s="30"/>
      <c r="L753" s="30"/>
      <c r="M753" s="30"/>
      <c r="N753" s="30">
        <v>1</v>
      </c>
    </row>
    <row r="754" spans="2:14" ht="14.4" x14ac:dyDescent="0.3">
      <c r="B754" s="30"/>
      <c r="C754" s="115">
        <v>0.64583333333333337</v>
      </c>
      <c r="D754" s="30" t="s">
        <v>892</v>
      </c>
      <c r="E754" s="30" t="s">
        <v>1197</v>
      </c>
      <c r="F754" s="30" t="s">
        <v>3741</v>
      </c>
      <c r="G754" s="35">
        <v>0.64583333333333337</v>
      </c>
      <c r="H754" s="30"/>
      <c r="I754" s="30">
        <v>1</v>
      </c>
      <c r="J754" s="30"/>
      <c r="K754" s="30"/>
      <c r="L754" s="30"/>
      <c r="M754" s="30"/>
      <c r="N754" s="30">
        <v>1</v>
      </c>
    </row>
    <row r="755" spans="2:14" ht="14.4" x14ac:dyDescent="0.3">
      <c r="B755" s="30"/>
      <c r="C755" s="115">
        <v>0.64583333333333337</v>
      </c>
      <c r="D755" s="30" t="s">
        <v>892</v>
      </c>
      <c r="E755" s="30"/>
      <c r="F755" s="30" t="s">
        <v>3742</v>
      </c>
      <c r="G755" s="30"/>
      <c r="H755" s="30"/>
      <c r="I755" s="30">
        <v>1</v>
      </c>
      <c r="J755" s="30"/>
      <c r="K755" s="30"/>
      <c r="L755" s="30"/>
      <c r="M755" s="30"/>
      <c r="N755" s="30">
        <v>1</v>
      </c>
    </row>
    <row r="756" spans="2:14" ht="14.4" x14ac:dyDescent="0.3">
      <c r="B756" s="30"/>
      <c r="C756" s="115">
        <v>0.64583333333333337</v>
      </c>
      <c r="D756" s="30" t="s">
        <v>474</v>
      </c>
      <c r="E756" s="30" t="s">
        <v>1122</v>
      </c>
      <c r="F756" s="30" t="s">
        <v>3741</v>
      </c>
      <c r="G756" s="35">
        <v>0.64583333333333337</v>
      </c>
      <c r="H756" s="30"/>
      <c r="I756" s="30">
        <v>1</v>
      </c>
      <c r="J756" s="30"/>
      <c r="K756" s="30"/>
      <c r="L756" s="30"/>
      <c r="M756" s="30"/>
      <c r="N756" s="30">
        <v>1</v>
      </c>
    </row>
    <row r="757" spans="2:14" ht="14.4" x14ac:dyDescent="0.3">
      <c r="B757" s="30"/>
      <c r="C757" s="115">
        <v>0.64583333333333337</v>
      </c>
      <c r="D757" s="30" t="s">
        <v>474</v>
      </c>
      <c r="E757" s="30"/>
      <c r="F757" s="30" t="s">
        <v>3742</v>
      </c>
      <c r="G757" s="30"/>
      <c r="H757" s="30"/>
      <c r="I757" s="30">
        <v>1</v>
      </c>
      <c r="J757" s="30"/>
      <c r="K757" s="30"/>
      <c r="L757" s="30"/>
      <c r="M757" s="30"/>
      <c r="N757" s="30">
        <v>1</v>
      </c>
    </row>
    <row r="758" spans="2:14" ht="14.4" x14ac:dyDescent="0.3">
      <c r="B758" s="30"/>
      <c r="C758" s="115">
        <v>0.64583333333333337</v>
      </c>
      <c r="D758" s="30" t="s">
        <v>871</v>
      </c>
      <c r="E758" s="30" t="s">
        <v>1213</v>
      </c>
      <c r="F758" s="30" t="s">
        <v>3741</v>
      </c>
      <c r="G758" s="35">
        <v>0.64583333333333337</v>
      </c>
      <c r="H758" s="30"/>
      <c r="I758" s="30">
        <v>1</v>
      </c>
      <c r="J758" s="30"/>
      <c r="K758" s="30"/>
      <c r="L758" s="30"/>
      <c r="M758" s="30"/>
      <c r="N758" s="30">
        <v>1</v>
      </c>
    </row>
    <row r="759" spans="2:14" ht="14.4" x14ac:dyDescent="0.3">
      <c r="B759" s="30"/>
      <c r="C759" s="115">
        <v>0.64583333333333337</v>
      </c>
      <c r="D759" s="30" t="s">
        <v>871</v>
      </c>
      <c r="E759" s="30"/>
      <c r="F759" s="30" t="s">
        <v>3742</v>
      </c>
      <c r="G759" s="30"/>
      <c r="H759" s="30"/>
      <c r="I759" s="30">
        <v>1</v>
      </c>
      <c r="J759" s="30"/>
      <c r="K759" s="30"/>
      <c r="L759" s="30"/>
      <c r="M759" s="30"/>
      <c r="N759" s="30">
        <v>1</v>
      </c>
    </row>
    <row r="760" spans="2:14" ht="14.4" x14ac:dyDescent="0.3">
      <c r="B760" s="30"/>
      <c r="C760" s="115">
        <v>0.64583333333333337</v>
      </c>
      <c r="D760" s="30" t="s">
        <v>444</v>
      </c>
      <c r="E760" s="30" t="s">
        <v>1187</v>
      </c>
      <c r="F760" s="30" t="s">
        <v>3741</v>
      </c>
      <c r="G760" s="35">
        <v>0.64583333333333337</v>
      </c>
      <c r="H760" s="30"/>
      <c r="I760" s="30">
        <v>1</v>
      </c>
      <c r="J760" s="30"/>
      <c r="K760" s="30"/>
      <c r="L760" s="30"/>
      <c r="M760" s="30"/>
      <c r="N760" s="30">
        <v>1</v>
      </c>
    </row>
    <row r="761" spans="2:14" ht="14.4" x14ac:dyDescent="0.3">
      <c r="B761" s="30"/>
      <c r="C761" s="115">
        <v>0.64583333333333337</v>
      </c>
      <c r="D761" s="30" t="s">
        <v>444</v>
      </c>
      <c r="E761" s="30"/>
      <c r="F761" s="30" t="s">
        <v>3742</v>
      </c>
      <c r="G761" s="30"/>
      <c r="H761" s="30"/>
      <c r="I761" s="30">
        <v>1</v>
      </c>
      <c r="J761" s="30"/>
      <c r="K761" s="30"/>
      <c r="L761" s="30"/>
      <c r="M761" s="30"/>
      <c r="N761" s="30">
        <v>1</v>
      </c>
    </row>
    <row r="762" spans="2:14" ht="14.4" x14ac:dyDescent="0.3">
      <c r="B762" s="30"/>
      <c r="C762" s="115">
        <v>0.64583333333333337</v>
      </c>
      <c r="D762" s="30" t="s">
        <v>791</v>
      </c>
      <c r="E762" s="30" t="s">
        <v>1160</v>
      </c>
      <c r="F762" s="30" t="s">
        <v>3741</v>
      </c>
      <c r="G762" s="35">
        <v>0.64583333333333337</v>
      </c>
      <c r="H762" s="30"/>
      <c r="I762" s="30">
        <v>1</v>
      </c>
      <c r="J762" s="30"/>
      <c r="K762" s="30"/>
      <c r="L762" s="30"/>
      <c r="M762" s="30"/>
      <c r="N762" s="30">
        <v>1</v>
      </c>
    </row>
    <row r="763" spans="2:14" ht="14.4" x14ac:dyDescent="0.3">
      <c r="B763" s="30"/>
      <c r="C763" s="115">
        <v>0.64583333333333337</v>
      </c>
      <c r="D763" s="30" t="s">
        <v>791</v>
      </c>
      <c r="E763" s="30"/>
      <c r="F763" s="30" t="s">
        <v>3742</v>
      </c>
      <c r="G763" s="30"/>
      <c r="H763" s="30"/>
      <c r="I763" s="30">
        <v>1</v>
      </c>
      <c r="J763" s="30"/>
      <c r="K763" s="30"/>
      <c r="L763" s="30"/>
      <c r="M763" s="30"/>
      <c r="N763" s="30">
        <v>1</v>
      </c>
    </row>
    <row r="764" spans="2:14" ht="14.4" x14ac:dyDescent="0.3">
      <c r="B764" s="30"/>
      <c r="C764" s="115">
        <v>0.64583333333333337</v>
      </c>
      <c r="D764" s="30" t="s">
        <v>889</v>
      </c>
      <c r="E764" s="30" t="s">
        <v>1127</v>
      </c>
      <c r="F764" s="30" t="s">
        <v>3741</v>
      </c>
      <c r="G764" s="35">
        <v>0.64583333333333337</v>
      </c>
      <c r="H764" s="30"/>
      <c r="I764" s="30">
        <v>1</v>
      </c>
      <c r="J764" s="30"/>
      <c r="K764" s="30"/>
      <c r="L764" s="30"/>
      <c r="M764" s="30"/>
      <c r="N764" s="30">
        <v>1</v>
      </c>
    </row>
    <row r="765" spans="2:14" ht="14.4" x14ac:dyDescent="0.3">
      <c r="B765" s="30"/>
      <c r="C765" s="115">
        <v>0.64583333333333337</v>
      </c>
      <c r="D765" s="30" t="s">
        <v>889</v>
      </c>
      <c r="E765" s="30"/>
      <c r="F765" s="30" t="s">
        <v>3742</v>
      </c>
      <c r="G765" s="30"/>
      <c r="H765" s="30"/>
      <c r="I765" s="30">
        <v>1</v>
      </c>
      <c r="J765" s="30"/>
      <c r="K765" s="30"/>
      <c r="L765" s="30"/>
      <c r="M765" s="30"/>
      <c r="N765" s="30">
        <v>1</v>
      </c>
    </row>
    <row r="766" spans="2:14" ht="14.4" x14ac:dyDescent="0.3">
      <c r="B766" s="30"/>
      <c r="C766" s="115">
        <v>0.64583333333333337</v>
      </c>
      <c r="D766" s="30" t="s">
        <v>919</v>
      </c>
      <c r="E766" s="30" t="s">
        <v>1206</v>
      </c>
      <c r="F766" s="30" t="s">
        <v>3741</v>
      </c>
      <c r="G766" s="35">
        <v>0.64583333333333337</v>
      </c>
      <c r="H766" s="30"/>
      <c r="I766" s="30">
        <v>1</v>
      </c>
      <c r="J766" s="30"/>
      <c r="K766" s="30"/>
      <c r="L766" s="30"/>
      <c r="M766" s="30"/>
      <c r="N766" s="30">
        <v>1</v>
      </c>
    </row>
    <row r="767" spans="2:14" ht="14.4" x14ac:dyDescent="0.3">
      <c r="B767" s="30"/>
      <c r="C767" s="115">
        <v>0.64583333333333337</v>
      </c>
      <c r="D767" s="30" t="s">
        <v>919</v>
      </c>
      <c r="E767" s="30"/>
      <c r="F767" s="30" t="s">
        <v>3742</v>
      </c>
      <c r="G767" s="30"/>
      <c r="H767" s="30"/>
      <c r="I767" s="30">
        <v>1</v>
      </c>
      <c r="J767" s="30"/>
      <c r="K767" s="30"/>
      <c r="L767" s="30"/>
      <c r="M767" s="30"/>
      <c r="N767" s="30">
        <v>1</v>
      </c>
    </row>
    <row r="768" spans="2:14" ht="14.4" x14ac:dyDescent="0.3">
      <c r="B768" s="30"/>
      <c r="C768" s="115">
        <v>0.64583333333333337</v>
      </c>
      <c r="D768" s="30" t="s">
        <v>1012</v>
      </c>
      <c r="E768" s="30" t="s">
        <v>1184</v>
      </c>
      <c r="F768" s="30" t="s">
        <v>3741</v>
      </c>
      <c r="G768" s="35">
        <v>0.64583333333333337</v>
      </c>
      <c r="H768" s="30"/>
      <c r="I768" s="30">
        <v>1</v>
      </c>
      <c r="J768" s="30"/>
      <c r="K768" s="30"/>
      <c r="L768" s="30"/>
      <c r="M768" s="30"/>
      <c r="N768" s="30">
        <v>1</v>
      </c>
    </row>
    <row r="769" spans="2:14" ht="14.4" x14ac:dyDescent="0.3">
      <c r="B769" s="30"/>
      <c r="C769" s="115">
        <v>0.64583333333333337</v>
      </c>
      <c r="D769" s="30" t="s">
        <v>1012</v>
      </c>
      <c r="E769" s="30"/>
      <c r="F769" s="30" t="s">
        <v>3742</v>
      </c>
      <c r="G769" s="30"/>
      <c r="H769" s="30"/>
      <c r="I769" s="30">
        <v>1</v>
      </c>
      <c r="J769" s="30"/>
      <c r="K769" s="30"/>
      <c r="L769" s="30"/>
      <c r="M769" s="30"/>
      <c r="N769" s="30">
        <v>1</v>
      </c>
    </row>
    <row r="770" spans="2:14" ht="14.4" x14ac:dyDescent="0.3">
      <c r="B770" s="30"/>
      <c r="C770" s="115">
        <v>0.64583333333333337</v>
      </c>
      <c r="D770" s="30" t="s">
        <v>1053</v>
      </c>
      <c r="E770" s="30" t="s">
        <v>1129</v>
      </c>
      <c r="F770" s="30" t="s">
        <v>3741</v>
      </c>
      <c r="G770" s="35">
        <v>0.64583333333333337</v>
      </c>
      <c r="H770" s="30"/>
      <c r="I770" s="30">
        <v>1</v>
      </c>
      <c r="J770" s="30"/>
      <c r="K770" s="30"/>
      <c r="L770" s="30"/>
      <c r="M770" s="30"/>
      <c r="N770" s="30">
        <v>1</v>
      </c>
    </row>
    <row r="771" spans="2:14" ht="14.4" x14ac:dyDescent="0.3">
      <c r="B771" s="30"/>
      <c r="C771" s="115">
        <v>0.64583333333333337</v>
      </c>
      <c r="D771" s="30" t="s">
        <v>1053</v>
      </c>
      <c r="E771" s="30"/>
      <c r="F771" s="30" t="s">
        <v>3742</v>
      </c>
      <c r="G771" s="30"/>
      <c r="H771" s="30"/>
      <c r="I771" s="30">
        <v>1</v>
      </c>
      <c r="J771" s="30"/>
      <c r="K771" s="30"/>
      <c r="L771" s="30"/>
      <c r="M771" s="30"/>
      <c r="N771" s="30">
        <v>1</v>
      </c>
    </row>
    <row r="772" spans="2:14" ht="14.4" x14ac:dyDescent="0.3">
      <c r="B772" s="30"/>
      <c r="C772" s="115">
        <v>0.67708333333333337</v>
      </c>
      <c r="D772" s="30" t="s">
        <v>62</v>
      </c>
      <c r="E772" s="30" t="s">
        <v>1129</v>
      </c>
      <c r="F772" s="30" t="s">
        <v>3743</v>
      </c>
      <c r="G772" s="35">
        <v>0.67708333333333337</v>
      </c>
      <c r="H772" s="30"/>
      <c r="I772" s="30">
        <v>1</v>
      </c>
      <c r="J772" s="30"/>
      <c r="K772" s="30"/>
      <c r="L772" s="30"/>
      <c r="M772" s="30"/>
      <c r="N772" s="30">
        <v>1</v>
      </c>
    </row>
    <row r="773" spans="2:14" ht="14.4" x14ac:dyDescent="0.3">
      <c r="B773" s="30"/>
      <c r="C773" s="115">
        <v>0.67708333333333337</v>
      </c>
      <c r="D773" s="30" t="s">
        <v>62</v>
      </c>
      <c r="E773" s="30"/>
      <c r="F773" s="30" t="s">
        <v>3744</v>
      </c>
      <c r="G773" s="30"/>
      <c r="H773" s="30"/>
      <c r="I773" s="30">
        <v>1</v>
      </c>
      <c r="J773" s="30"/>
      <c r="K773" s="30"/>
      <c r="L773" s="30"/>
      <c r="M773" s="30"/>
      <c r="N773" s="30">
        <v>1</v>
      </c>
    </row>
    <row r="774" spans="2:14" ht="14.4" x14ac:dyDescent="0.3">
      <c r="B774" s="30"/>
      <c r="C774" s="115">
        <v>0.67708333333333337</v>
      </c>
      <c r="D774" s="30" t="s">
        <v>65</v>
      </c>
      <c r="E774" s="30" t="s">
        <v>1211</v>
      </c>
      <c r="F774" s="30" t="s">
        <v>3743</v>
      </c>
      <c r="G774" s="35">
        <v>0.67708333333333337</v>
      </c>
      <c r="H774" s="30"/>
      <c r="I774" s="30">
        <v>1</v>
      </c>
      <c r="J774" s="30"/>
      <c r="K774" s="30"/>
      <c r="L774" s="30"/>
      <c r="M774" s="30"/>
      <c r="N774" s="30">
        <v>1</v>
      </c>
    </row>
    <row r="775" spans="2:14" ht="14.4" x14ac:dyDescent="0.3">
      <c r="B775" s="30"/>
      <c r="C775" s="115">
        <v>0.67708333333333337</v>
      </c>
      <c r="D775" s="30" t="s">
        <v>65</v>
      </c>
      <c r="E775" s="30"/>
      <c r="F775" s="30" t="s">
        <v>3744</v>
      </c>
      <c r="G775" s="30"/>
      <c r="H775" s="30"/>
      <c r="I775" s="30">
        <v>1</v>
      </c>
      <c r="J775" s="30"/>
      <c r="K775" s="30"/>
      <c r="L775" s="30"/>
      <c r="M775" s="30"/>
      <c r="N775" s="30">
        <v>1</v>
      </c>
    </row>
    <row r="776" spans="2:14" ht="14.4" x14ac:dyDescent="0.3">
      <c r="B776" s="30"/>
      <c r="C776" s="115">
        <v>0.67708333333333337</v>
      </c>
      <c r="D776" s="30" t="s">
        <v>182</v>
      </c>
      <c r="E776" s="30" t="s">
        <v>1142</v>
      </c>
      <c r="F776" s="30" t="s">
        <v>3743</v>
      </c>
      <c r="G776" s="35">
        <v>0.67708333333333337</v>
      </c>
      <c r="H776" s="30"/>
      <c r="I776" s="30">
        <v>1</v>
      </c>
      <c r="J776" s="30"/>
      <c r="K776" s="30"/>
      <c r="L776" s="30"/>
      <c r="M776" s="30"/>
      <c r="N776" s="30">
        <v>1</v>
      </c>
    </row>
    <row r="777" spans="2:14" ht="14.4" x14ac:dyDescent="0.3">
      <c r="B777" s="30"/>
      <c r="C777" s="115">
        <v>0.67708333333333337</v>
      </c>
      <c r="D777" s="30" t="s">
        <v>182</v>
      </c>
      <c r="E777" s="30"/>
      <c r="F777" s="30" t="s">
        <v>3744</v>
      </c>
      <c r="G777" s="30"/>
      <c r="H777" s="30"/>
      <c r="I777" s="30">
        <v>1</v>
      </c>
      <c r="J777" s="30"/>
      <c r="K777" s="30"/>
      <c r="L777" s="30"/>
      <c r="M777" s="30"/>
      <c r="N777" s="30">
        <v>1</v>
      </c>
    </row>
    <row r="778" spans="2:14" ht="14.4" x14ac:dyDescent="0.3">
      <c r="B778" s="30"/>
      <c r="C778" s="115">
        <v>0.67708333333333337</v>
      </c>
      <c r="D778" s="30" t="s">
        <v>683</v>
      </c>
      <c r="E778" s="30" t="s">
        <v>1122</v>
      </c>
      <c r="F778" s="30" t="s">
        <v>3743</v>
      </c>
      <c r="G778" s="35">
        <v>0.67708333333333337</v>
      </c>
      <c r="H778" s="30"/>
      <c r="I778" s="30">
        <v>1</v>
      </c>
      <c r="J778" s="30"/>
      <c r="K778" s="30"/>
      <c r="L778" s="30"/>
      <c r="M778" s="30"/>
      <c r="N778" s="30">
        <v>1</v>
      </c>
    </row>
    <row r="779" spans="2:14" ht="14.4" x14ac:dyDescent="0.3">
      <c r="B779" s="30"/>
      <c r="C779" s="115">
        <v>0.67708333333333337</v>
      </c>
      <c r="D779" s="30" t="s">
        <v>683</v>
      </c>
      <c r="E779" s="30"/>
      <c r="F779" s="30" t="s">
        <v>3744</v>
      </c>
      <c r="G779" s="30"/>
      <c r="H779" s="30"/>
      <c r="I779" s="30">
        <v>1</v>
      </c>
      <c r="J779" s="30"/>
      <c r="K779" s="30"/>
      <c r="L779" s="30"/>
      <c r="M779" s="30"/>
      <c r="N779" s="30">
        <v>1</v>
      </c>
    </row>
    <row r="780" spans="2:14" ht="14.4" x14ac:dyDescent="0.3">
      <c r="B780" s="30"/>
      <c r="C780" s="115">
        <v>0.67708333333333337</v>
      </c>
      <c r="D780" s="30" t="s">
        <v>553</v>
      </c>
      <c r="E780" s="30" t="s">
        <v>1160</v>
      </c>
      <c r="F780" s="30" t="s">
        <v>3743</v>
      </c>
      <c r="G780" s="35">
        <v>0.67708333333333337</v>
      </c>
      <c r="H780" s="30"/>
      <c r="I780" s="30">
        <v>1</v>
      </c>
      <c r="J780" s="30"/>
      <c r="K780" s="30"/>
      <c r="L780" s="30"/>
      <c r="M780" s="30"/>
      <c r="N780" s="30">
        <v>1</v>
      </c>
    </row>
    <row r="781" spans="2:14" ht="14.4" x14ac:dyDescent="0.3">
      <c r="B781" s="30"/>
      <c r="C781" s="115">
        <v>0.67708333333333337</v>
      </c>
      <c r="D781" s="30" t="s">
        <v>553</v>
      </c>
      <c r="E781" s="30"/>
      <c r="F781" s="30" t="s">
        <v>3744</v>
      </c>
      <c r="G781" s="30"/>
      <c r="H781" s="30"/>
      <c r="I781" s="30">
        <v>1</v>
      </c>
      <c r="J781" s="30"/>
      <c r="K781" s="30"/>
      <c r="L781" s="30"/>
      <c r="M781" s="30"/>
      <c r="N781" s="30">
        <v>1</v>
      </c>
    </row>
    <row r="782" spans="2:14" ht="14.4" x14ac:dyDescent="0.3">
      <c r="B782" s="30"/>
      <c r="C782" s="115">
        <v>0.67708333333333337</v>
      </c>
      <c r="D782" s="30" t="s">
        <v>230</v>
      </c>
      <c r="E782" s="30" t="s">
        <v>1222</v>
      </c>
      <c r="F782" s="30" t="s">
        <v>3743</v>
      </c>
      <c r="G782" s="35">
        <v>0.67708333333333337</v>
      </c>
      <c r="H782" s="30"/>
      <c r="I782" s="30">
        <v>1</v>
      </c>
      <c r="J782" s="30"/>
      <c r="K782" s="30"/>
      <c r="L782" s="30"/>
      <c r="M782" s="30"/>
      <c r="N782" s="30">
        <v>1</v>
      </c>
    </row>
    <row r="783" spans="2:14" ht="14.4" x14ac:dyDescent="0.3">
      <c r="B783" s="30"/>
      <c r="C783" s="115">
        <v>0.67708333333333337</v>
      </c>
      <c r="D783" s="30" t="s">
        <v>230</v>
      </c>
      <c r="E783" s="30"/>
      <c r="F783" s="30" t="s">
        <v>3744</v>
      </c>
      <c r="G783" s="30"/>
      <c r="H783" s="30"/>
      <c r="I783" s="30">
        <v>1</v>
      </c>
      <c r="J783" s="30"/>
      <c r="K783" s="30"/>
      <c r="L783" s="30"/>
      <c r="M783" s="30"/>
      <c r="N783" s="30">
        <v>1</v>
      </c>
    </row>
    <row r="784" spans="2:14" ht="14.4" x14ac:dyDescent="0.3">
      <c r="B784" s="30"/>
      <c r="C784" s="115">
        <v>0.67708333333333337</v>
      </c>
      <c r="D784" s="30" t="s">
        <v>652</v>
      </c>
      <c r="E784" s="30" t="s">
        <v>1197</v>
      </c>
      <c r="F784" s="30" t="s">
        <v>3743</v>
      </c>
      <c r="G784" s="35">
        <v>0.67708333333333337</v>
      </c>
      <c r="H784" s="30"/>
      <c r="I784" s="30">
        <v>1</v>
      </c>
      <c r="J784" s="30"/>
      <c r="K784" s="30"/>
      <c r="L784" s="30"/>
      <c r="M784" s="30"/>
      <c r="N784" s="30">
        <v>1</v>
      </c>
    </row>
    <row r="785" spans="2:14" ht="14.4" x14ac:dyDescent="0.3">
      <c r="B785" s="30"/>
      <c r="C785" s="115">
        <v>0.67708333333333337</v>
      </c>
      <c r="D785" s="30" t="s">
        <v>652</v>
      </c>
      <c r="E785" s="30"/>
      <c r="F785" s="30" t="s">
        <v>3744</v>
      </c>
      <c r="G785" s="30"/>
      <c r="H785" s="30"/>
      <c r="I785" s="30">
        <v>1</v>
      </c>
      <c r="J785" s="30"/>
      <c r="K785" s="30"/>
      <c r="L785" s="30"/>
      <c r="M785" s="30"/>
      <c r="N785" s="30">
        <v>1</v>
      </c>
    </row>
    <row r="786" spans="2:14" ht="14.4" x14ac:dyDescent="0.3">
      <c r="B786" s="30"/>
      <c r="C786" s="115">
        <v>0.67708333333333337</v>
      </c>
      <c r="D786" s="30" t="s">
        <v>535</v>
      </c>
      <c r="E786" s="30" t="s">
        <v>1187</v>
      </c>
      <c r="F786" s="30" t="s">
        <v>3743</v>
      </c>
      <c r="G786" s="35">
        <v>0.67708333333333337</v>
      </c>
      <c r="H786" s="30"/>
      <c r="I786" s="30">
        <v>1</v>
      </c>
      <c r="J786" s="30"/>
      <c r="K786" s="30"/>
      <c r="L786" s="30"/>
      <c r="M786" s="30"/>
      <c r="N786" s="30">
        <v>1</v>
      </c>
    </row>
    <row r="787" spans="2:14" ht="14.4" x14ac:dyDescent="0.3">
      <c r="B787" s="30"/>
      <c r="C787" s="115">
        <v>0.67708333333333337</v>
      </c>
      <c r="D787" s="30" t="s">
        <v>535</v>
      </c>
      <c r="E787" s="30"/>
      <c r="F787" s="30" t="s">
        <v>3744</v>
      </c>
      <c r="G787" s="30"/>
      <c r="H787" s="30"/>
      <c r="I787" s="30">
        <v>1</v>
      </c>
      <c r="J787" s="30"/>
      <c r="K787" s="30"/>
      <c r="L787" s="30"/>
      <c r="M787" s="30"/>
      <c r="N787" s="30">
        <v>1</v>
      </c>
    </row>
    <row r="788" spans="2:14" ht="14.4" x14ac:dyDescent="0.3">
      <c r="B788" s="30"/>
      <c r="C788" s="115">
        <v>0.67708333333333337</v>
      </c>
      <c r="D788" s="30" t="s">
        <v>670</v>
      </c>
      <c r="E788" s="30" t="s">
        <v>1205</v>
      </c>
      <c r="F788" s="30" t="s">
        <v>3743</v>
      </c>
      <c r="G788" s="35">
        <v>0.67708333333333337</v>
      </c>
      <c r="H788" s="30"/>
      <c r="I788" s="30">
        <v>1</v>
      </c>
      <c r="J788" s="30"/>
      <c r="K788" s="30"/>
      <c r="L788" s="30"/>
      <c r="M788" s="30"/>
      <c r="N788" s="30">
        <v>1</v>
      </c>
    </row>
    <row r="789" spans="2:14" ht="14.4" x14ac:dyDescent="0.3">
      <c r="B789" s="30"/>
      <c r="C789" s="115">
        <v>0.67708333333333337</v>
      </c>
      <c r="D789" s="30" t="s">
        <v>670</v>
      </c>
      <c r="E789" s="30"/>
      <c r="F789" s="30" t="s">
        <v>3744</v>
      </c>
      <c r="G789" s="30"/>
      <c r="H789" s="30"/>
      <c r="I789" s="30">
        <v>1</v>
      </c>
      <c r="J789" s="30"/>
      <c r="K789" s="30"/>
      <c r="L789" s="30"/>
      <c r="M789" s="30"/>
      <c r="N789" s="30">
        <v>1</v>
      </c>
    </row>
    <row r="790" spans="2:14" ht="14.4" x14ac:dyDescent="0.3">
      <c r="B790" s="30"/>
      <c r="C790" s="115">
        <v>0.67708333333333337</v>
      </c>
      <c r="D790" s="30" t="s">
        <v>321</v>
      </c>
      <c r="E790" s="30" t="s">
        <v>1132</v>
      </c>
      <c r="F790" s="30" t="s">
        <v>3743</v>
      </c>
      <c r="G790" s="35">
        <v>0.67708333333333337</v>
      </c>
      <c r="H790" s="30"/>
      <c r="I790" s="30">
        <v>1</v>
      </c>
      <c r="J790" s="30"/>
      <c r="K790" s="30"/>
      <c r="L790" s="30"/>
      <c r="M790" s="30"/>
      <c r="N790" s="30">
        <v>1</v>
      </c>
    </row>
    <row r="791" spans="2:14" ht="14.4" x14ac:dyDescent="0.3">
      <c r="B791" s="30"/>
      <c r="C791" s="115">
        <v>0.67708333333333337</v>
      </c>
      <c r="D791" s="30" t="s">
        <v>321</v>
      </c>
      <c r="E791" s="30"/>
      <c r="F791" s="30" t="s">
        <v>3744</v>
      </c>
      <c r="G791" s="30"/>
      <c r="H791" s="30"/>
      <c r="I791" s="30">
        <v>1</v>
      </c>
      <c r="J791" s="30"/>
      <c r="K791" s="30"/>
      <c r="L791" s="30"/>
      <c r="M791" s="30"/>
      <c r="N791" s="30">
        <v>1</v>
      </c>
    </row>
    <row r="792" spans="2:14" ht="14.4" x14ac:dyDescent="0.3">
      <c r="B792" s="30"/>
      <c r="C792" s="115">
        <v>0.67708333333333337</v>
      </c>
      <c r="D792" s="30" t="s">
        <v>206</v>
      </c>
      <c r="E792" s="30" t="s">
        <v>1139</v>
      </c>
      <c r="F792" s="30" t="s">
        <v>3743</v>
      </c>
      <c r="G792" s="35">
        <v>0.67708333333333337</v>
      </c>
      <c r="H792" s="30"/>
      <c r="I792" s="30">
        <v>1</v>
      </c>
      <c r="J792" s="30"/>
      <c r="K792" s="30"/>
      <c r="L792" s="30"/>
      <c r="M792" s="30"/>
      <c r="N792" s="30">
        <v>1</v>
      </c>
    </row>
    <row r="793" spans="2:14" ht="14.4" x14ac:dyDescent="0.3">
      <c r="B793" s="30"/>
      <c r="C793" s="115">
        <v>0.67708333333333337</v>
      </c>
      <c r="D793" s="30" t="s">
        <v>206</v>
      </c>
      <c r="E793" s="30"/>
      <c r="F793" s="30" t="s">
        <v>3744</v>
      </c>
      <c r="G793" s="30"/>
      <c r="H793" s="30"/>
      <c r="I793" s="30">
        <v>1</v>
      </c>
      <c r="J793" s="30"/>
      <c r="K793" s="30"/>
      <c r="L793" s="30"/>
      <c r="M793" s="30"/>
      <c r="N793" s="30">
        <v>1</v>
      </c>
    </row>
    <row r="794" spans="2:14" ht="14.4" x14ac:dyDescent="0.3">
      <c r="B794" s="30"/>
      <c r="C794" s="115">
        <v>0.67708333333333337</v>
      </c>
      <c r="D794" s="30" t="s">
        <v>216</v>
      </c>
      <c r="E794" s="30" t="s">
        <v>1184</v>
      </c>
      <c r="F794" s="30" t="s">
        <v>3743</v>
      </c>
      <c r="G794" s="35">
        <v>0.67708333333333337</v>
      </c>
      <c r="H794" s="30"/>
      <c r="I794" s="30">
        <v>1</v>
      </c>
      <c r="J794" s="30"/>
      <c r="K794" s="30"/>
      <c r="L794" s="30"/>
      <c r="M794" s="30"/>
      <c r="N794" s="30">
        <v>1</v>
      </c>
    </row>
    <row r="795" spans="2:14" ht="14.4" x14ac:dyDescent="0.3">
      <c r="B795" s="30"/>
      <c r="C795" s="115">
        <v>0.67708333333333337</v>
      </c>
      <c r="D795" s="30" t="s">
        <v>216</v>
      </c>
      <c r="E795" s="30"/>
      <c r="F795" s="30" t="s">
        <v>3744</v>
      </c>
      <c r="G795" s="30"/>
      <c r="H795" s="30"/>
      <c r="I795" s="30">
        <v>1</v>
      </c>
      <c r="J795" s="30"/>
      <c r="K795" s="30"/>
      <c r="L795" s="30"/>
      <c r="M795" s="30"/>
      <c r="N795" s="30">
        <v>1</v>
      </c>
    </row>
    <row r="796" spans="2:14" ht="14.4" x14ac:dyDescent="0.3">
      <c r="B796" s="30"/>
      <c r="C796" s="115">
        <v>0.67708333333333337</v>
      </c>
      <c r="D796" s="30" t="s">
        <v>222</v>
      </c>
      <c r="E796" s="30" t="s">
        <v>1206</v>
      </c>
      <c r="F796" s="30" t="s">
        <v>3743</v>
      </c>
      <c r="G796" s="35">
        <v>0.67708333333333337</v>
      </c>
      <c r="H796" s="30"/>
      <c r="I796" s="30">
        <v>1</v>
      </c>
      <c r="J796" s="30"/>
      <c r="K796" s="30"/>
      <c r="L796" s="30"/>
      <c r="M796" s="30"/>
      <c r="N796" s="30">
        <v>1</v>
      </c>
    </row>
    <row r="797" spans="2:14" ht="14.4" x14ac:dyDescent="0.3">
      <c r="B797" s="30"/>
      <c r="C797" s="115">
        <v>0.67708333333333337</v>
      </c>
      <c r="D797" s="30" t="s">
        <v>222</v>
      </c>
      <c r="E797" s="30"/>
      <c r="F797" s="30" t="s">
        <v>3744</v>
      </c>
      <c r="G797" s="30"/>
      <c r="H797" s="30"/>
      <c r="I797" s="30">
        <v>1</v>
      </c>
      <c r="J797" s="30"/>
      <c r="K797" s="30"/>
      <c r="L797" s="30"/>
      <c r="M797" s="30"/>
      <c r="N797" s="30">
        <v>1</v>
      </c>
    </row>
    <row r="798" spans="2:14" ht="14.4" x14ac:dyDescent="0.3">
      <c r="B798" s="30"/>
      <c r="C798" s="115">
        <v>0.67708333333333337</v>
      </c>
      <c r="D798" s="30" t="s">
        <v>483</v>
      </c>
      <c r="E798" s="30" t="s">
        <v>1138</v>
      </c>
      <c r="F798" s="30" t="s">
        <v>3743</v>
      </c>
      <c r="G798" s="35">
        <v>0.67708333333333337</v>
      </c>
      <c r="H798" s="30"/>
      <c r="I798" s="30">
        <v>1</v>
      </c>
      <c r="J798" s="30"/>
      <c r="K798" s="30"/>
      <c r="L798" s="30"/>
      <c r="M798" s="30"/>
      <c r="N798" s="30">
        <v>1</v>
      </c>
    </row>
    <row r="799" spans="2:14" ht="14.4" x14ac:dyDescent="0.3">
      <c r="B799" s="30"/>
      <c r="C799" s="115">
        <v>0.67708333333333337</v>
      </c>
      <c r="D799" s="30" t="s">
        <v>483</v>
      </c>
      <c r="E799" s="30"/>
      <c r="F799" s="30" t="s">
        <v>3744</v>
      </c>
      <c r="G799" s="30"/>
      <c r="H799" s="30"/>
      <c r="I799" s="30">
        <v>1</v>
      </c>
      <c r="J799" s="30"/>
      <c r="K799" s="30"/>
      <c r="L799" s="30"/>
      <c r="M799" s="30"/>
      <c r="N799" s="30">
        <v>1</v>
      </c>
    </row>
    <row r="800" spans="2:14" ht="14.4" x14ac:dyDescent="0.3">
      <c r="B800" s="30"/>
      <c r="C800" s="115">
        <v>0.67708333333333337</v>
      </c>
      <c r="D800" s="30" t="s">
        <v>849</v>
      </c>
      <c r="E800" s="30" t="s">
        <v>1117</v>
      </c>
      <c r="F800" s="30" t="s">
        <v>3743</v>
      </c>
      <c r="G800" s="35">
        <v>0.67708333333333337</v>
      </c>
      <c r="H800" s="30"/>
      <c r="I800" s="30">
        <v>1</v>
      </c>
      <c r="J800" s="30"/>
      <c r="K800" s="30"/>
      <c r="L800" s="30"/>
      <c r="M800" s="30"/>
      <c r="N800" s="30">
        <v>1</v>
      </c>
    </row>
    <row r="801" spans="2:14" ht="14.4" x14ac:dyDescent="0.3">
      <c r="B801" s="30"/>
      <c r="C801" s="115">
        <v>0.67708333333333337</v>
      </c>
      <c r="D801" s="30" t="s">
        <v>849</v>
      </c>
      <c r="E801" s="30"/>
      <c r="F801" s="30" t="s">
        <v>3744</v>
      </c>
      <c r="G801" s="30"/>
      <c r="H801" s="30"/>
      <c r="I801" s="30">
        <v>1</v>
      </c>
      <c r="J801" s="30"/>
      <c r="K801" s="30"/>
      <c r="L801" s="30"/>
      <c r="M801" s="30"/>
      <c r="N801" s="30">
        <v>1</v>
      </c>
    </row>
    <row r="802" spans="2:14" ht="14.4" x14ac:dyDescent="0.3">
      <c r="B802" s="30"/>
      <c r="C802" s="115">
        <v>0.67708333333333337</v>
      </c>
      <c r="D802" s="30" t="s">
        <v>849</v>
      </c>
      <c r="E802" s="30" t="s">
        <v>1195</v>
      </c>
      <c r="F802" s="30" t="s">
        <v>3743</v>
      </c>
      <c r="G802" s="35">
        <v>0.67708333333333337</v>
      </c>
      <c r="H802" s="30"/>
      <c r="I802" s="30">
        <v>1</v>
      </c>
      <c r="J802" s="30"/>
      <c r="K802" s="30"/>
      <c r="L802" s="30"/>
      <c r="M802" s="30"/>
      <c r="N802" s="30">
        <v>1</v>
      </c>
    </row>
    <row r="803" spans="2:14" ht="14.4" x14ac:dyDescent="0.3">
      <c r="B803" s="30"/>
      <c r="C803" s="115">
        <v>0.67708333333333337</v>
      </c>
      <c r="D803" s="30" t="s">
        <v>849</v>
      </c>
      <c r="E803" s="30"/>
      <c r="F803" s="30" t="s">
        <v>3744</v>
      </c>
      <c r="G803" s="30"/>
      <c r="H803" s="30"/>
      <c r="I803" s="30">
        <v>1</v>
      </c>
      <c r="J803" s="30"/>
      <c r="K803" s="30"/>
      <c r="L803" s="30"/>
      <c r="M803" s="30"/>
      <c r="N803" s="30">
        <v>1</v>
      </c>
    </row>
    <row r="804" spans="2:14" ht="14.4" x14ac:dyDescent="0.3">
      <c r="B804" s="30"/>
      <c r="C804" s="115">
        <v>0.67708333333333337</v>
      </c>
      <c r="D804" s="30" t="s">
        <v>435</v>
      </c>
      <c r="E804" s="30" t="s">
        <v>1213</v>
      </c>
      <c r="F804" s="30" t="s">
        <v>3743</v>
      </c>
      <c r="G804" s="35">
        <v>0.67708333333333337</v>
      </c>
      <c r="H804" s="30"/>
      <c r="I804" s="30">
        <v>1</v>
      </c>
      <c r="J804" s="30"/>
      <c r="K804" s="30"/>
      <c r="L804" s="30"/>
      <c r="M804" s="30"/>
      <c r="N804" s="30">
        <v>1</v>
      </c>
    </row>
    <row r="805" spans="2:14" ht="14.4" x14ac:dyDescent="0.3">
      <c r="B805" s="30"/>
      <c r="C805" s="115">
        <v>0.67708333333333337</v>
      </c>
      <c r="D805" s="30" t="s">
        <v>435</v>
      </c>
      <c r="E805" s="30"/>
      <c r="F805" s="30" t="s">
        <v>3744</v>
      </c>
      <c r="G805" s="30"/>
      <c r="H805" s="30"/>
      <c r="I805" s="30">
        <v>1</v>
      </c>
      <c r="J805" s="30"/>
      <c r="K805" s="30"/>
      <c r="L805" s="30"/>
      <c r="M805" s="30"/>
      <c r="N805" s="30">
        <v>1</v>
      </c>
    </row>
    <row r="806" spans="2:14" ht="14.4" x14ac:dyDescent="0.3">
      <c r="B806" s="30"/>
      <c r="C806" s="115">
        <v>0.67708333333333337</v>
      </c>
      <c r="D806" s="30" t="s">
        <v>892</v>
      </c>
      <c r="E806" s="30" t="s">
        <v>1145</v>
      </c>
      <c r="F806" s="30" t="s">
        <v>3743</v>
      </c>
      <c r="G806" s="35">
        <v>0.67708333333333337</v>
      </c>
      <c r="H806" s="30"/>
      <c r="I806" s="30">
        <v>1</v>
      </c>
      <c r="J806" s="30"/>
      <c r="K806" s="30"/>
      <c r="L806" s="30"/>
      <c r="M806" s="30"/>
      <c r="N806" s="30">
        <v>1</v>
      </c>
    </row>
    <row r="807" spans="2:14" ht="14.4" x14ac:dyDescent="0.3">
      <c r="B807" s="30"/>
      <c r="C807" s="115">
        <v>0.67708333333333337</v>
      </c>
      <c r="D807" s="30" t="s">
        <v>892</v>
      </c>
      <c r="E807" s="30"/>
      <c r="F807" s="30" t="s">
        <v>3744</v>
      </c>
      <c r="G807" s="30"/>
      <c r="H807" s="30"/>
      <c r="I807" s="30">
        <v>1</v>
      </c>
      <c r="J807" s="30"/>
      <c r="K807" s="30"/>
      <c r="L807" s="30"/>
      <c r="M807" s="30"/>
      <c r="N807" s="30">
        <v>1</v>
      </c>
    </row>
    <row r="808" spans="2:14" ht="14.4" x14ac:dyDescent="0.3">
      <c r="B808" s="30"/>
      <c r="C808" s="115">
        <v>0.67708333333333337</v>
      </c>
      <c r="D808" s="30" t="s">
        <v>474</v>
      </c>
      <c r="E808" s="30" t="s">
        <v>1154</v>
      </c>
      <c r="F808" s="30" t="s">
        <v>3743</v>
      </c>
      <c r="G808" s="35">
        <v>0.67708333333333337</v>
      </c>
      <c r="H808" s="30"/>
      <c r="I808" s="30">
        <v>1</v>
      </c>
      <c r="J808" s="30"/>
      <c r="K808" s="30"/>
      <c r="L808" s="30"/>
      <c r="M808" s="30"/>
      <c r="N808" s="30">
        <v>1</v>
      </c>
    </row>
    <row r="809" spans="2:14" ht="14.4" x14ac:dyDescent="0.3">
      <c r="B809" s="30"/>
      <c r="C809" s="115">
        <v>0.67708333333333337</v>
      </c>
      <c r="D809" s="30" t="s">
        <v>474</v>
      </c>
      <c r="E809" s="30"/>
      <c r="F809" s="30" t="s">
        <v>3744</v>
      </c>
      <c r="G809" s="30"/>
      <c r="H809" s="30"/>
      <c r="I809" s="30">
        <v>1</v>
      </c>
      <c r="J809" s="30"/>
      <c r="K809" s="30"/>
      <c r="L809" s="30"/>
      <c r="M809" s="30"/>
      <c r="N809" s="30">
        <v>1</v>
      </c>
    </row>
    <row r="810" spans="2:14" ht="14.4" x14ac:dyDescent="0.3">
      <c r="B810" s="30"/>
      <c r="C810" s="115">
        <v>0.67708333333333337</v>
      </c>
      <c r="D810" s="30" t="s">
        <v>871</v>
      </c>
      <c r="E810" s="30" t="s">
        <v>1132</v>
      </c>
      <c r="F810" s="30" t="s">
        <v>3743</v>
      </c>
      <c r="G810" s="35">
        <v>0.67708333333333337</v>
      </c>
      <c r="H810" s="30"/>
      <c r="I810" s="30">
        <v>1</v>
      </c>
      <c r="J810" s="30"/>
      <c r="K810" s="30"/>
      <c r="L810" s="30"/>
      <c r="M810" s="30"/>
      <c r="N810" s="30">
        <v>1</v>
      </c>
    </row>
    <row r="811" spans="2:14" ht="14.4" x14ac:dyDescent="0.3">
      <c r="B811" s="30"/>
      <c r="C811" s="115">
        <v>0.67708333333333337</v>
      </c>
      <c r="D811" s="30" t="s">
        <v>871</v>
      </c>
      <c r="E811" s="30"/>
      <c r="F811" s="30" t="s">
        <v>3744</v>
      </c>
      <c r="G811" s="30"/>
      <c r="H811" s="30"/>
      <c r="I811" s="30">
        <v>1</v>
      </c>
      <c r="J811" s="30"/>
      <c r="K811" s="30"/>
      <c r="L811" s="30"/>
      <c r="M811" s="30"/>
      <c r="N811" s="30">
        <v>1</v>
      </c>
    </row>
    <row r="812" spans="2:14" ht="14.4" x14ac:dyDescent="0.3">
      <c r="B812" s="30"/>
      <c r="C812" s="115">
        <v>0.67708333333333337</v>
      </c>
      <c r="D812" s="30" t="s">
        <v>868</v>
      </c>
      <c r="E812" s="30" t="s">
        <v>1176</v>
      </c>
      <c r="F812" s="30" t="s">
        <v>3743</v>
      </c>
      <c r="G812" s="35">
        <v>0.67708333333333337</v>
      </c>
      <c r="H812" s="30"/>
      <c r="I812" s="30">
        <v>1</v>
      </c>
      <c r="J812" s="30"/>
      <c r="K812" s="30"/>
      <c r="L812" s="30"/>
      <c r="M812" s="30"/>
      <c r="N812" s="30">
        <v>1</v>
      </c>
    </row>
    <row r="813" spans="2:14" ht="14.4" x14ac:dyDescent="0.3">
      <c r="B813" s="30"/>
      <c r="C813" s="115">
        <v>0.67708333333333337</v>
      </c>
      <c r="D813" s="30" t="s">
        <v>868</v>
      </c>
      <c r="E813" s="30"/>
      <c r="F813" s="30" t="s">
        <v>3744</v>
      </c>
      <c r="G813" s="30"/>
      <c r="H813" s="30"/>
      <c r="I813" s="30">
        <v>1</v>
      </c>
      <c r="J813" s="30"/>
      <c r="K813" s="30"/>
      <c r="L813" s="30"/>
      <c r="M813" s="30"/>
      <c r="N813" s="30">
        <v>1</v>
      </c>
    </row>
    <row r="814" spans="2:14" ht="14.4" x14ac:dyDescent="0.3">
      <c r="B814" s="30"/>
      <c r="C814" s="115">
        <v>0.67708333333333337</v>
      </c>
      <c r="D814" s="30" t="s">
        <v>919</v>
      </c>
      <c r="E814" s="30" t="s">
        <v>1127</v>
      </c>
      <c r="F814" s="30" t="s">
        <v>3743</v>
      </c>
      <c r="G814" s="35">
        <v>0.67708333333333337</v>
      </c>
      <c r="H814" s="30"/>
      <c r="I814" s="30">
        <v>1</v>
      </c>
      <c r="J814" s="30"/>
      <c r="K814" s="30"/>
      <c r="L814" s="30"/>
      <c r="M814" s="30"/>
      <c r="N814" s="30">
        <v>1</v>
      </c>
    </row>
    <row r="815" spans="2:14" ht="14.4" x14ac:dyDescent="0.3">
      <c r="B815" s="30"/>
      <c r="C815" s="115">
        <v>0.67708333333333337</v>
      </c>
      <c r="D815" s="30" t="s">
        <v>919</v>
      </c>
      <c r="E815" s="30"/>
      <c r="F815" s="30" t="s">
        <v>3744</v>
      </c>
      <c r="G815" s="30"/>
      <c r="H815" s="30"/>
      <c r="I815" s="30">
        <v>1</v>
      </c>
      <c r="J815" s="30"/>
      <c r="K815" s="30"/>
      <c r="L815" s="30"/>
      <c r="M815" s="30"/>
      <c r="N815" s="30">
        <v>1</v>
      </c>
    </row>
    <row r="816" spans="2:14" ht="14.4" x14ac:dyDescent="0.3">
      <c r="B816" s="30"/>
      <c r="C816" s="115">
        <v>0.72916666666666663</v>
      </c>
      <c r="D816" s="30" t="s">
        <v>42</v>
      </c>
      <c r="E816" s="30" t="s">
        <v>1206</v>
      </c>
      <c r="F816" s="30" t="s">
        <v>3745</v>
      </c>
      <c r="G816" s="35">
        <v>0.72916666666666663</v>
      </c>
      <c r="H816" s="30"/>
      <c r="I816" s="30">
        <v>1</v>
      </c>
      <c r="J816" s="30"/>
      <c r="K816" s="30"/>
      <c r="L816" s="30"/>
      <c r="M816" s="30"/>
      <c r="N816" s="30">
        <v>1</v>
      </c>
    </row>
    <row r="817" spans="2:14" ht="14.4" x14ac:dyDescent="0.3">
      <c r="B817" s="30"/>
      <c r="C817" s="115">
        <v>0.72916666666666663</v>
      </c>
      <c r="D817" s="30" t="s">
        <v>42</v>
      </c>
      <c r="E817" s="30"/>
      <c r="F817" s="30" t="s">
        <v>3746</v>
      </c>
      <c r="G817" s="30"/>
      <c r="H817" s="30"/>
      <c r="I817" s="30">
        <v>1</v>
      </c>
      <c r="J817" s="30"/>
      <c r="K817" s="30"/>
      <c r="L817" s="30"/>
      <c r="M817" s="30"/>
      <c r="N817" s="30">
        <v>1</v>
      </c>
    </row>
    <row r="818" spans="2:14" ht="14.4" x14ac:dyDescent="0.3">
      <c r="B818" s="30"/>
      <c r="C818" s="115">
        <v>0.72916666666666663</v>
      </c>
      <c r="D818" s="30" t="s">
        <v>158</v>
      </c>
      <c r="E818" s="30" t="s">
        <v>1176</v>
      </c>
      <c r="F818" s="30" t="s">
        <v>3745</v>
      </c>
      <c r="G818" s="35">
        <v>0.72916666666666663</v>
      </c>
      <c r="H818" s="30"/>
      <c r="I818" s="30">
        <v>1</v>
      </c>
      <c r="J818" s="30"/>
      <c r="K818" s="30"/>
      <c r="L818" s="30"/>
      <c r="M818" s="30"/>
      <c r="N818" s="30">
        <v>1</v>
      </c>
    </row>
    <row r="819" spans="2:14" ht="14.4" x14ac:dyDescent="0.3">
      <c r="B819" s="30"/>
      <c r="C819" s="115">
        <v>0.72916666666666663</v>
      </c>
      <c r="D819" s="30" t="s">
        <v>158</v>
      </c>
      <c r="E819" s="30"/>
      <c r="F819" s="30" t="s">
        <v>3746</v>
      </c>
      <c r="G819" s="30"/>
      <c r="H819" s="30"/>
      <c r="I819" s="30">
        <v>1</v>
      </c>
      <c r="J819" s="30"/>
      <c r="K819" s="30"/>
      <c r="L819" s="30"/>
      <c r="M819" s="30"/>
      <c r="N819" s="30">
        <v>1</v>
      </c>
    </row>
    <row r="820" spans="2:14" ht="14.4" x14ac:dyDescent="0.3">
      <c r="B820" s="30"/>
      <c r="C820" s="115">
        <v>0.72916666666666663</v>
      </c>
      <c r="D820" s="30" t="s">
        <v>152</v>
      </c>
      <c r="E820" s="30" t="s">
        <v>1222</v>
      </c>
      <c r="F820" s="30" t="s">
        <v>3745</v>
      </c>
      <c r="G820" s="35">
        <v>0.72916666666666663</v>
      </c>
      <c r="H820" s="30"/>
      <c r="I820" s="30">
        <v>1</v>
      </c>
      <c r="J820" s="30"/>
      <c r="K820" s="30"/>
      <c r="L820" s="30"/>
      <c r="M820" s="30"/>
      <c r="N820" s="30">
        <v>1</v>
      </c>
    </row>
    <row r="821" spans="2:14" ht="14.4" x14ac:dyDescent="0.3">
      <c r="B821" s="30"/>
      <c r="C821" s="115">
        <v>0.72916666666666663</v>
      </c>
      <c r="D821" s="30" t="s">
        <v>152</v>
      </c>
      <c r="E821" s="30"/>
      <c r="F821" s="30" t="s">
        <v>3746</v>
      </c>
      <c r="G821" s="30"/>
      <c r="H821" s="30"/>
      <c r="I821" s="30">
        <v>1</v>
      </c>
      <c r="J821" s="30"/>
      <c r="K821" s="30"/>
      <c r="L821" s="30"/>
      <c r="M821" s="30"/>
      <c r="N821" s="30">
        <v>1</v>
      </c>
    </row>
    <row r="822" spans="2:14" ht="14.4" x14ac:dyDescent="0.3">
      <c r="B822" s="30"/>
      <c r="C822" s="115">
        <v>0.72916666666666663</v>
      </c>
      <c r="D822" s="30" t="s">
        <v>119</v>
      </c>
      <c r="E822" s="30" t="s">
        <v>1129</v>
      </c>
      <c r="F822" s="30" t="s">
        <v>3745</v>
      </c>
      <c r="G822" s="35">
        <v>0.72916666666666663</v>
      </c>
      <c r="H822" s="30"/>
      <c r="I822" s="30">
        <v>1</v>
      </c>
      <c r="J822" s="30"/>
      <c r="K822" s="30"/>
      <c r="L822" s="30"/>
      <c r="M822" s="30"/>
      <c r="N822" s="30">
        <v>1</v>
      </c>
    </row>
    <row r="823" spans="2:14" ht="14.4" x14ac:dyDescent="0.3">
      <c r="B823" s="30"/>
      <c r="C823" s="115">
        <v>0.72916666666666663</v>
      </c>
      <c r="D823" s="30" t="s">
        <v>119</v>
      </c>
      <c r="E823" s="30"/>
      <c r="F823" s="30" t="s">
        <v>3746</v>
      </c>
      <c r="G823" s="30"/>
      <c r="H823" s="30"/>
      <c r="I823" s="30">
        <v>1</v>
      </c>
      <c r="J823" s="30"/>
      <c r="K823" s="30"/>
      <c r="L823" s="30"/>
      <c r="M823" s="30"/>
      <c r="N823" s="30">
        <v>1</v>
      </c>
    </row>
    <row r="824" spans="2:14" ht="14.4" x14ac:dyDescent="0.3">
      <c r="B824" s="30"/>
      <c r="C824" s="115">
        <v>0.72916666666666663</v>
      </c>
      <c r="D824" s="30" t="s">
        <v>188</v>
      </c>
      <c r="E824" s="30" t="s">
        <v>1205</v>
      </c>
      <c r="F824" s="30" t="s">
        <v>3745</v>
      </c>
      <c r="G824" s="35">
        <v>0.72916666666666663</v>
      </c>
      <c r="H824" s="30"/>
      <c r="I824" s="30">
        <v>1</v>
      </c>
      <c r="J824" s="30"/>
      <c r="K824" s="30"/>
      <c r="L824" s="30"/>
      <c r="M824" s="30"/>
      <c r="N824" s="30">
        <v>1</v>
      </c>
    </row>
    <row r="825" spans="2:14" ht="14.4" x14ac:dyDescent="0.3">
      <c r="B825" s="30"/>
      <c r="C825" s="115">
        <v>0.72916666666666663</v>
      </c>
      <c r="D825" s="30" t="s">
        <v>188</v>
      </c>
      <c r="E825" s="30"/>
      <c r="F825" s="30" t="s">
        <v>3746</v>
      </c>
      <c r="G825" s="30"/>
      <c r="H825" s="30"/>
      <c r="I825" s="30">
        <v>1</v>
      </c>
      <c r="J825" s="30"/>
      <c r="K825" s="30"/>
      <c r="L825" s="30"/>
      <c r="M825" s="30"/>
      <c r="N825" s="30">
        <v>1</v>
      </c>
    </row>
    <row r="826" spans="2:14" ht="14.4" x14ac:dyDescent="0.3">
      <c r="B826" s="30"/>
      <c r="C826" s="115">
        <v>0.72916666666666663</v>
      </c>
      <c r="D826" s="30" t="s">
        <v>182</v>
      </c>
      <c r="E826" s="30" t="s">
        <v>1127</v>
      </c>
      <c r="F826" s="30" t="s">
        <v>3745</v>
      </c>
      <c r="G826" s="35">
        <v>0.72916666666666663</v>
      </c>
      <c r="H826" s="30"/>
      <c r="I826" s="30">
        <v>1</v>
      </c>
      <c r="J826" s="30"/>
      <c r="K826" s="30"/>
      <c r="L826" s="30"/>
      <c r="M826" s="30"/>
      <c r="N826" s="30">
        <v>1</v>
      </c>
    </row>
    <row r="827" spans="2:14" ht="14.4" x14ac:dyDescent="0.3">
      <c r="B827" s="30"/>
      <c r="C827" s="115">
        <v>0.72916666666666663</v>
      </c>
      <c r="D827" s="30" t="s">
        <v>182</v>
      </c>
      <c r="E827" s="30"/>
      <c r="F827" s="30" t="s">
        <v>3746</v>
      </c>
      <c r="G827" s="30"/>
      <c r="H827" s="30"/>
      <c r="I827" s="30">
        <v>1</v>
      </c>
      <c r="J827" s="30"/>
      <c r="K827" s="30"/>
      <c r="L827" s="30"/>
      <c r="M827" s="30"/>
      <c r="N827" s="30">
        <v>1</v>
      </c>
    </row>
    <row r="828" spans="2:14" ht="14.4" x14ac:dyDescent="0.3">
      <c r="B828" s="30"/>
      <c r="C828" s="115">
        <v>0.72916666666666663</v>
      </c>
      <c r="D828" s="30" t="s">
        <v>683</v>
      </c>
      <c r="E828" s="30" t="s">
        <v>1160</v>
      </c>
      <c r="F828" s="30" t="s">
        <v>3745</v>
      </c>
      <c r="G828" s="35">
        <v>0.72916666666666663</v>
      </c>
      <c r="H828" s="30"/>
      <c r="I828" s="30">
        <v>1</v>
      </c>
      <c r="J828" s="30"/>
      <c r="K828" s="30"/>
      <c r="L828" s="30"/>
      <c r="M828" s="30"/>
      <c r="N828" s="30">
        <v>1</v>
      </c>
    </row>
    <row r="829" spans="2:14" ht="14.4" x14ac:dyDescent="0.3">
      <c r="B829" s="30"/>
      <c r="C829" s="115">
        <v>0.72916666666666663</v>
      </c>
      <c r="D829" s="30" t="s">
        <v>683</v>
      </c>
      <c r="E829" s="30"/>
      <c r="F829" s="30" t="s">
        <v>3746</v>
      </c>
      <c r="G829" s="30"/>
      <c r="H829" s="30"/>
      <c r="I829" s="30">
        <v>1</v>
      </c>
      <c r="J829" s="30"/>
      <c r="K829" s="30"/>
      <c r="L829" s="30"/>
      <c r="M829" s="30"/>
      <c r="N829" s="30">
        <v>1</v>
      </c>
    </row>
    <row r="830" spans="2:14" ht="14.4" x14ac:dyDescent="0.3">
      <c r="B830" s="30"/>
      <c r="C830" s="115">
        <v>0.72916666666666663</v>
      </c>
      <c r="D830" s="30" t="s">
        <v>553</v>
      </c>
      <c r="E830" s="30" t="s">
        <v>1139</v>
      </c>
      <c r="F830" s="30" t="s">
        <v>3745</v>
      </c>
      <c r="G830" s="35">
        <v>0.72916666666666663</v>
      </c>
      <c r="H830" s="30"/>
      <c r="I830" s="30">
        <v>1</v>
      </c>
      <c r="J830" s="30"/>
      <c r="K830" s="30"/>
      <c r="L830" s="30"/>
      <c r="M830" s="30"/>
      <c r="N830" s="30">
        <v>1</v>
      </c>
    </row>
    <row r="831" spans="2:14" ht="14.4" x14ac:dyDescent="0.3">
      <c r="B831" s="30"/>
      <c r="C831" s="115">
        <v>0.72916666666666663</v>
      </c>
      <c r="D831" s="30" t="s">
        <v>553</v>
      </c>
      <c r="E831" s="30"/>
      <c r="F831" s="30" t="s">
        <v>3746</v>
      </c>
      <c r="G831" s="30"/>
      <c r="H831" s="30"/>
      <c r="I831" s="30">
        <v>1</v>
      </c>
      <c r="J831" s="30"/>
      <c r="K831" s="30"/>
      <c r="L831" s="30"/>
      <c r="M831" s="30"/>
      <c r="N831" s="30">
        <v>1</v>
      </c>
    </row>
    <row r="832" spans="2:14" ht="14.4" x14ac:dyDescent="0.3">
      <c r="B832" s="30"/>
      <c r="C832" s="115">
        <v>0.72916666666666663</v>
      </c>
      <c r="D832" s="30" t="s">
        <v>230</v>
      </c>
      <c r="E832" s="30" t="s">
        <v>1187</v>
      </c>
      <c r="F832" s="30" t="s">
        <v>3745</v>
      </c>
      <c r="G832" s="35">
        <v>0.72916666666666663</v>
      </c>
      <c r="H832" s="30"/>
      <c r="I832" s="30">
        <v>1</v>
      </c>
      <c r="J832" s="30"/>
      <c r="K832" s="30"/>
      <c r="L832" s="30"/>
      <c r="M832" s="30"/>
      <c r="N832" s="30">
        <v>1</v>
      </c>
    </row>
    <row r="833" spans="2:14" ht="14.4" x14ac:dyDescent="0.3">
      <c r="B833" s="30"/>
      <c r="C833" s="115">
        <v>0.72916666666666663</v>
      </c>
      <c r="D833" s="30" t="s">
        <v>230</v>
      </c>
      <c r="E833" s="30"/>
      <c r="F833" s="30" t="s">
        <v>3746</v>
      </c>
      <c r="G833" s="30"/>
      <c r="H833" s="30"/>
      <c r="I833" s="30">
        <v>1</v>
      </c>
      <c r="J833" s="30"/>
      <c r="K833" s="30"/>
      <c r="L833" s="30"/>
      <c r="M833" s="30"/>
      <c r="N833" s="30">
        <v>1</v>
      </c>
    </row>
    <row r="834" spans="2:14" ht="14.4" x14ac:dyDescent="0.3">
      <c r="B834" s="30"/>
      <c r="C834" s="115">
        <v>0.72916666666666663</v>
      </c>
      <c r="D834" s="30" t="s">
        <v>761</v>
      </c>
      <c r="E834" s="30" t="s">
        <v>1195</v>
      </c>
      <c r="F834" s="30" t="s">
        <v>3745</v>
      </c>
      <c r="G834" s="35">
        <v>0.72916666666666663</v>
      </c>
      <c r="H834" s="30"/>
      <c r="I834" s="30">
        <v>1</v>
      </c>
      <c r="J834" s="30"/>
      <c r="K834" s="30"/>
      <c r="L834" s="30"/>
      <c r="M834" s="30"/>
      <c r="N834" s="30">
        <v>1</v>
      </c>
    </row>
    <row r="835" spans="2:14" ht="14.4" x14ac:dyDescent="0.3">
      <c r="B835" s="30"/>
      <c r="C835" s="115">
        <v>0.72916666666666663</v>
      </c>
      <c r="D835" s="30" t="s">
        <v>761</v>
      </c>
      <c r="E835" s="30"/>
      <c r="F835" s="30" t="s">
        <v>3746</v>
      </c>
      <c r="G835" s="30"/>
      <c r="H835" s="30"/>
      <c r="I835" s="30">
        <v>1</v>
      </c>
      <c r="J835" s="30"/>
      <c r="K835" s="30"/>
      <c r="L835" s="30"/>
      <c r="M835" s="30"/>
      <c r="N835" s="30">
        <v>1</v>
      </c>
    </row>
    <row r="836" spans="2:14" ht="14.4" x14ac:dyDescent="0.3">
      <c r="B836" s="30"/>
      <c r="C836" s="115">
        <v>0.72916666666666663</v>
      </c>
      <c r="D836" s="30" t="s">
        <v>713</v>
      </c>
      <c r="E836" s="30" t="s">
        <v>1203</v>
      </c>
      <c r="F836" s="30" t="s">
        <v>3745</v>
      </c>
      <c r="G836" s="35">
        <v>0.72916666666666663</v>
      </c>
      <c r="H836" s="30"/>
      <c r="I836" s="30">
        <v>1</v>
      </c>
      <c r="J836" s="30"/>
      <c r="K836" s="30"/>
      <c r="L836" s="30"/>
      <c r="M836" s="30"/>
      <c r="N836" s="30">
        <v>1</v>
      </c>
    </row>
    <row r="837" spans="2:14" ht="14.4" x14ac:dyDescent="0.3">
      <c r="B837" s="30"/>
      <c r="C837" s="115">
        <v>0.72916666666666663</v>
      </c>
      <c r="D837" s="30" t="s">
        <v>713</v>
      </c>
      <c r="E837" s="30"/>
      <c r="F837" s="30" t="s">
        <v>3746</v>
      </c>
      <c r="G837" s="30"/>
      <c r="H837" s="30"/>
      <c r="I837" s="30">
        <v>1</v>
      </c>
      <c r="J837" s="30"/>
      <c r="K837" s="30"/>
      <c r="L837" s="30"/>
      <c r="M837" s="30"/>
      <c r="N837" s="30">
        <v>1</v>
      </c>
    </row>
    <row r="838" spans="2:14" ht="14.4" x14ac:dyDescent="0.3">
      <c r="B838" s="30"/>
      <c r="C838" s="115">
        <v>0.72916666666666663</v>
      </c>
      <c r="D838" s="30" t="s">
        <v>734</v>
      </c>
      <c r="E838" s="30" t="s">
        <v>1129</v>
      </c>
      <c r="F838" s="30" t="s">
        <v>3745</v>
      </c>
      <c r="G838" s="35">
        <v>0.72916666666666663</v>
      </c>
      <c r="H838" s="30"/>
      <c r="I838" s="30">
        <v>1</v>
      </c>
      <c r="J838" s="30"/>
      <c r="K838" s="30"/>
      <c r="L838" s="30"/>
      <c r="M838" s="30"/>
      <c r="N838" s="30">
        <v>1</v>
      </c>
    </row>
    <row r="839" spans="2:14" ht="14.4" x14ac:dyDescent="0.3">
      <c r="B839" s="30"/>
      <c r="C839" s="115">
        <v>0.72916666666666663</v>
      </c>
      <c r="D839" s="30" t="s">
        <v>734</v>
      </c>
      <c r="E839" s="30"/>
      <c r="F839" s="30" t="s">
        <v>3746</v>
      </c>
      <c r="G839" s="30"/>
      <c r="H839" s="30"/>
      <c r="I839" s="30">
        <v>1</v>
      </c>
      <c r="J839" s="30"/>
      <c r="K839" s="30"/>
      <c r="L839" s="30"/>
      <c r="M839" s="30"/>
      <c r="N839" s="30">
        <v>1</v>
      </c>
    </row>
    <row r="840" spans="2:14" ht="14.4" x14ac:dyDescent="0.3">
      <c r="B840" s="30"/>
      <c r="C840" s="115">
        <v>0.72916666666666663</v>
      </c>
      <c r="D840" s="30" t="s">
        <v>544</v>
      </c>
      <c r="E840" s="30" t="s">
        <v>1145</v>
      </c>
      <c r="F840" s="30" t="s">
        <v>3745</v>
      </c>
      <c r="G840" s="35">
        <v>0.72916666666666663</v>
      </c>
      <c r="H840" s="30"/>
      <c r="I840" s="30">
        <v>1</v>
      </c>
      <c r="J840" s="30"/>
      <c r="K840" s="30"/>
      <c r="L840" s="30"/>
      <c r="M840" s="30"/>
      <c r="N840" s="30">
        <v>1</v>
      </c>
    </row>
    <row r="841" spans="2:14" ht="14.4" x14ac:dyDescent="0.3">
      <c r="B841" s="30"/>
      <c r="C841" s="115">
        <v>0.72916666666666663</v>
      </c>
      <c r="D841" s="30" t="s">
        <v>544</v>
      </c>
      <c r="E841" s="30"/>
      <c r="F841" s="30" t="s">
        <v>3746</v>
      </c>
      <c r="G841" s="30"/>
      <c r="H841" s="30"/>
      <c r="I841" s="30">
        <v>1</v>
      </c>
      <c r="J841" s="30"/>
      <c r="K841" s="30"/>
      <c r="L841" s="30"/>
      <c r="M841" s="30"/>
      <c r="N841" s="30">
        <v>1</v>
      </c>
    </row>
    <row r="842" spans="2:14" ht="14.4" x14ac:dyDescent="0.3">
      <c r="B842" s="30"/>
      <c r="C842" s="115">
        <v>0.72916666666666663</v>
      </c>
      <c r="D842" s="30" t="s">
        <v>544</v>
      </c>
      <c r="E842" s="30" t="s">
        <v>1178</v>
      </c>
      <c r="F842" s="30" t="s">
        <v>3745</v>
      </c>
      <c r="G842" s="35">
        <v>0.72916666666666663</v>
      </c>
      <c r="H842" s="30"/>
      <c r="I842" s="30">
        <v>1</v>
      </c>
      <c r="J842" s="30"/>
      <c r="K842" s="30"/>
      <c r="L842" s="30"/>
      <c r="M842" s="30"/>
      <c r="N842" s="30">
        <v>1</v>
      </c>
    </row>
    <row r="843" spans="2:14" ht="14.4" x14ac:dyDescent="0.3">
      <c r="B843" s="30"/>
      <c r="C843" s="115">
        <v>0.72916666666666663</v>
      </c>
      <c r="D843" s="30" t="s">
        <v>544</v>
      </c>
      <c r="E843" s="30"/>
      <c r="F843" s="30" t="s">
        <v>3746</v>
      </c>
      <c r="G843" s="30"/>
      <c r="H843" s="30"/>
      <c r="I843" s="30">
        <v>1</v>
      </c>
      <c r="J843" s="30"/>
      <c r="K843" s="30"/>
      <c r="L843" s="30"/>
      <c r="M843" s="30"/>
      <c r="N843" s="30">
        <v>1</v>
      </c>
    </row>
    <row r="844" spans="2:14" ht="14.4" x14ac:dyDescent="0.3">
      <c r="B844" s="30"/>
      <c r="C844" s="115">
        <v>0.72916666666666663</v>
      </c>
      <c r="D844" s="30" t="s">
        <v>414</v>
      </c>
      <c r="E844" s="30" t="s">
        <v>1154</v>
      </c>
      <c r="F844" s="30" t="s">
        <v>3745</v>
      </c>
      <c r="G844" s="35">
        <v>0.72916666666666663</v>
      </c>
      <c r="H844" s="30"/>
      <c r="I844" s="30">
        <v>1</v>
      </c>
      <c r="J844" s="30"/>
      <c r="K844" s="30"/>
      <c r="L844" s="30"/>
      <c r="M844" s="30"/>
      <c r="N844" s="30">
        <v>1</v>
      </c>
    </row>
    <row r="845" spans="2:14" ht="14.4" x14ac:dyDescent="0.3">
      <c r="B845" s="30"/>
      <c r="C845" s="115">
        <v>0.72916666666666663</v>
      </c>
      <c r="D845" s="30" t="s">
        <v>414</v>
      </c>
      <c r="E845" s="30"/>
      <c r="F845" s="30" t="s">
        <v>3746</v>
      </c>
      <c r="G845" s="30"/>
      <c r="H845" s="30"/>
      <c r="I845" s="30">
        <v>1</v>
      </c>
      <c r="J845" s="30"/>
      <c r="K845" s="30"/>
      <c r="L845" s="30"/>
      <c r="M845" s="30"/>
      <c r="N845" s="30">
        <v>1</v>
      </c>
    </row>
    <row r="846" spans="2:14" ht="14.4" x14ac:dyDescent="0.3">
      <c r="B846" s="30"/>
      <c r="C846" s="115">
        <v>0.72916666666666663</v>
      </c>
      <c r="D846" s="30" t="s">
        <v>249</v>
      </c>
      <c r="E846" s="30" t="s">
        <v>1211</v>
      </c>
      <c r="F846" s="30" t="s">
        <v>3745</v>
      </c>
      <c r="G846" s="35">
        <v>0.72916666666666663</v>
      </c>
      <c r="H846" s="30"/>
      <c r="I846" s="30">
        <v>1</v>
      </c>
      <c r="J846" s="30"/>
      <c r="K846" s="30"/>
      <c r="L846" s="30"/>
      <c r="M846" s="30"/>
      <c r="N846" s="30">
        <v>1</v>
      </c>
    </row>
    <row r="847" spans="2:14" ht="14.4" x14ac:dyDescent="0.3">
      <c r="B847" s="30"/>
      <c r="C847" s="115">
        <v>0.72916666666666663</v>
      </c>
      <c r="D847" s="30" t="s">
        <v>249</v>
      </c>
      <c r="E847" s="30"/>
      <c r="F847" s="30" t="s">
        <v>3746</v>
      </c>
      <c r="G847" s="30"/>
      <c r="H847" s="30"/>
      <c r="I847" s="30">
        <v>1</v>
      </c>
      <c r="J847" s="30"/>
      <c r="K847" s="30"/>
      <c r="L847" s="30"/>
      <c r="M847" s="30"/>
      <c r="N847" s="30">
        <v>1</v>
      </c>
    </row>
    <row r="848" spans="2:14" ht="14.4" x14ac:dyDescent="0.3">
      <c r="B848" s="30"/>
      <c r="C848" s="115">
        <v>0.72916666666666663</v>
      </c>
      <c r="D848" s="30" t="s">
        <v>249</v>
      </c>
      <c r="E848" s="30" t="s">
        <v>1139</v>
      </c>
      <c r="F848" s="30" t="s">
        <v>3745</v>
      </c>
      <c r="G848" s="35">
        <v>0.72916666666666663</v>
      </c>
      <c r="H848" s="30"/>
      <c r="I848" s="30">
        <v>1</v>
      </c>
      <c r="J848" s="30"/>
      <c r="K848" s="30"/>
      <c r="L848" s="30"/>
      <c r="M848" s="30"/>
      <c r="N848" s="30">
        <v>1</v>
      </c>
    </row>
    <row r="849" spans="2:14" ht="14.4" x14ac:dyDescent="0.3">
      <c r="B849" s="30"/>
      <c r="C849" s="115">
        <v>0.72916666666666663</v>
      </c>
      <c r="D849" s="30" t="s">
        <v>249</v>
      </c>
      <c r="E849" s="30"/>
      <c r="F849" s="30" t="s">
        <v>3746</v>
      </c>
      <c r="G849" s="30"/>
      <c r="H849" s="30"/>
      <c r="I849" s="30">
        <v>1</v>
      </c>
      <c r="J849" s="30"/>
      <c r="K849" s="30"/>
      <c r="L849" s="30"/>
      <c r="M849" s="30"/>
      <c r="N849" s="30">
        <v>1</v>
      </c>
    </row>
    <row r="850" spans="2:14" ht="14.4" x14ac:dyDescent="0.3">
      <c r="B850" s="30"/>
      <c r="C850" s="115">
        <v>0.72916666666666663</v>
      </c>
      <c r="D850" s="30" t="s">
        <v>318</v>
      </c>
      <c r="E850" s="30" t="s">
        <v>1184</v>
      </c>
      <c r="F850" s="30" t="s">
        <v>3745</v>
      </c>
      <c r="G850" s="35">
        <v>0.72916666666666663</v>
      </c>
      <c r="H850" s="30"/>
      <c r="I850" s="30">
        <v>1</v>
      </c>
      <c r="J850" s="30"/>
      <c r="K850" s="30"/>
      <c r="L850" s="30"/>
      <c r="M850" s="30"/>
      <c r="N850" s="30">
        <v>1</v>
      </c>
    </row>
    <row r="851" spans="2:14" ht="14.4" x14ac:dyDescent="0.3">
      <c r="B851" s="30"/>
      <c r="C851" s="115">
        <v>0.72916666666666663</v>
      </c>
      <c r="D851" s="30" t="s">
        <v>318</v>
      </c>
      <c r="E851" s="30"/>
      <c r="F851" s="30" t="s">
        <v>3746</v>
      </c>
      <c r="G851" s="30"/>
      <c r="H851" s="30"/>
      <c r="I851" s="30">
        <v>1</v>
      </c>
      <c r="J851" s="30"/>
      <c r="K851" s="30"/>
      <c r="L851" s="30"/>
      <c r="M851" s="30"/>
      <c r="N851" s="30">
        <v>1</v>
      </c>
    </row>
    <row r="852" spans="2:14" ht="14.4" x14ac:dyDescent="0.3">
      <c r="B852" s="30"/>
      <c r="C852" s="115">
        <v>0.72916666666666663</v>
      </c>
      <c r="D852" s="30" t="s">
        <v>315</v>
      </c>
      <c r="E852" s="30" t="s">
        <v>1138</v>
      </c>
      <c r="F852" s="30" t="s">
        <v>3745</v>
      </c>
      <c r="G852" s="35">
        <v>0.72916666666666663</v>
      </c>
      <c r="H852" s="30"/>
      <c r="I852" s="30">
        <v>1</v>
      </c>
      <c r="J852" s="30"/>
      <c r="K852" s="30"/>
      <c r="L852" s="30"/>
      <c r="M852" s="30"/>
      <c r="N852" s="30">
        <v>1</v>
      </c>
    </row>
    <row r="853" spans="2:14" ht="14.4" x14ac:dyDescent="0.3">
      <c r="B853" s="30"/>
      <c r="C853" s="115">
        <v>0.72916666666666663</v>
      </c>
      <c r="D853" s="30" t="s">
        <v>315</v>
      </c>
      <c r="E853" s="30"/>
      <c r="F853" s="30" t="s">
        <v>3746</v>
      </c>
      <c r="G853" s="30"/>
      <c r="H853" s="30"/>
      <c r="I853" s="30">
        <v>1</v>
      </c>
      <c r="J853" s="30"/>
      <c r="K853" s="30"/>
      <c r="L853" s="30"/>
      <c r="M853" s="30"/>
      <c r="N853" s="30">
        <v>1</v>
      </c>
    </row>
    <row r="854" spans="2:14" ht="14.4" x14ac:dyDescent="0.3">
      <c r="B854" s="30"/>
      <c r="C854" s="115">
        <v>0.72916666666666663</v>
      </c>
      <c r="D854" s="30" t="s">
        <v>435</v>
      </c>
      <c r="E854" s="30" t="s">
        <v>1127</v>
      </c>
      <c r="F854" s="30" t="s">
        <v>3745</v>
      </c>
      <c r="G854" s="35">
        <v>0.72916666666666663</v>
      </c>
      <c r="H854" s="30"/>
      <c r="I854" s="30">
        <v>1</v>
      </c>
      <c r="J854" s="30"/>
      <c r="K854" s="30"/>
      <c r="L854" s="30"/>
      <c r="M854" s="30"/>
      <c r="N854" s="30">
        <v>1</v>
      </c>
    </row>
    <row r="855" spans="2:14" ht="14.4" x14ac:dyDescent="0.3">
      <c r="B855" s="30"/>
      <c r="C855" s="115">
        <v>0.72916666666666663</v>
      </c>
      <c r="D855" s="30" t="s">
        <v>435</v>
      </c>
      <c r="E855" s="30"/>
      <c r="F855" s="30" t="s">
        <v>3746</v>
      </c>
      <c r="G855" s="30"/>
      <c r="H855" s="30"/>
      <c r="I855" s="30">
        <v>1</v>
      </c>
      <c r="J855" s="30"/>
      <c r="K855" s="30"/>
      <c r="L855" s="30"/>
      <c r="M855" s="30"/>
      <c r="N855" s="30">
        <v>1</v>
      </c>
    </row>
    <row r="856" spans="2:14" ht="14.4" x14ac:dyDescent="0.3">
      <c r="B856" s="30"/>
      <c r="C856" s="115">
        <v>0.72916666666666663</v>
      </c>
      <c r="D856" s="30" t="s">
        <v>892</v>
      </c>
      <c r="E856" s="30" t="s">
        <v>1194</v>
      </c>
      <c r="F856" s="30" t="s">
        <v>3745</v>
      </c>
      <c r="G856" s="35">
        <v>0.72916666666666663</v>
      </c>
      <c r="H856" s="30"/>
      <c r="I856" s="30">
        <v>1</v>
      </c>
      <c r="J856" s="30"/>
      <c r="K856" s="30"/>
      <c r="L856" s="30"/>
      <c r="M856" s="30"/>
      <c r="N856" s="30">
        <v>1</v>
      </c>
    </row>
    <row r="857" spans="2:14" ht="14.4" x14ac:dyDescent="0.3">
      <c r="B857" s="30"/>
      <c r="C857" s="115">
        <v>0.72916666666666663</v>
      </c>
      <c r="D857" s="30" t="s">
        <v>892</v>
      </c>
      <c r="E857" s="30"/>
      <c r="F857" s="30" t="s">
        <v>3746</v>
      </c>
      <c r="G857" s="30"/>
      <c r="H857" s="30"/>
      <c r="I857" s="30">
        <v>1</v>
      </c>
      <c r="J857" s="30"/>
      <c r="K857" s="30"/>
      <c r="L857" s="30"/>
      <c r="M857" s="30"/>
      <c r="N857" s="30">
        <v>1</v>
      </c>
    </row>
    <row r="858" spans="2:14" ht="14.4" x14ac:dyDescent="0.3">
      <c r="B858" s="30"/>
      <c r="C858" s="115">
        <v>0.72916666666666663</v>
      </c>
      <c r="D858" s="30" t="s">
        <v>431</v>
      </c>
      <c r="E858" s="30" t="s">
        <v>1122</v>
      </c>
      <c r="F858" s="30" t="s">
        <v>3745</v>
      </c>
      <c r="G858" s="35">
        <v>0.72916666666666663</v>
      </c>
      <c r="H858" s="30"/>
      <c r="I858" s="30">
        <v>1</v>
      </c>
      <c r="J858" s="30"/>
      <c r="K858" s="30"/>
      <c r="L858" s="30"/>
      <c r="M858" s="30"/>
      <c r="N858" s="30">
        <v>1</v>
      </c>
    </row>
    <row r="859" spans="2:14" ht="14.4" x14ac:dyDescent="0.3">
      <c r="B859" s="30"/>
      <c r="C859" s="115">
        <v>0.72916666666666663</v>
      </c>
      <c r="D859" s="30" t="s">
        <v>431</v>
      </c>
      <c r="E859" s="30"/>
      <c r="F859" s="30" t="s">
        <v>3746</v>
      </c>
      <c r="G859" s="30"/>
      <c r="H859" s="30"/>
      <c r="I859" s="30">
        <v>1</v>
      </c>
      <c r="J859" s="30"/>
      <c r="K859" s="30"/>
      <c r="L859" s="30"/>
      <c r="M859" s="30"/>
      <c r="N859" s="30">
        <v>1</v>
      </c>
    </row>
    <row r="860" spans="2:14" ht="14.4" x14ac:dyDescent="0.3">
      <c r="B860" s="30"/>
      <c r="C860" s="115">
        <v>0.72916666666666663</v>
      </c>
      <c r="D860" s="30" t="s">
        <v>431</v>
      </c>
      <c r="E860" s="30" t="s">
        <v>1204</v>
      </c>
      <c r="F860" s="30" t="s">
        <v>3745</v>
      </c>
      <c r="G860" s="35">
        <v>0.72916666666666663</v>
      </c>
      <c r="H860" s="30"/>
      <c r="I860" s="30">
        <v>1</v>
      </c>
      <c r="J860" s="30"/>
      <c r="K860" s="30"/>
      <c r="L860" s="30"/>
      <c r="M860" s="30"/>
      <c r="N860" s="30">
        <v>1</v>
      </c>
    </row>
    <row r="861" spans="2:14" ht="14.4" x14ac:dyDescent="0.3">
      <c r="B861" s="30"/>
      <c r="C861" s="115">
        <v>0.72916666666666663</v>
      </c>
      <c r="D861" s="30" t="s">
        <v>431</v>
      </c>
      <c r="E861" s="30"/>
      <c r="F861" s="30" t="s">
        <v>3746</v>
      </c>
      <c r="G861" s="30"/>
      <c r="H861" s="30"/>
      <c r="I861" s="30">
        <v>1</v>
      </c>
      <c r="J861" s="30"/>
      <c r="K861" s="30"/>
      <c r="L861" s="30"/>
      <c r="M861" s="30"/>
      <c r="N861" s="30">
        <v>1</v>
      </c>
    </row>
    <row r="862" spans="2:14" ht="14.4" x14ac:dyDescent="0.3">
      <c r="B862" s="30"/>
      <c r="C862" s="115">
        <v>0.72916666666666663</v>
      </c>
      <c r="D862" s="30" t="s">
        <v>868</v>
      </c>
      <c r="E862" s="30" t="s">
        <v>1173</v>
      </c>
      <c r="F862" s="30" t="s">
        <v>3745</v>
      </c>
      <c r="G862" s="35">
        <v>0.72916666666666663</v>
      </c>
      <c r="H862" s="30"/>
      <c r="I862" s="30">
        <v>1</v>
      </c>
      <c r="J862" s="30"/>
      <c r="K862" s="30"/>
      <c r="L862" s="30"/>
      <c r="M862" s="30"/>
      <c r="N862" s="30">
        <v>1</v>
      </c>
    </row>
    <row r="863" spans="2:14" ht="14.4" x14ac:dyDescent="0.3">
      <c r="B863" s="30"/>
      <c r="C863" s="115">
        <v>0.72916666666666663</v>
      </c>
      <c r="D863" s="30" t="s">
        <v>868</v>
      </c>
      <c r="E863" s="30"/>
      <c r="F863" s="30" t="s">
        <v>3746</v>
      </c>
      <c r="G863" s="30"/>
      <c r="H863" s="30"/>
      <c r="I863" s="30">
        <v>1</v>
      </c>
      <c r="J863" s="30"/>
      <c r="K863" s="30"/>
      <c r="L863" s="30"/>
      <c r="M863" s="30"/>
      <c r="N863" s="30">
        <v>1</v>
      </c>
    </row>
    <row r="864" spans="2:14" ht="14.4" x14ac:dyDescent="0.3">
      <c r="B864" s="30"/>
      <c r="C864" s="115">
        <v>0.72916666666666663</v>
      </c>
      <c r="D864" s="30" t="s">
        <v>255</v>
      </c>
      <c r="E864" s="30" t="s">
        <v>1205</v>
      </c>
      <c r="F864" s="30" t="s">
        <v>3745</v>
      </c>
      <c r="G864" s="35">
        <v>0.72916666666666663</v>
      </c>
      <c r="H864" s="30"/>
      <c r="I864" s="30">
        <v>1</v>
      </c>
      <c r="J864" s="30"/>
      <c r="K864" s="30"/>
      <c r="L864" s="30"/>
      <c r="M864" s="30"/>
      <c r="N864" s="30">
        <v>1</v>
      </c>
    </row>
    <row r="865" spans="2:14" ht="14.4" x14ac:dyDescent="0.3">
      <c r="B865" s="30"/>
      <c r="C865" s="115">
        <v>0.72916666666666663</v>
      </c>
      <c r="D865" s="30" t="s">
        <v>255</v>
      </c>
      <c r="E865" s="30"/>
      <c r="F865" s="30" t="s">
        <v>3746</v>
      </c>
      <c r="G865" s="30"/>
      <c r="H865" s="30"/>
      <c r="I865" s="30">
        <v>1</v>
      </c>
      <c r="J865" s="30"/>
      <c r="K865" s="30"/>
      <c r="L865" s="30"/>
      <c r="M865" s="30"/>
      <c r="N865" s="30">
        <v>1</v>
      </c>
    </row>
    <row r="866" spans="2:14" ht="14.4" x14ac:dyDescent="0.3">
      <c r="B866" s="30"/>
      <c r="C866" s="115">
        <v>0.72916666666666663</v>
      </c>
      <c r="D866" s="30" t="s">
        <v>259</v>
      </c>
      <c r="E866" s="30" t="s">
        <v>1213</v>
      </c>
      <c r="F866" s="30" t="s">
        <v>3745</v>
      </c>
      <c r="G866" s="35">
        <v>0.72916666666666663</v>
      </c>
      <c r="H866" s="30"/>
      <c r="I866" s="30">
        <v>1</v>
      </c>
      <c r="J866" s="30"/>
      <c r="K866" s="30"/>
      <c r="L866" s="30"/>
      <c r="M866" s="30"/>
      <c r="N866" s="30">
        <v>1</v>
      </c>
    </row>
    <row r="867" spans="2:14" ht="14.4" x14ac:dyDescent="0.3">
      <c r="B867" s="30"/>
      <c r="C867" s="115">
        <v>0.72916666666666663</v>
      </c>
      <c r="D867" s="30" t="s">
        <v>259</v>
      </c>
      <c r="E867" s="30"/>
      <c r="F867" s="30" t="s">
        <v>3746</v>
      </c>
      <c r="G867" s="30"/>
      <c r="H867" s="30"/>
      <c r="I867" s="30">
        <v>1</v>
      </c>
      <c r="J867" s="30"/>
      <c r="K867" s="30"/>
      <c r="L867" s="30"/>
      <c r="M867" s="30"/>
      <c r="N867" s="30">
        <v>1</v>
      </c>
    </row>
    <row r="868" spans="2:14" ht="14.4" x14ac:dyDescent="0.3">
      <c r="B868" s="30"/>
      <c r="C868" s="115">
        <v>0.72916666666666663</v>
      </c>
      <c r="D868" s="30" t="s">
        <v>975</v>
      </c>
      <c r="E868" s="30" t="s">
        <v>1173</v>
      </c>
      <c r="F868" s="30" t="s">
        <v>3745</v>
      </c>
      <c r="G868" s="35">
        <v>0.72916666666666663</v>
      </c>
      <c r="H868" s="30"/>
      <c r="I868" s="30">
        <v>1</v>
      </c>
      <c r="J868" s="30"/>
      <c r="K868" s="30"/>
      <c r="L868" s="30"/>
      <c r="M868" s="30"/>
      <c r="N868" s="30">
        <v>1</v>
      </c>
    </row>
    <row r="869" spans="2:14" ht="14.4" x14ac:dyDescent="0.3">
      <c r="B869" s="30"/>
      <c r="C869" s="115">
        <v>0.72916666666666663</v>
      </c>
      <c r="D869" s="30" t="s">
        <v>975</v>
      </c>
      <c r="E869" s="30"/>
      <c r="F869" s="30" t="s">
        <v>3746</v>
      </c>
      <c r="G869" s="30"/>
      <c r="H869" s="30"/>
      <c r="I869" s="30">
        <v>1</v>
      </c>
      <c r="J869" s="30"/>
      <c r="K869" s="30"/>
      <c r="L869" s="30"/>
      <c r="M869" s="30"/>
      <c r="N869" s="30">
        <v>1</v>
      </c>
    </row>
    <row r="870" spans="2:14" ht="14.4" x14ac:dyDescent="0.3">
      <c r="B870" s="30"/>
      <c r="C870" s="115">
        <v>0.72916666666666663</v>
      </c>
      <c r="D870" s="30" t="s">
        <v>977</v>
      </c>
      <c r="E870" s="30" t="s">
        <v>1150</v>
      </c>
      <c r="F870" s="30" t="s">
        <v>3745</v>
      </c>
      <c r="G870" s="35">
        <v>0.72916666666666663</v>
      </c>
      <c r="H870" s="30"/>
      <c r="I870" s="30">
        <v>1</v>
      </c>
      <c r="J870" s="30"/>
      <c r="K870" s="30"/>
      <c r="L870" s="30"/>
      <c r="M870" s="30"/>
      <c r="N870" s="30">
        <v>1</v>
      </c>
    </row>
    <row r="871" spans="2:14" ht="14.4" x14ac:dyDescent="0.3">
      <c r="B871" s="30"/>
      <c r="C871" s="115">
        <v>0.72916666666666663</v>
      </c>
      <c r="D871" s="30" t="s">
        <v>977</v>
      </c>
      <c r="E871" s="30"/>
      <c r="F871" s="30" t="s">
        <v>3746</v>
      </c>
      <c r="G871" s="30"/>
      <c r="H871" s="30"/>
      <c r="I871" s="30">
        <v>1</v>
      </c>
      <c r="J871" s="30"/>
      <c r="K871" s="30"/>
      <c r="L871" s="30"/>
      <c r="M871" s="30"/>
      <c r="N871" s="30">
        <v>1</v>
      </c>
    </row>
    <row r="872" spans="2:14" ht="14.4" x14ac:dyDescent="0.3">
      <c r="B872" s="30"/>
      <c r="C872" s="115">
        <v>0.76041666666666663</v>
      </c>
      <c r="D872" s="30" t="s">
        <v>262</v>
      </c>
      <c r="E872" s="30" t="s">
        <v>1145</v>
      </c>
      <c r="F872" s="30" t="s">
        <v>3747</v>
      </c>
      <c r="G872" s="35">
        <v>0.76041666666666663</v>
      </c>
      <c r="H872" s="30"/>
      <c r="I872" s="30">
        <v>1</v>
      </c>
      <c r="J872" s="30"/>
      <c r="K872" s="30"/>
      <c r="L872" s="30"/>
      <c r="M872" s="30"/>
      <c r="N872" s="30">
        <v>1</v>
      </c>
    </row>
    <row r="873" spans="2:14" ht="14.4" x14ac:dyDescent="0.3">
      <c r="B873" s="30"/>
      <c r="C873" s="115">
        <v>0.76041666666666663</v>
      </c>
      <c r="D873" s="30" t="s">
        <v>262</v>
      </c>
      <c r="E873" s="30"/>
      <c r="F873" s="30" t="s">
        <v>3748</v>
      </c>
      <c r="G873" s="30"/>
      <c r="H873" s="30"/>
      <c r="I873" s="30">
        <v>1</v>
      </c>
      <c r="J873" s="30"/>
      <c r="K873" s="30"/>
      <c r="L873" s="30"/>
      <c r="M873" s="30"/>
      <c r="N873" s="30">
        <v>1</v>
      </c>
    </row>
    <row r="874" spans="2:14" ht="14.4" x14ac:dyDescent="0.3">
      <c r="B874" s="30"/>
      <c r="C874" s="115">
        <v>0.76041666666666663</v>
      </c>
      <c r="D874" s="30" t="s">
        <v>42</v>
      </c>
      <c r="E874" s="30" t="s">
        <v>1138</v>
      </c>
      <c r="F874" s="30" t="s">
        <v>3747</v>
      </c>
      <c r="G874" s="35">
        <v>0.76041666666666663</v>
      </c>
      <c r="H874" s="30"/>
      <c r="I874" s="30">
        <v>1</v>
      </c>
      <c r="J874" s="30"/>
      <c r="K874" s="30"/>
      <c r="L874" s="30"/>
      <c r="M874" s="30"/>
      <c r="N874" s="30">
        <v>1</v>
      </c>
    </row>
    <row r="875" spans="2:14" ht="14.4" x14ac:dyDescent="0.3">
      <c r="B875" s="30"/>
      <c r="C875" s="115">
        <v>0.76041666666666663</v>
      </c>
      <c r="D875" s="30" t="s">
        <v>42</v>
      </c>
      <c r="E875" s="30"/>
      <c r="F875" s="30" t="s">
        <v>3748</v>
      </c>
      <c r="G875" s="30"/>
      <c r="H875" s="30"/>
      <c r="I875" s="30">
        <v>1</v>
      </c>
      <c r="J875" s="30"/>
      <c r="K875" s="30"/>
      <c r="L875" s="30"/>
      <c r="M875" s="30"/>
      <c r="N875" s="30">
        <v>1</v>
      </c>
    </row>
    <row r="876" spans="2:14" ht="14.4" x14ac:dyDescent="0.3">
      <c r="B876" s="30"/>
      <c r="C876" s="115">
        <v>0.76041666666666663</v>
      </c>
      <c r="D876" s="30" t="s">
        <v>158</v>
      </c>
      <c r="E876" s="30" t="s">
        <v>1139</v>
      </c>
      <c r="F876" s="30" t="s">
        <v>3747</v>
      </c>
      <c r="G876" s="35">
        <v>0.76041666666666663</v>
      </c>
      <c r="H876" s="30"/>
      <c r="I876" s="30">
        <v>1</v>
      </c>
      <c r="J876" s="30"/>
      <c r="K876" s="30"/>
      <c r="L876" s="30"/>
      <c r="M876" s="30"/>
      <c r="N876" s="30">
        <v>1</v>
      </c>
    </row>
    <row r="877" spans="2:14" ht="14.4" x14ac:dyDescent="0.3">
      <c r="B877" s="30"/>
      <c r="C877" s="115">
        <v>0.76041666666666663</v>
      </c>
      <c r="D877" s="30" t="s">
        <v>158</v>
      </c>
      <c r="E877" s="30"/>
      <c r="F877" s="30" t="s">
        <v>3748</v>
      </c>
      <c r="G877" s="30"/>
      <c r="H877" s="30"/>
      <c r="I877" s="30">
        <v>1</v>
      </c>
      <c r="J877" s="30"/>
      <c r="K877" s="30"/>
      <c r="L877" s="30"/>
      <c r="M877" s="30"/>
      <c r="N877" s="30">
        <v>1</v>
      </c>
    </row>
    <row r="878" spans="2:14" ht="14.4" x14ac:dyDescent="0.3">
      <c r="B878" s="30"/>
      <c r="C878" s="115">
        <v>0.76041666666666663</v>
      </c>
      <c r="D878" s="30" t="s">
        <v>152</v>
      </c>
      <c r="E878" s="30" t="s">
        <v>1132</v>
      </c>
      <c r="F878" s="30" t="s">
        <v>3747</v>
      </c>
      <c r="G878" s="35">
        <v>0.76041666666666663</v>
      </c>
      <c r="H878" s="30"/>
      <c r="I878" s="30">
        <v>1</v>
      </c>
      <c r="J878" s="30"/>
      <c r="K878" s="30"/>
      <c r="L878" s="30"/>
      <c r="M878" s="30"/>
      <c r="N878" s="30">
        <v>1</v>
      </c>
    </row>
    <row r="879" spans="2:14" ht="14.4" x14ac:dyDescent="0.3">
      <c r="B879" s="30"/>
      <c r="C879" s="115">
        <v>0.76041666666666663</v>
      </c>
      <c r="D879" s="30" t="s">
        <v>152</v>
      </c>
      <c r="E879" s="30"/>
      <c r="F879" s="30" t="s">
        <v>3748</v>
      </c>
      <c r="G879" s="30"/>
      <c r="H879" s="30"/>
      <c r="I879" s="30">
        <v>1</v>
      </c>
      <c r="J879" s="30"/>
      <c r="K879" s="30"/>
      <c r="L879" s="30"/>
      <c r="M879" s="30"/>
      <c r="N879" s="30">
        <v>1</v>
      </c>
    </row>
    <row r="880" spans="2:14" ht="14.4" x14ac:dyDescent="0.3">
      <c r="B880" s="30"/>
      <c r="C880" s="115">
        <v>0.76041666666666663</v>
      </c>
      <c r="D880" s="30" t="s">
        <v>119</v>
      </c>
      <c r="E880" s="30" t="s">
        <v>1187</v>
      </c>
      <c r="F880" s="30" t="s">
        <v>3747</v>
      </c>
      <c r="G880" s="35">
        <v>0.76041666666666663</v>
      </c>
      <c r="H880" s="30"/>
      <c r="I880" s="30">
        <v>1</v>
      </c>
      <c r="J880" s="30"/>
      <c r="K880" s="30"/>
      <c r="L880" s="30"/>
      <c r="M880" s="30"/>
      <c r="N880" s="30">
        <v>1</v>
      </c>
    </row>
    <row r="881" spans="2:14" ht="14.4" x14ac:dyDescent="0.3">
      <c r="B881" s="30"/>
      <c r="C881" s="115">
        <v>0.76041666666666663</v>
      </c>
      <c r="D881" s="30" t="s">
        <v>119</v>
      </c>
      <c r="E881" s="30"/>
      <c r="F881" s="30" t="s">
        <v>3748</v>
      </c>
      <c r="G881" s="30"/>
      <c r="H881" s="30"/>
      <c r="I881" s="30">
        <v>1</v>
      </c>
      <c r="J881" s="30"/>
      <c r="K881" s="30"/>
      <c r="L881" s="30"/>
      <c r="M881" s="30"/>
      <c r="N881" s="30">
        <v>1</v>
      </c>
    </row>
    <row r="882" spans="2:14" ht="14.4" x14ac:dyDescent="0.3">
      <c r="B882" s="30"/>
      <c r="C882" s="115">
        <v>0.76041666666666663</v>
      </c>
      <c r="D882" s="30" t="s">
        <v>176</v>
      </c>
      <c r="E882" s="30" t="s">
        <v>1154</v>
      </c>
      <c r="F882" s="30" t="s">
        <v>3747</v>
      </c>
      <c r="G882" s="35">
        <v>0.76041666666666663</v>
      </c>
      <c r="H882" s="30"/>
      <c r="I882" s="30">
        <v>1</v>
      </c>
      <c r="J882" s="30"/>
      <c r="K882" s="30"/>
      <c r="L882" s="30"/>
      <c r="M882" s="30"/>
      <c r="N882" s="30">
        <v>1</v>
      </c>
    </row>
    <row r="883" spans="2:14" ht="14.4" x14ac:dyDescent="0.3">
      <c r="B883" s="30"/>
      <c r="C883" s="115">
        <v>0.76041666666666663</v>
      </c>
      <c r="D883" s="30" t="s">
        <v>176</v>
      </c>
      <c r="E883" s="30"/>
      <c r="F883" s="30" t="s">
        <v>3748</v>
      </c>
      <c r="G883" s="30"/>
      <c r="H883" s="30"/>
      <c r="I883" s="30">
        <v>1</v>
      </c>
      <c r="J883" s="30"/>
      <c r="K883" s="30"/>
      <c r="L883" s="30"/>
      <c r="M883" s="30"/>
      <c r="N883" s="30">
        <v>1</v>
      </c>
    </row>
    <row r="884" spans="2:14" ht="14.4" x14ac:dyDescent="0.3">
      <c r="B884" s="30"/>
      <c r="C884" s="115">
        <v>0.76041666666666663</v>
      </c>
      <c r="D884" s="30" t="s">
        <v>173</v>
      </c>
      <c r="E884" s="30" t="s">
        <v>1122</v>
      </c>
      <c r="F884" s="30" t="s">
        <v>3747</v>
      </c>
      <c r="G884" s="35">
        <v>0.76041666666666663</v>
      </c>
      <c r="H884" s="30"/>
      <c r="I884" s="30">
        <v>1</v>
      </c>
      <c r="J884" s="30"/>
      <c r="K884" s="30"/>
      <c r="L884" s="30"/>
      <c r="M884" s="30"/>
      <c r="N884" s="30">
        <v>1</v>
      </c>
    </row>
    <row r="885" spans="2:14" ht="14.4" x14ac:dyDescent="0.3">
      <c r="B885" s="30"/>
      <c r="C885" s="115">
        <v>0.76041666666666663</v>
      </c>
      <c r="D885" s="30" t="s">
        <v>173</v>
      </c>
      <c r="E885" s="30"/>
      <c r="F885" s="30" t="s">
        <v>3748</v>
      </c>
      <c r="G885" s="30"/>
      <c r="H885" s="30"/>
      <c r="I885" s="30">
        <v>1</v>
      </c>
      <c r="J885" s="30"/>
      <c r="K885" s="30"/>
      <c r="L885" s="30"/>
      <c r="M885" s="30"/>
      <c r="N885" s="30">
        <v>1</v>
      </c>
    </row>
    <row r="886" spans="2:14" ht="14.4" x14ac:dyDescent="0.3">
      <c r="B886" s="30"/>
      <c r="C886" s="115">
        <v>0.76041666666666663</v>
      </c>
      <c r="D886" s="30" t="s">
        <v>553</v>
      </c>
      <c r="E886" s="30" t="s">
        <v>1178</v>
      </c>
      <c r="F886" s="30" t="s">
        <v>3747</v>
      </c>
      <c r="G886" s="35">
        <v>0.76041666666666663</v>
      </c>
      <c r="H886" s="30"/>
      <c r="I886" s="30">
        <v>1</v>
      </c>
      <c r="J886" s="30"/>
      <c r="K886" s="30"/>
      <c r="L886" s="30"/>
      <c r="M886" s="30"/>
      <c r="N886" s="30">
        <v>1</v>
      </c>
    </row>
    <row r="887" spans="2:14" ht="14.4" x14ac:dyDescent="0.3">
      <c r="B887" s="30"/>
      <c r="C887" s="115">
        <v>0.76041666666666663</v>
      </c>
      <c r="D887" s="30" t="s">
        <v>553</v>
      </c>
      <c r="E887" s="30"/>
      <c r="F887" s="30" t="s">
        <v>3748</v>
      </c>
      <c r="G887" s="30"/>
      <c r="H887" s="30"/>
      <c r="I887" s="30">
        <v>1</v>
      </c>
      <c r="J887" s="30"/>
      <c r="K887" s="30"/>
      <c r="L887" s="30"/>
      <c r="M887" s="30"/>
      <c r="N887" s="30">
        <v>1</v>
      </c>
    </row>
    <row r="888" spans="2:14" ht="14.4" x14ac:dyDescent="0.3">
      <c r="B888" s="30"/>
      <c r="C888" s="115">
        <v>0.76041666666666663</v>
      </c>
      <c r="D888" s="30" t="s">
        <v>773</v>
      </c>
      <c r="E888" s="30" t="s">
        <v>1194</v>
      </c>
      <c r="F888" s="30" t="s">
        <v>3747</v>
      </c>
      <c r="G888" s="35">
        <v>0.76041666666666663</v>
      </c>
      <c r="H888" s="30"/>
      <c r="I888" s="30">
        <v>1</v>
      </c>
      <c r="J888" s="30"/>
      <c r="K888" s="30"/>
      <c r="L888" s="30"/>
      <c r="M888" s="30"/>
      <c r="N888" s="30">
        <v>1</v>
      </c>
    </row>
    <row r="889" spans="2:14" ht="14.4" x14ac:dyDescent="0.3">
      <c r="B889" s="30"/>
      <c r="C889" s="115">
        <v>0.76041666666666663</v>
      </c>
      <c r="D889" s="30" t="s">
        <v>773</v>
      </c>
      <c r="E889" s="30"/>
      <c r="F889" s="30" t="s">
        <v>3748</v>
      </c>
      <c r="G889" s="30"/>
      <c r="H889" s="30"/>
      <c r="I889" s="30">
        <v>1</v>
      </c>
      <c r="J889" s="30"/>
      <c r="K889" s="30"/>
      <c r="L889" s="30"/>
      <c r="M889" s="30"/>
      <c r="N889" s="30">
        <v>1</v>
      </c>
    </row>
    <row r="890" spans="2:14" ht="14.4" x14ac:dyDescent="0.3">
      <c r="B890" s="30"/>
      <c r="C890" s="115">
        <v>0.76041666666666663</v>
      </c>
      <c r="D890" s="30" t="s">
        <v>761</v>
      </c>
      <c r="E890" s="30" t="s">
        <v>1197</v>
      </c>
      <c r="F890" s="30" t="s">
        <v>3747</v>
      </c>
      <c r="G890" s="35">
        <v>0.76041666666666663</v>
      </c>
      <c r="H890" s="30"/>
      <c r="I890" s="30">
        <v>1</v>
      </c>
      <c r="J890" s="30"/>
      <c r="K890" s="30"/>
      <c r="L890" s="30"/>
      <c r="M890" s="30"/>
      <c r="N890" s="30">
        <v>1</v>
      </c>
    </row>
    <row r="891" spans="2:14" ht="14.4" x14ac:dyDescent="0.3">
      <c r="B891" s="30"/>
      <c r="C891" s="115">
        <v>0.76041666666666663</v>
      </c>
      <c r="D891" s="30" t="s">
        <v>761</v>
      </c>
      <c r="E891" s="30"/>
      <c r="F891" s="30" t="s">
        <v>3748</v>
      </c>
      <c r="G891" s="30"/>
      <c r="H891" s="30"/>
      <c r="I891" s="30">
        <v>1</v>
      </c>
      <c r="J891" s="30"/>
      <c r="K891" s="30"/>
      <c r="L891" s="30"/>
      <c r="M891" s="30"/>
      <c r="N891" s="30">
        <v>1</v>
      </c>
    </row>
    <row r="892" spans="2:14" ht="14.4" x14ac:dyDescent="0.3">
      <c r="B892" s="30"/>
      <c r="C892" s="115">
        <v>0.76041666666666663</v>
      </c>
      <c r="D892" s="30" t="s">
        <v>761</v>
      </c>
      <c r="E892" s="30" t="s">
        <v>1138</v>
      </c>
      <c r="F892" s="30" t="s">
        <v>3747</v>
      </c>
      <c r="G892" s="35">
        <v>0.76041666666666663</v>
      </c>
      <c r="H892" s="30"/>
      <c r="I892" s="30">
        <v>1</v>
      </c>
      <c r="J892" s="30"/>
      <c r="K892" s="30"/>
      <c r="L892" s="30"/>
      <c r="M892" s="30"/>
      <c r="N892" s="30">
        <v>1</v>
      </c>
    </row>
    <row r="893" spans="2:14" ht="14.4" x14ac:dyDescent="0.3">
      <c r="B893" s="30"/>
      <c r="C893" s="115">
        <v>0.76041666666666663</v>
      </c>
      <c r="D893" s="30" t="s">
        <v>761</v>
      </c>
      <c r="E893" s="30"/>
      <c r="F893" s="30" t="s">
        <v>3748</v>
      </c>
      <c r="G893" s="30"/>
      <c r="H893" s="30"/>
      <c r="I893" s="30">
        <v>1</v>
      </c>
      <c r="J893" s="30"/>
      <c r="K893" s="30"/>
      <c r="L893" s="30"/>
      <c r="M893" s="30"/>
      <c r="N893" s="30">
        <v>1</v>
      </c>
    </row>
    <row r="894" spans="2:14" ht="14.4" x14ac:dyDescent="0.3">
      <c r="B894" s="30"/>
      <c r="C894" s="115">
        <v>0.76041666666666663</v>
      </c>
      <c r="D894" s="30" t="s">
        <v>647</v>
      </c>
      <c r="E894" s="30" t="s">
        <v>1150</v>
      </c>
      <c r="F894" s="30" t="s">
        <v>3747</v>
      </c>
      <c r="G894" s="35">
        <v>0.76041666666666663</v>
      </c>
      <c r="H894" s="30"/>
      <c r="I894" s="30">
        <v>1</v>
      </c>
      <c r="J894" s="30"/>
      <c r="K894" s="30"/>
      <c r="L894" s="30"/>
      <c r="M894" s="30"/>
      <c r="N894" s="30">
        <v>1</v>
      </c>
    </row>
    <row r="895" spans="2:14" ht="14.4" x14ac:dyDescent="0.3">
      <c r="B895" s="30"/>
      <c r="C895" s="115">
        <v>0.76041666666666663</v>
      </c>
      <c r="D895" s="30" t="s">
        <v>647</v>
      </c>
      <c r="E895" s="30"/>
      <c r="F895" s="30" t="s">
        <v>3748</v>
      </c>
      <c r="G895" s="30"/>
      <c r="H895" s="30"/>
      <c r="I895" s="30">
        <v>1</v>
      </c>
      <c r="J895" s="30"/>
      <c r="K895" s="30"/>
      <c r="L895" s="30"/>
      <c r="M895" s="30"/>
      <c r="N895" s="30">
        <v>1</v>
      </c>
    </row>
    <row r="896" spans="2:14" ht="14.4" x14ac:dyDescent="0.3">
      <c r="B896" s="30"/>
      <c r="C896" s="115">
        <v>0.76041666666666663</v>
      </c>
      <c r="D896" s="30" t="s">
        <v>713</v>
      </c>
      <c r="E896" s="30" t="s">
        <v>1176</v>
      </c>
      <c r="F896" s="30" t="s">
        <v>3747</v>
      </c>
      <c r="G896" s="35">
        <v>0.76041666666666663</v>
      </c>
      <c r="H896" s="30"/>
      <c r="I896" s="30">
        <v>1</v>
      </c>
      <c r="J896" s="30"/>
      <c r="K896" s="30"/>
      <c r="L896" s="30"/>
      <c r="M896" s="30"/>
      <c r="N896" s="30">
        <v>1</v>
      </c>
    </row>
    <row r="897" spans="2:14" ht="14.4" x14ac:dyDescent="0.3">
      <c r="B897" s="30"/>
      <c r="C897" s="115">
        <v>0.76041666666666663</v>
      </c>
      <c r="D897" s="30" t="s">
        <v>713</v>
      </c>
      <c r="E897" s="30"/>
      <c r="F897" s="30" t="s">
        <v>3748</v>
      </c>
      <c r="G897" s="30"/>
      <c r="H897" s="30"/>
      <c r="I897" s="30">
        <v>1</v>
      </c>
      <c r="J897" s="30"/>
      <c r="K897" s="30"/>
      <c r="L897" s="30"/>
      <c r="M897" s="30"/>
      <c r="N897" s="30">
        <v>1</v>
      </c>
    </row>
    <row r="898" spans="2:14" ht="14.4" x14ac:dyDescent="0.3">
      <c r="B898" s="30"/>
      <c r="C898" s="115">
        <v>0.76041666666666663</v>
      </c>
      <c r="D898" s="30" t="s">
        <v>734</v>
      </c>
      <c r="E898" s="30" t="s">
        <v>1211</v>
      </c>
      <c r="F898" s="30" t="s">
        <v>3747</v>
      </c>
      <c r="G898" s="35">
        <v>0.76041666666666663</v>
      </c>
      <c r="H898" s="30"/>
      <c r="I898" s="30">
        <v>1</v>
      </c>
      <c r="J898" s="30"/>
      <c r="K898" s="30"/>
      <c r="L898" s="30"/>
      <c r="M898" s="30"/>
      <c r="N898" s="30">
        <v>1</v>
      </c>
    </row>
    <row r="899" spans="2:14" ht="14.4" x14ac:dyDescent="0.3">
      <c r="B899" s="30"/>
      <c r="C899" s="115">
        <v>0.76041666666666663</v>
      </c>
      <c r="D899" s="30" t="s">
        <v>734</v>
      </c>
      <c r="E899" s="30"/>
      <c r="F899" s="30" t="s">
        <v>3748</v>
      </c>
      <c r="G899" s="30"/>
      <c r="H899" s="30"/>
      <c r="I899" s="30">
        <v>1</v>
      </c>
      <c r="J899" s="30"/>
      <c r="K899" s="30"/>
      <c r="L899" s="30"/>
      <c r="M899" s="30"/>
      <c r="N899" s="30">
        <v>1</v>
      </c>
    </row>
    <row r="900" spans="2:14" ht="14.4" x14ac:dyDescent="0.3">
      <c r="B900" s="30"/>
      <c r="C900" s="115">
        <v>0.76041666666666663</v>
      </c>
      <c r="D900" s="30" t="s">
        <v>725</v>
      </c>
      <c r="E900" s="30" t="s">
        <v>1206</v>
      </c>
      <c r="F900" s="30" t="s">
        <v>3747</v>
      </c>
      <c r="G900" s="35">
        <v>0.76041666666666663</v>
      </c>
      <c r="H900" s="30"/>
      <c r="I900" s="30">
        <v>1</v>
      </c>
      <c r="J900" s="30"/>
      <c r="K900" s="30"/>
      <c r="L900" s="30"/>
      <c r="M900" s="30"/>
      <c r="N900" s="30">
        <v>1</v>
      </c>
    </row>
    <row r="901" spans="2:14" ht="14.4" x14ac:dyDescent="0.3">
      <c r="B901" s="30"/>
      <c r="C901" s="115">
        <v>0.76041666666666663</v>
      </c>
      <c r="D901" s="30" t="s">
        <v>725</v>
      </c>
      <c r="E901" s="30"/>
      <c r="F901" s="30" t="s">
        <v>3748</v>
      </c>
      <c r="G901" s="30"/>
      <c r="H901" s="30"/>
      <c r="I901" s="30">
        <v>1</v>
      </c>
      <c r="J901" s="30"/>
      <c r="K901" s="30"/>
      <c r="L901" s="30"/>
      <c r="M901" s="30"/>
      <c r="N901" s="30">
        <v>1</v>
      </c>
    </row>
    <row r="902" spans="2:14" ht="14.4" x14ac:dyDescent="0.3">
      <c r="B902" s="30"/>
      <c r="C902" s="115">
        <v>0.76041666666666663</v>
      </c>
      <c r="D902" s="30" t="s">
        <v>411</v>
      </c>
      <c r="E902" s="30" t="s">
        <v>1222</v>
      </c>
      <c r="F902" s="30" t="s">
        <v>3747</v>
      </c>
      <c r="G902" s="35">
        <v>0.76041666666666663</v>
      </c>
      <c r="H902" s="30"/>
      <c r="I902" s="30">
        <v>1</v>
      </c>
      <c r="J902" s="30"/>
      <c r="K902" s="30"/>
      <c r="L902" s="30"/>
      <c r="M902" s="30"/>
      <c r="N902" s="30">
        <v>1</v>
      </c>
    </row>
    <row r="903" spans="2:14" ht="14.4" x14ac:dyDescent="0.3">
      <c r="B903" s="30"/>
      <c r="C903" s="115">
        <v>0.76041666666666663</v>
      </c>
      <c r="D903" s="30" t="s">
        <v>411</v>
      </c>
      <c r="E903" s="30"/>
      <c r="F903" s="30" t="s">
        <v>3748</v>
      </c>
      <c r="G903" s="30"/>
      <c r="H903" s="30"/>
      <c r="I903" s="30">
        <v>1</v>
      </c>
      <c r="J903" s="30"/>
      <c r="K903" s="30"/>
      <c r="L903" s="30"/>
      <c r="M903" s="30"/>
      <c r="N903" s="30">
        <v>1</v>
      </c>
    </row>
    <row r="904" spans="2:14" ht="14.4" x14ac:dyDescent="0.3">
      <c r="B904" s="30"/>
      <c r="C904" s="115">
        <v>0.76041666666666663</v>
      </c>
      <c r="D904" s="30" t="s">
        <v>414</v>
      </c>
      <c r="E904" s="30" t="s">
        <v>1127</v>
      </c>
      <c r="F904" s="30" t="s">
        <v>3747</v>
      </c>
      <c r="G904" s="35">
        <v>0.76041666666666663</v>
      </c>
      <c r="H904" s="30"/>
      <c r="I904" s="30">
        <v>1</v>
      </c>
      <c r="J904" s="30"/>
      <c r="K904" s="30"/>
      <c r="L904" s="30"/>
      <c r="M904" s="30"/>
      <c r="N904" s="30">
        <v>1</v>
      </c>
    </row>
    <row r="905" spans="2:14" ht="14.4" x14ac:dyDescent="0.3">
      <c r="B905" s="30"/>
      <c r="C905" s="115">
        <v>0.76041666666666663</v>
      </c>
      <c r="D905" s="30" t="s">
        <v>414</v>
      </c>
      <c r="E905" s="30"/>
      <c r="F905" s="30" t="s">
        <v>3748</v>
      </c>
      <c r="G905" s="30"/>
      <c r="H905" s="30"/>
      <c r="I905" s="30">
        <v>1</v>
      </c>
      <c r="J905" s="30"/>
      <c r="K905" s="30"/>
      <c r="L905" s="30"/>
      <c r="M905" s="30"/>
      <c r="N905" s="30">
        <v>1</v>
      </c>
    </row>
    <row r="906" spans="2:14" ht="14.4" x14ac:dyDescent="0.3">
      <c r="B906" s="30"/>
      <c r="C906" s="115">
        <v>0.76041666666666663</v>
      </c>
      <c r="D906" s="30" t="s">
        <v>414</v>
      </c>
      <c r="E906" s="30" t="s">
        <v>1117</v>
      </c>
      <c r="F906" s="30" t="s">
        <v>3747</v>
      </c>
      <c r="G906" s="35">
        <v>0.76041666666666663</v>
      </c>
      <c r="H906" s="30"/>
      <c r="I906" s="30">
        <v>1</v>
      </c>
      <c r="J906" s="30"/>
      <c r="K906" s="30"/>
      <c r="L906" s="30"/>
      <c r="M906" s="30"/>
      <c r="N906" s="30">
        <v>1</v>
      </c>
    </row>
    <row r="907" spans="2:14" ht="14.4" x14ac:dyDescent="0.3">
      <c r="B907" s="30"/>
      <c r="C907" s="115">
        <v>0.76041666666666663</v>
      </c>
      <c r="D907" s="30" t="s">
        <v>414</v>
      </c>
      <c r="E907" s="30"/>
      <c r="F907" s="30" t="s">
        <v>3748</v>
      </c>
      <c r="G907" s="30"/>
      <c r="H907" s="30"/>
      <c r="I907" s="30">
        <v>1</v>
      </c>
      <c r="J907" s="30"/>
      <c r="K907" s="30"/>
      <c r="L907" s="30"/>
      <c r="M907" s="30"/>
      <c r="N907" s="30">
        <v>1</v>
      </c>
    </row>
    <row r="908" spans="2:14" ht="14.4" x14ac:dyDescent="0.3">
      <c r="B908" s="30"/>
      <c r="C908" s="115">
        <v>0.76041666666666663</v>
      </c>
      <c r="D908" s="30" t="s">
        <v>249</v>
      </c>
      <c r="E908" s="30" t="s">
        <v>1142</v>
      </c>
      <c r="F908" s="30" t="s">
        <v>3747</v>
      </c>
      <c r="G908" s="35">
        <v>0.76041666666666663</v>
      </c>
      <c r="H908" s="30"/>
      <c r="I908" s="30">
        <v>1</v>
      </c>
      <c r="J908" s="30"/>
      <c r="K908" s="30"/>
      <c r="L908" s="30"/>
      <c r="M908" s="30"/>
      <c r="N908" s="30">
        <v>1</v>
      </c>
    </row>
    <row r="909" spans="2:14" ht="14.4" x14ac:dyDescent="0.3">
      <c r="B909" s="30"/>
      <c r="C909" s="115">
        <v>0.76041666666666663</v>
      </c>
      <c r="D909" s="30" t="s">
        <v>249</v>
      </c>
      <c r="E909" s="30"/>
      <c r="F909" s="30" t="s">
        <v>3748</v>
      </c>
      <c r="G909" s="30"/>
      <c r="H909" s="30"/>
      <c r="I909" s="30">
        <v>1</v>
      </c>
      <c r="J909" s="30"/>
      <c r="K909" s="30"/>
      <c r="L909" s="30"/>
      <c r="M909" s="30"/>
      <c r="N909" s="30">
        <v>1</v>
      </c>
    </row>
    <row r="910" spans="2:14" ht="14.4" x14ac:dyDescent="0.3">
      <c r="B910" s="30"/>
      <c r="C910" s="115">
        <v>0.76041666666666663</v>
      </c>
      <c r="D910" s="30" t="s">
        <v>303</v>
      </c>
      <c r="E910" s="30" t="s">
        <v>1194</v>
      </c>
      <c r="F910" s="30" t="s">
        <v>3747</v>
      </c>
      <c r="G910" s="35">
        <v>0.76041666666666663</v>
      </c>
      <c r="H910" s="30"/>
      <c r="I910" s="30">
        <v>1</v>
      </c>
      <c r="J910" s="30"/>
      <c r="K910" s="30"/>
      <c r="L910" s="30"/>
      <c r="M910" s="30"/>
      <c r="N910" s="30">
        <v>1</v>
      </c>
    </row>
    <row r="911" spans="2:14" ht="14.4" x14ac:dyDescent="0.3">
      <c r="B911" s="30"/>
      <c r="C911" s="115">
        <v>0.76041666666666663</v>
      </c>
      <c r="D911" s="30" t="s">
        <v>303</v>
      </c>
      <c r="E911" s="30"/>
      <c r="F911" s="30" t="s">
        <v>3748</v>
      </c>
      <c r="G911" s="30"/>
      <c r="H911" s="30"/>
      <c r="I911" s="30">
        <v>1</v>
      </c>
      <c r="J911" s="30"/>
      <c r="K911" s="30"/>
      <c r="L911" s="30"/>
      <c r="M911" s="30"/>
      <c r="N911" s="30">
        <v>1</v>
      </c>
    </row>
    <row r="912" spans="2:14" ht="14.4" x14ac:dyDescent="0.3">
      <c r="B912" s="30"/>
      <c r="C912" s="115">
        <v>0.76041666666666663</v>
      </c>
      <c r="D912" s="30" t="s">
        <v>219</v>
      </c>
      <c r="E912" s="30" t="s">
        <v>1187</v>
      </c>
      <c r="F912" s="30" t="s">
        <v>3747</v>
      </c>
      <c r="G912" s="35">
        <v>0.76041666666666663</v>
      </c>
      <c r="H912" s="30"/>
      <c r="I912" s="30">
        <v>1</v>
      </c>
      <c r="J912" s="30"/>
      <c r="K912" s="30"/>
      <c r="L912" s="30"/>
      <c r="M912" s="30"/>
      <c r="N912" s="30">
        <v>1</v>
      </c>
    </row>
    <row r="913" spans="2:14" ht="14.4" x14ac:dyDescent="0.3">
      <c r="B913" s="30"/>
      <c r="C913" s="115">
        <v>0.76041666666666663</v>
      </c>
      <c r="D913" s="30" t="s">
        <v>219</v>
      </c>
      <c r="E913" s="30"/>
      <c r="F913" s="30" t="s">
        <v>3748</v>
      </c>
      <c r="G913" s="30"/>
      <c r="H913" s="30"/>
      <c r="I913" s="30">
        <v>1</v>
      </c>
      <c r="J913" s="30"/>
      <c r="K913" s="30"/>
      <c r="L913" s="30"/>
      <c r="M913" s="30"/>
      <c r="N913" s="30">
        <v>1</v>
      </c>
    </row>
    <row r="914" spans="2:14" ht="14.4" x14ac:dyDescent="0.3">
      <c r="B914" s="30"/>
      <c r="C914" s="115">
        <v>0.76041666666666663</v>
      </c>
      <c r="D914" s="30" t="s">
        <v>831</v>
      </c>
      <c r="E914" s="30" t="s">
        <v>1154</v>
      </c>
      <c r="F914" s="30" t="s">
        <v>3747</v>
      </c>
      <c r="G914" s="35">
        <v>0.76041666666666663</v>
      </c>
      <c r="H914" s="30"/>
      <c r="I914" s="30">
        <v>1</v>
      </c>
      <c r="J914" s="30"/>
      <c r="K914" s="30"/>
      <c r="L914" s="30"/>
      <c r="M914" s="30"/>
      <c r="N914" s="30">
        <v>1</v>
      </c>
    </row>
    <row r="915" spans="2:14" ht="14.4" x14ac:dyDescent="0.3">
      <c r="B915" s="30"/>
      <c r="C915" s="115">
        <v>0.76041666666666663</v>
      </c>
      <c r="D915" s="30" t="s">
        <v>831</v>
      </c>
      <c r="E915" s="30"/>
      <c r="F915" s="30" t="s">
        <v>3748</v>
      </c>
      <c r="G915" s="30"/>
      <c r="H915" s="30"/>
      <c r="I915" s="30">
        <v>1</v>
      </c>
      <c r="J915" s="30"/>
      <c r="K915" s="30"/>
      <c r="L915" s="30"/>
      <c r="M915" s="30"/>
      <c r="N915" s="30">
        <v>1</v>
      </c>
    </row>
    <row r="916" spans="2:14" ht="14.4" x14ac:dyDescent="0.3">
      <c r="B916" s="30"/>
      <c r="C916" s="115">
        <v>0.76041666666666663</v>
      </c>
      <c r="D916" s="30" t="s">
        <v>874</v>
      </c>
      <c r="E916" s="30" t="s">
        <v>1213</v>
      </c>
      <c r="F916" s="30" t="s">
        <v>3747</v>
      </c>
      <c r="G916" s="35">
        <v>0.76041666666666663</v>
      </c>
      <c r="H916" s="30"/>
      <c r="I916" s="30">
        <v>1</v>
      </c>
      <c r="J916" s="30"/>
      <c r="K916" s="30"/>
      <c r="L916" s="30"/>
      <c r="M916" s="30"/>
      <c r="N916" s="30">
        <v>1</v>
      </c>
    </row>
    <row r="917" spans="2:14" ht="14.4" x14ac:dyDescent="0.3">
      <c r="B917" s="30"/>
      <c r="C917" s="115">
        <v>0.76041666666666663</v>
      </c>
      <c r="D917" s="30" t="s">
        <v>874</v>
      </c>
      <c r="E917" s="30"/>
      <c r="F917" s="30" t="s">
        <v>3748</v>
      </c>
      <c r="G917" s="30"/>
      <c r="H917" s="30"/>
      <c r="I917" s="30">
        <v>1</v>
      </c>
      <c r="J917" s="30"/>
      <c r="K917" s="30"/>
      <c r="L917" s="30"/>
      <c r="M917" s="30"/>
      <c r="N917" s="30">
        <v>1</v>
      </c>
    </row>
    <row r="918" spans="2:14" ht="14.4" x14ac:dyDescent="0.3">
      <c r="B918" s="30"/>
      <c r="C918" s="115">
        <v>0.76041666666666663</v>
      </c>
      <c r="D918" s="30" t="s">
        <v>874</v>
      </c>
      <c r="E918" s="30" t="s">
        <v>1204</v>
      </c>
      <c r="F918" s="30" t="s">
        <v>3747</v>
      </c>
      <c r="G918" s="35">
        <v>0.76041666666666663</v>
      </c>
      <c r="H918" s="30"/>
      <c r="I918" s="30">
        <v>1</v>
      </c>
      <c r="J918" s="30"/>
      <c r="K918" s="30"/>
      <c r="L918" s="30"/>
      <c r="M918" s="30"/>
      <c r="N918" s="30">
        <v>1</v>
      </c>
    </row>
    <row r="919" spans="2:14" ht="14.4" x14ac:dyDescent="0.3">
      <c r="B919" s="30"/>
      <c r="C919" s="115">
        <v>0.76041666666666663</v>
      </c>
      <c r="D919" s="30" t="s">
        <v>874</v>
      </c>
      <c r="E919" s="30"/>
      <c r="F919" s="30" t="s">
        <v>3748</v>
      </c>
      <c r="G919" s="30"/>
      <c r="H919" s="30"/>
      <c r="I919" s="30">
        <v>1</v>
      </c>
      <c r="J919" s="30"/>
      <c r="K919" s="30"/>
      <c r="L919" s="30"/>
      <c r="M919" s="30"/>
      <c r="N919" s="30">
        <v>1</v>
      </c>
    </row>
    <row r="920" spans="2:14" ht="14.4" x14ac:dyDescent="0.3">
      <c r="B920" s="30"/>
      <c r="C920" s="115">
        <v>0.76041666666666663</v>
      </c>
      <c r="D920" s="30" t="s">
        <v>431</v>
      </c>
      <c r="E920" s="30" t="s">
        <v>1194</v>
      </c>
      <c r="F920" s="30" t="s">
        <v>3747</v>
      </c>
      <c r="G920" s="35">
        <v>0.76041666666666663</v>
      </c>
      <c r="H920" s="30"/>
      <c r="I920" s="30">
        <v>1</v>
      </c>
      <c r="J920" s="30"/>
      <c r="K920" s="30"/>
      <c r="L920" s="30"/>
      <c r="M920" s="30"/>
      <c r="N920" s="30">
        <v>1</v>
      </c>
    </row>
    <row r="921" spans="2:14" ht="14.4" x14ac:dyDescent="0.3">
      <c r="B921" s="30"/>
      <c r="C921" s="115">
        <v>0.76041666666666663</v>
      </c>
      <c r="D921" s="30" t="s">
        <v>431</v>
      </c>
      <c r="E921" s="30"/>
      <c r="F921" s="30" t="s">
        <v>3748</v>
      </c>
      <c r="G921" s="30"/>
      <c r="H921" s="30"/>
      <c r="I921" s="30">
        <v>1</v>
      </c>
      <c r="J921" s="30"/>
      <c r="K921" s="30"/>
      <c r="L921" s="30"/>
      <c r="M921" s="30"/>
      <c r="N921" s="30">
        <v>1</v>
      </c>
    </row>
    <row r="922" spans="2:14" ht="14.4" x14ac:dyDescent="0.3">
      <c r="B922" s="30"/>
      <c r="C922" s="115">
        <v>0.76041666666666663</v>
      </c>
      <c r="D922" s="30" t="s">
        <v>447</v>
      </c>
      <c r="E922" s="30" t="s">
        <v>3754</v>
      </c>
      <c r="F922" s="30" t="s">
        <v>3747</v>
      </c>
      <c r="G922" s="35">
        <v>0.76041666666666663</v>
      </c>
      <c r="H922" s="30"/>
      <c r="I922" s="30">
        <v>1</v>
      </c>
      <c r="J922" s="30"/>
      <c r="K922" s="30"/>
      <c r="L922" s="30"/>
      <c r="M922" s="30"/>
      <c r="N922" s="30">
        <v>1</v>
      </c>
    </row>
    <row r="923" spans="2:14" ht="14.4" x14ac:dyDescent="0.3">
      <c r="B923" s="30"/>
      <c r="C923" s="115">
        <v>0.76041666666666663</v>
      </c>
      <c r="D923" s="30" t="s">
        <v>447</v>
      </c>
      <c r="E923" s="30"/>
      <c r="F923" s="30" t="s">
        <v>3748</v>
      </c>
      <c r="G923" s="30"/>
      <c r="H923" s="30"/>
      <c r="I923" s="30">
        <v>1</v>
      </c>
      <c r="J923" s="30"/>
      <c r="K923" s="30"/>
      <c r="L923" s="30"/>
      <c r="M923" s="30"/>
      <c r="N923" s="30">
        <v>1</v>
      </c>
    </row>
    <row r="924" spans="2:14" ht="14.4" x14ac:dyDescent="0.3">
      <c r="B924" s="30"/>
      <c r="C924" s="115">
        <v>0.76041666666666663</v>
      </c>
      <c r="D924" s="30" t="s">
        <v>447</v>
      </c>
      <c r="E924" s="30" t="s">
        <v>1184</v>
      </c>
      <c r="F924" s="30" t="s">
        <v>3747</v>
      </c>
      <c r="G924" s="35">
        <v>0.76041666666666663</v>
      </c>
      <c r="H924" s="30"/>
      <c r="I924" s="30">
        <v>1</v>
      </c>
      <c r="J924" s="30"/>
      <c r="K924" s="30"/>
      <c r="L924" s="30"/>
      <c r="M924" s="30"/>
      <c r="N924" s="30">
        <v>1</v>
      </c>
    </row>
    <row r="925" spans="2:14" ht="14.4" x14ac:dyDescent="0.3">
      <c r="B925" s="30"/>
      <c r="C925" s="115">
        <v>0.76041666666666663</v>
      </c>
      <c r="D925" s="30" t="s">
        <v>447</v>
      </c>
      <c r="E925" s="30"/>
      <c r="F925" s="30" t="s">
        <v>3748</v>
      </c>
      <c r="G925" s="30"/>
      <c r="H925" s="30"/>
      <c r="I925" s="30">
        <v>1</v>
      </c>
      <c r="J925" s="30"/>
      <c r="K925" s="30"/>
      <c r="L925" s="30"/>
      <c r="M925" s="30"/>
      <c r="N925" s="30">
        <v>1</v>
      </c>
    </row>
    <row r="926" spans="2:14" ht="14.4" x14ac:dyDescent="0.3">
      <c r="B926" s="30"/>
      <c r="C926" s="115">
        <v>0.76041666666666663</v>
      </c>
      <c r="D926" s="30" t="s">
        <v>447</v>
      </c>
      <c r="E926" s="30" t="s">
        <v>1160</v>
      </c>
      <c r="F926" s="30" t="s">
        <v>3747</v>
      </c>
      <c r="G926" s="35">
        <v>0.76041666666666663</v>
      </c>
      <c r="H926" s="30"/>
      <c r="I926" s="30">
        <v>1</v>
      </c>
      <c r="J926" s="30"/>
      <c r="K926" s="30"/>
      <c r="L926" s="30"/>
      <c r="M926" s="30"/>
      <c r="N926" s="30">
        <v>1</v>
      </c>
    </row>
    <row r="927" spans="2:14" ht="14.4" x14ac:dyDescent="0.3">
      <c r="B927" s="30"/>
      <c r="C927" s="115">
        <v>0.76041666666666663</v>
      </c>
      <c r="D927" s="30" t="s">
        <v>447</v>
      </c>
      <c r="E927" s="30"/>
      <c r="F927" s="30" t="s">
        <v>3748</v>
      </c>
      <c r="G927" s="30"/>
      <c r="H927" s="30"/>
      <c r="I927" s="30">
        <v>1</v>
      </c>
      <c r="J927" s="30"/>
      <c r="K927" s="30"/>
      <c r="L927" s="30"/>
      <c r="M927" s="30"/>
      <c r="N927" s="30">
        <v>1</v>
      </c>
    </row>
    <row r="928" spans="2:14" ht="14.4" x14ac:dyDescent="0.3">
      <c r="B928" s="30"/>
      <c r="C928" s="115">
        <v>0.76041666666666663</v>
      </c>
      <c r="D928" s="30" t="s">
        <v>861</v>
      </c>
      <c r="E928" s="30" t="s">
        <v>1205</v>
      </c>
      <c r="F928" s="30" t="s">
        <v>3747</v>
      </c>
      <c r="G928" s="35">
        <v>0.76041666666666663</v>
      </c>
      <c r="H928" s="30"/>
      <c r="I928" s="30">
        <v>1</v>
      </c>
      <c r="J928" s="30"/>
      <c r="K928" s="30"/>
      <c r="L928" s="30"/>
      <c r="M928" s="30"/>
      <c r="N928" s="30">
        <v>1</v>
      </c>
    </row>
    <row r="929" spans="2:14" ht="14.4" x14ac:dyDescent="0.3">
      <c r="B929" s="30"/>
      <c r="C929" s="115">
        <v>0.76041666666666663</v>
      </c>
      <c r="D929" s="30" t="s">
        <v>861</v>
      </c>
      <c r="E929" s="30"/>
      <c r="F929" s="30" t="s">
        <v>3748</v>
      </c>
      <c r="G929" s="30"/>
      <c r="H929" s="30"/>
      <c r="I929" s="30">
        <v>1</v>
      </c>
      <c r="J929" s="30"/>
      <c r="K929" s="30"/>
      <c r="L929" s="30"/>
      <c r="M929" s="30"/>
      <c r="N929" s="30">
        <v>1</v>
      </c>
    </row>
    <row r="930" spans="2:14" ht="14.4" x14ac:dyDescent="0.3">
      <c r="B930" s="30"/>
      <c r="C930" s="115">
        <v>0.76041666666666663</v>
      </c>
      <c r="D930" s="30" t="s">
        <v>861</v>
      </c>
      <c r="E930" s="30" t="s">
        <v>1173</v>
      </c>
      <c r="F930" s="30" t="s">
        <v>3747</v>
      </c>
      <c r="G930" s="35">
        <v>0.76041666666666663</v>
      </c>
      <c r="H930" s="30"/>
      <c r="I930" s="30">
        <v>1</v>
      </c>
      <c r="J930" s="30"/>
      <c r="K930" s="30"/>
      <c r="L930" s="30"/>
      <c r="M930" s="30"/>
      <c r="N930" s="30">
        <v>1</v>
      </c>
    </row>
    <row r="931" spans="2:14" ht="14.4" x14ac:dyDescent="0.3">
      <c r="B931" s="30"/>
      <c r="C931" s="115">
        <v>0.76041666666666663</v>
      </c>
      <c r="D931" s="30" t="s">
        <v>861</v>
      </c>
      <c r="E931" s="30"/>
      <c r="F931" s="30" t="s">
        <v>3748</v>
      </c>
      <c r="G931" s="30"/>
      <c r="H931" s="30"/>
      <c r="I931" s="30">
        <v>1</v>
      </c>
      <c r="J931" s="30"/>
      <c r="K931" s="30"/>
      <c r="L931" s="30"/>
      <c r="M931" s="30"/>
      <c r="N931" s="30">
        <v>1</v>
      </c>
    </row>
    <row r="932" spans="2:14" ht="14.4" x14ac:dyDescent="0.3">
      <c r="B932" s="30"/>
      <c r="C932" s="115">
        <v>0.76041666666666663</v>
      </c>
      <c r="D932" s="30" t="s">
        <v>255</v>
      </c>
      <c r="E932" s="30" t="s">
        <v>1139</v>
      </c>
      <c r="F932" s="30" t="s">
        <v>3747</v>
      </c>
      <c r="G932" s="35">
        <v>0.76041666666666663</v>
      </c>
      <c r="H932" s="30"/>
      <c r="I932" s="30">
        <v>1</v>
      </c>
      <c r="J932" s="30"/>
      <c r="K932" s="30"/>
      <c r="L932" s="30"/>
      <c r="M932" s="30"/>
      <c r="N932" s="30">
        <v>1</v>
      </c>
    </row>
    <row r="933" spans="2:14" ht="14.4" x14ac:dyDescent="0.3">
      <c r="B933" s="30"/>
      <c r="C933" s="115">
        <v>0.76041666666666663</v>
      </c>
      <c r="D933" s="30" t="s">
        <v>255</v>
      </c>
      <c r="E933" s="30"/>
      <c r="F933" s="30" t="s">
        <v>3748</v>
      </c>
      <c r="G933" s="30"/>
      <c r="H933" s="30"/>
      <c r="I933" s="30">
        <v>1</v>
      </c>
      <c r="J933" s="30"/>
      <c r="K933" s="30"/>
      <c r="L933" s="30"/>
      <c r="M933" s="30"/>
      <c r="N933" s="30">
        <v>1</v>
      </c>
    </row>
    <row r="934" spans="2:14" ht="14.4" x14ac:dyDescent="0.3">
      <c r="B934" s="30"/>
      <c r="C934" s="115">
        <v>0.76041666666666663</v>
      </c>
      <c r="D934" s="30" t="s">
        <v>259</v>
      </c>
      <c r="E934" s="30" t="s">
        <v>1178</v>
      </c>
      <c r="F934" s="30" t="s">
        <v>3747</v>
      </c>
      <c r="G934" s="35">
        <v>0.76041666666666663</v>
      </c>
      <c r="H934" s="30"/>
      <c r="I934" s="30">
        <v>1</v>
      </c>
      <c r="J934" s="30"/>
      <c r="K934" s="30"/>
      <c r="L934" s="30"/>
      <c r="M934" s="30"/>
      <c r="N934" s="30">
        <v>1</v>
      </c>
    </row>
    <row r="935" spans="2:14" ht="14.4" x14ac:dyDescent="0.3">
      <c r="B935" s="30"/>
      <c r="C935" s="115">
        <v>0.76041666666666663</v>
      </c>
      <c r="D935" s="30" t="s">
        <v>259</v>
      </c>
      <c r="E935" s="30"/>
      <c r="F935" s="30" t="s">
        <v>3748</v>
      </c>
      <c r="G935" s="30"/>
      <c r="H935" s="30"/>
      <c r="I935" s="30">
        <v>1</v>
      </c>
      <c r="J935" s="30"/>
      <c r="K935" s="30"/>
      <c r="L935" s="30"/>
      <c r="M935" s="30"/>
      <c r="N935" s="30">
        <v>1</v>
      </c>
    </row>
    <row r="936" spans="2:14" ht="14.4" x14ac:dyDescent="0.3">
      <c r="B936" s="30"/>
      <c r="C936" s="115">
        <v>0.76041666666666663</v>
      </c>
      <c r="D936" s="30" t="s">
        <v>975</v>
      </c>
      <c r="E936" s="30" t="s">
        <v>1203</v>
      </c>
      <c r="F936" s="30" t="s">
        <v>3747</v>
      </c>
      <c r="G936" s="35">
        <v>0.76041666666666663</v>
      </c>
      <c r="H936" s="30"/>
      <c r="I936" s="30">
        <v>1</v>
      </c>
      <c r="J936" s="30"/>
      <c r="K936" s="30"/>
      <c r="L936" s="30"/>
      <c r="M936" s="30"/>
      <c r="N936" s="30">
        <v>1</v>
      </c>
    </row>
    <row r="937" spans="2:14" ht="14.4" x14ac:dyDescent="0.3">
      <c r="B937" s="30"/>
      <c r="C937" s="115">
        <v>0.76041666666666663</v>
      </c>
      <c r="D937" s="30" t="s">
        <v>975</v>
      </c>
      <c r="E937" s="30"/>
      <c r="F937" s="30" t="s">
        <v>3748</v>
      </c>
      <c r="G937" s="30"/>
      <c r="H937" s="30"/>
      <c r="I937" s="30">
        <v>1</v>
      </c>
      <c r="J937" s="30"/>
      <c r="K937" s="30"/>
      <c r="L937" s="30"/>
      <c r="M937" s="30"/>
      <c r="N937" s="30">
        <v>1</v>
      </c>
    </row>
    <row r="938" spans="2:14" ht="14.4" x14ac:dyDescent="0.3">
      <c r="B938" s="30"/>
      <c r="C938" s="115">
        <v>0.76041666666666663</v>
      </c>
      <c r="D938" s="30" t="s">
        <v>300</v>
      </c>
      <c r="E938" s="30" t="s">
        <v>1187</v>
      </c>
      <c r="F938" s="30" t="s">
        <v>3747</v>
      </c>
      <c r="G938" s="35">
        <v>0.76041666666666663</v>
      </c>
      <c r="H938" s="30"/>
      <c r="I938" s="30">
        <v>1</v>
      </c>
      <c r="J938" s="30"/>
      <c r="K938" s="30"/>
      <c r="L938" s="30"/>
      <c r="M938" s="30"/>
      <c r="N938" s="30">
        <v>1</v>
      </c>
    </row>
    <row r="939" spans="2:14" ht="14.4" x14ac:dyDescent="0.3">
      <c r="B939" s="30"/>
      <c r="C939" s="115">
        <v>0.76041666666666663</v>
      </c>
      <c r="D939" s="30" t="s">
        <v>300</v>
      </c>
      <c r="E939" s="30"/>
      <c r="F939" s="30" t="s">
        <v>3748</v>
      </c>
      <c r="G939" s="30"/>
      <c r="H939" s="30"/>
      <c r="I939" s="30">
        <v>1</v>
      </c>
      <c r="J939" s="30"/>
      <c r="K939" s="30"/>
      <c r="L939" s="30"/>
      <c r="M939" s="30"/>
      <c r="N939" s="30">
        <v>1</v>
      </c>
    </row>
    <row r="940" spans="2:14" ht="14.4" x14ac:dyDescent="0.3">
      <c r="B940" s="30"/>
      <c r="C940" s="115">
        <v>0.76041666666666663</v>
      </c>
      <c r="D940" s="30" t="s">
        <v>1062</v>
      </c>
      <c r="E940" s="30" t="s">
        <v>1195</v>
      </c>
      <c r="F940" s="30" t="s">
        <v>3747</v>
      </c>
      <c r="G940" s="35">
        <v>0.76041666666666663</v>
      </c>
      <c r="H940" s="30"/>
      <c r="I940" s="30">
        <v>1</v>
      </c>
      <c r="J940" s="30"/>
      <c r="K940" s="30"/>
      <c r="L940" s="30"/>
      <c r="M940" s="30"/>
      <c r="N940" s="30">
        <v>1</v>
      </c>
    </row>
    <row r="941" spans="2:14" ht="14.4" x14ac:dyDescent="0.3">
      <c r="B941" s="30"/>
      <c r="C941" s="115">
        <v>0.76041666666666663</v>
      </c>
      <c r="D941" s="30" t="s">
        <v>1062</v>
      </c>
      <c r="E941" s="30"/>
      <c r="F941" s="30" t="s">
        <v>3748</v>
      </c>
      <c r="G941" s="30"/>
      <c r="H941" s="30"/>
      <c r="I941" s="30">
        <v>1</v>
      </c>
      <c r="J941" s="30"/>
      <c r="K941" s="30"/>
      <c r="L941" s="30"/>
      <c r="M941" s="30"/>
      <c r="N941" s="30">
        <v>1</v>
      </c>
    </row>
    <row r="942" spans="2:14" ht="14.4" x14ac:dyDescent="0.3">
      <c r="B942" s="30"/>
      <c r="C942" s="115">
        <v>0.76041666666666663</v>
      </c>
      <c r="D942" s="30" t="s">
        <v>1062</v>
      </c>
      <c r="E942" s="30" t="s">
        <v>1129</v>
      </c>
      <c r="F942" s="30" t="s">
        <v>3747</v>
      </c>
      <c r="G942" s="35">
        <v>0.76041666666666663</v>
      </c>
      <c r="H942" s="30"/>
      <c r="I942" s="30">
        <v>1</v>
      </c>
      <c r="J942" s="30"/>
      <c r="K942" s="30"/>
      <c r="L942" s="30"/>
      <c r="M942" s="30"/>
      <c r="N942" s="30">
        <v>1</v>
      </c>
    </row>
    <row r="943" spans="2:14" ht="14.4" x14ac:dyDescent="0.3">
      <c r="B943" s="30"/>
      <c r="C943" s="115">
        <v>0.76041666666666663</v>
      </c>
      <c r="D943" s="30" t="s">
        <v>1062</v>
      </c>
      <c r="E943" s="30"/>
      <c r="F943" s="30" t="s">
        <v>3748</v>
      </c>
      <c r="G943" s="30"/>
      <c r="H943" s="30"/>
      <c r="I943" s="30">
        <v>1</v>
      </c>
      <c r="J943" s="30"/>
      <c r="K943" s="30"/>
      <c r="L943" s="30"/>
      <c r="M943" s="30"/>
      <c r="N943" s="30">
        <v>1</v>
      </c>
    </row>
    <row r="944" spans="2:14" ht="14.4" x14ac:dyDescent="0.3">
      <c r="B944" s="30"/>
      <c r="C944" s="115">
        <v>0.76041666666666663</v>
      </c>
      <c r="D944" s="30" t="s">
        <v>1070</v>
      </c>
      <c r="E944" s="30" t="s">
        <v>1211</v>
      </c>
      <c r="F944" s="30" t="s">
        <v>3747</v>
      </c>
      <c r="G944" s="35">
        <v>0.76041666666666663</v>
      </c>
      <c r="H944" s="30"/>
      <c r="I944" s="30">
        <v>1</v>
      </c>
      <c r="J944" s="30"/>
      <c r="K944" s="30"/>
      <c r="L944" s="30"/>
      <c r="M944" s="30"/>
      <c r="N944" s="30">
        <v>1</v>
      </c>
    </row>
    <row r="945" spans="2:14" ht="14.4" x14ac:dyDescent="0.3">
      <c r="B945" s="30"/>
      <c r="C945" s="115">
        <v>0.76041666666666663</v>
      </c>
      <c r="D945" s="30" t="s">
        <v>1070</v>
      </c>
      <c r="E945" s="30"/>
      <c r="F945" s="30" t="s">
        <v>3748</v>
      </c>
      <c r="G945" s="30"/>
      <c r="H945" s="30"/>
      <c r="I945" s="30">
        <v>1</v>
      </c>
      <c r="J945" s="30"/>
      <c r="K945" s="30"/>
      <c r="L945" s="30"/>
      <c r="M945" s="30"/>
      <c r="N945" s="30">
        <v>1</v>
      </c>
    </row>
    <row r="946" spans="2:14" ht="14.4" x14ac:dyDescent="0.3">
      <c r="B946" s="30"/>
      <c r="C946" s="115">
        <v>0.79166666666666663</v>
      </c>
      <c r="D946" s="30" t="s">
        <v>262</v>
      </c>
      <c r="E946" s="30" t="s">
        <v>1222</v>
      </c>
      <c r="F946" s="30" t="s">
        <v>3749</v>
      </c>
      <c r="G946" s="35">
        <v>0.79166666666666663</v>
      </c>
      <c r="H946" s="30"/>
      <c r="I946" s="30">
        <v>1</v>
      </c>
      <c r="J946" s="30"/>
      <c r="K946" s="30"/>
      <c r="L946" s="30"/>
      <c r="M946" s="30"/>
      <c r="N946" s="30">
        <v>1</v>
      </c>
    </row>
    <row r="947" spans="2:14" ht="14.4" x14ac:dyDescent="0.3">
      <c r="B947" s="30"/>
      <c r="C947" s="115">
        <v>0.79166666666666663</v>
      </c>
      <c r="D947" s="30" t="s">
        <v>262</v>
      </c>
      <c r="E947" s="30"/>
      <c r="F947" s="30" t="s">
        <v>3750</v>
      </c>
      <c r="G947" s="30"/>
      <c r="H947" s="30"/>
      <c r="I947" s="30">
        <v>1</v>
      </c>
      <c r="J947" s="30"/>
      <c r="K947" s="30"/>
      <c r="L947" s="30"/>
      <c r="M947" s="30"/>
      <c r="N947" s="30">
        <v>1</v>
      </c>
    </row>
    <row r="948" spans="2:14" ht="14.4" x14ac:dyDescent="0.3">
      <c r="B948" s="30"/>
      <c r="C948" s="115">
        <v>0.79166666666666663</v>
      </c>
      <c r="D948" s="30" t="s">
        <v>158</v>
      </c>
      <c r="E948" s="30" t="s">
        <v>1203</v>
      </c>
      <c r="F948" s="30" t="s">
        <v>3749</v>
      </c>
      <c r="G948" s="35">
        <v>0.79166666666666663</v>
      </c>
      <c r="H948" s="30"/>
      <c r="I948" s="30">
        <v>1</v>
      </c>
      <c r="J948" s="30"/>
      <c r="K948" s="30"/>
      <c r="L948" s="30"/>
      <c r="M948" s="30"/>
      <c r="N948" s="30">
        <v>1</v>
      </c>
    </row>
    <row r="949" spans="2:14" ht="14.4" x14ac:dyDescent="0.3">
      <c r="B949" s="30"/>
      <c r="C949" s="115">
        <v>0.79166666666666663</v>
      </c>
      <c r="D949" s="30" t="s">
        <v>158</v>
      </c>
      <c r="E949" s="30"/>
      <c r="F949" s="30" t="s">
        <v>3750</v>
      </c>
      <c r="G949" s="30"/>
      <c r="H949" s="30"/>
      <c r="I949" s="30">
        <v>1</v>
      </c>
      <c r="J949" s="30"/>
      <c r="K949" s="30"/>
      <c r="L949" s="30"/>
      <c r="M949" s="30"/>
      <c r="N949" s="30">
        <v>1</v>
      </c>
    </row>
    <row r="950" spans="2:14" ht="14.4" x14ac:dyDescent="0.3">
      <c r="B950" s="30"/>
      <c r="C950" s="115">
        <v>0.79166666666666663</v>
      </c>
      <c r="D950" s="30" t="s">
        <v>152</v>
      </c>
      <c r="E950" s="30" t="s">
        <v>1213</v>
      </c>
      <c r="F950" s="30" t="s">
        <v>3749</v>
      </c>
      <c r="G950" s="35">
        <v>0.79166666666666663</v>
      </c>
      <c r="H950" s="30"/>
      <c r="I950" s="30">
        <v>1</v>
      </c>
      <c r="J950" s="30"/>
      <c r="K950" s="30"/>
      <c r="L950" s="30"/>
      <c r="M950" s="30"/>
      <c r="N950" s="30">
        <v>1</v>
      </c>
    </row>
    <row r="951" spans="2:14" ht="14.4" x14ac:dyDescent="0.3">
      <c r="B951" s="30"/>
      <c r="C951" s="115">
        <v>0.79166666666666663</v>
      </c>
      <c r="D951" s="30" t="s">
        <v>152</v>
      </c>
      <c r="E951" s="30"/>
      <c r="F951" s="30" t="s">
        <v>3750</v>
      </c>
      <c r="G951" s="30"/>
      <c r="H951" s="30"/>
      <c r="I951" s="30">
        <v>1</v>
      </c>
      <c r="J951" s="30"/>
      <c r="K951" s="30"/>
      <c r="L951" s="30"/>
      <c r="M951" s="30"/>
      <c r="N951" s="30">
        <v>1</v>
      </c>
    </row>
    <row r="952" spans="2:14" ht="14.4" x14ac:dyDescent="0.3">
      <c r="B952" s="30"/>
      <c r="C952" s="115">
        <v>0.79166666666666663</v>
      </c>
      <c r="D952" s="30" t="s">
        <v>119</v>
      </c>
      <c r="E952" s="30" t="s">
        <v>1211</v>
      </c>
      <c r="F952" s="30" t="s">
        <v>3749</v>
      </c>
      <c r="G952" s="35">
        <v>0.79166666666666663</v>
      </c>
      <c r="H952" s="30"/>
      <c r="I952" s="30">
        <v>1</v>
      </c>
      <c r="J952" s="30"/>
      <c r="K952" s="30"/>
      <c r="L952" s="30"/>
      <c r="M952" s="30"/>
      <c r="N952" s="30">
        <v>1</v>
      </c>
    </row>
    <row r="953" spans="2:14" ht="14.4" x14ac:dyDescent="0.3">
      <c r="B953" s="30"/>
      <c r="C953" s="115">
        <v>0.79166666666666663</v>
      </c>
      <c r="D953" s="30" t="s">
        <v>119</v>
      </c>
      <c r="E953" s="30"/>
      <c r="F953" s="30" t="s">
        <v>3750</v>
      </c>
      <c r="G953" s="30"/>
      <c r="H953" s="30"/>
      <c r="I953" s="30">
        <v>1</v>
      </c>
      <c r="J953" s="30"/>
      <c r="K953" s="30"/>
      <c r="L953" s="30"/>
      <c r="M953" s="30"/>
      <c r="N953" s="30">
        <v>1</v>
      </c>
    </row>
    <row r="954" spans="2:14" ht="14.4" x14ac:dyDescent="0.3">
      <c r="B954" s="30"/>
      <c r="C954" s="115">
        <v>0.79166666666666663</v>
      </c>
      <c r="D954" s="30" t="s">
        <v>176</v>
      </c>
      <c r="E954" s="30" t="s">
        <v>1173</v>
      </c>
      <c r="F954" s="30" t="s">
        <v>3749</v>
      </c>
      <c r="G954" s="35">
        <v>0.79166666666666663</v>
      </c>
      <c r="H954" s="30"/>
      <c r="I954" s="30">
        <v>1</v>
      </c>
      <c r="J954" s="30"/>
      <c r="K954" s="30"/>
      <c r="L954" s="30"/>
      <c r="M954" s="30"/>
      <c r="N954" s="30">
        <v>1</v>
      </c>
    </row>
    <row r="955" spans="2:14" ht="14.4" x14ac:dyDescent="0.3">
      <c r="B955" s="30"/>
      <c r="C955" s="115">
        <v>0.79166666666666663</v>
      </c>
      <c r="D955" s="30" t="s">
        <v>176</v>
      </c>
      <c r="E955" s="30"/>
      <c r="F955" s="30" t="s">
        <v>3750</v>
      </c>
      <c r="G955" s="30"/>
      <c r="H955" s="30"/>
      <c r="I955" s="30">
        <v>1</v>
      </c>
      <c r="J955" s="30"/>
      <c r="K955" s="30"/>
      <c r="L955" s="30"/>
      <c r="M955" s="30"/>
      <c r="N955" s="30">
        <v>1</v>
      </c>
    </row>
    <row r="956" spans="2:14" ht="14.4" x14ac:dyDescent="0.3">
      <c r="B956" s="30"/>
      <c r="C956" s="115">
        <v>0.79166666666666663</v>
      </c>
      <c r="D956" s="30" t="s">
        <v>173</v>
      </c>
      <c r="E956" s="30" t="s">
        <v>1197</v>
      </c>
      <c r="F956" s="30" t="s">
        <v>3749</v>
      </c>
      <c r="G956" s="35">
        <v>0.79166666666666663</v>
      </c>
      <c r="H956" s="30"/>
      <c r="I956" s="30">
        <v>1</v>
      </c>
      <c r="J956" s="30"/>
      <c r="K956" s="30"/>
      <c r="L956" s="30"/>
      <c r="M956" s="30"/>
      <c r="N956" s="30">
        <v>1</v>
      </c>
    </row>
    <row r="957" spans="2:14" ht="14.4" x14ac:dyDescent="0.3">
      <c r="B957" s="30"/>
      <c r="C957" s="115">
        <v>0.79166666666666663</v>
      </c>
      <c r="D957" s="30" t="s">
        <v>173</v>
      </c>
      <c r="E957" s="30"/>
      <c r="F957" s="30" t="s">
        <v>3750</v>
      </c>
      <c r="G957" s="30"/>
      <c r="H957" s="30"/>
      <c r="I957" s="30">
        <v>1</v>
      </c>
      <c r="J957" s="30"/>
      <c r="K957" s="30"/>
      <c r="L957" s="30"/>
      <c r="M957" s="30"/>
      <c r="N957" s="30">
        <v>1</v>
      </c>
    </row>
    <row r="958" spans="2:14" ht="14.4" x14ac:dyDescent="0.3">
      <c r="B958" s="30"/>
      <c r="C958" s="115">
        <v>0.79166666666666663</v>
      </c>
      <c r="D958" s="30" t="s">
        <v>773</v>
      </c>
      <c r="E958" s="30" t="s">
        <v>1127</v>
      </c>
      <c r="F958" s="30" t="s">
        <v>3749</v>
      </c>
      <c r="G958" s="35">
        <v>0.79166666666666663</v>
      </c>
      <c r="H958" s="30"/>
      <c r="I958" s="30">
        <v>1</v>
      </c>
      <c r="J958" s="30"/>
      <c r="K958" s="30"/>
      <c r="L958" s="30"/>
      <c r="M958" s="30"/>
      <c r="N958" s="30">
        <v>1</v>
      </c>
    </row>
    <row r="959" spans="2:14" ht="14.4" x14ac:dyDescent="0.3">
      <c r="B959" s="30"/>
      <c r="C959" s="115">
        <v>0.79166666666666663</v>
      </c>
      <c r="D959" s="30" t="s">
        <v>773</v>
      </c>
      <c r="E959" s="30"/>
      <c r="F959" s="30" t="s">
        <v>3750</v>
      </c>
      <c r="G959" s="30"/>
      <c r="H959" s="30"/>
      <c r="I959" s="30">
        <v>1</v>
      </c>
      <c r="J959" s="30"/>
      <c r="K959" s="30"/>
      <c r="L959" s="30"/>
      <c r="M959" s="30"/>
      <c r="N959" s="30">
        <v>1</v>
      </c>
    </row>
    <row r="960" spans="2:14" ht="14.4" x14ac:dyDescent="0.3">
      <c r="B960" s="30"/>
      <c r="C960" s="115">
        <v>0.79166666666666663</v>
      </c>
      <c r="D960" s="30" t="s">
        <v>647</v>
      </c>
      <c r="E960" s="30" t="s">
        <v>1122</v>
      </c>
      <c r="F960" s="30" t="s">
        <v>3749</v>
      </c>
      <c r="G960" s="35">
        <v>0.79166666666666663</v>
      </c>
      <c r="H960" s="30"/>
      <c r="I960" s="30">
        <v>1</v>
      </c>
      <c r="J960" s="30"/>
      <c r="K960" s="30"/>
      <c r="L960" s="30"/>
      <c r="M960" s="30"/>
      <c r="N960" s="30">
        <v>1</v>
      </c>
    </row>
    <row r="961" spans="2:14" ht="14.4" x14ac:dyDescent="0.3">
      <c r="B961" s="30"/>
      <c r="C961" s="115">
        <v>0.79166666666666663</v>
      </c>
      <c r="D961" s="30" t="s">
        <v>647</v>
      </c>
      <c r="E961" s="30"/>
      <c r="F961" s="30" t="s">
        <v>3750</v>
      </c>
      <c r="G961" s="30"/>
      <c r="H961" s="30"/>
      <c r="I961" s="30">
        <v>1</v>
      </c>
      <c r="J961" s="30"/>
      <c r="K961" s="30"/>
      <c r="L961" s="30"/>
      <c r="M961" s="30"/>
      <c r="N961" s="30">
        <v>1</v>
      </c>
    </row>
    <row r="962" spans="2:14" ht="14.4" x14ac:dyDescent="0.3">
      <c r="B962" s="30"/>
      <c r="C962" s="115">
        <v>0.79166666666666663</v>
      </c>
      <c r="D962" s="30" t="s">
        <v>746</v>
      </c>
      <c r="E962" s="30" t="s">
        <v>1154</v>
      </c>
      <c r="F962" s="30" t="s">
        <v>3749</v>
      </c>
      <c r="G962" s="35">
        <v>0.79166666666666663</v>
      </c>
      <c r="H962" s="30"/>
      <c r="I962" s="30">
        <v>1</v>
      </c>
      <c r="J962" s="30"/>
      <c r="K962" s="30"/>
      <c r="L962" s="30"/>
      <c r="M962" s="30"/>
      <c r="N962" s="30">
        <v>1</v>
      </c>
    </row>
    <row r="963" spans="2:14" ht="14.4" x14ac:dyDescent="0.3">
      <c r="B963" s="30"/>
      <c r="C963" s="115">
        <v>0.79166666666666663</v>
      </c>
      <c r="D963" s="30" t="s">
        <v>746</v>
      </c>
      <c r="E963" s="30"/>
      <c r="F963" s="30" t="s">
        <v>3750</v>
      </c>
      <c r="G963" s="30"/>
      <c r="H963" s="30"/>
      <c r="I963" s="30">
        <v>1</v>
      </c>
      <c r="J963" s="30"/>
      <c r="K963" s="30"/>
      <c r="L963" s="30"/>
      <c r="M963" s="30"/>
      <c r="N963" s="30">
        <v>1</v>
      </c>
    </row>
    <row r="964" spans="2:14" ht="14.4" x14ac:dyDescent="0.3">
      <c r="B964" s="30"/>
      <c r="C964" s="115">
        <v>0.79166666666666663</v>
      </c>
      <c r="D964" s="30" t="s">
        <v>818</v>
      </c>
      <c r="E964" s="30" t="s">
        <v>1178</v>
      </c>
      <c r="F964" s="30" t="s">
        <v>3749</v>
      </c>
      <c r="G964" s="35">
        <v>0.79166666666666663</v>
      </c>
      <c r="H964" s="30"/>
      <c r="I964" s="30">
        <v>1</v>
      </c>
      <c r="J964" s="30"/>
      <c r="K964" s="30"/>
      <c r="L964" s="30"/>
      <c r="M964" s="30"/>
      <c r="N964" s="30">
        <v>1</v>
      </c>
    </row>
    <row r="965" spans="2:14" ht="14.4" x14ac:dyDescent="0.3">
      <c r="B965" s="30"/>
      <c r="C965" s="115">
        <v>0.79166666666666663</v>
      </c>
      <c r="D965" s="30" t="s">
        <v>818</v>
      </c>
      <c r="E965" s="30"/>
      <c r="F965" s="30" t="s">
        <v>3750</v>
      </c>
      <c r="G965" s="30"/>
      <c r="H965" s="30"/>
      <c r="I965" s="30">
        <v>1</v>
      </c>
      <c r="J965" s="30"/>
      <c r="K965" s="30"/>
      <c r="L965" s="30"/>
      <c r="M965" s="30"/>
      <c r="N965" s="30">
        <v>1</v>
      </c>
    </row>
    <row r="966" spans="2:14" ht="14.4" x14ac:dyDescent="0.3">
      <c r="B966" s="30"/>
      <c r="C966" s="115">
        <v>0.79166666666666663</v>
      </c>
      <c r="D966" s="30" t="s">
        <v>737</v>
      </c>
      <c r="E966" s="30" t="s">
        <v>1195</v>
      </c>
      <c r="F966" s="30" t="s">
        <v>3749</v>
      </c>
      <c r="G966" s="35">
        <v>0.79166666666666663</v>
      </c>
      <c r="H966" s="30"/>
      <c r="I966" s="30">
        <v>1</v>
      </c>
      <c r="J966" s="30"/>
      <c r="K966" s="30"/>
      <c r="L966" s="30"/>
      <c r="M966" s="30"/>
      <c r="N966" s="30">
        <v>1</v>
      </c>
    </row>
    <row r="967" spans="2:14" ht="14.4" x14ac:dyDescent="0.3">
      <c r="B967" s="30"/>
      <c r="C967" s="115">
        <v>0.79166666666666663</v>
      </c>
      <c r="D967" s="30" t="s">
        <v>737</v>
      </c>
      <c r="E967" s="30"/>
      <c r="F967" s="30" t="s">
        <v>3750</v>
      </c>
      <c r="G967" s="30"/>
      <c r="H967" s="30"/>
      <c r="I967" s="30">
        <v>1</v>
      </c>
      <c r="J967" s="30"/>
      <c r="K967" s="30"/>
      <c r="L967" s="30"/>
      <c r="M967" s="30"/>
      <c r="N967" s="30">
        <v>1</v>
      </c>
    </row>
    <row r="968" spans="2:14" ht="14.4" x14ac:dyDescent="0.3">
      <c r="B968" s="30"/>
      <c r="C968" s="115">
        <v>0.79166666666666663</v>
      </c>
      <c r="D968" s="30" t="s">
        <v>713</v>
      </c>
      <c r="E968" s="30" t="s">
        <v>1173</v>
      </c>
      <c r="F968" s="30" t="s">
        <v>3749</v>
      </c>
      <c r="G968" s="35">
        <v>0.79166666666666663</v>
      </c>
      <c r="H968" s="30"/>
      <c r="I968" s="30">
        <v>1</v>
      </c>
      <c r="J968" s="30"/>
      <c r="K968" s="30"/>
      <c r="L968" s="30"/>
      <c r="M968" s="30"/>
      <c r="N968" s="30">
        <v>1</v>
      </c>
    </row>
    <row r="969" spans="2:14" ht="14.4" x14ac:dyDescent="0.3">
      <c r="B969" s="30"/>
      <c r="C969" s="115">
        <v>0.79166666666666663</v>
      </c>
      <c r="D969" s="30" t="s">
        <v>713</v>
      </c>
      <c r="E969" s="30"/>
      <c r="F969" s="30" t="s">
        <v>3750</v>
      </c>
      <c r="G969" s="30"/>
      <c r="H969" s="30"/>
      <c r="I969" s="30">
        <v>1</v>
      </c>
      <c r="J969" s="30"/>
      <c r="K969" s="30"/>
      <c r="L969" s="30"/>
      <c r="M969" s="30"/>
      <c r="N969" s="30">
        <v>1</v>
      </c>
    </row>
    <row r="970" spans="2:14" ht="14.4" x14ac:dyDescent="0.3">
      <c r="B970" s="30"/>
      <c r="C970" s="115">
        <v>0.79166666666666663</v>
      </c>
      <c r="D970" s="30" t="s">
        <v>734</v>
      </c>
      <c r="E970" s="30" t="s">
        <v>1187</v>
      </c>
      <c r="F970" s="30" t="s">
        <v>3749</v>
      </c>
      <c r="G970" s="35">
        <v>0.79166666666666663</v>
      </c>
      <c r="H970" s="30"/>
      <c r="I970" s="30">
        <v>1</v>
      </c>
      <c r="J970" s="30"/>
      <c r="K970" s="30"/>
      <c r="L970" s="30"/>
      <c r="M970" s="30"/>
      <c r="N970" s="30">
        <v>1</v>
      </c>
    </row>
    <row r="971" spans="2:14" ht="14.4" x14ac:dyDescent="0.3">
      <c r="B971" s="30"/>
      <c r="C971" s="115">
        <v>0.79166666666666663</v>
      </c>
      <c r="D971" s="30" t="s">
        <v>734</v>
      </c>
      <c r="E971" s="30"/>
      <c r="F971" s="30" t="s">
        <v>3750</v>
      </c>
      <c r="G971" s="30"/>
      <c r="H971" s="30"/>
      <c r="I971" s="30">
        <v>1</v>
      </c>
      <c r="J971" s="30"/>
      <c r="K971" s="30"/>
      <c r="L971" s="30"/>
      <c r="M971" s="30"/>
      <c r="N971" s="30">
        <v>1</v>
      </c>
    </row>
    <row r="972" spans="2:14" ht="14.4" x14ac:dyDescent="0.3">
      <c r="B972" s="30"/>
      <c r="C972" s="115">
        <v>0.79166666666666663</v>
      </c>
      <c r="D972" s="30" t="s">
        <v>411</v>
      </c>
      <c r="E972" s="30" t="s">
        <v>1145</v>
      </c>
      <c r="F972" s="30" t="s">
        <v>3749</v>
      </c>
      <c r="G972" s="35">
        <v>0.79166666666666663</v>
      </c>
      <c r="H972" s="30"/>
      <c r="I972" s="30">
        <v>1</v>
      </c>
      <c r="J972" s="30"/>
      <c r="K972" s="30"/>
      <c r="L972" s="30"/>
      <c r="M972" s="30"/>
      <c r="N972" s="30">
        <v>1</v>
      </c>
    </row>
    <row r="973" spans="2:14" ht="14.4" x14ac:dyDescent="0.3">
      <c r="B973" s="30"/>
      <c r="C973" s="115">
        <v>0.79166666666666663</v>
      </c>
      <c r="D973" s="30" t="s">
        <v>411</v>
      </c>
      <c r="E973" s="30"/>
      <c r="F973" s="30" t="s">
        <v>3750</v>
      </c>
      <c r="G973" s="30"/>
      <c r="H973" s="30"/>
      <c r="I973" s="30">
        <v>1</v>
      </c>
      <c r="J973" s="30"/>
      <c r="K973" s="30"/>
      <c r="L973" s="30"/>
      <c r="M973" s="30"/>
      <c r="N973" s="30">
        <v>1</v>
      </c>
    </row>
    <row r="974" spans="2:14" ht="14.4" x14ac:dyDescent="0.3">
      <c r="B974" s="30"/>
      <c r="C974" s="115">
        <v>0.79166666666666663</v>
      </c>
      <c r="D974" s="30" t="s">
        <v>219</v>
      </c>
      <c r="E974" s="30" t="s">
        <v>1150</v>
      </c>
      <c r="F974" s="30" t="s">
        <v>3749</v>
      </c>
      <c r="G974" s="35">
        <v>0.79166666666666663</v>
      </c>
      <c r="H974" s="30"/>
      <c r="I974" s="30">
        <v>1</v>
      </c>
      <c r="J974" s="30"/>
      <c r="K974" s="30"/>
      <c r="L974" s="30"/>
      <c r="M974" s="30"/>
      <c r="N974" s="30">
        <v>1</v>
      </c>
    </row>
    <row r="975" spans="2:14" ht="14.4" x14ac:dyDescent="0.3">
      <c r="B975" s="30"/>
      <c r="C975" s="115">
        <v>0.79166666666666663</v>
      </c>
      <c r="D975" s="30" t="s">
        <v>219</v>
      </c>
      <c r="E975" s="30"/>
      <c r="F975" s="30" t="s">
        <v>3750</v>
      </c>
      <c r="G975" s="30"/>
      <c r="H975" s="30"/>
      <c r="I975" s="30">
        <v>1</v>
      </c>
      <c r="J975" s="30"/>
      <c r="K975" s="30"/>
      <c r="L975" s="30"/>
      <c r="M975" s="30"/>
      <c r="N975" s="30">
        <v>1</v>
      </c>
    </row>
    <row r="976" spans="2:14" ht="14.4" x14ac:dyDescent="0.3">
      <c r="B976" s="30"/>
      <c r="C976" s="115">
        <v>0.79166666666666663</v>
      </c>
      <c r="D976" s="30" t="s">
        <v>831</v>
      </c>
      <c r="E976" s="30" t="s">
        <v>1117</v>
      </c>
      <c r="F976" s="30" t="s">
        <v>3749</v>
      </c>
      <c r="G976" s="35">
        <v>0.79166666666666663</v>
      </c>
      <c r="H976" s="30"/>
      <c r="I976" s="30">
        <v>1</v>
      </c>
      <c r="J976" s="30"/>
      <c r="K976" s="30"/>
      <c r="L976" s="30"/>
      <c r="M976" s="30"/>
      <c r="N976" s="30">
        <v>1</v>
      </c>
    </row>
    <row r="977" spans="2:14" ht="14.4" x14ac:dyDescent="0.3">
      <c r="B977" s="30"/>
      <c r="C977" s="115">
        <v>0.79166666666666663</v>
      </c>
      <c r="D977" s="30" t="s">
        <v>831</v>
      </c>
      <c r="E977" s="30"/>
      <c r="F977" s="30" t="s">
        <v>3750</v>
      </c>
      <c r="G977" s="30"/>
      <c r="H977" s="30"/>
      <c r="I977" s="30">
        <v>1</v>
      </c>
      <c r="J977" s="30"/>
      <c r="K977" s="30"/>
      <c r="L977" s="30"/>
      <c r="M977" s="30"/>
      <c r="N977" s="30">
        <v>1</v>
      </c>
    </row>
    <row r="978" spans="2:14" ht="14.4" x14ac:dyDescent="0.3">
      <c r="B978" s="30"/>
      <c r="C978" s="115">
        <v>0.79166666666666663</v>
      </c>
      <c r="D978" s="30" t="s">
        <v>874</v>
      </c>
      <c r="E978" s="30" t="s">
        <v>1139</v>
      </c>
      <c r="F978" s="30" t="s">
        <v>3749</v>
      </c>
      <c r="G978" s="35">
        <v>0.79166666666666663</v>
      </c>
      <c r="H978" s="30"/>
      <c r="I978" s="30">
        <v>1</v>
      </c>
      <c r="J978" s="30"/>
      <c r="K978" s="30"/>
      <c r="L978" s="30"/>
      <c r="M978" s="30"/>
      <c r="N978" s="30">
        <v>1</v>
      </c>
    </row>
    <row r="979" spans="2:14" ht="14.4" x14ac:dyDescent="0.3">
      <c r="B979" s="30"/>
      <c r="C979" s="115">
        <v>0.79166666666666663</v>
      </c>
      <c r="D979" s="30" t="s">
        <v>874</v>
      </c>
      <c r="E979" s="30"/>
      <c r="F979" s="30" t="s">
        <v>3750</v>
      </c>
      <c r="G979" s="30"/>
      <c r="H979" s="30"/>
      <c r="I979" s="30">
        <v>1</v>
      </c>
      <c r="J979" s="30"/>
      <c r="K979" s="30"/>
      <c r="L979" s="30"/>
      <c r="M979" s="30"/>
      <c r="N979" s="30">
        <v>1</v>
      </c>
    </row>
    <row r="980" spans="2:14" ht="14.4" x14ac:dyDescent="0.3">
      <c r="B980" s="30"/>
      <c r="C980" s="115">
        <v>0.79166666666666663</v>
      </c>
      <c r="D980" s="30" t="s">
        <v>874</v>
      </c>
      <c r="E980" s="30" t="s">
        <v>1194</v>
      </c>
      <c r="F980" s="30" t="s">
        <v>3749</v>
      </c>
      <c r="G980" s="35">
        <v>0.79166666666666663</v>
      </c>
      <c r="H980" s="30"/>
      <c r="I980" s="30">
        <v>1</v>
      </c>
      <c r="J980" s="30"/>
      <c r="K980" s="30"/>
      <c r="L980" s="30"/>
      <c r="M980" s="30"/>
      <c r="N980" s="30">
        <v>1</v>
      </c>
    </row>
    <row r="981" spans="2:14" ht="14.4" x14ac:dyDescent="0.3">
      <c r="B981" s="30"/>
      <c r="C981" s="115">
        <v>0.79166666666666663</v>
      </c>
      <c r="D981" s="30" t="s">
        <v>874</v>
      </c>
      <c r="E981" s="30"/>
      <c r="F981" s="30" t="s">
        <v>3750</v>
      </c>
      <c r="G981" s="30"/>
      <c r="H981" s="30"/>
      <c r="I981" s="30">
        <v>1</v>
      </c>
      <c r="J981" s="30"/>
      <c r="K981" s="30"/>
      <c r="L981" s="30"/>
      <c r="M981" s="30"/>
      <c r="N981" s="30">
        <v>1</v>
      </c>
    </row>
    <row r="982" spans="2:14" ht="14.4" x14ac:dyDescent="0.3">
      <c r="B982" s="30"/>
      <c r="C982" s="115">
        <v>0.79166666666666663</v>
      </c>
      <c r="D982" s="30" t="s">
        <v>840</v>
      </c>
      <c r="E982" s="30" t="s">
        <v>1129</v>
      </c>
      <c r="F982" s="30" t="s">
        <v>3749</v>
      </c>
      <c r="G982" s="35">
        <v>0.79166666666666663</v>
      </c>
      <c r="H982" s="30"/>
      <c r="I982" s="30">
        <v>1</v>
      </c>
      <c r="J982" s="30"/>
      <c r="K982" s="30"/>
      <c r="L982" s="30"/>
      <c r="M982" s="30"/>
      <c r="N982" s="30">
        <v>1</v>
      </c>
    </row>
    <row r="983" spans="2:14" ht="14.4" x14ac:dyDescent="0.3">
      <c r="B983" s="30"/>
      <c r="C983" s="115">
        <v>0.79166666666666663</v>
      </c>
      <c r="D983" s="30" t="s">
        <v>840</v>
      </c>
      <c r="E983" s="30"/>
      <c r="F983" s="30" t="s">
        <v>3750</v>
      </c>
      <c r="G983" s="30"/>
      <c r="H983" s="30"/>
      <c r="I983" s="30">
        <v>1</v>
      </c>
      <c r="J983" s="30"/>
      <c r="K983" s="30"/>
      <c r="L983" s="30"/>
      <c r="M983" s="30"/>
      <c r="N983" s="30">
        <v>1</v>
      </c>
    </row>
    <row r="984" spans="2:14" ht="14.4" x14ac:dyDescent="0.3">
      <c r="B984" s="30"/>
      <c r="C984" s="115">
        <v>0.79166666666666663</v>
      </c>
      <c r="D984" s="30" t="s">
        <v>975</v>
      </c>
      <c r="E984" s="30" t="s">
        <v>1184</v>
      </c>
      <c r="F984" s="30" t="s">
        <v>3749</v>
      </c>
      <c r="G984" s="35">
        <v>0.79166666666666663</v>
      </c>
      <c r="H984" s="30"/>
      <c r="I984" s="30">
        <v>1</v>
      </c>
      <c r="J984" s="30"/>
      <c r="K984" s="30"/>
      <c r="L984" s="30"/>
      <c r="M984" s="30"/>
      <c r="N984" s="30">
        <v>1</v>
      </c>
    </row>
    <row r="985" spans="2:14" ht="14.4" x14ac:dyDescent="0.3">
      <c r="B985" s="30"/>
      <c r="C985" s="115">
        <v>0.79166666666666663</v>
      </c>
      <c r="D985" s="30" t="s">
        <v>975</v>
      </c>
      <c r="E985" s="30"/>
      <c r="F985" s="30" t="s">
        <v>3750</v>
      </c>
      <c r="G985" s="30"/>
      <c r="H985" s="30"/>
      <c r="I985" s="30">
        <v>1</v>
      </c>
      <c r="J985" s="30"/>
      <c r="K985" s="30"/>
      <c r="L985" s="30"/>
      <c r="M985" s="30"/>
      <c r="N985" s="30">
        <v>1</v>
      </c>
    </row>
    <row r="986" spans="2:14" ht="14.4" x14ac:dyDescent="0.3">
      <c r="B986" s="30"/>
      <c r="C986" s="115">
        <v>0.79166666666666663</v>
      </c>
      <c r="D986" s="30" t="s">
        <v>300</v>
      </c>
      <c r="E986" s="30" t="s">
        <v>1160</v>
      </c>
      <c r="F986" s="30" t="s">
        <v>3749</v>
      </c>
      <c r="G986" s="35">
        <v>0.79166666666666663</v>
      </c>
      <c r="H986" s="30"/>
      <c r="I986" s="30">
        <v>1</v>
      </c>
      <c r="J986" s="30"/>
      <c r="K986" s="30"/>
      <c r="L986" s="30"/>
      <c r="M986" s="30"/>
      <c r="N986" s="30">
        <v>1</v>
      </c>
    </row>
    <row r="987" spans="2:14" ht="14.4" x14ac:dyDescent="0.3">
      <c r="B987" s="30"/>
      <c r="C987" s="115">
        <v>0.79166666666666663</v>
      </c>
      <c r="D987" s="30" t="s">
        <v>300</v>
      </c>
      <c r="E987" s="30"/>
      <c r="F987" s="30" t="s">
        <v>3750</v>
      </c>
      <c r="G987" s="30"/>
      <c r="H987" s="30"/>
      <c r="I987" s="30">
        <v>1</v>
      </c>
      <c r="J987" s="30"/>
      <c r="K987" s="30"/>
      <c r="L987" s="30"/>
      <c r="M987" s="30"/>
      <c r="N987" s="30">
        <v>1</v>
      </c>
    </row>
    <row r="988" spans="2:14" ht="14.4" x14ac:dyDescent="0.3">
      <c r="B988" s="30"/>
      <c r="C988" s="115">
        <v>0.79166666666666663</v>
      </c>
      <c r="D988" s="30" t="s">
        <v>1070</v>
      </c>
      <c r="E988" s="30" t="s">
        <v>3754</v>
      </c>
      <c r="F988" s="30" t="s">
        <v>3749</v>
      </c>
      <c r="G988" s="35">
        <v>0.79166666666666663</v>
      </c>
      <c r="H988" s="30"/>
      <c r="I988" s="30">
        <v>1</v>
      </c>
      <c r="J988" s="30"/>
      <c r="K988" s="30"/>
      <c r="L988" s="30"/>
      <c r="M988" s="30"/>
      <c r="N988" s="30">
        <v>1</v>
      </c>
    </row>
    <row r="989" spans="2:14" ht="14.4" x14ac:dyDescent="0.3">
      <c r="B989" s="30"/>
      <c r="C989" s="115">
        <v>0.79166666666666663</v>
      </c>
      <c r="D989" s="30" t="s">
        <v>1070</v>
      </c>
      <c r="E989" s="30"/>
      <c r="F989" s="30" t="s">
        <v>3750</v>
      </c>
      <c r="G989" s="30"/>
      <c r="H989" s="30"/>
      <c r="I989" s="30">
        <v>1</v>
      </c>
      <c r="J989" s="30"/>
      <c r="K989" s="30"/>
      <c r="L989" s="30"/>
      <c r="M989" s="30"/>
      <c r="N989" s="30">
        <v>1</v>
      </c>
    </row>
    <row r="990" spans="2:14" ht="14.4" x14ac:dyDescent="0.3">
      <c r="B990" s="30"/>
      <c r="C990" s="115" t="s">
        <v>1275</v>
      </c>
      <c r="D990" s="30" t="s">
        <v>318</v>
      </c>
      <c r="E990" s="30" t="s">
        <v>1178</v>
      </c>
      <c r="F990" s="30" t="s">
        <v>3749</v>
      </c>
      <c r="G990" s="35">
        <v>0.79166666666666663</v>
      </c>
      <c r="H990" s="30"/>
      <c r="I990" s="30">
        <v>1</v>
      </c>
      <c r="J990" s="30"/>
      <c r="K990" s="30"/>
      <c r="L990" s="30"/>
      <c r="M990" s="30"/>
      <c r="N990" s="30">
        <v>1</v>
      </c>
    </row>
    <row r="991" spans="2:14" ht="14.4" x14ac:dyDescent="0.3">
      <c r="B991" s="30"/>
      <c r="C991" s="115" t="s">
        <v>1275</v>
      </c>
      <c r="D991" s="30" t="s">
        <v>318</v>
      </c>
      <c r="E991" s="30"/>
      <c r="F991" s="30" t="s">
        <v>3750</v>
      </c>
      <c r="G991" s="30"/>
      <c r="H991" s="30"/>
      <c r="I991" s="30">
        <v>1</v>
      </c>
      <c r="J991" s="30"/>
      <c r="K991" s="30"/>
      <c r="L991" s="30"/>
      <c r="M991" s="30"/>
      <c r="N991" s="30">
        <v>1</v>
      </c>
    </row>
    <row r="992" spans="2:14" ht="14.4" x14ac:dyDescent="0.3">
      <c r="B992" s="30"/>
      <c r="C992" s="115" t="s">
        <v>1275</v>
      </c>
      <c r="D992" s="30" t="s">
        <v>270</v>
      </c>
      <c r="E992" s="30" t="s">
        <v>1222</v>
      </c>
      <c r="F992" s="30" t="s">
        <v>3739</v>
      </c>
      <c r="G992" s="35">
        <v>0.61458333333333337</v>
      </c>
      <c r="H992" s="30"/>
      <c r="I992" s="30">
        <v>1</v>
      </c>
      <c r="J992" s="30"/>
      <c r="K992" s="30"/>
      <c r="L992" s="30"/>
      <c r="M992" s="30"/>
      <c r="N992" s="30">
        <v>1</v>
      </c>
    </row>
    <row r="993" spans="2:14" ht="14.4" x14ac:dyDescent="0.3">
      <c r="B993" s="30"/>
      <c r="C993" s="115" t="s">
        <v>1275</v>
      </c>
      <c r="D993" s="30" t="s">
        <v>270</v>
      </c>
      <c r="E993" s="30"/>
      <c r="F993" s="30" t="s">
        <v>3740</v>
      </c>
      <c r="G993" s="30"/>
      <c r="H993" s="30"/>
      <c r="I993" s="30">
        <v>1</v>
      </c>
      <c r="J993" s="30"/>
      <c r="K993" s="30"/>
      <c r="L993" s="30"/>
      <c r="M993" s="30"/>
      <c r="N993" s="30">
        <v>1</v>
      </c>
    </row>
    <row r="994" spans="2:14" ht="14.4" x14ac:dyDescent="0.3">
      <c r="B994" s="30" t="s">
        <v>3755</v>
      </c>
      <c r="C994" s="30"/>
      <c r="D994" s="30"/>
      <c r="E994" s="30"/>
      <c r="F994" s="30"/>
      <c r="G994" s="30"/>
      <c r="H994" s="30"/>
      <c r="I994" s="30">
        <v>287</v>
      </c>
      <c r="J994" s="30"/>
      <c r="K994" s="30"/>
      <c r="L994" s="30"/>
      <c r="M994" s="30"/>
      <c r="N994" s="30">
        <v>287</v>
      </c>
    </row>
    <row r="995" spans="2:14" ht="14.4" x14ac:dyDescent="0.3">
      <c r="B995" s="30" t="s">
        <v>1141</v>
      </c>
      <c r="C995" s="115">
        <v>0.33333333333333331</v>
      </c>
      <c r="D995" s="30" t="s">
        <v>149</v>
      </c>
      <c r="E995" s="30" t="s">
        <v>1199</v>
      </c>
      <c r="F995" s="30" t="s">
        <v>3720</v>
      </c>
      <c r="G995" s="35">
        <v>0.33333333333333331</v>
      </c>
      <c r="H995" s="30"/>
      <c r="I995" s="30"/>
      <c r="J995" s="30">
        <v>1</v>
      </c>
      <c r="K995" s="30"/>
      <c r="L995" s="30"/>
      <c r="M995" s="30"/>
      <c r="N995" s="30">
        <v>1</v>
      </c>
    </row>
    <row r="996" spans="2:14" ht="14.4" x14ac:dyDescent="0.3">
      <c r="B996" s="30"/>
      <c r="C996" s="115">
        <v>0.33333333333333331</v>
      </c>
      <c r="D996" s="30" t="s">
        <v>149</v>
      </c>
      <c r="E996" s="30"/>
      <c r="F996" s="30" t="s">
        <v>3721</v>
      </c>
      <c r="G996" s="30"/>
      <c r="H996" s="30"/>
      <c r="I996" s="30"/>
      <c r="J996" s="30">
        <v>1</v>
      </c>
      <c r="K996" s="30"/>
      <c r="L996" s="30"/>
      <c r="M996" s="30"/>
      <c r="N996" s="30">
        <v>1</v>
      </c>
    </row>
    <row r="997" spans="2:14" ht="14.4" x14ac:dyDescent="0.3">
      <c r="B997" s="30"/>
      <c r="C997" s="115">
        <v>0.33333333333333331</v>
      </c>
      <c r="D997" s="30" t="s">
        <v>498</v>
      </c>
      <c r="E997" s="30" t="s">
        <v>1157</v>
      </c>
      <c r="F997" s="30" t="s">
        <v>3720</v>
      </c>
      <c r="G997" s="35">
        <v>0.33333333333333331</v>
      </c>
      <c r="H997" s="30"/>
      <c r="I997" s="30"/>
      <c r="J997" s="30">
        <v>1</v>
      </c>
      <c r="K997" s="30"/>
      <c r="L997" s="30"/>
      <c r="M997" s="30"/>
      <c r="N997" s="30">
        <v>1</v>
      </c>
    </row>
    <row r="998" spans="2:14" ht="14.4" x14ac:dyDescent="0.3">
      <c r="B998" s="30"/>
      <c r="C998" s="115">
        <v>0.33333333333333331</v>
      </c>
      <c r="D998" s="30" t="s">
        <v>498</v>
      </c>
      <c r="E998" s="30"/>
      <c r="F998" s="30" t="s">
        <v>3721</v>
      </c>
      <c r="G998" s="30"/>
      <c r="H998" s="30"/>
      <c r="I998" s="30"/>
      <c r="J998" s="30">
        <v>1</v>
      </c>
      <c r="K998" s="30"/>
      <c r="L998" s="30"/>
      <c r="M998" s="30"/>
      <c r="N998" s="30">
        <v>1</v>
      </c>
    </row>
    <row r="999" spans="2:14" ht="14.4" x14ac:dyDescent="0.3">
      <c r="B999" s="30"/>
      <c r="C999" s="115">
        <v>0.33333333333333331</v>
      </c>
      <c r="D999" s="30" t="s">
        <v>462</v>
      </c>
      <c r="E999" s="30" t="s">
        <v>1132</v>
      </c>
      <c r="F999" s="30" t="s">
        <v>3720</v>
      </c>
      <c r="G999" s="35">
        <v>0.33333333333333331</v>
      </c>
      <c r="H999" s="30"/>
      <c r="I999" s="30"/>
      <c r="J999" s="30">
        <v>1</v>
      </c>
      <c r="K999" s="30"/>
      <c r="L999" s="30"/>
      <c r="M999" s="30"/>
      <c r="N999" s="30">
        <v>1</v>
      </c>
    </row>
    <row r="1000" spans="2:14" ht="14.4" x14ac:dyDescent="0.3">
      <c r="B1000" s="30"/>
      <c r="C1000" s="115">
        <v>0.33333333333333331</v>
      </c>
      <c r="D1000" s="30" t="s">
        <v>462</v>
      </c>
      <c r="E1000" s="30"/>
      <c r="F1000" s="30" t="s">
        <v>3721</v>
      </c>
      <c r="G1000" s="30"/>
      <c r="H1000" s="30"/>
      <c r="I1000" s="30"/>
      <c r="J1000" s="30">
        <v>1</v>
      </c>
      <c r="K1000" s="30"/>
      <c r="L1000" s="30"/>
      <c r="M1000" s="30"/>
      <c r="N1000" s="30">
        <v>1</v>
      </c>
    </row>
    <row r="1001" spans="2:14" ht="14.4" x14ac:dyDescent="0.3">
      <c r="B1001" s="30"/>
      <c r="C1001" s="115">
        <v>0.33333333333333331</v>
      </c>
      <c r="D1001" s="30" t="s">
        <v>382</v>
      </c>
      <c r="E1001" s="30" t="s">
        <v>1200</v>
      </c>
      <c r="F1001" s="30" t="s">
        <v>3720</v>
      </c>
      <c r="G1001" s="35">
        <v>0.33333333333333331</v>
      </c>
      <c r="H1001" s="30"/>
      <c r="I1001" s="30"/>
      <c r="J1001" s="30">
        <v>1</v>
      </c>
      <c r="K1001" s="30"/>
      <c r="L1001" s="30"/>
      <c r="M1001" s="30"/>
      <c r="N1001" s="30">
        <v>1</v>
      </c>
    </row>
    <row r="1002" spans="2:14" ht="14.4" x14ac:dyDescent="0.3">
      <c r="B1002" s="30"/>
      <c r="C1002" s="115">
        <v>0.33333333333333331</v>
      </c>
      <c r="D1002" s="30" t="s">
        <v>382</v>
      </c>
      <c r="E1002" s="30"/>
      <c r="F1002" s="30" t="s">
        <v>3721</v>
      </c>
      <c r="G1002" s="30"/>
      <c r="H1002" s="30"/>
      <c r="I1002" s="30"/>
      <c r="J1002" s="30">
        <v>1</v>
      </c>
      <c r="K1002" s="30"/>
      <c r="L1002" s="30"/>
      <c r="M1002" s="30"/>
      <c r="N1002" s="30">
        <v>1</v>
      </c>
    </row>
    <row r="1003" spans="2:14" ht="14.4" x14ac:dyDescent="0.3">
      <c r="B1003" s="30"/>
      <c r="C1003" s="115">
        <v>0.33333333333333331</v>
      </c>
      <c r="D1003" s="30" t="s">
        <v>239</v>
      </c>
      <c r="E1003" s="30" t="s">
        <v>1199</v>
      </c>
      <c r="F1003" s="30" t="s">
        <v>3720</v>
      </c>
      <c r="G1003" s="35">
        <v>0.33333333333333331</v>
      </c>
      <c r="H1003" s="30"/>
      <c r="I1003" s="30"/>
      <c r="J1003" s="30">
        <v>1</v>
      </c>
      <c r="K1003" s="30"/>
      <c r="L1003" s="30"/>
      <c r="M1003" s="30"/>
      <c r="N1003" s="30">
        <v>1</v>
      </c>
    </row>
    <row r="1004" spans="2:14" ht="14.4" x14ac:dyDescent="0.3">
      <c r="B1004" s="30"/>
      <c r="C1004" s="115">
        <v>0.33333333333333331</v>
      </c>
      <c r="D1004" s="30" t="s">
        <v>239</v>
      </c>
      <c r="E1004" s="30"/>
      <c r="F1004" s="30" t="s">
        <v>3721</v>
      </c>
      <c r="G1004" s="30"/>
      <c r="H1004" s="30"/>
      <c r="I1004" s="30"/>
      <c r="J1004" s="30">
        <v>1</v>
      </c>
      <c r="K1004" s="30"/>
      <c r="L1004" s="30"/>
      <c r="M1004" s="30"/>
      <c r="N1004" s="30">
        <v>1</v>
      </c>
    </row>
    <row r="1005" spans="2:14" ht="14.4" x14ac:dyDescent="0.3">
      <c r="B1005" s="30"/>
      <c r="C1005" s="115">
        <v>0.33333333333333331</v>
      </c>
      <c r="D1005" s="30" t="s">
        <v>664</v>
      </c>
      <c r="E1005" s="30" t="s">
        <v>1127</v>
      </c>
      <c r="F1005" s="30" t="s">
        <v>3720</v>
      </c>
      <c r="G1005" s="35">
        <v>0.33333333333333331</v>
      </c>
      <c r="H1005" s="30"/>
      <c r="I1005" s="30"/>
      <c r="J1005" s="30">
        <v>1</v>
      </c>
      <c r="K1005" s="30"/>
      <c r="L1005" s="30"/>
      <c r="M1005" s="30"/>
      <c r="N1005" s="30">
        <v>1</v>
      </c>
    </row>
    <row r="1006" spans="2:14" ht="14.4" x14ac:dyDescent="0.3">
      <c r="B1006" s="30"/>
      <c r="C1006" s="115">
        <v>0.33333333333333331</v>
      </c>
      <c r="D1006" s="30" t="s">
        <v>664</v>
      </c>
      <c r="E1006" s="30"/>
      <c r="F1006" s="30" t="s">
        <v>3721</v>
      </c>
      <c r="G1006" s="30"/>
      <c r="H1006" s="30"/>
      <c r="I1006" s="30"/>
      <c r="J1006" s="30">
        <v>1</v>
      </c>
      <c r="K1006" s="30"/>
      <c r="L1006" s="30"/>
      <c r="M1006" s="30"/>
      <c r="N1006" s="30">
        <v>1</v>
      </c>
    </row>
    <row r="1007" spans="2:14" ht="14.4" x14ac:dyDescent="0.3">
      <c r="B1007" s="30"/>
      <c r="C1007" s="115">
        <v>0.33333333333333331</v>
      </c>
      <c r="D1007" s="30" t="s">
        <v>626</v>
      </c>
      <c r="E1007" s="30" t="s">
        <v>1199</v>
      </c>
      <c r="F1007" s="30" t="s">
        <v>3720</v>
      </c>
      <c r="G1007" s="35">
        <v>0.33333333333333331</v>
      </c>
      <c r="H1007" s="30"/>
      <c r="I1007" s="30"/>
      <c r="J1007" s="30">
        <v>1</v>
      </c>
      <c r="K1007" s="30"/>
      <c r="L1007" s="30"/>
      <c r="M1007" s="30"/>
      <c r="N1007" s="30">
        <v>1</v>
      </c>
    </row>
    <row r="1008" spans="2:14" ht="14.4" x14ac:dyDescent="0.3">
      <c r="B1008" s="30"/>
      <c r="C1008" s="115">
        <v>0.33333333333333331</v>
      </c>
      <c r="D1008" s="30" t="s">
        <v>626</v>
      </c>
      <c r="E1008" s="30"/>
      <c r="F1008" s="30" t="s">
        <v>3721</v>
      </c>
      <c r="G1008" s="30"/>
      <c r="H1008" s="30"/>
      <c r="I1008" s="30"/>
      <c r="J1008" s="30">
        <v>1</v>
      </c>
      <c r="K1008" s="30"/>
      <c r="L1008" s="30"/>
      <c r="M1008" s="30"/>
      <c r="N1008" s="30">
        <v>1</v>
      </c>
    </row>
    <row r="1009" spans="2:14" ht="14.4" x14ac:dyDescent="0.3">
      <c r="B1009" s="30"/>
      <c r="C1009" s="115">
        <v>0.33333333333333331</v>
      </c>
      <c r="D1009" s="30" t="s">
        <v>770</v>
      </c>
      <c r="E1009" s="30" t="s">
        <v>1200</v>
      </c>
      <c r="F1009" s="30" t="s">
        <v>3720</v>
      </c>
      <c r="G1009" s="35">
        <v>0.33333333333333331</v>
      </c>
      <c r="H1009" s="30"/>
      <c r="I1009" s="30"/>
      <c r="J1009" s="30">
        <v>1</v>
      </c>
      <c r="K1009" s="30"/>
      <c r="L1009" s="30"/>
      <c r="M1009" s="30"/>
      <c r="N1009" s="30">
        <v>1</v>
      </c>
    </row>
    <row r="1010" spans="2:14" ht="14.4" x14ac:dyDescent="0.3">
      <c r="B1010" s="30"/>
      <c r="C1010" s="115">
        <v>0.33333333333333331</v>
      </c>
      <c r="D1010" s="30" t="s">
        <v>770</v>
      </c>
      <c r="E1010" s="30"/>
      <c r="F1010" s="30" t="s">
        <v>3721</v>
      </c>
      <c r="G1010" s="30"/>
      <c r="H1010" s="30"/>
      <c r="I1010" s="30"/>
      <c r="J1010" s="30">
        <v>1</v>
      </c>
      <c r="K1010" s="30"/>
      <c r="L1010" s="30"/>
      <c r="M1010" s="30"/>
      <c r="N1010" s="30">
        <v>1</v>
      </c>
    </row>
    <row r="1011" spans="2:14" ht="14.4" x14ac:dyDescent="0.3">
      <c r="B1011" s="30"/>
      <c r="C1011" s="115">
        <v>0.33333333333333331</v>
      </c>
      <c r="D1011" s="30" t="s">
        <v>611</v>
      </c>
      <c r="E1011" s="30" t="s">
        <v>1159</v>
      </c>
      <c r="F1011" s="30" t="s">
        <v>3720</v>
      </c>
      <c r="G1011" s="35">
        <v>0.33333333333333331</v>
      </c>
      <c r="H1011" s="30"/>
      <c r="I1011" s="30"/>
      <c r="J1011" s="30">
        <v>1</v>
      </c>
      <c r="K1011" s="30"/>
      <c r="L1011" s="30"/>
      <c r="M1011" s="30"/>
      <c r="N1011" s="30">
        <v>1</v>
      </c>
    </row>
    <row r="1012" spans="2:14" ht="14.4" x14ac:dyDescent="0.3">
      <c r="B1012" s="30"/>
      <c r="C1012" s="115">
        <v>0.33333333333333331</v>
      </c>
      <c r="D1012" s="30" t="s">
        <v>611</v>
      </c>
      <c r="E1012" s="30"/>
      <c r="F1012" s="30" t="s">
        <v>3721</v>
      </c>
      <c r="G1012" s="30"/>
      <c r="H1012" s="30"/>
      <c r="I1012" s="30"/>
      <c r="J1012" s="30">
        <v>1</v>
      </c>
      <c r="K1012" s="30"/>
      <c r="L1012" s="30"/>
      <c r="M1012" s="30"/>
      <c r="N1012" s="30">
        <v>1</v>
      </c>
    </row>
    <row r="1013" spans="2:14" ht="14.4" x14ac:dyDescent="0.3">
      <c r="B1013" s="30"/>
      <c r="C1013" s="115">
        <v>0.33333333333333331</v>
      </c>
      <c r="D1013" s="30" t="s">
        <v>658</v>
      </c>
      <c r="E1013" s="30" t="s">
        <v>1208</v>
      </c>
      <c r="F1013" s="30" t="s">
        <v>3720</v>
      </c>
      <c r="G1013" s="35">
        <v>0.33333333333333331</v>
      </c>
      <c r="H1013" s="30"/>
      <c r="I1013" s="30"/>
      <c r="J1013" s="30">
        <v>1</v>
      </c>
      <c r="K1013" s="30"/>
      <c r="L1013" s="30"/>
      <c r="M1013" s="30"/>
      <c r="N1013" s="30">
        <v>1</v>
      </c>
    </row>
    <row r="1014" spans="2:14" ht="14.4" x14ac:dyDescent="0.3">
      <c r="B1014" s="30"/>
      <c r="C1014" s="115">
        <v>0.33333333333333331</v>
      </c>
      <c r="D1014" s="30" t="s">
        <v>658</v>
      </c>
      <c r="E1014" s="30"/>
      <c r="F1014" s="30" t="s">
        <v>3721</v>
      </c>
      <c r="G1014" s="30"/>
      <c r="H1014" s="30"/>
      <c r="I1014" s="30"/>
      <c r="J1014" s="30">
        <v>1</v>
      </c>
      <c r="K1014" s="30"/>
      <c r="L1014" s="30"/>
      <c r="M1014" s="30"/>
      <c r="N1014" s="30">
        <v>1</v>
      </c>
    </row>
    <row r="1015" spans="2:14" ht="14.4" x14ac:dyDescent="0.3">
      <c r="B1015" s="30"/>
      <c r="C1015" s="115">
        <v>0.33333333333333331</v>
      </c>
      <c r="D1015" s="30" t="s">
        <v>806</v>
      </c>
      <c r="E1015" s="30" t="s">
        <v>1136</v>
      </c>
      <c r="F1015" s="30" t="s">
        <v>3720</v>
      </c>
      <c r="G1015" s="35">
        <v>0.33333333333333331</v>
      </c>
      <c r="H1015" s="30"/>
      <c r="I1015" s="30"/>
      <c r="J1015" s="30">
        <v>1</v>
      </c>
      <c r="K1015" s="30"/>
      <c r="L1015" s="30"/>
      <c r="M1015" s="30"/>
      <c r="N1015" s="30">
        <v>1</v>
      </c>
    </row>
    <row r="1016" spans="2:14" ht="14.4" x14ac:dyDescent="0.3">
      <c r="B1016" s="30"/>
      <c r="C1016" s="115">
        <v>0.33333333333333331</v>
      </c>
      <c r="D1016" s="30" t="s">
        <v>806</v>
      </c>
      <c r="E1016" s="30"/>
      <c r="F1016" s="30" t="s">
        <v>3721</v>
      </c>
      <c r="G1016" s="30"/>
      <c r="H1016" s="30"/>
      <c r="I1016" s="30"/>
      <c r="J1016" s="30">
        <v>1</v>
      </c>
      <c r="K1016" s="30"/>
      <c r="L1016" s="30"/>
      <c r="M1016" s="30"/>
      <c r="N1016" s="30">
        <v>1</v>
      </c>
    </row>
    <row r="1017" spans="2:14" ht="14.4" x14ac:dyDescent="0.3">
      <c r="B1017" s="30"/>
      <c r="C1017" s="115">
        <v>0.33333333333333331</v>
      </c>
      <c r="D1017" s="30" t="s">
        <v>716</v>
      </c>
      <c r="E1017" s="30" t="s">
        <v>1122</v>
      </c>
      <c r="F1017" s="30" t="s">
        <v>3720</v>
      </c>
      <c r="G1017" s="35">
        <v>0.33333333333333331</v>
      </c>
      <c r="H1017" s="30"/>
      <c r="I1017" s="30"/>
      <c r="J1017" s="30">
        <v>1</v>
      </c>
      <c r="K1017" s="30"/>
      <c r="L1017" s="30"/>
      <c r="M1017" s="30"/>
      <c r="N1017" s="30">
        <v>1</v>
      </c>
    </row>
    <row r="1018" spans="2:14" ht="14.4" x14ac:dyDescent="0.3">
      <c r="B1018" s="30"/>
      <c r="C1018" s="115">
        <v>0.33333333333333331</v>
      </c>
      <c r="D1018" s="30" t="s">
        <v>716</v>
      </c>
      <c r="E1018" s="30"/>
      <c r="F1018" s="30" t="s">
        <v>3721</v>
      </c>
      <c r="G1018" s="30"/>
      <c r="H1018" s="30"/>
      <c r="I1018" s="30"/>
      <c r="J1018" s="30">
        <v>1</v>
      </c>
      <c r="K1018" s="30"/>
      <c r="L1018" s="30"/>
      <c r="M1018" s="30"/>
      <c r="N1018" s="30">
        <v>1</v>
      </c>
    </row>
    <row r="1019" spans="2:14" ht="14.4" x14ac:dyDescent="0.3">
      <c r="B1019" s="30"/>
      <c r="C1019" s="115">
        <v>0.33333333333333331</v>
      </c>
      <c r="D1019" s="30" t="s">
        <v>716</v>
      </c>
      <c r="E1019" s="30" t="s">
        <v>1196</v>
      </c>
      <c r="F1019" s="30" t="s">
        <v>3720</v>
      </c>
      <c r="G1019" s="35">
        <v>0.33333333333333331</v>
      </c>
      <c r="H1019" s="30"/>
      <c r="I1019" s="30"/>
      <c r="J1019" s="30">
        <v>1</v>
      </c>
      <c r="K1019" s="30"/>
      <c r="L1019" s="30"/>
      <c r="M1019" s="30"/>
      <c r="N1019" s="30">
        <v>1</v>
      </c>
    </row>
    <row r="1020" spans="2:14" ht="14.4" x14ac:dyDescent="0.3">
      <c r="B1020" s="30"/>
      <c r="C1020" s="115">
        <v>0.33333333333333331</v>
      </c>
      <c r="D1020" s="30" t="s">
        <v>716</v>
      </c>
      <c r="E1020" s="30"/>
      <c r="F1020" s="30" t="s">
        <v>3721</v>
      </c>
      <c r="G1020" s="30"/>
      <c r="H1020" s="30"/>
      <c r="I1020" s="30"/>
      <c r="J1020" s="30">
        <v>1</v>
      </c>
      <c r="K1020" s="30"/>
      <c r="L1020" s="30"/>
      <c r="M1020" s="30"/>
      <c r="N1020" s="30">
        <v>1</v>
      </c>
    </row>
    <row r="1021" spans="2:14" ht="14.4" x14ac:dyDescent="0.3">
      <c r="B1021" s="30"/>
      <c r="C1021" s="115">
        <v>0.33333333333333331</v>
      </c>
      <c r="D1021" s="30" t="s">
        <v>565</v>
      </c>
      <c r="E1021" s="30" t="s">
        <v>1157</v>
      </c>
      <c r="F1021" s="30" t="s">
        <v>3720</v>
      </c>
      <c r="G1021" s="35">
        <v>0.33333333333333331</v>
      </c>
      <c r="H1021" s="30"/>
      <c r="I1021" s="30"/>
      <c r="J1021" s="30">
        <v>1</v>
      </c>
      <c r="K1021" s="30"/>
      <c r="L1021" s="30"/>
      <c r="M1021" s="30"/>
      <c r="N1021" s="30">
        <v>1</v>
      </c>
    </row>
    <row r="1022" spans="2:14" ht="14.4" x14ac:dyDescent="0.3">
      <c r="B1022" s="30"/>
      <c r="C1022" s="115">
        <v>0.33333333333333331</v>
      </c>
      <c r="D1022" s="30" t="s">
        <v>565</v>
      </c>
      <c r="E1022" s="30"/>
      <c r="F1022" s="30" t="s">
        <v>3721</v>
      </c>
      <c r="G1022" s="30"/>
      <c r="H1022" s="30"/>
      <c r="I1022" s="30"/>
      <c r="J1022" s="30">
        <v>1</v>
      </c>
      <c r="K1022" s="30"/>
      <c r="L1022" s="30"/>
      <c r="M1022" s="30"/>
      <c r="N1022" s="30">
        <v>1</v>
      </c>
    </row>
    <row r="1023" spans="2:14" ht="14.4" x14ac:dyDescent="0.3">
      <c r="B1023" s="30"/>
      <c r="C1023" s="115">
        <v>0.33333333333333331</v>
      </c>
      <c r="D1023" s="30" t="s">
        <v>1072</v>
      </c>
      <c r="E1023" s="30" t="s">
        <v>1196</v>
      </c>
      <c r="F1023" s="30" t="s">
        <v>3720</v>
      </c>
      <c r="G1023" s="35">
        <v>0.33333333333333331</v>
      </c>
      <c r="H1023" s="30"/>
      <c r="I1023" s="30"/>
      <c r="J1023" s="30">
        <v>1</v>
      </c>
      <c r="K1023" s="30"/>
      <c r="L1023" s="30"/>
      <c r="M1023" s="30"/>
      <c r="N1023" s="30">
        <v>1</v>
      </c>
    </row>
    <row r="1024" spans="2:14" ht="14.4" x14ac:dyDescent="0.3">
      <c r="B1024" s="30"/>
      <c r="C1024" s="115">
        <v>0.33333333333333331</v>
      </c>
      <c r="D1024" s="30" t="s">
        <v>1072</v>
      </c>
      <c r="E1024" s="30"/>
      <c r="F1024" s="30" t="s">
        <v>3721</v>
      </c>
      <c r="G1024" s="30"/>
      <c r="H1024" s="30"/>
      <c r="I1024" s="30"/>
      <c r="J1024" s="30">
        <v>1</v>
      </c>
      <c r="K1024" s="30"/>
      <c r="L1024" s="30"/>
      <c r="M1024" s="30"/>
      <c r="N1024" s="30">
        <v>1</v>
      </c>
    </row>
    <row r="1025" spans="2:14" ht="14.4" x14ac:dyDescent="0.3">
      <c r="B1025" s="30"/>
      <c r="C1025" s="115">
        <v>0.33333333333333331</v>
      </c>
      <c r="D1025" s="30" t="s">
        <v>1075</v>
      </c>
      <c r="E1025" s="30" t="s">
        <v>1214</v>
      </c>
      <c r="F1025" s="30" t="s">
        <v>3720</v>
      </c>
      <c r="G1025" s="35">
        <v>0.33333333333333331</v>
      </c>
      <c r="H1025" s="30"/>
      <c r="I1025" s="30"/>
      <c r="J1025" s="30">
        <v>1</v>
      </c>
      <c r="K1025" s="30"/>
      <c r="L1025" s="30"/>
      <c r="M1025" s="30"/>
      <c r="N1025" s="30">
        <v>1</v>
      </c>
    </row>
    <row r="1026" spans="2:14" ht="14.4" x14ac:dyDescent="0.3">
      <c r="B1026" s="30"/>
      <c r="C1026" s="115">
        <v>0.33333333333333331</v>
      </c>
      <c r="D1026" s="30" t="s">
        <v>1075</v>
      </c>
      <c r="E1026" s="30"/>
      <c r="F1026" s="30" t="s">
        <v>3721</v>
      </c>
      <c r="G1026" s="30"/>
      <c r="H1026" s="30"/>
      <c r="I1026" s="30"/>
      <c r="J1026" s="30">
        <v>1</v>
      </c>
      <c r="K1026" s="30"/>
      <c r="L1026" s="30"/>
      <c r="M1026" s="30"/>
      <c r="N1026" s="30">
        <v>1</v>
      </c>
    </row>
    <row r="1027" spans="2:14" ht="14.4" x14ac:dyDescent="0.3">
      <c r="B1027" s="30"/>
      <c r="C1027" s="115">
        <v>0.36458333333333331</v>
      </c>
      <c r="D1027" s="30" t="s">
        <v>149</v>
      </c>
      <c r="E1027" s="30" t="s">
        <v>1196</v>
      </c>
      <c r="F1027" s="30" t="s">
        <v>3720</v>
      </c>
      <c r="G1027" s="35">
        <v>0.36458333333333331</v>
      </c>
      <c r="H1027" s="30"/>
      <c r="I1027" s="30"/>
      <c r="J1027" s="30">
        <v>1</v>
      </c>
      <c r="K1027" s="30"/>
      <c r="L1027" s="30"/>
      <c r="M1027" s="30"/>
      <c r="N1027" s="30">
        <v>1</v>
      </c>
    </row>
    <row r="1028" spans="2:14" ht="14.4" x14ac:dyDescent="0.3">
      <c r="B1028" s="30"/>
      <c r="C1028" s="115">
        <v>0.36458333333333331</v>
      </c>
      <c r="D1028" s="30" t="s">
        <v>149</v>
      </c>
      <c r="E1028" s="30"/>
      <c r="F1028" s="30" t="s">
        <v>3721</v>
      </c>
      <c r="G1028" s="30"/>
      <c r="H1028" s="30"/>
      <c r="I1028" s="30"/>
      <c r="J1028" s="30">
        <v>1</v>
      </c>
      <c r="K1028" s="30"/>
      <c r="L1028" s="30"/>
      <c r="M1028" s="30"/>
      <c r="N1028" s="30">
        <v>1</v>
      </c>
    </row>
    <row r="1029" spans="2:14" ht="14.4" x14ac:dyDescent="0.3">
      <c r="B1029" s="30"/>
      <c r="C1029" s="115">
        <v>0.36458333333333331</v>
      </c>
      <c r="D1029" s="30" t="s">
        <v>498</v>
      </c>
      <c r="E1029" s="30" t="s">
        <v>1139</v>
      </c>
      <c r="F1029" s="30" t="s">
        <v>3720</v>
      </c>
      <c r="G1029" s="35">
        <v>0.36458333333333331</v>
      </c>
      <c r="H1029" s="30"/>
      <c r="I1029" s="30"/>
      <c r="J1029" s="30">
        <v>1</v>
      </c>
      <c r="K1029" s="30"/>
      <c r="L1029" s="30"/>
      <c r="M1029" s="30"/>
      <c r="N1029" s="30">
        <v>1</v>
      </c>
    </row>
    <row r="1030" spans="2:14" ht="14.4" x14ac:dyDescent="0.3">
      <c r="B1030" s="30"/>
      <c r="C1030" s="115">
        <v>0.36458333333333331</v>
      </c>
      <c r="D1030" s="30" t="s">
        <v>498</v>
      </c>
      <c r="E1030" s="30"/>
      <c r="F1030" s="30" t="s">
        <v>3721</v>
      </c>
      <c r="G1030" s="30"/>
      <c r="H1030" s="30"/>
      <c r="I1030" s="30"/>
      <c r="J1030" s="30">
        <v>1</v>
      </c>
      <c r="K1030" s="30"/>
      <c r="L1030" s="30"/>
      <c r="M1030" s="30"/>
      <c r="N1030" s="30">
        <v>1</v>
      </c>
    </row>
    <row r="1031" spans="2:14" ht="14.4" x14ac:dyDescent="0.3">
      <c r="B1031" s="30"/>
      <c r="C1031" s="115">
        <v>0.36458333333333331</v>
      </c>
      <c r="D1031" s="30" t="s">
        <v>462</v>
      </c>
      <c r="E1031" s="30" t="s">
        <v>1157</v>
      </c>
      <c r="F1031" s="30" t="s">
        <v>3720</v>
      </c>
      <c r="G1031" s="35">
        <v>0.36458333333333331</v>
      </c>
      <c r="H1031" s="30"/>
      <c r="I1031" s="30"/>
      <c r="J1031" s="30">
        <v>1</v>
      </c>
      <c r="K1031" s="30"/>
      <c r="L1031" s="30"/>
      <c r="M1031" s="30"/>
      <c r="N1031" s="30">
        <v>1</v>
      </c>
    </row>
    <row r="1032" spans="2:14" ht="14.4" x14ac:dyDescent="0.3">
      <c r="B1032" s="30"/>
      <c r="C1032" s="115">
        <v>0.36458333333333331</v>
      </c>
      <c r="D1032" s="30" t="s">
        <v>462</v>
      </c>
      <c r="E1032" s="30"/>
      <c r="F1032" s="30" t="s">
        <v>3721</v>
      </c>
      <c r="G1032" s="30"/>
      <c r="H1032" s="30"/>
      <c r="I1032" s="30"/>
      <c r="J1032" s="30">
        <v>1</v>
      </c>
      <c r="K1032" s="30"/>
      <c r="L1032" s="30"/>
      <c r="M1032" s="30"/>
      <c r="N1032" s="30">
        <v>1</v>
      </c>
    </row>
    <row r="1033" spans="2:14" ht="14.4" x14ac:dyDescent="0.3">
      <c r="B1033" s="30"/>
      <c r="C1033" s="115">
        <v>0.36458333333333331</v>
      </c>
      <c r="D1033" s="30" t="s">
        <v>382</v>
      </c>
      <c r="E1033" s="30" t="s">
        <v>1159</v>
      </c>
      <c r="F1033" s="30" t="s">
        <v>3720</v>
      </c>
      <c r="G1033" s="35">
        <v>0.36458333333333331</v>
      </c>
      <c r="H1033" s="30"/>
      <c r="I1033" s="30"/>
      <c r="J1033" s="30">
        <v>1</v>
      </c>
      <c r="K1033" s="30"/>
      <c r="L1033" s="30"/>
      <c r="M1033" s="30"/>
      <c r="N1033" s="30">
        <v>1</v>
      </c>
    </row>
    <row r="1034" spans="2:14" ht="14.4" x14ac:dyDescent="0.3">
      <c r="B1034" s="30"/>
      <c r="C1034" s="115">
        <v>0.36458333333333331</v>
      </c>
      <c r="D1034" s="30" t="s">
        <v>382</v>
      </c>
      <c r="E1034" s="30"/>
      <c r="F1034" s="30" t="s">
        <v>3721</v>
      </c>
      <c r="G1034" s="30"/>
      <c r="H1034" s="30"/>
      <c r="I1034" s="30"/>
      <c r="J1034" s="30">
        <v>1</v>
      </c>
      <c r="K1034" s="30"/>
      <c r="L1034" s="30"/>
      <c r="M1034" s="30"/>
      <c r="N1034" s="30">
        <v>1</v>
      </c>
    </row>
    <row r="1035" spans="2:14" ht="14.4" x14ac:dyDescent="0.3">
      <c r="B1035" s="30"/>
      <c r="C1035" s="115">
        <v>0.36458333333333331</v>
      </c>
      <c r="D1035" s="30" t="s">
        <v>239</v>
      </c>
      <c r="E1035" s="30" t="s">
        <v>1196</v>
      </c>
      <c r="F1035" s="30" t="s">
        <v>3720</v>
      </c>
      <c r="G1035" s="35">
        <v>0.36458333333333331</v>
      </c>
      <c r="H1035" s="30"/>
      <c r="I1035" s="30"/>
      <c r="J1035" s="30">
        <v>1</v>
      </c>
      <c r="K1035" s="30"/>
      <c r="L1035" s="30"/>
      <c r="M1035" s="30"/>
      <c r="N1035" s="30">
        <v>1</v>
      </c>
    </row>
    <row r="1036" spans="2:14" ht="14.4" x14ac:dyDescent="0.3">
      <c r="B1036" s="30"/>
      <c r="C1036" s="115">
        <v>0.36458333333333331</v>
      </c>
      <c r="D1036" s="30" t="s">
        <v>239</v>
      </c>
      <c r="E1036" s="30"/>
      <c r="F1036" s="30" t="s">
        <v>3721</v>
      </c>
      <c r="G1036" s="30"/>
      <c r="H1036" s="30"/>
      <c r="I1036" s="30"/>
      <c r="J1036" s="30">
        <v>1</v>
      </c>
      <c r="K1036" s="30"/>
      <c r="L1036" s="30"/>
      <c r="M1036" s="30"/>
      <c r="N1036" s="30">
        <v>1</v>
      </c>
    </row>
    <row r="1037" spans="2:14" ht="14.4" x14ac:dyDescent="0.3">
      <c r="B1037" s="30"/>
      <c r="C1037" s="115">
        <v>0.36458333333333331</v>
      </c>
      <c r="D1037" s="30" t="s">
        <v>626</v>
      </c>
      <c r="E1037" s="30" t="s">
        <v>1196</v>
      </c>
      <c r="F1037" s="30" t="s">
        <v>3720</v>
      </c>
      <c r="G1037" s="35">
        <v>0.36458333333333331</v>
      </c>
      <c r="H1037" s="30"/>
      <c r="I1037" s="30"/>
      <c r="J1037" s="30">
        <v>1</v>
      </c>
      <c r="K1037" s="30"/>
      <c r="L1037" s="30"/>
      <c r="M1037" s="30"/>
      <c r="N1037" s="30">
        <v>1</v>
      </c>
    </row>
    <row r="1038" spans="2:14" ht="14.4" x14ac:dyDescent="0.3">
      <c r="B1038" s="30"/>
      <c r="C1038" s="115">
        <v>0.36458333333333331</v>
      </c>
      <c r="D1038" s="30" t="s">
        <v>626</v>
      </c>
      <c r="E1038" s="30"/>
      <c r="F1038" s="30" t="s">
        <v>3721</v>
      </c>
      <c r="G1038" s="30"/>
      <c r="H1038" s="30"/>
      <c r="I1038" s="30"/>
      <c r="J1038" s="30">
        <v>1</v>
      </c>
      <c r="K1038" s="30"/>
      <c r="L1038" s="30"/>
      <c r="M1038" s="30"/>
      <c r="N1038" s="30">
        <v>1</v>
      </c>
    </row>
    <row r="1039" spans="2:14" ht="14.4" x14ac:dyDescent="0.3">
      <c r="B1039" s="30"/>
      <c r="C1039" s="115">
        <v>0.36458333333333331</v>
      </c>
      <c r="D1039" s="30" t="s">
        <v>770</v>
      </c>
      <c r="E1039" s="30" t="s">
        <v>1117</v>
      </c>
      <c r="F1039" s="30" t="s">
        <v>3720</v>
      </c>
      <c r="G1039" s="35">
        <v>0.36458333333333331</v>
      </c>
      <c r="H1039" s="30"/>
      <c r="I1039" s="30"/>
      <c r="J1039" s="30">
        <v>1</v>
      </c>
      <c r="K1039" s="30"/>
      <c r="L1039" s="30"/>
      <c r="M1039" s="30"/>
      <c r="N1039" s="30">
        <v>1</v>
      </c>
    </row>
    <row r="1040" spans="2:14" ht="14.4" x14ac:dyDescent="0.3">
      <c r="B1040" s="30"/>
      <c r="C1040" s="115">
        <v>0.36458333333333331</v>
      </c>
      <c r="D1040" s="30" t="s">
        <v>770</v>
      </c>
      <c r="E1040" s="30"/>
      <c r="F1040" s="30" t="s">
        <v>3721</v>
      </c>
      <c r="G1040" s="30"/>
      <c r="H1040" s="30"/>
      <c r="I1040" s="30"/>
      <c r="J1040" s="30">
        <v>1</v>
      </c>
      <c r="K1040" s="30"/>
      <c r="L1040" s="30"/>
      <c r="M1040" s="30"/>
      <c r="N1040" s="30">
        <v>1</v>
      </c>
    </row>
    <row r="1041" spans="2:14" ht="14.4" x14ac:dyDescent="0.3">
      <c r="B1041" s="30"/>
      <c r="C1041" s="115">
        <v>0.36458333333333331</v>
      </c>
      <c r="D1041" s="30" t="s">
        <v>770</v>
      </c>
      <c r="E1041" s="30" t="s">
        <v>1159</v>
      </c>
      <c r="F1041" s="30" t="s">
        <v>3720</v>
      </c>
      <c r="G1041" s="35">
        <v>0.36458333333333331</v>
      </c>
      <c r="H1041" s="30"/>
      <c r="I1041" s="30"/>
      <c r="J1041" s="30">
        <v>1</v>
      </c>
      <c r="K1041" s="30"/>
      <c r="L1041" s="30"/>
      <c r="M1041" s="30"/>
      <c r="N1041" s="30">
        <v>1</v>
      </c>
    </row>
    <row r="1042" spans="2:14" ht="14.4" x14ac:dyDescent="0.3">
      <c r="B1042" s="30"/>
      <c r="C1042" s="115">
        <v>0.36458333333333331</v>
      </c>
      <c r="D1042" s="30" t="s">
        <v>770</v>
      </c>
      <c r="E1042" s="30"/>
      <c r="F1042" s="30" t="s">
        <v>3721</v>
      </c>
      <c r="G1042" s="30"/>
      <c r="H1042" s="30"/>
      <c r="I1042" s="30"/>
      <c r="J1042" s="30">
        <v>1</v>
      </c>
      <c r="K1042" s="30"/>
      <c r="L1042" s="30"/>
      <c r="M1042" s="30"/>
      <c r="N1042" s="30">
        <v>1</v>
      </c>
    </row>
    <row r="1043" spans="2:14" ht="14.4" x14ac:dyDescent="0.3">
      <c r="B1043" s="30"/>
      <c r="C1043" s="115">
        <v>0.36458333333333331</v>
      </c>
      <c r="D1043" s="30" t="s">
        <v>611</v>
      </c>
      <c r="E1043" s="30" t="s">
        <v>1200</v>
      </c>
      <c r="F1043" s="30" t="s">
        <v>3720</v>
      </c>
      <c r="G1043" s="35">
        <v>0.36458333333333331</v>
      </c>
      <c r="H1043" s="30"/>
      <c r="I1043" s="30"/>
      <c r="J1043" s="30">
        <v>1</v>
      </c>
      <c r="K1043" s="30"/>
      <c r="L1043" s="30"/>
      <c r="M1043" s="30"/>
      <c r="N1043" s="30">
        <v>1</v>
      </c>
    </row>
    <row r="1044" spans="2:14" ht="14.4" x14ac:dyDescent="0.3">
      <c r="B1044" s="30"/>
      <c r="C1044" s="115">
        <v>0.36458333333333331</v>
      </c>
      <c r="D1044" s="30" t="s">
        <v>611</v>
      </c>
      <c r="E1044" s="30"/>
      <c r="F1044" s="30" t="s">
        <v>3721</v>
      </c>
      <c r="G1044" s="30"/>
      <c r="H1044" s="30"/>
      <c r="I1044" s="30"/>
      <c r="J1044" s="30">
        <v>1</v>
      </c>
      <c r="K1044" s="30"/>
      <c r="L1044" s="30"/>
      <c r="M1044" s="30"/>
      <c r="N1044" s="30">
        <v>1</v>
      </c>
    </row>
    <row r="1045" spans="2:14" ht="14.4" x14ac:dyDescent="0.3">
      <c r="B1045" s="30"/>
      <c r="C1045" s="115">
        <v>0.36458333333333331</v>
      </c>
      <c r="D1045" s="30" t="s">
        <v>658</v>
      </c>
      <c r="E1045" s="30" t="s">
        <v>1132</v>
      </c>
      <c r="F1045" s="30" t="s">
        <v>3720</v>
      </c>
      <c r="G1045" s="35">
        <v>0.36458333333333331</v>
      </c>
      <c r="H1045" s="30"/>
      <c r="I1045" s="30"/>
      <c r="J1045" s="30">
        <v>1</v>
      </c>
      <c r="K1045" s="30"/>
      <c r="L1045" s="30"/>
      <c r="M1045" s="30"/>
      <c r="N1045" s="30">
        <v>1</v>
      </c>
    </row>
    <row r="1046" spans="2:14" ht="14.4" x14ac:dyDescent="0.3">
      <c r="B1046" s="30"/>
      <c r="C1046" s="115">
        <v>0.36458333333333331</v>
      </c>
      <c r="D1046" s="30" t="s">
        <v>658</v>
      </c>
      <c r="E1046" s="30"/>
      <c r="F1046" s="30" t="s">
        <v>3721</v>
      </c>
      <c r="G1046" s="30"/>
      <c r="H1046" s="30"/>
      <c r="I1046" s="30"/>
      <c r="J1046" s="30">
        <v>1</v>
      </c>
      <c r="K1046" s="30"/>
      <c r="L1046" s="30"/>
      <c r="M1046" s="30"/>
      <c r="N1046" s="30">
        <v>1</v>
      </c>
    </row>
    <row r="1047" spans="2:14" ht="14.4" x14ac:dyDescent="0.3">
      <c r="B1047" s="30"/>
      <c r="C1047" s="115">
        <v>0.36458333333333331</v>
      </c>
      <c r="D1047" s="30" t="s">
        <v>806</v>
      </c>
      <c r="E1047" s="30" t="s">
        <v>1199</v>
      </c>
      <c r="F1047" s="30" t="s">
        <v>3720</v>
      </c>
      <c r="G1047" s="35">
        <v>0.36458333333333331</v>
      </c>
      <c r="H1047" s="30"/>
      <c r="I1047" s="30"/>
      <c r="J1047" s="30">
        <v>1</v>
      </c>
      <c r="K1047" s="30"/>
      <c r="L1047" s="30"/>
      <c r="M1047" s="30"/>
      <c r="N1047" s="30">
        <v>1</v>
      </c>
    </row>
    <row r="1048" spans="2:14" ht="14.4" x14ac:dyDescent="0.3">
      <c r="B1048" s="30"/>
      <c r="C1048" s="115">
        <v>0.36458333333333331</v>
      </c>
      <c r="D1048" s="30" t="s">
        <v>806</v>
      </c>
      <c r="E1048" s="30"/>
      <c r="F1048" s="30" t="s">
        <v>3721</v>
      </c>
      <c r="G1048" s="30"/>
      <c r="H1048" s="30"/>
      <c r="I1048" s="30"/>
      <c r="J1048" s="30">
        <v>1</v>
      </c>
      <c r="K1048" s="30"/>
      <c r="L1048" s="30"/>
      <c r="M1048" s="30"/>
      <c r="N1048" s="30">
        <v>1</v>
      </c>
    </row>
    <row r="1049" spans="2:14" ht="14.4" x14ac:dyDescent="0.3">
      <c r="B1049" s="30"/>
      <c r="C1049" s="115">
        <v>0.36458333333333331</v>
      </c>
      <c r="D1049" s="30" t="s">
        <v>716</v>
      </c>
      <c r="E1049" s="30" t="s">
        <v>1191</v>
      </c>
      <c r="F1049" s="30" t="s">
        <v>3720</v>
      </c>
      <c r="G1049" s="35">
        <v>0.36458333333333331</v>
      </c>
      <c r="H1049" s="30"/>
      <c r="I1049" s="30"/>
      <c r="J1049" s="30">
        <v>1</v>
      </c>
      <c r="K1049" s="30"/>
      <c r="L1049" s="30"/>
      <c r="M1049" s="30"/>
      <c r="N1049" s="30">
        <v>1</v>
      </c>
    </row>
    <row r="1050" spans="2:14" ht="14.4" x14ac:dyDescent="0.3">
      <c r="B1050" s="30"/>
      <c r="C1050" s="115">
        <v>0.36458333333333331</v>
      </c>
      <c r="D1050" s="30" t="s">
        <v>716</v>
      </c>
      <c r="E1050" s="30"/>
      <c r="F1050" s="30" t="s">
        <v>3721</v>
      </c>
      <c r="G1050" s="30"/>
      <c r="H1050" s="30"/>
      <c r="I1050" s="30"/>
      <c r="J1050" s="30">
        <v>1</v>
      </c>
      <c r="K1050" s="30"/>
      <c r="L1050" s="30"/>
      <c r="M1050" s="30"/>
      <c r="N1050" s="30">
        <v>1</v>
      </c>
    </row>
    <row r="1051" spans="2:14" ht="14.4" x14ac:dyDescent="0.3">
      <c r="B1051" s="30"/>
      <c r="C1051" s="115">
        <v>0.36458333333333331</v>
      </c>
      <c r="D1051" s="30" t="s">
        <v>565</v>
      </c>
      <c r="E1051" s="30" t="s">
        <v>1139</v>
      </c>
      <c r="F1051" s="30" t="s">
        <v>3720</v>
      </c>
      <c r="G1051" s="35">
        <v>0.36458333333333331</v>
      </c>
      <c r="H1051" s="30"/>
      <c r="I1051" s="30"/>
      <c r="J1051" s="30">
        <v>1</v>
      </c>
      <c r="K1051" s="30"/>
      <c r="L1051" s="30"/>
      <c r="M1051" s="30"/>
      <c r="N1051" s="30">
        <v>1</v>
      </c>
    </row>
    <row r="1052" spans="2:14" ht="14.4" x14ac:dyDescent="0.3">
      <c r="B1052" s="30"/>
      <c r="C1052" s="115">
        <v>0.36458333333333331</v>
      </c>
      <c r="D1052" s="30" t="s">
        <v>565</v>
      </c>
      <c r="E1052" s="30"/>
      <c r="F1052" s="30" t="s">
        <v>3721</v>
      </c>
      <c r="G1052" s="30"/>
      <c r="H1052" s="30"/>
      <c r="I1052" s="30"/>
      <c r="J1052" s="30">
        <v>1</v>
      </c>
      <c r="K1052" s="30"/>
      <c r="L1052" s="30"/>
      <c r="M1052" s="30"/>
      <c r="N1052" s="30">
        <v>1</v>
      </c>
    </row>
    <row r="1053" spans="2:14" ht="14.4" x14ac:dyDescent="0.3">
      <c r="B1053" s="30"/>
      <c r="C1053" s="115">
        <v>0.36458333333333331</v>
      </c>
      <c r="D1053" s="30" t="s">
        <v>282</v>
      </c>
      <c r="E1053" s="30" t="s">
        <v>1127</v>
      </c>
      <c r="F1053" s="30" t="s">
        <v>3720</v>
      </c>
      <c r="G1053" s="35">
        <v>0.36458333333333331</v>
      </c>
      <c r="H1053" s="30"/>
      <c r="I1053" s="30"/>
      <c r="J1053" s="30">
        <v>1</v>
      </c>
      <c r="K1053" s="30"/>
      <c r="L1053" s="30"/>
      <c r="M1053" s="30"/>
      <c r="N1053" s="30">
        <v>1</v>
      </c>
    </row>
    <row r="1054" spans="2:14" ht="14.4" x14ac:dyDescent="0.3">
      <c r="B1054" s="30"/>
      <c r="C1054" s="115">
        <v>0.36458333333333331</v>
      </c>
      <c r="D1054" s="30" t="s">
        <v>282</v>
      </c>
      <c r="E1054" s="30"/>
      <c r="F1054" s="30" t="s">
        <v>3721</v>
      </c>
      <c r="G1054" s="30"/>
      <c r="H1054" s="30"/>
      <c r="I1054" s="30"/>
      <c r="J1054" s="30">
        <v>1</v>
      </c>
      <c r="K1054" s="30"/>
      <c r="L1054" s="30"/>
      <c r="M1054" s="30"/>
      <c r="N1054" s="30">
        <v>1</v>
      </c>
    </row>
    <row r="1055" spans="2:14" ht="14.4" x14ac:dyDescent="0.3">
      <c r="B1055" s="30"/>
      <c r="C1055" s="115">
        <v>0.36458333333333331</v>
      </c>
      <c r="D1055" s="30" t="s">
        <v>825</v>
      </c>
      <c r="E1055" s="30" t="s">
        <v>1136</v>
      </c>
      <c r="F1055" s="30" t="s">
        <v>3720</v>
      </c>
      <c r="G1055" s="35">
        <v>0.36458333333333331</v>
      </c>
      <c r="H1055" s="30"/>
      <c r="I1055" s="30"/>
      <c r="J1055" s="30">
        <v>1</v>
      </c>
      <c r="K1055" s="30"/>
      <c r="L1055" s="30"/>
      <c r="M1055" s="30"/>
      <c r="N1055" s="30">
        <v>1</v>
      </c>
    </row>
    <row r="1056" spans="2:14" ht="14.4" x14ac:dyDescent="0.3">
      <c r="B1056" s="30"/>
      <c r="C1056" s="115">
        <v>0.36458333333333331</v>
      </c>
      <c r="D1056" s="30" t="s">
        <v>825</v>
      </c>
      <c r="E1056" s="30"/>
      <c r="F1056" s="30" t="s">
        <v>3721</v>
      </c>
      <c r="G1056" s="30"/>
      <c r="H1056" s="30"/>
      <c r="I1056" s="30"/>
      <c r="J1056" s="30">
        <v>1</v>
      </c>
      <c r="K1056" s="30"/>
      <c r="L1056" s="30"/>
      <c r="M1056" s="30"/>
      <c r="N1056" s="30">
        <v>1</v>
      </c>
    </row>
    <row r="1057" spans="2:14" ht="14.4" x14ac:dyDescent="0.3">
      <c r="B1057" s="30"/>
      <c r="C1057" s="115">
        <v>0.36458333333333331</v>
      </c>
      <c r="D1057" s="30" t="s">
        <v>667</v>
      </c>
      <c r="E1057" s="30" t="s">
        <v>1122</v>
      </c>
      <c r="F1057" s="30" t="s">
        <v>3720</v>
      </c>
      <c r="G1057" s="35">
        <v>0.36458333333333331</v>
      </c>
      <c r="H1057" s="30"/>
      <c r="I1057" s="30"/>
      <c r="J1057" s="30">
        <v>1</v>
      </c>
      <c r="K1057" s="30"/>
      <c r="L1057" s="30"/>
      <c r="M1057" s="30"/>
      <c r="N1057" s="30">
        <v>1</v>
      </c>
    </row>
    <row r="1058" spans="2:14" ht="14.4" x14ac:dyDescent="0.3">
      <c r="B1058" s="30"/>
      <c r="C1058" s="115">
        <v>0.36458333333333331</v>
      </c>
      <c r="D1058" s="30" t="s">
        <v>667</v>
      </c>
      <c r="E1058" s="30"/>
      <c r="F1058" s="30" t="s">
        <v>3721</v>
      </c>
      <c r="G1058" s="30"/>
      <c r="H1058" s="30"/>
      <c r="I1058" s="30"/>
      <c r="J1058" s="30">
        <v>1</v>
      </c>
      <c r="K1058" s="30"/>
      <c r="L1058" s="30"/>
      <c r="M1058" s="30"/>
      <c r="N1058" s="30">
        <v>1</v>
      </c>
    </row>
    <row r="1059" spans="2:14" ht="14.4" x14ac:dyDescent="0.3">
      <c r="B1059" s="30"/>
      <c r="C1059" s="115">
        <v>0.36458333333333331</v>
      </c>
      <c r="D1059" s="30" t="s">
        <v>857</v>
      </c>
      <c r="E1059" s="30" t="s">
        <v>1214</v>
      </c>
      <c r="F1059" s="30" t="s">
        <v>3720</v>
      </c>
      <c r="G1059" s="35">
        <v>0.36458333333333331</v>
      </c>
      <c r="H1059" s="30"/>
      <c r="I1059" s="30"/>
      <c r="J1059" s="30">
        <v>1</v>
      </c>
      <c r="K1059" s="30"/>
      <c r="L1059" s="30"/>
      <c r="M1059" s="30"/>
      <c r="N1059" s="30">
        <v>1</v>
      </c>
    </row>
    <row r="1060" spans="2:14" ht="14.4" x14ac:dyDescent="0.3">
      <c r="B1060" s="30"/>
      <c r="C1060" s="115">
        <v>0.36458333333333331</v>
      </c>
      <c r="D1060" s="30" t="s">
        <v>857</v>
      </c>
      <c r="E1060" s="30"/>
      <c r="F1060" s="30" t="s">
        <v>3721</v>
      </c>
      <c r="G1060" s="30"/>
      <c r="H1060" s="30"/>
      <c r="I1060" s="30"/>
      <c r="J1060" s="30">
        <v>1</v>
      </c>
      <c r="K1060" s="30"/>
      <c r="L1060" s="30"/>
      <c r="M1060" s="30"/>
      <c r="N1060" s="30">
        <v>1</v>
      </c>
    </row>
    <row r="1061" spans="2:14" ht="14.4" x14ac:dyDescent="0.3">
      <c r="B1061" s="30"/>
      <c r="C1061" s="115">
        <v>0.36458333333333331</v>
      </c>
      <c r="D1061" s="30" t="s">
        <v>980</v>
      </c>
      <c r="E1061" s="30" t="s">
        <v>1208</v>
      </c>
      <c r="F1061" s="30" t="s">
        <v>3720</v>
      </c>
      <c r="G1061" s="35">
        <v>0.36458333333333331</v>
      </c>
      <c r="H1061" s="30"/>
      <c r="I1061" s="30"/>
      <c r="J1061" s="30">
        <v>1</v>
      </c>
      <c r="K1061" s="30"/>
      <c r="L1061" s="30"/>
      <c r="M1061" s="30"/>
      <c r="N1061" s="30">
        <v>1</v>
      </c>
    </row>
    <row r="1062" spans="2:14" ht="14.4" x14ac:dyDescent="0.3">
      <c r="B1062" s="30"/>
      <c r="C1062" s="115">
        <v>0.36458333333333331</v>
      </c>
      <c r="D1062" s="30" t="s">
        <v>980</v>
      </c>
      <c r="E1062" s="30"/>
      <c r="F1062" s="30" t="s">
        <v>3721</v>
      </c>
      <c r="G1062" s="30"/>
      <c r="H1062" s="30"/>
      <c r="I1062" s="30"/>
      <c r="J1062" s="30">
        <v>1</v>
      </c>
      <c r="K1062" s="30"/>
      <c r="L1062" s="30"/>
      <c r="M1062" s="30"/>
      <c r="N1062" s="30">
        <v>1</v>
      </c>
    </row>
    <row r="1063" spans="2:14" ht="14.4" x14ac:dyDescent="0.3">
      <c r="B1063" s="30"/>
      <c r="C1063" s="115">
        <v>0.36458333333333331</v>
      </c>
      <c r="D1063" s="30" t="s">
        <v>1072</v>
      </c>
      <c r="E1063" s="30" t="s">
        <v>1117</v>
      </c>
      <c r="F1063" s="30" t="s">
        <v>3720</v>
      </c>
      <c r="G1063" s="35">
        <v>0.36458333333333331</v>
      </c>
      <c r="H1063" s="30"/>
      <c r="I1063" s="30"/>
      <c r="J1063" s="30">
        <v>1</v>
      </c>
      <c r="K1063" s="30"/>
      <c r="L1063" s="30"/>
      <c r="M1063" s="30"/>
      <c r="N1063" s="30">
        <v>1</v>
      </c>
    </row>
    <row r="1064" spans="2:14" ht="14.4" x14ac:dyDescent="0.3">
      <c r="B1064" s="30"/>
      <c r="C1064" s="115">
        <v>0.36458333333333331</v>
      </c>
      <c r="D1064" s="30" t="s">
        <v>1072</v>
      </c>
      <c r="E1064" s="30"/>
      <c r="F1064" s="30" t="s">
        <v>3721</v>
      </c>
      <c r="G1064" s="30"/>
      <c r="H1064" s="30"/>
      <c r="I1064" s="30"/>
      <c r="J1064" s="30">
        <v>1</v>
      </c>
      <c r="K1064" s="30"/>
      <c r="L1064" s="30"/>
      <c r="M1064" s="30"/>
      <c r="N1064" s="30">
        <v>1</v>
      </c>
    </row>
    <row r="1065" spans="2:14" ht="14.4" x14ac:dyDescent="0.3">
      <c r="B1065" s="30"/>
      <c r="C1065" s="115">
        <v>0.39583333333333331</v>
      </c>
      <c r="D1065" s="30" t="s">
        <v>149</v>
      </c>
      <c r="E1065" s="30" t="s">
        <v>1117</v>
      </c>
      <c r="F1065" s="30" t="s">
        <v>3724</v>
      </c>
      <c r="G1065" s="35">
        <v>0.39583333333333331</v>
      </c>
      <c r="H1065" s="30"/>
      <c r="I1065" s="30"/>
      <c r="J1065" s="30">
        <v>1</v>
      </c>
      <c r="K1065" s="30"/>
      <c r="L1065" s="30"/>
      <c r="M1065" s="30"/>
      <c r="N1065" s="30">
        <v>1</v>
      </c>
    </row>
    <row r="1066" spans="2:14" ht="14.4" x14ac:dyDescent="0.3">
      <c r="B1066" s="30"/>
      <c r="C1066" s="115">
        <v>0.39583333333333331</v>
      </c>
      <c r="D1066" s="30" t="s">
        <v>149</v>
      </c>
      <c r="E1066" s="30"/>
      <c r="F1066" s="30" t="s">
        <v>3725</v>
      </c>
      <c r="G1066" s="30"/>
      <c r="H1066" s="30"/>
      <c r="I1066" s="30"/>
      <c r="J1066" s="30">
        <v>1</v>
      </c>
      <c r="K1066" s="30"/>
      <c r="L1066" s="30"/>
      <c r="M1066" s="30"/>
      <c r="N1066" s="30">
        <v>1</v>
      </c>
    </row>
    <row r="1067" spans="2:14" ht="14.4" x14ac:dyDescent="0.3">
      <c r="B1067" s="30"/>
      <c r="C1067" s="115">
        <v>0.39583333333333331</v>
      </c>
      <c r="D1067" s="30" t="s">
        <v>498</v>
      </c>
      <c r="E1067" s="30" t="s">
        <v>1117</v>
      </c>
      <c r="F1067" s="30" t="s">
        <v>3724</v>
      </c>
      <c r="G1067" s="35">
        <v>0.39583333333333331</v>
      </c>
      <c r="H1067" s="30"/>
      <c r="I1067" s="30"/>
      <c r="J1067" s="30">
        <v>1</v>
      </c>
      <c r="K1067" s="30"/>
      <c r="L1067" s="30"/>
      <c r="M1067" s="30"/>
      <c r="N1067" s="30">
        <v>1</v>
      </c>
    </row>
    <row r="1068" spans="2:14" ht="14.4" x14ac:dyDescent="0.3">
      <c r="B1068" s="30"/>
      <c r="C1068" s="115">
        <v>0.39583333333333331</v>
      </c>
      <c r="D1068" s="30" t="s">
        <v>498</v>
      </c>
      <c r="E1068" s="30"/>
      <c r="F1068" s="30" t="s">
        <v>3725</v>
      </c>
      <c r="G1068" s="30"/>
      <c r="H1068" s="30"/>
      <c r="I1068" s="30"/>
      <c r="J1068" s="30">
        <v>1</v>
      </c>
      <c r="K1068" s="30"/>
      <c r="L1068" s="30"/>
      <c r="M1068" s="30"/>
      <c r="N1068" s="30">
        <v>1</v>
      </c>
    </row>
    <row r="1069" spans="2:14" ht="14.4" x14ac:dyDescent="0.3">
      <c r="B1069" s="30"/>
      <c r="C1069" s="115">
        <v>0.39583333333333331</v>
      </c>
      <c r="D1069" s="30" t="s">
        <v>462</v>
      </c>
      <c r="E1069" s="30" t="s">
        <v>1139</v>
      </c>
      <c r="F1069" s="30" t="s">
        <v>3724</v>
      </c>
      <c r="G1069" s="35">
        <v>0.39583333333333331</v>
      </c>
      <c r="H1069" s="30"/>
      <c r="I1069" s="30"/>
      <c r="J1069" s="30">
        <v>1</v>
      </c>
      <c r="K1069" s="30"/>
      <c r="L1069" s="30"/>
      <c r="M1069" s="30"/>
      <c r="N1069" s="30">
        <v>1</v>
      </c>
    </row>
    <row r="1070" spans="2:14" ht="14.4" x14ac:dyDescent="0.3">
      <c r="B1070" s="30"/>
      <c r="C1070" s="115">
        <v>0.39583333333333331</v>
      </c>
      <c r="D1070" s="30" t="s">
        <v>462</v>
      </c>
      <c r="E1070" s="30"/>
      <c r="F1070" s="30" t="s">
        <v>3725</v>
      </c>
      <c r="G1070" s="30"/>
      <c r="H1070" s="30"/>
      <c r="I1070" s="30"/>
      <c r="J1070" s="30">
        <v>1</v>
      </c>
      <c r="K1070" s="30"/>
      <c r="L1070" s="30"/>
      <c r="M1070" s="30"/>
      <c r="N1070" s="30">
        <v>1</v>
      </c>
    </row>
    <row r="1071" spans="2:14" ht="14.4" x14ac:dyDescent="0.3">
      <c r="B1071" s="30"/>
      <c r="C1071" s="115">
        <v>0.39583333333333331</v>
      </c>
      <c r="D1071" s="30" t="s">
        <v>239</v>
      </c>
      <c r="E1071" s="30" t="s">
        <v>1132</v>
      </c>
      <c r="F1071" s="30" t="s">
        <v>3724</v>
      </c>
      <c r="G1071" s="35">
        <v>0.39583333333333331</v>
      </c>
      <c r="H1071" s="30"/>
      <c r="I1071" s="30"/>
      <c r="J1071" s="30">
        <v>1</v>
      </c>
      <c r="K1071" s="30"/>
      <c r="L1071" s="30"/>
      <c r="M1071" s="30"/>
      <c r="N1071" s="30">
        <v>1</v>
      </c>
    </row>
    <row r="1072" spans="2:14" ht="14.4" x14ac:dyDescent="0.3">
      <c r="B1072" s="30"/>
      <c r="C1072" s="115">
        <v>0.39583333333333331</v>
      </c>
      <c r="D1072" s="30" t="s">
        <v>239</v>
      </c>
      <c r="E1072" s="30"/>
      <c r="F1072" s="30" t="s">
        <v>3725</v>
      </c>
      <c r="G1072" s="30"/>
      <c r="H1072" s="30"/>
      <c r="I1072" s="30"/>
      <c r="J1072" s="30">
        <v>1</v>
      </c>
      <c r="K1072" s="30"/>
      <c r="L1072" s="30"/>
      <c r="M1072" s="30"/>
      <c r="N1072" s="30">
        <v>1</v>
      </c>
    </row>
    <row r="1073" spans="2:14" ht="14.4" x14ac:dyDescent="0.3">
      <c r="B1073" s="30"/>
      <c r="C1073" s="115">
        <v>0.39583333333333331</v>
      </c>
      <c r="D1073" s="30" t="s">
        <v>664</v>
      </c>
      <c r="E1073" s="30" t="s">
        <v>1196</v>
      </c>
      <c r="F1073" s="30" t="s">
        <v>3724</v>
      </c>
      <c r="G1073" s="35">
        <v>0.39583333333333331</v>
      </c>
      <c r="H1073" s="30"/>
      <c r="I1073" s="30"/>
      <c r="J1073" s="30">
        <v>1</v>
      </c>
      <c r="K1073" s="30"/>
      <c r="L1073" s="30"/>
      <c r="M1073" s="30"/>
      <c r="N1073" s="30">
        <v>1</v>
      </c>
    </row>
    <row r="1074" spans="2:14" ht="14.4" x14ac:dyDescent="0.3">
      <c r="B1074" s="30"/>
      <c r="C1074" s="115">
        <v>0.39583333333333331</v>
      </c>
      <c r="D1074" s="30" t="s">
        <v>664</v>
      </c>
      <c r="E1074" s="30"/>
      <c r="F1074" s="30" t="s">
        <v>3725</v>
      </c>
      <c r="G1074" s="30"/>
      <c r="H1074" s="30"/>
      <c r="I1074" s="30"/>
      <c r="J1074" s="30">
        <v>1</v>
      </c>
      <c r="K1074" s="30"/>
      <c r="L1074" s="30"/>
      <c r="M1074" s="30"/>
      <c r="N1074" s="30">
        <v>1</v>
      </c>
    </row>
    <row r="1075" spans="2:14" ht="14.4" x14ac:dyDescent="0.3">
      <c r="B1075" s="30"/>
      <c r="C1075" s="115">
        <v>0.39583333333333331</v>
      </c>
      <c r="D1075" s="30" t="s">
        <v>664</v>
      </c>
      <c r="E1075" s="30" t="s">
        <v>1136</v>
      </c>
      <c r="F1075" s="30" t="s">
        <v>3724</v>
      </c>
      <c r="G1075" s="35">
        <v>0.39583333333333331</v>
      </c>
      <c r="H1075" s="30"/>
      <c r="I1075" s="30"/>
      <c r="J1075" s="30">
        <v>1</v>
      </c>
      <c r="K1075" s="30"/>
      <c r="L1075" s="30"/>
      <c r="M1075" s="30"/>
      <c r="N1075" s="30">
        <v>1</v>
      </c>
    </row>
    <row r="1076" spans="2:14" ht="14.4" x14ac:dyDescent="0.3">
      <c r="B1076" s="30"/>
      <c r="C1076" s="115">
        <v>0.39583333333333331</v>
      </c>
      <c r="D1076" s="30" t="s">
        <v>664</v>
      </c>
      <c r="E1076" s="30"/>
      <c r="F1076" s="30" t="s">
        <v>3725</v>
      </c>
      <c r="G1076" s="30"/>
      <c r="H1076" s="30"/>
      <c r="I1076" s="30"/>
      <c r="J1076" s="30">
        <v>1</v>
      </c>
      <c r="K1076" s="30"/>
      <c r="L1076" s="30"/>
      <c r="M1076" s="30"/>
      <c r="N1076" s="30">
        <v>1</v>
      </c>
    </row>
    <row r="1077" spans="2:14" ht="14.4" x14ac:dyDescent="0.3">
      <c r="B1077" s="30"/>
      <c r="C1077" s="115">
        <v>0.39583333333333331</v>
      </c>
      <c r="D1077" s="30" t="s">
        <v>626</v>
      </c>
      <c r="E1077" s="30" t="s">
        <v>1139</v>
      </c>
      <c r="F1077" s="30" t="s">
        <v>3724</v>
      </c>
      <c r="G1077" s="35">
        <v>0.39583333333333331</v>
      </c>
      <c r="H1077" s="30"/>
      <c r="I1077" s="30"/>
      <c r="J1077" s="30">
        <v>1</v>
      </c>
      <c r="K1077" s="30"/>
      <c r="L1077" s="30"/>
      <c r="M1077" s="30"/>
      <c r="N1077" s="30">
        <v>1</v>
      </c>
    </row>
    <row r="1078" spans="2:14" ht="14.4" x14ac:dyDescent="0.3">
      <c r="B1078" s="30"/>
      <c r="C1078" s="115">
        <v>0.39583333333333331</v>
      </c>
      <c r="D1078" s="30" t="s">
        <v>626</v>
      </c>
      <c r="E1078" s="30"/>
      <c r="F1078" s="30" t="s">
        <v>3725</v>
      </c>
      <c r="G1078" s="30"/>
      <c r="H1078" s="30"/>
      <c r="I1078" s="30"/>
      <c r="J1078" s="30">
        <v>1</v>
      </c>
      <c r="K1078" s="30"/>
      <c r="L1078" s="30"/>
      <c r="M1078" s="30"/>
      <c r="N1078" s="30">
        <v>1</v>
      </c>
    </row>
    <row r="1079" spans="2:14" ht="14.4" x14ac:dyDescent="0.3">
      <c r="B1079" s="30"/>
      <c r="C1079" s="115">
        <v>0.39583333333333331</v>
      </c>
      <c r="D1079" s="30" t="s">
        <v>764</v>
      </c>
      <c r="E1079" s="30" t="s">
        <v>1200</v>
      </c>
      <c r="F1079" s="30" t="s">
        <v>3724</v>
      </c>
      <c r="G1079" s="35">
        <v>0.39583333333333331</v>
      </c>
      <c r="H1079" s="30"/>
      <c r="I1079" s="30"/>
      <c r="J1079" s="30">
        <v>1</v>
      </c>
      <c r="K1079" s="30"/>
      <c r="L1079" s="30"/>
      <c r="M1079" s="30"/>
      <c r="N1079" s="30">
        <v>1</v>
      </c>
    </row>
    <row r="1080" spans="2:14" ht="14.4" x14ac:dyDescent="0.3">
      <c r="B1080" s="30"/>
      <c r="C1080" s="115">
        <v>0.39583333333333331</v>
      </c>
      <c r="D1080" s="30" t="s">
        <v>764</v>
      </c>
      <c r="E1080" s="30"/>
      <c r="F1080" s="30" t="s">
        <v>3725</v>
      </c>
      <c r="G1080" s="30"/>
      <c r="H1080" s="30"/>
      <c r="I1080" s="30"/>
      <c r="J1080" s="30">
        <v>1</v>
      </c>
      <c r="K1080" s="30"/>
      <c r="L1080" s="30"/>
      <c r="M1080" s="30"/>
      <c r="N1080" s="30">
        <v>1</v>
      </c>
    </row>
    <row r="1081" spans="2:14" ht="14.4" x14ac:dyDescent="0.3">
      <c r="B1081" s="30"/>
      <c r="C1081" s="115">
        <v>0.39583333333333331</v>
      </c>
      <c r="D1081" s="30" t="s">
        <v>584</v>
      </c>
      <c r="E1081" s="30" t="s">
        <v>1200</v>
      </c>
      <c r="F1081" s="30" t="s">
        <v>3724</v>
      </c>
      <c r="G1081" s="35">
        <v>0.39583333333333331</v>
      </c>
      <c r="H1081" s="30"/>
      <c r="I1081" s="30"/>
      <c r="J1081" s="30">
        <v>1</v>
      </c>
      <c r="K1081" s="30"/>
      <c r="L1081" s="30"/>
      <c r="M1081" s="30"/>
      <c r="N1081" s="30">
        <v>1</v>
      </c>
    </row>
    <row r="1082" spans="2:14" ht="14.4" x14ac:dyDescent="0.3">
      <c r="B1082" s="30"/>
      <c r="C1082" s="115">
        <v>0.39583333333333331</v>
      </c>
      <c r="D1082" s="30" t="s">
        <v>584</v>
      </c>
      <c r="E1082" s="30"/>
      <c r="F1082" s="30" t="s">
        <v>3725</v>
      </c>
      <c r="G1082" s="30"/>
      <c r="H1082" s="30"/>
      <c r="I1082" s="30"/>
      <c r="J1082" s="30">
        <v>1</v>
      </c>
      <c r="K1082" s="30"/>
      <c r="L1082" s="30"/>
      <c r="M1082" s="30"/>
      <c r="N1082" s="30">
        <v>1</v>
      </c>
    </row>
    <row r="1083" spans="2:14" ht="14.4" x14ac:dyDescent="0.3">
      <c r="B1083" s="30"/>
      <c r="C1083" s="115">
        <v>0.39583333333333331</v>
      </c>
      <c r="D1083" s="30" t="s">
        <v>806</v>
      </c>
      <c r="E1083" s="30" t="s">
        <v>1214</v>
      </c>
      <c r="F1083" s="30" t="s">
        <v>3724</v>
      </c>
      <c r="G1083" s="35">
        <v>0.39583333333333331</v>
      </c>
      <c r="H1083" s="30"/>
      <c r="I1083" s="30"/>
      <c r="J1083" s="30">
        <v>1</v>
      </c>
      <c r="K1083" s="30"/>
      <c r="L1083" s="30"/>
      <c r="M1083" s="30"/>
      <c r="N1083" s="30">
        <v>1</v>
      </c>
    </row>
    <row r="1084" spans="2:14" ht="14.4" x14ac:dyDescent="0.3">
      <c r="B1084" s="30"/>
      <c r="C1084" s="115">
        <v>0.39583333333333331</v>
      </c>
      <c r="D1084" s="30" t="s">
        <v>806</v>
      </c>
      <c r="E1084" s="30"/>
      <c r="F1084" s="30" t="s">
        <v>3725</v>
      </c>
      <c r="G1084" s="30"/>
      <c r="H1084" s="30"/>
      <c r="I1084" s="30"/>
      <c r="J1084" s="30">
        <v>1</v>
      </c>
      <c r="K1084" s="30"/>
      <c r="L1084" s="30"/>
      <c r="M1084" s="30"/>
      <c r="N1084" s="30">
        <v>1</v>
      </c>
    </row>
    <row r="1085" spans="2:14" ht="14.4" x14ac:dyDescent="0.3">
      <c r="B1085" s="30"/>
      <c r="C1085" s="115">
        <v>0.39583333333333331</v>
      </c>
      <c r="D1085" s="30" t="s">
        <v>541</v>
      </c>
      <c r="E1085" s="30" t="s">
        <v>1132</v>
      </c>
      <c r="F1085" s="30" t="s">
        <v>3724</v>
      </c>
      <c r="G1085" s="35">
        <v>0.39583333333333331</v>
      </c>
      <c r="H1085" s="30"/>
      <c r="I1085" s="30"/>
      <c r="J1085" s="30">
        <v>1</v>
      </c>
      <c r="K1085" s="30"/>
      <c r="L1085" s="30"/>
      <c r="M1085" s="30"/>
      <c r="N1085" s="30">
        <v>1</v>
      </c>
    </row>
    <row r="1086" spans="2:14" ht="14.4" x14ac:dyDescent="0.3">
      <c r="B1086" s="30"/>
      <c r="C1086" s="115">
        <v>0.39583333333333331</v>
      </c>
      <c r="D1086" s="30" t="s">
        <v>541</v>
      </c>
      <c r="E1086" s="30"/>
      <c r="F1086" s="30" t="s">
        <v>3725</v>
      </c>
      <c r="G1086" s="30"/>
      <c r="H1086" s="30"/>
      <c r="I1086" s="30"/>
      <c r="J1086" s="30">
        <v>1</v>
      </c>
      <c r="K1086" s="30"/>
      <c r="L1086" s="30"/>
      <c r="M1086" s="30"/>
      <c r="N1086" s="30">
        <v>1</v>
      </c>
    </row>
    <row r="1087" spans="2:14" ht="14.4" x14ac:dyDescent="0.3">
      <c r="B1087" s="30"/>
      <c r="C1087" s="115">
        <v>0.39583333333333331</v>
      </c>
      <c r="D1087" s="30" t="s">
        <v>541</v>
      </c>
      <c r="E1087" s="30" t="s">
        <v>1200</v>
      </c>
      <c r="F1087" s="30" t="s">
        <v>3724</v>
      </c>
      <c r="G1087" s="35">
        <v>0.39583333333333331</v>
      </c>
      <c r="H1087" s="30"/>
      <c r="I1087" s="30"/>
      <c r="J1087" s="30">
        <v>1</v>
      </c>
      <c r="K1087" s="30"/>
      <c r="L1087" s="30"/>
      <c r="M1087" s="30"/>
      <c r="N1087" s="30">
        <v>1</v>
      </c>
    </row>
    <row r="1088" spans="2:14" ht="14.4" x14ac:dyDescent="0.3">
      <c r="B1088" s="30"/>
      <c r="C1088" s="115">
        <v>0.39583333333333331</v>
      </c>
      <c r="D1088" s="30" t="s">
        <v>541</v>
      </c>
      <c r="E1088" s="30"/>
      <c r="F1088" s="30" t="s">
        <v>3725</v>
      </c>
      <c r="G1088" s="30"/>
      <c r="H1088" s="30"/>
      <c r="I1088" s="30"/>
      <c r="J1088" s="30">
        <v>1</v>
      </c>
      <c r="K1088" s="30"/>
      <c r="L1088" s="30"/>
      <c r="M1088" s="30"/>
      <c r="N1088" s="30">
        <v>1</v>
      </c>
    </row>
    <row r="1089" spans="2:14" ht="14.4" x14ac:dyDescent="0.3">
      <c r="B1089" s="30"/>
      <c r="C1089" s="115">
        <v>0.39583333333333331</v>
      </c>
      <c r="D1089" s="30" t="s">
        <v>538</v>
      </c>
      <c r="E1089" s="30" t="s">
        <v>1159</v>
      </c>
      <c r="F1089" s="30" t="s">
        <v>3724</v>
      </c>
      <c r="G1089" s="35">
        <v>0.39583333333333331</v>
      </c>
      <c r="H1089" s="30"/>
      <c r="I1089" s="30"/>
      <c r="J1089" s="30">
        <v>1</v>
      </c>
      <c r="K1089" s="30"/>
      <c r="L1089" s="30"/>
      <c r="M1089" s="30"/>
      <c r="N1089" s="30">
        <v>1</v>
      </c>
    </row>
    <row r="1090" spans="2:14" ht="14.4" x14ac:dyDescent="0.3">
      <c r="B1090" s="30"/>
      <c r="C1090" s="115">
        <v>0.39583333333333331</v>
      </c>
      <c r="D1090" s="30" t="s">
        <v>538</v>
      </c>
      <c r="E1090" s="30"/>
      <c r="F1090" s="30" t="s">
        <v>3725</v>
      </c>
      <c r="G1090" s="30"/>
      <c r="H1090" s="30"/>
      <c r="I1090" s="30"/>
      <c r="J1090" s="30">
        <v>1</v>
      </c>
      <c r="K1090" s="30"/>
      <c r="L1090" s="30"/>
      <c r="M1090" s="30"/>
      <c r="N1090" s="30">
        <v>1</v>
      </c>
    </row>
    <row r="1091" spans="2:14" ht="14.4" x14ac:dyDescent="0.3">
      <c r="B1091" s="30"/>
      <c r="C1091" s="115">
        <v>0.39583333333333331</v>
      </c>
      <c r="D1091" s="30" t="s">
        <v>282</v>
      </c>
      <c r="E1091" s="30" t="s">
        <v>1157</v>
      </c>
      <c r="F1091" s="30" t="s">
        <v>3724</v>
      </c>
      <c r="G1091" s="35">
        <v>0.39583333333333331</v>
      </c>
      <c r="H1091" s="30"/>
      <c r="I1091" s="30"/>
      <c r="J1091" s="30">
        <v>1</v>
      </c>
      <c r="K1091" s="30"/>
      <c r="L1091" s="30"/>
      <c r="M1091" s="30"/>
      <c r="N1091" s="30">
        <v>1</v>
      </c>
    </row>
    <row r="1092" spans="2:14" ht="14.4" x14ac:dyDescent="0.3">
      <c r="B1092" s="30"/>
      <c r="C1092" s="115">
        <v>0.39583333333333331</v>
      </c>
      <c r="D1092" s="30" t="s">
        <v>282</v>
      </c>
      <c r="E1092" s="30"/>
      <c r="F1092" s="30" t="s">
        <v>3725</v>
      </c>
      <c r="G1092" s="30"/>
      <c r="H1092" s="30"/>
      <c r="I1092" s="30"/>
      <c r="J1092" s="30">
        <v>1</v>
      </c>
      <c r="K1092" s="30"/>
      <c r="L1092" s="30"/>
      <c r="M1092" s="30"/>
      <c r="N1092" s="30">
        <v>1</v>
      </c>
    </row>
    <row r="1093" spans="2:14" ht="14.4" x14ac:dyDescent="0.3">
      <c r="B1093" s="30"/>
      <c r="C1093" s="115">
        <v>0.39583333333333331</v>
      </c>
      <c r="D1093" s="30" t="s">
        <v>667</v>
      </c>
      <c r="E1093" s="30" t="s">
        <v>1191</v>
      </c>
      <c r="F1093" s="30" t="s">
        <v>3724</v>
      </c>
      <c r="G1093" s="35">
        <v>0.39583333333333331</v>
      </c>
      <c r="H1093" s="30"/>
      <c r="I1093" s="30"/>
      <c r="J1093" s="30">
        <v>1</v>
      </c>
      <c r="K1093" s="30"/>
      <c r="L1093" s="30"/>
      <c r="M1093" s="30"/>
      <c r="N1093" s="30">
        <v>1</v>
      </c>
    </row>
    <row r="1094" spans="2:14" ht="14.4" x14ac:dyDescent="0.3">
      <c r="B1094" s="30"/>
      <c r="C1094" s="115">
        <v>0.39583333333333331</v>
      </c>
      <c r="D1094" s="30" t="s">
        <v>667</v>
      </c>
      <c r="E1094" s="30"/>
      <c r="F1094" s="30" t="s">
        <v>3725</v>
      </c>
      <c r="G1094" s="30"/>
      <c r="H1094" s="30"/>
      <c r="I1094" s="30"/>
      <c r="J1094" s="30">
        <v>1</v>
      </c>
      <c r="K1094" s="30"/>
      <c r="L1094" s="30"/>
      <c r="M1094" s="30"/>
      <c r="N1094" s="30">
        <v>1</v>
      </c>
    </row>
    <row r="1095" spans="2:14" ht="14.4" x14ac:dyDescent="0.3">
      <c r="B1095" s="30"/>
      <c r="C1095" s="115">
        <v>0.39583333333333331</v>
      </c>
      <c r="D1095" s="30" t="s">
        <v>857</v>
      </c>
      <c r="E1095" s="30" t="s">
        <v>1199</v>
      </c>
      <c r="F1095" s="30" t="s">
        <v>3724</v>
      </c>
      <c r="G1095" s="35">
        <v>0.39583333333333331</v>
      </c>
      <c r="H1095" s="30"/>
      <c r="I1095" s="30"/>
      <c r="J1095" s="30">
        <v>1</v>
      </c>
      <c r="K1095" s="30"/>
      <c r="L1095" s="30"/>
      <c r="M1095" s="30"/>
      <c r="N1095" s="30">
        <v>1</v>
      </c>
    </row>
    <row r="1096" spans="2:14" ht="14.4" x14ac:dyDescent="0.3">
      <c r="B1096" s="30"/>
      <c r="C1096" s="115">
        <v>0.39583333333333331</v>
      </c>
      <c r="D1096" s="30" t="s">
        <v>857</v>
      </c>
      <c r="E1096" s="30"/>
      <c r="F1096" s="30" t="s">
        <v>3725</v>
      </c>
      <c r="G1096" s="30"/>
      <c r="H1096" s="30"/>
      <c r="I1096" s="30"/>
      <c r="J1096" s="30">
        <v>1</v>
      </c>
      <c r="K1096" s="30"/>
      <c r="L1096" s="30"/>
      <c r="M1096" s="30"/>
      <c r="N1096" s="30">
        <v>1</v>
      </c>
    </row>
    <row r="1097" spans="2:14" ht="14.4" x14ac:dyDescent="0.3">
      <c r="B1097" s="30"/>
      <c r="C1097" s="115">
        <v>0.39583333333333331</v>
      </c>
      <c r="D1097" s="30" t="s">
        <v>510</v>
      </c>
      <c r="E1097" s="30" t="s">
        <v>1208</v>
      </c>
      <c r="F1097" s="30" t="s">
        <v>3724</v>
      </c>
      <c r="G1097" s="35">
        <v>0.39583333333333331</v>
      </c>
      <c r="H1097" s="30"/>
      <c r="I1097" s="30"/>
      <c r="J1097" s="30">
        <v>1</v>
      </c>
      <c r="K1097" s="30"/>
      <c r="L1097" s="30"/>
      <c r="M1097" s="30"/>
      <c r="N1097" s="30">
        <v>1</v>
      </c>
    </row>
    <row r="1098" spans="2:14" ht="14.4" x14ac:dyDescent="0.3">
      <c r="B1098" s="30"/>
      <c r="C1098" s="115">
        <v>0.39583333333333331</v>
      </c>
      <c r="D1098" s="30" t="s">
        <v>510</v>
      </c>
      <c r="E1098" s="30"/>
      <c r="F1098" s="30" t="s">
        <v>3725</v>
      </c>
      <c r="G1098" s="30"/>
      <c r="H1098" s="30"/>
      <c r="I1098" s="30"/>
      <c r="J1098" s="30">
        <v>1</v>
      </c>
      <c r="K1098" s="30"/>
      <c r="L1098" s="30"/>
      <c r="M1098" s="30"/>
      <c r="N1098" s="30">
        <v>1</v>
      </c>
    </row>
    <row r="1099" spans="2:14" ht="14.4" x14ac:dyDescent="0.3">
      <c r="B1099" s="30"/>
      <c r="C1099" s="115">
        <v>0.39583333333333331</v>
      </c>
      <c r="D1099" s="30" t="s">
        <v>950</v>
      </c>
      <c r="E1099" s="30" t="s">
        <v>1122</v>
      </c>
      <c r="F1099" s="30" t="s">
        <v>3724</v>
      </c>
      <c r="G1099" s="35">
        <v>0.39583333333333331</v>
      </c>
      <c r="H1099" s="30"/>
      <c r="I1099" s="30"/>
      <c r="J1099" s="30">
        <v>1</v>
      </c>
      <c r="K1099" s="30"/>
      <c r="L1099" s="30"/>
      <c r="M1099" s="30"/>
      <c r="N1099" s="30">
        <v>1</v>
      </c>
    </row>
    <row r="1100" spans="2:14" ht="14.4" x14ac:dyDescent="0.3">
      <c r="B1100" s="30"/>
      <c r="C1100" s="115">
        <v>0.39583333333333331</v>
      </c>
      <c r="D1100" s="30" t="s">
        <v>950</v>
      </c>
      <c r="E1100" s="30"/>
      <c r="F1100" s="30" t="s">
        <v>3725</v>
      </c>
      <c r="G1100" s="30"/>
      <c r="H1100" s="30"/>
      <c r="I1100" s="30"/>
      <c r="J1100" s="30">
        <v>1</v>
      </c>
      <c r="K1100" s="30"/>
      <c r="L1100" s="30"/>
      <c r="M1100" s="30"/>
      <c r="N1100" s="30">
        <v>1</v>
      </c>
    </row>
    <row r="1101" spans="2:14" ht="14.4" x14ac:dyDescent="0.3">
      <c r="B1101" s="30"/>
      <c r="C1101" s="115">
        <v>0.44791666666666669</v>
      </c>
      <c r="D1101" s="30" t="s">
        <v>16</v>
      </c>
      <c r="E1101" s="30" t="s">
        <v>1214</v>
      </c>
      <c r="F1101" s="30" t="s">
        <v>3728</v>
      </c>
      <c r="G1101" s="35">
        <v>0.44791666666666669</v>
      </c>
      <c r="H1101" s="30"/>
      <c r="I1101" s="30"/>
      <c r="J1101" s="30">
        <v>1</v>
      </c>
      <c r="K1101" s="30"/>
      <c r="L1101" s="30"/>
      <c r="M1101" s="30"/>
      <c r="N1101" s="30">
        <v>1</v>
      </c>
    </row>
    <row r="1102" spans="2:14" ht="14.4" x14ac:dyDescent="0.3">
      <c r="B1102" s="30"/>
      <c r="C1102" s="115">
        <v>0.44791666666666669</v>
      </c>
      <c r="D1102" s="30" t="s">
        <v>16</v>
      </c>
      <c r="E1102" s="30"/>
      <c r="F1102" s="30" t="s">
        <v>3729</v>
      </c>
      <c r="G1102" s="30"/>
      <c r="H1102" s="30"/>
      <c r="I1102" s="30"/>
      <c r="J1102" s="30">
        <v>1</v>
      </c>
      <c r="K1102" s="30"/>
      <c r="L1102" s="30"/>
      <c r="M1102" s="30"/>
      <c r="N1102" s="30">
        <v>1</v>
      </c>
    </row>
    <row r="1103" spans="2:14" ht="14.4" x14ac:dyDescent="0.3">
      <c r="B1103" s="30"/>
      <c r="C1103" s="115">
        <v>0.44791666666666669</v>
      </c>
      <c r="D1103" s="30" t="s">
        <v>57</v>
      </c>
      <c r="E1103" s="30" t="s">
        <v>1208</v>
      </c>
      <c r="F1103" s="30" t="s">
        <v>3728</v>
      </c>
      <c r="G1103" s="35">
        <v>0.44791666666666669</v>
      </c>
      <c r="H1103" s="30"/>
      <c r="I1103" s="30"/>
      <c r="J1103" s="30">
        <v>1</v>
      </c>
      <c r="K1103" s="30"/>
      <c r="L1103" s="30"/>
      <c r="M1103" s="30"/>
      <c r="N1103" s="30">
        <v>1</v>
      </c>
    </row>
    <row r="1104" spans="2:14" ht="14.4" x14ac:dyDescent="0.3">
      <c r="B1104" s="30"/>
      <c r="C1104" s="115">
        <v>0.44791666666666669</v>
      </c>
      <c r="D1104" s="30" t="s">
        <v>57</v>
      </c>
      <c r="E1104" s="30"/>
      <c r="F1104" s="30" t="s">
        <v>3729</v>
      </c>
      <c r="G1104" s="30"/>
      <c r="H1104" s="30"/>
      <c r="I1104" s="30"/>
      <c r="J1104" s="30">
        <v>1</v>
      </c>
      <c r="K1104" s="30"/>
      <c r="L1104" s="30"/>
      <c r="M1104" s="30"/>
      <c r="N1104" s="30">
        <v>1</v>
      </c>
    </row>
    <row r="1105" spans="2:14" ht="14.4" x14ac:dyDescent="0.3">
      <c r="B1105" s="30"/>
      <c r="C1105" s="115">
        <v>0.44791666666666669</v>
      </c>
      <c r="D1105" s="30" t="s">
        <v>73</v>
      </c>
      <c r="E1105" s="30" t="s">
        <v>1132</v>
      </c>
      <c r="F1105" s="30" t="s">
        <v>3728</v>
      </c>
      <c r="G1105" s="35">
        <v>0.44791666666666669</v>
      </c>
      <c r="H1105" s="30"/>
      <c r="I1105" s="30"/>
      <c r="J1105" s="30">
        <v>1</v>
      </c>
      <c r="K1105" s="30"/>
      <c r="L1105" s="30"/>
      <c r="M1105" s="30"/>
      <c r="N1105" s="30">
        <v>1</v>
      </c>
    </row>
    <row r="1106" spans="2:14" ht="14.4" x14ac:dyDescent="0.3">
      <c r="B1106" s="30"/>
      <c r="C1106" s="115">
        <v>0.44791666666666669</v>
      </c>
      <c r="D1106" s="30" t="s">
        <v>73</v>
      </c>
      <c r="E1106" s="30"/>
      <c r="F1106" s="30" t="s">
        <v>3729</v>
      </c>
      <c r="G1106" s="30"/>
      <c r="H1106" s="30"/>
      <c r="I1106" s="30"/>
      <c r="J1106" s="30">
        <v>1</v>
      </c>
      <c r="K1106" s="30"/>
      <c r="L1106" s="30"/>
      <c r="M1106" s="30"/>
      <c r="N1106" s="30">
        <v>1</v>
      </c>
    </row>
    <row r="1107" spans="2:14" ht="14.4" x14ac:dyDescent="0.3">
      <c r="B1107" s="30"/>
      <c r="C1107" s="115">
        <v>0.44791666666666669</v>
      </c>
      <c r="D1107" s="30" t="s">
        <v>137</v>
      </c>
      <c r="E1107" s="30" t="s">
        <v>1199</v>
      </c>
      <c r="F1107" s="30" t="s">
        <v>3728</v>
      </c>
      <c r="G1107" s="35">
        <v>0.44791666666666669</v>
      </c>
      <c r="H1107" s="30"/>
      <c r="I1107" s="30"/>
      <c r="J1107" s="30">
        <v>1</v>
      </c>
      <c r="K1107" s="30"/>
      <c r="L1107" s="30"/>
      <c r="M1107" s="30"/>
      <c r="N1107" s="30">
        <v>1</v>
      </c>
    </row>
    <row r="1108" spans="2:14" ht="14.4" x14ac:dyDescent="0.3">
      <c r="B1108" s="30"/>
      <c r="C1108" s="115">
        <v>0.44791666666666669</v>
      </c>
      <c r="D1108" s="30" t="s">
        <v>137</v>
      </c>
      <c r="E1108" s="30"/>
      <c r="F1108" s="30" t="s">
        <v>3729</v>
      </c>
      <c r="G1108" s="30"/>
      <c r="H1108" s="30"/>
      <c r="I1108" s="30"/>
      <c r="J1108" s="30">
        <v>1</v>
      </c>
      <c r="K1108" s="30"/>
      <c r="L1108" s="30"/>
      <c r="M1108" s="30"/>
      <c r="N1108" s="30">
        <v>1</v>
      </c>
    </row>
    <row r="1109" spans="2:14" ht="14.4" x14ac:dyDescent="0.3">
      <c r="B1109" s="30"/>
      <c r="C1109" s="115">
        <v>0.44791666666666669</v>
      </c>
      <c r="D1109" s="30" t="s">
        <v>764</v>
      </c>
      <c r="E1109" s="30" t="s">
        <v>1139</v>
      </c>
      <c r="F1109" s="30" t="s">
        <v>3728</v>
      </c>
      <c r="G1109" s="35">
        <v>0.44791666666666669</v>
      </c>
      <c r="H1109" s="30"/>
      <c r="I1109" s="30"/>
      <c r="J1109" s="30">
        <v>1</v>
      </c>
      <c r="K1109" s="30"/>
      <c r="L1109" s="30"/>
      <c r="M1109" s="30"/>
      <c r="N1109" s="30">
        <v>1</v>
      </c>
    </row>
    <row r="1110" spans="2:14" ht="14.4" x14ac:dyDescent="0.3">
      <c r="B1110" s="30"/>
      <c r="C1110" s="115">
        <v>0.44791666666666669</v>
      </c>
      <c r="D1110" s="30" t="s">
        <v>764</v>
      </c>
      <c r="E1110" s="30"/>
      <c r="F1110" s="30" t="s">
        <v>3729</v>
      </c>
      <c r="G1110" s="30"/>
      <c r="H1110" s="30"/>
      <c r="I1110" s="30"/>
      <c r="J1110" s="30">
        <v>1</v>
      </c>
      <c r="K1110" s="30"/>
      <c r="L1110" s="30"/>
      <c r="M1110" s="30"/>
      <c r="N1110" s="30">
        <v>1</v>
      </c>
    </row>
    <row r="1111" spans="2:14" ht="14.4" x14ac:dyDescent="0.3">
      <c r="B1111" s="30"/>
      <c r="C1111" s="115">
        <v>0.44791666666666669</v>
      </c>
      <c r="D1111" s="30" t="s">
        <v>764</v>
      </c>
      <c r="E1111" s="30" t="s">
        <v>1117</v>
      </c>
      <c r="F1111" s="30" t="s">
        <v>3728</v>
      </c>
      <c r="G1111" s="35">
        <v>0.44791666666666669</v>
      </c>
      <c r="H1111" s="30"/>
      <c r="I1111" s="30"/>
      <c r="J1111" s="30">
        <v>1</v>
      </c>
      <c r="K1111" s="30"/>
      <c r="L1111" s="30"/>
      <c r="M1111" s="30"/>
      <c r="N1111" s="30">
        <v>1</v>
      </c>
    </row>
    <row r="1112" spans="2:14" ht="14.4" x14ac:dyDescent="0.3">
      <c r="B1112" s="30"/>
      <c r="C1112" s="115">
        <v>0.44791666666666669</v>
      </c>
      <c r="D1112" s="30" t="s">
        <v>764</v>
      </c>
      <c r="E1112" s="30"/>
      <c r="F1112" s="30" t="s">
        <v>3729</v>
      </c>
      <c r="G1112" s="30"/>
      <c r="H1112" s="30"/>
      <c r="I1112" s="30"/>
      <c r="J1112" s="30">
        <v>1</v>
      </c>
      <c r="K1112" s="30"/>
      <c r="L1112" s="30"/>
      <c r="M1112" s="30"/>
      <c r="N1112" s="30">
        <v>1</v>
      </c>
    </row>
    <row r="1113" spans="2:14" ht="14.4" x14ac:dyDescent="0.3">
      <c r="B1113" s="30"/>
      <c r="C1113" s="115">
        <v>0.44791666666666669</v>
      </c>
      <c r="D1113" s="30" t="s">
        <v>584</v>
      </c>
      <c r="E1113" s="30" t="s">
        <v>1159</v>
      </c>
      <c r="F1113" s="30" t="s">
        <v>3728</v>
      </c>
      <c r="G1113" s="35">
        <v>0.44791666666666669</v>
      </c>
      <c r="H1113" s="30"/>
      <c r="I1113" s="30"/>
      <c r="J1113" s="30">
        <v>1</v>
      </c>
      <c r="K1113" s="30"/>
      <c r="L1113" s="30"/>
      <c r="M1113" s="30"/>
      <c r="N1113" s="30">
        <v>1</v>
      </c>
    </row>
    <row r="1114" spans="2:14" ht="14.4" x14ac:dyDescent="0.3">
      <c r="B1114" s="30"/>
      <c r="C1114" s="115">
        <v>0.44791666666666669</v>
      </c>
      <c r="D1114" s="30" t="s">
        <v>584</v>
      </c>
      <c r="E1114" s="30"/>
      <c r="F1114" s="30" t="s">
        <v>3729</v>
      </c>
      <c r="G1114" s="30"/>
      <c r="H1114" s="30"/>
      <c r="I1114" s="30"/>
      <c r="J1114" s="30">
        <v>1</v>
      </c>
      <c r="K1114" s="30"/>
      <c r="L1114" s="30"/>
      <c r="M1114" s="30"/>
      <c r="N1114" s="30">
        <v>1</v>
      </c>
    </row>
    <row r="1115" spans="2:14" ht="14.4" x14ac:dyDescent="0.3">
      <c r="B1115" s="30"/>
      <c r="C1115" s="115">
        <v>0.44791666666666669</v>
      </c>
      <c r="D1115" s="30" t="s">
        <v>584</v>
      </c>
      <c r="E1115" s="30" t="s">
        <v>1136</v>
      </c>
      <c r="F1115" s="30" t="s">
        <v>3728</v>
      </c>
      <c r="G1115" s="35">
        <v>0.44791666666666669</v>
      </c>
      <c r="H1115" s="30"/>
      <c r="I1115" s="30"/>
      <c r="J1115" s="30">
        <v>1</v>
      </c>
      <c r="K1115" s="30"/>
      <c r="L1115" s="30"/>
      <c r="M1115" s="30"/>
      <c r="N1115" s="30">
        <v>1</v>
      </c>
    </row>
    <row r="1116" spans="2:14" ht="14.4" x14ac:dyDescent="0.3">
      <c r="B1116" s="30"/>
      <c r="C1116" s="115">
        <v>0.44791666666666669</v>
      </c>
      <c r="D1116" s="30" t="s">
        <v>584</v>
      </c>
      <c r="E1116" s="30"/>
      <c r="F1116" s="30" t="s">
        <v>3729</v>
      </c>
      <c r="G1116" s="30"/>
      <c r="H1116" s="30"/>
      <c r="I1116" s="30"/>
      <c r="J1116" s="30">
        <v>1</v>
      </c>
      <c r="K1116" s="30"/>
      <c r="L1116" s="30"/>
      <c r="M1116" s="30"/>
      <c r="N1116" s="30">
        <v>1</v>
      </c>
    </row>
    <row r="1117" spans="2:14" ht="14.4" x14ac:dyDescent="0.3">
      <c r="B1117" s="30"/>
      <c r="C1117" s="115">
        <v>0.44791666666666669</v>
      </c>
      <c r="D1117" s="30" t="s">
        <v>541</v>
      </c>
      <c r="E1117" s="30" t="s">
        <v>1159</v>
      </c>
      <c r="F1117" s="30" t="s">
        <v>3728</v>
      </c>
      <c r="G1117" s="35">
        <v>0.44791666666666669</v>
      </c>
      <c r="H1117" s="30"/>
      <c r="I1117" s="30"/>
      <c r="J1117" s="30">
        <v>1</v>
      </c>
      <c r="K1117" s="30"/>
      <c r="L1117" s="30"/>
      <c r="M1117" s="30"/>
      <c r="N1117" s="30">
        <v>1</v>
      </c>
    </row>
    <row r="1118" spans="2:14" ht="14.4" x14ac:dyDescent="0.3">
      <c r="B1118" s="30"/>
      <c r="C1118" s="115">
        <v>0.44791666666666669</v>
      </c>
      <c r="D1118" s="30" t="s">
        <v>541</v>
      </c>
      <c r="E1118" s="30"/>
      <c r="F1118" s="30" t="s">
        <v>3729</v>
      </c>
      <c r="G1118" s="30"/>
      <c r="H1118" s="30"/>
      <c r="I1118" s="30"/>
      <c r="J1118" s="30">
        <v>1</v>
      </c>
      <c r="K1118" s="30"/>
      <c r="L1118" s="30"/>
      <c r="M1118" s="30"/>
      <c r="N1118" s="30">
        <v>1</v>
      </c>
    </row>
    <row r="1119" spans="2:14" ht="14.4" x14ac:dyDescent="0.3">
      <c r="B1119" s="30"/>
      <c r="C1119" s="115">
        <v>0.44791666666666669</v>
      </c>
      <c r="D1119" s="30" t="s">
        <v>538</v>
      </c>
      <c r="E1119" s="30" t="s">
        <v>1157</v>
      </c>
      <c r="F1119" s="30" t="s">
        <v>3728</v>
      </c>
      <c r="G1119" s="35">
        <v>0.44791666666666669</v>
      </c>
      <c r="H1119" s="30"/>
      <c r="I1119" s="30"/>
      <c r="J1119" s="30">
        <v>1</v>
      </c>
      <c r="K1119" s="30"/>
      <c r="L1119" s="30"/>
      <c r="M1119" s="30"/>
      <c r="N1119" s="30">
        <v>1</v>
      </c>
    </row>
    <row r="1120" spans="2:14" ht="14.4" x14ac:dyDescent="0.3">
      <c r="B1120" s="30"/>
      <c r="C1120" s="115">
        <v>0.44791666666666669</v>
      </c>
      <c r="D1120" s="30" t="s">
        <v>538</v>
      </c>
      <c r="E1120" s="30"/>
      <c r="F1120" s="30" t="s">
        <v>3729</v>
      </c>
      <c r="G1120" s="30"/>
      <c r="H1120" s="30"/>
      <c r="I1120" s="30"/>
      <c r="J1120" s="30">
        <v>1</v>
      </c>
      <c r="K1120" s="30"/>
      <c r="L1120" s="30"/>
      <c r="M1120" s="30"/>
      <c r="N1120" s="30">
        <v>1</v>
      </c>
    </row>
    <row r="1121" spans="2:14" ht="14.4" x14ac:dyDescent="0.3">
      <c r="B1121" s="30"/>
      <c r="C1121" s="115">
        <v>0.44791666666666669</v>
      </c>
      <c r="D1121" s="30" t="s">
        <v>328</v>
      </c>
      <c r="E1121" s="30" t="s">
        <v>1127</v>
      </c>
      <c r="F1121" s="30" t="s">
        <v>3728</v>
      </c>
      <c r="G1121" s="35">
        <v>0.44791666666666669</v>
      </c>
      <c r="H1121" s="30"/>
      <c r="I1121" s="30"/>
      <c r="J1121" s="30">
        <v>1</v>
      </c>
      <c r="K1121" s="30"/>
      <c r="L1121" s="30"/>
      <c r="M1121" s="30"/>
      <c r="N1121" s="30">
        <v>1</v>
      </c>
    </row>
    <row r="1122" spans="2:14" ht="14.4" x14ac:dyDescent="0.3">
      <c r="B1122" s="30"/>
      <c r="C1122" s="115">
        <v>0.44791666666666669</v>
      </c>
      <c r="D1122" s="30" t="s">
        <v>328</v>
      </c>
      <c r="E1122" s="30"/>
      <c r="F1122" s="30" t="s">
        <v>3729</v>
      </c>
      <c r="G1122" s="30"/>
      <c r="H1122" s="30"/>
      <c r="I1122" s="30"/>
      <c r="J1122" s="30">
        <v>1</v>
      </c>
      <c r="K1122" s="30"/>
      <c r="L1122" s="30"/>
      <c r="M1122" s="30"/>
      <c r="N1122" s="30">
        <v>1</v>
      </c>
    </row>
    <row r="1123" spans="2:14" ht="14.4" x14ac:dyDescent="0.3">
      <c r="B1123" s="30"/>
      <c r="C1123" s="115">
        <v>0.44791666666666669</v>
      </c>
      <c r="D1123" s="30" t="s">
        <v>510</v>
      </c>
      <c r="E1123" s="30" t="s">
        <v>1191</v>
      </c>
      <c r="F1123" s="30" t="s">
        <v>3728</v>
      </c>
      <c r="G1123" s="35">
        <v>0.44791666666666669</v>
      </c>
      <c r="H1123" s="30"/>
      <c r="I1123" s="30"/>
      <c r="J1123" s="30">
        <v>1</v>
      </c>
      <c r="K1123" s="30"/>
      <c r="L1123" s="30"/>
      <c r="M1123" s="30"/>
      <c r="N1123" s="30">
        <v>1</v>
      </c>
    </row>
    <row r="1124" spans="2:14" ht="14.4" x14ac:dyDescent="0.3">
      <c r="B1124" s="30"/>
      <c r="C1124" s="115">
        <v>0.44791666666666669</v>
      </c>
      <c r="D1124" s="30" t="s">
        <v>510</v>
      </c>
      <c r="E1124" s="30"/>
      <c r="F1124" s="30" t="s">
        <v>3729</v>
      </c>
      <c r="G1124" s="30"/>
      <c r="H1124" s="30"/>
      <c r="I1124" s="30"/>
      <c r="J1124" s="30">
        <v>1</v>
      </c>
      <c r="K1124" s="30"/>
      <c r="L1124" s="30"/>
      <c r="M1124" s="30"/>
      <c r="N1124" s="30">
        <v>1</v>
      </c>
    </row>
    <row r="1125" spans="2:14" ht="14.4" x14ac:dyDescent="0.3">
      <c r="B1125" s="30"/>
      <c r="C1125" s="115">
        <v>0.44791666666666669</v>
      </c>
      <c r="D1125" s="30" t="s">
        <v>950</v>
      </c>
      <c r="E1125" s="30" t="s">
        <v>1157</v>
      </c>
      <c r="F1125" s="30" t="s">
        <v>3728</v>
      </c>
      <c r="G1125" s="35">
        <v>0.44791666666666669</v>
      </c>
      <c r="H1125" s="30"/>
      <c r="I1125" s="30"/>
      <c r="J1125" s="30">
        <v>1</v>
      </c>
      <c r="K1125" s="30"/>
      <c r="L1125" s="30"/>
      <c r="M1125" s="30"/>
      <c r="N1125" s="30">
        <v>1</v>
      </c>
    </row>
    <row r="1126" spans="2:14" ht="14.4" x14ac:dyDescent="0.3">
      <c r="B1126" s="30"/>
      <c r="C1126" s="115">
        <v>0.44791666666666669</v>
      </c>
      <c r="D1126" s="30" t="s">
        <v>950</v>
      </c>
      <c r="E1126" s="30"/>
      <c r="F1126" s="30" t="s">
        <v>3729</v>
      </c>
      <c r="G1126" s="30"/>
      <c r="H1126" s="30"/>
      <c r="I1126" s="30"/>
      <c r="J1126" s="30">
        <v>1</v>
      </c>
      <c r="K1126" s="30"/>
      <c r="L1126" s="30"/>
      <c r="M1126" s="30"/>
      <c r="N1126" s="30">
        <v>1</v>
      </c>
    </row>
    <row r="1127" spans="2:14" ht="14.4" x14ac:dyDescent="0.3">
      <c r="B1127" s="30"/>
      <c r="C1127" s="115">
        <v>0.44791666666666669</v>
      </c>
      <c r="D1127" s="30" t="s">
        <v>954</v>
      </c>
      <c r="E1127" s="30" t="s">
        <v>1122</v>
      </c>
      <c r="F1127" s="30" t="s">
        <v>3728</v>
      </c>
      <c r="G1127" s="35">
        <v>0.44791666666666669</v>
      </c>
      <c r="H1127" s="30"/>
      <c r="I1127" s="30"/>
      <c r="J1127" s="30">
        <v>1</v>
      </c>
      <c r="K1127" s="30"/>
      <c r="L1127" s="30"/>
      <c r="M1127" s="30"/>
      <c r="N1127" s="30">
        <v>1</v>
      </c>
    </row>
    <row r="1128" spans="2:14" ht="14.4" x14ac:dyDescent="0.3">
      <c r="B1128" s="30"/>
      <c r="C1128" s="115">
        <v>0.44791666666666669</v>
      </c>
      <c r="D1128" s="30" t="s">
        <v>954</v>
      </c>
      <c r="E1128" s="30"/>
      <c r="F1128" s="30" t="s">
        <v>3729</v>
      </c>
      <c r="G1128" s="30"/>
      <c r="H1128" s="30"/>
      <c r="I1128" s="30"/>
      <c r="J1128" s="30">
        <v>1</v>
      </c>
      <c r="K1128" s="30"/>
      <c r="L1128" s="30"/>
      <c r="M1128" s="30"/>
      <c r="N1128" s="30">
        <v>1</v>
      </c>
    </row>
    <row r="1129" spans="2:14" ht="14.4" x14ac:dyDescent="0.3">
      <c r="B1129" s="30"/>
      <c r="C1129" s="115">
        <v>0.44791666666666669</v>
      </c>
      <c r="D1129" s="30" t="s">
        <v>954</v>
      </c>
      <c r="E1129" s="30" t="s">
        <v>1196</v>
      </c>
      <c r="F1129" s="30" t="s">
        <v>3728</v>
      </c>
      <c r="G1129" s="35">
        <v>0.44791666666666669</v>
      </c>
      <c r="H1129" s="30"/>
      <c r="I1129" s="30"/>
      <c r="J1129" s="30">
        <v>1</v>
      </c>
      <c r="K1129" s="30"/>
      <c r="L1129" s="30"/>
      <c r="M1129" s="30"/>
      <c r="N1129" s="30">
        <v>1</v>
      </c>
    </row>
    <row r="1130" spans="2:14" ht="14.4" x14ac:dyDescent="0.3">
      <c r="B1130" s="30"/>
      <c r="C1130" s="115">
        <v>0.44791666666666669</v>
      </c>
      <c r="D1130" s="30" t="s">
        <v>954</v>
      </c>
      <c r="E1130" s="30"/>
      <c r="F1130" s="30" t="s">
        <v>3729</v>
      </c>
      <c r="G1130" s="30"/>
      <c r="H1130" s="30"/>
      <c r="I1130" s="30"/>
      <c r="J1130" s="30">
        <v>1</v>
      </c>
      <c r="K1130" s="30"/>
      <c r="L1130" s="30"/>
      <c r="M1130" s="30"/>
      <c r="N1130" s="30">
        <v>1</v>
      </c>
    </row>
    <row r="1131" spans="2:14" ht="14.4" x14ac:dyDescent="0.3">
      <c r="B1131" s="30"/>
      <c r="C1131" s="115">
        <v>0.47916666666666669</v>
      </c>
      <c r="D1131" s="30" t="s">
        <v>16</v>
      </c>
      <c r="E1131" s="30" t="s">
        <v>1127</v>
      </c>
      <c r="F1131" s="30" t="s">
        <v>3733</v>
      </c>
      <c r="G1131" s="35">
        <v>0.47916666666666669</v>
      </c>
      <c r="H1131" s="30"/>
      <c r="I1131" s="30"/>
      <c r="J1131" s="30">
        <v>1</v>
      </c>
      <c r="K1131" s="30"/>
      <c r="L1131" s="30"/>
      <c r="M1131" s="30"/>
      <c r="N1131" s="30">
        <v>1</v>
      </c>
    </row>
    <row r="1132" spans="2:14" ht="14.4" x14ac:dyDescent="0.3">
      <c r="B1132" s="30"/>
      <c r="C1132" s="115">
        <v>0.47916666666666669</v>
      </c>
      <c r="D1132" s="30" t="s">
        <v>16</v>
      </c>
      <c r="E1132" s="30"/>
      <c r="F1132" s="30" t="s">
        <v>3734</v>
      </c>
      <c r="G1132" s="30"/>
      <c r="H1132" s="30"/>
      <c r="I1132" s="30"/>
      <c r="J1132" s="30">
        <v>1</v>
      </c>
      <c r="K1132" s="30"/>
      <c r="L1132" s="30"/>
      <c r="M1132" s="30"/>
      <c r="N1132" s="30">
        <v>1</v>
      </c>
    </row>
    <row r="1133" spans="2:14" ht="14.4" x14ac:dyDescent="0.3">
      <c r="B1133" s="30"/>
      <c r="C1133" s="115">
        <v>0.47916666666666669</v>
      </c>
      <c r="D1133" s="30" t="s">
        <v>57</v>
      </c>
      <c r="E1133" s="30" t="s">
        <v>1199</v>
      </c>
      <c r="F1133" s="30" t="s">
        <v>3733</v>
      </c>
      <c r="G1133" s="35">
        <v>0.47916666666666669</v>
      </c>
      <c r="H1133" s="30"/>
      <c r="I1133" s="30"/>
      <c r="J1133" s="30">
        <v>1</v>
      </c>
      <c r="K1133" s="30"/>
      <c r="L1133" s="30"/>
      <c r="M1133" s="30"/>
      <c r="N1133" s="30">
        <v>1</v>
      </c>
    </row>
    <row r="1134" spans="2:14" ht="14.4" x14ac:dyDescent="0.3">
      <c r="B1134" s="30"/>
      <c r="C1134" s="115">
        <v>0.47916666666666669</v>
      </c>
      <c r="D1134" s="30" t="s">
        <v>57</v>
      </c>
      <c r="E1134" s="30"/>
      <c r="F1134" s="30" t="s">
        <v>3734</v>
      </c>
      <c r="G1134" s="30"/>
      <c r="H1134" s="30"/>
      <c r="I1134" s="30"/>
      <c r="J1134" s="30">
        <v>1</v>
      </c>
      <c r="K1134" s="30"/>
      <c r="L1134" s="30"/>
      <c r="M1134" s="30"/>
      <c r="N1134" s="30">
        <v>1</v>
      </c>
    </row>
    <row r="1135" spans="2:14" ht="14.4" x14ac:dyDescent="0.3">
      <c r="B1135" s="30"/>
      <c r="C1135" s="115">
        <v>0.47916666666666669</v>
      </c>
      <c r="D1135" s="30" t="s">
        <v>73</v>
      </c>
      <c r="E1135" s="30" t="s">
        <v>1214</v>
      </c>
      <c r="F1135" s="30" t="s">
        <v>3733</v>
      </c>
      <c r="G1135" s="35">
        <v>0.47916666666666669</v>
      </c>
      <c r="H1135" s="30"/>
      <c r="I1135" s="30"/>
      <c r="J1135" s="30">
        <v>1</v>
      </c>
      <c r="K1135" s="30"/>
      <c r="L1135" s="30"/>
      <c r="M1135" s="30"/>
      <c r="N1135" s="30">
        <v>1</v>
      </c>
    </row>
    <row r="1136" spans="2:14" ht="14.4" x14ac:dyDescent="0.3">
      <c r="B1136" s="30"/>
      <c r="C1136" s="115">
        <v>0.47916666666666669</v>
      </c>
      <c r="D1136" s="30" t="s">
        <v>73</v>
      </c>
      <c r="E1136" s="30"/>
      <c r="F1136" s="30" t="s">
        <v>3734</v>
      </c>
      <c r="G1136" s="30"/>
      <c r="H1136" s="30"/>
      <c r="I1136" s="30"/>
      <c r="J1136" s="30">
        <v>1</v>
      </c>
      <c r="K1136" s="30"/>
      <c r="L1136" s="30"/>
      <c r="M1136" s="30"/>
      <c r="N1136" s="30">
        <v>1</v>
      </c>
    </row>
    <row r="1137" spans="2:14" ht="14.4" x14ac:dyDescent="0.3">
      <c r="B1137" s="30"/>
      <c r="C1137" s="115">
        <v>0.47916666666666669</v>
      </c>
      <c r="D1137" s="30" t="s">
        <v>137</v>
      </c>
      <c r="E1137" s="30" t="s">
        <v>1208</v>
      </c>
      <c r="F1137" s="30" t="s">
        <v>3733</v>
      </c>
      <c r="G1137" s="35">
        <v>0.47916666666666669</v>
      </c>
      <c r="H1137" s="30"/>
      <c r="I1137" s="30"/>
      <c r="J1137" s="30">
        <v>1</v>
      </c>
      <c r="K1137" s="30"/>
      <c r="L1137" s="30"/>
      <c r="M1137" s="30"/>
      <c r="N1137" s="30">
        <v>1</v>
      </c>
    </row>
    <row r="1138" spans="2:14" ht="14.4" x14ac:dyDescent="0.3">
      <c r="B1138" s="30"/>
      <c r="C1138" s="115">
        <v>0.47916666666666669</v>
      </c>
      <c r="D1138" s="30" t="s">
        <v>137</v>
      </c>
      <c r="E1138" s="30"/>
      <c r="F1138" s="30" t="s">
        <v>3734</v>
      </c>
      <c r="G1138" s="30"/>
      <c r="H1138" s="30"/>
      <c r="I1138" s="30"/>
      <c r="J1138" s="30">
        <v>1</v>
      </c>
      <c r="K1138" s="30"/>
      <c r="L1138" s="30"/>
      <c r="M1138" s="30"/>
      <c r="N1138" s="30">
        <v>1</v>
      </c>
    </row>
    <row r="1139" spans="2:14" ht="14.4" x14ac:dyDescent="0.3">
      <c r="B1139" s="30"/>
      <c r="C1139" s="115">
        <v>0.47916666666666669</v>
      </c>
      <c r="D1139" s="30" t="s">
        <v>86</v>
      </c>
      <c r="E1139" s="30" t="s">
        <v>1159</v>
      </c>
      <c r="F1139" s="30" t="s">
        <v>3733</v>
      </c>
      <c r="G1139" s="35">
        <v>0.47916666666666669</v>
      </c>
      <c r="H1139" s="30"/>
      <c r="I1139" s="30"/>
      <c r="J1139" s="30">
        <v>1</v>
      </c>
      <c r="K1139" s="30"/>
      <c r="L1139" s="30"/>
      <c r="M1139" s="30"/>
      <c r="N1139" s="30">
        <v>1</v>
      </c>
    </row>
    <row r="1140" spans="2:14" ht="14.4" x14ac:dyDescent="0.3">
      <c r="B1140" s="30"/>
      <c r="C1140" s="115">
        <v>0.47916666666666669</v>
      </c>
      <c r="D1140" s="30" t="s">
        <v>86</v>
      </c>
      <c r="E1140" s="30"/>
      <c r="F1140" s="30" t="s">
        <v>3734</v>
      </c>
      <c r="G1140" s="30"/>
      <c r="H1140" s="30"/>
      <c r="I1140" s="30"/>
      <c r="J1140" s="30">
        <v>1</v>
      </c>
      <c r="K1140" s="30"/>
      <c r="L1140" s="30"/>
      <c r="M1140" s="30"/>
      <c r="N1140" s="30">
        <v>1</v>
      </c>
    </row>
    <row r="1141" spans="2:14" ht="14.4" x14ac:dyDescent="0.3">
      <c r="B1141" s="30"/>
      <c r="C1141" s="115">
        <v>0.47916666666666669</v>
      </c>
      <c r="D1141" s="30" t="s">
        <v>86</v>
      </c>
      <c r="E1141" s="30" t="s">
        <v>1196</v>
      </c>
      <c r="F1141" s="30" t="s">
        <v>3733</v>
      </c>
      <c r="G1141" s="35">
        <v>0.47916666666666669</v>
      </c>
      <c r="H1141" s="30"/>
      <c r="I1141" s="30"/>
      <c r="J1141" s="30">
        <v>1</v>
      </c>
      <c r="K1141" s="30"/>
      <c r="L1141" s="30"/>
      <c r="M1141" s="30"/>
      <c r="N1141" s="30">
        <v>1</v>
      </c>
    </row>
    <row r="1142" spans="2:14" ht="14.4" x14ac:dyDescent="0.3">
      <c r="B1142" s="30"/>
      <c r="C1142" s="115">
        <v>0.47916666666666669</v>
      </c>
      <c r="D1142" s="30" t="s">
        <v>86</v>
      </c>
      <c r="E1142" s="30"/>
      <c r="F1142" s="30" t="s">
        <v>3734</v>
      </c>
      <c r="G1142" s="30"/>
      <c r="H1142" s="30"/>
      <c r="I1142" s="30"/>
      <c r="J1142" s="30">
        <v>1</v>
      </c>
      <c r="K1142" s="30"/>
      <c r="L1142" s="30"/>
      <c r="M1142" s="30"/>
      <c r="N1142" s="30">
        <v>1</v>
      </c>
    </row>
    <row r="1143" spans="2:14" ht="14.4" x14ac:dyDescent="0.3">
      <c r="B1143" s="30"/>
      <c r="C1143" s="115">
        <v>0.47916666666666669</v>
      </c>
      <c r="D1143" s="30" t="s">
        <v>86</v>
      </c>
      <c r="E1143" s="30" t="s">
        <v>1136</v>
      </c>
      <c r="F1143" s="30" t="s">
        <v>3733</v>
      </c>
      <c r="G1143" s="35">
        <v>0.47916666666666669</v>
      </c>
      <c r="H1143" s="30"/>
      <c r="I1143" s="30"/>
      <c r="J1143" s="30">
        <v>1</v>
      </c>
      <c r="K1143" s="30"/>
      <c r="L1143" s="30"/>
      <c r="M1143" s="30"/>
      <c r="N1143" s="30">
        <v>1</v>
      </c>
    </row>
    <row r="1144" spans="2:14" ht="14.4" x14ac:dyDescent="0.3">
      <c r="B1144" s="30"/>
      <c r="C1144" s="115">
        <v>0.47916666666666669</v>
      </c>
      <c r="D1144" s="30" t="s">
        <v>86</v>
      </c>
      <c r="E1144" s="30"/>
      <c r="F1144" s="30" t="s">
        <v>3734</v>
      </c>
      <c r="G1144" s="30"/>
      <c r="H1144" s="30"/>
      <c r="I1144" s="30"/>
      <c r="J1144" s="30">
        <v>1</v>
      </c>
      <c r="K1144" s="30"/>
      <c r="L1144" s="30"/>
      <c r="M1144" s="30"/>
      <c r="N1144" s="30">
        <v>1</v>
      </c>
    </row>
    <row r="1145" spans="2:14" ht="14.4" x14ac:dyDescent="0.3">
      <c r="B1145" s="30"/>
      <c r="C1145" s="115">
        <v>0.47916666666666669</v>
      </c>
      <c r="D1145" s="30" t="s">
        <v>517</v>
      </c>
      <c r="E1145" s="30" t="s">
        <v>1191</v>
      </c>
      <c r="F1145" s="30" t="s">
        <v>3733</v>
      </c>
      <c r="G1145" s="35">
        <v>0.47916666666666669</v>
      </c>
      <c r="H1145" s="30"/>
      <c r="I1145" s="30"/>
      <c r="J1145" s="30">
        <v>1</v>
      </c>
      <c r="K1145" s="30"/>
      <c r="L1145" s="30"/>
      <c r="M1145" s="30"/>
      <c r="N1145" s="30">
        <v>1</v>
      </c>
    </row>
    <row r="1146" spans="2:14" ht="14.4" x14ac:dyDescent="0.3">
      <c r="B1146" s="30"/>
      <c r="C1146" s="115">
        <v>0.47916666666666669</v>
      </c>
      <c r="D1146" s="30" t="s">
        <v>517</v>
      </c>
      <c r="E1146" s="30"/>
      <c r="F1146" s="30" t="s">
        <v>3734</v>
      </c>
      <c r="G1146" s="30"/>
      <c r="H1146" s="30"/>
      <c r="I1146" s="30"/>
      <c r="J1146" s="30">
        <v>1</v>
      </c>
      <c r="K1146" s="30"/>
      <c r="L1146" s="30"/>
      <c r="M1146" s="30"/>
      <c r="N1146" s="30">
        <v>1</v>
      </c>
    </row>
    <row r="1147" spans="2:14" ht="14.4" x14ac:dyDescent="0.3">
      <c r="B1147" s="30"/>
      <c r="C1147" s="115">
        <v>0.47916666666666669</v>
      </c>
      <c r="D1147" s="30" t="s">
        <v>517</v>
      </c>
      <c r="E1147" s="30" t="s">
        <v>1136</v>
      </c>
      <c r="F1147" s="30" t="s">
        <v>3733</v>
      </c>
      <c r="G1147" s="35">
        <v>0.47916666666666669</v>
      </c>
      <c r="H1147" s="30"/>
      <c r="I1147" s="30"/>
      <c r="J1147" s="30">
        <v>1</v>
      </c>
      <c r="K1147" s="30"/>
      <c r="L1147" s="30"/>
      <c r="M1147" s="30"/>
      <c r="N1147" s="30">
        <v>1</v>
      </c>
    </row>
    <row r="1148" spans="2:14" ht="14.4" x14ac:dyDescent="0.3">
      <c r="B1148" s="30"/>
      <c r="C1148" s="115">
        <v>0.47916666666666669</v>
      </c>
      <c r="D1148" s="30" t="s">
        <v>517</v>
      </c>
      <c r="E1148" s="30"/>
      <c r="F1148" s="30" t="s">
        <v>3734</v>
      </c>
      <c r="G1148" s="30"/>
      <c r="H1148" s="30"/>
      <c r="I1148" s="30"/>
      <c r="J1148" s="30">
        <v>1</v>
      </c>
      <c r="K1148" s="30"/>
      <c r="L1148" s="30"/>
      <c r="M1148" s="30"/>
      <c r="N1148" s="30">
        <v>1</v>
      </c>
    </row>
    <row r="1149" spans="2:14" ht="14.4" x14ac:dyDescent="0.3">
      <c r="B1149" s="30"/>
      <c r="C1149" s="115">
        <v>0.47916666666666669</v>
      </c>
      <c r="D1149" s="30" t="s">
        <v>550</v>
      </c>
      <c r="E1149" s="30" t="s">
        <v>1132</v>
      </c>
      <c r="F1149" s="30" t="s">
        <v>3733</v>
      </c>
      <c r="G1149" s="35">
        <v>0.47916666666666669</v>
      </c>
      <c r="H1149" s="30"/>
      <c r="I1149" s="30"/>
      <c r="J1149" s="30">
        <v>1</v>
      </c>
      <c r="K1149" s="30"/>
      <c r="L1149" s="30"/>
      <c r="M1149" s="30"/>
      <c r="N1149" s="30">
        <v>1</v>
      </c>
    </row>
    <row r="1150" spans="2:14" ht="14.4" x14ac:dyDescent="0.3">
      <c r="B1150" s="30"/>
      <c r="C1150" s="115">
        <v>0.47916666666666669</v>
      </c>
      <c r="D1150" s="30" t="s">
        <v>550</v>
      </c>
      <c r="E1150" s="30"/>
      <c r="F1150" s="30" t="s">
        <v>3734</v>
      </c>
      <c r="G1150" s="30"/>
      <c r="H1150" s="30"/>
      <c r="I1150" s="30"/>
      <c r="J1150" s="30">
        <v>1</v>
      </c>
      <c r="K1150" s="30"/>
      <c r="L1150" s="30"/>
      <c r="M1150" s="30"/>
      <c r="N1150" s="30">
        <v>1</v>
      </c>
    </row>
    <row r="1151" spans="2:14" ht="14.4" x14ac:dyDescent="0.3">
      <c r="B1151" s="30"/>
      <c r="C1151" s="115">
        <v>0.47916666666666669</v>
      </c>
      <c r="D1151" s="30" t="s">
        <v>878</v>
      </c>
      <c r="E1151" s="30" t="s">
        <v>1122</v>
      </c>
      <c r="F1151" s="30" t="s">
        <v>3733</v>
      </c>
      <c r="G1151" s="35">
        <v>0.47916666666666669</v>
      </c>
      <c r="H1151" s="30"/>
      <c r="I1151" s="30"/>
      <c r="J1151" s="30">
        <v>1</v>
      </c>
      <c r="K1151" s="30"/>
      <c r="L1151" s="30"/>
      <c r="M1151" s="30"/>
      <c r="N1151" s="30">
        <v>1</v>
      </c>
    </row>
    <row r="1152" spans="2:14" ht="14.4" x14ac:dyDescent="0.3">
      <c r="B1152" s="30"/>
      <c r="C1152" s="115">
        <v>0.47916666666666669</v>
      </c>
      <c r="D1152" s="30" t="s">
        <v>878</v>
      </c>
      <c r="E1152" s="30"/>
      <c r="F1152" s="30" t="s">
        <v>3734</v>
      </c>
      <c r="G1152" s="30"/>
      <c r="H1152" s="30"/>
      <c r="I1152" s="30"/>
      <c r="J1152" s="30">
        <v>1</v>
      </c>
      <c r="K1152" s="30"/>
      <c r="L1152" s="30"/>
      <c r="M1152" s="30"/>
      <c r="N1152" s="30">
        <v>1</v>
      </c>
    </row>
    <row r="1153" spans="2:14" ht="14.4" x14ac:dyDescent="0.3">
      <c r="B1153" s="30"/>
      <c r="C1153" s="115">
        <v>0.47916666666666669</v>
      </c>
      <c r="D1153" s="30" t="s">
        <v>882</v>
      </c>
      <c r="E1153" s="30" t="s">
        <v>1139</v>
      </c>
      <c r="F1153" s="30" t="s">
        <v>3733</v>
      </c>
      <c r="G1153" s="35">
        <v>0.47916666666666669</v>
      </c>
      <c r="H1153" s="30"/>
      <c r="I1153" s="30"/>
      <c r="J1153" s="30">
        <v>1</v>
      </c>
      <c r="K1153" s="30"/>
      <c r="L1153" s="30"/>
      <c r="M1153" s="30"/>
      <c r="N1153" s="30">
        <v>1</v>
      </c>
    </row>
    <row r="1154" spans="2:14" ht="14.4" x14ac:dyDescent="0.3">
      <c r="B1154" s="30"/>
      <c r="C1154" s="115">
        <v>0.47916666666666669</v>
      </c>
      <c r="D1154" s="30" t="s">
        <v>882</v>
      </c>
      <c r="E1154" s="30"/>
      <c r="F1154" s="30" t="s">
        <v>3734</v>
      </c>
      <c r="G1154" s="30"/>
      <c r="H1154" s="30"/>
      <c r="I1154" s="30"/>
      <c r="J1154" s="30">
        <v>1</v>
      </c>
      <c r="K1154" s="30"/>
      <c r="L1154" s="30"/>
      <c r="M1154" s="30"/>
      <c r="N1154" s="30">
        <v>1</v>
      </c>
    </row>
    <row r="1155" spans="2:14" ht="14.4" x14ac:dyDescent="0.3">
      <c r="B1155" s="30"/>
      <c r="C1155" s="115">
        <v>0.47916666666666669</v>
      </c>
      <c r="D1155" s="30" t="s">
        <v>964</v>
      </c>
      <c r="E1155" s="30" t="s">
        <v>1214</v>
      </c>
      <c r="F1155" s="30" t="s">
        <v>3733</v>
      </c>
      <c r="G1155" s="35">
        <v>0.47916666666666669</v>
      </c>
      <c r="H1155" s="30"/>
      <c r="I1155" s="30"/>
      <c r="J1155" s="30">
        <v>1</v>
      </c>
      <c r="K1155" s="30"/>
      <c r="L1155" s="30"/>
      <c r="M1155" s="30"/>
      <c r="N1155" s="30">
        <v>1</v>
      </c>
    </row>
    <row r="1156" spans="2:14" ht="14.4" x14ac:dyDescent="0.3">
      <c r="B1156" s="30"/>
      <c r="C1156" s="115">
        <v>0.47916666666666669</v>
      </c>
      <c r="D1156" s="30" t="s">
        <v>964</v>
      </c>
      <c r="E1156" s="30"/>
      <c r="F1156" s="30" t="s">
        <v>3734</v>
      </c>
      <c r="G1156" s="30"/>
      <c r="H1156" s="30"/>
      <c r="I1156" s="30"/>
      <c r="J1156" s="30">
        <v>1</v>
      </c>
      <c r="K1156" s="30"/>
      <c r="L1156" s="30"/>
      <c r="M1156" s="30"/>
      <c r="N1156" s="30">
        <v>1</v>
      </c>
    </row>
    <row r="1157" spans="2:14" ht="14.4" x14ac:dyDescent="0.3">
      <c r="B1157" s="30"/>
      <c r="C1157" s="115">
        <v>0.47916666666666669</v>
      </c>
      <c r="D1157" s="30" t="s">
        <v>1015</v>
      </c>
      <c r="E1157" s="30" t="s">
        <v>1157</v>
      </c>
      <c r="F1157" s="30" t="s">
        <v>3733</v>
      </c>
      <c r="G1157" s="35">
        <v>0.47916666666666669</v>
      </c>
      <c r="H1157" s="30"/>
      <c r="I1157" s="30"/>
      <c r="J1157" s="30">
        <v>1</v>
      </c>
      <c r="K1157" s="30"/>
      <c r="L1157" s="30"/>
      <c r="M1157" s="30"/>
      <c r="N1157" s="30">
        <v>1</v>
      </c>
    </row>
    <row r="1158" spans="2:14" ht="14.4" x14ac:dyDescent="0.3">
      <c r="B1158" s="30"/>
      <c r="C1158" s="115">
        <v>0.47916666666666669</v>
      </c>
      <c r="D1158" s="30" t="s">
        <v>1015</v>
      </c>
      <c r="E1158" s="30"/>
      <c r="F1158" s="30" t="s">
        <v>3734</v>
      </c>
      <c r="G1158" s="30"/>
      <c r="H1158" s="30"/>
      <c r="I1158" s="30"/>
      <c r="J1158" s="30">
        <v>1</v>
      </c>
      <c r="K1158" s="30"/>
      <c r="L1158" s="30"/>
      <c r="M1158" s="30"/>
      <c r="N1158" s="30">
        <v>1</v>
      </c>
    </row>
    <row r="1159" spans="2:14" ht="14.4" x14ac:dyDescent="0.3">
      <c r="B1159" s="30"/>
      <c r="C1159" s="115">
        <v>0.47916666666666669</v>
      </c>
      <c r="D1159" s="30" t="s">
        <v>1220</v>
      </c>
      <c r="E1159" s="30" t="s">
        <v>1200</v>
      </c>
      <c r="F1159" s="30" t="s">
        <v>3733</v>
      </c>
      <c r="G1159" s="35">
        <v>0.47916666666666669</v>
      </c>
      <c r="H1159" s="30"/>
      <c r="I1159" s="30"/>
      <c r="J1159" s="30">
        <v>1</v>
      </c>
      <c r="K1159" s="30"/>
      <c r="L1159" s="30"/>
      <c r="M1159" s="30"/>
      <c r="N1159" s="30">
        <v>1</v>
      </c>
    </row>
    <row r="1160" spans="2:14" ht="14.4" x14ac:dyDescent="0.3">
      <c r="B1160" s="30"/>
      <c r="C1160" s="115">
        <v>0.47916666666666669</v>
      </c>
      <c r="D1160" s="30" t="s">
        <v>1220</v>
      </c>
      <c r="E1160" s="30"/>
      <c r="F1160" s="30" t="s">
        <v>3734</v>
      </c>
      <c r="G1160" s="30"/>
      <c r="H1160" s="30"/>
      <c r="I1160" s="30"/>
      <c r="J1160" s="30">
        <v>1</v>
      </c>
      <c r="K1160" s="30"/>
      <c r="L1160" s="30"/>
      <c r="M1160" s="30"/>
      <c r="N1160" s="30">
        <v>1</v>
      </c>
    </row>
    <row r="1161" spans="2:14" ht="14.4" x14ac:dyDescent="0.3">
      <c r="B1161" s="30"/>
      <c r="C1161" s="115">
        <v>0.51041666666666663</v>
      </c>
      <c r="D1161" s="30" t="s">
        <v>16</v>
      </c>
      <c r="E1161" s="30" t="s">
        <v>1132</v>
      </c>
      <c r="F1161" s="30" t="s">
        <v>3737</v>
      </c>
      <c r="G1161" s="35">
        <v>0.51041666666666663</v>
      </c>
      <c r="H1161" s="30"/>
      <c r="I1161" s="30"/>
      <c r="J1161" s="30">
        <v>1</v>
      </c>
      <c r="K1161" s="30"/>
      <c r="L1161" s="30"/>
      <c r="M1161" s="30"/>
      <c r="N1161" s="30">
        <v>1</v>
      </c>
    </row>
    <row r="1162" spans="2:14" ht="14.4" x14ac:dyDescent="0.3">
      <c r="B1162" s="30"/>
      <c r="C1162" s="115">
        <v>0.51041666666666663</v>
      </c>
      <c r="D1162" s="30" t="s">
        <v>16</v>
      </c>
      <c r="E1162" s="30"/>
      <c r="F1162" s="30" t="s">
        <v>3738</v>
      </c>
      <c r="G1162" s="30"/>
      <c r="H1162" s="30"/>
      <c r="I1162" s="30"/>
      <c r="J1162" s="30">
        <v>1</v>
      </c>
      <c r="K1162" s="30"/>
      <c r="L1162" s="30"/>
      <c r="M1162" s="30"/>
      <c r="N1162" s="30">
        <v>1</v>
      </c>
    </row>
    <row r="1163" spans="2:14" ht="14.4" x14ac:dyDescent="0.3">
      <c r="B1163" s="30"/>
      <c r="C1163" s="115">
        <v>0.51041666666666663</v>
      </c>
      <c r="D1163" s="30" t="s">
        <v>57</v>
      </c>
      <c r="E1163" s="30" t="s">
        <v>1117</v>
      </c>
      <c r="F1163" s="30" t="s">
        <v>3737</v>
      </c>
      <c r="G1163" s="35">
        <v>0.51041666666666663</v>
      </c>
      <c r="H1163" s="30"/>
      <c r="I1163" s="30"/>
      <c r="J1163" s="30">
        <v>1</v>
      </c>
      <c r="K1163" s="30"/>
      <c r="L1163" s="30"/>
      <c r="M1163" s="30"/>
      <c r="N1163" s="30">
        <v>1</v>
      </c>
    </row>
    <row r="1164" spans="2:14" ht="14.4" x14ac:dyDescent="0.3">
      <c r="B1164" s="30"/>
      <c r="C1164" s="115">
        <v>0.51041666666666663</v>
      </c>
      <c r="D1164" s="30" t="s">
        <v>57</v>
      </c>
      <c r="E1164" s="30"/>
      <c r="F1164" s="30" t="s">
        <v>3738</v>
      </c>
      <c r="G1164" s="30"/>
      <c r="H1164" s="30"/>
      <c r="I1164" s="30"/>
      <c r="J1164" s="30">
        <v>1</v>
      </c>
      <c r="K1164" s="30"/>
      <c r="L1164" s="30"/>
      <c r="M1164" s="30"/>
      <c r="N1164" s="30">
        <v>1</v>
      </c>
    </row>
    <row r="1165" spans="2:14" ht="14.4" x14ac:dyDescent="0.3">
      <c r="B1165" s="30"/>
      <c r="C1165" s="115">
        <v>0.51041666666666663</v>
      </c>
      <c r="D1165" s="30" t="s">
        <v>137</v>
      </c>
      <c r="E1165" s="30" t="s">
        <v>1139</v>
      </c>
      <c r="F1165" s="30" t="s">
        <v>3737</v>
      </c>
      <c r="G1165" s="35">
        <v>0.51041666666666663</v>
      </c>
      <c r="H1165" s="30"/>
      <c r="I1165" s="30"/>
      <c r="J1165" s="30">
        <v>1</v>
      </c>
      <c r="K1165" s="30"/>
      <c r="L1165" s="30"/>
      <c r="M1165" s="30"/>
      <c r="N1165" s="30">
        <v>1</v>
      </c>
    </row>
    <row r="1166" spans="2:14" ht="14.4" x14ac:dyDescent="0.3">
      <c r="B1166" s="30"/>
      <c r="C1166" s="115">
        <v>0.51041666666666663</v>
      </c>
      <c r="D1166" s="30" t="s">
        <v>137</v>
      </c>
      <c r="E1166" s="30"/>
      <c r="F1166" s="30" t="s">
        <v>3738</v>
      </c>
      <c r="G1166" s="30"/>
      <c r="H1166" s="30"/>
      <c r="I1166" s="30"/>
      <c r="J1166" s="30">
        <v>1</v>
      </c>
      <c r="K1166" s="30"/>
      <c r="L1166" s="30"/>
      <c r="M1166" s="30"/>
      <c r="N1166" s="30">
        <v>1</v>
      </c>
    </row>
    <row r="1167" spans="2:14" ht="14.4" x14ac:dyDescent="0.3">
      <c r="B1167" s="30"/>
      <c r="C1167" s="115">
        <v>0.51041666666666663</v>
      </c>
      <c r="D1167" s="30" t="s">
        <v>517</v>
      </c>
      <c r="E1167" s="30" t="s">
        <v>1159</v>
      </c>
      <c r="F1167" s="30" t="s">
        <v>3737</v>
      </c>
      <c r="G1167" s="35">
        <v>0.51041666666666663</v>
      </c>
      <c r="H1167" s="30"/>
      <c r="I1167" s="30"/>
      <c r="J1167" s="30">
        <v>1</v>
      </c>
      <c r="K1167" s="30"/>
      <c r="L1167" s="30"/>
      <c r="M1167" s="30"/>
      <c r="N1167" s="30">
        <v>1</v>
      </c>
    </row>
    <row r="1168" spans="2:14" ht="14.4" x14ac:dyDescent="0.3">
      <c r="B1168" s="30"/>
      <c r="C1168" s="115">
        <v>0.51041666666666663</v>
      </c>
      <c r="D1168" s="30" t="s">
        <v>517</v>
      </c>
      <c r="E1168" s="30"/>
      <c r="F1168" s="30" t="s">
        <v>3738</v>
      </c>
      <c r="G1168" s="30"/>
      <c r="H1168" s="30"/>
      <c r="I1168" s="30"/>
      <c r="J1168" s="30">
        <v>1</v>
      </c>
      <c r="K1168" s="30"/>
      <c r="L1168" s="30"/>
      <c r="M1168" s="30"/>
      <c r="N1168" s="30">
        <v>1</v>
      </c>
    </row>
    <row r="1169" spans="2:14" ht="14.4" x14ac:dyDescent="0.3">
      <c r="B1169" s="30"/>
      <c r="C1169" s="115">
        <v>0.51041666666666663</v>
      </c>
      <c r="D1169" s="30" t="s">
        <v>550</v>
      </c>
      <c r="E1169" s="30" t="s">
        <v>1139</v>
      </c>
      <c r="F1169" s="30" t="s">
        <v>3737</v>
      </c>
      <c r="G1169" s="35">
        <v>0.51041666666666663</v>
      </c>
      <c r="H1169" s="30"/>
      <c r="I1169" s="30"/>
      <c r="J1169" s="30">
        <v>1</v>
      </c>
      <c r="K1169" s="30"/>
      <c r="L1169" s="30"/>
      <c r="M1169" s="30"/>
      <c r="N1169" s="30">
        <v>1</v>
      </c>
    </row>
    <row r="1170" spans="2:14" ht="14.4" x14ac:dyDescent="0.3">
      <c r="B1170" s="30"/>
      <c r="C1170" s="115">
        <v>0.51041666666666663</v>
      </c>
      <c r="D1170" s="30" t="s">
        <v>550</v>
      </c>
      <c r="E1170" s="30"/>
      <c r="F1170" s="30" t="s">
        <v>3738</v>
      </c>
      <c r="G1170" s="30"/>
      <c r="H1170" s="30"/>
      <c r="I1170" s="30"/>
      <c r="J1170" s="30">
        <v>1</v>
      </c>
      <c r="K1170" s="30"/>
      <c r="L1170" s="30"/>
      <c r="M1170" s="30"/>
      <c r="N1170" s="30">
        <v>1</v>
      </c>
    </row>
    <row r="1171" spans="2:14" ht="14.4" x14ac:dyDescent="0.3">
      <c r="B1171" s="30"/>
      <c r="C1171" s="115">
        <v>0.51041666666666663</v>
      </c>
      <c r="D1171" s="30" t="s">
        <v>878</v>
      </c>
      <c r="E1171" s="30" t="s">
        <v>1214</v>
      </c>
      <c r="F1171" s="30" t="s">
        <v>3737</v>
      </c>
      <c r="G1171" s="35">
        <v>0.51041666666666663</v>
      </c>
      <c r="H1171" s="30"/>
      <c r="I1171" s="30"/>
      <c r="J1171" s="30">
        <v>1</v>
      </c>
      <c r="K1171" s="30"/>
      <c r="L1171" s="30"/>
      <c r="M1171" s="30"/>
      <c r="N1171" s="30">
        <v>1</v>
      </c>
    </row>
    <row r="1172" spans="2:14" ht="14.4" x14ac:dyDescent="0.3">
      <c r="B1172" s="30"/>
      <c r="C1172" s="115">
        <v>0.51041666666666663</v>
      </c>
      <c r="D1172" s="30" t="s">
        <v>878</v>
      </c>
      <c r="E1172" s="30"/>
      <c r="F1172" s="30" t="s">
        <v>3738</v>
      </c>
      <c r="G1172" s="30"/>
      <c r="H1172" s="30"/>
      <c r="I1172" s="30"/>
      <c r="J1172" s="30">
        <v>1</v>
      </c>
      <c r="K1172" s="30"/>
      <c r="L1172" s="30"/>
      <c r="M1172" s="30"/>
      <c r="N1172" s="30">
        <v>1</v>
      </c>
    </row>
    <row r="1173" spans="2:14" ht="14.4" x14ac:dyDescent="0.3">
      <c r="B1173" s="30"/>
      <c r="C1173" s="115">
        <v>0.51041666666666663</v>
      </c>
      <c r="D1173" s="30" t="s">
        <v>882</v>
      </c>
      <c r="E1173" s="30" t="s">
        <v>1199</v>
      </c>
      <c r="F1173" s="30" t="s">
        <v>3737</v>
      </c>
      <c r="G1173" s="35">
        <v>0.51041666666666663</v>
      </c>
      <c r="H1173" s="30"/>
      <c r="I1173" s="30"/>
      <c r="J1173" s="30">
        <v>1</v>
      </c>
      <c r="K1173" s="30"/>
      <c r="L1173" s="30"/>
      <c r="M1173" s="30"/>
      <c r="N1173" s="30">
        <v>1</v>
      </c>
    </row>
    <row r="1174" spans="2:14" ht="14.4" x14ac:dyDescent="0.3">
      <c r="B1174" s="30"/>
      <c r="C1174" s="115">
        <v>0.51041666666666663</v>
      </c>
      <c r="D1174" s="30" t="s">
        <v>882</v>
      </c>
      <c r="E1174" s="30"/>
      <c r="F1174" s="30" t="s">
        <v>3738</v>
      </c>
      <c r="G1174" s="30"/>
      <c r="H1174" s="30"/>
      <c r="I1174" s="30"/>
      <c r="J1174" s="30">
        <v>1</v>
      </c>
      <c r="K1174" s="30"/>
      <c r="L1174" s="30"/>
      <c r="M1174" s="30"/>
      <c r="N1174" s="30">
        <v>1</v>
      </c>
    </row>
    <row r="1175" spans="2:14" ht="14.4" x14ac:dyDescent="0.3">
      <c r="B1175" s="30"/>
      <c r="C1175" s="115">
        <v>0.51041666666666663</v>
      </c>
      <c r="D1175" s="30" t="s">
        <v>991</v>
      </c>
      <c r="E1175" s="30" t="s">
        <v>1214</v>
      </c>
      <c r="F1175" s="30" t="s">
        <v>3737</v>
      </c>
      <c r="G1175" s="35">
        <v>0.51041666666666663</v>
      </c>
      <c r="H1175" s="30"/>
      <c r="I1175" s="30"/>
      <c r="J1175" s="30">
        <v>1</v>
      </c>
      <c r="K1175" s="30"/>
      <c r="L1175" s="30"/>
      <c r="M1175" s="30"/>
      <c r="N1175" s="30">
        <v>1</v>
      </c>
    </row>
    <row r="1176" spans="2:14" ht="14.4" x14ac:dyDescent="0.3">
      <c r="B1176" s="30"/>
      <c r="C1176" s="115">
        <v>0.51041666666666663</v>
      </c>
      <c r="D1176" s="30" t="s">
        <v>991</v>
      </c>
      <c r="E1176" s="30"/>
      <c r="F1176" s="30" t="s">
        <v>3738</v>
      </c>
      <c r="G1176" s="30"/>
      <c r="H1176" s="30"/>
      <c r="I1176" s="30"/>
      <c r="J1176" s="30">
        <v>1</v>
      </c>
      <c r="K1176" s="30"/>
      <c r="L1176" s="30"/>
      <c r="M1176" s="30"/>
      <c r="N1176" s="30">
        <v>1</v>
      </c>
    </row>
    <row r="1177" spans="2:14" ht="14.4" x14ac:dyDescent="0.3">
      <c r="B1177" s="30"/>
      <c r="C1177" s="115">
        <v>0.51041666666666663</v>
      </c>
      <c r="D1177" s="30" t="s">
        <v>1015</v>
      </c>
      <c r="E1177" s="30" t="s">
        <v>1127</v>
      </c>
      <c r="F1177" s="30" t="s">
        <v>3737</v>
      </c>
      <c r="G1177" s="35">
        <v>0.51041666666666663</v>
      </c>
      <c r="H1177" s="30"/>
      <c r="I1177" s="30"/>
      <c r="J1177" s="30">
        <v>1</v>
      </c>
      <c r="K1177" s="30"/>
      <c r="L1177" s="30"/>
      <c r="M1177" s="30"/>
      <c r="N1177" s="30">
        <v>1</v>
      </c>
    </row>
    <row r="1178" spans="2:14" ht="14.4" x14ac:dyDescent="0.3">
      <c r="B1178" s="30"/>
      <c r="C1178" s="115">
        <v>0.51041666666666663</v>
      </c>
      <c r="D1178" s="30" t="s">
        <v>1015</v>
      </c>
      <c r="E1178" s="30"/>
      <c r="F1178" s="30" t="s">
        <v>3738</v>
      </c>
      <c r="G1178" s="30"/>
      <c r="H1178" s="30"/>
      <c r="I1178" s="30"/>
      <c r="J1178" s="30">
        <v>1</v>
      </c>
      <c r="K1178" s="30"/>
      <c r="L1178" s="30"/>
      <c r="M1178" s="30"/>
      <c r="N1178" s="30">
        <v>1</v>
      </c>
    </row>
    <row r="1179" spans="2:14" ht="14.4" x14ac:dyDescent="0.3">
      <c r="B1179" s="30"/>
      <c r="C1179" s="115">
        <v>0.51041666666666663</v>
      </c>
      <c r="D1179" s="30" t="s">
        <v>1220</v>
      </c>
      <c r="E1179" s="30" t="s">
        <v>1208</v>
      </c>
      <c r="F1179" s="30" t="s">
        <v>3737</v>
      </c>
      <c r="G1179" s="35">
        <v>0.51041666666666663</v>
      </c>
      <c r="H1179" s="30"/>
      <c r="I1179" s="30"/>
      <c r="J1179" s="30">
        <v>1</v>
      </c>
      <c r="K1179" s="30"/>
      <c r="L1179" s="30"/>
      <c r="M1179" s="30"/>
      <c r="N1179" s="30">
        <v>1</v>
      </c>
    </row>
    <row r="1180" spans="2:14" ht="14.4" x14ac:dyDescent="0.3">
      <c r="B1180" s="30"/>
      <c r="C1180" s="115">
        <v>0.51041666666666663</v>
      </c>
      <c r="D1180" s="30" t="s">
        <v>1220</v>
      </c>
      <c r="E1180" s="30"/>
      <c r="F1180" s="30" t="s">
        <v>3738</v>
      </c>
      <c r="G1180" s="30"/>
      <c r="H1180" s="30"/>
      <c r="I1180" s="30"/>
      <c r="J1180" s="30">
        <v>1</v>
      </c>
      <c r="K1180" s="30"/>
      <c r="L1180" s="30"/>
      <c r="M1180" s="30"/>
      <c r="N1180" s="30">
        <v>1</v>
      </c>
    </row>
    <row r="1181" spans="2:14" ht="14.4" x14ac:dyDescent="0.3">
      <c r="B1181" s="30"/>
      <c r="C1181" s="115">
        <v>0.51041666666666663</v>
      </c>
      <c r="D1181" s="30" t="s">
        <v>1220</v>
      </c>
      <c r="E1181" s="30" t="s">
        <v>1136</v>
      </c>
      <c r="F1181" s="30" t="s">
        <v>3737</v>
      </c>
      <c r="G1181" s="35">
        <v>0.51041666666666663</v>
      </c>
      <c r="H1181" s="30"/>
      <c r="I1181" s="30"/>
      <c r="J1181" s="30">
        <v>1</v>
      </c>
      <c r="K1181" s="30"/>
      <c r="L1181" s="30"/>
      <c r="M1181" s="30"/>
      <c r="N1181" s="30">
        <v>1</v>
      </c>
    </row>
    <row r="1182" spans="2:14" ht="14.4" x14ac:dyDescent="0.3">
      <c r="B1182" s="30"/>
      <c r="C1182" s="115">
        <v>0.51041666666666663</v>
      </c>
      <c r="D1182" s="30" t="s">
        <v>1220</v>
      </c>
      <c r="E1182" s="30"/>
      <c r="F1182" s="30" t="s">
        <v>3738</v>
      </c>
      <c r="G1182" s="30"/>
      <c r="H1182" s="30"/>
      <c r="I1182" s="30"/>
      <c r="J1182" s="30">
        <v>1</v>
      </c>
      <c r="K1182" s="30"/>
      <c r="L1182" s="30"/>
      <c r="M1182" s="30"/>
      <c r="N1182" s="30">
        <v>1</v>
      </c>
    </row>
    <row r="1183" spans="2:14" ht="14.4" x14ac:dyDescent="0.3">
      <c r="B1183" s="30"/>
      <c r="C1183" s="115">
        <v>0.58333333333333337</v>
      </c>
      <c r="D1183" s="30" t="s">
        <v>170</v>
      </c>
      <c r="E1183" s="30" t="s">
        <v>1208</v>
      </c>
      <c r="F1183" s="30" t="s">
        <v>3739</v>
      </c>
      <c r="G1183" s="35">
        <v>0.58333333333333337</v>
      </c>
      <c r="H1183" s="30"/>
      <c r="I1183" s="30"/>
      <c r="J1183" s="30">
        <v>1</v>
      </c>
      <c r="K1183" s="30"/>
      <c r="L1183" s="30"/>
      <c r="M1183" s="30"/>
      <c r="N1183" s="30">
        <v>1</v>
      </c>
    </row>
    <row r="1184" spans="2:14" ht="14.4" x14ac:dyDescent="0.3">
      <c r="B1184" s="30"/>
      <c r="C1184" s="115">
        <v>0.58333333333333337</v>
      </c>
      <c r="D1184" s="30" t="s">
        <v>170</v>
      </c>
      <c r="E1184" s="30"/>
      <c r="F1184" s="30" t="s">
        <v>3740</v>
      </c>
      <c r="G1184" s="30"/>
      <c r="H1184" s="30"/>
      <c r="I1184" s="30"/>
      <c r="J1184" s="30">
        <v>1</v>
      </c>
      <c r="K1184" s="30"/>
      <c r="L1184" s="30"/>
      <c r="M1184" s="30"/>
      <c r="N1184" s="30">
        <v>1</v>
      </c>
    </row>
    <row r="1185" spans="2:14" ht="14.4" x14ac:dyDescent="0.3">
      <c r="B1185" s="30"/>
      <c r="C1185" s="115">
        <v>0.58333333333333337</v>
      </c>
      <c r="D1185" s="30" t="s">
        <v>170</v>
      </c>
      <c r="E1185" s="30" t="s">
        <v>1189</v>
      </c>
      <c r="F1185" s="30" t="s">
        <v>3739</v>
      </c>
      <c r="G1185" s="35">
        <v>0.58333333333333337</v>
      </c>
      <c r="H1185" s="30"/>
      <c r="I1185" s="30"/>
      <c r="J1185" s="30">
        <v>1</v>
      </c>
      <c r="K1185" s="30"/>
      <c r="L1185" s="30"/>
      <c r="M1185" s="30"/>
      <c r="N1185" s="30">
        <v>1</v>
      </c>
    </row>
    <row r="1186" spans="2:14" ht="14.4" x14ac:dyDescent="0.3">
      <c r="B1186" s="30"/>
      <c r="C1186" s="115">
        <v>0.58333333333333337</v>
      </c>
      <c r="D1186" s="30" t="s">
        <v>170</v>
      </c>
      <c r="E1186" s="30"/>
      <c r="F1186" s="30" t="s">
        <v>3740</v>
      </c>
      <c r="G1186" s="30"/>
      <c r="H1186" s="30"/>
      <c r="I1186" s="30"/>
      <c r="J1186" s="30">
        <v>1</v>
      </c>
      <c r="K1186" s="30"/>
      <c r="L1186" s="30"/>
      <c r="M1186" s="30"/>
      <c r="N1186" s="30">
        <v>1</v>
      </c>
    </row>
    <row r="1187" spans="2:14" ht="14.4" x14ac:dyDescent="0.3">
      <c r="B1187" s="30"/>
      <c r="C1187" s="115">
        <v>0.58333333333333337</v>
      </c>
      <c r="D1187" s="30" t="s">
        <v>225</v>
      </c>
      <c r="E1187" s="30" t="s">
        <v>1211</v>
      </c>
      <c r="F1187" s="30" t="s">
        <v>3739</v>
      </c>
      <c r="G1187" s="35">
        <v>0.58333333333333337</v>
      </c>
      <c r="H1187" s="30"/>
      <c r="I1187" s="30"/>
      <c r="J1187" s="30">
        <v>1</v>
      </c>
      <c r="K1187" s="30"/>
      <c r="L1187" s="30"/>
      <c r="M1187" s="30"/>
      <c r="N1187" s="30">
        <v>1</v>
      </c>
    </row>
    <row r="1188" spans="2:14" ht="14.4" x14ac:dyDescent="0.3">
      <c r="B1188" s="30"/>
      <c r="C1188" s="115">
        <v>0.58333333333333337</v>
      </c>
      <c r="D1188" s="30" t="s">
        <v>225</v>
      </c>
      <c r="E1188" s="30"/>
      <c r="F1188" s="30" t="s">
        <v>3740</v>
      </c>
      <c r="G1188" s="30"/>
      <c r="H1188" s="30"/>
      <c r="I1188" s="30"/>
      <c r="J1188" s="30">
        <v>1</v>
      </c>
      <c r="K1188" s="30"/>
      <c r="L1188" s="30"/>
      <c r="M1188" s="30"/>
      <c r="N1188" s="30">
        <v>1</v>
      </c>
    </row>
    <row r="1189" spans="2:14" ht="14.4" x14ac:dyDescent="0.3">
      <c r="B1189" s="30"/>
      <c r="C1189" s="115">
        <v>0.58333333333333337</v>
      </c>
      <c r="D1189" s="30" t="s">
        <v>650</v>
      </c>
      <c r="E1189" s="30" t="s">
        <v>1129</v>
      </c>
      <c r="F1189" s="30" t="s">
        <v>3739</v>
      </c>
      <c r="G1189" s="35">
        <v>0.58333333333333337</v>
      </c>
      <c r="H1189" s="30"/>
      <c r="I1189" s="30"/>
      <c r="J1189" s="30">
        <v>1</v>
      </c>
      <c r="K1189" s="30"/>
      <c r="L1189" s="30"/>
      <c r="M1189" s="30"/>
      <c r="N1189" s="30">
        <v>1</v>
      </c>
    </row>
    <row r="1190" spans="2:14" ht="14.4" x14ac:dyDescent="0.3">
      <c r="B1190" s="30"/>
      <c r="C1190" s="115">
        <v>0.58333333333333337</v>
      </c>
      <c r="D1190" s="30" t="s">
        <v>650</v>
      </c>
      <c r="E1190" s="30"/>
      <c r="F1190" s="30" t="s">
        <v>3740</v>
      </c>
      <c r="G1190" s="30"/>
      <c r="H1190" s="30"/>
      <c r="I1190" s="30"/>
      <c r="J1190" s="30">
        <v>1</v>
      </c>
      <c r="K1190" s="30"/>
      <c r="L1190" s="30"/>
      <c r="M1190" s="30"/>
      <c r="N1190" s="30">
        <v>1</v>
      </c>
    </row>
    <row r="1191" spans="2:14" ht="14.4" x14ac:dyDescent="0.3">
      <c r="B1191" s="30"/>
      <c r="C1191" s="115">
        <v>0.58333333333333337</v>
      </c>
      <c r="D1191" s="30" t="s">
        <v>209</v>
      </c>
      <c r="E1191" s="30" t="s">
        <v>1184</v>
      </c>
      <c r="F1191" s="30" t="s">
        <v>3739</v>
      </c>
      <c r="G1191" s="35">
        <v>0.58333333333333337</v>
      </c>
      <c r="H1191" s="30"/>
      <c r="I1191" s="30"/>
      <c r="J1191" s="30">
        <v>1</v>
      </c>
      <c r="K1191" s="30"/>
      <c r="L1191" s="30"/>
      <c r="M1191" s="30"/>
      <c r="N1191" s="30">
        <v>1</v>
      </c>
    </row>
    <row r="1192" spans="2:14" ht="14.4" x14ac:dyDescent="0.3">
      <c r="B1192" s="30"/>
      <c r="C1192" s="115">
        <v>0.58333333333333337</v>
      </c>
      <c r="D1192" s="30" t="s">
        <v>209</v>
      </c>
      <c r="E1192" s="30"/>
      <c r="F1192" s="30" t="s">
        <v>3740</v>
      </c>
      <c r="G1192" s="30"/>
      <c r="H1192" s="30"/>
      <c r="I1192" s="30"/>
      <c r="J1192" s="30">
        <v>1</v>
      </c>
      <c r="K1192" s="30"/>
      <c r="L1192" s="30"/>
      <c r="M1192" s="30"/>
      <c r="N1192" s="30">
        <v>1</v>
      </c>
    </row>
    <row r="1193" spans="2:14" ht="14.4" x14ac:dyDescent="0.3">
      <c r="B1193" s="30"/>
      <c r="C1193" s="115">
        <v>0.58333333333333337</v>
      </c>
      <c r="D1193" s="30" t="s">
        <v>380</v>
      </c>
      <c r="E1193" s="30" t="s">
        <v>1132</v>
      </c>
      <c r="F1193" s="30" t="s">
        <v>3739</v>
      </c>
      <c r="G1193" s="35">
        <v>0.58333333333333337</v>
      </c>
      <c r="H1193" s="30"/>
      <c r="I1193" s="30"/>
      <c r="J1193" s="30">
        <v>1</v>
      </c>
      <c r="K1193" s="30"/>
      <c r="L1193" s="30"/>
      <c r="M1193" s="30"/>
      <c r="N1193" s="30">
        <v>1</v>
      </c>
    </row>
    <row r="1194" spans="2:14" ht="14.4" x14ac:dyDescent="0.3">
      <c r="B1194" s="30"/>
      <c r="C1194" s="115">
        <v>0.58333333333333337</v>
      </c>
      <c r="D1194" s="30" t="s">
        <v>380</v>
      </c>
      <c r="E1194" s="30"/>
      <c r="F1194" s="30" t="s">
        <v>3740</v>
      </c>
      <c r="G1194" s="30"/>
      <c r="H1194" s="30"/>
      <c r="I1194" s="30"/>
      <c r="J1194" s="30">
        <v>1</v>
      </c>
      <c r="K1194" s="30"/>
      <c r="L1194" s="30"/>
      <c r="M1194" s="30"/>
      <c r="N1194" s="30">
        <v>1</v>
      </c>
    </row>
    <row r="1195" spans="2:14" ht="14.4" x14ac:dyDescent="0.3">
      <c r="B1195" s="30"/>
      <c r="C1195" s="115">
        <v>0.58333333333333337</v>
      </c>
      <c r="D1195" s="30" t="s">
        <v>428</v>
      </c>
      <c r="E1195" s="30" t="s">
        <v>1142</v>
      </c>
      <c r="F1195" s="30" t="s">
        <v>3739</v>
      </c>
      <c r="G1195" s="35">
        <v>0.58333333333333337</v>
      </c>
      <c r="H1195" s="30"/>
      <c r="I1195" s="30"/>
      <c r="J1195" s="30">
        <v>1</v>
      </c>
      <c r="K1195" s="30"/>
      <c r="L1195" s="30"/>
      <c r="M1195" s="30"/>
      <c r="N1195" s="30">
        <v>1</v>
      </c>
    </row>
    <row r="1196" spans="2:14" ht="14.4" x14ac:dyDescent="0.3">
      <c r="B1196" s="30"/>
      <c r="C1196" s="115">
        <v>0.58333333333333337</v>
      </c>
      <c r="D1196" s="30" t="s">
        <v>428</v>
      </c>
      <c r="E1196" s="30"/>
      <c r="F1196" s="30" t="s">
        <v>3740</v>
      </c>
      <c r="G1196" s="30"/>
      <c r="H1196" s="30"/>
      <c r="I1196" s="30"/>
      <c r="J1196" s="30">
        <v>1</v>
      </c>
      <c r="K1196" s="30"/>
      <c r="L1196" s="30"/>
      <c r="M1196" s="30"/>
      <c r="N1196" s="30">
        <v>1</v>
      </c>
    </row>
    <row r="1197" spans="2:14" ht="14.4" x14ac:dyDescent="0.3">
      <c r="B1197" s="30"/>
      <c r="C1197" s="115">
        <v>0.58333333333333337</v>
      </c>
      <c r="D1197" s="30" t="s">
        <v>428</v>
      </c>
      <c r="E1197" s="30" t="s">
        <v>1117</v>
      </c>
      <c r="F1197" s="30" t="s">
        <v>3739</v>
      </c>
      <c r="G1197" s="35">
        <v>0.58333333333333337</v>
      </c>
      <c r="H1197" s="30"/>
      <c r="I1197" s="30"/>
      <c r="J1197" s="30">
        <v>1</v>
      </c>
      <c r="K1197" s="30"/>
      <c r="L1197" s="30"/>
      <c r="M1197" s="30"/>
      <c r="N1197" s="30">
        <v>1</v>
      </c>
    </row>
    <row r="1198" spans="2:14" ht="14.4" x14ac:dyDescent="0.3">
      <c r="B1198" s="30"/>
      <c r="C1198" s="115">
        <v>0.58333333333333337</v>
      </c>
      <c r="D1198" s="30" t="s">
        <v>428</v>
      </c>
      <c r="E1198" s="30"/>
      <c r="F1198" s="30" t="s">
        <v>3740</v>
      </c>
      <c r="G1198" s="30"/>
      <c r="H1198" s="30"/>
      <c r="I1198" s="30"/>
      <c r="J1198" s="30">
        <v>1</v>
      </c>
      <c r="K1198" s="30"/>
      <c r="L1198" s="30"/>
      <c r="M1198" s="30"/>
      <c r="N1198" s="30">
        <v>1</v>
      </c>
    </row>
    <row r="1199" spans="2:14" ht="14.4" x14ac:dyDescent="0.3">
      <c r="B1199" s="30"/>
      <c r="C1199" s="115">
        <v>0.58333333333333337</v>
      </c>
      <c r="D1199" s="30" t="s">
        <v>1097</v>
      </c>
      <c r="E1199" s="30" t="s">
        <v>1213</v>
      </c>
      <c r="F1199" s="30" t="s">
        <v>3739</v>
      </c>
      <c r="G1199" s="35">
        <v>0.58333333333333337</v>
      </c>
      <c r="H1199" s="30"/>
      <c r="I1199" s="30"/>
      <c r="J1199" s="30">
        <v>1</v>
      </c>
      <c r="K1199" s="30"/>
      <c r="L1199" s="30"/>
      <c r="M1199" s="30"/>
      <c r="N1199" s="30">
        <v>1</v>
      </c>
    </row>
    <row r="1200" spans="2:14" ht="14.4" x14ac:dyDescent="0.3">
      <c r="B1200" s="30"/>
      <c r="C1200" s="115">
        <v>0.58333333333333337</v>
      </c>
      <c r="D1200" s="30" t="s">
        <v>1097</v>
      </c>
      <c r="E1200" s="30"/>
      <c r="F1200" s="30" t="s">
        <v>3740</v>
      </c>
      <c r="G1200" s="30"/>
      <c r="H1200" s="30"/>
      <c r="I1200" s="30"/>
      <c r="J1200" s="30">
        <v>1</v>
      </c>
      <c r="K1200" s="30"/>
      <c r="L1200" s="30"/>
      <c r="M1200" s="30"/>
      <c r="N1200" s="30">
        <v>1</v>
      </c>
    </row>
    <row r="1201" spans="2:14" ht="14.4" x14ac:dyDescent="0.3">
      <c r="B1201" s="30"/>
      <c r="C1201" s="115">
        <v>0.58333333333333337</v>
      </c>
      <c r="D1201" s="30" t="s">
        <v>1039</v>
      </c>
      <c r="E1201" s="30" t="s">
        <v>1165</v>
      </c>
      <c r="F1201" s="30" t="s">
        <v>3739</v>
      </c>
      <c r="G1201" s="35">
        <v>0.58333333333333337</v>
      </c>
      <c r="H1201" s="30"/>
      <c r="I1201" s="30"/>
      <c r="J1201" s="30">
        <v>1</v>
      </c>
      <c r="K1201" s="30"/>
      <c r="L1201" s="30"/>
      <c r="M1201" s="30"/>
      <c r="N1201" s="30">
        <v>1</v>
      </c>
    </row>
    <row r="1202" spans="2:14" ht="14.4" x14ac:dyDescent="0.3">
      <c r="B1202" s="30"/>
      <c r="C1202" s="115">
        <v>0.58333333333333337</v>
      </c>
      <c r="D1202" s="30" t="s">
        <v>1039</v>
      </c>
      <c r="E1202" s="30"/>
      <c r="F1202" s="30" t="s">
        <v>3740</v>
      </c>
      <c r="G1202" s="30"/>
      <c r="H1202" s="30"/>
      <c r="I1202" s="30"/>
      <c r="J1202" s="30">
        <v>1</v>
      </c>
      <c r="K1202" s="30"/>
      <c r="L1202" s="30"/>
      <c r="M1202" s="30"/>
      <c r="N1202" s="30">
        <v>1</v>
      </c>
    </row>
    <row r="1203" spans="2:14" ht="14.4" x14ac:dyDescent="0.3">
      <c r="B1203" s="30"/>
      <c r="C1203" s="115">
        <v>0.58333333333333337</v>
      </c>
      <c r="D1203" s="30" t="s">
        <v>1049</v>
      </c>
      <c r="E1203" s="30" t="s">
        <v>1125</v>
      </c>
      <c r="F1203" s="30" t="s">
        <v>3739</v>
      </c>
      <c r="G1203" s="35">
        <v>0.58333333333333337</v>
      </c>
      <c r="H1203" s="30"/>
      <c r="I1203" s="30"/>
      <c r="J1203" s="30">
        <v>1</v>
      </c>
      <c r="K1203" s="30"/>
      <c r="L1203" s="30"/>
      <c r="M1203" s="30"/>
      <c r="N1203" s="30">
        <v>1</v>
      </c>
    </row>
    <row r="1204" spans="2:14" ht="14.4" x14ac:dyDescent="0.3">
      <c r="B1204" s="30"/>
      <c r="C1204" s="115">
        <v>0.58333333333333337</v>
      </c>
      <c r="D1204" s="30" t="s">
        <v>1049</v>
      </c>
      <c r="E1204" s="30"/>
      <c r="F1204" s="30" t="s">
        <v>3740</v>
      </c>
      <c r="G1204" s="30"/>
      <c r="H1204" s="30"/>
      <c r="I1204" s="30"/>
      <c r="J1204" s="30">
        <v>1</v>
      </c>
      <c r="K1204" s="30"/>
      <c r="L1204" s="30"/>
      <c r="M1204" s="30"/>
      <c r="N1204" s="30">
        <v>1</v>
      </c>
    </row>
    <row r="1205" spans="2:14" ht="14.4" x14ac:dyDescent="0.3">
      <c r="B1205" s="30"/>
      <c r="C1205" s="115">
        <v>0.58333333333333337</v>
      </c>
      <c r="D1205" s="30" t="s">
        <v>1064</v>
      </c>
      <c r="E1205" s="30" t="s">
        <v>1145</v>
      </c>
      <c r="F1205" s="30" t="s">
        <v>3739</v>
      </c>
      <c r="G1205" s="35">
        <v>0.58333333333333337</v>
      </c>
      <c r="H1205" s="30"/>
      <c r="I1205" s="30"/>
      <c r="J1205" s="30">
        <v>1</v>
      </c>
      <c r="K1205" s="30"/>
      <c r="L1205" s="30"/>
      <c r="M1205" s="30"/>
      <c r="N1205" s="30">
        <v>1</v>
      </c>
    </row>
    <row r="1206" spans="2:14" ht="14.4" x14ac:dyDescent="0.3">
      <c r="B1206" s="30"/>
      <c r="C1206" s="115">
        <v>0.58333333333333337</v>
      </c>
      <c r="D1206" s="30" t="s">
        <v>1064</v>
      </c>
      <c r="E1206" s="30"/>
      <c r="F1206" s="30" t="s">
        <v>3740</v>
      </c>
      <c r="G1206" s="30"/>
      <c r="H1206" s="30"/>
      <c r="I1206" s="30"/>
      <c r="J1206" s="30">
        <v>1</v>
      </c>
      <c r="K1206" s="30"/>
      <c r="L1206" s="30"/>
      <c r="M1206" s="30"/>
      <c r="N1206" s="30">
        <v>1</v>
      </c>
    </row>
    <row r="1207" spans="2:14" ht="14.4" x14ac:dyDescent="0.3">
      <c r="B1207" s="30"/>
      <c r="C1207" s="115">
        <v>0.61458333333333337</v>
      </c>
      <c r="D1207" s="30" t="s">
        <v>170</v>
      </c>
      <c r="E1207" s="30" t="s">
        <v>1145</v>
      </c>
      <c r="F1207" s="30" t="s">
        <v>3739</v>
      </c>
      <c r="G1207" s="35">
        <v>0.61458333333333337</v>
      </c>
      <c r="H1207" s="30"/>
      <c r="I1207" s="30"/>
      <c r="J1207" s="30">
        <v>1</v>
      </c>
      <c r="K1207" s="30"/>
      <c r="L1207" s="30"/>
      <c r="M1207" s="30"/>
      <c r="N1207" s="30">
        <v>1</v>
      </c>
    </row>
    <row r="1208" spans="2:14" ht="14.4" x14ac:dyDescent="0.3">
      <c r="B1208" s="30"/>
      <c r="C1208" s="115">
        <v>0.61458333333333337</v>
      </c>
      <c r="D1208" s="30" t="s">
        <v>170</v>
      </c>
      <c r="E1208" s="30"/>
      <c r="F1208" s="30" t="s">
        <v>3740</v>
      </c>
      <c r="G1208" s="30"/>
      <c r="H1208" s="30"/>
      <c r="I1208" s="30"/>
      <c r="J1208" s="30">
        <v>1</v>
      </c>
      <c r="K1208" s="30"/>
      <c r="L1208" s="30"/>
      <c r="M1208" s="30"/>
      <c r="N1208" s="30">
        <v>1</v>
      </c>
    </row>
    <row r="1209" spans="2:14" ht="14.4" x14ac:dyDescent="0.3">
      <c r="B1209" s="30"/>
      <c r="C1209" s="115">
        <v>0.61458333333333337</v>
      </c>
      <c r="D1209" s="30" t="s">
        <v>225</v>
      </c>
      <c r="E1209" s="30" t="s">
        <v>1122</v>
      </c>
      <c r="F1209" s="30" t="s">
        <v>3739</v>
      </c>
      <c r="G1209" s="35">
        <v>0.61458333333333337</v>
      </c>
      <c r="H1209" s="30"/>
      <c r="I1209" s="30"/>
      <c r="J1209" s="30">
        <v>1</v>
      </c>
      <c r="K1209" s="30"/>
      <c r="L1209" s="30"/>
      <c r="M1209" s="30"/>
      <c r="N1209" s="30">
        <v>1</v>
      </c>
    </row>
    <row r="1210" spans="2:14" ht="14.4" x14ac:dyDescent="0.3">
      <c r="B1210" s="30"/>
      <c r="C1210" s="115">
        <v>0.61458333333333337</v>
      </c>
      <c r="D1210" s="30" t="s">
        <v>225</v>
      </c>
      <c r="E1210" s="30"/>
      <c r="F1210" s="30" t="s">
        <v>3740</v>
      </c>
      <c r="G1210" s="30"/>
      <c r="H1210" s="30"/>
      <c r="I1210" s="30"/>
      <c r="J1210" s="30">
        <v>1</v>
      </c>
      <c r="K1210" s="30"/>
      <c r="L1210" s="30"/>
      <c r="M1210" s="30"/>
      <c r="N1210" s="30">
        <v>1</v>
      </c>
    </row>
    <row r="1211" spans="2:14" ht="14.4" x14ac:dyDescent="0.3">
      <c r="B1211" s="30"/>
      <c r="C1211" s="115">
        <v>0.61458333333333337</v>
      </c>
      <c r="D1211" s="30" t="s">
        <v>674</v>
      </c>
      <c r="E1211" s="30" t="s">
        <v>1184</v>
      </c>
      <c r="F1211" s="30" t="s">
        <v>3739</v>
      </c>
      <c r="G1211" s="35">
        <v>0.61458333333333337</v>
      </c>
      <c r="H1211" s="30"/>
      <c r="I1211" s="30"/>
      <c r="J1211" s="30">
        <v>1</v>
      </c>
      <c r="K1211" s="30"/>
      <c r="L1211" s="30"/>
      <c r="M1211" s="30"/>
      <c r="N1211" s="30">
        <v>1</v>
      </c>
    </row>
    <row r="1212" spans="2:14" ht="14.4" x14ac:dyDescent="0.3">
      <c r="B1212" s="30"/>
      <c r="C1212" s="115">
        <v>0.61458333333333337</v>
      </c>
      <c r="D1212" s="30" t="s">
        <v>674</v>
      </c>
      <c r="E1212" s="30"/>
      <c r="F1212" s="30" t="s">
        <v>3740</v>
      </c>
      <c r="G1212" s="30"/>
      <c r="H1212" s="30"/>
      <c r="I1212" s="30"/>
      <c r="J1212" s="30">
        <v>1</v>
      </c>
      <c r="K1212" s="30"/>
      <c r="L1212" s="30"/>
      <c r="M1212" s="30"/>
      <c r="N1212" s="30">
        <v>1</v>
      </c>
    </row>
    <row r="1213" spans="2:14" ht="14.4" x14ac:dyDescent="0.3">
      <c r="B1213" s="30"/>
      <c r="C1213" s="115">
        <v>0.61458333333333337</v>
      </c>
      <c r="D1213" s="30" t="s">
        <v>749</v>
      </c>
      <c r="E1213" s="30" t="s">
        <v>1208</v>
      </c>
      <c r="F1213" s="30" t="s">
        <v>3739</v>
      </c>
      <c r="G1213" s="35">
        <v>0.61458333333333337</v>
      </c>
      <c r="H1213" s="30"/>
      <c r="I1213" s="30"/>
      <c r="J1213" s="30">
        <v>1</v>
      </c>
      <c r="K1213" s="30"/>
      <c r="L1213" s="30"/>
      <c r="M1213" s="30"/>
      <c r="N1213" s="30">
        <v>1</v>
      </c>
    </row>
    <row r="1214" spans="2:14" ht="14.4" x14ac:dyDescent="0.3">
      <c r="B1214" s="30"/>
      <c r="C1214" s="115">
        <v>0.61458333333333337</v>
      </c>
      <c r="D1214" s="30" t="s">
        <v>749</v>
      </c>
      <c r="E1214" s="30"/>
      <c r="F1214" s="30" t="s">
        <v>3740</v>
      </c>
      <c r="G1214" s="30"/>
      <c r="H1214" s="30"/>
      <c r="I1214" s="30"/>
      <c r="J1214" s="30">
        <v>1</v>
      </c>
      <c r="K1214" s="30"/>
      <c r="L1214" s="30"/>
      <c r="M1214" s="30"/>
      <c r="N1214" s="30">
        <v>1</v>
      </c>
    </row>
    <row r="1215" spans="2:14" ht="14.4" x14ac:dyDescent="0.3">
      <c r="B1215" s="30"/>
      <c r="C1215" s="115">
        <v>0.61458333333333337</v>
      </c>
      <c r="D1215" s="30" t="s">
        <v>638</v>
      </c>
      <c r="E1215" s="30" t="s">
        <v>1189</v>
      </c>
      <c r="F1215" s="30" t="s">
        <v>3739</v>
      </c>
      <c r="G1215" s="35">
        <v>0.61458333333333337</v>
      </c>
      <c r="H1215" s="30"/>
      <c r="I1215" s="30"/>
      <c r="J1215" s="30">
        <v>1</v>
      </c>
      <c r="K1215" s="30"/>
      <c r="L1215" s="30"/>
      <c r="M1215" s="30"/>
      <c r="N1215" s="30">
        <v>1</v>
      </c>
    </row>
    <row r="1216" spans="2:14" ht="14.4" x14ac:dyDescent="0.3">
      <c r="B1216" s="30"/>
      <c r="C1216" s="115">
        <v>0.61458333333333337</v>
      </c>
      <c r="D1216" s="30" t="s">
        <v>638</v>
      </c>
      <c r="E1216" s="30"/>
      <c r="F1216" s="30" t="s">
        <v>3740</v>
      </c>
      <c r="G1216" s="30"/>
      <c r="H1216" s="30"/>
      <c r="I1216" s="30"/>
      <c r="J1216" s="30">
        <v>1</v>
      </c>
      <c r="K1216" s="30"/>
      <c r="L1216" s="30"/>
      <c r="M1216" s="30"/>
      <c r="N1216" s="30">
        <v>1</v>
      </c>
    </row>
    <row r="1217" spans="2:14" ht="14.4" x14ac:dyDescent="0.3">
      <c r="B1217" s="30"/>
      <c r="C1217" s="115">
        <v>0.61458333333333337</v>
      </c>
      <c r="D1217" s="30" t="s">
        <v>650</v>
      </c>
      <c r="E1217" s="30" t="s">
        <v>1142</v>
      </c>
      <c r="F1217" s="30" t="s">
        <v>3739</v>
      </c>
      <c r="G1217" s="35">
        <v>0.61458333333333337</v>
      </c>
      <c r="H1217" s="30"/>
      <c r="I1217" s="30"/>
      <c r="J1217" s="30">
        <v>1</v>
      </c>
      <c r="K1217" s="30"/>
      <c r="L1217" s="30"/>
      <c r="M1217" s="30"/>
      <c r="N1217" s="30">
        <v>1</v>
      </c>
    </row>
    <row r="1218" spans="2:14" ht="14.4" x14ac:dyDescent="0.3">
      <c r="B1218" s="30"/>
      <c r="C1218" s="115">
        <v>0.61458333333333337</v>
      </c>
      <c r="D1218" s="30" t="s">
        <v>650</v>
      </c>
      <c r="E1218" s="30"/>
      <c r="F1218" s="30" t="s">
        <v>3740</v>
      </c>
      <c r="G1218" s="30"/>
      <c r="H1218" s="30"/>
      <c r="I1218" s="30"/>
      <c r="J1218" s="30">
        <v>1</v>
      </c>
      <c r="K1218" s="30"/>
      <c r="L1218" s="30"/>
      <c r="M1218" s="30"/>
      <c r="N1218" s="30">
        <v>1</v>
      </c>
    </row>
    <row r="1219" spans="2:14" ht="14.4" x14ac:dyDescent="0.3">
      <c r="B1219" s="30"/>
      <c r="C1219" s="115">
        <v>0.61458333333333337</v>
      </c>
      <c r="D1219" s="30" t="s">
        <v>797</v>
      </c>
      <c r="E1219" s="30" t="s">
        <v>1125</v>
      </c>
      <c r="F1219" s="30" t="s">
        <v>3739</v>
      </c>
      <c r="G1219" s="35">
        <v>0.61458333333333337</v>
      </c>
      <c r="H1219" s="30"/>
      <c r="I1219" s="30"/>
      <c r="J1219" s="30">
        <v>1</v>
      </c>
      <c r="K1219" s="30"/>
      <c r="L1219" s="30"/>
      <c r="M1219" s="30"/>
      <c r="N1219" s="30">
        <v>1</v>
      </c>
    </row>
    <row r="1220" spans="2:14" ht="14.4" x14ac:dyDescent="0.3">
      <c r="B1220" s="30"/>
      <c r="C1220" s="115">
        <v>0.61458333333333337</v>
      </c>
      <c r="D1220" s="30" t="s">
        <v>797</v>
      </c>
      <c r="E1220" s="30"/>
      <c r="F1220" s="30" t="s">
        <v>3740</v>
      </c>
      <c r="G1220" s="30"/>
      <c r="H1220" s="30"/>
      <c r="I1220" s="30"/>
      <c r="J1220" s="30">
        <v>1</v>
      </c>
      <c r="K1220" s="30"/>
      <c r="L1220" s="30"/>
      <c r="M1220" s="30"/>
      <c r="N1220" s="30">
        <v>1</v>
      </c>
    </row>
    <row r="1221" spans="2:14" ht="14.4" x14ac:dyDescent="0.3">
      <c r="B1221" s="30"/>
      <c r="C1221" s="115">
        <v>0.61458333333333337</v>
      </c>
      <c r="D1221" s="30" t="s">
        <v>209</v>
      </c>
      <c r="E1221" s="30" t="s">
        <v>1191</v>
      </c>
      <c r="F1221" s="30" t="s">
        <v>3739</v>
      </c>
      <c r="G1221" s="35">
        <v>0.61458333333333337</v>
      </c>
      <c r="H1221" s="30"/>
      <c r="I1221" s="30"/>
      <c r="J1221" s="30">
        <v>1</v>
      </c>
      <c r="K1221" s="30"/>
      <c r="L1221" s="30"/>
      <c r="M1221" s="30"/>
      <c r="N1221" s="30">
        <v>1</v>
      </c>
    </row>
    <row r="1222" spans="2:14" ht="14.4" x14ac:dyDescent="0.3">
      <c r="B1222" s="30"/>
      <c r="C1222" s="115">
        <v>0.61458333333333337</v>
      </c>
      <c r="D1222" s="30" t="s">
        <v>209</v>
      </c>
      <c r="E1222" s="30"/>
      <c r="F1222" s="30" t="s">
        <v>3740</v>
      </c>
      <c r="G1222" s="30"/>
      <c r="H1222" s="30"/>
      <c r="I1222" s="30"/>
      <c r="J1222" s="30">
        <v>1</v>
      </c>
      <c r="K1222" s="30"/>
      <c r="L1222" s="30"/>
      <c r="M1222" s="30"/>
      <c r="N1222" s="30">
        <v>1</v>
      </c>
    </row>
    <row r="1223" spans="2:14" ht="14.4" x14ac:dyDescent="0.3">
      <c r="B1223" s="30"/>
      <c r="C1223" s="115">
        <v>0.61458333333333337</v>
      </c>
      <c r="D1223" s="30" t="s">
        <v>380</v>
      </c>
      <c r="E1223" s="30" t="s">
        <v>1125</v>
      </c>
      <c r="F1223" s="30" t="s">
        <v>3739</v>
      </c>
      <c r="G1223" s="35">
        <v>0.61458333333333337</v>
      </c>
      <c r="H1223" s="30"/>
      <c r="I1223" s="30"/>
      <c r="J1223" s="30">
        <v>1</v>
      </c>
      <c r="K1223" s="30"/>
      <c r="L1223" s="30"/>
      <c r="M1223" s="30"/>
      <c r="N1223" s="30">
        <v>1</v>
      </c>
    </row>
    <row r="1224" spans="2:14" ht="14.4" x14ac:dyDescent="0.3">
      <c r="B1224" s="30"/>
      <c r="C1224" s="115">
        <v>0.61458333333333337</v>
      </c>
      <c r="D1224" s="30" t="s">
        <v>380</v>
      </c>
      <c r="E1224" s="30"/>
      <c r="F1224" s="30" t="s">
        <v>3740</v>
      </c>
      <c r="G1224" s="30"/>
      <c r="H1224" s="30"/>
      <c r="I1224" s="30"/>
      <c r="J1224" s="30">
        <v>1</v>
      </c>
      <c r="K1224" s="30"/>
      <c r="L1224" s="30"/>
      <c r="M1224" s="30"/>
      <c r="N1224" s="30">
        <v>1</v>
      </c>
    </row>
    <row r="1225" spans="2:14" ht="14.4" x14ac:dyDescent="0.3">
      <c r="B1225" s="30"/>
      <c r="C1225" s="115">
        <v>0.61458333333333337</v>
      </c>
      <c r="D1225" s="30" t="s">
        <v>428</v>
      </c>
      <c r="E1225" s="30" t="s">
        <v>1168</v>
      </c>
      <c r="F1225" s="30" t="s">
        <v>3739</v>
      </c>
      <c r="G1225" s="35">
        <v>0.61458333333333337</v>
      </c>
      <c r="H1225" s="30"/>
      <c r="I1225" s="30"/>
      <c r="J1225" s="30">
        <v>1</v>
      </c>
      <c r="K1225" s="30"/>
      <c r="L1225" s="30"/>
      <c r="M1225" s="30"/>
      <c r="N1225" s="30">
        <v>1</v>
      </c>
    </row>
    <row r="1226" spans="2:14" ht="14.4" x14ac:dyDescent="0.3">
      <c r="B1226" s="30"/>
      <c r="C1226" s="115">
        <v>0.61458333333333337</v>
      </c>
      <c r="D1226" s="30" t="s">
        <v>428</v>
      </c>
      <c r="E1226" s="30"/>
      <c r="F1226" s="30" t="s">
        <v>3740</v>
      </c>
      <c r="G1226" s="30"/>
      <c r="H1226" s="30"/>
      <c r="I1226" s="30"/>
      <c r="J1226" s="30">
        <v>1</v>
      </c>
      <c r="K1226" s="30"/>
      <c r="L1226" s="30"/>
      <c r="M1226" s="30"/>
      <c r="N1226" s="30">
        <v>1</v>
      </c>
    </row>
    <row r="1227" spans="2:14" ht="14.4" x14ac:dyDescent="0.3">
      <c r="B1227" s="30"/>
      <c r="C1227" s="115">
        <v>0.61458333333333337</v>
      </c>
      <c r="D1227" s="30" t="s">
        <v>1097</v>
      </c>
      <c r="E1227" s="30" t="s">
        <v>1203</v>
      </c>
      <c r="F1227" s="30" t="s">
        <v>3739</v>
      </c>
      <c r="G1227" s="35">
        <v>0.61458333333333337</v>
      </c>
      <c r="H1227" s="30"/>
      <c r="I1227" s="30"/>
      <c r="J1227" s="30">
        <v>1</v>
      </c>
      <c r="K1227" s="30"/>
      <c r="L1227" s="30"/>
      <c r="M1227" s="30"/>
      <c r="N1227" s="30">
        <v>1</v>
      </c>
    </row>
    <row r="1228" spans="2:14" ht="14.4" x14ac:dyDescent="0.3">
      <c r="B1228" s="30"/>
      <c r="C1228" s="115">
        <v>0.61458333333333337</v>
      </c>
      <c r="D1228" s="30" t="s">
        <v>1097</v>
      </c>
      <c r="E1228" s="30"/>
      <c r="F1228" s="30" t="s">
        <v>3740</v>
      </c>
      <c r="G1228" s="30"/>
      <c r="H1228" s="30"/>
      <c r="I1228" s="30"/>
      <c r="J1228" s="30">
        <v>1</v>
      </c>
      <c r="K1228" s="30"/>
      <c r="L1228" s="30"/>
      <c r="M1228" s="30"/>
      <c r="N1228" s="30">
        <v>1</v>
      </c>
    </row>
    <row r="1229" spans="2:14" ht="14.4" x14ac:dyDescent="0.3">
      <c r="B1229" s="30"/>
      <c r="C1229" s="115">
        <v>0.61458333333333337</v>
      </c>
      <c r="D1229" s="30" t="s">
        <v>1020</v>
      </c>
      <c r="E1229" s="30" t="s">
        <v>1165</v>
      </c>
      <c r="F1229" s="30" t="s">
        <v>3739</v>
      </c>
      <c r="G1229" s="35">
        <v>0.61458333333333337</v>
      </c>
      <c r="H1229" s="30"/>
      <c r="I1229" s="30"/>
      <c r="J1229" s="30">
        <v>1</v>
      </c>
      <c r="K1229" s="30"/>
      <c r="L1229" s="30"/>
      <c r="M1229" s="30"/>
      <c r="N1229" s="30">
        <v>1</v>
      </c>
    </row>
    <row r="1230" spans="2:14" ht="14.4" x14ac:dyDescent="0.3">
      <c r="B1230" s="30"/>
      <c r="C1230" s="115">
        <v>0.61458333333333337</v>
      </c>
      <c r="D1230" s="30" t="s">
        <v>1020</v>
      </c>
      <c r="E1230" s="30"/>
      <c r="F1230" s="30" t="s">
        <v>3740</v>
      </c>
      <c r="G1230" s="30"/>
      <c r="H1230" s="30"/>
      <c r="I1230" s="30"/>
      <c r="J1230" s="30">
        <v>1</v>
      </c>
      <c r="K1230" s="30"/>
      <c r="L1230" s="30"/>
      <c r="M1230" s="30"/>
      <c r="N1230" s="30">
        <v>1</v>
      </c>
    </row>
    <row r="1231" spans="2:14" ht="14.4" x14ac:dyDescent="0.3">
      <c r="B1231" s="30"/>
      <c r="C1231" s="115">
        <v>0.61458333333333337</v>
      </c>
      <c r="D1231" s="30" t="s">
        <v>982</v>
      </c>
      <c r="E1231" s="30" t="s">
        <v>1183</v>
      </c>
      <c r="F1231" s="30" t="s">
        <v>3739</v>
      </c>
      <c r="G1231" s="35">
        <v>0.61458333333333337</v>
      </c>
      <c r="H1231" s="30"/>
      <c r="I1231" s="30"/>
      <c r="J1231" s="30">
        <v>1</v>
      </c>
      <c r="K1231" s="30"/>
      <c r="L1231" s="30"/>
      <c r="M1231" s="30"/>
      <c r="N1231" s="30">
        <v>1</v>
      </c>
    </row>
    <row r="1232" spans="2:14" ht="14.4" x14ac:dyDescent="0.3">
      <c r="B1232" s="30"/>
      <c r="C1232" s="115">
        <v>0.61458333333333337</v>
      </c>
      <c r="D1232" s="30" t="s">
        <v>982</v>
      </c>
      <c r="E1232" s="30"/>
      <c r="F1232" s="30" t="s">
        <v>3740</v>
      </c>
      <c r="G1232" s="30"/>
      <c r="H1232" s="30"/>
      <c r="I1232" s="30"/>
      <c r="J1232" s="30">
        <v>1</v>
      </c>
      <c r="K1232" s="30"/>
      <c r="L1232" s="30"/>
      <c r="M1232" s="30"/>
      <c r="N1232" s="30">
        <v>1</v>
      </c>
    </row>
    <row r="1233" spans="2:14" ht="14.4" x14ac:dyDescent="0.3">
      <c r="B1233" s="30"/>
      <c r="C1233" s="115">
        <v>0.61458333333333337</v>
      </c>
      <c r="D1233" s="30" t="s">
        <v>1039</v>
      </c>
      <c r="E1233" s="30" t="s">
        <v>1125</v>
      </c>
      <c r="F1233" s="30" t="s">
        <v>3739</v>
      </c>
      <c r="G1233" s="35">
        <v>0.61458333333333337</v>
      </c>
      <c r="H1233" s="30"/>
      <c r="I1233" s="30"/>
      <c r="J1233" s="30">
        <v>1</v>
      </c>
      <c r="K1233" s="30"/>
      <c r="L1233" s="30"/>
      <c r="M1233" s="30"/>
      <c r="N1233" s="30">
        <v>1</v>
      </c>
    </row>
    <row r="1234" spans="2:14" ht="14.4" x14ac:dyDescent="0.3">
      <c r="B1234" s="30"/>
      <c r="C1234" s="115">
        <v>0.61458333333333337</v>
      </c>
      <c r="D1234" s="30" t="s">
        <v>1039</v>
      </c>
      <c r="E1234" s="30"/>
      <c r="F1234" s="30" t="s">
        <v>3740</v>
      </c>
      <c r="G1234" s="30"/>
      <c r="H1234" s="30"/>
      <c r="I1234" s="30"/>
      <c r="J1234" s="30">
        <v>1</v>
      </c>
      <c r="K1234" s="30"/>
      <c r="L1234" s="30"/>
      <c r="M1234" s="30"/>
      <c r="N1234" s="30">
        <v>1</v>
      </c>
    </row>
    <row r="1235" spans="2:14" ht="14.4" x14ac:dyDescent="0.3">
      <c r="B1235" s="30"/>
      <c r="C1235" s="115">
        <v>0.61458333333333337</v>
      </c>
      <c r="D1235" s="30" t="s">
        <v>1049</v>
      </c>
      <c r="E1235" s="30" t="s">
        <v>1174</v>
      </c>
      <c r="F1235" s="30" t="s">
        <v>3739</v>
      </c>
      <c r="G1235" s="35">
        <v>0.61458333333333337</v>
      </c>
      <c r="H1235" s="30"/>
      <c r="I1235" s="30"/>
      <c r="J1235" s="30">
        <v>1</v>
      </c>
      <c r="K1235" s="30"/>
      <c r="L1235" s="30"/>
      <c r="M1235" s="30"/>
      <c r="N1235" s="30">
        <v>1</v>
      </c>
    </row>
    <row r="1236" spans="2:14" ht="14.4" x14ac:dyDescent="0.3">
      <c r="B1236" s="30"/>
      <c r="C1236" s="115">
        <v>0.61458333333333337</v>
      </c>
      <c r="D1236" s="30" t="s">
        <v>1049</v>
      </c>
      <c r="E1236" s="30"/>
      <c r="F1236" s="30" t="s">
        <v>3740</v>
      </c>
      <c r="G1236" s="30"/>
      <c r="H1236" s="30"/>
      <c r="I1236" s="30"/>
      <c r="J1236" s="30">
        <v>1</v>
      </c>
      <c r="K1236" s="30"/>
      <c r="L1236" s="30"/>
      <c r="M1236" s="30"/>
      <c r="N1236" s="30">
        <v>1</v>
      </c>
    </row>
    <row r="1237" spans="2:14" ht="14.4" x14ac:dyDescent="0.3">
      <c r="B1237" s="30"/>
      <c r="C1237" s="115">
        <v>0.61458333333333337</v>
      </c>
      <c r="D1237" s="30" t="s">
        <v>1051</v>
      </c>
      <c r="E1237" s="30" t="s">
        <v>1162</v>
      </c>
      <c r="F1237" s="30" t="s">
        <v>3739</v>
      </c>
      <c r="G1237" s="35">
        <v>0.61458333333333337</v>
      </c>
      <c r="H1237" s="30"/>
      <c r="I1237" s="30"/>
      <c r="J1237" s="30">
        <v>1</v>
      </c>
      <c r="K1237" s="30"/>
      <c r="L1237" s="30"/>
      <c r="M1237" s="30"/>
      <c r="N1237" s="30">
        <v>1</v>
      </c>
    </row>
    <row r="1238" spans="2:14" ht="14.4" x14ac:dyDescent="0.3">
      <c r="B1238" s="30"/>
      <c r="C1238" s="115">
        <v>0.61458333333333337</v>
      </c>
      <c r="D1238" s="30" t="s">
        <v>1051</v>
      </c>
      <c r="E1238" s="30"/>
      <c r="F1238" s="30" t="s">
        <v>3740</v>
      </c>
      <c r="G1238" s="30"/>
      <c r="H1238" s="30"/>
      <c r="I1238" s="30"/>
      <c r="J1238" s="30">
        <v>1</v>
      </c>
      <c r="K1238" s="30"/>
      <c r="L1238" s="30"/>
      <c r="M1238" s="30"/>
      <c r="N1238" s="30">
        <v>1</v>
      </c>
    </row>
    <row r="1239" spans="2:14" ht="14.4" x14ac:dyDescent="0.3">
      <c r="B1239" s="30"/>
      <c r="C1239" s="115">
        <v>0.61458333333333337</v>
      </c>
      <c r="D1239" s="30" t="s">
        <v>1064</v>
      </c>
      <c r="E1239" s="30" t="s">
        <v>1187</v>
      </c>
      <c r="F1239" s="30" t="s">
        <v>3739</v>
      </c>
      <c r="G1239" s="35">
        <v>0.61458333333333337</v>
      </c>
      <c r="H1239" s="30"/>
      <c r="I1239" s="30"/>
      <c r="J1239" s="30">
        <v>1</v>
      </c>
      <c r="K1239" s="30"/>
      <c r="L1239" s="30"/>
      <c r="M1239" s="30"/>
      <c r="N1239" s="30">
        <v>1</v>
      </c>
    </row>
    <row r="1240" spans="2:14" ht="14.4" x14ac:dyDescent="0.3">
      <c r="B1240" s="30"/>
      <c r="C1240" s="115">
        <v>0.61458333333333337</v>
      </c>
      <c r="D1240" s="30" t="s">
        <v>1064</v>
      </c>
      <c r="E1240" s="30"/>
      <c r="F1240" s="30" t="s">
        <v>3740</v>
      </c>
      <c r="G1240" s="30"/>
      <c r="H1240" s="30"/>
      <c r="I1240" s="30"/>
      <c r="J1240" s="30">
        <v>1</v>
      </c>
      <c r="K1240" s="30"/>
      <c r="L1240" s="30"/>
      <c r="M1240" s="30"/>
      <c r="N1240" s="30">
        <v>1</v>
      </c>
    </row>
    <row r="1241" spans="2:14" ht="14.4" x14ac:dyDescent="0.3">
      <c r="B1241" s="30"/>
      <c r="C1241" s="115">
        <v>0.64583333333333337</v>
      </c>
      <c r="D1241" s="30" t="s">
        <v>59</v>
      </c>
      <c r="E1241" s="30" t="s">
        <v>1122</v>
      </c>
      <c r="F1241" s="30" t="s">
        <v>3741</v>
      </c>
      <c r="G1241" s="35">
        <v>0.64583333333333337</v>
      </c>
      <c r="H1241" s="30"/>
      <c r="I1241" s="30"/>
      <c r="J1241" s="30">
        <v>1</v>
      </c>
      <c r="K1241" s="30"/>
      <c r="L1241" s="30"/>
      <c r="M1241" s="30"/>
      <c r="N1241" s="30">
        <v>1</v>
      </c>
    </row>
    <row r="1242" spans="2:14" ht="14.4" x14ac:dyDescent="0.3">
      <c r="B1242" s="30"/>
      <c r="C1242" s="115">
        <v>0.64583333333333337</v>
      </c>
      <c r="D1242" s="30" t="s">
        <v>59</v>
      </c>
      <c r="E1242" s="30"/>
      <c r="F1242" s="30" t="s">
        <v>3742</v>
      </c>
      <c r="G1242" s="30"/>
      <c r="H1242" s="30"/>
      <c r="I1242" s="30"/>
      <c r="J1242" s="30">
        <v>1</v>
      </c>
      <c r="K1242" s="30"/>
      <c r="L1242" s="30"/>
      <c r="M1242" s="30"/>
      <c r="N1242" s="30">
        <v>1</v>
      </c>
    </row>
    <row r="1243" spans="2:14" ht="14.4" x14ac:dyDescent="0.3">
      <c r="B1243" s="30"/>
      <c r="C1243" s="115">
        <v>0.64583333333333337</v>
      </c>
      <c r="D1243" s="30" t="s">
        <v>113</v>
      </c>
      <c r="E1243" s="30" t="s">
        <v>1165</v>
      </c>
      <c r="F1243" s="30" t="s">
        <v>3741</v>
      </c>
      <c r="G1243" s="35">
        <v>0.64583333333333337</v>
      </c>
      <c r="H1243" s="30"/>
      <c r="I1243" s="30"/>
      <c r="J1243" s="30">
        <v>1</v>
      </c>
      <c r="K1243" s="30"/>
      <c r="L1243" s="30"/>
      <c r="M1243" s="30"/>
      <c r="N1243" s="30">
        <v>1</v>
      </c>
    </row>
    <row r="1244" spans="2:14" ht="14.4" x14ac:dyDescent="0.3">
      <c r="B1244" s="30"/>
      <c r="C1244" s="115">
        <v>0.64583333333333337</v>
      </c>
      <c r="D1244" s="30" t="s">
        <v>113</v>
      </c>
      <c r="E1244" s="30"/>
      <c r="F1244" s="30" t="s">
        <v>3742</v>
      </c>
      <c r="G1244" s="30"/>
      <c r="H1244" s="30"/>
      <c r="I1244" s="30"/>
      <c r="J1244" s="30">
        <v>1</v>
      </c>
      <c r="K1244" s="30"/>
      <c r="L1244" s="30"/>
      <c r="M1244" s="30"/>
      <c r="N1244" s="30">
        <v>1</v>
      </c>
    </row>
    <row r="1245" spans="2:14" ht="14.4" x14ac:dyDescent="0.3">
      <c r="B1245" s="30"/>
      <c r="C1245" s="115">
        <v>0.64583333333333337</v>
      </c>
      <c r="D1245" s="30" t="s">
        <v>225</v>
      </c>
      <c r="E1245" s="30" t="s">
        <v>1203</v>
      </c>
      <c r="F1245" s="30" t="s">
        <v>3741</v>
      </c>
      <c r="G1245" s="35">
        <v>0.64583333333333337</v>
      </c>
      <c r="H1245" s="30"/>
      <c r="I1245" s="30"/>
      <c r="J1245" s="30">
        <v>1</v>
      </c>
      <c r="K1245" s="30"/>
      <c r="L1245" s="30"/>
      <c r="M1245" s="30"/>
      <c r="N1245" s="30">
        <v>1</v>
      </c>
    </row>
    <row r="1246" spans="2:14" ht="14.4" x14ac:dyDescent="0.3">
      <c r="B1246" s="30"/>
      <c r="C1246" s="115">
        <v>0.64583333333333337</v>
      </c>
      <c r="D1246" s="30" t="s">
        <v>225</v>
      </c>
      <c r="E1246" s="30"/>
      <c r="F1246" s="30" t="s">
        <v>3742</v>
      </c>
      <c r="G1246" s="30"/>
      <c r="H1246" s="30"/>
      <c r="I1246" s="30"/>
      <c r="J1246" s="30">
        <v>1</v>
      </c>
      <c r="K1246" s="30"/>
      <c r="L1246" s="30"/>
      <c r="M1246" s="30"/>
      <c r="N1246" s="30">
        <v>1</v>
      </c>
    </row>
    <row r="1247" spans="2:14" ht="14.4" x14ac:dyDescent="0.3">
      <c r="B1247" s="30"/>
      <c r="C1247" s="115">
        <v>0.64583333333333337</v>
      </c>
      <c r="D1247" s="30" t="s">
        <v>674</v>
      </c>
      <c r="E1247" s="30" t="s">
        <v>1168</v>
      </c>
      <c r="F1247" s="30" t="s">
        <v>3741</v>
      </c>
      <c r="G1247" s="35">
        <v>0.64583333333333337</v>
      </c>
      <c r="H1247" s="30"/>
      <c r="I1247" s="30"/>
      <c r="J1247" s="30">
        <v>1</v>
      </c>
      <c r="K1247" s="30"/>
      <c r="L1247" s="30"/>
      <c r="M1247" s="30"/>
      <c r="N1247" s="30">
        <v>1</v>
      </c>
    </row>
    <row r="1248" spans="2:14" ht="14.4" x14ac:dyDescent="0.3">
      <c r="B1248" s="30"/>
      <c r="C1248" s="115">
        <v>0.64583333333333337</v>
      </c>
      <c r="D1248" s="30" t="s">
        <v>674</v>
      </c>
      <c r="E1248" s="30"/>
      <c r="F1248" s="30" t="s">
        <v>3742</v>
      </c>
      <c r="G1248" s="30"/>
      <c r="H1248" s="30"/>
      <c r="I1248" s="30"/>
      <c r="J1248" s="30">
        <v>1</v>
      </c>
      <c r="K1248" s="30"/>
      <c r="L1248" s="30"/>
      <c r="M1248" s="30"/>
      <c r="N1248" s="30">
        <v>1</v>
      </c>
    </row>
    <row r="1249" spans="2:14" ht="14.4" x14ac:dyDescent="0.3">
      <c r="B1249" s="30"/>
      <c r="C1249" s="115">
        <v>0.64583333333333337</v>
      </c>
      <c r="D1249" s="30" t="s">
        <v>562</v>
      </c>
      <c r="E1249" s="30" t="s">
        <v>1142</v>
      </c>
      <c r="F1249" s="30" t="s">
        <v>3741</v>
      </c>
      <c r="G1249" s="35">
        <v>0.64583333333333337</v>
      </c>
      <c r="H1249" s="30"/>
      <c r="I1249" s="30"/>
      <c r="J1249" s="30">
        <v>1</v>
      </c>
      <c r="K1249" s="30"/>
      <c r="L1249" s="30"/>
      <c r="M1249" s="30"/>
      <c r="N1249" s="30">
        <v>1</v>
      </c>
    </row>
    <row r="1250" spans="2:14" ht="14.4" x14ac:dyDescent="0.3">
      <c r="B1250" s="30"/>
      <c r="C1250" s="115">
        <v>0.64583333333333337</v>
      </c>
      <c r="D1250" s="30" t="s">
        <v>562</v>
      </c>
      <c r="E1250" s="30"/>
      <c r="F1250" s="30" t="s">
        <v>3742</v>
      </c>
      <c r="G1250" s="30"/>
      <c r="H1250" s="30"/>
      <c r="I1250" s="30"/>
      <c r="J1250" s="30">
        <v>1</v>
      </c>
      <c r="K1250" s="30"/>
      <c r="L1250" s="30"/>
      <c r="M1250" s="30"/>
      <c r="N1250" s="30">
        <v>1</v>
      </c>
    </row>
    <row r="1251" spans="2:14" ht="14.4" x14ac:dyDescent="0.3">
      <c r="B1251" s="30"/>
      <c r="C1251" s="115">
        <v>0.64583333333333337</v>
      </c>
      <c r="D1251" s="30" t="s">
        <v>599</v>
      </c>
      <c r="E1251" s="30" t="s">
        <v>1174</v>
      </c>
      <c r="F1251" s="30" t="s">
        <v>3741</v>
      </c>
      <c r="G1251" s="35">
        <v>0.64583333333333337</v>
      </c>
      <c r="H1251" s="30"/>
      <c r="I1251" s="30"/>
      <c r="J1251" s="30">
        <v>1</v>
      </c>
      <c r="K1251" s="30"/>
      <c r="L1251" s="30"/>
      <c r="M1251" s="30"/>
      <c r="N1251" s="30">
        <v>1</v>
      </c>
    </row>
    <row r="1252" spans="2:14" ht="14.4" x14ac:dyDescent="0.3">
      <c r="B1252" s="30"/>
      <c r="C1252" s="115">
        <v>0.64583333333333337</v>
      </c>
      <c r="D1252" s="30" t="s">
        <v>599</v>
      </c>
      <c r="E1252" s="30"/>
      <c r="F1252" s="30" t="s">
        <v>3742</v>
      </c>
      <c r="G1252" s="30"/>
      <c r="H1252" s="30"/>
      <c r="I1252" s="30"/>
      <c r="J1252" s="30">
        <v>1</v>
      </c>
      <c r="K1252" s="30"/>
      <c r="L1252" s="30"/>
      <c r="M1252" s="30"/>
      <c r="N1252" s="30">
        <v>1</v>
      </c>
    </row>
    <row r="1253" spans="2:14" ht="14.4" x14ac:dyDescent="0.3">
      <c r="B1253" s="30"/>
      <c r="C1253" s="115">
        <v>0.64583333333333337</v>
      </c>
      <c r="D1253" s="30" t="s">
        <v>602</v>
      </c>
      <c r="E1253" s="30" t="s">
        <v>1208</v>
      </c>
      <c r="F1253" s="30" t="s">
        <v>3741</v>
      </c>
      <c r="G1253" s="35">
        <v>0.64583333333333337</v>
      </c>
      <c r="H1253" s="30"/>
      <c r="I1253" s="30"/>
      <c r="J1253" s="30">
        <v>1</v>
      </c>
      <c r="K1253" s="30"/>
      <c r="L1253" s="30"/>
      <c r="M1253" s="30"/>
      <c r="N1253" s="30">
        <v>1</v>
      </c>
    </row>
    <row r="1254" spans="2:14" ht="14.4" x14ac:dyDescent="0.3">
      <c r="B1254" s="30"/>
      <c r="C1254" s="115">
        <v>0.64583333333333337</v>
      </c>
      <c r="D1254" s="30" t="s">
        <v>602</v>
      </c>
      <c r="E1254" s="30"/>
      <c r="F1254" s="30" t="s">
        <v>3742</v>
      </c>
      <c r="G1254" s="30"/>
      <c r="H1254" s="30"/>
      <c r="I1254" s="30"/>
      <c r="J1254" s="30">
        <v>1</v>
      </c>
      <c r="K1254" s="30"/>
      <c r="L1254" s="30"/>
      <c r="M1254" s="30"/>
      <c r="N1254" s="30">
        <v>1</v>
      </c>
    </row>
    <row r="1255" spans="2:14" ht="14.4" x14ac:dyDescent="0.3">
      <c r="B1255" s="30"/>
      <c r="C1255" s="115">
        <v>0.64583333333333337</v>
      </c>
      <c r="D1255" s="30" t="s">
        <v>749</v>
      </c>
      <c r="E1255" s="30" t="s">
        <v>1184</v>
      </c>
      <c r="F1255" s="30" t="s">
        <v>3741</v>
      </c>
      <c r="G1255" s="35">
        <v>0.64583333333333337</v>
      </c>
      <c r="H1255" s="30"/>
      <c r="I1255" s="30"/>
      <c r="J1255" s="30">
        <v>1</v>
      </c>
      <c r="K1255" s="30"/>
      <c r="L1255" s="30"/>
      <c r="M1255" s="30"/>
      <c r="N1255" s="30">
        <v>1</v>
      </c>
    </row>
    <row r="1256" spans="2:14" ht="14.4" x14ac:dyDescent="0.3">
      <c r="B1256" s="30"/>
      <c r="C1256" s="115">
        <v>0.64583333333333337</v>
      </c>
      <c r="D1256" s="30" t="s">
        <v>749</v>
      </c>
      <c r="E1256" s="30"/>
      <c r="F1256" s="30" t="s">
        <v>3742</v>
      </c>
      <c r="G1256" s="30"/>
      <c r="H1256" s="30"/>
      <c r="I1256" s="30"/>
      <c r="J1256" s="30">
        <v>1</v>
      </c>
      <c r="K1256" s="30"/>
      <c r="L1256" s="30"/>
      <c r="M1256" s="30"/>
      <c r="N1256" s="30">
        <v>1</v>
      </c>
    </row>
    <row r="1257" spans="2:14" ht="14.4" x14ac:dyDescent="0.3">
      <c r="B1257" s="30"/>
      <c r="C1257" s="115">
        <v>0.64583333333333337</v>
      </c>
      <c r="D1257" s="30" t="s">
        <v>632</v>
      </c>
      <c r="E1257" s="30" t="s">
        <v>1208</v>
      </c>
      <c r="F1257" s="30" t="s">
        <v>3741</v>
      </c>
      <c r="G1257" s="35">
        <v>0.64583333333333337</v>
      </c>
      <c r="H1257" s="30"/>
      <c r="I1257" s="30"/>
      <c r="J1257" s="30">
        <v>1</v>
      </c>
      <c r="K1257" s="30"/>
      <c r="L1257" s="30"/>
      <c r="M1257" s="30"/>
      <c r="N1257" s="30">
        <v>1</v>
      </c>
    </row>
    <row r="1258" spans="2:14" ht="14.4" x14ac:dyDescent="0.3">
      <c r="B1258" s="30"/>
      <c r="C1258" s="115">
        <v>0.64583333333333337</v>
      </c>
      <c r="D1258" s="30" t="s">
        <v>632</v>
      </c>
      <c r="E1258" s="30"/>
      <c r="F1258" s="30" t="s">
        <v>3742</v>
      </c>
      <c r="G1258" s="30"/>
      <c r="H1258" s="30"/>
      <c r="I1258" s="30"/>
      <c r="J1258" s="30">
        <v>1</v>
      </c>
      <c r="K1258" s="30"/>
      <c r="L1258" s="30"/>
      <c r="M1258" s="30"/>
      <c r="N1258" s="30">
        <v>1</v>
      </c>
    </row>
    <row r="1259" spans="2:14" ht="14.4" x14ac:dyDescent="0.3">
      <c r="B1259" s="30"/>
      <c r="C1259" s="115">
        <v>0.64583333333333337</v>
      </c>
      <c r="D1259" s="30" t="s">
        <v>638</v>
      </c>
      <c r="E1259" s="30" t="s">
        <v>1150</v>
      </c>
      <c r="F1259" s="30" t="s">
        <v>3741</v>
      </c>
      <c r="G1259" s="35">
        <v>0.64583333333333337</v>
      </c>
      <c r="H1259" s="30"/>
      <c r="I1259" s="30"/>
      <c r="J1259" s="30">
        <v>1</v>
      </c>
      <c r="K1259" s="30"/>
      <c r="L1259" s="30"/>
      <c r="M1259" s="30"/>
      <c r="N1259" s="30">
        <v>1</v>
      </c>
    </row>
    <row r="1260" spans="2:14" ht="14.4" x14ac:dyDescent="0.3">
      <c r="B1260" s="30"/>
      <c r="C1260" s="115">
        <v>0.64583333333333337</v>
      </c>
      <c r="D1260" s="30" t="s">
        <v>638</v>
      </c>
      <c r="E1260" s="30"/>
      <c r="F1260" s="30" t="s">
        <v>3742</v>
      </c>
      <c r="G1260" s="30"/>
      <c r="H1260" s="30"/>
      <c r="I1260" s="30"/>
      <c r="J1260" s="30">
        <v>1</v>
      </c>
      <c r="K1260" s="30"/>
      <c r="L1260" s="30"/>
      <c r="M1260" s="30"/>
      <c r="N1260" s="30">
        <v>1</v>
      </c>
    </row>
    <row r="1261" spans="2:14" ht="14.4" x14ac:dyDescent="0.3">
      <c r="B1261" s="30"/>
      <c r="C1261" s="115">
        <v>0.64583333333333337</v>
      </c>
      <c r="D1261" s="30" t="s">
        <v>650</v>
      </c>
      <c r="E1261" s="30" t="s">
        <v>1189</v>
      </c>
      <c r="F1261" s="30" t="s">
        <v>3741</v>
      </c>
      <c r="G1261" s="35">
        <v>0.64583333333333337</v>
      </c>
      <c r="H1261" s="30"/>
      <c r="I1261" s="30"/>
      <c r="J1261" s="30">
        <v>1</v>
      </c>
      <c r="K1261" s="30"/>
      <c r="L1261" s="30"/>
      <c r="M1261" s="30"/>
      <c r="N1261" s="30">
        <v>1</v>
      </c>
    </row>
    <row r="1262" spans="2:14" ht="14.4" x14ac:dyDescent="0.3">
      <c r="B1262" s="30"/>
      <c r="C1262" s="115">
        <v>0.64583333333333337</v>
      </c>
      <c r="D1262" s="30" t="s">
        <v>650</v>
      </c>
      <c r="E1262" s="30"/>
      <c r="F1262" s="30" t="s">
        <v>3742</v>
      </c>
      <c r="G1262" s="30"/>
      <c r="H1262" s="30"/>
      <c r="I1262" s="30"/>
      <c r="J1262" s="30">
        <v>1</v>
      </c>
      <c r="K1262" s="30"/>
      <c r="L1262" s="30"/>
      <c r="M1262" s="30"/>
      <c r="N1262" s="30">
        <v>1</v>
      </c>
    </row>
    <row r="1263" spans="2:14" ht="14.4" x14ac:dyDescent="0.3">
      <c r="B1263" s="30"/>
      <c r="C1263" s="115">
        <v>0.64583333333333337</v>
      </c>
      <c r="D1263" s="30" t="s">
        <v>652</v>
      </c>
      <c r="E1263" s="30" t="s">
        <v>1122</v>
      </c>
      <c r="F1263" s="30" t="s">
        <v>3741</v>
      </c>
      <c r="G1263" s="35">
        <v>0.64583333333333337</v>
      </c>
      <c r="H1263" s="30"/>
      <c r="I1263" s="30"/>
      <c r="J1263" s="30">
        <v>1</v>
      </c>
      <c r="K1263" s="30"/>
      <c r="L1263" s="30"/>
      <c r="M1263" s="30"/>
      <c r="N1263" s="30">
        <v>1</v>
      </c>
    </row>
    <row r="1264" spans="2:14" ht="14.4" x14ac:dyDescent="0.3">
      <c r="B1264" s="30"/>
      <c r="C1264" s="115">
        <v>0.64583333333333337</v>
      </c>
      <c r="D1264" s="30" t="s">
        <v>652</v>
      </c>
      <c r="E1264" s="30"/>
      <c r="F1264" s="30" t="s">
        <v>3742</v>
      </c>
      <c r="G1264" s="30"/>
      <c r="H1264" s="30"/>
      <c r="I1264" s="30"/>
      <c r="J1264" s="30">
        <v>1</v>
      </c>
      <c r="K1264" s="30"/>
      <c r="L1264" s="30"/>
      <c r="M1264" s="30"/>
      <c r="N1264" s="30">
        <v>1</v>
      </c>
    </row>
    <row r="1265" spans="2:14" ht="14.4" x14ac:dyDescent="0.3">
      <c r="B1265" s="30"/>
      <c r="C1265" s="115">
        <v>0.64583333333333337</v>
      </c>
      <c r="D1265" s="30" t="s">
        <v>652</v>
      </c>
      <c r="E1265" s="30" t="s">
        <v>1117</v>
      </c>
      <c r="F1265" s="30" t="s">
        <v>3741</v>
      </c>
      <c r="G1265" s="35">
        <v>0.64583333333333337</v>
      </c>
      <c r="H1265" s="30"/>
      <c r="I1265" s="30"/>
      <c r="J1265" s="30">
        <v>1</v>
      </c>
      <c r="K1265" s="30"/>
      <c r="L1265" s="30"/>
      <c r="M1265" s="30"/>
      <c r="N1265" s="30">
        <v>1</v>
      </c>
    </row>
    <row r="1266" spans="2:14" ht="14.4" x14ac:dyDescent="0.3">
      <c r="B1266" s="30"/>
      <c r="C1266" s="115">
        <v>0.64583333333333337</v>
      </c>
      <c r="D1266" s="30" t="s">
        <v>652</v>
      </c>
      <c r="E1266" s="30"/>
      <c r="F1266" s="30" t="s">
        <v>3742</v>
      </c>
      <c r="G1266" s="30"/>
      <c r="H1266" s="30"/>
      <c r="I1266" s="30"/>
      <c r="J1266" s="30">
        <v>1</v>
      </c>
      <c r="K1266" s="30"/>
      <c r="L1266" s="30"/>
      <c r="M1266" s="30"/>
      <c r="N1266" s="30">
        <v>1</v>
      </c>
    </row>
    <row r="1267" spans="2:14" ht="14.4" x14ac:dyDescent="0.3">
      <c r="B1267" s="30"/>
      <c r="C1267" s="115">
        <v>0.64583333333333337</v>
      </c>
      <c r="D1267" s="30" t="s">
        <v>797</v>
      </c>
      <c r="E1267" s="30" t="s">
        <v>1184</v>
      </c>
      <c r="F1267" s="30" t="s">
        <v>3741</v>
      </c>
      <c r="G1267" s="35">
        <v>0.64583333333333337</v>
      </c>
      <c r="H1267" s="30"/>
      <c r="I1267" s="30"/>
      <c r="J1267" s="30">
        <v>1</v>
      </c>
      <c r="K1267" s="30"/>
      <c r="L1267" s="30"/>
      <c r="M1267" s="30"/>
      <c r="N1267" s="30">
        <v>1</v>
      </c>
    </row>
    <row r="1268" spans="2:14" ht="14.4" x14ac:dyDescent="0.3">
      <c r="B1268" s="30"/>
      <c r="C1268" s="115">
        <v>0.64583333333333337</v>
      </c>
      <c r="D1268" s="30" t="s">
        <v>797</v>
      </c>
      <c r="E1268" s="30"/>
      <c r="F1268" s="30" t="s">
        <v>3742</v>
      </c>
      <c r="G1268" s="30"/>
      <c r="H1268" s="30"/>
      <c r="I1268" s="30"/>
      <c r="J1268" s="30">
        <v>1</v>
      </c>
      <c r="K1268" s="30"/>
      <c r="L1268" s="30"/>
      <c r="M1268" s="30"/>
      <c r="N1268" s="30">
        <v>1</v>
      </c>
    </row>
    <row r="1269" spans="2:14" ht="14.4" x14ac:dyDescent="0.3">
      <c r="B1269" s="30"/>
      <c r="C1269" s="115">
        <v>0.64583333333333337</v>
      </c>
      <c r="D1269" s="30" t="s">
        <v>209</v>
      </c>
      <c r="E1269" s="30" t="s">
        <v>1122</v>
      </c>
      <c r="F1269" s="30" t="s">
        <v>3741</v>
      </c>
      <c r="G1269" s="35">
        <v>0.64583333333333337</v>
      </c>
      <c r="H1269" s="30"/>
      <c r="I1269" s="30"/>
      <c r="J1269" s="30">
        <v>1</v>
      </c>
      <c r="K1269" s="30"/>
      <c r="L1269" s="30"/>
      <c r="M1269" s="30"/>
      <c r="N1269" s="30">
        <v>1</v>
      </c>
    </row>
    <row r="1270" spans="2:14" ht="14.4" x14ac:dyDescent="0.3">
      <c r="B1270" s="30"/>
      <c r="C1270" s="115">
        <v>0.64583333333333337</v>
      </c>
      <c r="D1270" s="30" t="s">
        <v>209</v>
      </c>
      <c r="E1270" s="30"/>
      <c r="F1270" s="30" t="s">
        <v>3742</v>
      </c>
      <c r="G1270" s="30"/>
      <c r="H1270" s="30"/>
      <c r="I1270" s="30"/>
      <c r="J1270" s="30">
        <v>1</v>
      </c>
      <c r="K1270" s="30"/>
      <c r="L1270" s="30"/>
      <c r="M1270" s="30"/>
      <c r="N1270" s="30">
        <v>1</v>
      </c>
    </row>
    <row r="1271" spans="2:14" ht="14.4" x14ac:dyDescent="0.3">
      <c r="B1271" s="30"/>
      <c r="C1271" s="115">
        <v>0.64583333333333337</v>
      </c>
      <c r="D1271" s="30" t="s">
        <v>380</v>
      </c>
      <c r="E1271" s="30" t="s">
        <v>1213</v>
      </c>
      <c r="F1271" s="30" t="s">
        <v>3741</v>
      </c>
      <c r="G1271" s="35">
        <v>0.64583333333333337</v>
      </c>
      <c r="H1271" s="30"/>
      <c r="I1271" s="30"/>
      <c r="J1271" s="30">
        <v>1</v>
      </c>
      <c r="K1271" s="30"/>
      <c r="L1271" s="30"/>
      <c r="M1271" s="30"/>
      <c r="N1271" s="30">
        <v>1</v>
      </c>
    </row>
    <row r="1272" spans="2:14" ht="14.4" x14ac:dyDescent="0.3">
      <c r="B1272" s="30"/>
      <c r="C1272" s="115">
        <v>0.64583333333333337</v>
      </c>
      <c r="D1272" s="30" t="s">
        <v>380</v>
      </c>
      <c r="E1272" s="30"/>
      <c r="F1272" s="30" t="s">
        <v>3742</v>
      </c>
      <c r="G1272" s="30"/>
      <c r="H1272" s="30"/>
      <c r="I1272" s="30"/>
      <c r="J1272" s="30">
        <v>1</v>
      </c>
      <c r="K1272" s="30"/>
      <c r="L1272" s="30"/>
      <c r="M1272" s="30"/>
      <c r="N1272" s="30">
        <v>1</v>
      </c>
    </row>
    <row r="1273" spans="2:14" ht="14.4" x14ac:dyDescent="0.3">
      <c r="B1273" s="30"/>
      <c r="C1273" s="115">
        <v>0.64583333333333337</v>
      </c>
      <c r="D1273" s="30" t="s">
        <v>441</v>
      </c>
      <c r="E1273" s="30" t="s">
        <v>1197</v>
      </c>
      <c r="F1273" s="30" t="s">
        <v>3741</v>
      </c>
      <c r="G1273" s="35">
        <v>0.64583333333333337</v>
      </c>
      <c r="H1273" s="30"/>
      <c r="I1273" s="30"/>
      <c r="J1273" s="30">
        <v>1</v>
      </c>
      <c r="K1273" s="30"/>
      <c r="L1273" s="30"/>
      <c r="M1273" s="30"/>
      <c r="N1273" s="30">
        <v>1</v>
      </c>
    </row>
    <row r="1274" spans="2:14" ht="14.4" x14ac:dyDescent="0.3">
      <c r="B1274" s="30"/>
      <c r="C1274" s="115">
        <v>0.64583333333333337</v>
      </c>
      <c r="D1274" s="30" t="s">
        <v>441</v>
      </c>
      <c r="E1274" s="30"/>
      <c r="F1274" s="30" t="s">
        <v>3742</v>
      </c>
      <c r="G1274" s="30"/>
      <c r="H1274" s="30"/>
      <c r="I1274" s="30"/>
      <c r="J1274" s="30">
        <v>1</v>
      </c>
      <c r="K1274" s="30"/>
      <c r="L1274" s="30"/>
      <c r="M1274" s="30"/>
      <c r="N1274" s="30">
        <v>1</v>
      </c>
    </row>
    <row r="1275" spans="2:14" ht="14.4" x14ac:dyDescent="0.3">
      <c r="B1275" s="30"/>
      <c r="C1275" s="115">
        <v>0.64583333333333337</v>
      </c>
      <c r="D1275" s="30" t="s">
        <v>441</v>
      </c>
      <c r="E1275" s="30" t="s">
        <v>1125</v>
      </c>
      <c r="F1275" s="30" t="s">
        <v>3741</v>
      </c>
      <c r="G1275" s="35">
        <v>0.64583333333333337</v>
      </c>
      <c r="H1275" s="30"/>
      <c r="I1275" s="30"/>
      <c r="J1275" s="30">
        <v>1</v>
      </c>
      <c r="K1275" s="30"/>
      <c r="L1275" s="30"/>
      <c r="M1275" s="30"/>
      <c r="N1275" s="30">
        <v>1</v>
      </c>
    </row>
    <row r="1276" spans="2:14" ht="14.4" x14ac:dyDescent="0.3">
      <c r="B1276" s="30"/>
      <c r="C1276" s="115">
        <v>0.64583333333333337</v>
      </c>
      <c r="D1276" s="30" t="s">
        <v>441</v>
      </c>
      <c r="E1276" s="30"/>
      <c r="F1276" s="30" t="s">
        <v>3742</v>
      </c>
      <c r="G1276" s="30"/>
      <c r="H1276" s="30"/>
      <c r="I1276" s="30"/>
      <c r="J1276" s="30">
        <v>1</v>
      </c>
      <c r="K1276" s="30"/>
      <c r="L1276" s="30"/>
      <c r="M1276" s="30"/>
      <c r="N1276" s="30">
        <v>1</v>
      </c>
    </row>
    <row r="1277" spans="2:14" ht="14.4" x14ac:dyDescent="0.3">
      <c r="B1277" s="30"/>
      <c r="C1277" s="115">
        <v>0.64583333333333337</v>
      </c>
      <c r="D1277" s="30" t="s">
        <v>441</v>
      </c>
      <c r="E1277" s="30" t="s">
        <v>1187</v>
      </c>
      <c r="F1277" s="30" t="s">
        <v>3741</v>
      </c>
      <c r="G1277" s="35">
        <v>0.64583333333333337</v>
      </c>
      <c r="H1277" s="30"/>
      <c r="I1277" s="30"/>
      <c r="J1277" s="30">
        <v>1</v>
      </c>
      <c r="K1277" s="30"/>
      <c r="L1277" s="30"/>
      <c r="M1277" s="30"/>
      <c r="N1277" s="30">
        <v>1</v>
      </c>
    </row>
    <row r="1278" spans="2:14" ht="14.4" x14ac:dyDescent="0.3">
      <c r="B1278" s="30"/>
      <c r="C1278" s="115">
        <v>0.64583333333333337</v>
      </c>
      <c r="D1278" s="30" t="s">
        <v>441</v>
      </c>
      <c r="E1278" s="30"/>
      <c r="F1278" s="30" t="s">
        <v>3742</v>
      </c>
      <c r="G1278" s="30"/>
      <c r="H1278" s="30"/>
      <c r="I1278" s="30"/>
      <c r="J1278" s="30">
        <v>1</v>
      </c>
      <c r="K1278" s="30"/>
      <c r="L1278" s="30"/>
      <c r="M1278" s="30"/>
      <c r="N1278" s="30">
        <v>1</v>
      </c>
    </row>
    <row r="1279" spans="2:14" ht="14.4" x14ac:dyDescent="0.3">
      <c r="B1279" s="30"/>
      <c r="C1279" s="115">
        <v>0.64583333333333337</v>
      </c>
      <c r="D1279" s="30" t="s">
        <v>846</v>
      </c>
      <c r="E1279" s="30" t="s">
        <v>1173</v>
      </c>
      <c r="F1279" s="30" t="s">
        <v>3741</v>
      </c>
      <c r="G1279" s="35">
        <v>0.64583333333333337</v>
      </c>
      <c r="H1279" s="30"/>
      <c r="I1279" s="30"/>
      <c r="J1279" s="30">
        <v>1</v>
      </c>
      <c r="K1279" s="30"/>
      <c r="L1279" s="30"/>
      <c r="M1279" s="30"/>
      <c r="N1279" s="30">
        <v>1</v>
      </c>
    </row>
    <row r="1280" spans="2:14" ht="14.4" x14ac:dyDescent="0.3">
      <c r="B1280" s="30"/>
      <c r="C1280" s="115">
        <v>0.64583333333333337</v>
      </c>
      <c r="D1280" s="30" t="s">
        <v>846</v>
      </c>
      <c r="E1280" s="30"/>
      <c r="F1280" s="30" t="s">
        <v>3742</v>
      </c>
      <c r="G1280" s="30"/>
      <c r="H1280" s="30"/>
      <c r="I1280" s="30"/>
      <c r="J1280" s="30">
        <v>1</v>
      </c>
      <c r="K1280" s="30"/>
      <c r="L1280" s="30"/>
      <c r="M1280" s="30"/>
      <c r="N1280" s="30">
        <v>1</v>
      </c>
    </row>
    <row r="1281" spans="2:14" ht="14.4" x14ac:dyDescent="0.3">
      <c r="B1281" s="30"/>
      <c r="C1281" s="115">
        <v>0.64583333333333337</v>
      </c>
      <c r="D1281" s="30" t="s">
        <v>532</v>
      </c>
      <c r="E1281" s="30" t="s">
        <v>1132</v>
      </c>
      <c r="F1281" s="30" t="s">
        <v>3741</v>
      </c>
      <c r="G1281" s="35">
        <v>0.64583333333333337</v>
      </c>
      <c r="H1281" s="30"/>
      <c r="I1281" s="30"/>
      <c r="J1281" s="30">
        <v>1</v>
      </c>
      <c r="K1281" s="30"/>
      <c r="L1281" s="30"/>
      <c r="M1281" s="30"/>
      <c r="N1281" s="30">
        <v>1</v>
      </c>
    </row>
    <row r="1282" spans="2:14" ht="14.4" x14ac:dyDescent="0.3">
      <c r="B1282" s="30"/>
      <c r="C1282" s="115">
        <v>0.64583333333333337</v>
      </c>
      <c r="D1282" s="30" t="s">
        <v>532</v>
      </c>
      <c r="E1282" s="30"/>
      <c r="F1282" s="30" t="s">
        <v>3742</v>
      </c>
      <c r="G1282" s="30"/>
      <c r="H1282" s="30"/>
      <c r="I1282" s="30"/>
      <c r="J1282" s="30">
        <v>1</v>
      </c>
      <c r="K1282" s="30"/>
      <c r="L1282" s="30"/>
      <c r="M1282" s="30"/>
      <c r="N1282" s="30">
        <v>1</v>
      </c>
    </row>
    <row r="1283" spans="2:14" ht="14.4" x14ac:dyDescent="0.3">
      <c r="B1283" s="30"/>
      <c r="C1283" s="115">
        <v>0.64583333333333337</v>
      </c>
      <c r="D1283" s="30" t="s">
        <v>1097</v>
      </c>
      <c r="E1283" s="30" t="s">
        <v>1145</v>
      </c>
      <c r="F1283" s="30" t="s">
        <v>3741</v>
      </c>
      <c r="G1283" s="35">
        <v>0.64583333333333337</v>
      </c>
      <c r="H1283" s="30"/>
      <c r="I1283" s="30"/>
      <c r="J1283" s="30">
        <v>1</v>
      </c>
      <c r="K1283" s="30"/>
      <c r="L1283" s="30"/>
      <c r="M1283" s="30"/>
      <c r="N1283" s="30">
        <v>1</v>
      </c>
    </row>
    <row r="1284" spans="2:14" ht="14.4" x14ac:dyDescent="0.3">
      <c r="B1284" s="30"/>
      <c r="C1284" s="115">
        <v>0.64583333333333337</v>
      </c>
      <c r="D1284" s="30" t="s">
        <v>1097</v>
      </c>
      <c r="E1284" s="30"/>
      <c r="F1284" s="30" t="s">
        <v>3742</v>
      </c>
      <c r="G1284" s="30"/>
      <c r="H1284" s="30"/>
      <c r="I1284" s="30"/>
      <c r="J1284" s="30">
        <v>1</v>
      </c>
      <c r="K1284" s="30"/>
      <c r="L1284" s="30"/>
      <c r="M1284" s="30"/>
      <c r="N1284" s="30">
        <v>1</v>
      </c>
    </row>
    <row r="1285" spans="2:14" ht="14.4" x14ac:dyDescent="0.3">
      <c r="B1285" s="30"/>
      <c r="C1285" s="115">
        <v>0.64583333333333337</v>
      </c>
      <c r="D1285" s="30" t="s">
        <v>1020</v>
      </c>
      <c r="E1285" s="30" t="s">
        <v>1165</v>
      </c>
      <c r="F1285" s="30" t="s">
        <v>3741</v>
      </c>
      <c r="G1285" s="35">
        <v>0.64583333333333337</v>
      </c>
      <c r="H1285" s="30"/>
      <c r="I1285" s="30"/>
      <c r="J1285" s="30">
        <v>1</v>
      </c>
      <c r="K1285" s="30"/>
      <c r="L1285" s="30"/>
      <c r="M1285" s="30"/>
      <c r="N1285" s="30">
        <v>1</v>
      </c>
    </row>
    <row r="1286" spans="2:14" ht="14.4" x14ac:dyDescent="0.3">
      <c r="B1286" s="30"/>
      <c r="C1286" s="115">
        <v>0.64583333333333337</v>
      </c>
      <c r="D1286" s="30" t="s">
        <v>1020</v>
      </c>
      <c r="E1286" s="30"/>
      <c r="F1286" s="30" t="s">
        <v>3742</v>
      </c>
      <c r="G1286" s="30"/>
      <c r="H1286" s="30"/>
      <c r="I1286" s="30"/>
      <c r="J1286" s="30">
        <v>1</v>
      </c>
      <c r="K1286" s="30"/>
      <c r="L1286" s="30"/>
      <c r="M1286" s="30"/>
      <c r="N1286" s="30">
        <v>1</v>
      </c>
    </row>
    <row r="1287" spans="2:14" ht="15" customHeight="1" x14ac:dyDescent="0.3">
      <c r="B1287" s="30"/>
      <c r="C1287" s="115">
        <v>0.64583333333333337</v>
      </c>
      <c r="D1287" s="30" t="s">
        <v>982</v>
      </c>
      <c r="E1287" s="30" t="s">
        <v>1129</v>
      </c>
      <c r="F1287" s="30" t="s">
        <v>3741</v>
      </c>
      <c r="G1287" s="35">
        <v>0.64583333333333337</v>
      </c>
      <c r="H1287" s="30"/>
      <c r="I1287" s="30"/>
      <c r="J1287" s="30">
        <v>1</v>
      </c>
      <c r="K1287" s="30"/>
      <c r="L1287" s="30"/>
      <c r="M1287" s="30"/>
      <c r="N1287" s="30">
        <v>1</v>
      </c>
    </row>
    <row r="1288" spans="2:14" ht="15" customHeight="1" x14ac:dyDescent="0.3">
      <c r="B1288" s="30"/>
      <c r="C1288" s="115">
        <v>0.64583333333333337</v>
      </c>
      <c r="D1288" s="30" t="s">
        <v>982</v>
      </c>
      <c r="E1288" s="30"/>
      <c r="F1288" s="30" t="s">
        <v>3742</v>
      </c>
      <c r="G1288" s="30"/>
      <c r="H1288" s="30"/>
      <c r="I1288" s="30"/>
      <c r="J1288" s="30">
        <v>1</v>
      </c>
      <c r="K1288" s="30"/>
      <c r="L1288" s="30"/>
      <c r="M1288" s="30"/>
      <c r="N1288" s="30">
        <v>1</v>
      </c>
    </row>
    <row r="1289" spans="2:14" ht="15" customHeight="1" x14ac:dyDescent="0.3">
      <c r="B1289" s="30"/>
      <c r="C1289" s="115">
        <v>0.64583333333333337</v>
      </c>
      <c r="D1289" s="30" t="s">
        <v>1051</v>
      </c>
      <c r="E1289" s="30" t="s">
        <v>1173</v>
      </c>
      <c r="F1289" s="30" t="s">
        <v>3741</v>
      </c>
      <c r="G1289" s="35">
        <v>0.64583333333333337</v>
      </c>
      <c r="H1289" s="30"/>
      <c r="I1289" s="30"/>
      <c r="J1289" s="30">
        <v>1</v>
      </c>
      <c r="K1289" s="30"/>
      <c r="L1289" s="30"/>
      <c r="M1289" s="30"/>
      <c r="N1289" s="30">
        <v>1</v>
      </c>
    </row>
    <row r="1290" spans="2:14" ht="15" customHeight="1" x14ac:dyDescent="0.3">
      <c r="B1290" s="30"/>
      <c r="C1290" s="115">
        <v>0.64583333333333337</v>
      </c>
      <c r="D1290" s="30" t="s">
        <v>1051</v>
      </c>
      <c r="E1290" s="30"/>
      <c r="F1290" s="30" t="s">
        <v>3742</v>
      </c>
      <c r="G1290" s="30"/>
      <c r="H1290" s="30"/>
      <c r="I1290" s="30"/>
      <c r="J1290" s="30">
        <v>1</v>
      </c>
      <c r="K1290" s="30"/>
      <c r="L1290" s="30"/>
      <c r="M1290" s="30"/>
      <c r="N1290" s="30">
        <v>1</v>
      </c>
    </row>
    <row r="1291" spans="2:14" ht="15" customHeight="1" x14ac:dyDescent="0.3">
      <c r="B1291" s="30"/>
      <c r="C1291" s="115">
        <v>0.64583333333333337</v>
      </c>
      <c r="D1291" s="30" t="s">
        <v>1064</v>
      </c>
      <c r="E1291" s="30" t="s">
        <v>1162</v>
      </c>
      <c r="F1291" s="30" t="s">
        <v>3741</v>
      </c>
      <c r="G1291" s="35">
        <v>0.64583333333333337</v>
      </c>
      <c r="H1291" s="30"/>
      <c r="I1291" s="30"/>
      <c r="J1291" s="30">
        <v>1</v>
      </c>
      <c r="K1291" s="30"/>
      <c r="L1291" s="30"/>
      <c r="M1291" s="30"/>
      <c r="N1291" s="30">
        <v>1</v>
      </c>
    </row>
    <row r="1292" spans="2:14" ht="15" customHeight="1" x14ac:dyDescent="0.3">
      <c r="B1292" s="30"/>
      <c r="C1292" s="115">
        <v>0.64583333333333337</v>
      </c>
      <c r="D1292" s="30" t="s">
        <v>1064</v>
      </c>
      <c r="E1292" s="30"/>
      <c r="F1292" s="30" t="s">
        <v>3742</v>
      </c>
      <c r="G1292" s="30"/>
      <c r="H1292" s="30"/>
      <c r="I1292" s="30"/>
      <c r="J1292" s="30">
        <v>1</v>
      </c>
      <c r="K1292" s="30"/>
      <c r="L1292" s="30"/>
      <c r="M1292" s="30"/>
      <c r="N1292" s="30">
        <v>1</v>
      </c>
    </row>
    <row r="1293" spans="2:14" ht="15" customHeight="1" x14ac:dyDescent="0.3">
      <c r="B1293" s="30"/>
      <c r="C1293" s="115">
        <v>0.64583333333333337</v>
      </c>
      <c r="D1293" s="30" t="s">
        <v>1077</v>
      </c>
      <c r="E1293" s="30" t="s">
        <v>1183</v>
      </c>
      <c r="F1293" s="30" t="s">
        <v>3741</v>
      </c>
      <c r="G1293" s="35">
        <v>0.64583333333333337</v>
      </c>
      <c r="H1293" s="30"/>
      <c r="I1293" s="30"/>
      <c r="J1293" s="30">
        <v>1</v>
      </c>
      <c r="K1293" s="30"/>
      <c r="L1293" s="30"/>
      <c r="M1293" s="30"/>
      <c r="N1293" s="30">
        <v>1</v>
      </c>
    </row>
    <row r="1294" spans="2:14" ht="15" customHeight="1" x14ac:dyDescent="0.3">
      <c r="B1294" s="30"/>
      <c r="C1294" s="115">
        <v>0.64583333333333337</v>
      </c>
      <c r="D1294" s="30" t="s">
        <v>1077</v>
      </c>
      <c r="E1294" s="30"/>
      <c r="F1294" s="30" t="s">
        <v>3742</v>
      </c>
      <c r="G1294" s="30"/>
      <c r="H1294" s="30"/>
      <c r="I1294" s="30"/>
      <c r="J1294" s="30">
        <v>1</v>
      </c>
      <c r="K1294" s="30"/>
      <c r="L1294" s="30"/>
      <c r="M1294" s="30"/>
      <c r="N1294" s="30">
        <v>1</v>
      </c>
    </row>
    <row r="1295" spans="2:14" ht="15" customHeight="1" x14ac:dyDescent="0.3">
      <c r="B1295" s="30"/>
      <c r="C1295" s="115">
        <v>0.67708333333333337</v>
      </c>
      <c r="D1295" s="30" t="s">
        <v>32</v>
      </c>
      <c r="E1295" s="30" t="s">
        <v>1132</v>
      </c>
      <c r="F1295" s="30" t="s">
        <v>3743</v>
      </c>
      <c r="G1295" s="35">
        <v>0.67708333333333337</v>
      </c>
      <c r="H1295" s="30"/>
      <c r="I1295" s="30"/>
      <c r="J1295" s="30">
        <v>1</v>
      </c>
      <c r="K1295" s="30"/>
      <c r="L1295" s="30"/>
      <c r="M1295" s="30"/>
      <c r="N1295" s="30">
        <v>1</v>
      </c>
    </row>
    <row r="1296" spans="2:14" ht="15" customHeight="1" x14ac:dyDescent="0.3">
      <c r="B1296" s="30"/>
      <c r="C1296" s="115">
        <v>0.67708333333333337</v>
      </c>
      <c r="D1296" s="30" t="s">
        <v>32</v>
      </c>
      <c r="E1296" s="30"/>
      <c r="F1296" s="30" t="s">
        <v>3744</v>
      </c>
      <c r="G1296" s="30"/>
      <c r="H1296" s="30"/>
      <c r="I1296" s="30"/>
      <c r="J1296" s="30">
        <v>1</v>
      </c>
      <c r="K1296" s="30"/>
      <c r="L1296" s="30"/>
      <c r="M1296" s="30"/>
      <c r="N1296" s="30">
        <v>1</v>
      </c>
    </row>
    <row r="1297" spans="2:14" ht="15" customHeight="1" x14ac:dyDescent="0.3">
      <c r="B1297" s="30"/>
      <c r="C1297" s="115">
        <v>0.67708333333333337</v>
      </c>
      <c r="D1297" s="30" t="s">
        <v>32</v>
      </c>
      <c r="E1297" s="30" t="s">
        <v>1150</v>
      </c>
      <c r="F1297" s="30" t="s">
        <v>3743</v>
      </c>
      <c r="G1297" s="35">
        <v>0.67708333333333337</v>
      </c>
      <c r="H1297" s="30"/>
      <c r="I1297" s="30"/>
      <c r="J1297" s="30">
        <v>1</v>
      </c>
      <c r="K1297" s="30"/>
      <c r="L1297" s="30"/>
      <c r="M1297" s="30"/>
      <c r="N1297" s="30">
        <v>1</v>
      </c>
    </row>
    <row r="1298" spans="2:14" ht="15" customHeight="1" x14ac:dyDescent="0.3">
      <c r="B1298" s="30"/>
      <c r="C1298" s="115">
        <v>0.67708333333333337</v>
      </c>
      <c r="D1298" s="30" t="s">
        <v>32</v>
      </c>
      <c r="E1298" s="30"/>
      <c r="F1298" s="30" t="s">
        <v>3744</v>
      </c>
      <c r="G1298" s="30"/>
      <c r="H1298" s="30"/>
      <c r="I1298" s="30"/>
      <c r="J1298" s="30">
        <v>1</v>
      </c>
      <c r="K1298" s="30"/>
      <c r="L1298" s="30"/>
      <c r="M1298" s="30"/>
      <c r="N1298" s="30">
        <v>1</v>
      </c>
    </row>
    <row r="1299" spans="2:14" ht="15" customHeight="1" x14ac:dyDescent="0.3">
      <c r="B1299" s="30"/>
      <c r="C1299" s="115">
        <v>0.67708333333333337</v>
      </c>
      <c r="D1299" s="30" t="s">
        <v>59</v>
      </c>
      <c r="E1299" s="30" t="s">
        <v>1213</v>
      </c>
      <c r="F1299" s="30" t="s">
        <v>3743</v>
      </c>
      <c r="G1299" s="35">
        <v>0.67708333333333337</v>
      </c>
      <c r="H1299" s="30"/>
      <c r="I1299" s="30"/>
      <c r="J1299" s="30">
        <v>1</v>
      </c>
      <c r="K1299" s="30"/>
      <c r="L1299" s="30"/>
      <c r="M1299" s="30"/>
      <c r="N1299" s="30">
        <v>1</v>
      </c>
    </row>
    <row r="1300" spans="2:14" ht="15" customHeight="1" x14ac:dyDescent="0.3">
      <c r="B1300" s="30"/>
      <c r="C1300" s="115">
        <v>0.67708333333333337</v>
      </c>
      <c r="D1300" s="30" t="s">
        <v>59</v>
      </c>
      <c r="E1300" s="30"/>
      <c r="F1300" s="30" t="s">
        <v>3744</v>
      </c>
      <c r="G1300" s="30"/>
      <c r="H1300" s="30"/>
      <c r="I1300" s="30"/>
      <c r="J1300" s="30">
        <v>1</v>
      </c>
      <c r="K1300" s="30"/>
      <c r="L1300" s="30"/>
      <c r="M1300" s="30"/>
      <c r="N1300" s="30">
        <v>1</v>
      </c>
    </row>
    <row r="1301" spans="2:14" ht="15" customHeight="1" x14ac:dyDescent="0.3">
      <c r="B1301" s="30"/>
      <c r="C1301" s="115">
        <v>0.67708333333333337</v>
      </c>
      <c r="D1301" s="30" t="s">
        <v>113</v>
      </c>
      <c r="E1301" s="30" t="s">
        <v>1211</v>
      </c>
      <c r="F1301" s="30" t="s">
        <v>3743</v>
      </c>
      <c r="G1301" s="35">
        <v>0.67708333333333337</v>
      </c>
      <c r="H1301" s="30"/>
      <c r="I1301" s="30"/>
      <c r="J1301" s="30">
        <v>1</v>
      </c>
      <c r="K1301" s="30"/>
      <c r="L1301" s="30"/>
      <c r="M1301" s="30"/>
      <c r="N1301" s="30">
        <v>1</v>
      </c>
    </row>
    <row r="1302" spans="2:14" ht="15" customHeight="1" x14ac:dyDescent="0.3">
      <c r="B1302" s="30"/>
      <c r="C1302" s="115">
        <v>0.67708333333333337</v>
      </c>
      <c r="D1302" s="30" t="s">
        <v>113</v>
      </c>
      <c r="E1302" s="30"/>
      <c r="F1302" s="30" t="s">
        <v>3744</v>
      </c>
      <c r="G1302" s="30"/>
      <c r="H1302" s="30"/>
      <c r="I1302" s="30"/>
      <c r="J1302" s="30">
        <v>1</v>
      </c>
      <c r="K1302" s="30"/>
      <c r="L1302" s="30"/>
      <c r="M1302" s="30"/>
      <c r="N1302" s="30">
        <v>1</v>
      </c>
    </row>
    <row r="1303" spans="2:14" ht="14.4" x14ac:dyDescent="0.3">
      <c r="B1303" s="30"/>
      <c r="C1303" s="115">
        <v>0.67708333333333337</v>
      </c>
      <c r="D1303" s="30" t="s">
        <v>674</v>
      </c>
      <c r="E1303" s="30" t="s">
        <v>1122</v>
      </c>
      <c r="F1303" s="30" t="s">
        <v>3743</v>
      </c>
      <c r="G1303" s="35">
        <v>0.67708333333333337</v>
      </c>
      <c r="H1303" s="30"/>
      <c r="I1303" s="30"/>
      <c r="J1303" s="30">
        <v>1</v>
      </c>
      <c r="K1303" s="30"/>
      <c r="L1303" s="30"/>
      <c r="M1303" s="30"/>
      <c r="N1303" s="30">
        <v>1</v>
      </c>
    </row>
    <row r="1304" spans="2:14" ht="14.4" x14ac:dyDescent="0.3">
      <c r="B1304" s="30"/>
      <c r="C1304" s="115">
        <v>0.67708333333333337</v>
      </c>
      <c r="D1304" s="30" t="s">
        <v>674</v>
      </c>
      <c r="E1304" s="30"/>
      <c r="F1304" s="30" t="s">
        <v>3744</v>
      </c>
      <c r="G1304" s="30"/>
      <c r="H1304" s="30"/>
      <c r="I1304" s="30"/>
      <c r="J1304" s="30">
        <v>1</v>
      </c>
      <c r="K1304" s="30"/>
      <c r="L1304" s="30"/>
      <c r="M1304" s="30"/>
      <c r="N1304" s="30">
        <v>1</v>
      </c>
    </row>
    <row r="1305" spans="2:14" ht="14.4" x14ac:dyDescent="0.3">
      <c r="B1305" s="30"/>
      <c r="C1305" s="115">
        <v>0.67708333333333337</v>
      </c>
      <c r="D1305" s="30" t="s">
        <v>562</v>
      </c>
      <c r="E1305" s="30" t="s">
        <v>1145</v>
      </c>
      <c r="F1305" s="30" t="s">
        <v>3743</v>
      </c>
      <c r="G1305" s="35">
        <v>0.67708333333333337</v>
      </c>
      <c r="H1305" s="30"/>
      <c r="I1305" s="30"/>
      <c r="J1305" s="30">
        <v>1</v>
      </c>
      <c r="K1305" s="30"/>
      <c r="L1305" s="30"/>
      <c r="M1305" s="30"/>
      <c r="N1305" s="30">
        <v>1</v>
      </c>
    </row>
    <row r="1306" spans="2:14" ht="14.4" x14ac:dyDescent="0.3">
      <c r="B1306" s="30"/>
      <c r="C1306" s="115">
        <v>0.67708333333333337</v>
      </c>
      <c r="D1306" s="30" t="s">
        <v>562</v>
      </c>
      <c r="E1306" s="30"/>
      <c r="F1306" s="30" t="s">
        <v>3744</v>
      </c>
      <c r="G1306" s="30"/>
      <c r="H1306" s="30"/>
      <c r="I1306" s="30"/>
      <c r="J1306" s="30">
        <v>1</v>
      </c>
      <c r="K1306" s="30"/>
      <c r="L1306" s="30"/>
      <c r="M1306" s="30"/>
      <c r="N1306" s="30">
        <v>1</v>
      </c>
    </row>
    <row r="1307" spans="2:14" ht="14.4" x14ac:dyDescent="0.3">
      <c r="B1307" s="30"/>
      <c r="C1307" s="115">
        <v>0.67708333333333337</v>
      </c>
      <c r="D1307" s="30" t="s">
        <v>235</v>
      </c>
      <c r="E1307" s="30" t="s">
        <v>1122</v>
      </c>
      <c r="F1307" s="30" t="s">
        <v>3743</v>
      </c>
      <c r="G1307" s="35">
        <v>0.67708333333333337</v>
      </c>
      <c r="H1307" s="30"/>
      <c r="I1307" s="30"/>
      <c r="J1307" s="30">
        <v>1</v>
      </c>
      <c r="K1307" s="30"/>
      <c r="L1307" s="30"/>
      <c r="M1307" s="30"/>
      <c r="N1307" s="30">
        <v>1</v>
      </c>
    </row>
    <row r="1308" spans="2:14" ht="14.4" x14ac:dyDescent="0.3">
      <c r="B1308" s="30"/>
      <c r="C1308" s="115">
        <v>0.67708333333333337</v>
      </c>
      <c r="D1308" s="30" t="s">
        <v>235</v>
      </c>
      <c r="E1308" s="30"/>
      <c r="F1308" s="30" t="s">
        <v>3744</v>
      </c>
      <c r="G1308" s="30"/>
      <c r="H1308" s="30"/>
      <c r="I1308" s="30"/>
      <c r="J1308" s="30">
        <v>1</v>
      </c>
      <c r="K1308" s="30"/>
      <c r="L1308" s="30"/>
      <c r="M1308" s="30"/>
      <c r="N1308" s="30">
        <v>1</v>
      </c>
    </row>
    <row r="1309" spans="2:14" ht="14.4" x14ac:dyDescent="0.3">
      <c r="B1309" s="30"/>
      <c r="C1309" s="115">
        <v>0.67708333333333337</v>
      </c>
      <c r="D1309" s="30" t="s">
        <v>235</v>
      </c>
      <c r="E1309" s="30" t="s">
        <v>1150</v>
      </c>
      <c r="F1309" s="30" t="s">
        <v>3743</v>
      </c>
      <c r="G1309" s="35">
        <v>0.67708333333333337</v>
      </c>
      <c r="H1309" s="30"/>
      <c r="I1309" s="30"/>
      <c r="J1309" s="30">
        <v>1</v>
      </c>
      <c r="K1309" s="30"/>
      <c r="L1309" s="30"/>
      <c r="M1309" s="30"/>
      <c r="N1309" s="30">
        <v>1</v>
      </c>
    </row>
    <row r="1310" spans="2:14" ht="14.4" x14ac:dyDescent="0.3">
      <c r="B1310" s="30"/>
      <c r="C1310" s="115">
        <v>0.67708333333333337</v>
      </c>
      <c r="D1310" s="30" t="s">
        <v>235</v>
      </c>
      <c r="E1310" s="30"/>
      <c r="F1310" s="30" t="s">
        <v>3744</v>
      </c>
      <c r="G1310" s="30"/>
      <c r="H1310" s="30"/>
      <c r="I1310" s="30"/>
      <c r="J1310" s="30">
        <v>1</v>
      </c>
      <c r="K1310" s="30"/>
      <c r="L1310" s="30"/>
      <c r="M1310" s="30"/>
      <c r="N1310" s="30">
        <v>1</v>
      </c>
    </row>
    <row r="1311" spans="2:14" ht="14.4" x14ac:dyDescent="0.3">
      <c r="B1311" s="30"/>
      <c r="C1311" s="115">
        <v>0.67708333333333337</v>
      </c>
      <c r="D1311" s="30" t="s">
        <v>237</v>
      </c>
      <c r="E1311" s="30" t="s">
        <v>1183</v>
      </c>
      <c r="F1311" s="30" t="s">
        <v>3743</v>
      </c>
      <c r="G1311" s="35">
        <v>0.67708333333333337</v>
      </c>
      <c r="H1311" s="30"/>
      <c r="I1311" s="30"/>
      <c r="J1311" s="30">
        <v>1</v>
      </c>
      <c r="K1311" s="30"/>
      <c r="L1311" s="30"/>
      <c r="M1311" s="30"/>
      <c r="N1311" s="30">
        <v>1</v>
      </c>
    </row>
    <row r="1312" spans="2:14" ht="14.4" x14ac:dyDescent="0.3">
      <c r="B1312" s="30"/>
      <c r="C1312" s="115">
        <v>0.67708333333333337</v>
      </c>
      <c r="D1312" s="30" t="s">
        <v>237</v>
      </c>
      <c r="E1312" s="30"/>
      <c r="F1312" s="30" t="s">
        <v>3744</v>
      </c>
      <c r="G1312" s="30"/>
      <c r="H1312" s="30"/>
      <c r="I1312" s="30"/>
      <c r="J1312" s="30">
        <v>1</v>
      </c>
      <c r="K1312" s="30"/>
      <c r="L1312" s="30"/>
      <c r="M1312" s="30"/>
      <c r="N1312" s="30">
        <v>1</v>
      </c>
    </row>
    <row r="1313" spans="2:14" ht="14.4" x14ac:dyDescent="0.3">
      <c r="B1313" s="30"/>
      <c r="C1313" s="115">
        <v>0.67708333333333337</v>
      </c>
      <c r="D1313" s="30" t="s">
        <v>602</v>
      </c>
      <c r="E1313" s="30" t="s">
        <v>1117</v>
      </c>
      <c r="F1313" s="30" t="s">
        <v>3743</v>
      </c>
      <c r="G1313" s="35">
        <v>0.67708333333333337</v>
      </c>
      <c r="H1313" s="30"/>
      <c r="I1313" s="30"/>
      <c r="J1313" s="30">
        <v>1</v>
      </c>
      <c r="K1313" s="30"/>
      <c r="L1313" s="30"/>
      <c r="M1313" s="30"/>
      <c r="N1313" s="30">
        <v>1</v>
      </c>
    </row>
    <row r="1314" spans="2:14" ht="14.4" x14ac:dyDescent="0.3">
      <c r="B1314" s="30"/>
      <c r="C1314" s="115">
        <v>0.67708333333333337</v>
      </c>
      <c r="D1314" s="30" t="s">
        <v>602</v>
      </c>
      <c r="E1314" s="30"/>
      <c r="F1314" s="30" t="s">
        <v>3744</v>
      </c>
      <c r="G1314" s="30"/>
      <c r="H1314" s="30"/>
      <c r="I1314" s="30"/>
      <c r="J1314" s="30">
        <v>1</v>
      </c>
      <c r="K1314" s="30"/>
      <c r="L1314" s="30"/>
      <c r="M1314" s="30"/>
      <c r="N1314" s="30">
        <v>1</v>
      </c>
    </row>
    <row r="1315" spans="2:14" ht="14.4" x14ac:dyDescent="0.3">
      <c r="B1315" s="30"/>
      <c r="C1315" s="115">
        <v>0.67708333333333337</v>
      </c>
      <c r="D1315" s="30" t="s">
        <v>803</v>
      </c>
      <c r="E1315" s="30" t="s">
        <v>1191</v>
      </c>
      <c r="F1315" s="30" t="s">
        <v>3743</v>
      </c>
      <c r="G1315" s="35">
        <v>0.67708333333333337</v>
      </c>
      <c r="H1315" s="30"/>
      <c r="I1315" s="30"/>
      <c r="J1315" s="30">
        <v>1</v>
      </c>
      <c r="K1315" s="30"/>
      <c r="L1315" s="30"/>
      <c r="M1315" s="30"/>
      <c r="N1315" s="30">
        <v>1</v>
      </c>
    </row>
    <row r="1316" spans="2:14" ht="14.4" x14ac:dyDescent="0.3">
      <c r="B1316" s="30"/>
      <c r="C1316" s="115">
        <v>0.67708333333333337</v>
      </c>
      <c r="D1316" s="30" t="s">
        <v>803</v>
      </c>
      <c r="E1316" s="30"/>
      <c r="F1316" s="30" t="s">
        <v>3744</v>
      </c>
      <c r="G1316" s="30"/>
      <c r="H1316" s="30"/>
      <c r="I1316" s="30"/>
      <c r="J1316" s="30">
        <v>1</v>
      </c>
      <c r="K1316" s="30"/>
      <c r="L1316" s="30"/>
      <c r="M1316" s="30"/>
      <c r="N1316" s="30">
        <v>1</v>
      </c>
    </row>
    <row r="1317" spans="2:14" ht="14.4" x14ac:dyDescent="0.3">
      <c r="B1317" s="30"/>
      <c r="C1317" s="115">
        <v>0.67708333333333337</v>
      </c>
      <c r="D1317" s="30" t="s">
        <v>632</v>
      </c>
      <c r="E1317" s="30" t="s">
        <v>1197</v>
      </c>
      <c r="F1317" s="30" t="s">
        <v>3743</v>
      </c>
      <c r="G1317" s="35">
        <v>0.67708333333333337</v>
      </c>
      <c r="H1317" s="30"/>
      <c r="I1317" s="30"/>
      <c r="J1317" s="30">
        <v>1</v>
      </c>
      <c r="K1317" s="30"/>
      <c r="L1317" s="30"/>
      <c r="M1317" s="30"/>
      <c r="N1317" s="30">
        <v>1</v>
      </c>
    </row>
    <row r="1318" spans="2:14" ht="14.4" x14ac:dyDescent="0.3">
      <c r="B1318" s="30"/>
      <c r="C1318" s="115">
        <v>0.67708333333333337</v>
      </c>
      <c r="D1318" s="30" t="s">
        <v>632</v>
      </c>
      <c r="E1318" s="30"/>
      <c r="F1318" s="30" t="s">
        <v>3744</v>
      </c>
      <c r="G1318" s="30"/>
      <c r="H1318" s="30"/>
      <c r="I1318" s="30"/>
      <c r="J1318" s="30">
        <v>1</v>
      </c>
      <c r="K1318" s="30"/>
      <c r="L1318" s="30"/>
      <c r="M1318" s="30"/>
      <c r="N1318" s="30">
        <v>1</v>
      </c>
    </row>
    <row r="1319" spans="2:14" ht="14.4" x14ac:dyDescent="0.3">
      <c r="B1319" s="30"/>
      <c r="C1319" s="115">
        <v>0.67708333333333337</v>
      </c>
      <c r="D1319" s="30" t="s">
        <v>652</v>
      </c>
      <c r="E1319" s="30" t="s">
        <v>1162</v>
      </c>
      <c r="F1319" s="30" t="s">
        <v>3743</v>
      </c>
      <c r="G1319" s="35">
        <v>0.67708333333333337</v>
      </c>
      <c r="H1319" s="30"/>
      <c r="I1319" s="30"/>
      <c r="J1319" s="30">
        <v>1</v>
      </c>
      <c r="K1319" s="30"/>
      <c r="L1319" s="30"/>
      <c r="M1319" s="30"/>
      <c r="N1319" s="30">
        <v>1</v>
      </c>
    </row>
    <row r="1320" spans="2:14" ht="14.4" x14ac:dyDescent="0.3">
      <c r="B1320" s="30"/>
      <c r="C1320" s="115">
        <v>0.67708333333333337</v>
      </c>
      <c r="D1320" s="30" t="s">
        <v>652</v>
      </c>
      <c r="E1320" s="30"/>
      <c r="F1320" s="30" t="s">
        <v>3744</v>
      </c>
      <c r="G1320" s="30"/>
      <c r="H1320" s="30"/>
      <c r="I1320" s="30"/>
      <c r="J1320" s="30">
        <v>1</v>
      </c>
      <c r="K1320" s="30"/>
      <c r="L1320" s="30"/>
      <c r="M1320" s="30"/>
      <c r="N1320" s="30">
        <v>1</v>
      </c>
    </row>
    <row r="1321" spans="2:14" ht="14.4" x14ac:dyDescent="0.3">
      <c r="B1321" s="30"/>
      <c r="C1321" s="115">
        <v>0.67708333333333337</v>
      </c>
      <c r="D1321" s="30" t="s">
        <v>655</v>
      </c>
      <c r="E1321" s="30" t="s">
        <v>1142</v>
      </c>
      <c r="F1321" s="30" t="s">
        <v>3743</v>
      </c>
      <c r="G1321" s="35">
        <v>0.67708333333333337</v>
      </c>
      <c r="H1321" s="30"/>
      <c r="I1321" s="30"/>
      <c r="J1321" s="30">
        <v>1</v>
      </c>
      <c r="K1321" s="30"/>
      <c r="L1321" s="30"/>
      <c r="M1321" s="30"/>
      <c r="N1321" s="30">
        <v>1</v>
      </c>
    </row>
    <row r="1322" spans="2:14" ht="14.4" x14ac:dyDescent="0.3">
      <c r="B1322" s="30"/>
      <c r="C1322" s="115">
        <v>0.67708333333333337</v>
      </c>
      <c r="D1322" s="30" t="s">
        <v>655</v>
      </c>
      <c r="E1322" s="30"/>
      <c r="F1322" s="30" t="s">
        <v>3744</v>
      </c>
      <c r="G1322" s="30"/>
      <c r="H1322" s="30"/>
      <c r="I1322" s="30"/>
      <c r="J1322" s="30">
        <v>1</v>
      </c>
      <c r="K1322" s="30"/>
      <c r="L1322" s="30"/>
      <c r="M1322" s="30"/>
      <c r="N1322" s="30">
        <v>1</v>
      </c>
    </row>
    <row r="1323" spans="2:14" ht="14.4" x14ac:dyDescent="0.3">
      <c r="B1323" s="30"/>
      <c r="C1323" s="115">
        <v>0.67708333333333337</v>
      </c>
      <c r="D1323" s="30" t="s">
        <v>273</v>
      </c>
      <c r="E1323" s="30" t="s">
        <v>1174</v>
      </c>
      <c r="F1323" s="30" t="s">
        <v>3743</v>
      </c>
      <c r="G1323" s="35">
        <v>0.67708333333333337</v>
      </c>
      <c r="H1323" s="30"/>
      <c r="I1323" s="30"/>
      <c r="J1323" s="30">
        <v>1</v>
      </c>
      <c r="K1323" s="30"/>
      <c r="L1323" s="30"/>
      <c r="M1323" s="30"/>
      <c r="N1323" s="30">
        <v>1</v>
      </c>
    </row>
    <row r="1324" spans="2:14" ht="14.4" x14ac:dyDescent="0.3">
      <c r="B1324" s="30"/>
      <c r="C1324" s="115">
        <v>0.67708333333333337</v>
      </c>
      <c r="D1324" s="30" t="s">
        <v>273</v>
      </c>
      <c r="E1324" s="30"/>
      <c r="F1324" s="30" t="s">
        <v>3744</v>
      </c>
      <c r="G1324" s="30"/>
      <c r="H1324" s="30"/>
      <c r="I1324" s="30"/>
      <c r="J1324" s="30">
        <v>1</v>
      </c>
      <c r="K1324" s="30"/>
      <c r="L1324" s="30"/>
      <c r="M1324" s="30"/>
      <c r="N1324" s="30">
        <v>1</v>
      </c>
    </row>
    <row r="1325" spans="2:14" ht="14.4" x14ac:dyDescent="0.3">
      <c r="B1325" s="30"/>
      <c r="C1325" s="115">
        <v>0.67708333333333337</v>
      </c>
      <c r="D1325" s="30" t="s">
        <v>425</v>
      </c>
      <c r="E1325" s="30" t="s">
        <v>1125</v>
      </c>
      <c r="F1325" s="30" t="s">
        <v>3743</v>
      </c>
      <c r="G1325" s="35">
        <v>0.67708333333333337</v>
      </c>
      <c r="H1325" s="30"/>
      <c r="I1325" s="30"/>
      <c r="J1325" s="30">
        <v>1</v>
      </c>
      <c r="K1325" s="30"/>
      <c r="L1325" s="30"/>
      <c r="M1325" s="30"/>
      <c r="N1325" s="30">
        <v>1</v>
      </c>
    </row>
    <row r="1326" spans="2:14" ht="14.4" x14ac:dyDescent="0.3">
      <c r="B1326" s="30"/>
      <c r="C1326" s="115">
        <v>0.67708333333333337</v>
      </c>
      <c r="D1326" s="30" t="s">
        <v>425</v>
      </c>
      <c r="E1326" s="30"/>
      <c r="F1326" s="30" t="s">
        <v>3744</v>
      </c>
      <c r="G1326" s="30"/>
      <c r="H1326" s="30"/>
      <c r="I1326" s="30"/>
      <c r="J1326" s="30">
        <v>1</v>
      </c>
      <c r="K1326" s="30"/>
      <c r="L1326" s="30"/>
      <c r="M1326" s="30"/>
      <c r="N1326" s="30">
        <v>1</v>
      </c>
    </row>
    <row r="1327" spans="2:14" ht="14.4" x14ac:dyDescent="0.3">
      <c r="B1327" s="30"/>
      <c r="C1327" s="115">
        <v>0.67708333333333337</v>
      </c>
      <c r="D1327" s="30" t="s">
        <v>441</v>
      </c>
      <c r="E1327" s="30" t="s">
        <v>1208</v>
      </c>
      <c r="F1327" s="30" t="s">
        <v>3743</v>
      </c>
      <c r="G1327" s="35">
        <v>0.67708333333333337</v>
      </c>
      <c r="H1327" s="30"/>
      <c r="I1327" s="30"/>
      <c r="J1327" s="30">
        <v>1</v>
      </c>
      <c r="K1327" s="30"/>
      <c r="L1327" s="30"/>
      <c r="M1327" s="30"/>
      <c r="N1327" s="30">
        <v>1</v>
      </c>
    </row>
    <row r="1328" spans="2:14" ht="14.4" x14ac:dyDescent="0.3">
      <c r="B1328" s="30"/>
      <c r="C1328" s="115">
        <v>0.67708333333333337</v>
      </c>
      <c r="D1328" s="30" t="s">
        <v>441</v>
      </c>
      <c r="E1328" s="30"/>
      <c r="F1328" s="30" t="s">
        <v>3744</v>
      </c>
      <c r="G1328" s="30"/>
      <c r="H1328" s="30"/>
      <c r="I1328" s="30"/>
      <c r="J1328" s="30">
        <v>1</v>
      </c>
      <c r="K1328" s="30"/>
      <c r="L1328" s="30"/>
      <c r="M1328" s="30"/>
      <c r="N1328" s="30">
        <v>1</v>
      </c>
    </row>
    <row r="1329" spans="2:14" ht="14.4" x14ac:dyDescent="0.3">
      <c r="B1329" s="30"/>
      <c r="C1329" s="115">
        <v>0.67708333333333337</v>
      </c>
      <c r="D1329" s="30" t="s">
        <v>892</v>
      </c>
      <c r="E1329" s="30" t="s">
        <v>1129</v>
      </c>
      <c r="F1329" s="30" t="s">
        <v>3743</v>
      </c>
      <c r="G1329" s="35">
        <v>0.67708333333333337</v>
      </c>
      <c r="H1329" s="30"/>
      <c r="I1329" s="30"/>
      <c r="J1329" s="30">
        <v>1</v>
      </c>
      <c r="K1329" s="30"/>
      <c r="L1329" s="30"/>
      <c r="M1329" s="30"/>
      <c r="N1329" s="30">
        <v>1</v>
      </c>
    </row>
    <row r="1330" spans="2:14" ht="14.4" x14ac:dyDescent="0.3">
      <c r="B1330" s="30"/>
      <c r="C1330" s="115">
        <v>0.67708333333333337</v>
      </c>
      <c r="D1330" s="30" t="s">
        <v>892</v>
      </c>
      <c r="E1330" s="30"/>
      <c r="F1330" s="30" t="s">
        <v>3744</v>
      </c>
      <c r="G1330" s="30"/>
      <c r="H1330" s="30"/>
      <c r="I1330" s="30"/>
      <c r="J1330" s="30">
        <v>1</v>
      </c>
      <c r="K1330" s="30"/>
      <c r="L1330" s="30"/>
      <c r="M1330" s="30"/>
      <c r="N1330" s="30">
        <v>1</v>
      </c>
    </row>
    <row r="1331" spans="2:14" ht="14.4" x14ac:dyDescent="0.3">
      <c r="B1331" s="30"/>
      <c r="C1331" s="115">
        <v>0.67708333333333337</v>
      </c>
      <c r="D1331" s="30" t="s">
        <v>438</v>
      </c>
      <c r="E1331" s="30" t="s">
        <v>1173</v>
      </c>
      <c r="F1331" s="30" t="s">
        <v>3743</v>
      </c>
      <c r="G1331" s="35">
        <v>0.67708333333333337</v>
      </c>
      <c r="H1331" s="30"/>
      <c r="I1331" s="30"/>
      <c r="J1331" s="30">
        <v>1</v>
      </c>
      <c r="K1331" s="30"/>
      <c r="L1331" s="30"/>
      <c r="M1331" s="30"/>
      <c r="N1331" s="30">
        <v>1</v>
      </c>
    </row>
    <row r="1332" spans="2:14" ht="14.4" x14ac:dyDescent="0.3">
      <c r="B1332" s="30"/>
      <c r="C1332" s="115">
        <v>0.67708333333333337</v>
      </c>
      <c r="D1332" s="30" t="s">
        <v>438</v>
      </c>
      <c r="E1332" s="30"/>
      <c r="F1332" s="30" t="s">
        <v>3744</v>
      </c>
      <c r="G1332" s="30"/>
      <c r="H1332" s="30"/>
      <c r="I1332" s="30"/>
      <c r="J1332" s="30">
        <v>1</v>
      </c>
      <c r="K1332" s="30"/>
      <c r="L1332" s="30"/>
      <c r="M1332" s="30"/>
      <c r="N1332" s="30">
        <v>1</v>
      </c>
    </row>
    <row r="1333" spans="2:14" ht="14.4" x14ac:dyDescent="0.3">
      <c r="B1333" s="30"/>
      <c r="C1333" s="115">
        <v>0.67708333333333337</v>
      </c>
      <c r="D1333" s="30" t="s">
        <v>846</v>
      </c>
      <c r="E1333" s="30" t="s">
        <v>1189</v>
      </c>
      <c r="F1333" s="30" t="s">
        <v>3743</v>
      </c>
      <c r="G1333" s="35">
        <v>0.67708333333333337</v>
      </c>
      <c r="H1333" s="30"/>
      <c r="I1333" s="30"/>
      <c r="J1333" s="30">
        <v>1</v>
      </c>
      <c r="K1333" s="30"/>
      <c r="L1333" s="30"/>
      <c r="M1333" s="30"/>
      <c r="N1333" s="30">
        <v>1</v>
      </c>
    </row>
    <row r="1334" spans="2:14" ht="14.4" x14ac:dyDescent="0.3">
      <c r="B1334" s="30"/>
      <c r="C1334" s="115">
        <v>0.67708333333333337</v>
      </c>
      <c r="D1334" s="30" t="s">
        <v>846</v>
      </c>
      <c r="E1334" s="30"/>
      <c r="F1334" s="30" t="s">
        <v>3744</v>
      </c>
      <c r="G1334" s="30"/>
      <c r="H1334" s="30"/>
      <c r="I1334" s="30"/>
      <c r="J1334" s="30">
        <v>1</v>
      </c>
      <c r="K1334" s="30"/>
      <c r="L1334" s="30"/>
      <c r="M1334" s="30"/>
      <c r="N1334" s="30">
        <v>1</v>
      </c>
    </row>
    <row r="1335" spans="2:14" ht="14.4" x14ac:dyDescent="0.3">
      <c r="B1335" s="30"/>
      <c r="C1335" s="115">
        <v>0.67708333333333337</v>
      </c>
      <c r="D1335" s="30" t="s">
        <v>532</v>
      </c>
      <c r="E1335" s="30" t="s">
        <v>1165</v>
      </c>
      <c r="F1335" s="30" t="s">
        <v>3743</v>
      </c>
      <c r="G1335" s="35">
        <v>0.67708333333333337</v>
      </c>
      <c r="H1335" s="30"/>
      <c r="I1335" s="30"/>
      <c r="J1335" s="30">
        <v>1</v>
      </c>
      <c r="K1335" s="30"/>
      <c r="L1335" s="30"/>
      <c r="M1335" s="30"/>
      <c r="N1335" s="30">
        <v>1</v>
      </c>
    </row>
    <row r="1336" spans="2:14" ht="14.4" x14ac:dyDescent="0.3">
      <c r="B1336" s="30"/>
      <c r="C1336" s="115">
        <v>0.67708333333333337</v>
      </c>
      <c r="D1336" s="30" t="s">
        <v>532</v>
      </c>
      <c r="E1336" s="30"/>
      <c r="F1336" s="30" t="s">
        <v>3744</v>
      </c>
      <c r="G1336" s="30"/>
      <c r="H1336" s="30"/>
      <c r="I1336" s="30"/>
      <c r="J1336" s="30">
        <v>1</v>
      </c>
      <c r="K1336" s="30"/>
      <c r="L1336" s="30"/>
      <c r="M1336" s="30"/>
      <c r="N1336" s="30">
        <v>1</v>
      </c>
    </row>
    <row r="1337" spans="2:14" ht="14.4" x14ac:dyDescent="0.3">
      <c r="B1337" s="30"/>
      <c r="C1337" s="115">
        <v>0.67708333333333337</v>
      </c>
      <c r="D1337" s="30" t="s">
        <v>1020</v>
      </c>
      <c r="E1337" s="30" t="s">
        <v>1211</v>
      </c>
      <c r="F1337" s="30" t="s">
        <v>3743</v>
      </c>
      <c r="G1337" s="35">
        <v>0.67708333333333337</v>
      </c>
      <c r="H1337" s="30"/>
      <c r="I1337" s="30"/>
      <c r="J1337" s="30">
        <v>1</v>
      </c>
      <c r="K1337" s="30"/>
      <c r="L1337" s="30"/>
      <c r="M1337" s="30"/>
      <c r="N1337" s="30">
        <v>1</v>
      </c>
    </row>
    <row r="1338" spans="2:14" ht="14.4" x14ac:dyDescent="0.3">
      <c r="B1338" s="30"/>
      <c r="C1338" s="115">
        <v>0.67708333333333337</v>
      </c>
      <c r="D1338" s="30" t="s">
        <v>1020</v>
      </c>
      <c r="E1338" s="30"/>
      <c r="F1338" s="30" t="s">
        <v>3744</v>
      </c>
      <c r="G1338" s="30"/>
      <c r="H1338" s="30"/>
      <c r="I1338" s="30"/>
      <c r="J1338" s="30">
        <v>1</v>
      </c>
      <c r="K1338" s="30"/>
      <c r="L1338" s="30"/>
      <c r="M1338" s="30"/>
      <c r="N1338" s="30">
        <v>1</v>
      </c>
    </row>
    <row r="1339" spans="2:14" ht="14.4" x14ac:dyDescent="0.3">
      <c r="B1339" s="30"/>
      <c r="C1339" s="115">
        <v>0.67708333333333337</v>
      </c>
      <c r="D1339" s="30" t="s">
        <v>1008</v>
      </c>
      <c r="E1339" s="30" t="s">
        <v>1203</v>
      </c>
      <c r="F1339" s="30" t="s">
        <v>3743</v>
      </c>
      <c r="G1339" s="35">
        <v>0.67708333333333337</v>
      </c>
      <c r="H1339" s="30"/>
      <c r="I1339" s="30"/>
      <c r="J1339" s="30">
        <v>1</v>
      </c>
      <c r="K1339" s="30"/>
      <c r="L1339" s="30"/>
      <c r="M1339" s="30"/>
      <c r="N1339" s="30">
        <v>1</v>
      </c>
    </row>
    <row r="1340" spans="2:14" ht="14.4" x14ac:dyDescent="0.3">
      <c r="B1340" s="30"/>
      <c r="C1340" s="115">
        <v>0.67708333333333337</v>
      </c>
      <c r="D1340" s="30" t="s">
        <v>1008</v>
      </c>
      <c r="E1340" s="30"/>
      <c r="F1340" s="30" t="s">
        <v>3744</v>
      </c>
      <c r="G1340" s="30"/>
      <c r="H1340" s="30"/>
      <c r="I1340" s="30"/>
      <c r="J1340" s="30">
        <v>1</v>
      </c>
      <c r="K1340" s="30"/>
      <c r="L1340" s="30"/>
      <c r="M1340" s="30"/>
      <c r="N1340" s="30">
        <v>1</v>
      </c>
    </row>
    <row r="1341" spans="2:14" ht="14.4" x14ac:dyDescent="0.3">
      <c r="B1341" s="30"/>
      <c r="C1341" s="115">
        <v>0.67708333333333337</v>
      </c>
      <c r="D1341" s="30" t="s">
        <v>982</v>
      </c>
      <c r="E1341" s="30" t="s">
        <v>1184</v>
      </c>
      <c r="F1341" s="30" t="s">
        <v>3743</v>
      </c>
      <c r="G1341" s="35">
        <v>0.67708333333333337</v>
      </c>
      <c r="H1341" s="30"/>
      <c r="I1341" s="30"/>
      <c r="J1341" s="30">
        <v>1</v>
      </c>
      <c r="K1341" s="30"/>
      <c r="L1341" s="30"/>
      <c r="M1341" s="30"/>
      <c r="N1341" s="30">
        <v>1</v>
      </c>
    </row>
    <row r="1342" spans="2:14" ht="14.4" x14ac:dyDescent="0.3">
      <c r="B1342" s="30"/>
      <c r="C1342" s="115">
        <v>0.67708333333333337</v>
      </c>
      <c r="D1342" s="30" t="s">
        <v>982</v>
      </c>
      <c r="E1342" s="30"/>
      <c r="F1342" s="30" t="s">
        <v>3744</v>
      </c>
      <c r="G1342" s="30"/>
      <c r="H1342" s="30"/>
      <c r="I1342" s="30"/>
      <c r="J1342" s="30">
        <v>1</v>
      </c>
      <c r="K1342" s="30"/>
      <c r="L1342" s="30"/>
      <c r="M1342" s="30"/>
      <c r="N1342" s="30">
        <v>1</v>
      </c>
    </row>
    <row r="1343" spans="2:14" ht="14.4" x14ac:dyDescent="0.3">
      <c r="B1343" s="30"/>
      <c r="C1343" s="115">
        <v>0.67708333333333337</v>
      </c>
      <c r="D1343" s="30" t="s">
        <v>1077</v>
      </c>
      <c r="E1343" s="30" t="s">
        <v>1187</v>
      </c>
      <c r="F1343" s="30" t="s">
        <v>3743</v>
      </c>
      <c r="G1343" s="35">
        <v>0.67708333333333337</v>
      </c>
      <c r="H1343" s="30"/>
      <c r="I1343" s="30"/>
      <c r="J1343" s="30">
        <v>1</v>
      </c>
      <c r="K1343" s="30"/>
      <c r="L1343" s="30"/>
      <c r="M1343" s="30"/>
      <c r="N1343" s="30">
        <v>1</v>
      </c>
    </row>
    <row r="1344" spans="2:14" ht="14.4" x14ac:dyDescent="0.3">
      <c r="B1344" s="30"/>
      <c r="C1344" s="115">
        <v>0.67708333333333337</v>
      </c>
      <c r="D1344" s="30" t="s">
        <v>1077</v>
      </c>
      <c r="E1344" s="30"/>
      <c r="F1344" s="30" t="s">
        <v>3744</v>
      </c>
      <c r="G1344" s="30"/>
      <c r="H1344" s="30"/>
      <c r="I1344" s="30"/>
      <c r="J1344" s="30">
        <v>1</v>
      </c>
      <c r="K1344" s="30"/>
      <c r="L1344" s="30"/>
      <c r="M1344" s="30"/>
      <c r="N1344" s="30">
        <v>1</v>
      </c>
    </row>
    <row r="1345" spans="2:14" ht="14.4" x14ac:dyDescent="0.3">
      <c r="B1345" s="30"/>
      <c r="C1345" s="115">
        <v>0.72916666666666663</v>
      </c>
      <c r="D1345" s="30" t="s">
        <v>262</v>
      </c>
      <c r="E1345" s="30" t="s">
        <v>1174</v>
      </c>
      <c r="F1345" s="30" t="s">
        <v>3745</v>
      </c>
      <c r="G1345" s="35">
        <v>0.72916666666666663</v>
      </c>
      <c r="H1345" s="30"/>
      <c r="I1345" s="30"/>
      <c r="J1345" s="30">
        <v>1</v>
      </c>
      <c r="K1345" s="30"/>
      <c r="L1345" s="30"/>
      <c r="M1345" s="30"/>
      <c r="N1345" s="30">
        <v>1</v>
      </c>
    </row>
    <row r="1346" spans="2:14" ht="14.4" x14ac:dyDescent="0.3">
      <c r="B1346" s="30"/>
      <c r="C1346" s="115">
        <v>0.72916666666666663</v>
      </c>
      <c r="D1346" s="30" t="s">
        <v>262</v>
      </c>
      <c r="E1346" s="30"/>
      <c r="F1346" s="30" t="s">
        <v>3746</v>
      </c>
      <c r="G1346" s="30"/>
      <c r="H1346" s="30"/>
      <c r="I1346" s="30"/>
      <c r="J1346" s="30">
        <v>1</v>
      </c>
      <c r="K1346" s="30"/>
      <c r="L1346" s="30"/>
      <c r="M1346" s="30"/>
      <c r="N1346" s="30">
        <v>1</v>
      </c>
    </row>
    <row r="1347" spans="2:14" ht="14.4" x14ac:dyDescent="0.3">
      <c r="B1347" s="30"/>
      <c r="C1347" s="115">
        <v>0.72916666666666663</v>
      </c>
      <c r="D1347" s="30" t="s">
        <v>128</v>
      </c>
      <c r="E1347" s="30" t="s">
        <v>1125</v>
      </c>
      <c r="F1347" s="30" t="s">
        <v>3745</v>
      </c>
      <c r="G1347" s="35">
        <v>0.72916666666666663</v>
      </c>
      <c r="H1347" s="30"/>
      <c r="I1347" s="30"/>
      <c r="J1347" s="30">
        <v>1</v>
      </c>
      <c r="K1347" s="30"/>
      <c r="L1347" s="30"/>
      <c r="M1347" s="30"/>
      <c r="N1347" s="30">
        <v>1</v>
      </c>
    </row>
    <row r="1348" spans="2:14" ht="14.4" x14ac:dyDescent="0.3">
      <c r="B1348" s="30"/>
      <c r="C1348" s="115">
        <v>0.72916666666666663</v>
      </c>
      <c r="D1348" s="30" t="s">
        <v>128</v>
      </c>
      <c r="E1348" s="30"/>
      <c r="F1348" s="30" t="s">
        <v>3746</v>
      </c>
      <c r="G1348" s="30"/>
      <c r="H1348" s="30"/>
      <c r="I1348" s="30"/>
      <c r="J1348" s="30">
        <v>1</v>
      </c>
      <c r="K1348" s="30"/>
      <c r="L1348" s="30"/>
      <c r="M1348" s="30"/>
      <c r="N1348" s="30">
        <v>1</v>
      </c>
    </row>
    <row r="1349" spans="2:14" ht="14.4" x14ac:dyDescent="0.3">
      <c r="B1349" s="30"/>
      <c r="C1349" s="115">
        <v>0.72916666666666663</v>
      </c>
      <c r="D1349" s="30" t="s">
        <v>161</v>
      </c>
      <c r="E1349" s="30" t="s">
        <v>1213</v>
      </c>
      <c r="F1349" s="30" t="s">
        <v>3745</v>
      </c>
      <c r="G1349" s="35">
        <v>0.72916666666666663</v>
      </c>
      <c r="H1349" s="30"/>
      <c r="I1349" s="30"/>
      <c r="J1349" s="30">
        <v>1</v>
      </c>
      <c r="K1349" s="30"/>
      <c r="L1349" s="30"/>
      <c r="M1349" s="30"/>
      <c r="N1349" s="30">
        <v>1</v>
      </c>
    </row>
    <row r="1350" spans="2:14" ht="14.4" x14ac:dyDescent="0.3">
      <c r="B1350" s="30"/>
      <c r="C1350" s="115">
        <v>0.72916666666666663</v>
      </c>
      <c r="D1350" s="30" t="s">
        <v>161</v>
      </c>
      <c r="E1350" s="30"/>
      <c r="F1350" s="30" t="s">
        <v>3746</v>
      </c>
      <c r="G1350" s="30"/>
      <c r="H1350" s="30"/>
      <c r="I1350" s="30"/>
      <c r="J1350" s="30">
        <v>1</v>
      </c>
      <c r="K1350" s="30"/>
      <c r="L1350" s="30"/>
      <c r="M1350" s="30"/>
      <c r="N1350" s="30">
        <v>1</v>
      </c>
    </row>
    <row r="1351" spans="2:14" ht="14.4" x14ac:dyDescent="0.3">
      <c r="B1351" s="30"/>
      <c r="C1351" s="115">
        <v>0.72916666666666663</v>
      </c>
      <c r="D1351" s="30" t="s">
        <v>164</v>
      </c>
      <c r="E1351" s="30" t="s">
        <v>1184</v>
      </c>
      <c r="F1351" s="30" t="s">
        <v>3745</v>
      </c>
      <c r="G1351" s="35">
        <v>0.72916666666666663</v>
      </c>
      <c r="H1351" s="30"/>
      <c r="I1351" s="30"/>
      <c r="J1351" s="30">
        <v>1</v>
      </c>
      <c r="K1351" s="30"/>
      <c r="L1351" s="30"/>
      <c r="M1351" s="30"/>
      <c r="N1351" s="30">
        <v>1</v>
      </c>
    </row>
    <row r="1352" spans="2:14" ht="14.4" x14ac:dyDescent="0.3">
      <c r="B1352" s="30"/>
      <c r="C1352" s="115">
        <v>0.72916666666666663</v>
      </c>
      <c r="D1352" s="30" t="s">
        <v>164</v>
      </c>
      <c r="E1352" s="30"/>
      <c r="F1352" s="30" t="s">
        <v>3746</v>
      </c>
      <c r="G1352" s="30"/>
      <c r="H1352" s="30"/>
      <c r="I1352" s="30"/>
      <c r="J1352" s="30">
        <v>1</v>
      </c>
      <c r="K1352" s="30"/>
      <c r="L1352" s="30"/>
      <c r="M1352" s="30"/>
      <c r="N1352" s="30">
        <v>1</v>
      </c>
    </row>
    <row r="1353" spans="2:14" ht="14.4" x14ac:dyDescent="0.3">
      <c r="B1353" s="30"/>
      <c r="C1353" s="115">
        <v>0.72916666666666663</v>
      </c>
      <c r="D1353" s="30" t="s">
        <v>164</v>
      </c>
      <c r="E1353" s="30" t="s">
        <v>1173</v>
      </c>
      <c r="F1353" s="30" t="s">
        <v>3745</v>
      </c>
      <c r="G1353" s="35">
        <v>0.72916666666666663</v>
      </c>
      <c r="H1353" s="30"/>
      <c r="I1353" s="30"/>
      <c r="J1353" s="30">
        <v>1</v>
      </c>
      <c r="K1353" s="30"/>
      <c r="L1353" s="30"/>
      <c r="M1353" s="30"/>
      <c r="N1353" s="30">
        <v>1</v>
      </c>
    </row>
    <row r="1354" spans="2:14" ht="14.4" x14ac:dyDescent="0.3">
      <c r="B1354" s="30"/>
      <c r="C1354" s="115">
        <v>0.72916666666666663</v>
      </c>
      <c r="D1354" s="30" t="s">
        <v>164</v>
      </c>
      <c r="E1354" s="30"/>
      <c r="F1354" s="30" t="s">
        <v>3746</v>
      </c>
      <c r="G1354" s="30"/>
      <c r="H1354" s="30"/>
      <c r="I1354" s="30"/>
      <c r="J1354" s="30">
        <v>1</v>
      </c>
      <c r="K1354" s="30"/>
      <c r="L1354" s="30"/>
      <c r="M1354" s="30"/>
      <c r="N1354" s="30">
        <v>1</v>
      </c>
    </row>
    <row r="1355" spans="2:14" ht="14.4" x14ac:dyDescent="0.3">
      <c r="B1355" s="30"/>
      <c r="C1355" s="115">
        <v>0.72916666666666663</v>
      </c>
      <c r="D1355" s="30" t="s">
        <v>104</v>
      </c>
      <c r="E1355" s="30" t="s">
        <v>1197</v>
      </c>
      <c r="F1355" s="30" t="s">
        <v>3745</v>
      </c>
      <c r="G1355" s="35">
        <v>0.72916666666666663</v>
      </c>
      <c r="H1355" s="30"/>
      <c r="I1355" s="30"/>
      <c r="J1355" s="30">
        <v>1</v>
      </c>
      <c r="K1355" s="30"/>
      <c r="L1355" s="30"/>
      <c r="M1355" s="30"/>
      <c r="N1355" s="30">
        <v>1</v>
      </c>
    </row>
    <row r="1356" spans="2:14" ht="14.4" x14ac:dyDescent="0.3">
      <c r="B1356" s="30"/>
      <c r="C1356" s="115">
        <v>0.72916666666666663</v>
      </c>
      <c r="D1356" s="30" t="s">
        <v>104</v>
      </c>
      <c r="E1356" s="30"/>
      <c r="F1356" s="30" t="s">
        <v>3746</v>
      </c>
      <c r="G1356" s="30"/>
      <c r="H1356" s="30"/>
      <c r="I1356" s="30"/>
      <c r="J1356" s="30">
        <v>1</v>
      </c>
      <c r="K1356" s="30"/>
      <c r="L1356" s="30"/>
      <c r="M1356" s="30"/>
      <c r="N1356" s="30">
        <v>1</v>
      </c>
    </row>
    <row r="1357" spans="2:14" ht="14.4" x14ac:dyDescent="0.3">
      <c r="B1357" s="30"/>
      <c r="C1357" s="115">
        <v>0.72916666666666663</v>
      </c>
      <c r="D1357" s="30" t="s">
        <v>562</v>
      </c>
      <c r="E1357" s="30" t="s">
        <v>1165</v>
      </c>
      <c r="F1357" s="30" t="s">
        <v>3745</v>
      </c>
      <c r="G1357" s="35">
        <v>0.72916666666666663</v>
      </c>
      <c r="H1357" s="30"/>
      <c r="I1357" s="30"/>
      <c r="J1357" s="30">
        <v>1</v>
      </c>
      <c r="K1357" s="30"/>
      <c r="L1357" s="30"/>
      <c r="M1357" s="30"/>
      <c r="N1357" s="30">
        <v>1</v>
      </c>
    </row>
    <row r="1358" spans="2:14" ht="14.4" x14ac:dyDescent="0.3">
      <c r="B1358" s="30"/>
      <c r="C1358" s="115">
        <v>0.72916666666666663</v>
      </c>
      <c r="D1358" s="30" t="s">
        <v>562</v>
      </c>
      <c r="E1358" s="30"/>
      <c r="F1358" s="30" t="s">
        <v>3746</v>
      </c>
      <c r="G1358" s="30"/>
      <c r="H1358" s="30"/>
      <c r="I1358" s="30"/>
      <c r="J1358" s="30">
        <v>1</v>
      </c>
      <c r="K1358" s="30"/>
      <c r="L1358" s="30"/>
      <c r="M1358" s="30"/>
      <c r="N1358" s="30">
        <v>1</v>
      </c>
    </row>
    <row r="1359" spans="2:14" ht="14.4" x14ac:dyDescent="0.3">
      <c r="B1359" s="30"/>
      <c r="C1359" s="115">
        <v>0.72916666666666663</v>
      </c>
      <c r="D1359" s="30" t="s">
        <v>233</v>
      </c>
      <c r="E1359" s="30" t="s">
        <v>1122</v>
      </c>
      <c r="F1359" s="30" t="s">
        <v>3745</v>
      </c>
      <c r="G1359" s="35">
        <v>0.72916666666666663</v>
      </c>
      <c r="H1359" s="30"/>
      <c r="I1359" s="30"/>
      <c r="J1359" s="30">
        <v>1</v>
      </c>
      <c r="K1359" s="30"/>
      <c r="L1359" s="30"/>
      <c r="M1359" s="30"/>
      <c r="N1359" s="30">
        <v>1</v>
      </c>
    </row>
    <row r="1360" spans="2:14" ht="14.4" x14ac:dyDescent="0.3">
      <c r="B1360" s="30"/>
      <c r="C1360" s="115">
        <v>0.72916666666666663</v>
      </c>
      <c r="D1360" s="30" t="s">
        <v>233</v>
      </c>
      <c r="E1360" s="30"/>
      <c r="F1360" s="30" t="s">
        <v>3746</v>
      </c>
      <c r="G1360" s="30"/>
      <c r="H1360" s="30"/>
      <c r="I1360" s="30"/>
      <c r="J1360" s="30">
        <v>1</v>
      </c>
      <c r="K1360" s="30"/>
      <c r="L1360" s="30"/>
      <c r="M1360" s="30"/>
      <c r="N1360" s="30">
        <v>1</v>
      </c>
    </row>
    <row r="1361" spans="2:14" ht="14.4" x14ac:dyDescent="0.3">
      <c r="B1361" s="30"/>
      <c r="C1361" s="115">
        <v>0.72916666666666663</v>
      </c>
      <c r="D1361" s="30" t="s">
        <v>235</v>
      </c>
      <c r="E1361" s="30" t="s">
        <v>1191</v>
      </c>
      <c r="F1361" s="30" t="s">
        <v>3745</v>
      </c>
      <c r="G1361" s="35">
        <v>0.72916666666666663</v>
      </c>
      <c r="H1361" s="30"/>
      <c r="I1361" s="30"/>
      <c r="J1361" s="30">
        <v>1</v>
      </c>
      <c r="K1361" s="30"/>
      <c r="L1361" s="30"/>
      <c r="M1361" s="30"/>
      <c r="N1361" s="30">
        <v>1</v>
      </c>
    </row>
    <row r="1362" spans="2:14" ht="14.4" x14ac:dyDescent="0.3">
      <c r="B1362" s="30"/>
      <c r="C1362" s="115">
        <v>0.72916666666666663</v>
      </c>
      <c r="D1362" s="30" t="s">
        <v>235</v>
      </c>
      <c r="E1362" s="30"/>
      <c r="F1362" s="30" t="s">
        <v>3746</v>
      </c>
      <c r="G1362" s="30"/>
      <c r="H1362" s="30"/>
      <c r="I1362" s="30"/>
      <c r="J1362" s="30">
        <v>1</v>
      </c>
      <c r="K1362" s="30"/>
      <c r="L1362" s="30"/>
      <c r="M1362" s="30"/>
      <c r="N1362" s="30">
        <v>1</v>
      </c>
    </row>
    <row r="1363" spans="2:14" ht="14.4" x14ac:dyDescent="0.3">
      <c r="B1363" s="30"/>
      <c r="C1363" s="115">
        <v>0.72916666666666663</v>
      </c>
      <c r="D1363" s="30" t="s">
        <v>237</v>
      </c>
      <c r="E1363" s="30" t="s">
        <v>1125</v>
      </c>
      <c r="F1363" s="30" t="s">
        <v>3745</v>
      </c>
      <c r="G1363" s="35">
        <v>0.72916666666666663</v>
      </c>
      <c r="H1363" s="30"/>
      <c r="I1363" s="30"/>
      <c r="J1363" s="30">
        <v>1</v>
      </c>
      <c r="K1363" s="30"/>
      <c r="L1363" s="30"/>
      <c r="M1363" s="30"/>
      <c r="N1363" s="30">
        <v>1</v>
      </c>
    </row>
    <row r="1364" spans="2:14" ht="14.4" x14ac:dyDescent="0.3">
      <c r="B1364" s="30"/>
      <c r="C1364" s="115">
        <v>0.72916666666666663</v>
      </c>
      <c r="D1364" s="30" t="s">
        <v>237</v>
      </c>
      <c r="E1364" s="30"/>
      <c r="F1364" s="30" t="s">
        <v>3746</v>
      </c>
      <c r="G1364" s="30"/>
      <c r="H1364" s="30"/>
      <c r="I1364" s="30"/>
      <c r="J1364" s="30">
        <v>1</v>
      </c>
      <c r="K1364" s="30"/>
      <c r="L1364" s="30"/>
      <c r="M1364" s="30"/>
      <c r="N1364" s="30">
        <v>1</v>
      </c>
    </row>
    <row r="1365" spans="2:14" ht="14.4" x14ac:dyDescent="0.3">
      <c r="B1365" s="30"/>
      <c r="C1365" s="115">
        <v>0.72916666666666663</v>
      </c>
      <c r="D1365" s="30" t="s">
        <v>608</v>
      </c>
      <c r="E1365" s="30" t="s">
        <v>1208</v>
      </c>
      <c r="F1365" s="30" t="s">
        <v>3745</v>
      </c>
      <c r="G1365" s="35">
        <v>0.72916666666666663</v>
      </c>
      <c r="H1365" s="30"/>
      <c r="I1365" s="30"/>
      <c r="J1365" s="30">
        <v>1</v>
      </c>
      <c r="K1365" s="30"/>
      <c r="L1365" s="30"/>
      <c r="M1365" s="30"/>
      <c r="N1365" s="30">
        <v>1</v>
      </c>
    </row>
    <row r="1366" spans="2:14" ht="14.4" x14ac:dyDescent="0.3">
      <c r="B1366" s="30"/>
      <c r="C1366" s="115">
        <v>0.72916666666666663</v>
      </c>
      <c r="D1366" s="30" t="s">
        <v>608</v>
      </c>
      <c r="E1366" s="30"/>
      <c r="F1366" s="30" t="s">
        <v>3746</v>
      </c>
      <c r="G1366" s="30"/>
      <c r="H1366" s="30"/>
      <c r="I1366" s="30"/>
      <c r="J1366" s="30">
        <v>1</v>
      </c>
      <c r="K1366" s="30"/>
      <c r="L1366" s="30"/>
      <c r="M1366" s="30"/>
      <c r="N1366" s="30">
        <v>1</v>
      </c>
    </row>
    <row r="1367" spans="2:14" ht="14.4" x14ac:dyDescent="0.3">
      <c r="B1367" s="30"/>
      <c r="C1367" s="115">
        <v>0.72916666666666663</v>
      </c>
      <c r="D1367" s="30" t="s">
        <v>803</v>
      </c>
      <c r="E1367" s="30" t="s">
        <v>1129</v>
      </c>
      <c r="F1367" s="30" t="s">
        <v>3745</v>
      </c>
      <c r="G1367" s="35">
        <v>0.72916666666666663</v>
      </c>
      <c r="H1367" s="30"/>
      <c r="I1367" s="30"/>
      <c r="J1367" s="30">
        <v>1</v>
      </c>
      <c r="K1367" s="30"/>
      <c r="L1367" s="30"/>
      <c r="M1367" s="30"/>
      <c r="N1367" s="30">
        <v>1</v>
      </c>
    </row>
    <row r="1368" spans="2:14" ht="14.4" x14ac:dyDescent="0.3">
      <c r="B1368" s="30"/>
      <c r="C1368" s="115">
        <v>0.72916666666666663</v>
      </c>
      <c r="D1368" s="30" t="s">
        <v>803</v>
      </c>
      <c r="E1368" s="30"/>
      <c r="F1368" s="30" t="s">
        <v>3746</v>
      </c>
      <c r="G1368" s="30"/>
      <c r="H1368" s="30"/>
      <c r="I1368" s="30"/>
      <c r="J1368" s="30">
        <v>1</v>
      </c>
      <c r="K1368" s="30"/>
      <c r="L1368" s="30"/>
      <c r="M1368" s="30"/>
      <c r="N1368" s="30">
        <v>1</v>
      </c>
    </row>
    <row r="1369" spans="2:14" ht="14.4" x14ac:dyDescent="0.3">
      <c r="B1369" s="30"/>
      <c r="C1369" s="115">
        <v>0.72916666666666663</v>
      </c>
      <c r="D1369" s="30" t="s">
        <v>704</v>
      </c>
      <c r="E1369" s="30" t="s">
        <v>1168</v>
      </c>
      <c r="F1369" s="30" t="s">
        <v>3745</v>
      </c>
      <c r="G1369" s="35">
        <v>0.72916666666666663</v>
      </c>
      <c r="H1369" s="30"/>
      <c r="I1369" s="30"/>
      <c r="J1369" s="30">
        <v>1</v>
      </c>
      <c r="K1369" s="30"/>
      <c r="L1369" s="30"/>
      <c r="M1369" s="30"/>
      <c r="N1369" s="30">
        <v>1</v>
      </c>
    </row>
    <row r="1370" spans="2:14" ht="14.4" x14ac:dyDescent="0.3">
      <c r="B1370" s="30"/>
      <c r="C1370" s="115">
        <v>0.72916666666666663</v>
      </c>
      <c r="D1370" s="30" t="s">
        <v>704</v>
      </c>
      <c r="E1370" s="30"/>
      <c r="F1370" s="30" t="s">
        <v>3746</v>
      </c>
      <c r="G1370" s="30"/>
      <c r="H1370" s="30"/>
      <c r="I1370" s="30"/>
      <c r="J1370" s="30">
        <v>1</v>
      </c>
      <c r="K1370" s="30"/>
      <c r="L1370" s="30"/>
      <c r="M1370" s="30"/>
      <c r="N1370" s="30">
        <v>1</v>
      </c>
    </row>
    <row r="1371" spans="2:14" ht="14.4" x14ac:dyDescent="0.3">
      <c r="B1371" s="30"/>
      <c r="C1371" s="115">
        <v>0.72916666666666663</v>
      </c>
      <c r="D1371" s="30" t="s">
        <v>655</v>
      </c>
      <c r="E1371" s="30" t="s">
        <v>1189</v>
      </c>
      <c r="F1371" s="30" t="s">
        <v>3745</v>
      </c>
      <c r="G1371" s="35">
        <v>0.72916666666666663</v>
      </c>
      <c r="H1371" s="30"/>
      <c r="I1371" s="30"/>
      <c r="J1371" s="30">
        <v>1</v>
      </c>
      <c r="K1371" s="30"/>
      <c r="L1371" s="30"/>
      <c r="M1371" s="30"/>
      <c r="N1371" s="30">
        <v>1</v>
      </c>
    </row>
    <row r="1372" spans="2:14" ht="14.4" x14ac:dyDescent="0.3">
      <c r="B1372" s="30"/>
      <c r="C1372" s="115">
        <v>0.72916666666666663</v>
      </c>
      <c r="D1372" s="30" t="s">
        <v>655</v>
      </c>
      <c r="E1372" s="30"/>
      <c r="F1372" s="30" t="s">
        <v>3746</v>
      </c>
      <c r="G1372" s="30"/>
      <c r="H1372" s="30"/>
      <c r="I1372" s="30"/>
      <c r="J1372" s="30">
        <v>1</v>
      </c>
      <c r="K1372" s="30"/>
      <c r="L1372" s="30"/>
      <c r="M1372" s="30"/>
      <c r="N1372" s="30">
        <v>1</v>
      </c>
    </row>
    <row r="1373" spans="2:14" ht="14.4" x14ac:dyDescent="0.3">
      <c r="B1373" s="30"/>
      <c r="C1373" s="115">
        <v>0.72916666666666663</v>
      </c>
      <c r="D1373" s="30" t="s">
        <v>249</v>
      </c>
      <c r="E1373" s="30" t="s">
        <v>1125</v>
      </c>
      <c r="F1373" s="30" t="s">
        <v>3745</v>
      </c>
      <c r="G1373" s="35">
        <v>0.72916666666666663</v>
      </c>
      <c r="H1373" s="30"/>
      <c r="I1373" s="30"/>
      <c r="J1373" s="30">
        <v>1</v>
      </c>
      <c r="K1373" s="30"/>
      <c r="L1373" s="30"/>
      <c r="M1373" s="30"/>
      <c r="N1373" s="30">
        <v>1</v>
      </c>
    </row>
    <row r="1374" spans="2:14" ht="14.4" x14ac:dyDescent="0.3">
      <c r="B1374" s="30"/>
      <c r="C1374" s="115">
        <v>0.72916666666666663</v>
      </c>
      <c r="D1374" s="30" t="s">
        <v>249</v>
      </c>
      <c r="E1374" s="30"/>
      <c r="F1374" s="30" t="s">
        <v>3746</v>
      </c>
      <c r="G1374" s="30"/>
      <c r="H1374" s="30"/>
      <c r="I1374" s="30"/>
      <c r="J1374" s="30">
        <v>1</v>
      </c>
      <c r="K1374" s="30"/>
      <c r="L1374" s="30"/>
      <c r="M1374" s="30"/>
      <c r="N1374" s="30">
        <v>1</v>
      </c>
    </row>
    <row r="1375" spans="2:14" ht="14.4" x14ac:dyDescent="0.3">
      <c r="B1375" s="30"/>
      <c r="C1375" s="115">
        <v>0.72916666666666663</v>
      </c>
      <c r="D1375" s="30" t="s">
        <v>273</v>
      </c>
      <c r="E1375" s="30" t="s">
        <v>1117</v>
      </c>
      <c r="F1375" s="30" t="s">
        <v>3745</v>
      </c>
      <c r="G1375" s="35">
        <v>0.72916666666666663</v>
      </c>
      <c r="H1375" s="30"/>
      <c r="I1375" s="30"/>
      <c r="J1375" s="30">
        <v>1</v>
      </c>
      <c r="K1375" s="30"/>
      <c r="L1375" s="30"/>
      <c r="M1375" s="30"/>
      <c r="N1375" s="30">
        <v>1</v>
      </c>
    </row>
    <row r="1376" spans="2:14" ht="14.4" x14ac:dyDescent="0.3">
      <c r="B1376" s="30"/>
      <c r="C1376" s="115">
        <v>0.72916666666666663</v>
      </c>
      <c r="D1376" s="30" t="s">
        <v>273</v>
      </c>
      <c r="E1376" s="30"/>
      <c r="F1376" s="30" t="s">
        <v>3746</v>
      </c>
      <c r="G1376" s="30"/>
      <c r="H1376" s="30"/>
      <c r="I1376" s="30"/>
      <c r="J1376" s="30">
        <v>1</v>
      </c>
      <c r="K1376" s="30"/>
      <c r="L1376" s="30"/>
      <c r="M1376" s="30"/>
      <c r="N1376" s="30">
        <v>1</v>
      </c>
    </row>
    <row r="1377" spans="2:14" ht="14.4" x14ac:dyDescent="0.3">
      <c r="B1377" s="30"/>
      <c r="C1377" s="115">
        <v>0.72916666666666663</v>
      </c>
      <c r="D1377" s="30" t="s">
        <v>425</v>
      </c>
      <c r="E1377" s="30" t="s">
        <v>1142</v>
      </c>
      <c r="F1377" s="30" t="s">
        <v>3745</v>
      </c>
      <c r="G1377" s="35">
        <v>0.72916666666666663</v>
      </c>
      <c r="H1377" s="30"/>
      <c r="I1377" s="30"/>
      <c r="J1377" s="30">
        <v>1</v>
      </c>
      <c r="K1377" s="30"/>
      <c r="L1377" s="30"/>
      <c r="M1377" s="30"/>
      <c r="N1377" s="30">
        <v>1</v>
      </c>
    </row>
    <row r="1378" spans="2:14" ht="14.4" x14ac:dyDescent="0.3">
      <c r="B1378" s="30"/>
      <c r="C1378" s="115">
        <v>0.72916666666666663</v>
      </c>
      <c r="D1378" s="30" t="s">
        <v>425</v>
      </c>
      <c r="E1378" s="30"/>
      <c r="F1378" s="30" t="s">
        <v>3746</v>
      </c>
      <c r="G1378" s="30"/>
      <c r="H1378" s="30"/>
      <c r="I1378" s="30"/>
      <c r="J1378" s="30">
        <v>1</v>
      </c>
      <c r="K1378" s="30"/>
      <c r="L1378" s="30"/>
      <c r="M1378" s="30"/>
      <c r="N1378" s="30">
        <v>1</v>
      </c>
    </row>
    <row r="1379" spans="2:14" ht="14.4" x14ac:dyDescent="0.3">
      <c r="B1379" s="30"/>
      <c r="C1379" s="115">
        <v>0.72916666666666663</v>
      </c>
      <c r="D1379" s="30" t="s">
        <v>865</v>
      </c>
      <c r="E1379" s="30" t="s">
        <v>1145</v>
      </c>
      <c r="F1379" s="30" t="s">
        <v>3745</v>
      </c>
      <c r="G1379" s="35">
        <v>0.72916666666666663</v>
      </c>
      <c r="H1379" s="30"/>
      <c r="I1379" s="30"/>
      <c r="J1379" s="30">
        <v>1</v>
      </c>
      <c r="K1379" s="30"/>
      <c r="L1379" s="30"/>
      <c r="M1379" s="30"/>
      <c r="N1379" s="30">
        <v>1</v>
      </c>
    </row>
    <row r="1380" spans="2:14" ht="14.4" x14ac:dyDescent="0.3">
      <c r="B1380" s="30"/>
      <c r="C1380" s="115">
        <v>0.72916666666666663</v>
      </c>
      <c r="D1380" s="30" t="s">
        <v>865</v>
      </c>
      <c r="E1380" s="30"/>
      <c r="F1380" s="30" t="s">
        <v>3746</v>
      </c>
      <c r="G1380" s="30"/>
      <c r="H1380" s="30"/>
      <c r="I1380" s="30"/>
      <c r="J1380" s="30">
        <v>1</v>
      </c>
      <c r="K1380" s="30"/>
      <c r="L1380" s="30"/>
      <c r="M1380" s="30"/>
      <c r="N1380" s="30">
        <v>1</v>
      </c>
    </row>
    <row r="1381" spans="2:14" ht="14.4" x14ac:dyDescent="0.3">
      <c r="B1381" s="30"/>
      <c r="C1381" s="115">
        <v>0.72916666666666663</v>
      </c>
      <c r="D1381" s="30" t="s">
        <v>471</v>
      </c>
      <c r="E1381" s="30" t="s">
        <v>1193</v>
      </c>
      <c r="F1381" s="30" t="s">
        <v>3745</v>
      </c>
      <c r="G1381" s="35">
        <v>0.72916666666666663</v>
      </c>
      <c r="H1381" s="30"/>
      <c r="I1381" s="30"/>
      <c r="J1381" s="30">
        <v>1</v>
      </c>
      <c r="K1381" s="30"/>
      <c r="L1381" s="30"/>
      <c r="M1381" s="30"/>
      <c r="N1381" s="30">
        <v>1</v>
      </c>
    </row>
    <row r="1382" spans="2:14" ht="14.4" x14ac:dyDescent="0.3">
      <c r="B1382" s="30"/>
      <c r="C1382" s="115">
        <v>0.72916666666666663</v>
      </c>
      <c r="D1382" s="30" t="s">
        <v>471</v>
      </c>
      <c r="E1382" s="30"/>
      <c r="F1382" s="30" t="s">
        <v>3746</v>
      </c>
      <c r="G1382" s="30"/>
      <c r="H1382" s="30"/>
      <c r="I1382" s="30"/>
      <c r="J1382" s="30">
        <v>1</v>
      </c>
      <c r="K1382" s="30"/>
      <c r="L1382" s="30"/>
      <c r="M1382" s="30"/>
      <c r="N1382" s="30">
        <v>1</v>
      </c>
    </row>
    <row r="1383" spans="2:14" ht="14.4" x14ac:dyDescent="0.3">
      <c r="B1383" s="30"/>
      <c r="C1383" s="115">
        <v>0.72916666666666663</v>
      </c>
      <c r="D1383" s="30" t="s">
        <v>471</v>
      </c>
      <c r="E1383" s="30" t="s">
        <v>1187</v>
      </c>
      <c r="F1383" s="30" t="s">
        <v>3745</v>
      </c>
      <c r="G1383" s="35">
        <v>0.72916666666666663</v>
      </c>
      <c r="H1383" s="30"/>
      <c r="I1383" s="30"/>
      <c r="J1383" s="30">
        <v>1</v>
      </c>
      <c r="K1383" s="30"/>
      <c r="L1383" s="30"/>
      <c r="M1383" s="30"/>
      <c r="N1383" s="30">
        <v>1</v>
      </c>
    </row>
    <row r="1384" spans="2:14" ht="14.4" x14ac:dyDescent="0.3">
      <c r="B1384" s="30"/>
      <c r="C1384" s="115">
        <v>0.72916666666666663</v>
      </c>
      <c r="D1384" s="30" t="s">
        <v>471</v>
      </c>
      <c r="E1384" s="30"/>
      <c r="F1384" s="30" t="s">
        <v>3746</v>
      </c>
      <c r="G1384" s="30"/>
      <c r="H1384" s="30"/>
      <c r="I1384" s="30"/>
      <c r="J1384" s="30">
        <v>1</v>
      </c>
      <c r="K1384" s="30"/>
      <c r="L1384" s="30"/>
      <c r="M1384" s="30"/>
      <c r="N1384" s="30">
        <v>1</v>
      </c>
    </row>
    <row r="1385" spans="2:14" ht="14.4" x14ac:dyDescent="0.3">
      <c r="B1385" s="30"/>
      <c r="C1385" s="115">
        <v>0.72916666666666663</v>
      </c>
      <c r="D1385" s="30" t="s">
        <v>892</v>
      </c>
      <c r="E1385" s="30" t="s">
        <v>1165</v>
      </c>
      <c r="F1385" s="30" t="s">
        <v>3745</v>
      </c>
      <c r="G1385" s="35">
        <v>0.72916666666666663</v>
      </c>
      <c r="H1385" s="30"/>
      <c r="I1385" s="30"/>
      <c r="J1385" s="30">
        <v>1</v>
      </c>
      <c r="K1385" s="30"/>
      <c r="L1385" s="30"/>
      <c r="M1385" s="30"/>
      <c r="N1385" s="30">
        <v>1</v>
      </c>
    </row>
    <row r="1386" spans="2:14" ht="14.4" x14ac:dyDescent="0.3">
      <c r="B1386" s="30"/>
      <c r="C1386" s="115">
        <v>0.72916666666666663</v>
      </c>
      <c r="D1386" s="30" t="s">
        <v>892</v>
      </c>
      <c r="E1386" s="30"/>
      <c r="F1386" s="30" t="s">
        <v>3746</v>
      </c>
      <c r="G1386" s="30"/>
      <c r="H1386" s="30"/>
      <c r="I1386" s="30"/>
      <c r="J1386" s="30">
        <v>1</v>
      </c>
      <c r="K1386" s="30"/>
      <c r="L1386" s="30"/>
      <c r="M1386" s="30"/>
      <c r="N1386" s="30">
        <v>1</v>
      </c>
    </row>
    <row r="1387" spans="2:14" ht="14.4" x14ac:dyDescent="0.3">
      <c r="B1387" s="30"/>
      <c r="C1387" s="115">
        <v>0.72916666666666663</v>
      </c>
      <c r="D1387" s="30" t="s">
        <v>438</v>
      </c>
      <c r="E1387" s="30" t="s">
        <v>1211</v>
      </c>
      <c r="F1387" s="30" t="s">
        <v>3745</v>
      </c>
      <c r="G1387" s="35">
        <v>0.72916666666666663</v>
      </c>
      <c r="H1387" s="30"/>
      <c r="I1387" s="30"/>
      <c r="J1387" s="30">
        <v>1</v>
      </c>
      <c r="K1387" s="30"/>
      <c r="L1387" s="30"/>
      <c r="M1387" s="30"/>
      <c r="N1387" s="30">
        <v>1</v>
      </c>
    </row>
    <row r="1388" spans="2:14" ht="14.4" x14ac:dyDescent="0.3">
      <c r="B1388" s="30"/>
      <c r="C1388" s="115">
        <v>0.72916666666666663</v>
      </c>
      <c r="D1388" s="30" t="s">
        <v>438</v>
      </c>
      <c r="E1388" s="30"/>
      <c r="F1388" s="30" t="s">
        <v>3746</v>
      </c>
      <c r="G1388" s="30"/>
      <c r="H1388" s="30"/>
      <c r="I1388" s="30"/>
      <c r="J1388" s="30">
        <v>1</v>
      </c>
      <c r="K1388" s="30"/>
      <c r="L1388" s="30"/>
      <c r="M1388" s="30"/>
      <c r="N1388" s="30">
        <v>1</v>
      </c>
    </row>
    <row r="1389" spans="2:14" ht="14.4" x14ac:dyDescent="0.3">
      <c r="B1389" s="30"/>
      <c r="C1389" s="115">
        <v>0.72916666666666663</v>
      </c>
      <c r="D1389" s="30" t="s">
        <v>438</v>
      </c>
      <c r="E1389" s="30" t="s">
        <v>1132</v>
      </c>
      <c r="F1389" s="30" t="s">
        <v>3745</v>
      </c>
      <c r="G1389" s="35">
        <v>0.72916666666666663</v>
      </c>
      <c r="H1389" s="30"/>
      <c r="I1389" s="30"/>
      <c r="J1389" s="30">
        <v>1</v>
      </c>
      <c r="K1389" s="30"/>
      <c r="L1389" s="30"/>
      <c r="M1389" s="30"/>
      <c r="N1389" s="30">
        <v>1</v>
      </c>
    </row>
    <row r="1390" spans="2:14" ht="14.4" x14ac:dyDescent="0.3">
      <c r="B1390" s="30"/>
      <c r="C1390" s="115">
        <v>0.72916666666666663</v>
      </c>
      <c r="D1390" s="30" t="s">
        <v>438</v>
      </c>
      <c r="E1390" s="30"/>
      <c r="F1390" s="30" t="s">
        <v>3746</v>
      </c>
      <c r="G1390" s="30"/>
      <c r="H1390" s="30"/>
      <c r="I1390" s="30"/>
      <c r="J1390" s="30">
        <v>1</v>
      </c>
      <c r="K1390" s="30"/>
      <c r="L1390" s="30"/>
      <c r="M1390" s="30"/>
      <c r="N1390" s="30">
        <v>1</v>
      </c>
    </row>
    <row r="1391" spans="2:14" ht="14.4" x14ac:dyDescent="0.3">
      <c r="B1391" s="30"/>
      <c r="C1391" s="115">
        <v>0.72916666666666663</v>
      </c>
      <c r="D1391" s="30" t="s">
        <v>116</v>
      </c>
      <c r="E1391" s="30" t="s">
        <v>1162</v>
      </c>
      <c r="F1391" s="30" t="s">
        <v>3745</v>
      </c>
      <c r="G1391" s="35">
        <v>0.72916666666666663</v>
      </c>
      <c r="H1391" s="30"/>
      <c r="I1391" s="30"/>
      <c r="J1391" s="30">
        <v>1</v>
      </c>
      <c r="K1391" s="30"/>
      <c r="L1391" s="30"/>
      <c r="M1391" s="30"/>
      <c r="N1391" s="30">
        <v>1</v>
      </c>
    </row>
    <row r="1392" spans="2:14" ht="14.4" x14ac:dyDescent="0.3">
      <c r="B1392" s="30"/>
      <c r="C1392" s="115">
        <v>0.72916666666666663</v>
      </c>
      <c r="D1392" s="30" t="s">
        <v>116</v>
      </c>
      <c r="E1392" s="30"/>
      <c r="F1392" s="30" t="s">
        <v>3746</v>
      </c>
      <c r="G1392" s="30"/>
      <c r="H1392" s="30"/>
      <c r="I1392" s="30"/>
      <c r="J1392" s="30">
        <v>1</v>
      </c>
      <c r="K1392" s="30"/>
      <c r="L1392" s="30"/>
      <c r="M1392" s="30"/>
      <c r="N1392" s="30">
        <v>1</v>
      </c>
    </row>
    <row r="1393" spans="2:14" ht="14.4" x14ac:dyDescent="0.3">
      <c r="B1393" s="30"/>
      <c r="C1393" s="115">
        <v>0.72916666666666663</v>
      </c>
      <c r="D1393" s="30" t="s">
        <v>922</v>
      </c>
      <c r="E1393" s="30" t="s">
        <v>1125</v>
      </c>
      <c r="F1393" s="30" t="s">
        <v>3745</v>
      </c>
      <c r="G1393" s="35">
        <v>0.72916666666666663</v>
      </c>
      <c r="H1393" s="30"/>
      <c r="I1393" s="30"/>
      <c r="J1393" s="30">
        <v>1</v>
      </c>
      <c r="K1393" s="30"/>
      <c r="L1393" s="30"/>
      <c r="M1393" s="30"/>
      <c r="N1393" s="30">
        <v>1</v>
      </c>
    </row>
    <row r="1394" spans="2:14" ht="14.4" x14ac:dyDescent="0.3">
      <c r="B1394" s="30"/>
      <c r="C1394" s="115">
        <v>0.72916666666666663</v>
      </c>
      <c r="D1394" s="30" t="s">
        <v>922</v>
      </c>
      <c r="E1394" s="30"/>
      <c r="F1394" s="30" t="s">
        <v>3746</v>
      </c>
      <c r="G1394" s="30"/>
      <c r="H1394" s="30"/>
      <c r="I1394" s="30"/>
      <c r="J1394" s="30">
        <v>1</v>
      </c>
      <c r="K1394" s="30"/>
      <c r="L1394" s="30"/>
      <c r="M1394" s="30"/>
      <c r="N1394" s="30">
        <v>1</v>
      </c>
    </row>
    <row r="1395" spans="2:14" ht="14.4" x14ac:dyDescent="0.3">
      <c r="B1395" s="30"/>
      <c r="C1395" s="115">
        <v>0.72916666666666663</v>
      </c>
      <c r="D1395" s="30" t="s">
        <v>926</v>
      </c>
      <c r="E1395" s="30" t="s">
        <v>1189</v>
      </c>
      <c r="F1395" s="30" t="s">
        <v>3745</v>
      </c>
      <c r="G1395" s="35">
        <v>0.72916666666666663</v>
      </c>
      <c r="H1395" s="30"/>
      <c r="I1395" s="30"/>
      <c r="J1395" s="30">
        <v>1</v>
      </c>
      <c r="K1395" s="30"/>
      <c r="L1395" s="30"/>
      <c r="M1395" s="30"/>
      <c r="N1395" s="30">
        <v>1</v>
      </c>
    </row>
    <row r="1396" spans="2:14" ht="14.4" x14ac:dyDescent="0.3">
      <c r="B1396" s="30"/>
      <c r="C1396" s="115">
        <v>0.72916666666666663</v>
      </c>
      <c r="D1396" s="30" t="s">
        <v>926</v>
      </c>
      <c r="E1396" s="30"/>
      <c r="F1396" s="30" t="s">
        <v>3746</v>
      </c>
      <c r="G1396" s="30"/>
      <c r="H1396" s="30"/>
      <c r="I1396" s="30"/>
      <c r="J1396" s="30">
        <v>1</v>
      </c>
      <c r="K1396" s="30"/>
      <c r="L1396" s="30"/>
      <c r="M1396" s="30"/>
      <c r="N1396" s="30">
        <v>1</v>
      </c>
    </row>
    <row r="1397" spans="2:14" ht="14.4" x14ac:dyDescent="0.3">
      <c r="B1397" s="30"/>
      <c r="C1397" s="115">
        <v>0.72916666666666663</v>
      </c>
      <c r="D1397" s="30" t="s">
        <v>988</v>
      </c>
      <c r="E1397" s="30" t="s">
        <v>1183</v>
      </c>
      <c r="F1397" s="30" t="s">
        <v>3745</v>
      </c>
      <c r="G1397" s="35">
        <v>0.72916666666666663</v>
      </c>
      <c r="H1397" s="30"/>
      <c r="I1397" s="30"/>
      <c r="J1397" s="30">
        <v>1</v>
      </c>
      <c r="K1397" s="30"/>
      <c r="L1397" s="30"/>
      <c r="M1397" s="30"/>
      <c r="N1397" s="30">
        <v>1</v>
      </c>
    </row>
    <row r="1398" spans="2:14" ht="14.4" x14ac:dyDescent="0.3">
      <c r="B1398" s="30"/>
      <c r="C1398" s="115">
        <v>0.72916666666666663</v>
      </c>
      <c r="D1398" s="30" t="s">
        <v>988</v>
      </c>
      <c r="E1398" s="30"/>
      <c r="F1398" s="30" t="s">
        <v>3746</v>
      </c>
      <c r="G1398" s="30"/>
      <c r="H1398" s="30"/>
      <c r="I1398" s="30"/>
      <c r="J1398" s="30">
        <v>1</v>
      </c>
      <c r="K1398" s="30"/>
      <c r="L1398" s="30"/>
      <c r="M1398" s="30"/>
      <c r="N1398" s="30">
        <v>1</v>
      </c>
    </row>
    <row r="1399" spans="2:14" ht="14.4" x14ac:dyDescent="0.3">
      <c r="B1399" s="30"/>
      <c r="C1399" s="115">
        <v>0.72916666666666663</v>
      </c>
      <c r="D1399" s="30" t="s">
        <v>1008</v>
      </c>
      <c r="E1399" s="30" t="s">
        <v>1211</v>
      </c>
      <c r="F1399" s="30" t="s">
        <v>3745</v>
      </c>
      <c r="G1399" s="35">
        <v>0.72916666666666663</v>
      </c>
      <c r="H1399" s="30"/>
      <c r="I1399" s="30"/>
      <c r="J1399" s="30">
        <v>1</v>
      </c>
      <c r="K1399" s="30"/>
      <c r="L1399" s="30"/>
      <c r="M1399" s="30"/>
      <c r="N1399" s="30">
        <v>1</v>
      </c>
    </row>
    <row r="1400" spans="2:14" ht="14.4" x14ac:dyDescent="0.3">
      <c r="B1400" s="30"/>
      <c r="C1400" s="115">
        <v>0.72916666666666663</v>
      </c>
      <c r="D1400" s="30" t="s">
        <v>1008</v>
      </c>
      <c r="E1400" s="30"/>
      <c r="F1400" s="30" t="s">
        <v>3746</v>
      </c>
      <c r="G1400" s="30"/>
      <c r="H1400" s="30"/>
      <c r="I1400" s="30"/>
      <c r="J1400" s="30">
        <v>1</v>
      </c>
      <c r="K1400" s="30"/>
      <c r="L1400" s="30"/>
      <c r="M1400" s="30"/>
      <c r="N1400" s="30">
        <v>1</v>
      </c>
    </row>
    <row r="1401" spans="2:14" ht="14.4" x14ac:dyDescent="0.3">
      <c r="B1401" s="30"/>
      <c r="C1401" s="115">
        <v>0.76041666666666663</v>
      </c>
      <c r="D1401" s="30" t="s">
        <v>262</v>
      </c>
      <c r="E1401" s="30" t="s">
        <v>1203</v>
      </c>
      <c r="F1401" s="30" t="s">
        <v>3747</v>
      </c>
      <c r="G1401" s="35">
        <v>0.76041666666666663</v>
      </c>
      <c r="H1401" s="30"/>
      <c r="I1401" s="30"/>
      <c r="J1401" s="30">
        <v>1</v>
      </c>
      <c r="K1401" s="30"/>
      <c r="L1401" s="30"/>
      <c r="M1401" s="30"/>
      <c r="N1401" s="30">
        <v>1</v>
      </c>
    </row>
    <row r="1402" spans="2:14" ht="14.4" x14ac:dyDescent="0.3">
      <c r="B1402" s="30"/>
      <c r="C1402" s="115">
        <v>0.76041666666666663</v>
      </c>
      <c r="D1402" s="30" t="s">
        <v>262</v>
      </c>
      <c r="E1402" s="30"/>
      <c r="F1402" s="30" t="s">
        <v>3748</v>
      </c>
      <c r="G1402" s="30"/>
      <c r="H1402" s="30"/>
      <c r="I1402" s="30"/>
      <c r="J1402" s="30">
        <v>1</v>
      </c>
      <c r="K1402" s="30"/>
      <c r="L1402" s="30"/>
      <c r="M1402" s="30"/>
      <c r="N1402" s="30">
        <v>1</v>
      </c>
    </row>
    <row r="1403" spans="2:14" ht="14.4" x14ac:dyDescent="0.3">
      <c r="B1403" s="30"/>
      <c r="C1403" s="115">
        <v>0.76041666666666663</v>
      </c>
      <c r="D1403" s="30" t="s">
        <v>48</v>
      </c>
      <c r="E1403" s="30" t="s">
        <v>1165</v>
      </c>
      <c r="F1403" s="30" t="s">
        <v>3747</v>
      </c>
      <c r="G1403" s="35">
        <v>0.76041666666666663</v>
      </c>
      <c r="H1403" s="30"/>
      <c r="I1403" s="30"/>
      <c r="J1403" s="30">
        <v>1</v>
      </c>
      <c r="K1403" s="30"/>
      <c r="L1403" s="30"/>
      <c r="M1403" s="30"/>
      <c r="N1403" s="30">
        <v>1</v>
      </c>
    </row>
    <row r="1404" spans="2:14" ht="14.4" x14ac:dyDescent="0.3">
      <c r="B1404" s="30"/>
      <c r="C1404" s="115">
        <v>0.76041666666666663</v>
      </c>
      <c r="D1404" s="30" t="s">
        <v>48</v>
      </c>
      <c r="E1404" s="30"/>
      <c r="F1404" s="30" t="s">
        <v>3748</v>
      </c>
      <c r="G1404" s="30"/>
      <c r="H1404" s="30"/>
      <c r="I1404" s="30"/>
      <c r="J1404" s="30">
        <v>1</v>
      </c>
      <c r="K1404" s="30"/>
      <c r="L1404" s="30"/>
      <c r="M1404" s="30"/>
      <c r="N1404" s="30">
        <v>1</v>
      </c>
    </row>
    <row r="1405" spans="2:14" ht="14.4" x14ac:dyDescent="0.3">
      <c r="B1405" s="30"/>
      <c r="C1405" s="115">
        <v>0.76041666666666663</v>
      </c>
      <c r="D1405" s="30" t="s">
        <v>128</v>
      </c>
      <c r="E1405" s="30" t="s">
        <v>1150</v>
      </c>
      <c r="F1405" s="30" t="s">
        <v>3747</v>
      </c>
      <c r="G1405" s="35">
        <v>0.76041666666666663</v>
      </c>
      <c r="H1405" s="30"/>
      <c r="I1405" s="30"/>
      <c r="J1405" s="30">
        <v>1</v>
      </c>
      <c r="K1405" s="30"/>
      <c r="L1405" s="30"/>
      <c r="M1405" s="30"/>
      <c r="N1405" s="30">
        <v>1</v>
      </c>
    </row>
    <row r="1406" spans="2:14" ht="14.4" x14ac:dyDescent="0.3">
      <c r="B1406" s="30"/>
      <c r="C1406" s="115">
        <v>0.76041666666666663</v>
      </c>
      <c r="D1406" s="30" t="s">
        <v>128</v>
      </c>
      <c r="E1406" s="30"/>
      <c r="F1406" s="30" t="s">
        <v>3748</v>
      </c>
      <c r="G1406" s="30"/>
      <c r="H1406" s="30"/>
      <c r="I1406" s="30"/>
      <c r="J1406" s="30">
        <v>1</v>
      </c>
      <c r="K1406" s="30"/>
      <c r="L1406" s="30"/>
      <c r="M1406" s="30"/>
      <c r="N1406" s="30">
        <v>1</v>
      </c>
    </row>
    <row r="1407" spans="2:14" ht="14.4" x14ac:dyDescent="0.3">
      <c r="B1407" s="30"/>
      <c r="C1407" s="115">
        <v>0.76041666666666663</v>
      </c>
      <c r="D1407" s="30" t="s">
        <v>161</v>
      </c>
      <c r="E1407" s="30" t="s">
        <v>1125</v>
      </c>
      <c r="F1407" s="30" t="s">
        <v>3747</v>
      </c>
      <c r="G1407" s="35">
        <v>0.76041666666666663</v>
      </c>
      <c r="H1407" s="30"/>
      <c r="I1407" s="30"/>
      <c r="J1407" s="30">
        <v>1</v>
      </c>
      <c r="K1407" s="30"/>
      <c r="L1407" s="30"/>
      <c r="M1407" s="30"/>
      <c r="N1407" s="30">
        <v>1</v>
      </c>
    </row>
    <row r="1408" spans="2:14" ht="14.4" x14ac:dyDescent="0.3">
      <c r="B1408" s="30"/>
      <c r="C1408" s="115">
        <v>0.76041666666666663</v>
      </c>
      <c r="D1408" s="30" t="s">
        <v>161</v>
      </c>
      <c r="E1408" s="30"/>
      <c r="F1408" s="30" t="s">
        <v>3748</v>
      </c>
      <c r="G1408" s="30"/>
      <c r="H1408" s="30"/>
      <c r="I1408" s="30"/>
      <c r="J1408" s="30">
        <v>1</v>
      </c>
      <c r="K1408" s="30"/>
      <c r="L1408" s="30"/>
      <c r="M1408" s="30"/>
      <c r="N1408" s="30">
        <v>1</v>
      </c>
    </row>
    <row r="1409" spans="2:14" ht="14.4" x14ac:dyDescent="0.3">
      <c r="B1409" s="30"/>
      <c r="C1409" s="115">
        <v>0.76041666666666663</v>
      </c>
      <c r="D1409" s="30" t="s">
        <v>164</v>
      </c>
      <c r="E1409" s="30" t="s">
        <v>1183</v>
      </c>
      <c r="F1409" s="30" t="s">
        <v>3747</v>
      </c>
      <c r="G1409" s="35">
        <v>0.76041666666666663</v>
      </c>
      <c r="H1409" s="30"/>
      <c r="I1409" s="30"/>
      <c r="J1409" s="30">
        <v>1</v>
      </c>
      <c r="K1409" s="30"/>
      <c r="L1409" s="30"/>
      <c r="M1409" s="30"/>
      <c r="N1409" s="30">
        <v>1</v>
      </c>
    </row>
    <row r="1410" spans="2:14" ht="14.4" x14ac:dyDescent="0.3">
      <c r="B1410" s="30"/>
      <c r="C1410" s="115">
        <v>0.76041666666666663</v>
      </c>
      <c r="D1410" s="30" t="s">
        <v>164</v>
      </c>
      <c r="E1410" s="30"/>
      <c r="F1410" s="30" t="s">
        <v>3748</v>
      </c>
      <c r="G1410" s="30"/>
      <c r="H1410" s="30"/>
      <c r="I1410" s="30"/>
      <c r="J1410" s="30">
        <v>1</v>
      </c>
      <c r="K1410" s="30"/>
      <c r="L1410" s="30"/>
      <c r="M1410" s="30"/>
      <c r="N1410" s="30">
        <v>1</v>
      </c>
    </row>
    <row r="1411" spans="2:14" ht="14.4" x14ac:dyDescent="0.3">
      <c r="B1411" s="30"/>
      <c r="C1411" s="115">
        <v>0.76041666666666663</v>
      </c>
      <c r="D1411" s="30" t="s">
        <v>101</v>
      </c>
      <c r="E1411" s="30" t="s">
        <v>1117</v>
      </c>
      <c r="F1411" s="30" t="s">
        <v>3747</v>
      </c>
      <c r="G1411" s="35">
        <v>0.76041666666666663</v>
      </c>
      <c r="H1411" s="30"/>
      <c r="I1411" s="30"/>
      <c r="J1411" s="30">
        <v>1</v>
      </c>
      <c r="K1411" s="30"/>
      <c r="L1411" s="30"/>
      <c r="M1411" s="30"/>
      <c r="N1411" s="30">
        <v>1</v>
      </c>
    </row>
    <row r="1412" spans="2:14" ht="14.4" x14ac:dyDescent="0.3">
      <c r="B1412" s="30"/>
      <c r="C1412" s="115">
        <v>0.76041666666666663</v>
      </c>
      <c r="D1412" s="30" t="s">
        <v>101</v>
      </c>
      <c r="E1412" s="30"/>
      <c r="F1412" s="30" t="s">
        <v>3748</v>
      </c>
      <c r="G1412" s="30"/>
      <c r="H1412" s="30"/>
      <c r="I1412" s="30"/>
      <c r="J1412" s="30">
        <v>1</v>
      </c>
      <c r="K1412" s="30"/>
      <c r="L1412" s="30"/>
      <c r="M1412" s="30"/>
      <c r="N1412" s="30">
        <v>1</v>
      </c>
    </row>
    <row r="1413" spans="2:14" ht="14.4" x14ac:dyDescent="0.3">
      <c r="B1413" s="30"/>
      <c r="C1413" s="115">
        <v>0.76041666666666663</v>
      </c>
      <c r="D1413" s="30" t="s">
        <v>104</v>
      </c>
      <c r="E1413" s="30" t="s">
        <v>1191</v>
      </c>
      <c r="F1413" s="30" t="s">
        <v>3747</v>
      </c>
      <c r="G1413" s="35">
        <v>0.76041666666666663</v>
      </c>
      <c r="H1413" s="30"/>
      <c r="I1413" s="30"/>
      <c r="J1413" s="30">
        <v>1</v>
      </c>
      <c r="K1413" s="30"/>
      <c r="L1413" s="30"/>
      <c r="M1413" s="30"/>
      <c r="N1413" s="30">
        <v>1</v>
      </c>
    </row>
    <row r="1414" spans="2:14" ht="14.4" x14ac:dyDescent="0.3">
      <c r="B1414" s="30"/>
      <c r="C1414" s="115">
        <v>0.76041666666666663</v>
      </c>
      <c r="D1414" s="30" t="s">
        <v>104</v>
      </c>
      <c r="E1414" s="30"/>
      <c r="F1414" s="30" t="s">
        <v>3748</v>
      </c>
      <c r="G1414" s="30"/>
      <c r="H1414" s="30"/>
      <c r="I1414" s="30"/>
      <c r="J1414" s="30">
        <v>1</v>
      </c>
      <c r="K1414" s="30"/>
      <c r="L1414" s="30"/>
      <c r="M1414" s="30"/>
      <c r="N1414" s="30">
        <v>1</v>
      </c>
    </row>
    <row r="1415" spans="2:14" ht="14.4" x14ac:dyDescent="0.3">
      <c r="B1415" s="30"/>
      <c r="C1415" s="115">
        <v>0.76041666666666663</v>
      </c>
      <c r="D1415" s="30" t="s">
        <v>233</v>
      </c>
      <c r="E1415" s="30" t="s">
        <v>1211</v>
      </c>
      <c r="F1415" s="30" t="s">
        <v>3747</v>
      </c>
      <c r="G1415" s="35">
        <v>0.76041666666666663</v>
      </c>
      <c r="H1415" s="30"/>
      <c r="I1415" s="30"/>
      <c r="J1415" s="30">
        <v>1</v>
      </c>
      <c r="K1415" s="30"/>
      <c r="L1415" s="30"/>
      <c r="M1415" s="30"/>
      <c r="N1415" s="30">
        <v>1</v>
      </c>
    </row>
    <row r="1416" spans="2:14" ht="14.4" x14ac:dyDescent="0.3">
      <c r="B1416" s="30"/>
      <c r="C1416" s="115">
        <v>0.76041666666666663</v>
      </c>
      <c r="D1416" s="30" t="s">
        <v>233</v>
      </c>
      <c r="E1416" s="30"/>
      <c r="F1416" s="30" t="s">
        <v>3748</v>
      </c>
      <c r="G1416" s="30"/>
      <c r="H1416" s="30"/>
      <c r="I1416" s="30"/>
      <c r="J1416" s="30">
        <v>1</v>
      </c>
      <c r="K1416" s="30"/>
      <c r="L1416" s="30"/>
      <c r="M1416" s="30"/>
      <c r="N1416" s="30">
        <v>1</v>
      </c>
    </row>
    <row r="1417" spans="2:14" ht="14.4" x14ac:dyDescent="0.3">
      <c r="B1417" s="30"/>
      <c r="C1417" s="115">
        <v>0.76041666666666663</v>
      </c>
      <c r="D1417" s="30" t="s">
        <v>233</v>
      </c>
      <c r="E1417" s="30" t="s">
        <v>1142</v>
      </c>
      <c r="F1417" s="30" t="s">
        <v>3747</v>
      </c>
      <c r="G1417" s="35">
        <v>0.76041666666666663</v>
      </c>
      <c r="H1417" s="30"/>
      <c r="I1417" s="30"/>
      <c r="J1417" s="30">
        <v>1</v>
      </c>
      <c r="K1417" s="30"/>
      <c r="L1417" s="30"/>
      <c r="M1417" s="30"/>
      <c r="N1417" s="30">
        <v>1</v>
      </c>
    </row>
    <row r="1418" spans="2:14" ht="14.4" x14ac:dyDescent="0.3">
      <c r="B1418" s="30"/>
      <c r="C1418" s="115">
        <v>0.76041666666666663</v>
      </c>
      <c r="D1418" s="30" t="s">
        <v>233</v>
      </c>
      <c r="E1418" s="30"/>
      <c r="F1418" s="30" t="s">
        <v>3748</v>
      </c>
      <c r="G1418" s="30"/>
      <c r="H1418" s="30"/>
      <c r="I1418" s="30"/>
      <c r="J1418" s="30">
        <v>1</v>
      </c>
      <c r="K1418" s="30"/>
      <c r="L1418" s="30"/>
      <c r="M1418" s="30"/>
      <c r="N1418" s="30">
        <v>1</v>
      </c>
    </row>
    <row r="1419" spans="2:14" ht="14.4" x14ac:dyDescent="0.3">
      <c r="B1419" s="30"/>
      <c r="C1419" s="115">
        <v>0.76041666666666663</v>
      </c>
      <c r="D1419" s="30" t="s">
        <v>237</v>
      </c>
      <c r="E1419" s="30" t="s">
        <v>1197</v>
      </c>
      <c r="F1419" s="30" t="s">
        <v>3747</v>
      </c>
      <c r="G1419" s="35">
        <v>0.76041666666666663</v>
      </c>
      <c r="H1419" s="30"/>
      <c r="I1419" s="30"/>
      <c r="J1419" s="30">
        <v>1</v>
      </c>
      <c r="K1419" s="30"/>
      <c r="L1419" s="30"/>
      <c r="M1419" s="30"/>
      <c r="N1419" s="30">
        <v>1</v>
      </c>
    </row>
    <row r="1420" spans="2:14" ht="14.4" x14ac:dyDescent="0.3">
      <c r="B1420" s="30"/>
      <c r="C1420" s="115">
        <v>0.76041666666666663</v>
      </c>
      <c r="D1420" s="30" t="s">
        <v>237</v>
      </c>
      <c r="E1420" s="30"/>
      <c r="F1420" s="30" t="s">
        <v>3748</v>
      </c>
      <c r="G1420" s="30"/>
      <c r="H1420" s="30"/>
      <c r="I1420" s="30"/>
      <c r="J1420" s="30">
        <v>1</v>
      </c>
      <c r="K1420" s="30"/>
      <c r="L1420" s="30"/>
      <c r="M1420" s="30"/>
      <c r="N1420" s="30">
        <v>1</v>
      </c>
    </row>
    <row r="1421" spans="2:14" ht="14.4" x14ac:dyDescent="0.3">
      <c r="B1421" s="30"/>
      <c r="C1421" s="115">
        <v>0.76041666666666663</v>
      </c>
      <c r="D1421" s="30" t="s">
        <v>247</v>
      </c>
      <c r="E1421" s="30" t="s">
        <v>1145</v>
      </c>
      <c r="F1421" s="30" t="s">
        <v>3747</v>
      </c>
      <c r="G1421" s="35">
        <v>0.76041666666666663</v>
      </c>
      <c r="H1421" s="30"/>
      <c r="I1421" s="30"/>
      <c r="J1421" s="30">
        <v>1</v>
      </c>
      <c r="K1421" s="30"/>
      <c r="L1421" s="30"/>
      <c r="M1421" s="30"/>
      <c r="N1421" s="30">
        <v>1</v>
      </c>
    </row>
    <row r="1422" spans="2:14" ht="14.4" x14ac:dyDescent="0.3">
      <c r="B1422" s="30"/>
      <c r="C1422" s="115">
        <v>0.76041666666666663</v>
      </c>
      <c r="D1422" s="30" t="s">
        <v>247</v>
      </c>
      <c r="E1422" s="30"/>
      <c r="F1422" s="30" t="s">
        <v>3748</v>
      </c>
      <c r="G1422" s="30"/>
      <c r="H1422" s="30"/>
      <c r="I1422" s="30"/>
      <c r="J1422" s="30">
        <v>1</v>
      </c>
      <c r="K1422" s="30"/>
      <c r="L1422" s="30"/>
      <c r="M1422" s="30"/>
      <c r="N1422" s="30">
        <v>1</v>
      </c>
    </row>
    <row r="1423" spans="2:14" ht="14.4" x14ac:dyDescent="0.3">
      <c r="B1423" s="30"/>
      <c r="C1423" s="115">
        <v>0.76041666666666663</v>
      </c>
      <c r="D1423" s="30" t="s">
        <v>247</v>
      </c>
      <c r="E1423" s="30" t="s">
        <v>1142</v>
      </c>
      <c r="F1423" s="30" t="s">
        <v>3747</v>
      </c>
      <c r="G1423" s="35">
        <v>0.76041666666666663</v>
      </c>
      <c r="H1423" s="30"/>
      <c r="I1423" s="30"/>
      <c r="J1423" s="30">
        <v>1</v>
      </c>
      <c r="K1423" s="30"/>
      <c r="L1423" s="30"/>
      <c r="M1423" s="30"/>
      <c r="N1423" s="30">
        <v>1</v>
      </c>
    </row>
    <row r="1424" spans="2:14" ht="14.4" x14ac:dyDescent="0.3">
      <c r="B1424" s="30"/>
      <c r="C1424" s="115">
        <v>0.76041666666666663</v>
      </c>
      <c r="D1424" s="30" t="s">
        <v>247</v>
      </c>
      <c r="E1424" s="30"/>
      <c r="F1424" s="30" t="s">
        <v>3748</v>
      </c>
      <c r="G1424" s="30"/>
      <c r="H1424" s="30"/>
      <c r="I1424" s="30"/>
      <c r="J1424" s="30">
        <v>1</v>
      </c>
      <c r="K1424" s="30"/>
      <c r="L1424" s="30"/>
      <c r="M1424" s="30"/>
      <c r="N1424" s="30">
        <v>1</v>
      </c>
    </row>
    <row r="1425" spans="2:14" ht="14.4" x14ac:dyDescent="0.3">
      <c r="B1425" s="30"/>
      <c r="C1425" s="115">
        <v>0.76041666666666663</v>
      </c>
      <c r="D1425" s="30" t="s">
        <v>247</v>
      </c>
      <c r="E1425" s="30" t="s">
        <v>1184</v>
      </c>
      <c r="F1425" s="30" t="s">
        <v>3747</v>
      </c>
      <c r="G1425" s="35">
        <v>0.76041666666666663</v>
      </c>
      <c r="H1425" s="30"/>
      <c r="I1425" s="30"/>
      <c r="J1425" s="30">
        <v>1</v>
      </c>
      <c r="K1425" s="30"/>
      <c r="L1425" s="30"/>
      <c r="M1425" s="30"/>
      <c r="N1425" s="30">
        <v>1</v>
      </c>
    </row>
    <row r="1426" spans="2:14" ht="14.4" x14ac:dyDescent="0.3">
      <c r="B1426" s="30"/>
      <c r="C1426" s="115">
        <v>0.76041666666666663</v>
      </c>
      <c r="D1426" s="30" t="s">
        <v>247</v>
      </c>
      <c r="E1426" s="30"/>
      <c r="F1426" s="30" t="s">
        <v>3748</v>
      </c>
      <c r="G1426" s="30"/>
      <c r="H1426" s="30"/>
      <c r="I1426" s="30"/>
      <c r="J1426" s="30">
        <v>1</v>
      </c>
      <c r="K1426" s="30"/>
      <c r="L1426" s="30"/>
      <c r="M1426" s="30"/>
      <c r="N1426" s="30">
        <v>1</v>
      </c>
    </row>
    <row r="1427" spans="2:14" ht="14.4" x14ac:dyDescent="0.3">
      <c r="B1427" s="30"/>
      <c r="C1427" s="115">
        <v>0.76041666666666663</v>
      </c>
      <c r="D1427" s="30" t="s">
        <v>608</v>
      </c>
      <c r="E1427" s="30" t="s">
        <v>1189</v>
      </c>
      <c r="F1427" s="30" t="s">
        <v>3747</v>
      </c>
      <c r="G1427" s="35">
        <v>0.76041666666666663</v>
      </c>
      <c r="H1427" s="30"/>
      <c r="I1427" s="30"/>
      <c r="J1427" s="30">
        <v>1</v>
      </c>
      <c r="K1427" s="30"/>
      <c r="L1427" s="30"/>
      <c r="M1427" s="30"/>
      <c r="N1427" s="30">
        <v>1</v>
      </c>
    </row>
    <row r="1428" spans="2:14" ht="14.4" x14ac:dyDescent="0.3">
      <c r="B1428" s="30"/>
      <c r="C1428" s="115">
        <v>0.76041666666666663</v>
      </c>
      <c r="D1428" s="30" t="s">
        <v>608</v>
      </c>
      <c r="E1428" s="30"/>
      <c r="F1428" s="30" t="s">
        <v>3748</v>
      </c>
      <c r="G1428" s="30"/>
      <c r="H1428" s="30"/>
      <c r="I1428" s="30"/>
      <c r="J1428" s="30">
        <v>1</v>
      </c>
      <c r="K1428" s="30"/>
      <c r="L1428" s="30"/>
      <c r="M1428" s="30"/>
      <c r="N1428" s="30">
        <v>1</v>
      </c>
    </row>
    <row r="1429" spans="2:14" ht="14.4" x14ac:dyDescent="0.3">
      <c r="B1429" s="30"/>
      <c r="C1429" s="115">
        <v>0.76041666666666663</v>
      </c>
      <c r="D1429" s="30" t="s">
        <v>647</v>
      </c>
      <c r="E1429" s="30" t="s">
        <v>1122</v>
      </c>
      <c r="F1429" s="30" t="s">
        <v>3747</v>
      </c>
      <c r="G1429" s="35">
        <v>0.76041666666666663</v>
      </c>
      <c r="H1429" s="30"/>
      <c r="I1429" s="30"/>
      <c r="J1429" s="30">
        <v>1</v>
      </c>
      <c r="K1429" s="30"/>
      <c r="L1429" s="30"/>
      <c r="M1429" s="30"/>
      <c r="N1429" s="30">
        <v>1</v>
      </c>
    </row>
    <row r="1430" spans="2:14" ht="14.4" x14ac:dyDescent="0.3">
      <c r="B1430" s="30"/>
      <c r="C1430" s="115">
        <v>0.76041666666666663</v>
      </c>
      <c r="D1430" s="30" t="s">
        <v>647</v>
      </c>
      <c r="E1430" s="30"/>
      <c r="F1430" s="30" t="s">
        <v>3748</v>
      </c>
      <c r="G1430" s="30"/>
      <c r="H1430" s="30"/>
      <c r="I1430" s="30"/>
      <c r="J1430" s="30">
        <v>1</v>
      </c>
      <c r="K1430" s="30"/>
      <c r="L1430" s="30"/>
      <c r="M1430" s="30"/>
      <c r="N1430" s="30">
        <v>1</v>
      </c>
    </row>
    <row r="1431" spans="2:14" ht="14.4" x14ac:dyDescent="0.3">
      <c r="B1431" s="30"/>
      <c r="C1431" s="115">
        <v>0.76041666666666663</v>
      </c>
      <c r="D1431" s="30" t="s">
        <v>704</v>
      </c>
      <c r="E1431" s="30" t="s">
        <v>1208</v>
      </c>
      <c r="F1431" s="30" t="s">
        <v>3747</v>
      </c>
      <c r="G1431" s="35">
        <v>0.76041666666666663</v>
      </c>
      <c r="H1431" s="30"/>
      <c r="I1431" s="30"/>
      <c r="J1431" s="30">
        <v>1</v>
      </c>
      <c r="K1431" s="30"/>
      <c r="L1431" s="30"/>
      <c r="M1431" s="30"/>
      <c r="N1431" s="30">
        <v>1</v>
      </c>
    </row>
    <row r="1432" spans="2:14" ht="14.4" x14ac:dyDescent="0.3">
      <c r="B1432" s="30"/>
      <c r="C1432" s="115">
        <v>0.76041666666666663</v>
      </c>
      <c r="D1432" s="30" t="s">
        <v>704</v>
      </c>
      <c r="E1432" s="30"/>
      <c r="F1432" s="30" t="s">
        <v>3748</v>
      </c>
      <c r="G1432" s="30"/>
      <c r="H1432" s="30"/>
      <c r="I1432" s="30"/>
      <c r="J1432" s="30">
        <v>1</v>
      </c>
      <c r="K1432" s="30"/>
      <c r="L1432" s="30"/>
      <c r="M1432" s="30"/>
      <c r="N1432" s="30">
        <v>1</v>
      </c>
    </row>
    <row r="1433" spans="2:14" ht="14.4" x14ac:dyDescent="0.3">
      <c r="B1433" s="30"/>
      <c r="C1433" s="115">
        <v>0.76041666666666663</v>
      </c>
      <c r="D1433" s="30" t="s">
        <v>655</v>
      </c>
      <c r="E1433" s="30" t="s">
        <v>1129</v>
      </c>
      <c r="F1433" s="30" t="s">
        <v>3747</v>
      </c>
      <c r="G1433" s="35">
        <v>0.76041666666666663</v>
      </c>
      <c r="H1433" s="30"/>
      <c r="I1433" s="30"/>
      <c r="J1433" s="30">
        <v>1</v>
      </c>
      <c r="K1433" s="30"/>
      <c r="L1433" s="30"/>
      <c r="M1433" s="30"/>
      <c r="N1433" s="30">
        <v>1</v>
      </c>
    </row>
    <row r="1434" spans="2:14" ht="14.4" x14ac:dyDescent="0.3">
      <c r="B1434" s="30"/>
      <c r="C1434" s="115">
        <v>0.76041666666666663</v>
      </c>
      <c r="D1434" s="30" t="s">
        <v>655</v>
      </c>
      <c r="E1434" s="30"/>
      <c r="F1434" s="30" t="s">
        <v>3748</v>
      </c>
      <c r="G1434" s="30"/>
      <c r="H1434" s="30"/>
      <c r="I1434" s="30"/>
      <c r="J1434" s="30">
        <v>1</v>
      </c>
      <c r="K1434" s="30"/>
      <c r="L1434" s="30"/>
      <c r="M1434" s="30"/>
      <c r="N1434" s="30">
        <v>1</v>
      </c>
    </row>
    <row r="1435" spans="2:14" ht="14.4" x14ac:dyDescent="0.3">
      <c r="B1435" s="30"/>
      <c r="C1435" s="115">
        <v>0.76041666666666663</v>
      </c>
      <c r="D1435" s="30" t="s">
        <v>695</v>
      </c>
      <c r="E1435" s="30" t="s">
        <v>1132</v>
      </c>
      <c r="F1435" s="30" t="s">
        <v>3747</v>
      </c>
      <c r="G1435" s="35">
        <v>0.76041666666666663</v>
      </c>
      <c r="H1435" s="30"/>
      <c r="I1435" s="30"/>
      <c r="J1435" s="30">
        <v>1</v>
      </c>
      <c r="K1435" s="30"/>
      <c r="L1435" s="30"/>
      <c r="M1435" s="30"/>
      <c r="N1435" s="30">
        <v>1</v>
      </c>
    </row>
    <row r="1436" spans="2:14" ht="14.4" x14ac:dyDescent="0.3">
      <c r="B1436" s="30"/>
      <c r="C1436" s="115">
        <v>0.76041666666666663</v>
      </c>
      <c r="D1436" s="30" t="s">
        <v>695</v>
      </c>
      <c r="E1436" s="30"/>
      <c r="F1436" s="30" t="s">
        <v>3748</v>
      </c>
      <c r="G1436" s="30"/>
      <c r="H1436" s="30"/>
      <c r="I1436" s="30"/>
      <c r="J1436" s="30">
        <v>1</v>
      </c>
      <c r="K1436" s="30"/>
      <c r="L1436" s="30"/>
      <c r="M1436" s="30"/>
      <c r="N1436" s="30">
        <v>1</v>
      </c>
    </row>
    <row r="1437" spans="2:14" ht="14.4" x14ac:dyDescent="0.3">
      <c r="B1437" s="30"/>
      <c r="C1437" s="115">
        <v>0.76041666666666663</v>
      </c>
      <c r="D1437" s="30" t="s">
        <v>695</v>
      </c>
      <c r="E1437" s="30" t="s">
        <v>1173</v>
      </c>
      <c r="F1437" s="30" t="s">
        <v>3747</v>
      </c>
      <c r="G1437" s="35">
        <v>0.76041666666666663</v>
      </c>
      <c r="H1437" s="30"/>
      <c r="I1437" s="30"/>
      <c r="J1437" s="30">
        <v>1</v>
      </c>
      <c r="K1437" s="30"/>
      <c r="L1437" s="30"/>
      <c r="M1437" s="30"/>
      <c r="N1437" s="30">
        <v>1</v>
      </c>
    </row>
    <row r="1438" spans="2:14" ht="14.4" x14ac:dyDescent="0.3">
      <c r="B1438" s="30"/>
      <c r="C1438" s="115">
        <v>0.76041666666666663</v>
      </c>
      <c r="D1438" s="30" t="s">
        <v>695</v>
      </c>
      <c r="E1438" s="30"/>
      <c r="F1438" s="30" t="s">
        <v>3748</v>
      </c>
      <c r="G1438" s="30"/>
      <c r="H1438" s="30"/>
      <c r="I1438" s="30"/>
      <c r="J1438" s="30">
        <v>1</v>
      </c>
      <c r="K1438" s="30"/>
      <c r="L1438" s="30"/>
      <c r="M1438" s="30"/>
      <c r="N1438" s="30">
        <v>1</v>
      </c>
    </row>
    <row r="1439" spans="2:14" ht="14.4" x14ac:dyDescent="0.3">
      <c r="B1439" s="30"/>
      <c r="C1439" s="115">
        <v>0.76041666666666663</v>
      </c>
      <c r="D1439" s="30" t="s">
        <v>559</v>
      </c>
      <c r="E1439" s="30" t="s">
        <v>1189</v>
      </c>
      <c r="F1439" s="30" t="s">
        <v>3747</v>
      </c>
      <c r="G1439" s="35">
        <v>0.76041666666666663</v>
      </c>
      <c r="H1439" s="30"/>
      <c r="I1439" s="30"/>
      <c r="J1439" s="30">
        <v>1</v>
      </c>
      <c r="K1439" s="30"/>
      <c r="L1439" s="30"/>
      <c r="M1439" s="30"/>
      <c r="N1439" s="30">
        <v>1</v>
      </c>
    </row>
    <row r="1440" spans="2:14" ht="14.4" x14ac:dyDescent="0.3">
      <c r="B1440" s="30"/>
      <c r="C1440" s="115">
        <v>0.76041666666666663</v>
      </c>
      <c r="D1440" s="30" t="s">
        <v>559</v>
      </c>
      <c r="E1440" s="30"/>
      <c r="F1440" s="30" t="s">
        <v>3748</v>
      </c>
      <c r="G1440" s="30"/>
      <c r="H1440" s="30"/>
      <c r="I1440" s="30"/>
      <c r="J1440" s="30">
        <v>1</v>
      </c>
      <c r="K1440" s="30"/>
      <c r="L1440" s="30"/>
      <c r="M1440" s="30"/>
      <c r="N1440" s="30">
        <v>1</v>
      </c>
    </row>
    <row r="1441" spans="2:14" ht="14.4" x14ac:dyDescent="0.3">
      <c r="B1441" s="30"/>
      <c r="C1441" s="115">
        <v>0.76041666666666663</v>
      </c>
      <c r="D1441" s="30" t="s">
        <v>725</v>
      </c>
      <c r="E1441" s="30" t="s">
        <v>1187</v>
      </c>
      <c r="F1441" s="30" t="s">
        <v>3747</v>
      </c>
      <c r="G1441" s="35">
        <v>0.76041666666666663</v>
      </c>
      <c r="H1441" s="30"/>
      <c r="I1441" s="30"/>
      <c r="J1441" s="30">
        <v>1</v>
      </c>
      <c r="K1441" s="30"/>
      <c r="L1441" s="30"/>
      <c r="M1441" s="30"/>
      <c r="N1441" s="30">
        <v>1</v>
      </c>
    </row>
    <row r="1442" spans="2:14" ht="14.4" x14ac:dyDescent="0.3">
      <c r="B1442" s="30"/>
      <c r="C1442" s="115">
        <v>0.76041666666666663</v>
      </c>
      <c r="D1442" s="30" t="s">
        <v>725</v>
      </c>
      <c r="E1442" s="30"/>
      <c r="F1442" s="30" t="s">
        <v>3748</v>
      </c>
      <c r="G1442" s="30"/>
      <c r="H1442" s="30"/>
      <c r="I1442" s="30"/>
      <c r="J1442" s="30">
        <v>1</v>
      </c>
      <c r="K1442" s="30"/>
      <c r="L1442" s="30"/>
      <c r="M1442" s="30"/>
      <c r="N1442" s="30">
        <v>1</v>
      </c>
    </row>
    <row r="1443" spans="2:14" ht="14.4" x14ac:dyDescent="0.3">
      <c r="B1443" s="30"/>
      <c r="C1443" s="115">
        <v>0.76041666666666663</v>
      </c>
      <c r="D1443" s="30" t="s">
        <v>249</v>
      </c>
      <c r="E1443" s="30" t="s">
        <v>1162</v>
      </c>
      <c r="F1443" s="30" t="s">
        <v>3747</v>
      </c>
      <c r="G1443" s="35">
        <v>0.76041666666666663</v>
      </c>
      <c r="H1443" s="30"/>
      <c r="I1443" s="30"/>
      <c r="J1443" s="30">
        <v>1</v>
      </c>
      <c r="K1443" s="30"/>
      <c r="L1443" s="30"/>
      <c r="M1443" s="30"/>
      <c r="N1443" s="30">
        <v>1</v>
      </c>
    </row>
    <row r="1444" spans="2:14" ht="14.4" x14ac:dyDescent="0.3">
      <c r="B1444" s="30"/>
      <c r="C1444" s="115">
        <v>0.76041666666666663</v>
      </c>
      <c r="D1444" s="30" t="s">
        <v>249</v>
      </c>
      <c r="E1444" s="30"/>
      <c r="F1444" s="30" t="s">
        <v>3748</v>
      </c>
      <c r="G1444" s="30"/>
      <c r="H1444" s="30"/>
      <c r="I1444" s="30"/>
      <c r="J1444" s="30">
        <v>1</v>
      </c>
      <c r="K1444" s="30"/>
      <c r="L1444" s="30"/>
      <c r="M1444" s="30"/>
      <c r="N1444" s="30">
        <v>1</v>
      </c>
    </row>
    <row r="1445" spans="2:14" ht="14.4" x14ac:dyDescent="0.3">
      <c r="B1445" s="30"/>
      <c r="C1445" s="115">
        <v>0.76041666666666663</v>
      </c>
      <c r="D1445" s="30" t="s">
        <v>837</v>
      </c>
      <c r="E1445" s="30" t="s">
        <v>1162</v>
      </c>
      <c r="F1445" s="30" t="s">
        <v>3747</v>
      </c>
      <c r="G1445" s="35">
        <v>0.76041666666666663</v>
      </c>
      <c r="H1445" s="30"/>
      <c r="I1445" s="30"/>
      <c r="J1445" s="30">
        <v>1</v>
      </c>
      <c r="K1445" s="30"/>
      <c r="L1445" s="30"/>
      <c r="M1445" s="30"/>
      <c r="N1445" s="30">
        <v>1</v>
      </c>
    </row>
    <row r="1446" spans="2:14" ht="14.4" x14ac:dyDescent="0.3">
      <c r="B1446" s="30"/>
      <c r="C1446" s="115">
        <v>0.76041666666666663</v>
      </c>
      <c r="D1446" s="30" t="s">
        <v>837</v>
      </c>
      <c r="E1446" s="30"/>
      <c r="F1446" s="30" t="s">
        <v>3748</v>
      </c>
      <c r="G1446" s="30"/>
      <c r="H1446" s="30"/>
      <c r="I1446" s="30"/>
      <c r="J1446" s="30">
        <v>1</v>
      </c>
      <c r="K1446" s="30"/>
      <c r="L1446" s="30"/>
      <c r="M1446" s="30"/>
      <c r="N1446" s="30">
        <v>1</v>
      </c>
    </row>
    <row r="1447" spans="2:14" ht="14.4" x14ac:dyDescent="0.3">
      <c r="B1447" s="30"/>
      <c r="C1447" s="115">
        <v>0.76041666666666663</v>
      </c>
      <c r="D1447" s="30" t="s">
        <v>834</v>
      </c>
      <c r="E1447" s="30" t="s">
        <v>1174</v>
      </c>
      <c r="F1447" s="30" t="s">
        <v>3747</v>
      </c>
      <c r="G1447" s="35">
        <v>0.76041666666666663</v>
      </c>
      <c r="H1447" s="30"/>
      <c r="I1447" s="30"/>
      <c r="J1447" s="30">
        <v>1</v>
      </c>
      <c r="K1447" s="30"/>
      <c r="L1447" s="30"/>
      <c r="M1447" s="30"/>
      <c r="N1447" s="30">
        <v>1</v>
      </c>
    </row>
    <row r="1448" spans="2:14" ht="14.4" x14ac:dyDescent="0.3">
      <c r="B1448" s="30"/>
      <c r="C1448" s="115">
        <v>0.76041666666666663</v>
      </c>
      <c r="D1448" s="30" t="s">
        <v>834</v>
      </c>
      <c r="E1448" s="30"/>
      <c r="F1448" s="30" t="s">
        <v>3748</v>
      </c>
      <c r="G1448" s="30"/>
      <c r="H1448" s="30"/>
      <c r="I1448" s="30"/>
      <c r="J1448" s="30">
        <v>1</v>
      </c>
      <c r="K1448" s="30"/>
      <c r="L1448" s="30"/>
      <c r="M1448" s="30"/>
      <c r="N1448" s="30">
        <v>1</v>
      </c>
    </row>
    <row r="1449" spans="2:14" ht="14.4" x14ac:dyDescent="0.3">
      <c r="B1449" s="30"/>
      <c r="C1449" s="115">
        <v>0.76041666666666663</v>
      </c>
      <c r="D1449" s="30" t="s">
        <v>865</v>
      </c>
      <c r="E1449" s="30" t="s">
        <v>1132</v>
      </c>
      <c r="F1449" s="30" t="s">
        <v>3747</v>
      </c>
      <c r="G1449" s="35">
        <v>0.76041666666666663</v>
      </c>
      <c r="H1449" s="30"/>
      <c r="I1449" s="30"/>
      <c r="J1449" s="30">
        <v>1</v>
      </c>
      <c r="K1449" s="30"/>
      <c r="L1449" s="30"/>
      <c r="M1449" s="30"/>
      <c r="N1449" s="30">
        <v>1</v>
      </c>
    </row>
    <row r="1450" spans="2:14" ht="14.4" x14ac:dyDescent="0.3">
      <c r="B1450" s="30"/>
      <c r="C1450" s="115">
        <v>0.76041666666666663</v>
      </c>
      <c r="D1450" s="30" t="s">
        <v>865</v>
      </c>
      <c r="E1450" s="30"/>
      <c r="F1450" s="30" t="s">
        <v>3748</v>
      </c>
      <c r="G1450" s="30"/>
      <c r="H1450" s="30"/>
      <c r="I1450" s="30"/>
      <c r="J1450" s="30">
        <v>1</v>
      </c>
      <c r="K1450" s="30"/>
      <c r="L1450" s="30"/>
      <c r="M1450" s="30"/>
      <c r="N1450" s="30">
        <v>1</v>
      </c>
    </row>
    <row r="1451" spans="2:14" ht="14.4" x14ac:dyDescent="0.3">
      <c r="B1451" s="30"/>
      <c r="C1451" s="115">
        <v>0.76041666666666663</v>
      </c>
      <c r="D1451" s="30" t="s">
        <v>471</v>
      </c>
      <c r="E1451" s="30" t="s">
        <v>1168</v>
      </c>
      <c r="F1451" s="30" t="s">
        <v>3747</v>
      </c>
      <c r="G1451" s="35">
        <v>0.76041666666666663</v>
      </c>
      <c r="H1451" s="30"/>
      <c r="I1451" s="30"/>
      <c r="J1451" s="30">
        <v>1</v>
      </c>
      <c r="K1451" s="30"/>
      <c r="L1451" s="30"/>
      <c r="M1451" s="30"/>
      <c r="N1451" s="30">
        <v>1</v>
      </c>
    </row>
    <row r="1452" spans="2:14" ht="14.4" x14ac:dyDescent="0.3">
      <c r="B1452" s="30"/>
      <c r="C1452" s="115">
        <v>0.76041666666666663</v>
      </c>
      <c r="D1452" s="30" t="s">
        <v>471</v>
      </c>
      <c r="E1452" s="30"/>
      <c r="F1452" s="30" t="s">
        <v>3748</v>
      </c>
      <c r="G1452" s="30"/>
      <c r="H1452" s="30"/>
      <c r="I1452" s="30"/>
      <c r="J1452" s="30">
        <v>1</v>
      </c>
      <c r="K1452" s="30"/>
      <c r="L1452" s="30"/>
      <c r="M1452" s="30"/>
      <c r="N1452" s="30">
        <v>1</v>
      </c>
    </row>
    <row r="1453" spans="2:14" ht="14.4" x14ac:dyDescent="0.3">
      <c r="B1453" s="30"/>
      <c r="C1453" s="115">
        <v>0.76041666666666663</v>
      </c>
      <c r="D1453" s="30" t="s">
        <v>507</v>
      </c>
      <c r="E1453" s="30" t="s">
        <v>1165</v>
      </c>
      <c r="F1453" s="30" t="s">
        <v>3747</v>
      </c>
      <c r="G1453" s="35">
        <v>0.76041666666666663</v>
      </c>
      <c r="H1453" s="30"/>
      <c r="I1453" s="30"/>
      <c r="J1453" s="30">
        <v>1</v>
      </c>
      <c r="K1453" s="30"/>
      <c r="L1453" s="30"/>
      <c r="M1453" s="30"/>
      <c r="N1453" s="30">
        <v>1</v>
      </c>
    </row>
    <row r="1454" spans="2:14" ht="14.4" x14ac:dyDescent="0.3">
      <c r="B1454" s="30"/>
      <c r="C1454" s="115">
        <v>0.76041666666666663</v>
      </c>
      <c r="D1454" s="30" t="s">
        <v>507</v>
      </c>
      <c r="E1454" s="30"/>
      <c r="F1454" s="30" t="s">
        <v>3748</v>
      </c>
      <c r="G1454" s="30"/>
      <c r="H1454" s="30"/>
      <c r="I1454" s="30"/>
      <c r="J1454" s="30">
        <v>1</v>
      </c>
      <c r="K1454" s="30"/>
      <c r="L1454" s="30"/>
      <c r="M1454" s="30"/>
      <c r="N1454" s="30">
        <v>1</v>
      </c>
    </row>
    <row r="1455" spans="2:14" ht="14.4" x14ac:dyDescent="0.3">
      <c r="B1455" s="30"/>
      <c r="C1455" s="115">
        <v>0.76041666666666663</v>
      </c>
      <c r="D1455" s="30" t="s">
        <v>116</v>
      </c>
      <c r="E1455" s="30" t="s">
        <v>1122</v>
      </c>
      <c r="F1455" s="30" t="s">
        <v>3747</v>
      </c>
      <c r="G1455" s="35">
        <v>0.76041666666666663</v>
      </c>
      <c r="H1455" s="30"/>
      <c r="I1455" s="30"/>
      <c r="J1455" s="30">
        <v>1</v>
      </c>
      <c r="K1455" s="30"/>
      <c r="L1455" s="30"/>
      <c r="M1455" s="30"/>
      <c r="N1455" s="30">
        <v>1</v>
      </c>
    </row>
    <row r="1456" spans="2:14" ht="14.4" x14ac:dyDescent="0.3">
      <c r="B1456" s="30"/>
      <c r="C1456" s="115">
        <v>0.76041666666666663</v>
      </c>
      <c r="D1456" s="30" t="s">
        <v>116</v>
      </c>
      <c r="E1456" s="30"/>
      <c r="F1456" s="30" t="s">
        <v>3748</v>
      </c>
      <c r="G1456" s="30"/>
      <c r="H1456" s="30"/>
      <c r="I1456" s="30"/>
      <c r="J1456" s="30">
        <v>1</v>
      </c>
      <c r="K1456" s="30"/>
      <c r="L1456" s="30"/>
      <c r="M1456" s="30"/>
      <c r="N1456" s="30">
        <v>1</v>
      </c>
    </row>
    <row r="1457" spans="2:14" ht="14.4" x14ac:dyDescent="0.3">
      <c r="B1457" s="30"/>
      <c r="C1457" s="115">
        <v>0.76041666666666663</v>
      </c>
      <c r="D1457" s="30" t="s">
        <v>486</v>
      </c>
      <c r="E1457" s="30" t="s">
        <v>1187</v>
      </c>
      <c r="F1457" s="30" t="s">
        <v>3747</v>
      </c>
      <c r="G1457" s="35">
        <v>0.76041666666666663</v>
      </c>
      <c r="H1457" s="30"/>
      <c r="I1457" s="30"/>
      <c r="J1457" s="30">
        <v>1</v>
      </c>
      <c r="K1457" s="30"/>
      <c r="L1457" s="30"/>
      <c r="M1457" s="30"/>
      <c r="N1457" s="30">
        <v>1</v>
      </c>
    </row>
    <row r="1458" spans="2:14" ht="14.4" x14ac:dyDescent="0.3">
      <c r="B1458" s="30"/>
      <c r="C1458" s="115">
        <v>0.76041666666666663</v>
      </c>
      <c r="D1458" s="30" t="s">
        <v>486</v>
      </c>
      <c r="E1458" s="30"/>
      <c r="F1458" s="30" t="s">
        <v>3748</v>
      </c>
      <c r="G1458" s="30"/>
      <c r="H1458" s="30"/>
      <c r="I1458" s="30"/>
      <c r="J1458" s="30">
        <v>1</v>
      </c>
      <c r="K1458" s="30"/>
      <c r="L1458" s="30"/>
      <c r="M1458" s="30"/>
      <c r="N1458" s="30">
        <v>1</v>
      </c>
    </row>
    <row r="1459" spans="2:14" ht="14.4" x14ac:dyDescent="0.3">
      <c r="B1459" s="30"/>
      <c r="C1459" s="115">
        <v>0.76041666666666663</v>
      </c>
      <c r="D1459" s="30" t="s">
        <v>926</v>
      </c>
      <c r="E1459" s="30" t="s">
        <v>1197</v>
      </c>
      <c r="F1459" s="30" t="s">
        <v>3747</v>
      </c>
      <c r="G1459" s="35">
        <v>0.76041666666666663</v>
      </c>
      <c r="H1459" s="30"/>
      <c r="I1459" s="30"/>
      <c r="J1459" s="30">
        <v>1</v>
      </c>
      <c r="K1459" s="30"/>
      <c r="L1459" s="30"/>
      <c r="M1459" s="30"/>
      <c r="N1459" s="30">
        <v>1</v>
      </c>
    </row>
    <row r="1460" spans="2:14" ht="14.4" x14ac:dyDescent="0.3">
      <c r="B1460" s="30"/>
      <c r="C1460" s="115">
        <v>0.76041666666666663</v>
      </c>
      <c r="D1460" s="30" t="s">
        <v>926</v>
      </c>
      <c r="E1460" s="30"/>
      <c r="F1460" s="30" t="s">
        <v>3748</v>
      </c>
      <c r="G1460" s="30"/>
      <c r="H1460" s="30"/>
      <c r="I1460" s="30"/>
      <c r="J1460" s="30">
        <v>1</v>
      </c>
      <c r="K1460" s="30"/>
      <c r="L1460" s="30"/>
      <c r="M1460" s="30"/>
      <c r="N1460" s="30">
        <v>1</v>
      </c>
    </row>
    <row r="1461" spans="2:14" ht="14.4" x14ac:dyDescent="0.3">
      <c r="B1461" s="30"/>
      <c r="C1461" s="115">
        <v>0.76041666666666663</v>
      </c>
      <c r="D1461" s="30" t="s">
        <v>255</v>
      </c>
      <c r="E1461" s="30" t="s">
        <v>1129</v>
      </c>
      <c r="F1461" s="30" t="s">
        <v>3747</v>
      </c>
      <c r="G1461" s="35">
        <v>0.76041666666666663</v>
      </c>
      <c r="H1461" s="30"/>
      <c r="I1461" s="30"/>
      <c r="J1461" s="30">
        <v>1</v>
      </c>
      <c r="K1461" s="30"/>
      <c r="L1461" s="30"/>
      <c r="M1461" s="30"/>
      <c r="N1461" s="30">
        <v>1</v>
      </c>
    </row>
    <row r="1462" spans="2:14" ht="14.4" x14ac:dyDescent="0.3">
      <c r="B1462" s="30"/>
      <c r="C1462" s="115">
        <v>0.76041666666666663</v>
      </c>
      <c r="D1462" s="30" t="s">
        <v>255</v>
      </c>
      <c r="E1462" s="30"/>
      <c r="F1462" s="30" t="s">
        <v>3748</v>
      </c>
      <c r="G1462" s="30"/>
      <c r="H1462" s="30"/>
      <c r="I1462" s="30"/>
      <c r="J1462" s="30">
        <v>1</v>
      </c>
      <c r="K1462" s="30"/>
      <c r="L1462" s="30"/>
      <c r="M1462" s="30"/>
      <c r="N1462" s="30">
        <v>1</v>
      </c>
    </row>
    <row r="1463" spans="2:14" ht="14.4" x14ac:dyDescent="0.3">
      <c r="B1463" s="30"/>
      <c r="C1463" s="115">
        <v>0.76041666666666663</v>
      </c>
      <c r="D1463" s="30" t="s">
        <v>988</v>
      </c>
      <c r="E1463" s="30" t="s">
        <v>1125</v>
      </c>
      <c r="F1463" s="30" t="s">
        <v>3747</v>
      </c>
      <c r="G1463" s="35">
        <v>0.76041666666666663</v>
      </c>
      <c r="H1463" s="30"/>
      <c r="I1463" s="30"/>
      <c r="J1463" s="30">
        <v>1</v>
      </c>
      <c r="K1463" s="30"/>
      <c r="L1463" s="30"/>
      <c r="M1463" s="30"/>
      <c r="N1463" s="30">
        <v>1</v>
      </c>
    </row>
    <row r="1464" spans="2:14" ht="14.4" x14ac:dyDescent="0.3">
      <c r="B1464" s="30"/>
      <c r="C1464" s="115">
        <v>0.76041666666666663</v>
      </c>
      <c r="D1464" s="30" t="s">
        <v>988</v>
      </c>
      <c r="E1464" s="30"/>
      <c r="F1464" s="30" t="s">
        <v>3748</v>
      </c>
      <c r="G1464" s="30"/>
      <c r="H1464" s="30"/>
      <c r="I1464" s="30"/>
      <c r="J1464" s="30">
        <v>1</v>
      </c>
      <c r="K1464" s="30"/>
      <c r="L1464" s="30"/>
      <c r="M1464" s="30"/>
      <c r="N1464" s="30">
        <v>1</v>
      </c>
    </row>
    <row r="1465" spans="2:14" ht="14.4" x14ac:dyDescent="0.3">
      <c r="B1465" s="30"/>
      <c r="C1465" s="115">
        <v>0.79166666666666663</v>
      </c>
      <c r="D1465" s="30" t="s">
        <v>262</v>
      </c>
      <c r="E1465" s="30" t="s">
        <v>3754</v>
      </c>
      <c r="F1465" s="30" t="s">
        <v>3749</v>
      </c>
      <c r="G1465" s="35">
        <v>0.79166666666666663</v>
      </c>
      <c r="H1465" s="30"/>
      <c r="I1465" s="30"/>
      <c r="J1465" s="30">
        <v>1</v>
      </c>
      <c r="K1465" s="30"/>
      <c r="L1465" s="30"/>
      <c r="M1465" s="30"/>
      <c r="N1465" s="30">
        <v>1</v>
      </c>
    </row>
    <row r="1466" spans="2:14" ht="14.4" x14ac:dyDescent="0.3">
      <c r="B1466" s="30"/>
      <c r="C1466" s="115">
        <v>0.79166666666666663</v>
      </c>
      <c r="D1466" s="30" t="s">
        <v>262</v>
      </c>
      <c r="E1466" s="30"/>
      <c r="F1466" s="30" t="s">
        <v>3750</v>
      </c>
      <c r="G1466" s="30"/>
      <c r="H1466" s="30"/>
      <c r="I1466" s="30"/>
      <c r="J1466" s="30">
        <v>1</v>
      </c>
      <c r="K1466" s="30"/>
      <c r="L1466" s="30"/>
      <c r="M1466" s="30"/>
      <c r="N1466" s="30">
        <v>1</v>
      </c>
    </row>
    <row r="1467" spans="2:14" ht="14.4" x14ac:dyDescent="0.3">
      <c r="B1467" s="30"/>
      <c r="C1467" s="115">
        <v>0.79166666666666663</v>
      </c>
      <c r="D1467" s="30" t="s">
        <v>48</v>
      </c>
      <c r="E1467" s="30" t="s">
        <v>1122</v>
      </c>
      <c r="F1467" s="30" t="s">
        <v>3749</v>
      </c>
      <c r="G1467" s="35">
        <v>0.79166666666666663</v>
      </c>
      <c r="H1467" s="30"/>
      <c r="I1467" s="30"/>
      <c r="J1467" s="30">
        <v>1</v>
      </c>
      <c r="K1467" s="30"/>
      <c r="L1467" s="30"/>
      <c r="M1467" s="30"/>
      <c r="N1467" s="30">
        <v>1</v>
      </c>
    </row>
    <row r="1468" spans="2:14" ht="14.4" x14ac:dyDescent="0.3">
      <c r="B1468" s="30"/>
      <c r="C1468" s="115">
        <v>0.79166666666666663</v>
      </c>
      <c r="D1468" s="30" t="s">
        <v>48</v>
      </c>
      <c r="E1468" s="30"/>
      <c r="F1468" s="30" t="s">
        <v>3750</v>
      </c>
      <c r="G1468" s="30"/>
      <c r="H1468" s="30"/>
      <c r="I1468" s="30"/>
      <c r="J1468" s="30">
        <v>1</v>
      </c>
      <c r="K1468" s="30"/>
      <c r="L1468" s="30"/>
      <c r="M1468" s="30"/>
      <c r="N1468" s="30">
        <v>1</v>
      </c>
    </row>
    <row r="1469" spans="2:14" ht="14.4" x14ac:dyDescent="0.3">
      <c r="B1469" s="30"/>
      <c r="C1469" s="115">
        <v>0.79166666666666663</v>
      </c>
      <c r="D1469" s="30" t="s">
        <v>128</v>
      </c>
      <c r="E1469" s="30" t="s">
        <v>1162</v>
      </c>
      <c r="F1469" s="30" t="s">
        <v>3749</v>
      </c>
      <c r="G1469" s="35">
        <v>0.79166666666666663</v>
      </c>
      <c r="H1469" s="30"/>
      <c r="I1469" s="30"/>
      <c r="J1469" s="30">
        <v>1</v>
      </c>
      <c r="K1469" s="30"/>
      <c r="L1469" s="30"/>
      <c r="M1469" s="30"/>
      <c r="N1469" s="30">
        <v>1</v>
      </c>
    </row>
    <row r="1470" spans="2:14" ht="14.4" x14ac:dyDescent="0.3">
      <c r="B1470" s="30"/>
      <c r="C1470" s="115">
        <v>0.79166666666666663</v>
      </c>
      <c r="D1470" s="30" t="s">
        <v>128</v>
      </c>
      <c r="E1470" s="30"/>
      <c r="F1470" s="30" t="s">
        <v>3750</v>
      </c>
      <c r="G1470" s="30"/>
      <c r="H1470" s="30"/>
      <c r="I1470" s="30"/>
      <c r="J1470" s="30">
        <v>1</v>
      </c>
      <c r="K1470" s="30"/>
      <c r="L1470" s="30"/>
      <c r="M1470" s="30"/>
      <c r="N1470" s="30">
        <v>1</v>
      </c>
    </row>
    <row r="1471" spans="2:14" ht="14.4" x14ac:dyDescent="0.3">
      <c r="B1471" s="30"/>
      <c r="C1471" s="115">
        <v>0.79166666666666663</v>
      </c>
      <c r="D1471" s="30" t="s">
        <v>161</v>
      </c>
      <c r="E1471" s="30" t="s">
        <v>1183</v>
      </c>
      <c r="F1471" s="30" t="s">
        <v>3749</v>
      </c>
      <c r="G1471" s="35">
        <v>0.79166666666666663</v>
      </c>
      <c r="H1471" s="30"/>
      <c r="I1471" s="30"/>
      <c r="J1471" s="30">
        <v>1</v>
      </c>
      <c r="K1471" s="30"/>
      <c r="L1471" s="30"/>
      <c r="M1471" s="30"/>
      <c r="N1471" s="30">
        <v>1</v>
      </c>
    </row>
    <row r="1472" spans="2:14" ht="14.4" x14ac:dyDescent="0.3">
      <c r="B1472" s="30"/>
      <c r="C1472" s="115">
        <v>0.79166666666666663</v>
      </c>
      <c r="D1472" s="30" t="s">
        <v>161</v>
      </c>
      <c r="E1472" s="30"/>
      <c r="F1472" s="30" t="s">
        <v>3750</v>
      </c>
      <c r="G1472" s="30"/>
      <c r="H1472" s="30"/>
      <c r="I1472" s="30"/>
      <c r="J1472" s="30">
        <v>1</v>
      </c>
      <c r="K1472" s="30"/>
      <c r="L1472" s="30"/>
      <c r="M1472" s="30"/>
      <c r="N1472" s="30">
        <v>1</v>
      </c>
    </row>
    <row r="1473" spans="2:14" ht="14.4" x14ac:dyDescent="0.3">
      <c r="B1473" s="30"/>
      <c r="C1473" s="115">
        <v>0.79166666666666663</v>
      </c>
      <c r="D1473" s="30" t="s">
        <v>101</v>
      </c>
      <c r="E1473" s="30" t="s">
        <v>1189</v>
      </c>
      <c r="F1473" s="30" t="s">
        <v>3749</v>
      </c>
      <c r="G1473" s="35">
        <v>0.79166666666666663</v>
      </c>
      <c r="H1473" s="30"/>
      <c r="I1473" s="30"/>
      <c r="J1473" s="30">
        <v>1</v>
      </c>
      <c r="K1473" s="30"/>
      <c r="L1473" s="30"/>
      <c r="M1473" s="30"/>
      <c r="N1473" s="30">
        <v>1</v>
      </c>
    </row>
    <row r="1474" spans="2:14" ht="14.4" x14ac:dyDescent="0.3">
      <c r="B1474" s="30"/>
      <c r="C1474" s="115">
        <v>0.79166666666666663</v>
      </c>
      <c r="D1474" s="30" t="s">
        <v>101</v>
      </c>
      <c r="E1474" s="30"/>
      <c r="F1474" s="30" t="s">
        <v>3750</v>
      </c>
      <c r="G1474" s="30"/>
      <c r="H1474" s="30"/>
      <c r="I1474" s="30"/>
      <c r="J1474" s="30">
        <v>1</v>
      </c>
      <c r="K1474" s="30"/>
      <c r="L1474" s="30"/>
      <c r="M1474" s="30"/>
      <c r="N1474" s="30">
        <v>1</v>
      </c>
    </row>
    <row r="1475" spans="2:14" ht="14.4" x14ac:dyDescent="0.3">
      <c r="B1475" s="30"/>
      <c r="C1475" s="115">
        <v>0.79166666666666663</v>
      </c>
      <c r="D1475" s="30" t="s">
        <v>104</v>
      </c>
      <c r="E1475" s="30" t="s">
        <v>1145</v>
      </c>
      <c r="F1475" s="30" t="s">
        <v>3749</v>
      </c>
      <c r="G1475" s="35">
        <v>0.79166666666666663</v>
      </c>
      <c r="H1475" s="30"/>
      <c r="I1475" s="30"/>
      <c r="J1475" s="30">
        <v>1</v>
      </c>
      <c r="K1475" s="30"/>
      <c r="L1475" s="30"/>
      <c r="M1475" s="30"/>
      <c r="N1475" s="30">
        <v>1</v>
      </c>
    </row>
    <row r="1476" spans="2:14" ht="14.4" x14ac:dyDescent="0.3">
      <c r="B1476" s="30"/>
      <c r="C1476" s="115">
        <v>0.79166666666666663</v>
      </c>
      <c r="D1476" s="30" t="s">
        <v>104</v>
      </c>
      <c r="E1476" s="30"/>
      <c r="F1476" s="30" t="s">
        <v>3750</v>
      </c>
      <c r="G1476" s="30"/>
      <c r="H1476" s="30"/>
      <c r="I1476" s="30"/>
      <c r="J1476" s="30">
        <v>1</v>
      </c>
      <c r="K1476" s="30"/>
      <c r="L1476" s="30"/>
      <c r="M1476" s="30"/>
      <c r="N1476" s="30">
        <v>1</v>
      </c>
    </row>
    <row r="1477" spans="2:14" ht="14.4" x14ac:dyDescent="0.3">
      <c r="B1477" s="30"/>
      <c r="C1477" s="115">
        <v>0.79166666666666663</v>
      </c>
      <c r="D1477" s="30" t="s">
        <v>247</v>
      </c>
      <c r="E1477" s="30" t="s">
        <v>1191</v>
      </c>
      <c r="F1477" s="30" t="s">
        <v>3749</v>
      </c>
      <c r="G1477" s="35">
        <v>0.79166666666666663</v>
      </c>
      <c r="H1477" s="30"/>
      <c r="I1477" s="30"/>
      <c r="J1477" s="30">
        <v>1</v>
      </c>
      <c r="K1477" s="30"/>
      <c r="L1477" s="30"/>
      <c r="M1477" s="30"/>
      <c r="N1477" s="30">
        <v>1</v>
      </c>
    </row>
    <row r="1478" spans="2:14" ht="14.4" x14ac:dyDescent="0.3">
      <c r="B1478" s="30"/>
      <c r="C1478" s="115">
        <v>0.79166666666666663</v>
      </c>
      <c r="D1478" s="30" t="s">
        <v>247</v>
      </c>
      <c r="E1478" s="30"/>
      <c r="F1478" s="30" t="s">
        <v>3750</v>
      </c>
      <c r="G1478" s="30"/>
      <c r="H1478" s="30"/>
      <c r="I1478" s="30"/>
      <c r="J1478" s="30">
        <v>1</v>
      </c>
      <c r="K1478" s="30"/>
      <c r="L1478" s="30"/>
      <c r="M1478" s="30"/>
      <c r="N1478" s="30">
        <v>1</v>
      </c>
    </row>
    <row r="1479" spans="2:14" ht="14.4" x14ac:dyDescent="0.3">
      <c r="B1479" s="30"/>
      <c r="C1479" s="115">
        <v>0.79166666666666663</v>
      </c>
      <c r="D1479" s="30" t="s">
        <v>608</v>
      </c>
      <c r="E1479" s="30" t="s">
        <v>1211</v>
      </c>
      <c r="F1479" s="30" t="s">
        <v>3749</v>
      </c>
      <c r="G1479" s="35">
        <v>0.79166666666666663</v>
      </c>
      <c r="H1479" s="30"/>
      <c r="I1479" s="30"/>
      <c r="J1479" s="30">
        <v>1</v>
      </c>
      <c r="K1479" s="30"/>
      <c r="L1479" s="30"/>
      <c r="M1479" s="30"/>
      <c r="N1479" s="30">
        <v>1</v>
      </c>
    </row>
    <row r="1480" spans="2:14" ht="14.4" x14ac:dyDescent="0.3">
      <c r="B1480" s="30"/>
      <c r="C1480" s="115">
        <v>0.79166666666666663</v>
      </c>
      <c r="D1480" s="30" t="s">
        <v>608</v>
      </c>
      <c r="E1480" s="30"/>
      <c r="F1480" s="30" t="s">
        <v>3750</v>
      </c>
      <c r="G1480" s="30"/>
      <c r="H1480" s="30"/>
      <c r="I1480" s="30"/>
      <c r="J1480" s="30">
        <v>1</v>
      </c>
      <c r="K1480" s="30"/>
      <c r="L1480" s="30"/>
      <c r="M1480" s="30"/>
      <c r="N1480" s="30">
        <v>1</v>
      </c>
    </row>
    <row r="1481" spans="2:14" ht="14.4" x14ac:dyDescent="0.3">
      <c r="B1481" s="30"/>
      <c r="C1481" s="115">
        <v>0.79166666666666663</v>
      </c>
      <c r="D1481" s="30" t="s">
        <v>704</v>
      </c>
      <c r="E1481" s="30" t="s">
        <v>1173</v>
      </c>
      <c r="F1481" s="30" t="s">
        <v>3749</v>
      </c>
      <c r="G1481" s="35">
        <v>0.79166666666666663</v>
      </c>
      <c r="H1481" s="30"/>
      <c r="I1481" s="30"/>
      <c r="J1481" s="30">
        <v>1</v>
      </c>
      <c r="K1481" s="30"/>
      <c r="L1481" s="30"/>
      <c r="M1481" s="30"/>
      <c r="N1481" s="30">
        <v>1</v>
      </c>
    </row>
    <row r="1482" spans="2:14" ht="14.4" x14ac:dyDescent="0.3">
      <c r="B1482" s="30"/>
      <c r="C1482" s="115">
        <v>0.79166666666666663</v>
      </c>
      <c r="D1482" s="30" t="s">
        <v>704</v>
      </c>
      <c r="E1482" s="30"/>
      <c r="F1482" s="30" t="s">
        <v>3750</v>
      </c>
      <c r="G1482" s="30"/>
      <c r="H1482" s="30"/>
      <c r="I1482" s="30"/>
      <c r="J1482" s="30">
        <v>1</v>
      </c>
      <c r="K1482" s="30"/>
      <c r="L1482" s="30"/>
      <c r="M1482" s="30"/>
      <c r="N1482" s="30">
        <v>1</v>
      </c>
    </row>
    <row r="1483" spans="2:14" ht="14.4" x14ac:dyDescent="0.3">
      <c r="B1483" s="30"/>
      <c r="C1483" s="115">
        <v>0.79166666666666663</v>
      </c>
      <c r="D1483" s="30" t="s">
        <v>556</v>
      </c>
      <c r="E1483" s="30" t="s">
        <v>1197</v>
      </c>
      <c r="F1483" s="30" t="s">
        <v>3749</v>
      </c>
      <c r="G1483" s="35">
        <v>0.79166666666666663</v>
      </c>
      <c r="H1483" s="30"/>
      <c r="I1483" s="30"/>
      <c r="J1483" s="30">
        <v>1</v>
      </c>
      <c r="K1483" s="30"/>
      <c r="L1483" s="30"/>
      <c r="M1483" s="30"/>
      <c r="N1483" s="30">
        <v>1</v>
      </c>
    </row>
    <row r="1484" spans="2:14" ht="14.4" x14ac:dyDescent="0.3">
      <c r="B1484" s="30"/>
      <c r="C1484" s="115">
        <v>0.79166666666666663</v>
      </c>
      <c r="D1484" s="30" t="s">
        <v>556</v>
      </c>
      <c r="E1484" s="30"/>
      <c r="F1484" s="30" t="s">
        <v>3750</v>
      </c>
      <c r="G1484" s="30"/>
      <c r="H1484" s="30"/>
      <c r="I1484" s="30"/>
      <c r="J1484" s="30">
        <v>1</v>
      </c>
      <c r="K1484" s="30"/>
      <c r="L1484" s="30"/>
      <c r="M1484" s="30"/>
      <c r="N1484" s="30">
        <v>1</v>
      </c>
    </row>
    <row r="1485" spans="2:14" ht="14.4" x14ac:dyDescent="0.3">
      <c r="B1485" s="30"/>
      <c r="C1485" s="115">
        <v>0.79166666666666663</v>
      </c>
      <c r="D1485" s="30" t="s">
        <v>556</v>
      </c>
      <c r="E1485" s="30" t="s">
        <v>1203</v>
      </c>
      <c r="F1485" s="30" t="s">
        <v>3749</v>
      </c>
      <c r="G1485" s="35">
        <v>0.79166666666666663</v>
      </c>
      <c r="H1485" s="30"/>
      <c r="I1485" s="30"/>
      <c r="J1485" s="30">
        <v>1</v>
      </c>
      <c r="K1485" s="30"/>
      <c r="L1485" s="30"/>
      <c r="M1485" s="30"/>
      <c r="N1485" s="30">
        <v>1</v>
      </c>
    </row>
    <row r="1486" spans="2:14" ht="14.4" x14ac:dyDescent="0.3">
      <c r="B1486" s="30"/>
      <c r="C1486" s="115">
        <v>0.79166666666666663</v>
      </c>
      <c r="D1486" s="30" t="s">
        <v>556</v>
      </c>
      <c r="E1486" s="30"/>
      <c r="F1486" s="30" t="s">
        <v>3750</v>
      </c>
      <c r="G1486" s="30"/>
      <c r="H1486" s="30"/>
      <c r="I1486" s="30"/>
      <c r="J1486" s="30">
        <v>1</v>
      </c>
      <c r="K1486" s="30"/>
      <c r="L1486" s="30"/>
      <c r="M1486" s="30"/>
      <c r="N1486" s="30">
        <v>1</v>
      </c>
    </row>
    <row r="1487" spans="2:14" ht="14.4" x14ac:dyDescent="0.3">
      <c r="B1487" s="30"/>
      <c r="C1487" s="115">
        <v>0.79166666666666663</v>
      </c>
      <c r="D1487" s="30" t="s">
        <v>556</v>
      </c>
      <c r="E1487" s="30" t="s">
        <v>1129</v>
      </c>
      <c r="F1487" s="30" t="s">
        <v>3749</v>
      </c>
      <c r="G1487" s="35">
        <v>0.79166666666666663</v>
      </c>
      <c r="H1487" s="30"/>
      <c r="I1487" s="30"/>
      <c r="J1487" s="30">
        <v>1</v>
      </c>
      <c r="K1487" s="30"/>
      <c r="L1487" s="30"/>
      <c r="M1487" s="30"/>
      <c r="N1487" s="30">
        <v>1</v>
      </c>
    </row>
    <row r="1488" spans="2:14" ht="14.4" x14ac:dyDescent="0.3">
      <c r="B1488" s="30"/>
      <c r="C1488" s="115">
        <v>0.79166666666666663</v>
      </c>
      <c r="D1488" s="30" t="s">
        <v>556</v>
      </c>
      <c r="E1488" s="30"/>
      <c r="F1488" s="30" t="s">
        <v>3750</v>
      </c>
      <c r="G1488" s="30"/>
      <c r="H1488" s="30"/>
      <c r="I1488" s="30"/>
      <c r="J1488" s="30">
        <v>1</v>
      </c>
      <c r="K1488" s="30"/>
      <c r="L1488" s="30"/>
      <c r="M1488" s="30"/>
      <c r="N1488" s="30">
        <v>1</v>
      </c>
    </row>
    <row r="1489" spans="2:14" ht="14.4" x14ac:dyDescent="0.3">
      <c r="B1489" s="30"/>
      <c r="C1489" s="115">
        <v>0.79166666666666663</v>
      </c>
      <c r="D1489" s="30" t="s">
        <v>695</v>
      </c>
      <c r="E1489" s="30" t="s">
        <v>1168</v>
      </c>
      <c r="F1489" s="30" t="s">
        <v>3749</v>
      </c>
      <c r="G1489" s="35">
        <v>0.79166666666666663</v>
      </c>
      <c r="H1489" s="30"/>
      <c r="I1489" s="30"/>
      <c r="J1489" s="30">
        <v>1</v>
      </c>
      <c r="K1489" s="30"/>
      <c r="L1489" s="30"/>
      <c r="M1489" s="30"/>
      <c r="N1489" s="30">
        <v>1</v>
      </c>
    </row>
    <row r="1490" spans="2:14" ht="14.4" x14ac:dyDescent="0.3">
      <c r="B1490" s="30"/>
      <c r="C1490" s="115">
        <v>0.79166666666666663</v>
      </c>
      <c r="D1490" s="30" t="s">
        <v>695</v>
      </c>
      <c r="E1490" s="30"/>
      <c r="F1490" s="30" t="s">
        <v>3750</v>
      </c>
      <c r="G1490" s="30"/>
      <c r="H1490" s="30"/>
      <c r="I1490" s="30"/>
      <c r="J1490" s="30">
        <v>1</v>
      </c>
      <c r="K1490" s="30"/>
      <c r="L1490" s="30"/>
      <c r="M1490" s="30"/>
      <c r="N1490" s="30">
        <v>1</v>
      </c>
    </row>
    <row r="1491" spans="2:14" ht="14.4" x14ac:dyDescent="0.3">
      <c r="B1491" s="30"/>
      <c r="C1491" s="115">
        <v>0.79166666666666663</v>
      </c>
      <c r="D1491" s="30" t="s">
        <v>559</v>
      </c>
      <c r="E1491" s="30" t="s">
        <v>1142</v>
      </c>
      <c r="F1491" s="30" t="s">
        <v>3749</v>
      </c>
      <c r="G1491" s="35">
        <v>0.79166666666666663</v>
      </c>
      <c r="H1491" s="30"/>
      <c r="I1491" s="30"/>
      <c r="J1491" s="30">
        <v>1</v>
      </c>
      <c r="K1491" s="30"/>
      <c r="L1491" s="30"/>
      <c r="M1491" s="30"/>
      <c r="N1491" s="30">
        <v>1</v>
      </c>
    </row>
    <row r="1492" spans="2:14" ht="14.4" x14ac:dyDescent="0.3">
      <c r="B1492" s="30"/>
      <c r="C1492" s="115">
        <v>0.79166666666666663</v>
      </c>
      <c r="D1492" s="30" t="s">
        <v>559</v>
      </c>
      <c r="E1492" s="30"/>
      <c r="F1492" s="30" t="s">
        <v>3750</v>
      </c>
      <c r="G1492" s="30"/>
      <c r="H1492" s="30"/>
      <c r="I1492" s="30"/>
      <c r="J1492" s="30">
        <v>1</v>
      </c>
      <c r="K1492" s="30"/>
      <c r="L1492" s="30"/>
      <c r="M1492" s="30"/>
      <c r="N1492" s="30">
        <v>1</v>
      </c>
    </row>
    <row r="1493" spans="2:14" ht="14.4" x14ac:dyDescent="0.3">
      <c r="B1493" s="30"/>
      <c r="C1493" s="115">
        <v>0.79166666666666663</v>
      </c>
      <c r="D1493" s="30" t="s">
        <v>725</v>
      </c>
      <c r="E1493" s="30" t="s">
        <v>1122</v>
      </c>
      <c r="F1493" s="30" t="s">
        <v>3749</v>
      </c>
      <c r="G1493" s="35">
        <v>0.79166666666666663</v>
      </c>
      <c r="H1493" s="30"/>
      <c r="I1493" s="30"/>
      <c r="J1493" s="30">
        <v>1</v>
      </c>
      <c r="K1493" s="30"/>
      <c r="L1493" s="30"/>
      <c r="M1493" s="30"/>
      <c r="N1493" s="30">
        <v>1</v>
      </c>
    </row>
    <row r="1494" spans="2:14" ht="14.4" x14ac:dyDescent="0.3">
      <c r="B1494" s="30"/>
      <c r="C1494" s="115">
        <v>0.79166666666666663</v>
      </c>
      <c r="D1494" s="30" t="s">
        <v>725</v>
      </c>
      <c r="E1494" s="30"/>
      <c r="F1494" s="30" t="s">
        <v>3750</v>
      </c>
      <c r="G1494" s="30"/>
      <c r="H1494" s="30"/>
      <c r="I1494" s="30"/>
      <c r="J1494" s="30">
        <v>1</v>
      </c>
      <c r="K1494" s="30"/>
      <c r="L1494" s="30"/>
      <c r="M1494" s="30"/>
      <c r="N1494" s="30">
        <v>1</v>
      </c>
    </row>
    <row r="1495" spans="2:14" ht="14.4" x14ac:dyDescent="0.3">
      <c r="B1495" s="30"/>
      <c r="C1495" s="115">
        <v>0.79166666666666663</v>
      </c>
      <c r="D1495" s="30" t="s">
        <v>837</v>
      </c>
      <c r="E1495" s="30" t="s">
        <v>1174</v>
      </c>
      <c r="F1495" s="30" t="s">
        <v>3749</v>
      </c>
      <c r="G1495" s="35">
        <v>0.79166666666666663</v>
      </c>
      <c r="H1495" s="30"/>
      <c r="I1495" s="30"/>
      <c r="J1495" s="30">
        <v>1</v>
      </c>
      <c r="K1495" s="30"/>
      <c r="L1495" s="30"/>
      <c r="M1495" s="30"/>
      <c r="N1495" s="30">
        <v>1</v>
      </c>
    </row>
    <row r="1496" spans="2:14" ht="14.4" x14ac:dyDescent="0.3">
      <c r="B1496" s="30"/>
      <c r="C1496" s="115">
        <v>0.79166666666666663</v>
      </c>
      <c r="D1496" s="30" t="s">
        <v>837</v>
      </c>
      <c r="E1496" s="30"/>
      <c r="F1496" s="30" t="s">
        <v>3750</v>
      </c>
      <c r="G1496" s="30"/>
      <c r="H1496" s="30"/>
      <c r="I1496" s="30"/>
      <c r="J1496" s="30">
        <v>1</v>
      </c>
      <c r="K1496" s="30"/>
      <c r="L1496" s="30"/>
      <c r="M1496" s="30"/>
      <c r="N1496" s="30">
        <v>1</v>
      </c>
    </row>
    <row r="1497" spans="2:14" ht="14.4" x14ac:dyDescent="0.3">
      <c r="B1497" s="30"/>
      <c r="C1497" s="115">
        <v>0.79166666666666663</v>
      </c>
      <c r="D1497" s="30" t="s">
        <v>834</v>
      </c>
      <c r="E1497" s="30" t="s">
        <v>1174</v>
      </c>
      <c r="F1497" s="30" t="s">
        <v>3749</v>
      </c>
      <c r="G1497" s="35">
        <v>0.79166666666666663</v>
      </c>
      <c r="H1497" s="30"/>
      <c r="I1497" s="30"/>
      <c r="J1497" s="30">
        <v>1</v>
      </c>
      <c r="K1497" s="30"/>
      <c r="L1497" s="30"/>
      <c r="M1497" s="30"/>
      <c r="N1497" s="30">
        <v>1</v>
      </c>
    </row>
    <row r="1498" spans="2:14" ht="14.4" x14ac:dyDescent="0.3">
      <c r="B1498" s="30"/>
      <c r="C1498" s="115">
        <v>0.79166666666666663</v>
      </c>
      <c r="D1498" s="30" t="s">
        <v>834</v>
      </c>
      <c r="E1498" s="30"/>
      <c r="F1498" s="30" t="s">
        <v>3750</v>
      </c>
      <c r="G1498" s="30"/>
      <c r="H1498" s="30"/>
      <c r="I1498" s="30"/>
      <c r="J1498" s="30">
        <v>1</v>
      </c>
      <c r="K1498" s="30"/>
      <c r="L1498" s="30"/>
      <c r="M1498" s="30"/>
      <c r="N1498" s="30">
        <v>1</v>
      </c>
    </row>
    <row r="1499" spans="2:14" ht="14.4" x14ac:dyDescent="0.3">
      <c r="B1499" s="30"/>
      <c r="C1499" s="115">
        <v>0.79166666666666663</v>
      </c>
      <c r="D1499" s="30" t="s">
        <v>507</v>
      </c>
      <c r="E1499" s="30" t="s">
        <v>1125</v>
      </c>
      <c r="F1499" s="30" t="s">
        <v>3749</v>
      </c>
      <c r="G1499" s="35">
        <v>0.79166666666666663</v>
      </c>
      <c r="H1499" s="30"/>
      <c r="I1499" s="30"/>
      <c r="J1499" s="30">
        <v>1</v>
      </c>
      <c r="K1499" s="30"/>
      <c r="L1499" s="30"/>
      <c r="M1499" s="30"/>
      <c r="N1499" s="30">
        <v>1</v>
      </c>
    </row>
    <row r="1500" spans="2:14" ht="14.4" x14ac:dyDescent="0.3">
      <c r="B1500" s="30"/>
      <c r="C1500" s="115">
        <v>0.79166666666666663</v>
      </c>
      <c r="D1500" s="30" t="s">
        <v>507</v>
      </c>
      <c r="E1500" s="30"/>
      <c r="F1500" s="30" t="s">
        <v>3750</v>
      </c>
      <c r="G1500" s="30"/>
      <c r="H1500" s="30"/>
      <c r="I1500" s="30"/>
      <c r="J1500" s="30">
        <v>1</v>
      </c>
      <c r="K1500" s="30"/>
      <c r="L1500" s="30"/>
      <c r="M1500" s="30"/>
      <c r="N1500" s="30">
        <v>1</v>
      </c>
    </row>
    <row r="1501" spans="2:14" ht="14.4" x14ac:dyDescent="0.3">
      <c r="B1501" s="30"/>
      <c r="C1501" s="115">
        <v>0.79166666666666663</v>
      </c>
      <c r="D1501" s="30" t="s">
        <v>116</v>
      </c>
      <c r="E1501" s="30" t="s">
        <v>1165</v>
      </c>
      <c r="F1501" s="30" t="s">
        <v>3749</v>
      </c>
      <c r="G1501" s="35">
        <v>0.79166666666666663</v>
      </c>
      <c r="H1501" s="30"/>
      <c r="I1501" s="30"/>
      <c r="J1501" s="30">
        <v>1</v>
      </c>
      <c r="K1501" s="30"/>
      <c r="L1501" s="30"/>
      <c r="M1501" s="30"/>
      <c r="N1501" s="30">
        <v>1</v>
      </c>
    </row>
    <row r="1502" spans="2:14" ht="14.4" x14ac:dyDescent="0.3">
      <c r="B1502" s="30"/>
      <c r="C1502" s="115">
        <v>0.79166666666666663</v>
      </c>
      <c r="D1502" s="30" t="s">
        <v>116</v>
      </c>
      <c r="E1502" s="30"/>
      <c r="F1502" s="30" t="s">
        <v>3750</v>
      </c>
      <c r="G1502" s="30"/>
      <c r="H1502" s="30"/>
      <c r="I1502" s="30"/>
      <c r="J1502" s="30">
        <v>1</v>
      </c>
      <c r="K1502" s="30"/>
      <c r="L1502" s="30"/>
      <c r="M1502" s="30"/>
      <c r="N1502" s="30">
        <v>1</v>
      </c>
    </row>
    <row r="1503" spans="2:14" ht="14.4" x14ac:dyDescent="0.3">
      <c r="B1503" s="30"/>
      <c r="C1503" s="115">
        <v>0.79166666666666663</v>
      </c>
      <c r="D1503" s="30" t="s">
        <v>486</v>
      </c>
      <c r="E1503" s="30" t="s">
        <v>1122</v>
      </c>
      <c r="F1503" s="30" t="s">
        <v>3749</v>
      </c>
      <c r="G1503" s="35">
        <v>0.79166666666666663</v>
      </c>
      <c r="H1503" s="30"/>
      <c r="I1503" s="30"/>
      <c r="J1503" s="30">
        <v>1</v>
      </c>
      <c r="K1503" s="30"/>
      <c r="L1503" s="30"/>
      <c r="M1503" s="30"/>
      <c r="N1503" s="30">
        <v>1</v>
      </c>
    </row>
    <row r="1504" spans="2:14" ht="14.4" x14ac:dyDescent="0.3">
      <c r="B1504" s="30"/>
      <c r="C1504" s="115">
        <v>0.79166666666666663</v>
      </c>
      <c r="D1504" s="30" t="s">
        <v>486</v>
      </c>
      <c r="E1504" s="30"/>
      <c r="F1504" s="30" t="s">
        <v>3750</v>
      </c>
      <c r="G1504" s="30"/>
      <c r="H1504" s="30"/>
      <c r="I1504" s="30"/>
      <c r="J1504" s="30">
        <v>1</v>
      </c>
      <c r="K1504" s="30"/>
      <c r="L1504" s="30"/>
      <c r="M1504" s="30"/>
      <c r="N1504" s="30">
        <v>1</v>
      </c>
    </row>
    <row r="1505" spans="2:14" ht="14.4" x14ac:dyDescent="0.3">
      <c r="B1505" s="30"/>
      <c r="C1505" s="115">
        <v>0.79166666666666663</v>
      </c>
      <c r="D1505" s="30" t="s">
        <v>926</v>
      </c>
      <c r="E1505" s="30" t="s">
        <v>1165</v>
      </c>
      <c r="F1505" s="30" t="s">
        <v>3749</v>
      </c>
      <c r="G1505" s="35">
        <v>0.79166666666666663</v>
      </c>
      <c r="H1505" s="30"/>
      <c r="I1505" s="30"/>
      <c r="J1505" s="30">
        <v>1</v>
      </c>
      <c r="K1505" s="30"/>
      <c r="L1505" s="30"/>
      <c r="M1505" s="30"/>
      <c r="N1505" s="30">
        <v>1</v>
      </c>
    </row>
    <row r="1506" spans="2:14" ht="14.4" x14ac:dyDescent="0.3">
      <c r="B1506" s="30"/>
      <c r="C1506" s="115">
        <v>0.79166666666666663</v>
      </c>
      <c r="D1506" s="30" t="s">
        <v>926</v>
      </c>
      <c r="E1506" s="30"/>
      <c r="F1506" s="30" t="s">
        <v>3750</v>
      </c>
      <c r="G1506" s="30"/>
      <c r="H1506" s="30"/>
      <c r="I1506" s="30"/>
      <c r="J1506" s="30">
        <v>1</v>
      </c>
      <c r="K1506" s="30"/>
      <c r="L1506" s="30"/>
      <c r="M1506" s="30"/>
      <c r="N1506" s="30">
        <v>1</v>
      </c>
    </row>
    <row r="1507" spans="2:14" ht="14.4" x14ac:dyDescent="0.3">
      <c r="B1507" s="30"/>
      <c r="C1507" s="115">
        <v>0.79166666666666663</v>
      </c>
      <c r="D1507" s="30" t="s">
        <v>255</v>
      </c>
      <c r="E1507" s="30" t="s">
        <v>1150</v>
      </c>
      <c r="F1507" s="30" t="s">
        <v>3749</v>
      </c>
      <c r="G1507" s="35">
        <v>0.79166666666666663</v>
      </c>
      <c r="H1507" s="30"/>
      <c r="I1507" s="30"/>
      <c r="J1507" s="30">
        <v>1</v>
      </c>
      <c r="K1507" s="30"/>
      <c r="L1507" s="30"/>
      <c r="M1507" s="30"/>
      <c r="N1507" s="30">
        <v>1</v>
      </c>
    </row>
    <row r="1508" spans="2:14" ht="14.4" x14ac:dyDescent="0.3">
      <c r="B1508" s="30"/>
      <c r="C1508" s="115">
        <v>0.79166666666666663</v>
      </c>
      <c r="D1508" s="30" t="s">
        <v>255</v>
      </c>
      <c r="E1508" s="30"/>
      <c r="F1508" s="30" t="s">
        <v>3750</v>
      </c>
      <c r="G1508" s="30"/>
      <c r="H1508" s="30"/>
      <c r="I1508" s="30"/>
      <c r="J1508" s="30">
        <v>1</v>
      </c>
      <c r="K1508" s="30"/>
      <c r="L1508" s="30"/>
      <c r="M1508" s="30"/>
      <c r="N1508" s="30">
        <v>1</v>
      </c>
    </row>
    <row r="1509" spans="2:14" ht="14.4" x14ac:dyDescent="0.3">
      <c r="B1509" s="30"/>
      <c r="C1509" s="115">
        <v>0.79166666666666663</v>
      </c>
      <c r="D1509" s="30" t="s">
        <v>259</v>
      </c>
      <c r="E1509" s="30" t="s">
        <v>1117</v>
      </c>
      <c r="F1509" s="30" t="s">
        <v>3749</v>
      </c>
      <c r="G1509" s="35">
        <v>0.79166666666666663</v>
      </c>
      <c r="H1509" s="30"/>
      <c r="I1509" s="30"/>
      <c r="J1509" s="30">
        <v>1</v>
      </c>
      <c r="K1509" s="30"/>
      <c r="L1509" s="30"/>
      <c r="M1509" s="30"/>
      <c r="N1509" s="30">
        <v>1</v>
      </c>
    </row>
    <row r="1510" spans="2:14" ht="14.4" x14ac:dyDescent="0.3">
      <c r="B1510" s="30"/>
      <c r="C1510" s="115">
        <v>0.79166666666666663</v>
      </c>
      <c r="D1510" s="30" t="s">
        <v>259</v>
      </c>
      <c r="E1510" s="30"/>
      <c r="F1510" s="30" t="s">
        <v>3750</v>
      </c>
      <c r="G1510" s="30"/>
      <c r="H1510" s="30"/>
      <c r="I1510" s="30"/>
      <c r="J1510" s="30">
        <v>1</v>
      </c>
      <c r="K1510" s="30"/>
      <c r="L1510" s="30"/>
      <c r="M1510" s="30"/>
      <c r="N1510" s="30">
        <v>1</v>
      </c>
    </row>
    <row r="1511" spans="2:14" ht="14.4" x14ac:dyDescent="0.3">
      <c r="B1511" s="30" t="s">
        <v>3756</v>
      </c>
      <c r="C1511" s="30"/>
      <c r="D1511" s="30"/>
      <c r="E1511" s="30"/>
      <c r="F1511" s="30"/>
      <c r="G1511" s="30"/>
      <c r="H1511" s="30"/>
      <c r="I1511" s="30"/>
      <c r="J1511" s="30">
        <v>258</v>
      </c>
      <c r="K1511" s="30"/>
      <c r="L1511" s="30"/>
      <c r="M1511" s="30"/>
      <c r="N1511" s="30">
        <v>258</v>
      </c>
    </row>
    <row r="1512" spans="2:14" ht="14.4" x14ac:dyDescent="0.3">
      <c r="B1512" s="30" t="s">
        <v>1143</v>
      </c>
      <c r="C1512" s="115">
        <v>0.33333333333333331</v>
      </c>
      <c r="D1512" s="30" t="s">
        <v>134</v>
      </c>
      <c r="E1512" s="30" t="s">
        <v>1154</v>
      </c>
      <c r="F1512" s="30" t="s">
        <v>3720</v>
      </c>
      <c r="G1512" s="35">
        <v>0.33333333333333331</v>
      </c>
      <c r="H1512" s="30"/>
      <c r="I1512" s="30"/>
      <c r="J1512" s="30"/>
      <c r="K1512" s="30">
        <v>1</v>
      </c>
      <c r="L1512" s="30"/>
      <c r="M1512" s="30"/>
      <c r="N1512" s="30">
        <v>1</v>
      </c>
    </row>
    <row r="1513" spans="2:14" ht="14.4" x14ac:dyDescent="0.3">
      <c r="B1513" s="30"/>
      <c r="C1513" s="115">
        <v>0.33333333333333331</v>
      </c>
      <c r="D1513" s="30" t="s">
        <v>134</v>
      </c>
      <c r="E1513" s="30"/>
      <c r="F1513" s="30" t="s">
        <v>3721</v>
      </c>
      <c r="G1513" s="30"/>
      <c r="H1513" s="30"/>
      <c r="I1513" s="30"/>
      <c r="J1513" s="30"/>
      <c r="K1513" s="30">
        <v>1</v>
      </c>
      <c r="L1513" s="30"/>
      <c r="M1513" s="30"/>
      <c r="N1513" s="30">
        <v>1</v>
      </c>
    </row>
    <row r="1514" spans="2:14" ht="14.4" x14ac:dyDescent="0.3">
      <c r="B1514" s="30"/>
      <c r="C1514" s="115">
        <v>0.33333333333333331</v>
      </c>
      <c r="D1514" s="30" t="s">
        <v>459</v>
      </c>
      <c r="E1514" s="30" t="s">
        <v>1136</v>
      </c>
      <c r="F1514" s="30" t="s">
        <v>3720</v>
      </c>
      <c r="G1514" s="35">
        <v>0.33333333333333331</v>
      </c>
      <c r="H1514" s="30"/>
      <c r="I1514" s="30"/>
      <c r="J1514" s="30"/>
      <c r="K1514" s="30">
        <v>1</v>
      </c>
      <c r="L1514" s="30"/>
      <c r="M1514" s="30"/>
      <c r="N1514" s="30">
        <v>1</v>
      </c>
    </row>
    <row r="1515" spans="2:14" ht="14.4" x14ac:dyDescent="0.3">
      <c r="B1515" s="30"/>
      <c r="C1515" s="115">
        <v>0.33333333333333331</v>
      </c>
      <c r="D1515" s="30" t="s">
        <v>459</v>
      </c>
      <c r="E1515" s="30"/>
      <c r="F1515" s="30" t="s">
        <v>3721</v>
      </c>
      <c r="G1515" s="30"/>
      <c r="H1515" s="30"/>
      <c r="I1515" s="30"/>
      <c r="J1515" s="30"/>
      <c r="K1515" s="30">
        <v>1</v>
      </c>
      <c r="L1515" s="30"/>
      <c r="M1515" s="30"/>
      <c r="N1515" s="30">
        <v>1</v>
      </c>
    </row>
    <row r="1516" spans="2:14" ht="14.4" x14ac:dyDescent="0.3">
      <c r="B1516" s="30"/>
      <c r="C1516" s="115">
        <v>0.33333333333333331</v>
      </c>
      <c r="D1516" s="30" t="s">
        <v>294</v>
      </c>
      <c r="E1516" s="30" t="s">
        <v>1207</v>
      </c>
      <c r="F1516" s="30" t="s">
        <v>3720</v>
      </c>
      <c r="G1516" s="35">
        <v>0.33333333333333331</v>
      </c>
      <c r="H1516" s="30"/>
      <c r="I1516" s="30"/>
      <c r="J1516" s="30"/>
      <c r="K1516" s="30">
        <v>1</v>
      </c>
      <c r="L1516" s="30"/>
      <c r="M1516" s="30"/>
      <c r="N1516" s="30">
        <v>1</v>
      </c>
    </row>
    <row r="1517" spans="2:14" ht="14.4" x14ac:dyDescent="0.3">
      <c r="B1517" s="30"/>
      <c r="C1517" s="115">
        <v>0.33333333333333331</v>
      </c>
      <c r="D1517" s="30" t="s">
        <v>294</v>
      </c>
      <c r="E1517" s="30"/>
      <c r="F1517" s="30" t="s">
        <v>3721</v>
      </c>
      <c r="G1517" s="30"/>
      <c r="H1517" s="30"/>
      <c r="I1517" s="30"/>
      <c r="J1517" s="30"/>
      <c r="K1517" s="30">
        <v>1</v>
      </c>
      <c r="L1517" s="30"/>
      <c r="M1517" s="30"/>
      <c r="N1517" s="30">
        <v>1</v>
      </c>
    </row>
    <row r="1518" spans="2:14" ht="14.4" x14ac:dyDescent="0.3">
      <c r="B1518" s="30"/>
      <c r="C1518" s="115">
        <v>0.33333333333333331</v>
      </c>
      <c r="D1518" s="30" t="s">
        <v>415</v>
      </c>
      <c r="E1518" s="30" t="s">
        <v>1205</v>
      </c>
      <c r="F1518" s="30" t="s">
        <v>3720</v>
      </c>
      <c r="G1518" s="35">
        <v>0.33333333333333331</v>
      </c>
      <c r="H1518" s="30"/>
      <c r="I1518" s="30"/>
      <c r="J1518" s="30"/>
      <c r="K1518" s="30">
        <v>1</v>
      </c>
      <c r="L1518" s="30"/>
      <c r="M1518" s="30"/>
      <c r="N1518" s="30">
        <v>1</v>
      </c>
    </row>
    <row r="1519" spans="2:14" ht="14.4" x14ac:dyDescent="0.3">
      <c r="B1519" s="30"/>
      <c r="C1519" s="115">
        <v>0.33333333333333331</v>
      </c>
      <c r="D1519" s="30" t="s">
        <v>415</v>
      </c>
      <c r="E1519" s="30"/>
      <c r="F1519" s="30" t="s">
        <v>3721</v>
      </c>
      <c r="G1519" s="30"/>
      <c r="H1519" s="30"/>
      <c r="I1519" s="30"/>
      <c r="J1519" s="30"/>
      <c r="K1519" s="30">
        <v>1</v>
      </c>
      <c r="L1519" s="30"/>
      <c r="M1519" s="30"/>
      <c r="N1519" s="30">
        <v>1</v>
      </c>
    </row>
    <row r="1520" spans="2:14" ht="14.4" x14ac:dyDescent="0.3">
      <c r="B1520" s="30"/>
      <c r="C1520" s="115">
        <v>0.33333333333333331</v>
      </c>
      <c r="D1520" s="30" t="s">
        <v>590</v>
      </c>
      <c r="E1520" s="30" t="s">
        <v>1198</v>
      </c>
      <c r="F1520" s="30" t="s">
        <v>3720</v>
      </c>
      <c r="G1520" s="35">
        <v>0.33333333333333331</v>
      </c>
      <c r="H1520" s="30"/>
      <c r="I1520" s="30"/>
      <c r="J1520" s="30"/>
      <c r="K1520" s="30">
        <v>1</v>
      </c>
      <c r="L1520" s="30"/>
      <c r="M1520" s="30"/>
      <c r="N1520" s="30">
        <v>1</v>
      </c>
    </row>
    <row r="1521" spans="2:14" ht="14.4" x14ac:dyDescent="0.3">
      <c r="B1521" s="30"/>
      <c r="C1521" s="115">
        <v>0.33333333333333331</v>
      </c>
      <c r="D1521" s="30" t="s">
        <v>590</v>
      </c>
      <c r="E1521" s="30"/>
      <c r="F1521" s="30" t="s">
        <v>3721</v>
      </c>
      <c r="G1521" s="30"/>
      <c r="H1521" s="30"/>
      <c r="I1521" s="30"/>
      <c r="J1521" s="30"/>
      <c r="K1521" s="30">
        <v>1</v>
      </c>
      <c r="L1521" s="30"/>
      <c r="M1521" s="30"/>
      <c r="N1521" s="30">
        <v>1</v>
      </c>
    </row>
    <row r="1522" spans="2:14" ht="14.4" x14ac:dyDescent="0.3">
      <c r="B1522" s="30"/>
      <c r="C1522" s="115">
        <v>0.33333333333333331</v>
      </c>
      <c r="D1522" s="30" t="s">
        <v>788</v>
      </c>
      <c r="E1522" s="30" t="s">
        <v>1198</v>
      </c>
      <c r="F1522" s="30" t="s">
        <v>3720</v>
      </c>
      <c r="G1522" s="35">
        <v>0.33333333333333331</v>
      </c>
      <c r="H1522" s="30"/>
      <c r="I1522" s="30"/>
      <c r="J1522" s="30"/>
      <c r="K1522" s="30">
        <v>1</v>
      </c>
      <c r="L1522" s="30"/>
      <c r="M1522" s="30"/>
      <c r="N1522" s="30">
        <v>1</v>
      </c>
    </row>
    <row r="1523" spans="2:14" ht="14.4" x14ac:dyDescent="0.3">
      <c r="B1523" s="30"/>
      <c r="C1523" s="115">
        <v>0.33333333333333331</v>
      </c>
      <c r="D1523" s="30" t="s">
        <v>788</v>
      </c>
      <c r="E1523" s="30"/>
      <c r="F1523" s="30" t="s">
        <v>3721</v>
      </c>
      <c r="G1523" s="30"/>
      <c r="H1523" s="30"/>
      <c r="I1523" s="30"/>
      <c r="J1523" s="30"/>
      <c r="K1523" s="30">
        <v>1</v>
      </c>
      <c r="L1523" s="30"/>
      <c r="M1523" s="30"/>
      <c r="N1523" s="30">
        <v>1</v>
      </c>
    </row>
    <row r="1524" spans="2:14" ht="14.4" x14ac:dyDescent="0.3">
      <c r="B1524" s="30"/>
      <c r="C1524" s="115">
        <v>0.33333333333333331</v>
      </c>
      <c r="D1524" s="30" t="s">
        <v>596</v>
      </c>
      <c r="E1524" s="30" t="s">
        <v>1154</v>
      </c>
      <c r="F1524" s="30" t="s">
        <v>3720</v>
      </c>
      <c r="G1524" s="35">
        <v>0.33333333333333331</v>
      </c>
      <c r="H1524" s="30"/>
      <c r="I1524" s="30"/>
      <c r="J1524" s="30"/>
      <c r="K1524" s="30">
        <v>1</v>
      </c>
      <c r="L1524" s="30"/>
      <c r="M1524" s="30"/>
      <c r="N1524" s="30">
        <v>1</v>
      </c>
    </row>
    <row r="1525" spans="2:14" ht="14.4" x14ac:dyDescent="0.3">
      <c r="B1525" s="30"/>
      <c r="C1525" s="115">
        <v>0.33333333333333331</v>
      </c>
      <c r="D1525" s="30" t="s">
        <v>596</v>
      </c>
      <c r="E1525" s="30"/>
      <c r="F1525" s="30" t="s">
        <v>3721</v>
      </c>
      <c r="G1525" s="30"/>
      <c r="H1525" s="30"/>
      <c r="I1525" s="30"/>
      <c r="J1525" s="30"/>
      <c r="K1525" s="30">
        <v>1</v>
      </c>
      <c r="L1525" s="30"/>
      <c r="M1525" s="30"/>
      <c r="N1525" s="30">
        <v>1</v>
      </c>
    </row>
    <row r="1526" spans="2:14" ht="14.4" x14ac:dyDescent="0.3">
      <c r="B1526" s="30"/>
      <c r="C1526" s="115">
        <v>0.33333333333333331</v>
      </c>
      <c r="D1526" s="30" t="s">
        <v>776</v>
      </c>
      <c r="E1526" s="30" t="s">
        <v>1145</v>
      </c>
      <c r="F1526" s="30" t="s">
        <v>3720</v>
      </c>
      <c r="G1526" s="35">
        <v>0.33333333333333331</v>
      </c>
      <c r="H1526" s="30"/>
      <c r="I1526" s="30"/>
      <c r="J1526" s="30"/>
      <c r="K1526" s="30">
        <v>1</v>
      </c>
      <c r="L1526" s="30"/>
      <c r="M1526" s="30"/>
      <c r="N1526" s="30">
        <v>1</v>
      </c>
    </row>
    <row r="1527" spans="2:14" ht="14.4" x14ac:dyDescent="0.3">
      <c r="B1527" s="30"/>
      <c r="C1527" s="115">
        <v>0.33333333333333331</v>
      </c>
      <c r="D1527" s="30" t="s">
        <v>776</v>
      </c>
      <c r="E1527" s="30"/>
      <c r="F1527" s="30" t="s">
        <v>3721</v>
      </c>
      <c r="G1527" s="30"/>
      <c r="H1527" s="30"/>
      <c r="I1527" s="30"/>
      <c r="J1527" s="30"/>
      <c r="K1527" s="30">
        <v>1</v>
      </c>
      <c r="L1527" s="30"/>
      <c r="M1527" s="30"/>
      <c r="N1527" s="30">
        <v>1</v>
      </c>
    </row>
    <row r="1528" spans="2:14" ht="14.4" x14ac:dyDescent="0.3">
      <c r="B1528" s="30"/>
      <c r="C1528" s="115">
        <v>0.33333333333333331</v>
      </c>
      <c r="D1528" s="30" t="s">
        <v>692</v>
      </c>
      <c r="E1528" s="30" t="s">
        <v>1214</v>
      </c>
      <c r="F1528" s="30" t="s">
        <v>3720</v>
      </c>
      <c r="G1528" s="35">
        <v>0.33333333333333331</v>
      </c>
      <c r="H1528" s="30"/>
      <c r="I1528" s="30"/>
      <c r="J1528" s="30"/>
      <c r="K1528" s="30">
        <v>1</v>
      </c>
      <c r="L1528" s="30"/>
      <c r="M1528" s="30"/>
      <c r="N1528" s="30">
        <v>1</v>
      </c>
    </row>
    <row r="1529" spans="2:14" ht="14.4" x14ac:dyDescent="0.3">
      <c r="B1529" s="30"/>
      <c r="C1529" s="115">
        <v>0.33333333333333331</v>
      </c>
      <c r="D1529" s="30" t="s">
        <v>692</v>
      </c>
      <c r="E1529" s="30"/>
      <c r="F1529" s="30" t="s">
        <v>3721</v>
      </c>
      <c r="G1529" s="30"/>
      <c r="H1529" s="30"/>
      <c r="I1529" s="30"/>
      <c r="J1529" s="30"/>
      <c r="K1529" s="30">
        <v>1</v>
      </c>
      <c r="L1529" s="30"/>
      <c r="M1529" s="30"/>
      <c r="N1529" s="30">
        <v>1</v>
      </c>
    </row>
    <row r="1530" spans="2:14" ht="14.4" x14ac:dyDescent="0.3">
      <c r="B1530" s="30"/>
      <c r="C1530" s="115">
        <v>0.33333333333333331</v>
      </c>
      <c r="D1530" s="30" t="s">
        <v>944</v>
      </c>
      <c r="E1530" s="30" t="s">
        <v>1207</v>
      </c>
      <c r="F1530" s="30" t="s">
        <v>3720</v>
      </c>
      <c r="G1530" s="35">
        <v>0.33333333333333331</v>
      </c>
      <c r="H1530" s="30"/>
      <c r="I1530" s="30"/>
      <c r="J1530" s="30"/>
      <c r="K1530" s="30">
        <v>1</v>
      </c>
      <c r="L1530" s="30"/>
      <c r="M1530" s="30"/>
      <c r="N1530" s="30">
        <v>1</v>
      </c>
    </row>
    <row r="1531" spans="2:14" ht="14.4" x14ac:dyDescent="0.3">
      <c r="B1531" s="30"/>
      <c r="C1531" s="115">
        <v>0.33333333333333331</v>
      </c>
      <c r="D1531" s="30" t="s">
        <v>944</v>
      </c>
      <c r="E1531" s="30"/>
      <c r="F1531" s="30" t="s">
        <v>3721</v>
      </c>
      <c r="G1531" s="30"/>
      <c r="H1531" s="30"/>
      <c r="I1531" s="30"/>
      <c r="J1531" s="30"/>
      <c r="K1531" s="30">
        <v>1</v>
      </c>
      <c r="L1531" s="30"/>
      <c r="M1531" s="30"/>
      <c r="N1531" s="30">
        <v>1</v>
      </c>
    </row>
    <row r="1532" spans="2:14" ht="14.4" x14ac:dyDescent="0.3">
      <c r="B1532" s="30"/>
      <c r="C1532" s="115">
        <v>0.33333333333333331</v>
      </c>
      <c r="D1532" s="30" t="s">
        <v>972</v>
      </c>
      <c r="E1532" s="30" t="s">
        <v>1139</v>
      </c>
      <c r="F1532" s="30" t="s">
        <v>3720</v>
      </c>
      <c r="G1532" s="35">
        <v>0.33333333333333331</v>
      </c>
      <c r="H1532" s="30"/>
      <c r="I1532" s="30"/>
      <c r="J1532" s="30"/>
      <c r="K1532" s="30">
        <v>1</v>
      </c>
      <c r="L1532" s="30"/>
      <c r="M1532" s="30"/>
      <c r="N1532" s="30">
        <v>1</v>
      </c>
    </row>
    <row r="1533" spans="2:14" ht="14.4" x14ac:dyDescent="0.3">
      <c r="B1533" s="30"/>
      <c r="C1533" s="115">
        <v>0.33333333333333331</v>
      </c>
      <c r="D1533" s="30" t="s">
        <v>972</v>
      </c>
      <c r="E1533" s="30"/>
      <c r="F1533" s="30" t="s">
        <v>3721</v>
      </c>
      <c r="G1533" s="30"/>
      <c r="H1533" s="30"/>
      <c r="I1533" s="30"/>
      <c r="J1533" s="30"/>
      <c r="K1533" s="30">
        <v>1</v>
      </c>
      <c r="L1533" s="30"/>
      <c r="M1533" s="30"/>
      <c r="N1533" s="30">
        <v>1</v>
      </c>
    </row>
    <row r="1534" spans="2:14" ht="14.4" x14ac:dyDescent="0.3">
      <c r="B1534" s="30"/>
      <c r="C1534" s="115">
        <v>0.33333333333333331</v>
      </c>
      <c r="D1534" s="30" t="s">
        <v>972</v>
      </c>
      <c r="E1534" s="30" t="s">
        <v>1160</v>
      </c>
      <c r="F1534" s="30" t="s">
        <v>3720</v>
      </c>
      <c r="G1534" s="35">
        <v>0.33333333333333331</v>
      </c>
      <c r="H1534" s="30"/>
      <c r="I1534" s="30"/>
      <c r="J1534" s="30"/>
      <c r="K1534" s="30">
        <v>1</v>
      </c>
      <c r="L1534" s="30"/>
      <c r="M1534" s="30"/>
      <c r="N1534" s="30">
        <v>1</v>
      </c>
    </row>
    <row r="1535" spans="2:14" ht="14.4" x14ac:dyDescent="0.3">
      <c r="B1535" s="30"/>
      <c r="C1535" s="115">
        <v>0.33333333333333331</v>
      </c>
      <c r="D1535" s="30" t="s">
        <v>972</v>
      </c>
      <c r="E1535" s="30"/>
      <c r="F1535" s="30" t="s">
        <v>3721</v>
      </c>
      <c r="G1535" s="30"/>
      <c r="H1535" s="30"/>
      <c r="I1535" s="30"/>
      <c r="J1535" s="30"/>
      <c r="K1535" s="30">
        <v>1</v>
      </c>
      <c r="L1535" s="30"/>
      <c r="M1535" s="30"/>
      <c r="N1535" s="30">
        <v>1</v>
      </c>
    </row>
    <row r="1536" spans="2:14" ht="14.4" x14ac:dyDescent="0.3">
      <c r="B1536" s="30"/>
      <c r="C1536" s="115">
        <v>0.33333333333333331</v>
      </c>
      <c r="D1536" s="30" t="s">
        <v>1146</v>
      </c>
      <c r="E1536" s="30" t="s">
        <v>1148</v>
      </c>
      <c r="F1536" s="30" t="s">
        <v>3720</v>
      </c>
      <c r="G1536" s="35">
        <v>0.33333333333333331</v>
      </c>
      <c r="H1536" s="30"/>
      <c r="I1536" s="30"/>
      <c r="J1536" s="30"/>
      <c r="K1536" s="30">
        <v>1</v>
      </c>
      <c r="L1536" s="30"/>
      <c r="M1536" s="30"/>
      <c r="N1536" s="30">
        <v>1</v>
      </c>
    </row>
    <row r="1537" spans="2:14" ht="14.4" x14ac:dyDescent="0.3">
      <c r="B1537" s="30"/>
      <c r="C1537" s="115">
        <v>0.33333333333333331</v>
      </c>
      <c r="D1537" s="30" t="s">
        <v>1146</v>
      </c>
      <c r="E1537" s="30"/>
      <c r="F1537" s="30" t="s">
        <v>3721</v>
      </c>
      <c r="G1537" s="30"/>
      <c r="H1537" s="30"/>
      <c r="I1537" s="30"/>
      <c r="J1537" s="30"/>
      <c r="K1537" s="30">
        <v>1</v>
      </c>
      <c r="L1537" s="30"/>
      <c r="M1537" s="30"/>
      <c r="N1537" s="30">
        <v>1</v>
      </c>
    </row>
    <row r="1538" spans="2:14" ht="14.4" x14ac:dyDescent="0.3">
      <c r="B1538" s="30"/>
      <c r="C1538" s="115">
        <v>0.33333333333333331</v>
      </c>
      <c r="D1538" s="30" t="s">
        <v>1072</v>
      </c>
      <c r="E1538" s="30" t="s">
        <v>1163</v>
      </c>
      <c r="F1538" s="30" t="s">
        <v>3720</v>
      </c>
      <c r="G1538" s="35">
        <v>0.33333333333333331</v>
      </c>
      <c r="H1538" s="30"/>
      <c r="I1538" s="30"/>
      <c r="J1538" s="30"/>
      <c r="K1538" s="30">
        <v>1</v>
      </c>
      <c r="L1538" s="30"/>
      <c r="M1538" s="30"/>
      <c r="N1538" s="30">
        <v>1</v>
      </c>
    </row>
    <row r="1539" spans="2:14" ht="14.4" x14ac:dyDescent="0.3">
      <c r="B1539" s="30"/>
      <c r="C1539" s="115">
        <v>0.33333333333333331</v>
      </c>
      <c r="D1539" s="30" t="s">
        <v>1072</v>
      </c>
      <c r="E1539" s="30"/>
      <c r="F1539" s="30" t="s">
        <v>3721</v>
      </c>
      <c r="G1539" s="30"/>
      <c r="H1539" s="30"/>
      <c r="I1539" s="30"/>
      <c r="J1539" s="30"/>
      <c r="K1539" s="30">
        <v>1</v>
      </c>
      <c r="L1539" s="30"/>
      <c r="M1539" s="30"/>
      <c r="N1539" s="30">
        <v>1</v>
      </c>
    </row>
    <row r="1540" spans="2:14" ht="14.4" x14ac:dyDescent="0.3">
      <c r="B1540" s="30"/>
      <c r="C1540" s="115">
        <v>0.36458333333333331</v>
      </c>
      <c r="D1540" s="30" t="s">
        <v>134</v>
      </c>
      <c r="E1540" s="30" t="s">
        <v>1207</v>
      </c>
      <c r="F1540" s="30" t="s">
        <v>3720</v>
      </c>
      <c r="G1540" s="35">
        <v>0.36458333333333331</v>
      </c>
      <c r="H1540" s="30"/>
      <c r="I1540" s="30"/>
      <c r="J1540" s="30"/>
      <c r="K1540" s="30">
        <v>1</v>
      </c>
      <c r="L1540" s="30"/>
      <c r="M1540" s="30"/>
      <c r="N1540" s="30">
        <v>1</v>
      </c>
    </row>
    <row r="1541" spans="2:14" ht="14.4" x14ac:dyDescent="0.3">
      <c r="B1541" s="30"/>
      <c r="C1541" s="115">
        <v>0.36458333333333331</v>
      </c>
      <c r="D1541" s="30" t="s">
        <v>134</v>
      </c>
      <c r="E1541" s="30"/>
      <c r="F1541" s="30" t="s">
        <v>3721</v>
      </c>
      <c r="G1541" s="30"/>
      <c r="H1541" s="30"/>
      <c r="I1541" s="30"/>
      <c r="J1541" s="30"/>
      <c r="K1541" s="30">
        <v>1</v>
      </c>
      <c r="L1541" s="30"/>
      <c r="M1541" s="30"/>
      <c r="N1541" s="30">
        <v>1</v>
      </c>
    </row>
    <row r="1542" spans="2:14" ht="14.4" x14ac:dyDescent="0.3">
      <c r="B1542" s="30"/>
      <c r="C1542" s="115">
        <v>0.36458333333333331</v>
      </c>
      <c r="D1542" s="30" t="s">
        <v>134</v>
      </c>
      <c r="E1542" s="30" t="s">
        <v>1136</v>
      </c>
      <c r="F1542" s="30" t="s">
        <v>3720</v>
      </c>
      <c r="G1542" s="35">
        <v>0.36458333333333331</v>
      </c>
      <c r="H1542" s="30"/>
      <c r="I1542" s="30"/>
      <c r="J1542" s="30"/>
      <c r="K1542" s="30">
        <v>1</v>
      </c>
      <c r="L1542" s="30"/>
      <c r="M1542" s="30"/>
      <c r="N1542" s="30">
        <v>1</v>
      </c>
    </row>
    <row r="1543" spans="2:14" ht="14.4" x14ac:dyDescent="0.3">
      <c r="B1543" s="30"/>
      <c r="C1543" s="115">
        <v>0.36458333333333331</v>
      </c>
      <c r="D1543" s="30" t="s">
        <v>134</v>
      </c>
      <c r="E1543" s="30"/>
      <c r="F1543" s="30" t="s">
        <v>3721</v>
      </c>
      <c r="G1543" s="30"/>
      <c r="H1543" s="30"/>
      <c r="I1543" s="30"/>
      <c r="J1543" s="30"/>
      <c r="K1543" s="30">
        <v>1</v>
      </c>
      <c r="L1543" s="30"/>
      <c r="M1543" s="30"/>
      <c r="N1543" s="30">
        <v>1</v>
      </c>
    </row>
    <row r="1544" spans="2:14" ht="14.4" x14ac:dyDescent="0.3">
      <c r="B1544" s="30"/>
      <c r="C1544" s="115">
        <v>0.36458333333333331</v>
      </c>
      <c r="D1544" s="30" t="s">
        <v>459</v>
      </c>
      <c r="E1544" s="30" t="s">
        <v>1163</v>
      </c>
      <c r="F1544" s="30" t="s">
        <v>3720</v>
      </c>
      <c r="G1544" s="35">
        <v>0.36458333333333331</v>
      </c>
      <c r="H1544" s="30"/>
      <c r="I1544" s="30"/>
      <c r="J1544" s="30"/>
      <c r="K1544" s="30">
        <v>1</v>
      </c>
      <c r="L1544" s="30"/>
      <c r="M1544" s="30"/>
      <c r="N1544" s="30">
        <v>1</v>
      </c>
    </row>
    <row r="1545" spans="2:14" ht="14.4" x14ac:dyDescent="0.3">
      <c r="B1545" s="30"/>
      <c r="C1545" s="115">
        <v>0.36458333333333331</v>
      </c>
      <c r="D1545" s="30" t="s">
        <v>459</v>
      </c>
      <c r="E1545" s="30"/>
      <c r="F1545" s="30" t="s">
        <v>3721</v>
      </c>
      <c r="G1545" s="30"/>
      <c r="H1545" s="30"/>
      <c r="I1545" s="30"/>
      <c r="J1545" s="30"/>
      <c r="K1545" s="30">
        <v>1</v>
      </c>
      <c r="L1545" s="30"/>
      <c r="M1545" s="30"/>
      <c r="N1545" s="30">
        <v>1</v>
      </c>
    </row>
    <row r="1546" spans="2:14" ht="14.4" x14ac:dyDescent="0.3">
      <c r="B1546" s="30"/>
      <c r="C1546" s="115">
        <v>0.36458333333333331</v>
      </c>
      <c r="D1546" s="30" t="s">
        <v>324</v>
      </c>
      <c r="E1546" s="30" t="s">
        <v>1176</v>
      </c>
      <c r="F1546" s="30" t="s">
        <v>3720</v>
      </c>
      <c r="G1546" s="35">
        <v>0.36458333333333331</v>
      </c>
      <c r="H1546" s="30"/>
      <c r="I1546" s="30"/>
      <c r="J1546" s="30"/>
      <c r="K1546" s="30">
        <v>1</v>
      </c>
      <c r="L1546" s="30"/>
      <c r="M1546" s="30"/>
      <c r="N1546" s="30">
        <v>1</v>
      </c>
    </row>
    <row r="1547" spans="2:14" ht="14.4" x14ac:dyDescent="0.3">
      <c r="B1547" s="30"/>
      <c r="C1547" s="115">
        <v>0.36458333333333331</v>
      </c>
      <c r="D1547" s="30" t="s">
        <v>324</v>
      </c>
      <c r="E1547" s="30"/>
      <c r="F1547" s="30" t="s">
        <v>3721</v>
      </c>
      <c r="G1547" s="30"/>
      <c r="H1547" s="30"/>
      <c r="I1547" s="30"/>
      <c r="J1547" s="30"/>
      <c r="K1547" s="30">
        <v>1</v>
      </c>
      <c r="L1547" s="30"/>
      <c r="M1547" s="30"/>
      <c r="N1547" s="30">
        <v>1</v>
      </c>
    </row>
    <row r="1548" spans="2:14" ht="14.4" x14ac:dyDescent="0.3">
      <c r="B1548" s="30"/>
      <c r="C1548" s="115">
        <v>0.36458333333333331</v>
      </c>
      <c r="D1548" s="30" t="s">
        <v>294</v>
      </c>
      <c r="E1548" s="30" t="s">
        <v>1145</v>
      </c>
      <c r="F1548" s="30" t="s">
        <v>3720</v>
      </c>
      <c r="G1548" s="35">
        <v>0.36458333333333331</v>
      </c>
      <c r="H1548" s="30"/>
      <c r="I1548" s="30"/>
      <c r="J1548" s="30"/>
      <c r="K1548" s="30">
        <v>1</v>
      </c>
      <c r="L1548" s="30"/>
      <c r="M1548" s="30"/>
      <c r="N1548" s="30">
        <v>1</v>
      </c>
    </row>
    <row r="1549" spans="2:14" ht="14.4" x14ac:dyDescent="0.3">
      <c r="B1549" s="30"/>
      <c r="C1549" s="115">
        <v>0.36458333333333331</v>
      </c>
      <c r="D1549" s="30" t="s">
        <v>294</v>
      </c>
      <c r="E1549" s="30"/>
      <c r="F1549" s="30" t="s">
        <v>3721</v>
      </c>
      <c r="G1549" s="30"/>
      <c r="H1549" s="30"/>
      <c r="I1549" s="30"/>
      <c r="J1549" s="30"/>
      <c r="K1549" s="30">
        <v>1</v>
      </c>
      <c r="L1549" s="30"/>
      <c r="M1549" s="30"/>
      <c r="N1549" s="30">
        <v>1</v>
      </c>
    </row>
    <row r="1550" spans="2:14" ht="14.4" x14ac:dyDescent="0.3">
      <c r="B1550" s="30"/>
      <c r="C1550" s="115">
        <v>0.36458333333333331</v>
      </c>
      <c r="D1550" s="30" t="s">
        <v>415</v>
      </c>
      <c r="E1550" s="30" t="s">
        <v>1148</v>
      </c>
      <c r="F1550" s="30" t="s">
        <v>3720</v>
      </c>
      <c r="G1550" s="35">
        <v>0.36458333333333331</v>
      </c>
      <c r="H1550" s="30"/>
      <c r="I1550" s="30"/>
      <c r="J1550" s="30"/>
      <c r="K1550" s="30">
        <v>1</v>
      </c>
      <c r="L1550" s="30"/>
      <c r="M1550" s="30"/>
      <c r="N1550" s="30">
        <v>1</v>
      </c>
    </row>
    <row r="1551" spans="2:14" ht="14.4" x14ac:dyDescent="0.3">
      <c r="B1551" s="30"/>
      <c r="C1551" s="115">
        <v>0.36458333333333331</v>
      </c>
      <c r="D1551" s="30" t="s">
        <v>415</v>
      </c>
      <c r="E1551" s="30"/>
      <c r="F1551" s="30" t="s">
        <v>3721</v>
      </c>
      <c r="G1551" s="30"/>
      <c r="H1551" s="30"/>
      <c r="I1551" s="30"/>
      <c r="J1551" s="30"/>
      <c r="K1551" s="30">
        <v>1</v>
      </c>
      <c r="L1551" s="30"/>
      <c r="M1551" s="30"/>
      <c r="N1551" s="30">
        <v>1</v>
      </c>
    </row>
    <row r="1552" spans="2:14" ht="14.4" x14ac:dyDescent="0.3">
      <c r="B1552" s="30"/>
      <c r="C1552" s="115">
        <v>0.36458333333333331</v>
      </c>
      <c r="D1552" s="30" t="s">
        <v>767</v>
      </c>
      <c r="E1552" s="30" t="s">
        <v>1207</v>
      </c>
      <c r="F1552" s="30" t="s">
        <v>3720</v>
      </c>
      <c r="G1552" s="35">
        <v>0.36458333333333331</v>
      </c>
      <c r="H1552" s="30"/>
      <c r="I1552" s="30"/>
      <c r="J1552" s="30"/>
      <c r="K1552" s="30">
        <v>1</v>
      </c>
      <c r="L1552" s="30"/>
      <c r="M1552" s="30"/>
      <c r="N1552" s="30">
        <v>1</v>
      </c>
    </row>
    <row r="1553" spans="2:14" ht="14.4" x14ac:dyDescent="0.3">
      <c r="B1553" s="30"/>
      <c r="C1553" s="115">
        <v>0.36458333333333331</v>
      </c>
      <c r="D1553" s="30" t="s">
        <v>767</v>
      </c>
      <c r="E1553" s="30"/>
      <c r="F1553" s="30" t="s">
        <v>3721</v>
      </c>
      <c r="G1553" s="30"/>
      <c r="H1553" s="30"/>
      <c r="I1553" s="30"/>
      <c r="J1553" s="30"/>
      <c r="K1553" s="30">
        <v>1</v>
      </c>
      <c r="L1553" s="30"/>
      <c r="M1553" s="30"/>
      <c r="N1553" s="30">
        <v>1</v>
      </c>
    </row>
    <row r="1554" spans="2:14" ht="14.4" x14ac:dyDescent="0.3">
      <c r="B1554" s="30"/>
      <c r="C1554" s="115">
        <v>0.36458333333333331</v>
      </c>
      <c r="D1554" s="30" t="s">
        <v>767</v>
      </c>
      <c r="E1554" s="30" t="s">
        <v>1136</v>
      </c>
      <c r="F1554" s="30" t="s">
        <v>3720</v>
      </c>
      <c r="G1554" s="35">
        <v>0.36458333333333331</v>
      </c>
      <c r="H1554" s="30"/>
      <c r="I1554" s="30"/>
      <c r="J1554" s="30"/>
      <c r="K1554" s="30">
        <v>1</v>
      </c>
      <c r="L1554" s="30"/>
      <c r="M1554" s="30"/>
      <c r="N1554" s="30">
        <v>1</v>
      </c>
    </row>
    <row r="1555" spans="2:14" ht="14.4" x14ac:dyDescent="0.3">
      <c r="B1555" s="30"/>
      <c r="C1555" s="115">
        <v>0.36458333333333331</v>
      </c>
      <c r="D1555" s="30" t="s">
        <v>767</v>
      </c>
      <c r="E1555" s="30"/>
      <c r="F1555" s="30" t="s">
        <v>3721</v>
      </c>
      <c r="G1555" s="30"/>
      <c r="H1555" s="30"/>
      <c r="I1555" s="30"/>
      <c r="J1555" s="30"/>
      <c r="K1555" s="30">
        <v>1</v>
      </c>
      <c r="L1555" s="30"/>
      <c r="M1555" s="30"/>
      <c r="N1555" s="30">
        <v>1</v>
      </c>
    </row>
    <row r="1556" spans="2:14" ht="14.4" x14ac:dyDescent="0.3">
      <c r="B1556" s="30"/>
      <c r="C1556" s="115">
        <v>0.36458333333333331</v>
      </c>
      <c r="D1556" s="30" t="s">
        <v>614</v>
      </c>
      <c r="E1556" s="30" t="s">
        <v>1139</v>
      </c>
      <c r="F1556" s="30" t="s">
        <v>3720</v>
      </c>
      <c r="G1556" s="35">
        <v>0.36458333333333331</v>
      </c>
      <c r="H1556" s="30"/>
      <c r="I1556" s="30"/>
      <c r="J1556" s="30"/>
      <c r="K1556" s="30">
        <v>1</v>
      </c>
      <c r="L1556" s="30"/>
      <c r="M1556" s="30"/>
      <c r="N1556" s="30">
        <v>1</v>
      </c>
    </row>
    <row r="1557" spans="2:14" ht="14.4" x14ac:dyDescent="0.3">
      <c r="B1557" s="30"/>
      <c r="C1557" s="115">
        <v>0.36458333333333331</v>
      </c>
      <c r="D1557" s="30" t="s">
        <v>614</v>
      </c>
      <c r="E1557" s="30"/>
      <c r="F1557" s="30" t="s">
        <v>3721</v>
      </c>
      <c r="G1557" s="30"/>
      <c r="H1557" s="30"/>
      <c r="I1557" s="30"/>
      <c r="J1557" s="30"/>
      <c r="K1557" s="30">
        <v>1</v>
      </c>
      <c r="L1557" s="30"/>
      <c r="M1557" s="30"/>
      <c r="N1557" s="30">
        <v>1</v>
      </c>
    </row>
    <row r="1558" spans="2:14" ht="14.4" x14ac:dyDescent="0.3">
      <c r="B1558" s="30"/>
      <c r="C1558" s="115">
        <v>0.36458333333333331</v>
      </c>
      <c r="D1558" s="30" t="s">
        <v>590</v>
      </c>
      <c r="E1558" s="30" t="s">
        <v>1139</v>
      </c>
      <c r="F1558" s="30" t="s">
        <v>3720</v>
      </c>
      <c r="G1558" s="35">
        <v>0.36458333333333331</v>
      </c>
      <c r="H1558" s="30"/>
      <c r="I1558" s="30"/>
      <c r="J1558" s="30"/>
      <c r="K1558" s="30">
        <v>1</v>
      </c>
      <c r="L1558" s="30"/>
      <c r="M1558" s="30"/>
      <c r="N1558" s="30">
        <v>1</v>
      </c>
    </row>
    <row r="1559" spans="2:14" ht="14.4" x14ac:dyDescent="0.3">
      <c r="B1559" s="30"/>
      <c r="C1559" s="115">
        <v>0.36458333333333331</v>
      </c>
      <c r="D1559" s="30" t="s">
        <v>590</v>
      </c>
      <c r="E1559" s="30"/>
      <c r="F1559" s="30" t="s">
        <v>3721</v>
      </c>
      <c r="G1559" s="30"/>
      <c r="H1559" s="30"/>
      <c r="I1559" s="30"/>
      <c r="J1559" s="30"/>
      <c r="K1559" s="30">
        <v>1</v>
      </c>
      <c r="L1559" s="30"/>
      <c r="M1559" s="30"/>
      <c r="N1559" s="30">
        <v>1</v>
      </c>
    </row>
    <row r="1560" spans="2:14" ht="14.4" x14ac:dyDescent="0.3">
      <c r="B1560" s="30"/>
      <c r="C1560" s="115">
        <v>0.36458333333333331</v>
      </c>
      <c r="D1560" s="30" t="s">
        <v>788</v>
      </c>
      <c r="E1560" s="30" t="s">
        <v>1160</v>
      </c>
      <c r="F1560" s="30" t="s">
        <v>3720</v>
      </c>
      <c r="G1560" s="35">
        <v>0.36458333333333331</v>
      </c>
      <c r="H1560" s="30"/>
      <c r="I1560" s="30"/>
      <c r="J1560" s="30"/>
      <c r="K1560" s="30">
        <v>1</v>
      </c>
      <c r="L1560" s="30"/>
      <c r="M1560" s="30"/>
      <c r="N1560" s="30">
        <v>1</v>
      </c>
    </row>
    <row r="1561" spans="2:14" ht="14.4" x14ac:dyDescent="0.3">
      <c r="B1561" s="30"/>
      <c r="C1561" s="115">
        <v>0.36458333333333331</v>
      </c>
      <c r="D1561" s="30" t="s">
        <v>788</v>
      </c>
      <c r="E1561" s="30"/>
      <c r="F1561" s="30" t="s">
        <v>3721</v>
      </c>
      <c r="G1561" s="30"/>
      <c r="H1561" s="30"/>
      <c r="I1561" s="30"/>
      <c r="J1561" s="30"/>
      <c r="K1561" s="30">
        <v>1</v>
      </c>
      <c r="L1561" s="30"/>
      <c r="M1561" s="30"/>
      <c r="N1561" s="30">
        <v>1</v>
      </c>
    </row>
    <row r="1562" spans="2:14" ht="14.4" x14ac:dyDescent="0.3">
      <c r="B1562" s="30"/>
      <c r="C1562" s="115">
        <v>0.36458333333333331</v>
      </c>
      <c r="D1562" s="30" t="s">
        <v>617</v>
      </c>
      <c r="E1562" s="30" t="s">
        <v>1163</v>
      </c>
      <c r="F1562" s="30" t="s">
        <v>3720</v>
      </c>
      <c r="G1562" s="35">
        <v>0.36458333333333331</v>
      </c>
      <c r="H1562" s="30"/>
      <c r="I1562" s="30"/>
      <c r="J1562" s="30"/>
      <c r="K1562" s="30">
        <v>1</v>
      </c>
      <c r="L1562" s="30"/>
      <c r="M1562" s="30"/>
      <c r="N1562" s="30">
        <v>1</v>
      </c>
    </row>
    <row r="1563" spans="2:14" ht="14.4" x14ac:dyDescent="0.3">
      <c r="B1563" s="30"/>
      <c r="C1563" s="115">
        <v>0.36458333333333331</v>
      </c>
      <c r="D1563" s="30" t="s">
        <v>617</v>
      </c>
      <c r="E1563" s="30"/>
      <c r="F1563" s="30" t="s">
        <v>3721</v>
      </c>
      <c r="G1563" s="30"/>
      <c r="H1563" s="30"/>
      <c r="I1563" s="30"/>
      <c r="J1563" s="30"/>
      <c r="K1563" s="30">
        <v>1</v>
      </c>
      <c r="L1563" s="30"/>
      <c r="M1563" s="30"/>
      <c r="N1563" s="30">
        <v>1</v>
      </c>
    </row>
    <row r="1564" spans="2:14" ht="14.4" x14ac:dyDescent="0.3">
      <c r="B1564" s="30"/>
      <c r="C1564" s="115">
        <v>0.36458333333333331</v>
      </c>
      <c r="D1564" s="30" t="s">
        <v>596</v>
      </c>
      <c r="E1564" s="30" t="s">
        <v>1136</v>
      </c>
      <c r="F1564" s="30" t="s">
        <v>3720</v>
      </c>
      <c r="G1564" s="35">
        <v>0.36458333333333331</v>
      </c>
      <c r="H1564" s="30"/>
      <c r="I1564" s="30"/>
      <c r="J1564" s="30"/>
      <c r="K1564" s="30">
        <v>1</v>
      </c>
      <c r="L1564" s="30"/>
      <c r="M1564" s="30"/>
      <c r="N1564" s="30">
        <v>1</v>
      </c>
    </row>
    <row r="1565" spans="2:14" ht="14.4" x14ac:dyDescent="0.3">
      <c r="B1565" s="30"/>
      <c r="C1565" s="115">
        <v>0.36458333333333331</v>
      </c>
      <c r="D1565" s="30" t="s">
        <v>596</v>
      </c>
      <c r="E1565" s="30"/>
      <c r="F1565" s="30" t="s">
        <v>3721</v>
      </c>
      <c r="G1565" s="30"/>
      <c r="H1565" s="30"/>
      <c r="I1565" s="30"/>
      <c r="J1565" s="30"/>
      <c r="K1565" s="30">
        <v>1</v>
      </c>
      <c r="L1565" s="30"/>
      <c r="M1565" s="30"/>
      <c r="N1565" s="30">
        <v>1</v>
      </c>
    </row>
    <row r="1566" spans="2:14" ht="14.4" x14ac:dyDescent="0.3">
      <c r="B1566" s="30"/>
      <c r="C1566" s="115">
        <v>0.36458333333333331</v>
      </c>
      <c r="D1566" s="30" t="s">
        <v>776</v>
      </c>
      <c r="E1566" s="30" t="s">
        <v>1176</v>
      </c>
      <c r="F1566" s="30" t="s">
        <v>3720</v>
      </c>
      <c r="G1566" s="35">
        <v>0.36458333333333331</v>
      </c>
      <c r="H1566" s="30"/>
      <c r="I1566" s="30"/>
      <c r="J1566" s="30"/>
      <c r="K1566" s="30">
        <v>1</v>
      </c>
      <c r="L1566" s="30"/>
      <c r="M1566" s="30"/>
      <c r="N1566" s="30">
        <v>1</v>
      </c>
    </row>
    <row r="1567" spans="2:14" ht="14.4" x14ac:dyDescent="0.3">
      <c r="B1567" s="30"/>
      <c r="C1567" s="115">
        <v>0.36458333333333331</v>
      </c>
      <c r="D1567" s="30" t="s">
        <v>776</v>
      </c>
      <c r="E1567" s="30"/>
      <c r="F1567" s="30" t="s">
        <v>3721</v>
      </c>
      <c r="G1567" s="30"/>
      <c r="H1567" s="30"/>
      <c r="I1567" s="30"/>
      <c r="J1567" s="30"/>
      <c r="K1567" s="30">
        <v>1</v>
      </c>
      <c r="L1567" s="30"/>
      <c r="M1567" s="30"/>
      <c r="N1567" s="30">
        <v>1</v>
      </c>
    </row>
    <row r="1568" spans="2:14" ht="14.4" x14ac:dyDescent="0.3">
      <c r="B1568" s="30"/>
      <c r="C1568" s="115">
        <v>0.36458333333333331</v>
      </c>
      <c r="D1568" s="30" t="s">
        <v>731</v>
      </c>
      <c r="E1568" s="30" t="s">
        <v>1163</v>
      </c>
      <c r="F1568" s="30" t="s">
        <v>3720</v>
      </c>
      <c r="G1568" s="35">
        <v>0.36458333333333331</v>
      </c>
      <c r="H1568" s="30"/>
      <c r="I1568" s="30"/>
      <c r="J1568" s="30"/>
      <c r="K1568" s="30">
        <v>1</v>
      </c>
      <c r="L1568" s="30"/>
      <c r="M1568" s="30"/>
      <c r="N1568" s="30">
        <v>1</v>
      </c>
    </row>
    <row r="1569" spans="2:14" ht="14.4" x14ac:dyDescent="0.3">
      <c r="B1569" s="30"/>
      <c r="C1569" s="115">
        <v>0.36458333333333331</v>
      </c>
      <c r="D1569" s="30" t="s">
        <v>731</v>
      </c>
      <c r="E1569" s="30"/>
      <c r="F1569" s="30" t="s">
        <v>3721</v>
      </c>
      <c r="G1569" s="30"/>
      <c r="H1569" s="30"/>
      <c r="I1569" s="30"/>
      <c r="J1569" s="30"/>
      <c r="K1569" s="30">
        <v>1</v>
      </c>
      <c r="L1569" s="30"/>
      <c r="M1569" s="30"/>
      <c r="N1569" s="30">
        <v>1</v>
      </c>
    </row>
    <row r="1570" spans="2:14" ht="14.4" x14ac:dyDescent="0.3">
      <c r="B1570" s="30"/>
      <c r="C1570" s="115">
        <v>0.36458333333333331</v>
      </c>
      <c r="D1570" s="30" t="s">
        <v>731</v>
      </c>
      <c r="E1570" s="30" t="s">
        <v>1132</v>
      </c>
      <c r="F1570" s="30" t="s">
        <v>3720</v>
      </c>
      <c r="G1570" s="35">
        <v>0.36458333333333331</v>
      </c>
      <c r="H1570" s="30"/>
      <c r="I1570" s="30"/>
      <c r="J1570" s="30"/>
      <c r="K1570" s="30">
        <v>1</v>
      </c>
      <c r="L1570" s="30"/>
      <c r="M1570" s="30"/>
      <c r="N1570" s="30">
        <v>1</v>
      </c>
    </row>
    <row r="1571" spans="2:14" ht="14.4" x14ac:dyDescent="0.3">
      <c r="B1571" s="30"/>
      <c r="C1571" s="115">
        <v>0.36458333333333331</v>
      </c>
      <c r="D1571" s="30" t="s">
        <v>731</v>
      </c>
      <c r="E1571" s="30"/>
      <c r="F1571" s="30" t="s">
        <v>3721</v>
      </c>
      <c r="G1571" s="30"/>
      <c r="H1571" s="30"/>
      <c r="I1571" s="30"/>
      <c r="J1571" s="30"/>
      <c r="K1571" s="30">
        <v>1</v>
      </c>
      <c r="L1571" s="30"/>
      <c r="M1571" s="30"/>
      <c r="N1571" s="30">
        <v>1</v>
      </c>
    </row>
    <row r="1572" spans="2:14" ht="14.4" x14ac:dyDescent="0.3">
      <c r="B1572" s="30"/>
      <c r="C1572" s="115">
        <v>0.36458333333333331</v>
      </c>
      <c r="D1572" s="30" t="s">
        <v>571</v>
      </c>
      <c r="E1572" s="30" t="s">
        <v>1132</v>
      </c>
      <c r="F1572" s="30" t="s">
        <v>3720</v>
      </c>
      <c r="G1572" s="35">
        <v>0.36458333333333331</v>
      </c>
      <c r="H1572" s="30"/>
      <c r="I1572" s="30"/>
      <c r="J1572" s="30"/>
      <c r="K1572" s="30">
        <v>1</v>
      </c>
      <c r="L1572" s="30"/>
      <c r="M1572" s="30"/>
      <c r="N1572" s="30">
        <v>1</v>
      </c>
    </row>
    <row r="1573" spans="2:14" ht="14.4" x14ac:dyDescent="0.3">
      <c r="B1573" s="30"/>
      <c r="C1573" s="115">
        <v>0.36458333333333331</v>
      </c>
      <c r="D1573" s="30" t="s">
        <v>571</v>
      </c>
      <c r="E1573" s="30"/>
      <c r="F1573" s="30" t="s">
        <v>3721</v>
      </c>
      <c r="G1573" s="30"/>
      <c r="H1573" s="30"/>
      <c r="I1573" s="30"/>
      <c r="J1573" s="30"/>
      <c r="K1573" s="30">
        <v>1</v>
      </c>
      <c r="L1573" s="30"/>
      <c r="M1573" s="30"/>
      <c r="N1573" s="30">
        <v>1</v>
      </c>
    </row>
    <row r="1574" spans="2:14" ht="14.4" x14ac:dyDescent="0.3">
      <c r="B1574" s="30"/>
      <c r="C1574" s="115">
        <v>0.36458333333333331</v>
      </c>
      <c r="D1574" s="30" t="s">
        <v>571</v>
      </c>
      <c r="E1574" s="30" t="s">
        <v>1198</v>
      </c>
      <c r="F1574" s="30" t="s">
        <v>3720</v>
      </c>
      <c r="G1574" s="35">
        <v>0.36458333333333331</v>
      </c>
      <c r="H1574" s="30"/>
      <c r="I1574" s="30"/>
      <c r="J1574" s="30"/>
      <c r="K1574" s="30">
        <v>1</v>
      </c>
      <c r="L1574" s="30"/>
      <c r="M1574" s="30"/>
      <c r="N1574" s="30">
        <v>1</v>
      </c>
    </row>
    <row r="1575" spans="2:14" ht="14.4" x14ac:dyDescent="0.3">
      <c r="B1575" s="30"/>
      <c r="C1575" s="115">
        <v>0.36458333333333331</v>
      </c>
      <c r="D1575" s="30" t="s">
        <v>571</v>
      </c>
      <c r="E1575" s="30"/>
      <c r="F1575" s="30" t="s">
        <v>3721</v>
      </c>
      <c r="G1575" s="30"/>
      <c r="H1575" s="30"/>
      <c r="I1575" s="30"/>
      <c r="J1575" s="30"/>
      <c r="K1575" s="30">
        <v>1</v>
      </c>
      <c r="L1575" s="30"/>
      <c r="M1575" s="30"/>
      <c r="N1575" s="30">
        <v>1</v>
      </c>
    </row>
    <row r="1576" spans="2:14" ht="14.4" x14ac:dyDescent="0.3">
      <c r="B1576" s="30"/>
      <c r="C1576" s="115">
        <v>0.36458333333333331</v>
      </c>
      <c r="D1576" s="30" t="s">
        <v>692</v>
      </c>
      <c r="E1576" s="30" t="s">
        <v>1154</v>
      </c>
      <c r="F1576" s="30" t="s">
        <v>3720</v>
      </c>
      <c r="G1576" s="35">
        <v>0.36458333333333331</v>
      </c>
      <c r="H1576" s="30"/>
      <c r="I1576" s="30"/>
      <c r="J1576" s="30"/>
      <c r="K1576" s="30">
        <v>1</v>
      </c>
      <c r="L1576" s="30"/>
      <c r="M1576" s="30"/>
      <c r="N1576" s="30">
        <v>1</v>
      </c>
    </row>
    <row r="1577" spans="2:14" ht="14.4" x14ac:dyDescent="0.3">
      <c r="B1577" s="30"/>
      <c r="C1577" s="115">
        <v>0.36458333333333331</v>
      </c>
      <c r="D1577" s="30" t="s">
        <v>692</v>
      </c>
      <c r="E1577" s="30"/>
      <c r="F1577" s="30" t="s">
        <v>3721</v>
      </c>
      <c r="G1577" s="30"/>
      <c r="H1577" s="30"/>
      <c r="I1577" s="30"/>
      <c r="J1577" s="30"/>
      <c r="K1577" s="30">
        <v>1</v>
      </c>
      <c r="L1577" s="30"/>
      <c r="M1577" s="30"/>
      <c r="N1577" s="30">
        <v>1</v>
      </c>
    </row>
    <row r="1578" spans="2:14" ht="14.4" x14ac:dyDescent="0.3">
      <c r="B1578" s="30"/>
      <c r="C1578" s="115">
        <v>0.36458333333333331</v>
      </c>
      <c r="D1578" s="30" t="s">
        <v>944</v>
      </c>
      <c r="E1578" s="30" t="s">
        <v>1145</v>
      </c>
      <c r="F1578" s="30" t="s">
        <v>3720</v>
      </c>
      <c r="G1578" s="35">
        <v>0.36458333333333331</v>
      </c>
      <c r="H1578" s="30"/>
      <c r="I1578" s="30"/>
      <c r="J1578" s="30"/>
      <c r="K1578" s="30">
        <v>1</v>
      </c>
      <c r="L1578" s="30"/>
      <c r="M1578" s="30"/>
      <c r="N1578" s="30">
        <v>1</v>
      </c>
    </row>
    <row r="1579" spans="2:14" ht="14.4" x14ac:dyDescent="0.3">
      <c r="B1579" s="30"/>
      <c r="C1579" s="115">
        <v>0.36458333333333331</v>
      </c>
      <c r="D1579" s="30" t="s">
        <v>944</v>
      </c>
      <c r="E1579" s="30"/>
      <c r="F1579" s="30" t="s">
        <v>3721</v>
      </c>
      <c r="G1579" s="30"/>
      <c r="H1579" s="30"/>
      <c r="I1579" s="30"/>
      <c r="J1579" s="30"/>
      <c r="K1579" s="30">
        <v>1</v>
      </c>
      <c r="L1579" s="30"/>
      <c r="M1579" s="30"/>
      <c r="N1579" s="30">
        <v>1</v>
      </c>
    </row>
    <row r="1580" spans="2:14" ht="14.4" x14ac:dyDescent="0.3">
      <c r="B1580" s="30"/>
      <c r="C1580" s="115">
        <v>0.36458333333333331</v>
      </c>
      <c r="D1580" s="30" t="s">
        <v>966</v>
      </c>
      <c r="E1580" s="30" t="s">
        <v>1214</v>
      </c>
      <c r="F1580" s="30" t="s">
        <v>3720</v>
      </c>
      <c r="G1580" s="35">
        <v>0.36458333333333331</v>
      </c>
      <c r="H1580" s="30"/>
      <c r="I1580" s="30"/>
      <c r="J1580" s="30"/>
      <c r="K1580" s="30">
        <v>1</v>
      </c>
      <c r="L1580" s="30"/>
      <c r="M1580" s="30"/>
      <c r="N1580" s="30">
        <v>1</v>
      </c>
    </row>
    <row r="1581" spans="2:14" ht="14.4" x14ac:dyDescent="0.3">
      <c r="B1581" s="30"/>
      <c r="C1581" s="115">
        <v>0.36458333333333331</v>
      </c>
      <c r="D1581" s="30" t="s">
        <v>966</v>
      </c>
      <c r="E1581" s="30"/>
      <c r="F1581" s="30" t="s">
        <v>3721</v>
      </c>
      <c r="G1581" s="30"/>
      <c r="H1581" s="30"/>
      <c r="I1581" s="30"/>
      <c r="J1581" s="30"/>
      <c r="K1581" s="30">
        <v>1</v>
      </c>
      <c r="L1581" s="30"/>
      <c r="M1581" s="30"/>
      <c r="N1581" s="30">
        <v>1</v>
      </c>
    </row>
    <row r="1582" spans="2:14" ht="14.4" x14ac:dyDescent="0.3">
      <c r="B1582" s="30"/>
      <c r="C1582" s="115">
        <v>0.36458333333333331</v>
      </c>
      <c r="D1582" s="30" t="s">
        <v>972</v>
      </c>
      <c r="E1582" s="30" t="s">
        <v>1205</v>
      </c>
      <c r="F1582" s="30" t="s">
        <v>3720</v>
      </c>
      <c r="G1582" s="35">
        <v>0.36458333333333331</v>
      </c>
      <c r="H1582" s="30"/>
      <c r="I1582" s="30"/>
      <c r="J1582" s="30"/>
      <c r="K1582" s="30">
        <v>1</v>
      </c>
      <c r="L1582" s="30"/>
      <c r="M1582" s="30"/>
      <c r="N1582" s="30">
        <v>1</v>
      </c>
    </row>
    <row r="1583" spans="2:14" ht="14.4" x14ac:dyDescent="0.3">
      <c r="B1583" s="30"/>
      <c r="C1583" s="115">
        <v>0.36458333333333331</v>
      </c>
      <c r="D1583" s="30" t="s">
        <v>972</v>
      </c>
      <c r="E1583" s="30"/>
      <c r="F1583" s="30" t="s">
        <v>3721</v>
      </c>
      <c r="G1583" s="30"/>
      <c r="H1583" s="30"/>
      <c r="I1583" s="30"/>
      <c r="J1583" s="30"/>
      <c r="K1583" s="30">
        <v>1</v>
      </c>
      <c r="L1583" s="30"/>
      <c r="M1583" s="30"/>
      <c r="N1583" s="30">
        <v>1</v>
      </c>
    </row>
    <row r="1584" spans="2:14" ht="14.4" x14ac:dyDescent="0.3">
      <c r="B1584" s="30"/>
      <c r="C1584" s="115">
        <v>0.36458333333333331</v>
      </c>
      <c r="D1584" s="30" t="s">
        <v>1010</v>
      </c>
      <c r="E1584" s="30" t="s">
        <v>1205</v>
      </c>
      <c r="F1584" s="30" t="s">
        <v>3720</v>
      </c>
      <c r="G1584" s="35">
        <v>0.36458333333333331</v>
      </c>
      <c r="H1584" s="30"/>
      <c r="I1584" s="30"/>
      <c r="J1584" s="30"/>
      <c r="K1584" s="30">
        <v>1</v>
      </c>
      <c r="L1584" s="30"/>
      <c r="M1584" s="30"/>
      <c r="N1584" s="30">
        <v>1</v>
      </c>
    </row>
    <row r="1585" spans="2:14" ht="14.4" x14ac:dyDescent="0.3">
      <c r="B1585" s="30"/>
      <c r="C1585" s="115">
        <v>0.36458333333333331</v>
      </c>
      <c r="D1585" s="30" t="s">
        <v>1010</v>
      </c>
      <c r="E1585" s="30"/>
      <c r="F1585" s="30" t="s">
        <v>3721</v>
      </c>
      <c r="G1585" s="30"/>
      <c r="H1585" s="30"/>
      <c r="I1585" s="30"/>
      <c r="J1585" s="30"/>
      <c r="K1585" s="30">
        <v>1</v>
      </c>
      <c r="L1585" s="30"/>
      <c r="M1585" s="30"/>
      <c r="N1585" s="30">
        <v>1</v>
      </c>
    </row>
    <row r="1586" spans="2:14" ht="14.4" x14ac:dyDescent="0.3">
      <c r="B1586" s="30"/>
      <c r="C1586" s="115">
        <v>0.36458333333333331</v>
      </c>
      <c r="D1586" s="30" t="s">
        <v>1072</v>
      </c>
      <c r="E1586" s="30" t="s">
        <v>1157</v>
      </c>
      <c r="F1586" s="30" t="s">
        <v>3720</v>
      </c>
      <c r="G1586" s="35">
        <v>0.36458333333333331</v>
      </c>
      <c r="H1586" s="30"/>
      <c r="I1586" s="30"/>
      <c r="J1586" s="30"/>
      <c r="K1586" s="30">
        <v>1</v>
      </c>
      <c r="L1586" s="30"/>
      <c r="M1586" s="30"/>
      <c r="N1586" s="30">
        <v>1</v>
      </c>
    </row>
    <row r="1587" spans="2:14" ht="14.4" x14ac:dyDescent="0.3">
      <c r="B1587" s="30"/>
      <c r="C1587" s="115">
        <v>0.36458333333333331</v>
      </c>
      <c r="D1587" s="30" t="s">
        <v>1072</v>
      </c>
      <c r="E1587" s="30"/>
      <c r="F1587" s="30" t="s">
        <v>3721</v>
      </c>
      <c r="G1587" s="30"/>
      <c r="H1587" s="30"/>
      <c r="I1587" s="30"/>
      <c r="J1587" s="30"/>
      <c r="K1587" s="30">
        <v>1</v>
      </c>
      <c r="L1587" s="30"/>
      <c r="M1587" s="30"/>
      <c r="N1587" s="30">
        <v>1</v>
      </c>
    </row>
    <row r="1588" spans="2:14" ht="14.4" x14ac:dyDescent="0.3">
      <c r="B1588" s="30"/>
      <c r="C1588" s="115">
        <v>0.39583333333333331</v>
      </c>
      <c r="D1588" s="30" t="s">
        <v>134</v>
      </c>
      <c r="E1588" s="30" t="s">
        <v>1145</v>
      </c>
      <c r="F1588" s="30" t="s">
        <v>3724</v>
      </c>
      <c r="G1588" s="35">
        <v>0.39583333333333331</v>
      </c>
      <c r="H1588" s="30"/>
      <c r="I1588" s="30"/>
      <c r="J1588" s="30"/>
      <c r="K1588" s="30">
        <v>1</v>
      </c>
      <c r="L1588" s="30"/>
      <c r="M1588" s="30"/>
      <c r="N1588" s="30">
        <v>1</v>
      </c>
    </row>
    <row r="1589" spans="2:14" ht="14.4" x14ac:dyDescent="0.3">
      <c r="B1589" s="30"/>
      <c r="C1589" s="115">
        <v>0.39583333333333331</v>
      </c>
      <c r="D1589" s="30" t="s">
        <v>134</v>
      </c>
      <c r="E1589" s="30"/>
      <c r="F1589" s="30" t="s">
        <v>3725</v>
      </c>
      <c r="G1589" s="30"/>
      <c r="H1589" s="30"/>
      <c r="I1589" s="30"/>
      <c r="J1589" s="30"/>
      <c r="K1589" s="30">
        <v>1</v>
      </c>
      <c r="L1589" s="30"/>
      <c r="M1589" s="30"/>
      <c r="N1589" s="30">
        <v>1</v>
      </c>
    </row>
    <row r="1590" spans="2:14" ht="14.4" x14ac:dyDescent="0.3">
      <c r="B1590" s="30"/>
      <c r="C1590" s="115">
        <v>0.39583333333333331</v>
      </c>
      <c r="D1590" s="30" t="s">
        <v>459</v>
      </c>
      <c r="E1590" s="30" t="s">
        <v>1154</v>
      </c>
      <c r="F1590" s="30" t="s">
        <v>3724</v>
      </c>
      <c r="G1590" s="35">
        <v>0.39583333333333331</v>
      </c>
      <c r="H1590" s="30"/>
      <c r="I1590" s="30"/>
      <c r="J1590" s="30"/>
      <c r="K1590" s="30">
        <v>1</v>
      </c>
      <c r="L1590" s="30"/>
      <c r="M1590" s="30"/>
      <c r="N1590" s="30">
        <v>1</v>
      </c>
    </row>
    <row r="1591" spans="2:14" ht="14.4" x14ac:dyDescent="0.3">
      <c r="B1591" s="30"/>
      <c r="C1591" s="115">
        <v>0.39583333333333331</v>
      </c>
      <c r="D1591" s="30" t="s">
        <v>459</v>
      </c>
      <c r="E1591" s="30"/>
      <c r="F1591" s="30" t="s">
        <v>3725</v>
      </c>
      <c r="G1591" s="30"/>
      <c r="H1591" s="30"/>
      <c r="I1591" s="30"/>
      <c r="J1591" s="30"/>
      <c r="K1591" s="30">
        <v>1</v>
      </c>
      <c r="L1591" s="30"/>
      <c r="M1591" s="30"/>
      <c r="N1591" s="30">
        <v>1</v>
      </c>
    </row>
    <row r="1592" spans="2:14" ht="14.4" x14ac:dyDescent="0.3">
      <c r="B1592" s="30"/>
      <c r="C1592" s="115">
        <v>0.39583333333333331</v>
      </c>
      <c r="D1592" s="30" t="s">
        <v>324</v>
      </c>
      <c r="E1592" s="30" t="s">
        <v>1157</v>
      </c>
      <c r="F1592" s="30" t="s">
        <v>3724</v>
      </c>
      <c r="G1592" s="35">
        <v>0.39583333333333331</v>
      </c>
      <c r="H1592" s="30"/>
      <c r="I1592" s="30"/>
      <c r="J1592" s="30"/>
      <c r="K1592" s="30">
        <v>1</v>
      </c>
      <c r="L1592" s="30"/>
      <c r="M1592" s="30"/>
      <c r="N1592" s="30">
        <v>1</v>
      </c>
    </row>
    <row r="1593" spans="2:14" ht="14.4" x14ac:dyDescent="0.3">
      <c r="B1593" s="30"/>
      <c r="C1593" s="115">
        <v>0.39583333333333331</v>
      </c>
      <c r="D1593" s="30" t="s">
        <v>324</v>
      </c>
      <c r="E1593" s="30"/>
      <c r="F1593" s="30" t="s">
        <v>3725</v>
      </c>
      <c r="G1593" s="30"/>
      <c r="H1593" s="30"/>
      <c r="I1593" s="30"/>
      <c r="J1593" s="30"/>
      <c r="K1593" s="30">
        <v>1</v>
      </c>
      <c r="L1593" s="30"/>
      <c r="M1593" s="30"/>
      <c r="N1593" s="30">
        <v>1</v>
      </c>
    </row>
    <row r="1594" spans="2:14" ht="14.4" x14ac:dyDescent="0.3">
      <c r="B1594" s="30"/>
      <c r="C1594" s="115">
        <v>0.39583333333333331</v>
      </c>
      <c r="D1594" s="30" t="s">
        <v>415</v>
      </c>
      <c r="E1594" s="30" t="s">
        <v>1176</v>
      </c>
      <c r="F1594" s="30" t="s">
        <v>3724</v>
      </c>
      <c r="G1594" s="35">
        <v>0.39583333333333331</v>
      </c>
      <c r="H1594" s="30"/>
      <c r="I1594" s="30"/>
      <c r="J1594" s="30"/>
      <c r="K1594" s="30">
        <v>1</v>
      </c>
      <c r="L1594" s="30"/>
      <c r="M1594" s="30"/>
      <c r="N1594" s="30">
        <v>1</v>
      </c>
    </row>
    <row r="1595" spans="2:14" ht="14.4" x14ac:dyDescent="0.3">
      <c r="B1595" s="30"/>
      <c r="C1595" s="115">
        <v>0.39583333333333331</v>
      </c>
      <c r="D1595" s="30" t="s">
        <v>415</v>
      </c>
      <c r="E1595" s="30"/>
      <c r="F1595" s="30" t="s">
        <v>3725</v>
      </c>
      <c r="G1595" s="30"/>
      <c r="H1595" s="30"/>
      <c r="I1595" s="30"/>
      <c r="J1595" s="30"/>
      <c r="K1595" s="30">
        <v>1</v>
      </c>
      <c r="L1595" s="30"/>
      <c r="M1595" s="30"/>
      <c r="N1595" s="30">
        <v>1</v>
      </c>
    </row>
    <row r="1596" spans="2:14" ht="14.4" x14ac:dyDescent="0.3">
      <c r="B1596" s="30"/>
      <c r="C1596" s="115">
        <v>0.39583333333333331</v>
      </c>
      <c r="D1596" s="30" t="s">
        <v>415</v>
      </c>
      <c r="E1596" s="30" t="s">
        <v>1136</v>
      </c>
      <c r="F1596" s="30" t="s">
        <v>3724</v>
      </c>
      <c r="G1596" s="35">
        <v>0.39583333333333331</v>
      </c>
      <c r="H1596" s="30"/>
      <c r="I1596" s="30"/>
      <c r="J1596" s="30"/>
      <c r="K1596" s="30">
        <v>1</v>
      </c>
      <c r="L1596" s="30"/>
      <c r="M1596" s="30"/>
      <c r="N1596" s="30">
        <v>1</v>
      </c>
    </row>
    <row r="1597" spans="2:14" ht="14.4" x14ac:dyDescent="0.3">
      <c r="B1597" s="30"/>
      <c r="C1597" s="115">
        <v>0.39583333333333331</v>
      </c>
      <c r="D1597" s="30" t="s">
        <v>415</v>
      </c>
      <c r="E1597" s="30"/>
      <c r="F1597" s="30" t="s">
        <v>3725</v>
      </c>
      <c r="G1597" s="30"/>
      <c r="H1597" s="30"/>
      <c r="I1597" s="30"/>
      <c r="J1597" s="30"/>
      <c r="K1597" s="30">
        <v>1</v>
      </c>
      <c r="L1597" s="30"/>
      <c r="M1597" s="30"/>
      <c r="N1597" s="30">
        <v>1</v>
      </c>
    </row>
    <row r="1598" spans="2:14" ht="14.4" x14ac:dyDescent="0.3">
      <c r="B1598" s="30"/>
      <c r="C1598" s="115">
        <v>0.39583333333333331</v>
      </c>
      <c r="D1598" s="30" t="s">
        <v>767</v>
      </c>
      <c r="E1598" s="30" t="s">
        <v>1198</v>
      </c>
      <c r="F1598" s="30" t="s">
        <v>3724</v>
      </c>
      <c r="G1598" s="35">
        <v>0.39583333333333331</v>
      </c>
      <c r="H1598" s="30"/>
      <c r="I1598" s="30"/>
      <c r="J1598" s="30"/>
      <c r="K1598" s="30">
        <v>1</v>
      </c>
      <c r="L1598" s="30"/>
      <c r="M1598" s="30"/>
      <c r="N1598" s="30">
        <v>1</v>
      </c>
    </row>
    <row r="1599" spans="2:14" ht="14.4" x14ac:dyDescent="0.3">
      <c r="B1599" s="30"/>
      <c r="C1599" s="115">
        <v>0.39583333333333331</v>
      </c>
      <c r="D1599" s="30" t="s">
        <v>767</v>
      </c>
      <c r="E1599" s="30"/>
      <c r="F1599" s="30" t="s">
        <v>3725</v>
      </c>
      <c r="G1599" s="30"/>
      <c r="H1599" s="30"/>
      <c r="I1599" s="30"/>
      <c r="J1599" s="30"/>
      <c r="K1599" s="30">
        <v>1</v>
      </c>
      <c r="L1599" s="30"/>
      <c r="M1599" s="30"/>
      <c r="N1599" s="30">
        <v>1</v>
      </c>
    </row>
    <row r="1600" spans="2:14" ht="14.4" x14ac:dyDescent="0.3">
      <c r="B1600" s="30"/>
      <c r="C1600" s="115">
        <v>0.39583333333333331</v>
      </c>
      <c r="D1600" s="30" t="s">
        <v>614</v>
      </c>
      <c r="E1600" s="30" t="s">
        <v>1214</v>
      </c>
      <c r="F1600" s="30" t="s">
        <v>3724</v>
      </c>
      <c r="G1600" s="35">
        <v>0.39583333333333331</v>
      </c>
      <c r="H1600" s="30"/>
      <c r="I1600" s="30"/>
      <c r="J1600" s="30"/>
      <c r="K1600" s="30">
        <v>1</v>
      </c>
      <c r="L1600" s="30"/>
      <c r="M1600" s="30"/>
      <c r="N1600" s="30">
        <v>1</v>
      </c>
    </row>
    <row r="1601" spans="2:14" ht="14.4" x14ac:dyDescent="0.3">
      <c r="B1601" s="30"/>
      <c r="C1601" s="115">
        <v>0.39583333333333331</v>
      </c>
      <c r="D1601" s="30" t="s">
        <v>614</v>
      </c>
      <c r="E1601" s="30"/>
      <c r="F1601" s="30" t="s">
        <v>3725</v>
      </c>
      <c r="G1601" s="30"/>
      <c r="H1601" s="30"/>
      <c r="I1601" s="30"/>
      <c r="J1601" s="30"/>
      <c r="K1601" s="30">
        <v>1</v>
      </c>
      <c r="L1601" s="30"/>
      <c r="M1601" s="30"/>
      <c r="N1601" s="30">
        <v>1</v>
      </c>
    </row>
    <row r="1602" spans="2:14" ht="14.4" x14ac:dyDescent="0.3">
      <c r="B1602" s="30"/>
      <c r="C1602" s="115">
        <v>0.39583333333333331</v>
      </c>
      <c r="D1602" s="30" t="s">
        <v>617</v>
      </c>
      <c r="E1602" s="30" t="s">
        <v>1205</v>
      </c>
      <c r="F1602" s="30" t="s">
        <v>3724</v>
      </c>
      <c r="G1602" s="35">
        <v>0.39583333333333331</v>
      </c>
      <c r="H1602" s="30"/>
      <c r="I1602" s="30"/>
      <c r="J1602" s="30"/>
      <c r="K1602" s="30">
        <v>1</v>
      </c>
      <c r="L1602" s="30"/>
      <c r="M1602" s="30"/>
      <c r="N1602" s="30">
        <v>1</v>
      </c>
    </row>
    <row r="1603" spans="2:14" ht="14.4" x14ac:dyDescent="0.3">
      <c r="B1603" s="30"/>
      <c r="C1603" s="115">
        <v>0.39583333333333331</v>
      </c>
      <c r="D1603" s="30" t="s">
        <v>617</v>
      </c>
      <c r="E1603" s="30"/>
      <c r="F1603" s="30" t="s">
        <v>3725</v>
      </c>
      <c r="G1603" s="30"/>
      <c r="H1603" s="30"/>
      <c r="I1603" s="30"/>
      <c r="J1603" s="30"/>
      <c r="K1603" s="30">
        <v>1</v>
      </c>
      <c r="L1603" s="30"/>
      <c r="M1603" s="30"/>
      <c r="N1603" s="30">
        <v>1</v>
      </c>
    </row>
    <row r="1604" spans="2:14" ht="14.4" x14ac:dyDescent="0.3">
      <c r="B1604" s="30"/>
      <c r="C1604" s="115">
        <v>0.39583333333333331</v>
      </c>
      <c r="D1604" s="30" t="s">
        <v>596</v>
      </c>
      <c r="E1604" s="30" t="s">
        <v>1207</v>
      </c>
      <c r="F1604" s="30" t="s">
        <v>3724</v>
      </c>
      <c r="G1604" s="35">
        <v>0.39583333333333331</v>
      </c>
      <c r="H1604" s="30"/>
      <c r="I1604" s="30"/>
      <c r="J1604" s="30"/>
      <c r="K1604" s="30">
        <v>1</v>
      </c>
      <c r="L1604" s="30"/>
      <c r="M1604" s="30"/>
      <c r="N1604" s="30">
        <v>1</v>
      </c>
    </row>
    <row r="1605" spans="2:14" ht="14.4" x14ac:dyDescent="0.3">
      <c r="B1605" s="30"/>
      <c r="C1605" s="115">
        <v>0.39583333333333331</v>
      </c>
      <c r="D1605" s="30" t="s">
        <v>596</v>
      </c>
      <c r="E1605" s="30"/>
      <c r="F1605" s="30" t="s">
        <v>3725</v>
      </c>
      <c r="G1605" s="30"/>
      <c r="H1605" s="30"/>
      <c r="I1605" s="30"/>
      <c r="J1605" s="30"/>
      <c r="K1605" s="30">
        <v>1</v>
      </c>
      <c r="L1605" s="30"/>
      <c r="M1605" s="30"/>
      <c r="N1605" s="30">
        <v>1</v>
      </c>
    </row>
    <row r="1606" spans="2:14" ht="14.4" x14ac:dyDescent="0.3">
      <c r="B1606" s="30"/>
      <c r="C1606" s="115">
        <v>0.39583333333333331</v>
      </c>
      <c r="D1606" s="30" t="s">
        <v>776</v>
      </c>
      <c r="E1606" s="30" t="s">
        <v>1157</v>
      </c>
      <c r="F1606" s="30" t="s">
        <v>3724</v>
      </c>
      <c r="G1606" s="35">
        <v>0.39583333333333331</v>
      </c>
      <c r="H1606" s="30"/>
      <c r="I1606" s="30"/>
      <c r="J1606" s="30"/>
      <c r="K1606" s="30">
        <v>1</v>
      </c>
      <c r="L1606" s="30"/>
      <c r="M1606" s="30"/>
      <c r="N1606" s="30">
        <v>1</v>
      </c>
    </row>
    <row r="1607" spans="2:14" ht="14.4" x14ac:dyDescent="0.3">
      <c r="B1607" s="30"/>
      <c r="C1607" s="115">
        <v>0.39583333333333331</v>
      </c>
      <c r="D1607" s="30" t="s">
        <v>776</v>
      </c>
      <c r="E1607" s="30"/>
      <c r="F1607" s="30" t="s">
        <v>3725</v>
      </c>
      <c r="G1607" s="30"/>
      <c r="H1607" s="30"/>
      <c r="I1607" s="30"/>
      <c r="J1607" s="30"/>
      <c r="K1607" s="30">
        <v>1</v>
      </c>
      <c r="L1607" s="30"/>
      <c r="M1607" s="30"/>
      <c r="N1607" s="30">
        <v>1</v>
      </c>
    </row>
    <row r="1608" spans="2:14" ht="14.4" x14ac:dyDescent="0.3">
      <c r="B1608" s="30"/>
      <c r="C1608" s="115">
        <v>0.39583333333333331</v>
      </c>
      <c r="D1608" s="30" t="s">
        <v>731</v>
      </c>
      <c r="E1608" s="30" t="s">
        <v>1154</v>
      </c>
      <c r="F1608" s="30" t="s">
        <v>3724</v>
      </c>
      <c r="G1608" s="35">
        <v>0.39583333333333331</v>
      </c>
      <c r="H1608" s="30"/>
      <c r="I1608" s="30"/>
      <c r="J1608" s="30"/>
      <c r="K1608" s="30">
        <v>1</v>
      </c>
      <c r="L1608" s="30"/>
      <c r="M1608" s="30"/>
      <c r="N1608" s="30">
        <v>1</v>
      </c>
    </row>
    <row r="1609" spans="2:14" ht="14.4" x14ac:dyDescent="0.3">
      <c r="B1609" s="30"/>
      <c r="C1609" s="115">
        <v>0.39583333333333331</v>
      </c>
      <c r="D1609" s="30" t="s">
        <v>731</v>
      </c>
      <c r="E1609" s="30"/>
      <c r="F1609" s="30" t="s">
        <v>3725</v>
      </c>
      <c r="G1609" s="30"/>
      <c r="H1609" s="30"/>
      <c r="I1609" s="30"/>
      <c r="J1609" s="30"/>
      <c r="K1609" s="30">
        <v>1</v>
      </c>
      <c r="L1609" s="30"/>
      <c r="M1609" s="30"/>
      <c r="N1609" s="30">
        <v>1</v>
      </c>
    </row>
    <row r="1610" spans="2:14" ht="14.4" x14ac:dyDescent="0.3">
      <c r="B1610" s="30"/>
      <c r="C1610" s="115">
        <v>0.39583333333333331</v>
      </c>
      <c r="D1610" s="30" t="s">
        <v>571</v>
      </c>
      <c r="E1610" s="30" t="s">
        <v>1163</v>
      </c>
      <c r="F1610" s="30" t="s">
        <v>3724</v>
      </c>
      <c r="G1610" s="35">
        <v>0.39583333333333331</v>
      </c>
      <c r="H1610" s="30"/>
      <c r="I1610" s="30"/>
      <c r="J1610" s="30"/>
      <c r="K1610" s="30">
        <v>1</v>
      </c>
      <c r="L1610" s="30"/>
      <c r="M1610" s="30"/>
      <c r="N1610" s="30">
        <v>1</v>
      </c>
    </row>
    <row r="1611" spans="2:14" ht="14.4" x14ac:dyDescent="0.3">
      <c r="B1611" s="30"/>
      <c r="C1611" s="115">
        <v>0.39583333333333331</v>
      </c>
      <c r="D1611" s="30" t="s">
        <v>571</v>
      </c>
      <c r="E1611" s="30"/>
      <c r="F1611" s="30" t="s">
        <v>3725</v>
      </c>
      <c r="G1611" s="30"/>
      <c r="H1611" s="30"/>
      <c r="I1611" s="30"/>
      <c r="J1611" s="30"/>
      <c r="K1611" s="30">
        <v>1</v>
      </c>
      <c r="L1611" s="30"/>
      <c r="M1611" s="30"/>
      <c r="N1611" s="30">
        <v>1</v>
      </c>
    </row>
    <row r="1612" spans="2:14" ht="14.4" x14ac:dyDescent="0.3">
      <c r="B1612" s="30"/>
      <c r="C1612" s="115">
        <v>0.39583333333333331</v>
      </c>
      <c r="D1612" s="30" t="s">
        <v>405</v>
      </c>
      <c r="E1612" s="30" t="s">
        <v>1198</v>
      </c>
      <c r="F1612" s="30" t="s">
        <v>3724</v>
      </c>
      <c r="G1612" s="35">
        <v>0.39583333333333331</v>
      </c>
      <c r="H1612" s="30"/>
      <c r="I1612" s="30"/>
      <c r="J1612" s="30"/>
      <c r="K1612" s="30">
        <v>1</v>
      </c>
      <c r="L1612" s="30"/>
      <c r="M1612" s="30"/>
      <c r="N1612" s="30">
        <v>1</v>
      </c>
    </row>
    <row r="1613" spans="2:14" ht="14.4" x14ac:dyDescent="0.3">
      <c r="B1613" s="30"/>
      <c r="C1613" s="115">
        <v>0.39583333333333331</v>
      </c>
      <c r="D1613" s="30" t="s">
        <v>405</v>
      </c>
      <c r="E1613" s="30"/>
      <c r="F1613" s="30" t="s">
        <v>3725</v>
      </c>
      <c r="G1613" s="30"/>
      <c r="H1613" s="30"/>
      <c r="I1613" s="30"/>
      <c r="J1613" s="30"/>
      <c r="K1613" s="30">
        <v>1</v>
      </c>
      <c r="L1613" s="30"/>
      <c r="M1613" s="30"/>
      <c r="N1613" s="30">
        <v>1</v>
      </c>
    </row>
    <row r="1614" spans="2:14" ht="14.4" x14ac:dyDescent="0.3">
      <c r="B1614" s="30"/>
      <c r="C1614" s="115">
        <v>0.39583333333333331</v>
      </c>
      <c r="D1614" s="30" t="s">
        <v>692</v>
      </c>
      <c r="E1614" s="30" t="s">
        <v>1132</v>
      </c>
      <c r="F1614" s="30" t="s">
        <v>3724</v>
      </c>
      <c r="G1614" s="35">
        <v>0.39583333333333331</v>
      </c>
      <c r="H1614" s="30"/>
      <c r="I1614" s="30"/>
      <c r="J1614" s="30"/>
      <c r="K1614" s="30">
        <v>1</v>
      </c>
      <c r="L1614" s="30"/>
      <c r="M1614" s="30"/>
      <c r="N1614" s="30">
        <v>1</v>
      </c>
    </row>
    <row r="1615" spans="2:14" ht="14.4" x14ac:dyDescent="0.3">
      <c r="B1615" s="30"/>
      <c r="C1615" s="115">
        <v>0.39583333333333331</v>
      </c>
      <c r="D1615" s="30" t="s">
        <v>692</v>
      </c>
      <c r="E1615" s="30"/>
      <c r="F1615" s="30" t="s">
        <v>3725</v>
      </c>
      <c r="G1615" s="30"/>
      <c r="H1615" s="30"/>
      <c r="I1615" s="30"/>
      <c r="J1615" s="30"/>
      <c r="K1615" s="30">
        <v>1</v>
      </c>
      <c r="L1615" s="30"/>
      <c r="M1615" s="30"/>
      <c r="N1615" s="30">
        <v>1</v>
      </c>
    </row>
    <row r="1616" spans="2:14" ht="14.4" x14ac:dyDescent="0.3">
      <c r="B1616" s="30"/>
      <c r="C1616" s="115">
        <v>0.39583333333333331</v>
      </c>
      <c r="D1616" s="30" t="s">
        <v>882</v>
      </c>
      <c r="E1616" s="30" t="s">
        <v>1160</v>
      </c>
      <c r="F1616" s="30" t="s">
        <v>3724</v>
      </c>
      <c r="G1616" s="35">
        <v>0.39583333333333331</v>
      </c>
      <c r="H1616" s="30"/>
      <c r="I1616" s="30"/>
      <c r="J1616" s="30"/>
      <c r="K1616" s="30">
        <v>1</v>
      </c>
      <c r="L1616" s="30"/>
      <c r="M1616" s="30"/>
      <c r="N1616" s="30">
        <v>1</v>
      </c>
    </row>
    <row r="1617" spans="2:14" ht="14.4" x14ac:dyDescent="0.3">
      <c r="B1617" s="30"/>
      <c r="C1617" s="115">
        <v>0.39583333333333331</v>
      </c>
      <c r="D1617" s="30" t="s">
        <v>882</v>
      </c>
      <c r="E1617" s="30"/>
      <c r="F1617" s="30" t="s">
        <v>3725</v>
      </c>
      <c r="G1617" s="30"/>
      <c r="H1617" s="30"/>
      <c r="I1617" s="30"/>
      <c r="J1617" s="30"/>
      <c r="K1617" s="30">
        <v>1</v>
      </c>
      <c r="L1617" s="30"/>
      <c r="M1617" s="30"/>
      <c r="N1617" s="30">
        <v>1</v>
      </c>
    </row>
    <row r="1618" spans="2:14" ht="14.4" x14ac:dyDescent="0.3">
      <c r="B1618" s="30"/>
      <c r="C1618" s="115">
        <v>0.39583333333333331</v>
      </c>
      <c r="D1618" s="30" t="s">
        <v>966</v>
      </c>
      <c r="E1618" s="30" t="s">
        <v>1154</v>
      </c>
      <c r="F1618" s="30" t="s">
        <v>3724</v>
      </c>
      <c r="G1618" s="35">
        <v>0.39583333333333331</v>
      </c>
      <c r="H1618" s="30"/>
      <c r="I1618" s="30"/>
      <c r="J1618" s="30"/>
      <c r="K1618" s="30">
        <v>1</v>
      </c>
      <c r="L1618" s="30"/>
      <c r="M1618" s="30"/>
      <c r="N1618" s="30">
        <v>1</v>
      </c>
    </row>
    <row r="1619" spans="2:14" ht="14.4" x14ac:dyDescent="0.3">
      <c r="B1619" s="30"/>
      <c r="C1619" s="115">
        <v>0.39583333333333331</v>
      </c>
      <c r="D1619" s="30" t="s">
        <v>966</v>
      </c>
      <c r="E1619" s="30"/>
      <c r="F1619" s="30" t="s">
        <v>3725</v>
      </c>
      <c r="G1619" s="30"/>
      <c r="H1619" s="30"/>
      <c r="I1619" s="30"/>
      <c r="J1619" s="30"/>
      <c r="K1619" s="30">
        <v>1</v>
      </c>
      <c r="L1619" s="30"/>
      <c r="M1619" s="30"/>
      <c r="N1619" s="30">
        <v>1</v>
      </c>
    </row>
    <row r="1620" spans="2:14" ht="14.4" x14ac:dyDescent="0.3">
      <c r="B1620" s="30"/>
      <c r="C1620" s="115">
        <v>0.39583333333333331</v>
      </c>
      <c r="D1620" s="30" t="s">
        <v>1010</v>
      </c>
      <c r="E1620" s="30" t="s">
        <v>1148</v>
      </c>
      <c r="F1620" s="30" t="s">
        <v>3724</v>
      </c>
      <c r="G1620" s="35">
        <v>0.39583333333333331</v>
      </c>
      <c r="H1620" s="30"/>
      <c r="I1620" s="30"/>
      <c r="J1620" s="30"/>
      <c r="K1620" s="30">
        <v>1</v>
      </c>
      <c r="L1620" s="30"/>
      <c r="M1620" s="30"/>
      <c r="N1620" s="30">
        <v>1</v>
      </c>
    </row>
    <row r="1621" spans="2:14" ht="14.4" x14ac:dyDescent="0.3">
      <c r="B1621" s="30"/>
      <c r="C1621" s="115">
        <v>0.39583333333333331</v>
      </c>
      <c r="D1621" s="30" t="s">
        <v>1010</v>
      </c>
      <c r="E1621" s="30"/>
      <c r="F1621" s="30" t="s">
        <v>3725</v>
      </c>
      <c r="G1621" s="30"/>
      <c r="H1621" s="30"/>
      <c r="I1621" s="30"/>
      <c r="J1621" s="30"/>
      <c r="K1621" s="30">
        <v>1</v>
      </c>
      <c r="L1621" s="30"/>
      <c r="M1621" s="30"/>
      <c r="N1621" s="30">
        <v>1</v>
      </c>
    </row>
    <row r="1622" spans="2:14" ht="14.4" x14ac:dyDescent="0.3">
      <c r="B1622" s="30"/>
      <c r="C1622" s="115">
        <v>0.44791666666666669</v>
      </c>
      <c r="D1622" s="30" t="s">
        <v>228</v>
      </c>
      <c r="E1622" s="30" t="s">
        <v>1163</v>
      </c>
      <c r="F1622" s="30" t="s">
        <v>3728</v>
      </c>
      <c r="G1622" s="35">
        <v>0.44791666666666669</v>
      </c>
      <c r="H1622" s="30"/>
      <c r="I1622" s="30"/>
      <c r="J1622" s="30"/>
      <c r="K1622" s="30">
        <v>1</v>
      </c>
      <c r="L1622" s="30"/>
      <c r="M1622" s="30"/>
      <c r="N1622" s="30">
        <v>1</v>
      </c>
    </row>
    <row r="1623" spans="2:14" ht="14.4" x14ac:dyDescent="0.3">
      <c r="B1623" s="30"/>
      <c r="C1623" s="115">
        <v>0.44791666666666669</v>
      </c>
      <c r="D1623" s="30" t="s">
        <v>228</v>
      </c>
      <c r="E1623" s="30"/>
      <c r="F1623" s="30" t="s">
        <v>3729</v>
      </c>
      <c r="G1623" s="30"/>
      <c r="H1623" s="30"/>
      <c r="I1623" s="30"/>
      <c r="J1623" s="30"/>
      <c r="K1623" s="30">
        <v>1</v>
      </c>
      <c r="L1623" s="30"/>
      <c r="M1623" s="30"/>
      <c r="N1623" s="30">
        <v>1</v>
      </c>
    </row>
    <row r="1624" spans="2:14" ht="14.4" x14ac:dyDescent="0.3">
      <c r="B1624" s="30"/>
      <c r="C1624" s="115">
        <v>0.44791666666666669</v>
      </c>
      <c r="D1624" s="30" t="s">
        <v>19</v>
      </c>
      <c r="E1624" s="30" t="s">
        <v>1145</v>
      </c>
      <c r="F1624" s="30" t="s">
        <v>3728</v>
      </c>
      <c r="G1624" s="35">
        <v>0.44791666666666669</v>
      </c>
      <c r="H1624" s="30"/>
      <c r="I1624" s="30"/>
      <c r="J1624" s="30"/>
      <c r="K1624" s="30">
        <v>1</v>
      </c>
      <c r="L1624" s="30"/>
      <c r="M1624" s="30"/>
      <c r="N1624" s="30">
        <v>1</v>
      </c>
    </row>
    <row r="1625" spans="2:14" ht="14.4" x14ac:dyDescent="0.3">
      <c r="B1625" s="30"/>
      <c r="C1625" s="115">
        <v>0.44791666666666669</v>
      </c>
      <c r="D1625" s="30" t="s">
        <v>19</v>
      </c>
      <c r="E1625" s="30"/>
      <c r="F1625" s="30" t="s">
        <v>3729</v>
      </c>
      <c r="G1625" s="30"/>
      <c r="H1625" s="30"/>
      <c r="I1625" s="30"/>
      <c r="J1625" s="30"/>
      <c r="K1625" s="30">
        <v>1</v>
      </c>
      <c r="L1625" s="30"/>
      <c r="M1625" s="30"/>
      <c r="N1625" s="30">
        <v>1</v>
      </c>
    </row>
    <row r="1626" spans="2:14" ht="14.4" x14ac:dyDescent="0.3">
      <c r="B1626" s="30"/>
      <c r="C1626" s="115">
        <v>0.44791666666666669</v>
      </c>
      <c r="D1626" s="30" t="s">
        <v>903</v>
      </c>
      <c r="E1626" s="30" t="s">
        <v>1214</v>
      </c>
      <c r="F1626" s="30" t="s">
        <v>3728</v>
      </c>
      <c r="G1626" s="35">
        <v>0.44791666666666669</v>
      </c>
      <c r="H1626" s="30"/>
      <c r="I1626" s="30"/>
      <c r="J1626" s="30"/>
      <c r="K1626" s="30">
        <v>1</v>
      </c>
      <c r="L1626" s="30"/>
      <c r="M1626" s="30"/>
      <c r="N1626" s="30">
        <v>1</v>
      </c>
    </row>
    <row r="1627" spans="2:14" ht="14.4" x14ac:dyDescent="0.3">
      <c r="B1627" s="30"/>
      <c r="C1627" s="115">
        <v>0.44791666666666669</v>
      </c>
      <c r="D1627" s="30" t="s">
        <v>903</v>
      </c>
      <c r="E1627" s="30"/>
      <c r="F1627" s="30" t="s">
        <v>3729</v>
      </c>
      <c r="G1627" s="30"/>
      <c r="H1627" s="30"/>
      <c r="I1627" s="30"/>
      <c r="J1627" s="30"/>
      <c r="K1627" s="30">
        <v>1</v>
      </c>
      <c r="L1627" s="30"/>
      <c r="M1627" s="30"/>
      <c r="N1627" s="30">
        <v>1</v>
      </c>
    </row>
    <row r="1628" spans="2:14" ht="14.4" x14ac:dyDescent="0.3">
      <c r="B1628" s="30"/>
      <c r="C1628" s="115">
        <v>0.44791666666666669</v>
      </c>
      <c r="D1628" s="30" t="s">
        <v>906</v>
      </c>
      <c r="E1628" s="30" t="s">
        <v>1132</v>
      </c>
      <c r="F1628" s="30" t="s">
        <v>3728</v>
      </c>
      <c r="G1628" s="35">
        <v>0.44791666666666669</v>
      </c>
      <c r="H1628" s="30"/>
      <c r="I1628" s="30"/>
      <c r="J1628" s="30"/>
      <c r="K1628" s="30">
        <v>1</v>
      </c>
      <c r="L1628" s="30"/>
      <c r="M1628" s="30"/>
      <c r="N1628" s="30">
        <v>1</v>
      </c>
    </row>
    <row r="1629" spans="2:14" ht="14.4" x14ac:dyDescent="0.3">
      <c r="B1629" s="30"/>
      <c r="C1629" s="115">
        <v>0.44791666666666669</v>
      </c>
      <c r="D1629" s="30" t="s">
        <v>906</v>
      </c>
      <c r="E1629" s="30"/>
      <c r="F1629" s="30" t="s">
        <v>3729</v>
      </c>
      <c r="G1629" s="30"/>
      <c r="H1629" s="30"/>
      <c r="I1629" s="30"/>
      <c r="J1629" s="30"/>
      <c r="K1629" s="30">
        <v>1</v>
      </c>
      <c r="L1629" s="30"/>
      <c r="M1629" s="30"/>
      <c r="N1629" s="30">
        <v>1</v>
      </c>
    </row>
    <row r="1630" spans="2:14" ht="14.4" x14ac:dyDescent="0.3">
      <c r="B1630" s="30"/>
      <c r="C1630" s="115">
        <v>0.44791666666666669</v>
      </c>
      <c r="D1630" s="30" t="s">
        <v>906</v>
      </c>
      <c r="E1630" s="30" t="s">
        <v>1205</v>
      </c>
      <c r="F1630" s="30" t="s">
        <v>3728</v>
      </c>
      <c r="G1630" s="35">
        <v>0.44791666666666669</v>
      </c>
      <c r="H1630" s="30"/>
      <c r="I1630" s="30"/>
      <c r="J1630" s="30"/>
      <c r="K1630" s="30">
        <v>1</v>
      </c>
      <c r="L1630" s="30"/>
      <c r="M1630" s="30"/>
      <c r="N1630" s="30">
        <v>1</v>
      </c>
    </row>
    <row r="1631" spans="2:14" ht="14.4" x14ac:dyDescent="0.3">
      <c r="B1631" s="30"/>
      <c r="C1631" s="115">
        <v>0.44791666666666669</v>
      </c>
      <c r="D1631" s="30" t="s">
        <v>906</v>
      </c>
      <c r="E1631" s="30"/>
      <c r="F1631" s="30" t="s">
        <v>3729</v>
      </c>
      <c r="G1631" s="30"/>
      <c r="H1631" s="30"/>
      <c r="I1631" s="30"/>
      <c r="J1631" s="30"/>
      <c r="K1631" s="30">
        <v>1</v>
      </c>
      <c r="L1631" s="30"/>
      <c r="M1631" s="30"/>
      <c r="N1631" s="30">
        <v>1</v>
      </c>
    </row>
    <row r="1632" spans="2:14" ht="14.4" x14ac:dyDescent="0.3">
      <c r="B1632" s="30"/>
      <c r="C1632" s="115">
        <v>0.44791666666666669</v>
      </c>
      <c r="D1632" s="30" t="s">
        <v>614</v>
      </c>
      <c r="E1632" s="30" t="s">
        <v>1207</v>
      </c>
      <c r="F1632" s="30" t="s">
        <v>3728</v>
      </c>
      <c r="G1632" s="35">
        <v>0.44791666666666669</v>
      </c>
      <c r="H1632" s="30"/>
      <c r="I1632" s="30"/>
      <c r="J1632" s="30"/>
      <c r="K1632" s="30">
        <v>1</v>
      </c>
      <c r="L1632" s="30"/>
      <c r="M1632" s="30"/>
      <c r="N1632" s="30">
        <v>1</v>
      </c>
    </row>
    <row r="1633" spans="2:14" ht="14.4" x14ac:dyDescent="0.3">
      <c r="B1633" s="30"/>
      <c r="C1633" s="115">
        <v>0.44791666666666669</v>
      </c>
      <c r="D1633" s="30" t="s">
        <v>614</v>
      </c>
      <c r="E1633" s="30"/>
      <c r="F1633" s="30" t="s">
        <v>3729</v>
      </c>
      <c r="G1633" s="30"/>
      <c r="H1633" s="30"/>
      <c r="I1633" s="30"/>
      <c r="J1633" s="30"/>
      <c r="K1633" s="30">
        <v>1</v>
      </c>
      <c r="L1633" s="30"/>
      <c r="M1633" s="30"/>
      <c r="N1633" s="30">
        <v>1</v>
      </c>
    </row>
    <row r="1634" spans="2:14" ht="14.4" x14ac:dyDescent="0.3">
      <c r="B1634" s="30"/>
      <c r="C1634" s="115">
        <v>0.44791666666666669</v>
      </c>
      <c r="D1634" s="30" t="s">
        <v>614</v>
      </c>
      <c r="E1634" s="30" t="s">
        <v>1132</v>
      </c>
      <c r="F1634" s="30" t="s">
        <v>3728</v>
      </c>
      <c r="G1634" s="35">
        <v>0.44791666666666669</v>
      </c>
      <c r="H1634" s="30"/>
      <c r="I1634" s="30"/>
      <c r="J1634" s="30"/>
      <c r="K1634" s="30">
        <v>1</v>
      </c>
      <c r="L1634" s="30"/>
      <c r="M1634" s="30"/>
      <c r="N1634" s="30">
        <v>1</v>
      </c>
    </row>
    <row r="1635" spans="2:14" ht="14.4" x14ac:dyDescent="0.3">
      <c r="B1635" s="30"/>
      <c r="C1635" s="115">
        <v>0.44791666666666669</v>
      </c>
      <c r="D1635" s="30" t="s">
        <v>614</v>
      </c>
      <c r="E1635" s="30"/>
      <c r="F1635" s="30" t="s">
        <v>3729</v>
      </c>
      <c r="G1635" s="30"/>
      <c r="H1635" s="30"/>
      <c r="I1635" s="30"/>
      <c r="J1635" s="30"/>
      <c r="K1635" s="30">
        <v>1</v>
      </c>
      <c r="L1635" s="30"/>
      <c r="M1635" s="30"/>
      <c r="N1635" s="30">
        <v>1</v>
      </c>
    </row>
    <row r="1636" spans="2:14" ht="14.4" x14ac:dyDescent="0.3">
      <c r="B1636" s="30"/>
      <c r="C1636" s="115">
        <v>0.44791666666666669</v>
      </c>
      <c r="D1636" s="30" t="s">
        <v>809</v>
      </c>
      <c r="E1636" s="30" t="s">
        <v>1136</v>
      </c>
      <c r="F1636" s="30" t="s">
        <v>3728</v>
      </c>
      <c r="G1636" s="35">
        <v>0.44791666666666669</v>
      </c>
      <c r="H1636" s="30"/>
      <c r="I1636" s="30"/>
      <c r="J1636" s="30"/>
      <c r="K1636" s="30">
        <v>1</v>
      </c>
      <c r="L1636" s="30"/>
      <c r="M1636" s="30"/>
      <c r="N1636" s="30">
        <v>1</v>
      </c>
    </row>
    <row r="1637" spans="2:14" ht="14.4" x14ac:dyDescent="0.3">
      <c r="B1637" s="30"/>
      <c r="C1637" s="115">
        <v>0.44791666666666669</v>
      </c>
      <c r="D1637" s="30" t="s">
        <v>809</v>
      </c>
      <c r="E1637" s="30"/>
      <c r="F1637" s="30" t="s">
        <v>3729</v>
      </c>
      <c r="G1637" s="30"/>
      <c r="H1637" s="30"/>
      <c r="I1637" s="30"/>
      <c r="J1637" s="30"/>
      <c r="K1637" s="30">
        <v>1</v>
      </c>
      <c r="L1637" s="30"/>
      <c r="M1637" s="30"/>
      <c r="N1637" s="30">
        <v>1</v>
      </c>
    </row>
    <row r="1638" spans="2:14" ht="14.4" x14ac:dyDescent="0.3">
      <c r="B1638" s="30"/>
      <c r="C1638" s="115">
        <v>0.44791666666666669</v>
      </c>
      <c r="D1638" s="30" t="s">
        <v>617</v>
      </c>
      <c r="E1638" s="30" t="s">
        <v>1160</v>
      </c>
      <c r="F1638" s="30" t="s">
        <v>3728</v>
      </c>
      <c r="G1638" s="35">
        <v>0.44791666666666669</v>
      </c>
      <c r="H1638" s="30"/>
      <c r="I1638" s="30"/>
      <c r="J1638" s="30"/>
      <c r="K1638" s="30">
        <v>1</v>
      </c>
      <c r="L1638" s="30"/>
      <c r="M1638" s="30"/>
      <c r="N1638" s="30">
        <v>1</v>
      </c>
    </row>
    <row r="1639" spans="2:14" ht="14.4" x14ac:dyDescent="0.3">
      <c r="B1639" s="30"/>
      <c r="C1639" s="115">
        <v>0.44791666666666669</v>
      </c>
      <c r="D1639" s="30" t="s">
        <v>617</v>
      </c>
      <c r="E1639" s="30"/>
      <c r="F1639" s="30" t="s">
        <v>3729</v>
      </c>
      <c r="G1639" s="30"/>
      <c r="H1639" s="30"/>
      <c r="I1639" s="30"/>
      <c r="J1639" s="30"/>
      <c r="K1639" s="30">
        <v>1</v>
      </c>
      <c r="L1639" s="30"/>
      <c r="M1639" s="30"/>
      <c r="N1639" s="30">
        <v>1</v>
      </c>
    </row>
    <row r="1640" spans="2:14" ht="14.4" x14ac:dyDescent="0.3">
      <c r="B1640" s="30"/>
      <c r="C1640" s="115">
        <v>0.44791666666666669</v>
      </c>
      <c r="D1640" s="30" t="s">
        <v>405</v>
      </c>
      <c r="E1640" s="30" t="s">
        <v>1160</v>
      </c>
      <c r="F1640" s="30" t="s">
        <v>3728</v>
      </c>
      <c r="G1640" s="35">
        <v>0.44791666666666669</v>
      </c>
      <c r="H1640" s="30"/>
      <c r="I1640" s="30"/>
      <c r="J1640" s="30"/>
      <c r="K1640" s="30">
        <v>1</v>
      </c>
      <c r="L1640" s="30"/>
      <c r="M1640" s="30"/>
      <c r="N1640" s="30">
        <v>1</v>
      </c>
    </row>
    <row r="1641" spans="2:14" ht="14.4" x14ac:dyDescent="0.3">
      <c r="B1641" s="30"/>
      <c r="C1641" s="115">
        <v>0.44791666666666669</v>
      </c>
      <c r="D1641" s="30" t="s">
        <v>405</v>
      </c>
      <c r="E1641" s="30"/>
      <c r="F1641" s="30" t="s">
        <v>3729</v>
      </c>
      <c r="G1641" s="30"/>
      <c r="H1641" s="30"/>
      <c r="I1641" s="30"/>
      <c r="J1641" s="30"/>
      <c r="K1641" s="30">
        <v>1</v>
      </c>
      <c r="L1641" s="30"/>
      <c r="M1641" s="30"/>
      <c r="N1641" s="30">
        <v>1</v>
      </c>
    </row>
    <row r="1642" spans="2:14" ht="14.4" x14ac:dyDescent="0.3">
      <c r="B1642" s="30"/>
      <c r="C1642" s="115">
        <v>0.44791666666666669</v>
      </c>
      <c r="D1642" s="30" t="s">
        <v>363</v>
      </c>
      <c r="E1642" s="30" t="s">
        <v>1139</v>
      </c>
      <c r="F1642" s="30" t="s">
        <v>3728</v>
      </c>
      <c r="G1642" s="35">
        <v>0.44791666666666669</v>
      </c>
      <c r="H1642" s="30"/>
      <c r="I1642" s="30"/>
      <c r="J1642" s="30"/>
      <c r="K1642" s="30">
        <v>1</v>
      </c>
      <c r="L1642" s="30"/>
      <c r="M1642" s="30"/>
      <c r="N1642" s="30">
        <v>1</v>
      </c>
    </row>
    <row r="1643" spans="2:14" ht="14.4" x14ac:dyDescent="0.3">
      <c r="B1643" s="30"/>
      <c r="C1643" s="115">
        <v>0.44791666666666669</v>
      </c>
      <c r="D1643" s="30" t="s">
        <v>363</v>
      </c>
      <c r="E1643" s="30"/>
      <c r="F1643" s="30" t="s">
        <v>3729</v>
      </c>
      <c r="G1643" s="30"/>
      <c r="H1643" s="30"/>
      <c r="I1643" s="30"/>
      <c r="J1643" s="30"/>
      <c r="K1643" s="30">
        <v>1</v>
      </c>
      <c r="L1643" s="30"/>
      <c r="M1643" s="30"/>
      <c r="N1643" s="30">
        <v>1</v>
      </c>
    </row>
    <row r="1644" spans="2:14" ht="14.4" x14ac:dyDescent="0.3">
      <c r="B1644" s="30"/>
      <c r="C1644" s="115">
        <v>0.44791666666666669</v>
      </c>
      <c r="D1644" s="30" t="s">
        <v>363</v>
      </c>
      <c r="E1644" s="30" t="s">
        <v>1198</v>
      </c>
      <c r="F1644" s="30" t="s">
        <v>3728</v>
      </c>
      <c r="G1644" s="35">
        <v>0.44791666666666669</v>
      </c>
      <c r="H1644" s="30"/>
      <c r="I1644" s="30"/>
      <c r="J1644" s="30"/>
      <c r="K1644" s="30">
        <v>1</v>
      </c>
      <c r="L1644" s="30"/>
      <c r="M1644" s="30"/>
      <c r="N1644" s="30">
        <v>1</v>
      </c>
    </row>
    <row r="1645" spans="2:14" ht="14.4" x14ac:dyDescent="0.3">
      <c r="B1645" s="30"/>
      <c r="C1645" s="115">
        <v>0.44791666666666669</v>
      </c>
      <c r="D1645" s="30" t="s">
        <v>363</v>
      </c>
      <c r="E1645" s="30"/>
      <c r="F1645" s="30" t="s">
        <v>3729</v>
      </c>
      <c r="G1645" s="30"/>
      <c r="H1645" s="30"/>
      <c r="I1645" s="30"/>
      <c r="J1645" s="30"/>
      <c r="K1645" s="30">
        <v>1</v>
      </c>
      <c r="L1645" s="30"/>
      <c r="M1645" s="30"/>
      <c r="N1645" s="30">
        <v>1</v>
      </c>
    </row>
    <row r="1646" spans="2:14" ht="14.4" x14ac:dyDescent="0.3">
      <c r="B1646" s="30"/>
      <c r="C1646" s="115">
        <v>0.44791666666666669</v>
      </c>
      <c r="D1646" s="30" t="s">
        <v>363</v>
      </c>
      <c r="E1646" s="30" t="s">
        <v>1160</v>
      </c>
      <c r="F1646" s="30" t="s">
        <v>3728</v>
      </c>
      <c r="G1646" s="35">
        <v>0.44791666666666669</v>
      </c>
      <c r="H1646" s="30"/>
      <c r="I1646" s="30"/>
      <c r="J1646" s="30"/>
      <c r="K1646" s="30">
        <v>1</v>
      </c>
      <c r="L1646" s="30"/>
      <c r="M1646" s="30"/>
      <c r="N1646" s="30">
        <v>1</v>
      </c>
    </row>
    <row r="1647" spans="2:14" ht="14.4" x14ac:dyDescent="0.3">
      <c r="B1647" s="30"/>
      <c r="C1647" s="115">
        <v>0.44791666666666669</v>
      </c>
      <c r="D1647" s="30" t="s">
        <v>363</v>
      </c>
      <c r="E1647" s="30"/>
      <c r="F1647" s="30" t="s">
        <v>3729</v>
      </c>
      <c r="G1647" s="30"/>
      <c r="H1647" s="30"/>
      <c r="I1647" s="30"/>
      <c r="J1647" s="30"/>
      <c r="K1647" s="30">
        <v>1</v>
      </c>
      <c r="L1647" s="30"/>
      <c r="M1647" s="30"/>
      <c r="N1647" s="30">
        <v>1</v>
      </c>
    </row>
    <row r="1648" spans="2:14" ht="14.4" x14ac:dyDescent="0.3">
      <c r="B1648" s="30"/>
      <c r="C1648" s="115">
        <v>0.44791666666666669</v>
      </c>
      <c r="D1648" s="30" t="s">
        <v>882</v>
      </c>
      <c r="E1648" s="30" t="s">
        <v>1148</v>
      </c>
      <c r="F1648" s="30" t="s">
        <v>3728</v>
      </c>
      <c r="G1648" s="35">
        <v>0.44791666666666669</v>
      </c>
      <c r="H1648" s="30"/>
      <c r="I1648" s="30"/>
      <c r="J1648" s="30"/>
      <c r="K1648" s="30">
        <v>1</v>
      </c>
      <c r="L1648" s="30"/>
      <c r="M1648" s="30"/>
      <c r="N1648" s="30">
        <v>1</v>
      </c>
    </row>
    <row r="1649" spans="2:14" ht="14.4" x14ac:dyDescent="0.3">
      <c r="B1649" s="30"/>
      <c r="C1649" s="115">
        <v>0.44791666666666669</v>
      </c>
      <c r="D1649" s="30" t="s">
        <v>882</v>
      </c>
      <c r="E1649" s="30"/>
      <c r="F1649" s="30" t="s">
        <v>3729</v>
      </c>
      <c r="G1649" s="30"/>
      <c r="H1649" s="30"/>
      <c r="I1649" s="30"/>
      <c r="J1649" s="30"/>
      <c r="K1649" s="30">
        <v>1</v>
      </c>
      <c r="L1649" s="30"/>
      <c r="M1649" s="30"/>
      <c r="N1649" s="30">
        <v>1</v>
      </c>
    </row>
    <row r="1650" spans="2:14" ht="14.4" x14ac:dyDescent="0.3">
      <c r="B1650" s="30"/>
      <c r="C1650" s="115">
        <v>0.44791666666666669</v>
      </c>
      <c r="D1650" s="30" t="s">
        <v>1055</v>
      </c>
      <c r="E1650" s="30" t="s">
        <v>1154</v>
      </c>
      <c r="F1650" s="30" t="s">
        <v>3728</v>
      </c>
      <c r="G1650" s="35">
        <v>0.44791666666666669</v>
      </c>
      <c r="H1650" s="30"/>
      <c r="I1650" s="30"/>
      <c r="J1650" s="30"/>
      <c r="K1650" s="30">
        <v>1</v>
      </c>
      <c r="L1650" s="30"/>
      <c r="M1650" s="30"/>
      <c r="N1650" s="30">
        <v>1</v>
      </c>
    </row>
    <row r="1651" spans="2:14" ht="14.4" x14ac:dyDescent="0.3">
      <c r="B1651" s="30"/>
      <c r="C1651" s="115">
        <v>0.44791666666666669</v>
      </c>
      <c r="D1651" s="30" t="s">
        <v>1055</v>
      </c>
      <c r="E1651" s="30"/>
      <c r="F1651" s="30" t="s">
        <v>3729</v>
      </c>
      <c r="G1651" s="30"/>
      <c r="H1651" s="30"/>
      <c r="I1651" s="30"/>
      <c r="J1651" s="30"/>
      <c r="K1651" s="30">
        <v>1</v>
      </c>
      <c r="L1651" s="30"/>
      <c r="M1651" s="30"/>
      <c r="N1651" s="30">
        <v>1</v>
      </c>
    </row>
    <row r="1652" spans="2:14" ht="14.4" x14ac:dyDescent="0.3">
      <c r="B1652" s="30"/>
      <c r="C1652" s="115">
        <v>0.47916666666666669</v>
      </c>
      <c r="D1652" s="30" t="s">
        <v>228</v>
      </c>
      <c r="E1652" s="30" t="s">
        <v>1157</v>
      </c>
      <c r="F1652" s="30" t="s">
        <v>3733</v>
      </c>
      <c r="G1652" s="35">
        <v>0.47916666666666669</v>
      </c>
      <c r="H1652" s="30"/>
      <c r="I1652" s="30"/>
      <c r="J1652" s="30"/>
      <c r="K1652" s="30">
        <v>1</v>
      </c>
      <c r="L1652" s="30"/>
      <c r="M1652" s="30"/>
      <c r="N1652" s="30">
        <v>1</v>
      </c>
    </row>
    <row r="1653" spans="2:14" ht="14.4" x14ac:dyDescent="0.3">
      <c r="B1653" s="30"/>
      <c r="C1653" s="115">
        <v>0.47916666666666669</v>
      </c>
      <c r="D1653" s="30" t="s">
        <v>228</v>
      </c>
      <c r="E1653" s="30"/>
      <c r="F1653" s="30" t="s">
        <v>3734</v>
      </c>
      <c r="G1653" s="30"/>
      <c r="H1653" s="30"/>
      <c r="I1653" s="30"/>
      <c r="J1653" s="30"/>
      <c r="K1653" s="30">
        <v>1</v>
      </c>
      <c r="L1653" s="30"/>
      <c r="M1653" s="30"/>
      <c r="N1653" s="30">
        <v>1</v>
      </c>
    </row>
    <row r="1654" spans="2:14" ht="14.4" x14ac:dyDescent="0.3">
      <c r="B1654" s="30"/>
      <c r="C1654" s="115">
        <v>0.47916666666666669</v>
      </c>
      <c r="D1654" s="30" t="s">
        <v>495</v>
      </c>
      <c r="E1654" s="30" t="s">
        <v>1136</v>
      </c>
      <c r="F1654" s="30" t="s">
        <v>3733</v>
      </c>
      <c r="G1654" s="35">
        <v>0.47916666666666669</v>
      </c>
      <c r="H1654" s="30"/>
      <c r="I1654" s="30"/>
      <c r="J1654" s="30"/>
      <c r="K1654" s="30">
        <v>1</v>
      </c>
      <c r="L1654" s="30"/>
      <c r="M1654" s="30"/>
      <c r="N1654" s="30">
        <v>1</v>
      </c>
    </row>
    <row r="1655" spans="2:14" ht="14.4" x14ac:dyDescent="0.3">
      <c r="B1655" s="30"/>
      <c r="C1655" s="115">
        <v>0.47916666666666669</v>
      </c>
      <c r="D1655" s="30" t="s">
        <v>495</v>
      </c>
      <c r="E1655" s="30"/>
      <c r="F1655" s="30" t="s">
        <v>3734</v>
      </c>
      <c r="G1655" s="30"/>
      <c r="H1655" s="30"/>
      <c r="I1655" s="30"/>
      <c r="J1655" s="30"/>
      <c r="K1655" s="30">
        <v>1</v>
      </c>
      <c r="L1655" s="30"/>
      <c r="M1655" s="30"/>
      <c r="N1655" s="30">
        <v>1</v>
      </c>
    </row>
    <row r="1656" spans="2:14" ht="14.4" x14ac:dyDescent="0.3">
      <c r="B1656" s="30"/>
      <c r="C1656" s="115">
        <v>0.47916666666666669</v>
      </c>
      <c r="D1656" s="30" t="s">
        <v>828</v>
      </c>
      <c r="E1656" s="30" t="s">
        <v>1160</v>
      </c>
      <c r="F1656" s="30" t="s">
        <v>3733</v>
      </c>
      <c r="G1656" s="35">
        <v>0.47916666666666669</v>
      </c>
      <c r="H1656" s="30"/>
      <c r="I1656" s="30"/>
      <c r="J1656" s="30"/>
      <c r="K1656" s="30">
        <v>1</v>
      </c>
      <c r="L1656" s="30"/>
      <c r="M1656" s="30"/>
      <c r="N1656" s="30">
        <v>1</v>
      </c>
    </row>
    <row r="1657" spans="2:14" ht="14.4" x14ac:dyDescent="0.3">
      <c r="B1657" s="30"/>
      <c r="C1657" s="115">
        <v>0.47916666666666669</v>
      </c>
      <c r="D1657" s="30" t="s">
        <v>828</v>
      </c>
      <c r="E1657" s="30"/>
      <c r="F1657" s="30" t="s">
        <v>3734</v>
      </c>
      <c r="G1657" s="30"/>
      <c r="H1657" s="30"/>
      <c r="I1657" s="30"/>
      <c r="J1657" s="30"/>
      <c r="K1657" s="30">
        <v>1</v>
      </c>
      <c r="L1657" s="30"/>
      <c r="M1657" s="30"/>
      <c r="N1657" s="30">
        <v>1</v>
      </c>
    </row>
    <row r="1658" spans="2:14" ht="14.4" x14ac:dyDescent="0.3">
      <c r="B1658" s="30"/>
      <c r="C1658" s="115">
        <v>0.47916666666666669</v>
      </c>
      <c r="D1658" s="30" t="s">
        <v>828</v>
      </c>
      <c r="E1658" s="30" t="s">
        <v>1148</v>
      </c>
      <c r="F1658" s="30" t="s">
        <v>3733</v>
      </c>
      <c r="G1658" s="35">
        <v>0.47916666666666669</v>
      </c>
      <c r="H1658" s="30"/>
      <c r="I1658" s="30"/>
      <c r="J1658" s="30"/>
      <c r="K1658" s="30">
        <v>1</v>
      </c>
      <c r="L1658" s="30"/>
      <c r="M1658" s="30"/>
      <c r="N1658" s="30">
        <v>1</v>
      </c>
    </row>
    <row r="1659" spans="2:14" ht="14.4" x14ac:dyDescent="0.3">
      <c r="B1659" s="30"/>
      <c r="C1659" s="115">
        <v>0.47916666666666669</v>
      </c>
      <c r="D1659" s="30" t="s">
        <v>828</v>
      </c>
      <c r="E1659" s="30"/>
      <c r="F1659" s="30" t="s">
        <v>3734</v>
      </c>
      <c r="G1659" s="30"/>
      <c r="H1659" s="30"/>
      <c r="I1659" s="30"/>
      <c r="J1659" s="30"/>
      <c r="K1659" s="30">
        <v>1</v>
      </c>
      <c r="L1659" s="30"/>
      <c r="M1659" s="30"/>
      <c r="N1659" s="30">
        <v>1</v>
      </c>
    </row>
    <row r="1660" spans="2:14" ht="14.4" x14ac:dyDescent="0.3">
      <c r="B1660" s="30"/>
      <c r="C1660" s="115">
        <v>0.47916666666666669</v>
      </c>
      <c r="D1660" s="30" t="s">
        <v>903</v>
      </c>
      <c r="E1660" s="30" t="s">
        <v>1139</v>
      </c>
      <c r="F1660" s="30" t="s">
        <v>3733</v>
      </c>
      <c r="G1660" s="35">
        <v>0.47916666666666669</v>
      </c>
      <c r="H1660" s="30"/>
      <c r="I1660" s="30"/>
      <c r="J1660" s="30"/>
      <c r="K1660" s="30">
        <v>1</v>
      </c>
      <c r="L1660" s="30"/>
      <c r="M1660" s="30"/>
      <c r="N1660" s="30">
        <v>1</v>
      </c>
    </row>
    <row r="1661" spans="2:14" ht="14.4" x14ac:dyDescent="0.3">
      <c r="B1661" s="30"/>
      <c r="C1661" s="115">
        <v>0.47916666666666669</v>
      </c>
      <c r="D1661" s="30" t="s">
        <v>903</v>
      </c>
      <c r="E1661" s="30"/>
      <c r="F1661" s="30" t="s">
        <v>3734</v>
      </c>
      <c r="G1661" s="30"/>
      <c r="H1661" s="30"/>
      <c r="I1661" s="30"/>
      <c r="J1661" s="30"/>
      <c r="K1661" s="30">
        <v>1</v>
      </c>
      <c r="L1661" s="30"/>
      <c r="M1661" s="30"/>
      <c r="N1661" s="30">
        <v>1</v>
      </c>
    </row>
    <row r="1662" spans="2:14" ht="14.4" x14ac:dyDescent="0.3">
      <c r="B1662" s="30"/>
      <c r="C1662" s="115">
        <v>0.47916666666666669</v>
      </c>
      <c r="D1662" s="30" t="s">
        <v>903</v>
      </c>
      <c r="E1662" s="30" t="s">
        <v>1198</v>
      </c>
      <c r="F1662" s="30" t="s">
        <v>3733</v>
      </c>
      <c r="G1662" s="35">
        <v>0.47916666666666669</v>
      </c>
      <c r="H1662" s="30"/>
      <c r="I1662" s="30"/>
      <c r="J1662" s="30"/>
      <c r="K1662" s="30">
        <v>1</v>
      </c>
      <c r="L1662" s="30"/>
      <c r="M1662" s="30"/>
      <c r="N1662" s="30">
        <v>1</v>
      </c>
    </row>
    <row r="1663" spans="2:14" ht="14.4" x14ac:dyDescent="0.3">
      <c r="B1663" s="30"/>
      <c r="C1663" s="115">
        <v>0.47916666666666669</v>
      </c>
      <c r="D1663" s="30" t="s">
        <v>903</v>
      </c>
      <c r="E1663" s="30"/>
      <c r="F1663" s="30" t="s">
        <v>3734</v>
      </c>
      <c r="G1663" s="30"/>
      <c r="H1663" s="30"/>
      <c r="I1663" s="30"/>
      <c r="J1663" s="30"/>
      <c r="K1663" s="30">
        <v>1</v>
      </c>
      <c r="L1663" s="30"/>
      <c r="M1663" s="30"/>
      <c r="N1663" s="30">
        <v>1</v>
      </c>
    </row>
    <row r="1664" spans="2:14" ht="14.4" x14ac:dyDescent="0.3">
      <c r="B1664" s="30"/>
      <c r="C1664" s="115">
        <v>0.47916666666666669</v>
      </c>
      <c r="D1664" s="30" t="s">
        <v>906</v>
      </c>
      <c r="E1664" s="30" t="s">
        <v>1163</v>
      </c>
      <c r="F1664" s="30" t="s">
        <v>3733</v>
      </c>
      <c r="G1664" s="35">
        <v>0.47916666666666669</v>
      </c>
      <c r="H1664" s="30"/>
      <c r="I1664" s="30"/>
      <c r="J1664" s="30"/>
      <c r="K1664" s="30">
        <v>1</v>
      </c>
      <c r="L1664" s="30"/>
      <c r="M1664" s="30"/>
      <c r="N1664" s="30">
        <v>1</v>
      </c>
    </row>
    <row r="1665" spans="2:14" ht="14.4" x14ac:dyDescent="0.3">
      <c r="B1665" s="30"/>
      <c r="C1665" s="115">
        <v>0.47916666666666669</v>
      </c>
      <c r="D1665" s="30" t="s">
        <v>906</v>
      </c>
      <c r="E1665" s="30"/>
      <c r="F1665" s="30" t="s">
        <v>3734</v>
      </c>
      <c r="G1665" s="30"/>
      <c r="H1665" s="30"/>
      <c r="I1665" s="30"/>
      <c r="J1665" s="30"/>
      <c r="K1665" s="30">
        <v>1</v>
      </c>
      <c r="L1665" s="30"/>
      <c r="M1665" s="30"/>
      <c r="N1665" s="30">
        <v>1</v>
      </c>
    </row>
    <row r="1666" spans="2:14" ht="14.4" x14ac:dyDescent="0.3">
      <c r="B1666" s="30"/>
      <c r="C1666" s="115">
        <v>0.47916666666666669</v>
      </c>
      <c r="D1666" s="30" t="s">
        <v>809</v>
      </c>
      <c r="E1666" s="30" t="s">
        <v>1207</v>
      </c>
      <c r="F1666" s="30" t="s">
        <v>3733</v>
      </c>
      <c r="G1666" s="35">
        <v>0.47916666666666669</v>
      </c>
      <c r="H1666" s="30"/>
      <c r="I1666" s="30"/>
      <c r="J1666" s="30"/>
      <c r="K1666" s="30">
        <v>1</v>
      </c>
      <c r="L1666" s="30"/>
      <c r="M1666" s="30"/>
      <c r="N1666" s="30">
        <v>1</v>
      </c>
    </row>
    <row r="1667" spans="2:14" ht="14.4" x14ac:dyDescent="0.3">
      <c r="B1667" s="30"/>
      <c r="C1667" s="115">
        <v>0.47916666666666669</v>
      </c>
      <c r="D1667" s="30" t="s">
        <v>809</v>
      </c>
      <c r="E1667" s="30"/>
      <c r="F1667" s="30" t="s">
        <v>3734</v>
      </c>
      <c r="G1667" s="30"/>
      <c r="H1667" s="30"/>
      <c r="I1667" s="30"/>
      <c r="J1667" s="30"/>
      <c r="K1667" s="30">
        <v>1</v>
      </c>
      <c r="L1667" s="30"/>
      <c r="M1667" s="30"/>
      <c r="N1667" s="30">
        <v>1</v>
      </c>
    </row>
    <row r="1668" spans="2:14" ht="14.4" x14ac:dyDescent="0.3">
      <c r="B1668" s="30"/>
      <c r="C1668" s="115">
        <v>0.47916666666666669</v>
      </c>
      <c r="D1668" s="30" t="s">
        <v>550</v>
      </c>
      <c r="E1668" s="30" t="s">
        <v>1132</v>
      </c>
      <c r="F1668" s="30" t="s">
        <v>3733</v>
      </c>
      <c r="G1668" s="35">
        <v>0.47916666666666669</v>
      </c>
      <c r="H1668" s="30"/>
      <c r="I1668" s="30"/>
      <c r="J1668" s="30"/>
      <c r="K1668" s="30">
        <v>1</v>
      </c>
      <c r="L1668" s="30"/>
      <c r="M1668" s="30"/>
      <c r="N1668" s="30">
        <v>1</v>
      </c>
    </row>
    <row r="1669" spans="2:14" ht="14.4" x14ac:dyDescent="0.3">
      <c r="B1669" s="30"/>
      <c r="C1669" s="115">
        <v>0.47916666666666669</v>
      </c>
      <c r="D1669" s="30" t="s">
        <v>550</v>
      </c>
      <c r="E1669" s="30"/>
      <c r="F1669" s="30" t="s">
        <v>3734</v>
      </c>
      <c r="G1669" s="30"/>
      <c r="H1669" s="30"/>
      <c r="I1669" s="30"/>
      <c r="J1669" s="30"/>
      <c r="K1669" s="30">
        <v>1</v>
      </c>
      <c r="L1669" s="30"/>
      <c r="M1669" s="30"/>
      <c r="N1669" s="30">
        <v>1</v>
      </c>
    </row>
    <row r="1670" spans="2:14" ht="14.4" x14ac:dyDescent="0.3">
      <c r="B1670" s="30"/>
      <c r="C1670" s="115">
        <v>0.47916666666666669</v>
      </c>
      <c r="D1670" s="30" t="s">
        <v>332</v>
      </c>
      <c r="E1670" s="30" t="s">
        <v>1214</v>
      </c>
      <c r="F1670" s="30" t="s">
        <v>3733</v>
      </c>
      <c r="G1670" s="35">
        <v>0.47916666666666669</v>
      </c>
      <c r="H1670" s="30"/>
      <c r="I1670" s="30"/>
      <c r="J1670" s="30"/>
      <c r="K1670" s="30">
        <v>1</v>
      </c>
      <c r="L1670" s="30"/>
      <c r="M1670" s="30"/>
      <c r="N1670" s="30">
        <v>1</v>
      </c>
    </row>
    <row r="1671" spans="2:14" ht="14.4" x14ac:dyDescent="0.3">
      <c r="B1671" s="30"/>
      <c r="C1671" s="115">
        <v>0.47916666666666669</v>
      </c>
      <c r="D1671" s="30" t="s">
        <v>332</v>
      </c>
      <c r="E1671" s="30"/>
      <c r="F1671" s="30" t="s">
        <v>3734</v>
      </c>
      <c r="G1671" s="30"/>
      <c r="H1671" s="30"/>
      <c r="I1671" s="30"/>
      <c r="J1671" s="30"/>
      <c r="K1671" s="30">
        <v>1</v>
      </c>
      <c r="L1671" s="30"/>
      <c r="M1671" s="30"/>
      <c r="N1671" s="30">
        <v>1</v>
      </c>
    </row>
    <row r="1672" spans="2:14" ht="14.4" x14ac:dyDescent="0.3">
      <c r="B1672" s="30"/>
      <c r="C1672" s="115">
        <v>0.47916666666666669</v>
      </c>
      <c r="D1672" s="30" t="s">
        <v>199</v>
      </c>
      <c r="E1672" s="30" t="s">
        <v>1145</v>
      </c>
      <c r="F1672" s="30" t="s">
        <v>3733</v>
      </c>
      <c r="G1672" s="35">
        <v>0.47916666666666669</v>
      </c>
      <c r="H1672" s="30"/>
      <c r="I1672" s="30"/>
      <c r="J1672" s="30"/>
      <c r="K1672" s="30">
        <v>1</v>
      </c>
      <c r="L1672" s="30"/>
      <c r="M1672" s="30"/>
      <c r="N1672" s="30">
        <v>1</v>
      </c>
    </row>
    <row r="1673" spans="2:14" ht="14.4" x14ac:dyDescent="0.3">
      <c r="B1673" s="30"/>
      <c r="C1673" s="115">
        <v>0.47916666666666669</v>
      </c>
      <c r="D1673" s="30" t="s">
        <v>199</v>
      </c>
      <c r="E1673" s="30"/>
      <c r="F1673" s="30" t="s">
        <v>3734</v>
      </c>
      <c r="G1673" s="30"/>
      <c r="H1673" s="30"/>
      <c r="I1673" s="30"/>
      <c r="J1673" s="30"/>
      <c r="K1673" s="30">
        <v>1</v>
      </c>
      <c r="L1673" s="30"/>
      <c r="M1673" s="30"/>
      <c r="N1673" s="30">
        <v>1</v>
      </c>
    </row>
    <row r="1674" spans="2:14" ht="14.4" x14ac:dyDescent="0.3">
      <c r="B1674" s="30"/>
      <c r="C1674" s="115">
        <v>0.47916666666666669</v>
      </c>
      <c r="D1674" s="30" t="s">
        <v>385</v>
      </c>
      <c r="E1674" s="30" t="s">
        <v>1154</v>
      </c>
      <c r="F1674" s="30" t="s">
        <v>3733</v>
      </c>
      <c r="G1674" s="35">
        <v>0.47916666666666669</v>
      </c>
      <c r="H1674" s="30"/>
      <c r="I1674" s="30"/>
      <c r="J1674" s="30"/>
      <c r="K1674" s="30">
        <v>1</v>
      </c>
      <c r="L1674" s="30"/>
      <c r="M1674" s="30"/>
      <c r="N1674" s="30">
        <v>1</v>
      </c>
    </row>
    <row r="1675" spans="2:14" ht="14.4" x14ac:dyDescent="0.3">
      <c r="B1675" s="30"/>
      <c r="C1675" s="115">
        <v>0.47916666666666669</v>
      </c>
      <c r="D1675" s="30" t="s">
        <v>385</v>
      </c>
      <c r="E1675" s="30"/>
      <c r="F1675" s="30" t="s">
        <v>3734</v>
      </c>
      <c r="G1675" s="30"/>
      <c r="H1675" s="30"/>
      <c r="I1675" s="30"/>
      <c r="J1675" s="30"/>
      <c r="K1675" s="30">
        <v>1</v>
      </c>
      <c r="L1675" s="30"/>
      <c r="M1675" s="30"/>
      <c r="N1675" s="30">
        <v>1</v>
      </c>
    </row>
    <row r="1676" spans="2:14" ht="14.4" x14ac:dyDescent="0.3">
      <c r="B1676" s="30"/>
      <c r="C1676" s="115">
        <v>0.51041666666666663</v>
      </c>
      <c r="D1676" s="30" t="s">
        <v>203</v>
      </c>
      <c r="E1676" s="30" t="s">
        <v>1207</v>
      </c>
      <c r="F1676" s="30" t="s">
        <v>3737</v>
      </c>
      <c r="G1676" s="35">
        <v>0.51041666666666663</v>
      </c>
      <c r="H1676" s="30"/>
      <c r="I1676" s="30"/>
      <c r="J1676" s="30"/>
      <c r="K1676" s="30">
        <v>1</v>
      </c>
      <c r="L1676" s="30"/>
      <c r="M1676" s="30"/>
      <c r="N1676" s="30">
        <v>1</v>
      </c>
    </row>
    <row r="1677" spans="2:14" ht="14.4" x14ac:dyDescent="0.3">
      <c r="B1677" s="30"/>
      <c r="C1677" s="115">
        <v>0.51041666666666663</v>
      </c>
      <c r="D1677" s="30" t="s">
        <v>203</v>
      </c>
      <c r="E1677" s="30"/>
      <c r="F1677" s="30" t="s">
        <v>3738</v>
      </c>
      <c r="G1677" s="30"/>
      <c r="H1677" s="30"/>
      <c r="I1677" s="30"/>
      <c r="J1677" s="30"/>
      <c r="K1677" s="30">
        <v>1</v>
      </c>
      <c r="L1677" s="30"/>
      <c r="M1677" s="30"/>
      <c r="N1677" s="30">
        <v>1</v>
      </c>
    </row>
    <row r="1678" spans="2:14" ht="14.4" x14ac:dyDescent="0.3">
      <c r="B1678" s="30"/>
      <c r="C1678" s="115">
        <v>0.51041666666666663</v>
      </c>
      <c r="D1678" s="30" t="s">
        <v>203</v>
      </c>
      <c r="E1678" s="30" t="s">
        <v>1139</v>
      </c>
      <c r="F1678" s="30" t="s">
        <v>3737</v>
      </c>
      <c r="G1678" s="35">
        <v>0.51041666666666663</v>
      </c>
      <c r="H1678" s="30"/>
      <c r="I1678" s="30"/>
      <c r="J1678" s="30"/>
      <c r="K1678" s="30">
        <v>1</v>
      </c>
      <c r="L1678" s="30"/>
      <c r="M1678" s="30"/>
      <c r="N1678" s="30">
        <v>1</v>
      </c>
    </row>
    <row r="1679" spans="2:14" ht="14.4" x14ac:dyDescent="0.3">
      <c r="B1679" s="30"/>
      <c r="C1679" s="115">
        <v>0.51041666666666663</v>
      </c>
      <c r="D1679" s="30" t="s">
        <v>203</v>
      </c>
      <c r="E1679" s="30"/>
      <c r="F1679" s="30" t="s">
        <v>3738</v>
      </c>
      <c r="G1679" s="30"/>
      <c r="H1679" s="30"/>
      <c r="I1679" s="30"/>
      <c r="J1679" s="30"/>
      <c r="K1679" s="30">
        <v>1</v>
      </c>
      <c r="L1679" s="30"/>
      <c r="M1679" s="30"/>
      <c r="N1679" s="30">
        <v>1</v>
      </c>
    </row>
    <row r="1680" spans="2:14" ht="14.4" x14ac:dyDescent="0.3">
      <c r="B1680" s="30"/>
      <c r="C1680" s="115">
        <v>0.51041666666666663</v>
      </c>
      <c r="D1680" s="30" t="s">
        <v>203</v>
      </c>
      <c r="E1680" s="30" t="s">
        <v>1198</v>
      </c>
      <c r="F1680" s="30" t="s">
        <v>3737</v>
      </c>
      <c r="G1680" s="35">
        <v>0.51041666666666663</v>
      </c>
      <c r="H1680" s="30"/>
      <c r="I1680" s="30"/>
      <c r="J1680" s="30"/>
      <c r="K1680" s="30">
        <v>1</v>
      </c>
      <c r="L1680" s="30"/>
      <c r="M1680" s="30"/>
      <c r="N1680" s="30">
        <v>1</v>
      </c>
    </row>
    <row r="1681" spans="2:14" ht="14.4" x14ac:dyDescent="0.3">
      <c r="B1681" s="30"/>
      <c r="C1681" s="115">
        <v>0.51041666666666663</v>
      </c>
      <c r="D1681" s="30" t="s">
        <v>203</v>
      </c>
      <c r="E1681" s="30"/>
      <c r="F1681" s="30" t="s">
        <v>3738</v>
      </c>
      <c r="G1681" s="30"/>
      <c r="H1681" s="30"/>
      <c r="I1681" s="30"/>
      <c r="J1681" s="30"/>
      <c r="K1681" s="30">
        <v>1</v>
      </c>
      <c r="L1681" s="30"/>
      <c r="M1681" s="30"/>
      <c r="N1681" s="30">
        <v>1</v>
      </c>
    </row>
    <row r="1682" spans="2:14" ht="14.4" x14ac:dyDescent="0.3">
      <c r="B1682" s="30"/>
      <c r="C1682" s="115">
        <v>0.51041666666666663</v>
      </c>
      <c r="D1682" s="30" t="s">
        <v>828</v>
      </c>
      <c r="E1682" s="30" t="s">
        <v>1132</v>
      </c>
      <c r="F1682" s="30" t="s">
        <v>3737</v>
      </c>
      <c r="G1682" s="35">
        <v>0.51041666666666663</v>
      </c>
      <c r="H1682" s="30"/>
      <c r="I1682" s="30"/>
      <c r="J1682" s="30"/>
      <c r="K1682" s="30">
        <v>1</v>
      </c>
      <c r="L1682" s="30"/>
      <c r="M1682" s="30"/>
      <c r="N1682" s="30">
        <v>1</v>
      </c>
    </row>
    <row r="1683" spans="2:14" ht="14.4" x14ac:dyDescent="0.3">
      <c r="B1683" s="30"/>
      <c r="C1683" s="115">
        <v>0.51041666666666663</v>
      </c>
      <c r="D1683" s="30" t="s">
        <v>828</v>
      </c>
      <c r="E1683" s="30"/>
      <c r="F1683" s="30" t="s">
        <v>3738</v>
      </c>
      <c r="G1683" s="30"/>
      <c r="H1683" s="30"/>
      <c r="I1683" s="30"/>
      <c r="J1683" s="30"/>
      <c r="K1683" s="30">
        <v>1</v>
      </c>
      <c r="L1683" s="30"/>
      <c r="M1683" s="30"/>
      <c r="N1683" s="30">
        <v>1</v>
      </c>
    </row>
    <row r="1684" spans="2:14" ht="14.4" x14ac:dyDescent="0.3">
      <c r="B1684" s="30"/>
      <c r="C1684" s="115">
        <v>0.51041666666666663</v>
      </c>
      <c r="D1684" s="30" t="s">
        <v>332</v>
      </c>
      <c r="E1684" s="30" t="s">
        <v>1160</v>
      </c>
      <c r="F1684" s="30" t="s">
        <v>3737</v>
      </c>
      <c r="G1684" s="35">
        <v>0.51041666666666663</v>
      </c>
      <c r="H1684" s="30"/>
      <c r="I1684" s="30"/>
      <c r="J1684" s="30"/>
      <c r="K1684" s="30">
        <v>1</v>
      </c>
      <c r="L1684" s="30"/>
      <c r="M1684" s="30"/>
      <c r="N1684" s="30">
        <v>1</v>
      </c>
    </row>
    <row r="1685" spans="2:14" ht="14.4" x14ac:dyDescent="0.3">
      <c r="B1685" s="30"/>
      <c r="C1685" s="115">
        <v>0.51041666666666663</v>
      </c>
      <c r="D1685" s="30" t="s">
        <v>332</v>
      </c>
      <c r="E1685" s="30"/>
      <c r="F1685" s="30" t="s">
        <v>3738</v>
      </c>
      <c r="G1685" s="30"/>
      <c r="H1685" s="30"/>
      <c r="I1685" s="30"/>
      <c r="J1685" s="30"/>
      <c r="K1685" s="30">
        <v>1</v>
      </c>
      <c r="L1685" s="30"/>
      <c r="M1685" s="30"/>
      <c r="N1685" s="30">
        <v>1</v>
      </c>
    </row>
    <row r="1686" spans="2:14" ht="14.4" x14ac:dyDescent="0.3">
      <c r="B1686" s="30"/>
      <c r="C1686" s="115">
        <v>0.51041666666666663</v>
      </c>
      <c r="D1686" s="30" t="s">
        <v>199</v>
      </c>
      <c r="E1686" s="30" t="s">
        <v>1205</v>
      </c>
      <c r="F1686" s="30" t="s">
        <v>3737</v>
      </c>
      <c r="G1686" s="35">
        <v>0.51041666666666663</v>
      </c>
      <c r="H1686" s="30"/>
      <c r="I1686" s="30"/>
      <c r="J1686" s="30"/>
      <c r="K1686" s="30">
        <v>1</v>
      </c>
      <c r="L1686" s="30"/>
      <c r="M1686" s="30"/>
      <c r="N1686" s="30">
        <v>1</v>
      </c>
    </row>
    <row r="1687" spans="2:14" ht="14.4" x14ac:dyDescent="0.3">
      <c r="B1687" s="30"/>
      <c r="C1687" s="115">
        <v>0.51041666666666663</v>
      </c>
      <c r="D1687" s="30" t="s">
        <v>199</v>
      </c>
      <c r="E1687" s="30"/>
      <c r="F1687" s="30" t="s">
        <v>3738</v>
      </c>
      <c r="G1687" s="30"/>
      <c r="H1687" s="30"/>
      <c r="I1687" s="30"/>
      <c r="J1687" s="30"/>
      <c r="K1687" s="30">
        <v>1</v>
      </c>
      <c r="L1687" s="30"/>
      <c r="M1687" s="30"/>
      <c r="N1687" s="30">
        <v>1</v>
      </c>
    </row>
    <row r="1688" spans="2:14" ht="14.4" x14ac:dyDescent="0.3">
      <c r="B1688" s="30"/>
      <c r="C1688" s="115">
        <v>0.51041666666666663</v>
      </c>
      <c r="D1688" s="30" t="s">
        <v>385</v>
      </c>
      <c r="E1688" s="30" t="s">
        <v>1136</v>
      </c>
      <c r="F1688" s="30" t="s">
        <v>3737</v>
      </c>
      <c r="G1688" s="35">
        <v>0.51041666666666663</v>
      </c>
      <c r="H1688" s="30"/>
      <c r="I1688" s="30"/>
      <c r="J1688" s="30"/>
      <c r="K1688" s="30">
        <v>1</v>
      </c>
      <c r="L1688" s="30"/>
      <c r="M1688" s="30"/>
      <c r="N1688" s="30">
        <v>1</v>
      </c>
    </row>
    <row r="1689" spans="2:14" ht="14.4" x14ac:dyDescent="0.3">
      <c r="B1689" s="30"/>
      <c r="C1689" s="115">
        <v>0.51041666666666663</v>
      </c>
      <c r="D1689" s="30" t="s">
        <v>385</v>
      </c>
      <c r="E1689" s="30"/>
      <c r="F1689" s="30" t="s">
        <v>3738</v>
      </c>
      <c r="G1689" s="30"/>
      <c r="H1689" s="30"/>
      <c r="I1689" s="30"/>
      <c r="J1689" s="30"/>
      <c r="K1689" s="30">
        <v>1</v>
      </c>
      <c r="L1689" s="30"/>
      <c r="M1689" s="30"/>
      <c r="N1689" s="30">
        <v>1</v>
      </c>
    </row>
    <row r="1690" spans="2:14" ht="14.4" x14ac:dyDescent="0.3">
      <c r="B1690" s="30"/>
      <c r="C1690" s="115">
        <v>0.51041666666666663</v>
      </c>
      <c r="D1690" s="30" t="s">
        <v>1028</v>
      </c>
      <c r="E1690" s="30" t="s">
        <v>1145</v>
      </c>
      <c r="F1690" s="30" t="s">
        <v>3737</v>
      </c>
      <c r="G1690" s="35">
        <v>0.51041666666666663</v>
      </c>
      <c r="H1690" s="30"/>
      <c r="I1690" s="30"/>
      <c r="J1690" s="30"/>
      <c r="K1690" s="30">
        <v>1</v>
      </c>
      <c r="L1690" s="30"/>
      <c r="M1690" s="30"/>
      <c r="N1690" s="30">
        <v>1</v>
      </c>
    </row>
    <row r="1691" spans="2:14" ht="14.4" x14ac:dyDescent="0.3">
      <c r="B1691" s="30"/>
      <c r="C1691" s="115">
        <v>0.51041666666666663</v>
      </c>
      <c r="D1691" s="30" t="s">
        <v>1028</v>
      </c>
      <c r="E1691" s="30"/>
      <c r="F1691" s="30" t="s">
        <v>3738</v>
      </c>
      <c r="G1691" s="30"/>
      <c r="H1691" s="30"/>
      <c r="I1691" s="30"/>
      <c r="J1691" s="30"/>
      <c r="K1691" s="30">
        <v>1</v>
      </c>
      <c r="L1691" s="30"/>
      <c r="M1691" s="30"/>
      <c r="N1691" s="30">
        <v>1</v>
      </c>
    </row>
    <row r="1692" spans="2:14" ht="14.4" x14ac:dyDescent="0.3">
      <c r="B1692" s="30"/>
      <c r="C1692" s="115">
        <v>0.51041666666666663</v>
      </c>
      <c r="D1692" s="30" t="s">
        <v>1028</v>
      </c>
      <c r="E1692" s="30" t="s">
        <v>1154</v>
      </c>
      <c r="F1692" s="30" t="s">
        <v>3737</v>
      </c>
      <c r="G1692" s="35">
        <v>0.51041666666666663</v>
      </c>
      <c r="H1692" s="30"/>
      <c r="I1692" s="30"/>
      <c r="J1692" s="30"/>
      <c r="K1692" s="30">
        <v>1</v>
      </c>
      <c r="L1692" s="30"/>
      <c r="M1692" s="30"/>
      <c r="N1692" s="30">
        <v>1</v>
      </c>
    </row>
    <row r="1693" spans="2:14" ht="14.4" x14ac:dyDescent="0.3">
      <c r="B1693" s="30"/>
      <c r="C1693" s="115">
        <v>0.51041666666666663</v>
      </c>
      <c r="D1693" s="30" t="s">
        <v>1028</v>
      </c>
      <c r="E1693" s="30"/>
      <c r="F1693" s="30" t="s">
        <v>3738</v>
      </c>
      <c r="G1693" s="30"/>
      <c r="H1693" s="30"/>
      <c r="I1693" s="30"/>
      <c r="J1693" s="30"/>
      <c r="K1693" s="30">
        <v>1</v>
      </c>
      <c r="L1693" s="30"/>
      <c r="M1693" s="30"/>
      <c r="N1693" s="30">
        <v>1</v>
      </c>
    </row>
    <row r="1694" spans="2:14" ht="14.4" x14ac:dyDescent="0.3">
      <c r="B1694" s="30"/>
      <c r="C1694" s="115">
        <v>0.51041666666666663</v>
      </c>
      <c r="D1694" s="30" t="s">
        <v>1041</v>
      </c>
      <c r="E1694" s="30" t="s">
        <v>1148</v>
      </c>
      <c r="F1694" s="30" t="s">
        <v>3737</v>
      </c>
      <c r="G1694" s="35">
        <v>0.51041666666666663</v>
      </c>
      <c r="H1694" s="30"/>
      <c r="I1694" s="30"/>
      <c r="J1694" s="30"/>
      <c r="K1694" s="30">
        <v>1</v>
      </c>
      <c r="L1694" s="30"/>
      <c r="M1694" s="30"/>
      <c r="N1694" s="30">
        <v>1</v>
      </c>
    </row>
    <row r="1695" spans="2:14" ht="14.4" x14ac:dyDescent="0.3">
      <c r="B1695" s="30"/>
      <c r="C1695" s="115">
        <v>0.51041666666666663</v>
      </c>
      <c r="D1695" s="30" t="s">
        <v>1041</v>
      </c>
      <c r="E1695" s="30"/>
      <c r="F1695" s="30" t="s">
        <v>3738</v>
      </c>
      <c r="G1695" s="30"/>
      <c r="H1695" s="30"/>
      <c r="I1695" s="30"/>
      <c r="J1695" s="30"/>
      <c r="K1695" s="30">
        <v>1</v>
      </c>
      <c r="L1695" s="30"/>
      <c r="M1695" s="30"/>
      <c r="N1695" s="30">
        <v>1</v>
      </c>
    </row>
    <row r="1696" spans="2:14" ht="14.4" x14ac:dyDescent="0.3">
      <c r="B1696" s="30"/>
      <c r="C1696" s="115">
        <v>0.54166666666666663</v>
      </c>
      <c r="D1696" s="30" t="s">
        <v>1041</v>
      </c>
      <c r="E1696" s="30" t="s">
        <v>1160</v>
      </c>
      <c r="F1696" s="30" t="s">
        <v>3752</v>
      </c>
      <c r="G1696" s="35">
        <v>0.54166666666666663</v>
      </c>
      <c r="H1696" s="30"/>
      <c r="I1696" s="30"/>
      <c r="J1696" s="30"/>
      <c r="K1696" s="30">
        <v>1</v>
      </c>
      <c r="L1696" s="30"/>
      <c r="M1696" s="30"/>
      <c r="N1696" s="30">
        <v>1</v>
      </c>
    </row>
    <row r="1697" spans="2:14" ht="14.4" x14ac:dyDescent="0.3">
      <c r="B1697" s="30"/>
      <c r="C1697" s="115">
        <v>0.54166666666666663</v>
      </c>
      <c r="D1697" s="30" t="s">
        <v>1041</v>
      </c>
      <c r="E1697" s="30"/>
      <c r="F1697" s="30" t="s">
        <v>3753</v>
      </c>
      <c r="G1697" s="30"/>
      <c r="H1697" s="30"/>
      <c r="I1697" s="30"/>
      <c r="J1697" s="30"/>
      <c r="K1697" s="30">
        <v>1</v>
      </c>
      <c r="L1697" s="30"/>
      <c r="M1697" s="30"/>
      <c r="N1697" s="30">
        <v>1</v>
      </c>
    </row>
    <row r="1698" spans="2:14" ht="14.4" x14ac:dyDescent="0.3">
      <c r="B1698" s="30"/>
      <c r="C1698" s="115">
        <v>0.58333333333333337</v>
      </c>
      <c r="D1698" s="30" t="s">
        <v>30</v>
      </c>
      <c r="E1698" s="30" t="s">
        <v>1213</v>
      </c>
      <c r="F1698" s="30" t="s">
        <v>3739</v>
      </c>
      <c r="G1698" s="35">
        <v>0.58333333333333337</v>
      </c>
      <c r="H1698" s="30"/>
      <c r="I1698" s="30"/>
      <c r="J1698" s="30"/>
      <c r="K1698" s="30">
        <v>1</v>
      </c>
      <c r="L1698" s="30"/>
      <c r="M1698" s="30"/>
      <c r="N1698" s="30">
        <v>1</v>
      </c>
    </row>
    <row r="1699" spans="2:14" ht="14.4" x14ac:dyDescent="0.3">
      <c r="B1699" s="30"/>
      <c r="C1699" s="115">
        <v>0.58333333333333337</v>
      </c>
      <c r="D1699" s="30" t="s">
        <v>30</v>
      </c>
      <c r="E1699" s="30"/>
      <c r="F1699" s="30" t="s">
        <v>3740</v>
      </c>
      <c r="G1699" s="30"/>
      <c r="H1699" s="30"/>
      <c r="I1699" s="30"/>
      <c r="J1699" s="30"/>
      <c r="K1699" s="30">
        <v>1</v>
      </c>
      <c r="L1699" s="30"/>
      <c r="M1699" s="30"/>
      <c r="N1699" s="30">
        <v>1</v>
      </c>
    </row>
    <row r="1700" spans="2:14" ht="14.4" x14ac:dyDescent="0.3">
      <c r="B1700" s="30"/>
      <c r="C1700" s="115">
        <v>0.58333333333333337</v>
      </c>
      <c r="D1700" s="30" t="s">
        <v>50</v>
      </c>
      <c r="E1700" s="30" t="s">
        <v>1139</v>
      </c>
      <c r="F1700" s="30" t="s">
        <v>3739</v>
      </c>
      <c r="G1700" s="35">
        <v>0.58333333333333337</v>
      </c>
      <c r="H1700" s="30"/>
      <c r="I1700" s="30"/>
      <c r="J1700" s="30"/>
      <c r="K1700" s="30">
        <v>1</v>
      </c>
      <c r="L1700" s="30"/>
      <c r="M1700" s="30"/>
      <c r="N1700" s="30">
        <v>1</v>
      </c>
    </row>
    <row r="1701" spans="2:14" ht="14.4" x14ac:dyDescent="0.3">
      <c r="B1701" s="30"/>
      <c r="C1701" s="115">
        <v>0.58333333333333337</v>
      </c>
      <c r="D1701" s="30" t="s">
        <v>50</v>
      </c>
      <c r="E1701" s="30"/>
      <c r="F1701" s="30" t="s">
        <v>3740</v>
      </c>
      <c r="G1701" s="30"/>
      <c r="H1701" s="30"/>
      <c r="I1701" s="30"/>
      <c r="J1701" s="30"/>
      <c r="K1701" s="30">
        <v>1</v>
      </c>
      <c r="L1701" s="30"/>
      <c r="M1701" s="30"/>
      <c r="N1701" s="30">
        <v>1</v>
      </c>
    </row>
    <row r="1702" spans="2:14" ht="14.4" x14ac:dyDescent="0.3">
      <c r="B1702" s="30"/>
      <c r="C1702" s="115">
        <v>0.58333333333333337</v>
      </c>
      <c r="D1702" s="30" t="s">
        <v>661</v>
      </c>
      <c r="E1702" s="30" t="s">
        <v>1205</v>
      </c>
      <c r="F1702" s="30" t="s">
        <v>3739</v>
      </c>
      <c r="G1702" s="35">
        <v>0.58333333333333337</v>
      </c>
      <c r="H1702" s="30"/>
      <c r="I1702" s="30"/>
      <c r="J1702" s="30"/>
      <c r="K1702" s="30">
        <v>1</v>
      </c>
      <c r="L1702" s="30"/>
      <c r="M1702" s="30"/>
      <c r="N1702" s="30">
        <v>1</v>
      </c>
    </row>
    <row r="1703" spans="2:14" ht="14.4" x14ac:dyDescent="0.3">
      <c r="B1703" s="30"/>
      <c r="C1703" s="115">
        <v>0.58333333333333337</v>
      </c>
      <c r="D1703" s="30" t="s">
        <v>661</v>
      </c>
      <c r="E1703" s="30"/>
      <c r="F1703" s="30" t="s">
        <v>3740</v>
      </c>
      <c r="G1703" s="30"/>
      <c r="H1703" s="30"/>
      <c r="I1703" s="30"/>
      <c r="J1703" s="30"/>
      <c r="K1703" s="30">
        <v>1</v>
      </c>
      <c r="L1703" s="30"/>
      <c r="M1703" s="30"/>
      <c r="N1703" s="30">
        <v>1</v>
      </c>
    </row>
    <row r="1704" spans="2:14" ht="14.4" x14ac:dyDescent="0.3">
      <c r="B1704" s="30"/>
      <c r="C1704" s="115">
        <v>0.58333333333333337</v>
      </c>
      <c r="D1704" s="30" t="s">
        <v>270</v>
      </c>
      <c r="E1704" s="30" t="s">
        <v>1222</v>
      </c>
      <c r="F1704" s="30" t="s">
        <v>3739</v>
      </c>
      <c r="G1704" s="35">
        <v>0.58333333333333337</v>
      </c>
      <c r="H1704" s="30"/>
      <c r="I1704" s="30"/>
      <c r="J1704" s="30"/>
      <c r="K1704" s="30">
        <v>1</v>
      </c>
      <c r="L1704" s="30"/>
      <c r="M1704" s="30"/>
      <c r="N1704" s="30">
        <v>1</v>
      </c>
    </row>
    <row r="1705" spans="2:14" ht="14.4" x14ac:dyDescent="0.3">
      <c r="B1705" s="30"/>
      <c r="C1705" s="115">
        <v>0.58333333333333337</v>
      </c>
      <c r="D1705" s="30" t="s">
        <v>270</v>
      </c>
      <c r="E1705" s="30"/>
      <c r="F1705" s="30" t="s">
        <v>3740</v>
      </c>
      <c r="G1705" s="30"/>
      <c r="H1705" s="30"/>
      <c r="I1705" s="30"/>
      <c r="J1705" s="30"/>
      <c r="K1705" s="30">
        <v>1</v>
      </c>
      <c r="L1705" s="30"/>
      <c r="M1705" s="30"/>
      <c r="N1705" s="30">
        <v>1</v>
      </c>
    </row>
    <row r="1706" spans="2:14" ht="14.4" x14ac:dyDescent="0.3">
      <c r="B1706" s="30"/>
      <c r="C1706" s="115">
        <v>0.58333333333333337</v>
      </c>
      <c r="D1706" s="30" t="s">
        <v>444</v>
      </c>
      <c r="E1706" s="30" t="s">
        <v>1129</v>
      </c>
      <c r="F1706" s="30" t="s">
        <v>3739</v>
      </c>
      <c r="G1706" s="35">
        <v>0.58333333333333337</v>
      </c>
      <c r="H1706" s="30"/>
      <c r="I1706" s="30"/>
      <c r="J1706" s="30"/>
      <c r="K1706" s="30">
        <v>1</v>
      </c>
      <c r="L1706" s="30"/>
      <c r="M1706" s="30"/>
      <c r="N1706" s="30">
        <v>1</v>
      </c>
    </row>
    <row r="1707" spans="2:14" ht="14.4" x14ac:dyDescent="0.3">
      <c r="B1707" s="30"/>
      <c r="C1707" s="115">
        <v>0.58333333333333337</v>
      </c>
      <c r="D1707" s="30" t="s">
        <v>444</v>
      </c>
      <c r="E1707" s="30"/>
      <c r="F1707" s="30" t="s">
        <v>3740</v>
      </c>
      <c r="G1707" s="30"/>
      <c r="H1707" s="30"/>
      <c r="I1707" s="30"/>
      <c r="J1707" s="30"/>
      <c r="K1707" s="30">
        <v>1</v>
      </c>
      <c r="L1707" s="30"/>
      <c r="M1707" s="30"/>
      <c r="N1707" s="30">
        <v>1</v>
      </c>
    </row>
    <row r="1708" spans="2:14" ht="14.4" x14ac:dyDescent="0.3">
      <c r="B1708" s="30"/>
      <c r="C1708" s="115">
        <v>0.58333333333333337</v>
      </c>
      <c r="D1708" s="30" t="s">
        <v>1097</v>
      </c>
      <c r="E1708" s="30" t="s">
        <v>1211</v>
      </c>
      <c r="F1708" s="30" t="s">
        <v>3739</v>
      </c>
      <c r="G1708" s="35">
        <v>0.58333333333333337</v>
      </c>
      <c r="H1708" s="30"/>
      <c r="I1708" s="30"/>
      <c r="J1708" s="30"/>
      <c r="K1708" s="30">
        <v>1</v>
      </c>
      <c r="L1708" s="30"/>
      <c r="M1708" s="30"/>
      <c r="N1708" s="30">
        <v>1</v>
      </c>
    </row>
    <row r="1709" spans="2:14" ht="14.4" x14ac:dyDescent="0.3">
      <c r="B1709" s="30"/>
      <c r="C1709" s="115">
        <v>0.58333333333333337</v>
      </c>
      <c r="D1709" s="30" t="s">
        <v>1097</v>
      </c>
      <c r="E1709" s="30"/>
      <c r="F1709" s="30" t="s">
        <v>3740</v>
      </c>
      <c r="G1709" s="30"/>
      <c r="H1709" s="30"/>
      <c r="I1709" s="30"/>
      <c r="J1709" s="30"/>
      <c r="K1709" s="30">
        <v>1</v>
      </c>
      <c r="L1709" s="30"/>
      <c r="M1709" s="30"/>
      <c r="N1709" s="30">
        <v>1</v>
      </c>
    </row>
    <row r="1710" spans="2:14" ht="14.4" x14ac:dyDescent="0.3">
      <c r="B1710" s="30"/>
      <c r="C1710" s="115">
        <v>0.58333333333333337</v>
      </c>
      <c r="D1710" s="30" t="s">
        <v>889</v>
      </c>
      <c r="E1710" s="30" t="s">
        <v>1184</v>
      </c>
      <c r="F1710" s="30" t="s">
        <v>3739</v>
      </c>
      <c r="G1710" s="35">
        <v>0.58333333333333337</v>
      </c>
      <c r="H1710" s="30"/>
      <c r="I1710" s="30"/>
      <c r="J1710" s="30"/>
      <c r="K1710" s="30">
        <v>1</v>
      </c>
      <c r="L1710" s="30"/>
      <c r="M1710" s="30"/>
      <c r="N1710" s="30">
        <v>1</v>
      </c>
    </row>
    <row r="1711" spans="2:14" ht="14.4" x14ac:dyDescent="0.3">
      <c r="B1711" s="30"/>
      <c r="C1711" s="115">
        <v>0.58333333333333337</v>
      </c>
      <c r="D1711" s="30" t="s">
        <v>889</v>
      </c>
      <c r="E1711" s="30"/>
      <c r="F1711" s="30" t="s">
        <v>3740</v>
      </c>
      <c r="G1711" s="30"/>
      <c r="H1711" s="30"/>
      <c r="I1711" s="30"/>
      <c r="J1711" s="30"/>
      <c r="K1711" s="30">
        <v>1</v>
      </c>
      <c r="L1711" s="30"/>
      <c r="M1711" s="30"/>
      <c r="N1711" s="30">
        <v>1</v>
      </c>
    </row>
    <row r="1712" spans="2:14" ht="14.4" x14ac:dyDescent="0.3">
      <c r="B1712" s="30"/>
      <c r="C1712" s="115">
        <v>0.58333333333333337</v>
      </c>
      <c r="D1712" s="30" t="s">
        <v>889</v>
      </c>
      <c r="E1712" s="30" t="s">
        <v>1154</v>
      </c>
      <c r="F1712" s="30" t="s">
        <v>3739</v>
      </c>
      <c r="G1712" s="35">
        <v>0.58333333333333337</v>
      </c>
      <c r="H1712" s="30"/>
      <c r="I1712" s="30"/>
      <c r="J1712" s="30"/>
      <c r="K1712" s="30">
        <v>1</v>
      </c>
      <c r="L1712" s="30"/>
      <c r="M1712" s="30"/>
      <c r="N1712" s="30">
        <v>1</v>
      </c>
    </row>
    <row r="1713" spans="2:14" ht="14.4" x14ac:dyDescent="0.3">
      <c r="B1713" s="30"/>
      <c r="C1713" s="115">
        <v>0.58333333333333337</v>
      </c>
      <c r="D1713" s="30" t="s">
        <v>889</v>
      </c>
      <c r="E1713" s="30"/>
      <c r="F1713" s="30" t="s">
        <v>3740</v>
      </c>
      <c r="G1713" s="30"/>
      <c r="H1713" s="30"/>
      <c r="I1713" s="30"/>
      <c r="J1713" s="30"/>
      <c r="K1713" s="30">
        <v>1</v>
      </c>
      <c r="L1713" s="30"/>
      <c r="M1713" s="30"/>
      <c r="N1713" s="30">
        <v>1</v>
      </c>
    </row>
    <row r="1714" spans="2:14" ht="14.4" x14ac:dyDescent="0.3">
      <c r="B1714" s="30"/>
      <c r="C1714" s="115">
        <v>0.58333333333333337</v>
      </c>
      <c r="D1714" s="30" t="s">
        <v>1175</v>
      </c>
      <c r="E1714" s="30" t="s">
        <v>1206</v>
      </c>
      <c r="F1714" s="30" t="s">
        <v>3739</v>
      </c>
      <c r="G1714" s="35">
        <v>0.58333333333333337</v>
      </c>
      <c r="H1714" s="30"/>
      <c r="I1714" s="30"/>
      <c r="J1714" s="30"/>
      <c r="K1714" s="30">
        <v>1</v>
      </c>
      <c r="L1714" s="30"/>
      <c r="M1714" s="30"/>
      <c r="N1714" s="30">
        <v>1</v>
      </c>
    </row>
    <row r="1715" spans="2:14" ht="14.4" x14ac:dyDescent="0.3">
      <c r="B1715" s="30"/>
      <c r="C1715" s="115">
        <v>0.58333333333333337</v>
      </c>
      <c r="D1715" s="30" t="s">
        <v>1175</v>
      </c>
      <c r="E1715" s="30"/>
      <c r="F1715" s="30" t="s">
        <v>3740</v>
      </c>
      <c r="G1715" s="30"/>
      <c r="H1715" s="30"/>
      <c r="I1715" s="30"/>
      <c r="J1715" s="30"/>
      <c r="K1715" s="30">
        <v>1</v>
      </c>
      <c r="L1715" s="30"/>
      <c r="M1715" s="30"/>
      <c r="N1715" s="30">
        <v>1</v>
      </c>
    </row>
    <row r="1716" spans="2:14" ht="14.4" x14ac:dyDescent="0.3">
      <c r="B1716" s="30"/>
      <c r="C1716" s="115">
        <v>0.58333333333333337</v>
      </c>
      <c r="D1716" s="30" t="s">
        <v>1034</v>
      </c>
      <c r="E1716" s="30" t="s">
        <v>1138</v>
      </c>
      <c r="F1716" s="30" t="s">
        <v>3739</v>
      </c>
      <c r="G1716" s="35">
        <v>0.58333333333333337</v>
      </c>
      <c r="H1716" s="30"/>
      <c r="I1716" s="30"/>
      <c r="J1716" s="30"/>
      <c r="K1716" s="30">
        <v>1</v>
      </c>
      <c r="L1716" s="30"/>
      <c r="M1716" s="30"/>
      <c r="N1716" s="30">
        <v>1</v>
      </c>
    </row>
    <row r="1717" spans="2:14" ht="14.4" x14ac:dyDescent="0.3">
      <c r="B1717" s="30"/>
      <c r="C1717" s="115">
        <v>0.58333333333333337</v>
      </c>
      <c r="D1717" s="30" t="s">
        <v>1034</v>
      </c>
      <c r="E1717" s="30"/>
      <c r="F1717" s="30" t="s">
        <v>3740</v>
      </c>
      <c r="G1717" s="30"/>
      <c r="H1717" s="30"/>
      <c r="I1717" s="30"/>
      <c r="J1717" s="30"/>
      <c r="K1717" s="30">
        <v>1</v>
      </c>
      <c r="L1717" s="30"/>
      <c r="M1717" s="30"/>
      <c r="N1717" s="30">
        <v>1</v>
      </c>
    </row>
    <row r="1718" spans="2:14" ht="14.4" x14ac:dyDescent="0.3">
      <c r="B1718" s="30"/>
      <c r="C1718" s="115">
        <v>0.58333333333333337</v>
      </c>
      <c r="D1718" s="30" t="s">
        <v>1053</v>
      </c>
      <c r="E1718" s="30" t="s">
        <v>1204</v>
      </c>
      <c r="F1718" s="30" t="s">
        <v>3739</v>
      </c>
      <c r="G1718" s="35">
        <v>0.58333333333333337</v>
      </c>
      <c r="H1718" s="30"/>
      <c r="I1718" s="30"/>
      <c r="J1718" s="30"/>
      <c r="K1718" s="30">
        <v>1</v>
      </c>
      <c r="L1718" s="30"/>
      <c r="M1718" s="30"/>
      <c r="N1718" s="30">
        <v>1</v>
      </c>
    </row>
    <row r="1719" spans="2:14" ht="14.4" x14ac:dyDescent="0.3">
      <c r="B1719" s="30"/>
      <c r="C1719" s="115">
        <v>0.58333333333333337</v>
      </c>
      <c r="D1719" s="30" t="s">
        <v>1053</v>
      </c>
      <c r="E1719" s="30"/>
      <c r="F1719" s="30" t="s">
        <v>3740</v>
      </c>
      <c r="G1719" s="30"/>
      <c r="H1719" s="30"/>
      <c r="I1719" s="30"/>
      <c r="J1719" s="30"/>
      <c r="K1719" s="30">
        <v>1</v>
      </c>
      <c r="L1719" s="30"/>
      <c r="M1719" s="30"/>
      <c r="N1719" s="30">
        <v>1</v>
      </c>
    </row>
    <row r="1720" spans="2:14" ht="14.4" x14ac:dyDescent="0.3">
      <c r="B1720" s="30"/>
      <c r="C1720" s="115">
        <v>0.58333333333333337</v>
      </c>
      <c r="D1720" s="30" t="s">
        <v>1058</v>
      </c>
      <c r="E1720" s="30" t="s">
        <v>1138</v>
      </c>
      <c r="F1720" s="30" t="s">
        <v>3739</v>
      </c>
      <c r="G1720" s="35">
        <v>0.58333333333333337</v>
      </c>
      <c r="H1720" s="30"/>
      <c r="I1720" s="30"/>
      <c r="J1720" s="30"/>
      <c r="K1720" s="30">
        <v>1</v>
      </c>
      <c r="L1720" s="30"/>
      <c r="M1720" s="30"/>
      <c r="N1720" s="30">
        <v>1</v>
      </c>
    </row>
    <row r="1721" spans="2:14" ht="14.4" x14ac:dyDescent="0.3">
      <c r="B1721" s="30"/>
      <c r="C1721" s="115">
        <v>0.58333333333333337</v>
      </c>
      <c r="D1721" s="30" t="s">
        <v>1058</v>
      </c>
      <c r="E1721" s="30"/>
      <c r="F1721" s="30" t="s">
        <v>3740</v>
      </c>
      <c r="G1721" s="30"/>
      <c r="H1721" s="30"/>
      <c r="I1721" s="30"/>
      <c r="J1721" s="30"/>
      <c r="K1721" s="30">
        <v>1</v>
      </c>
      <c r="L1721" s="30"/>
      <c r="M1721" s="30"/>
      <c r="N1721" s="30">
        <v>1</v>
      </c>
    </row>
    <row r="1722" spans="2:14" ht="14.4" x14ac:dyDescent="0.3">
      <c r="B1722" s="30"/>
      <c r="C1722" s="115">
        <v>0.61458333333333337</v>
      </c>
      <c r="D1722" s="30" t="s">
        <v>62</v>
      </c>
      <c r="E1722" s="30" t="s">
        <v>1184</v>
      </c>
      <c r="F1722" s="30" t="s">
        <v>3739</v>
      </c>
      <c r="G1722" s="35">
        <v>0.61458333333333337</v>
      </c>
      <c r="H1722" s="30"/>
      <c r="I1722" s="30"/>
      <c r="J1722" s="30"/>
      <c r="K1722" s="30">
        <v>1</v>
      </c>
      <c r="L1722" s="30"/>
      <c r="M1722" s="30"/>
      <c r="N1722" s="30">
        <v>1</v>
      </c>
    </row>
    <row r="1723" spans="2:14" ht="14.4" x14ac:dyDescent="0.3">
      <c r="B1723" s="30"/>
      <c r="C1723" s="115">
        <v>0.61458333333333337</v>
      </c>
      <c r="D1723" s="30" t="s">
        <v>62</v>
      </c>
      <c r="E1723" s="30"/>
      <c r="F1723" s="30" t="s">
        <v>3740</v>
      </c>
      <c r="G1723" s="30"/>
      <c r="H1723" s="30"/>
      <c r="I1723" s="30"/>
      <c r="J1723" s="30"/>
      <c r="K1723" s="30">
        <v>1</v>
      </c>
      <c r="L1723" s="30"/>
      <c r="M1723" s="30"/>
      <c r="N1723" s="30">
        <v>1</v>
      </c>
    </row>
    <row r="1724" spans="2:14" ht="14.4" x14ac:dyDescent="0.3">
      <c r="B1724" s="30"/>
      <c r="C1724" s="115">
        <v>0.61458333333333337</v>
      </c>
      <c r="D1724" s="30" t="s">
        <v>25</v>
      </c>
      <c r="E1724" s="30" t="s">
        <v>1189</v>
      </c>
      <c r="F1724" s="30" t="s">
        <v>3739</v>
      </c>
      <c r="G1724" s="35">
        <v>0.61458333333333337</v>
      </c>
      <c r="H1724" s="30"/>
      <c r="I1724" s="30"/>
      <c r="J1724" s="30"/>
      <c r="K1724" s="30">
        <v>1</v>
      </c>
      <c r="L1724" s="30"/>
      <c r="M1724" s="30"/>
      <c r="N1724" s="30">
        <v>1</v>
      </c>
    </row>
    <row r="1725" spans="2:14" ht="14.4" x14ac:dyDescent="0.3">
      <c r="B1725" s="30"/>
      <c r="C1725" s="115">
        <v>0.61458333333333337</v>
      </c>
      <c r="D1725" s="30" t="s">
        <v>25</v>
      </c>
      <c r="E1725" s="30"/>
      <c r="F1725" s="30" t="s">
        <v>3740</v>
      </c>
      <c r="G1725" s="30"/>
      <c r="H1725" s="30"/>
      <c r="I1725" s="30"/>
      <c r="J1725" s="30"/>
      <c r="K1725" s="30">
        <v>1</v>
      </c>
      <c r="L1725" s="30"/>
      <c r="M1725" s="30"/>
      <c r="N1725" s="30">
        <v>1</v>
      </c>
    </row>
    <row r="1726" spans="2:14" ht="14.4" x14ac:dyDescent="0.3">
      <c r="B1726" s="30"/>
      <c r="C1726" s="115">
        <v>0.61458333333333337</v>
      </c>
      <c r="D1726" s="30" t="s">
        <v>30</v>
      </c>
      <c r="E1726" s="30" t="s">
        <v>1138</v>
      </c>
      <c r="F1726" s="30" t="s">
        <v>3739</v>
      </c>
      <c r="G1726" s="35">
        <v>0.61458333333333337</v>
      </c>
      <c r="H1726" s="30"/>
      <c r="I1726" s="30"/>
      <c r="J1726" s="30"/>
      <c r="K1726" s="30">
        <v>1</v>
      </c>
      <c r="L1726" s="30"/>
      <c r="M1726" s="30"/>
      <c r="N1726" s="30">
        <v>1</v>
      </c>
    </row>
    <row r="1727" spans="2:14" ht="14.4" x14ac:dyDescent="0.3">
      <c r="B1727" s="30"/>
      <c r="C1727" s="115">
        <v>0.61458333333333337</v>
      </c>
      <c r="D1727" s="30" t="s">
        <v>30</v>
      </c>
      <c r="E1727" s="30"/>
      <c r="F1727" s="30" t="s">
        <v>3740</v>
      </c>
      <c r="G1727" s="30"/>
      <c r="H1727" s="30"/>
      <c r="I1727" s="30"/>
      <c r="J1727" s="30"/>
      <c r="K1727" s="30">
        <v>1</v>
      </c>
      <c r="L1727" s="30"/>
      <c r="M1727" s="30"/>
      <c r="N1727" s="30">
        <v>1</v>
      </c>
    </row>
    <row r="1728" spans="2:14" ht="14.4" x14ac:dyDescent="0.3">
      <c r="B1728" s="30"/>
      <c r="C1728" s="115">
        <v>0.61458333333333337</v>
      </c>
      <c r="D1728" s="30" t="s">
        <v>50</v>
      </c>
      <c r="E1728" s="30" t="s">
        <v>1213</v>
      </c>
      <c r="F1728" s="30" t="s">
        <v>3739</v>
      </c>
      <c r="G1728" s="35">
        <v>0.61458333333333337</v>
      </c>
      <c r="H1728" s="30"/>
      <c r="I1728" s="30"/>
      <c r="J1728" s="30"/>
      <c r="K1728" s="30">
        <v>1</v>
      </c>
      <c r="L1728" s="30"/>
      <c r="M1728" s="30"/>
      <c r="N1728" s="30">
        <v>1</v>
      </c>
    </row>
    <row r="1729" spans="2:14" ht="14.4" x14ac:dyDescent="0.3">
      <c r="B1729" s="30"/>
      <c r="C1729" s="115">
        <v>0.61458333333333337</v>
      </c>
      <c r="D1729" s="30" t="s">
        <v>50</v>
      </c>
      <c r="E1729" s="30"/>
      <c r="F1729" s="30" t="s">
        <v>3740</v>
      </c>
      <c r="G1729" s="30"/>
      <c r="H1729" s="30"/>
      <c r="I1729" s="30"/>
      <c r="J1729" s="30"/>
      <c r="K1729" s="30">
        <v>1</v>
      </c>
      <c r="L1729" s="30"/>
      <c r="M1729" s="30"/>
      <c r="N1729" s="30">
        <v>1</v>
      </c>
    </row>
    <row r="1730" spans="2:14" ht="14.4" x14ac:dyDescent="0.3">
      <c r="B1730" s="30"/>
      <c r="C1730" s="115">
        <v>0.61458333333333337</v>
      </c>
      <c r="D1730" s="30" t="s">
        <v>686</v>
      </c>
      <c r="E1730" s="30" t="s">
        <v>1142</v>
      </c>
      <c r="F1730" s="30" t="s">
        <v>3739</v>
      </c>
      <c r="G1730" s="35">
        <v>0.61458333333333337</v>
      </c>
      <c r="H1730" s="30"/>
      <c r="I1730" s="30"/>
      <c r="J1730" s="30"/>
      <c r="K1730" s="30">
        <v>1</v>
      </c>
      <c r="L1730" s="30"/>
      <c r="M1730" s="30"/>
      <c r="N1730" s="30">
        <v>1</v>
      </c>
    </row>
    <row r="1731" spans="2:14" ht="14.4" x14ac:dyDescent="0.3">
      <c r="B1731" s="30"/>
      <c r="C1731" s="115">
        <v>0.61458333333333337</v>
      </c>
      <c r="D1731" s="30" t="s">
        <v>686</v>
      </c>
      <c r="E1731" s="30"/>
      <c r="F1731" s="30" t="s">
        <v>3740</v>
      </c>
      <c r="G1731" s="30"/>
      <c r="H1731" s="30"/>
      <c r="I1731" s="30"/>
      <c r="J1731" s="30"/>
      <c r="K1731" s="30">
        <v>1</v>
      </c>
      <c r="L1731" s="30"/>
      <c r="M1731" s="30"/>
      <c r="N1731" s="30">
        <v>1</v>
      </c>
    </row>
    <row r="1732" spans="2:14" ht="14.4" x14ac:dyDescent="0.3">
      <c r="B1732" s="30"/>
      <c r="C1732" s="115">
        <v>0.61458333333333337</v>
      </c>
      <c r="D1732" s="30" t="s">
        <v>689</v>
      </c>
      <c r="E1732" s="30" t="s">
        <v>1127</v>
      </c>
      <c r="F1732" s="30" t="s">
        <v>3739</v>
      </c>
      <c r="G1732" s="35">
        <v>0.61458333333333337</v>
      </c>
      <c r="H1732" s="30"/>
      <c r="I1732" s="30"/>
      <c r="J1732" s="30"/>
      <c r="K1732" s="30">
        <v>1</v>
      </c>
      <c r="L1732" s="30"/>
      <c r="M1732" s="30"/>
      <c r="N1732" s="30">
        <v>1</v>
      </c>
    </row>
    <row r="1733" spans="2:14" ht="14.4" x14ac:dyDescent="0.3">
      <c r="B1733" s="30"/>
      <c r="C1733" s="115">
        <v>0.61458333333333337</v>
      </c>
      <c r="D1733" s="30" t="s">
        <v>689</v>
      </c>
      <c r="E1733" s="30"/>
      <c r="F1733" s="30" t="s">
        <v>3740</v>
      </c>
      <c r="G1733" s="30"/>
      <c r="H1733" s="30"/>
      <c r="I1733" s="30"/>
      <c r="J1733" s="30"/>
      <c r="K1733" s="30">
        <v>1</v>
      </c>
      <c r="L1733" s="30"/>
      <c r="M1733" s="30"/>
      <c r="N1733" s="30">
        <v>1</v>
      </c>
    </row>
    <row r="1734" spans="2:14" ht="14.4" x14ac:dyDescent="0.3">
      <c r="B1734" s="30"/>
      <c r="C1734" s="115">
        <v>0.61458333333333337</v>
      </c>
      <c r="D1734" s="30" t="s">
        <v>245</v>
      </c>
      <c r="E1734" s="30" t="s">
        <v>1195</v>
      </c>
      <c r="F1734" s="30" t="s">
        <v>3739</v>
      </c>
      <c r="G1734" s="35">
        <v>0.61458333333333337</v>
      </c>
      <c r="H1734" s="30"/>
      <c r="I1734" s="30"/>
      <c r="J1734" s="30"/>
      <c r="K1734" s="30">
        <v>1</v>
      </c>
      <c r="L1734" s="30"/>
      <c r="M1734" s="30"/>
      <c r="N1734" s="30">
        <v>1</v>
      </c>
    </row>
    <row r="1735" spans="2:14" ht="14.4" x14ac:dyDescent="0.3">
      <c r="B1735" s="30"/>
      <c r="C1735" s="115">
        <v>0.61458333333333337</v>
      </c>
      <c r="D1735" s="30" t="s">
        <v>245</v>
      </c>
      <c r="E1735" s="30"/>
      <c r="F1735" s="30" t="s">
        <v>3740</v>
      </c>
      <c r="G1735" s="30"/>
      <c r="H1735" s="30"/>
      <c r="I1735" s="30"/>
      <c r="J1735" s="30"/>
      <c r="K1735" s="30">
        <v>1</v>
      </c>
      <c r="L1735" s="30"/>
      <c r="M1735" s="30"/>
      <c r="N1735" s="30">
        <v>1</v>
      </c>
    </row>
    <row r="1736" spans="2:14" ht="14.4" x14ac:dyDescent="0.3">
      <c r="B1736" s="30"/>
      <c r="C1736" s="115">
        <v>0.61458333333333337</v>
      </c>
      <c r="D1736" s="30" t="s">
        <v>577</v>
      </c>
      <c r="E1736" s="30" t="s">
        <v>1211</v>
      </c>
      <c r="F1736" s="30" t="s">
        <v>3739</v>
      </c>
      <c r="G1736" s="35">
        <v>0.61458333333333337</v>
      </c>
      <c r="H1736" s="30"/>
      <c r="I1736" s="30"/>
      <c r="J1736" s="30"/>
      <c r="K1736" s="30">
        <v>1</v>
      </c>
      <c r="L1736" s="30"/>
      <c r="M1736" s="30"/>
      <c r="N1736" s="30">
        <v>1</v>
      </c>
    </row>
    <row r="1737" spans="2:14" ht="14.4" x14ac:dyDescent="0.3">
      <c r="B1737" s="30"/>
      <c r="C1737" s="115">
        <v>0.61458333333333337</v>
      </c>
      <c r="D1737" s="30" t="s">
        <v>577</v>
      </c>
      <c r="E1737" s="30"/>
      <c r="F1737" s="30" t="s">
        <v>3740</v>
      </c>
      <c r="G1737" s="30"/>
      <c r="H1737" s="30"/>
      <c r="I1737" s="30"/>
      <c r="J1737" s="30"/>
      <c r="K1737" s="30">
        <v>1</v>
      </c>
      <c r="L1737" s="30"/>
      <c r="M1737" s="30"/>
      <c r="N1737" s="30">
        <v>1</v>
      </c>
    </row>
    <row r="1738" spans="2:14" ht="14.4" x14ac:dyDescent="0.3">
      <c r="B1738" s="30"/>
      <c r="C1738" s="115">
        <v>0.61458333333333337</v>
      </c>
      <c r="D1738" s="30" t="s">
        <v>794</v>
      </c>
      <c r="E1738" s="30" t="s">
        <v>1208</v>
      </c>
      <c r="F1738" s="30" t="s">
        <v>3739</v>
      </c>
      <c r="G1738" s="35">
        <v>0.61458333333333337</v>
      </c>
      <c r="H1738" s="30"/>
      <c r="I1738" s="30"/>
      <c r="J1738" s="30"/>
      <c r="K1738" s="30">
        <v>1</v>
      </c>
      <c r="L1738" s="30"/>
      <c r="M1738" s="30"/>
      <c r="N1738" s="30">
        <v>1</v>
      </c>
    </row>
    <row r="1739" spans="2:14" ht="14.4" x14ac:dyDescent="0.3">
      <c r="B1739" s="30"/>
      <c r="C1739" s="115">
        <v>0.61458333333333337</v>
      </c>
      <c r="D1739" s="30" t="s">
        <v>794</v>
      </c>
      <c r="E1739" s="30"/>
      <c r="F1739" s="30" t="s">
        <v>3740</v>
      </c>
      <c r="G1739" s="30"/>
      <c r="H1739" s="30"/>
      <c r="I1739" s="30"/>
      <c r="J1739" s="30"/>
      <c r="K1739" s="30">
        <v>1</v>
      </c>
      <c r="L1739" s="30"/>
      <c r="M1739" s="30"/>
      <c r="N1739" s="30">
        <v>1</v>
      </c>
    </row>
    <row r="1740" spans="2:14" ht="14.4" x14ac:dyDescent="0.3">
      <c r="B1740" s="30"/>
      <c r="C1740" s="115">
        <v>0.61458333333333337</v>
      </c>
      <c r="D1740" s="30" t="s">
        <v>483</v>
      </c>
      <c r="E1740" s="30" t="s">
        <v>1204</v>
      </c>
      <c r="F1740" s="30" t="s">
        <v>3739</v>
      </c>
      <c r="G1740" s="35">
        <v>0.61458333333333337</v>
      </c>
      <c r="H1740" s="30"/>
      <c r="I1740" s="30"/>
      <c r="J1740" s="30"/>
      <c r="K1740" s="30">
        <v>1</v>
      </c>
      <c r="L1740" s="30"/>
      <c r="M1740" s="30"/>
      <c r="N1740" s="30">
        <v>1</v>
      </c>
    </row>
    <row r="1741" spans="2:14" ht="14.4" x14ac:dyDescent="0.3">
      <c r="B1741" s="30"/>
      <c r="C1741" s="115">
        <v>0.61458333333333337</v>
      </c>
      <c r="D1741" s="30" t="s">
        <v>483</v>
      </c>
      <c r="E1741" s="30"/>
      <c r="F1741" s="30" t="s">
        <v>3740</v>
      </c>
      <c r="G1741" s="30"/>
      <c r="H1741" s="30"/>
      <c r="I1741" s="30"/>
      <c r="J1741" s="30"/>
      <c r="K1741" s="30">
        <v>1</v>
      </c>
      <c r="L1741" s="30"/>
      <c r="M1741" s="30"/>
      <c r="N1741" s="30">
        <v>1</v>
      </c>
    </row>
    <row r="1742" spans="2:14" ht="14.4" x14ac:dyDescent="0.3">
      <c r="B1742" s="30"/>
      <c r="C1742" s="115">
        <v>0.61458333333333337</v>
      </c>
      <c r="D1742" s="30" t="s">
        <v>270</v>
      </c>
      <c r="E1742" s="30" t="s">
        <v>1205</v>
      </c>
      <c r="F1742" s="30" t="s">
        <v>3739</v>
      </c>
      <c r="G1742" s="35">
        <v>0.61458333333333337</v>
      </c>
      <c r="H1742" s="30"/>
      <c r="I1742" s="30"/>
      <c r="J1742" s="30"/>
      <c r="K1742" s="30">
        <v>1</v>
      </c>
      <c r="L1742" s="30"/>
      <c r="M1742" s="30"/>
      <c r="N1742" s="30">
        <v>1</v>
      </c>
    </row>
    <row r="1743" spans="2:14" ht="14.4" x14ac:dyDescent="0.3">
      <c r="B1743" s="30"/>
      <c r="C1743" s="115">
        <v>0.61458333333333337</v>
      </c>
      <c r="D1743" s="30" t="s">
        <v>270</v>
      </c>
      <c r="E1743" s="30"/>
      <c r="F1743" s="30" t="s">
        <v>3740</v>
      </c>
      <c r="G1743" s="30"/>
      <c r="H1743" s="30"/>
      <c r="I1743" s="30"/>
      <c r="J1743" s="30"/>
      <c r="K1743" s="30">
        <v>1</v>
      </c>
      <c r="L1743" s="30"/>
      <c r="M1743" s="30"/>
      <c r="N1743" s="30">
        <v>1</v>
      </c>
    </row>
    <row r="1744" spans="2:14" ht="14.4" x14ac:dyDescent="0.3">
      <c r="B1744" s="30"/>
      <c r="C1744" s="115">
        <v>0.61458333333333337</v>
      </c>
      <c r="D1744" s="30" t="s">
        <v>1080</v>
      </c>
      <c r="E1744" s="30" t="s">
        <v>1206</v>
      </c>
      <c r="F1744" s="30" t="s">
        <v>3739</v>
      </c>
      <c r="G1744" s="35">
        <v>0.61458333333333337</v>
      </c>
      <c r="H1744" s="30"/>
      <c r="I1744" s="30"/>
      <c r="J1744" s="30"/>
      <c r="K1744" s="30">
        <v>1</v>
      </c>
      <c r="L1744" s="30"/>
      <c r="M1744" s="30"/>
      <c r="N1744" s="30">
        <v>1</v>
      </c>
    </row>
    <row r="1745" spans="2:14" ht="14.4" x14ac:dyDescent="0.3">
      <c r="B1745" s="30"/>
      <c r="C1745" s="115">
        <v>0.61458333333333337</v>
      </c>
      <c r="D1745" s="30" t="s">
        <v>1080</v>
      </c>
      <c r="E1745" s="30"/>
      <c r="F1745" s="30" t="s">
        <v>3740</v>
      </c>
      <c r="G1745" s="30"/>
      <c r="H1745" s="30"/>
      <c r="I1745" s="30"/>
      <c r="J1745" s="30"/>
      <c r="K1745" s="30">
        <v>1</v>
      </c>
      <c r="L1745" s="30"/>
      <c r="M1745" s="30"/>
      <c r="N1745" s="30">
        <v>1</v>
      </c>
    </row>
    <row r="1746" spans="2:14" ht="14.4" x14ac:dyDescent="0.3">
      <c r="B1746" s="30"/>
      <c r="C1746" s="115">
        <v>0.61458333333333337</v>
      </c>
      <c r="D1746" s="30" t="s">
        <v>791</v>
      </c>
      <c r="E1746" s="30" t="s">
        <v>1203</v>
      </c>
      <c r="F1746" s="30" t="s">
        <v>3739</v>
      </c>
      <c r="G1746" s="35">
        <v>0.61458333333333337</v>
      </c>
      <c r="H1746" s="30"/>
      <c r="I1746" s="30"/>
      <c r="J1746" s="30"/>
      <c r="K1746" s="30">
        <v>1</v>
      </c>
      <c r="L1746" s="30"/>
      <c r="M1746" s="30"/>
      <c r="N1746" s="30">
        <v>1</v>
      </c>
    </row>
    <row r="1747" spans="2:14" ht="14.4" x14ac:dyDescent="0.3">
      <c r="B1747" s="30"/>
      <c r="C1747" s="115">
        <v>0.61458333333333337</v>
      </c>
      <c r="D1747" s="30" t="s">
        <v>791</v>
      </c>
      <c r="E1747" s="30"/>
      <c r="F1747" s="30" t="s">
        <v>3740</v>
      </c>
      <c r="G1747" s="30"/>
      <c r="H1747" s="30"/>
      <c r="I1747" s="30"/>
      <c r="J1747" s="30"/>
      <c r="K1747" s="30">
        <v>1</v>
      </c>
      <c r="L1747" s="30"/>
      <c r="M1747" s="30"/>
      <c r="N1747" s="30">
        <v>1</v>
      </c>
    </row>
    <row r="1748" spans="2:14" ht="14.4" x14ac:dyDescent="0.3">
      <c r="B1748" s="30"/>
      <c r="C1748" s="115">
        <v>0.61458333333333337</v>
      </c>
      <c r="D1748" s="30" t="s">
        <v>1097</v>
      </c>
      <c r="E1748" s="30" t="s">
        <v>1145</v>
      </c>
      <c r="F1748" s="30" t="s">
        <v>3739</v>
      </c>
      <c r="G1748" s="35">
        <v>0.61458333333333337</v>
      </c>
      <c r="H1748" s="30"/>
      <c r="I1748" s="30"/>
      <c r="J1748" s="30"/>
      <c r="K1748" s="30">
        <v>1</v>
      </c>
      <c r="L1748" s="30"/>
      <c r="M1748" s="30"/>
      <c r="N1748" s="30">
        <v>1</v>
      </c>
    </row>
    <row r="1749" spans="2:14" ht="14.4" x14ac:dyDescent="0.3">
      <c r="B1749" s="30"/>
      <c r="C1749" s="115">
        <v>0.61458333333333337</v>
      </c>
      <c r="D1749" s="30" t="s">
        <v>1097</v>
      </c>
      <c r="E1749" s="30"/>
      <c r="F1749" s="30" t="s">
        <v>3740</v>
      </c>
      <c r="G1749" s="30"/>
      <c r="H1749" s="30"/>
      <c r="I1749" s="30"/>
      <c r="J1749" s="30"/>
      <c r="K1749" s="30">
        <v>1</v>
      </c>
      <c r="L1749" s="30"/>
      <c r="M1749" s="30"/>
      <c r="N1749" s="30">
        <v>1</v>
      </c>
    </row>
    <row r="1750" spans="2:14" ht="14.4" x14ac:dyDescent="0.3">
      <c r="B1750" s="30"/>
      <c r="C1750" s="115">
        <v>0.61458333333333337</v>
      </c>
      <c r="D1750" s="30" t="s">
        <v>889</v>
      </c>
      <c r="E1750" s="30" t="s">
        <v>1222</v>
      </c>
      <c r="F1750" s="30" t="s">
        <v>3739</v>
      </c>
      <c r="G1750" s="35">
        <v>0.61458333333333337</v>
      </c>
      <c r="H1750" s="30"/>
      <c r="I1750" s="30"/>
      <c r="J1750" s="30"/>
      <c r="K1750" s="30">
        <v>1</v>
      </c>
      <c r="L1750" s="30"/>
      <c r="M1750" s="30"/>
      <c r="N1750" s="30">
        <v>1</v>
      </c>
    </row>
    <row r="1751" spans="2:14" ht="14.4" x14ac:dyDescent="0.3">
      <c r="B1751" s="30"/>
      <c r="C1751" s="115">
        <v>0.61458333333333337</v>
      </c>
      <c r="D1751" s="30" t="s">
        <v>889</v>
      </c>
      <c r="E1751" s="30"/>
      <c r="F1751" s="30" t="s">
        <v>3740</v>
      </c>
      <c r="G1751" s="30"/>
      <c r="H1751" s="30"/>
      <c r="I1751" s="30"/>
      <c r="J1751" s="30"/>
      <c r="K1751" s="30">
        <v>1</v>
      </c>
      <c r="L1751" s="30"/>
      <c r="M1751" s="30"/>
      <c r="N1751" s="30">
        <v>1</v>
      </c>
    </row>
    <row r="1752" spans="2:14" ht="14.4" x14ac:dyDescent="0.3">
      <c r="B1752" s="30"/>
      <c r="C1752" s="115">
        <v>0.61458333333333337</v>
      </c>
      <c r="D1752" s="30" t="s">
        <v>1175</v>
      </c>
      <c r="E1752" s="30" t="s">
        <v>1122</v>
      </c>
      <c r="F1752" s="30" t="s">
        <v>3739</v>
      </c>
      <c r="G1752" s="35">
        <v>0.61458333333333337</v>
      </c>
      <c r="H1752" s="30"/>
      <c r="I1752" s="30"/>
      <c r="J1752" s="30"/>
      <c r="K1752" s="30">
        <v>1</v>
      </c>
      <c r="L1752" s="30"/>
      <c r="M1752" s="30"/>
      <c r="N1752" s="30">
        <v>1</v>
      </c>
    </row>
    <row r="1753" spans="2:14" ht="14.4" x14ac:dyDescent="0.3">
      <c r="B1753" s="30"/>
      <c r="C1753" s="115">
        <v>0.61458333333333337</v>
      </c>
      <c r="D1753" s="30" t="s">
        <v>1175</v>
      </c>
      <c r="E1753" s="30"/>
      <c r="F1753" s="30" t="s">
        <v>3740</v>
      </c>
      <c r="G1753" s="30"/>
      <c r="H1753" s="30"/>
      <c r="I1753" s="30"/>
      <c r="J1753" s="30"/>
      <c r="K1753" s="30">
        <v>1</v>
      </c>
      <c r="L1753" s="30"/>
      <c r="M1753" s="30"/>
      <c r="N1753" s="30">
        <v>1</v>
      </c>
    </row>
    <row r="1754" spans="2:14" ht="14.4" x14ac:dyDescent="0.3">
      <c r="B1754" s="30"/>
      <c r="C1754" s="115">
        <v>0.61458333333333337</v>
      </c>
      <c r="D1754" s="30" t="s">
        <v>1034</v>
      </c>
      <c r="E1754" s="30" t="s">
        <v>1204</v>
      </c>
      <c r="F1754" s="30" t="s">
        <v>3739</v>
      </c>
      <c r="G1754" s="35">
        <v>0.61458333333333337</v>
      </c>
      <c r="H1754" s="30"/>
      <c r="I1754" s="30"/>
      <c r="J1754" s="30"/>
      <c r="K1754" s="30">
        <v>1</v>
      </c>
      <c r="L1754" s="30"/>
      <c r="M1754" s="30"/>
      <c r="N1754" s="30">
        <v>1</v>
      </c>
    </row>
    <row r="1755" spans="2:14" ht="14.4" x14ac:dyDescent="0.3">
      <c r="B1755" s="30"/>
      <c r="C1755" s="115">
        <v>0.61458333333333337</v>
      </c>
      <c r="D1755" s="30" t="s">
        <v>1034</v>
      </c>
      <c r="E1755" s="30"/>
      <c r="F1755" s="30" t="s">
        <v>3740</v>
      </c>
      <c r="G1755" s="30"/>
      <c r="H1755" s="30"/>
      <c r="I1755" s="30"/>
      <c r="J1755" s="30"/>
      <c r="K1755" s="30">
        <v>1</v>
      </c>
      <c r="L1755" s="30"/>
      <c r="M1755" s="30"/>
      <c r="N1755" s="30">
        <v>1</v>
      </c>
    </row>
    <row r="1756" spans="2:14" ht="14.4" x14ac:dyDescent="0.3">
      <c r="B1756" s="30"/>
      <c r="C1756" s="115">
        <v>0.61458333333333337</v>
      </c>
      <c r="D1756" s="30" t="s">
        <v>1053</v>
      </c>
      <c r="E1756" s="30" t="s">
        <v>1139</v>
      </c>
      <c r="F1756" s="30" t="s">
        <v>3739</v>
      </c>
      <c r="G1756" s="35">
        <v>0.61458333333333337</v>
      </c>
      <c r="H1756" s="30"/>
      <c r="I1756" s="30"/>
      <c r="J1756" s="30"/>
      <c r="K1756" s="30">
        <v>1</v>
      </c>
      <c r="L1756" s="30"/>
      <c r="M1756" s="30"/>
      <c r="N1756" s="30">
        <v>1</v>
      </c>
    </row>
    <row r="1757" spans="2:14" ht="14.4" x14ac:dyDescent="0.3">
      <c r="B1757" s="30"/>
      <c r="C1757" s="115">
        <v>0.61458333333333337</v>
      </c>
      <c r="D1757" s="30" t="s">
        <v>1053</v>
      </c>
      <c r="E1757" s="30"/>
      <c r="F1757" s="30" t="s">
        <v>3740</v>
      </c>
      <c r="G1757" s="30"/>
      <c r="H1757" s="30"/>
      <c r="I1757" s="30"/>
      <c r="J1757" s="30"/>
      <c r="K1757" s="30">
        <v>1</v>
      </c>
      <c r="L1757" s="30"/>
      <c r="M1757" s="30"/>
      <c r="N1757" s="30">
        <v>1</v>
      </c>
    </row>
    <row r="1758" spans="2:14" ht="14.4" x14ac:dyDescent="0.3">
      <c r="B1758" s="30"/>
      <c r="C1758" s="115">
        <v>0.61458333333333337</v>
      </c>
      <c r="D1758" s="30" t="s">
        <v>1053</v>
      </c>
      <c r="E1758" s="30" t="s">
        <v>1117</v>
      </c>
      <c r="F1758" s="30" t="s">
        <v>3739</v>
      </c>
      <c r="G1758" s="35">
        <v>0.61458333333333337</v>
      </c>
      <c r="H1758" s="30"/>
      <c r="I1758" s="30"/>
      <c r="J1758" s="30"/>
      <c r="K1758" s="30">
        <v>1</v>
      </c>
      <c r="L1758" s="30"/>
      <c r="M1758" s="30"/>
      <c r="N1758" s="30">
        <v>1</v>
      </c>
    </row>
    <row r="1759" spans="2:14" ht="14.4" x14ac:dyDescent="0.3">
      <c r="B1759" s="30"/>
      <c r="C1759" s="115">
        <v>0.61458333333333337</v>
      </c>
      <c r="D1759" s="30" t="s">
        <v>1053</v>
      </c>
      <c r="E1759" s="30"/>
      <c r="F1759" s="30" t="s">
        <v>3740</v>
      </c>
      <c r="G1759" s="30"/>
      <c r="H1759" s="30"/>
      <c r="I1759" s="30"/>
      <c r="J1759" s="30"/>
      <c r="K1759" s="30">
        <v>1</v>
      </c>
      <c r="L1759" s="30"/>
      <c r="M1759" s="30"/>
      <c r="N1759" s="30">
        <v>1</v>
      </c>
    </row>
    <row r="1760" spans="2:14" ht="14.4" x14ac:dyDescent="0.3">
      <c r="B1760" s="30"/>
      <c r="C1760" s="115">
        <v>0.61458333333333337</v>
      </c>
      <c r="D1760" s="30" t="s">
        <v>1058</v>
      </c>
      <c r="E1760" s="30" t="s">
        <v>1176</v>
      </c>
      <c r="F1760" s="30" t="s">
        <v>3739</v>
      </c>
      <c r="G1760" s="35">
        <v>0.61458333333333337</v>
      </c>
      <c r="H1760" s="30"/>
      <c r="I1760" s="30"/>
      <c r="J1760" s="30"/>
      <c r="K1760" s="30">
        <v>1</v>
      </c>
      <c r="L1760" s="30"/>
      <c r="M1760" s="30"/>
      <c r="N1760" s="30">
        <v>1</v>
      </c>
    </row>
    <row r="1761" spans="2:14" ht="14.4" x14ac:dyDescent="0.3">
      <c r="B1761" s="30"/>
      <c r="C1761" s="115">
        <v>0.61458333333333337</v>
      </c>
      <c r="D1761" s="30" t="s">
        <v>1058</v>
      </c>
      <c r="E1761" s="30"/>
      <c r="F1761" s="30" t="s">
        <v>3740</v>
      </c>
      <c r="G1761" s="30"/>
      <c r="H1761" s="30"/>
      <c r="I1761" s="30"/>
      <c r="J1761" s="30"/>
      <c r="K1761" s="30">
        <v>1</v>
      </c>
      <c r="L1761" s="30"/>
      <c r="M1761" s="30"/>
      <c r="N1761" s="30">
        <v>1</v>
      </c>
    </row>
    <row r="1762" spans="2:14" ht="14.4" x14ac:dyDescent="0.3">
      <c r="B1762" s="30"/>
      <c r="C1762" s="115">
        <v>0.61458333333333337</v>
      </c>
      <c r="D1762" s="30" t="s">
        <v>1058</v>
      </c>
      <c r="E1762" s="30" t="s">
        <v>1154</v>
      </c>
      <c r="F1762" s="30" t="s">
        <v>3739</v>
      </c>
      <c r="G1762" s="35">
        <v>0.61458333333333337</v>
      </c>
      <c r="H1762" s="30"/>
      <c r="I1762" s="30"/>
      <c r="J1762" s="30"/>
      <c r="K1762" s="30">
        <v>1</v>
      </c>
      <c r="L1762" s="30"/>
      <c r="M1762" s="30"/>
      <c r="N1762" s="30">
        <v>1</v>
      </c>
    </row>
    <row r="1763" spans="2:14" ht="14.4" x14ac:dyDescent="0.3">
      <c r="B1763" s="30"/>
      <c r="C1763" s="115">
        <v>0.61458333333333337</v>
      </c>
      <c r="D1763" s="30" t="s">
        <v>1058</v>
      </c>
      <c r="E1763" s="30"/>
      <c r="F1763" s="30" t="s">
        <v>3740</v>
      </c>
      <c r="G1763" s="30"/>
      <c r="H1763" s="30"/>
      <c r="I1763" s="30"/>
      <c r="J1763" s="30"/>
      <c r="K1763" s="30">
        <v>1</v>
      </c>
      <c r="L1763" s="30"/>
      <c r="M1763" s="30"/>
      <c r="N1763" s="30">
        <v>1</v>
      </c>
    </row>
    <row r="1764" spans="2:14" ht="14.4" x14ac:dyDescent="0.3">
      <c r="B1764" s="30"/>
      <c r="C1764" s="115">
        <v>0.64583333333333337</v>
      </c>
      <c r="D1764" s="30" t="s">
        <v>62</v>
      </c>
      <c r="E1764" s="30" t="s">
        <v>1129</v>
      </c>
      <c r="F1764" s="30" t="s">
        <v>3741</v>
      </c>
      <c r="G1764" s="35">
        <v>0.64583333333333337</v>
      </c>
      <c r="H1764" s="30"/>
      <c r="I1764" s="30"/>
      <c r="J1764" s="30"/>
      <c r="K1764" s="30">
        <v>1</v>
      </c>
      <c r="L1764" s="30"/>
      <c r="M1764" s="30"/>
      <c r="N1764" s="30">
        <v>1</v>
      </c>
    </row>
    <row r="1765" spans="2:14" ht="14.4" x14ac:dyDescent="0.3">
      <c r="B1765" s="30"/>
      <c r="C1765" s="115">
        <v>0.64583333333333337</v>
      </c>
      <c r="D1765" s="30" t="s">
        <v>62</v>
      </c>
      <c r="E1765" s="30"/>
      <c r="F1765" s="30" t="s">
        <v>3742</v>
      </c>
      <c r="G1765" s="30"/>
      <c r="H1765" s="30"/>
      <c r="I1765" s="30"/>
      <c r="J1765" s="30"/>
      <c r="K1765" s="30">
        <v>1</v>
      </c>
      <c r="L1765" s="30"/>
      <c r="M1765" s="30"/>
      <c r="N1765" s="30">
        <v>1</v>
      </c>
    </row>
    <row r="1766" spans="2:14" ht="14.4" x14ac:dyDescent="0.3">
      <c r="B1766" s="30"/>
      <c r="C1766" s="115">
        <v>0.64583333333333337</v>
      </c>
      <c r="D1766" s="30" t="s">
        <v>25</v>
      </c>
      <c r="E1766" s="30" t="s">
        <v>1160</v>
      </c>
      <c r="F1766" s="30" t="s">
        <v>3741</v>
      </c>
      <c r="G1766" s="35">
        <v>0.64583333333333337</v>
      </c>
      <c r="H1766" s="30"/>
      <c r="I1766" s="30"/>
      <c r="J1766" s="30"/>
      <c r="K1766" s="30">
        <v>1</v>
      </c>
      <c r="L1766" s="30"/>
      <c r="M1766" s="30"/>
      <c r="N1766" s="30">
        <v>1</v>
      </c>
    </row>
    <row r="1767" spans="2:14" ht="14.4" x14ac:dyDescent="0.3">
      <c r="B1767" s="30"/>
      <c r="C1767" s="115">
        <v>0.64583333333333337</v>
      </c>
      <c r="D1767" s="30" t="s">
        <v>25</v>
      </c>
      <c r="E1767" s="30"/>
      <c r="F1767" s="30" t="s">
        <v>3742</v>
      </c>
      <c r="G1767" s="30"/>
      <c r="H1767" s="30"/>
      <c r="I1767" s="30"/>
      <c r="J1767" s="30"/>
      <c r="K1767" s="30">
        <v>1</v>
      </c>
      <c r="L1767" s="30"/>
      <c r="M1767" s="30"/>
      <c r="N1767" s="30">
        <v>1</v>
      </c>
    </row>
    <row r="1768" spans="2:14" ht="14.4" x14ac:dyDescent="0.3">
      <c r="B1768" s="30"/>
      <c r="C1768" s="115">
        <v>0.64583333333333337</v>
      </c>
      <c r="D1768" s="30" t="s">
        <v>65</v>
      </c>
      <c r="E1768" s="30" t="s">
        <v>1127</v>
      </c>
      <c r="F1768" s="30" t="s">
        <v>3741</v>
      </c>
      <c r="G1768" s="35">
        <v>0.64583333333333337</v>
      </c>
      <c r="H1768" s="30"/>
      <c r="I1768" s="30"/>
      <c r="J1768" s="30"/>
      <c r="K1768" s="30">
        <v>1</v>
      </c>
      <c r="L1768" s="30"/>
      <c r="M1768" s="30"/>
      <c r="N1768" s="30">
        <v>1</v>
      </c>
    </row>
    <row r="1769" spans="2:14" ht="14.4" x14ac:dyDescent="0.3">
      <c r="B1769" s="30"/>
      <c r="C1769" s="115">
        <v>0.64583333333333337</v>
      </c>
      <c r="D1769" s="30" t="s">
        <v>65</v>
      </c>
      <c r="E1769" s="30"/>
      <c r="F1769" s="30" t="s">
        <v>3742</v>
      </c>
      <c r="G1769" s="30"/>
      <c r="H1769" s="30"/>
      <c r="I1769" s="30"/>
      <c r="J1769" s="30"/>
      <c r="K1769" s="30">
        <v>1</v>
      </c>
      <c r="L1769" s="30"/>
      <c r="M1769" s="30"/>
      <c r="N1769" s="30">
        <v>1</v>
      </c>
    </row>
    <row r="1770" spans="2:14" ht="14.4" x14ac:dyDescent="0.3">
      <c r="B1770" s="30"/>
      <c r="C1770" s="115">
        <v>0.64583333333333337</v>
      </c>
      <c r="D1770" s="30" t="s">
        <v>686</v>
      </c>
      <c r="E1770" s="30" t="s">
        <v>1176</v>
      </c>
      <c r="F1770" s="30" t="s">
        <v>3741</v>
      </c>
      <c r="G1770" s="35">
        <v>0.64583333333333337</v>
      </c>
      <c r="H1770" s="30"/>
      <c r="I1770" s="30"/>
      <c r="J1770" s="30"/>
      <c r="K1770" s="30">
        <v>1</v>
      </c>
      <c r="L1770" s="30"/>
      <c r="M1770" s="30"/>
      <c r="N1770" s="30">
        <v>1</v>
      </c>
    </row>
    <row r="1771" spans="2:14" ht="14.4" x14ac:dyDescent="0.3">
      <c r="B1771" s="30"/>
      <c r="C1771" s="115">
        <v>0.64583333333333337</v>
      </c>
      <c r="D1771" s="30" t="s">
        <v>686</v>
      </c>
      <c r="E1771" s="30"/>
      <c r="F1771" s="30" t="s">
        <v>3742</v>
      </c>
      <c r="G1771" s="30"/>
      <c r="H1771" s="30"/>
      <c r="I1771" s="30"/>
      <c r="J1771" s="30"/>
      <c r="K1771" s="30">
        <v>1</v>
      </c>
      <c r="L1771" s="30"/>
      <c r="M1771" s="30"/>
      <c r="N1771" s="30">
        <v>1</v>
      </c>
    </row>
    <row r="1772" spans="2:14" ht="14.4" x14ac:dyDescent="0.3">
      <c r="B1772" s="30"/>
      <c r="C1772" s="115">
        <v>0.64583333333333337</v>
      </c>
      <c r="D1772" s="30" t="s">
        <v>686</v>
      </c>
      <c r="E1772" s="30" t="s">
        <v>1154</v>
      </c>
      <c r="F1772" s="30" t="s">
        <v>3741</v>
      </c>
      <c r="G1772" s="35">
        <v>0.64583333333333337</v>
      </c>
      <c r="H1772" s="30"/>
      <c r="I1772" s="30"/>
      <c r="J1772" s="30"/>
      <c r="K1772" s="30">
        <v>1</v>
      </c>
      <c r="L1772" s="30"/>
      <c r="M1772" s="30"/>
      <c r="N1772" s="30">
        <v>1</v>
      </c>
    </row>
    <row r="1773" spans="2:14" ht="14.4" x14ac:dyDescent="0.3">
      <c r="B1773" s="30"/>
      <c r="C1773" s="115">
        <v>0.64583333333333337</v>
      </c>
      <c r="D1773" s="30" t="s">
        <v>686</v>
      </c>
      <c r="E1773" s="30"/>
      <c r="F1773" s="30" t="s">
        <v>3742</v>
      </c>
      <c r="G1773" s="30"/>
      <c r="H1773" s="30"/>
      <c r="I1773" s="30"/>
      <c r="J1773" s="30"/>
      <c r="K1773" s="30">
        <v>1</v>
      </c>
      <c r="L1773" s="30"/>
      <c r="M1773" s="30"/>
      <c r="N1773" s="30">
        <v>1</v>
      </c>
    </row>
    <row r="1774" spans="2:14" ht="14.4" x14ac:dyDescent="0.3">
      <c r="B1774" s="30"/>
      <c r="C1774" s="115">
        <v>0.64583333333333337</v>
      </c>
      <c r="D1774" s="30" t="s">
        <v>689</v>
      </c>
      <c r="E1774" s="30" t="s">
        <v>1191</v>
      </c>
      <c r="F1774" s="30" t="s">
        <v>3741</v>
      </c>
      <c r="G1774" s="35">
        <v>0.64583333333333337</v>
      </c>
      <c r="H1774" s="30"/>
      <c r="I1774" s="30"/>
      <c r="J1774" s="30"/>
      <c r="K1774" s="30">
        <v>1</v>
      </c>
      <c r="L1774" s="30"/>
      <c r="M1774" s="30"/>
      <c r="N1774" s="30">
        <v>1</v>
      </c>
    </row>
    <row r="1775" spans="2:14" ht="14.4" x14ac:dyDescent="0.3">
      <c r="B1775" s="30"/>
      <c r="C1775" s="115">
        <v>0.64583333333333337</v>
      </c>
      <c r="D1775" s="30" t="s">
        <v>689</v>
      </c>
      <c r="E1775" s="30"/>
      <c r="F1775" s="30" t="s">
        <v>3742</v>
      </c>
      <c r="G1775" s="30"/>
      <c r="H1775" s="30"/>
      <c r="I1775" s="30"/>
      <c r="J1775" s="30"/>
      <c r="K1775" s="30">
        <v>1</v>
      </c>
      <c r="L1775" s="30"/>
      <c r="M1775" s="30"/>
      <c r="N1775" s="30">
        <v>1</v>
      </c>
    </row>
    <row r="1776" spans="2:14" ht="14.4" x14ac:dyDescent="0.3">
      <c r="B1776" s="30"/>
      <c r="C1776" s="115">
        <v>0.64583333333333337</v>
      </c>
      <c r="D1776" s="30" t="s">
        <v>562</v>
      </c>
      <c r="E1776" s="30" t="s">
        <v>1122</v>
      </c>
      <c r="F1776" s="30" t="s">
        <v>3741</v>
      </c>
      <c r="G1776" s="35">
        <v>0.64583333333333337</v>
      </c>
      <c r="H1776" s="30"/>
      <c r="I1776" s="30"/>
      <c r="J1776" s="30"/>
      <c r="K1776" s="30">
        <v>1</v>
      </c>
      <c r="L1776" s="30"/>
      <c r="M1776" s="30"/>
      <c r="N1776" s="30">
        <v>1</v>
      </c>
    </row>
    <row r="1777" spans="2:14" ht="14.4" x14ac:dyDescent="0.3">
      <c r="B1777" s="30"/>
      <c r="C1777" s="115">
        <v>0.64583333333333337</v>
      </c>
      <c r="D1777" s="30" t="s">
        <v>562</v>
      </c>
      <c r="E1777" s="30"/>
      <c r="F1777" s="30" t="s">
        <v>3742</v>
      </c>
      <c r="G1777" s="30"/>
      <c r="H1777" s="30"/>
      <c r="I1777" s="30"/>
      <c r="J1777" s="30"/>
      <c r="K1777" s="30">
        <v>1</v>
      </c>
      <c r="L1777" s="30"/>
      <c r="M1777" s="30"/>
      <c r="N1777" s="30">
        <v>1</v>
      </c>
    </row>
    <row r="1778" spans="2:14" ht="14.4" x14ac:dyDescent="0.3">
      <c r="B1778" s="30"/>
      <c r="C1778" s="115">
        <v>0.64583333333333337</v>
      </c>
      <c r="D1778" s="30" t="s">
        <v>230</v>
      </c>
      <c r="E1778" s="30" t="s">
        <v>1138</v>
      </c>
      <c r="F1778" s="30" t="s">
        <v>3741</v>
      </c>
      <c r="G1778" s="35">
        <v>0.64583333333333337</v>
      </c>
      <c r="H1778" s="30"/>
      <c r="I1778" s="30"/>
      <c r="J1778" s="30"/>
      <c r="K1778" s="30">
        <v>1</v>
      </c>
      <c r="L1778" s="30"/>
      <c r="M1778" s="30"/>
      <c r="N1778" s="30">
        <v>1</v>
      </c>
    </row>
    <row r="1779" spans="2:14" ht="14.4" x14ac:dyDescent="0.3">
      <c r="B1779" s="30"/>
      <c r="C1779" s="115">
        <v>0.64583333333333337</v>
      </c>
      <c r="D1779" s="30" t="s">
        <v>230</v>
      </c>
      <c r="E1779" s="30"/>
      <c r="F1779" s="30" t="s">
        <v>3742</v>
      </c>
      <c r="G1779" s="30"/>
      <c r="H1779" s="30"/>
      <c r="I1779" s="30"/>
      <c r="J1779" s="30"/>
      <c r="K1779" s="30">
        <v>1</v>
      </c>
      <c r="L1779" s="30"/>
      <c r="M1779" s="30"/>
      <c r="N1779" s="30">
        <v>1</v>
      </c>
    </row>
    <row r="1780" spans="2:14" ht="14.4" x14ac:dyDescent="0.3">
      <c r="B1780" s="30"/>
      <c r="C1780" s="115">
        <v>0.64583333333333337</v>
      </c>
      <c r="D1780" s="30" t="s">
        <v>245</v>
      </c>
      <c r="E1780" s="30" t="s">
        <v>1204</v>
      </c>
      <c r="F1780" s="30" t="s">
        <v>3741</v>
      </c>
      <c r="G1780" s="35">
        <v>0.64583333333333337</v>
      </c>
      <c r="H1780" s="30"/>
      <c r="I1780" s="30"/>
      <c r="J1780" s="30"/>
      <c r="K1780" s="30">
        <v>1</v>
      </c>
      <c r="L1780" s="30"/>
      <c r="M1780" s="30"/>
      <c r="N1780" s="30">
        <v>1</v>
      </c>
    </row>
    <row r="1781" spans="2:14" ht="14.4" x14ac:dyDescent="0.3">
      <c r="B1781" s="30"/>
      <c r="C1781" s="115">
        <v>0.64583333333333337</v>
      </c>
      <c r="D1781" s="30" t="s">
        <v>245</v>
      </c>
      <c r="E1781" s="30"/>
      <c r="F1781" s="30" t="s">
        <v>3742</v>
      </c>
      <c r="G1781" s="30"/>
      <c r="H1781" s="30"/>
      <c r="I1781" s="30"/>
      <c r="J1781" s="30"/>
      <c r="K1781" s="30">
        <v>1</v>
      </c>
      <c r="L1781" s="30"/>
      <c r="M1781" s="30"/>
      <c r="N1781" s="30">
        <v>1</v>
      </c>
    </row>
    <row r="1782" spans="2:14" ht="14.4" x14ac:dyDescent="0.3">
      <c r="B1782" s="30"/>
      <c r="C1782" s="115">
        <v>0.64583333333333337</v>
      </c>
      <c r="D1782" s="30" t="s">
        <v>794</v>
      </c>
      <c r="E1782" s="30" t="s">
        <v>1205</v>
      </c>
      <c r="F1782" s="30" t="s">
        <v>3741</v>
      </c>
      <c r="G1782" s="35">
        <v>0.64583333333333337</v>
      </c>
      <c r="H1782" s="30"/>
      <c r="I1782" s="30"/>
      <c r="J1782" s="30"/>
      <c r="K1782" s="30">
        <v>1</v>
      </c>
      <c r="L1782" s="30"/>
      <c r="M1782" s="30"/>
      <c r="N1782" s="30">
        <v>1</v>
      </c>
    </row>
    <row r="1783" spans="2:14" ht="14.4" x14ac:dyDescent="0.3">
      <c r="B1783" s="30"/>
      <c r="C1783" s="115">
        <v>0.64583333333333337</v>
      </c>
      <c r="D1783" s="30" t="s">
        <v>794</v>
      </c>
      <c r="E1783" s="30"/>
      <c r="F1783" s="30" t="s">
        <v>3742</v>
      </c>
      <c r="G1783" s="30"/>
      <c r="H1783" s="30"/>
      <c r="I1783" s="30"/>
      <c r="J1783" s="30"/>
      <c r="K1783" s="30">
        <v>1</v>
      </c>
      <c r="L1783" s="30"/>
      <c r="M1783" s="30"/>
      <c r="N1783" s="30">
        <v>1</v>
      </c>
    </row>
    <row r="1784" spans="2:14" ht="14.4" x14ac:dyDescent="0.3">
      <c r="B1784" s="30"/>
      <c r="C1784" s="115">
        <v>0.64583333333333337</v>
      </c>
      <c r="D1784" s="30" t="s">
        <v>719</v>
      </c>
      <c r="E1784" s="30" t="s">
        <v>1129</v>
      </c>
      <c r="F1784" s="30" t="s">
        <v>3741</v>
      </c>
      <c r="G1784" s="35">
        <v>0.64583333333333337</v>
      </c>
      <c r="H1784" s="30"/>
      <c r="I1784" s="30"/>
      <c r="J1784" s="30"/>
      <c r="K1784" s="30">
        <v>1</v>
      </c>
      <c r="L1784" s="30"/>
      <c r="M1784" s="30"/>
      <c r="N1784" s="30">
        <v>1</v>
      </c>
    </row>
    <row r="1785" spans="2:14" ht="14.4" x14ac:dyDescent="0.3">
      <c r="B1785" s="30"/>
      <c r="C1785" s="115">
        <v>0.64583333333333337</v>
      </c>
      <c r="D1785" s="30" t="s">
        <v>719</v>
      </c>
      <c r="E1785" s="30"/>
      <c r="F1785" s="30" t="s">
        <v>3742</v>
      </c>
      <c r="G1785" s="30"/>
      <c r="H1785" s="30"/>
      <c r="I1785" s="30"/>
      <c r="J1785" s="30"/>
      <c r="K1785" s="30">
        <v>1</v>
      </c>
      <c r="L1785" s="30"/>
      <c r="M1785" s="30"/>
      <c r="N1785" s="30">
        <v>1</v>
      </c>
    </row>
    <row r="1786" spans="2:14" ht="14.4" x14ac:dyDescent="0.3">
      <c r="B1786" s="30"/>
      <c r="C1786" s="115">
        <v>0.64583333333333337</v>
      </c>
      <c r="D1786" s="30" t="s">
        <v>728</v>
      </c>
      <c r="E1786" s="30" t="s">
        <v>1117</v>
      </c>
      <c r="F1786" s="30" t="s">
        <v>3741</v>
      </c>
      <c r="G1786" s="35">
        <v>0.64583333333333337</v>
      </c>
      <c r="H1786" s="30"/>
      <c r="I1786" s="30"/>
      <c r="J1786" s="30"/>
      <c r="K1786" s="30">
        <v>1</v>
      </c>
      <c r="L1786" s="30"/>
      <c r="M1786" s="30"/>
      <c r="N1786" s="30">
        <v>1</v>
      </c>
    </row>
    <row r="1787" spans="2:14" ht="14.4" x14ac:dyDescent="0.3">
      <c r="B1787" s="30"/>
      <c r="C1787" s="115">
        <v>0.64583333333333337</v>
      </c>
      <c r="D1787" s="30" t="s">
        <v>728</v>
      </c>
      <c r="E1787" s="30"/>
      <c r="F1787" s="30" t="s">
        <v>3742</v>
      </c>
      <c r="G1787" s="30"/>
      <c r="H1787" s="30"/>
      <c r="I1787" s="30"/>
      <c r="J1787" s="30"/>
      <c r="K1787" s="30">
        <v>1</v>
      </c>
      <c r="L1787" s="30"/>
      <c r="M1787" s="30"/>
      <c r="N1787" s="30">
        <v>1</v>
      </c>
    </row>
    <row r="1788" spans="2:14" ht="14.4" x14ac:dyDescent="0.3">
      <c r="B1788" s="30"/>
      <c r="C1788" s="115">
        <v>0.64583333333333337</v>
      </c>
      <c r="D1788" s="30" t="s">
        <v>273</v>
      </c>
      <c r="E1788" s="30" t="s">
        <v>1189</v>
      </c>
      <c r="F1788" s="30" t="s">
        <v>3741</v>
      </c>
      <c r="G1788" s="35">
        <v>0.64583333333333337</v>
      </c>
      <c r="H1788" s="30"/>
      <c r="I1788" s="30"/>
      <c r="J1788" s="30"/>
      <c r="K1788" s="30">
        <v>1</v>
      </c>
      <c r="L1788" s="30"/>
      <c r="M1788" s="30"/>
      <c r="N1788" s="30">
        <v>1</v>
      </c>
    </row>
    <row r="1789" spans="2:14" ht="14.4" x14ac:dyDescent="0.3">
      <c r="B1789" s="30"/>
      <c r="C1789" s="115">
        <v>0.64583333333333337</v>
      </c>
      <c r="D1789" s="30" t="s">
        <v>273</v>
      </c>
      <c r="E1789" s="30"/>
      <c r="F1789" s="30" t="s">
        <v>3742</v>
      </c>
      <c r="G1789" s="30"/>
      <c r="H1789" s="30"/>
      <c r="I1789" s="30"/>
      <c r="J1789" s="30"/>
      <c r="K1789" s="30">
        <v>1</v>
      </c>
      <c r="L1789" s="30"/>
      <c r="M1789" s="30"/>
      <c r="N1789" s="30">
        <v>1</v>
      </c>
    </row>
    <row r="1790" spans="2:14" ht="14.4" x14ac:dyDescent="0.3">
      <c r="B1790" s="30"/>
      <c r="C1790" s="115">
        <v>0.64583333333333337</v>
      </c>
      <c r="D1790" s="30" t="s">
        <v>321</v>
      </c>
      <c r="E1790" s="30" t="s">
        <v>1154</v>
      </c>
      <c r="F1790" s="30" t="s">
        <v>3741</v>
      </c>
      <c r="G1790" s="35">
        <v>0.64583333333333337</v>
      </c>
      <c r="H1790" s="30"/>
      <c r="I1790" s="30"/>
      <c r="J1790" s="30"/>
      <c r="K1790" s="30">
        <v>1</v>
      </c>
      <c r="L1790" s="30"/>
      <c r="M1790" s="30"/>
      <c r="N1790" s="30">
        <v>1</v>
      </c>
    </row>
    <row r="1791" spans="2:14" ht="14.4" x14ac:dyDescent="0.3">
      <c r="B1791" s="30"/>
      <c r="C1791" s="115">
        <v>0.64583333333333337</v>
      </c>
      <c r="D1791" s="30" t="s">
        <v>321</v>
      </c>
      <c r="E1791" s="30"/>
      <c r="F1791" s="30" t="s">
        <v>3742</v>
      </c>
      <c r="G1791" s="30"/>
      <c r="H1791" s="30"/>
      <c r="I1791" s="30"/>
      <c r="J1791" s="30"/>
      <c r="K1791" s="30">
        <v>1</v>
      </c>
      <c r="L1791" s="30"/>
      <c r="M1791" s="30"/>
      <c r="N1791" s="30">
        <v>1</v>
      </c>
    </row>
    <row r="1792" spans="2:14" ht="14.4" x14ac:dyDescent="0.3">
      <c r="B1792" s="30"/>
      <c r="C1792" s="115">
        <v>0.64583333333333337</v>
      </c>
      <c r="D1792" s="30" t="s">
        <v>483</v>
      </c>
      <c r="E1792" s="30" t="s">
        <v>1213</v>
      </c>
      <c r="F1792" s="30" t="s">
        <v>3741</v>
      </c>
      <c r="G1792" s="35">
        <v>0.64583333333333337</v>
      </c>
      <c r="H1792" s="30"/>
      <c r="I1792" s="30"/>
      <c r="J1792" s="30"/>
      <c r="K1792" s="30">
        <v>1</v>
      </c>
      <c r="L1792" s="30"/>
      <c r="M1792" s="30"/>
      <c r="N1792" s="30">
        <v>1</v>
      </c>
    </row>
    <row r="1793" spans="2:14" ht="14.4" x14ac:dyDescent="0.3">
      <c r="B1793" s="30"/>
      <c r="C1793" s="115">
        <v>0.64583333333333337</v>
      </c>
      <c r="D1793" s="30" t="s">
        <v>483</v>
      </c>
      <c r="E1793" s="30"/>
      <c r="F1793" s="30" t="s">
        <v>3742</v>
      </c>
      <c r="G1793" s="30"/>
      <c r="H1793" s="30"/>
      <c r="I1793" s="30"/>
      <c r="J1793" s="30"/>
      <c r="K1793" s="30">
        <v>1</v>
      </c>
      <c r="L1793" s="30"/>
      <c r="M1793" s="30"/>
      <c r="N1793" s="30">
        <v>1</v>
      </c>
    </row>
    <row r="1794" spans="2:14" ht="14.4" x14ac:dyDescent="0.3">
      <c r="B1794" s="30"/>
      <c r="C1794" s="115">
        <v>0.64583333333333337</v>
      </c>
      <c r="D1794" s="30" t="s">
        <v>474</v>
      </c>
      <c r="E1794" s="30" t="s">
        <v>1142</v>
      </c>
      <c r="F1794" s="30" t="s">
        <v>3741</v>
      </c>
      <c r="G1794" s="35">
        <v>0.64583333333333337</v>
      </c>
      <c r="H1794" s="30"/>
      <c r="I1794" s="30"/>
      <c r="J1794" s="30"/>
      <c r="K1794" s="30">
        <v>1</v>
      </c>
      <c r="L1794" s="30"/>
      <c r="M1794" s="30"/>
      <c r="N1794" s="30">
        <v>1</v>
      </c>
    </row>
    <row r="1795" spans="2:14" ht="14.4" x14ac:dyDescent="0.3">
      <c r="B1795" s="30"/>
      <c r="C1795" s="115">
        <v>0.64583333333333337</v>
      </c>
      <c r="D1795" s="30" t="s">
        <v>474</v>
      </c>
      <c r="E1795" s="30"/>
      <c r="F1795" s="30" t="s">
        <v>3742</v>
      </c>
      <c r="G1795" s="30"/>
      <c r="H1795" s="30"/>
      <c r="I1795" s="30"/>
      <c r="J1795" s="30"/>
      <c r="K1795" s="30">
        <v>1</v>
      </c>
      <c r="L1795" s="30"/>
      <c r="M1795" s="30"/>
      <c r="N1795" s="30">
        <v>1</v>
      </c>
    </row>
    <row r="1796" spans="2:14" ht="14.4" x14ac:dyDescent="0.3">
      <c r="B1796" s="30"/>
      <c r="C1796" s="115">
        <v>0.64583333333333337</v>
      </c>
      <c r="D1796" s="30" t="s">
        <v>1080</v>
      </c>
      <c r="E1796" s="30" t="s">
        <v>1139</v>
      </c>
      <c r="F1796" s="30" t="s">
        <v>3741</v>
      </c>
      <c r="G1796" s="35">
        <v>0.64583333333333337</v>
      </c>
      <c r="H1796" s="30"/>
      <c r="I1796" s="30"/>
      <c r="J1796" s="30"/>
      <c r="K1796" s="30">
        <v>1</v>
      </c>
      <c r="L1796" s="30"/>
      <c r="M1796" s="30"/>
      <c r="N1796" s="30">
        <v>1</v>
      </c>
    </row>
    <row r="1797" spans="2:14" ht="14.4" x14ac:dyDescent="0.3">
      <c r="B1797" s="30"/>
      <c r="C1797" s="115">
        <v>0.64583333333333337</v>
      </c>
      <c r="D1797" s="30" t="s">
        <v>1080</v>
      </c>
      <c r="E1797" s="30"/>
      <c r="F1797" s="30" t="s">
        <v>3742</v>
      </c>
      <c r="G1797" s="30"/>
      <c r="H1797" s="30"/>
      <c r="I1797" s="30"/>
      <c r="J1797" s="30"/>
      <c r="K1797" s="30">
        <v>1</v>
      </c>
      <c r="L1797" s="30"/>
      <c r="M1797" s="30"/>
      <c r="N1797" s="30">
        <v>1</v>
      </c>
    </row>
    <row r="1798" spans="2:14" ht="14.4" x14ac:dyDescent="0.3">
      <c r="B1798" s="30"/>
      <c r="C1798" s="115">
        <v>0.64583333333333337</v>
      </c>
      <c r="D1798" s="30" t="s">
        <v>791</v>
      </c>
      <c r="E1798" s="30" t="s">
        <v>1176</v>
      </c>
      <c r="F1798" s="30" t="s">
        <v>3741</v>
      </c>
      <c r="G1798" s="35">
        <v>0.64583333333333337</v>
      </c>
      <c r="H1798" s="30"/>
      <c r="I1798" s="30"/>
      <c r="J1798" s="30"/>
      <c r="K1798" s="30">
        <v>1</v>
      </c>
      <c r="L1798" s="30"/>
      <c r="M1798" s="30"/>
      <c r="N1798" s="30">
        <v>1</v>
      </c>
    </row>
    <row r="1799" spans="2:14" ht="14.4" x14ac:dyDescent="0.3">
      <c r="B1799" s="30"/>
      <c r="C1799" s="115">
        <v>0.64583333333333337</v>
      </c>
      <c r="D1799" s="30" t="s">
        <v>791</v>
      </c>
      <c r="E1799" s="30"/>
      <c r="F1799" s="30" t="s">
        <v>3742</v>
      </c>
      <c r="G1799" s="30"/>
      <c r="H1799" s="30"/>
      <c r="I1799" s="30"/>
      <c r="J1799" s="30"/>
      <c r="K1799" s="30">
        <v>1</v>
      </c>
      <c r="L1799" s="30"/>
      <c r="M1799" s="30"/>
      <c r="N1799" s="30">
        <v>1</v>
      </c>
    </row>
    <row r="1800" spans="2:14" ht="14.4" x14ac:dyDescent="0.3">
      <c r="B1800" s="30"/>
      <c r="C1800" s="115">
        <v>0.64583333333333337</v>
      </c>
      <c r="D1800" s="30" t="s">
        <v>947</v>
      </c>
      <c r="E1800" s="30" t="s">
        <v>1222</v>
      </c>
      <c r="F1800" s="30" t="s">
        <v>3741</v>
      </c>
      <c r="G1800" s="35">
        <v>0.64583333333333337</v>
      </c>
      <c r="H1800" s="30"/>
      <c r="I1800" s="30"/>
      <c r="J1800" s="30"/>
      <c r="K1800" s="30">
        <v>1</v>
      </c>
      <c r="L1800" s="30"/>
      <c r="M1800" s="30"/>
      <c r="N1800" s="30">
        <v>1</v>
      </c>
    </row>
    <row r="1801" spans="2:14" ht="14.4" x14ac:dyDescent="0.3">
      <c r="B1801" s="30"/>
      <c r="C1801" s="115">
        <v>0.64583333333333337</v>
      </c>
      <c r="D1801" s="30" t="s">
        <v>947</v>
      </c>
      <c r="E1801" s="30"/>
      <c r="F1801" s="30" t="s">
        <v>3742</v>
      </c>
      <c r="G1801" s="30"/>
      <c r="H1801" s="30"/>
      <c r="I1801" s="30"/>
      <c r="J1801" s="30"/>
      <c r="K1801" s="30">
        <v>1</v>
      </c>
      <c r="L1801" s="30"/>
      <c r="M1801" s="30"/>
      <c r="N1801" s="30">
        <v>1</v>
      </c>
    </row>
    <row r="1802" spans="2:14" ht="14.4" x14ac:dyDescent="0.3">
      <c r="B1802" s="30"/>
      <c r="C1802" s="115">
        <v>0.64583333333333337</v>
      </c>
      <c r="D1802" s="30" t="s">
        <v>1097</v>
      </c>
      <c r="E1802" s="30" t="s">
        <v>1203</v>
      </c>
      <c r="F1802" s="30" t="s">
        <v>3741</v>
      </c>
      <c r="G1802" s="35">
        <v>0.64583333333333337</v>
      </c>
      <c r="H1802" s="30"/>
      <c r="I1802" s="30"/>
      <c r="J1802" s="30"/>
      <c r="K1802" s="30">
        <v>1</v>
      </c>
      <c r="L1802" s="30"/>
      <c r="M1802" s="30"/>
      <c r="N1802" s="30">
        <v>1</v>
      </c>
    </row>
    <row r="1803" spans="2:14" ht="14.4" x14ac:dyDescent="0.3">
      <c r="B1803" s="30"/>
      <c r="C1803" s="115">
        <v>0.64583333333333337</v>
      </c>
      <c r="D1803" s="30" t="s">
        <v>1097</v>
      </c>
      <c r="E1803" s="30"/>
      <c r="F1803" s="30" t="s">
        <v>3742</v>
      </c>
      <c r="G1803" s="30"/>
      <c r="H1803" s="30"/>
      <c r="I1803" s="30"/>
      <c r="J1803" s="30"/>
      <c r="K1803" s="30">
        <v>1</v>
      </c>
      <c r="L1803" s="30"/>
      <c r="M1803" s="30"/>
      <c r="N1803" s="30">
        <v>1</v>
      </c>
    </row>
    <row r="1804" spans="2:14" ht="14.4" x14ac:dyDescent="0.3">
      <c r="B1804" s="30"/>
      <c r="C1804" s="115">
        <v>0.64583333333333337</v>
      </c>
      <c r="D1804" s="30" t="s">
        <v>1175</v>
      </c>
      <c r="E1804" s="30" t="s">
        <v>1184</v>
      </c>
      <c r="F1804" s="30" t="s">
        <v>3741</v>
      </c>
      <c r="G1804" s="35">
        <v>0.64583333333333337</v>
      </c>
      <c r="H1804" s="30"/>
      <c r="I1804" s="30"/>
      <c r="J1804" s="30"/>
      <c r="K1804" s="30">
        <v>1</v>
      </c>
      <c r="L1804" s="30"/>
      <c r="M1804" s="30"/>
      <c r="N1804" s="30">
        <v>1</v>
      </c>
    </row>
    <row r="1805" spans="2:14" ht="14.4" x14ac:dyDescent="0.3">
      <c r="B1805" s="30"/>
      <c r="C1805" s="115">
        <v>0.64583333333333337</v>
      </c>
      <c r="D1805" s="30" t="s">
        <v>1175</v>
      </c>
      <c r="E1805" s="30"/>
      <c r="F1805" s="30" t="s">
        <v>3742</v>
      </c>
      <c r="G1805" s="30"/>
      <c r="H1805" s="30"/>
      <c r="I1805" s="30"/>
      <c r="J1805" s="30"/>
      <c r="K1805" s="30">
        <v>1</v>
      </c>
      <c r="L1805" s="30"/>
      <c r="M1805" s="30"/>
      <c r="N1805" s="30">
        <v>1</v>
      </c>
    </row>
    <row r="1806" spans="2:14" ht="14.4" x14ac:dyDescent="0.3">
      <c r="B1806" s="30"/>
      <c r="C1806" s="115">
        <v>0.64583333333333337</v>
      </c>
      <c r="D1806" s="30" t="s">
        <v>1034</v>
      </c>
      <c r="E1806" s="30" t="s">
        <v>1206</v>
      </c>
      <c r="F1806" s="30" t="s">
        <v>3741</v>
      </c>
      <c r="G1806" s="35">
        <v>0.64583333333333337</v>
      </c>
      <c r="H1806" s="30"/>
      <c r="I1806" s="30"/>
      <c r="J1806" s="30"/>
      <c r="K1806" s="30">
        <v>1</v>
      </c>
      <c r="L1806" s="30"/>
      <c r="M1806" s="30"/>
      <c r="N1806" s="30">
        <v>1</v>
      </c>
    </row>
    <row r="1807" spans="2:14" ht="14.4" x14ac:dyDescent="0.3">
      <c r="B1807" s="30"/>
      <c r="C1807" s="115">
        <v>0.64583333333333337</v>
      </c>
      <c r="D1807" s="30" t="s">
        <v>1034</v>
      </c>
      <c r="E1807" s="30"/>
      <c r="F1807" s="30" t="s">
        <v>3742</v>
      </c>
      <c r="G1807" s="30"/>
      <c r="H1807" s="30"/>
      <c r="I1807" s="30"/>
      <c r="J1807" s="30"/>
      <c r="K1807" s="30">
        <v>1</v>
      </c>
      <c r="L1807" s="30"/>
      <c r="M1807" s="30"/>
      <c r="N1807" s="30">
        <v>1</v>
      </c>
    </row>
    <row r="1808" spans="2:14" ht="14.4" x14ac:dyDescent="0.3">
      <c r="B1808" s="30"/>
      <c r="C1808" s="115">
        <v>0.67708333333333337</v>
      </c>
      <c r="D1808" s="30" t="s">
        <v>25</v>
      </c>
      <c r="E1808" s="30" t="s">
        <v>1129</v>
      </c>
      <c r="F1808" s="30" t="s">
        <v>3743</v>
      </c>
      <c r="G1808" s="35">
        <v>0.67708333333333337</v>
      </c>
      <c r="H1808" s="30"/>
      <c r="I1808" s="30"/>
      <c r="J1808" s="30"/>
      <c r="K1808" s="30">
        <v>1</v>
      </c>
      <c r="L1808" s="30"/>
      <c r="M1808" s="30"/>
      <c r="N1808" s="30">
        <v>1</v>
      </c>
    </row>
    <row r="1809" spans="2:14" ht="14.4" x14ac:dyDescent="0.3">
      <c r="B1809" s="30"/>
      <c r="C1809" s="115">
        <v>0.67708333333333337</v>
      </c>
      <c r="D1809" s="30" t="s">
        <v>25</v>
      </c>
      <c r="E1809" s="30"/>
      <c r="F1809" s="30" t="s">
        <v>3744</v>
      </c>
      <c r="G1809" s="30"/>
      <c r="H1809" s="30"/>
      <c r="I1809" s="30"/>
      <c r="J1809" s="30"/>
      <c r="K1809" s="30">
        <v>1</v>
      </c>
      <c r="L1809" s="30"/>
      <c r="M1809" s="30"/>
      <c r="N1809" s="30">
        <v>1</v>
      </c>
    </row>
    <row r="1810" spans="2:14" ht="14.4" x14ac:dyDescent="0.3">
      <c r="B1810" s="30"/>
      <c r="C1810" s="115">
        <v>0.67708333333333337</v>
      </c>
      <c r="D1810" s="30" t="s">
        <v>65</v>
      </c>
      <c r="E1810" s="30" t="s">
        <v>1204</v>
      </c>
      <c r="F1810" s="30" t="s">
        <v>3743</v>
      </c>
      <c r="G1810" s="35">
        <v>0.67708333333333337</v>
      </c>
      <c r="H1810" s="30"/>
      <c r="I1810" s="30"/>
      <c r="J1810" s="30"/>
      <c r="K1810" s="30">
        <v>1</v>
      </c>
      <c r="L1810" s="30"/>
      <c r="M1810" s="30"/>
      <c r="N1810" s="30">
        <v>1</v>
      </c>
    </row>
    <row r="1811" spans="2:14" ht="14.4" x14ac:dyDescent="0.3">
      <c r="B1811" s="30"/>
      <c r="C1811" s="115">
        <v>0.67708333333333337</v>
      </c>
      <c r="D1811" s="30" t="s">
        <v>65</v>
      </c>
      <c r="E1811" s="30"/>
      <c r="F1811" s="30" t="s">
        <v>3744</v>
      </c>
      <c r="G1811" s="30"/>
      <c r="H1811" s="30"/>
      <c r="I1811" s="30"/>
      <c r="J1811" s="30"/>
      <c r="K1811" s="30">
        <v>1</v>
      </c>
      <c r="L1811" s="30"/>
      <c r="M1811" s="30"/>
      <c r="N1811" s="30">
        <v>1</v>
      </c>
    </row>
    <row r="1812" spans="2:14" ht="14.4" x14ac:dyDescent="0.3">
      <c r="B1812" s="30"/>
      <c r="C1812" s="115">
        <v>0.67708333333333337</v>
      </c>
      <c r="D1812" s="30" t="s">
        <v>37</v>
      </c>
      <c r="E1812" s="30" t="s">
        <v>1127</v>
      </c>
      <c r="F1812" s="30" t="s">
        <v>3743</v>
      </c>
      <c r="G1812" s="35">
        <v>0.67708333333333337</v>
      </c>
      <c r="H1812" s="30"/>
      <c r="I1812" s="30"/>
      <c r="J1812" s="30"/>
      <c r="K1812" s="30">
        <v>1</v>
      </c>
      <c r="L1812" s="30"/>
      <c r="M1812" s="30"/>
      <c r="N1812" s="30">
        <v>1</v>
      </c>
    </row>
    <row r="1813" spans="2:14" ht="14.4" x14ac:dyDescent="0.3">
      <c r="B1813" s="30"/>
      <c r="C1813" s="115">
        <v>0.67708333333333337</v>
      </c>
      <c r="D1813" s="30" t="s">
        <v>37</v>
      </c>
      <c r="E1813" s="30"/>
      <c r="F1813" s="30" t="s">
        <v>3744</v>
      </c>
      <c r="G1813" s="30"/>
      <c r="H1813" s="30"/>
      <c r="I1813" s="30"/>
      <c r="J1813" s="30"/>
      <c r="K1813" s="30">
        <v>1</v>
      </c>
      <c r="L1813" s="30"/>
      <c r="M1813" s="30"/>
      <c r="N1813" s="30">
        <v>1</v>
      </c>
    </row>
    <row r="1814" spans="2:14" ht="14.4" x14ac:dyDescent="0.3">
      <c r="B1814" s="30"/>
      <c r="C1814" s="115">
        <v>0.67708333333333337</v>
      </c>
      <c r="D1814" s="30" t="s">
        <v>553</v>
      </c>
      <c r="E1814" s="30" t="s">
        <v>1139</v>
      </c>
      <c r="F1814" s="30" t="s">
        <v>3743</v>
      </c>
      <c r="G1814" s="35">
        <v>0.67708333333333337</v>
      </c>
      <c r="H1814" s="30"/>
      <c r="I1814" s="30"/>
      <c r="J1814" s="30"/>
      <c r="K1814" s="30">
        <v>1</v>
      </c>
      <c r="L1814" s="30"/>
      <c r="M1814" s="30"/>
      <c r="N1814" s="30">
        <v>1</v>
      </c>
    </row>
    <row r="1815" spans="2:14" ht="14.4" x14ac:dyDescent="0.3">
      <c r="B1815" s="30"/>
      <c r="C1815" s="115">
        <v>0.67708333333333337</v>
      </c>
      <c r="D1815" s="30" t="s">
        <v>553</v>
      </c>
      <c r="E1815" s="30"/>
      <c r="F1815" s="30" t="s">
        <v>3744</v>
      </c>
      <c r="G1815" s="30"/>
      <c r="H1815" s="30"/>
      <c r="I1815" s="30"/>
      <c r="J1815" s="30"/>
      <c r="K1815" s="30">
        <v>1</v>
      </c>
      <c r="L1815" s="30"/>
      <c r="M1815" s="30"/>
      <c r="N1815" s="30">
        <v>1</v>
      </c>
    </row>
    <row r="1816" spans="2:14" ht="14.4" x14ac:dyDescent="0.3">
      <c r="B1816" s="30"/>
      <c r="C1816" s="115">
        <v>0.67708333333333337</v>
      </c>
      <c r="D1816" s="30" t="s">
        <v>686</v>
      </c>
      <c r="E1816" s="30" t="s">
        <v>1117</v>
      </c>
      <c r="F1816" s="30" t="s">
        <v>3743</v>
      </c>
      <c r="G1816" s="35">
        <v>0.67708333333333337</v>
      </c>
      <c r="H1816" s="30"/>
      <c r="I1816" s="30"/>
      <c r="J1816" s="30"/>
      <c r="K1816" s="30">
        <v>1</v>
      </c>
      <c r="L1816" s="30"/>
      <c r="M1816" s="30"/>
      <c r="N1816" s="30">
        <v>1</v>
      </c>
    </row>
    <row r="1817" spans="2:14" ht="14.4" x14ac:dyDescent="0.3">
      <c r="B1817" s="30"/>
      <c r="C1817" s="115">
        <v>0.67708333333333337</v>
      </c>
      <c r="D1817" s="30" t="s">
        <v>686</v>
      </c>
      <c r="E1817" s="30"/>
      <c r="F1817" s="30" t="s">
        <v>3744</v>
      </c>
      <c r="G1817" s="30"/>
      <c r="H1817" s="30"/>
      <c r="I1817" s="30"/>
      <c r="J1817" s="30"/>
      <c r="K1817" s="30">
        <v>1</v>
      </c>
      <c r="L1817" s="30"/>
      <c r="M1817" s="30"/>
      <c r="N1817" s="30">
        <v>1</v>
      </c>
    </row>
    <row r="1818" spans="2:14" ht="14.4" x14ac:dyDescent="0.3">
      <c r="B1818" s="30"/>
      <c r="C1818" s="115">
        <v>0.67708333333333337</v>
      </c>
      <c r="D1818" s="30" t="s">
        <v>689</v>
      </c>
      <c r="E1818" s="30" t="s">
        <v>1184</v>
      </c>
      <c r="F1818" s="30" t="s">
        <v>3743</v>
      </c>
      <c r="G1818" s="35">
        <v>0.67708333333333337</v>
      </c>
      <c r="H1818" s="30"/>
      <c r="I1818" s="30"/>
      <c r="J1818" s="30"/>
      <c r="K1818" s="30">
        <v>1</v>
      </c>
      <c r="L1818" s="30"/>
      <c r="M1818" s="30"/>
      <c r="N1818" s="30">
        <v>1</v>
      </c>
    </row>
    <row r="1819" spans="2:14" ht="14.4" x14ac:dyDescent="0.3">
      <c r="B1819" s="30"/>
      <c r="C1819" s="115">
        <v>0.67708333333333337</v>
      </c>
      <c r="D1819" s="30" t="s">
        <v>689</v>
      </c>
      <c r="E1819" s="30"/>
      <c r="F1819" s="30" t="s">
        <v>3744</v>
      </c>
      <c r="G1819" s="30"/>
      <c r="H1819" s="30"/>
      <c r="I1819" s="30"/>
      <c r="J1819" s="30"/>
      <c r="K1819" s="30">
        <v>1</v>
      </c>
      <c r="L1819" s="30"/>
      <c r="M1819" s="30"/>
      <c r="N1819" s="30">
        <v>1</v>
      </c>
    </row>
    <row r="1820" spans="2:14" ht="14.4" x14ac:dyDescent="0.3">
      <c r="B1820" s="30"/>
      <c r="C1820" s="115">
        <v>0.67708333333333337</v>
      </c>
      <c r="D1820" s="30" t="s">
        <v>562</v>
      </c>
      <c r="E1820" s="30" t="s">
        <v>1154</v>
      </c>
      <c r="F1820" s="30" t="s">
        <v>3743</v>
      </c>
      <c r="G1820" s="35">
        <v>0.67708333333333337</v>
      </c>
      <c r="H1820" s="30"/>
      <c r="I1820" s="30"/>
      <c r="J1820" s="30"/>
      <c r="K1820" s="30">
        <v>1</v>
      </c>
      <c r="L1820" s="30"/>
      <c r="M1820" s="30"/>
      <c r="N1820" s="30">
        <v>1</v>
      </c>
    </row>
    <row r="1821" spans="2:14" ht="14.4" x14ac:dyDescent="0.3">
      <c r="B1821" s="30"/>
      <c r="C1821" s="115">
        <v>0.67708333333333337</v>
      </c>
      <c r="D1821" s="30" t="s">
        <v>562</v>
      </c>
      <c r="E1821" s="30"/>
      <c r="F1821" s="30" t="s">
        <v>3744</v>
      </c>
      <c r="G1821" s="30"/>
      <c r="H1821" s="30"/>
      <c r="I1821" s="30"/>
      <c r="J1821" s="30"/>
      <c r="K1821" s="30">
        <v>1</v>
      </c>
      <c r="L1821" s="30"/>
      <c r="M1821" s="30"/>
      <c r="N1821" s="30">
        <v>1</v>
      </c>
    </row>
    <row r="1822" spans="2:14" ht="14.4" x14ac:dyDescent="0.3">
      <c r="B1822" s="30"/>
      <c r="C1822" s="115">
        <v>0.67708333333333337</v>
      </c>
      <c r="D1822" s="30" t="s">
        <v>245</v>
      </c>
      <c r="E1822" s="30" t="s">
        <v>1176</v>
      </c>
      <c r="F1822" s="30" t="s">
        <v>3743</v>
      </c>
      <c r="G1822" s="35">
        <v>0.67708333333333337</v>
      </c>
      <c r="H1822" s="30"/>
      <c r="I1822" s="30"/>
      <c r="J1822" s="30"/>
      <c r="K1822" s="30">
        <v>1</v>
      </c>
      <c r="L1822" s="30"/>
      <c r="M1822" s="30"/>
      <c r="N1822" s="30">
        <v>1</v>
      </c>
    </row>
    <row r="1823" spans="2:14" ht="14.4" x14ac:dyDescent="0.3">
      <c r="B1823" s="30"/>
      <c r="C1823" s="115">
        <v>0.67708333333333337</v>
      </c>
      <c r="D1823" s="30" t="s">
        <v>245</v>
      </c>
      <c r="E1823" s="30"/>
      <c r="F1823" s="30" t="s">
        <v>3744</v>
      </c>
      <c r="G1823" s="30"/>
      <c r="H1823" s="30"/>
      <c r="I1823" s="30"/>
      <c r="J1823" s="30"/>
      <c r="K1823" s="30">
        <v>1</v>
      </c>
      <c r="L1823" s="30"/>
      <c r="M1823" s="30"/>
      <c r="N1823" s="30">
        <v>1</v>
      </c>
    </row>
    <row r="1824" spans="2:14" ht="14.4" x14ac:dyDescent="0.3">
      <c r="B1824" s="30"/>
      <c r="C1824" s="115">
        <v>0.67708333333333337</v>
      </c>
      <c r="D1824" s="30" t="s">
        <v>803</v>
      </c>
      <c r="E1824" s="30" t="s">
        <v>1160</v>
      </c>
      <c r="F1824" s="30" t="s">
        <v>3743</v>
      </c>
      <c r="G1824" s="35">
        <v>0.67708333333333337</v>
      </c>
      <c r="H1824" s="30"/>
      <c r="I1824" s="30"/>
      <c r="J1824" s="30"/>
      <c r="K1824" s="30">
        <v>1</v>
      </c>
      <c r="L1824" s="30"/>
      <c r="M1824" s="30"/>
      <c r="N1824" s="30">
        <v>1</v>
      </c>
    </row>
    <row r="1825" spans="2:14" ht="14.4" x14ac:dyDescent="0.3">
      <c r="B1825" s="30"/>
      <c r="C1825" s="115">
        <v>0.67708333333333337</v>
      </c>
      <c r="D1825" s="30" t="s">
        <v>803</v>
      </c>
      <c r="E1825" s="30"/>
      <c r="F1825" s="30" t="s">
        <v>3744</v>
      </c>
      <c r="G1825" s="30"/>
      <c r="H1825" s="30"/>
      <c r="I1825" s="30"/>
      <c r="J1825" s="30"/>
      <c r="K1825" s="30">
        <v>1</v>
      </c>
      <c r="L1825" s="30"/>
      <c r="M1825" s="30"/>
      <c r="N1825" s="30">
        <v>1</v>
      </c>
    </row>
    <row r="1826" spans="2:14" ht="14.4" x14ac:dyDescent="0.3">
      <c r="B1826" s="30"/>
      <c r="C1826" s="115">
        <v>0.67708333333333337</v>
      </c>
      <c r="D1826" s="30" t="s">
        <v>719</v>
      </c>
      <c r="E1826" s="30" t="s">
        <v>1213</v>
      </c>
      <c r="F1826" s="30" t="s">
        <v>3743</v>
      </c>
      <c r="G1826" s="35">
        <v>0.67708333333333337</v>
      </c>
      <c r="H1826" s="30"/>
      <c r="I1826" s="30"/>
      <c r="J1826" s="30"/>
      <c r="K1826" s="30">
        <v>1</v>
      </c>
      <c r="L1826" s="30"/>
      <c r="M1826" s="30"/>
      <c r="N1826" s="30">
        <v>1</v>
      </c>
    </row>
    <row r="1827" spans="2:14" ht="14.4" x14ac:dyDescent="0.3">
      <c r="B1827" s="30"/>
      <c r="C1827" s="115">
        <v>0.67708333333333337</v>
      </c>
      <c r="D1827" s="30" t="s">
        <v>719</v>
      </c>
      <c r="E1827" s="30"/>
      <c r="F1827" s="30" t="s">
        <v>3744</v>
      </c>
      <c r="G1827" s="30"/>
      <c r="H1827" s="30"/>
      <c r="I1827" s="30"/>
      <c r="J1827" s="30"/>
      <c r="K1827" s="30">
        <v>1</v>
      </c>
      <c r="L1827" s="30"/>
      <c r="M1827" s="30"/>
      <c r="N1827" s="30">
        <v>1</v>
      </c>
    </row>
    <row r="1828" spans="2:14" ht="14.4" x14ac:dyDescent="0.3">
      <c r="B1828" s="30"/>
      <c r="C1828" s="115">
        <v>0.67708333333333337</v>
      </c>
      <c r="D1828" s="30" t="s">
        <v>728</v>
      </c>
      <c r="E1828" s="30" t="s">
        <v>1189</v>
      </c>
      <c r="F1828" s="30" t="s">
        <v>3743</v>
      </c>
      <c r="G1828" s="35">
        <v>0.67708333333333337</v>
      </c>
      <c r="H1828" s="30"/>
      <c r="I1828" s="30"/>
      <c r="J1828" s="30"/>
      <c r="K1828" s="30">
        <v>1</v>
      </c>
      <c r="L1828" s="30"/>
      <c r="M1828" s="30"/>
      <c r="N1828" s="30">
        <v>1</v>
      </c>
    </row>
    <row r="1829" spans="2:14" ht="14.4" x14ac:dyDescent="0.3">
      <c r="B1829" s="30"/>
      <c r="C1829" s="115">
        <v>0.67708333333333337</v>
      </c>
      <c r="D1829" s="30" t="s">
        <v>728</v>
      </c>
      <c r="E1829" s="30"/>
      <c r="F1829" s="30" t="s">
        <v>3744</v>
      </c>
      <c r="G1829" s="30"/>
      <c r="H1829" s="30"/>
      <c r="I1829" s="30"/>
      <c r="J1829" s="30"/>
      <c r="K1829" s="30">
        <v>1</v>
      </c>
      <c r="L1829" s="30"/>
      <c r="M1829" s="30"/>
      <c r="N1829" s="30">
        <v>1</v>
      </c>
    </row>
    <row r="1830" spans="2:14" ht="14.4" x14ac:dyDescent="0.3">
      <c r="B1830" s="30"/>
      <c r="C1830" s="115">
        <v>0.67708333333333337</v>
      </c>
      <c r="D1830" s="30" t="s">
        <v>821</v>
      </c>
      <c r="E1830" s="30" t="s">
        <v>1195</v>
      </c>
      <c r="F1830" s="30" t="s">
        <v>3743</v>
      </c>
      <c r="G1830" s="35">
        <v>0.67708333333333337</v>
      </c>
      <c r="H1830" s="30"/>
      <c r="I1830" s="30"/>
      <c r="J1830" s="30"/>
      <c r="K1830" s="30">
        <v>1</v>
      </c>
      <c r="L1830" s="30"/>
      <c r="M1830" s="30"/>
      <c r="N1830" s="30">
        <v>1</v>
      </c>
    </row>
    <row r="1831" spans="2:14" ht="14.4" x14ac:dyDescent="0.3">
      <c r="B1831" s="30"/>
      <c r="C1831" s="115">
        <v>0.67708333333333337</v>
      </c>
      <c r="D1831" s="30" t="s">
        <v>821</v>
      </c>
      <c r="E1831" s="30"/>
      <c r="F1831" s="30" t="s">
        <v>3744</v>
      </c>
      <c r="G1831" s="30"/>
      <c r="H1831" s="30"/>
      <c r="I1831" s="30"/>
      <c r="J1831" s="30"/>
      <c r="K1831" s="30">
        <v>1</v>
      </c>
      <c r="L1831" s="30"/>
      <c r="M1831" s="30"/>
      <c r="N1831" s="30">
        <v>1</v>
      </c>
    </row>
    <row r="1832" spans="2:14" ht="14.4" x14ac:dyDescent="0.3">
      <c r="B1832" s="30"/>
      <c r="C1832" s="115">
        <v>0.67708333333333337</v>
      </c>
      <c r="D1832" s="30" t="s">
        <v>273</v>
      </c>
      <c r="E1832" s="30" t="s">
        <v>1208</v>
      </c>
      <c r="F1832" s="30" t="s">
        <v>3743</v>
      </c>
      <c r="G1832" s="35">
        <v>0.67708333333333337</v>
      </c>
      <c r="H1832" s="30"/>
      <c r="I1832" s="30"/>
      <c r="J1832" s="30"/>
      <c r="K1832" s="30">
        <v>1</v>
      </c>
      <c r="L1832" s="30"/>
      <c r="M1832" s="30"/>
      <c r="N1832" s="30">
        <v>1</v>
      </c>
    </row>
    <row r="1833" spans="2:14" ht="14.4" x14ac:dyDescent="0.3">
      <c r="B1833" s="30"/>
      <c r="C1833" s="115">
        <v>0.67708333333333337</v>
      </c>
      <c r="D1833" s="30" t="s">
        <v>273</v>
      </c>
      <c r="E1833" s="30"/>
      <c r="F1833" s="30" t="s">
        <v>3744</v>
      </c>
      <c r="G1833" s="30"/>
      <c r="H1833" s="30"/>
      <c r="I1833" s="30"/>
      <c r="J1833" s="30"/>
      <c r="K1833" s="30">
        <v>1</v>
      </c>
      <c r="L1833" s="30"/>
      <c r="M1833" s="30"/>
      <c r="N1833" s="30">
        <v>1</v>
      </c>
    </row>
    <row r="1834" spans="2:14" ht="14.4" x14ac:dyDescent="0.3">
      <c r="B1834" s="30"/>
      <c r="C1834" s="115">
        <v>0.67708333333333337</v>
      </c>
      <c r="D1834" s="30" t="s">
        <v>321</v>
      </c>
      <c r="E1834" s="30" t="s">
        <v>1138</v>
      </c>
      <c r="F1834" s="30" t="s">
        <v>3743</v>
      </c>
      <c r="G1834" s="35">
        <v>0.67708333333333337</v>
      </c>
      <c r="H1834" s="30"/>
      <c r="I1834" s="30"/>
      <c r="J1834" s="30"/>
      <c r="K1834" s="30">
        <v>1</v>
      </c>
      <c r="L1834" s="30"/>
      <c r="M1834" s="30"/>
      <c r="N1834" s="30">
        <v>1</v>
      </c>
    </row>
    <row r="1835" spans="2:14" ht="14.4" x14ac:dyDescent="0.3">
      <c r="B1835" s="30"/>
      <c r="C1835" s="115">
        <v>0.67708333333333337</v>
      </c>
      <c r="D1835" s="30" t="s">
        <v>321</v>
      </c>
      <c r="E1835" s="30"/>
      <c r="F1835" s="30" t="s">
        <v>3744</v>
      </c>
      <c r="G1835" s="30"/>
      <c r="H1835" s="30"/>
      <c r="I1835" s="30"/>
      <c r="J1835" s="30"/>
      <c r="K1835" s="30">
        <v>1</v>
      </c>
      <c r="L1835" s="30"/>
      <c r="M1835" s="30"/>
      <c r="N1835" s="30">
        <v>1</v>
      </c>
    </row>
    <row r="1836" spans="2:14" ht="14.4" x14ac:dyDescent="0.3">
      <c r="B1836" s="30"/>
      <c r="C1836" s="115">
        <v>0.67708333333333337</v>
      </c>
      <c r="D1836" s="30" t="s">
        <v>483</v>
      </c>
      <c r="E1836" s="30" t="s">
        <v>1138</v>
      </c>
      <c r="F1836" s="30" t="s">
        <v>3743</v>
      </c>
      <c r="G1836" s="35">
        <v>0.67708333333333337</v>
      </c>
      <c r="H1836" s="30"/>
      <c r="I1836" s="30"/>
      <c r="J1836" s="30"/>
      <c r="K1836" s="30">
        <v>1</v>
      </c>
      <c r="L1836" s="30"/>
      <c r="M1836" s="30"/>
      <c r="N1836" s="30">
        <v>1</v>
      </c>
    </row>
    <row r="1837" spans="2:14" ht="14.4" x14ac:dyDescent="0.3">
      <c r="B1837" s="30"/>
      <c r="C1837" s="115">
        <v>0.67708333333333337</v>
      </c>
      <c r="D1837" s="30" t="s">
        <v>483</v>
      </c>
      <c r="E1837" s="30"/>
      <c r="F1837" s="30" t="s">
        <v>3744</v>
      </c>
      <c r="G1837" s="30"/>
      <c r="H1837" s="30"/>
      <c r="I1837" s="30"/>
      <c r="J1837" s="30"/>
      <c r="K1837" s="30">
        <v>1</v>
      </c>
      <c r="L1837" s="30"/>
      <c r="M1837" s="30"/>
      <c r="N1837" s="30">
        <v>1</v>
      </c>
    </row>
    <row r="1838" spans="2:14" ht="14.4" x14ac:dyDescent="0.3">
      <c r="B1838" s="30"/>
      <c r="C1838" s="115">
        <v>0.67708333333333337</v>
      </c>
      <c r="D1838" s="30" t="s">
        <v>474</v>
      </c>
      <c r="E1838" s="30" t="s">
        <v>1122</v>
      </c>
      <c r="F1838" s="30" t="s">
        <v>3743</v>
      </c>
      <c r="G1838" s="35">
        <v>0.67708333333333337</v>
      </c>
      <c r="H1838" s="30"/>
      <c r="I1838" s="30"/>
      <c r="J1838" s="30"/>
      <c r="K1838" s="30">
        <v>1</v>
      </c>
      <c r="L1838" s="30"/>
      <c r="M1838" s="30"/>
      <c r="N1838" s="30">
        <v>1</v>
      </c>
    </row>
    <row r="1839" spans="2:14" ht="14.4" x14ac:dyDescent="0.3">
      <c r="B1839" s="30"/>
      <c r="C1839" s="115">
        <v>0.67708333333333337</v>
      </c>
      <c r="D1839" s="30" t="s">
        <v>474</v>
      </c>
      <c r="E1839" s="30"/>
      <c r="F1839" s="30" t="s">
        <v>3744</v>
      </c>
      <c r="G1839" s="30"/>
      <c r="H1839" s="30"/>
      <c r="I1839" s="30"/>
      <c r="J1839" s="30"/>
      <c r="K1839" s="30">
        <v>1</v>
      </c>
      <c r="L1839" s="30"/>
      <c r="M1839" s="30"/>
      <c r="N1839" s="30">
        <v>1</v>
      </c>
    </row>
    <row r="1840" spans="2:14" ht="14.4" x14ac:dyDescent="0.3">
      <c r="B1840" s="30"/>
      <c r="C1840" s="115">
        <v>0.67708333333333337</v>
      </c>
      <c r="D1840" s="30" t="s">
        <v>431</v>
      </c>
      <c r="E1840" s="30" t="s">
        <v>1142</v>
      </c>
      <c r="F1840" s="30" t="s">
        <v>3743</v>
      </c>
      <c r="G1840" s="35">
        <v>0.67708333333333337</v>
      </c>
      <c r="H1840" s="30"/>
      <c r="I1840" s="30"/>
      <c r="J1840" s="30"/>
      <c r="K1840" s="30">
        <v>1</v>
      </c>
      <c r="L1840" s="30"/>
      <c r="M1840" s="30"/>
      <c r="N1840" s="30">
        <v>1</v>
      </c>
    </row>
    <row r="1841" spans="2:14" ht="14.4" x14ac:dyDescent="0.3">
      <c r="B1841" s="30"/>
      <c r="C1841" s="115">
        <v>0.67708333333333337</v>
      </c>
      <c r="D1841" s="30" t="s">
        <v>431</v>
      </c>
      <c r="E1841" s="30"/>
      <c r="F1841" s="30" t="s">
        <v>3744</v>
      </c>
      <c r="G1841" s="30"/>
      <c r="H1841" s="30"/>
      <c r="I1841" s="30"/>
      <c r="J1841" s="30"/>
      <c r="K1841" s="30">
        <v>1</v>
      </c>
      <c r="L1841" s="30"/>
      <c r="M1841" s="30"/>
      <c r="N1841" s="30">
        <v>1</v>
      </c>
    </row>
    <row r="1842" spans="2:14" ht="14.4" x14ac:dyDescent="0.3">
      <c r="B1842" s="30"/>
      <c r="C1842" s="115">
        <v>0.67708333333333337</v>
      </c>
      <c r="D1842" s="30" t="s">
        <v>366</v>
      </c>
      <c r="E1842" s="30" t="s">
        <v>1145</v>
      </c>
      <c r="F1842" s="30" t="s">
        <v>3743</v>
      </c>
      <c r="G1842" s="35">
        <v>0.67708333333333337</v>
      </c>
      <c r="H1842" s="30"/>
      <c r="I1842" s="30"/>
      <c r="J1842" s="30"/>
      <c r="K1842" s="30">
        <v>1</v>
      </c>
      <c r="L1842" s="30"/>
      <c r="M1842" s="30"/>
      <c r="N1842" s="30">
        <v>1</v>
      </c>
    </row>
    <row r="1843" spans="2:14" ht="14.4" x14ac:dyDescent="0.3">
      <c r="B1843" s="30"/>
      <c r="C1843" s="115">
        <v>0.67708333333333337</v>
      </c>
      <c r="D1843" s="30" t="s">
        <v>366</v>
      </c>
      <c r="E1843" s="30"/>
      <c r="F1843" s="30" t="s">
        <v>3744</v>
      </c>
      <c r="G1843" s="30"/>
      <c r="H1843" s="30"/>
      <c r="I1843" s="30"/>
      <c r="J1843" s="30"/>
      <c r="K1843" s="30">
        <v>1</v>
      </c>
      <c r="L1843" s="30"/>
      <c r="M1843" s="30"/>
      <c r="N1843" s="30">
        <v>1</v>
      </c>
    </row>
    <row r="1844" spans="2:14" ht="14.4" x14ac:dyDescent="0.3">
      <c r="B1844" s="30"/>
      <c r="C1844" s="115">
        <v>0.67708333333333337</v>
      </c>
      <c r="D1844" s="30" t="s">
        <v>366</v>
      </c>
      <c r="E1844" s="30" t="s">
        <v>1206</v>
      </c>
      <c r="F1844" s="30" t="s">
        <v>3743</v>
      </c>
      <c r="G1844" s="35">
        <v>0.67708333333333337</v>
      </c>
      <c r="H1844" s="30"/>
      <c r="I1844" s="30"/>
      <c r="J1844" s="30"/>
      <c r="K1844" s="30">
        <v>1</v>
      </c>
      <c r="L1844" s="30"/>
      <c r="M1844" s="30"/>
      <c r="N1844" s="30">
        <v>1</v>
      </c>
    </row>
    <row r="1845" spans="2:14" ht="14.4" x14ac:dyDescent="0.3">
      <c r="B1845" s="30"/>
      <c r="C1845" s="115">
        <v>0.67708333333333337</v>
      </c>
      <c r="D1845" s="30" t="s">
        <v>366</v>
      </c>
      <c r="E1845" s="30"/>
      <c r="F1845" s="30" t="s">
        <v>3744</v>
      </c>
      <c r="G1845" s="30"/>
      <c r="H1845" s="30"/>
      <c r="I1845" s="30"/>
      <c r="J1845" s="30"/>
      <c r="K1845" s="30">
        <v>1</v>
      </c>
      <c r="L1845" s="30"/>
      <c r="M1845" s="30"/>
      <c r="N1845" s="30">
        <v>1</v>
      </c>
    </row>
    <row r="1846" spans="2:14" ht="14.4" x14ac:dyDescent="0.3">
      <c r="B1846" s="30"/>
      <c r="C1846" s="115">
        <v>0.67708333333333337</v>
      </c>
      <c r="D1846" s="30" t="s">
        <v>1080</v>
      </c>
      <c r="E1846" s="30" t="s">
        <v>1222</v>
      </c>
      <c r="F1846" s="30" t="s">
        <v>3743</v>
      </c>
      <c r="G1846" s="35">
        <v>0.67708333333333337</v>
      </c>
      <c r="H1846" s="30"/>
      <c r="I1846" s="30"/>
      <c r="J1846" s="30"/>
      <c r="K1846" s="30">
        <v>1</v>
      </c>
      <c r="L1846" s="30"/>
      <c r="M1846" s="30"/>
      <c r="N1846" s="30">
        <v>1</v>
      </c>
    </row>
    <row r="1847" spans="2:14" ht="14.4" x14ac:dyDescent="0.3">
      <c r="B1847" s="30"/>
      <c r="C1847" s="115">
        <v>0.67708333333333337</v>
      </c>
      <c r="D1847" s="30" t="s">
        <v>1080</v>
      </c>
      <c r="E1847" s="30"/>
      <c r="F1847" s="30" t="s">
        <v>3744</v>
      </c>
      <c r="G1847" s="30"/>
      <c r="H1847" s="30"/>
      <c r="I1847" s="30"/>
      <c r="J1847" s="30"/>
      <c r="K1847" s="30">
        <v>1</v>
      </c>
      <c r="L1847" s="30"/>
      <c r="M1847" s="30"/>
      <c r="N1847" s="30">
        <v>1</v>
      </c>
    </row>
    <row r="1848" spans="2:14" ht="14.4" x14ac:dyDescent="0.3">
      <c r="B1848" s="30"/>
      <c r="C1848" s="115">
        <v>0.67708333333333337</v>
      </c>
      <c r="D1848" s="30" t="s">
        <v>868</v>
      </c>
      <c r="E1848" s="30" t="s">
        <v>1211</v>
      </c>
      <c r="F1848" s="30" t="s">
        <v>3743</v>
      </c>
      <c r="G1848" s="35">
        <v>0.67708333333333337</v>
      </c>
      <c r="H1848" s="30"/>
      <c r="I1848" s="30"/>
      <c r="J1848" s="30"/>
      <c r="K1848" s="30">
        <v>1</v>
      </c>
      <c r="L1848" s="30"/>
      <c r="M1848" s="30"/>
      <c r="N1848" s="30">
        <v>1</v>
      </c>
    </row>
    <row r="1849" spans="2:14" ht="14.4" x14ac:dyDescent="0.3">
      <c r="B1849" s="30"/>
      <c r="C1849" s="115">
        <v>0.67708333333333337</v>
      </c>
      <c r="D1849" s="30" t="s">
        <v>868</v>
      </c>
      <c r="E1849" s="30"/>
      <c r="F1849" s="30" t="s">
        <v>3744</v>
      </c>
      <c r="G1849" s="30"/>
      <c r="H1849" s="30"/>
      <c r="I1849" s="30"/>
      <c r="J1849" s="30"/>
      <c r="K1849" s="30">
        <v>1</v>
      </c>
      <c r="L1849" s="30"/>
      <c r="M1849" s="30"/>
      <c r="N1849" s="30">
        <v>1</v>
      </c>
    </row>
    <row r="1850" spans="2:14" ht="14.4" x14ac:dyDescent="0.3">
      <c r="B1850" s="30"/>
      <c r="C1850" s="115">
        <v>0.67708333333333337</v>
      </c>
      <c r="D1850" s="30" t="s">
        <v>791</v>
      </c>
      <c r="E1850" s="30" t="s">
        <v>1138</v>
      </c>
      <c r="F1850" s="30" t="s">
        <v>3743</v>
      </c>
      <c r="G1850" s="35">
        <v>0.67708333333333337</v>
      </c>
      <c r="H1850" s="30"/>
      <c r="I1850" s="30"/>
      <c r="J1850" s="30"/>
      <c r="K1850" s="30">
        <v>1</v>
      </c>
      <c r="L1850" s="30"/>
      <c r="M1850" s="30"/>
      <c r="N1850" s="30">
        <v>1</v>
      </c>
    </row>
    <row r="1851" spans="2:14" ht="14.4" x14ac:dyDescent="0.3">
      <c r="B1851" s="30"/>
      <c r="C1851" s="115">
        <v>0.67708333333333337</v>
      </c>
      <c r="D1851" s="30" t="s">
        <v>791</v>
      </c>
      <c r="E1851" s="30"/>
      <c r="F1851" s="30" t="s">
        <v>3744</v>
      </c>
      <c r="G1851" s="30"/>
      <c r="H1851" s="30"/>
      <c r="I1851" s="30"/>
      <c r="J1851" s="30"/>
      <c r="K1851" s="30">
        <v>1</v>
      </c>
      <c r="L1851" s="30"/>
      <c r="M1851" s="30"/>
      <c r="N1851" s="30">
        <v>1</v>
      </c>
    </row>
    <row r="1852" spans="2:14" ht="14.4" x14ac:dyDescent="0.3">
      <c r="B1852" s="30"/>
      <c r="C1852" s="115">
        <v>0.72916666666666663</v>
      </c>
      <c r="D1852" s="30" t="s">
        <v>37</v>
      </c>
      <c r="E1852" s="30" t="s">
        <v>1117</v>
      </c>
      <c r="F1852" s="30" t="s">
        <v>3745</v>
      </c>
      <c r="G1852" s="35">
        <v>0.72916666666666663</v>
      </c>
      <c r="H1852" s="30"/>
      <c r="I1852" s="30"/>
      <c r="J1852" s="30"/>
      <c r="K1852" s="30">
        <v>1</v>
      </c>
      <c r="L1852" s="30"/>
      <c r="M1852" s="30"/>
      <c r="N1852" s="30">
        <v>1</v>
      </c>
    </row>
    <row r="1853" spans="2:14" ht="14.4" x14ac:dyDescent="0.3">
      <c r="B1853" s="30"/>
      <c r="C1853" s="115">
        <v>0.72916666666666663</v>
      </c>
      <c r="D1853" s="30" t="s">
        <v>37</v>
      </c>
      <c r="E1853" s="30"/>
      <c r="F1853" s="30" t="s">
        <v>3746</v>
      </c>
      <c r="G1853" s="30"/>
      <c r="H1853" s="30"/>
      <c r="I1853" s="30"/>
      <c r="J1853" s="30"/>
      <c r="K1853" s="30">
        <v>1</v>
      </c>
      <c r="L1853" s="30"/>
      <c r="M1853" s="30"/>
      <c r="N1853" s="30">
        <v>1</v>
      </c>
    </row>
    <row r="1854" spans="2:14" ht="14.4" x14ac:dyDescent="0.3">
      <c r="B1854" s="30"/>
      <c r="C1854" s="115">
        <v>0.72916666666666663</v>
      </c>
      <c r="D1854" s="30" t="s">
        <v>158</v>
      </c>
      <c r="E1854" s="30" t="s">
        <v>1206</v>
      </c>
      <c r="F1854" s="30" t="s">
        <v>3745</v>
      </c>
      <c r="G1854" s="35">
        <v>0.72916666666666663</v>
      </c>
      <c r="H1854" s="30"/>
      <c r="I1854" s="30"/>
      <c r="J1854" s="30"/>
      <c r="K1854" s="30">
        <v>1</v>
      </c>
      <c r="L1854" s="30"/>
      <c r="M1854" s="30"/>
      <c r="N1854" s="30">
        <v>1</v>
      </c>
    </row>
    <row r="1855" spans="2:14" ht="14.4" x14ac:dyDescent="0.3">
      <c r="B1855" s="30"/>
      <c r="C1855" s="115">
        <v>0.72916666666666663</v>
      </c>
      <c r="D1855" s="30" t="s">
        <v>158</v>
      </c>
      <c r="E1855" s="30"/>
      <c r="F1855" s="30" t="s">
        <v>3746</v>
      </c>
      <c r="G1855" s="30"/>
      <c r="H1855" s="30"/>
      <c r="I1855" s="30"/>
      <c r="J1855" s="30"/>
      <c r="K1855" s="30">
        <v>1</v>
      </c>
      <c r="L1855" s="30"/>
      <c r="M1855" s="30"/>
      <c r="N1855" s="30">
        <v>1</v>
      </c>
    </row>
    <row r="1856" spans="2:14" ht="14.4" x14ac:dyDescent="0.3">
      <c r="B1856" s="30"/>
      <c r="C1856" s="115">
        <v>0.72916666666666663</v>
      </c>
      <c r="D1856" s="30" t="s">
        <v>107</v>
      </c>
      <c r="E1856" s="30" t="s">
        <v>1211</v>
      </c>
      <c r="F1856" s="30" t="s">
        <v>3745</v>
      </c>
      <c r="G1856" s="35">
        <v>0.72916666666666663</v>
      </c>
      <c r="H1856" s="30"/>
      <c r="I1856" s="30"/>
      <c r="J1856" s="30"/>
      <c r="K1856" s="30">
        <v>1</v>
      </c>
      <c r="L1856" s="30"/>
      <c r="M1856" s="30"/>
      <c r="N1856" s="30">
        <v>1</v>
      </c>
    </row>
    <row r="1857" spans="2:14" ht="14.4" x14ac:dyDescent="0.3">
      <c r="B1857" s="30"/>
      <c r="C1857" s="115">
        <v>0.72916666666666663</v>
      </c>
      <c r="D1857" s="30" t="s">
        <v>107</v>
      </c>
      <c r="E1857" s="30"/>
      <c r="F1857" s="30" t="s">
        <v>3746</v>
      </c>
      <c r="G1857" s="30"/>
      <c r="H1857" s="30"/>
      <c r="I1857" s="30"/>
      <c r="J1857" s="30"/>
      <c r="K1857" s="30">
        <v>1</v>
      </c>
      <c r="L1857" s="30"/>
      <c r="M1857" s="30"/>
      <c r="N1857" s="30">
        <v>1</v>
      </c>
    </row>
    <row r="1858" spans="2:14" ht="14.4" x14ac:dyDescent="0.3">
      <c r="B1858" s="30"/>
      <c r="C1858" s="115">
        <v>0.72916666666666663</v>
      </c>
      <c r="D1858" s="30" t="s">
        <v>185</v>
      </c>
      <c r="E1858" s="30" t="s">
        <v>1184</v>
      </c>
      <c r="F1858" s="30" t="s">
        <v>3745</v>
      </c>
      <c r="G1858" s="35">
        <v>0.72916666666666663</v>
      </c>
      <c r="H1858" s="30"/>
      <c r="I1858" s="30"/>
      <c r="J1858" s="30"/>
      <c r="K1858" s="30">
        <v>1</v>
      </c>
      <c r="L1858" s="30"/>
      <c r="M1858" s="30"/>
      <c r="N1858" s="30">
        <v>1</v>
      </c>
    </row>
    <row r="1859" spans="2:14" ht="14.4" x14ac:dyDescent="0.3">
      <c r="B1859" s="30"/>
      <c r="C1859" s="115">
        <v>0.72916666666666663</v>
      </c>
      <c r="D1859" s="30" t="s">
        <v>185</v>
      </c>
      <c r="E1859" s="30"/>
      <c r="F1859" s="30" t="s">
        <v>3746</v>
      </c>
      <c r="G1859" s="30"/>
      <c r="H1859" s="30"/>
      <c r="I1859" s="30"/>
      <c r="J1859" s="30"/>
      <c r="K1859" s="30">
        <v>1</v>
      </c>
      <c r="L1859" s="30"/>
      <c r="M1859" s="30"/>
      <c r="N1859" s="30">
        <v>1</v>
      </c>
    </row>
    <row r="1860" spans="2:14" ht="14.4" x14ac:dyDescent="0.3">
      <c r="B1860" s="30"/>
      <c r="C1860" s="115">
        <v>0.72916666666666663</v>
      </c>
      <c r="D1860" s="30" t="s">
        <v>83</v>
      </c>
      <c r="E1860" s="30" t="s">
        <v>1208</v>
      </c>
      <c r="F1860" s="30" t="s">
        <v>3745</v>
      </c>
      <c r="G1860" s="35">
        <v>0.72916666666666663</v>
      </c>
      <c r="H1860" s="30"/>
      <c r="I1860" s="30"/>
      <c r="J1860" s="30"/>
      <c r="K1860" s="30">
        <v>1</v>
      </c>
      <c r="L1860" s="30"/>
      <c r="M1860" s="30"/>
      <c r="N1860" s="30">
        <v>1</v>
      </c>
    </row>
    <row r="1861" spans="2:14" ht="14.4" x14ac:dyDescent="0.3">
      <c r="B1861" s="30"/>
      <c r="C1861" s="115">
        <v>0.72916666666666663</v>
      </c>
      <c r="D1861" s="30" t="s">
        <v>83</v>
      </c>
      <c r="E1861" s="30"/>
      <c r="F1861" s="30" t="s">
        <v>3746</v>
      </c>
      <c r="G1861" s="30"/>
      <c r="H1861" s="30"/>
      <c r="I1861" s="30"/>
      <c r="J1861" s="30"/>
      <c r="K1861" s="30">
        <v>1</v>
      </c>
      <c r="L1861" s="30"/>
      <c r="M1861" s="30"/>
      <c r="N1861" s="30">
        <v>1</v>
      </c>
    </row>
    <row r="1862" spans="2:14" ht="14.4" x14ac:dyDescent="0.3">
      <c r="B1862" s="30"/>
      <c r="C1862" s="115">
        <v>0.72916666666666663</v>
      </c>
      <c r="D1862" s="30" t="s">
        <v>101</v>
      </c>
      <c r="E1862" s="30" t="s">
        <v>1184</v>
      </c>
      <c r="F1862" s="30" t="s">
        <v>3745</v>
      </c>
      <c r="G1862" s="35">
        <v>0.72916666666666663</v>
      </c>
      <c r="H1862" s="30"/>
      <c r="I1862" s="30"/>
      <c r="J1862" s="30"/>
      <c r="K1862" s="30">
        <v>1</v>
      </c>
      <c r="L1862" s="30"/>
      <c r="M1862" s="30"/>
      <c r="N1862" s="30">
        <v>1</v>
      </c>
    </row>
    <row r="1863" spans="2:14" ht="14.4" x14ac:dyDescent="0.3">
      <c r="B1863" s="30"/>
      <c r="C1863" s="115">
        <v>0.72916666666666663</v>
      </c>
      <c r="D1863" s="30" t="s">
        <v>101</v>
      </c>
      <c r="E1863" s="30"/>
      <c r="F1863" s="30" t="s">
        <v>3746</v>
      </c>
      <c r="G1863" s="30"/>
      <c r="H1863" s="30"/>
      <c r="I1863" s="30"/>
      <c r="J1863" s="30"/>
      <c r="K1863" s="30">
        <v>1</v>
      </c>
      <c r="L1863" s="30"/>
      <c r="M1863" s="30"/>
      <c r="N1863" s="30">
        <v>1</v>
      </c>
    </row>
    <row r="1864" spans="2:14" ht="14.4" x14ac:dyDescent="0.3">
      <c r="B1864" s="30"/>
      <c r="C1864" s="115">
        <v>0.72916666666666663</v>
      </c>
      <c r="D1864" s="30" t="s">
        <v>104</v>
      </c>
      <c r="E1864" s="30" t="s">
        <v>1213</v>
      </c>
      <c r="F1864" s="30" t="s">
        <v>3745</v>
      </c>
      <c r="G1864" s="35">
        <v>0.72916666666666663</v>
      </c>
      <c r="H1864" s="30"/>
      <c r="I1864" s="30"/>
      <c r="J1864" s="30"/>
      <c r="K1864" s="30">
        <v>1</v>
      </c>
      <c r="L1864" s="30"/>
      <c r="M1864" s="30"/>
      <c r="N1864" s="30">
        <v>1</v>
      </c>
    </row>
    <row r="1865" spans="2:14" ht="14.4" x14ac:dyDescent="0.3">
      <c r="B1865" s="30"/>
      <c r="C1865" s="115">
        <v>0.72916666666666663</v>
      </c>
      <c r="D1865" s="30" t="s">
        <v>104</v>
      </c>
      <c r="E1865" s="30"/>
      <c r="F1865" s="30" t="s">
        <v>3746</v>
      </c>
      <c r="G1865" s="30"/>
      <c r="H1865" s="30"/>
      <c r="I1865" s="30"/>
      <c r="J1865" s="30"/>
      <c r="K1865" s="30">
        <v>1</v>
      </c>
      <c r="L1865" s="30"/>
      <c r="M1865" s="30"/>
      <c r="N1865" s="30">
        <v>1</v>
      </c>
    </row>
    <row r="1866" spans="2:14" ht="14.4" x14ac:dyDescent="0.3">
      <c r="B1866" s="30"/>
      <c r="C1866" s="115">
        <v>0.72916666666666663</v>
      </c>
      <c r="D1866" s="30" t="s">
        <v>553</v>
      </c>
      <c r="E1866" s="30" t="s">
        <v>1204</v>
      </c>
      <c r="F1866" s="30" t="s">
        <v>3745</v>
      </c>
      <c r="G1866" s="35">
        <v>0.72916666666666663</v>
      </c>
      <c r="H1866" s="30"/>
      <c r="I1866" s="30"/>
      <c r="J1866" s="30"/>
      <c r="K1866" s="30">
        <v>1</v>
      </c>
      <c r="L1866" s="30"/>
      <c r="M1866" s="30"/>
      <c r="N1866" s="30">
        <v>1</v>
      </c>
    </row>
    <row r="1867" spans="2:14" ht="14.4" x14ac:dyDescent="0.3">
      <c r="B1867" s="30"/>
      <c r="C1867" s="115">
        <v>0.72916666666666663</v>
      </c>
      <c r="D1867" s="30" t="s">
        <v>553</v>
      </c>
      <c r="E1867" s="30"/>
      <c r="F1867" s="30" t="s">
        <v>3746</v>
      </c>
      <c r="G1867" s="30"/>
      <c r="H1867" s="30"/>
      <c r="I1867" s="30"/>
      <c r="J1867" s="30"/>
      <c r="K1867" s="30">
        <v>1</v>
      </c>
      <c r="L1867" s="30"/>
      <c r="M1867" s="30"/>
      <c r="N1867" s="30">
        <v>1</v>
      </c>
    </row>
    <row r="1868" spans="2:14" ht="14.4" x14ac:dyDescent="0.3">
      <c r="B1868" s="30"/>
      <c r="C1868" s="115">
        <v>0.72916666666666663</v>
      </c>
      <c r="D1868" s="30" t="s">
        <v>230</v>
      </c>
      <c r="E1868" s="30" t="s">
        <v>1208</v>
      </c>
      <c r="F1868" s="30" t="s">
        <v>3745</v>
      </c>
      <c r="G1868" s="35">
        <v>0.72916666666666663</v>
      </c>
      <c r="H1868" s="30"/>
      <c r="I1868" s="30"/>
      <c r="J1868" s="30"/>
      <c r="K1868" s="30">
        <v>1</v>
      </c>
      <c r="L1868" s="30"/>
      <c r="M1868" s="30"/>
      <c r="N1868" s="30">
        <v>1</v>
      </c>
    </row>
    <row r="1869" spans="2:14" ht="14.4" x14ac:dyDescent="0.3">
      <c r="B1869" s="30"/>
      <c r="C1869" s="115">
        <v>0.72916666666666663</v>
      </c>
      <c r="D1869" s="30" t="s">
        <v>230</v>
      </c>
      <c r="E1869" s="30"/>
      <c r="F1869" s="30" t="s">
        <v>3746</v>
      </c>
      <c r="G1869" s="30"/>
      <c r="H1869" s="30"/>
      <c r="I1869" s="30"/>
      <c r="J1869" s="30"/>
      <c r="K1869" s="30">
        <v>1</v>
      </c>
      <c r="L1869" s="30"/>
      <c r="M1869" s="30"/>
      <c r="N1869" s="30">
        <v>1</v>
      </c>
    </row>
    <row r="1870" spans="2:14" ht="14.4" x14ac:dyDescent="0.3">
      <c r="B1870" s="30"/>
      <c r="C1870" s="115">
        <v>0.72916666666666663</v>
      </c>
      <c r="D1870" s="30" t="s">
        <v>233</v>
      </c>
      <c r="E1870" s="30" t="s">
        <v>1205</v>
      </c>
      <c r="F1870" s="30" t="s">
        <v>3745</v>
      </c>
      <c r="G1870" s="35">
        <v>0.72916666666666663</v>
      </c>
      <c r="H1870" s="30"/>
      <c r="I1870" s="30"/>
      <c r="J1870" s="30"/>
      <c r="K1870" s="30">
        <v>1</v>
      </c>
      <c r="L1870" s="30"/>
      <c r="M1870" s="30"/>
      <c r="N1870" s="30">
        <v>1</v>
      </c>
    </row>
    <row r="1871" spans="2:14" ht="14.4" x14ac:dyDescent="0.3">
      <c r="B1871" s="30"/>
      <c r="C1871" s="115">
        <v>0.72916666666666663</v>
      </c>
      <c r="D1871" s="30" t="s">
        <v>233</v>
      </c>
      <c r="E1871" s="30"/>
      <c r="F1871" s="30" t="s">
        <v>3746</v>
      </c>
      <c r="G1871" s="30"/>
      <c r="H1871" s="30"/>
      <c r="I1871" s="30"/>
      <c r="J1871" s="30"/>
      <c r="K1871" s="30">
        <v>1</v>
      </c>
      <c r="L1871" s="30"/>
      <c r="M1871" s="30"/>
      <c r="N1871" s="30">
        <v>1</v>
      </c>
    </row>
    <row r="1872" spans="2:14" ht="14.4" x14ac:dyDescent="0.3">
      <c r="B1872" s="30"/>
      <c r="C1872" s="115">
        <v>0.72916666666666663</v>
      </c>
      <c r="D1872" s="30" t="s">
        <v>761</v>
      </c>
      <c r="E1872" s="30" t="s">
        <v>1154</v>
      </c>
      <c r="F1872" s="30" t="s">
        <v>3745</v>
      </c>
      <c r="G1872" s="35">
        <v>0.72916666666666663</v>
      </c>
      <c r="H1872" s="30"/>
      <c r="I1872" s="30"/>
      <c r="J1872" s="30"/>
      <c r="K1872" s="30">
        <v>1</v>
      </c>
      <c r="L1872" s="30"/>
      <c r="M1872" s="30"/>
      <c r="N1872" s="30">
        <v>1</v>
      </c>
    </row>
    <row r="1873" spans="2:14" ht="14.4" x14ac:dyDescent="0.3">
      <c r="B1873" s="30"/>
      <c r="C1873" s="115">
        <v>0.72916666666666663</v>
      </c>
      <c r="D1873" s="30" t="s">
        <v>761</v>
      </c>
      <c r="E1873" s="30"/>
      <c r="F1873" s="30" t="s">
        <v>3746</v>
      </c>
      <c r="G1873" s="30"/>
      <c r="H1873" s="30"/>
      <c r="I1873" s="30"/>
      <c r="J1873" s="30"/>
      <c r="K1873" s="30">
        <v>1</v>
      </c>
      <c r="L1873" s="30"/>
      <c r="M1873" s="30"/>
      <c r="N1873" s="30">
        <v>1</v>
      </c>
    </row>
    <row r="1874" spans="2:14" ht="14.4" x14ac:dyDescent="0.3">
      <c r="B1874" s="30"/>
      <c r="C1874" s="115">
        <v>0.72916666666666663</v>
      </c>
      <c r="D1874" s="30" t="s">
        <v>803</v>
      </c>
      <c r="E1874" s="30" t="s">
        <v>1191</v>
      </c>
      <c r="F1874" s="30" t="s">
        <v>3745</v>
      </c>
      <c r="G1874" s="35">
        <v>0.72916666666666663</v>
      </c>
      <c r="H1874" s="30"/>
      <c r="I1874" s="30"/>
      <c r="J1874" s="30"/>
      <c r="K1874" s="30">
        <v>1</v>
      </c>
      <c r="L1874" s="30"/>
      <c r="M1874" s="30"/>
      <c r="N1874" s="30">
        <v>1</v>
      </c>
    </row>
    <row r="1875" spans="2:14" ht="14.4" x14ac:dyDescent="0.3">
      <c r="B1875" s="30"/>
      <c r="C1875" s="115">
        <v>0.72916666666666663</v>
      </c>
      <c r="D1875" s="30" t="s">
        <v>803</v>
      </c>
      <c r="E1875" s="30"/>
      <c r="F1875" s="30" t="s">
        <v>3746</v>
      </c>
      <c r="G1875" s="30"/>
      <c r="H1875" s="30"/>
      <c r="I1875" s="30"/>
      <c r="J1875" s="30"/>
      <c r="K1875" s="30">
        <v>1</v>
      </c>
      <c r="L1875" s="30"/>
      <c r="M1875" s="30"/>
      <c r="N1875" s="30">
        <v>1</v>
      </c>
    </row>
    <row r="1876" spans="2:14" ht="14.4" x14ac:dyDescent="0.3">
      <c r="B1876" s="30"/>
      <c r="C1876" s="115">
        <v>0.72916666666666663</v>
      </c>
      <c r="D1876" s="30" t="s">
        <v>641</v>
      </c>
      <c r="E1876" s="30" t="s">
        <v>1195</v>
      </c>
      <c r="F1876" s="30" t="s">
        <v>3745</v>
      </c>
      <c r="G1876" s="35">
        <v>0.72916666666666663</v>
      </c>
      <c r="H1876" s="30"/>
      <c r="I1876" s="30"/>
      <c r="J1876" s="30"/>
      <c r="K1876" s="30">
        <v>1</v>
      </c>
      <c r="L1876" s="30"/>
      <c r="M1876" s="30"/>
      <c r="N1876" s="30">
        <v>1</v>
      </c>
    </row>
    <row r="1877" spans="2:14" ht="14.4" x14ac:dyDescent="0.3">
      <c r="B1877" s="30"/>
      <c r="C1877" s="115">
        <v>0.72916666666666663</v>
      </c>
      <c r="D1877" s="30" t="s">
        <v>641</v>
      </c>
      <c r="E1877" s="30"/>
      <c r="F1877" s="30" t="s">
        <v>3746</v>
      </c>
      <c r="G1877" s="30"/>
      <c r="H1877" s="30"/>
      <c r="I1877" s="30"/>
      <c r="J1877" s="30"/>
      <c r="K1877" s="30">
        <v>1</v>
      </c>
      <c r="L1877" s="30"/>
      <c r="M1877" s="30"/>
      <c r="N1877" s="30">
        <v>1</v>
      </c>
    </row>
    <row r="1878" spans="2:14" ht="14.4" x14ac:dyDescent="0.3">
      <c r="B1878" s="30"/>
      <c r="C1878" s="115">
        <v>0.72916666666666663</v>
      </c>
      <c r="D1878" s="30" t="s">
        <v>713</v>
      </c>
      <c r="E1878" s="30" t="s">
        <v>1191</v>
      </c>
      <c r="F1878" s="30" t="s">
        <v>3745</v>
      </c>
      <c r="G1878" s="35">
        <v>0.72916666666666663</v>
      </c>
      <c r="H1878" s="30"/>
      <c r="I1878" s="30"/>
      <c r="J1878" s="30"/>
      <c r="K1878" s="30">
        <v>1</v>
      </c>
      <c r="L1878" s="30"/>
      <c r="M1878" s="30"/>
      <c r="N1878" s="30">
        <v>1</v>
      </c>
    </row>
    <row r="1879" spans="2:14" ht="14.4" x14ac:dyDescent="0.3">
      <c r="B1879" s="30"/>
      <c r="C1879" s="115">
        <v>0.72916666666666663</v>
      </c>
      <c r="D1879" s="30" t="s">
        <v>713</v>
      </c>
      <c r="E1879" s="30"/>
      <c r="F1879" s="30" t="s">
        <v>3746</v>
      </c>
      <c r="G1879" s="30"/>
      <c r="H1879" s="30"/>
      <c r="I1879" s="30"/>
      <c r="J1879" s="30"/>
      <c r="K1879" s="30">
        <v>1</v>
      </c>
      <c r="L1879" s="30"/>
      <c r="M1879" s="30"/>
      <c r="N1879" s="30">
        <v>1</v>
      </c>
    </row>
    <row r="1880" spans="2:14" ht="14.4" x14ac:dyDescent="0.3">
      <c r="B1880" s="30"/>
      <c r="C1880" s="115">
        <v>0.72916666666666663</v>
      </c>
      <c r="D1880" s="30" t="s">
        <v>734</v>
      </c>
      <c r="E1880" s="30" t="s">
        <v>1145</v>
      </c>
      <c r="F1880" s="30" t="s">
        <v>3745</v>
      </c>
      <c r="G1880" s="35">
        <v>0.72916666666666663</v>
      </c>
      <c r="H1880" s="30"/>
      <c r="I1880" s="30"/>
      <c r="J1880" s="30"/>
      <c r="K1880" s="30">
        <v>1</v>
      </c>
      <c r="L1880" s="30"/>
      <c r="M1880" s="30"/>
      <c r="N1880" s="30">
        <v>1</v>
      </c>
    </row>
    <row r="1881" spans="2:14" ht="14.4" x14ac:dyDescent="0.3">
      <c r="B1881" s="30"/>
      <c r="C1881" s="115">
        <v>0.72916666666666663</v>
      </c>
      <c r="D1881" s="30" t="s">
        <v>734</v>
      </c>
      <c r="E1881" s="30"/>
      <c r="F1881" s="30" t="s">
        <v>3746</v>
      </c>
      <c r="G1881" s="30"/>
      <c r="H1881" s="30"/>
      <c r="I1881" s="30"/>
      <c r="J1881" s="30"/>
      <c r="K1881" s="30">
        <v>1</v>
      </c>
      <c r="L1881" s="30"/>
      <c r="M1881" s="30"/>
      <c r="N1881" s="30">
        <v>1</v>
      </c>
    </row>
    <row r="1882" spans="2:14" ht="14.4" x14ac:dyDescent="0.3">
      <c r="B1882" s="30"/>
      <c r="C1882" s="115">
        <v>0.72916666666666663</v>
      </c>
      <c r="D1882" s="30" t="s">
        <v>821</v>
      </c>
      <c r="E1882" s="30" t="s">
        <v>1213</v>
      </c>
      <c r="F1882" s="30" t="s">
        <v>3745</v>
      </c>
      <c r="G1882" s="35">
        <v>0.72916666666666663</v>
      </c>
      <c r="H1882" s="30"/>
      <c r="I1882" s="30"/>
      <c r="J1882" s="30"/>
      <c r="K1882" s="30">
        <v>1</v>
      </c>
      <c r="L1882" s="30"/>
      <c r="M1882" s="30"/>
      <c r="N1882" s="30">
        <v>1</v>
      </c>
    </row>
    <row r="1883" spans="2:14" ht="14.4" x14ac:dyDescent="0.3">
      <c r="B1883" s="30"/>
      <c r="C1883" s="115">
        <v>0.72916666666666663</v>
      </c>
      <c r="D1883" s="30" t="s">
        <v>821</v>
      </c>
      <c r="E1883" s="30"/>
      <c r="F1883" s="30" t="s">
        <v>3746</v>
      </c>
      <c r="G1883" s="30"/>
      <c r="H1883" s="30"/>
      <c r="I1883" s="30"/>
      <c r="J1883" s="30"/>
      <c r="K1883" s="30">
        <v>1</v>
      </c>
      <c r="L1883" s="30"/>
      <c r="M1883" s="30"/>
      <c r="N1883" s="30">
        <v>1</v>
      </c>
    </row>
    <row r="1884" spans="2:14" ht="14.4" x14ac:dyDescent="0.3">
      <c r="B1884" s="30"/>
      <c r="C1884" s="115">
        <v>0.72916666666666663</v>
      </c>
      <c r="D1884" s="30" t="s">
        <v>414</v>
      </c>
      <c r="E1884" s="30" t="s">
        <v>1127</v>
      </c>
      <c r="F1884" s="30" t="s">
        <v>3745</v>
      </c>
      <c r="G1884" s="35">
        <v>0.72916666666666663</v>
      </c>
      <c r="H1884" s="30"/>
      <c r="I1884" s="30"/>
      <c r="J1884" s="30"/>
      <c r="K1884" s="30">
        <v>1</v>
      </c>
      <c r="L1884" s="30"/>
      <c r="M1884" s="30"/>
      <c r="N1884" s="30">
        <v>1</v>
      </c>
    </row>
    <row r="1885" spans="2:14" ht="14.4" x14ac:dyDescent="0.3">
      <c r="B1885" s="30"/>
      <c r="C1885" s="115">
        <v>0.72916666666666663</v>
      </c>
      <c r="D1885" s="30" t="s">
        <v>414</v>
      </c>
      <c r="E1885" s="30"/>
      <c r="F1885" s="30" t="s">
        <v>3746</v>
      </c>
      <c r="G1885" s="30"/>
      <c r="H1885" s="30"/>
      <c r="I1885" s="30"/>
      <c r="J1885" s="30"/>
      <c r="K1885" s="30">
        <v>1</v>
      </c>
      <c r="L1885" s="30"/>
      <c r="M1885" s="30"/>
      <c r="N1885" s="30">
        <v>1</v>
      </c>
    </row>
    <row r="1886" spans="2:14" ht="14.4" x14ac:dyDescent="0.3">
      <c r="B1886" s="30"/>
      <c r="C1886" s="115">
        <v>0.72916666666666663</v>
      </c>
      <c r="D1886" s="30" t="s">
        <v>318</v>
      </c>
      <c r="E1886" s="30" t="s">
        <v>1222</v>
      </c>
      <c r="F1886" s="30" t="s">
        <v>3745</v>
      </c>
      <c r="G1886" s="35">
        <v>0.72916666666666663</v>
      </c>
      <c r="H1886" s="30"/>
      <c r="I1886" s="30"/>
      <c r="J1886" s="30"/>
      <c r="K1886" s="30">
        <v>1</v>
      </c>
      <c r="L1886" s="30"/>
      <c r="M1886" s="30"/>
      <c r="N1886" s="30">
        <v>1</v>
      </c>
    </row>
    <row r="1887" spans="2:14" ht="14.4" x14ac:dyDescent="0.3">
      <c r="B1887" s="30"/>
      <c r="C1887" s="115">
        <v>0.72916666666666663</v>
      </c>
      <c r="D1887" s="30" t="s">
        <v>318</v>
      </c>
      <c r="E1887" s="30"/>
      <c r="F1887" s="30" t="s">
        <v>3746</v>
      </c>
      <c r="G1887" s="30"/>
      <c r="H1887" s="30"/>
      <c r="I1887" s="30"/>
      <c r="J1887" s="30"/>
      <c r="K1887" s="30">
        <v>1</v>
      </c>
      <c r="L1887" s="30"/>
      <c r="M1887" s="30"/>
      <c r="N1887" s="30">
        <v>1</v>
      </c>
    </row>
    <row r="1888" spans="2:14" ht="14.4" x14ac:dyDescent="0.3">
      <c r="B1888" s="30"/>
      <c r="C1888" s="115">
        <v>0.72916666666666663</v>
      </c>
      <c r="D1888" s="30" t="s">
        <v>874</v>
      </c>
      <c r="E1888" s="30" t="s">
        <v>1142</v>
      </c>
      <c r="F1888" s="30" t="s">
        <v>3745</v>
      </c>
      <c r="G1888" s="35">
        <v>0.72916666666666663</v>
      </c>
      <c r="H1888" s="30"/>
      <c r="I1888" s="30"/>
      <c r="J1888" s="30"/>
      <c r="K1888" s="30">
        <v>1</v>
      </c>
      <c r="L1888" s="30"/>
      <c r="M1888" s="30"/>
      <c r="N1888" s="30">
        <v>1</v>
      </c>
    </row>
    <row r="1889" spans="2:14" ht="14.4" x14ac:dyDescent="0.3">
      <c r="B1889" s="30"/>
      <c r="C1889" s="115">
        <v>0.72916666666666663</v>
      </c>
      <c r="D1889" s="30" t="s">
        <v>874</v>
      </c>
      <c r="E1889" s="30"/>
      <c r="F1889" s="30" t="s">
        <v>3746</v>
      </c>
      <c r="G1889" s="30"/>
      <c r="H1889" s="30"/>
      <c r="I1889" s="30"/>
      <c r="J1889" s="30"/>
      <c r="K1889" s="30">
        <v>1</v>
      </c>
      <c r="L1889" s="30"/>
      <c r="M1889" s="30"/>
      <c r="N1889" s="30">
        <v>1</v>
      </c>
    </row>
    <row r="1890" spans="2:14" ht="14.4" x14ac:dyDescent="0.3">
      <c r="B1890" s="30"/>
      <c r="C1890" s="115">
        <v>0.72916666666666663</v>
      </c>
      <c r="D1890" s="30" t="s">
        <v>874</v>
      </c>
      <c r="E1890" s="30" t="s">
        <v>1139</v>
      </c>
      <c r="F1890" s="30" t="s">
        <v>3745</v>
      </c>
      <c r="G1890" s="35">
        <v>0.72916666666666663</v>
      </c>
      <c r="H1890" s="30"/>
      <c r="I1890" s="30"/>
      <c r="J1890" s="30"/>
      <c r="K1890" s="30">
        <v>1</v>
      </c>
      <c r="L1890" s="30"/>
      <c r="M1890" s="30"/>
      <c r="N1890" s="30">
        <v>1</v>
      </c>
    </row>
    <row r="1891" spans="2:14" ht="14.4" x14ac:dyDescent="0.3">
      <c r="B1891" s="30"/>
      <c r="C1891" s="115">
        <v>0.72916666666666663</v>
      </c>
      <c r="D1891" s="30" t="s">
        <v>874</v>
      </c>
      <c r="E1891" s="30"/>
      <c r="F1891" s="30" t="s">
        <v>3746</v>
      </c>
      <c r="G1891" s="30"/>
      <c r="H1891" s="30"/>
      <c r="I1891" s="30"/>
      <c r="J1891" s="30"/>
      <c r="K1891" s="30">
        <v>1</v>
      </c>
      <c r="L1891" s="30"/>
      <c r="M1891" s="30"/>
      <c r="N1891" s="30">
        <v>1</v>
      </c>
    </row>
    <row r="1892" spans="2:14" ht="14.4" x14ac:dyDescent="0.3">
      <c r="B1892" s="30"/>
      <c r="C1892" s="115">
        <v>0.72916666666666663</v>
      </c>
      <c r="D1892" s="30" t="s">
        <v>315</v>
      </c>
      <c r="E1892" s="30" t="s">
        <v>1138</v>
      </c>
      <c r="F1892" s="30" t="s">
        <v>3745</v>
      </c>
      <c r="G1892" s="35">
        <v>0.72916666666666663</v>
      </c>
      <c r="H1892" s="30"/>
      <c r="I1892" s="30"/>
      <c r="J1892" s="30"/>
      <c r="K1892" s="30">
        <v>1</v>
      </c>
      <c r="L1892" s="30"/>
      <c r="M1892" s="30"/>
      <c r="N1892" s="30">
        <v>1</v>
      </c>
    </row>
    <row r="1893" spans="2:14" ht="14.4" x14ac:dyDescent="0.3">
      <c r="B1893" s="30"/>
      <c r="C1893" s="115">
        <v>0.72916666666666663</v>
      </c>
      <c r="D1893" s="30" t="s">
        <v>315</v>
      </c>
      <c r="E1893" s="30"/>
      <c r="F1893" s="30" t="s">
        <v>3746</v>
      </c>
      <c r="G1893" s="30"/>
      <c r="H1893" s="30"/>
      <c r="I1893" s="30"/>
      <c r="J1893" s="30"/>
      <c r="K1893" s="30">
        <v>1</v>
      </c>
      <c r="L1893" s="30"/>
      <c r="M1893" s="30"/>
      <c r="N1893" s="30">
        <v>1</v>
      </c>
    </row>
    <row r="1894" spans="2:14" ht="14.4" x14ac:dyDescent="0.3">
      <c r="B1894" s="30"/>
      <c r="C1894" s="115">
        <v>0.72916666666666663</v>
      </c>
      <c r="D1894" s="30" t="s">
        <v>1083</v>
      </c>
      <c r="E1894" s="30" t="s">
        <v>1160</v>
      </c>
      <c r="F1894" s="30" t="s">
        <v>3745</v>
      </c>
      <c r="G1894" s="35">
        <v>0.72916666666666663</v>
      </c>
      <c r="H1894" s="30"/>
      <c r="I1894" s="30"/>
      <c r="J1894" s="30"/>
      <c r="K1894" s="30">
        <v>1</v>
      </c>
      <c r="L1894" s="30"/>
      <c r="M1894" s="30"/>
      <c r="N1894" s="30">
        <v>1</v>
      </c>
    </row>
    <row r="1895" spans="2:14" ht="14.4" x14ac:dyDescent="0.3">
      <c r="B1895" s="30"/>
      <c r="C1895" s="115">
        <v>0.72916666666666663</v>
      </c>
      <c r="D1895" s="30" t="s">
        <v>1083</v>
      </c>
      <c r="E1895" s="30"/>
      <c r="F1895" s="30" t="s">
        <v>3746</v>
      </c>
      <c r="G1895" s="30"/>
      <c r="H1895" s="30"/>
      <c r="I1895" s="30"/>
      <c r="J1895" s="30"/>
      <c r="K1895" s="30">
        <v>1</v>
      </c>
      <c r="L1895" s="30"/>
      <c r="M1895" s="30"/>
      <c r="N1895" s="30">
        <v>1</v>
      </c>
    </row>
    <row r="1896" spans="2:14" ht="14.4" x14ac:dyDescent="0.3">
      <c r="B1896" s="30"/>
      <c r="C1896" s="115">
        <v>0.72916666666666663</v>
      </c>
      <c r="D1896" s="30" t="s">
        <v>431</v>
      </c>
      <c r="E1896" s="30" t="s">
        <v>1122</v>
      </c>
      <c r="F1896" s="30" t="s">
        <v>3745</v>
      </c>
      <c r="G1896" s="35">
        <v>0.72916666666666663</v>
      </c>
      <c r="H1896" s="30"/>
      <c r="I1896" s="30"/>
      <c r="J1896" s="30"/>
      <c r="K1896" s="30">
        <v>1</v>
      </c>
      <c r="L1896" s="30"/>
      <c r="M1896" s="30"/>
      <c r="N1896" s="30">
        <v>1</v>
      </c>
    </row>
    <row r="1897" spans="2:14" ht="14.4" x14ac:dyDescent="0.3">
      <c r="B1897" s="30"/>
      <c r="C1897" s="115">
        <v>0.72916666666666663</v>
      </c>
      <c r="D1897" s="30" t="s">
        <v>431</v>
      </c>
      <c r="E1897" s="30"/>
      <c r="F1897" s="30" t="s">
        <v>3746</v>
      </c>
      <c r="G1897" s="30"/>
      <c r="H1897" s="30"/>
      <c r="I1897" s="30"/>
      <c r="J1897" s="30"/>
      <c r="K1897" s="30">
        <v>1</v>
      </c>
      <c r="L1897" s="30"/>
      <c r="M1897" s="30"/>
      <c r="N1897" s="30">
        <v>1</v>
      </c>
    </row>
    <row r="1898" spans="2:14" ht="14.4" x14ac:dyDescent="0.3">
      <c r="B1898" s="30"/>
      <c r="C1898" s="115">
        <v>0.72916666666666663</v>
      </c>
      <c r="D1898" s="30" t="s">
        <v>447</v>
      </c>
      <c r="E1898" s="30" t="s">
        <v>1204</v>
      </c>
      <c r="F1898" s="30" t="s">
        <v>3745</v>
      </c>
      <c r="G1898" s="35">
        <v>0.72916666666666663</v>
      </c>
      <c r="H1898" s="30"/>
      <c r="I1898" s="30"/>
      <c r="J1898" s="30"/>
      <c r="K1898" s="30">
        <v>1</v>
      </c>
      <c r="L1898" s="30"/>
      <c r="M1898" s="30"/>
      <c r="N1898" s="30">
        <v>1</v>
      </c>
    </row>
    <row r="1899" spans="2:14" ht="14.4" x14ac:dyDescent="0.3">
      <c r="B1899" s="30"/>
      <c r="C1899" s="115">
        <v>0.72916666666666663</v>
      </c>
      <c r="D1899" s="30" t="s">
        <v>447</v>
      </c>
      <c r="E1899" s="30"/>
      <c r="F1899" s="30" t="s">
        <v>3746</v>
      </c>
      <c r="G1899" s="30"/>
      <c r="H1899" s="30"/>
      <c r="I1899" s="30"/>
      <c r="J1899" s="30"/>
      <c r="K1899" s="30">
        <v>1</v>
      </c>
      <c r="L1899" s="30"/>
      <c r="M1899" s="30"/>
      <c r="N1899" s="30">
        <v>1</v>
      </c>
    </row>
    <row r="1900" spans="2:14" ht="14.4" x14ac:dyDescent="0.3">
      <c r="B1900" s="30"/>
      <c r="C1900" s="115">
        <v>0.72916666666666663</v>
      </c>
      <c r="D1900" s="30" t="s">
        <v>868</v>
      </c>
      <c r="E1900" s="30" t="s">
        <v>1145</v>
      </c>
      <c r="F1900" s="30" t="s">
        <v>3745</v>
      </c>
      <c r="G1900" s="35">
        <v>0.72916666666666663</v>
      </c>
      <c r="H1900" s="30"/>
      <c r="I1900" s="30"/>
      <c r="J1900" s="30"/>
      <c r="K1900" s="30">
        <v>1</v>
      </c>
      <c r="L1900" s="30"/>
      <c r="M1900" s="30"/>
      <c r="N1900" s="30">
        <v>1</v>
      </c>
    </row>
    <row r="1901" spans="2:14" ht="14.4" x14ac:dyDescent="0.3">
      <c r="B1901" s="30"/>
      <c r="C1901" s="115">
        <v>0.72916666666666663</v>
      </c>
      <c r="D1901" s="30" t="s">
        <v>868</v>
      </c>
      <c r="E1901" s="30"/>
      <c r="F1901" s="30" t="s">
        <v>3746</v>
      </c>
      <c r="G1901" s="30"/>
      <c r="H1901" s="30"/>
      <c r="I1901" s="30"/>
      <c r="J1901" s="30"/>
      <c r="K1901" s="30">
        <v>1</v>
      </c>
      <c r="L1901" s="30"/>
      <c r="M1901" s="30"/>
      <c r="N1901" s="30">
        <v>1</v>
      </c>
    </row>
    <row r="1902" spans="2:14" ht="14.4" x14ac:dyDescent="0.3">
      <c r="B1902" s="30"/>
      <c r="C1902" s="115">
        <v>0.72916666666666663</v>
      </c>
      <c r="D1902" s="30" t="s">
        <v>861</v>
      </c>
      <c r="E1902" s="30" t="s">
        <v>1142</v>
      </c>
      <c r="F1902" s="30" t="s">
        <v>3745</v>
      </c>
      <c r="G1902" s="35">
        <v>0.72916666666666663</v>
      </c>
      <c r="H1902" s="30"/>
      <c r="I1902" s="30"/>
      <c r="J1902" s="30"/>
      <c r="K1902" s="30">
        <v>1</v>
      </c>
      <c r="L1902" s="30"/>
      <c r="M1902" s="30"/>
      <c r="N1902" s="30">
        <v>1</v>
      </c>
    </row>
    <row r="1903" spans="2:14" ht="14.4" x14ac:dyDescent="0.3">
      <c r="B1903" s="30"/>
      <c r="C1903" s="115">
        <v>0.72916666666666663</v>
      </c>
      <c r="D1903" s="30" t="s">
        <v>861</v>
      </c>
      <c r="E1903" s="30"/>
      <c r="F1903" s="30" t="s">
        <v>3746</v>
      </c>
      <c r="G1903" s="30"/>
      <c r="H1903" s="30"/>
      <c r="I1903" s="30"/>
      <c r="J1903" s="30"/>
      <c r="K1903" s="30">
        <v>1</v>
      </c>
      <c r="L1903" s="30"/>
      <c r="M1903" s="30"/>
      <c r="N1903" s="30">
        <v>1</v>
      </c>
    </row>
    <row r="1904" spans="2:14" ht="14.4" x14ac:dyDescent="0.3">
      <c r="B1904" s="30"/>
      <c r="C1904" s="115">
        <v>0.72916666666666663</v>
      </c>
      <c r="D1904" s="30" t="s">
        <v>861</v>
      </c>
      <c r="E1904" s="30" t="s">
        <v>1189</v>
      </c>
      <c r="F1904" s="30" t="s">
        <v>3745</v>
      </c>
      <c r="G1904" s="35">
        <v>0.72916666666666663</v>
      </c>
      <c r="H1904" s="30"/>
      <c r="I1904" s="30"/>
      <c r="J1904" s="30"/>
      <c r="K1904" s="30">
        <v>1</v>
      </c>
      <c r="L1904" s="30"/>
      <c r="M1904" s="30"/>
      <c r="N1904" s="30">
        <v>1</v>
      </c>
    </row>
    <row r="1905" spans="2:14" ht="14.4" x14ac:dyDescent="0.3">
      <c r="B1905" s="30"/>
      <c r="C1905" s="115">
        <v>0.72916666666666663</v>
      </c>
      <c r="D1905" s="30" t="s">
        <v>861</v>
      </c>
      <c r="E1905" s="30"/>
      <c r="F1905" s="30" t="s">
        <v>3746</v>
      </c>
      <c r="G1905" s="30"/>
      <c r="H1905" s="30"/>
      <c r="I1905" s="30"/>
      <c r="J1905" s="30"/>
      <c r="K1905" s="30">
        <v>1</v>
      </c>
      <c r="L1905" s="30"/>
      <c r="M1905" s="30"/>
      <c r="N1905" s="30">
        <v>1</v>
      </c>
    </row>
    <row r="1906" spans="2:14" ht="14.4" x14ac:dyDescent="0.3">
      <c r="B1906" s="30"/>
      <c r="C1906" s="115">
        <v>0.72916666666666663</v>
      </c>
      <c r="D1906" s="30" t="s">
        <v>922</v>
      </c>
      <c r="E1906" s="30" t="s">
        <v>1176</v>
      </c>
      <c r="F1906" s="30" t="s">
        <v>3745</v>
      </c>
      <c r="G1906" s="35">
        <v>0.72916666666666663</v>
      </c>
      <c r="H1906" s="30"/>
      <c r="I1906" s="30"/>
      <c r="J1906" s="30"/>
      <c r="K1906" s="30">
        <v>1</v>
      </c>
      <c r="L1906" s="30"/>
      <c r="M1906" s="30"/>
      <c r="N1906" s="30">
        <v>1</v>
      </c>
    </row>
    <row r="1907" spans="2:14" ht="14.4" x14ac:dyDescent="0.3">
      <c r="B1907" s="30"/>
      <c r="C1907" s="115">
        <v>0.72916666666666663</v>
      </c>
      <c r="D1907" s="30" t="s">
        <v>922</v>
      </c>
      <c r="E1907" s="30"/>
      <c r="F1907" s="30" t="s">
        <v>3746</v>
      </c>
      <c r="G1907" s="30"/>
      <c r="H1907" s="30"/>
      <c r="I1907" s="30"/>
      <c r="J1907" s="30"/>
      <c r="K1907" s="30">
        <v>1</v>
      </c>
      <c r="L1907" s="30"/>
      <c r="M1907" s="30"/>
      <c r="N1907" s="30">
        <v>1</v>
      </c>
    </row>
    <row r="1908" spans="2:14" ht="14.4" x14ac:dyDescent="0.3">
      <c r="B1908" s="30"/>
      <c r="C1908" s="115">
        <v>0.72916666666666663</v>
      </c>
      <c r="D1908" s="30" t="s">
        <v>255</v>
      </c>
      <c r="E1908" s="30" t="s">
        <v>1221</v>
      </c>
      <c r="F1908" s="30" t="s">
        <v>3745</v>
      </c>
      <c r="G1908" s="35">
        <v>0.72916666666666663</v>
      </c>
      <c r="H1908" s="30"/>
      <c r="I1908" s="30"/>
      <c r="J1908" s="30"/>
      <c r="K1908" s="30">
        <v>1</v>
      </c>
      <c r="L1908" s="30"/>
      <c r="M1908" s="30"/>
      <c r="N1908" s="30">
        <v>1</v>
      </c>
    </row>
    <row r="1909" spans="2:14" ht="14.4" x14ac:dyDescent="0.3">
      <c r="B1909" s="30"/>
      <c r="C1909" s="115">
        <v>0.72916666666666663</v>
      </c>
      <c r="D1909" s="30" t="s">
        <v>255</v>
      </c>
      <c r="E1909" s="30"/>
      <c r="F1909" s="30" t="s">
        <v>3746</v>
      </c>
      <c r="G1909" s="30"/>
      <c r="H1909" s="30"/>
      <c r="I1909" s="30"/>
      <c r="J1909" s="30"/>
      <c r="K1909" s="30">
        <v>1</v>
      </c>
      <c r="L1909" s="30"/>
      <c r="M1909" s="30"/>
      <c r="N1909" s="30">
        <v>1</v>
      </c>
    </row>
    <row r="1910" spans="2:14" ht="14.4" x14ac:dyDescent="0.3">
      <c r="B1910" s="30"/>
      <c r="C1910" s="115">
        <v>0.72916666666666663</v>
      </c>
      <c r="D1910" s="30" t="s">
        <v>259</v>
      </c>
      <c r="E1910" s="30" t="s">
        <v>1203</v>
      </c>
      <c r="F1910" s="30" t="s">
        <v>3745</v>
      </c>
      <c r="G1910" s="35">
        <v>0.72916666666666663</v>
      </c>
      <c r="H1910" s="30"/>
      <c r="I1910" s="30"/>
      <c r="J1910" s="30"/>
      <c r="K1910" s="30">
        <v>1</v>
      </c>
      <c r="L1910" s="30"/>
      <c r="M1910" s="30"/>
      <c r="N1910" s="30">
        <v>1</v>
      </c>
    </row>
    <row r="1911" spans="2:14" ht="14.4" x14ac:dyDescent="0.3">
      <c r="B1911" s="30"/>
      <c r="C1911" s="115">
        <v>0.72916666666666663</v>
      </c>
      <c r="D1911" s="30" t="s">
        <v>259</v>
      </c>
      <c r="E1911" s="30"/>
      <c r="F1911" s="30" t="s">
        <v>3746</v>
      </c>
      <c r="G1911" s="30"/>
      <c r="H1911" s="30"/>
      <c r="I1911" s="30"/>
      <c r="J1911" s="30"/>
      <c r="K1911" s="30">
        <v>1</v>
      </c>
      <c r="L1911" s="30"/>
      <c r="M1911" s="30"/>
      <c r="N1911" s="30">
        <v>1</v>
      </c>
    </row>
    <row r="1912" spans="2:14" ht="14.4" x14ac:dyDescent="0.3">
      <c r="B1912" s="30"/>
      <c r="C1912" s="115">
        <v>0.72916666666666663</v>
      </c>
      <c r="D1912" s="30" t="s">
        <v>1036</v>
      </c>
      <c r="E1912" s="30" t="s">
        <v>1145</v>
      </c>
      <c r="F1912" s="30" t="s">
        <v>3745</v>
      </c>
      <c r="G1912" s="35">
        <v>0.72916666666666663</v>
      </c>
      <c r="H1912" s="30"/>
      <c r="I1912" s="30"/>
      <c r="J1912" s="30"/>
      <c r="K1912" s="30">
        <v>1</v>
      </c>
      <c r="L1912" s="30"/>
      <c r="M1912" s="30"/>
      <c r="N1912" s="30">
        <v>1</v>
      </c>
    </row>
    <row r="1913" spans="2:14" ht="14.4" x14ac:dyDescent="0.3">
      <c r="B1913" s="30"/>
      <c r="C1913" s="115">
        <v>0.72916666666666663</v>
      </c>
      <c r="D1913" s="30" t="s">
        <v>1036</v>
      </c>
      <c r="E1913" s="30"/>
      <c r="F1913" s="30" t="s">
        <v>3746</v>
      </c>
      <c r="G1913" s="30"/>
      <c r="H1913" s="30"/>
      <c r="I1913" s="30"/>
      <c r="J1913" s="30"/>
      <c r="K1913" s="30">
        <v>1</v>
      </c>
      <c r="L1913" s="30"/>
      <c r="M1913" s="30"/>
      <c r="N1913" s="30">
        <v>1</v>
      </c>
    </row>
    <row r="1914" spans="2:14" ht="14.4" x14ac:dyDescent="0.3">
      <c r="B1914" s="30"/>
      <c r="C1914" s="115">
        <v>0.76041666666666663</v>
      </c>
      <c r="D1914" s="30" t="s">
        <v>37</v>
      </c>
      <c r="E1914" s="30" t="s">
        <v>1213</v>
      </c>
      <c r="F1914" s="30" t="s">
        <v>3747</v>
      </c>
      <c r="G1914" s="35">
        <v>0.76041666666666663</v>
      </c>
      <c r="H1914" s="30"/>
      <c r="I1914" s="30"/>
      <c r="J1914" s="30"/>
      <c r="K1914" s="30">
        <v>1</v>
      </c>
      <c r="L1914" s="30"/>
      <c r="M1914" s="30"/>
      <c r="N1914" s="30">
        <v>1</v>
      </c>
    </row>
    <row r="1915" spans="2:14" ht="14.4" x14ac:dyDescent="0.3">
      <c r="B1915" s="30"/>
      <c r="C1915" s="115">
        <v>0.76041666666666663</v>
      </c>
      <c r="D1915" s="30" t="s">
        <v>37</v>
      </c>
      <c r="E1915" s="30"/>
      <c r="F1915" s="30" t="s">
        <v>3748</v>
      </c>
      <c r="G1915" s="30"/>
      <c r="H1915" s="30"/>
      <c r="I1915" s="30"/>
      <c r="J1915" s="30"/>
      <c r="K1915" s="30">
        <v>1</v>
      </c>
      <c r="L1915" s="30"/>
      <c r="M1915" s="30"/>
      <c r="N1915" s="30">
        <v>1</v>
      </c>
    </row>
    <row r="1916" spans="2:14" ht="14.4" x14ac:dyDescent="0.3">
      <c r="B1916" s="30"/>
      <c r="C1916" s="115">
        <v>0.76041666666666663</v>
      </c>
      <c r="D1916" s="30" t="s">
        <v>158</v>
      </c>
      <c r="E1916" s="30" t="s">
        <v>1203</v>
      </c>
      <c r="F1916" s="30" t="s">
        <v>3747</v>
      </c>
      <c r="G1916" s="35">
        <v>0.76041666666666663</v>
      </c>
      <c r="H1916" s="30"/>
      <c r="I1916" s="30"/>
      <c r="J1916" s="30"/>
      <c r="K1916" s="30">
        <v>1</v>
      </c>
      <c r="L1916" s="30"/>
      <c r="M1916" s="30"/>
      <c r="N1916" s="30">
        <v>1</v>
      </c>
    </row>
    <row r="1917" spans="2:14" ht="14.4" x14ac:dyDescent="0.3">
      <c r="B1917" s="30"/>
      <c r="C1917" s="115">
        <v>0.76041666666666663</v>
      </c>
      <c r="D1917" s="30" t="s">
        <v>158</v>
      </c>
      <c r="E1917" s="30"/>
      <c r="F1917" s="30" t="s">
        <v>3748</v>
      </c>
      <c r="G1917" s="30"/>
      <c r="H1917" s="30"/>
      <c r="I1917" s="30"/>
      <c r="J1917" s="30"/>
      <c r="K1917" s="30">
        <v>1</v>
      </c>
      <c r="L1917" s="30"/>
      <c r="M1917" s="30"/>
      <c r="N1917" s="30">
        <v>1</v>
      </c>
    </row>
    <row r="1918" spans="2:14" ht="14.4" x14ac:dyDescent="0.3">
      <c r="B1918" s="30"/>
      <c r="C1918" s="115">
        <v>0.76041666666666663</v>
      </c>
      <c r="D1918" s="30" t="s">
        <v>107</v>
      </c>
      <c r="E1918" s="30" t="s">
        <v>1145</v>
      </c>
      <c r="F1918" s="30" t="s">
        <v>3747</v>
      </c>
      <c r="G1918" s="35">
        <v>0.76041666666666663</v>
      </c>
      <c r="H1918" s="30"/>
      <c r="I1918" s="30"/>
      <c r="J1918" s="30"/>
      <c r="K1918" s="30">
        <v>1</v>
      </c>
      <c r="L1918" s="30"/>
      <c r="M1918" s="30"/>
      <c r="N1918" s="30">
        <v>1</v>
      </c>
    </row>
    <row r="1919" spans="2:14" ht="14.4" x14ac:dyDescent="0.3">
      <c r="B1919" s="30"/>
      <c r="C1919" s="115">
        <v>0.76041666666666663</v>
      </c>
      <c r="D1919" s="30" t="s">
        <v>107</v>
      </c>
      <c r="E1919" s="30"/>
      <c r="F1919" s="30" t="s">
        <v>3748</v>
      </c>
      <c r="G1919" s="30"/>
      <c r="H1919" s="30"/>
      <c r="I1919" s="30"/>
      <c r="J1919" s="30"/>
      <c r="K1919" s="30">
        <v>1</v>
      </c>
      <c r="L1919" s="30"/>
      <c r="M1919" s="30"/>
      <c r="N1919" s="30">
        <v>1</v>
      </c>
    </row>
    <row r="1920" spans="2:14" ht="14.4" x14ac:dyDescent="0.3">
      <c r="B1920" s="30"/>
      <c r="C1920" s="115">
        <v>0.76041666666666663</v>
      </c>
      <c r="D1920" s="30" t="s">
        <v>110</v>
      </c>
      <c r="E1920" s="30" t="s">
        <v>1213</v>
      </c>
      <c r="F1920" s="30" t="s">
        <v>3747</v>
      </c>
      <c r="G1920" s="35">
        <v>0.76041666666666663</v>
      </c>
      <c r="H1920" s="30"/>
      <c r="I1920" s="30"/>
      <c r="J1920" s="30"/>
      <c r="K1920" s="30">
        <v>1</v>
      </c>
      <c r="L1920" s="30"/>
      <c r="M1920" s="30"/>
      <c r="N1920" s="30">
        <v>1</v>
      </c>
    </row>
    <row r="1921" spans="2:14" ht="14.4" x14ac:dyDescent="0.3">
      <c r="B1921" s="30"/>
      <c r="C1921" s="115">
        <v>0.76041666666666663</v>
      </c>
      <c r="D1921" s="30" t="s">
        <v>110</v>
      </c>
      <c r="E1921" s="30"/>
      <c r="F1921" s="30" t="s">
        <v>3748</v>
      </c>
      <c r="G1921" s="30"/>
      <c r="H1921" s="30"/>
      <c r="I1921" s="30"/>
      <c r="J1921" s="30"/>
      <c r="K1921" s="30">
        <v>1</v>
      </c>
      <c r="L1921" s="30"/>
      <c r="M1921" s="30"/>
      <c r="N1921" s="30">
        <v>1</v>
      </c>
    </row>
    <row r="1922" spans="2:14" ht="14.4" x14ac:dyDescent="0.3">
      <c r="B1922" s="30"/>
      <c r="C1922" s="115">
        <v>0.76041666666666663</v>
      </c>
      <c r="D1922" s="30" t="s">
        <v>185</v>
      </c>
      <c r="E1922" s="30" t="s">
        <v>1145</v>
      </c>
      <c r="F1922" s="30" t="s">
        <v>3747</v>
      </c>
      <c r="G1922" s="35">
        <v>0.76041666666666663</v>
      </c>
      <c r="H1922" s="30"/>
      <c r="I1922" s="30"/>
      <c r="J1922" s="30"/>
      <c r="K1922" s="30">
        <v>1</v>
      </c>
      <c r="L1922" s="30"/>
      <c r="M1922" s="30"/>
      <c r="N1922" s="30">
        <v>1</v>
      </c>
    </row>
    <row r="1923" spans="2:14" ht="14.4" x14ac:dyDescent="0.3">
      <c r="B1923" s="30"/>
      <c r="C1923" s="115">
        <v>0.76041666666666663</v>
      </c>
      <c r="D1923" s="30" t="s">
        <v>185</v>
      </c>
      <c r="E1923" s="30"/>
      <c r="F1923" s="30" t="s">
        <v>3748</v>
      </c>
      <c r="G1923" s="30"/>
      <c r="H1923" s="30"/>
      <c r="I1923" s="30"/>
      <c r="J1923" s="30"/>
      <c r="K1923" s="30">
        <v>1</v>
      </c>
      <c r="L1923" s="30"/>
      <c r="M1923" s="30"/>
      <c r="N1923" s="30">
        <v>1</v>
      </c>
    </row>
    <row r="1924" spans="2:14" ht="14.4" x14ac:dyDescent="0.3">
      <c r="B1924" s="30"/>
      <c r="C1924" s="115">
        <v>0.76041666666666663</v>
      </c>
      <c r="D1924" s="30" t="s">
        <v>176</v>
      </c>
      <c r="E1924" s="30" t="s">
        <v>1211</v>
      </c>
      <c r="F1924" s="30" t="s">
        <v>3747</v>
      </c>
      <c r="G1924" s="35">
        <v>0.76041666666666663</v>
      </c>
      <c r="H1924" s="30"/>
      <c r="I1924" s="30"/>
      <c r="J1924" s="30"/>
      <c r="K1924" s="30">
        <v>1</v>
      </c>
      <c r="L1924" s="30"/>
      <c r="M1924" s="30"/>
      <c r="N1924" s="30">
        <v>1</v>
      </c>
    </row>
    <row r="1925" spans="2:14" ht="14.4" x14ac:dyDescent="0.3">
      <c r="B1925" s="30"/>
      <c r="C1925" s="115">
        <v>0.76041666666666663</v>
      </c>
      <c r="D1925" s="30" t="s">
        <v>176</v>
      </c>
      <c r="E1925" s="30"/>
      <c r="F1925" s="30" t="s">
        <v>3748</v>
      </c>
      <c r="G1925" s="30"/>
      <c r="H1925" s="30"/>
      <c r="I1925" s="30"/>
      <c r="J1925" s="30"/>
      <c r="K1925" s="30">
        <v>1</v>
      </c>
      <c r="L1925" s="30"/>
      <c r="M1925" s="30"/>
      <c r="N1925" s="30">
        <v>1</v>
      </c>
    </row>
    <row r="1926" spans="2:14" ht="14.4" x14ac:dyDescent="0.3">
      <c r="B1926" s="30"/>
      <c r="C1926" s="115">
        <v>0.76041666666666663</v>
      </c>
      <c r="D1926" s="30" t="s">
        <v>83</v>
      </c>
      <c r="E1926" s="30" t="s">
        <v>1195</v>
      </c>
      <c r="F1926" s="30" t="s">
        <v>3747</v>
      </c>
      <c r="G1926" s="35">
        <v>0.76041666666666663</v>
      </c>
      <c r="H1926" s="30"/>
      <c r="I1926" s="30"/>
      <c r="J1926" s="30"/>
      <c r="K1926" s="30">
        <v>1</v>
      </c>
      <c r="L1926" s="30"/>
      <c r="M1926" s="30"/>
      <c r="N1926" s="30">
        <v>1</v>
      </c>
    </row>
    <row r="1927" spans="2:14" ht="14.4" x14ac:dyDescent="0.3">
      <c r="B1927" s="30"/>
      <c r="C1927" s="115">
        <v>0.76041666666666663</v>
      </c>
      <c r="D1927" s="30" t="s">
        <v>83</v>
      </c>
      <c r="E1927" s="30"/>
      <c r="F1927" s="30" t="s">
        <v>3748</v>
      </c>
      <c r="G1927" s="30"/>
      <c r="H1927" s="30"/>
      <c r="I1927" s="30"/>
      <c r="J1927" s="30"/>
      <c r="K1927" s="30">
        <v>1</v>
      </c>
      <c r="L1927" s="30"/>
      <c r="M1927" s="30"/>
      <c r="N1927" s="30">
        <v>1</v>
      </c>
    </row>
    <row r="1928" spans="2:14" ht="14.4" x14ac:dyDescent="0.3">
      <c r="B1928" s="30"/>
      <c r="C1928" s="115">
        <v>0.76041666666666663</v>
      </c>
      <c r="D1928" s="30" t="s">
        <v>104</v>
      </c>
      <c r="E1928" s="30" t="s">
        <v>1191</v>
      </c>
      <c r="F1928" s="30" t="s">
        <v>3747</v>
      </c>
      <c r="G1928" s="35">
        <v>0.76041666666666663</v>
      </c>
      <c r="H1928" s="30"/>
      <c r="I1928" s="30"/>
      <c r="J1928" s="30"/>
      <c r="K1928" s="30">
        <v>1</v>
      </c>
      <c r="L1928" s="30"/>
      <c r="M1928" s="30"/>
      <c r="N1928" s="30">
        <v>1</v>
      </c>
    </row>
    <row r="1929" spans="2:14" ht="14.4" x14ac:dyDescent="0.3">
      <c r="B1929" s="30"/>
      <c r="C1929" s="115">
        <v>0.76041666666666663</v>
      </c>
      <c r="D1929" s="30" t="s">
        <v>104</v>
      </c>
      <c r="E1929" s="30"/>
      <c r="F1929" s="30" t="s">
        <v>3748</v>
      </c>
      <c r="G1929" s="30"/>
      <c r="H1929" s="30"/>
      <c r="I1929" s="30"/>
      <c r="J1929" s="30"/>
      <c r="K1929" s="30">
        <v>1</v>
      </c>
      <c r="L1929" s="30"/>
      <c r="M1929" s="30"/>
      <c r="N1929" s="30">
        <v>1</v>
      </c>
    </row>
    <row r="1930" spans="2:14" ht="14.4" x14ac:dyDescent="0.3">
      <c r="B1930" s="30"/>
      <c r="C1930" s="115">
        <v>0.76041666666666663</v>
      </c>
      <c r="D1930" s="30" t="s">
        <v>553</v>
      </c>
      <c r="E1930" s="30" t="s">
        <v>1222</v>
      </c>
      <c r="F1930" s="30" t="s">
        <v>3747</v>
      </c>
      <c r="G1930" s="35">
        <v>0.76041666666666663</v>
      </c>
      <c r="H1930" s="30"/>
      <c r="I1930" s="30"/>
      <c r="J1930" s="30"/>
      <c r="K1930" s="30">
        <v>1</v>
      </c>
      <c r="L1930" s="30"/>
      <c r="M1930" s="30"/>
      <c r="N1930" s="30">
        <v>1</v>
      </c>
    </row>
    <row r="1931" spans="2:14" ht="14.4" x14ac:dyDescent="0.3">
      <c r="B1931" s="30"/>
      <c r="C1931" s="115">
        <v>0.76041666666666663</v>
      </c>
      <c r="D1931" s="30" t="s">
        <v>553</v>
      </c>
      <c r="E1931" s="30"/>
      <c r="F1931" s="30" t="s">
        <v>3748</v>
      </c>
      <c r="G1931" s="30"/>
      <c r="H1931" s="30"/>
      <c r="I1931" s="30"/>
      <c r="J1931" s="30"/>
      <c r="K1931" s="30">
        <v>1</v>
      </c>
      <c r="L1931" s="30"/>
      <c r="M1931" s="30"/>
      <c r="N1931" s="30">
        <v>1</v>
      </c>
    </row>
    <row r="1932" spans="2:14" ht="14.4" x14ac:dyDescent="0.3">
      <c r="B1932" s="30"/>
      <c r="C1932" s="115">
        <v>0.76041666666666663</v>
      </c>
      <c r="D1932" s="30" t="s">
        <v>233</v>
      </c>
      <c r="E1932" s="30" t="s">
        <v>1139</v>
      </c>
      <c r="F1932" s="30" t="s">
        <v>3747</v>
      </c>
      <c r="G1932" s="35">
        <v>0.76041666666666663</v>
      </c>
      <c r="H1932" s="30"/>
      <c r="I1932" s="30"/>
      <c r="J1932" s="30"/>
      <c r="K1932" s="30">
        <v>1</v>
      </c>
      <c r="L1932" s="30"/>
      <c r="M1932" s="30"/>
      <c r="N1932" s="30">
        <v>1</v>
      </c>
    </row>
    <row r="1933" spans="2:14" ht="14.4" x14ac:dyDescent="0.3">
      <c r="B1933" s="30"/>
      <c r="C1933" s="115">
        <v>0.76041666666666663</v>
      </c>
      <c r="D1933" s="30" t="s">
        <v>233</v>
      </c>
      <c r="E1933" s="30"/>
      <c r="F1933" s="30" t="s">
        <v>3748</v>
      </c>
      <c r="G1933" s="30"/>
      <c r="H1933" s="30"/>
      <c r="I1933" s="30"/>
      <c r="J1933" s="30"/>
      <c r="K1933" s="30">
        <v>1</v>
      </c>
      <c r="L1933" s="30"/>
      <c r="M1933" s="30"/>
      <c r="N1933" s="30">
        <v>1</v>
      </c>
    </row>
    <row r="1934" spans="2:14" ht="14.4" x14ac:dyDescent="0.3">
      <c r="B1934" s="30"/>
      <c r="C1934" s="115">
        <v>0.76041666666666663</v>
      </c>
      <c r="D1934" s="30" t="s">
        <v>761</v>
      </c>
      <c r="E1934" s="30" t="s">
        <v>1138</v>
      </c>
      <c r="F1934" s="30" t="s">
        <v>3747</v>
      </c>
      <c r="G1934" s="35">
        <v>0.76041666666666663</v>
      </c>
      <c r="H1934" s="30"/>
      <c r="I1934" s="30"/>
      <c r="J1934" s="30"/>
      <c r="K1934" s="30">
        <v>1</v>
      </c>
      <c r="L1934" s="30"/>
      <c r="M1934" s="30"/>
      <c r="N1934" s="30">
        <v>1</v>
      </c>
    </row>
    <row r="1935" spans="2:14" ht="14.4" x14ac:dyDescent="0.3">
      <c r="B1935" s="30"/>
      <c r="C1935" s="115">
        <v>0.76041666666666663</v>
      </c>
      <c r="D1935" s="30" t="s">
        <v>761</v>
      </c>
      <c r="E1935" s="30"/>
      <c r="F1935" s="30" t="s">
        <v>3748</v>
      </c>
      <c r="G1935" s="30"/>
      <c r="H1935" s="30"/>
      <c r="I1935" s="30"/>
      <c r="J1935" s="30"/>
      <c r="K1935" s="30">
        <v>1</v>
      </c>
      <c r="L1935" s="30"/>
      <c r="M1935" s="30"/>
      <c r="N1935" s="30">
        <v>1</v>
      </c>
    </row>
    <row r="1936" spans="2:14" ht="14.4" x14ac:dyDescent="0.3">
      <c r="B1936" s="30"/>
      <c r="C1936" s="115">
        <v>0.76041666666666663</v>
      </c>
      <c r="D1936" s="30" t="s">
        <v>803</v>
      </c>
      <c r="E1936" s="30" t="s">
        <v>1127</v>
      </c>
      <c r="F1936" s="30" t="s">
        <v>3747</v>
      </c>
      <c r="G1936" s="35">
        <v>0.76041666666666663</v>
      </c>
      <c r="H1936" s="30"/>
      <c r="I1936" s="30"/>
      <c r="J1936" s="30"/>
      <c r="K1936" s="30">
        <v>1</v>
      </c>
      <c r="L1936" s="30"/>
      <c r="M1936" s="30"/>
      <c r="N1936" s="30">
        <v>1</v>
      </c>
    </row>
    <row r="1937" spans="2:14" ht="14.4" x14ac:dyDescent="0.3">
      <c r="B1937" s="30"/>
      <c r="C1937" s="115">
        <v>0.76041666666666663</v>
      </c>
      <c r="D1937" s="30" t="s">
        <v>803</v>
      </c>
      <c r="E1937" s="30"/>
      <c r="F1937" s="30" t="s">
        <v>3748</v>
      </c>
      <c r="G1937" s="30"/>
      <c r="H1937" s="30"/>
      <c r="I1937" s="30"/>
      <c r="J1937" s="30"/>
      <c r="K1937" s="30">
        <v>1</v>
      </c>
      <c r="L1937" s="30"/>
      <c r="M1937" s="30"/>
      <c r="N1937" s="30">
        <v>1</v>
      </c>
    </row>
    <row r="1938" spans="2:14" ht="14.4" x14ac:dyDescent="0.3">
      <c r="B1938" s="30"/>
      <c r="C1938" s="115">
        <v>0.76041666666666663</v>
      </c>
      <c r="D1938" s="30" t="s">
        <v>641</v>
      </c>
      <c r="E1938" s="30" t="s">
        <v>1208</v>
      </c>
      <c r="F1938" s="30" t="s">
        <v>3747</v>
      </c>
      <c r="G1938" s="35">
        <v>0.76041666666666663</v>
      </c>
      <c r="H1938" s="30"/>
      <c r="I1938" s="30"/>
      <c r="J1938" s="30"/>
      <c r="K1938" s="30">
        <v>1</v>
      </c>
      <c r="L1938" s="30"/>
      <c r="M1938" s="30"/>
      <c r="N1938" s="30">
        <v>1</v>
      </c>
    </row>
    <row r="1939" spans="2:14" ht="14.4" x14ac:dyDescent="0.3">
      <c r="B1939" s="30"/>
      <c r="C1939" s="115">
        <v>0.76041666666666663</v>
      </c>
      <c r="D1939" s="30" t="s">
        <v>641</v>
      </c>
      <c r="E1939" s="30"/>
      <c r="F1939" s="30" t="s">
        <v>3748</v>
      </c>
      <c r="G1939" s="30"/>
      <c r="H1939" s="30"/>
      <c r="I1939" s="30"/>
      <c r="J1939" s="30"/>
      <c r="K1939" s="30">
        <v>1</v>
      </c>
      <c r="L1939" s="30"/>
      <c r="M1939" s="30"/>
      <c r="N1939" s="30">
        <v>1</v>
      </c>
    </row>
    <row r="1940" spans="2:14" ht="14.4" x14ac:dyDescent="0.3">
      <c r="B1940" s="30"/>
      <c r="C1940" s="115">
        <v>0.76041666666666663</v>
      </c>
      <c r="D1940" s="30" t="s">
        <v>647</v>
      </c>
      <c r="E1940" s="30" t="s">
        <v>1189</v>
      </c>
      <c r="F1940" s="30" t="s">
        <v>3747</v>
      </c>
      <c r="G1940" s="35">
        <v>0.76041666666666663</v>
      </c>
      <c r="H1940" s="30"/>
      <c r="I1940" s="30"/>
      <c r="J1940" s="30"/>
      <c r="K1940" s="30">
        <v>1</v>
      </c>
      <c r="L1940" s="30"/>
      <c r="M1940" s="30"/>
      <c r="N1940" s="30">
        <v>1</v>
      </c>
    </row>
    <row r="1941" spans="2:14" ht="14.4" x14ac:dyDescent="0.3">
      <c r="B1941" s="30"/>
      <c r="C1941" s="115">
        <v>0.76041666666666663</v>
      </c>
      <c r="D1941" s="30" t="s">
        <v>647</v>
      </c>
      <c r="E1941" s="30"/>
      <c r="F1941" s="30" t="s">
        <v>3748</v>
      </c>
      <c r="G1941" s="30"/>
      <c r="H1941" s="30"/>
      <c r="I1941" s="30"/>
      <c r="J1941" s="30"/>
      <c r="K1941" s="30">
        <v>1</v>
      </c>
      <c r="L1941" s="30"/>
      <c r="M1941" s="30"/>
      <c r="N1941" s="30">
        <v>1</v>
      </c>
    </row>
    <row r="1942" spans="2:14" ht="14.4" x14ac:dyDescent="0.3">
      <c r="B1942" s="30"/>
      <c r="C1942" s="115">
        <v>0.76041666666666663</v>
      </c>
      <c r="D1942" s="30" t="s">
        <v>818</v>
      </c>
      <c r="E1942" s="30" t="s">
        <v>1142</v>
      </c>
      <c r="F1942" s="30" t="s">
        <v>3747</v>
      </c>
      <c r="G1942" s="35">
        <v>0.76041666666666663</v>
      </c>
      <c r="H1942" s="30"/>
      <c r="I1942" s="30"/>
      <c r="J1942" s="30"/>
      <c r="K1942" s="30">
        <v>1</v>
      </c>
      <c r="L1942" s="30"/>
      <c r="M1942" s="30"/>
      <c r="N1942" s="30">
        <v>1</v>
      </c>
    </row>
    <row r="1943" spans="2:14" ht="14.4" x14ac:dyDescent="0.3">
      <c r="B1943" s="30"/>
      <c r="C1943" s="115">
        <v>0.76041666666666663</v>
      </c>
      <c r="D1943" s="30" t="s">
        <v>818</v>
      </c>
      <c r="E1943" s="30"/>
      <c r="F1943" s="30" t="s">
        <v>3748</v>
      </c>
      <c r="G1943" s="30"/>
      <c r="H1943" s="30"/>
      <c r="I1943" s="30"/>
      <c r="J1943" s="30"/>
      <c r="K1943" s="30">
        <v>1</v>
      </c>
      <c r="L1943" s="30"/>
      <c r="M1943" s="30"/>
      <c r="N1943" s="30">
        <v>1</v>
      </c>
    </row>
    <row r="1944" spans="2:14" ht="14.4" x14ac:dyDescent="0.3">
      <c r="B1944" s="30"/>
      <c r="C1944" s="115">
        <v>0.76041666666666663</v>
      </c>
      <c r="D1944" s="30" t="s">
        <v>743</v>
      </c>
      <c r="E1944" s="30" t="s">
        <v>1208</v>
      </c>
      <c r="F1944" s="30" t="s">
        <v>3747</v>
      </c>
      <c r="G1944" s="35">
        <v>0.76041666666666663</v>
      </c>
      <c r="H1944" s="30"/>
      <c r="I1944" s="30"/>
      <c r="J1944" s="30"/>
      <c r="K1944" s="30">
        <v>1</v>
      </c>
      <c r="L1944" s="30"/>
      <c r="M1944" s="30"/>
      <c r="N1944" s="30">
        <v>1</v>
      </c>
    </row>
    <row r="1945" spans="2:14" ht="14.4" x14ac:dyDescent="0.3">
      <c r="B1945" s="30"/>
      <c r="C1945" s="115">
        <v>0.76041666666666663</v>
      </c>
      <c r="D1945" s="30" t="s">
        <v>743</v>
      </c>
      <c r="E1945" s="30"/>
      <c r="F1945" s="30" t="s">
        <v>3748</v>
      </c>
      <c r="G1945" s="30"/>
      <c r="H1945" s="30"/>
      <c r="I1945" s="30"/>
      <c r="J1945" s="30"/>
      <c r="K1945" s="30">
        <v>1</v>
      </c>
      <c r="L1945" s="30"/>
      <c r="M1945" s="30"/>
      <c r="N1945" s="30">
        <v>1</v>
      </c>
    </row>
    <row r="1946" spans="2:14" ht="14.4" x14ac:dyDescent="0.3">
      <c r="B1946" s="30"/>
      <c r="C1946" s="115">
        <v>0.76041666666666663</v>
      </c>
      <c r="D1946" s="30" t="s">
        <v>713</v>
      </c>
      <c r="E1946" s="30" t="s">
        <v>1122</v>
      </c>
      <c r="F1946" s="30" t="s">
        <v>3747</v>
      </c>
      <c r="G1946" s="35">
        <v>0.76041666666666663</v>
      </c>
      <c r="H1946" s="30"/>
      <c r="I1946" s="30"/>
      <c r="J1946" s="30"/>
      <c r="K1946" s="30">
        <v>1</v>
      </c>
      <c r="L1946" s="30"/>
      <c r="M1946" s="30"/>
      <c r="N1946" s="30">
        <v>1</v>
      </c>
    </row>
    <row r="1947" spans="2:14" ht="14.4" x14ac:dyDescent="0.3">
      <c r="B1947" s="30"/>
      <c r="C1947" s="115">
        <v>0.76041666666666663</v>
      </c>
      <c r="D1947" s="30" t="s">
        <v>713</v>
      </c>
      <c r="E1947" s="30"/>
      <c r="F1947" s="30" t="s">
        <v>3748</v>
      </c>
      <c r="G1947" s="30"/>
      <c r="H1947" s="30"/>
      <c r="I1947" s="30"/>
      <c r="J1947" s="30"/>
      <c r="K1947" s="30">
        <v>1</v>
      </c>
      <c r="L1947" s="30"/>
      <c r="M1947" s="30"/>
      <c r="N1947" s="30">
        <v>1</v>
      </c>
    </row>
    <row r="1948" spans="2:14" ht="14.4" x14ac:dyDescent="0.3">
      <c r="B1948" s="30"/>
      <c r="C1948" s="115">
        <v>0.76041666666666663</v>
      </c>
      <c r="D1948" s="30" t="s">
        <v>411</v>
      </c>
      <c r="E1948" s="30" t="s">
        <v>1205</v>
      </c>
      <c r="F1948" s="30" t="s">
        <v>3747</v>
      </c>
      <c r="G1948" s="35">
        <v>0.76041666666666663</v>
      </c>
      <c r="H1948" s="30"/>
      <c r="I1948" s="30"/>
      <c r="J1948" s="30"/>
      <c r="K1948" s="30">
        <v>1</v>
      </c>
      <c r="L1948" s="30"/>
      <c r="M1948" s="30"/>
      <c r="N1948" s="30">
        <v>1</v>
      </c>
    </row>
    <row r="1949" spans="2:14" ht="14.4" x14ac:dyDescent="0.3">
      <c r="B1949" s="30"/>
      <c r="C1949" s="115">
        <v>0.76041666666666663</v>
      </c>
      <c r="D1949" s="30" t="s">
        <v>411</v>
      </c>
      <c r="E1949" s="30"/>
      <c r="F1949" s="30" t="s">
        <v>3748</v>
      </c>
      <c r="G1949" s="30"/>
      <c r="H1949" s="30"/>
      <c r="I1949" s="30"/>
      <c r="J1949" s="30"/>
      <c r="K1949" s="30">
        <v>1</v>
      </c>
      <c r="L1949" s="30"/>
      <c r="M1949" s="30"/>
      <c r="N1949" s="30">
        <v>1</v>
      </c>
    </row>
    <row r="1950" spans="2:14" ht="14.4" x14ac:dyDescent="0.3">
      <c r="B1950" s="30"/>
      <c r="C1950" s="115">
        <v>0.76041666666666663</v>
      </c>
      <c r="D1950" s="30" t="s">
        <v>821</v>
      </c>
      <c r="E1950" s="30" t="s">
        <v>1127</v>
      </c>
      <c r="F1950" s="30" t="s">
        <v>3747</v>
      </c>
      <c r="G1950" s="35">
        <v>0.76041666666666663</v>
      </c>
      <c r="H1950" s="30"/>
      <c r="I1950" s="30"/>
      <c r="J1950" s="30"/>
      <c r="K1950" s="30">
        <v>1</v>
      </c>
      <c r="L1950" s="30"/>
      <c r="M1950" s="30"/>
      <c r="N1950" s="30">
        <v>1</v>
      </c>
    </row>
    <row r="1951" spans="2:14" ht="14.4" x14ac:dyDescent="0.3">
      <c r="B1951" s="30"/>
      <c r="C1951" s="115">
        <v>0.76041666666666663</v>
      </c>
      <c r="D1951" s="30" t="s">
        <v>821</v>
      </c>
      <c r="E1951" s="30"/>
      <c r="F1951" s="30" t="s">
        <v>3748</v>
      </c>
      <c r="G1951" s="30"/>
      <c r="H1951" s="30"/>
      <c r="I1951" s="30"/>
      <c r="J1951" s="30"/>
      <c r="K1951" s="30">
        <v>1</v>
      </c>
      <c r="L1951" s="30"/>
      <c r="M1951" s="30"/>
      <c r="N1951" s="30">
        <v>1</v>
      </c>
    </row>
    <row r="1952" spans="2:14" ht="14.4" x14ac:dyDescent="0.3">
      <c r="B1952" s="30"/>
      <c r="C1952" s="115">
        <v>0.76041666666666663</v>
      </c>
      <c r="D1952" s="30" t="s">
        <v>414</v>
      </c>
      <c r="E1952" s="30" t="s">
        <v>1154</v>
      </c>
      <c r="F1952" s="30" t="s">
        <v>3747</v>
      </c>
      <c r="G1952" s="35">
        <v>0.76041666666666663</v>
      </c>
      <c r="H1952" s="30"/>
      <c r="I1952" s="30"/>
      <c r="J1952" s="30"/>
      <c r="K1952" s="30">
        <v>1</v>
      </c>
      <c r="L1952" s="30"/>
      <c r="M1952" s="30"/>
      <c r="N1952" s="30">
        <v>1</v>
      </c>
    </row>
    <row r="1953" spans="2:14" ht="14.4" x14ac:dyDescent="0.3">
      <c r="B1953" s="30"/>
      <c r="C1953" s="115">
        <v>0.76041666666666663</v>
      </c>
      <c r="D1953" s="30" t="s">
        <v>414</v>
      </c>
      <c r="E1953" s="30"/>
      <c r="F1953" s="30" t="s">
        <v>3748</v>
      </c>
      <c r="G1953" s="30"/>
      <c r="H1953" s="30"/>
      <c r="I1953" s="30"/>
      <c r="J1953" s="30"/>
      <c r="K1953" s="30">
        <v>1</v>
      </c>
      <c r="L1953" s="30"/>
      <c r="M1953" s="30"/>
      <c r="N1953" s="30">
        <v>1</v>
      </c>
    </row>
    <row r="1954" spans="2:14" ht="14.4" x14ac:dyDescent="0.3">
      <c r="B1954" s="30"/>
      <c r="C1954" s="115">
        <v>0.76041666666666663</v>
      </c>
      <c r="D1954" s="30" t="s">
        <v>318</v>
      </c>
      <c r="E1954" s="30" t="s">
        <v>1117</v>
      </c>
      <c r="F1954" s="30" t="s">
        <v>3747</v>
      </c>
      <c r="G1954" s="35">
        <v>0.76041666666666663</v>
      </c>
      <c r="H1954" s="30"/>
      <c r="I1954" s="30"/>
      <c r="J1954" s="30"/>
      <c r="K1954" s="30">
        <v>1</v>
      </c>
      <c r="L1954" s="30"/>
      <c r="M1954" s="30"/>
      <c r="N1954" s="30">
        <v>1</v>
      </c>
    </row>
    <row r="1955" spans="2:14" ht="14.4" x14ac:dyDescent="0.3">
      <c r="B1955" s="30"/>
      <c r="C1955" s="115">
        <v>0.76041666666666663</v>
      </c>
      <c r="D1955" s="30" t="s">
        <v>318</v>
      </c>
      <c r="E1955" s="30"/>
      <c r="F1955" s="30" t="s">
        <v>3748</v>
      </c>
      <c r="G1955" s="30"/>
      <c r="H1955" s="30"/>
      <c r="I1955" s="30"/>
      <c r="J1955" s="30"/>
      <c r="K1955" s="30">
        <v>1</v>
      </c>
      <c r="L1955" s="30"/>
      <c r="M1955" s="30"/>
      <c r="N1955" s="30">
        <v>1</v>
      </c>
    </row>
    <row r="1956" spans="2:14" ht="14.4" x14ac:dyDescent="0.3">
      <c r="B1956" s="30"/>
      <c r="C1956" s="115">
        <v>0.76041666666666663</v>
      </c>
      <c r="D1956" s="30" t="s">
        <v>315</v>
      </c>
      <c r="E1956" s="30" t="s">
        <v>1204</v>
      </c>
      <c r="F1956" s="30" t="s">
        <v>3747</v>
      </c>
      <c r="G1956" s="35">
        <v>0.76041666666666663</v>
      </c>
      <c r="H1956" s="30"/>
      <c r="I1956" s="30"/>
      <c r="J1956" s="30"/>
      <c r="K1956" s="30">
        <v>1</v>
      </c>
      <c r="L1956" s="30"/>
      <c r="M1956" s="30"/>
      <c r="N1956" s="30">
        <v>1</v>
      </c>
    </row>
    <row r="1957" spans="2:14" ht="14.4" x14ac:dyDescent="0.3">
      <c r="B1957" s="30"/>
      <c r="C1957" s="115">
        <v>0.76041666666666663</v>
      </c>
      <c r="D1957" s="30" t="s">
        <v>315</v>
      </c>
      <c r="E1957" s="30"/>
      <c r="F1957" s="30" t="s">
        <v>3748</v>
      </c>
      <c r="G1957" s="30"/>
      <c r="H1957" s="30"/>
      <c r="I1957" s="30"/>
      <c r="J1957" s="30"/>
      <c r="K1957" s="30">
        <v>1</v>
      </c>
      <c r="L1957" s="30"/>
      <c r="M1957" s="30"/>
      <c r="N1957" s="30">
        <v>1</v>
      </c>
    </row>
    <row r="1958" spans="2:14" ht="14.4" x14ac:dyDescent="0.3">
      <c r="B1958" s="30"/>
      <c r="C1958" s="115">
        <v>0.76041666666666663</v>
      </c>
      <c r="D1958" s="30" t="s">
        <v>1083</v>
      </c>
      <c r="E1958" s="30" t="s">
        <v>1176</v>
      </c>
      <c r="F1958" s="30" t="s">
        <v>3747</v>
      </c>
      <c r="G1958" s="35">
        <v>0.76041666666666663</v>
      </c>
      <c r="H1958" s="30"/>
      <c r="I1958" s="30"/>
      <c r="J1958" s="30"/>
      <c r="K1958" s="30">
        <v>1</v>
      </c>
      <c r="L1958" s="30"/>
      <c r="M1958" s="30"/>
      <c r="N1958" s="30">
        <v>1</v>
      </c>
    </row>
    <row r="1959" spans="2:14" ht="14.4" x14ac:dyDescent="0.3">
      <c r="B1959" s="30"/>
      <c r="C1959" s="115">
        <v>0.76041666666666663</v>
      </c>
      <c r="D1959" s="30" t="s">
        <v>1083</v>
      </c>
      <c r="E1959" s="30"/>
      <c r="F1959" s="30" t="s">
        <v>3748</v>
      </c>
      <c r="G1959" s="30"/>
      <c r="H1959" s="30"/>
      <c r="I1959" s="30"/>
      <c r="J1959" s="30"/>
      <c r="K1959" s="30">
        <v>1</v>
      </c>
      <c r="L1959" s="30"/>
      <c r="M1959" s="30"/>
      <c r="N1959" s="30">
        <v>1</v>
      </c>
    </row>
    <row r="1960" spans="2:14" ht="14.4" x14ac:dyDescent="0.3">
      <c r="B1960" s="30"/>
      <c r="C1960" s="115">
        <v>0.76041666666666663</v>
      </c>
      <c r="D1960" s="30" t="s">
        <v>431</v>
      </c>
      <c r="E1960" s="30" t="s">
        <v>1184</v>
      </c>
      <c r="F1960" s="30" t="s">
        <v>3747</v>
      </c>
      <c r="G1960" s="35">
        <v>0.76041666666666663</v>
      </c>
      <c r="H1960" s="30"/>
      <c r="I1960" s="30"/>
      <c r="J1960" s="30"/>
      <c r="K1960" s="30">
        <v>1</v>
      </c>
      <c r="L1960" s="30"/>
      <c r="M1960" s="30"/>
      <c r="N1960" s="30">
        <v>1</v>
      </c>
    </row>
    <row r="1961" spans="2:14" ht="14.4" x14ac:dyDescent="0.3">
      <c r="B1961" s="30"/>
      <c r="C1961" s="115">
        <v>0.76041666666666663</v>
      </c>
      <c r="D1961" s="30" t="s">
        <v>431</v>
      </c>
      <c r="E1961" s="30"/>
      <c r="F1961" s="30" t="s">
        <v>3748</v>
      </c>
      <c r="G1961" s="30"/>
      <c r="H1961" s="30"/>
      <c r="I1961" s="30"/>
      <c r="J1961" s="30"/>
      <c r="K1961" s="30">
        <v>1</v>
      </c>
      <c r="L1961" s="30"/>
      <c r="M1961" s="30"/>
      <c r="N1961" s="30">
        <v>1</v>
      </c>
    </row>
    <row r="1962" spans="2:14" ht="14.4" x14ac:dyDescent="0.3">
      <c r="B1962" s="30"/>
      <c r="C1962" s="115">
        <v>0.76041666666666663</v>
      </c>
      <c r="D1962" s="30" t="s">
        <v>447</v>
      </c>
      <c r="E1962" s="30" t="s">
        <v>1138</v>
      </c>
      <c r="F1962" s="30" t="s">
        <v>3747</v>
      </c>
      <c r="G1962" s="35">
        <v>0.76041666666666663</v>
      </c>
      <c r="H1962" s="30"/>
      <c r="I1962" s="30"/>
      <c r="J1962" s="30"/>
      <c r="K1962" s="30">
        <v>1</v>
      </c>
      <c r="L1962" s="30"/>
      <c r="M1962" s="30"/>
      <c r="N1962" s="30">
        <v>1</v>
      </c>
    </row>
    <row r="1963" spans="2:14" ht="14.4" x14ac:dyDescent="0.3">
      <c r="B1963" s="30"/>
      <c r="C1963" s="115">
        <v>0.76041666666666663</v>
      </c>
      <c r="D1963" s="30" t="s">
        <v>447</v>
      </c>
      <c r="E1963" s="30"/>
      <c r="F1963" s="30" t="s">
        <v>3748</v>
      </c>
      <c r="G1963" s="30"/>
      <c r="H1963" s="30"/>
      <c r="I1963" s="30"/>
      <c r="J1963" s="30"/>
      <c r="K1963" s="30">
        <v>1</v>
      </c>
      <c r="L1963" s="30"/>
      <c r="M1963" s="30"/>
      <c r="N1963" s="30">
        <v>1</v>
      </c>
    </row>
    <row r="1964" spans="2:14" ht="14.4" x14ac:dyDescent="0.3">
      <c r="B1964" s="30"/>
      <c r="C1964" s="115">
        <v>0.76041666666666663</v>
      </c>
      <c r="D1964" s="30" t="s">
        <v>861</v>
      </c>
      <c r="E1964" s="30" t="s">
        <v>1129</v>
      </c>
      <c r="F1964" s="30" t="s">
        <v>3747</v>
      </c>
      <c r="G1964" s="35">
        <v>0.76041666666666663</v>
      </c>
      <c r="H1964" s="30"/>
      <c r="I1964" s="30"/>
      <c r="J1964" s="30"/>
      <c r="K1964" s="30">
        <v>1</v>
      </c>
      <c r="L1964" s="30"/>
      <c r="M1964" s="30"/>
      <c r="N1964" s="30">
        <v>1</v>
      </c>
    </row>
    <row r="1965" spans="2:14" ht="14.4" x14ac:dyDescent="0.3">
      <c r="B1965" s="30"/>
      <c r="C1965" s="115">
        <v>0.76041666666666663</v>
      </c>
      <c r="D1965" s="30" t="s">
        <v>861</v>
      </c>
      <c r="E1965" s="30"/>
      <c r="F1965" s="30" t="s">
        <v>3748</v>
      </c>
      <c r="G1965" s="30"/>
      <c r="H1965" s="30"/>
      <c r="I1965" s="30"/>
      <c r="J1965" s="30"/>
      <c r="K1965" s="30">
        <v>1</v>
      </c>
      <c r="L1965" s="30"/>
      <c r="M1965" s="30"/>
      <c r="N1965" s="30">
        <v>1</v>
      </c>
    </row>
    <row r="1966" spans="2:14" ht="14.4" x14ac:dyDescent="0.3">
      <c r="B1966" s="30"/>
      <c r="C1966" s="115">
        <v>0.76041666666666663</v>
      </c>
      <c r="D1966" s="30" t="s">
        <v>255</v>
      </c>
      <c r="E1966" s="30" t="s">
        <v>1176</v>
      </c>
      <c r="F1966" s="30" t="s">
        <v>3747</v>
      </c>
      <c r="G1966" s="35">
        <v>0.76041666666666663</v>
      </c>
      <c r="H1966" s="30"/>
      <c r="I1966" s="30"/>
      <c r="J1966" s="30"/>
      <c r="K1966" s="30">
        <v>1</v>
      </c>
      <c r="L1966" s="30"/>
      <c r="M1966" s="30"/>
      <c r="N1966" s="30">
        <v>1</v>
      </c>
    </row>
    <row r="1967" spans="2:14" ht="14.4" x14ac:dyDescent="0.3">
      <c r="B1967" s="30"/>
      <c r="C1967" s="115">
        <v>0.76041666666666663</v>
      </c>
      <c r="D1967" s="30" t="s">
        <v>255</v>
      </c>
      <c r="E1967" s="30"/>
      <c r="F1967" s="30" t="s">
        <v>3748</v>
      </c>
      <c r="G1967" s="30"/>
      <c r="H1967" s="30"/>
      <c r="I1967" s="30"/>
      <c r="J1967" s="30"/>
      <c r="K1967" s="30">
        <v>1</v>
      </c>
      <c r="L1967" s="30"/>
      <c r="M1967" s="30"/>
      <c r="N1967" s="30">
        <v>1</v>
      </c>
    </row>
    <row r="1968" spans="2:14" ht="14.4" x14ac:dyDescent="0.3">
      <c r="B1968" s="30"/>
      <c r="C1968" s="115">
        <v>0.76041666666666663</v>
      </c>
      <c r="D1968" s="30" t="s">
        <v>259</v>
      </c>
      <c r="E1968" s="30" t="s">
        <v>1222</v>
      </c>
      <c r="F1968" s="30" t="s">
        <v>3747</v>
      </c>
      <c r="G1968" s="35">
        <v>0.76041666666666663</v>
      </c>
      <c r="H1968" s="30"/>
      <c r="I1968" s="30"/>
      <c r="J1968" s="30"/>
      <c r="K1968" s="30">
        <v>1</v>
      </c>
      <c r="L1968" s="30"/>
      <c r="M1968" s="30"/>
      <c r="N1968" s="30">
        <v>1</v>
      </c>
    </row>
    <row r="1969" spans="2:14" ht="14.4" x14ac:dyDescent="0.3">
      <c r="B1969" s="30"/>
      <c r="C1969" s="115">
        <v>0.76041666666666663</v>
      </c>
      <c r="D1969" s="30" t="s">
        <v>259</v>
      </c>
      <c r="E1969" s="30"/>
      <c r="F1969" s="30" t="s">
        <v>3748</v>
      </c>
      <c r="G1969" s="30"/>
      <c r="H1969" s="30"/>
      <c r="I1969" s="30"/>
      <c r="J1969" s="30"/>
      <c r="K1969" s="30">
        <v>1</v>
      </c>
      <c r="L1969" s="30"/>
      <c r="M1969" s="30"/>
      <c r="N1969" s="30">
        <v>1</v>
      </c>
    </row>
    <row r="1970" spans="2:14" ht="14.4" x14ac:dyDescent="0.3">
      <c r="B1970" s="30"/>
      <c r="C1970" s="115">
        <v>0.76041666666666663</v>
      </c>
      <c r="D1970" s="30" t="s">
        <v>975</v>
      </c>
      <c r="E1970" s="30" t="s">
        <v>1127</v>
      </c>
      <c r="F1970" s="30" t="s">
        <v>3747</v>
      </c>
      <c r="G1970" s="35">
        <v>0.76041666666666663</v>
      </c>
      <c r="H1970" s="30"/>
      <c r="I1970" s="30"/>
      <c r="J1970" s="30"/>
      <c r="K1970" s="30">
        <v>1</v>
      </c>
      <c r="L1970" s="30"/>
      <c r="M1970" s="30"/>
      <c r="N1970" s="30">
        <v>1</v>
      </c>
    </row>
    <row r="1971" spans="2:14" ht="14.4" x14ac:dyDescent="0.3">
      <c r="B1971" s="30"/>
      <c r="C1971" s="115">
        <v>0.76041666666666663</v>
      </c>
      <c r="D1971" s="30" t="s">
        <v>975</v>
      </c>
      <c r="E1971" s="30"/>
      <c r="F1971" s="30" t="s">
        <v>3748</v>
      </c>
      <c r="G1971" s="30"/>
      <c r="H1971" s="30"/>
      <c r="I1971" s="30"/>
      <c r="J1971" s="30"/>
      <c r="K1971" s="30">
        <v>1</v>
      </c>
      <c r="L1971" s="30"/>
      <c r="M1971" s="30"/>
      <c r="N1971" s="30">
        <v>1</v>
      </c>
    </row>
    <row r="1972" spans="2:14" ht="14.4" x14ac:dyDescent="0.3">
      <c r="B1972" s="30"/>
      <c r="C1972" s="115">
        <v>0.76041666666666663</v>
      </c>
      <c r="D1972" s="30" t="s">
        <v>1036</v>
      </c>
      <c r="E1972" s="30" t="s">
        <v>1213</v>
      </c>
      <c r="F1972" s="30" t="s">
        <v>3747</v>
      </c>
      <c r="G1972" s="35">
        <v>0.76041666666666663</v>
      </c>
      <c r="H1972" s="30"/>
      <c r="I1972" s="30"/>
      <c r="J1972" s="30"/>
      <c r="K1972" s="30">
        <v>1</v>
      </c>
      <c r="L1972" s="30"/>
      <c r="M1972" s="30"/>
      <c r="N1972" s="30">
        <v>1</v>
      </c>
    </row>
    <row r="1973" spans="2:14" ht="14.4" x14ac:dyDescent="0.3">
      <c r="B1973" s="30"/>
      <c r="C1973" s="115">
        <v>0.76041666666666663</v>
      </c>
      <c r="D1973" s="30" t="s">
        <v>1036</v>
      </c>
      <c r="E1973" s="30"/>
      <c r="F1973" s="30" t="s">
        <v>3748</v>
      </c>
      <c r="G1973" s="30"/>
      <c r="H1973" s="30"/>
      <c r="I1973" s="30"/>
      <c r="J1973" s="30"/>
      <c r="K1973" s="30">
        <v>1</v>
      </c>
      <c r="L1973" s="30"/>
      <c r="M1973" s="30"/>
      <c r="N1973" s="30">
        <v>1</v>
      </c>
    </row>
    <row r="1974" spans="2:14" ht="14.4" x14ac:dyDescent="0.3">
      <c r="B1974" s="30"/>
      <c r="C1974" s="115">
        <v>0.76041666666666663</v>
      </c>
      <c r="D1974" s="30" t="s">
        <v>1062</v>
      </c>
      <c r="E1974" s="30" t="s">
        <v>1145</v>
      </c>
      <c r="F1974" s="30" t="s">
        <v>3747</v>
      </c>
      <c r="G1974" s="35">
        <v>0.76041666666666663</v>
      </c>
      <c r="H1974" s="30"/>
      <c r="I1974" s="30"/>
      <c r="J1974" s="30"/>
      <c r="K1974" s="30">
        <v>1</v>
      </c>
      <c r="L1974" s="30"/>
      <c r="M1974" s="30"/>
      <c r="N1974" s="30">
        <v>1</v>
      </c>
    </row>
    <row r="1975" spans="2:14" ht="14.4" x14ac:dyDescent="0.3">
      <c r="B1975" s="30"/>
      <c r="C1975" s="115">
        <v>0.76041666666666663</v>
      </c>
      <c r="D1975" s="30" t="s">
        <v>1062</v>
      </c>
      <c r="E1975" s="30"/>
      <c r="F1975" s="30" t="s">
        <v>3748</v>
      </c>
      <c r="G1975" s="30"/>
      <c r="H1975" s="30"/>
      <c r="I1975" s="30"/>
      <c r="J1975" s="30"/>
      <c r="K1975" s="30">
        <v>1</v>
      </c>
      <c r="L1975" s="30"/>
      <c r="M1975" s="30"/>
      <c r="N1975" s="30">
        <v>1</v>
      </c>
    </row>
    <row r="1976" spans="2:14" ht="14.4" x14ac:dyDescent="0.3">
      <c r="B1976" s="30"/>
      <c r="C1976" s="115">
        <v>0.76041666666666663</v>
      </c>
      <c r="D1976" s="30" t="s">
        <v>1070</v>
      </c>
      <c r="E1976" s="30" t="s">
        <v>1206</v>
      </c>
      <c r="F1976" s="30" t="s">
        <v>3747</v>
      </c>
      <c r="G1976" s="35">
        <v>0.76041666666666663</v>
      </c>
      <c r="H1976" s="30"/>
      <c r="I1976" s="30"/>
      <c r="J1976" s="30"/>
      <c r="K1976" s="30">
        <v>1</v>
      </c>
      <c r="L1976" s="30"/>
      <c r="M1976" s="30"/>
      <c r="N1976" s="30">
        <v>1</v>
      </c>
    </row>
    <row r="1977" spans="2:14" ht="14.4" x14ac:dyDescent="0.3">
      <c r="B1977" s="30"/>
      <c r="C1977" s="115">
        <v>0.76041666666666663</v>
      </c>
      <c r="D1977" s="30" t="s">
        <v>1070</v>
      </c>
      <c r="E1977" s="30"/>
      <c r="F1977" s="30" t="s">
        <v>3748</v>
      </c>
      <c r="G1977" s="30"/>
      <c r="H1977" s="30"/>
      <c r="I1977" s="30"/>
      <c r="J1977" s="30"/>
      <c r="K1977" s="30">
        <v>1</v>
      </c>
      <c r="L1977" s="30"/>
      <c r="M1977" s="30"/>
      <c r="N1977" s="30">
        <v>1</v>
      </c>
    </row>
    <row r="1978" spans="2:14" ht="14.4" x14ac:dyDescent="0.3">
      <c r="B1978" s="30"/>
      <c r="C1978" s="115">
        <v>0.79166666666666663</v>
      </c>
      <c r="D1978" s="30" t="s">
        <v>158</v>
      </c>
      <c r="E1978" s="30" t="s">
        <v>1145</v>
      </c>
      <c r="F1978" s="30" t="s">
        <v>3749</v>
      </c>
      <c r="G1978" s="35">
        <v>0.79166666666666663</v>
      </c>
      <c r="H1978" s="30"/>
      <c r="I1978" s="30"/>
      <c r="J1978" s="30"/>
      <c r="K1978" s="30">
        <v>1</v>
      </c>
      <c r="L1978" s="30"/>
      <c r="M1978" s="30"/>
      <c r="N1978" s="30">
        <v>1</v>
      </c>
    </row>
    <row r="1979" spans="2:14" ht="14.4" x14ac:dyDescent="0.3">
      <c r="B1979" s="30"/>
      <c r="C1979" s="115">
        <v>0.79166666666666663</v>
      </c>
      <c r="D1979" s="30" t="s">
        <v>158</v>
      </c>
      <c r="E1979" s="30"/>
      <c r="F1979" s="30" t="s">
        <v>3750</v>
      </c>
      <c r="G1979" s="30"/>
      <c r="H1979" s="30"/>
      <c r="I1979" s="30"/>
      <c r="J1979" s="30"/>
      <c r="K1979" s="30">
        <v>1</v>
      </c>
      <c r="L1979" s="30"/>
      <c r="M1979" s="30"/>
      <c r="N1979" s="30">
        <v>1</v>
      </c>
    </row>
    <row r="1980" spans="2:14" ht="14.4" x14ac:dyDescent="0.3">
      <c r="B1980" s="30"/>
      <c r="C1980" s="115">
        <v>0.79166666666666663</v>
      </c>
      <c r="D1980" s="30" t="s">
        <v>107</v>
      </c>
      <c r="E1980" s="30" t="s">
        <v>1154</v>
      </c>
      <c r="F1980" s="30" t="s">
        <v>3749</v>
      </c>
      <c r="G1980" s="35">
        <v>0.79166666666666663</v>
      </c>
      <c r="H1980" s="30"/>
      <c r="I1980" s="30"/>
      <c r="J1980" s="30"/>
      <c r="K1980" s="30">
        <v>1</v>
      </c>
      <c r="L1980" s="30"/>
      <c r="M1980" s="30"/>
      <c r="N1980" s="30">
        <v>1</v>
      </c>
    </row>
    <row r="1981" spans="2:14" ht="14.4" x14ac:dyDescent="0.3">
      <c r="B1981" s="30"/>
      <c r="C1981" s="115">
        <v>0.79166666666666663</v>
      </c>
      <c r="D1981" s="30" t="s">
        <v>107</v>
      </c>
      <c r="E1981" s="30"/>
      <c r="F1981" s="30" t="s">
        <v>3750</v>
      </c>
      <c r="G1981" s="30"/>
      <c r="H1981" s="30"/>
      <c r="I1981" s="30"/>
      <c r="J1981" s="30"/>
      <c r="K1981" s="30">
        <v>1</v>
      </c>
      <c r="L1981" s="30"/>
      <c r="M1981" s="30"/>
      <c r="N1981" s="30">
        <v>1</v>
      </c>
    </row>
    <row r="1982" spans="2:14" ht="14.4" x14ac:dyDescent="0.3">
      <c r="B1982" s="30"/>
      <c r="C1982" s="115">
        <v>0.79166666666666663</v>
      </c>
      <c r="D1982" s="30" t="s">
        <v>110</v>
      </c>
      <c r="E1982" s="30" t="s">
        <v>1195</v>
      </c>
      <c r="F1982" s="30" t="s">
        <v>3749</v>
      </c>
      <c r="G1982" s="35">
        <v>0.79166666666666663</v>
      </c>
      <c r="H1982" s="30"/>
      <c r="I1982" s="30"/>
      <c r="J1982" s="30"/>
      <c r="K1982" s="30">
        <v>1</v>
      </c>
      <c r="L1982" s="30"/>
      <c r="M1982" s="30"/>
      <c r="N1982" s="30">
        <v>1</v>
      </c>
    </row>
    <row r="1983" spans="2:14" ht="14.4" x14ac:dyDescent="0.3">
      <c r="B1983" s="30"/>
      <c r="C1983" s="115">
        <v>0.79166666666666663</v>
      </c>
      <c r="D1983" s="30" t="s">
        <v>110</v>
      </c>
      <c r="E1983" s="30"/>
      <c r="F1983" s="30" t="s">
        <v>3750</v>
      </c>
      <c r="G1983" s="30"/>
      <c r="H1983" s="30"/>
      <c r="I1983" s="30"/>
      <c r="J1983" s="30"/>
      <c r="K1983" s="30">
        <v>1</v>
      </c>
      <c r="L1983" s="30"/>
      <c r="M1983" s="30"/>
      <c r="N1983" s="30">
        <v>1</v>
      </c>
    </row>
    <row r="1984" spans="2:14" ht="14.4" x14ac:dyDescent="0.3">
      <c r="B1984" s="30"/>
      <c r="C1984" s="115">
        <v>0.79166666666666663</v>
      </c>
      <c r="D1984" s="30" t="s">
        <v>185</v>
      </c>
      <c r="E1984" s="30" t="s">
        <v>1195</v>
      </c>
      <c r="F1984" s="30" t="s">
        <v>3749</v>
      </c>
      <c r="G1984" s="35">
        <v>0.79166666666666663</v>
      </c>
      <c r="H1984" s="30"/>
      <c r="I1984" s="30"/>
      <c r="J1984" s="30"/>
      <c r="K1984" s="30">
        <v>1</v>
      </c>
      <c r="L1984" s="30"/>
      <c r="M1984" s="30"/>
      <c r="N1984" s="30">
        <v>1</v>
      </c>
    </row>
    <row r="1985" spans="2:14" ht="14.4" x14ac:dyDescent="0.3">
      <c r="B1985" s="30"/>
      <c r="C1985" s="115">
        <v>0.79166666666666663</v>
      </c>
      <c r="D1985" s="30" t="s">
        <v>185</v>
      </c>
      <c r="E1985" s="30"/>
      <c r="F1985" s="30" t="s">
        <v>3750</v>
      </c>
      <c r="G1985" s="30"/>
      <c r="H1985" s="30"/>
      <c r="I1985" s="30"/>
      <c r="J1985" s="30"/>
      <c r="K1985" s="30">
        <v>1</v>
      </c>
      <c r="L1985" s="30"/>
      <c r="M1985" s="30"/>
      <c r="N1985" s="30">
        <v>1</v>
      </c>
    </row>
    <row r="1986" spans="2:14" ht="14.4" x14ac:dyDescent="0.3">
      <c r="B1986" s="30"/>
      <c r="C1986" s="115">
        <v>0.79166666666666663</v>
      </c>
      <c r="D1986" s="30" t="s">
        <v>104</v>
      </c>
      <c r="E1986" s="30" t="s">
        <v>1145</v>
      </c>
      <c r="F1986" s="30" t="s">
        <v>3749</v>
      </c>
      <c r="G1986" s="35">
        <v>0.79166666666666663</v>
      </c>
      <c r="H1986" s="30"/>
      <c r="I1986" s="30"/>
      <c r="J1986" s="30"/>
      <c r="K1986" s="30">
        <v>1</v>
      </c>
      <c r="L1986" s="30"/>
      <c r="M1986" s="30"/>
      <c r="N1986" s="30">
        <v>1</v>
      </c>
    </row>
    <row r="1987" spans="2:14" ht="14.4" x14ac:dyDescent="0.3">
      <c r="B1987" s="30"/>
      <c r="C1987" s="115">
        <v>0.79166666666666663</v>
      </c>
      <c r="D1987" s="30" t="s">
        <v>104</v>
      </c>
      <c r="E1987" s="30"/>
      <c r="F1987" s="30" t="s">
        <v>3750</v>
      </c>
      <c r="G1987" s="30"/>
      <c r="H1987" s="30"/>
      <c r="I1987" s="30"/>
      <c r="J1987" s="30"/>
      <c r="K1987" s="30">
        <v>1</v>
      </c>
      <c r="L1987" s="30"/>
      <c r="M1987" s="30"/>
      <c r="N1987" s="30">
        <v>1</v>
      </c>
    </row>
    <row r="1988" spans="2:14" ht="14.4" x14ac:dyDescent="0.3">
      <c r="B1988" s="30"/>
      <c r="C1988" s="115">
        <v>0.79166666666666663</v>
      </c>
      <c r="D1988" s="30" t="s">
        <v>233</v>
      </c>
      <c r="E1988" s="30" t="s">
        <v>1184</v>
      </c>
      <c r="F1988" s="30" t="s">
        <v>3749</v>
      </c>
      <c r="G1988" s="35">
        <v>0.79166666666666663</v>
      </c>
      <c r="H1988" s="30"/>
      <c r="I1988" s="30"/>
      <c r="J1988" s="30"/>
      <c r="K1988" s="30">
        <v>1</v>
      </c>
      <c r="L1988" s="30"/>
      <c r="M1988" s="30"/>
      <c r="N1988" s="30">
        <v>1</v>
      </c>
    </row>
    <row r="1989" spans="2:14" ht="14.4" x14ac:dyDescent="0.3">
      <c r="B1989" s="30"/>
      <c r="C1989" s="115">
        <v>0.79166666666666663</v>
      </c>
      <c r="D1989" s="30" t="s">
        <v>233</v>
      </c>
      <c r="E1989" s="30"/>
      <c r="F1989" s="30" t="s">
        <v>3750</v>
      </c>
      <c r="G1989" s="30"/>
      <c r="H1989" s="30"/>
      <c r="I1989" s="30"/>
      <c r="J1989" s="30"/>
      <c r="K1989" s="30">
        <v>1</v>
      </c>
      <c r="L1989" s="30"/>
      <c r="M1989" s="30"/>
      <c r="N1989" s="30">
        <v>1</v>
      </c>
    </row>
    <row r="1990" spans="2:14" ht="14.4" x14ac:dyDescent="0.3">
      <c r="B1990" s="30"/>
      <c r="C1990" s="115">
        <v>0.79166666666666663</v>
      </c>
      <c r="D1990" s="30" t="s">
        <v>647</v>
      </c>
      <c r="E1990" s="30" t="s">
        <v>1191</v>
      </c>
      <c r="F1990" s="30" t="s">
        <v>3749</v>
      </c>
      <c r="G1990" s="35">
        <v>0.79166666666666663</v>
      </c>
      <c r="H1990" s="30"/>
      <c r="I1990" s="30"/>
      <c r="J1990" s="30"/>
      <c r="K1990" s="30">
        <v>1</v>
      </c>
      <c r="L1990" s="30"/>
      <c r="M1990" s="30"/>
      <c r="N1990" s="30">
        <v>1</v>
      </c>
    </row>
    <row r="1991" spans="2:14" ht="14.4" x14ac:dyDescent="0.3">
      <c r="B1991" s="30"/>
      <c r="C1991" s="115">
        <v>0.79166666666666663</v>
      </c>
      <c r="D1991" s="30" t="s">
        <v>647</v>
      </c>
      <c r="E1991" s="30"/>
      <c r="F1991" s="30" t="s">
        <v>3750</v>
      </c>
      <c r="G1991" s="30"/>
      <c r="H1991" s="30"/>
      <c r="I1991" s="30"/>
      <c r="J1991" s="30"/>
      <c r="K1991" s="30">
        <v>1</v>
      </c>
      <c r="L1991" s="30"/>
      <c r="M1991" s="30"/>
      <c r="N1991" s="30">
        <v>1</v>
      </c>
    </row>
    <row r="1992" spans="2:14" ht="14.4" x14ac:dyDescent="0.3">
      <c r="B1992" s="30"/>
      <c r="C1992" s="115">
        <v>0.79166666666666663</v>
      </c>
      <c r="D1992" s="30" t="s">
        <v>746</v>
      </c>
      <c r="E1992" s="30" t="s">
        <v>1129</v>
      </c>
      <c r="F1992" s="30" t="s">
        <v>3749</v>
      </c>
      <c r="G1992" s="35">
        <v>0.79166666666666663</v>
      </c>
      <c r="H1992" s="30"/>
      <c r="I1992" s="30"/>
      <c r="J1992" s="30"/>
      <c r="K1992" s="30">
        <v>1</v>
      </c>
      <c r="L1992" s="30"/>
      <c r="M1992" s="30"/>
      <c r="N1992" s="30">
        <v>1</v>
      </c>
    </row>
    <row r="1993" spans="2:14" ht="14.4" x14ac:dyDescent="0.3">
      <c r="B1993" s="30"/>
      <c r="C1993" s="115">
        <v>0.79166666666666663</v>
      </c>
      <c r="D1993" s="30" t="s">
        <v>746</v>
      </c>
      <c r="E1993" s="30"/>
      <c r="F1993" s="30" t="s">
        <v>3750</v>
      </c>
      <c r="G1993" s="30"/>
      <c r="H1993" s="30"/>
      <c r="I1993" s="30"/>
      <c r="J1993" s="30"/>
      <c r="K1993" s="30">
        <v>1</v>
      </c>
      <c r="L1993" s="30"/>
      <c r="M1993" s="30"/>
      <c r="N1993" s="30">
        <v>1</v>
      </c>
    </row>
    <row r="1994" spans="2:14" ht="14.4" x14ac:dyDescent="0.3">
      <c r="B1994" s="30"/>
      <c r="C1994" s="115">
        <v>0.79166666666666663</v>
      </c>
      <c r="D1994" s="30" t="s">
        <v>818</v>
      </c>
      <c r="E1994" s="30" t="s">
        <v>1206</v>
      </c>
      <c r="F1994" s="30" t="s">
        <v>3749</v>
      </c>
      <c r="G1994" s="35">
        <v>0.79166666666666663</v>
      </c>
      <c r="H1994" s="30"/>
      <c r="I1994" s="30"/>
      <c r="J1994" s="30"/>
      <c r="K1994" s="30">
        <v>1</v>
      </c>
      <c r="L1994" s="30"/>
      <c r="M1994" s="30"/>
      <c r="N1994" s="30">
        <v>1</v>
      </c>
    </row>
    <row r="1995" spans="2:14" ht="14.4" x14ac:dyDescent="0.3">
      <c r="B1995" s="30"/>
      <c r="C1995" s="115">
        <v>0.79166666666666663</v>
      </c>
      <c r="D1995" s="30" t="s">
        <v>818</v>
      </c>
      <c r="E1995" s="30"/>
      <c r="F1995" s="30" t="s">
        <v>3750</v>
      </c>
      <c r="G1995" s="30"/>
      <c r="H1995" s="30"/>
      <c r="I1995" s="30"/>
      <c r="J1995" s="30"/>
      <c r="K1995" s="30">
        <v>1</v>
      </c>
      <c r="L1995" s="30"/>
      <c r="M1995" s="30"/>
      <c r="N1995" s="30">
        <v>1</v>
      </c>
    </row>
    <row r="1996" spans="2:14" ht="14.4" x14ac:dyDescent="0.3">
      <c r="B1996" s="30"/>
      <c r="C1996" s="115">
        <v>0.79166666666666663</v>
      </c>
      <c r="D1996" s="30" t="s">
        <v>818</v>
      </c>
      <c r="E1996" s="30" t="s">
        <v>1189</v>
      </c>
      <c r="F1996" s="30" t="s">
        <v>3749</v>
      </c>
      <c r="G1996" s="35">
        <v>0.79166666666666663</v>
      </c>
      <c r="H1996" s="30"/>
      <c r="I1996" s="30"/>
      <c r="J1996" s="30"/>
      <c r="K1996" s="30">
        <v>1</v>
      </c>
      <c r="L1996" s="30"/>
      <c r="M1996" s="30"/>
      <c r="N1996" s="30">
        <v>1</v>
      </c>
    </row>
    <row r="1997" spans="2:14" ht="14.4" x14ac:dyDescent="0.3">
      <c r="B1997" s="30"/>
      <c r="C1997" s="115">
        <v>0.79166666666666663</v>
      </c>
      <c r="D1997" s="30" t="s">
        <v>818</v>
      </c>
      <c r="E1997" s="30"/>
      <c r="F1997" s="30" t="s">
        <v>3750</v>
      </c>
      <c r="G1997" s="30"/>
      <c r="H1997" s="30"/>
      <c r="I1997" s="30"/>
      <c r="J1997" s="30"/>
      <c r="K1997" s="30">
        <v>1</v>
      </c>
      <c r="L1997" s="30"/>
      <c r="M1997" s="30"/>
      <c r="N1997" s="30">
        <v>1</v>
      </c>
    </row>
    <row r="1998" spans="2:14" ht="14.4" x14ac:dyDescent="0.3">
      <c r="B1998" s="30"/>
      <c r="C1998" s="115">
        <v>0.79166666666666663</v>
      </c>
      <c r="D1998" s="30" t="s">
        <v>737</v>
      </c>
      <c r="E1998" s="30" t="s">
        <v>1122</v>
      </c>
      <c r="F1998" s="30" t="s">
        <v>3749</v>
      </c>
      <c r="G1998" s="35">
        <v>0.79166666666666663</v>
      </c>
      <c r="H1998" s="30"/>
      <c r="I1998" s="30"/>
      <c r="J1998" s="30"/>
      <c r="K1998" s="30">
        <v>1</v>
      </c>
      <c r="L1998" s="30"/>
      <c r="M1998" s="30"/>
      <c r="N1998" s="30">
        <v>1</v>
      </c>
    </row>
    <row r="1999" spans="2:14" ht="14.4" x14ac:dyDescent="0.3">
      <c r="B1999" s="30"/>
      <c r="C1999" s="115">
        <v>0.79166666666666663</v>
      </c>
      <c r="D1999" s="30" t="s">
        <v>737</v>
      </c>
      <c r="E1999" s="30"/>
      <c r="F1999" s="30" t="s">
        <v>3750</v>
      </c>
      <c r="G1999" s="30"/>
      <c r="H1999" s="30"/>
      <c r="I1999" s="30"/>
      <c r="J1999" s="30"/>
      <c r="K1999" s="30">
        <v>1</v>
      </c>
      <c r="L1999" s="30"/>
      <c r="M1999" s="30"/>
      <c r="N1999" s="30">
        <v>1</v>
      </c>
    </row>
    <row r="2000" spans="2:14" ht="14.4" x14ac:dyDescent="0.3">
      <c r="B2000" s="30"/>
      <c r="C2000" s="115">
        <v>0.79166666666666663</v>
      </c>
      <c r="D2000" s="30" t="s">
        <v>743</v>
      </c>
      <c r="E2000" s="30" t="s">
        <v>1176</v>
      </c>
      <c r="F2000" s="30" t="s">
        <v>3749</v>
      </c>
      <c r="G2000" s="35">
        <v>0.79166666666666663</v>
      </c>
      <c r="H2000" s="30"/>
      <c r="I2000" s="30"/>
      <c r="J2000" s="30"/>
      <c r="K2000" s="30">
        <v>1</v>
      </c>
      <c r="L2000" s="30"/>
      <c r="M2000" s="30"/>
      <c r="N2000" s="30">
        <v>1</v>
      </c>
    </row>
    <row r="2001" spans="2:14" ht="14.4" x14ac:dyDescent="0.3">
      <c r="B2001" s="30"/>
      <c r="C2001" s="115">
        <v>0.79166666666666663</v>
      </c>
      <c r="D2001" s="30" t="s">
        <v>743</v>
      </c>
      <c r="E2001" s="30"/>
      <c r="F2001" s="30" t="s">
        <v>3750</v>
      </c>
      <c r="G2001" s="30"/>
      <c r="H2001" s="30"/>
      <c r="I2001" s="30"/>
      <c r="J2001" s="30"/>
      <c r="K2001" s="30">
        <v>1</v>
      </c>
      <c r="L2001" s="30"/>
      <c r="M2001" s="30"/>
      <c r="N2001" s="30">
        <v>1</v>
      </c>
    </row>
    <row r="2002" spans="2:14" ht="14.4" x14ac:dyDescent="0.3">
      <c r="B2002" s="30"/>
      <c r="C2002" s="115">
        <v>0.79166666666666663</v>
      </c>
      <c r="D2002" s="30" t="s">
        <v>743</v>
      </c>
      <c r="E2002" s="30" t="s">
        <v>1160</v>
      </c>
      <c r="F2002" s="30" t="s">
        <v>3749</v>
      </c>
      <c r="G2002" s="35">
        <v>0.79166666666666663</v>
      </c>
      <c r="H2002" s="30"/>
      <c r="I2002" s="30"/>
      <c r="J2002" s="30"/>
      <c r="K2002" s="30">
        <v>1</v>
      </c>
      <c r="L2002" s="30"/>
      <c r="M2002" s="30"/>
      <c r="N2002" s="30">
        <v>1</v>
      </c>
    </row>
    <row r="2003" spans="2:14" ht="14.4" x14ac:dyDescent="0.3">
      <c r="B2003" s="30"/>
      <c r="C2003" s="115">
        <v>0.79166666666666663</v>
      </c>
      <c r="D2003" s="30" t="s">
        <v>743</v>
      </c>
      <c r="E2003" s="30"/>
      <c r="F2003" s="30" t="s">
        <v>3750</v>
      </c>
      <c r="G2003" s="30"/>
      <c r="H2003" s="30"/>
      <c r="I2003" s="30"/>
      <c r="J2003" s="30"/>
      <c r="K2003" s="30">
        <v>1</v>
      </c>
      <c r="L2003" s="30"/>
      <c r="M2003" s="30"/>
      <c r="N2003" s="30">
        <v>1</v>
      </c>
    </row>
    <row r="2004" spans="2:14" ht="14.4" x14ac:dyDescent="0.3">
      <c r="B2004" s="30"/>
      <c r="C2004" s="115">
        <v>0.79166666666666663</v>
      </c>
      <c r="D2004" s="30" t="s">
        <v>713</v>
      </c>
      <c r="E2004" s="30" t="s">
        <v>1211</v>
      </c>
      <c r="F2004" s="30" t="s">
        <v>3749</v>
      </c>
      <c r="G2004" s="35">
        <v>0.79166666666666663</v>
      </c>
      <c r="H2004" s="30"/>
      <c r="I2004" s="30"/>
      <c r="J2004" s="30"/>
      <c r="K2004" s="30">
        <v>1</v>
      </c>
      <c r="L2004" s="30"/>
      <c r="M2004" s="30"/>
      <c r="N2004" s="30">
        <v>1</v>
      </c>
    </row>
    <row r="2005" spans="2:14" ht="14.4" x14ac:dyDescent="0.3">
      <c r="B2005" s="30"/>
      <c r="C2005" s="115">
        <v>0.79166666666666663</v>
      </c>
      <c r="D2005" s="30" t="s">
        <v>713</v>
      </c>
      <c r="E2005" s="30"/>
      <c r="F2005" s="30" t="s">
        <v>3750</v>
      </c>
      <c r="G2005" s="30"/>
      <c r="H2005" s="30"/>
      <c r="I2005" s="30"/>
      <c r="J2005" s="30"/>
      <c r="K2005" s="30">
        <v>1</v>
      </c>
      <c r="L2005" s="30"/>
      <c r="M2005" s="30"/>
      <c r="N2005" s="30">
        <v>1</v>
      </c>
    </row>
    <row r="2006" spans="2:14" ht="14.4" x14ac:dyDescent="0.3">
      <c r="B2006" s="30"/>
      <c r="C2006" s="115">
        <v>0.79166666666666663</v>
      </c>
      <c r="D2006" s="30" t="s">
        <v>411</v>
      </c>
      <c r="E2006" s="30" t="s">
        <v>1222</v>
      </c>
      <c r="F2006" s="30" t="s">
        <v>3749</v>
      </c>
      <c r="G2006" s="35">
        <v>0.79166666666666663</v>
      </c>
      <c r="H2006" s="30"/>
      <c r="I2006" s="30"/>
      <c r="J2006" s="30"/>
      <c r="K2006" s="30">
        <v>1</v>
      </c>
      <c r="L2006" s="30"/>
      <c r="M2006" s="30"/>
      <c r="N2006" s="30">
        <v>1</v>
      </c>
    </row>
    <row r="2007" spans="2:14" ht="14.4" x14ac:dyDescent="0.3">
      <c r="B2007" s="30"/>
      <c r="C2007" s="115">
        <v>0.79166666666666663</v>
      </c>
      <c r="D2007" s="30" t="s">
        <v>411</v>
      </c>
      <c r="E2007" s="30"/>
      <c r="F2007" s="30" t="s">
        <v>3750</v>
      </c>
      <c r="G2007" s="30"/>
      <c r="H2007" s="30"/>
      <c r="I2007" s="30"/>
      <c r="J2007" s="30"/>
      <c r="K2007" s="30">
        <v>1</v>
      </c>
      <c r="L2007" s="30"/>
      <c r="M2007" s="30"/>
      <c r="N2007" s="30">
        <v>1</v>
      </c>
    </row>
    <row r="2008" spans="2:14" ht="14.4" x14ac:dyDescent="0.3">
      <c r="B2008" s="30"/>
      <c r="C2008" s="115">
        <v>0.79166666666666663</v>
      </c>
      <c r="D2008" s="30" t="s">
        <v>1083</v>
      </c>
      <c r="E2008" s="30" t="s">
        <v>1127</v>
      </c>
      <c r="F2008" s="30" t="s">
        <v>3749</v>
      </c>
      <c r="G2008" s="35">
        <v>0.79166666666666663</v>
      </c>
      <c r="H2008" s="30"/>
      <c r="I2008" s="30"/>
      <c r="J2008" s="30"/>
      <c r="K2008" s="30">
        <v>1</v>
      </c>
      <c r="L2008" s="30"/>
      <c r="M2008" s="30"/>
      <c r="N2008" s="30">
        <v>1</v>
      </c>
    </row>
    <row r="2009" spans="2:14" ht="14.4" x14ac:dyDescent="0.3">
      <c r="B2009" s="30"/>
      <c r="C2009" s="115">
        <v>0.79166666666666663</v>
      </c>
      <c r="D2009" s="30" t="s">
        <v>1083</v>
      </c>
      <c r="E2009" s="30"/>
      <c r="F2009" s="30" t="s">
        <v>3750</v>
      </c>
      <c r="G2009" s="30"/>
      <c r="H2009" s="30"/>
      <c r="I2009" s="30"/>
      <c r="J2009" s="30"/>
      <c r="K2009" s="30">
        <v>1</v>
      </c>
      <c r="L2009" s="30"/>
      <c r="M2009" s="30"/>
      <c r="N2009" s="30">
        <v>1</v>
      </c>
    </row>
    <row r="2010" spans="2:14" ht="14.4" x14ac:dyDescent="0.3">
      <c r="B2010" s="30"/>
      <c r="C2010" s="115">
        <v>0.79166666666666663</v>
      </c>
      <c r="D2010" s="30" t="s">
        <v>840</v>
      </c>
      <c r="E2010" s="30" t="s">
        <v>1139</v>
      </c>
      <c r="F2010" s="30" t="s">
        <v>3749</v>
      </c>
      <c r="G2010" s="35">
        <v>0.79166666666666663</v>
      </c>
      <c r="H2010" s="30"/>
      <c r="I2010" s="30"/>
      <c r="J2010" s="30"/>
      <c r="K2010" s="30">
        <v>1</v>
      </c>
      <c r="L2010" s="30"/>
      <c r="M2010" s="30"/>
      <c r="N2010" s="30">
        <v>1</v>
      </c>
    </row>
    <row r="2011" spans="2:14" ht="14.4" x14ac:dyDescent="0.3">
      <c r="B2011" s="30"/>
      <c r="C2011" s="115">
        <v>0.79166666666666663</v>
      </c>
      <c r="D2011" s="30" t="s">
        <v>840</v>
      </c>
      <c r="E2011" s="30"/>
      <c r="F2011" s="30" t="s">
        <v>3750</v>
      </c>
      <c r="G2011" s="30"/>
      <c r="H2011" s="30"/>
      <c r="I2011" s="30"/>
      <c r="J2011" s="30"/>
      <c r="K2011" s="30">
        <v>1</v>
      </c>
      <c r="L2011" s="30"/>
      <c r="M2011" s="30"/>
      <c r="N2011" s="30">
        <v>1</v>
      </c>
    </row>
    <row r="2012" spans="2:14" ht="14.4" x14ac:dyDescent="0.3">
      <c r="B2012" s="30"/>
      <c r="C2012" s="115">
        <v>0.79166666666666663</v>
      </c>
      <c r="D2012" s="30" t="s">
        <v>259</v>
      </c>
      <c r="E2012" s="30" t="s">
        <v>1145</v>
      </c>
      <c r="F2012" s="30" t="s">
        <v>3749</v>
      </c>
      <c r="G2012" s="35">
        <v>0.79166666666666663</v>
      </c>
      <c r="H2012" s="30"/>
      <c r="I2012" s="30"/>
      <c r="J2012" s="30"/>
      <c r="K2012" s="30">
        <v>1</v>
      </c>
      <c r="L2012" s="30"/>
      <c r="M2012" s="30"/>
      <c r="N2012" s="30">
        <v>1</v>
      </c>
    </row>
    <row r="2013" spans="2:14" ht="14.4" x14ac:dyDescent="0.3">
      <c r="B2013" s="30"/>
      <c r="C2013" s="115">
        <v>0.79166666666666663</v>
      </c>
      <c r="D2013" s="30" t="s">
        <v>259</v>
      </c>
      <c r="E2013" s="30"/>
      <c r="F2013" s="30" t="s">
        <v>3750</v>
      </c>
      <c r="G2013" s="30"/>
      <c r="H2013" s="30"/>
      <c r="I2013" s="30"/>
      <c r="J2013" s="30"/>
      <c r="K2013" s="30">
        <v>1</v>
      </c>
      <c r="L2013" s="30"/>
      <c r="M2013" s="30"/>
      <c r="N2013" s="30">
        <v>1</v>
      </c>
    </row>
    <row r="2014" spans="2:14" ht="14.4" x14ac:dyDescent="0.3">
      <c r="B2014" s="30"/>
      <c r="C2014" s="115">
        <v>0.79166666666666663</v>
      </c>
      <c r="D2014" s="30" t="s">
        <v>975</v>
      </c>
      <c r="E2014" s="30" t="s">
        <v>1142</v>
      </c>
      <c r="F2014" s="30" t="s">
        <v>3749</v>
      </c>
      <c r="G2014" s="35">
        <v>0.79166666666666663</v>
      </c>
      <c r="H2014" s="30"/>
      <c r="I2014" s="30"/>
      <c r="J2014" s="30"/>
      <c r="K2014" s="30">
        <v>1</v>
      </c>
      <c r="L2014" s="30"/>
      <c r="M2014" s="30"/>
      <c r="N2014" s="30">
        <v>1</v>
      </c>
    </row>
    <row r="2015" spans="2:14" ht="14.4" x14ac:dyDescent="0.3">
      <c r="B2015" s="30"/>
      <c r="C2015" s="115">
        <v>0.79166666666666663</v>
      </c>
      <c r="D2015" s="30" t="s">
        <v>975</v>
      </c>
      <c r="E2015" s="30"/>
      <c r="F2015" s="30" t="s">
        <v>3750</v>
      </c>
      <c r="G2015" s="30"/>
      <c r="H2015" s="30"/>
      <c r="I2015" s="30"/>
      <c r="J2015" s="30"/>
      <c r="K2015" s="30">
        <v>1</v>
      </c>
      <c r="L2015" s="30"/>
      <c r="M2015" s="30"/>
      <c r="N2015" s="30">
        <v>1</v>
      </c>
    </row>
    <row r="2016" spans="2:14" ht="14.4" x14ac:dyDescent="0.3">
      <c r="B2016" s="30"/>
      <c r="C2016" s="115">
        <v>0.79166666666666663</v>
      </c>
      <c r="D2016" s="30" t="s">
        <v>1062</v>
      </c>
      <c r="E2016" s="30" t="s">
        <v>1213</v>
      </c>
      <c r="F2016" s="30" t="s">
        <v>3749</v>
      </c>
      <c r="G2016" s="35">
        <v>0.79166666666666663</v>
      </c>
      <c r="H2016" s="30"/>
      <c r="I2016" s="30"/>
      <c r="J2016" s="30"/>
      <c r="K2016" s="30">
        <v>1</v>
      </c>
      <c r="L2016" s="30"/>
      <c r="M2016" s="30"/>
      <c r="N2016" s="30">
        <v>1</v>
      </c>
    </row>
    <row r="2017" spans="2:14" ht="14.4" x14ac:dyDescent="0.3">
      <c r="B2017" s="30"/>
      <c r="C2017" s="115">
        <v>0.79166666666666663</v>
      </c>
      <c r="D2017" s="30" t="s">
        <v>1062</v>
      </c>
      <c r="E2017" s="30"/>
      <c r="F2017" s="30" t="s">
        <v>3750</v>
      </c>
      <c r="G2017" s="30"/>
      <c r="H2017" s="30"/>
      <c r="I2017" s="30"/>
      <c r="J2017" s="30"/>
      <c r="K2017" s="30">
        <v>1</v>
      </c>
      <c r="L2017" s="30"/>
      <c r="M2017" s="30"/>
      <c r="N2017" s="30">
        <v>1</v>
      </c>
    </row>
    <row r="2018" spans="2:14" ht="14.4" x14ac:dyDescent="0.3">
      <c r="B2018" s="30"/>
      <c r="C2018" s="115">
        <v>0.79166666666666663</v>
      </c>
      <c r="D2018" s="30" t="s">
        <v>1062</v>
      </c>
      <c r="E2018" s="30" t="s">
        <v>1204</v>
      </c>
      <c r="F2018" s="30" t="s">
        <v>3749</v>
      </c>
      <c r="G2018" s="35">
        <v>0.79166666666666663</v>
      </c>
      <c r="H2018" s="30"/>
      <c r="I2018" s="30"/>
      <c r="J2018" s="30"/>
      <c r="K2018" s="30">
        <v>1</v>
      </c>
      <c r="L2018" s="30"/>
      <c r="M2018" s="30"/>
      <c r="N2018" s="30">
        <v>1</v>
      </c>
    </row>
    <row r="2019" spans="2:14" ht="14.4" x14ac:dyDescent="0.3">
      <c r="B2019" s="30"/>
      <c r="C2019" s="115">
        <v>0.79166666666666663</v>
      </c>
      <c r="D2019" s="30" t="s">
        <v>1062</v>
      </c>
      <c r="E2019" s="30"/>
      <c r="F2019" s="30" t="s">
        <v>3750</v>
      </c>
      <c r="G2019" s="30"/>
      <c r="H2019" s="30"/>
      <c r="I2019" s="30"/>
      <c r="J2019" s="30"/>
      <c r="K2019" s="30">
        <v>1</v>
      </c>
      <c r="L2019" s="30"/>
      <c r="M2019" s="30"/>
      <c r="N2019" s="30">
        <v>1</v>
      </c>
    </row>
    <row r="2020" spans="2:14" ht="14.4" x14ac:dyDescent="0.3">
      <c r="B2020" s="30"/>
      <c r="C2020" s="115">
        <v>0.79166666666666663</v>
      </c>
      <c r="D2020" s="30" t="s">
        <v>1070</v>
      </c>
      <c r="E2020" s="30" t="s">
        <v>3754</v>
      </c>
      <c r="F2020" s="30" t="s">
        <v>3749</v>
      </c>
      <c r="G2020" s="35">
        <v>0.79166666666666663</v>
      </c>
      <c r="H2020" s="30"/>
      <c r="I2020" s="30"/>
      <c r="J2020" s="30"/>
      <c r="K2020" s="30">
        <v>1</v>
      </c>
      <c r="L2020" s="30"/>
      <c r="M2020" s="30"/>
      <c r="N2020" s="30">
        <v>1</v>
      </c>
    </row>
    <row r="2021" spans="2:14" ht="14.4" x14ac:dyDescent="0.3">
      <c r="B2021" s="30"/>
      <c r="C2021" s="115">
        <v>0.79166666666666663</v>
      </c>
      <c r="D2021" s="30" t="s">
        <v>1070</v>
      </c>
      <c r="E2021" s="30"/>
      <c r="F2021" s="30" t="s">
        <v>3750</v>
      </c>
      <c r="G2021" s="30"/>
      <c r="H2021" s="30"/>
      <c r="I2021" s="30"/>
      <c r="J2021" s="30"/>
      <c r="K2021" s="30">
        <v>1</v>
      </c>
      <c r="L2021" s="30"/>
      <c r="M2021" s="30"/>
      <c r="N2021" s="30">
        <v>1</v>
      </c>
    </row>
    <row r="2022" spans="2:14" ht="14.4" x14ac:dyDescent="0.3">
      <c r="B2022" s="30" t="s">
        <v>3757</v>
      </c>
      <c r="C2022" s="30"/>
      <c r="D2022" s="30"/>
      <c r="E2022" s="30"/>
      <c r="F2022" s="30"/>
      <c r="G2022" s="30"/>
      <c r="H2022" s="30"/>
      <c r="I2022" s="30"/>
      <c r="J2022" s="30"/>
      <c r="K2022" s="30">
        <v>255</v>
      </c>
      <c r="L2022" s="30"/>
      <c r="M2022" s="30"/>
      <c r="N2022" s="30">
        <v>255</v>
      </c>
    </row>
    <row r="2023" spans="2:14" ht="14.4" x14ac:dyDescent="0.3">
      <c r="B2023" s="30" t="s">
        <v>1133</v>
      </c>
      <c r="C2023" s="115">
        <v>0.33333333333333331</v>
      </c>
      <c r="D2023" s="30" t="s">
        <v>453</v>
      </c>
      <c r="E2023" s="30" t="s">
        <v>1195</v>
      </c>
      <c r="F2023" s="30" t="s">
        <v>3720</v>
      </c>
      <c r="G2023" s="35">
        <v>0.33333333333333331</v>
      </c>
      <c r="H2023" s="30"/>
      <c r="I2023" s="30"/>
      <c r="J2023" s="30"/>
      <c r="K2023" s="30"/>
      <c r="L2023" s="30">
        <v>1</v>
      </c>
      <c r="M2023" s="30"/>
      <c r="N2023" s="30">
        <v>1</v>
      </c>
    </row>
    <row r="2024" spans="2:14" ht="14.4" x14ac:dyDescent="0.3">
      <c r="B2024" s="30"/>
      <c r="C2024" s="115">
        <v>0.33333333333333331</v>
      </c>
      <c r="D2024" s="30" t="s">
        <v>453</v>
      </c>
      <c r="E2024" s="30"/>
      <c r="F2024" s="30" t="s">
        <v>3721</v>
      </c>
      <c r="G2024" s="30"/>
      <c r="H2024" s="30"/>
      <c r="I2024" s="30"/>
      <c r="J2024" s="30"/>
      <c r="K2024" s="30"/>
      <c r="L2024" s="30">
        <v>1</v>
      </c>
      <c r="M2024" s="30"/>
      <c r="N2024" s="30">
        <v>1</v>
      </c>
    </row>
    <row r="2025" spans="2:14" ht="14.4" x14ac:dyDescent="0.3">
      <c r="B2025" s="30"/>
      <c r="C2025" s="115">
        <v>0.33333333333333331</v>
      </c>
      <c r="D2025" s="30" t="s">
        <v>489</v>
      </c>
      <c r="E2025" s="30" t="s">
        <v>1138</v>
      </c>
      <c r="F2025" s="30" t="s">
        <v>3720</v>
      </c>
      <c r="G2025" s="35">
        <v>0.33333333333333331</v>
      </c>
      <c r="H2025" s="30"/>
      <c r="I2025" s="30"/>
      <c r="J2025" s="30"/>
      <c r="K2025" s="30"/>
      <c r="L2025" s="30">
        <v>1</v>
      </c>
      <c r="M2025" s="30"/>
      <c r="N2025" s="30">
        <v>1</v>
      </c>
    </row>
    <row r="2026" spans="2:14" ht="14.4" x14ac:dyDescent="0.3">
      <c r="B2026" s="30"/>
      <c r="C2026" s="115">
        <v>0.33333333333333331</v>
      </c>
      <c r="D2026" s="30" t="s">
        <v>489</v>
      </c>
      <c r="E2026" s="30"/>
      <c r="F2026" s="30" t="s">
        <v>3721</v>
      </c>
      <c r="G2026" s="30"/>
      <c r="H2026" s="30"/>
      <c r="I2026" s="30"/>
      <c r="J2026" s="30"/>
      <c r="K2026" s="30"/>
      <c r="L2026" s="30">
        <v>1</v>
      </c>
      <c r="M2026" s="30"/>
      <c r="N2026" s="30">
        <v>1</v>
      </c>
    </row>
    <row r="2027" spans="2:14" ht="14.4" x14ac:dyDescent="0.3">
      <c r="B2027" s="30"/>
      <c r="C2027" s="115">
        <v>0.33333333333333331</v>
      </c>
      <c r="D2027" s="30" t="s">
        <v>462</v>
      </c>
      <c r="E2027" s="30" t="s">
        <v>1157</v>
      </c>
      <c r="F2027" s="30" t="s">
        <v>3720</v>
      </c>
      <c r="G2027" s="35">
        <v>0.33333333333333331</v>
      </c>
      <c r="H2027" s="30"/>
      <c r="I2027" s="30"/>
      <c r="J2027" s="30"/>
      <c r="K2027" s="30"/>
      <c r="L2027" s="30">
        <v>1</v>
      </c>
      <c r="M2027" s="30"/>
      <c r="N2027" s="30">
        <v>1</v>
      </c>
    </row>
    <row r="2028" spans="2:14" ht="14.4" x14ac:dyDescent="0.3">
      <c r="B2028" s="30"/>
      <c r="C2028" s="115">
        <v>0.33333333333333331</v>
      </c>
      <c r="D2028" s="30" t="s">
        <v>462</v>
      </c>
      <c r="E2028" s="30"/>
      <c r="F2028" s="30" t="s">
        <v>3721</v>
      </c>
      <c r="G2028" s="30"/>
      <c r="H2028" s="30"/>
      <c r="I2028" s="30"/>
      <c r="J2028" s="30"/>
      <c r="K2028" s="30"/>
      <c r="L2028" s="30">
        <v>1</v>
      </c>
      <c r="M2028" s="30"/>
      <c r="N2028" s="30">
        <v>1</v>
      </c>
    </row>
    <row r="2029" spans="2:14" ht="14.4" x14ac:dyDescent="0.3">
      <c r="B2029" s="30"/>
      <c r="C2029" s="115">
        <v>0.33333333333333331</v>
      </c>
      <c r="D2029" s="30" t="s">
        <v>611</v>
      </c>
      <c r="E2029" s="30" t="s">
        <v>1127</v>
      </c>
      <c r="F2029" s="30" t="s">
        <v>3720</v>
      </c>
      <c r="G2029" s="35">
        <v>0.33333333333333331</v>
      </c>
      <c r="H2029" s="30"/>
      <c r="I2029" s="30"/>
      <c r="J2029" s="30"/>
      <c r="K2029" s="30"/>
      <c r="L2029" s="30">
        <v>1</v>
      </c>
      <c r="M2029" s="30"/>
      <c r="N2029" s="30">
        <v>1</v>
      </c>
    </row>
    <row r="2030" spans="2:14" ht="14.4" x14ac:dyDescent="0.3">
      <c r="B2030" s="30"/>
      <c r="C2030" s="115">
        <v>0.33333333333333331</v>
      </c>
      <c r="D2030" s="30" t="s">
        <v>611</v>
      </c>
      <c r="E2030" s="30"/>
      <c r="F2030" s="30" t="s">
        <v>3721</v>
      </c>
      <c r="G2030" s="30"/>
      <c r="H2030" s="30"/>
      <c r="I2030" s="30"/>
      <c r="J2030" s="30"/>
      <c r="K2030" s="30"/>
      <c r="L2030" s="30">
        <v>1</v>
      </c>
      <c r="M2030" s="30"/>
      <c r="N2030" s="30">
        <v>1</v>
      </c>
    </row>
    <row r="2031" spans="2:14" ht="14.4" x14ac:dyDescent="0.3">
      <c r="B2031" s="30"/>
      <c r="C2031" s="115">
        <v>0.33333333333333331</v>
      </c>
      <c r="D2031" s="30" t="s">
        <v>716</v>
      </c>
      <c r="E2031" s="30" t="s">
        <v>1132</v>
      </c>
      <c r="F2031" s="30" t="s">
        <v>3720</v>
      </c>
      <c r="G2031" s="35">
        <v>0.33333333333333331</v>
      </c>
      <c r="H2031" s="30"/>
      <c r="I2031" s="30"/>
      <c r="J2031" s="30"/>
      <c r="K2031" s="30"/>
      <c r="L2031" s="30">
        <v>1</v>
      </c>
      <c r="M2031" s="30"/>
      <c r="N2031" s="30">
        <v>1</v>
      </c>
    </row>
    <row r="2032" spans="2:14" ht="14.4" x14ac:dyDescent="0.3">
      <c r="B2032" s="30"/>
      <c r="C2032" s="115">
        <v>0.33333333333333331</v>
      </c>
      <c r="D2032" s="30" t="s">
        <v>716</v>
      </c>
      <c r="E2032" s="30"/>
      <c r="F2032" s="30" t="s">
        <v>3721</v>
      </c>
      <c r="G2032" s="30"/>
      <c r="H2032" s="30"/>
      <c r="I2032" s="30"/>
      <c r="J2032" s="30"/>
      <c r="K2032" s="30"/>
      <c r="L2032" s="30">
        <v>1</v>
      </c>
      <c r="M2032" s="30"/>
      <c r="N2032" s="30">
        <v>1</v>
      </c>
    </row>
    <row r="2033" spans="2:14" ht="14.4" x14ac:dyDescent="0.3">
      <c r="B2033" s="30"/>
      <c r="C2033" s="115">
        <v>0.33333333333333331</v>
      </c>
      <c r="D2033" s="30" t="s">
        <v>716</v>
      </c>
      <c r="E2033" s="30" t="s">
        <v>1122</v>
      </c>
      <c r="F2033" s="30" t="s">
        <v>3720</v>
      </c>
      <c r="G2033" s="35">
        <v>0.33333333333333331</v>
      </c>
      <c r="H2033" s="30"/>
      <c r="I2033" s="30"/>
      <c r="J2033" s="30"/>
      <c r="K2033" s="30"/>
      <c r="L2033" s="30">
        <v>1</v>
      </c>
      <c r="M2033" s="30"/>
      <c r="N2033" s="30">
        <v>1</v>
      </c>
    </row>
    <row r="2034" spans="2:14" ht="14.4" x14ac:dyDescent="0.3">
      <c r="B2034" s="30"/>
      <c r="C2034" s="115">
        <v>0.33333333333333331</v>
      </c>
      <c r="D2034" s="30" t="s">
        <v>716</v>
      </c>
      <c r="E2034" s="30"/>
      <c r="F2034" s="30" t="s">
        <v>3721</v>
      </c>
      <c r="G2034" s="30"/>
      <c r="H2034" s="30"/>
      <c r="I2034" s="30"/>
      <c r="J2034" s="30"/>
      <c r="K2034" s="30"/>
      <c r="L2034" s="30">
        <v>1</v>
      </c>
      <c r="M2034" s="30"/>
      <c r="N2034" s="30">
        <v>1</v>
      </c>
    </row>
    <row r="2035" spans="2:14" ht="14.4" x14ac:dyDescent="0.3">
      <c r="B2035" s="30"/>
      <c r="C2035" s="115">
        <v>0.33333333333333331</v>
      </c>
      <c r="D2035" s="30" t="s">
        <v>565</v>
      </c>
      <c r="E2035" s="30" t="s">
        <v>1176</v>
      </c>
      <c r="F2035" s="30" t="s">
        <v>3720</v>
      </c>
      <c r="G2035" s="35">
        <v>0.33333333333333331</v>
      </c>
      <c r="H2035" s="30"/>
      <c r="I2035" s="30"/>
      <c r="J2035" s="30"/>
      <c r="K2035" s="30"/>
      <c r="L2035" s="30">
        <v>1</v>
      </c>
      <c r="M2035" s="30"/>
      <c r="N2035" s="30">
        <v>1</v>
      </c>
    </row>
    <row r="2036" spans="2:14" ht="14.4" x14ac:dyDescent="0.3">
      <c r="B2036" s="30"/>
      <c r="C2036" s="115">
        <v>0.33333333333333331</v>
      </c>
      <c r="D2036" s="30" t="s">
        <v>565</v>
      </c>
      <c r="E2036" s="30"/>
      <c r="F2036" s="30" t="s">
        <v>3721</v>
      </c>
      <c r="G2036" s="30"/>
      <c r="H2036" s="30"/>
      <c r="I2036" s="30"/>
      <c r="J2036" s="30"/>
      <c r="K2036" s="30"/>
      <c r="L2036" s="30">
        <v>1</v>
      </c>
      <c r="M2036" s="30"/>
      <c r="N2036" s="30">
        <v>1</v>
      </c>
    </row>
    <row r="2037" spans="2:14" ht="14.4" x14ac:dyDescent="0.3">
      <c r="B2037" s="30"/>
      <c r="C2037" s="115">
        <v>0.33333333333333331</v>
      </c>
      <c r="D2037" s="30" t="s">
        <v>565</v>
      </c>
      <c r="E2037" s="30" t="s">
        <v>1195</v>
      </c>
      <c r="F2037" s="30" t="s">
        <v>3720</v>
      </c>
      <c r="G2037" s="35">
        <v>0.33333333333333331</v>
      </c>
      <c r="H2037" s="30"/>
      <c r="I2037" s="30"/>
      <c r="J2037" s="30"/>
      <c r="K2037" s="30"/>
      <c r="L2037" s="30">
        <v>1</v>
      </c>
      <c r="M2037" s="30"/>
      <c r="N2037" s="30">
        <v>1</v>
      </c>
    </row>
    <row r="2038" spans="2:14" ht="14.4" x14ac:dyDescent="0.3">
      <c r="B2038" s="30"/>
      <c r="C2038" s="115">
        <v>0.33333333333333331</v>
      </c>
      <c r="D2038" s="30" t="s">
        <v>565</v>
      </c>
      <c r="E2038" s="30"/>
      <c r="F2038" s="30" t="s">
        <v>3721</v>
      </c>
      <c r="G2038" s="30"/>
      <c r="H2038" s="30"/>
      <c r="I2038" s="30"/>
      <c r="J2038" s="30"/>
      <c r="K2038" s="30"/>
      <c r="L2038" s="30">
        <v>1</v>
      </c>
      <c r="M2038" s="30"/>
      <c r="N2038" s="30">
        <v>1</v>
      </c>
    </row>
    <row r="2039" spans="2:14" ht="14.4" x14ac:dyDescent="0.3">
      <c r="B2039" s="30"/>
      <c r="C2039" s="115">
        <v>0.33333333333333331</v>
      </c>
      <c r="D2039" s="30" t="s">
        <v>328</v>
      </c>
      <c r="E2039" s="30" t="s">
        <v>1207</v>
      </c>
      <c r="F2039" s="30" t="s">
        <v>3720</v>
      </c>
      <c r="G2039" s="35">
        <v>0.33333333333333331</v>
      </c>
      <c r="H2039" s="30"/>
      <c r="I2039" s="30"/>
      <c r="J2039" s="30"/>
      <c r="K2039" s="30"/>
      <c r="L2039" s="30">
        <v>1</v>
      </c>
      <c r="M2039" s="30"/>
      <c r="N2039" s="30">
        <v>1</v>
      </c>
    </row>
    <row r="2040" spans="2:14" ht="14.4" x14ac:dyDescent="0.3">
      <c r="B2040" s="30"/>
      <c r="C2040" s="115">
        <v>0.33333333333333331</v>
      </c>
      <c r="D2040" s="30" t="s">
        <v>328</v>
      </c>
      <c r="E2040" s="30"/>
      <c r="F2040" s="30" t="s">
        <v>3721</v>
      </c>
      <c r="G2040" s="30"/>
      <c r="H2040" s="30"/>
      <c r="I2040" s="30"/>
      <c r="J2040" s="30"/>
      <c r="K2040" s="30"/>
      <c r="L2040" s="30">
        <v>1</v>
      </c>
      <c r="M2040" s="30"/>
      <c r="N2040" s="30">
        <v>1</v>
      </c>
    </row>
    <row r="2041" spans="2:14" ht="14.4" x14ac:dyDescent="0.3">
      <c r="B2041" s="30"/>
      <c r="C2041" s="115">
        <v>0.33333333333333331</v>
      </c>
      <c r="D2041" s="30" t="s">
        <v>375</v>
      </c>
      <c r="E2041" s="30" t="s">
        <v>1136</v>
      </c>
      <c r="F2041" s="30" t="s">
        <v>3720</v>
      </c>
      <c r="G2041" s="35">
        <v>0.33333333333333331</v>
      </c>
      <c r="H2041" s="30"/>
      <c r="I2041" s="30"/>
      <c r="J2041" s="30"/>
      <c r="K2041" s="30"/>
      <c r="L2041" s="30">
        <v>1</v>
      </c>
      <c r="M2041" s="30"/>
      <c r="N2041" s="30">
        <v>1</v>
      </c>
    </row>
    <row r="2042" spans="2:14" ht="14.4" x14ac:dyDescent="0.3">
      <c r="B2042" s="30"/>
      <c r="C2042" s="115">
        <v>0.33333333333333331</v>
      </c>
      <c r="D2042" s="30" t="s">
        <v>375</v>
      </c>
      <c r="E2042" s="30"/>
      <c r="F2042" s="30" t="s">
        <v>3721</v>
      </c>
      <c r="G2042" s="30"/>
      <c r="H2042" s="30"/>
      <c r="I2042" s="30"/>
      <c r="J2042" s="30"/>
      <c r="K2042" s="30"/>
      <c r="L2042" s="30">
        <v>1</v>
      </c>
      <c r="M2042" s="30"/>
      <c r="N2042" s="30">
        <v>1</v>
      </c>
    </row>
    <row r="2043" spans="2:14" ht="14.4" x14ac:dyDescent="0.3">
      <c r="B2043" s="30"/>
      <c r="C2043" s="115">
        <v>0.33333333333333331</v>
      </c>
      <c r="D2043" s="30" t="s">
        <v>243</v>
      </c>
      <c r="E2043" s="30" t="s">
        <v>1200</v>
      </c>
      <c r="F2043" s="30" t="s">
        <v>3720</v>
      </c>
      <c r="G2043" s="35">
        <v>0.33333333333333331</v>
      </c>
      <c r="H2043" s="30"/>
      <c r="I2043" s="30"/>
      <c r="J2043" s="30"/>
      <c r="K2043" s="30"/>
      <c r="L2043" s="30">
        <v>1</v>
      </c>
      <c r="M2043" s="30"/>
      <c r="N2043" s="30">
        <v>1</v>
      </c>
    </row>
    <row r="2044" spans="2:14" ht="14.4" x14ac:dyDescent="0.3">
      <c r="B2044" s="30"/>
      <c r="C2044" s="115">
        <v>0.33333333333333331</v>
      </c>
      <c r="D2044" s="30" t="s">
        <v>243</v>
      </c>
      <c r="E2044" s="30"/>
      <c r="F2044" s="30" t="s">
        <v>3721</v>
      </c>
      <c r="G2044" s="30"/>
      <c r="H2044" s="30"/>
      <c r="I2044" s="30"/>
      <c r="J2044" s="30"/>
      <c r="K2044" s="30"/>
      <c r="L2044" s="30">
        <v>1</v>
      </c>
      <c r="M2044" s="30"/>
      <c r="N2044" s="30">
        <v>1</v>
      </c>
    </row>
    <row r="2045" spans="2:14" ht="14.4" x14ac:dyDescent="0.3">
      <c r="B2045" s="30"/>
      <c r="C2045" s="115">
        <v>0.33333333333333331</v>
      </c>
      <c r="D2045" s="30" t="s">
        <v>1146</v>
      </c>
      <c r="E2045" s="30" t="s">
        <v>1163</v>
      </c>
      <c r="F2045" s="30" t="s">
        <v>3720</v>
      </c>
      <c r="G2045" s="35">
        <v>0.33333333333333331</v>
      </c>
      <c r="H2045" s="30"/>
      <c r="I2045" s="30"/>
      <c r="J2045" s="30"/>
      <c r="K2045" s="30"/>
      <c r="L2045" s="30">
        <v>1</v>
      </c>
      <c r="M2045" s="30"/>
      <c r="N2045" s="30">
        <v>1</v>
      </c>
    </row>
    <row r="2046" spans="2:14" ht="14.4" x14ac:dyDescent="0.3">
      <c r="B2046" s="30"/>
      <c r="C2046" s="115">
        <v>0.33333333333333331</v>
      </c>
      <c r="D2046" s="30" t="s">
        <v>1146</v>
      </c>
      <c r="E2046" s="30"/>
      <c r="F2046" s="30" t="s">
        <v>3721</v>
      </c>
      <c r="G2046" s="30"/>
      <c r="H2046" s="30"/>
      <c r="I2046" s="30"/>
      <c r="J2046" s="30"/>
      <c r="K2046" s="30"/>
      <c r="L2046" s="30">
        <v>1</v>
      </c>
      <c r="M2046" s="30"/>
      <c r="N2046" s="30">
        <v>1</v>
      </c>
    </row>
    <row r="2047" spans="2:14" ht="14.4" x14ac:dyDescent="0.3">
      <c r="B2047" s="30"/>
      <c r="C2047" s="115">
        <v>0.33333333333333331</v>
      </c>
      <c r="D2047" s="30" t="s">
        <v>1015</v>
      </c>
      <c r="E2047" s="30" t="s">
        <v>1132</v>
      </c>
      <c r="F2047" s="30" t="s">
        <v>3720</v>
      </c>
      <c r="G2047" s="35">
        <v>0.33333333333333331</v>
      </c>
      <c r="H2047" s="30"/>
      <c r="I2047" s="30"/>
      <c r="J2047" s="30"/>
      <c r="K2047" s="30"/>
      <c r="L2047" s="30">
        <v>1</v>
      </c>
      <c r="M2047" s="30"/>
      <c r="N2047" s="30">
        <v>1</v>
      </c>
    </row>
    <row r="2048" spans="2:14" ht="14.4" x14ac:dyDescent="0.3">
      <c r="B2048" s="30"/>
      <c r="C2048" s="115">
        <v>0.33333333333333331</v>
      </c>
      <c r="D2048" s="30" t="s">
        <v>1015</v>
      </c>
      <c r="E2048" s="30"/>
      <c r="F2048" s="30" t="s">
        <v>3721</v>
      </c>
      <c r="G2048" s="30"/>
      <c r="H2048" s="30"/>
      <c r="I2048" s="30"/>
      <c r="J2048" s="30"/>
      <c r="K2048" s="30"/>
      <c r="L2048" s="30">
        <v>1</v>
      </c>
      <c r="M2048" s="30"/>
      <c r="N2048" s="30">
        <v>1</v>
      </c>
    </row>
    <row r="2049" spans="2:14" ht="14.4" x14ac:dyDescent="0.3">
      <c r="B2049" s="30"/>
      <c r="C2049" s="115">
        <v>0.33333333333333331</v>
      </c>
      <c r="D2049" s="30" t="s">
        <v>1015</v>
      </c>
      <c r="E2049" s="30" t="s">
        <v>1191</v>
      </c>
      <c r="F2049" s="30" t="s">
        <v>3720</v>
      </c>
      <c r="G2049" s="35">
        <v>0.33333333333333331</v>
      </c>
      <c r="H2049" s="30"/>
      <c r="I2049" s="30"/>
      <c r="J2049" s="30"/>
      <c r="K2049" s="30"/>
      <c r="L2049" s="30">
        <v>1</v>
      </c>
      <c r="M2049" s="30"/>
      <c r="N2049" s="30">
        <v>1</v>
      </c>
    </row>
    <row r="2050" spans="2:14" ht="14.4" x14ac:dyDescent="0.3">
      <c r="B2050" s="30"/>
      <c r="C2050" s="115">
        <v>0.33333333333333331</v>
      </c>
      <c r="D2050" s="30" t="s">
        <v>1015</v>
      </c>
      <c r="E2050" s="30"/>
      <c r="F2050" s="30" t="s">
        <v>3721</v>
      </c>
      <c r="G2050" s="30"/>
      <c r="H2050" s="30"/>
      <c r="I2050" s="30"/>
      <c r="J2050" s="30"/>
      <c r="K2050" s="30"/>
      <c r="L2050" s="30">
        <v>1</v>
      </c>
      <c r="M2050" s="30"/>
      <c r="N2050" s="30">
        <v>1</v>
      </c>
    </row>
    <row r="2051" spans="2:14" ht="14.4" x14ac:dyDescent="0.3">
      <c r="B2051" s="30"/>
      <c r="C2051" s="115">
        <v>0.33333333333333331</v>
      </c>
      <c r="D2051" s="30" t="s">
        <v>1015</v>
      </c>
      <c r="E2051" s="30" t="s">
        <v>1176</v>
      </c>
      <c r="F2051" s="30" t="s">
        <v>3720</v>
      </c>
      <c r="G2051" s="35">
        <v>0.33333333333333331</v>
      </c>
      <c r="H2051" s="30"/>
      <c r="I2051" s="30"/>
      <c r="J2051" s="30"/>
      <c r="K2051" s="30"/>
      <c r="L2051" s="30">
        <v>1</v>
      </c>
      <c r="M2051" s="30"/>
      <c r="N2051" s="30">
        <v>1</v>
      </c>
    </row>
    <row r="2052" spans="2:14" ht="14.4" x14ac:dyDescent="0.3">
      <c r="B2052" s="30"/>
      <c r="C2052" s="115">
        <v>0.33333333333333331</v>
      </c>
      <c r="D2052" s="30" t="s">
        <v>1015</v>
      </c>
      <c r="E2052" s="30"/>
      <c r="F2052" s="30" t="s">
        <v>3721</v>
      </c>
      <c r="G2052" s="30"/>
      <c r="H2052" s="30"/>
      <c r="I2052" s="30"/>
      <c r="J2052" s="30"/>
      <c r="K2052" s="30"/>
      <c r="L2052" s="30">
        <v>1</v>
      </c>
      <c r="M2052" s="30"/>
      <c r="N2052" s="30">
        <v>1</v>
      </c>
    </row>
    <row r="2053" spans="2:14" ht="14.4" x14ac:dyDescent="0.3">
      <c r="B2053" s="30"/>
      <c r="C2053" s="115">
        <v>0.33333333333333331</v>
      </c>
      <c r="D2053" s="30" t="s">
        <v>1075</v>
      </c>
      <c r="E2053" s="30" t="s">
        <v>1214</v>
      </c>
      <c r="F2053" s="30" t="s">
        <v>3720</v>
      </c>
      <c r="G2053" s="35">
        <v>0.33333333333333331</v>
      </c>
      <c r="H2053" s="30"/>
      <c r="I2053" s="30"/>
      <c r="J2053" s="30"/>
      <c r="K2053" s="30"/>
      <c r="L2053" s="30">
        <v>1</v>
      </c>
      <c r="M2053" s="30"/>
      <c r="N2053" s="30">
        <v>1</v>
      </c>
    </row>
    <row r="2054" spans="2:14" ht="14.4" x14ac:dyDescent="0.3">
      <c r="B2054" s="30"/>
      <c r="C2054" s="115">
        <v>0.33333333333333331</v>
      </c>
      <c r="D2054" s="30" t="s">
        <v>1075</v>
      </c>
      <c r="E2054" s="30"/>
      <c r="F2054" s="30" t="s">
        <v>3721</v>
      </c>
      <c r="G2054" s="30"/>
      <c r="H2054" s="30"/>
      <c r="I2054" s="30"/>
      <c r="J2054" s="30"/>
      <c r="K2054" s="30"/>
      <c r="L2054" s="30">
        <v>1</v>
      </c>
      <c r="M2054" s="30"/>
      <c r="N2054" s="30">
        <v>1</v>
      </c>
    </row>
    <row r="2055" spans="2:14" ht="14.4" x14ac:dyDescent="0.3">
      <c r="B2055" s="30"/>
      <c r="C2055" s="115">
        <v>0.36458333333333331</v>
      </c>
      <c r="D2055" s="30" t="s">
        <v>453</v>
      </c>
      <c r="E2055" s="30" t="s">
        <v>1207</v>
      </c>
      <c r="F2055" s="30" t="s">
        <v>3720</v>
      </c>
      <c r="G2055" s="35">
        <v>0.36458333333333331</v>
      </c>
      <c r="H2055" s="30"/>
      <c r="I2055" s="30"/>
      <c r="J2055" s="30"/>
      <c r="K2055" s="30"/>
      <c r="L2055" s="30">
        <v>1</v>
      </c>
      <c r="M2055" s="30"/>
      <c r="N2055" s="30">
        <v>1</v>
      </c>
    </row>
    <row r="2056" spans="2:14" ht="14.4" x14ac:dyDescent="0.3">
      <c r="B2056" s="30"/>
      <c r="C2056" s="115">
        <v>0.36458333333333331</v>
      </c>
      <c r="D2056" s="30" t="s">
        <v>453</v>
      </c>
      <c r="E2056" s="30"/>
      <c r="F2056" s="30" t="s">
        <v>3721</v>
      </c>
      <c r="G2056" s="30"/>
      <c r="H2056" s="30"/>
      <c r="I2056" s="30"/>
      <c r="J2056" s="30"/>
      <c r="K2056" s="30"/>
      <c r="L2056" s="30">
        <v>1</v>
      </c>
      <c r="M2056" s="30"/>
      <c r="N2056" s="30">
        <v>1</v>
      </c>
    </row>
    <row r="2057" spans="2:14" ht="14.4" x14ac:dyDescent="0.3">
      <c r="B2057" s="30"/>
      <c r="C2057" s="115">
        <v>0.36458333333333331</v>
      </c>
      <c r="D2057" s="30" t="s">
        <v>489</v>
      </c>
      <c r="E2057" s="30" t="s">
        <v>1132</v>
      </c>
      <c r="F2057" s="30" t="s">
        <v>3720</v>
      </c>
      <c r="G2057" s="35">
        <v>0.36458333333333331</v>
      </c>
      <c r="H2057" s="30"/>
      <c r="I2057" s="30"/>
      <c r="J2057" s="30"/>
      <c r="K2057" s="30"/>
      <c r="L2057" s="30">
        <v>1</v>
      </c>
      <c r="M2057" s="30"/>
      <c r="N2057" s="30">
        <v>1</v>
      </c>
    </row>
    <row r="2058" spans="2:14" ht="14.4" x14ac:dyDescent="0.3">
      <c r="B2058" s="30"/>
      <c r="C2058" s="115">
        <v>0.36458333333333331</v>
      </c>
      <c r="D2058" s="30" t="s">
        <v>489</v>
      </c>
      <c r="E2058" s="30"/>
      <c r="F2058" s="30" t="s">
        <v>3721</v>
      </c>
      <c r="G2058" s="30"/>
      <c r="H2058" s="30"/>
      <c r="I2058" s="30"/>
      <c r="J2058" s="30"/>
      <c r="K2058" s="30"/>
      <c r="L2058" s="30">
        <v>1</v>
      </c>
      <c r="M2058" s="30"/>
      <c r="N2058" s="30">
        <v>1</v>
      </c>
    </row>
    <row r="2059" spans="2:14" ht="14.4" x14ac:dyDescent="0.3">
      <c r="B2059" s="30"/>
      <c r="C2059" s="115">
        <v>0.36458333333333331</v>
      </c>
      <c r="D2059" s="30" t="s">
        <v>489</v>
      </c>
      <c r="E2059" s="30" t="s">
        <v>1180</v>
      </c>
      <c r="F2059" s="30" t="s">
        <v>3720</v>
      </c>
      <c r="G2059" s="35">
        <v>0.36458333333333331</v>
      </c>
      <c r="H2059" s="30"/>
      <c r="I2059" s="30"/>
      <c r="J2059" s="30"/>
      <c r="K2059" s="30"/>
      <c r="L2059" s="30">
        <v>1</v>
      </c>
      <c r="M2059" s="30"/>
      <c r="N2059" s="30">
        <v>1</v>
      </c>
    </row>
    <row r="2060" spans="2:14" ht="14.4" x14ac:dyDescent="0.3">
      <c r="B2060" s="30"/>
      <c r="C2060" s="115">
        <v>0.36458333333333331</v>
      </c>
      <c r="D2060" s="30" t="s">
        <v>489</v>
      </c>
      <c r="E2060" s="30"/>
      <c r="F2060" s="30" t="s">
        <v>3721</v>
      </c>
      <c r="G2060" s="30"/>
      <c r="H2060" s="30"/>
      <c r="I2060" s="30"/>
      <c r="J2060" s="30"/>
      <c r="K2060" s="30"/>
      <c r="L2060" s="30">
        <v>1</v>
      </c>
      <c r="M2060" s="30"/>
      <c r="N2060" s="30">
        <v>1</v>
      </c>
    </row>
    <row r="2061" spans="2:14" ht="14.4" x14ac:dyDescent="0.3">
      <c r="B2061" s="30"/>
      <c r="C2061" s="115">
        <v>0.36458333333333331</v>
      </c>
      <c r="D2061" s="30" t="s">
        <v>456</v>
      </c>
      <c r="E2061" s="30" t="s">
        <v>1157</v>
      </c>
      <c r="F2061" s="30" t="s">
        <v>3720</v>
      </c>
      <c r="G2061" s="35">
        <v>0.36458333333333331</v>
      </c>
      <c r="H2061" s="30"/>
      <c r="I2061" s="30"/>
      <c r="J2061" s="30"/>
      <c r="K2061" s="30"/>
      <c r="L2061" s="30">
        <v>1</v>
      </c>
      <c r="M2061" s="30"/>
      <c r="N2061" s="30">
        <v>1</v>
      </c>
    </row>
    <row r="2062" spans="2:14" ht="14.4" x14ac:dyDescent="0.3">
      <c r="B2062" s="30"/>
      <c r="C2062" s="115">
        <v>0.36458333333333331</v>
      </c>
      <c r="D2062" s="30" t="s">
        <v>456</v>
      </c>
      <c r="E2062" s="30"/>
      <c r="F2062" s="30" t="s">
        <v>3721</v>
      </c>
      <c r="G2062" s="30"/>
      <c r="H2062" s="30"/>
      <c r="I2062" s="30"/>
      <c r="J2062" s="30"/>
      <c r="K2062" s="30"/>
      <c r="L2062" s="30">
        <v>1</v>
      </c>
      <c r="M2062" s="30"/>
      <c r="N2062" s="30">
        <v>1</v>
      </c>
    </row>
    <row r="2063" spans="2:14" ht="14.4" x14ac:dyDescent="0.3">
      <c r="B2063" s="30"/>
      <c r="C2063" s="115">
        <v>0.36458333333333331</v>
      </c>
      <c r="D2063" s="30" t="s">
        <v>456</v>
      </c>
      <c r="E2063" s="30" t="s">
        <v>1136</v>
      </c>
      <c r="F2063" s="30" t="s">
        <v>3720</v>
      </c>
      <c r="G2063" s="35">
        <v>0.36458333333333331</v>
      </c>
      <c r="H2063" s="30"/>
      <c r="I2063" s="30"/>
      <c r="J2063" s="30"/>
      <c r="K2063" s="30"/>
      <c r="L2063" s="30">
        <v>1</v>
      </c>
      <c r="M2063" s="30"/>
      <c r="N2063" s="30">
        <v>1</v>
      </c>
    </row>
    <row r="2064" spans="2:14" ht="14.4" x14ac:dyDescent="0.3">
      <c r="B2064" s="30"/>
      <c r="C2064" s="115">
        <v>0.36458333333333331</v>
      </c>
      <c r="D2064" s="30" t="s">
        <v>456</v>
      </c>
      <c r="E2064" s="30"/>
      <c r="F2064" s="30" t="s">
        <v>3721</v>
      </c>
      <c r="G2064" s="30"/>
      <c r="H2064" s="30"/>
      <c r="I2064" s="30"/>
      <c r="J2064" s="30"/>
      <c r="K2064" s="30"/>
      <c r="L2064" s="30">
        <v>1</v>
      </c>
      <c r="M2064" s="30"/>
      <c r="N2064" s="30">
        <v>1</v>
      </c>
    </row>
    <row r="2065" spans="2:14" ht="14.4" x14ac:dyDescent="0.3">
      <c r="B2065" s="30"/>
      <c r="C2065" s="115">
        <v>0.36458333333333331</v>
      </c>
      <c r="D2065" s="30" t="s">
        <v>462</v>
      </c>
      <c r="E2065" s="30" t="s">
        <v>1163</v>
      </c>
      <c r="F2065" s="30" t="s">
        <v>3720</v>
      </c>
      <c r="G2065" s="35">
        <v>0.36458333333333331</v>
      </c>
      <c r="H2065" s="30"/>
      <c r="I2065" s="30"/>
      <c r="J2065" s="30"/>
      <c r="K2065" s="30"/>
      <c r="L2065" s="30">
        <v>1</v>
      </c>
      <c r="M2065" s="30"/>
      <c r="N2065" s="30">
        <v>1</v>
      </c>
    </row>
    <row r="2066" spans="2:14" ht="14.4" x14ac:dyDescent="0.3">
      <c r="B2066" s="30"/>
      <c r="C2066" s="115">
        <v>0.36458333333333331</v>
      </c>
      <c r="D2066" s="30" t="s">
        <v>462</v>
      </c>
      <c r="E2066" s="30"/>
      <c r="F2066" s="30" t="s">
        <v>3721</v>
      </c>
      <c r="G2066" s="30"/>
      <c r="H2066" s="30"/>
      <c r="I2066" s="30"/>
      <c r="J2066" s="30"/>
      <c r="K2066" s="30"/>
      <c r="L2066" s="30">
        <v>1</v>
      </c>
      <c r="M2066" s="30"/>
      <c r="N2066" s="30">
        <v>1</v>
      </c>
    </row>
    <row r="2067" spans="2:14" ht="14.4" x14ac:dyDescent="0.3">
      <c r="B2067" s="30"/>
      <c r="C2067" s="115">
        <v>0.36458333333333331</v>
      </c>
      <c r="D2067" s="30" t="s">
        <v>290</v>
      </c>
      <c r="E2067" s="30" t="s">
        <v>1138</v>
      </c>
      <c r="F2067" s="30" t="s">
        <v>3720</v>
      </c>
      <c r="G2067" s="35">
        <v>0.36458333333333331</v>
      </c>
      <c r="H2067" s="30"/>
      <c r="I2067" s="30"/>
      <c r="J2067" s="30"/>
      <c r="K2067" s="30"/>
      <c r="L2067" s="30">
        <v>1</v>
      </c>
      <c r="M2067" s="30"/>
      <c r="N2067" s="30">
        <v>1</v>
      </c>
    </row>
    <row r="2068" spans="2:14" ht="14.4" x14ac:dyDescent="0.3">
      <c r="B2068" s="30"/>
      <c r="C2068" s="115">
        <v>0.36458333333333331</v>
      </c>
      <c r="D2068" s="30" t="s">
        <v>290</v>
      </c>
      <c r="E2068" s="30"/>
      <c r="F2068" s="30" t="s">
        <v>3721</v>
      </c>
      <c r="G2068" s="30"/>
      <c r="H2068" s="30"/>
      <c r="I2068" s="30"/>
      <c r="J2068" s="30"/>
      <c r="K2068" s="30"/>
      <c r="L2068" s="30">
        <v>1</v>
      </c>
      <c r="M2068" s="30"/>
      <c r="N2068" s="30">
        <v>1</v>
      </c>
    </row>
    <row r="2069" spans="2:14" ht="14.4" x14ac:dyDescent="0.3">
      <c r="B2069" s="30"/>
      <c r="C2069" s="115">
        <v>0.36458333333333331</v>
      </c>
      <c r="D2069" s="30" t="s">
        <v>382</v>
      </c>
      <c r="E2069" s="30" t="s">
        <v>1159</v>
      </c>
      <c r="F2069" s="30" t="s">
        <v>3720</v>
      </c>
      <c r="G2069" s="35">
        <v>0.36458333333333331</v>
      </c>
      <c r="H2069" s="30"/>
      <c r="I2069" s="30"/>
      <c r="J2069" s="30"/>
      <c r="K2069" s="30"/>
      <c r="L2069" s="30">
        <v>1</v>
      </c>
      <c r="M2069" s="30"/>
      <c r="N2069" s="30">
        <v>1</v>
      </c>
    </row>
    <row r="2070" spans="2:14" ht="14.4" x14ac:dyDescent="0.3">
      <c r="B2070" s="30"/>
      <c r="C2070" s="115">
        <v>0.36458333333333331</v>
      </c>
      <c r="D2070" s="30" t="s">
        <v>382</v>
      </c>
      <c r="E2070" s="30"/>
      <c r="F2070" s="30" t="s">
        <v>3721</v>
      </c>
      <c r="G2070" s="30"/>
      <c r="H2070" s="30"/>
      <c r="I2070" s="30"/>
      <c r="J2070" s="30"/>
      <c r="K2070" s="30"/>
      <c r="L2070" s="30">
        <v>1</v>
      </c>
      <c r="M2070" s="30"/>
      <c r="N2070" s="30">
        <v>1</v>
      </c>
    </row>
    <row r="2071" spans="2:14" ht="14.4" x14ac:dyDescent="0.3">
      <c r="B2071" s="30"/>
      <c r="C2071" s="115">
        <v>0.36458333333333331</v>
      </c>
      <c r="D2071" s="30" t="s">
        <v>241</v>
      </c>
      <c r="E2071" s="30" t="s">
        <v>1159</v>
      </c>
      <c r="F2071" s="30" t="s">
        <v>3720</v>
      </c>
      <c r="G2071" s="35">
        <v>0.36458333333333331</v>
      </c>
      <c r="H2071" s="30"/>
      <c r="I2071" s="30"/>
      <c r="J2071" s="30"/>
      <c r="K2071" s="30"/>
      <c r="L2071" s="30">
        <v>1</v>
      </c>
      <c r="M2071" s="30"/>
      <c r="N2071" s="30">
        <v>1</v>
      </c>
    </row>
    <row r="2072" spans="2:14" ht="14.4" x14ac:dyDescent="0.3">
      <c r="B2072" s="30"/>
      <c r="C2072" s="115">
        <v>0.36458333333333331</v>
      </c>
      <c r="D2072" s="30" t="s">
        <v>241</v>
      </c>
      <c r="E2072" s="30"/>
      <c r="F2072" s="30" t="s">
        <v>3721</v>
      </c>
      <c r="G2072" s="30"/>
      <c r="H2072" s="30"/>
      <c r="I2072" s="30"/>
      <c r="J2072" s="30"/>
      <c r="K2072" s="30"/>
      <c r="L2072" s="30">
        <v>1</v>
      </c>
      <c r="M2072" s="30"/>
      <c r="N2072" s="30">
        <v>1</v>
      </c>
    </row>
    <row r="2073" spans="2:14" ht="14.4" x14ac:dyDescent="0.3">
      <c r="B2073" s="30"/>
      <c r="C2073" s="115">
        <v>0.36458333333333331</v>
      </c>
      <c r="D2073" s="30" t="s">
        <v>782</v>
      </c>
      <c r="E2073" s="30" t="s">
        <v>1208</v>
      </c>
      <c r="F2073" s="30" t="s">
        <v>3720</v>
      </c>
      <c r="G2073" s="35">
        <v>0.36458333333333331</v>
      </c>
      <c r="H2073" s="30"/>
      <c r="I2073" s="30"/>
      <c r="J2073" s="30"/>
      <c r="K2073" s="30"/>
      <c r="L2073" s="30">
        <v>1</v>
      </c>
      <c r="M2073" s="30"/>
      <c r="N2073" s="30">
        <v>1</v>
      </c>
    </row>
    <row r="2074" spans="2:14" ht="14.4" x14ac:dyDescent="0.3">
      <c r="B2074" s="30"/>
      <c r="C2074" s="115">
        <v>0.36458333333333331</v>
      </c>
      <c r="D2074" s="30" t="s">
        <v>782</v>
      </c>
      <c r="E2074" s="30"/>
      <c r="F2074" s="30" t="s">
        <v>3721</v>
      </c>
      <c r="G2074" s="30"/>
      <c r="H2074" s="30"/>
      <c r="I2074" s="30"/>
      <c r="J2074" s="30"/>
      <c r="K2074" s="30"/>
      <c r="L2074" s="30">
        <v>1</v>
      </c>
      <c r="M2074" s="30"/>
      <c r="N2074" s="30">
        <v>1</v>
      </c>
    </row>
    <row r="2075" spans="2:14" ht="14.4" x14ac:dyDescent="0.3">
      <c r="B2075" s="30"/>
      <c r="C2075" s="115">
        <v>0.36458333333333331</v>
      </c>
      <c r="D2075" s="30" t="s">
        <v>611</v>
      </c>
      <c r="E2075" s="30" t="s">
        <v>1200</v>
      </c>
      <c r="F2075" s="30" t="s">
        <v>3720</v>
      </c>
      <c r="G2075" s="35">
        <v>0.36458333333333331</v>
      </c>
      <c r="H2075" s="30"/>
      <c r="I2075" s="30"/>
      <c r="J2075" s="30"/>
      <c r="K2075" s="30"/>
      <c r="L2075" s="30">
        <v>1</v>
      </c>
      <c r="M2075" s="30"/>
      <c r="N2075" s="30">
        <v>1</v>
      </c>
    </row>
    <row r="2076" spans="2:14" ht="14.4" x14ac:dyDescent="0.3">
      <c r="B2076" s="30"/>
      <c r="C2076" s="115">
        <v>0.36458333333333331</v>
      </c>
      <c r="D2076" s="30" t="s">
        <v>611</v>
      </c>
      <c r="E2076" s="30"/>
      <c r="F2076" s="30" t="s">
        <v>3721</v>
      </c>
      <c r="G2076" s="30"/>
      <c r="H2076" s="30"/>
      <c r="I2076" s="30"/>
      <c r="J2076" s="30"/>
      <c r="K2076" s="30"/>
      <c r="L2076" s="30">
        <v>1</v>
      </c>
      <c r="M2076" s="30"/>
      <c r="N2076" s="30">
        <v>1</v>
      </c>
    </row>
    <row r="2077" spans="2:14" ht="14.4" x14ac:dyDescent="0.3">
      <c r="B2077" s="30"/>
      <c r="C2077" s="115">
        <v>0.36458333333333331</v>
      </c>
      <c r="D2077" s="30" t="s">
        <v>716</v>
      </c>
      <c r="E2077" s="30" t="s">
        <v>1191</v>
      </c>
      <c r="F2077" s="30" t="s">
        <v>3720</v>
      </c>
      <c r="G2077" s="35">
        <v>0.36458333333333331</v>
      </c>
      <c r="H2077" s="30"/>
      <c r="I2077" s="30"/>
      <c r="J2077" s="30"/>
      <c r="K2077" s="30"/>
      <c r="L2077" s="30">
        <v>1</v>
      </c>
      <c r="M2077" s="30"/>
      <c r="N2077" s="30">
        <v>1</v>
      </c>
    </row>
    <row r="2078" spans="2:14" ht="14.4" x14ac:dyDescent="0.3">
      <c r="B2078" s="30"/>
      <c r="C2078" s="115">
        <v>0.36458333333333331</v>
      </c>
      <c r="D2078" s="30" t="s">
        <v>716</v>
      </c>
      <c r="E2078" s="30"/>
      <c r="F2078" s="30" t="s">
        <v>3721</v>
      </c>
      <c r="G2078" s="30"/>
      <c r="H2078" s="30"/>
      <c r="I2078" s="30"/>
      <c r="J2078" s="30"/>
      <c r="K2078" s="30"/>
      <c r="L2078" s="30">
        <v>1</v>
      </c>
      <c r="M2078" s="30"/>
      <c r="N2078" s="30">
        <v>1</v>
      </c>
    </row>
    <row r="2079" spans="2:14" ht="14.4" x14ac:dyDescent="0.3">
      <c r="B2079" s="30"/>
      <c r="C2079" s="115">
        <v>0.36458333333333331</v>
      </c>
      <c r="D2079" s="30" t="s">
        <v>565</v>
      </c>
      <c r="E2079" s="30" t="s">
        <v>1138</v>
      </c>
      <c r="F2079" s="30" t="s">
        <v>3720</v>
      </c>
      <c r="G2079" s="35">
        <v>0.36458333333333331</v>
      </c>
      <c r="H2079" s="30"/>
      <c r="I2079" s="30"/>
      <c r="J2079" s="30"/>
      <c r="K2079" s="30"/>
      <c r="L2079" s="30">
        <v>1</v>
      </c>
      <c r="M2079" s="30"/>
      <c r="N2079" s="30">
        <v>1</v>
      </c>
    </row>
    <row r="2080" spans="2:14" ht="14.4" x14ac:dyDescent="0.3">
      <c r="B2080" s="30"/>
      <c r="C2080" s="115">
        <v>0.36458333333333331</v>
      </c>
      <c r="D2080" s="30" t="s">
        <v>565</v>
      </c>
      <c r="E2080" s="30"/>
      <c r="F2080" s="30" t="s">
        <v>3721</v>
      </c>
      <c r="G2080" s="30"/>
      <c r="H2080" s="30"/>
      <c r="I2080" s="30"/>
      <c r="J2080" s="30"/>
      <c r="K2080" s="30"/>
      <c r="L2080" s="30">
        <v>1</v>
      </c>
      <c r="M2080" s="30"/>
      <c r="N2080" s="30">
        <v>1</v>
      </c>
    </row>
    <row r="2081" spans="2:14" ht="14.4" x14ac:dyDescent="0.3">
      <c r="B2081" s="30"/>
      <c r="C2081" s="115">
        <v>0.36458333333333331</v>
      </c>
      <c r="D2081" s="30" t="s">
        <v>328</v>
      </c>
      <c r="E2081" s="30" t="s">
        <v>1163</v>
      </c>
      <c r="F2081" s="30" t="s">
        <v>3720</v>
      </c>
      <c r="G2081" s="35">
        <v>0.36458333333333331</v>
      </c>
      <c r="H2081" s="30"/>
      <c r="I2081" s="30"/>
      <c r="J2081" s="30"/>
      <c r="K2081" s="30"/>
      <c r="L2081" s="30">
        <v>1</v>
      </c>
      <c r="M2081" s="30"/>
      <c r="N2081" s="30">
        <v>1</v>
      </c>
    </row>
    <row r="2082" spans="2:14" ht="14.4" x14ac:dyDescent="0.3">
      <c r="B2082" s="30"/>
      <c r="C2082" s="115">
        <v>0.36458333333333331</v>
      </c>
      <c r="D2082" s="30" t="s">
        <v>328</v>
      </c>
      <c r="E2082" s="30"/>
      <c r="F2082" s="30" t="s">
        <v>3721</v>
      </c>
      <c r="G2082" s="30"/>
      <c r="H2082" s="30"/>
      <c r="I2082" s="30"/>
      <c r="J2082" s="30"/>
      <c r="K2082" s="30"/>
      <c r="L2082" s="30">
        <v>1</v>
      </c>
      <c r="M2082" s="30"/>
      <c r="N2082" s="30">
        <v>1</v>
      </c>
    </row>
    <row r="2083" spans="2:14" ht="14.4" x14ac:dyDescent="0.3">
      <c r="B2083" s="30"/>
      <c r="C2083" s="115">
        <v>0.36458333333333331</v>
      </c>
      <c r="D2083" s="30" t="s">
        <v>282</v>
      </c>
      <c r="E2083" s="30" t="s">
        <v>1132</v>
      </c>
      <c r="F2083" s="30" t="s">
        <v>3720</v>
      </c>
      <c r="G2083" s="35">
        <v>0.36458333333333331</v>
      </c>
      <c r="H2083" s="30"/>
      <c r="I2083" s="30"/>
      <c r="J2083" s="30"/>
      <c r="K2083" s="30"/>
      <c r="L2083" s="30">
        <v>1</v>
      </c>
      <c r="M2083" s="30"/>
      <c r="N2083" s="30">
        <v>1</v>
      </c>
    </row>
    <row r="2084" spans="2:14" ht="14.4" x14ac:dyDescent="0.3">
      <c r="B2084" s="30"/>
      <c r="C2084" s="115">
        <v>0.36458333333333331</v>
      </c>
      <c r="D2084" s="30" t="s">
        <v>282</v>
      </c>
      <c r="E2084" s="30"/>
      <c r="F2084" s="30" t="s">
        <v>3721</v>
      </c>
      <c r="G2084" s="30"/>
      <c r="H2084" s="30"/>
      <c r="I2084" s="30"/>
      <c r="J2084" s="30"/>
      <c r="K2084" s="30"/>
      <c r="L2084" s="30">
        <v>1</v>
      </c>
      <c r="M2084" s="30"/>
      <c r="N2084" s="30">
        <v>1</v>
      </c>
    </row>
    <row r="2085" spans="2:14" ht="14.4" x14ac:dyDescent="0.3">
      <c r="B2085" s="30"/>
      <c r="C2085" s="115">
        <v>0.36458333333333331</v>
      </c>
      <c r="D2085" s="30" t="s">
        <v>282</v>
      </c>
      <c r="E2085" s="30" t="s">
        <v>1127</v>
      </c>
      <c r="F2085" s="30" t="s">
        <v>3720</v>
      </c>
      <c r="G2085" s="35">
        <v>0.36458333333333331</v>
      </c>
      <c r="H2085" s="30"/>
      <c r="I2085" s="30"/>
      <c r="J2085" s="30"/>
      <c r="K2085" s="30"/>
      <c r="L2085" s="30">
        <v>1</v>
      </c>
      <c r="M2085" s="30"/>
      <c r="N2085" s="30">
        <v>1</v>
      </c>
    </row>
    <row r="2086" spans="2:14" ht="14.4" x14ac:dyDescent="0.3">
      <c r="B2086" s="30"/>
      <c r="C2086" s="115">
        <v>0.36458333333333331</v>
      </c>
      <c r="D2086" s="30" t="s">
        <v>282</v>
      </c>
      <c r="E2086" s="30"/>
      <c r="F2086" s="30" t="s">
        <v>3721</v>
      </c>
      <c r="G2086" s="30"/>
      <c r="H2086" s="30"/>
      <c r="I2086" s="30"/>
      <c r="J2086" s="30"/>
      <c r="K2086" s="30"/>
      <c r="L2086" s="30">
        <v>1</v>
      </c>
      <c r="M2086" s="30"/>
      <c r="N2086" s="30">
        <v>1</v>
      </c>
    </row>
    <row r="2087" spans="2:14" ht="14.4" x14ac:dyDescent="0.3">
      <c r="B2087" s="30"/>
      <c r="C2087" s="115">
        <v>0.36458333333333331</v>
      </c>
      <c r="D2087" s="30" t="s">
        <v>375</v>
      </c>
      <c r="E2087" s="30" t="s">
        <v>1176</v>
      </c>
      <c r="F2087" s="30" t="s">
        <v>3720</v>
      </c>
      <c r="G2087" s="35">
        <v>0.36458333333333331</v>
      </c>
      <c r="H2087" s="30"/>
      <c r="I2087" s="30"/>
      <c r="J2087" s="30"/>
      <c r="K2087" s="30"/>
      <c r="L2087" s="30">
        <v>1</v>
      </c>
      <c r="M2087" s="30"/>
      <c r="N2087" s="30">
        <v>1</v>
      </c>
    </row>
    <row r="2088" spans="2:14" ht="14.4" x14ac:dyDescent="0.3">
      <c r="B2088" s="30"/>
      <c r="C2088" s="115">
        <v>0.36458333333333331</v>
      </c>
      <c r="D2088" s="30" t="s">
        <v>375</v>
      </c>
      <c r="E2088" s="30"/>
      <c r="F2088" s="30" t="s">
        <v>3721</v>
      </c>
      <c r="G2088" s="30"/>
      <c r="H2088" s="30"/>
      <c r="I2088" s="30"/>
      <c r="J2088" s="30"/>
      <c r="K2088" s="30"/>
      <c r="L2088" s="30">
        <v>1</v>
      </c>
      <c r="M2088" s="30"/>
      <c r="N2088" s="30">
        <v>1</v>
      </c>
    </row>
    <row r="2089" spans="2:14" ht="14.4" x14ac:dyDescent="0.3">
      <c r="B2089" s="30"/>
      <c r="C2089" s="115">
        <v>0.36458333333333331</v>
      </c>
      <c r="D2089" s="30" t="s">
        <v>667</v>
      </c>
      <c r="E2089" s="30" t="s">
        <v>1207</v>
      </c>
      <c r="F2089" s="30" t="s">
        <v>3720</v>
      </c>
      <c r="G2089" s="35">
        <v>0.36458333333333331</v>
      </c>
      <c r="H2089" s="30"/>
      <c r="I2089" s="30"/>
      <c r="J2089" s="30"/>
      <c r="K2089" s="30"/>
      <c r="L2089" s="30">
        <v>1</v>
      </c>
      <c r="M2089" s="30"/>
      <c r="N2089" s="30">
        <v>1</v>
      </c>
    </row>
    <row r="2090" spans="2:14" ht="14.4" x14ac:dyDescent="0.3">
      <c r="B2090" s="30"/>
      <c r="C2090" s="115">
        <v>0.36458333333333331</v>
      </c>
      <c r="D2090" s="30" t="s">
        <v>667</v>
      </c>
      <c r="E2090" s="30"/>
      <c r="F2090" s="30" t="s">
        <v>3721</v>
      </c>
      <c r="G2090" s="30"/>
      <c r="H2090" s="30"/>
      <c r="I2090" s="30"/>
      <c r="J2090" s="30"/>
      <c r="K2090" s="30"/>
      <c r="L2090" s="30">
        <v>1</v>
      </c>
      <c r="M2090" s="30"/>
      <c r="N2090" s="30">
        <v>1</v>
      </c>
    </row>
    <row r="2091" spans="2:14" ht="14.4" x14ac:dyDescent="0.3">
      <c r="B2091" s="30"/>
      <c r="C2091" s="115">
        <v>0.36458333333333331</v>
      </c>
      <c r="D2091" s="30" t="s">
        <v>667</v>
      </c>
      <c r="E2091" s="30" t="s">
        <v>1122</v>
      </c>
      <c r="F2091" s="30" t="s">
        <v>3720</v>
      </c>
      <c r="G2091" s="35">
        <v>0.36458333333333331</v>
      </c>
      <c r="H2091" s="30"/>
      <c r="I2091" s="30"/>
      <c r="J2091" s="30"/>
      <c r="K2091" s="30"/>
      <c r="L2091" s="30">
        <v>1</v>
      </c>
      <c r="M2091" s="30"/>
      <c r="N2091" s="30">
        <v>1</v>
      </c>
    </row>
    <row r="2092" spans="2:14" ht="14.4" x14ac:dyDescent="0.3">
      <c r="B2092" s="30"/>
      <c r="C2092" s="115">
        <v>0.36458333333333331</v>
      </c>
      <c r="D2092" s="30" t="s">
        <v>667</v>
      </c>
      <c r="E2092" s="30"/>
      <c r="F2092" s="30" t="s">
        <v>3721</v>
      </c>
      <c r="G2092" s="30"/>
      <c r="H2092" s="30"/>
      <c r="I2092" s="30"/>
      <c r="J2092" s="30"/>
      <c r="K2092" s="30"/>
      <c r="L2092" s="30">
        <v>1</v>
      </c>
      <c r="M2092" s="30"/>
      <c r="N2092" s="30">
        <v>1</v>
      </c>
    </row>
    <row r="2093" spans="2:14" ht="14.4" x14ac:dyDescent="0.3">
      <c r="B2093" s="30"/>
      <c r="C2093" s="115">
        <v>0.36458333333333331</v>
      </c>
      <c r="D2093" s="30" t="s">
        <v>667</v>
      </c>
      <c r="E2093" s="30" t="s">
        <v>1136</v>
      </c>
      <c r="F2093" s="30" t="s">
        <v>3720</v>
      </c>
      <c r="G2093" s="35">
        <v>0.36458333333333331</v>
      </c>
      <c r="H2093" s="30"/>
      <c r="I2093" s="30"/>
      <c r="J2093" s="30"/>
      <c r="K2093" s="30"/>
      <c r="L2093" s="30">
        <v>1</v>
      </c>
      <c r="M2093" s="30"/>
      <c r="N2093" s="30">
        <v>1</v>
      </c>
    </row>
    <row r="2094" spans="2:14" ht="14.4" x14ac:dyDescent="0.3">
      <c r="B2094" s="30"/>
      <c r="C2094" s="115">
        <v>0.36458333333333331</v>
      </c>
      <c r="D2094" s="30" t="s">
        <v>667</v>
      </c>
      <c r="E2094" s="30"/>
      <c r="F2094" s="30" t="s">
        <v>3721</v>
      </c>
      <c r="G2094" s="30"/>
      <c r="H2094" s="30"/>
      <c r="I2094" s="30"/>
      <c r="J2094" s="30"/>
      <c r="K2094" s="30"/>
      <c r="L2094" s="30">
        <v>1</v>
      </c>
      <c r="M2094" s="30"/>
      <c r="N2094" s="30">
        <v>1</v>
      </c>
    </row>
    <row r="2095" spans="2:14" ht="14.4" x14ac:dyDescent="0.3">
      <c r="B2095" s="30"/>
      <c r="C2095" s="115">
        <v>0.36458333333333331</v>
      </c>
      <c r="D2095" s="30" t="s">
        <v>857</v>
      </c>
      <c r="E2095" s="30" t="s">
        <v>1214</v>
      </c>
      <c r="F2095" s="30" t="s">
        <v>3720</v>
      </c>
      <c r="G2095" s="35">
        <v>0.36458333333333331</v>
      </c>
      <c r="H2095" s="30"/>
      <c r="I2095" s="30"/>
      <c r="J2095" s="30"/>
      <c r="K2095" s="30"/>
      <c r="L2095" s="30">
        <v>1</v>
      </c>
      <c r="M2095" s="30"/>
      <c r="N2095" s="30">
        <v>1</v>
      </c>
    </row>
    <row r="2096" spans="2:14" ht="14.4" x14ac:dyDescent="0.3">
      <c r="B2096" s="30"/>
      <c r="C2096" s="115">
        <v>0.36458333333333331</v>
      </c>
      <c r="D2096" s="30" t="s">
        <v>857</v>
      </c>
      <c r="E2096" s="30"/>
      <c r="F2096" s="30" t="s">
        <v>3721</v>
      </c>
      <c r="G2096" s="30"/>
      <c r="H2096" s="30"/>
      <c r="I2096" s="30"/>
      <c r="J2096" s="30"/>
      <c r="K2096" s="30"/>
      <c r="L2096" s="30">
        <v>1</v>
      </c>
      <c r="M2096" s="30"/>
      <c r="N2096" s="30">
        <v>1</v>
      </c>
    </row>
    <row r="2097" spans="2:14" ht="14.4" x14ac:dyDescent="0.3">
      <c r="B2097" s="30"/>
      <c r="C2097" s="115">
        <v>0.36458333333333331</v>
      </c>
      <c r="D2097" s="30" t="s">
        <v>243</v>
      </c>
      <c r="E2097" s="30" t="s">
        <v>1207</v>
      </c>
      <c r="F2097" s="30" t="s">
        <v>3720</v>
      </c>
      <c r="G2097" s="35">
        <v>0.36458333333333331</v>
      </c>
      <c r="H2097" s="30"/>
      <c r="I2097" s="30"/>
      <c r="J2097" s="30"/>
      <c r="K2097" s="30"/>
      <c r="L2097" s="30">
        <v>1</v>
      </c>
      <c r="M2097" s="30"/>
      <c r="N2097" s="30">
        <v>1</v>
      </c>
    </row>
    <row r="2098" spans="2:14" ht="14.4" x14ac:dyDescent="0.3">
      <c r="B2098" s="30"/>
      <c r="C2098" s="115">
        <v>0.36458333333333331</v>
      </c>
      <c r="D2098" s="30" t="s">
        <v>243</v>
      </c>
      <c r="E2098" s="30"/>
      <c r="F2098" s="30" t="s">
        <v>3721</v>
      </c>
      <c r="G2098" s="30"/>
      <c r="H2098" s="30"/>
      <c r="I2098" s="30"/>
      <c r="J2098" s="30"/>
      <c r="K2098" s="30"/>
      <c r="L2098" s="30">
        <v>1</v>
      </c>
      <c r="M2098" s="30"/>
      <c r="N2098" s="30">
        <v>1</v>
      </c>
    </row>
    <row r="2099" spans="2:14" ht="14.4" x14ac:dyDescent="0.3">
      <c r="B2099" s="30"/>
      <c r="C2099" s="115">
        <v>0.36458333333333331</v>
      </c>
      <c r="D2099" s="30" t="s">
        <v>1015</v>
      </c>
      <c r="E2099" s="30" t="s">
        <v>1127</v>
      </c>
      <c r="F2099" s="30" t="s">
        <v>3720</v>
      </c>
      <c r="G2099" s="35">
        <v>0.36458333333333331</v>
      </c>
      <c r="H2099" s="30"/>
      <c r="I2099" s="30"/>
      <c r="J2099" s="30"/>
      <c r="K2099" s="30"/>
      <c r="L2099" s="30">
        <v>1</v>
      </c>
      <c r="M2099" s="30"/>
      <c r="N2099" s="30">
        <v>1</v>
      </c>
    </row>
    <row r="2100" spans="2:14" ht="14.4" x14ac:dyDescent="0.3">
      <c r="B2100" s="30"/>
      <c r="C2100" s="115">
        <v>0.36458333333333331</v>
      </c>
      <c r="D2100" s="30" t="s">
        <v>1015</v>
      </c>
      <c r="E2100" s="30"/>
      <c r="F2100" s="30" t="s">
        <v>3721</v>
      </c>
      <c r="G2100" s="30"/>
      <c r="H2100" s="30"/>
      <c r="I2100" s="30"/>
      <c r="J2100" s="30"/>
      <c r="K2100" s="30"/>
      <c r="L2100" s="30">
        <v>1</v>
      </c>
      <c r="M2100" s="30"/>
      <c r="N2100" s="30">
        <v>1</v>
      </c>
    </row>
    <row r="2101" spans="2:14" ht="14.4" x14ac:dyDescent="0.3">
      <c r="B2101" s="30"/>
      <c r="C2101" s="115">
        <v>0.39583333333333331</v>
      </c>
      <c r="D2101" s="30" t="s">
        <v>453</v>
      </c>
      <c r="E2101" s="30" t="s">
        <v>1138</v>
      </c>
      <c r="F2101" s="30" t="s">
        <v>3724</v>
      </c>
      <c r="G2101" s="35">
        <v>0.39583333333333331</v>
      </c>
      <c r="H2101" s="30"/>
      <c r="I2101" s="30"/>
      <c r="J2101" s="30"/>
      <c r="K2101" s="30"/>
      <c r="L2101" s="30">
        <v>1</v>
      </c>
      <c r="M2101" s="30"/>
      <c r="N2101" s="30">
        <v>1</v>
      </c>
    </row>
    <row r="2102" spans="2:14" ht="14.4" x14ac:dyDescent="0.3">
      <c r="B2102" s="30"/>
      <c r="C2102" s="115">
        <v>0.39583333333333331</v>
      </c>
      <c r="D2102" s="30" t="s">
        <v>453</v>
      </c>
      <c r="E2102" s="30"/>
      <c r="F2102" s="30" t="s">
        <v>3725</v>
      </c>
      <c r="G2102" s="30"/>
      <c r="H2102" s="30"/>
      <c r="I2102" s="30"/>
      <c r="J2102" s="30"/>
      <c r="K2102" s="30"/>
      <c r="L2102" s="30">
        <v>1</v>
      </c>
      <c r="M2102" s="30"/>
      <c r="N2102" s="30">
        <v>1</v>
      </c>
    </row>
    <row r="2103" spans="2:14" ht="14.4" x14ac:dyDescent="0.3">
      <c r="B2103" s="30"/>
      <c r="C2103" s="115">
        <v>0.39583333333333331</v>
      </c>
      <c r="D2103" s="30" t="s">
        <v>489</v>
      </c>
      <c r="E2103" s="30" t="s">
        <v>1157</v>
      </c>
      <c r="F2103" s="30" t="s">
        <v>3724</v>
      </c>
      <c r="G2103" s="35">
        <v>0.39583333333333331</v>
      </c>
      <c r="H2103" s="30"/>
      <c r="I2103" s="30"/>
      <c r="J2103" s="30"/>
      <c r="K2103" s="30"/>
      <c r="L2103" s="30">
        <v>1</v>
      </c>
      <c r="M2103" s="30"/>
      <c r="N2103" s="30">
        <v>1</v>
      </c>
    </row>
    <row r="2104" spans="2:14" ht="14.4" x14ac:dyDescent="0.3">
      <c r="B2104" s="30"/>
      <c r="C2104" s="115">
        <v>0.39583333333333331</v>
      </c>
      <c r="D2104" s="30" t="s">
        <v>489</v>
      </c>
      <c r="E2104" s="30"/>
      <c r="F2104" s="30" t="s">
        <v>3725</v>
      </c>
      <c r="G2104" s="30"/>
      <c r="H2104" s="30"/>
      <c r="I2104" s="30"/>
      <c r="J2104" s="30"/>
      <c r="K2104" s="30"/>
      <c r="L2104" s="30">
        <v>1</v>
      </c>
      <c r="M2104" s="30"/>
      <c r="N2104" s="30">
        <v>1</v>
      </c>
    </row>
    <row r="2105" spans="2:14" ht="14.4" x14ac:dyDescent="0.3">
      <c r="B2105" s="30"/>
      <c r="C2105" s="115">
        <v>0.39583333333333331</v>
      </c>
      <c r="D2105" s="30" t="s">
        <v>456</v>
      </c>
      <c r="E2105" s="30" t="s">
        <v>1159</v>
      </c>
      <c r="F2105" s="30" t="s">
        <v>3724</v>
      </c>
      <c r="G2105" s="35">
        <v>0.39583333333333331</v>
      </c>
      <c r="H2105" s="30"/>
      <c r="I2105" s="30"/>
      <c r="J2105" s="30"/>
      <c r="K2105" s="30"/>
      <c r="L2105" s="30">
        <v>1</v>
      </c>
      <c r="M2105" s="30"/>
      <c r="N2105" s="30">
        <v>1</v>
      </c>
    </row>
    <row r="2106" spans="2:14" ht="14.4" x14ac:dyDescent="0.3">
      <c r="B2106" s="30"/>
      <c r="C2106" s="115">
        <v>0.39583333333333331</v>
      </c>
      <c r="D2106" s="30" t="s">
        <v>456</v>
      </c>
      <c r="E2106" s="30"/>
      <c r="F2106" s="30" t="s">
        <v>3725</v>
      </c>
      <c r="G2106" s="30"/>
      <c r="H2106" s="30"/>
      <c r="I2106" s="30"/>
      <c r="J2106" s="30"/>
      <c r="K2106" s="30"/>
      <c r="L2106" s="30">
        <v>1</v>
      </c>
      <c r="M2106" s="30"/>
      <c r="N2106" s="30">
        <v>1</v>
      </c>
    </row>
    <row r="2107" spans="2:14" ht="14.4" x14ac:dyDescent="0.3">
      <c r="B2107" s="30"/>
      <c r="C2107" s="115">
        <v>0.39583333333333331</v>
      </c>
      <c r="D2107" s="30" t="s">
        <v>462</v>
      </c>
      <c r="E2107" s="30" t="s">
        <v>1180</v>
      </c>
      <c r="F2107" s="30" t="s">
        <v>3724</v>
      </c>
      <c r="G2107" s="35">
        <v>0.39583333333333331</v>
      </c>
      <c r="H2107" s="30"/>
      <c r="I2107" s="30"/>
      <c r="J2107" s="30"/>
      <c r="K2107" s="30"/>
      <c r="L2107" s="30">
        <v>1</v>
      </c>
      <c r="M2107" s="30"/>
      <c r="N2107" s="30">
        <v>1</v>
      </c>
    </row>
    <row r="2108" spans="2:14" ht="14.4" x14ac:dyDescent="0.3">
      <c r="B2108" s="30"/>
      <c r="C2108" s="115">
        <v>0.39583333333333331</v>
      </c>
      <c r="D2108" s="30" t="s">
        <v>462</v>
      </c>
      <c r="E2108" s="30"/>
      <c r="F2108" s="30" t="s">
        <v>3725</v>
      </c>
      <c r="G2108" s="30"/>
      <c r="H2108" s="30"/>
      <c r="I2108" s="30"/>
      <c r="J2108" s="30"/>
      <c r="K2108" s="30"/>
      <c r="L2108" s="30">
        <v>1</v>
      </c>
      <c r="M2108" s="30"/>
      <c r="N2108" s="30">
        <v>1</v>
      </c>
    </row>
    <row r="2109" spans="2:14" ht="14.4" x14ac:dyDescent="0.3">
      <c r="B2109" s="30"/>
      <c r="C2109" s="115">
        <v>0.39583333333333331</v>
      </c>
      <c r="D2109" s="30" t="s">
        <v>268</v>
      </c>
      <c r="E2109" s="30" t="s">
        <v>1138</v>
      </c>
      <c r="F2109" s="30" t="s">
        <v>3724</v>
      </c>
      <c r="G2109" s="35">
        <v>0.39583333333333331</v>
      </c>
      <c r="H2109" s="30"/>
      <c r="I2109" s="30"/>
      <c r="J2109" s="30"/>
      <c r="K2109" s="30"/>
      <c r="L2109" s="30">
        <v>1</v>
      </c>
      <c r="M2109" s="30"/>
      <c r="N2109" s="30">
        <v>1</v>
      </c>
    </row>
    <row r="2110" spans="2:14" ht="14.4" x14ac:dyDescent="0.3">
      <c r="B2110" s="30"/>
      <c r="C2110" s="115">
        <v>0.39583333333333331</v>
      </c>
      <c r="D2110" s="30" t="s">
        <v>268</v>
      </c>
      <c r="E2110" s="30"/>
      <c r="F2110" s="30" t="s">
        <v>3725</v>
      </c>
      <c r="G2110" s="30"/>
      <c r="H2110" s="30"/>
      <c r="I2110" s="30"/>
      <c r="J2110" s="30"/>
      <c r="K2110" s="30"/>
      <c r="L2110" s="30">
        <v>1</v>
      </c>
      <c r="M2110" s="30"/>
      <c r="N2110" s="30">
        <v>1</v>
      </c>
    </row>
    <row r="2111" spans="2:14" ht="14.4" x14ac:dyDescent="0.3">
      <c r="B2111" s="30"/>
      <c r="C2111" s="115">
        <v>0.39583333333333331</v>
      </c>
      <c r="D2111" s="30" t="s">
        <v>290</v>
      </c>
      <c r="E2111" s="30" t="s">
        <v>1208</v>
      </c>
      <c r="F2111" s="30" t="s">
        <v>3724</v>
      </c>
      <c r="G2111" s="35">
        <v>0.39583333333333331</v>
      </c>
      <c r="H2111" s="30"/>
      <c r="I2111" s="30"/>
      <c r="J2111" s="30"/>
      <c r="K2111" s="30"/>
      <c r="L2111" s="30">
        <v>1</v>
      </c>
      <c r="M2111" s="30"/>
      <c r="N2111" s="30">
        <v>1</v>
      </c>
    </row>
    <row r="2112" spans="2:14" ht="14.4" x14ac:dyDescent="0.3">
      <c r="B2112" s="30"/>
      <c r="C2112" s="115">
        <v>0.39583333333333331</v>
      </c>
      <c r="D2112" s="30" t="s">
        <v>290</v>
      </c>
      <c r="E2112" s="30"/>
      <c r="F2112" s="30" t="s">
        <v>3725</v>
      </c>
      <c r="G2112" s="30"/>
      <c r="H2112" s="30"/>
      <c r="I2112" s="30"/>
      <c r="J2112" s="30"/>
      <c r="K2112" s="30"/>
      <c r="L2112" s="30">
        <v>1</v>
      </c>
      <c r="M2112" s="30"/>
      <c r="N2112" s="30">
        <v>1</v>
      </c>
    </row>
    <row r="2113" spans="2:14" ht="14.4" x14ac:dyDescent="0.3">
      <c r="B2113" s="30"/>
      <c r="C2113" s="115">
        <v>0.39583333333333331</v>
      </c>
      <c r="D2113" s="30" t="s">
        <v>290</v>
      </c>
      <c r="E2113" s="30" t="s">
        <v>1195</v>
      </c>
      <c r="F2113" s="30" t="s">
        <v>3724</v>
      </c>
      <c r="G2113" s="35">
        <v>0.39583333333333331</v>
      </c>
      <c r="H2113" s="30"/>
      <c r="I2113" s="30"/>
      <c r="J2113" s="30"/>
      <c r="K2113" s="30"/>
      <c r="L2113" s="30">
        <v>1</v>
      </c>
      <c r="M2113" s="30"/>
      <c r="N2113" s="30">
        <v>1</v>
      </c>
    </row>
    <row r="2114" spans="2:14" ht="14.4" x14ac:dyDescent="0.3">
      <c r="B2114" s="30"/>
      <c r="C2114" s="115">
        <v>0.39583333333333331</v>
      </c>
      <c r="D2114" s="30" t="s">
        <v>290</v>
      </c>
      <c r="E2114" s="30"/>
      <c r="F2114" s="30" t="s">
        <v>3725</v>
      </c>
      <c r="G2114" s="30"/>
      <c r="H2114" s="30"/>
      <c r="I2114" s="30"/>
      <c r="J2114" s="30"/>
      <c r="K2114" s="30"/>
      <c r="L2114" s="30">
        <v>1</v>
      </c>
      <c r="M2114" s="30"/>
      <c r="N2114" s="30">
        <v>1</v>
      </c>
    </row>
    <row r="2115" spans="2:14" ht="14.4" x14ac:dyDescent="0.3">
      <c r="B2115" s="30"/>
      <c r="C2115" s="115">
        <v>0.39583333333333331</v>
      </c>
      <c r="D2115" s="30" t="s">
        <v>782</v>
      </c>
      <c r="E2115" s="30" t="s">
        <v>1163</v>
      </c>
      <c r="F2115" s="30" t="s">
        <v>3724</v>
      </c>
      <c r="G2115" s="35">
        <v>0.39583333333333331</v>
      </c>
      <c r="H2115" s="30"/>
      <c r="I2115" s="30"/>
      <c r="J2115" s="30"/>
      <c r="K2115" s="30"/>
      <c r="L2115" s="30">
        <v>1</v>
      </c>
      <c r="M2115" s="30"/>
      <c r="N2115" s="30">
        <v>1</v>
      </c>
    </row>
    <row r="2116" spans="2:14" ht="14.4" x14ac:dyDescent="0.3">
      <c r="B2116" s="30"/>
      <c r="C2116" s="115">
        <v>0.39583333333333331</v>
      </c>
      <c r="D2116" s="30" t="s">
        <v>782</v>
      </c>
      <c r="E2116" s="30"/>
      <c r="F2116" s="30" t="s">
        <v>3725</v>
      </c>
      <c r="G2116" s="30"/>
      <c r="H2116" s="30"/>
      <c r="I2116" s="30"/>
      <c r="J2116" s="30"/>
      <c r="K2116" s="30"/>
      <c r="L2116" s="30">
        <v>1</v>
      </c>
      <c r="M2116" s="30"/>
      <c r="N2116" s="30">
        <v>1</v>
      </c>
    </row>
    <row r="2117" spans="2:14" ht="14.4" x14ac:dyDescent="0.3">
      <c r="B2117" s="30"/>
      <c r="C2117" s="115">
        <v>0.39583333333333331</v>
      </c>
      <c r="D2117" s="30" t="s">
        <v>707</v>
      </c>
      <c r="E2117" s="30" t="s">
        <v>1180</v>
      </c>
      <c r="F2117" s="30" t="s">
        <v>3724</v>
      </c>
      <c r="G2117" s="35">
        <v>0.39583333333333331</v>
      </c>
      <c r="H2117" s="30"/>
      <c r="I2117" s="30"/>
      <c r="J2117" s="30"/>
      <c r="K2117" s="30"/>
      <c r="L2117" s="30">
        <v>1</v>
      </c>
      <c r="M2117" s="30"/>
      <c r="N2117" s="30">
        <v>1</v>
      </c>
    </row>
    <row r="2118" spans="2:14" ht="14.4" x14ac:dyDescent="0.3">
      <c r="B2118" s="30"/>
      <c r="C2118" s="115">
        <v>0.39583333333333331</v>
      </c>
      <c r="D2118" s="30" t="s">
        <v>707</v>
      </c>
      <c r="E2118" s="30"/>
      <c r="F2118" s="30" t="s">
        <v>3725</v>
      </c>
      <c r="G2118" s="30"/>
      <c r="H2118" s="30"/>
      <c r="I2118" s="30"/>
      <c r="J2118" s="30"/>
      <c r="K2118" s="30"/>
      <c r="L2118" s="30">
        <v>1</v>
      </c>
      <c r="M2118" s="30"/>
      <c r="N2118" s="30">
        <v>1</v>
      </c>
    </row>
    <row r="2119" spans="2:14" ht="14.4" x14ac:dyDescent="0.3">
      <c r="B2119" s="30"/>
      <c r="C2119" s="115">
        <v>0.39583333333333331</v>
      </c>
      <c r="D2119" s="30" t="s">
        <v>611</v>
      </c>
      <c r="E2119" s="30" t="s">
        <v>1207</v>
      </c>
      <c r="F2119" s="30" t="s">
        <v>3724</v>
      </c>
      <c r="G2119" s="35">
        <v>0.39583333333333331</v>
      </c>
      <c r="H2119" s="30"/>
      <c r="I2119" s="30"/>
      <c r="J2119" s="30"/>
      <c r="K2119" s="30"/>
      <c r="L2119" s="30">
        <v>1</v>
      </c>
      <c r="M2119" s="30"/>
      <c r="N2119" s="30">
        <v>1</v>
      </c>
    </row>
    <row r="2120" spans="2:14" ht="14.4" x14ac:dyDescent="0.3">
      <c r="B2120" s="30"/>
      <c r="C2120" s="115">
        <v>0.39583333333333331</v>
      </c>
      <c r="D2120" s="30" t="s">
        <v>611</v>
      </c>
      <c r="E2120" s="30"/>
      <c r="F2120" s="30" t="s">
        <v>3725</v>
      </c>
      <c r="G2120" s="30"/>
      <c r="H2120" s="30"/>
      <c r="I2120" s="30"/>
      <c r="J2120" s="30"/>
      <c r="K2120" s="30"/>
      <c r="L2120" s="30">
        <v>1</v>
      </c>
      <c r="M2120" s="30"/>
      <c r="N2120" s="30">
        <v>1</v>
      </c>
    </row>
    <row r="2121" spans="2:14" ht="14.4" x14ac:dyDescent="0.3">
      <c r="B2121" s="30"/>
      <c r="C2121" s="115">
        <v>0.39583333333333331</v>
      </c>
      <c r="D2121" s="30" t="s">
        <v>611</v>
      </c>
      <c r="E2121" s="30" t="s">
        <v>1195</v>
      </c>
      <c r="F2121" s="30" t="s">
        <v>3724</v>
      </c>
      <c r="G2121" s="35">
        <v>0.39583333333333331</v>
      </c>
      <c r="H2121" s="30"/>
      <c r="I2121" s="30"/>
      <c r="J2121" s="30"/>
      <c r="K2121" s="30"/>
      <c r="L2121" s="30">
        <v>1</v>
      </c>
      <c r="M2121" s="30"/>
      <c r="N2121" s="30">
        <v>1</v>
      </c>
    </row>
    <row r="2122" spans="2:14" ht="14.4" x14ac:dyDescent="0.3">
      <c r="B2122" s="30"/>
      <c r="C2122" s="115">
        <v>0.39583333333333331</v>
      </c>
      <c r="D2122" s="30" t="s">
        <v>611</v>
      </c>
      <c r="E2122" s="30"/>
      <c r="F2122" s="30" t="s">
        <v>3725</v>
      </c>
      <c r="G2122" s="30"/>
      <c r="H2122" s="30"/>
      <c r="I2122" s="30"/>
      <c r="J2122" s="30"/>
      <c r="K2122" s="30"/>
      <c r="L2122" s="30">
        <v>1</v>
      </c>
      <c r="M2122" s="30"/>
      <c r="N2122" s="30">
        <v>1</v>
      </c>
    </row>
    <row r="2123" spans="2:14" ht="14.4" x14ac:dyDescent="0.3">
      <c r="B2123" s="30"/>
      <c r="C2123" s="115">
        <v>0.39583333333333331</v>
      </c>
      <c r="D2123" s="30" t="s">
        <v>806</v>
      </c>
      <c r="E2123" s="30" t="s">
        <v>1214</v>
      </c>
      <c r="F2123" s="30" t="s">
        <v>3724</v>
      </c>
      <c r="G2123" s="35">
        <v>0.39583333333333331</v>
      </c>
      <c r="H2123" s="30"/>
      <c r="I2123" s="30"/>
      <c r="J2123" s="30"/>
      <c r="K2123" s="30"/>
      <c r="L2123" s="30">
        <v>1</v>
      </c>
      <c r="M2123" s="30"/>
      <c r="N2123" s="30">
        <v>1</v>
      </c>
    </row>
    <row r="2124" spans="2:14" ht="14.4" x14ac:dyDescent="0.3">
      <c r="B2124" s="30"/>
      <c r="C2124" s="115">
        <v>0.39583333333333331</v>
      </c>
      <c r="D2124" s="30" t="s">
        <v>806</v>
      </c>
      <c r="E2124" s="30"/>
      <c r="F2124" s="30" t="s">
        <v>3725</v>
      </c>
      <c r="G2124" s="30"/>
      <c r="H2124" s="30"/>
      <c r="I2124" s="30"/>
      <c r="J2124" s="30"/>
      <c r="K2124" s="30"/>
      <c r="L2124" s="30">
        <v>1</v>
      </c>
      <c r="M2124" s="30"/>
      <c r="N2124" s="30">
        <v>1</v>
      </c>
    </row>
    <row r="2125" spans="2:14" ht="14.4" x14ac:dyDescent="0.3">
      <c r="B2125" s="30"/>
      <c r="C2125" s="115">
        <v>0.39583333333333331</v>
      </c>
      <c r="D2125" s="30" t="s">
        <v>541</v>
      </c>
      <c r="E2125" s="30" t="s">
        <v>1176</v>
      </c>
      <c r="F2125" s="30" t="s">
        <v>3724</v>
      </c>
      <c r="G2125" s="35">
        <v>0.39583333333333331</v>
      </c>
      <c r="H2125" s="30"/>
      <c r="I2125" s="30"/>
      <c r="J2125" s="30"/>
      <c r="K2125" s="30"/>
      <c r="L2125" s="30">
        <v>1</v>
      </c>
      <c r="M2125" s="30"/>
      <c r="N2125" s="30">
        <v>1</v>
      </c>
    </row>
    <row r="2126" spans="2:14" ht="14.4" x14ac:dyDescent="0.3">
      <c r="B2126" s="30"/>
      <c r="C2126" s="115">
        <v>0.39583333333333331</v>
      </c>
      <c r="D2126" s="30" t="s">
        <v>541</v>
      </c>
      <c r="E2126" s="30"/>
      <c r="F2126" s="30" t="s">
        <v>3725</v>
      </c>
      <c r="G2126" s="30"/>
      <c r="H2126" s="30"/>
      <c r="I2126" s="30"/>
      <c r="J2126" s="30"/>
      <c r="K2126" s="30"/>
      <c r="L2126" s="30">
        <v>1</v>
      </c>
      <c r="M2126" s="30"/>
      <c r="N2126" s="30">
        <v>1</v>
      </c>
    </row>
    <row r="2127" spans="2:14" ht="14.4" x14ac:dyDescent="0.3">
      <c r="B2127" s="30"/>
      <c r="C2127" s="115">
        <v>0.39583333333333331</v>
      </c>
      <c r="D2127" s="30" t="s">
        <v>541</v>
      </c>
      <c r="E2127" s="30" t="s">
        <v>1200</v>
      </c>
      <c r="F2127" s="30" t="s">
        <v>3724</v>
      </c>
      <c r="G2127" s="35">
        <v>0.39583333333333331</v>
      </c>
      <c r="H2127" s="30"/>
      <c r="I2127" s="30"/>
      <c r="J2127" s="30"/>
      <c r="K2127" s="30"/>
      <c r="L2127" s="30">
        <v>1</v>
      </c>
      <c r="M2127" s="30"/>
      <c r="N2127" s="30">
        <v>1</v>
      </c>
    </row>
    <row r="2128" spans="2:14" ht="14.4" x14ac:dyDescent="0.3">
      <c r="B2128" s="30"/>
      <c r="C2128" s="115">
        <v>0.39583333333333331</v>
      </c>
      <c r="D2128" s="30" t="s">
        <v>541</v>
      </c>
      <c r="E2128" s="30"/>
      <c r="F2128" s="30" t="s">
        <v>3725</v>
      </c>
      <c r="G2128" s="30"/>
      <c r="H2128" s="30"/>
      <c r="I2128" s="30"/>
      <c r="J2128" s="30"/>
      <c r="K2128" s="30"/>
      <c r="L2128" s="30">
        <v>1</v>
      </c>
      <c r="M2128" s="30"/>
      <c r="N2128" s="30">
        <v>1</v>
      </c>
    </row>
    <row r="2129" spans="2:14" ht="14.4" x14ac:dyDescent="0.3">
      <c r="B2129" s="30"/>
      <c r="C2129" s="115">
        <v>0.39583333333333331</v>
      </c>
      <c r="D2129" s="30" t="s">
        <v>538</v>
      </c>
      <c r="E2129" s="30" t="s">
        <v>1159</v>
      </c>
      <c r="F2129" s="30" t="s">
        <v>3724</v>
      </c>
      <c r="G2129" s="35">
        <v>0.39583333333333331</v>
      </c>
      <c r="H2129" s="30"/>
      <c r="I2129" s="30"/>
      <c r="J2129" s="30"/>
      <c r="K2129" s="30"/>
      <c r="L2129" s="30">
        <v>1</v>
      </c>
      <c r="M2129" s="30"/>
      <c r="N2129" s="30">
        <v>1</v>
      </c>
    </row>
    <row r="2130" spans="2:14" ht="14.4" x14ac:dyDescent="0.3">
      <c r="B2130" s="30"/>
      <c r="C2130" s="115">
        <v>0.39583333333333331</v>
      </c>
      <c r="D2130" s="30" t="s">
        <v>538</v>
      </c>
      <c r="E2130" s="30"/>
      <c r="F2130" s="30" t="s">
        <v>3725</v>
      </c>
      <c r="G2130" s="30"/>
      <c r="H2130" s="30"/>
      <c r="I2130" s="30"/>
      <c r="J2130" s="30"/>
      <c r="K2130" s="30"/>
      <c r="L2130" s="30">
        <v>1</v>
      </c>
      <c r="M2130" s="30"/>
      <c r="N2130" s="30">
        <v>1</v>
      </c>
    </row>
    <row r="2131" spans="2:14" ht="14.4" x14ac:dyDescent="0.3">
      <c r="B2131" s="30"/>
      <c r="C2131" s="115">
        <v>0.39583333333333331</v>
      </c>
      <c r="D2131" s="30" t="s">
        <v>565</v>
      </c>
      <c r="E2131" s="30" t="s">
        <v>1200</v>
      </c>
      <c r="F2131" s="30" t="s">
        <v>3724</v>
      </c>
      <c r="G2131" s="35">
        <v>0.39583333333333331</v>
      </c>
      <c r="H2131" s="30"/>
      <c r="I2131" s="30"/>
      <c r="J2131" s="30"/>
      <c r="K2131" s="30"/>
      <c r="L2131" s="30">
        <v>1</v>
      </c>
      <c r="M2131" s="30"/>
      <c r="N2131" s="30">
        <v>1</v>
      </c>
    </row>
    <row r="2132" spans="2:14" ht="14.4" x14ac:dyDescent="0.3">
      <c r="B2132" s="30"/>
      <c r="C2132" s="115">
        <v>0.39583333333333331</v>
      </c>
      <c r="D2132" s="30" t="s">
        <v>565</v>
      </c>
      <c r="E2132" s="30"/>
      <c r="F2132" s="30" t="s">
        <v>3725</v>
      </c>
      <c r="G2132" s="30"/>
      <c r="H2132" s="30"/>
      <c r="I2132" s="30"/>
      <c r="J2132" s="30"/>
      <c r="K2132" s="30"/>
      <c r="L2132" s="30">
        <v>1</v>
      </c>
      <c r="M2132" s="30"/>
      <c r="N2132" s="30">
        <v>1</v>
      </c>
    </row>
    <row r="2133" spans="2:14" ht="14.4" x14ac:dyDescent="0.3">
      <c r="B2133" s="30"/>
      <c r="C2133" s="115">
        <v>0.39583333333333331</v>
      </c>
      <c r="D2133" s="30" t="s">
        <v>405</v>
      </c>
      <c r="E2133" s="30" t="s">
        <v>1180</v>
      </c>
      <c r="F2133" s="30" t="s">
        <v>3724</v>
      </c>
      <c r="G2133" s="35">
        <v>0.39583333333333331</v>
      </c>
      <c r="H2133" s="30"/>
      <c r="I2133" s="30"/>
      <c r="J2133" s="30"/>
      <c r="K2133" s="30"/>
      <c r="L2133" s="30">
        <v>1</v>
      </c>
      <c r="M2133" s="30"/>
      <c r="N2133" s="30">
        <v>1</v>
      </c>
    </row>
    <row r="2134" spans="2:14" ht="14.4" x14ac:dyDescent="0.3">
      <c r="B2134" s="30"/>
      <c r="C2134" s="115">
        <v>0.39583333333333331</v>
      </c>
      <c r="D2134" s="30" t="s">
        <v>405</v>
      </c>
      <c r="E2134" s="30"/>
      <c r="F2134" s="30" t="s">
        <v>3725</v>
      </c>
      <c r="G2134" s="30"/>
      <c r="H2134" s="30"/>
      <c r="I2134" s="30"/>
      <c r="J2134" s="30"/>
      <c r="K2134" s="30"/>
      <c r="L2134" s="30">
        <v>1</v>
      </c>
      <c r="M2134" s="30"/>
      <c r="N2134" s="30">
        <v>1</v>
      </c>
    </row>
    <row r="2135" spans="2:14" ht="14.4" x14ac:dyDescent="0.3">
      <c r="B2135" s="30"/>
      <c r="C2135" s="115">
        <v>0.39583333333333331</v>
      </c>
      <c r="D2135" s="30" t="s">
        <v>328</v>
      </c>
      <c r="E2135" s="30" t="s">
        <v>1132</v>
      </c>
      <c r="F2135" s="30" t="s">
        <v>3724</v>
      </c>
      <c r="G2135" s="35">
        <v>0.39583333333333331</v>
      </c>
      <c r="H2135" s="30"/>
      <c r="I2135" s="30"/>
      <c r="J2135" s="30"/>
      <c r="K2135" s="30"/>
      <c r="L2135" s="30">
        <v>1</v>
      </c>
      <c r="M2135" s="30"/>
      <c r="N2135" s="30">
        <v>1</v>
      </c>
    </row>
    <row r="2136" spans="2:14" ht="14.4" x14ac:dyDescent="0.3">
      <c r="B2136" s="30"/>
      <c r="C2136" s="115">
        <v>0.39583333333333331</v>
      </c>
      <c r="D2136" s="30" t="s">
        <v>328</v>
      </c>
      <c r="E2136" s="30"/>
      <c r="F2136" s="30" t="s">
        <v>3725</v>
      </c>
      <c r="G2136" s="30"/>
      <c r="H2136" s="30"/>
      <c r="I2136" s="30"/>
      <c r="J2136" s="30"/>
      <c r="K2136" s="30"/>
      <c r="L2136" s="30">
        <v>1</v>
      </c>
      <c r="M2136" s="30"/>
      <c r="N2136" s="30">
        <v>1</v>
      </c>
    </row>
    <row r="2137" spans="2:14" ht="14.4" x14ac:dyDescent="0.3">
      <c r="B2137" s="30"/>
      <c r="C2137" s="115">
        <v>0.39583333333333331</v>
      </c>
      <c r="D2137" s="30" t="s">
        <v>282</v>
      </c>
      <c r="E2137" s="30" t="s">
        <v>1157</v>
      </c>
      <c r="F2137" s="30" t="s">
        <v>3724</v>
      </c>
      <c r="G2137" s="35">
        <v>0.39583333333333331</v>
      </c>
      <c r="H2137" s="30"/>
      <c r="I2137" s="30"/>
      <c r="J2137" s="30"/>
      <c r="K2137" s="30"/>
      <c r="L2137" s="30">
        <v>1</v>
      </c>
      <c r="M2137" s="30"/>
      <c r="N2137" s="30">
        <v>1</v>
      </c>
    </row>
    <row r="2138" spans="2:14" ht="14.4" x14ac:dyDescent="0.3">
      <c r="B2138" s="30"/>
      <c r="C2138" s="115">
        <v>0.39583333333333331</v>
      </c>
      <c r="D2138" s="30" t="s">
        <v>282</v>
      </c>
      <c r="E2138" s="30"/>
      <c r="F2138" s="30" t="s">
        <v>3725</v>
      </c>
      <c r="G2138" s="30"/>
      <c r="H2138" s="30"/>
      <c r="I2138" s="30"/>
      <c r="J2138" s="30"/>
      <c r="K2138" s="30"/>
      <c r="L2138" s="30">
        <v>1</v>
      </c>
      <c r="M2138" s="30"/>
      <c r="N2138" s="30">
        <v>1</v>
      </c>
    </row>
    <row r="2139" spans="2:14" ht="14.4" x14ac:dyDescent="0.3">
      <c r="B2139" s="30"/>
      <c r="C2139" s="115">
        <v>0.39583333333333331</v>
      </c>
      <c r="D2139" s="30" t="s">
        <v>667</v>
      </c>
      <c r="E2139" s="30" t="s">
        <v>1191</v>
      </c>
      <c r="F2139" s="30" t="s">
        <v>3724</v>
      </c>
      <c r="G2139" s="35">
        <v>0.39583333333333331</v>
      </c>
      <c r="H2139" s="30"/>
      <c r="I2139" s="30"/>
      <c r="J2139" s="30"/>
      <c r="K2139" s="30"/>
      <c r="L2139" s="30">
        <v>1</v>
      </c>
      <c r="M2139" s="30"/>
      <c r="N2139" s="30">
        <v>1</v>
      </c>
    </row>
    <row r="2140" spans="2:14" ht="14.4" x14ac:dyDescent="0.3">
      <c r="B2140" s="30"/>
      <c r="C2140" s="115">
        <v>0.39583333333333331</v>
      </c>
      <c r="D2140" s="30" t="s">
        <v>667</v>
      </c>
      <c r="E2140" s="30"/>
      <c r="F2140" s="30" t="s">
        <v>3725</v>
      </c>
      <c r="G2140" s="30"/>
      <c r="H2140" s="30"/>
      <c r="I2140" s="30"/>
      <c r="J2140" s="30"/>
      <c r="K2140" s="30"/>
      <c r="L2140" s="30">
        <v>1</v>
      </c>
      <c r="M2140" s="30"/>
      <c r="N2140" s="30">
        <v>1</v>
      </c>
    </row>
    <row r="2141" spans="2:14" ht="14.4" x14ac:dyDescent="0.3">
      <c r="B2141" s="30"/>
      <c r="C2141" s="115">
        <v>0.39583333333333331</v>
      </c>
      <c r="D2141" s="30" t="s">
        <v>857</v>
      </c>
      <c r="E2141" s="30" t="s">
        <v>1127</v>
      </c>
      <c r="F2141" s="30" t="s">
        <v>3724</v>
      </c>
      <c r="G2141" s="35">
        <v>0.39583333333333331</v>
      </c>
      <c r="H2141" s="30"/>
      <c r="I2141" s="30"/>
      <c r="J2141" s="30"/>
      <c r="K2141" s="30"/>
      <c r="L2141" s="30">
        <v>1</v>
      </c>
      <c r="M2141" s="30"/>
      <c r="N2141" s="30">
        <v>1</v>
      </c>
    </row>
    <row r="2142" spans="2:14" ht="14.4" x14ac:dyDescent="0.3">
      <c r="B2142" s="30"/>
      <c r="C2142" s="115">
        <v>0.39583333333333331</v>
      </c>
      <c r="D2142" s="30" t="s">
        <v>857</v>
      </c>
      <c r="E2142" s="30"/>
      <c r="F2142" s="30" t="s">
        <v>3725</v>
      </c>
      <c r="G2142" s="30"/>
      <c r="H2142" s="30"/>
      <c r="I2142" s="30"/>
      <c r="J2142" s="30"/>
      <c r="K2142" s="30"/>
      <c r="L2142" s="30">
        <v>1</v>
      </c>
      <c r="M2142" s="30"/>
      <c r="N2142" s="30">
        <v>1</v>
      </c>
    </row>
    <row r="2143" spans="2:14" ht="14.4" x14ac:dyDescent="0.3">
      <c r="B2143" s="30"/>
      <c r="C2143" s="115">
        <v>0.39583333333333331</v>
      </c>
      <c r="D2143" s="30" t="s">
        <v>950</v>
      </c>
      <c r="E2143" s="30" t="s">
        <v>1122</v>
      </c>
      <c r="F2143" s="30" t="s">
        <v>3724</v>
      </c>
      <c r="G2143" s="35">
        <v>0.39583333333333331</v>
      </c>
      <c r="H2143" s="30"/>
      <c r="I2143" s="30"/>
      <c r="J2143" s="30"/>
      <c r="K2143" s="30"/>
      <c r="L2143" s="30">
        <v>1</v>
      </c>
      <c r="M2143" s="30"/>
      <c r="N2143" s="30">
        <v>1</v>
      </c>
    </row>
    <row r="2144" spans="2:14" ht="14.4" x14ac:dyDescent="0.3">
      <c r="B2144" s="30"/>
      <c r="C2144" s="115">
        <v>0.39583333333333331</v>
      </c>
      <c r="D2144" s="30" t="s">
        <v>950</v>
      </c>
      <c r="E2144" s="30"/>
      <c r="F2144" s="30" t="s">
        <v>3725</v>
      </c>
      <c r="G2144" s="30"/>
      <c r="H2144" s="30"/>
      <c r="I2144" s="30"/>
      <c r="J2144" s="30"/>
      <c r="K2144" s="30"/>
      <c r="L2144" s="30">
        <v>1</v>
      </c>
      <c r="M2144" s="30"/>
      <c r="N2144" s="30">
        <v>1</v>
      </c>
    </row>
    <row r="2145" spans="2:14" ht="14.4" x14ac:dyDescent="0.3">
      <c r="B2145" s="30"/>
      <c r="C2145" s="115">
        <v>0.39583333333333331</v>
      </c>
      <c r="D2145" s="30" t="s">
        <v>954</v>
      </c>
      <c r="E2145" s="30" t="s">
        <v>1191</v>
      </c>
      <c r="F2145" s="30" t="s">
        <v>3724</v>
      </c>
      <c r="G2145" s="35">
        <v>0.39583333333333331</v>
      </c>
      <c r="H2145" s="30"/>
      <c r="I2145" s="30"/>
      <c r="J2145" s="30"/>
      <c r="K2145" s="30"/>
      <c r="L2145" s="30">
        <v>1</v>
      </c>
      <c r="M2145" s="30"/>
      <c r="N2145" s="30">
        <v>1</v>
      </c>
    </row>
    <row r="2146" spans="2:14" ht="14.4" x14ac:dyDescent="0.3">
      <c r="B2146" s="30"/>
      <c r="C2146" s="115">
        <v>0.39583333333333331</v>
      </c>
      <c r="D2146" s="30" t="s">
        <v>954</v>
      </c>
      <c r="E2146" s="30"/>
      <c r="F2146" s="30" t="s">
        <v>3725</v>
      </c>
      <c r="G2146" s="30"/>
      <c r="H2146" s="30"/>
      <c r="I2146" s="30"/>
      <c r="J2146" s="30"/>
      <c r="K2146" s="30"/>
      <c r="L2146" s="30">
        <v>1</v>
      </c>
      <c r="M2146" s="30"/>
      <c r="N2146" s="30">
        <v>1</v>
      </c>
    </row>
    <row r="2147" spans="2:14" ht="14.4" x14ac:dyDescent="0.3">
      <c r="B2147" s="30"/>
      <c r="C2147" s="115">
        <v>0.39583333333333331</v>
      </c>
      <c r="D2147" s="30" t="s">
        <v>243</v>
      </c>
      <c r="E2147" s="30" t="s">
        <v>1136</v>
      </c>
      <c r="F2147" s="30" t="s">
        <v>3724</v>
      </c>
      <c r="G2147" s="35">
        <v>0.39583333333333331</v>
      </c>
      <c r="H2147" s="30"/>
      <c r="I2147" s="30"/>
      <c r="J2147" s="30"/>
      <c r="K2147" s="30"/>
      <c r="L2147" s="30">
        <v>1</v>
      </c>
      <c r="M2147" s="30"/>
      <c r="N2147" s="30">
        <v>1</v>
      </c>
    </row>
    <row r="2148" spans="2:14" ht="14.4" x14ac:dyDescent="0.3">
      <c r="B2148" s="30"/>
      <c r="C2148" s="115">
        <v>0.39583333333333331</v>
      </c>
      <c r="D2148" s="30" t="s">
        <v>243</v>
      </c>
      <c r="E2148" s="30"/>
      <c r="F2148" s="30" t="s">
        <v>3725</v>
      </c>
      <c r="G2148" s="30"/>
      <c r="H2148" s="30"/>
      <c r="I2148" s="30"/>
      <c r="J2148" s="30"/>
      <c r="K2148" s="30"/>
      <c r="L2148" s="30">
        <v>1</v>
      </c>
      <c r="M2148" s="30"/>
      <c r="N2148" s="30">
        <v>1</v>
      </c>
    </row>
    <row r="2149" spans="2:14" ht="14.4" x14ac:dyDescent="0.3">
      <c r="B2149" s="30"/>
      <c r="C2149" s="115">
        <v>0.44791666666666669</v>
      </c>
      <c r="D2149" s="30" t="s">
        <v>80</v>
      </c>
      <c r="E2149" s="30" t="s">
        <v>1200</v>
      </c>
      <c r="F2149" s="30" t="s">
        <v>3728</v>
      </c>
      <c r="G2149" s="35">
        <v>0.44791666666666669</v>
      </c>
      <c r="H2149" s="30"/>
      <c r="I2149" s="30"/>
      <c r="J2149" s="30"/>
      <c r="K2149" s="30"/>
      <c r="L2149" s="30">
        <v>1</v>
      </c>
      <c r="M2149" s="30"/>
      <c r="N2149" s="30">
        <v>1</v>
      </c>
    </row>
    <row r="2150" spans="2:14" ht="14.4" x14ac:dyDescent="0.3">
      <c r="B2150" s="30"/>
      <c r="C2150" s="115">
        <v>0.44791666666666669</v>
      </c>
      <c r="D2150" s="30" t="s">
        <v>80</v>
      </c>
      <c r="E2150" s="30"/>
      <c r="F2150" s="30" t="s">
        <v>3729</v>
      </c>
      <c r="G2150" s="30"/>
      <c r="H2150" s="30"/>
      <c r="I2150" s="30"/>
      <c r="J2150" s="30"/>
      <c r="K2150" s="30"/>
      <c r="L2150" s="30">
        <v>1</v>
      </c>
      <c r="M2150" s="30"/>
      <c r="N2150" s="30">
        <v>1</v>
      </c>
    </row>
    <row r="2151" spans="2:14" ht="14.4" x14ac:dyDescent="0.3">
      <c r="B2151" s="30"/>
      <c r="C2151" s="115">
        <v>0.44791666666666669</v>
      </c>
      <c r="D2151" s="30" t="s">
        <v>468</v>
      </c>
      <c r="E2151" s="30" t="s">
        <v>1127</v>
      </c>
      <c r="F2151" s="30" t="s">
        <v>3728</v>
      </c>
      <c r="G2151" s="35">
        <v>0.44791666666666669</v>
      </c>
      <c r="H2151" s="30"/>
      <c r="I2151" s="30"/>
      <c r="J2151" s="30"/>
      <c r="K2151" s="30"/>
      <c r="L2151" s="30">
        <v>1</v>
      </c>
      <c r="M2151" s="30"/>
      <c r="N2151" s="30">
        <v>1</v>
      </c>
    </row>
    <row r="2152" spans="2:14" ht="14.4" x14ac:dyDescent="0.3">
      <c r="B2152" s="30"/>
      <c r="C2152" s="115">
        <v>0.44791666666666669</v>
      </c>
      <c r="D2152" s="30" t="s">
        <v>468</v>
      </c>
      <c r="E2152" s="30"/>
      <c r="F2152" s="30" t="s">
        <v>3729</v>
      </c>
      <c r="G2152" s="30"/>
      <c r="H2152" s="30"/>
      <c r="I2152" s="30"/>
      <c r="J2152" s="30"/>
      <c r="K2152" s="30"/>
      <c r="L2152" s="30">
        <v>1</v>
      </c>
      <c r="M2152" s="30"/>
      <c r="N2152" s="30">
        <v>1</v>
      </c>
    </row>
    <row r="2153" spans="2:14" ht="14.4" x14ac:dyDescent="0.3">
      <c r="B2153" s="30"/>
      <c r="C2153" s="115">
        <v>0.44791666666666669</v>
      </c>
      <c r="D2153" s="30" t="s">
        <v>268</v>
      </c>
      <c r="E2153" s="30" t="s">
        <v>1157</v>
      </c>
      <c r="F2153" s="30" t="s">
        <v>3728</v>
      </c>
      <c r="G2153" s="35">
        <v>0.44791666666666669</v>
      </c>
      <c r="H2153" s="30"/>
      <c r="I2153" s="30"/>
      <c r="J2153" s="30"/>
      <c r="K2153" s="30"/>
      <c r="L2153" s="30">
        <v>1</v>
      </c>
      <c r="M2153" s="30"/>
      <c r="N2153" s="30">
        <v>1</v>
      </c>
    </row>
    <row r="2154" spans="2:14" ht="14.4" x14ac:dyDescent="0.3">
      <c r="B2154" s="30"/>
      <c r="C2154" s="115">
        <v>0.44791666666666669</v>
      </c>
      <c r="D2154" s="30" t="s">
        <v>268</v>
      </c>
      <c r="E2154" s="30"/>
      <c r="F2154" s="30" t="s">
        <v>3729</v>
      </c>
      <c r="G2154" s="30"/>
      <c r="H2154" s="30"/>
      <c r="I2154" s="30"/>
      <c r="J2154" s="30"/>
      <c r="K2154" s="30"/>
      <c r="L2154" s="30">
        <v>1</v>
      </c>
      <c r="M2154" s="30"/>
      <c r="N2154" s="30">
        <v>1</v>
      </c>
    </row>
    <row r="2155" spans="2:14" ht="14.4" x14ac:dyDescent="0.3">
      <c r="B2155" s="30"/>
      <c r="C2155" s="115">
        <v>0.44791666666666669</v>
      </c>
      <c r="D2155" s="30" t="s">
        <v>268</v>
      </c>
      <c r="E2155" s="30" t="s">
        <v>1195</v>
      </c>
      <c r="F2155" s="30" t="s">
        <v>3728</v>
      </c>
      <c r="G2155" s="35">
        <v>0.44791666666666669</v>
      </c>
      <c r="H2155" s="30"/>
      <c r="I2155" s="30"/>
      <c r="J2155" s="30"/>
      <c r="K2155" s="30"/>
      <c r="L2155" s="30">
        <v>1</v>
      </c>
      <c r="M2155" s="30"/>
      <c r="N2155" s="30">
        <v>1</v>
      </c>
    </row>
    <row r="2156" spans="2:14" ht="14.4" x14ac:dyDescent="0.3">
      <c r="B2156" s="30"/>
      <c r="C2156" s="115">
        <v>0.44791666666666669</v>
      </c>
      <c r="D2156" s="30" t="s">
        <v>268</v>
      </c>
      <c r="E2156" s="30"/>
      <c r="F2156" s="30" t="s">
        <v>3729</v>
      </c>
      <c r="G2156" s="30"/>
      <c r="H2156" s="30"/>
      <c r="I2156" s="30"/>
      <c r="J2156" s="30"/>
      <c r="K2156" s="30"/>
      <c r="L2156" s="30">
        <v>1</v>
      </c>
      <c r="M2156" s="30"/>
      <c r="N2156" s="30">
        <v>1</v>
      </c>
    </row>
    <row r="2157" spans="2:14" ht="14.4" x14ac:dyDescent="0.3">
      <c r="B2157" s="30"/>
      <c r="C2157" s="115">
        <v>0.44791666666666669</v>
      </c>
      <c r="D2157" s="30" t="s">
        <v>541</v>
      </c>
      <c r="E2157" s="30" t="s">
        <v>1159</v>
      </c>
      <c r="F2157" s="30" t="s">
        <v>3728</v>
      </c>
      <c r="G2157" s="35">
        <v>0.44791666666666669</v>
      </c>
      <c r="H2157" s="30"/>
      <c r="I2157" s="30"/>
      <c r="J2157" s="30"/>
      <c r="K2157" s="30"/>
      <c r="L2157" s="30">
        <v>1</v>
      </c>
      <c r="M2157" s="30"/>
      <c r="N2157" s="30">
        <v>1</v>
      </c>
    </row>
    <row r="2158" spans="2:14" ht="14.4" x14ac:dyDescent="0.3">
      <c r="B2158" s="30"/>
      <c r="C2158" s="115">
        <v>0.44791666666666669</v>
      </c>
      <c r="D2158" s="30" t="s">
        <v>541</v>
      </c>
      <c r="E2158" s="30"/>
      <c r="F2158" s="30" t="s">
        <v>3729</v>
      </c>
      <c r="G2158" s="30"/>
      <c r="H2158" s="30"/>
      <c r="I2158" s="30"/>
      <c r="J2158" s="30"/>
      <c r="K2158" s="30"/>
      <c r="L2158" s="30">
        <v>1</v>
      </c>
      <c r="M2158" s="30"/>
      <c r="N2158" s="30">
        <v>1</v>
      </c>
    </row>
    <row r="2159" spans="2:14" ht="14.4" x14ac:dyDescent="0.3">
      <c r="B2159" s="30"/>
      <c r="C2159" s="115">
        <v>0.44791666666666669</v>
      </c>
      <c r="D2159" s="30" t="s">
        <v>538</v>
      </c>
      <c r="E2159" s="30" t="s">
        <v>1191</v>
      </c>
      <c r="F2159" s="30" t="s">
        <v>3728</v>
      </c>
      <c r="G2159" s="35">
        <v>0.44791666666666669</v>
      </c>
      <c r="H2159" s="30"/>
      <c r="I2159" s="30"/>
      <c r="J2159" s="30"/>
      <c r="K2159" s="30"/>
      <c r="L2159" s="30">
        <v>1</v>
      </c>
      <c r="M2159" s="30"/>
      <c r="N2159" s="30">
        <v>1</v>
      </c>
    </row>
    <row r="2160" spans="2:14" ht="14.4" x14ac:dyDescent="0.3">
      <c r="B2160" s="30"/>
      <c r="C2160" s="115">
        <v>0.44791666666666669</v>
      </c>
      <c r="D2160" s="30" t="s">
        <v>538</v>
      </c>
      <c r="E2160" s="30"/>
      <c r="F2160" s="30" t="s">
        <v>3729</v>
      </c>
      <c r="G2160" s="30"/>
      <c r="H2160" s="30"/>
      <c r="I2160" s="30"/>
      <c r="J2160" s="30"/>
      <c r="K2160" s="30"/>
      <c r="L2160" s="30">
        <v>1</v>
      </c>
      <c r="M2160" s="30"/>
      <c r="N2160" s="30">
        <v>1</v>
      </c>
    </row>
    <row r="2161" spans="2:14" ht="14.4" x14ac:dyDescent="0.3">
      <c r="B2161" s="30"/>
      <c r="C2161" s="115">
        <v>0.44791666666666669</v>
      </c>
      <c r="D2161" s="30" t="s">
        <v>574</v>
      </c>
      <c r="E2161" s="30" t="s">
        <v>1163</v>
      </c>
      <c r="F2161" s="30" t="s">
        <v>3728</v>
      </c>
      <c r="G2161" s="35">
        <v>0.44791666666666669</v>
      </c>
      <c r="H2161" s="30"/>
      <c r="I2161" s="30"/>
      <c r="J2161" s="30"/>
      <c r="K2161" s="30"/>
      <c r="L2161" s="30">
        <v>1</v>
      </c>
      <c r="M2161" s="30"/>
      <c r="N2161" s="30">
        <v>1</v>
      </c>
    </row>
    <row r="2162" spans="2:14" ht="14.4" x14ac:dyDescent="0.3">
      <c r="B2162" s="30"/>
      <c r="C2162" s="115">
        <v>0.44791666666666669</v>
      </c>
      <c r="D2162" s="30" t="s">
        <v>574</v>
      </c>
      <c r="E2162" s="30"/>
      <c r="F2162" s="30" t="s">
        <v>3729</v>
      </c>
      <c r="G2162" s="30"/>
      <c r="H2162" s="30"/>
      <c r="I2162" s="30"/>
      <c r="J2162" s="30"/>
      <c r="K2162" s="30"/>
      <c r="L2162" s="30">
        <v>1</v>
      </c>
      <c r="M2162" s="30"/>
      <c r="N2162" s="30">
        <v>1</v>
      </c>
    </row>
    <row r="2163" spans="2:14" ht="14.4" x14ac:dyDescent="0.3">
      <c r="B2163" s="30"/>
      <c r="C2163" s="115">
        <v>0.44791666666666669</v>
      </c>
      <c r="D2163" s="30" t="s">
        <v>574</v>
      </c>
      <c r="E2163" s="30" t="s">
        <v>1176</v>
      </c>
      <c r="F2163" s="30" t="s">
        <v>3728</v>
      </c>
      <c r="G2163" s="35">
        <v>0.44791666666666669</v>
      </c>
      <c r="H2163" s="30"/>
      <c r="I2163" s="30"/>
      <c r="J2163" s="30"/>
      <c r="K2163" s="30"/>
      <c r="L2163" s="30">
        <v>1</v>
      </c>
      <c r="M2163" s="30"/>
      <c r="N2163" s="30">
        <v>1</v>
      </c>
    </row>
    <row r="2164" spans="2:14" ht="14.4" x14ac:dyDescent="0.3">
      <c r="B2164" s="30"/>
      <c r="C2164" s="115">
        <v>0.44791666666666669</v>
      </c>
      <c r="D2164" s="30" t="s">
        <v>574</v>
      </c>
      <c r="E2164" s="30"/>
      <c r="F2164" s="30" t="s">
        <v>3729</v>
      </c>
      <c r="G2164" s="30"/>
      <c r="H2164" s="30"/>
      <c r="I2164" s="30"/>
      <c r="J2164" s="30"/>
      <c r="K2164" s="30"/>
      <c r="L2164" s="30">
        <v>1</v>
      </c>
      <c r="M2164" s="30"/>
      <c r="N2164" s="30">
        <v>1</v>
      </c>
    </row>
    <row r="2165" spans="2:14" ht="14.4" x14ac:dyDescent="0.3">
      <c r="B2165" s="30"/>
      <c r="C2165" s="115">
        <v>0.44791666666666669</v>
      </c>
      <c r="D2165" s="30" t="s">
        <v>405</v>
      </c>
      <c r="E2165" s="30" t="s">
        <v>1157</v>
      </c>
      <c r="F2165" s="30" t="s">
        <v>3728</v>
      </c>
      <c r="G2165" s="35">
        <v>0.44791666666666669</v>
      </c>
      <c r="H2165" s="30"/>
      <c r="I2165" s="30"/>
      <c r="J2165" s="30"/>
      <c r="K2165" s="30"/>
      <c r="L2165" s="30">
        <v>1</v>
      </c>
      <c r="M2165" s="30"/>
      <c r="N2165" s="30">
        <v>1</v>
      </c>
    </row>
    <row r="2166" spans="2:14" ht="14.4" x14ac:dyDescent="0.3">
      <c r="B2166" s="30"/>
      <c r="C2166" s="115">
        <v>0.44791666666666669</v>
      </c>
      <c r="D2166" s="30" t="s">
        <v>405</v>
      </c>
      <c r="E2166" s="30"/>
      <c r="F2166" s="30" t="s">
        <v>3729</v>
      </c>
      <c r="G2166" s="30"/>
      <c r="H2166" s="30"/>
      <c r="I2166" s="30"/>
      <c r="J2166" s="30"/>
      <c r="K2166" s="30"/>
      <c r="L2166" s="30">
        <v>1</v>
      </c>
      <c r="M2166" s="30"/>
      <c r="N2166" s="30">
        <v>1</v>
      </c>
    </row>
    <row r="2167" spans="2:14" ht="14.4" x14ac:dyDescent="0.3">
      <c r="B2167" s="30"/>
      <c r="C2167" s="115">
        <v>0.44791666666666669</v>
      </c>
      <c r="D2167" s="30" t="s">
        <v>825</v>
      </c>
      <c r="E2167" s="30" t="s">
        <v>1208</v>
      </c>
      <c r="F2167" s="30" t="s">
        <v>3728</v>
      </c>
      <c r="G2167" s="35">
        <v>0.44791666666666669</v>
      </c>
      <c r="H2167" s="30"/>
      <c r="I2167" s="30"/>
      <c r="J2167" s="30"/>
      <c r="K2167" s="30"/>
      <c r="L2167" s="30">
        <v>1</v>
      </c>
      <c r="M2167" s="30"/>
      <c r="N2167" s="30">
        <v>1</v>
      </c>
    </row>
    <row r="2168" spans="2:14" ht="14.4" x14ac:dyDescent="0.3">
      <c r="B2168" s="30"/>
      <c r="C2168" s="115">
        <v>0.44791666666666669</v>
      </c>
      <c r="D2168" s="30" t="s">
        <v>825</v>
      </c>
      <c r="E2168" s="30"/>
      <c r="F2168" s="30" t="s">
        <v>3729</v>
      </c>
      <c r="G2168" s="30"/>
      <c r="H2168" s="30"/>
      <c r="I2168" s="30"/>
      <c r="J2168" s="30"/>
      <c r="K2168" s="30"/>
      <c r="L2168" s="30">
        <v>1</v>
      </c>
      <c r="M2168" s="30"/>
      <c r="N2168" s="30">
        <v>1</v>
      </c>
    </row>
    <row r="2169" spans="2:14" ht="14.4" x14ac:dyDescent="0.3">
      <c r="B2169" s="30"/>
      <c r="C2169" s="115">
        <v>0.44791666666666669</v>
      </c>
      <c r="D2169" s="30" t="s">
        <v>844</v>
      </c>
      <c r="E2169" s="30" t="s">
        <v>1195</v>
      </c>
      <c r="F2169" s="30" t="s">
        <v>3728</v>
      </c>
      <c r="G2169" s="35">
        <v>0.44791666666666669</v>
      </c>
      <c r="H2169" s="30"/>
      <c r="I2169" s="30"/>
      <c r="J2169" s="30"/>
      <c r="K2169" s="30"/>
      <c r="L2169" s="30">
        <v>1</v>
      </c>
      <c r="M2169" s="30"/>
      <c r="N2169" s="30">
        <v>1</v>
      </c>
    </row>
    <row r="2170" spans="2:14" ht="14.4" x14ac:dyDescent="0.3">
      <c r="B2170" s="30"/>
      <c r="C2170" s="115">
        <v>0.44791666666666669</v>
      </c>
      <c r="D2170" s="30" t="s">
        <v>844</v>
      </c>
      <c r="E2170" s="30"/>
      <c r="F2170" s="30" t="s">
        <v>3729</v>
      </c>
      <c r="G2170" s="30"/>
      <c r="H2170" s="30"/>
      <c r="I2170" s="30"/>
      <c r="J2170" s="30"/>
      <c r="K2170" s="30"/>
      <c r="L2170" s="30">
        <v>1</v>
      </c>
      <c r="M2170" s="30"/>
      <c r="N2170" s="30">
        <v>1</v>
      </c>
    </row>
    <row r="2171" spans="2:14" ht="14.4" x14ac:dyDescent="0.3">
      <c r="B2171" s="30"/>
      <c r="C2171" s="115">
        <v>0.44791666666666669</v>
      </c>
      <c r="D2171" s="30" t="s">
        <v>844</v>
      </c>
      <c r="E2171" s="30" t="s">
        <v>1180</v>
      </c>
      <c r="F2171" s="30" t="s">
        <v>3728</v>
      </c>
      <c r="G2171" s="35">
        <v>0.44791666666666669</v>
      </c>
      <c r="H2171" s="30"/>
      <c r="I2171" s="30"/>
      <c r="J2171" s="30"/>
      <c r="K2171" s="30"/>
      <c r="L2171" s="30">
        <v>1</v>
      </c>
      <c r="M2171" s="30"/>
      <c r="N2171" s="30">
        <v>1</v>
      </c>
    </row>
    <row r="2172" spans="2:14" ht="14.4" x14ac:dyDescent="0.3">
      <c r="B2172" s="30"/>
      <c r="C2172" s="115">
        <v>0.44791666666666669</v>
      </c>
      <c r="D2172" s="30" t="s">
        <v>844</v>
      </c>
      <c r="E2172" s="30"/>
      <c r="F2172" s="30" t="s">
        <v>3729</v>
      </c>
      <c r="G2172" s="30"/>
      <c r="H2172" s="30"/>
      <c r="I2172" s="30"/>
      <c r="J2172" s="30"/>
      <c r="K2172" s="30"/>
      <c r="L2172" s="30">
        <v>1</v>
      </c>
      <c r="M2172" s="30"/>
      <c r="N2172" s="30">
        <v>1</v>
      </c>
    </row>
    <row r="2173" spans="2:14" ht="14.4" x14ac:dyDescent="0.3">
      <c r="B2173" s="30"/>
      <c r="C2173" s="115">
        <v>0.44791666666666669</v>
      </c>
      <c r="D2173" s="30" t="s">
        <v>950</v>
      </c>
      <c r="E2173" s="30" t="s">
        <v>1191</v>
      </c>
      <c r="F2173" s="30" t="s">
        <v>3728</v>
      </c>
      <c r="G2173" s="35">
        <v>0.44791666666666669</v>
      </c>
      <c r="H2173" s="30"/>
      <c r="I2173" s="30"/>
      <c r="J2173" s="30"/>
      <c r="K2173" s="30"/>
      <c r="L2173" s="30">
        <v>1</v>
      </c>
      <c r="M2173" s="30"/>
      <c r="N2173" s="30">
        <v>1</v>
      </c>
    </row>
    <row r="2174" spans="2:14" ht="14.4" x14ac:dyDescent="0.3">
      <c r="B2174" s="30"/>
      <c r="C2174" s="115">
        <v>0.44791666666666669</v>
      </c>
      <c r="D2174" s="30" t="s">
        <v>950</v>
      </c>
      <c r="E2174" s="30"/>
      <c r="F2174" s="30" t="s">
        <v>3729</v>
      </c>
      <c r="G2174" s="30"/>
      <c r="H2174" s="30"/>
      <c r="I2174" s="30"/>
      <c r="J2174" s="30"/>
      <c r="K2174" s="30"/>
      <c r="L2174" s="30">
        <v>1</v>
      </c>
      <c r="M2174" s="30"/>
      <c r="N2174" s="30">
        <v>1</v>
      </c>
    </row>
    <row r="2175" spans="2:14" ht="14.4" x14ac:dyDescent="0.3">
      <c r="B2175" s="30"/>
      <c r="C2175" s="115">
        <v>0.44791666666666669</v>
      </c>
      <c r="D2175" s="30" t="s">
        <v>950</v>
      </c>
      <c r="E2175" s="30" t="s">
        <v>1136</v>
      </c>
      <c r="F2175" s="30" t="s">
        <v>3728</v>
      </c>
      <c r="G2175" s="35">
        <v>0.44791666666666669</v>
      </c>
      <c r="H2175" s="30"/>
      <c r="I2175" s="30"/>
      <c r="J2175" s="30"/>
      <c r="K2175" s="30"/>
      <c r="L2175" s="30">
        <v>1</v>
      </c>
      <c r="M2175" s="30"/>
      <c r="N2175" s="30">
        <v>1</v>
      </c>
    </row>
    <row r="2176" spans="2:14" ht="14.4" x14ac:dyDescent="0.3">
      <c r="B2176" s="30"/>
      <c r="C2176" s="115">
        <v>0.44791666666666669</v>
      </c>
      <c r="D2176" s="30" t="s">
        <v>950</v>
      </c>
      <c r="E2176" s="30"/>
      <c r="F2176" s="30" t="s">
        <v>3729</v>
      </c>
      <c r="G2176" s="30"/>
      <c r="H2176" s="30"/>
      <c r="I2176" s="30"/>
      <c r="J2176" s="30"/>
      <c r="K2176" s="30"/>
      <c r="L2176" s="30">
        <v>1</v>
      </c>
      <c r="M2176" s="30"/>
      <c r="N2176" s="30">
        <v>1</v>
      </c>
    </row>
    <row r="2177" spans="2:14" ht="14.4" x14ac:dyDescent="0.3">
      <c r="B2177" s="30"/>
      <c r="C2177" s="115">
        <v>0.44791666666666669</v>
      </c>
      <c r="D2177" s="30" t="s">
        <v>954</v>
      </c>
      <c r="E2177" s="30" t="s">
        <v>1122</v>
      </c>
      <c r="F2177" s="30" t="s">
        <v>3728</v>
      </c>
      <c r="G2177" s="35">
        <v>0.44791666666666669</v>
      </c>
      <c r="H2177" s="30"/>
      <c r="I2177" s="30"/>
      <c r="J2177" s="30"/>
      <c r="K2177" s="30"/>
      <c r="L2177" s="30">
        <v>1</v>
      </c>
      <c r="M2177" s="30"/>
      <c r="N2177" s="30">
        <v>1</v>
      </c>
    </row>
    <row r="2178" spans="2:14" ht="14.4" x14ac:dyDescent="0.3">
      <c r="B2178" s="30"/>
      <c r="C2178" s="115">
        <v>0.44791666666666669</v>
      </c>
      <c r="D2178" s="30" t="s">
        <v>954</v>
      </c>
      <c r="E2178" s="30"/>
      <c r="F2178" s="30" t="s">
        <v>3729</v>
      </c>
      <c r="G2178" s="30"/>
      <c r="H2178" s="30"/>
      <c r="I2178" s="30"/>
      <c r="J2178" s="30"/>
      <c r="K2178" s="30"/>
      <c r="L2178" s="30">
        <v>1</v>
      </c>
      <c r="M2178" s="30"/>
      <c r="N2178" s="30">
        <v>1</v>
      </c>
    </row>
    <row r="2179" spans="2:14" ht="14.4" x14ac:dyDescent="0.3">
      <c r="B2179" s="30"/>
      <c r="C2179" s="115">
        <v>0.44791666666666669</v>
      </c>
      <c r="D2179" s="30" t="s">
        <v>954</v>
      </c>
      <c r="E2179" s="30" t="s">
        <v>1136</v>
      </c>
      <c r="F2179" s="30" t="s">
        <v>3728</v>
      </c>
      <c r="G2179" s="35">
        <v>0.44791666666666669</v>
      </c>
      <c r="H2179" s="30"/>
      <c r="I2179" s="30"/>
      <c r="J2179" s="30"/>
      <c r="K2179" s="30"/>
      <c r="L2179" s="30">
        <v>1</v>
      </c>
      <c r="M2179" s="30"/>
      <c r="N2179" s="30">
        <v>1</v>
      </c>
    </row>
    <row r="2180" spans="2:14" ht="14.4" x14ac:dyDescent="0.3">
      <c r="B2180" s="30"/>
      <c r="C2180" s="115">
        <v>0.44791666666666669</v>
      </c>
      <c r="D2180" s="30" t="s">
        <v>954</v>
      </c>
      <c r="E2180" s="30"/>
      <c r="F2180" s="30" t="s">
        <v>3729</v>
      </c>
      <c r="G2180" s="30"/>
      <c r="H2180" s="30"/>
      <c r="I2180" s="30"/>
      <c r="J2180" s="30"/>
      <c r="K2180" s="30"/>
      <c r="L2180" s="30">
        <v>1</v>
      </c>
      <c r="M2180" s="30"/>
      <c r="N2180" s="30">
        <v>1</v>
      </c>
    </row>
    <row r="2181" spans="2:14" ht="14.4" x14ac:dyDescent="0.3">
      <c r="B2181" s="30"/>
      <c r="C2181" s="115">
        <v>0.44791666666666669</v>
      </c>
      <c r="D2181" s="30" t="s">
        <v>1000</v>
      </c>
      <c r="E2181" s="30" t="s">
        <v>1132</v>
      </c>
      <c r="F2181" s="30" t="s">
        <v>3728</v>
      </c>
      <c r="G2181" s="35">
        <v>0.44791666666666669</v>
      </c>
      <c r="H2181" s="30"/>
      <c r="I2181" s="30"/>
      <c r="J2181" s="30"/>
      <c r="K2181" s="30"/>
      <c r="L2181" s="30">
        <v>1</v>
      </c>
      <c r="M2181" s="30"/>
      <c r="N2181" s="30">
        <v>1</v>
      </c>
    </row>
    <row r="2182" spans="2:14" ht="14.4" x14ac:dyDescent="0.3">
      <c r="B2182" s="30"/>
      <c r="C2182" s="115">
        <v>0.44791666666666669</v>
      </c>
      <c r="D2182" s="30" t="s">
        <v>1000</v>
      </c>
      <c r="E2182" s="30"/>
      <c r="F2182" s="30" t="s">
        <v>3729</v>
      </c>
      <c r="G2182" s="30"/>
      <c r="H2182" s="30"/>
      <c r="I2182" s="30"/>
      <c r="J2182" s="30"/>
      <c r="K2182" s="30"/>
      <c r="L2182" s="30">
        <v>1</v>
      </c>
      <c r="M2182" s="30"/>
      <c r="N2182" s="30">
        <v>1</v>
      </c>
    </row>
    <row r="2183" spans="2:14" ht="14.4" x14ac:dyDescent="0.3">
      <c r="B2183" s="30"/>
      <c r="C2183" s="115">
        <v>0.44791666666666669</v>
      </c>
      <c r="D2183" s="30" t="s">
        <v>1075</v>
      </c>
      <c r="E2183" s="30" t="s">
        <v>3754</v>
      </c>
      <c r="F2183" s="30" t="s">
        <v>3728</v>
      </c>
      <c r="G2183" s="35">
        <v>0.44791666666666669</v>
      </c>
      <c r="H2183" s="30"/>
      <c r="I2183" s="30"/>
      <c r="J2183" s="30"/>
      <c r="K2183" s="30"/>
      <c r="L2183" s="30">
        <v>1</v>
      </c>
      <c r="M2183" s="30"/>
      <c r="N2183" s="30">
        <v>1</v>
      </c>
    </row>
    <row r="2184" spans="2:14" ht="14.4" x14ac:dyDescent="0.3">
      <c r="B2184" s="30"/>
      <c r="C2184" s="115">
        <v>0.44791666666666669</v>
      </c>
      <c r="D2184" s="30" t="s">
        <v>1075</v>
      </c>
      <c r="E2184" s="30"/>
      <c r="F2184" s="30" t="s">
        <v>3729</v>
      </c>
      <c r="G2184" s="30"/>
      <c r="H2184" s="30"/>
      <c r="I2184" s="30"/>
      <c r="J2184" s="30"/>
      <c r="K2184" s="30"/>
      <c r="L2184" s="30">
        <v>1</v>
      </c>
      <c r="M2184" s="30"/>
      <c r="N2184" s="30">
        <v>1</v>
      </c>
    </row>
    <row r="2185" spans="2:14" ht="14.4" x14ac:dyDescent="0.3">
      <c r="B2185" s="30"/>
      <c r="C2185" s="115">
        <v>0.47916666666666669</v>
      </c>
      <c r="D2185" s="30" t="s">
        <v>80</v>
      </c>
      <c r="E2185" s="30" t="s">
        <v>1176</v>
      </c>
      <c r="F2185" s="30" t="s">
        <v>3733</v>
      </c>
      <c r="G2185" s="35">
        <v>0.47916666666666669</v>
      </c>
      <c r="H2185" s="30"/>
      <c r="I2185" s="30"/>
      <c r="J2185" s="30"/>
      <c r="K2185" s="30"/>
      <c r="L2185" s="30">
        <v>1</v>
      </c>
      <c r="M2185" s="30"/>
      <c r="N2185" s="30">
        <v>1</v>
      </c>
    </row>
    <row r="2186" spans="2:14" ht="14.4" x14ac:dyDescent="0.3">
      <c r="B2186" s="30"/>
      <c r="C2186" s="115">
        <v>0.47916666666666669</v>
      </c>
      <c r="D2186" s="30" t="s">
        <v>80</v>
      </c>
      <c r="E2186" s="30"/>
      <c r="F2186" s="30" t="s">
        <v>3734</v>
      </c>
      <c r="G2186" s="30"/>
      <c r="H2186" s="30"/>
      <c r="I2186" s="30"/>
      <c r="J2186" s="30"/>
      <c r="K2186" s="30"/>
      <c r="L2186" s="30">
        <v>1</v>
      </c>
      <c r="M2186" s="30"/>
      <c r="N2186" s="30">
        <v>1</v>
      </c>
    </row>
    <row r="2187" spans="2:14" ht="14.4" x14ac:dyDescent="0.3">
      <c r="B2187" s="30"/>
      <c r="C2187" s="115">
        <v>0.47916666666666669</v>
      </c>
      <c r="D2187" s="30" t="s">
        <v>80</v>
      </c>
      <c r="E2187" s="30" t="s">
        <v>1195</v>
      </c>
      <c r="F2187" s="30" t="s">
        <v>3733</v>
      </c>
      <c r="G2187" s="35">
        <v>0.47916666666666669</v>
      </c>
      <c r="H2187" s="30"/>
      <c r="I2187" s="30"/>
      <c r="J2187" s="30"/>
      <c r="K2187" s="30"/>
      <c r="L2187" s="30">
        <v>1</v>
      </c>
      <c r="M2187" s="30"/>
      <c r="N2187" s="30">
        <v>1</v>
      </c>
    </row>
    <row r="2188" spans="2:14" ht="14.4" x14ac:dyDescent="0.3">
      <c r="B2188" s="30"/>
      <c r="C2188" s="115">
        <v>0.47916666666666669</v>
      </c>
      <c r="D2188" s="30" t="s">
        <v>80</v>
      </c>
      <c r="E2188" s="30"/>
      <c r="F2188" s="30" t="s">
        <v>3734</v>
      </c>
      <c r="G2188" s="30"/>
      <c r="H2188" s="30"/>
      <c r="I2188" s="30"/>
      <c r="J2188" s="30"/>
      <c r="K2188" s="30"/>
      <c r="L2188" s="30">
        <v>1</v>
      </c>
      <c r="M2188" s="30"/>
      <c r="N2188" s="30">
        <v>1</v>
      </c>
    </row>
    <row r="2189" spans="2:14" ht="14.4" x14ac:dyDescent="0.3">
      <c r="B2189" s="30"/>
      <c r="C2189" s="115">
        <v>0.47916666666666669</v>
      </c>
      <c r="D2189" s="30" t="s">
        <v>140</v>
      </c>
      <c r="E2189" s="30" t="s">
        <v>1136</v>
      </c>
      <c r="F2189" s="30" t="s">
        <v>3733</v>
      </c>
      <c r="G2189" s="35">
        <v>0.47916666666666669</v>
      </c>
      <c r="H2189" s="30"/>
      <c r="I2189" s="30"/>
      <c r="J2189" s="30"/>
      <c r="K2189" s="30"/>
      <c r="L2189" s="30">
        <v>1</v>
      </c>
      <c r="M2189" s="30"/>
      <c r="N2189" s="30">
        <v>1</v>
      </c>
    </row>
    <row r="2190" spans="2:14" ht="14.4" x14ac:dyDescent="0.3">
      <c r="B2190" s="30"/>
      <c r="C2190" s="115">
        <v>0.47916666666666669</v>
      </c>
      <c r="D2190" s="30" t="s">
        <v>140</v>
      </c>
      <c r="E2190" s="30"/>
      <c r="F2190" s="30" t="s">
        <v>3734</v>
      </c>
      <c r="G2190" s="30"/>
      <c r="H2190" s="30"/>
      <c r="I2190" s="30"/>
      <c r="J2190" s="30"/>
      <c r="K2190" s="30"/>
      <c r="L2190" s="30">
        <v>1</v>
      </c>
      <c r="M2190" s="30"/>
      <c r="N2190" s="30">
        <v>1</v>
      </c>
    </row>
    <row r="2191" spans="2:14" ht="14.4" x14ac:dyDescent="0.3">
      <c r="B2191" s="30"/>
      <c r="C2191" s="115">
        <v>0.47916666666666669</v>
      </c>
      <c r="D2191" s="30" t="s">
        <v>468</v>
      </c>
      <c r="E2191" s="30" t="s">
        <v>1208</v>
      </c>
      <c r="F2191" s="30" t="s">
        <v>3733</v>
      </c>
      <c r="G2191" s="35">
        <v>0.47916666666666669</v>
      </c>
      <c r="H2191" s="30"/>
      <c r="I2191" s="30"/>
      <c r="J2191" s="30"/>
      <c r="K2191" s="30"/>
      <c r="L2191" s="30">
        <v>1</v>
      </c>
      <c r="M2191" s="30"/>
      <c r="N2191" s="30">
        <v>1</v>
      </c>
    </row>
    <row r="2192" spans="2:14" ht="14.4" x14ac:dyDescent="0.3">
      <c r="B2192" s="30"/>
      <c r="C2192" s="115">
        <v>0.47916666666666669</v>
      </c>
      <c r="D2192" s="30" t="s">
        <v>468</v>
      </c>
      <c r="E2192" s="30"/>
      <c r="F2192" s="30" t="s">
        <v>3734</v>
      </c>
      <c r="G2192" s="30"/>
      <c r="H2192" s="30"/>
      <c r="I2192" s="30"/>
      <c r="J2192" s="30"/>
      <c r="K2192" s="30"/>
      <c r="L2192" s="30">
        <v>1</v>
      </c>
      <c r="M2192" s="30"/>
      <c r="N2192" s="30">
        <v>1</v>
      </c>
    </row>
    <row r="2193" spans="2:14" ht="14.4" x14ac:dyDescent="0.3">
      <c r="B2193" s="30"/>
      <c r="C2193" s="115">
        <v>0.47916666666666669</v>
      </c>
      <c r="D2193" s="30" t="s">
        <v>468</v>
      </c>
      <c r="E2193" s="30" t="s">
        <v>1195</v>
      </c>
      <c r="F2193" s="30" t="s">
        <v>3733</v>
      </c>
      <c r="G2193" s="35">
        <v>0.47916666666666669</v>
      </c>
      <c r="H2193" s="30"/>
      <c r="I2193" s="30"/>
      <c r="J2193" s="30"/>
      <c r="K2193" s="30"/>
      <c r="L2193" s="30">
        <v>1</v>
      </c>
      <c r="M2193" s="30"/>
      <c r="N2193" s="30">
        <v>1</v>
      </c>
    </row>
    <row r="2194" spans="2:14" ht="14.4" x14ac:dyDescent="0.3">
      <c r="B2194" s="30"/>
      <c r="C2194" s="115">
        <v>0.47916666666666669</v>
      </c>
      <c r="D2194" s="30" t="s">
        <v>468</v>
      </c>
      <c r="E2194" s="30"/>
      <c r="F2194" s="30" t="s">
        <v>3734</v>
      </c>
      <c r="G2194" s="30"/>
      <c r="H2194" s="30"/>
      <c r="I2194" s="30"/>
      <c r="J2194" s="30"/>
      <c r="K2194" s="30"/>
      <c r="L2194" s="30">
        <v>1</v>
      </c>
      <c r="M2194" s="30"/>
      <c r="N2194" s="30">
        <v>1</v>
      </c>
    </row>
    <row r="2195" spans="2:14" ht="14.4" x14ac:dyDescent="0.3">
      <c r="B2195" s="30"/>
      <c r="C2195" s="115">
        <v>0.47916666666666669</v>
      </c>
      <c r="D2195" s="30" t="s">
        <v>812</v>
      </c>
      <c r="E2195" s="30" t="s">
        <v>1163</v>
      </c>
      <c r="F2195" s="30" t="s">
        <v>3733</v>
      </c>
      <c r="G2195" s="35">
        <v>0.47916666666666669</v>
      </c>
      <c r="H2195" s="30"/>
      <c r="I2195" s="30"/>
      <c r="J2195" s="30"/>
      <c r="K2195" s="30"/>
      <c r="L2195" s="30">
        <v>1</v>
      </c>
      <c r="M2195" s="30"/>
      <c r="N2195" s="30">
        <v>1</v>
      </c>
    </row>
    <row r="2196" spans="2:14" ht="14.4" x14ac:dyDescent="0.3">
      <c r="B2196" s="30"/>
      <c r="C2196" s="115">
        <v>0.47916666666666669</v>
      </c>
      <c r="D2196" s="30" t="s">
        <v>812</v>
      </c>
      <c r="E2196" s="30"/>
      <c r="F2196" s="30" t="s">
        <v>3734</v>
      </c>
      <c r="G2196" s="30"/>
      <c r="H2196" s="30"/>
      <c r="I2196" s="30"/>
      <c r="J2196" s="30"/>
      <c r="K2196" s="30"/>
      <c r="L2196" s="30">
        <v>1</v>
      </c>
      <c r="M2196" s="30"/>
      <c r="N2196" s="30">
        <v>1</v>
      </c>
    </row>
    <row r="2197" spans="2:14" ht="14.4" x14ac:dyDescent="0.3">
      <c r="B2197" s="30"/>
      <c r="C2197" s="115">
        <v>0.47916666666666669</v>
      </c>
      <c r="D2197" s="30" t="s">
        <v>707</v>
      </c>
      <c r="E2197" s="30" t="s">
        <v>1132</v>
      </c>
      <c r="F2197" s="30" t="s">
        <v>3733</v>
      </c>
      <c r="G2197" s="35">
        <v>0.47916666666666669</v>
      </c>
      <c r="H2197" s="30"/>
      <c r="I2197" s="30"/>
      <c r="J2197" s="30"/>
      <c r="K2197" s="30"/>
      <c r="L2197" s="30">
        <v>1</v>
      </c>
      <c r="M2197" s="30"/>
      <c r="N2197" s="30">
        <v>1</v>
      </c>
    </row>
    <row r="2198" spans="2:14" ht="14.4" x14ac:dyDescent="0.3">
      <c r="B2198" s="30"/>
      <c r="C2198" s="115">
        <v>0.47916666666666669</v>
      </c>
      <c r="D2198" s="30" t="s">
        <v>707</v>
      </c>
      <c r="E2198" s="30"/>
      <c r="F2198" s="30" t="s">
        <v>3734</v>
      </c>
      <c r="G2198" s="30"/>
      <c r="H2198" s="30"/>
      <c r="I2198" s="30"/>
      <c r="J2198" s="30"/>
      <c r="K2198" s="30"/>
      <c r="L2198" s="30">
        <v>1</v>
      </c>
      <c r="M2198" s="30"/>
      <c r="N2198" s="30">
        <v>1</v>
      </c>
    </row>
    <row r="2199" spans="2:14" ht="14.4" x14ac:dyDescent="0.3">
      <c r="B2199" s="30"/>
      <c r="C2199" s="115">
        <v>0.47916666666666669</v>
      </c>
      <c r="D2199" s="30" t="s">
        <v>365</v>
      </c>
      <c r="E2199" s="30" t="s">
        <v>1157</v>
      </c>
      <c r="F2199" s="30" t="s">
        <v>3733</v>
      </c>
      <c r="G2199" s="35">
        <v>0.47916666666666669</v>
      </c>
      <c r="H2199" s="30"/>
      <c r="I2199" s="30"/>
      <c r="J2199" s="30"/>
      <c r="K2199" s="30"/>
      <c r="L2199" s="30">
        <v>1</v>
      </c>
      <c r="M2199" s="30"/>
      <c r="N2199" s="30">
        <v>1</v>
      </c>
    </row>
    <row r="2200" spans="2:14" ht="14.4" x14ac:dyDescent="0.3">
      <c r="B2200" s="30"/>
      <c r="C2200" s="115">
        <v>0.47916666666666669</v>
      </c>
      <c r="D2200" s="30" t="s">
        <v>365</v>
      </c>
      <c r="E2200" s="30"/>
      <c r="F2200" s="30" t="s">
        <v>3734</v>
      </c>
      <c r="G2200" s="30"/>
      <c r="H2200" s="30"/>
      <c r="I2200" s="30"/>
      <c r="J2200" s="30"/>
      <c r="K2200" s="30"/>
      <c r="L2200" s="30">
        <v>1</v>
      </c>
      <c r="M2200" s="30"/>
      <c r="N2200" s="30">
        <v>1</v>
      </c>
    </row>
    <row r="2201" spans="2:14" ht="14.4" x14ac:dyDescent="0.3">
      <c r="B2201" s="30"/>
      <c r="C2201" s="115">
        <v>0.47916666666666669</v>
      </c>
      <c r="D2201" s="30" t="s">
        <v>538</v>
      </c>
      <c r="E2201" s="30" t="s">
        <v>1207</v>
      </c>
      <c r="F2201" s="30" t="s">
        <v>3733</v>
      </c>
      <c r="G2201" s="35">
        <v>0.47916666666666669</v>
      </c>
      <c r="H2201" s="30"/>
      <c r="I2201" s="30"/>
      <c r="J2201" s="30"/>
      <c r="K2201" s="30"/>
      <c r="L2201" s="30">
        <v>1</v>
      </c>
      <c r="M2201" s="30"/>
      <c r="N2201" s="30">
        <v>1</v>
      </c>
    </row>
    <row r="2202" spans="2:14" ht="14.4" x14ac:dyDescent="0.3">
      <c r="B2202" s="30"/>
      <c r="C2202" s="115">
        <v>0.47916666666666669</v>
      </c>
      <c r="D2202" s="30" t="s">
        <v>538</v>
      </c>
      <c r="E2202" s="30"/>
      <c r="F2202" s="30" t="s">
        <v>3734</v>
      </c>
      <c r="G2202" s="30"/>
      <c r="H2202" s="30"/>
      <c r="I2202" s="30"/>
      <c r="J2202" s="30"/>
      <c r="K2202" s="30"/>
      <c r="L2202" s="30">
        <v>1</v>
      </c>
      <c r="M2202" s="30"/>
      <c r="N2202" s="30">
        <v>1</v>
      </c>
    </row>
    <row r="2203" spans="2:14" ht="14.4" x14ac:dyDescent="0.3">
      <c r="B2203" s="30"/>
      <c r="C2203" s="115">
        <v>0.47916666666666669</v>
      </c>
      <c r="D2203" s="30" t="s">
        <v>574</v>
      </c>
      <c r="E2203" s="30" t="s">
        <v>1157</v>
      </c>
      <c r="F2203" s="30" t="s">
        <v>3733</v>
      </c>
      <c r="G2203" s="35">
        <v>0.47916666666666669</v>
      </c>
      <c r="H2203" s="30"/>
      <c r="I2203" s="30"/>
      <c r="J2203" s="30"/>
      <c r="K2203" s="30"/>
      <c r="L2203" s="30">
        <v>1</v>
      </c>
      <c r="M2203" s="30"/>
      <c r="N2203" s="30">
        <v>1</v>
      </c>
    </row>
    <row r="2204" spans="2:14" ht="14.4" x14ac:dyDescent="0.3">
      <c r="B2204" s="30"/>
      <c r="C2204" s="115">
        <v>0.47916666666666669</v>
      </c>
      <c r="D2204" s="30" t="s">
        <v>574</v>
      </c>
      <c r="E2204" s="30"/>
      <c r="F2204" s="30" t="s">
        <v>3734</v>
      </c>
      <c r="G2204" s="30"/>
      <c r="H2204" s="30"/>
      <c r="I2204" s="30"/>
      <c r="J2204" s="30"/>
      <c r="K2204" s="30"/>
      <c r="L2204" s="30">
        <v>1</v>
      </c>
      <c r="M2204" s="30"/>
      <c r="N2204" s="30">
        <v>1</v>
      </c>
    </row>
    <row r="2205" spans="2:14" ht="14.4" x14ac:dyDescent="0.3">
      <c r="B2205" s="30"/>
      <c r="C2205" s="115">
        <v>0.47916666666666669</v>
      </c>
      <c r="D2205" s="30" t="s">
        <v>523</v>
      </c>
      <c r="E2205" s="30" t="s">
        <v>1138</v>
      </c>
      <c r="F2205" s="30" t="s">
        <v>3733</v>
      </c>
      <c r="G2205" s="35">
        <v>0.47916666666666669</v>
      </c>
      <c r="H2205" s="30"/>
      <c r="I2205" s="30"/>
      <c r="J2205" s="30"/>
      <c r="K2205" s="30"/>
      <c r="L2205" s="30">
        <v>1</v>
      </c>
      <c r="M2205" s="30"/>
      <c r="N2205" s="30">
        <v>1</v>
      </c>
    </row>
    <row r="2206" spans="2:14" ht="14.4" x14ac:dyDescent="0.3">
      <c r="B2206" s="30"/>
      <c r="C2206" s="115">
        <v>0.47916666666666669</v>
      </c>
      <c r="D2206" s="30" t="s">
        <v>523</v>
      </c>
      <c r="E2206" s="30"/>
      <c r="F2206" s="30" t="s">
        <v>3734</v>
      </c>
      <c r="G2206" s="30"/>
      <c r="H2206" s="30"/>
      <c r="I2206" s="30"/>
      <c r="J2206" s="30"/>
      <c r="K2206" s="30"/>
      <c r="L2206" s="30">
        <v>1</v>
      </c>
      <c r="M2206" s="30"/>
      <c r="N2206" s="30">
        <v>1</v>
      </c>
    </row>
    <row r="2207" spans="2:14" ht="14.4" x14ac:dyDescent="0.3">
      <c r="B2207" s="30"/>
      <c r="C2207" s="115">
        <v>0.47916666666666669</v>
      </c>
      <c r="D2207" s="30" t="s">
        <v>825</v>
      </c>
      <c r="E2207" s="30" t="s">
        <v>1127</v>
      </c>
      <c r="F2207" s="30" t="s">
        <v>3733</v>
      </c>
      <c r="G2207" s="35">
        <v>0.47916666666666669</v>
      </c>
      <c r="H2207" s="30"/>
      <c r="I2207" s="30"/>
      <c r="J2207" s="30"/>
      <c r="K2207" s="30"/>
      <c r="L2207" s="30">
        <v>1</v>
      </c>
      <c r="M2207" s="30"/>
      <c r="N2207" s="30">
        <v>1</v>
      </c>
    </row>
    <row r="2208" spans="2:14" ht="14.4" x14ac:dyDescent="0.3">
      <c r="B2208" s="30"/>
      <c r="C2208" s="115">
        <v>0.47916666666666669</v>
      </c>
      <c r="D2208" s="30" t="s">
        <v>825</v>
      </c>
      <c r="E2208" s="30"/>
      <c r="F2208" s="30" t="s">
        <v>3734</v>
      </c>
      <c r="G2208" s="30"/>
      <c r="H2208" s="30"/>
      <c r="I2208" s="30"/>
      <c r="J2208" s="30"/>
      <c r="K2208" s="30"/>
      <c r="L2208" s="30">
        <v>1</v>
      </c>
      <c r="M2208" s="30"/>
      <c r="N2208" s="30">
        <v>1</v>
      </c>
    </row>
    <row r="2209" spans="2:14" ht="14.4" x14ac:dyDescent="0.3">
      <c r="B2209" s="30"/>
      <c r="C2209" s="115">
        <v>0.47916666666666669</v>
      </c>
      <c r="D2209" s="30" t="s">
        <v>950</v>
      </c>
      <c r="E2209" s="30" t="s">
        <v>1180</v>
      </c>
      <c r="F2209" s="30" t="s">
        <v>3733</v>
      </c>
      <c r="G2209" s="35">
        <v>0.47916666666666669</v>
      </c>
      <c r="H2209" s="30"/>
      <c r="I2209" s="30"/>
      <c r="J2209" s="30"/>
      <c r="K2209" s="30"/>
      <c r="L2209" s="30">
        <v>1</v>
      </c>
      <c r="M2209" s="30"/>
      <c r="N2209" s="30">
        <v>1</v>
      </c>
    </row>
    <row r="2210" spans="2:14" ht="14.4" x14ac:dyDescent="0.3">
      <c r="B2210" s="30"/>
      <c r="C2210" s="115">
        <v>0.47916666666666669</v>
      </c>
      <c r="D2210" s="30" t="s">
        <v>950</v>
      </c>
      <c r="E2210" s="30"/>
      <c r="F2210" s="30" t="s">
        <v>3734</v>
      </c>
      <c r="G2210" s="30"/>
      <c r="H2210" s="30"/>
      <c r="I2210" s="30"/>
      <c r="J2210" s="30"/>
      <c r="K2210" s="30"/>
      <c r="L2210" s="30">
        <v>1</v>
      </c>
      <c r="M2210" s="30"/>
      <c r="N2210" s="30">
        <v>1</v>
      </c>
    </row>
    <row r="2211" spans="2:14" ht="14.4" x14ac:dyDescent="0.3">
      <c r="B2211" s="30"/>
      <c r="C2211" s="115">
        <v>0.47916666666666669</v>
      </c>
      <c r="D2211" s="30" t="s">
        <v>980</v>
      </c>
      <c r="E2211" s="30" t="s">
        <v>1214</v>
      </c>
      <c r="F2211" s="30" t="s">
        <v>3733</v>
      </c>
      <c r="G2211" s="35">
        <v>0.47916666666666669</v>
      </c>
      <c r="H2211" s="30"/>
      <c r="I2211" s="30"/>
      <c r="J2211" s="30"/>
      <c r="K2211" s="30"/>
      <c r="L2211" s="30">
        <v>1</v>
      </c>
      <c r="M2211" s="30"/>
      <c r="N2211" s="30">
        <v>1</v>
      </c>
    </row>
    <row r="2212" spans="2:14" ht="14.4" x14ac:dyDescent="0.3">
      <c r="B2212" s="30"/>
      <c r="C2212" s="115">
        <v>0.47916666666666669</v>
      </c>
      <c r="D2212" s="30" t="s">
        <v>980</v>
      </c>
      <c r="E2212" s="30"/>
      <c r="F2212" s="30" t="s">
        <v>3734</v>
      </c>
      <c r="G2212" s="30"/>
      <c r="H2212" s="30"/>
      <c r="I2212" s="30"/>
      <c r="J2212" s="30"/>
      <c r="K2212" s="30"/>
      <c r="L2212" s="30">
        <v>1</v>
      </c>
      <c r="M2212" s="30"/>
      <c r="N2212" s="30">
        <v>1</v>
      </c>
    </row>
    <row r="2213" spans="2:14" ht="14.4" x14ac:dyDescent="0.3">
      <c r="B2213" s="30"/>
      <c r="C2213" s="115">
        <v>0.47916666666666669</v>
      </c>
      <c r="D2213" s="30" t="s">
        <v>1000</v>
      </c>
      <c r="E2213" s="30" t="s">
        <v>1176</v>
      </c>
      <c r="F2213" s="30" t="s">
        <v>3733</v>
      </c>
      <c r="G2213" s="35">
        <v>0.47916666666666669</v>
      </c>
      <c r="H2213" s="30"/>
      <c r="I2213" s="30"/>
      <c r="J2213" s="30"/>
      <c r="K2213" s="30"/>
      <c r="L2213" s="30">
        <v>1</v>
      </c>
      <c r="M2213" s="30"/>
      <c r="N2213" s="30">
        <v>1</v>
      </c>
    </row>
    <row r="2214" spans="2:14" ht="14.4" x14ac:dyDescent="0.3">
      <c r="B2214" s="30"/>
      <c r="C2214" s="115">
        <v>0.47916666666666669</v>
      </c>
      <c r="D2214" s="30" t="s">
        <v>1000</v>
      </c>
      <c r="E2214" s="30"/>
      <c r="F2214" s="30" t="s">
        <v>3734</v>
      </c>
      <c r="G2214" s="30"/>
      <c r="H2214" s="30"/>
      <c r="I2214" s="30"/>
      <c r="J2214" s="30"/>
      <c r="K2214" s="30"/>
      <c r="L2214" s="30">
        <v>1</v>
      </c>
      <c r="M2214" s="30"/>
      <c r="N2214" s="30">
        <v>1</v>
      </c>
    </row>
    <row r="2215" spans="2:14" ht="14.4" x14ac:dyDescent="0.3">
      <c r="B2215" s="30"/>
      <c r="C2215" s="115">
        <v>0.47916666666666669</v>
      </c>
      <c r="D2215" s="30" t="s">
        <v>1220</v>
      </c>
      <c r="E2215" s="30" t="s">
        <v>1200</v>
      </c>
      <c r="F2215" s="30" t="s">
        <v>3733</v>
      </c>
      <c r="G2215" s="35">
        <v>0.47916666666666669</v>
      </c>
      <c r="H2215" s="30"/>
      <c r="I2215" s="30"/>
      <c r="J2215" s="30"/>
      <c r="K2215" s="30"/>
      <c r="L2215" s="30">
        <v>1</v>
      </c>
      <c r="M2215" s="30"/>
      <c r="N2215" s="30">
        <v>1</v>
      </c>
    </row>
    <row r="2216" spans="2:14" ht="14.4" x14ac:dyDescent="0.3">
      <c r="B2216" s="30"/>
      <c r="C2216" s="115">
        <v>0.47916666666666669</v>
      </c>
      <c r="D2216" s="30" t="s">
        <v>1220</v>
      </c>
      <c r="E2216" s="30"/>
      <c r="F2216" s="30" t="s">
        <v>3734</v>
      </c>
      <c r="G2216" s="30"/>
      <c r="H2216" s="30"/>
      <c r="I2216" s="30"/>
      <c r="J2216" s="30"/>
      <c r="K2216" s="30"/>
      <c r="L2216" s="30">
        <v>1</v>
      </c>
      <c r="M2216" s="30"/>
      <c r="N2216" s="30">
        <v>1</v>
      </c>
    </row>
    <row r="2217" spans="2:14" ht="14.4" x14ac:dyDescent="0.3">
      <c r="B2217" s="30"/>
      <c r="C2217" s="115">
        <v>0.51041666666666663</v>
      </c>
      <c r="D2217" s="30" t="s">
        <v>137</v>
      </c>
      <c r="E2217" s="30" t="s">
        <v>1132</v>
      </c>
      <c r="F2217" s="30" t="s">
        <v>3737</v>
      </c>
      <c r="G2217" s="35">
        <v>0.51041666666666663</v>
      </c>
      <c r="H2217" s="30"/>
      <c r="I2217" s="30"/>
      <c r="J2217" s="30"/>
      <c r="K2217" s="30"/>
      <c r="L2217" s="30">
        <v>1</v>
      </c>
      <c r="M2217" s="30"/>
      <c r="N2217" s="30">
        <v>1</v>
      </c>
    </row>
    <row r="2218" spans="2:14" ht="14.4" x14ac:dyDescent="0.3">
      <c r="B2218" s="30"/>
      <c r="C2218" s="115">
        <v>0.51041666666666663</v>
      </c>
      <c r="D2218" s="30" t="s">
        <v>137</v>
      </c>
      <c r="E2218" s="30"/>
      <c r="F2218" s="30" t="s">
        <v>3738</v>
      </c>
      <c r="G2218" s="30"/>
      <c r="H2218" s="30"/>
      <c r="I2218" s="30"/>
      <c r="J2218" s="30"/>
      <c r="K2218" s="30"/>
      <c r="L2218" s="30">
        <v>1</v>
      </c>
      <c r="M2218" s="30"/>
      <c r="N2218" s="30">
        <v>1</v>
      </c>
    </row>
    <row r="2219" spans="2:14" ht="14.4" x14ac:dyDescent="0.3">
      <c r="B2219" s="30"/>
      <c r="C2219" s="115">
        <v>0.51041666666666663</v>
      </c>
      <c r="D2219" s="30" t="s">
        <v>140</v>
      </c>
      <c r="E2219" s="30" t="s">
        <v>1180</v>
      </c>
      <c r="F2219" s="30" t="s">
        <v>3737</v>
      </c>
      <c r="G2219" s="35">
        <v>0.51041666666666663</v>
      </c>
      <c r="H2219" s="30"/>
      <c r="I2219" s="30"/>
      <c r="J2219" s="30"/>
      <c r="K2219" s="30"/>
      <c r="L2219" s="30">
        <v>1</v>
      </c>
      <c r="M2219" s="30"/>
      <c r="N2219" s="30">
        <v>1</v>
      </c>
    </row>
    <row r="2220" spans="2:14" ht="14.4" x14ac:dyDescent="0.3">
      <c r="B2220" s="30"/>
      <c r="C2220" s="115">
        <v>0.51041666666666663</v>
      </c>
      <c r="D2220" s="30" t="s">
        <v>140</v>
      </c>
      <c r="E2220" s="30"/>
      <c r="F2220" s="30" t="s">
        <v>3738</v>
      </c>
      <c r="G2220" s="30"/>
      <c r="H2220" s="30"/>
      <c r="I2220" s="30"/>
      <c r="J2220" s="30"/>
      <c r="K2220" s="30"/>
      <c r="L2220" s="30">
        <v>1</v>
      </c>
      <c r="M2220" s="30"/>
      <c r="N2220" s="30">
        <v>1</v>
      </c>
    </row>
    <row r="2221" spans="2:14" ht="14.4" x14ac:dyDescent="0.3">
      <c r="B2221" s="30"/>
      <c r="C2221" s="115">
        <v>0.51041666666666663</v>
      </c>
      <c r="D2221" s="30" t="s">
        <v>812</v>
      </c>
      <c r="E2221" s="30" t="s">
        <v>1195</v>
      </c>
      <c r="F2221" s="30" t="s">
        <v>3737</v>
      </c>
      <c r="G2221" s="35">
        <v>0.51041666666666663</v>
      </c>
      <c r="H2221" s="30"/>
      <c r="I2221" s="30"/>
      <c r="J2221" s="30"/>
      <c r="K2221" s="30"/>
      <c r="L2221" s="30">
        <v>1</v>
      </c>
      <c r="M2221" s="30"/>
      <c r="N2221" s="30">
        <v>1</v>
      </c>
    </row>
    <row r="2222" spans="2:14" ht="14.4" x14ac:dyDescent="0.3">
      <c r="B2222" s="30"/>
      <c r="C2222" s="115">
        <v>0.51041666666666663</v>
      </c>
      <c r="D2222" s="30" t="s">
        <v>812</v>
      </c>
      <c r="E2222" s="30"/>
      <c r="F2222" s="30" t="s">
        <v>3738</v>
      </c>
      <c r="G2222" s="30"/>
      <c r="H2222" s="30"/>
      <c r="I2222" s="30"/>
      <c r="J2222" s="30"/>
      <c r="K2222" s="30"/>
      <c r="L2222" s="30">
        <v>1</v>
      </c>
      <c r="M2222" s="30"/>
      <c r="N2222" s="30">
        <v>1</v>
      </c>
    </row>
    <row r="2223" spans="2:14" ht="14.4" x14ac:dyDescent="0.3">
      <c r="B2223" s="30"/>
      <c r="C2223" s="115">
        <v>0.51041666666666663</v>
      </c>
      <c r="D2223" s="30" t="s">
        <v>812</v>
      </c>
      <c r="E2223" s="30" t="s">
        <v>1200</v>
      </c>
      <c r="F2223" s="30" t="s">
        <v>3737</v>
      </c>
      <c r="G2223" s="35">
        <v>0.51041666666666663</v>
      </c>
      <c r="H2223" s="30"/>
      <c r="I2223" s="30"/>
      <c r="J2223" s="30"/>
      <c r="K2223" s="30"/>
      <c r="L2223" s="30">
        <v>1</v>
      </c>
      <c r="M2223" s="30"/>
      <c r="N2223" s="30">
        <v>1</v>
      </c>
    </row>
    <row r="2224" spans="2:14" ht="14.4" x14ac:dyDescent="0.3">
      <c r="B2224" s="30"/>
      <c r="C2224" s="115">
        <v>0.51041666666666663</v>
      </c>
      <c r="D2224" s="30" t="s">
        <v>812</v>
      </c>
      <c r="E2224" s="30"/>
      <c r="F2224" s="30" t="s">
        <v>3738</v>
      </c>
      <c r="G2224" s="30"/>
      <c r="H2224" s="30"/>
      <c r="I2224" s="30"/>
      <c r="J2224" s="30"/>
      <c r="K2224" s="30"/>
      <c r="L2224" s="30">
        <v>1</v>
      </c>
      <c r="M2224" s="30"/>
      <c r="N2224" s="30">
        <v>1</v>
      </c>
    </row>
    <row r="2225" spans="2:14" ht="14.4" x14ac:dyDescent="0.3">
      <c r="B2225" s="30"/>
      <c r="C2225" s="115">
        <v>0.51041666666666663</v>
      </c>
      <c r="D2225" s="30" t="s">
        <v>365</v>
      </c>
      <c r="E2225" s="30" t="s">
        <v>1207</v>
      </c>
      <c r="F2225" s="30" t="s">
        <v>3737</v>
      </c>
      <c r="G2225" s="35">
        <v>0.51041666666666663</v>
      </c>
      <c r="H2225" s="30"/>
      <c r="I2225" s="30"/>
      <c r="J2225" s="30"/>
      <c r="K2225" s="30"/>
      <c r="L2225" s="30">
        <v>1</v>
      </c>
      <c r="M2225" s="30"/>
      <c r="N2225" s="30">
        <v>1</v>
      </c>
    </row>
    <row r="2226" spans="2:14" ht="14.4" x14ac:dyDescent="0.3">
      <c r="B2226" s="30"/>
      <c r="C2226" s="115">
        <v>0.51041666666666663</v>
      </c>
      <c r="D2226" s="30" t="s">
        <v>365</v>
      </c>
      <c r="E2226" s="30"/>
      <c r="F2226" s="30" t="s">
        <v>3738</v>
      </c>
      <c r="G2226" s="30"/>
      <c r="H2226" s="30"/>
      <c r="I2226" s="30"/>
      <c r="J2226" s="30"/>
      <c r="K2226" s="30"/>
      <c r="L2226" s="30">
        <v>1</v>
      </c>
      <c r="M2226" s="30"/>
      <c r="N2226" s="30">
        <v>1</v>
      </c>
    </row>
    <row r="2227" spans="2:14" ht="14.4" x14ac:dyDescent="0.3">
      <c r="B2227" s="30"/>
      <c r="C2227" s="115">
        <v>0.51041666666666663</v>
      </c>
      <c r="D2227" s="30" t="s">
        <v>523</v>
      </c>
      <c r="E2227" s="30" t="s">
        <v>1157</v>
      </c>
      <c r="F2227" s="30" t="s">
        <v>3737</v>
      </c>
      <c r="G2227" s="35">
        <v>0.51041666666666663</v>
      </c>
      <c r="H2227" s="30"/>
      <c r="I2227" s="30"/>
      <c r="J2227" s="30"/>
      <c r="K2227" s="30"/>
      <c r="L2227" s="30">
        <v>1</v>
      </c>
      <c r="M2227" s="30"/>
      <c r="N2227" s="30">
        <v>1</v>
      </c>
    </row>
    <row r="2228" spans="2:14" ht="14.4" x14ac:dyDescent="0.3">
      <c r="B2228" s="30"/>
      <c r="C2228" s="115">
        <v>0.51041666666666663</v>
      </c>
      <c r="D2228" s="30" t="s">
        <v>523</v>
      </c>
      <c r="E2228" s="30"/>
      <c r="F2228" s="30" t="s">
        <v>3738</v>
      </c>
      <c r="G2228" s="30"/>
      <c r="H2228" s="30"/>
      <c r="I2228" s="30"/>
      <c r="J2228" s="30"/>
      <c r="K2228" s="30"/>
      <c r="L2228" s="30">
        <v>1</v>
      </c>
      <c r="M2228" s="30"/>
      <c r="N2228" s="30">
        <v>1</v>
      </c>
    </row>
    <row r="2229" spans="2:14" ht="14.4" x14ac:dyDescent="0.3">
      <c r="B2229" s="30"/>
      <c r="C2229" s="115">
        <v>0.51041666666666663</v>
      </c>
      <c r="D2229" s="30" t="s">
        <v>338</v>
      </c>
      <c r="E2229" s="30" t="s">
        <v>1163</v>
      </c>
      <c r="F2229" s="30" t="s">
        <v>3737</v>
      </c>
      <c r="G2229" s="35">
        <v>0.51041666666666663</v>
      </c>
      <c r="H2229" s="30"/>
      <c r="I2229" s="30"/>
      <c r="J2229" s="30"/>
      <c r="K2229" s="30"/>
      <c r="L2229" s="30">
        <v>1</v>
      </c>
      <c r="M2229" s="30"/>
      <c r="N2229" s="30">
        <v>1</v>
      </c>
    </row>
    <row r="2230" spans="2:14" ht="14.4" x14ac:dyDescent="0.3">
      <c r="B2230" s="30"/>
      <c r="C2230" s="115">
        <v>0.51041666666666663</v>
      </c>
      <c r="D2230" s="30" t="s">
        <v>338</v>
      </c>
      <c r="E2230" s="30"/>
      <c r="F2230" s="30" t="s">
        <v>3738</v>
      </c>
      <c r="G2230" s="30"/>
      <c r="H2230" s="30"/>
      <c r="I2230" s="30"/>
      <c r="J2230" s="30"/>
      <c r="K2230" s="30"/>
      <c r="L2230" s="30">
        <v>1</v>
      </c>
      <c r="M2230" s="30"/>
      <c r="N2230" s="30">
        <v>1</v>
      </c>
    </row>
    <row r="2231" spans="2:14" ht="14.4" x14ac:dyDescent="0.3">
      <c r="B2231" s="30"/>
      <c r="C2231" s="115">
        <v>0.51041666666666663</v>
      </c>
      <c r="D2231" s="30" t="s">
        <v>964</v>
      </c>
      <c r="E2231" s="30" t="s">
        <v>1214</v>
      </c>
      <c r="F2231" s="30" t="s">
        <v>3737</v>
      </c>
      <c r="G2231" s="35">
        <v>0.51041666666666663</v>
      </c>
      <c r="H2231" s="30"/>
      <c r="I2231" s="30"/>
      <c r="J2231" s="30"/>
      <c r="K2231" s="30"/>
      <c r="L2231" s="30">
        <v>1</v>
      </c>
      <c r="M2231" s="30"/>
      <c r="N2231" s="30">
        <v>1</v>
      </c>
    </row>
    <row r="2232" spans="2:14" ht="14.4" x14ac:dyDescent="0.3">
      <c r="B2232" s="30"/>
      <c r="C2232" s="115">
        <v>0.51041666666666663</v>
      </c>
      <c r="D2232" s="30" t="s">
        <v>964</v>
      </c>
      <c r="E2232" s="30"/>
      <c r="F2232" s="30" t="s">
        <v>3738</v>
      </c>
      <c r="G2232" s="30"/>
      <c r="H2232" s="30"/>
      <c r="I2232" s="30"/>
      <c r="J2232" s="30"/>
      <c r="K2232" s="30"/>
      <c r="L2232" s="30">
        <v>1</v>
      </c>
      <c r="M2232" s="30"/>
      <c r="N2232" s="30">
        <v>1</v>
      </c>
    </row>
    <row r="2233" spans="2:14" ht="14.4" x14ac:dyDescent="0.3">
      <c r="B2233" s="30"/>
      <c r="C2233" s="115">
        <v>0.51041666666666663</v>
      </c>
      <c r="D2233" s="30" t="s">
        <v>980</v>
      </c>
      <c r="E2233" s="30" t="s">
        <v>1136</v>
      </c>
      <c r="F2233" s="30" t="s">
        <v>3737</v>
      </c>
      <c r="G2233" s="35">
        <v>0.51041666666666663</v>
      </c>
      <c r="H2233" s="30"/>
      <c r="I2233" s="30"/>
      <c r="J2233" s="30"/>
      <c r="K2233" s="30"/>
      <c r="L2233" s="30">
        <v>1</v>
      </c>
      <c r="M2233" s="30"/>
      <c r="N2233" s="30">
        <v>1</v>
      </c>
    </row>
    <row r="2234" spans="2:14" ht="14.4" x14ac:dyDescent="0.3">
      <c r="B2234" s="30"/>
      <c r="C2234" s="115">
        <v>0.51041666666666663</v>
      </c>
      <c r="D2234" s="30" t="s">
        <v>980</v>
      </c>
      <c r="E2234" s="30"/>
      <c r="F2234" s="30" t="s">
        <v>3738</v>
      </c>
      <c r="G2234" s="30"/>
      <c r="H2234" s="30"/>
      <c r="I2234" s="30"/>
      <c r="J2234" s="30"/>
      <c r="K2234" s="30"/>
      <c r="L2234" s="30">
        <v>1</v>
      </c>
      <c r="M2234" s="30"/>
      <c r="N2234" s="30">
        <v>1</v>
      </c>
    </row>
    <row r="2235" spans="2:14" ht="14.4" x14ac:dyDescent="0.3">
      <c r="B2235" s="30"/>
      <c r="C2235" s="115">
        <v>0.51041666666666663</v>
      </c>
      <c r="D2235" s="30" t="s">
        <v>1220</v>
      </c>
      <c r="E2235" s="30" t="s">
        <v>1208</v>
      </c>
      <c r="F2235" s="30" t="s">
        <v>3737</v>
      </c>
      <c r="G2235" s="35">
        <v>0.51041666666666663</v>
      </c>
      <c r="H2235" s="30"/>
      <c r="I2235" s="30"/>
      <c r="J2235" s="30"/>
      <c r="K2235" s="30"/>
      <c r="L2235" s="30">
        <v>1</v>
      </c>
      <c r="M2235" s="30"/>
      <c r="N2235" s="30">
        <v>1</v>
      </c>
    </row>
    <row r="2236" spans="2:14" ht="14.4" x14ac:dyDescent="0.3">
      <c r="B2236" s="30"/>
      <c r="C2236" s="115">
        <v>0.51041666666666663</v>
      </c>
      <c r="D2236" s="30" t="s">
        <v>1220</v>
      </c>
      <c r="E2236" s="30"/>
      <c r="F2236" s="30" t="s">
        <v>3738</v>
      </c>
      <c r="G2236" s="30"/>
      <c r="H2236" s="30"/>
      <c r="I2236" s="30"/>
      <c r="J2236" s="30"/>
      <c r="K2236" s="30"/>
      <c r="L2236" s="30">
        <v>1</v>
      </c>
      <c r="M2236" s="30"/>
      <c r="N2236" s="30">
        <v>1</v>
      </c>
    </row>
    <row r="2237" spans="2:14" ht="14.4" x14ac:dyDescent="0.3">
      <c r="B2237" s="30"/>
      <c r="C2237" s="115">
        <v>0.54166666666666663</v>
      </c>
      <c r="D2237" s="30" t="s">
        <v>338</v>
      </c>
      <c r="E2237" s="30" t="s">
        <v>1157</v>
      </c>
      <c r="F2237" s="30" t="s">
        <v>3752</v>
      </c>
      <c r="G2237" s="35">
        <v>0.54166666666666663</v>
      </c>
      <c r="H2237" s="30"/>
      <c r="I2237" s="30"/>
      <c r="J2237" s="30"/>
      <c r="K2237" s="30"/>
      <c r="L2237" s="30">
        <v>1</v>
      </c>
      <c r="M2237" s="30"/>
      <c r="N2237" s="30">
        <v>1</v>
      </c>
    </row>
    <row r="2238" spans="2:14" ht="14.4" x14ac:dyDescent="0.3">
      <c r="B2238" s="30"/>
      <c r="C2238" s="115">
        <v>0.54166666666666663</v>
      </c>
      <c r="D2238" s="30" t="s">
        <v>338</v>
      </c>
      <c r="E2238" s="30"/>
      <c r="F2238" s="30" t="s">
        <v>3753</v>
      </c>
      <c r="G2238" s="30"/>
      <c r="H2238" s="30"/>
      <c r="I2238" s="30"/>
      <c r="J2238" s="30"/>
      <c r="K2238" s="30"/>
      <c r="L2238" s="30">
        <v>1</v>
      </c>
      <c r="M2238" s="30"/>
      <c r="N2238" s="30">
        <v>1</v>
      </c>
    </row>
    <row r="2239" spans="2:14" ht="14.4" x14ac:dyDescent="0.3">
      <c r="B2239" s="30"/>
      <c r="C2239" s="115">
        <v>0.54166666666666663</v>
      </c>
      <c r="D2239" s="30" t="s">
        <v>964</v>
      </c>
      <c r="E2239" s="30" t="s">
        <v>1136</v>
      </c>
      <c r="F2239" s="30" t="s">
        <v>3752</v>
      </c>
      <c r="G2239" s="35">
        <v>0.54166666666666663</v>
      </c>
      <c r="H2239" s="30"/>
      <c r="I2239" s="30"/>
      <c r="J2239" s="30"/>
      <c r="K2239" s="30"/>
      <c r="L2239" s="30">
        <v>1</v>
      </c>
      <c r="M2239" s="30"/>
      <c r="N2239" s="30">
        <v>1</v>
      </c>
    </row>
    <row r="2240" spans="2:14" ht="14.4" x14ac:dyDescent="0.3">
      <c r="B2240" s="30"/>
      <c r="C2240" s="115">
        <v>0.54166666666666663</v>
      </c>
      <c r="D2240" s="30" t="s">
        <v>964</v>
      </c>
      <c r="E2240" s="30"/>
      <c r="F2240" s="30" t="s">
        <v>3753</v>
      </c>
      <c r="G2240" s="30"/>
      <c r="H2240" s="30"/>
      <c r="I2240" s="30"/>
      <c r="J2240" s="30"/>
      <c r="K2240" s="30"/>
      <c r="L2240" s="30">
        <v>1</v>
      </c>
      <c r="M2240" s="30"/>
      <c r="N2240" s="30">
        <v>1</v>
      </c>
    </row>
    <row r="2241" spans="2:14" ht="14.4" x14ac:dyDescent="0.3">
      <c r="B2241" s="30"/>
      <c r="C2241" s="115">
        <v>0.54166666666666663</v>
      </c>
      <c r="D2241" s="30" t="s">
        <v>991</v>
      </c>
      <c r="E2241" s="30" t="s">
        <v>1214</v>
      </c>
      <c r="F2241" s="30" t="s">
        <v>3752</v>
      </c>
      <c r="G2241" s="35">
        <v>0.54166666666666663</v>
      </c>
      <c r="H2241" s="30"/>
      <c r="I2241" s="30"/>
      <c r="J2241" s="30"/>
      <c r="K2241" s="30"/>
      <c r="L2241" s="30">
        <v>1</v>
      </c>
      <c r="M2241" s="30"/>
      <c r="N2241" s="30">
        <v>1</v>
      </c>
    </row>
    <row r="2242" spans="2:14" ht="14.4" x14ac:dyDescent="0.3">
      <c r="B2242" s="30"/>
      <c r="C2242" s="115">
        <v>0.54166666666666663</v>
      </c>
      <c r="D2242" s="30" t="s">
        <v>991</v>
      </c>
      <c r="E2242" s="30"/>
      <c r="F2242" s="30" t="s">
        <v>3753</v>
      </c>
      <c r="G2242" s="30"/>
      <c r="H2242" s="30"/>
      <c r="I2242" s="30"/>
      <c r="J2242" s="30"/>
      <c r="K2242" s="30"/>
      <c r="L2242" s="30">
        <v>1</v>
      </c>
      <c r="M2242" s="30"/>
      <c r="N2242" s="30">
        <v>1</v>
      </c>
    </row>
    <row r="2243" spans="2:14" ht="14.4" x14ac:dyDescent="0.3">
      <c r="B2243" s="30"/>
      <c r="C2243" s="115">
        <v>0.58333333333333337</v>
      </c>
      <c r="D2243" s="30" t="s">
        <v>170</v>
      </c>
      <c r="E2243" s="30" t="s">
        <v>1173</v>
      </c>
      <c r="F2243" s="30" t="s">
        <v>3739</v>
      </c>
      <c r="G2243" s="35">
        <v>0.58333333333333337</v>
      </c>
      <c r="H2243" s="30"/>
      <c r="I2243" s="30"/>
      <c r="J2243" s="30"/>
      <c r="K2243" s="30"/>
      <c r="L2243" s="30">
        <v>1</v>
      </c>
      <c r="M2243" s="30"/>
      <c r="N2243" s="30">
        <v>1</v>
      </c>
    </row>
    <row r="2244" spans="2:14" ht="14.4" x14ac:dyDescent="0.3">
      <c r="B2244" s="30"/>
      <c r="C2244" s="115">
        <v>0.58333333333333337</v>
      </c>
      <c r="D2244" s="30" t="s">
        <v>170</v>
      </c>
      <c r="E2244" s="30"/>
      <c r="F2244" s="30" t="s">
        <v>3740</v>
      </c>
      <c r="G2244" s="30"/>
      <c r="H2244" s="30"/>
      <c r="I2244" s="30"/>
      <c r="J2244" s="30"/>
      <c r="K2244" s="30"/>
      <c r="L2244" s="30">
        <v>1</v>
      </c>
      <c r="M2244" s="30"/>
      <c r="N2244" s="30">
        <v>1</v>
      </c>
    </row>
    <row r="2245" spans="2:14" ht="14.4" x14ac:dyDescent="0.3">
      <c r="B2245" s="30"/>
      <c r="C2245" s="115">
        <v>0.58333333333333337</v>
      </c>
      <c r="D2245" s="30" t="s">
        <v>225</v>
      </c>
      <c r="E2245" s="30" t="s">
        <v>1196</v>
      </c>
      <c r="F2245" s="30" t="s">
        <v>3739</v>
      </c>
      <c r="G2245" s="35">
        <v>0.58333333333333337</v>
      </c>
      <c r="H2245" s="30"/>
      <c r="I2245" s="30"/>
      <c r="J2245" s="30"/>
      <c r="K2245" s="30"/>
      <c r="L2245" s="30">
        <v>1</v>
      </c>
      <c r="M2245" s="30"/>
      <c r="N2245" s="30">
        <v>1</v>
      </c>
    </row>
    <row r="2246" spans="2:14" ht="14.4" x14ac:dyDescent="0.3">
      <c r="B2246" s="30"/>
      <c r="C2246" s="115">
        <v>0.58333333333333337</v>
      </c>
      <c r="D2246" s="30" t="s">
        <v>225</v>
      </c>
      <c r="E2246" s="30"/>
      <c r="F2246" s="30" t="s">
        <v>3740</v>
      </c>
      <c r="G2246" s="30"/>
      <c r="H2246" s="30"/>
      <c r="I2246" s="30"/>
      <c r="J2246" s="30"/>
      <c r="K2246" s="30"/>
      <c r="L2246" s="30">
        <v>1</v>
      </c>
      <c r="M2246" s="30"/>
      <c r="N2246" s="30">
        <v>1</v>
      </c>
    </row>
    <row r="2247" spans="2:14" ht="14.4" x14ac:dyDescent="0.3">
      <c r="B2247" s="30"/>
      <c r="C2247" s="115">
        <v>0.58333333333333337</v>
      </c>
      <c r="D2247" s="30" t="s">
        <v>209</v>
      </c>
      <c r="E2247" s="30" t="s">
        <v>1122</v>
      </c>
      <c r="F2247" s="30" t="s">
        <v>3739</v>
      </c>
      <c r="G2247" s="35">
        <v>0.58333333333333337</v>
      </c>
      <c r="H2247" s="30"/>
      <c r="I2247" s="30"/>
      <c r="J2247" s="30"/>
      <c r="K2247" s="30"/>
      <c r="L2247" s="30">
        <v>1</v>
      </c>
      <c r="M2247" s="30"/>
      <c r="N2247" s="30">
        <v>1</v>
      </c>
    </row>
    <row r="2248" spans="2:14" ht="14.4" x14ac:dyDescent="0.3">
      <c r="B2248" s="30"/>
      <c r="C2248" s="115">
        <v>0.58333333333333337</v>
      </c>
      <c r="D2248" s="30" t="s">
        <v>209</v>
      </c>
      <c r="E2248" s="30"/>
      <c r="F2248" s="30" t="s">
        <v>3740</v>
      </c>
      <c r="G2248" s="30"/>
      <c r="H2248" s="30"/>
      <c r="I2248" s="30"/>
      <c r="J2248" s="30"/>
      <c r="K2248" s="30"/>
      <c r="L2248" s="30">
        <v>1</v>
      </c>
      <c r="M2248" s="30"/>
      <c r="N2248" s="30">
        <v>1</v>
      </c>
    </row>
    <row r="2249" spans="2:14" ht="14.4" x14ac:dyDescent="0.3">
      <c r="B2249" s="30"/>
      <c r="C2249" s="115">
        <v>0.58333333333333337</v>
      </c>
      <c r="D2249" s="30" t="s">
        <v>991</v>
      </c>
      <c r="E2249" s="30" t="s">
        <v>1193</v>
      </c>
      <c r="F2249" s="30" t="s">
        <v>3739</v>
      </c>
      <c r="G2249" s="35">
        <v>0.58333333333333337</v>
      </c>
      <c r="H2249" s="30"/>
      <c r="I2249" s="30"/>
      <c r="J2249" s="30"/>
      <c r="K2249" s="30"/>
      <c r="L2249" s="30">
        <v>1</v>
      </c>
      <c r="M2249" s="30"/>
      <c r="N2249" s="30">
        <v>1</v>
      </c>
    </row>
    <row r="2250" spans="2:14" ht="14.4" x14ac:dyDescent="0.3">
      <c r="B2250" s="30"/>
      <c r="C2250" s="115">
        <v>0.58333333333333337</v>
      </c>
      <c r="D2250" s="30" t="s">
        <v>991</v>
      </c>
      <c r="E2250" s="30"/>
      <c r="F2250" s="30" t="s">
        <v>3740</v>
      </c>
      <c r="G2250" s="30"/>
      <c r="H2250" s="30"/>
      <c r="I2250" s="30"/>
      <c r="J2250" s="30"/>
      <c r="K2250" s="30"/>
      <c r="L2250" s="30">
        <v>1</v>
      </c>
      <c r="M2250" s="30"/>
      <c r="N2250" s="30">
        <v>1</v>
      </c>
    </row>
    <row r="2251" spans="2:14" ht="14.4" x14ac:dyDescent="0.3">
      <c r="B2251" s="30"/>
      <c r="C2251" s="115">
        <v>0.58333333333333337</v>
      </c>
      <c r="D2251" s="30" t="s">
        <v>1039</v>
      </c>
      <c r="E2251" s="30" t="s">
        <v>1150</v>
      </c>
      <c r="F2251" s="30" t="s">
        <v>3739</v>
      </c>
      <c r="G2251" s="35">
        <v>0.58333333333333337</v>
      </c>
      <c r="H2251" s="30"/>
      <c r="I2251" s="30"/>
      <c r="J2251" s="30"/>
      <c r="K2251" s="30"/>
      <c r="L2251" s="30">
        <v>1</v>
      </c>
      <c r="M2251" s="30"/>
      <c r="N2251" s="30">
        <v>1</v>
      </c>
    </row>
    <row r="2252" spans="2:14" ht="14.4" x14ac:dyDescent="0.3">
      <c r="B2252" s="30"/>
      <c r="C2252" s="115">
        <v>0.58333333333333337</v>
      </c>
      <c r="D2252" s="30" t="s">
        <v>1039</v>
      </c>
      <c r="E2252" s="30"/>
      <c r="F2252" s="30" t="s">
        <v>3740</v>
      </c>
      <c r="G2252" s="30"/>
      <c r="H2252" s="30"/>
      <c r="I2252" s="30"/>
      <c r="J2252" s="30"/>
      <c r="K2252" s="30"/>
      <c r="L2252" s="30">
        <v>1</v>
      </c>
      <c r="M2252" s="30"/>
      <c r="N2252" s="30">
        <v>1</v>
      </c>
    </row>
    <row r="2253" spans="2:14" ht="14.4" x14ac:dyDescent="0.3">
      <c r="B2253" s="30"/>
      <c r="C2253" s="115">
        <v>0.58333333333333337</v>
      </c>
      <c r="D2253" s="30" t="s">
        <v>1031</v>
      </c>
      <c r="E2253" s="30" t="s">
        <v>1178</v>
      </c>
      <c r="F2253" s="30" t="s">
        <v>3739</v>
      </c>
      <c r="G2253" s="35">
        <v>0.58333333333333337</v>
      </c>
      <c r="H2253" s="30"/>
      <c r="I2253" s="30"/>
      <c r="J2253" s="30"/>
      <c r="K2253" s="30"/>
      <c r="L2253" s="30">
        <v>1</v>
      </c>
      <c r="M2253" s="30"/>
      <c r="N2253" s="30">
        <v>1</v>
      </c>
    </row>
    <row r="2254" spans="2:14" ht="14.4" x14ac:dyDescent="0.3">
      <c r="B2254" s="30"/>
      <c r="C2254" s="115">
        <v>0.58333333333333337</v>
      </c>
      <c r="D2254" s="30" t="s">
        <v>1031</v>
      </c>
      <c r="E2254" s="30"/>
      <c r="F2254" s="30" t="s">
        <v>3740</v>
      </c>
      <c r="G2254" s="30"/>
      <c r="H2254" s="30"/>
      <c r="I2254" s="30"/>
      <c r="J2254" s="30"/>
      <c r="K2254" s="30"/>
      <c r="L2254" s="30">
        <v>1</v>
      </c>
      <c r="M2254" s="30"/>
      <c r="N2254" s="30">
        <v>1</v>
      </c>
    </row>
    <row r="2255" spans="2:14" ht="14.4" x14ac:dyDescent="0.3">
      <c r="B2255" s="30"/>
      <c r="C2255" s="115">
        <v>0.58333333333333337</v>
      </c>
      <c r="D2255" s="30" t="s">
        <v>1064</v>
      </c>
      <c r="E2255" s="30" t="s">
        <v>1125</v>
      </c>
      <c r="F2255" s="30" t="s">
        <v>3739</v>
      </c>
      <c r="G2255" s="35">
        <v>0.58333333333333337</v>
      </c>
      <c r="H2255" s="30"/>
      <c r="I2255" s="30"/>
      <c r="J2255" s="30"/>
      <c r="K2255" s="30"/>
      <c r="L2255" s="30">
        <v>1</v>
      </c>
      <c r="M2255" s="30"/>
      <c r="N2255" s="30">
        <v>1</v>
      </c>
    </row>
    <row r="2256" spans="2:14" ht="14.4" x14ac:dyDescent="0.3">
      <c r="B2256" s="30"/>
      <c r="C2256" s="115">
        <v>0.58333333333333337</v>
      </c>
      <c r="D2256" s="30" t="s">
        <v>1064</v>
      </c>
      <c r="E2256" s="30"/>
      <c r="F2256" s="30" t="s">
        <v>3740</v>
      </c>
      <c r="G2256" s="30"/>
      <c r="H2256" s="30"/>
      <c r="I2256" s="30"/>
      <c r="J2256" s="30"/>
      <c r="K2256" s="30"/>
      <c r="L2256" s="30">
        <v>1</v>
      </c>
      <c r="M2256" s="30"/>
      <c r="N2256" s="30">
        <v>1</v>
      </c>
    </row>
    <row r="2257" spans="2:14" ht="14.4" x14ac:dyDescent="0.3">
      <c r="B2257" s="30"/>
      <c r="C2257" s="115">
        <v>0.58333333333333337</v>
      </c>
      <c r="D2257" s="30" t="s">
        <v>1064</v>
      </c>
      <c r="E2257" s="30" t="s">
        <v>1195</v>
      </c>
      <c r="F2257" s="30" t="s">
        <v>3739</v>
      </c>
      <c r="G2257" s="35">
        <v>0.58333333333333337</v>
      </c>
      <c r="H2257" s="30"/>
      <c r="I2257" s="30"/>
      <c r="J2257" s="30"/>
      <c r="K2257" s="30"/>
      <c r="L2257" s="30">
        <v>1</v>
      </c>
      <c r="M2257" s="30"/>
      <c r="N2257" s="30">
        <v>1</v>
      </c>
    </row>
    <row r="2258" spans="2:14" ht="14.4" x14ac:dyDescent="0.3">
      <c r="B2258" s="30"/>
      <c r="C2258" s="115">
        <v>0.58333333333333337</v>
      </c>
      <c r="D2258" s="30" t="s">
        <v>1064</v>
      </c>
      <c r="E2258" s="30"/>
      <c r="F2258" s="30" t="s">
        <v>3740</v>
      </c>
      <c r="G2258" s="30"/>
      <c r="H2258" s="30"/>
      <c r="I2258" s="30"/>
      <c r="J2258" s="30"/>
      <c r="K2258" s="30"/>
      <c r="L2258" s="30">
        <v>1</v>
      </c>
      <c r="M2258" s="30"/>
      <c r="N2258" s="30">
        <v>1</v>
      </c>
    </row>
    <row r="2259" spans="2:14" ht="14.4" x14ac:dyDescent="0.3">
      <c r="B2259" s="30"/>
      <c r="C2259" s="115">
        <v>0.58333333333333337</v>
      </c>
      <c r="D2259" s="30" t="s">
        <v>1064</v>
      </c>
      <c r="E2259" s="30" t="s">
        <v>1168</v>
      </c>
      <c r="F2259" s="30" t="s">
        <v>3739</v>
      </c>
      <c r="G2259" s="35">
        <v>0.58333333333333337</v>
      </c>
      <c r="H2259" s="30"/>
      <c r="I2259" s="30"/>
      <c r="J2259" s="30"/>
      <c r="K2259" s="30"/>
      <c r="L2259" s="30">
        <v>1</v>
      </c>
      <c r="M2259" s="30"/>
      <c r="N2259" s="30">
        <v>1</v>
      </c>
    </row>
    <row r="2260" spans="2:14" ht="14.4" x14ac:dyDescent="0.3">
      <c r="B2260" s="30"/>
      <c r="C2260" s="115">
        <v>0.58333333333333337</v>
      </c>
      <c r="D2260" s="30" t="s">
        <v>1064</v>
      </c>
      <c r="E2260" s="30"/>
      <c r="F2260" s="30" t="s">
        <v>3740</v>
      </c>
      <c r="G2260" s="30"/>
      <c r="H2260" s="30"/>
      <c r="I2260" s="30"/>
      <c r="J2260" s="30"/>
      <c r="K2260" s="30"/>
      <c r="L2260" s="30">
        <v>1</v>
      </c>
      <c r="M2260" s="30"/>
      <c r="N2260" s="30">
        <v>1</v>
      </c>
    </row>
    <row r="2261" spans="2:14" ht="14.4" x14ac:dyDescent="0.3">
      <c r="B2261" s="30"/>
      <c r="C2261" s="115">
        <v>0.61458333333333337</v>
      </c>
      <c r="D2261" s="30" t="s">
        <v>170</v>
      </c>
      <c r="E2261" s="30" t="s">
        <v>1178</v>
      </c>
      <c r="F2261" s="30" t="s">
        <v>3739</v>
      </c>
      <c r="G2261" s="35">
        <v>0.61458333333333337</v>
      </c>
      <c r="H2261" s="30"/>
      <c r="I2261" s="30"/>
      <c r="J2261" s="30"/>
      <c r="K2261" s="30"/>
      <c r="L2261" s="30">
        <v>1</v>
      </c>
      <c r="M2261" s="30"/>
      <c r="N2261" s="30">
        <v>1</v>
      </c>
    </row>
    <row r="2262" spans="2:14" ht="14.4" x14ac:dyDescent="0.3">
      <c r="B2262" s="30"/>
      <c r="C2262" s="115">
        <v>0.61458333333333337</v>
      </c>
      <c r="D2262" s="30" t="s">
        <v>170</v>
      </c>
      <c r="E2262" s="30"/>
      <c r="F2262" s="30" t="s">
        <v>3740</v>
      </c>
      <c r="G2262" s="30"/>
      <c r="H2262" s="30"/>
      <c r="I2262" s="30"/>
      <c r="J2262" s="30"/>
      <c r="K2262" s="30"/>
      <c r="L2262" s="30">
        <v>1</v>
      </c>
      <c r="M2262" s="30"/>
      <c r="N2262" s="30">
        <v>1</v>
      </c>
    </row>
    <row r="2263" spans="2:14" ht="14.4" x14ac:dyDescent="0.3">
      <c r="B2263" s="30"/>
      <c r="C2263" s="115">
        <v>0.61458333333333337</v>
      </c>
      <c r="D2263" s="30" t="s">
        <v>225</v>
      </c>
      <c r="E2263" s="30" t="s">
        <v>1125</v>
      </c>
      <c r="F2263" s="30" t="s">
        <v>3739</v>
      </c>
      <c r="G2263" s="35">
        <v>0.61458333333333337</v>
      </c>
      <c r="H2263" s="30"/>
      <c r="I2263" s="30"/>
      <c r="J2263" s="30"/>
      <c r="K2263" s="30"/>
      <c r="L2263" s="30">
        <v>1</v>
      </c>
      <c r="M2263" s="30"/>
      <c r="N2263" s="30">
        <v>1</v>
      </c>
    </row>
    <row r="2264" spans="2:14" ht="14.4" x14ac:dyDescent="0.3">
      <c r="B2264" s="30"/>
      <c r="C2264" s="115">
        <v>0.61458333333333337</v>
      </c>
      <c r="D2264" s="30" t="s">
        <v>225</v>
      </c>
      <c r="E2264" s="30"/>
      <c r="F2264" s="30" t="s">
        <v>3740</v>
      </c>
      <c r="G2264" s="30"/>
      <c r="H2264" s="30"/>
      <c r="I2264" s="30"/>
      <c r="J2264" s="30"/>
      <c r="K2264" s="30"/>
      <c r="L2264" s="30">
        <v>1</v>
      </c>
      <c r="M2264" s="30"/>
      <c r="N2264" s="30">
        <v>1</v>
      </c>
    </row>
    <row r="2265" spans="2:14" ht="14.4" x14ac:dyDescent="0.3">
      <c r="B2265" s="30"/>
      <c r="C2265" s="115">
        <v>0.61458333333333337</v>
      </c>
      <c r="D2265" s="30" t="s">
        <v>599</v>
      </c>
      <c r="E2265" s="30" t="s">
        <v>1222</v>
      </c>
      <c r="F2265" s="30" t="s">
        <v>3739</v>
      </c>
      <c r="G2265" s="35">
        <v>0.61458333333333337</v>
      </c>
      <c r="H2265" s="30"/>
      <c r="I2265" s="30"/>
      <c r="J2265" s="30"/>
      <c r="K2265" s="30"/>
      <c r="L2265" s="30">
        <v>1</v>
      </c>
      <c r="M2265" s="30"/>
      <c r="N2265" s="30">
        <v>1</v>
      </c>
    </row>
    <row r="2266" spans="2:14" ht="14.4" x14ac:dyDescent="0.3">
      <c r="B2266" s="30"/>
      <c r="C2266" s="115">
        <v>0.61458333333333337</v>
      </c>
      <c r="D2266" s="30" t="s">
        <v>599</v>
      </c>
      <c r="E2266" s="30"/>
      <c r="F2266" s="30" t="s">
        <v>3740</v>
      </c>
      <c r="G2266" s="30"/>
      <c r="H2266" s="30"/>
      <c r="I2266" s="30"/>
      <c r="J2266" s="30"/>
      <c r="K2266" s="30"/>
      <c r="L2266" s="30">
        <v>1</v>
      </c>
      <c r="M2266" s="30"/>
      <c r="N2266" s="30">
        <v>1</v>
      </c>
    </row>
    <row r="2267" spans="2:14" ht="14.4" x14ac:dyDescent="0.3">
      <c r="B2267" s="30"/>
      <c r="C2267" s="115">
        <v>0.61458333333333337</v>
      </c>
      <c r="D2267" s="30" t="s">
        <v>602</v>
      </c>
      <c r="E2267" s="30" t="s">
        <v>1189</v>
      </c>
      <c r="F2267" s="30" t="s">
        <v>3739</v>
      </c>
      <c r="G2267" s="35">
        <v>0.61458333333333337</v>
      </c>
      <c r="H2267" s="30"/>
      <c r="I2267" s="30"/>
      <c r="J2267" s="30"/>
      <c r="K2267" s="30"/>
      <c r="L2267" s="30">
        <v>1</v>
      </c>
      <c r="M2267" s="30"/>
      <c r="N2267" s="30">
        <v>1</v>
      </c>
    </row>
    <row r="2268" spans="2:14" ht="14.4" x14ac:dyDescent="0.3">
      <c r="B2268" s="30"/>
      <c r="C2268" s="115">
        <v>0.61458333333333337</v>
      </c>
      <c r="D2268" s="30" t="s">
        <v>602</v>
      </c>
      <c r="E2268" s="30"/>
      <c r="F2268" s="30" t="s">
        <v>3740</v>
      </c>
      <c r="G2268" s="30"/>
      <c r="H2268" s="30"/>
      <c r="I2268" s="30"/>
      <c r="J2268" s="30"/>
      <c r="K2268" s="30"/>
      <c r="L2268" s="30">
        <v>1</v>
      </c>
      <c r="M2268" s="30"/>
      <c r="N2268" s="30">
        <v>1</v>
      </c>
    </row>
    <row r="2269" spans="2:14" ht="14.4" x14ac:dyDescent="0.3">
      <c r="B2269" s="30"/>
      <c r="C2269" s="115">
        <v>0.61458333333333337</v>
      </c>
      <c r="D2269" s="30" t="s">
        <v>206</v>
      </c>
      <c r="E2269" s="30" t="s">
        <v>1196</v>
      </c>
      <c r="F2269" s="30" t="s">
        <v>3739</v>
      </c>
      <c r="G2269" s="35">
        <v>0.61458333333333337</v>
      </c>
      <c r="H2269" s="30"/>
      <c r="I2269" s="30"/>
      <c r="J2269" s="30"/>
      <c r="K2269" s="30"/>
      <c r="L2269" s="30">
        <v>1</v>
      </c>
      <c r="M2269" s="30"/>
      <c r="N2269" s="30">
        <v>1</v>
      </c>
    </row>
    <row r="2270" spans="2:14" ht="14.4" x14ac:dyDescent="0.3">
      <c r="B2270" s="30"/>
      <c r="C2270" s="115">
        <v>0.61458333333333337</v>
      </c>
      <c r="D2270" s="30" t="s">
        <v>206</v>
      </c>
      <c r="E2270" s="30"/>
      <c r="F2270" s="30" t="s">
        <v>3740</v>
      </c>
      <c r="G2270" s="30"/>
      <c r="H2270" s="30"/>
      <c r="I2270" s="30"/>
      <c r="J2270" s="30"/>
      <c r="K2270" s="30"/>
      <c r="L2270" s="30">
        <v>1</v>
      </c>
      <c r="M2270" s="30"/>
      <c r="N2270" s="30">
        <v>1</v>
      </c>
    </row>
    <row r="2271" spans="2:14" ht="14.4" x14ac:dyDescent="0.3">
      <c r="B2271" s="30"/>
      <c r="C2271" s="115">
        <v>0.61458333333333337</v>
      </c>
      <c r="D2271" s="30" t="s">
        <v>209</v>
      </c>
      <c r="E2271" s="30" t="s">
        <v>1191</v>
      </c>
      <c r="F2271" s="30" t="s">
        <v>3739</v>
      </c>
      <c r="G2271" s="35">
        <v>0.61458333333333337</v>
      </c>
      <c r="H2271" s="30"/>
      <c r="I2271" s="30"/>
      <c r="J2271" s="30"/>
      <c r="K2271" s="30"/>
      <c r="L2271" s="30">
        <v>1</v>
      </c>
      <c r="M2271" s="30"/>
      <c r="N2271" s="30">
        <v>1</v>
      </c>
    </row>
    <row r="2272" spans="2:14" ht="14.4" x14ac:dyDescent="0.3">
      <c r="B2272" s="30"/>
      <c r="C2272" s="115">
        <v>0.61458333333333337</v>
      </c>
      <c r="D2272" s="30" t="s">
        <v>209</v>
      </c>
      <c r="E2272" s="30"/>
      <c r="F2272" s="30" t="s">
        <v>3740</v>
      </c>
      <c r="G2272" s="30"/>
      <c r="H2272" s="30"/>
      <c r="I2272" s="30"/>
      <c r="J2272" s="30"/>
      <c r="K2272" s="30"/>
      <c r="L2272" s="30">
        <v>1</v>
      </c>
      <c r="M2272" s="30"/>
      <c r="N2272" s="30">
        <v>1</v>
      </c>
    </row>
    <row r="2273" spans="2:14" ht="14.4" x14ac:dyDescent="0.3">
      <c r="B2273" s="30"/>
      <c r="C2273" s="115">
        <v>0.61458333333333337</v>
      </c>
      <c r="D2273" s="30" t="s">
        <v>1017</v>
      </c>
      <c r="E2273" s="30" t="s">
        <v>1125</v>
      </c>
      <c r="F2273" s="30" t="s">
        <v>3739</v>
      </c>
      <c r="G2273" s="35">
        <v>0.61458333333333337</v>
      </c>
      <c r="H2273" s="30"/>
      <c r="I2273" s="30"/>
      <c r="J2273" s="30"/>
      <c r="K2273" s="30"/>
      <c r="L2273" s="30">
        <v>1</v>
      </c>
      <c r="M2273" s="30"/>
      <c r="N2273" s="30">
        <v>1</v>
      </c>
    </row>
    <row r="2274" spans="2:14" ht="14.4" x14ac:dyDescent="0.3">
      <c r="B2274" s="30"/>
      <c r="C2274" s="115">
        <v>0.61458333333333337</v>
      </c>
      <c r="D2274" s="30" t="s">
        <v>1017</v>
      </c>
      <c r="E2274" s="30"/>
      <c r="F2274" s="30" t="s">
        <v>3740</v>
      </c>
      <c r="G2274" s="30"/>
      <c r="H2274" s="30"/>
      <c r="I2274" s="30"/>
      <c r="J2274" s="30"/>
      <c r="K2274" s="30"/>
      <c r="L2274" s="30">
        <v>1</v>
      </c>
      <c r="M2274" s="30"/>
      <c r="N2274" s="30">
        <v>1</v>
      </c>
    </row>
    <row r="2275" spans="2:14" ht="14.4" x14ac:dyDescent="0.3">
      <c r="B2275" s="30"/>
      <c r="C2275" s="115">
        <v>0.61458333333333337</v>
      </c>
      <c r="D2275" s="30" t="s">
        <v>1017</v>
      </c>
      <c r="E2275" s="30" t="s">
        <v>1150</v>
      </c>
      <c r="F2275" s="30" t="s">
        <v>3739</v>
      </c>
      <c r="G2275" s="35">
        <v>0.61458333333333337</v>
      </c>
      <c r="H2275" s="30"/>
      <c r="I2275" s="30"/>
      <c r="J2275" s="30"/>
      <c r="K2275" s="30"/>
      <c r="L2275" s="30">
        <v>1</v>
      </c>
      <c r="M2275" s="30"/>
      <c r="N2275" s="30">
        <v>1</v>
      </c>
    </row>
    <row r="2276" spans="2:14" ht="14.4" x14ac:dyDescent="0.3">
      <c r="B2276" s="30"/>
      <c r="C2276" s="115">
        <v>0.61458333333333337</v>
      </c>
      <c r="D2276" s="30" t="s">
        <v>1017</v>
      </c>
      <c r="E2276" s="30"/>
      <c r="F2276" s="30" t="s">
        <v>3740</v>
      </c>
      <c r="G2276" s="30"/>
      <c r="H2276" s="30"/>
      <c r="I2276" s="30"/>
      <c r="J2276" s="30"/>
      <c r="K2276" s="30"/>
      <c r="L2276" s="30">
        <v>1</v>
      </c>
      <c r="M2276" s="30"/>
      <c r="N2276" s="30">
        <v>1</v>
      </c>
    </row>
    <row r="2277" spans="2:14" ht="14.4" x14ac:dyDescent="0.3">
      <c r="B2277" s="30"/>
      <c r="C2277" s="115">
        <v>0.61458333333333337</v>
      </c>
      <c r="D2277" s="30" t="s">
        <v>1012</v>
      </c>
      <c r="E2277" s="30" t="s">
        <v>1195</v>
      </c>
      <c r="F2277" s="30" t="s">
        <v>3739</v>
      </c>
      <c r="G2277" s="35">
        <v>0.61458333333333337</v>
      </c>
      <c r="H2277" s="30"/>
      <c r="I2277" s="30"/>
      <c r="J2277" s="30"/>
      <c r="K2277" s="30"/>
      <c r="L2277" s="30">
        <v>1</v>
      </c>
      <c r="M2277" s="30"/>
      <c r="N2277" s="30">
        <v>1</v>
      </c>
    </row>
    <row r="2278" spans="2:14" ht="14.4" x14ac:dyDescent="0.3">
      <c r="B2278" s="30"/>
      <c r="C2278" s="115">
        <v>0.61458333333333337</v>
      </c>
      <c r="D2278" s="30" t="s">
        <v>1012</v>
      </c>
      <c r="E2278" s="30"/>
      <c r="F2278" s="30" t="s">
        <v>3740</v>
      </c>
      <c r="G2278" s="30"/>
      <c r="H2278" s="30"/>
      <c r="I2278" s="30"/>
      <c r="J2278" s="30"/>
      <c r="K2278" s="30"/>
      <c r="L2278" s="30">
        <v>1</v>
      </c>
      <c r="M2278" s="30"/>
      <c r="N2278" s="30">
        <v>1</v>
      </c>
    </row>
    <row r="2279" spans="2:14" ht="14.4" x14ac:dyDescent="0.3">
      <c r="B2279" s="30"/>
      <c r="C2279" s="115">
        <v>0.61458333333333337</v>
      </c>
      <c r="D2279" s="30" t="s">
        <v>1039</v>
      </c>
      <c r="E2279" s="30" t="s">
        <v>1165</v>
      </c>
      <c r="F2279" s="30" t="s">
        <v>3739</v>
      </c>
      <c r="G2279" s="35">
        <v>0.61458333333333337</v>
      </c>
      <c r="H2279" s="30"/>
      <c r="I2279" s="30"/>
      <c r="J2279" s="30"/>
      <c r="K2279" s="30"/>
      <c r="L2279" s="30">
        <v>1</v>
      </c>
      <c r="M2279" s="30"/>
      <c r="N2279" s="30">
        <v>1</v>
      </c>
    </row>
    <row r="2280" spans="2:14" ht="14.4" x14ac:dyDescent="0.3">
      <c r="B2280" s="30"/>
      <c r="C2280" s="115">
        <v>0.61458333333333337</v>
      </c>
      <c r="D2280" s="30" t="s">
        <v>1039</v>
      </c>
      <c r="E2280" s="30"/>
      <c r="F2280" s="30" t="s">
        <v>3740</v>
      </c>
      <c r="G2280" s="30"/>
      <c r="H2280" s="30"/>
      <c r="I2280" s="30"/>
      <c r="J2280" s="30"/>
      <c r="K2280" s="30"/>
      <c r="L2280" s="30">
        <v>1</v>
      </c>
      <c r="M2280" s="30"/>
      <c r="N2280" s="30">
        <v>1</v>
      </c>
    </row>
    <row r="2281" spans="2:14" ht="14.4" x14ac:dyDescent="0.3">
      <c r="B2281" s="30"/>
      <c r="C2281" s="115">
        <v>0.61458333333333337</v>
      </c>
      <c r="D2281" s="30" t="s">
        <v>1031</v>
      </c>
      <c r="E2281" s="30" t="s">
        <v>1122</v>
      </c>
      <c r="F2281" s="30" t="s">
        <v>3739</v>
      </c>
      <c r="G2281" s="35">
        <v>0.61458333333333337</v>
      </c>
      <c r="H2281" s="30"/>
      <c r="I2281" s="30"/>
      <c r="J2281" s="30"/>
      <c r="K2281" s="30"/>
      <c r="L2281" s="30">
        <v>1</v>
      </c>
      <c r="M2281" s="30"/>
      <c r="N2281" s="30">
        <v>1</v>
      </c>
    </row>
    <row r="2282" spans="2:14" ht="14.4" x14ac:dyDescent="0.3">
      <c r="B2282" s="30"/>
      <c r="C2282" s="115">
        <v>0.61458333333333337</v>
      </c>
      <c r="D2282" s="30" t="s">
        <v>1031</v>
      </c>
      <c r="E2282" s="30"/>
      <c r="F2282" s="30" t="s">
        <v>3740</v>
      </c>
      <c r="G2282" s="30"/>
      <c r="H2282" s="30"/>
      <c r="I2282" s="30"/>
      <c r="J2282" s="30"/>
      <c r="K2282" s="30"/>
      <c r="L2282" s="30">
        <v>1</v>
      </c>
      <c r="M2282" s="30"/>
      <c r="N2282" s="30">
        <v>1</v>
      </c>
    </row>
    <row r="2283" spans="2:14" ht="14.4" x14ac:dyDescent="0.3">
      <c r="B2283" s="30"/>
      <c r="C2283" s="115">
        <v>0.61458333333333337</v>
      </c>
      <c r="D2283" s="30" t="s">
        <v>1049</v>
      </c>
      <c r="E2283" s="30" t="s">
        <v>1173</v>
      </c>
      <c r="F2283" s="30" t="s">
        <v>3739</v>
      </c>
      <c r="G2283" s="35">
        <v>0.61458333333333337</v>
      </c>
      <c r="H2283" s="30"/>
      <c r="I2283" s="30"/>
      <c r="J2283" s="30"/>
      <c r="K2283" s="30"/>
      <c r="L2283" s="30">
        <v>1</v>
      </c>
      <c r="M2283" s="30"/>
      <c r="N2283" s="30">
        <v>1</v>
      </c>
    </row>
    <row r="2284" spans="2:14" ht="14.4" x14ac:dyDescent="0.3">
      <c r="B2284" s="30"/>
      <c r="C2284" s="115">
        <v>0.61458333333333337</v>
      </c>
      <c r="D2284" s="30" t="s">
        <v>1049</v>
      </c>
      <c r="E2284" s="30"/>
      <c r="F2284" s="30" t="s">
        <v>3740</v>
      </c>
      <c r="G2284" s="30"/>
      <c r="H2284" s="30"/>
      <c r="I2284" s="30"/>
      <c r="J2284" s="30"/>
      <c r="K2284" s="30"/>
      <c r="L2284" s="30">
        <v>1</v>
      </c>
      <c r="M2284" s="30"/>
      <c r="N2284" s="30">
        <v>1</v>
      </c>
    </row>
    <row r="2285" spans="2:14" ht="14.4" x14ac:dyDescent="0.3">
      <c r="B2285" s="30"/>
      <c r="C2285" s="115">
        <v>0.64583333333333337</v>
      </c>
      <c r="D2285" s="30" t="s">
        <v>188</v>
      </c>
      <c r="E2285" s="30" t="s">
        <v>1125</v>
      </c>
      <c r="F2285" s="30" t="s">
        <v>3741</v>
      </c>
      <c r="G2285" s="35">
        <v>0.64583333333333337</v>
      </c>
      <c r="H2285" s="30"/>
      <c r="I2285" s="30"/>
      <c r="J2285" s="30"/>
      <c r="K2285" s="30"/>
      <c r="L2285" s="30">
        <v>1</v>
      </c>
      <c r="M2285" s="30"/>
      <c r="N2285" s="30">
        <v>1</v>
      </c>
    </row>
    <row r="2286" spans="2:14" ht="14.4" x14ac:dyDescent="0.3">
      <c r="B2286" s="30"/>
      <c r="C2286" s="115">
        <v>0.64583333333333337</v>
      </c>
      <c r="D2286" s="30" t="s">
        <v>188</v>
      </c>
      <c r="E2286" s="30"/>
      <c r="F2286" s="30" t="s">
        <v>3742</v>
      </c>
      <c r="G2286" s="30"/>
      <c r="H2286" s="30"/>
      <c r="I2286" s="30"/>
      <c r="J2286" s="30"/>
      <c r="K2286" s="30"/>
      <c r="L2286" s="30">
        <v>1</v>
      </c>
      <c r="M2286" s="30"/>
      <c r="N2286" s="30">
        <v>1</v>
      </c>
    </row>
    <row r="2287" spans="2:14" ht="14.4" x14ac:dyDescent="0.3">
      <c r="B2287" s="30"/>
      <c r="C2287" s="115">
        <v>0.64583333333333337</v>
      </c>
      <c r="D2287" s="30" t="s">
        <v>188</v>
      </c>
      <c r="E2287" s="30" t="s">
        <v>1196</v>
      </c>
      <c r="F2287" s="30" t="s">
        <v>3741</v>
      </c>
      <c r="G2287" s="35">
        <v>0.64583333333333337</v>
      </c>
      <c r="H2287" s="30"/>
      <c r="I2287" s="30"/>
      <c r="J2287" s="30"/>
      <c r="K2287" s="30"/>
      <c r="L2287" s="30">
        <v>1</v>
      </c>
      <c r="M2287" s="30"/>
      <c r="N2287" s="30">
        <v>1</v>
      </c>
    </row>
    <row r="2288" spans="2:14" ht="14.4" x14ac:dyDescent="0.3">
      <c r="B2288" s="30"/>
      <c r="C2288" s="115">
        <v>0.64583333333333337</v>
      </c>
      <c r="D2288" s="30" t="s">
        <v>188</v>
      </c>
      <c r="E2288" s="30"/>
      <c r="F2288" s="30" t="s">
        <v>3742</v>
      </c>
      <c r="G2288" s="30"/>
      <c r="H2288" s="30"/>
      <c r="I2288" s="30"/>
      <c r="J2288" s="30"/>
      <c r="K2288" s="30"/>
      <c r="L2288" s="30">
        <v>1</v>
      </c>
      <c r="M2288" s="30"/>
      <c r="N2288" s="30">
        <v>1</v>
      </c>
    </row>
    <row r="2289" spans="2:14" ht="14.4" x14ac:dyDescent="0.3">
      <c r="B2289" s="30"/>
      <c r="C2289" s="115">
        <v>0.64583333333333337</v>
      </c>
      <c r="D2289" s="30" t="s">
        <v>122</v>
      </c>
      <c r="E2289" s="30" t="s">
        <v>1122</v>
      </c>
      <c r="F2289" s="30" t="s">
        <v>3741</v>
      </c>
      <c r="G2289" s="35">
        <v>0.64583333333333337</v>
      </c>
      <c r="H2289" s="30"/>
      <c r="I2289" s="30"/>
      <c r="J2289" s="30"/>
      <c r="K2289" s="30"/>
      <c r="L2289" s="30">
        <v>1</v>
      </c>
      <c r="M2289" s="30"/>
      <c r="N2289" s="30">
        <v>1</v>
      </c>
    </row>
    <row r="2290" spans="2:14" ht="14.4" x14ac:dyDescent="0.3">
      <c r="B2290" s="30"/>
      <c r="C2290" s="115">
        <v>0.64583333333333337</v>
      </c>
      <c r="D2290" s="30" t="s">
        <v>122</v>
      </c>
      <c r="E2290" s="30"/>
      <c r="F2290" s="30" t="s">
        <v>3742</v>
      </c>
      <c r="G2290" s="30"/>
      <c r="H2290" s="30"/>
      <c r="I2290" s="30"/>
      <c r="J2290" s="30"/>
      <c r="K2290" s="30"/>
      <c r="L2290" s="30">
        <v>1</v>
      </c>
      <c r="M2290" s="30"/>
      <c r="N2290" s="30">
        <v>1</v>
      </c>
    </row>
    <row r="2291" spans="2:14" ht="14.4" x14ac:dyDescent="0.3">
      <c r="B2291" s="30"/>
      <c r="C2291" s="115">
        <v>0.64583333333333337</v>
      </c>
      <c r="D2291" s="30" t="s">
        <v>225</v>
      </c>
      <c r="E2291" s="30" t="s">
        <v>1191</v>
      </c>
      <c r="F2291" s="30" t="s">
        <v>3741</v>
      </c>
      <c r="G2291" s="35">
        <v>0.64583333333333337</v>
      </c>
      <c r="H2291" s="30"/>
      <c r="I2291" s="30"/>
      <c r="J2291" s="30"/>
      <c r="K2291" s="30"/>
      <c r="L2291" s="30">
        <v>1</v>
      </c>
      <c r="M2291" s="30"/>
      <c r="N2291" s="30">
        <v>1</v>
      </c>
    </row>
    <row r="2292" spans="2:14" ht="14.4" x14ac:dyDescent="0.3">
      <c r="B2292" s="30"/>
      <c r="C2292" s="115">
        <v>0.64583333333333337</v>
      </c>
      <c r="D2292" s="30" t="s">
        <v>225</v>
      </c>
      <c r="E2292" s="30"/>
      <c r="F2292" s="30" t="s">
        <v>3742</v>
      </c>
      <c r="G2292" s="30"/>
      <c r="H2292" s="30"/>
      <c r="I2292" s="30"/>
      <c r="J2292" s="30"/>
      <c r="K2292" s="30"/>
      <c r="L2292" s="30">
        <v>1</v>
      </c>
      <c r="M2292" s="30"/>
      <c r="N2292" s="30">
        <v>1</v>
      </c>
    </row>
    <row r="2293" spans="2:14" ht="14.4" x14ac:dyDescent="0.3">
      <c r="B2293" s="30"/>
      <c r="C2293" s="115">
        <v>0.64583333333333337</v>
      </c>
      <c r="D2293" s="30" t="s">
        <v>602</v>
      </c>
      <c r="E2293" s="30" t="s">
        <v>1222</v>
      </c>
      <c r="F2293" s="30" t="s">
        <v>3741</v>
      </c>
      <c r="G2293" s="35">
        <v>0.64583333333333337</v>
      </c>
      <c r="H2293" s="30"/>
      <c r="I2293" s="30"/>
      <c r="J2293" s="30"/>
      <c r="K2293" s="30"/>
      <c r="L2293" s="30">
        <v>1</v>
      </c>
      <c r="M2293" s="30"/>
      <c r="N2293" s="30">
        <v>1</v>
      </c>
    </row>
    <row r="2294" spans="2:14" ht="14.4" x14ac:dyDescent="0.3">
      <c r="B2294" s="30"/>
      <c r="C2294" s="115">
        <v>0.64583333333333337</v>
      </c>
      <c r="D2294" s="30" t="s">
        <v>602</v>
      </c>
      <c r="E2294" s="30"/>
      <c r="F2294" s="30" t="s">
        <v>3742</v>
      </c>
      <c r="G2294" s="30"/>
      <c r="H2294" s="30"/>
      <c r="I2294" s="30"/>
      <c r="J2294" s="30"/>
      <c r="K2294" s="30"/>
      <c r="L2294" s="30">
        <v>1</v>
      </c>
      <c r="M2294" s="30"/>
      <c r="N2294" s="30">
        <v>1</v>
      </c>
    </row>
    <row r="2295" spans="2:14" ht="14.4" x14ac:dyDescent="0.3">
      <c r="B2295" s="30"/>
      <c r="C2295" s="115">
        <v>0.64583333333333337</v>
      </c>
      <c r="D2295" s="30" t="s">
        <v>206</v>
      </c>
      <c r="E2295" s="30" t="s">
        <v>1191</v>
      </c>
      <c r="F2295" s="30" t="s">
        <v>3741</v>
      </c>
      <c r="G2295" s="35">
        <v>0.64583333333333337</v>
      </c>
      <c r="H2295" s="30"/>
      <c r="I2295" s="30"/>
      <c r="J2295" s="30"/>
      <c r="K2295" s="30"/>
      <c r="L2295" s="30">
        <v>1</v>
      </c>
      <c r="M2295" s="30"/>
      <c r="N2295" s="30">
        <v>1</v>
      </c>
    </row>
    <row r="2296" spans="2:14" ht="14.4" x14ac:dyDescent="0.3">
      <c r="B2296" s="30"/>
      <c r="C2296" s="115">
        <v>0.64583333333333337</v>
      </c>
      <c r="D2296" s="30" t="s">
        <v>206</v>
      </c>
      <c r="E2296" s="30"/>
      <c r="F2296" s="30" t="s">
        <v>3742</v>
      </c>
      <c r="G2296" s="30"/>
      <c r="H2296" s="30"/>
      <c r="I2296" s="30"/>
      <c r="J2296" s="30"/>
      <c r="K2296" s="30"/>
      <c r="L2296" s="30">
        <v>1</v>
      </c>
      <c r="M2296" s="30"/>
      <c r="N2296" s="30">
        <v>1</v>
      </c>
    </row>
    <row r="2297" spans="2:14" ht="14.4" x14ac:dyDescent="0.3">
      <c r="B2297" s="30"/>
      <c r="C2297" s="115">
        <v>0.64583333333333337</v>
      </c>
      <c r="D2297" s="30" t="s">
        <v>209</v>
      </c>
      <c r="E2297" s="30" t="s">
        <v>1195</v>
      </c>
      <c r="F2297" s="30" t="s">
        <v>3741</v>
      </c>
      <c r="G2297" s="35">
        <v>0.64583333333333337</v>
      </c>
      <c r="H2297" s="30"/>
      <c r="I2297" s="30"/>
      <c r="J2297" s="30"/>
      <c r="K2297" s="30"/>
      <c r="L2297" s="30">
        <v>1</v>
      </c>
      <c r="M2297" s="30"/>
      <c r="N2297" s="30">
        <v>1</v>
      </c>
    </row>
    <row r="2298" spans="2:14" ht="14.4" x14ac:dyDescent="0.3">
      <c r="B2298" s="30"/>
      <c r="C2298" s="115">
        <v>0.64583333333333337</v>
      </c>
      <c r="D2298" s="30" t="s">
        <v>209</v>
      </c>
      <c r="E2298" s="30"/>
      <c r="F2298" s="30" t="s">
        <v>3742</v>
      </c>
      <c r="G2298" s="30"/>
      <c r="H2298" s="30"/>
      <c r="I2298" s="30"/>
      <c r="J2298" s="30"/>
      <c r="K2298" s="30"/>
      <c r="L2298" s="30">
        <v>1</v>
      </c>
      <c r="M2298" s="30"/>
      <c r="N2298" s="30">
        <v>1</v>
      </c>
    </row>
    <row r="2299" spans="2:14" ht="14.4" x14ac:dyDescent="0.3">
      <c r="B2299" s="30"/>
      <c r="C2299" s="115">
        <v>0.64583333333333337</v>
      </c>
      <c r="D2299" s="30" t="s">
        <v>1008</v>
      </c>
      <c r="E2299" s="30" t="s">
        <v>1168</v>
      </c>
      <c r="F2299" s="30" t="s">
        <v>3741</v>
      </c>
      <c r="G2299" s="35">
        <v>0.64583333333333337</v>
      </c>
      <c r="H2299" s="30"/>
      <c r="I2299" s="30"/>
      <c r="J2299" s="30"/>
      <c r="K2299" s="30"/>
      <c r="L2299" s="30">
        <v>1</v>
      </c>
      <c r="M2299" s="30"/>
      <c r="N2299" s="30">
        <v>1</v>
      </c>
    </row>
    <row r="2300" spans="2:14" ht="14.4" x14ac:dyDescent="0.3">
      <c r="B2300" s="30"/>
      <c r="C2300" s="115">
        <v>0.64583333333333337</v>
      </c>
      <c r="D2300" s="30" t="s">
        <v>1008</v>
      </c>
      <c r="E2300" s="30"/>
      <c r="F2300" s="30" t="s">
        <v>3742</v>
      </c>
      <c r="G2300" s="30"/>
      <c r="H2300" s="30"/>
      <c r="I2300" s="30"/>
      <c r="J2300" s="30"/>
      <c r="K2300" s="30"/>
      <c r="L2300" s="30">
        <v>1</v>
      </c>
      <c r="M2300" s="30"/>
      <c r="N2300" s="30">
        <v>1</v>
      </c>
    </row>
    <row r="2301" spans="2:14" ht="14.4" x14ac:dyDescent="0.3">
      <c r="B2301" s="30"/>
      <c r="C2301" s="115">
        <v>0.64583333333333337</v>
      </c>
      <c r="D2301" s="30" t="s">
        <v>1017</v>
      </c>
      <c r="E2301" s="30" t="s">
        <v>1168</v>
      </c>
      <c r="F2301" s="30" t="s">
        <v>3741</v>
      </c>
      <c r="G2301" s="35">
        <v>0.64583333333333337</v>
      </c>
      <c r="H2301" s="30"/>
      <c r="I2301" s="30"/>
      <c r="J2301" s="30"/>
      <c r="K2301" s="30"/>
      <c r="L2301" s="30">
        <v>1</v>
      </c>
      <c r="M2301" s="30"/>
      <c r="N2301" s="30">
        <v>1</v>
      </c>
    </row>
    <row r="2302" spans="2:14" ht="14.4" x14ac:dyDescent="0.3">
      <c r="B2302" s="30"/>
      <c r="C2302" s="115">
        <v>0.64583333333333337</v>
      </c>
      <c r="D2302" s="30" t="s">
        <v>1017</v>
      </c>
      <c r="E2302" s="30"/>
      <c r="F2302" s="30" t="s">
        <v>3742</v>
      </c>
      <c r="G2302" s="30"/>
      <c r="H2302" s="30"/>
      <c r="I2302" s="30"/>
      <c r="J2302" s="30"/>
      <c r="K2302" s="30"/>
      <c r="L2302" s="30">
        <v>1</v>
      </c>
      <c r="M2302" s="30"/>
      <c r="N2302" s="30">
        <v>1</v>
      </c>
    </row>
    <row r="2303" spans="2:14" ht="14.4" x14ac:dyDescent="0.3">
      <c r="B2303" s="30"/>
      <c r="C2303" s="115">
        <v>0.64583333333333337</v>
      </c>
      <c r="D2303" s="30" t="s">
        <v>982</v>
      </c>
      <c r="E2303" s="30" t="s">
        <v>1150</v>
      </c>
      <c r="F2303" s="30" t="s">
        <v>3741</v>
      </c>
      <c r="G2303" s="35">
        <v>0.64583333333333337</v>
      </c>
      <c r="H2303" s="30"/>
      <c r="I2303" s="30"/>
      <c r="J2303" s="30"/>
      <c r="K2303" s="30"/>
      <c r="L2303" s="30">
        <v>1</v>
      </c>
      <c r="M2303" s="30"/>
      <c r="N2303" s="30">
        <v>1</v>
      </c>
    </row>
    <row r="2304" spans="2:14" ht="14.4" x14ac:dyDescent="0.3">
      <c r="B2304" s="30"/>
      <c r="C2304" s="115">
        <v>0.64583333333333337</v>
      </c>
      <c r="D2304" s="30" t="s">
        <v>982</v>
      </c>
      <c r="E2304" s="30"/>
      <c r="F2304" s="30" t="s">
        <v>3742</v>
      </c>
      <c r="G2304" s="30"/>
      <c r="H2304" s="30"/>
      <c r="I2304" s="30"/>
      <c r="J2304" s="30"/>
      <c r="K2304" s="30"/>
      <c r="L2304" s="30">
        <v>1</v>
      </c>
      <c r="M2304" s="30"/>
      <c r="N2304" s="30">
        <v>1</v>
      </c>
    </row>
    <row r="2305" spans="2:14" ht="14.4" x14ac:dyDescent="0.3">
      <c r="B2305" s="30"/>
      <c r="C2305" s="115">
        <v>0.64583333333333337</v>
      </c>
      <c r="D2305" s="30" t="s">
        <v>1034</v>
      </c>
      <c r="E2305" s="30" t="s">
        <v>1165</v>
      </c>
      <c r="F2305" s="30" t="s">
        <v>3741</v>
      </c>
      <c r="G2305" s="35">
        <v>0.64583333333333337</v>
      </c>
      <c r="H2305" s="30"/>
      <c r="I2305" s="30"/>
      <c r="J2305" s="30"/>
      <c r="K2305" s="30"/>
      <c r="L2305" s="30">
        <v>1</v>
      </c>
      <c r="M2305" s="30"/>
      <c r="N2305" s="30">
        <v>1</v>
      </c>
    </row>
    <row r="2306" spans="2:14" ht="14.4" x14ac:dyDescent="0.3">
      <c r="B2306" s="30"/>
      <c r="C2306" s="115">
        <v>0.64583333333333337</v>
      </c>
      <c r="D2306" s="30" t="s">
        <v>1034</v>
      </c>
      <c r="E2306" s="30"/>
      <c r="F2306" s="30" t="s">
        <v>3742</v>
      </c>
      <c r="G2306" s="30"/>
      <c r="H2306" s="30"/>
      <c r="I2306" s="30"/>
      <c r="J2306" s="30"/>
      <c r="K2306" s="30"/>
      <c r="L2306" s="30">
        <v>1</v>
      </c>
      <c r="M2306" s="30"/>
      <c r="N2306" s="30">
        <v>1</v>
      </c>
    </row>
    <row r="2307" spans="2:14" ht="14.4" x14ac:dyDescent="0.3">
      <c r="B2307" s="30"/>
      <c r="C2307" s="115">
        <v>0.64583333333333337</v>
      </c>
      <c r="D2307" s="30" t="s">
        <v>1049</v>
      </c>
      <c r="E2307" s="30" t="s">
        <v>1178</v>
      </c>
      <c r="F2307" s="30" t="s">
        <v>3741</v>
      </c>
      <c r="G2307" s="35">
        <v>0.64583333333333337</v>
      </c>
      <c r="H2307" s="30"/>
      <c r="I2307" s="30"/>
      <c r="J2307" s="30"/>
      <c r="K2307" s="30"/>
      <c r="L2307" s="30">
        <v>1</v>
      </c>
      <c r="M2307" s="30"/>
      <c r="N2307" s="30">
        <v>1</v>
      </c>
    </row>
    <row r="2308" spans="2:14" ht="14.4" x14ac:dyDescent="0.3">
      <c r="B2308" s="30"/>
      <c r="C2308" s="115">
        <v>0.64583333333333337</v>
      </c>
      <c r="D2308" s="30" t="s">
        <v>1049</v>
      </c>
      <c r="E2308" s="30"/>
      <c r="F2308" s="30" t="s">
        <v>3742</v>
      </c>
      <c r="G2308" s="30"/>
      <c r="H2308" s="30"/>
      <c r="I2308" s="30"/>
      <c r="J2308" s="30"/>
      <c r="K2308" s="30"/>
      <c r="L2308" s="30">
        <v>1</v>
      </c>
      <c r="M2308" s="30"/>
      <c r="N2308" s="30">
        <v>1</v>
      </c>
    </row>
    <row r="2309" spans="2:14" ht="14.4" x14ac:dyDescent="0.3">
      <c r="B2309" s="30"/>
      <c r="C2309" s="115">
        <v>0.67708333333333337</v>
      </c>
      <c r="D2309" s="30" t="s">
        <v>48</v>
      </c>
      <c r="E2309" s="30" t="s">
        <v>1150</v>
      </c>
      <c r="F2309" s="30" t="s">
        <v>3743</v>
      </c>
      <c r="G2309" s="35">
        <v>0.67708333333333337</v>
      </c>
      <c r="H2309" s="30"/>
      <c r="I2309" s="30"/>
      <c r="J2309" s="30"/>
      <c r="K2309" s="30"/>
      <c r="L2309" s="30">
        <v>1</v>
      </c>
      <c r="M2309" s="30"/>
      <c r="N2309" s="30">
        <v>1</v>
      </c>
    </row>
    <row r="2310" spans="2:14" ht="14.4" x14ac:dyDescent="0.3">
      <c r="B2310" s="30"/>
      <c r="C2310" s="115">
        <v>0.67708333333333337</v>
      </c>
      <c r="D2310" s="30" t="s">
        <v>48</v>
      </c>
      <c r="E2310" s="30"/>
      <c r="F2310" s="30" t="s">
        <v>3744</v>
      </c>
      <c r="G2310" s="30"/>
      <c r="H2310" s="30"/>
      <c r="I2310" s="30"/>
      <c r="J2310" s="30"/>
      <c r="K2310" s="30"/>
      <c r="L2310" s="30">
        <v>1</v>
      </c>
      <c r="M2310" s="30"/>
      <c r="N2310" s="30">
        <v>1</v>
      </c>
    </row>
    <row r="2311" spans="2:14" ht="14.4" x14ac:dyDescent="0.3">
      <c r="B2311" s="30"/>
      <c r="C2311" s="115">
        <v>0.67708333333333337</v>
      </c>
      <c r="D2311" s="30" t="s">
        <v>188</v>
      </c>
      <c r="E2311" s="30" t="s">
        <v>1178</v>
      </c>
      <c r="F2311" s="30" t="s">
        <v>3743</v>
      </c>
      <c r="G2311" s="35">
        <v>0.67708333333333337</v>
      </c>
      <c r="H2311" s="30"/>
      <c r="I2311" s="30"/>
      <c r="J2311" s="30"/>
      <c r="K2311" s="30"/>
      <c r="L2311" s="30">
        <v>1</v>
      </c>
      <c r="M2311" s="30"/>
      <c r="N2311" s="30">
        <v>1</v>
      </c>
    </row>
    <row r="2312" spans="2:14" ht="14.4" x14ac:dyDescent="0.3">
      <c r="B2312" s="30"/>
      <c r="C2312" s="115">
        <v>0.67708333333333337</v>
      </c>
      <c r="D2312" s="30" t="s">
        <v>188</v>
      </c>
      <c r="E2312" s="30"/>
      <c r="F2312" s="30" t="s">
        <v>3744</v>
      </c>
      <c r="G2312" s="30"/>
      <c r="H2312" s="30"/>
      <c r="I2312" s="30"/>
      <c r="J2312" s="30"/>
      <c r="K2312" s="30"/>
      <c r="L2312" s="30">
        <v>1</v>
      </c>
      <c r="M2312" s="30"/>
      <c r="N2312" s="30">
        <v>1</v>
      </c>
    </row>
    <row r="2313" spans="2:14" ht="14.4" x14ac:dyDescent="0.3">
      <c r="B2313" s="30"/>
      <c r="C2313" s="115">
        <v>0.67708333333333337</v>
      </c>
      <c r="D2313" s="30" t="s">
        <v>122</v>
      </c>
      <c r="E2313" s="30" t="s">
        <v>1195</v>
      </c>
      <c r="F2313" s="30" t="s">
        <v>3743</v>
      </c>
      <c r="G2313" s="35">
        <v>0.67708333333333337</v>
      </c>
      <c r="H2313" s="30"/>
      <c r="I2313" s="30"/>
      <c r="J2313" s="30"/>
      <c r="K2313" s="30"/>
      <c r="L2313" s="30">
        <v>1</v>
      </c>
      <c r="M2313" s="30"/>
      <c r="N2313" s="30">
        <v>1</v>
      </c>
    </row>
    <row r="2314" spans="2:14" ht="14.4" x14ac:dyDescent="0.3">
      <c r="B2314" s="30"/>
      <c r="C2314" s="115">
        <v>0.67708333333333337</v>
      </c>
      <c r="D2314" s="30" t="s">
        <v>122</v>
      </c>
      <c r="E2314" s="30"/>
      <c r="F2314" s="30" t="s">
        <v>3744</v>
      </c>
      <c r="G2314" s="30"/>
      <c r="H2314" s="30"/>
      <c r="I2314" s="30"/>
      <c r="J2314" s="30"/>
      <c r="K2314" s="30"/>
      <c r="L2314" s="30">
        <v>1</v>
      </c>
      <c r="M2314" s="30"/>
      <c r="N2314" s="30">
        <v>1</v>
      </c>
    </row>
    <row r="2315" spans="2:14" ht="14.4" x14ac:dyDescent="0.3">
      <c r="B2315" s="30"/>
      <c r="C2315" s="115">
        <v>0.67708333333333337</v>
      </c>
      <c r="D2315" s="30" t="s">
        <v>535</v>
      </c>
      <c r="E2315" s="30" t="s">
        <v>1189</v>
      </c>
      <c r="F2315" s="30" t="s">
        <v>3743</v>
      </c>
      <c r="G2315" s="35">
        <v>0.67708333333333337</v>
      </c>
      <c r="H2315" s="30"/>
      <c r="I2315" s="30"/>
      <c r="J2315" s="30"/>
      <c r="K2315" s="30"/>
      <c r="L2315" s="30">
        <v>1</v>
      </c>
      <c r="M2315" s="30"/>
      <c r="N2315" s="30">
        <v>1</v>
      </c>
    </row>
    <row r="2316" spans="2:14" ht="14.4" x14ac:dyDescent="0.3">
      <c r="B2316" s="30"/>
      <c r="C2316" s="115">
        <v>0.67708333333333337</v>
      </c>
      <c r="D2316" s="30" t="s">
        <v>535</v>
      </c>
      <c r="E2316" s="30"/>
      <c r="F2316" s="30" t="s">
        <v>3744</v>
      </c>
      <c r="G2316" s="30"/>
      <c r="H2316" s="30"/>
      <c r="I2316" s="30"/>
      <c r="J2316" s="30"/>
      <c r="K2316" s="30"/>
      <c r="L2316" s="30">
        <v>1</v>
      </c>
      <c r="M2316" s="30"/>
      <c r="N2316" s="30">
        <v>1</v>
      </c>
    </row>
    <row r="2317" spans="2:14" ht="14.4" x14ac:dyDescent="0.3">
      <c r="B2317" s="30"/>
      <c r="C2317" s="115">
        <v>0.67708333333333337</v>
      </c>
      <c r="D2317" s="30" t="s">
        <v>206</v>
      </c>
      <c r="E2317" s="30" t="s">
        <v>1151</v>
      </c>
      <c r="F2317" s="30" t="s">
        <v>3743</v>
      </c>
      <c r="G2317" s="35">
        <v>0.67708333333333337</v>
      </c>
      <c r="H2317" s="30"/>
      <c r="I2317" s="30"/>
      <c r="J2317" s="30"/>
      <c r="K2317" s="30"/>
      <c r="L2317" s="30">
        <v>1</v>
      </c>
      <c r="M2317" s="30"/>
      <c r="N2317" s="30">
        <v>1</v>
      </c>
    </row>
    <row r="2318" spans="2:14" ht="14.4" x14ac:dyDescent="0.3">
      <c r="B2318" s="30"/>
      <c r="C2318" s="115">
        <v>0.67708333333333337</v>
      </c>
      <c r="D2318" s="30" t="s">
        <v>206</v>
      </c>
      <c r="E2318" s="30"/>
      <c r="F2318" s="30" t="s">
        <v>3744</v>
      </c>
      <c r="G2318" s="30"/>
      <c r="H2318" s="30"/>
      <c r="I2318" s="30"/>
      <c r="J2318" s="30"/>
      <c r="K2318" s="30"/>
      <c r="L2318" s="30">
        <v>1</v>
      </c>
      <c r="M2318" s="30"/>
      <c r="N2318" s="30">
        <v>1</v>
      </c>
    </row>
    <row r="2319" spans="2:14" ht="14.4" x14ac:dyDescent="0.3">
      <c r="B2319" s="30"/>
      <c r="C2319" s="115">
        <v>0.67708333333333337</v>
      </c>
      <c r="D2319" s="30" t="s">
        <v>206</v>
      </c>
      <c r="E2319" s="30" t="s">
        <v>1173</v>
      </c>
      <c r="F2319" s="30" t="s">
        <v>3743</v>
      </c>
      <c r="G2319" s="35">
        <v>0.67708333333333337</v>
      </c>
      <c r="H2319" s="30"/>
      <c r="I2319" s="30"/>
      <c r="J2319" s="30"/>
      <c r="K2319" s="30"/>
      <c r="L2319" s="30">
        <v>1</v>
      </c>
      <c r="M2319" s="30"/>
      <c r="N2319" s="30">
        <v>1</v>
      </c>
    </row>
    <row r="2320" spans="2:14" ht="14.4" x14ac:dyDescent="0.3">
      <c r="B2320" s="30"/>
      <c r="C2320" s="115">
        <v>0.67708333333333337</v>
      </c>
      <c r="D2320" s="30" t="s">
        <v>206</v>
      </c>
      <c r="E2320" s="30"/>
      <c r="F2320" s="30" t="s">
        <v>3744</v>
      </c>
      <c r="G2320" s="30"/>
      <c r="H2320" s="30"/>
      <c r="I2320" s="30"/>
      <c r="J2320" s="30"/>
      <c r="K2320" s="30"/>
      <c r="L2320" s="30">
        <v>1</v>
      </c>
      <c r="M2320" s="30"/>
      <c r="N2320" s="30">
        <v>1</v>
      </c>
    </row>
    <row r="2321" spans="2:14" ht="14.4" x14ac:dyDescent="0.3">
      <c r="B2321" s="30"/>
      <c r="C2321" s="115">
        <v>0.67708333333333337</v>
      </c>
      <c r="D2321" s="30" t="s">
        <v>303</v>
      </c>
      <c r="E2321" s="30" t="s">
        <v>1222</v>
      </c>
      <c r="F2321" s="30" t="s">
        <v>3743</v>
      </c>
      <c r="G2321" s="35">
        <v>0.67708333333333337</v>
      </c>
      <c r="H2321" s="30"/>
      <c r="I2321" s="30"/>
      <c r="J2321" s="30"/>
      <c r="K2321" s="30"/>
      <c r="L2321" s="30">
        <v>1</v>
      </c>
      <c r="M2321" s="30"/>
      <c r="N2321" s="30">
        <v>1</v>
      </c>
    </row>
    <row r="2322" spans="2:14" ht="14.4" x14ac:dyDescent="0.3">
      <c r="B2322" s="30"/>
      <c r="C2322" s="115">
        <v>0.67708333333333337</v>
      </c>
      <c r="D2322" s="30" t="s">
        <v>303</v>
      </c>
      <c r="E2322" s="30"/>
      <c r="F2322" s="30" t="s">
        <v>3744</v>
      </c>
      <c r="G2322" s="30"/>
      <c r="H2322" s="30"/>
      <c r="I2322" s="30"/>
      <c r="J2322" s="30"/>
      <c r="K2322" s="30"/>
      <c r="L2322" s="30">
        <v>1</v>
      </c>
      <c r="M2322" s="30"/>
      <c r="N2322" s="30">
        <v>1</v>
      </c>
    </row>
    <row r="2323" spans="2:14" ht="14.4" x14ac:dyDescent="0.3">
      <c r="B2323" s="30"/>
      <c r="C2323" s="115">
        <v>0.67708333333333337</v>
      </c>
      <c r="D2323" s="30" t="s">
        <v>438</v>
      </c>
      <c r="E2323" s="30" t="s">
        <v>1122</v>
      </c>
      <c r="F2323" s="30" t="s">
        <v>3743</v>
      </c>
      <c r="G2323" s="35">
        <v>0.67708333333333337</v>
      </c>
      <c r="H2323" s="30"/>
      <c r="I2323" s="30"/>
      <c r="J2323" s="30"/>
      <c r="K2323" s="30"/>
      <c r="L2323" s="30">
        <v>1</v>
      </c>
      <c r="M2323" s="30"/>
      <c r="N2323" s="30">
        <v>1</v>
      </c>
    </row>
    <row r="2324" spans="2:14" ht="14.4" x14ac:dyDescent="0.3">
      <c r="B2324" s="30"/>
      <c r="C2324" s="115">
        <v>0.67708333333333337</v>
      </c>
      <c r="D2324" s="30" t="s">
        <v>438</v>
      </c>
      <c r="E2324" s="30"/>
      <c r="F2324" s="30" t="s">
        <v>3744</v>
      </c>
      <c r="G2324" s="30"/>
      <c r="H2324" s="30"/>
      <c r="I2324" s="30"/>
      <c r="J2324" s="30"/>
      <c r="K2324" s="30"/>
      <c r="L2324" s="30">
        <v>1</v>
      </c>
      <c r="M2324" s="30"/>
      <c r="N2324" s="30">
        <v>1</v>
      </c>
    </row>
    <row r="2325" spans="2:14" ht="14.4" x14ac:dyDescent="0.3">
      <c r="B2325" s="30"/>
      <c r="C2325" s="115">
        <v>0.67708333333333337</v>
      </c>
      <c r="D2325" s="30" t="s">
        <v>1006</v>
      </c>
      <c r="E2325" s="30" t="s">
        <v>1165</v>
      </c>
      <c r="F2325" s="30" t="s">
        <v>3743</v>
      </c>
      <c r="G2325" s="35">
        <v>0.67708333333333337</v>
      </c>
      <c r="H2325" s="30"/>
      <c r="I2325" s="30"/>
      <c r="J2325" s="30"/>
      <c r="K2325" s="30"/>
      <c r="L2325" s="30">
        <v>1</v>
      </c>
      <c r="M2325" s="30"/>
      <c r="N2325" s="30">
        <v>1</v>
      </c>
    </row>
    <row r="2326" spans="2:14" ht="14.4" x14ac:dyDescent="0.3">
      <c r="B2326" s="30"/>
      <c r="C2326" s="115">
        <v>0.67708333333333337</v>
      </c>
      <c r="D2326" s="30" t="s">
        <v>1006</v>
      </c>
      <c r="E2326" s="30"/>
      <c r="F2326" s="30" t="s">
        <v>3744</v>
      </c>
      <c r="G2326" s="30"/>
      <c r="H2326" s="30"/>
      <c r="I2326" s="30"/>
      <c r="J2326" s="30"/>
      <c r="K2326" s="30"/>
      <c r="L2326" s="30">
        <v>1</v>
      </c>
      <c r="M2326" s="30"/>
      <c r="N2326" s="30">
        <v>1</v>
      </c>
    </row>
    <row r="2327" spans="2:14" ht="14.4" x14ac:dyDescent="0.3">
      <c r="B2327" s="30"/>
      <c r="C2327" s="115">
        <v>0.67708333333333337</v>
      </c>
      <c r="D2327" s="30" t="s">
        <v>1008</v>
      </c>
      <c r="E2327" s="30" t="s">
        <v>1196</v>
      </c>
      <c r="F2327" s="30" t="s">
        <v>3743</v>
      </c>
      <c r="G2327" s="35">
        <v>0.67708333333333337</v>
      </c>
      <c r="H2327" s="30"/>
      <c r="I2327" s="30"/>
      <c r="J2327" s="30"/>
      <c r="K2327" s="30"/>
      <c r="L2327" s="30">
        <v>1</v>
      </c>
      <c r="M2327" s="30"/>
      <c r="N2327" s="30">
        <v>1</v>
      </c>
    </row>
    <row r="2328" spans="2:14" ht="14.4" x14ac:dyDescent="0.3">
      <c r="B2328" s="30"/>
      <c r="C2328" s="115">
        <v>0.67708333333333337</v>
      </c>
      <c r="D2328" s="30" t="s">
        <v>1008</v>
      </c>
      <c r="E2328" s="30"/>
      <c r="F2328" s="30" t="s">
        <v>3744</v>
      </c>
      <c r="G2328" s="30"/>
      <c r="H2328" s="30"/>
      <c r="I2328" s="30"/>
      <c r="J2328" s="30"/>
      <c r="K2328" s="30"/>
      <c r="L2328" s="30">
        <v>1</v>
      </c>
      <c r="M2328" s="30"/>
      <c r="N2328" s="30">
        <v>1</v>
      </c>
    </row>
    <row r="2329" spans="2:14" ht="14.4" x14ac:dyDescent="0.3">
      <c r="B2329" s="30"/>
      <c r="C2329" s="115">
        <v>0.67708333333333337</v>
      </c>
      <c r="D2329" s="30" t="s">
        <v>982</v>
      </c>
      <c r="E2329" s="30" t="s">
        <v>1191</v>
      </c>
      <c r="F2329" s="30" t="s">
        <v>3743</v>
      </c>
      <c r="G2329" s="35">
        <v>0.67708333333333337</v>
      </c>
      <c r="H2329" s="30"/>
      <c r="I2329" s="30"/>
      <c r="J2329" s="30"/>
      <c r="K2329" s="30"/>
      <c r="L2329" s="30">
        <v>1</v>
      </c>
      <c r="M2329" s="30"/>
      <c r="N2329" s="30">
        <v>1</v>
      </c>
    </row>
    <row r="2330" spans="2:14" ht="14.4" x14ac:dyDescent="0.3">
      <c r="B2330" s="30"/>
      <c r="C2330" s="115">
        <v>0.67708333333333337</v>
      </c>
      <c r="D2330" s="30" t="s">
        <v>982</v>
      </c>
      <c r="E2330" s="30"/>
      <c r="F2330" s="30" t="s">
        <v>3744</v>
      </c>
      <c r="G2330" s="30"/>
      <c r="H2330" s="30"/>
      <c r="I2330" s="30"/>
      <c r="J2330" s="30"/>
      <c r="K2330" s="30"/>
      <c r="L2330" s="30">
        <v>1</v>
      </c>
      <c r="M2330" s="30"/>
      <c r="N2330" s="30">
        <v>1</v>
      </c>
    </row>
    <row r="2331" spans="2:14" ht="14.4" x14ac:dyDescent="0.3">
      <c r="B2331" s="30"/>
      <c r="C2331" s="115">
        <v>0.67708333333333337</v>
      </c>
      <c r="D2331" s="30" t="s">
        <v>982</v>
      </c>
      <c r="E2331" s="30" t="s">
        <v>1125</v>
      </c>
      <c r="F2331" s="30" t="s">
        <v>3743</v>
      </c>
      <c r="G2331" s="35">
        <v>0.67708333333333337</v>
      </c>
      <c r="H2331" s="30"/>
      <c r="I2331" s="30"/>
      <c r="J2331" s="30"/>
      <c r="K2331" s="30"/>
      <c r="L2331" s="30">
        <v>1</v>
      </c>
      <c r="M2331" s="30"/>
      <c r="N2331" s="30">
        <v>1</v>
      </c>
    </row>
    <row r="2332" spans="2:14" ht="14.4" x14ac:dyDescent="0.3">
      <c r="B2332" s="30"/>
      <c r="C2332" s="115">
        <v>0.67708333333333337</v>
      </c>
      <c r="D2332" s="30" t="s">
        <v>982</v>
      </c>
      <c r="E2332" s="30"/>
      <c r="F2332" s="30" t="s">
        <v>3744</v>
      </c>
      <c r="G2332" s="30"/>
      <c r="H2332" s="30"/>
      <c r="I2332" s="30"/>
      <c r="J2332" s="30"/>
      <c r="K2332" s="30"/>
      <c r="L2332" s="30">
        <v>1</v>
      </c>
      <c r="M2332" s="30"/>
      <c r="N2332" s="30">
        <v>1</v>
      </c>
    </row>
    <row r="2333" spans="2:14" ht="14.4" x14ac:dyDescent="0.3">
      <c r="B2333" s="30"/>
      <c r="C2333" s="115">
        <v>0.67708333333333337</v>
      </c>
      <c r="D2333" s="30" t="s">
        <v>1049</v>
      </c>
      <c r="E2333" s="30" t="s">
        <v>1117</v>
      </c>
      <c r="F2333" s="30" t="s">
        <v>3743</v>
      </c>
      <c r="G2333" s="35">
        <v>0.67708333333333337</v>
      </c>
      <c r="H2333" s="30"/>
      <c r="I2333" s="30"/>
      <c r="J2333" s="30"/>
      <c r="K2333" s="30"/>
      <c r="L2333" s="30">
        <v>1</v>
      </c>
      <c r="M2333" s="30"/>
      <c r="N2333" s="30">
        <v>1</v>
      </c>
    </row>
    <row r="2334" spans="2:14" ht="14.4" x14ac:dyDescent="0.3">
      <c r="B2334" s="30"/>
      <c r="C2334" s="115">
        <v>0.67708333333333337</v>
      </c>
      <c r="D2334" s="30" t="s">
        <v>1049</v>
      </c>
      <c r="E2334" s="30"/>
      <c r="F2334" s="30" t="s">
        <v>3744</v>
      </c>
      <c r="G2334" s="30"/>
      <c r="H2334" s="30"/>
      <c r="I2334" s="30"/>
      <c r="J2334" s="30"/>
      <c r="K2334" s="30"/>
      <c r="L2334" s="30">
        <v>1</v>
      </c>
      <c r="M2334" s="30"/>
      <c r="N2334" s="30">
        <v>1</v>
      </c>
    </row>
    <row r="2335" spans="2:14" ht="14.4" x14ac:dyDescent="0.3">
      <c r="B2335" s="30"/>
      <c r="C2335" s="115">
        <v>0.72916666666666663</v>
      </c>
      <c r="D2335" s="30" t="s">
        <v>42</v>
      </c>
      <c r="E2335" s="30" t="s">
        <v>1196</v>
      </c>
      <c r="F2335" s="30" t="s">
        <v>3745</v>
      </c>
      <c r="G2335" s="35">
        <v>0.72916666666666663</v>
      </c>
      <c r="H2335" s="30"/>
      <c r="I2335" s="30"/>
      <c r="J2335" s="30"/>
      <c r="K2335" s="30"/>
      <c r="L2335" s="30">
        <v>1</v>
      </c>
      <c r="M2335" s="30"/>
      <c r="N2335" s="30">
        <v>1</v>
      </c>
    </row>
    <row r="2336" spans="2:14" ht="14.4" x14ac:dyDescent="0.3">
      <c r="B2336" s="30"/>
      <c r="C2336" s="115">
        <v>0.72916666666666663</v>
      </c>
      <c r="D2336" s="30" t="s">
        <v>42</v>
      </c>
      <c r="E2336" s="30"/>
      <c r="F2336" s="30" t="s">
        <v>3746</v>
      </c>
      <c r="G2336" s="30"/>
      <c r="H2336" s="30"/>
      <c r="I2336" s="30"/>
      <c r="J2336" s="30"/>
      <c r="K2336" s="30"/>
      <c r="L2336" s="30">
        <v>1</v>
      </c>
      <c r="M2336" s="30"/>
      <c r="N2336" s="30">
        <v>1</v>
      </c>
    </row>
    <row r="2337" spans="2:14" ht="14.4" x14ac:dyDescent="0.3">
      <c r="B2337" s="30"/>
      <c r="C2337" s="115">
        <v>0.72916666666666663</v>
      </c>
      <c r="D2337" s="30" t="s">
        <v>32</v>
      </c>
      <c r="E2337" s="30" t="s">
        <v>1125</v>
      </c>
      <c r="F2337" s="30" t="s">
        <v>3745</v>
      </c>
      <c r="G2337" s="35">
        <v>0.72916666666666663</v>
      </c>
      <c r="H2337" s="30"/>
      <c r="I2337" s="30"/>
      <c r="J2337" s="30"/>
      <c r="K2337" s="30"/>
      <c r="L2337" s="30">
        <v>1</v>
      </c>
      <c r="M2337" s="30"/>
      <c r="N2337" s="30">
        <v>1</v>
      </c>
    </row>
    <row r="2338" spans="2:14" ht="14.4" x14ac:dyDescent="0.3">
      <c r="B2338" s="30"/>
      <c r="C2338" s="115">
        <v>0.72916666666666663</v>
      </c>
      <c r="D2338" s="30" t="s">
        <v>32</v>
      </c>
      <c r="E2338" s="30"/>
      <c r="F2338" s="30" t="s">
        <v>3746</v>
      </c>
      <c r="G2338" s="30"/>
      <c r="H2338" s="30"/>
      <c r="I2338" s="30"/>
      <c r="J2338" s="30"/>
      <c r="K2338" s="30"/>
      <c r="L2338" s="30">
        <v>1</v>
      </c>
      <c r="M2338" s="30"/>
      <c r="N2338" s="30">
        <v>1</v>
      </c>
    </row>
    <row r="2339" spans="2:14" ht="14.4" x14ac:dyDescent="0.3">
      <c r="B2339" s="30"/>
      <c r="C2339" s="115">
        <v>0.72916666666666663</v>
      </c>
      <c r="D2339" s="30" t="s">
        <v>161</v>
      </c>
      <c r="E2339" s="30" t="s">
        <v>1189</v>
      </c>
      <c r="F2339" s="30" t="s">
        <v>3745</v>
      </c>
      <c r="G2339" s="35">
        <v>0.72916666666666663</v>
      </c>
      <c r="H2339" s="30"/>
      <c r="I2339" s="30"/>
      <c r="J2339" s="30"/>
      <c r="K2339" s="30"/>
      <c r="L2339" s="30">
        <v>1</v>
      </c>
      <c r="M2339" s="30"/>
      <c r="N2339" s="30">
        <v>1</v>
      </c>
    </row>
    <row r="2340" spans="2:14" ht="14.4" x14ac:dyDescent="0.3">
      <c r="B2340" s="30"/>
      <c r="C2340" s="115">
        <v>0.72916666666666663</v>
      </c>
      <c r="D2340" s="30" t="s">
        <v>161</v>
      </c>
      <c r="E2340" s="30"/>
      <c r="F2340" s="30" t="s">
        <v>3746</v>
      </c>
      <c r="G2340" s="30"/>
      <c r="H2340" s="30"/>
      <c r="I2340" s="30"/>
      <c r="J2340" s="30"/>
      <c r="K2340" s="30"/>
      <c r="L2340" s="30">
        <v>1</v>
      </c>
      <c r="M2340" s="30"/>
      <c r="N2340" s="30">
        <v>1</v>
      </c>
    </row>
    <row r="2341" spans="2:14" ht="14.4" x14ac:dyDescent="0.3">
      <c r="B2341" s="30"/>
      <c r="C2341" s="115">
        <v>0.72916666666666663</v>
      </c>
      <c r="D2341" s="30" t="s">
        <v>173</v>
      </c>
      <c r="E2341" s="30" t="s">
        <v>1189</v>
      </c>
      <c r="F2341" s="30" t="s">
        <v>3745</v>
      </c>
      <c r="G2341" s="35">
        <v>0.72916666666666663</v>
      </c>
      <c r="H2341" s="30"/>
      <c r="I2341" s="30"/>
      <c r="J2341" s="30"/>
      <c r="K2341" s="30"/>
      <c r="L2341" s="30">
        <v>1</v>
      </c>
      <c r="M2341" s="30"/>
      <c r="N2341" s="30">
        <v>1</v>
      </c>
    </row>
    <row r="2342" spans="2:14" ht="14.4" x14ac:dyDescent="0.3">
      <c r="B2342" s="30"/>
      <c r="C2342" s="115">
        <v>0.72916666666666663</v>
      </c>
      <c r="D2342" s="30" t="s">
        <v>173</v>
      </c>
      <c r="E2342" s="30"/>
      <c r="F2342" s="30" t="s">
        <v>3746</v>
      </c>
      <c r="G2342" s="30"/>
      <c r="H2342" s="30"/>
      <c r="I2342" s="30"/>
      <c r="J2342" s="30"/>
      <c r="K2342" s="30"/>
      <c r="L2342" s="30">
        <v>1</v>
      </c>
      <c r="M2342" s="30"/>
      <c r="N2342" s="30">
        <v>1</v>
      </c>
    </row>
    <row r="2343" spans="2:14" ht="14.4" x14ac:dyDescent="0.3">
      <c r="B2343" s="30"/>
      <c r="C2343" s="115">
        <v>0.72916666666666663</v>
      </c>
      <c r="D2343" s="30" t="s">
        <v>164</v>
      </c>
      <c r="E2343" s="30" t="s">
        <v>1195</v>
      </c>
      <c r="F2343" s="30" t="s">
        <v>3745</v>
      </c>
      <c r="G2343" s="35">
        <v>0.72916666666666663</v>
      </c>
      <c r="H2343" s="30"/>
      <c r="I2343" s="30"/>
      <c r="J2343" s="30"/>
      <c r="K2343" s="30"/>
      <c r="L2343" s="30">
        <v>1</v>
      </c>
      <c r="M2343" s="30"/>
      <c r="N2343" s="30">
        <v>1</v>
      </c>
    </row>
    <row r="2344" spans="2:14" ht="14.4" x14ac:dyDescent="0.3">
      <c r="B2344" s="30"/>
      <c r="C2344" s="115">
        <v>0.72916666666666663</v>
      </c>
      <c r="D2344" s="30" t="s">
        <v>164</v>
      </c>
      <c r="E2344" s="30"/>
      <c r="F2344" s="30" t="s">
        <v>3746</v>
      </c>
      <c r="G2344" s="30"/>
      <c r="H2344" s="30"/>
      <c r="I2344" s="30"/>
      <c r="J2344" s="30"/>
      <c r="K2344" s="30"/>
      <c r="L2344" s="30">
        <v>1</v>
      </c>
      <c r="M2344" s="30"/>
      <c r="N2344" s="30">
        <v>1</v>
      </c>
    </row>
    <row r="2345" spans="2:14" ht="14.4" x14ac:dyDescent="0.3">
      <c r="B2345" s="30"/>
      <c r="C2345" s="115">
        <v>0.72916666666666663</v>
      </c>
      <c r="D2345" s="30" t="s">
        <v>164</v>
      </c>
      <c r="E2345" s="30" t="s">
        <v>1173</v>
      </c>
      <c r="F2345" s="30" t="s">
        <v>3745</v>
      </c>
      <c r="G2345" s="35">
        <v>0.72916666666666663</v>
      </c>
      <c r="H2345" s="30"/>
      <c r="I2345" s="30"/>
      <c r="J2345" s="30"/>
      <c r="K2345" s="30"/>
      <c r="L2345" s="30">
        <v>1</v>
      </c>
      <c r="M2345" s="30"/>
      <c r="N2345" s="30">
        <v>1</v>
      </c>
    </row>
    <row r="2346" spans="2:14" ht="14.4" x14ac:dyDescent="0.3">
      <c r="B2346" s="30"/>
      <c r="C2346" s="115">
        <v>0.72916666666666663</v>
      </c>
      <c r="D2346" s="30" t="s">
        <v>164</v>
      </c>
      <c r="E2346" s="30"/>
      <c r="F2346" s="30" t="s">
        <v>3746</v>
      </c>
      <c r="G2346" s="30"/>
      <c r="H2346" s="30"/>
      <c r="I2346" s="30"/>
      <c r="J2346" s="30"/>
      <c r="K2346" s="30"/>
      <c r="L2346" s="30">
        <v>1</v>
      </c>
      <c r="M2346" s="30"/>
      <c r="N2346" s="30">
        <v>1</v>
      </c>
    </row>
    <row r="2347" spans="2:14" ht="14.4" x14ac:dyDescent="0.3">
      <c r="B2347" s="30"/>
      <c r="C2347" s="115">
        <v>0.72916666666666663</v>
      </c>
      <c r="D2347" s="30" t="s">
        <v>122</v>
      </c>
      <c r="E2347" s="30" t="s">
        <v>1183</v>
      </c>
      <c r="F2347" s="30" t="s">
        <v>3745</v>
      </c>
      <c r="G2347" s="35">
        <v>0.72916666666666663</v>
      </c>
      <c r="H2347" s="30"/>
      <c r="I2347" s="30"/>
      <c r="J2347" s="30"/>
      <c r="K2347" s="30"/>
      <c r="L2347" s="30">
        <v>1</v>
      </c>
      <c r="M2347" s="30"/>
      <c r="N2347" s="30">
        <v>1</v>
      </c>
    </row>
    <row r="2348" spans="2:14" ht="14.4" x14ac:dyDescent="0.3">
      <c r="B2348" s="30"/>
      <c r="C2348" s="115">
        <v>0.72916666666666663</v>
      </c>
      <c r="D2348" s="30" t="s">
        <v>122</v>
      </c>
      <c r="E2348" s="30"/>
      <c r="F2348" s="30" t="s">
        <v>3746</v>
      </c>
      <c r="G2348" s="30"/>
      <c r="H2348" s="30"/>
      <c r="I2348" s="30"/>
      <c r="J2348" s="30"/>
      <c r="K2348" s="30"/>
      <c r="L2348" s="30">
        <v>1</v>
      </c>
      <c r="M2348" s="30"/>
      <c r="N2348" s="30">
        <v>1</v>
      </c>
    </row>
    <row r="2349" spans="2:14" ht="14.4" x14ac:dyDescent="0.3">
      <c r="B2349" s="30"/>
      <c r="C2349" s="115">
        <v>0.72916666666666663</v>
      </c>
      <c r="D2349" s="30" t="s">
        <v>608</v>
      </c>
      <c r="E2349" s="30" t="s">
        <v>1222</v>
      </c>
      <c r="F2349" s="30" t="s">
        <v>3745</v>
      </c>
      <c r="G2349" s="35">
        <v>0.72916666666666663</v>
      </c>
      <c r="H2349" s="30"/>
      <c r="I2349" s="30"/>
      <c r="J2349" s="30"/>
      <c r="K2349" s="30"/>
      <c r="L2349" s="30">
        <v>1</v>
      </c>
      <c r="M2349" s="30"/>
      <c r="N2349" s="30">
        <v>1</v>
      </c>
    </row>
    <row r="2350" spans="2:14" ht="14.4" x14ac:dyDescent="0.3">
      <c r="B2350" s="30"/>
      <c r="C2350" s="115">
        <v>0.72916666666666663</v>
      </c>
      <c r="D2350" s="30" t="s">
        <v>608</v>
      </c>
      <c r="E2350" s="30"/>
      <c r="F2350" s="30" t="s">
        <v>3746</v>
      </c>
      <c r="G2350" s="30"/>
      <c r="H2350" s="30"/>
      <c r="I2350" s="30"/>
      <c r="J2350" s="30"/>
      <c r="K2350" s="30"/>
      <c r="L2350" s="30">
        <v>1</v>
      </c>
      <c r="M2350" s="30"/>
      <c r="N2350" s="30">
        <v>1</v>
      </c>
    </row>
    <row r="2351" spans="2:14" ht="14.4" x14ac:dyDescent="0.3">
      <c r="B2351" s="30"/>
      <c r="C2351" s="115">
        <v>0.72916666666666663</v>
      </c>
      <c r="D2351" s="30" t="s">
        <v>605</v>
      </c>
      <c r="E2351" s="30" t="s">
        <v>1150</v>
      </c>
      <c r="F2351" s="30" t="s">
        <v>3745</v>
      </c>
      <c r="G2351" s="35">
        <v>0.72916666666666663</v>
      </c>
      <c r="H2351" s="30"/>
      <c r="I2351" s="30"/>
      <c r="J2351" s="30"/>
      <c r="K2351" s="30"/>
      <c r="L2351" s="30">
        <v>1</v>
      </c>
      <c r="M2351" s="30"/>
      <c r="N2351" s="30">
        <v>1</v>
      </c>
    </row>
    <row r="2352" spans="2:14" ht="14.4" x14ac:dyDescent="0.3">
      <c r="B2352" s="30"/>
      <c r="C2352" s="115">
        <v>0.72916666666666663</v>
      </c>
      <c r="D2352" s="30" t="s">
        <v>605</v>
      </c>
      <c r="E2352" s="30"/>
      <c r="F2352" s="30" t="s">
        <v>3746</v>
      </c>
      <c r="G2352" s="30"/>
      <c r="H2352" s="30"/>
      <c r="I2352" s="30"/>
      <c r="J2352" s="30"/>
      <c r="K2352" s="30"/>
      <c r="L2352" s="30">
        <v>1</v>
      </c>
      <c r="M2352" s="30"/>
      <c r="N2352" s="30">
        <v>1</v>
      </c>
    </row>
    <row r="2353" spans="2:14" ht="14.4" x14ac:dyDescent="0.3">
      <c r="B2353" s="30"/>
      <c r="C2353" s="115">
        <v>0.72916666666666663</v>
      </c>
      <c r="D2353" s="30" t="s">
        <v>746</v>
      </c>
      <c r="E2353" s="30" t="s">
        <v>1191</v>
      </c>
      <c r="F2353" s="30" t="s">
        <v>3745</v>
      </c>
      <c r="G2353" s="35">
        <v>0.72916666666666663</v>
      </c>
      <c r="H2353" s="30"/>
      <c r="I2353" s="30"/>
      <c r="J2353" s="30"/>
      <c r="K2353" s="30"/>
      <c r="L2353" s="30">
        <v>1</v>
      </c>
      <c r="M2353" s="30"/>
      <c r="N2353" s="30">
        <v>1</v>
      </c>
    </row>
    <row r="2354" spans="2:14" ht="14.4" x14ac:dyDescent="0.3">
      <c r="B2354" s="30"/>
      <c r="C2354" s="115">
        <v>0.72916666666666663</v>
      </c>
      <c r="D2354" s="30" t="s">
        <v>746</v>
      </c>
      <c r="E2354" s="30"/>
      <c r="F2354" s="30" t="s">
        <v>3746</v>
      </c>
      <c r="G2354" s="30"/>
      <c r="H2354" s="30"/>
      <c r="I2354" s="30"/>
      <c r="J2354" s="30"/>
      <c r="K2354" s="30"/>
      <c r="L2354" s="30">
        <v>1</v>
      </c>
      <c r="M2354" s="30"/>
      <c r="N2354" s="30">
        <v>1</v>
      </c>
    </row>
    <row r="2355" spans="2:14" ht="14.4" x14ac:dyDescent="0.3">
      <c r="B2355" s="30"/>
      <c r="C2355" s="115">
        <v>0.72916666666666663</v>
      </c>
      <c r="D2355" s="30" t="s">
        <v>740</v>
      </c>
      <c r="E2355" s="30" t="s">
        <v>1195</v>
      </c>
      <c r="F2355" s="30" t="s">
        <v>3745</v>
      </c>
      <c r="G2355" s="35">
        <v>0.72916666666666663</v>
      </c>
      <c r="H2355" s="30"/>
      <c r="I2355" s="30"/>
      <c r="J2355" s="30"/>
      <c r="K2355" s="30"/>
      <c r="L2355" s="30">
        <v>1</v>
      </c>
      <c r="M2355" s="30"/>
      <c r="N2355" s="30">
        <v>1</v>
      </c>
    </row>
    <row r="2356" spans="2:14" ht="14.4" x14ac:dyDescent="0.3">
      <c r="B2356" s="30"/>
      <c r="C2356" s="115">
        <v>0.72916666666666663</v>
      </c>
      <c r="D2356" s="30" t="s">
        <v>740</v>
      </c>
      <c r="E2356" s="30"/>
      <c r="F2356" s="30" t="s">
        <v>3746</v>
      </c>
      <c r="G2356" s="30"/>
      <c r="H2356" s="30"/>
      <c r="I2356" s="30"/>
      <c r="J2356" s="30"/>
      <c r="K2356" s="30"/>
      <c r="L2356" s="30">
        <v>1</v>
      </c>
      <c r="M2356" s="30"/>
      <c r="N2356" s="30">
        <v>1</v>
      </c>
    </row>
    <row r="2357" spans="2:14" ht="14.4" x14ac:dyDescent="0.3">
      <c r="B2357" s="30"/>
      <c r="C2357" s="115">
        <v>0.72916666666666663</v>
      </c>
      <c r="D2357" s="30" t="s">
        <v>740</v>
      </c>
      <c r="E2357" s="30" t="s">
        <v>1178</v>
      </c>
      <c r="F2357" s="30" t="s">
        <v>3745</v>
      </c>
      <c r="G2357" s="35">
        <v>0.72916666666666663</v>
      </c>
      <c r="H2357" s="30"/>
      <c r="I2357" s="30"/>
      <c r="J2357" s="30"/>
      <c r="K2357" s="30"/>
      <c r="L2357" s="30">
        <v>1</v>
      </c>
      <c r="M2357" s="30"/>
      <c r="N2357" s="30">
        <v>1</v>
      </c>
    </row>
    <row r="2358" spans="2:14" ht="14.4" x14ac:dyDescent="0.3">
      <c r="B2358" s="30"/>
      <c r="C2358" s="115">
        <v>0.72916666666666663</v>
      </c>
      <c r="D2358" s="30" t="s">
        <v>740</v>
      </c>
      <c r="E2358" s="30"/>
      <c r="F2358" s="30" t="s">
        <v>3746</v>
      </c>
      <c r="G2358" s="30"/>
      <c r="H2358" s="30"/>
      <c r="I2358" s="30"/>
      <c r="J2358" s="30"/>
      <c r="K2358" s="30"/>
      <c r="L2358" s="30">
        <v>1</v>
      </c>
      <c r="M2358" s="30"/>
      <c r="N2358" s="30">
        <v>1</v>
      </c>
    </row>
    <row r="2359" spans="2:14" ht="14.4" x14ac:dyDescent="0.3">
      <c r="B2359" s="30"/>
      <c r="C2359" s="115">
        <v>0.72916666666666663</v>
      </c>
      <c r="D2359" s="30" t="s">
        <v>704</v>
      </c>
      <c r="E2359" s="30" t="s">
        <v>1168</v>
      </c>
      <c r="F2359" s="30" t="s">
        <v>3745</v>
      </c>
      <c r="G2359" s="35">
        <v>0.72916666666666663</v>
      </c>
      <c r="H2359" s="30"/>
      <c r="I2359" s="30"/>
      <c r="J2359" s="30"/>
      <c r="K2359" s="30"/>
      <c r="L2359" s="30">
        <v>1</v>
      </c>
      <c r="M2359" s="30"/>
      <c r="N2359" s="30">
        <v>1</v>
      </c>
    </row>
    <row r="2360" spans="2:14" ht="14.4" x14ac:dyDescent="0.3">
      <c r="B2360" s="30"/>
      <c r="C2360" s="115">
        <v>0.72916666666666663</v>
      </c>
      <c r="D2360" s="30" t="s">
        <v>704</v>
      </c>
      <c r="E2360" s="30"/>
      <c r="F2360" s="30" t="s">
        <v>3746</v>
      </c>
      <c r="G2360" s="30"/>
      <c r="H2360" s="30"/>
      <c r="I2360" s="30"/>
      <c r="J2360" s="30"/>
      <c r="K2360" s="30"/>
      <c r="L2360" s="30">
        <v>1</v>
      </c>
      <c r="M2360" s="30"/>
      <c r="N2360" s="30">
        <v>1</v>
      </c>
    </row>
    <row r="2361" spans="2:14" ht="14.4" x14ac:dyDescent="0.3">
      <c r="B2361" s="30"/>
      <c r="C2361" s="115">
        <v>0.72916666666666663</v>
      </c>
      <c r="D2361" s="30" t="s">
        <v>758</v>
      </c>
      <c r="E2361" s="30" t="s">
        <v>1183</v>
      </c>
      <c r="F2361" s="30" t="s">
        <v>3745</v>
      </c>
      <c r="G2361" s="35">
        <v>0.72916666666666663</v>
      </c>
      <c r="H2361" s="30"/>
      <c r="I2361" s="30"/>
      <c r="J2361" s="30"/>
      <c r="K2361" s="30"/>
      <c r="L2361" s="30">
        <v>1</v>
      </c>
      <c r="M2361" s="30"/>
      <c r="N2361" s="30">
        <v>1</v>
      </c>
    </row>
    <row r="2362" spans="2:14" ht="14.4" x14ac:dyDescent="0.3">
      <c r="B2362" s="30"/>
      <c r="C2362" s="115">
        <v>0.72916666666666663</v>
      </c>
      <c r="D2362" s="30" t="s">
        <v>758</v>
      </c>
      <c r="E2362" s="30"/>
      <c r="F2362" s="30" t="s">
        <v>3746</v>
      </c>
      <c r="G2362" s="30"/>
      <c r="H2362" s="30"/>
      <c r="I2362" s="30"/>
      <c r="J2362" s="30"/>
      <c r="K2362" s="30"/>
      <c r="L2362" s="30">
        <v>1</v>
      </c>
      <c r="M2362" s="30"/>
      <c r="N2362" s="30">
        <v>1</v>
      </c>
    </row>
    <row r="2363" spans="2:14" ht="14.4" x14ac:dyDescent="0.3">
      <c r="B2363" s="30"/>
      <c r="C2363" s="115">
        <v>0.72916666666666663</v>
      </c>
      <c r="D2363" s="30" t="s">
        <v>303</v>
      </c>
      <c r="E2363" s="30" t="s">
        <v>1122</v>
      </c>
      <c r="F2363" s="30" t="s">
        <v>3745</v>
      </c>
      <c r="G2363" s="35">
        <v>0.72916666666666663</v>
      </c>
      <c r="H2363" s="30"/>
      <c r="I2363" s="30"/>
      <c r="J2363" s="30"/>
      <c r="K2363" s="30"/>
      <c r="L2363" s="30">
        <v>1</v>
      </c>
      <c r="M2363" s="30"/>
      <c r="N2363" s="30">
        <v>1</v>
      </c>
    </row>
    <row r="2364" spans="2:14" ht="14.4" x14ac:dyDescent="0.3">
      <c r="B2364" s="30"/>
      <c r="C2364" s="115">
        <v>0.72916666666666663</v>
      </c>
      <c r="D2364" s="30" t="s">
        <v>303</v>
      </c>
      <c r="E2364" s="30"/>
      <c r="F2364" s="30" t="s">
        <v>3746</v>
      </c>
      <c r="G2364" s="30"/>
      <c r="H2364" s="30"/>
      <c r="I2364" s="30"/>
      <c r="J2364" s="30"/>
      <c r="K2364" s="30"/>
      <c r="L2364" s="30">
        <v>1</v>
      </c>
      <c r="M2364" s="30"/>
      <c r="N2364" s="30">
        <v>1</v>
      </c>
    </row>
    <row r="2365" spans="2:14" ht="14.4" x14ac:dyDescent="0.3">
      <c r="B2365" s="30"/>
      <c r="C2365" s="115">
        <v>0.72916666666666663</v>
      </c>
      <c r="D2365" s="30" t="s">
        <v>438</v>
      </c>
      <c r="E2365" s="30" t="s">
        <v>1183</v>
      </c>
      <c r="F2365" s="30" t="s">
        <v>3745</v>
      </c>
      <c r="G2365" s="35">
        <v>0.72916666666666663</v>
      </c>
      <c r="H2365" s="30"/>
      <c r="I2365" s="30"/>
      <c r="J2365" s="30"/>
      <c r="K2365" s="30"/>
      <c r="L2365" s="30">
        <v>1</v>
      </c>
      <c r="M2365" s="30"/>
      <c r="N2365" s="30">
        <v>1</v>
      </c>
    </row>
    <row r="2366" spans="2:14" ht="14.4" x14ac:dyDescent="0.3">
      <c r="B2366" s="30"/>
      <c r="C2366" s="115">
        <v>0.72916666666666663</v>
      </c>
      <c r="D2366" s="30" t="s">
        <v>438</v>
      </c>
      <c r="E2366" s="30"/>
      <c r="F2366" s="30" t="s">
        <v>3746</v>
      </c>
      <c r="G2366" s="30"/>
      <c r="H2366" s="30"/>
      <c r="I2366" s="30"/>
      <c r="J2366" s="30"/>
      <c r="K2366" s="30"/>
      <c r="L2366" s="30">
        <v>1</v>
      </c>
      <c r="M2366" s="30"/>
      <c r="N2366" s="30">
        <v>1</v>
      </c>
    </row>
    <row r="2367" spans="2:14" ht="14.4" x14ac:dyDescent="0.3">
      <c r="B2367" s="30"/>
      <c r="C2367" s="115">
        <v>0.72916666666666663</v>
      </c>
      <c r="D2367" s="30" t="s">
        <v>977</v>
      </c>
      <c r="E2367" s="30" t="s">
        <v>1125</v>
      </c>
      <c r="F2367" s="30" t="s">
        <v>3745</v>
      </c>
      <c r="G2367" s="35">
        <v>0.72916666666666663</v>
      </c>
      <c r="H2367" s="30"/>
      <c r="I2367" s="30"/>
      <c r="J2367" s="30"/>
      <c r="K2367" s="30"/>
      <c r="L2367" s="30">
        <v>1</v>
      </c>
      <c r="M2367" s="30"/>
      <c r="N2367" s="30">
        <v>1</v>
      </c>
    </row>
    <row r="2368" spans="2:14" ht="14.4" x14ac:dyDescent="0.3">
      <c r="B2368" s="30"/>
      <c r="C2368" s="115">
        <v>0.72916666666666663</v>
      </c>
      <c r="D2368" s="30" t="s">
        <v>977</v>
      </c>
      <c r="E2368" s="30"/>
      <c r="F2368" s="30" t="s">
        <v>3746</v>
      </c>
      <c r="G2368" s="30"/>
      <c r="H2368" s="30"/>
      <c r="I2368" s="30"/>
      <c r="J2368" s="30"/>
      <c r="K2368" s="30"/>
      <c r="L2368" s="30">
        <v>1</v>
      </c>
      <c r="M2368" s="30"/>
      <c r="N2368" s="30">
        <v>1</v>
      </c>
    </row>
    <row r="2369" spans="2:14" ht="14.4" x14ac:dyDescent="0.3">
      <c r="B2369" s="30"/>
      <c r="C2369" s="115">
        <v>0.72916666666666663</v>
      </c>
      <c r="D2369" s="30" t="s">
        <v>988</v>
      </c>
      <c r="E2369" s="30" t="s">
        <v>1117</v>
      </c>
      <c r="F2369" s="30" t="s">
        <v>3745</v>
      </c>
      <c r="G2369" s="35">
        <v>0.72916666666666663</v>
      </c>
      <c r="H2369" s="30"/>
      <c r="I2369" s="30"/>
      <c r="J2369" s="30"/>
      <c r="K2369" s="30"/>
      <c r="L2369" s="30">
        <v>1</v>
      </c>
      <c r="M2369" s="30"/>
      <c r="N2369" s="30">
        <v>1</v>
      </c>
    </row>
    <row r="2370" spans="2:14" ht="14.4" x14ac:dyDescent="0.3">
      <c r="B2370" s="30"/>
      <c r="C2370" s="115">
        <v>0.72916666666666663</v>
      </c>
      <c r="D2370" s="30" t="s">
        <v>988</v>
      </c>
      <c r="E2370" s="30"/>
      <c r="F2370" s="30" t="s">
        <v>3746</v>
      </c>
      <c r="G2370" s="30"/>
      <c r="H2370" s="30"/>
      <c r="I2370" s="30"/>
      <c r="J2370" s="30"/>
      <c r="K2370" s="30"/>
      <c r="L2370" s="30">
        <v>1</v>
      </c>
      <c r="M2370" s="30"/>
      <c r="N2370" s="30">
        <v>1</v>
      </c>
    </row>
    <row r="2371" spans="2:14" ht="14.4" x14ac:dyDescent="0.3">
      <c r="B2371" s="30"/>
      <c r="C2371" s="115">
        <v>0.72916666666666663</v>
      </c>
      <c r="D2371" s="30" t="s">
        <v>1006</v>
      </c>
      <c r="E2371" s="30" t="s">
        <v>1165</v>
      </c>
      <c r="F2371" s="30" t="s">
        <v>3745</v>
      </c>
      <c r="G2371" s="35">
        <v>0.72916666666666663</v>
      </c>
      <c r="H2371" s="30"/>
      <c r="I2371" s="30"/>
      <c r="J2371" s="30"/>
      <c r="K2371" s="30"/>
      <c r="L2371" s="30">
        <v>1</v>
      </c>
      <c r="M2371" s="30"/>
      <c r="N2371" s="30">
        <v>1</v>
      </c>
    </row>
    <row r="2372" spans="2:14" ht="14.4" x14ac:dyDescent="0.3">
      <c r="B2372" s="30"/>
      <c r="C2372" s="115">
        <v>0.72916666666666663</v>
      </c>
      <c r="D2372" s="30" t="s">
        <v>1006</v>
      </c>
      <c r="E2372" s="30"/>
      <c r="F2372" s="30" t="s">
        <v>3746</v>
      </c>
      <c r="G2372" s="30"/>
      <c r="H2372" s="30"/>
      <c r="I2372" s="30"/>
      <c r="J2372" s="30"/>
      <c r="K2372" s="30"/>
      <c r="L2372" s="30">
        <v>1</v>
      </c>
      <c r="M2372" s="30"/>
      <c r="N2372" s="30">
        <v>1</v>
      </c>
    </row>
    <row r="2373" spans="2:14" ht="14.4" x14ac:dyDescent="0.3">
      <c r="B2373" s="30"/>
      <c r="C2373" s="115">
        <v>0.76041666666666663</v>
      </c>
      <c r="D2373" s="30" t="s">
        <v>42</v>
      </c>
      <c r="E2373" s="30" t="s">
        <v>1125</v>
      </c>
      <c r="F2373" s="30" t="s">
        <v>3747</v>
      </c>
      <c r="G2373" s="35">
        <v>0.76041666666666663</v>
      </c>
      <c r="H2373" s="30"/>
      <c r="I2373" s="30"/>
      <c r="J2373" s="30"/>
      <c r="K2373" s="30"/>
      <c r="L2373" s="30">
        <v>1</v>
      </c>
      <c r="M2373" s="30"/>
      <c r="N2373" s="30">
        <v>1</v>
      </c>
    </row>
    <row r="2374" spans="2:14" ht="14.4" x14ac:dyDescent="0.3">
      <c r="B2374" s="30"/>
      <c r="C2374" s="115">
        <v>0.76041666666666663</v>
      </c>
      <c r="D2374" s="30" t="s">
        <v>42</v>
      </c>
      <c r="E2374" s="30"/>
      <c r="F2374" s="30" t="s">
        <v>3748</v>
      </c>
      <c r="G2374" s="30"/>
      <c r="H2374" s="30"/>
      <c r="I2374" s="30"/>
      <c r="J2374" s="30"/>
      <c r="K2374" s="30"/>
      <c r="L2374" s="30">
        <v>1</v>
      </c>
      <c r="M2374" s="30"/>
      <c r="N2374" s="30">
        <v>1</v>
      </c>
    </row>
    <row r="2375" spans="2:14" ht="14.4" x14ac:dyDescent="0.3">
      <c r="B2375" s="30"/>
      <c r="C2375" s="115">
        <v>0.76041666666666663</v>
      </c>
      <c r="D2375" s="30" t="s">
        <v>32</v>
      </c>
      <c r="E2375" s="30" t="s">
        <v>1165</v>
      </c>
      <c r="F2375" s="30" t="s">
        <v>3747</v>
      </c>
      <c r="G2375" s="35">
        <v>0.76041666666666663</v>
      </c>
      <c r="H2375" s="30"/>
      <c r="I2375" s="30"/>
      <c r="J2375" s="30"/>
      <c r="K2375" s="30"/>
      <c r="L2375" s="30">
        <v>1</v>
      </c>
      <c r="M2375" s="30"/>
      <c r="N2375" s="30">
        <v>1</v>
      </c>
    </row>
    <row r="2376" spans="2:14" ht="14.4" x14ac:dyDescent="0.3">
      <c r="B2376" s="30"/>
      <c r="C2376" s="115">
        <v>0.76041666666666663</v>
      </c>
      <c r="D2376" s="30" t="s">
        <v>32</v>
      </c>
      <c r="E2376" s="30"/>
      <c r="F2376" s="30" t="s">
        <v>3748</v>
      </c>
      <c r="G2376" s="30"/>
      <c r="H2376" s="30"/>
      <c r="I2376" s="30"/>
      <c r="J2376" s="30"/>
      <c r="K2376" s="30"/>
      <c r="L2376" s="30">
        <v>1</v>
      </c>
      <c r="M2376" s="30"/>
      <c r="N2376" s="30">
        <v>1</v>
      </c>
    </row>
    <row r="2377" spans="2:14" ht="14.4" x14ac:dyDescent="0.3">
      <c r="B2377" s="30"/>
      <c r="C2377" s="115">
        <v>0.76041666666666663</v>
      </c>
      <c r="D2377" s="30" t="s">
        <v>179</v>
      </c>
      <c r="E2377" s="30" t="s">
        <v>1122</v>
      </c>
      <c r="F2377" s="30" t="s">
        <v>3747</v>
      </c>
      <c r="G2377" s="35">
        <v>0.76041666666666663</v>
      </c>
      <c r="H2377" s="30"/>
      <c r="I2377" s="30"/>
      <c r="J2377" s="30"/>
      <c r="K2377" s="30"/>
      <c r="L2377" s="30">
        <v>1</v>
      </c>
      <c r="M2377" s="30"/>
      <c r="N2377" s="30">
        <v>1</v>
      </c>
    </row>
    <row r="2378" spans="2:14" ht="14.4" x14ac:dyDescent="0.3">
      <c r="B2378" s="30"/>
      <c r="C2378" s="115">
        <v>0.76041666666666663</v>
      </c>
      <c r="D2378" s="30" t="s">
        <v>179</v>
      </c>
      <c r="E2378" s="30"/>
      <c r="F2378" s="30" t="s">
        <v>3748</v>
      </c>
      <c r="G2378" s="30"/>
      <c r="H2378" s="30"/>
      <c r="I2378" s="30"/>
      <c r="J2378" s="30"/>
      <c r="K2378" s="30"/>
      <c r="L2378" s="30">
        <v>1</v>
      </c>
      <c r="M2378" s="30"/>
      <c r="N2378" s="30">
        <v>1</v>
      </c>
    </row>
    <row r="2379" spans="2:14" ht="14.4" x14ac:dyDescent="0.3">
      <c r="B2379" s="30"/>
      <c r="C2379" s="115">
        <v>0.76041666666666663</v>
      </c>
      <c r="D2379" s="30" t="s">
        <v>161</v>
      </c>
      <c r="E2379" s="30" t="s">
        <v>1125</v>
      </c>
      <c r="F2379" s="30" t="s">
        <v>3747</v>
      </c>
      <c r="G2379" s="35">
        <v>0.76041666666666663</v>
      </c>
      <c r="H2379" s="30"/>
      <c r="I2379" s="30"/>
      <c r="J2379" s="30"/>
      <c r="K2379" s="30"/>
      <c r="L2379" s="30">
        <v>1</v>
      </c>
      <c r="M2379" s="30"/>
      <c r="N2379" s="30">
        <v>1</v>
      </c>
    </row>
    <row r="2380" spans="2:14" ht="14.4" x14ac:dyDescent="0.3">
      <c r="B2380" s="30"/>
      <c r="C2380" s="115">
        <v>0.76041666666666663</v>
      </c>
      <c r="D2380" s="30" t="s">
        <v>161</v>
      </c>
      <c r="E2380" s="30"/>
      <c r="F2380" s="30" t="s">
        <v>3748</v>
      </c>
      <c r="G2380" s="30"/>
      <c r="H2380" s="30"/>
      <c r="I2380" s="30"/>
      <c r="J2380" s="30"/>
      <c r="K2380" s="30"/>
      <c r="L2380" s="30">
        <v>1</v>
      </c>
      <c r="M2380" s="30"/>
      <c r="N2380" s="30">
        <v>1</v>
      </c>
    </row>
    <row r="2381" spans="2:14" ht="14.4" x14ac:dyDescent="0.3">
      <c r="B2381" s="30"/>
      <c r="C2381" s="115">
        <v>0.76041666666666663</v>
      </c>
      <c r="D2381" s="30" t="s">
        <v>173</v>
      </c>
      <c r="E2381" s="30" t="s">
        <v>1122</v>
      </c>
      <c r="F2381" s="30" t="s">
        <v>3747</v>
      </c>
      <c r="G2381" s="35">
        <v>0.76041666666666663</v>
      </c>
      <c r="H2381" s="30"/>
      <c r="I2381" s="30"/>
      <c r="J2381" s="30"/>
      <c r="K2381" s="30"/>
      <c r="L2381" s="30">
        <v>1</v>
      </c>
      <c r="M2381" s="30"/>
      <c r="N2381" s="30">
        <v>1</v>
      </c>
    </row>
    <row r="2382" spans="2:14" ht="14.4" x14ac:dyDescent="0.3">
      <c r="B2382" s="30"/>
      <c r="C2382" s="115">
        <v>0.76041666666666663</v>
      </c>
      <c r="D2382" s="30" t="s">
        <v>173</v>
      </c>
      <c r="E2382" s="30"/>
      <c r="F2382" s="30" t="s">
        <v>3748</v>
      </c>
      <c r="G2382" s="30"/>
      <c r="H2382" s="30"/>
      <c r="I2382" s="30"/>
      <c r="J2382" s="30"/>
      <c r="K2382" s="30"/>
      <c r="L2382" s="30">
        <v>1</v>
      </c>
      <c r="M2382" s="30"/>
      <c r="N2382" s="30">
        <v>1</v>
      </c>
    </row>
    <row r="2383" spans="2:14" ht="14.4" x14ac:dyDescent="0.3">
      <c r="B2383" s="30"/>
      <c r="C2383" s="115">
        <v>0.76041666666666663</v>
      </c>
      <c r="D2383" s="30" t="s">
        <v>164</v>
      </c>
      <c r="E2383" s="30" t="s">
        <v>1189</v>
      </c>
      <c r="F2383" s="30" t="s">
        <v>3747</v>
      </c>
      <c r="G2383" s="35">
        <v>0.76041666666666663</v>
      </c>
      <c r="H2383" s="30"/>
      <c r="I2383" s="30"/>
      <c r="J2383" s="30"/>
      <c r="K2383" s="30"/>
      <c r="L2383" s="30">
        <v>1</v>
      </c>
      <c r="M2383" s="30"/>
      <c r="N2383" s="30">
        <v>1</v>
      </c>
    </row>
    <row r="2384" spans="2:14" ht="14.4" x14ac:dyDescent="0.3">
      <c r="B2384" s="30"/>
      <c r="C2384" s="115">
        <v>0.76041666666666663</v>
      </c>
      <c r="D2384" s="30" t="s">
        <v>164</v>
      </c>
      <c r="E2384" s="30"/>
      <c r="F2384" s="30" t="s">
        <v>3748</v>
      </c>
      <c r="G2384" s="30"/>
      <c r="H2384" s="30"/>
      <c r="I2384" s="30"/>
      <c r="J2384" s="30"/>
      <c r="K2384" s="30"/>
      <c r="L2384" s="30">
        <v>1</v>
      </c>
      <c r="M2384" s="30"/>
      <c r="N2384" s="30">
        <v>1</v>
      </c>
    </row>
    <row r="2385" spans="2:14" ht="14.4" x14ac:dyDescent="0.3">
      <c r="B2385" s="30"/>
      <c r="C2385" s="115">
        <v>0.76041666666666663</v>
      </c>
      <c r="D2385" s="30" t="s">
        <v>608</v>
      </c>
      <c r="E2385" s="30" t="s">
        <v>1196</v>
      </c>
      <c r="F2385" s="30" t="s">
        <v>3747</v>
      </c>
      <c r="G2385" s="35">
        <v>0.76041666666666663</v>
      </c>
      <c r="H2385" s="30"/>
      <c r="I2385" s="30"/>
      <c r="J2385" s="30"/>
      <c r="K2385" s="30"/>
      <c r="L2385" s="30">
        <v>1</v>
      </c>
      <c r="M2385" s="30"/>
      <c r="N2385" s="30">
        <v>1</v>
      </c>
    </row>
    <row r="2386" spans="2:14" ht="14.4" x14ac:dyDescent="0.3">
      <c r="B2386" s="30"/>
      <c r="C2386" s="115">
        <v>0.76041666666666663</v>
      </c>
      <c r="D2386" s="30" t="s">
        <v>608</v>
      </c>
      <c r="E2386" s="30"/>
      <c r="F2386" s="30" t="s">
        <v>3748</v>
      </c>
      <c r="G2386" s="30"/>
      <c r="H2386" s="30"/>
      <c r="I2386" s="30"/>
      <c r="J2386" s="30"/>
      <c r="K2386" s="30"/>
      <c r="L2386" s="30">
        <v>1</v>
      </c>
      <c r="M2386" s="30"/>
      <c r="N2386" s="30">
        <v>1</v>
      </c>
    </row>
    <row r="2387" spans="2:14" ht="14.4" x14ac:dyDescent="0.3">
      <c r="B2387" s="30"/>
      <c r="C2387" s="115">
        <v>0.76041666666666663</v>
      </c>
      <c r="D2387" s="30" t="s">
        <v>779</v>
      </c>
      <c r="E2387" s="30" t="s">
        <v>1196</v>
      </c>
      <c r="F2387" s="30" t="s">
        <v>3747</v>
      </c>
      <c r="G2387" s="35">
        <v>0.76041666666666663</v>
      </c>
      <c r="H2387" s="30"/>
      <c r="I2387" s="30"/>
      <c r="J2387" s="30"/>
      <c r="K2387" s="30"/>
      <c r="L2387" s="30">
        <v>1</v>
      </c>
      <c r="M2387" s="30"/>
      <c r="N2387" s="30">
        <v>1</v>
      </c>
    </row>
    <row r="2388" spans="2:14" ht="14.4" x14ac:dyDescent="0.3">
      <c r="B2388" s="30"/>
      <c r="C2388" s="115">
        <v>0.76041666666666663</v>
      </c>
      <c r="D2388" s="30" t="s">
        <v>779</v>
      </c>
      <c r="E2388" s="30"/>
      <c r="F2388" s="30" t="s">
        <v>3748</v>
      </c>
      <c r="G2388" s="30"/>
      <c r="H2388" s="30"/>
      <c r="I2388" s="30"/>
      <c r="J2388" s="30"/>
      <c r="K2388" s="30"/>
      <c r="L2388" s="30">
        <v>1</v>
      </c>
      <c r="M2388" s="30"/>
      <c r="N2388" s="30">
        <v>1</v>
      </c>
    </row>
    <row r="2389" spans="2:14" ht="14.4" x14ac:dyDescent="0.3">
      <c r="B2389" s="30"/>
      <c r="C2389" s="115">
        <v>0.76041666666666663</v>
      </c>
      <c r="D2389" s="30" t="s">
        <v>605</v>
      </c>
      <c r="E2389" s="30" t="s">
        <v>1151</v>
      </c>
      <c r="F2389" s="30" t="s">
        <v>3747</v>
      </c>
      <c r="G2389" s="35">
        <v>0.76041666666666663</v>
      </c>
      <c r="H2389" s="30"/>
      <c r="I2389" s="30"/>
      <c r="J2389" s="30"/>
      <c r="K2389" s="30"/>
      <c r="L2389" s="30">
        <v>1</v>
      </c>
      <c r="M2389" s="30"/>
      <c r="N2389" s="30">
        <v>1</v>
      </c>
    </row>
    <row r="2390" spans="2:14" ht="14.4" x14ac:dyDescent="0.3">
      <c r="B2390" s="30"/>
      <c r="C2390" s="115">
        <v>0.76041666666666663</v>
      </c>
      <c r="D2390" s="30" t="s">
        <v>605</v>
      </c>
      <c r="E2390" s="30"/>
      <c r="F2390" s="30" t="s">
        <v>3748</v>
      </c>
      <c r="G2390" s="30"/>
      <c r="H2390" s="30"/>
      <c r="I2390" s="30"/>
      <c r="J2390" s="30"/>
      <c r="K2390" s="30"/>
      <c r="L2390" s="30">
        <v>1</v>
      </c>
      <c r="M2390" s="30"/>
      <c r="N2390" s="30">
        <v>1</v>
      </c>
    </row>
    <row r="2391" spans="2:14" ht="14.4" x14ac:dyDescent="0.3">
      <c r="B2391" s="30"/>
      <c r="C2391" s="115">
        <v>0.76041666666666663</v>
      </c>
      <c r="D2391" s="30" t="s">
        <v>605</v>
      </c>
      <c r="E2391" s="30" t="s">
        <v>1173</v>
      </c>
      <c r="F2391" s="30" t="s">
        <v>3747</v>
      </c>
      <c r="G2391" s="35">
        <v>0.76041666666666663</v>
      </c>
      <c r="H2391" s="30"/>
      <c r="I2391" s="30"/>
      <c r="J2391" s="30"/>
      <c r="K2391" s="30"/>
      <c r="L2391" s="30">
        <v>1</v>
      </c>
      <c r="M2391" s="30"/>
      <c r="N2391" s="30">
        <v>1</v>
      </c>
    </row>
    <row r="2392" spans="2:14" ht="14.4" x14ac:dyDescent="0.3">
      <c r="B2392" s="30"/>
      <c r="C2392" s="115">
        <v>0.76041666666666663</v>
      </c>
      <c r="D2392" s="30" t="s">
        <v>605</v>
      </c>
      <c r="E2392" s="30"/>
      <c r="F2392" s="30" t="s">
        <v>3748</v>
      </c>
      <c r="G2392" s="30"/>
      <c r="H2392" s="30"/>
      <c r="I2392" s="30"/>
      <c r="J2392" s="30"/>
      <c r="K2392" s="30"/>
      <c r="L2392" s="30">
        <v>1</v>
      </c>
      <c r="M2392" s="30"/>
      <c r="N2392" s="30">
        <v>1</v>
      </c>
    </row>
    <row r="2393" spans="2:14" ht="14.4" x14ac:dyDescent="0.3">
      <c r="B2393" s="30"/>
      <c r="C2393" s="115">
        <v>0.76041666666666663</v>
      </c>
      <c r="D2393" s="30" t="s">
        <v>746</v>
      </c>
      <c r="E2393" s="30" t="s">
        <v>1117</v>
      </c>
      <c r="F2393" s="30" t="s">
        <v>3747</v>
      </c>
      <c r="G2393" s="35">
        <v>0.76041666666666663</v>
      </c>
      <c r="H2393" s="30"/>
      <c r="I2393" s="30"/>
      <c r="J2393" s="30"/>
      <c r="K2393" s="30"/>
      <c r="L2393" s="30">
        <v>1</v>
      </c>
      <c r="M2393" s="30"/>
      <c r="N2393" s="30">
        <v>1</v>
      </c>
    </row>
    <row r="2394" spans="2:14" ht="14.4" x14ac:dyDescent="0.3">
      <c r="B2394" s="30"/>
      <c r="C2394" s="115">
        <v>0.76041666666666663</v>
      </c>
      <c r="D2394" s="30" t="s">
        <v>746</v>
      </c>
      <c r="E2394" s="30"/>
      <c r="F2394" s="30" t="s">
        <v>3748</v>
      </c>
      <c r="G2394" s="30"/>
      <c r="H2394" s="30"/>
      <c r="I2394" s="30"/>
      <c r="J2394" s="30"/>
      <c r="K2394" s="30"/>
      <c r="L2394" s="30">
        <v>1</v>
      </c>
      <c r="M2394" s="30"/>
      <c r="N2394" s="30">
        <v>1</v>
      </c>
    </row>
    <row r="2395" spans="2:14" ht="14.4" x14ac:dyDescent="0.3">
      <c r="B2395" s="30"/>
      <c r="C2395" s="115">
        <v>0.76041666666666663</v>
      </c>
      <c r="D2395" s="30" t="s">
        <v>740</v>
      </c>
      <c r="E2395" s="30" t="s">
        <v>1168</v>
      </c>
      <c r="F2395" s="30" t="s">
        <v>3747</v>
      </c>
      <c r="G2395" s="35">
        <v>0.76041666666666663</v>
      </c>
      <c r="H2395" s="30"/>
      <c r="I2395" s="30"/>
      <c r="J2395" s="30"/>
      <c r="K2395" s="30"/>
      <c r="L2395" s="30">
        <v>1</v>
      </c>
      <c r="M2395" s="30"/>
      <c r="N2395" s="30">
        <v>1</v>
      </c>
    </row>
    <row r="2396" spans="2:14" ht="14.4" x14ac:dyDescent="0.3">
      <c r="B2396" s="30"/>
      <c r="C2396" s="115">
        <v>0.76041666666666663</v>
      </c>
      <c r="D2396" s="30" t="s">
        <v>740</v>
      </c>
      <c r="E2396" s="30"/>
      <c r="F2396" s="30" t="s">
        <v>3748</v>
      </c>
      <c r="G2396" s="30"/>
      <c r="H2396" s="30"/>
      <c r="I2396" s="30"/>
      <c r="J2396" s="30"/>
      <c r="K2396" s="30"/>
      <c r="L2396" s="30">
        <v>1</v>
      </c>
      <c r="M2396" s="30"/>
      <c r="N2396" s="30">
        <v>1</v>
      </c>
    </row>
    <row r="2397" spans="2:14" ht="14.4" x14ac:dyDescent="0.3">
      <c r="B2397" s="30"/>
      <c r="C2397" s="115">
        <v>0.76041666666666663</v>
      </c>
      <c r="D2397" s="30" t="s">
        <v>704</v>
      </c>
      <c r="E2397" s="30" t="s">
        <v>1222</v>
      </c>
      <c r="F2397" s="30" t="s">
        <v>3747</v>
      </c>
      <c r="G2397" s="35">
        <v>0.76041666666666663</v>
      </c>
      <c r="H2397" s="30"/>
      <c r="I2397" s="30"/>
      <c r="J2397" s="30"/>
      <c r="K2397" s="30"/>
      <c r="L2397" s="30">
        <v>1</v>
      </c>
      <c r="M2397" s="30"/>
      <c r="N2397" s="30">
        <v>1</v>
      </c>
    </row>
    <row r="2398" spans="2:14" ht="14.4" x14ac:dyDescent="0.3">
      <c r="B2398" s="30"/>
      <c r="C2398" s="115">
        <v>0.76041666666666663</v>
      </c>
      <c r="D2398" s="30" t="s">
        <v>704</v>
      </c>
      <c r="E2398" s="30"/>
      <c r="F2398" s="30" t="s">
        <v>3748</v>
      </c>
      <c r="G2398" s="30"/>
      <c r="H2398" s="30"/>
      <c r="I2398" s="30"/>
      <c r="J2398" s="30"/>
      <c r="K2398" s="30"/>
      <c r="L2398" s="30">
        <v>1</v>
      </c>
      <c r="M2398" s="30"/>
      <c r="N2398" s="30">
        <v>1</v>
      </c>
    </row>
    <row r="2399" spans="2:14" ht="14.4" x14ac:dyDescent="0.3">
      <c r="B2399" s="30"/>
      <c r="C2399" s="115">
        <v>0.76041666666666663</v>
      </c>
      <c r="D2399" s="30" t="s">
        <v>758</v>
      </c>
      <c r="E2399" s="30" t="s">
        <v>1173</v>
      </c>
      <c r="F2399" s="30" t="s">
        <v>3747</v>
      </c>
      <c r="G2399" s="35">
        <v>0.76041666666666663</v>
      </c>
      <c r="H2399" s="30"/>
      <c r="I2399" s="30"/>
      <c r="J2399" s="30"/>
      <c r="K2399" s="30"/>
      <c r="L2399" s="30">
        <v>1</v>
      </c>
      <c r="M2399" s="30"/>
      <c r="N2399" s="30">
        <v>1</v>
      </c>
    </row>
    <row r="2400" spans="2:14" ht="14.4" x14ac:dyDescent="0.3">
      <c r="B2400" s="30"/>
      <c r="C2400" s="115">
        <v>0.76041666666666663</v>
      </c>
      <c r="D2400" s="30" t="s">
        <v>758</v>
      </c>
      <c r="E2400" s="30"/>
      <c r="F2400" s="30" t="s">
        <v>3748</v>
      </c>
      <c r="G2400" s="30"/>
      <c r="H2400" s="30"/>
      <c r="I2400" s="30"/>
      <c r="J2400" s="30"/>
      <c r="K2400" s="30"/>
      <c r="L2400" s="30">
        <v>1</v>
      </c>
      <c r="M2400" s="30"/>
      <c r="N2400" s="30">
        <v>1</v>
      </c>
    </row>
    <row r="2401" spans="2:14" ht="14.4" x14ac:dyDescent="0.3">
      <c r="B2401" s="30"/>
      <c r="C2401" s="115">
        <v>0.76041666666666663</v>
      </c>
      <c r="D2401" s="30" t="s">
        <v>544</v>
      </c>
      <c r="E2401" s="30" t="s">
        <v>1183</v>
      </c>
      <c r="F2401" s="30" t="s">
        <v>3747</v>
      </c>
      <c r="G2401" s="35">
        <v>0.76041666666666663</v>
      </c>
      <c r="H2401" s="30"/>
      <c r="I2401" s="30"/>
      <c r="J2401" s="30"/>
      <c r="K2401" s="30"/>
      <c r="L2401" s="30">
        <v>1</v>
      </c>
      <c r="M2401" s="30"/>
      <c r="N2401" s="30">
        <v>1</v>
      </c>
    </row>
    <row r="2402" spans="2:14" ht="14.4" x14ac:dyDescent="0.3">
      <c r="B2402" s="30"/>
      <c r="C2402" s="115">
        <v>0.76041666666666663</v>
      </c>
      <c r="D2402" s="30" t="s">
        <v>544</v>
      </c>
      <c r="E2402" s="30"/>
      <c r="F2402" s="30" t="s">
        <v>3748</v>
      </c>
      <c r="G2402" s="30"/>
      <c r="H2402" s="30"/>
      <c r="I2402" s="30"/>
      <c r="J2402" s="30"/>
      <c r="K2402" s="30"/>
      <c r="L2402" s="30">
        <v>1</v>
      </c>
      <c r="M2402" s="30"/>
      <c r="N2402" s="30">
        <v>1</v>
      </c>
    </row>
    <row r="2403" spans="2:14" ht="14.4" x14ac:dyDescent="0.3">
      <c r="B2403" s="30"/>
      <c r="C2403" s="115">
        <v>0.76041666666666663</v>
      </c>
      <c r="D2403" s="30" t="s">
        <v>544</v>
      </c>
      <c r="E2403" s="30" t="s">
        <v>1178</v>
      </c>
      <c r="F2403" s="30" t="s">
        <v>3747</v>
      </c>
      <c r="G2403" s="35">
        <v>0.76041666666666663</v>
      </c>
      <c r="H2403" s="30"/>
      <c r="I2403" s="30"/>
      <c r="J2403" s="30"/>
      <c r="K2403" s="30"/>
      <c r="L2403" s="30">
        <v>1</v>
      </c>
      <c r="M2403" s="30"/>
      <c r="N2403" s="30">
        <v>1</v>
      </c>
    </row>
    <row r="2404" spans="2:14" ht="14.4" x14ac:dyDescent="0.3">
      <c r="B2404" s="30"/>
      <c r="C2404" s="115">
        <v>0.76041666666666663</v>
      </c>
      <c r="D2404" s="30" t="s">
        <v>544</v>
      </c>
      <c r="E2404" s="30"/>
      <c r="F2404" s="30" t="s">
        <v>3748</v>
      </c>
      <c r="G2404" s="30"/>
      <c r="H2404" s="30"/>
      <c r="I2404" s="30"/>
      <c r="J2404" s="30"/>
      <c r="K2404" s="30"/>
      <c r="L2404" s="30">
        <v>1</v>
      </c>
      <c r="M2404" s="30"/>
      <c r="N2404" s="30">
        <v>1</v>
      </c>
    </row>
    <row r="2405" spans="2:14" ht="14.4" x14ac:dyDescent="0.3">
      <c r="B2405" s="30"/>
      <c r="C2405" s="115">
        <v>0.76041666666666663</v>
      </c>
      <c r="D2405" s="30" t="s">
        <v>212</v>
      </c>
      <c r="E2405" s="30" t="s">
        <v>1150</v>
      </c>
      <c r="F2405" s="30" t="s">
        <v>3747</v>
      </c>
      <c r="G2405" s="35">
        <v>0.76041666666666663</v>
      </c>
      <c r="H2405" s="30"/>
      <c r="I2405" s="30"/>
      <c r="J2405" s="30"/>
      <c r="K2405" s="30"/>
      <c r="L2405" s="30">
        <v>1</v>
      </c>
      <c r="M2405" s="30"/>
      <c r="N2405" s="30">
        <v>1</v>
      </c>
    </row>
    <row r="2406" spans="2:14" ht="14.4" x14ac:dyDescent="0.3">
      <c r="B2406" s="30"/>
      <c r="C2406" s="115">
        <v>0.76041666666666663</v>
      </c>
      <c r="D2406" s="30" t="s">
        <v>212</v>
      </c>
      <c r="E2406" s="30"/>
      <c r="F2406" s="30" t="s">
        <v>3748</v>
      </c>
      <c r="G2406" s="30"/>
      <c r="H2406" s="30"/>
      <c r="I2406" s="30"/>
      <c r="J2406" s="30"/>
      <c r="K2406" s="30"/>
      <c r="L2406" s="30">
        <v>1</v>
      </c>
      <c r="M2406" s="30"/>
      <c r="N2406" s="30">
        <v>1</v>
      </c>
    </row>
    <row r="2407" spans="2:14" ht="14.4" x14ac:dyDescent="0.3">
      <c r="B2407" s="30"/>
      <c r="C2407" s="115">
        <v>0.76041666666666663</v>
      </c>
      <c r="D2407" s="30" t="s">
        <v>507</v>
      </c>
      <c r="E2407" s="30" t="s">
        <v>1125</v>
      </c>
      <c r="F2407" s="30" t="s">
        <v>3747</v>
      </c>
      <c r="G2407" s="35">
        <v>0.76041666666666663</v>
      </c>
      <c r="H2407" s="30"/>
      <c r="I2407" s="30"/>
      <c r="J2407" s="30"/>
      <c r="K2407" s="30"/>
      <c r="L2407" s="30">
        <v>1</v>
      </c>
      <c r="M2407" s="30"/>
      <c r="N2407" s="30">
        <v>1</v>
      </c>
    </row>
    <row r="2408" spans="2:14" ht="14.4" x14ac:dyDescent="0.3">
      <c r="B2408" s="30"/>
      <c r="C2408" s="115">
        <v>0.76041666666666663</v>
      </c>
      <c r="D2408" s="30" t="s">
        <v>507</v>
      </c>
      <c r="E2408" s="30"/>
      <c r="F2408" s="30" t="s">
        <v>3748</v>
      </c>
      <c r="G2408" s="30"/>
      <c r="H2408" s="30"/>
      <c r="I2408" s="30"/>
      <c r="J2408" s="30"/>
      <c r="K2408" s="30"/>
      <c r="L2408" s="30">
        <v>1</v>
      </c>
      <c r="M2408" s="30"/>
      <c r="N2408" s="30">
        <v>1</v>
      </c>
    </row>
    <row r="2409" spans="2:14" ht="14.4" x14ac:dyDescent="0.3">
      <c r="B2409" s="30"/>
      <c r="C2409" s="115">
        <v>0.76041666666666663</v>
      </c>
      <c r="D2409" s="30" t="s">
        <v>486</v>
      </c>
      <c r="E2409" s="30" t="s">
        <v>1191</v>
      </c>
      <c r="F2409" s="30" t="s">
        <v>3747</v>
      </c>
      <c r="G2409" s="35">
        <v>0.76041666666666663</v>
      </c>
      <c r="H2409" s="30"/>
      <c r="I2409" s="30"/>
      <c r="J2409" s="30"/>
      <c r="K2409" s="30"/>
      <c r="L2409" s="30">
        <v>1</v>
      </c>
      <c r="M2409" s="30"/>
      <c r="N2409" s="30">
        <v>1</v>
      </c>
    </row>
    <row r="2410" spans="2:14" ht="14.4" x14ac:dyDescent="0.3">
      <c r="B2410" s="30"/>
      <c r="C2410" s="115">
        <v>0.76041666666666663</v>
      </c>
      <c r="D2410" s="30" t="s">
        <v>486</v>
      </c>
      <c r="E2410" s="30"/>
      <c r="F2410" s="30" t="s">
        <v>3748</v>
      </c>
      <c r="G2410" s="30"/>
      <c r="H2410" s="30"/>
      <c r="I2410" s="30"/>
      <c r="J2410" s="30"/>
      <c r="K2410" s="30"/>
      <c r="L2410" s="30">
        <v>1</v>
      </c>
      <c r="M2410" s="30"/>
      <c r="N2410" s="30">
        <v>1</v>
      </c>
    </row>
    <row r="2411" spans="2:14" ht="14.4" x14ac:dyDescent="0.3">
      <c r="B2411" s="30"/>
      <c r="C2411" s="115">
        <v>0.76041666666666663</v>
      </c>
      <c r="D2411" s="30" t="s">
        <v>977</v>
      </c>
      <c r="E2411" s="30" t="s">
        <v>1165</v>
      </c>
      <c r="F2411" s="30" t="s">
        <v>3747</v>
      </c>
      <c r="G2411" s="35">
        <v>0.76041666666666663</v>
      </c>
      <c r="H2411" s="30"/>
      <c r="I2411" s="30"/>
      <c r="J2411" s="30"/>
      <c r="K2411" s="30"/>
      <c r="L2411" s="30">
        <v>1</v>
      </c>
      <c r="M2411" s="30"/>
      <c r="N2411" s="30">
        <v>1</v>
      </c>
    </row>
    <row r="2412" spans="2:14" ht="14.4" x14ac:dyDescent="0.3">
      <c r="B2412" s="30"/>
      <c r="C2412" s="115">
        <v>0.76041666666666663</v>
      </c>
      <c r="D2412" s="30" t="s">
        <v>977</v>
      </c>
      <c r="E2412" s="30"/>
      <c r="F2412" s="30" t="s">
        <v>3748</v>
      </c>
      <c r="G2412" s="30"/>
      <c r="H2412" s="30"/>
      <c r="I2412" s="30"/>
      <c r="J2412" s="30"/>
      <c r="K2412" s="30"/>
      <c r="L2412" s="30">
        <v>1</v>
      </c>
      <c r="M2412" s="30"/>
      <c r="N2412" s="30">
        <v>1</v>
      </c>
    </row>
    <row r="2413" spans="2:14" ht="14.4" x14ac:dyDescent="0.3">
      <c r="B2413" s="30"/>
      <c r="C2413" s="115">
        <v>0.76041666666666663</v>
      </c>
      <c r="D2413" s="30" t="s">
        <v>988</v>
      </c>
      <c r="E2413" s="30" t="s">
        <v>1196</v>
      </c>
      <c r="F2413" s="30" t="s">
        <v>3747</v>
      </c>
      <c r="G2413" s="35">
        <v>0.76041666666666663</v>
      </c>
      <c r="H2413" s="30"/>
      <c r="I2413" s="30"/>
      <c r="J2413" s="30"/>
      <c r="K2413" s="30"/>
      <c r="L2413" s="30">
        <v>1</v>
      </c>
      <c r="M2413" s="30"/>
      <c r="N2413" s="30">
        <v>1</v>
      </c>
    </row>
    <row r="2414" spans="2:14" ht="14.4" x14ac:dyDescent="0.3">
      <c r="B2414" s="30"/>
      <c r="C2414" s="115">
        <v>0.76041666666666663</v>
      </c>
      <c r="D2414" s="30" t="s">
        <v>988</v>
      </c>
      <c r="E2414" s="30"/>
      <c r="F2414" s="30" t="s">
        <v>3748</v>
      </c>
      <c r="G2414" s="30"/>
      <c r="H2414" s="30"/>
      <c r="I2414" s="30"/>
      <c r="J2414" s="30"/>
      <c r="K2414" s="30"/>
      <c r="L2414" s="30">
        <v>1</v>
      </c>
      <c r="M2414" s="30"/>
      <c r="N2414" s="30">
        <v>1</v>
      </c>
    </row>
    <row r="2415" spans="2:14" ht="14.4" x14ac:dyDescent="0.3">
      <c r="B2415" s="30"/>
      <c r="C2415" s="115">
        <v>0.76041666666666663</v>
      </c>
      <c r="D2415" s="30" t="s">
        <v>1006</v>
      </c>
      <c r="E2415" s="30" t="s">
        <v>1195</v>
      </c>
      <c r="F2415" s="30" t="s">
        <v>3747</v>
      </c>
      <c r="G2415" s="35">
        <v>0.76041666666666663</v>
      </c>
      <c r="H2415" s="30"/>
      <c r="I2415" s="30"/>
      <c r="J2415" s="30"/>
      <c r="K2415" s="30"/>
      <c r="L2415" s="30">
        <v>1</v>
      </c>
      <c r="M2415" s="30"/>
      <c r="N2415" s="30">
        <v>1</v>
      </c>
    </row>
    <row r="2416" spans="2:14" ht="14.4" x14ac:dyDescent="0.3">
      <c r="B2416" s="30"/>
      <c r="C2416" s="115">
        <v>0.76041666666666663</v>
      </c>
      <c r="D2416" s="30" t="s">
        <v>1006</v>
      </c>
      <c r="E2416" s="30"/>
      <c r="F2416" s="30" t="s">
        <v>3748</v>
      </c>
      <c r="G2416" s="30"/>
      <c r="H2416" s="30"/>
      <c r="I2416" s="30"/>
      <c r="J2416" s="30"/>
      <c r="K2416" s="30"/>
      <c r="L2416" s="30">
        <v>1</v>
      </c>
      <c r="M2416" s="30"/>
      <c r="N2416" s="30">
        <v>1</v>
      </c>
    </row>
    <row r="2417" spans="2:14" ht="14.4" x14ac:dyDescent="0.3">
      <c r="B2417" s="30"/>
      <c r="C2417" s="115">
        <v>0.79166666666666663</v>
      </c>
      <c r="D2417" s="30" t="s">
        <v>179</v>
      </c>
      <c r="E2417" s="30" t="s">
        <v>1189</v>
      </c>
      <c r="F2417" s="30" t="s">
        <v>3749</v>
      </c>
      <c r="G2417" s="35">
        <v>0.79166666666666663</v>
      </c>
      <c r="H2417" s="30"/>
      <c r="I2417" s="30"/>
      <c r="J2417" s="30"/>
      <c r="K2417" s="30"/>
      <c r="L2417" s="30">
        <v>1</v>
      </c>
      <c r="M2417" s="30"/>
      <c r="N2417" s="30">
        <v>1</v>
      </c>
    </row>
    <row r="2418" spans="2:14" ht="14.4" x14ac:dyDescent="0.3">
      <c r="B2418" s="30"/>
      <c r="C2418" s="115">
        <v>0.79166666666666663</v>
      </c>
      <c r="D2418" s="30" t="s">
        <v>179</v>
      </c>
      <c r="E2418" s="30"/>
      <c r="F2418" s="30" t="s">
        <v>3750</v>
      </c>
      <c r="G2418" s="30"/>
      <c r="H2418" s="30"/>
      <c r="I2418" s="30"/>
      <c r="J2418" s="30"/>
      <c r="K2418" s="30"/>
      <c r="L2418" s="30">
        <v>1</v>
      </c>
      <c r="M2418" s="30"/>
      <c r="N2418" s="30">
        <v>1</v>
      </c>
    </row>
    <row r="2419" spans="2:14" ht="14.4" x14ac:dyDescent="0.3">
      <c r="B2419" s="30"/>
      <c r="C2419" s="115">
        <v>0.79166666666666663</v>
      </c>
      <c r="D2419" s="30" t="s">
        <v>161</v>
      </c>
      <c r="E2419" s="30" t="s">
        <v>1150</v>
      </c>
      <c r="F2419" s="30" t="s">
        <v>3749</v>
      </c>
      <c r="G2419" s="35">
        <v>0.79166666666666663</v>
      </c>
      <c r="H2419" s="30"/>
      <c r="I2419" s="30"/>
      <c r="J2419" s="30"/>
      <c r="K2419" s="30"/>
      <c r="L2419" s="30">
        <v>1</v>
      </c>
      <c r="M2419" s="30"/>
      <c r="N2419" s="30">
        <v>1</v>
      </c>
    </row>
    <row r="2420" spans="2:14" ht="14.4" x14ac:dyDescent="0.3">
      <c r="B2420" s="30"/>
      <c r="C2420" s="115">
        <v>0.79166666666666663</v>
      </c>
      <c r="D2420" s="30" t="s">
        <v>161</v>
      </c>
      <c r="E2420" s="30"/>
      <c r="F2420" s="30" t="s">
        <v>3750</v>
      </c>
      <c r="G2420" s="30"/>
      <c r="H2420" s="30"/>
      <c r="I2420" s="30"/>
      <c r="J2420" s="30"/>
      <c r="K2420" s="30"/>
      <c r="L2420" s="30">
        <v>1</v>
      </c>
      <c r="M2420" s="30"/>
      <c r="N2420" s="30">
        <v>1</v>
      </c>
    </row>
    <row r="2421" spans="2:14" ht="14.4" x14ac:dyDescent="0.3">
      <c r="B2421" s="30"/>
      <c r="C2421" s="115">
        <v>0.79166666666666663</v>
      </c>
      <c r="D2421" s="30" t="s">
        <v>779</v>
      </c>
      <c r="E2421" s="30" t="s">
        <v>1125</v>
      </c>
      <c r="F2421" s="30" t="s">
        <v>3749</v>
      </c>
      <c r="G2421" s="35">
        <v>0.79166666666666663</v>
      </c>
      <c r="H2421" s="30"/>
      <c r="I2421" s="30"/>
      <c r="J2421" s="30"/>
      <c r="K2421" s="30"/>
      <c r="L2421" s="30">
        <v>1</v>
      </c>
      <c r="M2421" s="30"/>
      <c r="N2421" s="30">
        <v>1</v>
      </c>
    </row>
    <row r="2422" spans="2:14" ht="14.4" x14ac:dyDescent="0.3">
      <c r="B2422" s="30"/>
      <c r="C2422" s="115">
        <v>0.79166666666666663</v>
      </c>
      <c r="D2422" s="30" t="s">
        <v>779</v>
      </c>
      <c r="E2422" s="30"/>
      <c r="F2422" s="30" t="s">
        <v>3750</v>
      </c>
      <c r="G2422" s="30"/>
      <c r="H2422" s="30"/>
      <c r="I2422" s="30"/>
      <c r="J2422" s="30"/>
      <c r="K2422" s="30"/>
      <c r="L2422" s="30">
        <v>1</v>
      </c>
      <c r="M2422" s="30"/>
      <c r="N2422" s="30">
        <v>1</v>
      </c>
    </row>
    <row r="2423" spans="2:14" ht="14.4" x14ac:dyDescent="0.3">
      <c r="B2423" s="30"/>
      <c r="C2423" s="115">
        <v>0.79166666666666663</v>
      </c>
      <c r="D2423" s="30" t="s">
        <v>605</v>
      </c>
      <c r="E2423" s="30" t="s">
        <v>1165</v>
      </c>
      <c r="F2423" s="30" t="s">
        <v>3749</v>
      </c>
      <c r="G2423" s="35">
        <v>0.79166666666666663</v>
      </c>
      <c r="H2423" s="30"/>
      <c r="I2423" s="30"/>
      <c r="J2423" s="30"/>
      <c r="K2423" s="30"/>
      <c r="L2423" s="30">
        <v>1</v>
      </c>
      <c r="M2423" s="30"/>
      <c r="N2423" s="30">
        <v>1</v>
      </c>
    </row>
    <row r="2424" spans="2:14" ht="14.4" x14ac:dyDescent="0.3">
      <c r="B2424" s="30"/>
      <c r="C2424" s="115">
        <v>0.79166666666666663</v>
      </c>
      <c r="D2424" s="30" t="s">
        <v>605</v>
      </c>
      <c r="E2424" s="30"/>
      <c r="F2424" s="30" t="s">
        <v>3750</v>
      </c>
      <c r="G2424" s="30"/>
      <c r="H2424" s="30"/>
      <c r="I2424" s="30"/>
      <c r="J2424" s="30"/>
      <c r="K2424" s="30"/>
      <c r="L2424" s="30">
        <v>1</v>
      </c>
      <c r="M2424" s="30"/>
      <c r="N2424" s="30">
        <v>1</v>
      </c>
    </row>
    <row r="2425" spans="2:14" ht="14.4" x14ac:dyDescent="0.3">
      <c r="B2425" s="30"/>
      <c r="C2425" s="115">
        <v>0.79166666666666663</v>
      </c>
      <c r="D2425" s="30" t="s">
        <v>704</v>
      </c>
      <c r="E2425" s="30" t="s">
        <v>1122</v>
      </c>
      <c r="F2425" s="30" t="s">
        <v>3749</v>
      </c>
      <c r="G2425" s="35">
        <v>0.79166666666666663</v>
      </c>
      <c r="H2425" s="30"/>
      <c r="I2425" s="30"/>
      <c r="J2425" s="30"/>
      <c r="K2425" s="30"/>
      <c r="L2425" s="30">
        <v>1</v>
      </c>
      <c r="M2425" s="30"/>
      <c r="N2425" s="30">
        <v>1</v>
      </c>
    </row>
    <row r="2426" spans="2:14" ht="14.4" x14ac:dyDescent="0.3">
      <c r="B2426" s="30"/>
      <c r="C2426" s="115">
        <v>0.79166666666666663</v>
      </c>
      <c r="D2426" s="30" t="s">
        <v>704</v>
      </c>
      <c r="E2426" s="30"/>
      <c r="F2426" s="30" t="s">
        <v>3750</v>
      </c>
      <c r="G2426" s="30"/>
      <c r="H2426" s="30"/>
      <c r="I2426" s="30"/>
      <c r="J2426" s="30"/>
      <c r="K2426" s="30"/>
      <c r="L2426" s="30">
        <v>1</v>
      </c>
      <c r="M2426" s="30"/>
      <c r="N2426" s="30">
        <v>1</v>
      </c>
    </row>
    <row r="2427" spans="2:14" ht="14.4" x14ac:dyDescent="0.3">
      <c r="B2427" s="30"/>
      <c r="C2427" s="115">
        <v>0.79166666666666663</v>
      </c>
      <c r="D2427" s="30" t="s">
        <v>758</v>
      </c>
      <c r="E2427" s="30" t="s">
        <v>1195</v>
      </c>
      <c r="F2427" s="30" t="s">
        <v>3749</v>
      </c>
      <c r="G2427" s="35">
        <v>0.79166666666666663</v>
      </c>
      <c r="H2427" s="30"/>
      <c r="I2427" s="30"/>
      <c r="J2427" s="30"/>
      <c r="K2427" s="30"/>
      <c r="L2427" s="30">
        <v>1</v>
      </c>
      <c r="M2427" s="30"/>
      <c r="N2427" s="30">
        <v>1</v>
      </c>
    </row>
    <row r="2428" spans="2:14" ht="14.4" x14ac:dyDescent="0.3">
      <c r="B2428" s="30"/>
      <c r="C2428" s="115">
        <v>0.79166666666666663</v>
      </c>
      <c r="D2428" s="30" t="s">
        <v>758</v>
      </c>
      <c r="E2428" s="30"/>
      <c r="F2428" s="30" t="s">
        <v>3750</v>
      </c>
      <c r="G2428" s="30"/>
      <c r="H2428" s="30"/>
      <c r="I2428" s="30"/>
      <c r="J2428" s="30"/>
      <c r="K2428" s="30"/>
      <c r="L2428" s="30">
        <v>1</v>
      </c>
      <c r="M2428" s="30"/>
      <c r="N2428" s="30">
        <v>1</v>
      </c>
    </row>
    <row r="2429" spans="2:14" ht="14.4" x14ac:dyDescent="0.3">
      <c r="B2429" s="30"/>
      <c r="C2429" s="115">
        <v>0.79166666666666663</v>
      </c>
      <c r="D2429" s="30" t="s">
        <v>212</v>
      </c>
      <c r="E2429" s="30" t="s">
        <v>1165</v>
      </c>
      <c r="F2429" s="30" t="s">
        <v>3749</v>
      </c>
      <c r="G2429" s="35">
        <v>0.79166666666666663</v>
      </c>
      <c r="H2429" s="30"/>
      <c r="I2429" s="30"/>
      <c r="J2429" s="30"/>
      <c r="K2429" s="30"/>
      <c r="L2429" s="30">
        <v>1</v>
      </c>
      <c r="M2429" s="30"/>
      <c r="N2429" s="30">
        <v>1</v>
      </c>
    </row>
    <row r="2430" spans="2:14" ht="14.4" x14ac:dyDescent="0.3">
      <c r="B2430" s="30"/>
      <c r="C2430" s="115">
        <v>0.79166666666666663</v>
      </c>
      <c r="D2430" s="30" t="s">
        <v>212</v>
      </c>
      <c r="E2430" s="30"/>
      <c r="F2430" s="30" t="s">
        <v>3750</v>
      </c>
      <c r="G2430" s="30"/>
      <c r="H2430" s="30"/>
      <c r="I2430" s="30"/>
      <c r="J2430" s="30"/>
      <c r="K2430" s="30"/>
      <c r="L2430" s="30">
        <v>1</v>
      </c>
      <c r="M2430" s="30"/>
      <c r="N2430" s="30">
        <v>1</v>
      </c>
    </row>
    <row r="2431" spans="2:14" ht="14.4" x14ac:dyDescent="0.3">
      <c r="B2431" s="30"/>
      <c r="C2431" s="115">
        <v>0.79166666666666663</v>
      </c>
      <c r="D2431" s="30" t="s">
        <v>507</v>
      </c>
      <c r="E2431" s="30" t="s">
        <v>1191</v>
      </c>
      <c r="F2431" s="30" t="s">
        <v>3749</v>
      </c>
      <c r="G2431" s="35">
        <v>0.79166666666666663</v>
      </c>
      <c r="H2431" s="30"/>
      <c r="I2431" s="30"/>
      <c r="J2431" s="30"/>
      <c r="K2431" s="30"/>
      <c r="L2431" s="30">
        <v>1</v>
      </c>
      <c r="M2431" s="30"/>
      <c r="N2431" s="30">
        <v>1</v>
      </c>
    </row>
    <row r="2432" spans="2:14" ht="14.4" x14ac:dyDescent="0.3">
      <c r="B2432" s="30"/>
      <c r="C2432" s="115">
        <v>0.79166666666666663</v>
      </c>
      <c r="D2432" s="30" t="s">
        <v>507</v>
      </c>
      <c r="E2432" s="30"/>
      <c r="F2432" s="30" t="s">
        <v>3750</v>
      </c>
      <c r="G2432" s="30"/>
      <c r="H2432" s="30"/>
      <c r="I2432" s="30"/>
      <c r="J2432" s="30"/>
      <c r="K2432" s="30"/>
      <c r="L2432" s="30">
        <v>1</v>
      </c>
      <c r="M2432" s="30"/>
      <c r="N2432" s="30">
        <v>1</v>
      </c>
    </row>
    <row r="2433" spans="2:14" ht="14.4" x14ac:dyDescent="0.3">
      <c r="B2433" s="30"/>
      <c r="C2433" s="115">
        <v>0.79166666666666663</v>
      </c>
      <c r="D2433" s="30" t="s">
        <v>486</v>
      </c>
      <c r="E2433" s="30" t="s">
        <v>1173</v>
      </c>
      <c r="F2433" s="30" t="s">
        <v>3749</v>
      </c>
      <c r="G2433" s="35">
        <v>0.79166666666666663</v>
      </c>
      <c r="H2433" s="30"/>
      <c r="I2433" s="30"/>
      <c r="J2433" s="30"/>
      <c r="K2433" s="30"/>
      <c r="L2433" s="30">
        <v>1</v>
      </c>
      <c r="M2433" s="30"/>
      <c r="N2433" s="30">
        <v>1</v>
      </c>
    </row>
    <row r="2434" spans="2:14" ht="14.4" x14ac:dyDescent="0.3">
      <c r="B2434" s="30"/>
      <c r="C2434" s="115">
        <v>0.79166666666666663</v>
      </c>
      <c r="D2434" s="30" t="s">
        <v>486</v>
      </c>
      <c r="E2434" s="30"/>
      <c r="F2434" s="30" t="s">
        <v>3750</v>
      </c>
      <c r="G2434" s="30"/>
      <c r="H2434" s="30"/>
      <c r="I2434" s="30"/>
      <c r="J2434" s="30"/>
      <c r="K2434" s="30"/>
      <c r="L2434" s="30">
        <v>1</v>
      </c>
      <c r="M2434" s="30"/>
      <c r="N2434" s="30">
        <v>1</v>
      </c>
    </row>
    <row r="2435" spans="2:14" ht="14.4" x14ac:dyDescent="0.3">
      <c r="B2435" s="30"/>
      <c r="C2435" s="115">
        <v>0.79166666666666663</v>
      </c>
      <c r="D2435" s="30" t="s">
        <v>922</v>
      </c>
      <c r="E2435" s="30" t="s">
        <v>1183</v>
      </c>
      <c r="F2435" s="30" t="s">
        <v>3749</v>
      </c>
      <c r="G2435" s="35">
        <v>0.79166666666666663</v>
      </c>
      <c r="H2435" s="30"/>
      <c r="I2435" s="30"/>
      <c r="J2435" s="30"/>
      <c r="K2435" s="30"/>
      <c r="L2435" s="30">
        <v>1</v>
      </c>
      <c r="M2435" s="30"/>
      <c r="N2435" s="30">
        <v>1</v>
      </c>
    </row>
    <row r="2436" spans="2:14" ht="14.4" x14ac:dyDescent="0.3">
      <c r="B2436" s="30"/>
      <c r="C2436" s="115">
        <v>0.79166666666666663</v>
      </c>
      <c r="D2436" s="30" t="s">
        <v>922</v>
      </c>
      <c r="E2436" s="30"/>
      <c r="F2436" s="30" t="s">
        <v>3750</v>
      </c>
      <c r="G2436" s="30"/>
      <c r="H2436" s="30"/>
      <c r="I2436" s="30"/>
      <c r="J2436" s="30"/>
      <c r="K2436" s="30"/>
      <c r="L2436" s="30">
        <v>1</v>
      </c>
      <c r="M2436" s="30"/>
      <c r="N2436" s="30">
        <v>1</v>
      </c>
    </row>
    <row r="2437" spans="2:14" ht="14.4" x14ac:dyDescent="0.3">
      <c r="B2437" s="30"/>
      <c r="C2437" s="115">
        <v>0.79166666666666663</v>
      </c>
      <c r="D2437" s="30" t="s">
        <v>922</v>
      </c>
      <c r="E2437" s="30" t="s">
        <v>1117</v>
      </c>
      <c r="F2437" s="30" t="s">
        <v>3749</v>
      </c>
      <c r="G2437" s="35">
        <v>0.79166666666666663</v>
      </c>
      <c r="H2437" s="30"/>
      <c r="I2437" s="30"/>
      <c r="J2437" s="30"/>
      <c r="K2437" s="30"/>
      <c r="L2437" s="30">
        <v>1</v>
      </c>
      <c r="M2437" s="30"/>
      <c r="N2437" s="30">
        <v>1</v>
      </c>
    </row>
    <row r="2438" spans="2:14" ht="14.4" x14ac:dyDescent="0.3">
      <c r="B2438" s="30"/>
      <c r="C2438" s="115">
        <v>0.79166666666666663</v>
      </c>
      <c r="D2438" s="30" t="s">
        <v>922</v>
      </c>
      <c r="E2438" s="30"/>
      <c r="F2438" s="30" t="s">
        <v>3750</v>
      </c>
      <c r="G2438" s="30"/>
      <c r="H2438" s="30"/>
      <c r="I2438" s="30"/>
      <c r="J2438" s="30"/>
      <c r="K2438" s="30"/>
      <c r="L2438" s="30">
        <v>1</v>
      </c>
      <c r="M2438" s="30"/>
      <c r="N2438" s="30">
        <v>1</v>
      </c>
    </row>
    <row r="2439" spans="2:14" ht="14.4" x14ac:dyDescent="0.3">
      <c r="B2439" s="30"/>
      <c r="C2439" s="115">
        <v>0.79166666666666663</v>
      </c>
      <c r="D2439" s="30" t="s">
        <v>977</v>
      </c>
      <c r="E2439" s="30" t="s">
        <v>1168</v>
      </c>
      <c r="F2439" s="30" t="s">
        <v>3749</v>
      </c>
      <c r="G2439" s="35">
        <v>0.79166666666666663</v>
      </c>
      <c r="H2439" s="30"/>
      <c r="I2439" s="30"/>
      <c r="J2439" s="30"/>
      <c r="K2439" s="30"/>
      <c r="L2439" s="30">
        <v>1</v>
      </c>
      <c r="M2439" s="30"/>
      <c r="N2439" s="30">
        <v>1</v>
      </c>
    </row>
    <row r="2440" spans="2:14" ht="14.4" x14ac:dyDescent="0.3">
      <c r="B2440" s="30"/>
      <c r="C2440" s="115">
        <v>0.79166666666666663</v>
      </c>
      <c r="D2440" s="30" t="s">
        <v>977</v>
      </c>
      <c r="E2440" s="30"/>
      <c r="F2440" s="30" t="s">
        <v>3750</v>
      </c>
      <c r="G2440" s="30"/>
      <c r="H2440" s="30"/>
      <c r="I2440" s="30"/>
      <c r="J2440" s="30"/>
      <c r="K2440" s="30"/>
      <c r="L2440" s="30">
        <v>1</v>
      </c>
      <c r="M2440" s="30"/>
      <c r="N2440" s="30">
        <v>1</v>
      </c>
    </row>
    <row r="2441" spans="2:14" ht="14.4" x14ac:dyDescent="0.3">
      <c r="B2441" s="30"/>
      <c r="C2441" s="115">
        <v>0.79166666666666663</v>
      </c>
      <c r="D2441" s="30" t="s">
        <v>986</v>
      </c>
      <c r="E2441" s="30" t="s">
        <v>1117</v>
      </c>
      <c r="F2441" s="30" t="s">
        <v>3749</v>
      </c>
      <c r="G2441" s="35">
        <v>0.79166666666666663</v>
      </c>
      <c r="H2441" s="30"/>
      <c r="I2441" s="30"/>
      <c r="J2441" s="30"/>
      <c r="K2441" s="30"/>
      <c r="L2441" s="30">
        <v>1</v>
      </c>
      <c r="M2441" s="30"/>
      <c r="N2441" s="30">
        <v>1</v>
      </c>
    </row>
    <row r="2442" spans="2:14" ht="14.4" x14ac:dyDescent="0.3">
      <c r="B2442" s="30"/>
      <c r="C2442" s="115">
        <v>0.79166666666666663</v>
      </c>
      <c r="D2442" s="30" t="s">
        <v>986</v>
      </c>
      <c r="E2442" s="30"/>
      <c r="F2442" s="30" t="s">
        <v>3750</v>
      </c>
      <c r="G2442" s="30"/>
      <c r="H2442" s="30"/>
      <c r="I2442" s="30"/>
      <c r="J2442" s="30"/>
      <c r="K2442" s="30"/>
      <c r="L2442" s="30">
        <v>1</v>
      </c>
      <c r="M2442" s="30"/>
      <c r="N2442" s="30">
        <v>1</v>
      </c>
    </row>
    <row r="2443" spans="2:14" ht="14.4" x14ac:dyDescent="0.3">
      <c r="B2443" s="30"/>
      <c r="C2443" s="115">
        <v>0.79166666666666663</v>
      </c>
      <c r="D2443" s="30" t="s">
        <v>986</v>
      </c>
      <c r="E2443" s="30" t="s">
        <v>1196</v>
      </c>
      <c r="F2443" s="30" t="s">
        <v>3749</v>
      </c>
      <c r="G2443" s="35">
        <v>0.79166666666666663</v>
      </c>
      <c r="H2443" s="30"/>
      <c r="I2443" s="30"/>
      <c r="J2443" s="30"/>
      <c r="K2443" s="30"/>
      <c r="L2443" s="30">
        <v>1</v>
      </c>
      <c r="M2443" s="30"/>
      <c r="N2443" s="30">
        <v>1</v>
      </c>
    </row>
    <row r="2444" spans="2:14" ht="14.4" x14ac:dyDescent="0.3">
      <c r="B2444" s="30"/>
      <c r="C2444" s="115">
        <v>0.79166666666666663</v>
      </c>
      <c r="D2444" s="30" t="s">
        <v>986</v>
      </c>
      <c r="E2444" s="30"/>
      <c r="F2444" s="30" t="s">
        <v>3750</v>
      </c>
      <c r="G2444" s="30"/>
      <c r="H2444" s="30"/>
      <c r="I2444" s="30"/>
      <c r="J2444" s="30"/>
      <c r="K2444" s="30"/>
      <c r="L2444" s="30">
        <v>1</v>
      </c>
      <c r="M2444" s="30"/>
      <c r="N2444" s="30">
        <v>1</v>
      </c>
    </row>
    <row r="2445" spans="2:14" ht="14.4" x14ac:dyDescent="0.3">
      <c r="B2445" s="30" t="s">
        <v>3758</v>
      </c>
      <c r="C2445" s="30"/>
      <c r="D2445" s="30"/>
      <c r="E2445" s="30"/>
      <c r="F2445" s="30"/>
      <c r="G2445" s="30"/>
      <c r="H2445" s="30"/>
      <c r="I2445" s="30"/>
      <c r="J2445" s="30"/>
      <c r="K2445" s="30"/>
      <c r="L2445" s="30">
        <v>211</v>
      </c>
      <c r="M2445" s="30"/>
      <c r="N2445" s="30">
        <v>211</v>
      </c>
    </row>
    <row r="2446" spans="2:14" ht="14.4" x14ac:dyDescent="0.3">
      <c r="B2446" s="30" t="s">
        <v>3759</v>
      </c>
      <c r="C2446" s="115">
        <v>0</v>
      </c>
      <c r="D2446" s="30" t="s">
        <v>1275</v>
      </c>
      <c r="E2446" s="30" t="s">
        <v>3754</v>
      </c>
      <c r="F2446" s="30" t="s">
        <v>3760</v>
      </c>
      <c r="G2446" s="30" t="s">
        <v>1275</v>
      </c>
      <c r="H2446" s="30"/>
      <c r="I2446" s="30"/>
      <c r="J2446" s="30"/>
      <c r="K2446" s="30"/>
      <c r="L2446" s="30"/>
      <c r="M2446" s="30"/>
      <c r="N2446" s="30"/>
    </row>
    <row r="2447" spans="2:14" ht="14.4" x14ac:dyDescent="0.3">
      <c r="B2447" s="30"/>
      <c r="C2447" s="115">
        <v>0</v>
      </c>
      <c r="D2447" s="30" t="s">
        <v>1275</v>
      </c>
      <c r="E2447" s="30"/>
      <c r="F2447" s="30" t="s">
        <v>3761</v>
      </c>
      <c r="G2447" s="30"/>
      <c r="H2447" s="30"/>
      <c r="I2447" s="30"/>
      <c r="J2447" s="30"/>
      <c r="K2447" s="30"/>
      <c r="L2447" s="30"/>
      <c r="M2447" s="30"/>
      <c r="N2447" s="30"/>
    </row>
    <row r="2448" spans="2:14" ht="14.4" x14ac:dyDescent="0.3">
      <c r="B2448" s="30"/>
      <c r="C2448" s="115">
        <v>0</v>
      </c>
      <c r="D2448" s="30" t="s">
        <v>746</v>
      </c>
      <c r="E2448" s="30" t="s">
        <v>3754</v>
      </c>
      <c r="F2448" s="30" t="s">
        <v>3760</v>
      </c>
      <c r="G2448" s="30" t="s">
        <v>1275</v>
      </c>
      <c r="H2448" s="30"/>
      <c r="I2448" s="30"/>
      <c r="J2448" s="30"/>
      <c r="K2448" s="30"/>
      <c r="L2448" s="30"/>
      <c r="M2448" s="30">
        <v>1</v>
      </c>
      <c r="N2448" s="30">
        <v>1</v>
      </c>
    </row>
    <row r="2449" spans="2:14" ht="14.4" x14ac:dyDescent="0.3">
      <c r="B2449" s="30"/>
      <c r="C2449" s="115">
        <v>0</v>
      </c>
      <c r="D2449" s="30" t="s">
        <v>746</v>
      </c>
      <c r="E2449" s="30"/>
      <c r="F2449" s="30" t="s">
        <v>3761</v>
      </c>
      <c r="G2449" s="30"/>
      <c r="H2449" s="30"/>
      <c r="I2449" s="30"/>
      <c r="J2449" s="30"/>
      <c r="K2449" s="30"/>
      <c r="L2449" s="30"/>
      <c r="M2449" s="30">
        <v>1</v>
      </c>
      <c r="N2449" s="30">
        <v>1</v>
      </c>
    </row>
    <row r="2450" spans="2:14" ht="14.4" x14ac:dyDescent="0.3">
      <c r="B2450" s="30" t="s">
        <v>3762</v>
      </c>
      <c r="C2450" s="30"/>
      <c r="D2450" s="30"/>
      <c r="E2450" s="30"/>
      <c r="F2450" s="30"/>
      <c r="G2450" s="30"/>
      <c r="H2450" s="30"/>
      <c r="I2450" s="30"/>
      <c r="J2450" s="30"/>
      <c r="K2450" s="30"/>
      <c r="L2450" s="30"/>
      <c r="M2450" s="30">
        <v>1</v>
      </c>
      <c r="N2450" s="30">
        <v>1</v>
      </c>
    </row>
    <row r="2451" spans="2:14" ht="14.4" x14ac:dyDescent="0.3">
      <c r="B2451" s="30" t="s">
        <v>1275</v>
      </c>
      <c r="C2451" s="115">
        <v>0.33333333333333331</v>
      </c>
      <c r="D2451" s="30" t="s">
        <v>324</v>
      </c>
      <c r="E2451" s="30" t="s">
        <v>1136</v>
      </c>
      <c r="F2451" s="30" t="s">
        <v>3720</v>
      </c>
      <c r="G2451" s="35">
        <v>0.33333333333333331</v>
      </c>
      <c r="H2451" s="30"/>
      <c r="I2451" s="30"/>
      <c r="J2451" s="30"/>
      <c r="K2451" s="30">
        <v>1</v>
      </c>
      <c r="L2451" s="30"/>
      <c r="M2451" s="30"/>
      <c r="N2451" s="30">
        <v>1</v>
      </c>
    </row>
    <row r="2452" spans="2:14" ht="14.4" x14ac:dyDescent="0.3">
      <c r="B2452" s="30"/>
      <c r="C2452" s="115">
        <v>0.33333333333333331</v>
      </c>
      <c r="D2452" s="30" t="s">
        <v>324</v>
      </c>
      <c r="E2452" s="30"/>
      <c r="F2452" s="30" t="s">
        <v>3721</v>
      </c>
      <c r="G2452" s="30"/>
      <c r="H2452" s="30"/>
      <c r="I2452" s="30"/>
      <c r="J2452" s="30"/>
      <c r="K2452" s="30">
        <v>1</v>
      </c>
      <c r="L2452" s="30"/>
      <c r="M2452" s="30"/>
      <c r="N2452" s="30">
        <v>1</v>
      </c>
    </row>
    <row r="2453" spans="2:14" ht="14.4" x14ac:dyDescent="0.3">
      <c r="B2453" s="30"/>
      <c r="C2453" s="115">
        <v>0.61458333333333337</v>
      </c>
      <c r="D2453" s="30" t="s">
        <v>846</v>
      </c>
      <c r="E2453" s="30" t="s">
        <v>1213</v>
      </c>
      <c r="F2453" s="30" t="s">
        <v>3739</v>
      </c>
      <c r="G2453" s="35">
        <v>0.61458333333333337</v>
      </c>
      <c r="H2453" s="30"/>
      <c r="I2453" s="30"/>
      <c r="J2453" s="30">
        <v>1</v>
      </c>
      <c r="K2453" s="30"/>
      <c r="L2453" s="30"/>
      <c r="M2453" s="30"/>
      <c r="N2453" s="30">
        <v>1</v>
      </c>
    </row>
    <row r="2454" spans="2:14" ht="14.4" x14ac:dyDescent="0.3">
      <c r="B2454" s="30"/>
      <c r="C2454" s="115">
        <v>0.61458333333333337</v>
      </c>
      <c r="D2454" s="30" t="s">
        <v>846</v>
      </c>
      <c r="E2454" s="30"/>
      <c r="F2454" s="30" t="s">
        <v>3740</v>
      </c>
      <c r="G2454" s="30"/>
      <c r="H2454" s="30"/>
      <c r="I2454" s="30"/>
      <c r="J2454" s="30">
        <v>1</v>
      </c>
      <c r="K2454" s="30"/>
      <c r="L2454" s="30"/>
      <c r="M2454" s="30"/>
      <c r="N2454" s="30">
        <v>1</v>
      </c>
    </row>
    <row r="2455" spans="2:14" ht="14.4" x14ac:dyDescent="0.3">
      <c r="B2455" s="30"/>
      <c r="C2455" s="115">
        <v>0.79166666666666663</v>
      </c>
      <c r="D2455" s="30" t="s">
        <v>704</v>
      </c>
      <c r="E2455" s="30" t="s">
        <v>1187</v>
      </c>
      <c r="F2455" s="30" t="s">
        <v>3749</v>
      </c>
      <c r="G2455" s="35">
        <v>0.79166666666666663</v>
      </c>
      <c r="H2455" s="30"/>
      <c r="I2455" s="30"/>
      <c r="J2455" s="30">
        <v>1</v>
      </c>
      <c r="K2455" s="30"/>
      <c r="L2455" s="30"/>
      <c r="M2455" s="30"/>
      <c r="N2455" s="30">
        <v>1</v>
      </c>
    </row>
    <row r="2456" spans="2:14" ht="14.4" x14ac:dyDescent="0.3">
      <c r="B2456" s="30"/>
      <c r="C2456" s="115">
        <v>0.79166666666666663</v>
      </c>
      <c r="D2456" s="30" t="s">
        <v>704</v>
      </c>
      <c r="E2456" s="30"/>
      <c r="F2456" s="30" t="s">
        <v>3750</v>
      </c>
      <c r="G2456" s="30"/>
      <c r="H2456" s="30"/>
      <c r="I2456" s="30"/>
      <c r="J2456" s="30">
        <v>1</v>
      </c>
      <c r="K2456" s="30"/>
      <c r="L2456" s="30"/>
      <c r="M2456" s="30"/>
      <c r="N2456" s="30">
        <v>1</v>
      </c>
    </row>
    <row r="2457" spans="2:14" ht="14.4" x14ac:dyDescent="0.3">
      <c r="B2457" s="30"/>
      <c r="C2457" s="115" t="s">
        <v>1275</v>
      </c>
      <c r="D2457" s="30" t="s">
        <v>1275</v>
      </c>
      <c r="E2457" s="30" t="s">
        <v>3754</v>
      </c>
      <c r="F2457" s="30" t="s">
        <v>3760</v>
      </c>
      <c r="G2457" s="30" t="s">
        <v>1275</v>
      </c>
      <c r="H2457" s="30"/>
      <c r="I2457" s="30"/>
      <c r="J2457" s="30"/>
      <c r="K2457" s="30"/>
      <c r="L2457" s="30"/>
      <c r="M2457" s="30"/>
      <c r="N2457" s="30"/>
    </row>
    <row r="2458" spans="2:14" ht="14.4" x14ac:dyDescent="0.3">
      <c r="B2458" s="30"/>
      <c r="C2458" s="115" t="s">
        <v>1275</v>
      </c>
      <c r="D2458" s="30" t="s">
        <v>1275</v>
      </c>
      <c r="E2458" s="30"/>
      <c r="F2458" s="30" t="s">
        <v>3761</v>
      </c>
      <c r="G2458" s="30"/>
      <c r="H2458" s="30"/>
      <c r="I2458" s="30"/>
      <c r="J2458" s="30"/>
      <c r="K2458" s="30"/>
      <c r="L2458" s="30"/>
      <c r="M2458" s="30"/>
      <c r="N2458" s="30"/>
    </row>
    <row r="2459" spans="2:14" ht="14.4" x14ac:dyDescent="0.3">
      <c r="B2459" s="30"/>
      <c r="C2459" s="115" t="s">
        <v>1275</v>
      </c>
      <c r="D2459" s="30" t="s">
        <v>37</v>
      </c>
      <c r="E2459" s="30" t="s">
        <v>1154</v>
      </c>
      <c r="F2459" s="30" t="s">
        <v>3743</v>
      </c>
      <c r="G2459" s="35">
        <v>0.67708333333333337</v>
      </c>
      <c r="H2459" s="30"/>
      <c r="I2459" s="30"/>
      <c r="J2459" s="30"/>
      <c r="K2459" s="30">
        <v>1</v>
      </c>
      <c r="L2459" s="30"/>
      <c r="M2459" s="30"/>
      <c r="N2459" s="30">
        <v>1</v>
      </c>
    </row>
    <row r="2460" spans="2:14" ht="14.4" x14ac:dyDescent="0.3">
      <c r="B2460" s="30"/>
      <c r="C2460" s="115" t="s">
        <v>1275</v>
      </c>
      <c r="D2460" s="30" t="s">
        <v>37</v>
      </c>
      <c r="E2460" s="30"/>
      <c r="F2460" s="30" t="s">
        <v>3744</v>
      </c>
      <c r="G2460" s="30"/>
      <c r="H2460" s="30"/>
      <c r="I2460" s="30"/>
      <c r="J2460" s="30"/>
      <c r="K2460" s="30">
        <v>1</v>
      </c>
      <c r="L2460" s="30"/>
      <c r="M2460" s="30"/>
      <c r="N2460" s="30">
        <v>1</v>
      </c>
    </row>
    <row r="2461" spans="2:14" ht="14.4" x14ac:dyDescent="0.3">
      <c r="B2461" s="30"/>
      <c r="C2461" s="115" t="s">
        <v>1275</v>
      </c>
      <c r="D2461" s="30" t="s">
        <v>30</v>
      </c>
      <c r="E2461" s="30" t="s">
        <v>1168</v>
      </c>
      <c r="F2461" s="30" t="s">
        <v>3741</v>
      </c>
      <c r="G2461" s="35">
        <v>0.64583333333333337</v>
      </c>
      <c r="H2461" s="30">
        <v>1</v>
      </c>
      <c r="I2461" s="30"/>
      <c r="J2461" s="30"/>
      <c r="K2461" s="30"/>
      <c r="L2461" s="30"/>
      <c r="M2461" s="30"/>
      <c r="N2461" s="30">
        <v>1</v>
      </c>
    </row>
    <row r="2462" spans="2:14" ht="14.4" x14ac:dyDescent="0.3">
      <c r="B2462" s="30"/>
      <c r="C2462" s="115" t="s">
        <v>1275</v>
      </c>
      <c r="D2462" s="30" t="s">
        <v>30</v>
      </c>
      <c r="E2462" s="30"/>
      <c r="F2462" s="30" t="s">
        <v>3742</v>
      </c>
      <c r="G2462" s="30"/>
      <c r="H2462" s="30">
        <v>1</v>
      </c>
      <c r="I2462" s="30"/>
      <c r="J2462" s="30"/>
      <c r="K2462" s="30"/>
      <c r="L2462" s="30"/>
      <c r="M2462" s="30"/>
      <c r="N2462" s="30">
        <v>1</v>
      </c>
    </row>
    <row r="2463" spans="2:14" ht="14.4" x14ac:dyDescent="0.3">
      <c r="B2463" s="30"/>
      <c r="C2463" s="115" t="s">
        <v>1275</v>
      </c>
      <c r="D2463" s="30" t="s">
        <v>113</v>
      </c>
      <c r="E2463" s="30" t="s">
        <v>1189</v>
      </c>
      <c r="F2463" s="30" t="s">
        <v>3739</v>
      </c>
      <c r="G2463" s="35">
        <v>0.61458333333333337</v>
      </c>
      <c r="H2463" s="30"/>
      <c r="I2463" s="30"/>
      <c r="J2463" s="30">
        <v>1</v>
      </c>
      <c r="K2463" s="30"/>
      <c r="L2463" s="30"/>
      <c r="M2463" s="30"/>
      <c r="N2463" s="30">
        <v>1</v>
      </c>
    </row>
    <row r="2464" spans="2:14" ht="14.4" x14ac:dyDescent="0.3">
      <c r="B2464" s="30"/>
      <c r="C2464" s="115" t="s">
        <v>1275</v>
      </c>
      <c r="D2464" s="30" t="s">
        <v>113</v>
      </c>
      <c r="E2464" s="30"/>
      <c r="F2464" s="30" t="s">
        <v>3740</v>
      </c>
      <c r="G2464" s="30"/>
      <c r="H2464" s="30"/>
      <c r="I2464" s="30"/>
      <c r="J2464" s="30">
        <v>1</v>
      </c>
      <c r="K2464" s="30"/>
      <c r="L2464" s="30"/>
      <c r="M2464" s="30"/>
      <c r="N2464" s="30">
        <v>1</v>
      </c>
    </row>
    <row r="2465" spans="2:14" ht="14.4" x14ac:dyDescent="0.3">
      <c r="B2465" s="30"/>
      <c r="C2465" s="115" t="s">
        <v>1275</v>
      </c>
      <c r="D2465" s="30" t="s">
        <v>188</v>
      </c>
      <c r="E2465" s="30" t="s">
        <v>1142</v>
      </c>
      <c r="F2465" s="30" t="s">
        <v>3741</v>
      </c>
      <c r="G2465" s="35">
        <v>0.64583333333333337</v>
      </c>
      <c r="H2465" s="30"/>
      <c r="I2465" s="30">
        <v>1</v>
      </c>
      <c r="J2465" s="30"/>
      <c r="K2465" s="30"/>
      <c r="L2465" s="30"/>
      <c r="M2465" s="30"/>
      <c r="N2465" s="30">
        <v>1</v>
      </c>
    </row>
    <row r="2466" spans="2:14" ht="14.4" x14ac:dyDescent="0.3">
      <c r="B2466" s="30"/>
      <c r="C2466" s="115" t="s">
        <v>1275</v>
      </c>
      <c r="D2466" s="30" t="s">
        <v>188</v>
      </c>
      <c r="E2466" s="30"/>
      <c r="F2466" s="30" t="s">
        <v>3742</v>
      </c>
      <c r="G2466" s="30"/>
      <c r="H2466" s="30"/>
      <c r="I2466" s="30">
        <v>1</v>
      </c>
      <c r="J2466" s="30"/>
      <c r="K2466" s="30"/>
      <c r="L2466" s="30"/>
      <c r="M2466" s="30"/>
      <c r="N2466" s="30">
        <v>1</v>
      </c>
    </row>
    <row r="2467" spans="2:14" ht="14.4" x14ac:dyDescent="0.3">
      <c r="B2467" s="30"/>
      <c r="C2467" s="115" t="s">
        <v>1275</v>
      </c>
      <c r="D2467" s="30" t="s">
        <v>188</v>
      </c>
      <c r="E2467" s="30" t="s">
        <v>1178</v>
      </c>
      <c r="F2467" s="30" t="s">
        <v>3743</v>
      </c>
      <c r="G2467" s="35">
        <v>0.67708333333333337</v>
      </c>
      <c r="H2467" s="30"/>
      <c r="I2467" s="30">
        <v>1</v>
      </c>
      <c r="J2467" s="30"/>
      <c r="K2467" s="30"/>
      <c r="L2467" s="30"/>
      <c r="M2467" s="30"/>
      <c r="N2467" s="30">
        <v>1</v>
      </c>
    </row>
    <row r="2468" spans="2:14" ht="14.4" x14ac:dyDescent="0.3">
      <c r="B2468" s="30"/>
      <c r="C2468" s="115" t="s">
        <v>1275</v>
      </c>
      <c r="D2468" s="30" t="s">
        <v>188</v>
      </c>
      <c r="E2468" s="30"/>
      <c r="F2468" s="30" t="s">
        <v>3744</v>
      </c>
      <c r="G2468" s="30"/>
      <c r="H2468" s="30"/>
      <c r="I2468" s="30">
        <v>1</v>
      </c>
      <c r="J2468" s="30"/>
      <c r="K2468" s="30"/>
      <c r="L2468" s="30"/>
      <c r="M2468" s="30"/>
      <c r="N2468" s="30">
        <v>1</v>
      </c>
    </row>
    <row r="2469" spans="2:14" ht="14.4" x14ac:dyDescent="0.3">
      <c r="B2469" s="30"/>
      <c r="C2469" s="115" t="s">
        <v>1275</v>
      </c>
      <c r="D2469" s="30" t="s">
        <v>101</v>
      </c>
      <c r="E2469" s="30" t="s">
        <v>1122</v>
      </c>
      <c r="F2469" s="30" t="s">
        <v>3749</v>
      </c>
      <c r="G2469" s="35">
        <v>0.79166666666666663</v>
      </c>
      <c r="H2469" s="30"/>
      <c r="I2469" s="30"/>
      <c r="J2469" s="30"/>
      <c r="K2469" s="30">
        <v>1</v>
      </c>
      <c r="L2469" s="30"/>
      <c r="M2469" s="30"/>
      <c r="N2469" s="30">
        <v>1</v>
      </c>
    </row>
    <row r="2470" spans="2:14" ht="14.4" x14ac:dyDescent="0.3">
      <c r="B2470" s="30"/>
      <c r="C2470" s="115" t="s">
        <v>1275</v>
      </c>
      <c r="D2470" s="30" t="s">
        <v>101</v>
      </c>
      <c r="E2470" s="30"/>
      <c r="F2470" s="30" t="s">
        <v>3750</v>
      </c>
      <c r="G2470" s="30"/>
      <c r="H2470" s="30"/>
      <c r="I2470" s="30"/>
      <c r="J2470" s="30"/>
      <c r="K2470" s="30">
        <v>1</v>
      </c>
      <c r="L2470" s="30"/>
      <c r="M2470" s="30"/>
      <c r="N2470" s="30">
        <v>1</v>
      </c>
    </row>
    <row r="2471" spans="2:14" ht="14.4" x14ac:dyDescent="0.3">
      <c r="B2471" s="30"/>
      <c r="C2471" s="115" t="s">
        <v>1275</v>
      </c>
      <c r="D2471" s="30" t="s">
        <v>80</v>
      </c>
      <c r="E2471" s="30" t="s">
        <v>1159</v>
      </c>
      <c r="F2471" s="30" t="s">
        <v>3733</v>
      </c>
      <c r="G2471" s="35">
        <v>0.47916666666666669</v>
      </c>
      <c r="H2471" s="30"/>
      <c r="I2471" s="30"/>
      <c r="J2471" s="30"/>
      <c r="K2471" s="30"/>
      <c r="L2471" s="30">
        <v>1</v>
      </c>
      <c r="M2471" s="30"/>
      <c r="N2471" s="30">
        <v>1</v>
      </c>
    </row>
    <row r="2472" spans="2:14" ht="14.4" x14ac:dyDescent="0.3">
      <c r="B2472" s="30"/>
      <c r="C2472" s="115" t="s">
        <v>1275</v>
      </c>
      <c r="D2472" s="30" t="s">
        <v>80</v>
      </c>
      <c r="E2472" s="30"/>
      <c r="F2472" s="30" t="s">
        <v>3734</v>
      </c>
      <c r="G2472" s="30"/>
      <c r="H2472" s="30"/>
      <c r="I2472" s="30"/>
      <c r="J2472" s="30"/>
      <c r="K2472" s="30"/>
      <c r="L2472" s="30">
        <v>1</v>
      </c>
      <c r="M2472" s="30"/>
      <c r="N2472" s="30">
        <v>1</v>
      </c>
    </row>
    <row r="2473" spans="2:14" ht="14.4" x14ac:dyDescent="0.3">
      <c r="B2473" s="30"/>
      <c r="C2473" s="115" t="s">
        <v>1275</v>
      </c>
      <c r="D2473" s="30" t="s">
        <v>137</v>
      </c>
      <c r="E2473" s="30" t="s">
        <v>1214</v>
      </c>
      <c r="F2473" s="30" t="s">
        <v>3733</v>
      </c>
      <c r="G2473" s="35">
        <v>0.47916666666666669</v>
      </c>
      <c r="H2473" s="30"/>
      <c r="I2473" s="30"/>
      <c r="J2473" s="30"/>
      <c r="K2473" s="30"/>
      <c r="L2473" s="30">
        <v>1</v>
      </c>
      <c r="M2473" s="30"/>
      <c r="N2473" s="30">
        <v>1</v>
      </c>
    </row>
    <row r="2474" spans="2:14" ht="14.4" x14ac:dyDescent="0.3">
      <c r="B2474" s="30"/>
      <c r="C2474" s="115" t="s">
        <v>1275</v>
      </c>
      <c r="D2474" s="30" t="s">
        <v>137</v>
      </c>
      <c r="E2474" s="30"/>
      <c r="F2474" s="30" t="s">
        <v>3734</v>
      </c>
      <c r="G2474" s="30"/>
      <c r="H2474" s="30"/>
      <c r="I2474" s="30"/>
      <c r="J2474" s="30"/>
      <c r="K2474" s="30"/>
      <c r="L2474" s="30">
        <v>1</v>
      </c>
      <c r="M2474" s="30"/>
      <c r="N2474" s="30">
        <v>1</v>
      </c>
    </row>
    <row r="2475" spans="2:14" ht="14.4" x14ac:dyDescent="0.3">
      <c r="B2475" s="30"/>
      <c r="C2475" s="115" t="s">
        <v>1275</v>
      </c>
      <c r="D2475" s="30" t="s">
        <v>86</v>
      </c>
      <c r="E2475" s="30" t="s">
        <v>1200</v>
      </c>
      <c r="F2475" s="30" t="s">
        <v>3728</v>
      </c>
      <c r="G2475" s="35">
        <v>0.44791666666666669</v>
      </c>
      <c r="H2475" s="30"/>
      <c r="I2475" s="30"/>
      <c r="J2475" s="30">
        <v>1</v>
      </c>
      <c r="K2475" s="30"/>
      <c r="L2475" s="30"/>
      <c r="M2475" s="30"/>
      <c r="N2475" s="30">
        <v>1</v>
      </c>
    </row>
    <row r="2476" spans="2:14" ht="14.4" x14ac:dyDescent="0.3">
      <c r="B2476" s="30"/>
      <c r="C2476" s="115" t="s">
        <v>1275</v>
      </c>
      <c r="D2476" s="30" t="s">
        <v>86</v>
      </c>
      <c r="E2476" s="30"/>
      <c r="F2476" s="30" t="s">
        <v>3729</v>
      </c>
      <c r="G2476" s="30"/>
      <c r="H2476" s="30"/>
      <c r="I2476" s="30"/>
      <c r="J2476" s="30">
        <v>1</v>
      </c>
      <c r="K2476" s="30"/>
      <c r="L2476" s="30"/>
      <c r="M2476" s="30"/>
      <c r="N2476" s="30">
        <v>1</v>
      </c>
    </row>
    <row r="2477" spans="2:14" ht="14.4" x14ac:dyDescent="0.3">
      <c r="B2477" s="30"/>
      <c r="C2477" s="115" t="s">
        <v>1275</v>
      </c>
      <c r="D2477" s="30" t="s">
        <v>495</v>
      </c>
      <c r="E2477" s="30" t="s">
        <v>1214</v>
      </c>
      <c r="F2477" s="30" t="s">
        <v>3737</v>
      </c>
      <c r="G2477" s="35">
        <v>0.51041666666666663</v>
      </c>
      <c r="H2477" s="30"/>
      <c r="I2477" s="30"/>
      <c r="J2477" s="30"/>
      <c r="K2477" s="30">
        <v>1</v>
      </c>
      <c r="L2477" s="30"/>
      <c r="M2477" s="30"/>
      <c r="N2477" s="30">
        <v>1</v>
      </c>
    </row>
    <row r="2478" spans="2:14" ht="14.4" x14ac:dyDescent="0.3">
      <c r="B2478" s="30"/>
      <c r="C2478" s="115" t="s">
        <v>1275</v>
      </c>
      <c r="D2478" s="30" t="s">
        <v>495</v>
      </c>
      <c r="E2478" s="30"/>
      <c r="F2478" s="30" t="s">
        <v>3738</v>
      </c>
      <c r="G2478" s="30"/>
      <c r="H2478" s="30"/>
      <c r="I2478" s="30"/>
      <c r="J2478" s="30"/>
      <c r="K2478" s="30">
        <v>1</v>
      </c>
      <c r="L2478" s="30"/>
      <c r="M2478" s="30"/>
      <c r="N2478" s="30">
        <v>1</v>
      </c>
    </row>
    <row r="2479" spans="2:14" ht="14.4" x14ac:dyDescent="0.3">
      <c r="B2479" s="30"/>
      <c r="C2479" s="115" t="s">
        <v>1275</v>
      </c>
      <c r="D2479" s="30" t="s">
        <v>828</v>
      </c>
      <c r="E2479" s="30" t="s">
        <v>1163</v>
      </c>
      <c r="F2479" s="30" t="s">
        <v>3737</v>
      </c>
      <c r="G2479" s="35">
        <v>0.51041666666666663</v>
      </c>
      <c r="H2479" s="30">
        <v>1</v>
      </c>
      <c r="I2479" s="30"/>
      <c r="J2479" s="30"/>
      <c r="K2479" s="30"/>
      <c r="L2479" s="30"/>
      <c r="M2479" s="30"/>
      <c r="N2479" s="30">
        <v>1</v>
      </c>
    </row>
    <row r="2480" spans="2:14" ht="14.4" x14ac:dyDescent="0.3">
      <c r="B2480" s="30"/>
      <c r="C2480" s="115" t="s">
        <v>1275</v>
      </c>
      <c r="D2480" s="30" t="s">
        <v>828</v>
      </c>
      <c r="E2480" s="30"/>
      <c r="F2480" s="30" t="s">
        <v>3738</v>
      </c>
      <c r="G2480" s="30"/>
      <c r="H2480" s="30">
        <v>1</v>
      </c>
      <c r="I2480" s="30"/>
      <c r="J2480" s="30"/>
      <c r="K2480" s="30"/>
      <c r="L2480" s="30"/>
      <c r="M2480" s="30"/>
      <c r="N2480" s="30">
        <v>1</v>
      </c>
    </row>
    <row r="2481" spans="2:14" ht="14.4" x14ac:dyDescent="0.3">
      <c r="B2481" s="30"/>
      <c r="C2481" s="115" t="s">
        <v>1275</v>
      </c>
      <c r="D2481" s="30" t="s">
        <v>294</v>
      </c>
      <c r="E2481" s="30" t="s">
        <v>1163</v>
      </c>
      <c r="F2481" s="30" t="s">
        <v>3720</v>
      </c>
      <c r="G2481" s="35">
        <v>0.36458333333333331</v>
      </c>
      <c r="H2481" s="30"/>
      <c r="I2481" s="30">
        <v>1</v>
      </c>
      <c r="J2481" s="30"/>
      <c r="K2481" s="30"/>
      <c r="L2481" s="30"/>
      <c r="M2481" s="30"/>
      <c r="N2481" s="30">
        <v>1</v>
      </c>
    </row>
    <row r="2482" spans="2:14" ht="14.4" x14ac:dyDescent="0.3">
      <c r="B2482" s="30"/>
      <c r="C2482" s="115" t="s">
        <v>1275</v>
      </c>
      <c r="D2482" s="30" t="s">
        <v>294</v>
      </c>
      <c r="E2482" s="30"/>
      <c r="F2482" s="30" t="s">
        <v>3721</v>
      </c>
      <c r="G2482" s="30"/>
      <c r="H2482" s="30"/>
      <c r="I2482" s="30">
        <v>1</v>
      </c>
      <c r="J2482" s="30"/>
      <c r="K2482" s="30"/>
      <c r="L2482" s="30"/>
      <c r="M2482" s="30"/>
      <c r="N2482" s="30">
        <v>1</v>
      </c>
    </row>
    <row r="2483" spans="2:14" ht="14.4" x14ac:dyDescent="0.3">
      <c r="B2483" s="30"/>
      <c r="C2483" s="115" t="s">
        <v>1275</v>
      </c>
      <c r="D2483" s="30" t="s">
        <v>382</v>
      </c>
      <c r="E2483" s="30" t="s">
        <v>1200</v>
      </c>
      <c r="F2483" s="30" t="s">
        <v>3720</v>
      </c>
      <c r="G2483" s="35">
        <v>0.33333333333333331</v>
      </c>
      <c r="H2483" s="30"/>
      <c r="I2483" s="30"/>
      <c r="J2483" s="30"/>
      <c r="K2483" s="30"/>
      <c r="L2483" s="30">
        <v>1</v>
      </c>
      <c r="M2483" s="30"/>
      <c r="N2483" s="30">
        <v>1</v>
      </c>
    </row>
    <row r="2484" spans="2:14" ht="14.4" x14ac:dyDescent="0.3">
      <c r="B2484" s="30"/>
      <c r="C2484" s="115" t="s">
        <v>1275</v>
      </c>
      <c r="D2484" s="30" t="s">
        <v>382</v>
      </c>
      <c r="E2484" s="30"/>
      <c r="F2484" s="30" t="s">
        <v>3721</v>
      </c>
      <c r="G2484" s="30"/>
      <c r="H2484" s="30"/>
      <c r="I2484" s="30"/>
      <c r="J2484" s="30"/>
      <c r="K2484" s="30"/>
      <c r="L2484" s="30">
        <v>1</v>
      </c>
      <c r="M2484" s="30"/>
      <c r="N2484" s="30">
        <v>1</v>
      </c>
    </row>
    <row r="2485" spans="2:14" ht="14.4" x14ac:dyDescent="0.3">
      <c r="B2485" s="30"/>
      <c r="C2485" s="115" t="s">
        <v>1275</v>
      </c>
      <c r="D2485" s="30" t="s">
        <v>230</v>
      </c>
      <c r="E2485" s="30" t="s">
        <v>1189</v>
      </c>
      <c r="F2485" s="30" t="s">
        <v>3743</v>
      </c>
      <c r="G2485" s="35">
        <v>0.67708333333333337</v>
      </c>
      <c r="H2485" s="30"/>
      <c r="I2485" s="30"/>
      <c r="J2485" s="30"/>
      <c r="K2485" s="30">
        <v>1</v>
      </c>
      <c r="L2485" s="30"/>
      <c r="M2485" s="30"/>
      <c r="N2485" s="30">
        <v>1</v>
      </c>
    </row>
    <row r="2486" spans="2:14" ht="14.4" x14ac:dyDescent="0.3">
      <c r="B2486" s="30"/>
      <c r="C2486" s="115" t="s">
        <v>1275</v>
      </c>
      <c r="D2486" s="30" t="s">
        <v>230</v>
      </c>
      <c r="E2486" s="30"/>
      <c r="F2486" s="30" t="s">
        <v>3744</v>
      </c>
      <c r="G2486" s="30"/>
      <c r="H2486" s="30"/>
      <c r="I2486" s="30"/>
      <c r="J2486" s="30"/>
      <c r="K2486" s="30">
        <v>1</v>
      </c>
      <c r="L2486" s="30"/>
      <c r="M2486" s="30"/>
      <c r="N2486" s="30">
        <v>1</v>
      </c>
    </row>
    <row r="2487" spans="2:14" ht="14.4" x14ac:dyDescent="0.3">
      <c r="B2487" s="30"/>
      <c r="C2487" s="115" t="s">
        <v>1275</v>
      </c>
      <c r="D2487" s="30" t="s">
        <v>241</v>
      </c>
      <c r="E2487" s="30" t="s">
        <v>1180</v>
      </c>
      <c r="F2487" s="30" t="s">
        <v>3720</v>
      </c>
      <c r="G2487" s="35">
        <v>0.33333333333333331</v>
      </c>
      <c r="H2487" s="30"/>
      <c r="I2487" s="30"/>
      <c r="J2487" s="30"/>
      <c r="K2487" s="30"/>
      <c r="L2487" s="30">
        <v>1</v>
      </c>
      <c r="M2487" s="30"/>
      <c r="N2487" s="30">
        <v>1</v>
      </c>
    </row>
    <row r="2488" spans="2:14" ht="14.4" x14ac:dyDescent="0.3">
      <c r="B2488" s="30"/>
      <c r="C2488" s="115" t="s">
        <v>1275</v>
      </c>
      <c r="D2488" s="30" t="s">
        <v>241</v>
      </c>
      <c r="E2488" s="30"/>
      <c r="F2488" s="30" t="s">
        <v>3721</v>
      </c>
      <c r="G2488" s="30"/>
      <c r="H2488" s="30"/>
      <c r="I2488" s="30"/>
      <c r="J2488" s="30"/>
      <c r="K2488" s="30"/>
      <c r="L2488" s="30">
        <v>1</v>
      </c>
      <c r="M2488" s="30"/>
      <c r="N2488" s="30">
        <v>1</v>
      </c>
    </row>
    <row r="2489" spans="2:14" ht="14.4" x14ac:dyDescent="0.3">
      <c r="B2489" s="30"/>
      <c r="C2489" s="115" t="s">
        <v>1275</v>
      </c>
      <c r="D2489" s="30" t="s">
        <v>599</v>
      </c>
      <c r="E2489" s="30" t="s">
        <v>1117</v>
      </c>
      <c r="F2489" s="30" t="s">
        <v>3741</v>
      </c>
      <c r="G2489" s="35">
        <v>0.64583333333333337</v>
      </c>
      <c r="H2489" s="30"/>
      <c r="I2489" s="30"/>
      <c r="J2489" s="30"/>
      <c r="K2489" s="30"/>
      <c r="L2489" s="30">
        <v>1</v>
      </c>
      <c r="M2489" s="30"/>
      <c r="N2489" s="30">
        <v>1</v>
      </c>
    </row>
    <row r="2490" spans="2:14" ht="14.4" x14ac:dyDescent="0.3">
      <c r="B2490" s="30"/>
      <c r="C2490" s="115" t="s">
        <v>1275</v>
      </c>
      <c r="D2490" s="30" t="s">
        <v>599</v>
      </c>
      <c r="E2490" s="30"/>
      <c r="F2490" s="30" t="s">
        <v>3742</v>
      </c>
      <c r="G2490" s="30"/>
      <c r="H2490" s="30"/>
      <c r="I2490" s="30"/>
      <c r="J2490" s="30"/>
      <c r="K2490" s="30"/>
      <c r="L2490" s="30">
        <v>1</v>
      </c>
      <c r="M2490" s="30"/>
      <c r="N2490" s="30">
        <v>1</v>
      </c>
    </row>
    <row r="2491" spans="2:14" ht="14.4" x14ac:dyDescent="0.3">
      <c r="B2491" s="30"/>
      <c r="C2491" s="115" t="s">
        <v>1275</v>
      </c>
      <c r="D2491" s="30" t="s">
        <v>599</v>
      </c>
      <c r="E2491" s="30" t="s">
        <v>1189</v>
      </c>
      <c r="F2491" s="30" t="s">
        <v>3743</v>
      </c>
      <c r="G2491" s="35">
        <v>0.67708333333333337</v>
      </c>
      <c r="H2491" s="30"/>
      <c r="I2491" s="30"/>
      <c r="J2491" s="30">
        <v>1</v>
      </c>
      <c r="K2491" s="30"/>
      <c r="L2491" s="30"/>
      <c r="M2491" s="30"/>
      <c r="N2491" s="30">
        <v>1</v>
      </c>
    </row>
    <row r="2492" spans="2:14" ht="14.4" x14ac:dyDescent="0.3">
      <c r="B2492" s="30"/>
      <c r="C2492" s="115" t="s">
        <v>1275</v>
      </c>
      <c r="D2492" s="30" t="s">
        <v>599</v>
      </c>
      <c r="E2492" s="30"/>
      <c r="F2492" s="30" t="s">
        <v>3744</v>
      </c>
      <c r="G2492" s="30"/>
      <c r="H2492" s="30"/>
      <c r="I2492" s="30"/>
      <c r="J2492" s="30">
        <v>1</v>
      </c>
      <c r="K2492" s="30"/>
      <c r="L2492" s="30"/>
      <c r="M2492" s="30"/>
      <c r="N2492" s="30">
        <v>1</v>
      </c>
    </row>
    <row r="2493" spans="2:14" ht="14.4" x14ac:dyDescent="0.3">
      <c r="B2493" s="30"/>
      <c r="C2493" s="115" t="s">
        <v>1275</v>
      </c>
      <c r="D2493" s="30" t="s">
        <v>803</v>
      </c>
      <c r="E2493" s="30" t="s">
        <v>1213</v>
      </c>
      <c r="F2493" s="30" t="s">
        <v>3747</v>
      </c>
      <c r="G2493" s="35">
        <v>0.76041666666666663</v>
      </c>
      <c r="H2493" s="30"/>
      <c r="I2493" s="30"/>
      <c r="J2493" s="30">
        <v>1</v>
      </c>
      <c r="K2493" s="30"/>
      <c r="L2493" s="30"/>
      <c r="M2493" s="30"/>
      <c r="N2493" s="30">
        <v>1</v>
      </c>
    </row>
    <row r="2494" spans="2:14" ht="14.4" x14ac:dyDescent="0.3">
      <c r="B2494" s="30"/>
      <c r="C2494" s="115" t="s">
        <v>1275</v>
      </c>
      <c r="D2494" s="30" t="s">
        <v>803</v>
      </c>
      <c r="E2494" s="30"/>
      <c r="F2494" s="30" t="s">
        <v>3748</v>
      </c>
      <c r="G2494" s="30"/>
      <c r="H2494" s="30"/>
      <c r="I2494" s="30"/>
      <c r="J2494" s="30">
        <v>1</v>
      </c>
      <c r="K2494" s="30"/>
      <c r="L2494" s="30"/>
      <c r="M2494" s="30"/>
      <c r="N2494" s="30">
        <v>1</v>
      </c>
    </row>
    <row r="2495" spans="2:14" ht="14.4" x14ac:dyDescent="0.3">
      <c r="B2495" s="30"/>
      <c r="C2495" s="115" t="s">
        <v>1275</v>
      </c>
      <c r="D2495" s="30" t="s">
        <v>638</v>
      </c>
      <c r="E2495" s="30" t="s">
        <v>1211</v>
      </c>
      <c r="F2495" s="30" t="s">
        <v>3741</v>
      </c>
      <c r="G2495" s="35">
        <v>0.64583333333333337</v>
      </c>
      <c r="H2495" s="30"/>
      <c r="I2495" s="30"/>
      <c r="J2495" s="30">
        <v>1</v>
      </c>
      <c r="K2495" s="30"/>
      <c r="L2495" s="30"/>
      <c r="M2495" s="30"/>
      <c r="N2495" s="30">
        <v>1</v>
      </c>
    </row>
    <row r="2496" spans="2:14" ht="14.4" x14ac:dyDescent="0.3">
      <c r="B2496" s="30"/>
      <c r="C2496" s="115" t="s">
        <v>1275</v>
      </c>
      <c r="D2496" s="30" t="s">
        <v>638</v>
      </c>
      <c r="E2496" s="30"/>
      <c r="F2496" s="30" t="s">
        <v>3742</v>
      </c>
      <c r="G2496" s="30"/>
      <c r="H2496" s="30"/>
      <c r="I2496" s="30"/>
      <c r="J2496" s="30">
        <v>1</v>
      </c>
      <c r="K2496" s="30"/>
      <c r="L2496" s="30"/>
      <c r="M2496" s="30"/>
      <c r="N2496" s="30">
        <v>1</v>
      </c>
    </row>
    <row r="2497" spans="2:14" ht="14.4" x14ac:dyDescent="0.3">
      <c r="B2497" s="30"/>
      <c r="C2497" s="115" t="s">
        <v>1275</v>
      </c>
      <c r="D2497" s="30" t="s">
        <v>737</v>
      </c>
      <c r="E2497" s="30" t="s">
        <v>1122</v>
      </c>
      <c r="F2497" s="30" t="s">
        <v>3747</v>
      </c>
      <c r="G2497" s="35">
        <v>0.76041666666666663</v>
      </c>
      <c r="H2497" s="30"/>
      <c r="I2497" s="30">
        <v>1</v>
      </c>
      <c r="J2497" s="30"/>
      <c r="K2497" s="30"/>
      <c r="L2497" s="30"/>
      <c r="M2497" s="30"/>
      <c r="N2497" s="30">
        <v>1</v>
      </c>
    </row>
    <row r="2498" spans="2:14" ht="14.4" x14ac:dyDescent="0.3">
      <c r="B2498" s="30"/>
      <c r="C2498" s="115" t="s">
        <v>1275</v>
      </c>
      <c r="D2498" s="30" t="s">
        <v>737</v>
      </c>
      <c r="E2498" s="30"/>
      <c r="F2498" s="30" t="s">
        <v>3748</v>
      </c>
      <c r="G2498" s="30"/>
      <c r="H2498" s="30"/>
      <c r="I2498" s="30">
        <v>1</v>
      </c>
      <c r="J2498" s="30"/>
      <c r="K2498" s="30"/>
      <c r="L2498" s="30"/>
      <c r="M2498" s="30"/>
      <c r="N2498" s="30">
        <v>1</v>
      </c>
    </row>
    <row r="2499" spans="2:14" ht="14.4" x14ac:dyDescent="0.3">
      <c r="B2499" s="30"/>
      <c r="C2499" s="115" t="s">
        <v>1275</v>
      </c>
      <c r="D2499" s="30" t="s">
        <v>577</v>
      </c>
      <c r="E2499" s="30" t="s">
        <v>1191</v>
      </c>
      <c r="F2499" s="30" t="s">
        <v>3739</v>
      </c>
      <c r="G2499" s="35">
        <v>0.61458333333333337</v>
      </c>
      <c r="H2499" s="30"/>
      <c r="I2499" s="30"/>
      <c r="J2499" s="30"/>
      <c r="K2499" s="30">
        <v>1</v>
      </c>
      <c r="L2499" s="30"/>
      <c r="M2499" s="30"/>
      <c r="N2499" s="30">
        <v>1</v>
      </c>
    </row>
    <row r="2500" spans="2:14" ht="14.4" x14ac:dyDescent="0.3">
      <c r="B2500" s="30"/>
      <c r="C2500" s="115" t="s">
        <v>1275</v>
      </c>
      <c r="D2500" s="30" t="s">
        <v>577</v>
      </c>
      <c r="E2500" s="30"/>
      <c r="F2500" s="30" t="s">
        <v>3740</v>
      </c>
      <c r="G2500" s="30"/>
      <c r="H2500" s="30"/>
      <c r="I2500" s="30"/>
      <c r="J2500" s="30"/>
      <c r="K2500" s="30">
        <v>1</v>
      </c>
      <c r="L2500" s="30"/>
      <c r="M2500" s="30"/>
      <c r="N2500" s="30">
        <v>1</v>
      </c>
    </row>
    <row r="2501" spans="2:14" ht="14.4" x14ac:dyDescent="0.3">
      <c r="B2501" s="30"/>
      <c r="C2501" s="115" t="s">
        <v>1275</v>
      </c>
      <c r="D2501" s="30" t="s">
        <v>655</v>
      </c>
      <c r="E2501" s="30" t="s">
        <v>1168</v>
      </c>
      <c r="F2501" s="30" t="s">
        <v>3747</v>
      </c>
      <c r="G2501" s="35">
        <v>0.76041666666666663</v>
      </c>
      <c r="H2501" s="30">
        <v>1</v>
      </c>
      <c r="I2501" s="30"/>
      <c r="J2501" s="30"/>
      <c r="K2501" s="30"/>
      <c r="L2501" s="30"/>
      <c r="M2501" s="30"/>
      <c r="N2501" s="30">
        <v>1</v>
      </c>
    </row>
    <row r="2502" spans="2:14" ht="14.4" x14ac:dyDescent="0.3">
      <c r="B2502" s="30"/>
      <c r="C2502" s="115" t="s">
        <v>1275</v>
      </c>
      <c r="D2502" s="30" t="s">
        <v>655</v>
      </c>
      <c r="E2502" s="30"/>
      <c r="F2502" s="30" t="s">
        <v>3748</v>
      </c>
      <c r="G2502" s="30"/>
      <c r="H2502" s="30">
        <v>1</v>
      </c>
      <c r="I2502" s="30"/>
      <c r="J2502" s="30"/>
      <c r="K2502" s="30"/>
      <c r="L2502" s="30"/>
      <c r="M2502" s="30"/>
      <c r="N2502" s="30">
        <v>1</v>
      </c>
    </row>
    <row r="2503" spans="2:14" ht="14.4" x14ac:dyDescent="0.3">
      <c r="B2503" s="30"/>
      <c r="C2503" s="115" t="s">
        <v>1275</v>
      </c>
      <c r="D2503" s="30" t="s">
        <v>797</v>
      </c>
      <c r="E2503" s="30" t="s">
        <v>1125</v>
      </c>
      <c r="F2503" s="30" t="s">
        <v>3741</v>
      </c>
      <c r="G2503" s="35">
        <v>0.64583333333333337</v>
      </c>
      <c r="H2503" s="30">
        <v>1</v>
      </c>
      <c r="I2503" s="30"/>
      <c r="J2503" s="30"/>
      <c r="K2503" s="30"/>
      <c r="L2503" s="30"/>
      <c r="M2503" s="30"/>
      <c r="N2503" s="30">
        <v>1</v>
      </c>
    </row>
    <row r="2504" spans="2:14" ht="14.4" x14ac:dyDescent="0.3">
      <c r="B2504" s="30"/>
      <c r="C2504" s="115" t="s">
        <v>1275</v>
      </c>
      <c r="D2504" s="30" t="s">
        <v>797</v>
      </c>
      <c r="E2504" s="30"/>
      <c r="F2504" s="30" t="s">
        <v>3742</v>
      </c>
      <c r="G2504" s="30"/>
      <c r="H2504" s="30">
        <v>1</v>
      </c>
      <c r="I2504" s="30"/>
      <c r="J2504" s="30"/>
      <c r="K2504" s="30"/>
      <c r="L2504" s="30"/>
      <c r="M2504" s="30"/>
      <c r="N2504" s="30">
        <v>1</v>
      </c>
    </row>
    <row r="2505" spans="2:14" ht="14.4" x14ac:dyDescent="0.3">
      <c r="B2505" s="30"/>
      <c r="C2505" s="115" t="s">
        <v>1275</v>
      </c>
      <c r="D2505" s="30" t="s">
        <v>661</v>
      </c>
      <c r="E2505" s="30" t="s">
        <v>1138</v>
      </c>
      <c r="F2505" s="30" t="s">
        <v>3739</v>
      </c>
      <c r="G2505" s="35">
        <v>0.61458333333333337</v>
      </c>
      <c r="H2505" s="30"/>
      <c r="I2505" s="30"/>
      <c r="J2505" s="30"/>
      <c r="K2505" s="30">
        <v>1</v>
      </c>
      <c r="L2505" s="30"/>
      <c r="M2505" s="30"/>
      <c r="N2505" s="30">
        <v>1</v>
      </c>
    </row>
    <row r="2506" spans="2:14" ht="14.4" x14ac:dyDescent="0.3">
      <c r="B2506" s="30"/>
      <c r="C2506" s="115" t="s">
        <v>1275</v>
      </c>
      <c r="D2506" s="30" t="s">
        <v>661</v>
      </c>
      <c r="E2506" s="30"/>
      <c r="F2506" s="30" t="s">
        <v>3740</v>
      </c>
      <c r="G2506" s="30"/>
      <c r="H2506" s="30"/>
      <c r="I2506" s="30"/>
      <c r="J2506" s="30"/>
      <c r="K2506" s="30">
        <v>1</v>
      </c>
      <c r="L2506" s="30"/>
      <c r="M2506" s="30"/>
      <c r="N2506" s="30">
        <v>1</v>
      </c>
    </row>
    <row r="2507" spans="2:14" ht="14.4" x14ac:dyDescent="0.3">
      <c r="B2507" s="30"/>
      <c r="C2507" s="115" t="s">
        <v>1275</v>
      </c>
      <c r="D2507" s="30" t="s">
        <v>626</v>
      </c>
      <c r="E2507" s="30" t="s">
        <v>1160</v>
      </c>
      <c r="F2507" s="30" t="s">
        <v>3720</v>
      </c>
      <c r="G2507" s="35">
        <v>0.33333333333333331</v>
      </c>
      <c r="H2507" s="30">
        <v>1</v>
      </c>
      <c r="I2507" s="30"/>
      <c r="J2507" s="30"/>
      <c r="K2507" s="30"/>
      <c r="L2507" s="30"/>
      <c r="M2507" s="30"/>
      <c r="N2507" s="30">
        <v>1</v>
      </c>
    </row>
    <row r="2508" spans="2:14" ht="14.4" x14ac:dyDescent="0.3">
      <c r="B2508" s="30"/>
      <c r="C2508" s="115" t="s">
        <v>1275</v>
      </c>
      <c r="D2508" s="30" t="s">
        <v>626</v>
      </c>
      <c r="E2508" s="30"/>
      <c r="F2508" s="30" t="s">
        <v>3721</v>
      </c>
      <c r="G2508" s="30"/>
      <c r="H2508" s="30">
        <v>1</v>
      </c>
      <c r="I2508" s="30"/>
      <c r="J2508" s="30"/>
      <c r="K2508" s="30"/>
      <c r="L2508" s="30"/>
      <c r="M2508" s="30"/>
      <c r="N2508" s="30">
        <v>1</v>
      </c>
    </row>
    <row r="2509" spans="2:14" ht="14.4" x14ac:dyDescent="0.3">
      <c r="B2509" s="30"/>
      <c r="C2509" s="115" t="s">
        <v>1275</v>
      </c>
      <c r="D2509" s="30" t="s">
        <v>770</v>
      </c>
      <c r="E2509" s="30" t="s">
        <v>1180</v>
      </c>
      <c r="F2509" s="30" t="s">
        <v>3720</v>
      </c>
      <c r="G2509" s="35">
        <v>0.36458333333333331</v>
      </c>
      <c r="H2509" s="30">
        <v>1</v>
      </c>
      <c r="I2509" s="30"/>
      <c r="J2509" s="30"/>
      <c r="K2509" s="30"/>
      <c r="L2509" s="30"/>
      <c r="M2509" s="30"/>
      <c r="N2509" s="30">
        <v>1</v>
      </c>
    </row>
    <row r="2510" spans="2:14" ht="14.4" x14ac:dyDescent="0.3">
      <c r="B2510" s="30"/>
      <c r="C2510" s="115" t="s">
        <v>1275</v>
      </c>
      <c r="D2510" s="30" t="s">
        <v>770</v>
      </c>
      <c r="E2510" s="30"/>
      <c r="F2510" s="30" t="s">
        <v>3721</v>
      </c>
      <c r="G2510" s="30"/>
      <c r="H2510" s="30">
        <v>1</v>
      </c>
      <c r="I2510" s="30"/>
      <c r="J2510" s="30"/>
      <c r="K2510" s="30"/>
      <c r="L2510" s="30"/>
      <c r="M2510" s="30"/>
      <c r="N2510" s="30">
        <v>1</v>
      </c>
    </row>
    <row r="2511" spans="2:14" ht="14.4" x14ac:dyDescent="0.3">
      <c r="B2511" s="30"/>
      <c r="C2511" s="115" t="s">
        <v>1275</v>
      </c>
      <c r="D2511" s="30" t="s">
        <v>707</v>
      </c>
      <c r="E2511" s="30" t="s">
        <v>1138</v>
      </c>
      <c r="F2511" s="30" t="s">
        <v>3728</v>
      </c>
      <c r="G2511" s="35">
        <v>0.44791666666666669</v>
      </c>
      <c r="H2511" s="30"/>
      <c r="I2511" s="30"/>
      <c r="J2511" s="30"/>
      <c r="K2511" s="30"/>
      <c r="L2511" s="30">
        <v>1</v>
      </c>
      <c r="M2511" s="30"/>
      <c r="N2511" s="30">
        <v>1</v>
      </c>
    </row>
    <row r="2512" spans="2:14" ht="14.4" x14ac:dyDescent="0.3">
      <c r="B2512" s="30"/>
      <c r="C2512" s="115" t="s">
        <v>1275</v>
      </c>
      <c r="D2512" s="30" t="s">
        <v>707</v>
      </c>
      <c r="E2512" s="30"/>
      <c r="F2512" s="30" t="s">
        <v>3729</v>
      </c>
      <c r="G2512" s="30"/>
      <c r="H2512" s="30"/>
      <c r="I2512" s="30"/>
      <c r="J2512" s="30"/>
      <c r="K2512" s="30"/>
      <c r="L2512" s="30">
        <v>1</v>
      </c>
      <c r="M2512" s="30"/>
      <c r="N2512" s="30">
        <v>1</v>
      </c>
    </row>
    <row r="2513" spans="2:14" ht="14.4" x14ac:dyDescent="0.3">
      <c r="B2513" s="30"/>
      <c r="C2513" s="115" t="s">
        <v>1275</v>
      </c>
      <c r="D2513" s="30" t="s">
        <v>365</v>
      </c>
      <c r="E2513" s="30" t="s">
        <v>1138</v>
      </c>
      <c r="F2513" s="30" t="s">
        <v>3728</v>
      </c>
      <c r="G2513" s="35">
        <v>0.44791666666666669</v>
      </c>
      <c r="H2513" s="30"/>
      <c r="I2513" s="30"/>
      <c r="J2513" s="30"/>
      <c r="K2513" s="30"/>
      <c r="L2513" s="30">
        <v>1</v>
      </c>
      <c r="M2513" s="30"/>
      <c r="N2513" s="30">
        <v>1</v>
      </c>
    </row>
    <row r="2514" spans="2:14" ht="14.4" x14ac:dyDescent="0.3">
      <c r="B2514" s="30"/>
      <c r="C2514" s="115" t="s">
        <v>1275</v>
      </c>
      <c r="D2514" s="30" t="s">
        <v>365</v>
      </c>
      <c r="E2514" s="30"/>
      <c r="F2514" s="30" t="s">
        <v>3729</v>
      </c>
      <c r="G2514" s="30"/>
      <c r="H2514" s="30"/>
      <c r="I2514" s="30"/>
      <c r="J2514" s="30"/>
      <c r="K2514" s="30"/>
      <c r="L2514" s="30">
        <v>1</v>
      </c>
      <c r="M2514" s="30"/>
      <c r="N2514" s="30">
        <v>1</v>
      </c>
    </row>
    <row r="2515" spans="2:14" ht="14.4" x14ac:dyDescent="0.3">
      <c r="B2515" s="30"/>
      <c r="C2515" s="115" t="s">
        <v>1275</v>
      </c>
      <c r="D2515" s="30" t="s">
        <v>535</v>
      </c>
      <c r="E2515" s="30" t="s">
        <v>1183</v>
      </c>
      <c r="F2515" s="30" t="s">
        <v>3741</v>
      </c>
      <c r="G2515" s="35">
        <v>0.64583333333333337</v>
      </c>
      <c r="H2515" s="30"/>
      <c r="I2515" s="30"/>
      <c r="J2515" s="30"/>
      <c r="K2515" s="30"/>
      <c r="L2515" s="30">
        <v>1</v>
      </c>
      <c r="M2515" s="30"/>
      <c r="N2515" s="30">
        <v>1</v>
      </c>
    </row>
    <row r="2516" spans="2:14" ht="14.4" x14ac:dyDescent="0.3">
      <c r="B2516" s="30"/>
      <c r="C2516" s="115" t="s">
        <v>1275</v>
      </c>
      <c r="D2516" s="30" t="s">
        <v>535</v>
      </c>
      <c r="E2516" s="30"/>
      <c r="F2516" s="30" t="s">
        <v>3742</v>
      </c>
      <c r="G2516" s="30"/>
      <c r="H2516" s="30"/>
      <c r="I2516" s="30"/>
      <c r="J2516" s="30"/>
      <c r="K2516" s="30"/>
      <c r="L2516" s="30">
        <v>1</v>
      </c>
      <c r="M2516" s="30"/>
      <c r="N2516" s="30">
        <v>1</v>
      </c>
    </row>
    <row r="2517" spans="2:14" ht="14.4" x14ac:dyDescent="0.3">
      <c r="B2517" s="30"/>
      <c r="C2517" s="115" t="s">
        <v>1275</v>
      </c>
      <c r="D2517" s="30" t="s">
        <v>670</v>
      </c>
      <c r="E2517" s="30" t="s">
        <v>1138</v>
      </c>
      <c r="F2517" s="30" t="s">
        <v>3739</v>
      </c>
      <c r="G2517" s="35">
        <v>0.61458333333333337</v>
      </c>
      <c r="H2517" s="30"/>
      <c r="I2517" s="30">
        <v>1</v>
      </c>
      <c r="J2517" s="30"/>
      <c r="K2517" s="30"/>
      <c r="L2517" s="30"/>
      <c r="M2517" s="30"/>
      <c r="N2517" s="30">
        <v>1</v>
      </c>
    </row>
    <row r="2518" spans="2:14" ht="14.4" x14ac:dyDescent="0.3">
      <c r="B2518" s="30"/>
      <c r="C2518" s="115" t="s">
        <v>1275</v>
      </c>
      <c r="D2518" s="30" t="s">
        <v>670</v>
      </c>
      <c r="E2518" s="30"/>
      <c r="F2518" s="30" t="s">
        <v>3740</v>
      </c>
      <c r="G2518" s="30"/>
      <c r="H2518" s="30"/>
      <c r="I2518" s="30">
        <v>1</v>
      </c>
      <c r="J2518" s="30"/>
      <c r="K2518" s="30"/>
      <c r="L2518" s="30"/>
      <c r="M2518" s="30"/>
      <c r="N2518" s="30">
        <v>1</v>
      </c>
    </row>
    <row r="2519" spans="2:14" ht="14.4" x14ac:dyDescent="0.3">
      <c r="B2519" s="30"/>
      <c r="C2519" s="115" t="s">
        <v>1275</v>
      </c>
      <c r="D2519" s="30" t="s">
        <v>544</v>
      </c>
      <c r="E2519" s="30" t="s">
        <v>1117</v>
      </c>
      <c r="F2519" s="30" t="s">
        <v>3745</v>
      </c>
      <c r="G2519" s="35">
        <v>0.72916666666666663</v>
      </c>
      <c r="H2519" s="30"/>
      <c r="I2519" s="30">
        <v>1</v>
      </c>
      <c r="J2519" s="30"/>
      <c r="K2519" s="30"/>
      <c r="L2519" s="30"/>
      <c r="M2519" s="30"/>
      <c r="N2519" s="30">
        <v>1</v>
      </c>
    </row>
    <row r="2520" spans="2:14" ht="14.4" x14ac:dyDescent="0.3">
      <c r="B2520" s="30"/>
      <c r="C2520" s="115" t="s">
        <v>1275</v>
      </c>
      <c r="D2520" s="30" t="s">
        <v>544</v>
      </c>
      <c r="E2520" s="30"/>
      <c r="F2520" s="30" t="s">
        <v>3746</v>
      </c>
      <c r="G2520" s="30"/>
      <c r="H2520" s="30"/>
      <c r="I2520" s="30">
        <v>1</v>
      </c>
      <c r="J2520" s="30"/>
      <c r="K2520" s="30"/>
      <c r="L2520" s="30"/>
      <c r="M2520" s="30"/>
      <c r="N2520" s="30">
        <v>1</v>
      </c>
    </row>
    <row r="2521" spans="2:14" ht="14.4" x14ac:dyDescent="0.3">
      <c r="B2521" s="30"/>
      <c r="C2521" s="115" t="s">
        <v>1275</v>
      </c>
      <c r="D2521" s="30" t="s">
        <v>318</v>
      </c>
      <c r="E2521" s="30" t="s">
        <v>1154</v>
      </c>
      <c r="F2521" s="30" t="s">
        <v>3747</v>
      </c>
      <c r="G2521" s="35">
        <v>0.76041666666666663</v>
      </c>
      <c r="H2521" s="30"/>
      <c r="I2521" s="30">
        <v>1</v>
      </c>
      <c r="J2521" s="30"/>
      <c r="K2521" s="30"/>
      <c r="L2521" s="30"/>
      <c r="M2521" s="30"/>
      <c r="N2521" s="30">
        <v>1</v>
      </c>
    </row>
    <row r="2522" spans="2:14" ht="14.4" x14ac:dyDescent="0.3">
      <c r="B2522" s="30"/>
      <c r="C2522" s="115" t="s">
        <v>1275</v>
      </c>
      <c r="D2522" s="30" t="s">
        <v>318</v>
      </c>
      <c r="E2522" s="30"/>
      <c r="F2522" s="30" t="s">
        <v>3748</v>
      </c>
      <c r="G2522" s="30"/>
      <c r="H2522" s="30"/>
      <c r="I2522" s="30">
        <v>1</v>
      </c>
      <c r="J2522" s="30"/>
      <c r="K2522" s="30"/>
      <c r="L2522" s="30"/>
      <c r="M2522" s="30"/>
      <c r="N2522" s="30">
        <v>1</v>
      </c>
    </row>
    <row r="2523" spans="2:14" ht="14.4" x14ac:dyDescent="0.3">
      <c r="B2523" s="30"/>
      <c r="C2523" s="115" t="s">
        <v>1275</v>
      </c>
      <c r="D2523" s="30" t="s">
        <v>303</v>
      </c>
      <c r="E2523" s="30" t="s">
        <v>1211</v>
      </c>
      <c r="F2523" s="30" t="s">
        <v>3745</v>
      </c>
      <c r="G2523" s="35">
        <v>0.72916666666666663</v>
      </c>
      <c r="H2523" s="30"/>
      <c r="I2523" s="30">
        <v>1</v>
      </c>
      <c r="J2523" s="30"/>
      <c r="K2523" s="30"/>
      <c r="L2523" s="30"/>
      <c r="M2523" s="30"/>
      <c r="N2523" s="30">
        <v>1</v>
      </c>
    </row>
    <row r="2524" spans="2:14" ht="14.4" x14ac:dyDescent="0.3">
      <c r="B2524" s="30"/>
      <c r="C2524" s="115" t="s">
        <v>1275</v>
      </c>
      <c r="D2524" s="30" t="s">
        <v>303</v>
      </c>
      <c r="E2524" s="30"/>
      <c r="F2524" s="30" t="s">
        <v>3746</v>
      </c>
      <c r="G2524" s="30"/>
      <c r="H2524" s="30"/>
      <c r="I2524" s="30">
        <v>1</v>
      </c>
      <c r="J2524" s="30"/>
      <c r="K2524" s="30"/>
      <c r="L2524" s="30"/>
      <c r="M2524" s="30"/>
      <c r="N2524" s="30">
        <v>1</v>
      </c>
    </row>
    <row r="2525" spans="2:14" ht="14.4" x14ac:dyDescent="0.3">
      <c r="B2525" s="30"/>
      <c r="C2525" s="115" t="s">
        <v>1275</v>
      </c>
      <c r="D2525" s="30" t="s">
        <v>303</v>
      </c>
      <c r="E2525" s="30" t="s">
        <v>1142</v>
      </c>
      <c r="F2525" s="30" t="s">
        <v>3745</v>
      </c>
      <c r="G2525" s="35">
        <v>0.72916666666666663</v>
      </c>
      <c r="H2525" s="30"/>
      <c r="I2525" s="30">
        <v>1</v>
      </c>
      <c r="J2525" s="30"/>
      <c r="K2525" s="30"/>
      <c r="L2525" s="30"/>
      <c r="M2525" s="30"/>
      <c r="N2525" s="30">
        <v>1</v>
      </c>
    </row>
    <row r="2526" spans="2:14" ht="14.4" x14ac:dyDescent="0.3">
      <c r="B2526" s="30"/>
      <c r="C2526" s="115" t="s">
        <v>1275</v>
      </c>
      <c r="D2526" s="30" t="s">
        <v>303</v>
      </c>
      <c r="E2526" s="30"/>
      <c r="F2526" s="30" t="s">
        <v>3746</v>
      </c>
      <c r="G2526" s="30"/>
      <c r="H2526" s="30"/>
      <c r="I2526" s="30">
        <v>1</v>
      </c>
      <c r="J2526" s="30"/>
      <c r="K2526" s="30"/>
      <c r="L2526" s="30"/>
      <c r="M2526" s="30"/>
      <c r="N2526" s="30">
        <v>1</v>
      </c>
    </row>
    <row r="2527" spans="2:14" ht="14.4" x14ac:dyDescent="0.3">
      <c r="B2527" s="30"/>
      <c r="C2527" s="115" t="s">
        <v>1275</v>
      </c>
      <c r="D2527" s="30" t="s">
        <v>216</v>
      </c>
      <c r="E2527" s="30" t="s">
        <v>1197</v>
      </c>
      <c r="F2527" s="30" t="s">
        <v>3745</v>
      </c>
      <c r="G2527" s="35">
        <v>0.72916666666666663</v>
      </c>
      <c r="H2527" s="30"/>
      <c r="I2527" s="30">
        <v>1</v>
      </c>
      <c r="J2527" s="30"/>
      <c r="K2527" s="30"/>
      <c r="L2527" s="30"/>
      <c r="M2527" s="30"/>
      <c r="N2527" s="30">
        <v>1</v>
      </c>
    </row>
    <row r="2528" spans="2:14" ht="14.4" x14ac:dyDescent="0.3">
      <c r="B2528" s="30"/>
      <c r="C2528" s="115" t="s">
        <v>1275</v>
      </c>
      <c r="D2528" s="30" t="s">
        <v>216</v>
      </c>
      <c r="E2528" s="30"/>
      <c r="F2528" s="30" t="s">
        <v>3746</v>
      </c>
      <c r="G2528" s="30"/>
      <c r="H2528" s="30"/>
      <c r="I2528" s="30">
        <v>1</v>
      </c>
      <c r="J2528" s="30"/>
      <c r="K2528" s="30"/>
      <c r="L2528" s="30"/>
      <c r="M2528" s="30"/>
      <c r="N2528" s="30">
        <v>1</v>
      </c>
    </row>
    <row r="2529" spans="2:14" ht="14.4" x14ac:dyDescent="0.3">
      <c r="B2529" s="30"/>
      <c r="C2529" s="115" t="s">
        <v>1275</v>
      </c>
      <c r="D2529" s="30" t="s">
        <v>471</v>
      </c>
      <c r="E2529" s="30" t="s">
        <v>1160</v>
      </c>
      <c r="F2529" s="30" t="s">
        <v>3745</v>
      </c>
      <c r="G2529" s="35">
        <v>0.72916666666666663</v>
      </c>
      <c r="H2529" s="30">
        <v>1</v>
      </c>
      <c r="I2529" s="30"/>
      <c r="J2529" s="30"/>
      <c r="K2529" s="30"/>
      <c r="L2529" s="30"/>
      <c r="M2529" s="30"/>
      <c r="N2529" s="30">
        <v>1</v>
      </c>
    </row>
    <row r="2530" spans="2:14" ht="14.4" x14ac:dyDescent="0.3">
      <c r="B2530" s="30"/>
      <c r="C2530" s="115" t="s">
        <v>1275</v>
      </c>
      <c r="D2530" s="30" t="s">
        <v>471</v>
      </c>
      <c r="E2530" s="30"/>
      <c r="F2530" s="30" t="s">
        <v>3746</v>
      </c>
      <c r="G2530" s="30"/>
      <c r="H2530" s="30">
        <v>1</v>
      </c>
      <c r="I2530" s="30"/>
      <c r="J2530" s="30"/>
      <c r="K2530" s="30"/>
      <c r="L2530" s="30"/>
      <c r="M2530" s="30"/>
      <c r="N2530" s="30">
        <v>1</v>
      </c>
    </row>
    <row r="2531" spans="2:14" ht="14.4" x14ac:dyDescent="0.3">
      <c r="B2531" s="30"/>
      <c r="C2531" s="115" t="s">
        <v>1275</v>
      </c>
      <c r="D2531" s="30" t="s">
        <v>892</v>
      </c>
      <c r="E2531" s="30" t="s">
        <v>1150</v>
      </c>
      <c r="F2531" s="30" t="s">
        <v>3743</v>
      </c>
      <c r="G2531" s="35">
        <v>0.67708333333333337</v>
      </c>
      <c r="H2531" s="30"/>
      <c r="I2531" s="30">
        <v>1</v>
      </c>
      <c r="J2531" s="30"/>
      <c r="K2531" s="30"/>
      <c r="L2531" s="30"/>
      <c r="M2531" s="30"/>
      <c r="N2531" s="30">
        <v>1</v>
      </c>
    </row>
    <row r="2532" spans="2:14" ht="14.4" x14ac:dyDescent="0.3">
      <c r="B2532" s="30"/>
      <c r="C2532" s="115" t="s">
        <v>1275</v>
      </c>
      <c r="D2532" s="30" t="s">
        <v>892</v>
      </c>
      <c r="E2532" s="30"/>
      <c r="F2532" s="30" t="s">
        <v>3744</v>
      </c>
      <c r="G2532" s="30"/>
      <c r="H2532" s="30"/>
      <c r="I2532" s="30">
        <v>1</v>
      </c>
      <c r="J2532" s="30"/>
      <c r="K2532" s="30"/>
      <c r="L2532" s="30"/>
      <c r="M2532" s="30"/>
      <c r="N2532" s="30">
        <v>1</v>
      </c>
    </row>
    <row r="2533" spans="2:14" ht="14.4" x14ac:dyDescent="0.3">
      <c r="B2533" s="30"/>
      <c r="C2533" s="115" t="s">
        <v>1275</v>
      </c>
      <c r="D2533" s="30" t="s">
        <v>438</v>
      </c>
      <c r="E2533" s="30" t="s">
        <v>1165</v>
      </c>
      <c r="F2533" s="30" t="s">
        <v>3747</v>
      </c>
      <c r="G2533" s="35">
        <v>0.76041666666666663</v>
      </c>
      <c r="H2533" s="30"/>
      <c r="I2533" s="30"/>
      <c r="J2533" s="30"/>
      <c r="K2533" s="30"/>
      <c r="L2533" s="30">
        <v>1</v>
      </c>
      <c r="M2533" s="30"/>
      <c r="N2533" s="30">
        <v>1</v>
      </c>
    </row>
    <row r="2534" spans="2:14" ht="14.4" x14ac:dyDescent="0.3">
      <c r="B2534" s="30"/>
      <c r="C2534" s="115" t="s">
        <v>1275</v>
      </c>
      <c r="D2534" s="30" t="s">
        <v>438</v>
      </c>
      <c r="E2534" s="30"/>
      <c r="F2534" s="30" t="s">
        <v>3748</v>
      </c>
      <c r="G2534" s="30"/>
      <c r="H2534" s="30"/>
      <c r="I2534" s="30"/>
      <c r="J2534" s="30"/>
      <c r="K2534" s="30"/>
      <c r="L2534" s="30">
        <v>1</v>
      </c>
      <c r="M2534" s="30"/>
      <c r="N2534" s="30">
        <v>1</v>
      </c>
    </row>
    <row r="2535" spans="2:14" ht="14.4" x14ac:dyDescent="0.3">
      <c r="B2535" s="30"/>
      <c r="C2535" s="115" t="s">
        <v>1275</v>
      </c>
      <c r="D2535" s="30" t="s">
        <v>507</v>
      </c>
      <c r="E2535" s="30" t="s">
        <v>1160</v>
      </c>
      <c r="F2535" s="30" t="s">
        <v>3747</v>
      </c>
      <c r="G2535" s="35">
        <v>0.76041666666666663</v>
      </c>
      <c r="H2535" s="30">
        <v>1</v>
      </c>
      <c r="I2535" s="30"/>
      <c r="J2535" s="30"/>
      <c r="K2535" s="30"/>
      <c r="L2535" s="30"/>
      <c r="M2535" s="30"/>
      <c r="N2535" s="30">
        <v>1</v>
      </c>
    </row>
    <row r="2536" spans="2:14" ht="14.4" x14ac:dyDescent="0.3">
      <c r="B2536" s="30"/>
      <c r="C2536" s="115" t="s">
        <v>1275</v>
      </c>
      <c r="D2536" s="30" t="s">
        <v>507</v>
      </c>
      <c r="E2536" s="30"/>
      <c r="F2536" s="30" t="s">
        <v>3748</v>
      </c>
      <c r="G2536" s="30"/>
      <c r="H2536" s="30">
        <v>1</v>
      </c>
      <c r="I2536" s="30"/>
      <c r="J2536" s="30"/>
      <c r="K2536" s="30"/>
      <c r="L2536" s="30"/>
      <c r="M2536" s="30"/>
      <c r="N2536" s="30">
        <v>1</v>
      </c>
    </row>
    <row r="2537" spans="2:14" ht="14.4" x14ac:dyDescent="0.3">
      <c r="B2537" s="30"/>
      <c r="C2537" s="115" t="s">
        <v>1275</v>
      </c>
      <c r="D2537" s="30" t="s">
        <v>840</v>
      </c>
      <c r="E2537" s="30" t="s">
        <v>1189</v>
      </c>
      <c r="F2537" s="30" t="s">
        <v>3747</v>
      </c>
      <c r="G2537" s="35">
        <v>0.76041666666666663</v>
      </c>
      <c r="H2537" s="30"/>
      <c r="I2537" s="30"/>
      <c r="J2537" s="30"/>
      <c r="K2537" s="30">
        <v>1</v>
      </c>
      <c r="L2537" s="30"/>
      <c r="M2537" s="30"/>
      <c r="N2537" s="30">
        <v>1</v>
      </c>
    </row>
    <row r="2538" spans="2:14" ht="14.4" x14ac:dyDescent="0.3">
      <c r="B2538" s="30"/>
      <c r="C2538" s="115" t="s">
        <v>1275</v>
      </c>
      <c r="D2538" s="30" t="s">
        <v>840</v>
      </c>
      <c r="E2538" s="30"/>
      <c r="F2538" s="30" t="s">
        <v>3748</v>
      </c>
      <c r="G2538" s="30"/>
      <c r="H2538" s="30"/>
      <c r="I2538" s="30"/>
      <c r="J2538" s="30"/>
      <c r="K2538" s="30">
        <v>1</v>
      </c>
      <c r="L2538" s="30"/>
      <c r="M2538" s="30"/>
      <c r="N2538" s="30">
        <v>1</v>
      </c>
    </row>
    <row r="2539" spans="2:14" ht="14.4" x14ac:dyDescent="0.3">
      <c r="B2539" s="30"/>
      <c r="C2539" s="115" t="s">
        <v>1275</v>
      </c>
      <c r="D2539" s="30" t="s">
        <v>447</v>
      </c>
      <c r="E2539" s="30" t="s">
        <v>1204</v>
      </c>
      <c r="F2539" s="30" t="s">
        <v>3749</v>
      </c>
      <c r="G2539" s="35">
        <v>0.79166666666666663</v>
      </c>
      <c r="H2539" s="30"/>
      <c r="I2539" s="30">
        <v>1</v>
      </c>
      <c r="J2539" s="30"/>
      <c r="K2539" s="30"/>
      <c r="L2539" s="30"/>
      <c r="M2539" s="30"/>
      <c r="N2539" s="30">
        <v>1</v>
      </c>
    </row>
    <row r="2540" spans="2:14" ht="14.4" x14ac:dyDescent="0.3">
      <c r="B2540" s="30"/>
      <c r="C2540" s="115" t="s">
        <v>1275</v>
      </c>
      <c r="D2540" s="30" t="s">
        <v>447</v>
      </c>
      <c r="E2540" s="30"/>
      <c r="F2540" s="30" t="s">
        <v>3750</v>
      </c>
      <c r="G2540" s="30"/>
      <c r="H2540" s="30"/>
      <c r="I2540" s="30">
        <v>1</v>
      </c>
      <c r="J2540" s="30"/>
      <c r="K2540" s="30"/>
      <c r="L2540" s="30"/>
      <c r="M2540" s="30"/>
      <c r="N2540" s="30">
        <v>1</v>
      </c>
    </row>
    <row r="2541" spans="2:14" ht="14.4" x14ac:dyDescent="0.3">
      <c r="B2541" s="30"/>
      <c r="C2541" s="115" t="s">
        <v>1275</v>
      </c>
      <c r="D2541" s="30" t="s">
        <v>444</v>
      </c>
      <c r="E2541" s="30" t="s">
        <v>1160</v>
      </c>
      <c r="F2541" s="30" t="s">
        <v>3739</v>
      </c>
      <c r="G2541" s="35">
        <v>0.61458333333333337</v>
      </c>
      <c r="H2541" s="30"/>
      <c r="I2541" s="30"/>
      <c r="J2541" s="30"/>
      <c r="K2541" s="30">
        <v>1</v>
      </c>
      <c r="L2541" s="30"/>
      <c r="M2541" s="30"/>
      <c r="N2541" s="30">
        <v>1</v>
      </c>
    </row>
    <row r="2542" spans="2:14" ht="14.4" x14ac:dyDescent="0.3">
      <c r="B2542" s="30"/>
      <c r="C2542" s="115" t="s">
        <v>1275</v>
      </c>
      <c r="D2542" s="30" t="s">
        <v>444</v>
      </c>
      <c r="E2542" s="30"/>
      <c r="F2542" s="30" t="s">
        <v>3740</v>
      </c>
      <c r="G2542" s="30"/>
      <c r="H2542" s="30"/>
      <c r="I2542" s="30"/>
      <c r="J2542" s="30"/>
      <c r="K2542" s="30">
        <v>1</v>
      </c>
      <c r="L2542" s="30"/>
      <c r="M2542" s="30"/>
      <c r="N2542" s="30">
        <v>1</v>
      </c>
    </row>
    <row r="2543" spans="2:14" ht="14.4" x14ac:dyDescent="0.3">
      <c r="B2543" s="30"/>
      <c r="C2543" s="115" t="s">
        <v>1275</v>
      </c>
      <c r="D2543" s="30" t="s">
        <v>922</v>
      </c>
      <c r="E2543" s="30" t="s">
        <v>1129</v>
      </c>
      <c r="F2543" s="30" t="s">
        <v>3745</v>
      </c>
      <c r="G2543" s="35">
        <v>0.72916666666666663</v>
      </c>
      <c r="H2543" s="30"/>
      <c r="I2543" s="30"/>
      <c r="J2543" s="30"/>
      <c r="K2543" s="30">
        <v>1</v>
      </c>
      <c r="L2543" s="30"/>
      <c r="M2543" s="30"/>
      <c r="N2543" s="30">
        <v>1</v>
      </c>
    </row>
    <row r="2544" spans="2:14" ht="14.4" x14ac:dyDescent="0.3">
      <c r="B2544" s="30"/>
      <c r="C2544" s="115" t="s">
        <v>1275</v>
      </c>
      <c r="D2544" s="30" t="s">
        <v>922</v>
      </c>
      <c r="E2544" s="30"/>
      <c r="F2544" s="30" t="s">
        <v>3746</v>
      </c>
      <c r="G2544" s="30"/>
      <c r="H2544" s="30"/>
      <c r="I2544" s="30"/>
      <c r="J2544" s="30"/>
      <c r="K2544" s="30">
        <v>1</v>
      </c>
      <c r="L2544" s="30"/>
      <c r="M2544" s="30"/>
      <c r="N2544" s="30">
        <v>1</v>
      </c>
    </row>
    <row r="2545" spans="2:14" ht="14.4" x14ac:dyDescent="0.3">
      <c r="B2545" s="30"/>
      <c r="C2545" s="115" t="s">
        <v>1275</v>
      </c>
      <c r="D2545" s="30" t="s">
        <v>510</v>
      </c>
      <c r="E2545" s="30" t="s">
        <v>1136</v>
      </c>
      <c r="F2545" s="30" t="s">
        <v>3737</v>
      </c>
      <c r="G2545" s="35">
        <v>0.51041666666666663</v>
      </c>
      <c r="H2545" s="30">
        <v>1</v>
      </c>
      <c r="I2545" s="30"/>
      <c r="J2545" s="30"/>
      <c r="K2545" s="30"/>
      <c r="L2545" s="30"/>
      <c r="M2545" s="30"/>
      <c r="N2545" s="30">
        <v>1</v>
      </c>
    </row>
    <row r="2546" spans="2:14" ht="14.4" x14ac:dyDescent="0.3">
      <c r="B2546" s="30"/>
      <c r="C2546" s="115" t="s">
        <v>1275</v>
      </c>
      <c r="D2546" s="30" t="s">
        <v>510</v>
      </c>
      <c r="E2546" s="30"/>
      <c r="F2546" s="30" t="s">
        <v>3738</v>
      </c>
      <c r="G2546" s="30"/>
      <c r="H2546" s="30">
        <v>1</v>
      </c>
      <c r="I2546" s="30"/>
      <c r="J2546" s="30"/>
      <c r="K2546" s="30"/>
      <c r="L2546" s="30"/>
      <c r="M2546" s="30"/>
      <c r="N2546" s="30">
        <v>1</v>
      </c>
    </row>
    <row r="2547" spans="2:14" ht="14.4" x14ac:dyDescent="0.3">
      <c r="B2547" s="30"/>
      <c r="C2547" s="115" t="s">
        <v>1275</v>
      </c>
      <c r="D2547" s="30" t="s">
        <v>944</v>
      </c>
      <c r="E2547" s="30" t="s">
        <v>1157</v>
      </c>
      <c r="F2547" s="30" t="s">
        <v>3724</v>
      </c>
      <c r="G2547" s="35">
        <v>0.39583333333333331</v>
      </c>
      <c r="H2547" s="30"/>
      <c r="I2547" s="30"/>
      <c r="J2547" s="30"/>
      <c r="K2547" s="30">
        <v>1</v>
      </c>
      <c r="L2547" s="30"/>
      <c r="M2547" s="30"/>
      <c r="N2547" s="30">
        <v>1</v>
      </c>
    </row>
    <row r="2548" spans="2:14" ht="14.4" x14ac:dyDescent="0.3">
      <c r="B2548" s="30"/>
      <c r="C2548" s="115" t="s">
        <v>1275</v>
      </c>
      <c r="D2548" s="30" t="s">
        <v>944</v>
      </c>
      <c r="E2548" s="30"/>
      <c r="F2548" s="30" t="s">
        <v>3725</v>
      </c>
      <c r="G2548" s="30"/>
      <c r="H2548" s="30"/>
      <c r="I2548" s="30"/>
      <c r="J2548" s="30"/>
      <c r="K2548" s="30">
        <v>1</v>
      </c>
      <c r="L2548" s="30"/>
      <c r="M2548" s="30"/>
      <c r="N2548" s="30">
        <v>1</v>
      </c>
    </row>
    <row r="2549" spans="2:14" ht="14.4" x14ac:dyDescent="0.3">
      <c r="B2549" s="30"/>
      <c r="C2549" s="115" t="s">
        <v>1275</v>
      </c>
      <c r="D2549" s="30" t="s">
        <v>954</v>
      </c>
      <c r="E2549" s="30" t="s">
        <v>1191</v>
      </c>
      <c r="F2549" s="30" t="s">
        <v>3724</v>
      </c>
      <c r="G2549" s="35">
        <v>0.39583333333333331</v>
      </c>
      <c r="H2549" s="30"/>
      <c r="I2549" s="30"/>
      <c r="J2549" s="30">
        <v>1</v>
      </c>
      <c r="K2549" s="30"/>
      <c r="L2549" s="30"/>
      <c r="M2549" s="30"/>
      <c r="N2549" s="30">
        <v>1</v>
      </c>
    </row>
    <row r="2550" spans="2:14" ht="14.4" x14ac:dyDescent="0.3">
      <c r="B2550" s="30"/>
      <c r="C2550" s="115" t="s">
        <v>1275</v>
      </c>
      <c r="D2550" s="30" t="s">
        <v>954</v>
      </c>
      <c r="E2550" s="30"/>
      <c r="F2550" s="30" t="s">
        <v>3725</v>
      </c>
      <c r="G2550" s="30"/>
      <c r="H2550" s="30"/>
      <c r="I2550" s="30"/>
      <c r="J2550" s="30">
        <v>1</v>
      </c>
      <c r="K2550" s="30"/>
      <c r="L2550" s="30"/>
      <c r="M2550" s="30"/>
      <c r="N2550" s="30">
        <v>1</v>
      </c>
    </row>
    <row r="2551" spans="2:14" ht="14.4" x14ac:dyDescent="0.3">
      <c r="B2551" s="30"/>
      <c r="C2551" s="115" t="s">
        <v>1275</v>
      </c>
      <c r="D2551" s="30" t="s">
        <v>1175</v>
      </c>
      <c r="E2551" s="30" t="s">
        <v>1184</v>
      </c>
      <c r="F2551" s="30" t="s">
        <v>3741</v>
      </c>
      <c r="G2551" s="35">
        <v>0.64583333333333337</v>
      </c>
      <c r="H2551" s="30">
        <v>1</v>
      </c>
      <c r="I2551" s="30"/>
      <c r="J2551" s="30"/>
      <c r="K2551" s="30"/>
      <c r="L2551" s="30"/>
      <c r="M2551" s="30"/>
      <c r="N2551" s="30">
        <v>1</v>
      </c>
    </row>
    <row r="2552" spans="2:14" ht="14.4" x14ac:dyDescent="0.3">
      <c r="B2552" s="30"/>
      <c r="C2552" s="115" t="s">
        <v>1275</v>
      </c>
      <c r="D2552" s="30" t="s">
        <v>1175</v>
      </c>
      <c r="E2552" s="30"/>
      <c r="F2552" s="30" t="s">
        <v>3742</v>
      </c>
      <c r="G2552" s="30"/>
      <c r="H2552" s="30">
        <v>1</v>
      </c>
      <c r="I2552" s="30"/>
      <c r="J2552" s="30"/>
      <c r="K2552" s="30"/>
      <c r="L2552" s="30"/>
      <c r="M2552" s="30"/>
      <c r="N2552" s="30">
        <v>1</v>
      </c>
    </row>
    <row r="2553" spans="2:14" ht="14.4" x14ac:dyDescent="0.3">
      <c r="B2553" s="30"/>
      <c r="C2553" s="115" t="s">
        <v>1275</v>
      </c>
      <c r="D2553" s="30" t="s">
        <v>986</v>
      </c>
      <c r="E2553" s="30" t="s">
        <v>1196</v>
      </c>
      <c r="F2553" s="30" t="s">
        <v>3743</v>
      </c>
      <c r="G2553" s="35">
        <v>0.67708333333333337</v>
      </c>
      <c r="H2553" s="30">
        <v>1</v>
      </c>
      <c r="I2553" s="30"/>
      <c r="J2553" s="30"/>
      <c r="K2553" s="30"/>
      <c r="L2553" s="30"/>
      <c r="M2553" s="30"/>
      <c r="N2553" s="30">
        <v>1</v>
      </c>
    </row>
    <row r="2554" spans="2:14" ht="14.4" x14ac:dyDescent="0.3">
      <c r="B2554" s="30"/>
      <c r="C2554" s="115" t="s">
        <v>1275</v>
      </c>
      <c r="D2554" s="30" t="s">
        <v>986</v>
      </c>
      <c r="E2554" s="30"/>
      <c r="F2554" s="30" t="s">
        <v>3744</v>
      </c>
      <c r="G2554" s="30"/>
      <c r="H2554" s="30">
        <v>1</v>
      </c>
      <c r="I2554" s="30"/>
      <c r="J2554" s="30"/>
      <c r="K2554" s="30"/>
      <c r="L2554" s="30"/>
      <c r="M2554" s="30"/>
      <c r="N2554" s="30">
        <v>1</v>
      </c>
    </row>
    <row r="2555" spans="2:14" ht="14.4" x14ac:dyDescent="0.3">
      <c r="B2555" s="30"/>
      <c r="C2555" s="115" t="s">
        <v>1275</v>
      </c>
      <c r="D2555" s="30" t="s">
        <v>1028</v>
      </c>
      <c r="E2555" s="30" t="s">
        <v>1157</v>
      </c>
      <c r="F2555" s="30" t="s">
        <v>3728</v>
      </c>
      <c r="G2555" s="35">
        <v>0.44791666666666669</v>
      </c>
      <c r="H2555" s="30"/>
      <c r="I2555" s="30">
        <v>1</v>
      </c>
      <c r="J2555" s="30"/>
      <c r="K2555" s="30"/>
      <c r="L2555" s="30"/>
      <c r="M2555" s="30"/>
      <c r="N2555" s="30">
        <v>1</v>
      </c>
    </row>
    <row r="2556" spans="2:14" ht="14.4" x14ac:dyDescent="0.3">
      <c r="B2556" s="30"/>
      <c r="C2556" s="115" t="s">
        <v>1275</v>
      </c>
      <c r="D2556" s="30" t="s">
        <v>1028</v>
      </c>
      <c r="E2556" s="30"/>
      <c r="F2556" s="30" t="s">
        <v>3729</v>
      </c>
      <c r="G2556" s="30"/>
      <c r="H2556" s="30"/>
      <c r="I2556" s="30">
        <v>1</v>
      </c>
      <c r="J2556" s="30"/>
      <c r="K2556" s="30"/>
      <c r="L2556" s="30"/>
      <c r="M2556" s="30"/>
      <c r="N2556" s="30">
        <v>1</v>
      </c>
    </row>
    <row r="2557" spans="2:14" ht="14.4" x14ac:dyDescent="0.3">
      <c r="B2557" s="30"/>
      <c r="C2557" s="115" t="s">
        <v>1275</v>
      </c>
      <c r="D2557" s="30" t="s">
        <v>1010</v>
      </c>
      <c r="E2557" s="30" t="s">
        <v>1176</v>
      </c>
      <c r="F2557" s="30" t="s">
        <v>3720</v>
      </c>
      <c r="G2557" s="35">
        <v>0.33333333333333331</v>
      </c>
      <c r="H2557" s="30"/>
      <c r="I2557" s="30"/>
      <c r="J2557" s="30"/>
      <c r="K2557" s="30">
        <v>1</v>
      </c>
      <c r="L2557" s="30"/>
      <c r="M2557" s="30"/>
      <c r="N2557" s="30">
        <v>1</v>
      </c>
    </row>
    <row r="2558" spans="2:14" ht="14.4" x14ac:dyDescent="0.3">
      <c r="B2558" s="30"/>
      <c r="C2558" s="115" t="s">
        <v>1275</v>
      </c>
      <c r="D2558" s="30" t="s">
        <v>1010</v>
      </c>
      <c r="E2558" s="30"/>
      <c r="F2558" s="30" t="s">
        <v>3721</v>
      </c>
      <c r="G2558" s="30"/>
      <c r="H2558" s="30"/>
      <c r="I2558" s="30"/>
      <c r="J2558" s="30"/>
      <c r="K2558" s="30">
        <v>1</v>
      </c>
      <c r="L2558" s="30"/>
      <c r="M2558" s="30"/>
      <c r="N2558" s="30">
        <v>1</v>
      </c>
    </row>
    <row r="2559" spans="2:14" ht="14.4" x14ac:dyDescent="0.3">
      <c r="B2559" s="30"/>
      <c r="C2559" s="115" t="s">
        <v>1275</v>
      </c>
      <c r="D2559" s="30" t="s">
        <v>1046</v>
      </c>
      <c r="E2559" s="30" t="s">
        <v>1136</v>
      </c>
      <c r="F2559" s="30" t="s">
        <v>3743</v>
      </c>
      <c r="G2559" s="35">
        <v>0.67708333333333337</v>
      </c>
      <c r="H2559" s="30">
        <v>1</v>
      </c>
      <c r="I2559" s="30"/>
      <c r="J2559" s="30"/>
      <c r="K2559" s="30"/>
      <c r="L2559" s="30"/>
      <c r="M2559" s="30"/>
      <c r="N2559" s="30">
        <v>1</v>
      </c>
    </row>
    <row r="2560" spans="2:14" ht="15" customHeight="1" x14ac:dyDescent="0.3">
      <c r="B2560" s="30"/>
      <c r="C2560" s="115" t="s">
        <v>1275</v>
      </c>
      <c r="D2560" s="30" t="s">
        <v>1046</v>
      </c>
      <c r="E2560" s="30"/>
      <c r="F2560" s="30" t="s">
        <v>3744</v>
      </c>
      <c r="G2560" s="30"/>
      <c r="H2560" s="30">
        <v>1</v>
      </c>
      <c r="I2560" s="30"/>
      <c r="J2560" s="30"/>
      <c r="K2560" s="30"/>
      <c r="L2560" s="30"/>
      <c r="M2560" s="30"/>
      <c r="N2560" s="30">
        <v>1</v>
      </c>
    </row>
    <row r="2561" spans="2:14" ht="15" customHeight="1" x14ac:dyDescent="0.3">
      <c r="B2561" s="30" t="s">
        <v>3736</v>
      </c>
      <c r="C2561" s="30"/>
      <c r="D2561" s="30"/>
      <c r="E2561" s="30"/>
      <c r="F2561" s="30"/>
      <c r="G2561" s="30"/>
      <c r="H2561" s="30">
        <v>12</v>
      </c>
      <c r="I2561" s="30">
        <v>13</v>
      </c>
      <c r="J2561" s="30">
        <v>8</v>
      </c>
      <c r="K2561" s="30">
        <v>12</v>
      </c>
      <c r="L2561" s="30">
        <v>9</v>
      </c>
      <c r="M2561" s="30"/>
      <c r="N2561" s="30">
        <v>54</v>
      </c>
    </row>
    <row r="2562" spans="2:14" ht="15" customHeight="1" x14ac:dyDescent="0.3">
      <c r="B2562" s="30" t="s">
        <v>1101</v>
      </c>
      <c r="C2562" s="30"/>
      <c r="D2562" s="30"/>
      <c r="E2562" s="30"/>
      <c r="F2562" s="30"/>
      <c r="G2562" s="30"/>
      <c r="H2562" s="30">
        <v>219</v>
      </c>
      <c r="I2562" s="30">
        <v>300</v>
      </c>
      <c r="J2562" s="30">
        <v>266</v>
      </c>
      <c r="K2562" s="30">
        <v>267</v>
      </c>
      <c r="L2562" s="30">
        <v>220</v>
      </c>
      <c r="M2562" s="30">
        <v>1</v>
      </c>
      <c r="N2562" s="30">
        <v>1273</v>
      </c>
    </row>
    <row r="2563" spans="2:14" ht="15" customHeight="1" x14ac:dyDescent="0.3">
      <c r="B2563"/>
      <c r="C2563"/>
      <c r="D2563"/>
      <c r="E2563"/>
      <c r="F2563"/>
      <c r="G2563"/>
      <c r="H2563"/>
      <c r="I2563"/>
      <c r="J2563"/>
      <c r="K2563"/>
      <c r="L2563"/>
      <c r="M2563"/>
      <c r="N2563"/>
    </row>
    <row r="2564" spans="2:14" ht="15" customHeight="1" x14ac:dyDescent="0.3">
      <c r="B2564"/>
      <c r="C2564"/>
      <c r="D2564"/>
      <c r="E2564"/>
      <c r="F2564"/>
      <c r="G2564"/>
      <c r="H2564"/>
      <c r="I2564"/>
      <c r="J2564"/>
      <c r="K2564"/>
      <c r="L2564"/>
      <c r="M2564"/>
      <c r="N2564"/>
    </row>
    <row r="2565" spans="2:14" ht="15" customHeight="1" x14ac:dyDescent="0.3">
      <c r="B2565"/>
      <c r="C2565"/>
      <c r="D2565"/>
      <c r="E2565"/>
      <c r="F2565"/>
      <c r="G2565"/>
      <c r="H2565"/>
      <c r="I2565"/>
      <c r="J2565"/>
      <c r="K2565"/>
      <c r="L2565"/>
      <c r="M2565"/>
      <c r="N2565"/>
    </row>
    <row r="2566" spans="2:14" ht="15" customHeight="1" x14ac:dyDescent="0.3">
      <c r="B2566"/>
      <c r="C2566"/>
      <c r="D2566"/>
      <c r="E2566"/>
      <c r="F2566"/>
      <c r="G2566"/>
      <c r="H2566"/>
      <c r="I2566"/>
      <c r="J2566"/>
      <c r="K2566"/>
      <c r="L2566"/>
      <c r="M2566"/>
      <c r="N2566"/>
    </row>
    <row r="2567" spans="2:14" ht="15" customHeight="1" x14ac:dyDescent="0.3">
      <c r="B2567"/>
      <c r="C2567"/>
      <c r="D2567"/>
      <c r="E2567"/>
      <c r="F2567"/>
      <c r="G2567"/>
      <c r="H2567"/>
      <c r="I2567"/>
      <c r="J2567"/>
      <c r="K2567"/>
      <c r="L2567"/>
      <c r="M2567"/>
      <c r="N2567"/>
    </row>
    <row r="2568" spans="2:14" ht="15" customHeight="1" x14ac:dyDescent="0.3">
      <c r="B2568"/>
      <c r="C2568"/>
      <c r="D2568"/>
      <c r="E2568"/>
      <c r="F2568"/>
      <c r="G2568"/>
      <c r="H2568"/>
      <c r="I2568"/>
      <c r="J2568"/>
      <c r="K2568"/>
      <c r="L2568"/>
      <c r="M2568"/>
      <c r="N2568"/>
    </row>
    <row r="2569" spans="2:14" ht="15" customHeight="1" x14ac:dyDescent="0.3">
      <c r="B2569"/>
      <c r="C2569"/>
      <c r="D2569"/>
      <c r="E2569"/>
      <c r="F2569"/>
      <c r="G2569"/>
      <c r="H2569"/>
      <c r="I2569"/>
      <c r="J2569"/>
      <c r="K2569"/>
      <c r="L2569"/>
      <c r="M2569"/>
      <c r="N2569"/>
    </row>
    <row r="2570" spans="2:14" ht="15" customHeight="1" x14ac:dyDescent="0.3">
      <c r="B2570"/>
      <c r="C2570"/>
      <c r="D2570"/>
      <c r="E2570"/>
      <c r="F2570"/>
      <c r="G2570"/>
      <c r="H2570"/>
      <c r="I2570"/>
      <c r="J2570"/>
      <c r="K2570"/>
      <c r="L2570"/>
      <c r="M2570"/>
      <c r="N2570"/>
    </row>
    <row r="2571" spans="2:14" ht="15" customHeight="1" x14ac:dyDescent="0.3">
      <c r="B2571"/>
      <c r="C2571"/>
      <c r="D2571"/>
      <c r="E2571"/>
      <c r="F2571"/>
      <c r="G2571"/>
      <c r="H2571"/>
      <c r="I2571"/>
      <c r="J2571"/>
      <c r="K2571"/>
      <c r="L2571"/>
      <c r="M2571"/>
      <c r="N2571"/>
    </row>
    <row r="2572" spans="2:14" ht="15" customHeight="1" x14ac:dyDescent="0.3">
      <c r="B2572"/>
      <c r="C2572"/>
      <c r="D2572"/>
      <c r="E2572"/>
      <c r="F2572"/>
      <c r="G2572"/>
      <c r="H2572"/>
      <c r="I2572"/>
      <c r="J2572"/>
      <c r="K2572"/>
      <c r="L2572"/>
      <c r="M2572"/>
      <c r="N2572"/>
    </row>
    <row r="2573" spans="2:14" ht="15" customHeight="1" x14ac:dyDescent="0.3">
      <c r="B2573"/>
      <c r="C2573"/>
      <c r="D2573"/>
      <c r="E2573"/>
      <c r="F2573"/>
      <c r="G2573"/>
      <c r="H2573"/>
      <c r="I2573"/>
      <c r="J2573"/>
      <c r="K2573"/>
      <c r="L2573"/>
      <c r="M2573"/>
      <c r="N2573"/>
    </row>
    <row r="2574" spans="2:14" ht="15" customHeight="1" x14ac:dyDescent="0.3">
      <c r="B2574"/>
      <c r="C2574"/>
      <c r="D2574"/>
      <c r="E2574"/>
      <c r="F2574"/>
      <c r="G2574"/>
      <c r="H2574"/>
      <c r="I2574"/>
      <c r="J2574"/>
      <c r="K2574"/>
      <c r="L2574"/>
      <c r="M2574"/>
      <c r="N2574"/>
    </row>
    <row r="2575" spans="2:14" ht="15" customHeight="1" x14ac:dyDescent="0.3">
      <c r="B2575"/>
      <c r="C2575"/>
      <c r="D2575"/>
      <c r="E2575"/>
      <c r="F2575"/>
      <c r="G2575"/>
      <c r="H2575"/>
      <c r="I2575"/>
      <c r="J2575"/>
      <c r="K2575"/>
      <c r="L2575"/>
      <c r="M2575"/>
      <c r="N2575"/>
    </row>
    <row r="2576" spans="2:14" ht="15" customHeight="1" x14ac:dyDescent="0.3">
      <c r="B2576"/>
      <c r="C2576"/>
      <c r="D2576"/>
      <c r="E2576"/>
      <c r="F2576"/>
      <c r="G2576"/>
      <c r="H2576"/>
      <c r="I2576"/>
      <c r="J2576"/>
      <c r="K2576"/>
      <c r="L2576"/>
      <c r="M2576"/>
      <c r="N2576"/>
    </row>
    <row r="2577" spans="2:14" ht="15" customHeight="1" x14ac:dyDescent="0.3">
      <c r="B2577"/>
      <c r="C2577"/>
      <c r="D2577"/>
      <c r="E2577"/>
      <c r="F2577"/>
      <c r="G2577"/>
      <c r="H2577"/>
      <c r="I2577"/>
      <c r="J2577"/>
      <c r="K2577"/>
      <c r="L2577"/>
      <c r="M2577"/>
      <c r="N2577"/>
    </row>
    <row r="2578" spans="2:14" ht="15" customHeight="1" x14ac:dyDescent="0.3">
      <c r="B2578"/>
      <c r="C2578"/>
      <c r="D2578"/>
      <c r="E2578"/>
      <c r="F2578"/>
      <c r="G2578"/>
      <c r="H2578"/>
      <c r="I2578"/>
      <c r="J2578"/>
      <c r="K2578"/>
      <c r="L2578"/>
      <c r="M2578"/>
      <c r="N2578"/>
    </row>
    <row r="2579" spans="2:14" ht="15" customHeight="1" x14ac:dyDescent="0.3">
      <c r="B2579"/>
      <c r="C2579"/>
      <c r="D2579"/>
      <c r="E2579"/>
      <c r="F2579"/>
      <c r="G2579"/>
      <c r="H2579"/>
      <c r="I2579"/>
      <c r="J2579"/>
      <c r="K2579"/>
      <c r="L2579"/>
      <c r="M2579"/>
      <c r="N2579"/>
    </row>
    <row r="2580" spans="2:14" ht="15" customHeight="1" x14ac:dyDescent="0.3">
      <c r="B2580"/>
      <c r="C2580"/>
      <c r="D2580"/>
      <c r="E2580"/>
      <c r="F2580"/>
      <c r="G2580"/>
      <c r="H2580"/>
      <c r="I2580"/>
      <c r="J2580"/>
      <c r="K2580"/>
      <c r="L2580"/>
      <c r="M2580"/>
      <c r="N2580"/>
    </row>
    <row r="2581" spans="2:14" ht="15" customHeight="1" x14ac:dyDescent="0.3">
      <c r="B2581"/>
      <c r="C2581"/>
      <c r="D2581"/>
      <c r="E2581"/>
      <c r="F2581"/>
      <c r="G2581"/>
      <c r="H2581"/>
      <c r="I2581"/>
      <c r="J2581"/>
      <c r="K2581"/>
      <c r="L2581"/>
      <c r="M2581"/>
      <c r="N2581"/>
    </row>
    <row r="2582" spans="2:14" ht="15" customHeight="1" x14ac:dyDescent="0.3">
      <c r="B2582"/>
      <c r="C2582"/>
      <c r="D2582"/>
      <c r="E2582"/>
      <c r="F2582"/>
      <c r="G2582"/>
      <c r="H2582"/>
      <c r="I2582"/>
      <c r="J2582"/>
      <c r="K2582"/>
      <c r="L2582"/>
      <c r="M2582"/>
      <c r="N2582"/>
    </row>
    <row r="2583" spans="2:14" ht="15" customHeight="1" x14ac:dyDescent="0.3">
      <c r="B2583"/>
      <c r="C2583"/>
      <c r="D2583"/>
      <c r="E2583"/>
      <c r="F2583"/>
      <c r="G2583"/>
      <c r="H2583"/>
      <c r="I2583"/>
      <c r="J2583"/>
      <c r="K2583"/>
      <c r="L2583"/>
      <c r="M2583"/>
      <c r="N2583"/>
    </row>
    <row r="2584" spans="2:14" ht="15" customHeight="1" x14ac:dyDescent="0.3">
      <c r="B2584"/>
      <c r="C2584"/>
      <c r="D2584"/>
      <c r="E2584"/>
      <c r="F2584"/>
      <c r="G2584"/>
      <c r="H2584"/>
      <c r="I2584"/>
      <c r="J2584"/>
      <c r="K2584"/>
      <c r="L2584"/>
      <c r="M2584"/>
      <c r="N2584"/>
    </row>
    <row r="2585" spans="2:14" ht="15" customHeight="1" x14ac:dyDescent="0.3">
      <c r="B2585"/>
      <c r="C2585"/>
      <c r="D2585"/>
      <c r="E2585"/>
      <c r="F2585"/>
      <c r="G2585"/>
      <c r="H2585"/>
      <c r="I2585"/>
      <c r="J2585"/>
      <c r="K2585"/>
      <c r="L2585"/>
      <c r="M2585"/>
      <c r="N2585"/>
    </row>
    <row r="2586" spans="2:14" ht="15" customHeight="1" x14ac:dyDescent="0.3">
      <c r="B2586"/>
      <c r="C2586"/>
      <c r="D2586"/>
      <c r="E2586"/>
      <c r="F2586"/>
      <c r="G2586"/>
      <c r="H2586"/>
      <c r="I2586"/>
      <c r="J2586"/>
      <c r="K2586"/>
      <c r="L2586"/>
      <c r="M2586"/>
      <c r="N2586"/>
    </row>
    <row r="2587" spans="2:14" ht="15" customHeight="1" x14ac:dyDescent="0.3">
      <c r="B2587"/>
      <c r="C2587"/>
      <c r="D2587"/>
      <c r="E2587"/>
      <c r="F2587"/>
      <c r="G2587"/>
      <c r="H2587"/>
      <c r="I2587"/>
      <c r="J2587"/>
      <c r="K2587"/>
      <c r="L2587"/>
      <c r="M2587"/>
      <c r="N2587"/>
    </row>
    <row r="2588" spans="2:14" ht="15" customHeight="1" x14ac:dyDescent="0.3">
      <c r="B2588"/>
      <c r="C2588"/>
      <c r="D2588"/>
      <c r="E2588"/>
      <c r="F2588"/>
      <c r="G2588"/>
      <c r="H2588"/>
      <c r="I2588"/>
      <c r="J2588"/>
      <c r="K2588"/>
      <c r="L2588"/>
      <c r="M2588"/>
      <c r="N2588"/>
    </row>
    <row r="2589" spans="2:14" ht="15" customHeight="1" x14ac:dyDescent="0.3">
      <c r="B2589"/>
      <c r="C2589"/>
      <c r="D2589"/>
      <c r="E2589"/>
      <c r="F2589"/>
      <c r="G2589"/>
      <c r="H2589"/>
      <c r="I2589"/>
      <c r="J2589"/>
      <c r="K2589"/>
      <c r="L2589"/>
      <c r="M2589"/>
      <c r="N2589"/>
    </row>
    <row r="2590" spans="2:14" ht="15" customHeight="1" x14ac:dyDescent="0.3">
      <c r="B2590"/>
      <c r="C2590"/>
      <c r="D2590"/>
      <c r="E2590"/>
      <c r="F2590"/>
      <c r="G2590"/>
      <c r="H2590"/>
      <c r="I2590"/>
      <c r="J2590"/>
      <c r="K2590"/>
      <c r="L2590"/>
      <c r="M2590"/>
      <c r="N2590"/>
    </row>
    <row r="2591" spans="2:14" ht="15" customHeight="1" x14ac:dyDescent="0.3">
      <c r="B2591"/>
      <c r="C2591"/>
      <c r="D2591"/>
      <c r="E2591"/>
      <c r="F2591"/>
      <c r="G2591"/>
      <c r="H2591"/>
      <c r="I2591"/>
      <c r="J2591"/>
      <c r="K2591"/>
      <c r="L2591"/>
      <c r="M2591"/>
      <c r="N2591"/>
    </row>
    <row r="2592" spans="2:14" ht="15" customHeight="1" x14ac:dyDescent="0.3">
      <c r="B2592"/>
      <c r="C2592"/>
      <c r="D2592"/>
      <c r="E2592"/>
      <c r="F2592"/>
      <c r="G2592"/>
      <c r="H2592"/>
      <c r="I2592"/>
      <c r="J2592"/>
      <c r="K2592"/>
      <c r="L2592"/>
      <c r="M2592"/>
      <c r="N2592"/>
    </row>
    <row r="2593" spans="2:14" ht="15" customHeight="1" x14ac:dyDescent="0.3">
      <c r="B2593"/>
      <c r="C2593"/>
      <c r="D2593"/>
      <c r="E2593"/>
      <c r="F2593"/>
      <c r="G2593"/>
      <c r="H2593"/>
      <c r="I2593"/>
      <c r="J2593"/>
      <c r="K2593"/>
      <c r="L2593"/>
      <c r="M2593"/>
      <c r="N2593"/>
    </row>
    <row r="2594" spans="2:14" ht="15" customHeight="1" x14ac:dyDescent="0.3">
      <c r="B2594"/>
      <c r="C2594"/>
      <c r="D2594"/>
      <c r="E2594"/>
      <c r="F2594"/>
      <c r="G2594"/>
      <c r="H2594"/>
      <c r="I2594"/>
      <c r="J2594"/>
      <c r="K2594"/>
      <c r="L2594"/>
      <c r="M2594"/>
      <c r="N2594"/>
    </row>
    <row r="2595" spans="2:14" ht="15" customHeight="1" x14ac:dyDescent="0.3">
      <c r="B2595"/>
      <c r="C2595"/>
      <c r="D2595"/>
      <c r="E2595"/>
      <c r="F2595"/>
      <c r="G2595"/>
      <c r="H2595"/>
      <c r="I2595"/>
      <c r="J2595"/>
      <c r="K2595"/>
      <c r="L2595"/>
      <c r="M2595"/>
      <c r="N2595"/>
    </row>
    <row r="2596" spans="2:14" ht="15" customHeight="1" x14ac:dyDescent="0.3">
      <c r="B2596"/>
      <c r="C2596"/>
      <c r="D2596"/>
      <c r="E2596"/>
      <c r="F2596"/>
      <c r="G2596"/>
      <c r="H2596"/>
      <c r="I2596"/>
      <c r="J2596"/>
      <c r="K2596"/>
      <c r="L2596"/>
      <c r="M2596"/>
      <c r="N2596"/>
    </row>
    <row r="2597" spans="2:14" ht="15" customHeight="1" x14ac:dyDescent="0.3">
      <c r="B2597"/>
      <c r="C2597"/>
      <c r="D2597"/>
      <c r="E2597"/>
      <c r="F2597"/>
      <c r="G2597"/>
      <c r="H2597"/>
      <c r="I2597"/>
      <c r="J2597"/>
      <c r="K2597"/>
      <c r="L2597"/>
      <c r="M2597"/>
      <c r="N2597"/>
    </row>
    <row r="2598" spans="2:14" ht="15" customHeight="1" x14ac:dyDescent="0.3">
      <c r="B2598"/>
      <c r="C2598"/>
      <c r="D2598"/>
      <c r="E2598"/>
      <c r="F2598"/>
      <c r="G2598"/>
      <c r="H2598"/>
      <c r="I2598"/>
      <c r="J2598"/>
      <c r="K2598"/>
      <c r="L2598"/>
      <c r="M2598"/>
      <c r="N2598"/>
    </row>
    <row r="2599" spans="2:14" ht="15" customHeight="1" x14ac:dyDescent="0.3">
      <c r="B2599"/>
      <c r="C2599"/>
      <c r="D2599"/>
      <c r="E2599"/>
      <c r="F2599"/>
      <c r="G2599"/>
      <c r="H2599"/>
      <c r="I2599"/>
      <c r="J2599"/>
      <c r="K2599"/>
      <c r="L2599"/>
      <c r="M2599"/>
      <c r="N2599"/>
    </row>
    <row r="2600" spans="2:14" ht="15" customHeight="1" x14ac:dyDescent="0.3">
      <c r="B2600"/>
      <c r="C2600"/>
      <c r="D2600"/>
      <c r="E2600"/>
      <c r="F2600"/>
      <c r="G2600"/>
      <c r="H2600"/>
      <c r="I2600"/>
      <c r="J2600"/>
      <c r="K2600"/>
      <c r="L2600"/>
      <c r="M2600"/>
      <c r="N2600"/>
    </row>
    <row r="2601" spans="2:14" ht="15" customHeight="1" x14ac:dyDescent="0.3">
      <c r="B2601"/>
      <c r="C2601"/>
      <c r="D2601"/>
      <c r="E2601"/>
      <c r="F2601"/>
      <c r="G2601"/>
      <c r="H2601"/>
      <c r="I2601"/>
      <c r="J2601"/>
      <c r="K2601"/>
      <c r="L2601"/>
      <c r="M2601"/>
      <c r="N2601"/>
    </row>
    <row r="2602" spans="2:14" ht="15" customHeight="1" x14ac:dyDescent="0.3">
      <c r="B2602"/>
      <c r="C2602"/>
      <c r="D2602"/>
      <c r="E2602"/>
      <c r="F2602"/>
      <c r="G2602"/>
      <c r="H2602"/>
      <c r="I2602"/>
      <c r="J2602"/>
      <c r="K2602"/>
      <c r="L2602"/>
      <c r="M2602"/>
      <c r="N2602"/>
    </row>
    <row r="2603" spans="2:14" ht="15" customHeight="1" x14ac:dyDescent="0.3">
      <c r="B2603"/>
      <c r="C2603"/>
      <c r="D2603"/>
      <c r="E2603"/>
      <c r="F2603"/>
      <c r="G2603"/>
      <c r="H2603"/>
      <c r="I2603"/>
      <c r="J2603"/>
      <c r="K2603"/>
      <c r="L2603"/>
      <c r="M2603"/>
      <c r="N2603"/>
    </row>
    <row r="2604" spans="2:14" ht="15" customHeight="1" x14ac:dyDescent="0.3">
      <c r="B2604"/>
      <c r="C2604"/>
      <c r="D2604"/>
      <c r="E2604"/>
      <c r="F2604"/>
      <c r="G2604"/>
      <c r="H2604"/>
      <c r="I2604"/>
      <c r="J2604"/>
      <c r="K2604"/>
      <c r="L2604"/>
      <c r="M2604"/>
      <c r="N2604"/>
    </row>
    <row r="2605" spans="2:14" ht="15" customHeight="1" x14ac:dyDescent="0.3">
      <c r="B2605"/>
      <c r="C2605"/>
      <c r="D2605"/>
      <c r="E2605"/>
      <c r="F2605"/>
      <c r="G2605"/>
      <c r="H2605"/>
      <c r="I2605"/>
      <c r="J2605"/>
      <c r="K2605"/>
      <c r="L2605"/>
      <c r="M2605"/>
      <c r="N2605"/>
    </row>
    <row r="2606" spans="2:14" ht="15" customHeight="1" x14ac:dyDescent="0.3">
      <c r="B2606"/>
      <c r="C2606"/>
      <c r="D2606"/>
      <c r="E2606"/>
      <c r="F2606"/>
      <c r="G2606"/>
      <c r="H2606"/>
      <c r="I2606"/>
      <c r="J2606"/>
      <c r="K2606"/>
      <c r="L2606"/>
      <c r="M2606"/>
      <c r="N2606"/>
    </row>
    <row r="2607" spans="2:14" ht="15" customHeight="1" x14ac:dyDescent="0.3">
      <c r="B2607"/>
      <c r="C2607"/>
      <c r="D2607"/>
      <c r="E2607"/>
      <c r="F2607"/>
      <c r="G2607"/>
      <c r="H2607"/>
      <c r="I2607"/>
      <c r="J2607"/>
      <c r="K2607"/>
      <c r="L2607"/>
      <c r="M2607"/>
      <c r="N2607"/>
    </row>
    <row r="2608" spans="2:14" ht="15" customHeight="1" x14ac:dyDescent="0.3">
      <c r="B2608"/>
      <c r="C2608"/>
      <c r="D2608"/>
      <c r="E2608"/>
      <c r="F2608"/>
      <c r="G2608"/>
      <c r="H2608"/>
      <c r="I2608"/>
      <c r="J2608"/>
      <c r="K2608"/>
      <c r="L2608"/>
      <c r="M2608"/>
      <c r="N2608"/>
    </row>
    <row r="2609" spans="2:14" ht="15" customHeight="1" x14ac:dyDescent="0.3">
      <c r="B2609"/>
      <c r="C2609"/>
      <c r="D2609"/>
      <c r="E2609"/>
      <c r="F2609"/>
      <c r="G2609"/>
      <c r="H2609"/>
      <c r="I2609"/>
      <c r="J2609"/>
      <c r="K2609"/>
      <c r="L2609"/>
      <c r="M2609"/>
      <c r="N2609"/>
    </row>
    <row r="2610" spans="2:14" ht="15" customHeight="1" x14ac:dyDescent="0.3">
      <c r="B2610"/>
      <c r="C2610"/>
      <c r="D2610"/>
      <c r="E2610"/>
      <c r="F2610"/>
      <c r="G2610"/>
      <c r="H2610"/>
      <c r="I2610"/>
      <c r="J2610"/>
      <c r="K2610"/>
      <c r="L2610"/>
      <c r="M2610"/>
      <c r="N2610"/>
    </row>
    <row r="2611" spans="2:14" ht="15" customHeight="1" x14ac:dyDescent="0.3">
      <c r="B2611"/>
      <c r="C2611"/>
      <c r="D2611"/>
      <c r="E2611"/>
      <c r="F2611"/>
      <c r="G2611"/>
      <c r="H2611"/>
      <c r="I2611"/>
      <c r="J2611"/>
      <c r="K2611"/>
      <c r="L2611"/>
      <c r="M2611"/>
      <c r="N2611"/>
    </row>
    <row r="2612" spans="2:14" ht="15" customHeight="1" x14ac:dyDescent="0.3">
      <c r="B2612"/>
      <c r="C2612"/>
      <c r="D2612"/>
      <c r="E2612"/>
      <c r="F2612"/>
      <c r="G2612"/>
      <c r="H2612"/>
      <c r="I2612"/>
      <c r="J2612"/>
      <c r="K2612"/>
      <c r="L2612"/>
      <c r="M2612"/>
      <c r="N2612"/>
    </row>
    <row r="2613" spans="2:14" ht="15" customHeight="1" x14ac:dyDescent="0.3">
      <c r="B2613"/>
      <c r="C2613"/>
      <c r="D2613"/>
      <c r="E2613"/>
      <c r="F2613"/>
      <c r="G2613"/>
      <c r="H2613"/>
      <c r="I2613"/>
      <c r="J2613"/>
      <c r="K2613"/>
      <c r="L2613"/>
      <c r="M2613"/>
      <c r="N2613"/>
    </row>
    <row r="2614" spans="2:14" ht="15" customHeight="1" x14ac:dyDescent="0.3">
      <c r="B2614"/>
      <c r="C2614"/>
      <c r="D2614"/>
      <c r="E2614"/>
      <c r="F2614"/>
      <c r="G2614"/>
      <c r="H2614"/>
      <c r="I2614"/>
      <c r="J2614"/>
      <c r="K2614"/>
      <c r="L2614"/>
      <c r="M2614"/>
      <c r="N2614"/>
    </row>
    <row r="2615" spans="2:14" ht="15" customHeight="1" x14ac:dyDescent="0.3">
      <c r="B2615"/>
      <c r="C2615"/>
      <c r="D2615"/>
      <c r="E2615"/>
      <c r="F2615"/>
      <c r="G2615"/>
      <c r="H2615"/>
      <c r="I2615"/>
      <c r="J2615"/>
      <c r="K2615"/>
      <c r="L2615"/>
      <c r="M2615"/>
      <c r="N2615"/>
    </row>
    <row r="2616" spans="2:14" ht="15" customHeight="1" x14ac:dyDescent="0.3">
      <c r="B2616"/>
      <c r="C2616"/>
      <c r="D2616"/>
      <c r="E2616"/>
      <c r="F2616"/>
      <c r="G2616"/>
      <c r="H2616"/>
      <c r="I2616"/>
      <c r="J2616"/>
      <c r="K2616"/>
      <c r="L2616"/>
      <c r="M2616"/>
      <c r="N2616"/>
    </row>
    <row r="2617" spans="2:14" ht="15" customHeight="1" x14ac:dyDescent="0.3">
      <c r="B2617"/>
      <c r="C2617"/>
      <c r="D2617"/>
      <c r="E2617"/>
      <c r="F2617"/>
      <c r="G2617"/>
      <c r="H2617"/>
      <c r="I2617"/>
      <c r="J2617"/>
      <c r="K2617"/>
      <c r="L2617"/>
      <c r="M2617"/>
      <c r="N2617"/>
    </row>
    <row r="2618" spans="2:14" ht="15" customHeight="1" x14ac:dyDescent="0.3">
      <c r="B2618"/>
      <c r="C2618"/>
      <c r="D2618"/>
      <c r="E2618"/>
      <c r="F2618"/>
      <c r="G2618"/>
      <c r="H2618"/>
      <c r="I2618"/>
      <c r="J2618"/>
      <c r="K2618"/>
      <c r="L2618"/>
      <c r="M2618"/>
      <c r="N2618"/>
    </row>
    <row r="2619" spans="2:14" ht="15" customHeight="1" x14ac:dyDescent="0.3">
      <c r="B2619"/>
      <c r="C2619"/>
      <c r="D2619"/>
      <c r="E2619"/>
      <c r="F2619"/>
      <c r="G2619"/>
      <c r="H2619"/>
      <c r="I2619"/>
      <c r="J2619"/>
      <c r="K2619"/>
      <c r="L2619"/>
      <c r="M2619"/>
      <c r="N2619"/>
    </row>
    <row r="2620" spans="2:14" ht="15" customHeight="1" x14ac:dyDescent="0.3">
      <c r="B2620"/>
      <c r="C2620"/>
      <c r="D2620"/>
      <c r="E2620"/>
      <c r="F2620"/>
      <c r="G2620"/>
      <c r="H2620"/>
      <c r="I2620"/>
      <c r="J2620"/>
      <c r="K2620"/>
      <c r="L2620"/>
      <c r="M2620"/>
      <c r="N2620"/>
    </row>
    <row r="2621" spans="2:14" ht="15" customHeight="1" x14ac:dyDescent="0.3">
      <c r="B2621"/>
      <c r="C2621"/>
      <c r="D2621"/>
      <c r="E2621"/>
      <c r="F2621"/>
      <c r="G2621"/>
      <c r="H2621"/>
      <c r="I2621"/>
      <c r="J2621"/>
      <c r="K2621"/>
      <c r="L2621"/>
      <c r="M2621"/>
      <c r="N2621"/>
    </row>
    <row r="2622" spans="2:14" ht="15" customHeight="1" x14ac:dyDescent="0.3">
      <c r="B2622"/>
      <c r="C2622"/>
      <c r="D2622"/>
      <c r="E2622"/>
      <c r="F2622"/>
      <c r="G2622"/>
      <c r="H2622"/>
      <c r="I2622"/>
      <c r="J2622"/>
      <c r="K2622"/>
      <c r="L2622"/>
      <c r="M2622"/>
      <c r="N2622"/>
    </row>
    <row r="2623" spans="2:14" ht="15" customHeight="1" x14ac:dyDescent="0.3">
      <c r="B2623"/>
      <c r="C2623"/>
      <c r="D2623"/>
      <c r="E2623"/>
      <c r="F2623"/>
      <c r="G2623"/>
      <c r="H2623"/>
      <c r="I2623"/>
      <c r="J2623"/>
      <c r="K2623"/>
      <c r="L2623"/>
      <c r="M2623"/>
      <c r="N2623"/>
    </row>
    <row r="2624" spans="2:14" ht="15" customHeight="1" x14ac:dyDescent="0.3">
      <c r="B2624"/>
      <c r="C2624"/>
      <c r="D2624"/>
      <c r="E2624"/>
      <c r="F2624"/>
      <c r="G2624"/>
      <c r="H2624"/>
      <c r="I2624"/>
      <c r="J2624"/>
      <c r="K2624"/>
      <c r="L2624"/>
      <c r="M2624"/>
      <c r="N2624"/>
    </row>
    <row r="2625" spans="2:14" ht="15" customHeight="1" x14ac:dyDescent="0.3">
      <c r="B2625"/>
      <c r="C2625"/>
      <c r="D2625"/>
      <c r="E2625"/>
      <c r="F2625"/>
      <c r="G2625"/>
      <c r="H2625"/>
      <c r="I2625"/>
      <c r="J2625"/>
      <c r="K2625"/>
      <c r="L2625"/>
      <c r="M2625"/>
      <c r="N2625"/>
    </row>
    <row r="2626" spans="2:14" ht="15" customHeight="1" x14ac:dyDescent="0.3">
      <c r="B2626"/>
      <c r="C2626"/>
      <c r="D2626"/>
      <c r="E2626"/>
      <c r="F2626"/>
      <c r="G2626"/>
      <c r="H2626"/>
      <c r="I2626"/>
      <c r="J2626"/>
      <c r="K2626"/>
      <c r="L2626"/>
      <c r="M2626"/>
      <c r="N2626"/>
    </row>
    <row r="2627" spans="2:14" ht="15" customHeight="1" x14ac:dyDescent="0.3">
      <c r="B2627"/>
      <c r="C2627"/>
      <c r="D2627"/>
      <c r="E2627"/>
      <c r="F2627"/>
      <c r="G2627"/>
      <c r="H2627"/>
      <c r="I2627"/>
      <c r="J2627"/>
      <c r="K2627"/>
      <c r="L2627"/>
      <c r="M2627"/>
      <c r="N2627"/>
    </row>
    <row r="2628" spans="2:14" ht="15" customHeight="1" x14ac:dyDescent="0.3">
      <c r="B2628"/>
      <c r="C2628"/>
      <c r="D2628"/>
      <c r="E2628"/>
      <c r="F2628"/>
      <c r="G2628"/>
      <c r="H2628"/>
      <c r="I2628"/>
      <c r="J2628"/>
      <c r="K2628"/>
      <c r="L2628"/>
      <c r="M2628"/>
      <c r="N2628"/>
    </row>
    <row r="2629" spans="2:14" ht="15" customHeight="1" x14ac:dyDescent="0.3">
      <c r="B2629"/>
      <c r="C2629"/>
      <c r="D2629"/>
      <c r="E2629"/>
      <c r="F2629"/>
      <c r="G2629"/>
      <c r="H2629"/>
      <c r="I2629"/>
      <c r="J2629"/>
      <c r="K2629"/>
      <c r="L2629"/>
      <c r="M2629"/>
      <c r="N2629"/>
    </row>
    <row r="2630" spans="2:14" ht="15" customHeight="1" x14ac:dyDescent="0.3">
      <c r="B2630"/>
      <c r="C2630"/>
      <c r="D2630"/>
      <c r="E2630"/>
      <c r="F2630"/>
      <c r="G2630"/>
      <c r="H2630"/>
      <c r="I2630"/>
      <c r="J2630"/>
      <c r="K2630"/>
      <c r="L2630"/>
      <c r="M2630"/>
      <c r="N2630"/>
    </row>
    <row r="2631" spans="2:14" ht="15" customHeight="1" x14ac:dyDescent="0.3">
      <c r="B2631"/>
      <c r="C2631"/>
      <c r="D2631"/>
      <c r="E2631"/>
      <c r="F2631"/>
      <c r="G2631"/>
      <c r="H2631"/>
      <c r="I2631"/>
      <c r="J2631"/>
      <c r="K2631"/>
      <c r="L2631"/>
      <c r="M2631"/>
      <c r="N2631"/>
    </row>
    <row r="2632" spans="2:14" ht="15" customHeight="1" x14ac:dyDescent="0.3">
      <c r="B2632"/>
      <c r="C2632"/>
      <c r="D2632"/>
      <c r="E2632"/>
      <c r="F2632"/>
      <c r="G2632"/>
      <c r="H2632"/>
      <c r="I2632"/>
      <c r="J2632"/>
      <c r="K2632"/>
      <c r="L2632"/>
      <c r="M2632"/>
      <c r="N2632"/>
    </row>
    <row r="2633" spans="2:14" ht="15" customHeight="1" x14ac:dyDescent="0.3">
      <c r="B2633"/>
      <c r="C2633"/>
      <c r="D2633"/>
      <c r="E2633"/>
      <c r="F2633"/>
      <c r="G2633"/>
      <c r="H2633"/>
      <c r="I2633"/>
      <c r="J2633"/>
      <c r="K2633"/>
      <c r="L2633"/>
      <c r="M2633"/>
      <c r="N2633"/>
    </row>
    <row r="2634" spans="2:14" ht="15" customHeight="1" x14ac:dyDescent="0.3">
      <c r="B2634"/>
      <c r="C2634"/>
      <c r="D2634"/>
      <c r="E2634"/>
      <c r="F2634"/>
      <c r="G2634"/>
      <c r="H2634"/>
      <c r="I2634"/>
      <c r="J2634"/>
      <c r="K2634"/>
      <c r="L2634"/>
      <c r="M2634"/>
      <c r="N2634"/>
    </row>
    <row r="2635" spans="2:14" ht="15" customHeight="1" x14ac:dyDescent="0.3">
      <c r="B2635"/>
      <c r="C2635"/>
      <c r="D2635"/>
      <c r="E2635"/>
      <c r="F2635"/>
      <c r="G2635"/>
      <c r="H2635"/>
      <c r="I2635"/>
      <c r="J2635"/>
      <c r="K2635"/>
      <c r="L2635"/>
      <c r="M2635"/>
      <c r="N2635"/>
    </row>
    <row r="2636" spans="2:14" ht="15" customHeight="1" x14ac:dyDescent="0.3">
      <c r="B2636"/>
      <c r="C2636"/>
      <c r="D2636"/>
      <c r="E2636"/>
      <c r="F2636"/>
      <c r="G2636"/>
      <c r="H2636"/>
      <c r="I2636"/>
      <c r="J2636"/>
      <c r="K2636"/>
      <c r="L2636"/>
      <c r="M2636"/>
      <c r="N2636"/>
    </row>
    <row r="2637" spans="2:14" ht="15" customHeight="1" x14ac:dyDescent="0.3">
      <c r="B2637"/>
      <c r="C2637"/>
      <c r="D2637"/>
      <c r="E2637"/>
      <c r="F2637"/>
      <c r="G2637"/>
      <c r="H2637"/>
      <c r="I2637"/>
      <c r="J2637"/>
      <c r="K2637"/>
      <c r="L2637"/>
      <c r="M2637"/>
      <c r="N2637"/>
    </row>
    <row r="2638" spans="2:14" ht="15" customHeight="1" x14ac:dyDescent="0.3">
      <c r="B2638"/>
      <c r="C2638"/>
      <c r="D2638"/>
      <c r="E2638"/>
      <c r="F2638"/>
      <c r="G2638"/>
      <c r="H2638"/>
      <c r="I2638"/>
      <c r="J2638"/>
      <c r="K2638"/>
      <c r="L2638"/>
      <c r="M2638"/>
      <c r="N2638"/>
    </row>
    <row r="2639" spans="2:14" ht="15" customHeight="1" x14ac:dyDescent="0.3">
      <c r="B2639"/>
      <c r="C2639"/>
      <c r="D2639"/>
      <c r="E2639"/>
      <c r="F2639"/>
      <c r="G2639"/>
      <c r="H2639"/>
      <c r="I2639"/>
      <c r="J2639"/>
      <c r="K2639"/>
      <c r="L2639"/>
      <c r="M2639"/>
      <c r="N2639"/>
    </row>
    <row r="2640" spans="2:14" ht="15" customHeight="1" x14ac:dyDescent="0.3">
      <c r="B2640"/>
      <c r="C2640"/>
      <c r="D2640"/>
      <c r="E2640"/>
      <c r="F2640"/>
      <c r="G2640"/>
      <c r="H2640"/>
      <c r="I2640"/>
      <c r="J2640"/>
      <c r="K2640"/>
      <c r="L2640"/>
      <c r="M2640"/>
      <c r="N2640"/>
    </row>
    <row r="2641" spans="2:14" ht="15" customHeight="1" x14ac:dyDescent="0.3">
      <c r="B2641"/>
      <c r="C2641"/>
      <c r="D2641"/>
      <c r="E2641"/>
      <c r="F2641"/>
      <c r="G2641"/>
      <c r="H2641"/>
      <c r="I2641"/>
      <c r="J2641"/>
      <c r="K2641"/>
      <c r="L2641"/>
      <c r="M2641"/>
      <c r="N2641"/>
    </row>
    <row r="2642" spans="2:14" ht="15" customHeight="1" x14ac:dyDescent="0.3">
      <c r="B2642"/>
      <c r="C2642"/>
      <c r="D2642"/>
      <c r="E2642"/>
      <c r="F2642"/>
      <c r="G2642"/>
      <c r="H2642"/>
      <c r="I2642"/>
      <c r="J2642"/>
      <c r="K2642"/>
      <c r="L2642"/>
      <c r="M2642"/>
      <c r="N2642"/>
    </row>
    <row r="2643" spans="2:14" ht="15" customHeight="1" x14ac:dyDescent="0.3">
      <c r="B2643"/>
      <c r="C2643"/>
      <c r="D2643"/>
      <c r="E2643"/>
      <c r="F2643"/>
      <c r="G2643"/>
      <c r="H2643"/>
      <c r="I2643"/>
      <c r="J2643"/>
      <c r="K2643"/>
      <c r="L2643"/>
      <c r="M2643"/>
      <c r="N2643"/>
    </row>
    <row r="2644" spans="2:14" ht="15" customHeight="1" x14ac:dyDescent="0.3">
      <c r="B2644"/>
      <c r="C2644"/>
      <c r="D2644"/>
      <c r="E2644"/>
      <c r="F2644"/>
      <c r="G2644"/>
      <c r="H2644"/>
      <c r="I2644"/>
      <c r="J2644"/>
      <c r="K2644"/>
      <c r="L2644"/>
      <c r="M2644"/>
      <c r="N2644"/>
    </row>
    <row r="2645" spans="2:14" ht="15" customHeight="1" x14ac:dyDescent="0.3">
      <c r="B2645"/>
      <c r="C2645"/>
      <c r="D2645"/>
      <c r="E2645"/>
      <c r="F2645"/>
      <c r="G2645"/>
      <c r="H2645"/>
      <c r="I2645"/>
      <c r="J2645"/>
      <c r="K2645"/>
      <c r="L2645"/>
      <c r="M2645"/>
      <c r="N2645"/>
    </row>
    <row r="2646" spans="2:14" ht="15" customHeight="1" x14ac:dyDescent="0.3">
      <c r="B2646"/>
      <c r="C2646"/>
      <c r="D2646"/>
      <c r="E2646"/>
      <c r="F2646"/>
      <c r="G2646"/>
      <c r="H2646"/>
      <c r="I2646"/>
      <c r="J2646"/>
      <c r="K2646"/>
      <c r="L2646"/>
      <c r="M2646"/>
      <c r="N2646"/>
    </row>
    <row r="2647" spans="2:14" ht="15" customHeight="1" x14ac:dyDescent="0.3">
      <c r="B2647"/>
      <c r="C2647"/>
      <c r="D2647"/>
      <c r="E2647"/>
      <c r="F2647"/>
      <c r="G2647"/>
      <c r="H2647"/>
      <c r="I2647"/>
      <c r="J2647"/>
      <c r="K2647"/>
      <c r="L2647"/>
      <c r="M2647"/>
      <c r="N2647"/>
    </row>
    <row r="2648" spans="2:14" ht="15" customHeight="1" x14ac:dyDescent="0.3">
      <c r="B2648"/>
      <c r="C2648"/>
      <c r="D2648"/>
      <c r="E2648"/>
      <c r="F2648"/>
      <c r="G2648"/>
      <c r="H2648"/>
      <c r="I2648"/>
      <c r="J2648"/>
      <c r="K2648"/>
      <c r="L2648"/>
      <c r="M2648"/>
      <c r="N2648"/>
    </row>
    <row r="2649" spans="2:14" ht="15" customHeight="1" x14ac:dyDescent="0.3">
      <c r="B2649"/>
      <c r="C2649"/>
      <c r="D2649"/>
      <c r="E2649"/>
      <c r="F2649"/>
      <c r="G2649"/>
      <c r="H2649"/>
      <c r="I2649"/>
      <c r="J2649"/>
      <c r="K2649"/>
      <c r="L2649"/>
      <c r="M2649"/>
      <c r="N2649"/>
    </row>
    <row r="2650" spans="2:14" ht="15" customHeight="1" x14ac:dyDescent="0.3">
      <c r="B2650"/>
      <c r="C2650"/>
      <c r="D2650"/>
      <c r="E2650"/>
      <c r="F2650"/>
      <c r="G2650"/>
      <c r="H2650"/>
      <c r="I2650"/>
      <c r="J2650"/>
      <c r="K2650"/>
      <c r="L2650"/>
      <c r="M2650"/>
      <c r="N2650"/>
    </row>
    <row r="2651" spans="2:14" ht="15" customHeight="1" x14ac:dyDescent="0.3">
      <c r="B2651"/>
      <c r="C2651"/>
      <c r="D2651"/>
      <c r="E2651"/>
      <c r="F2651"/>
      <c r="G2651"/>
      <c r="H2651"/>
      <c r="I2651"/>
      <c r="J2651"/>
      <c r="K2651"/>
      <c r="L2651"/>
      <c r="M2651"/>
      <c r="N2651"/>
    </row>
    <row r="2652" spans="2:14" ht="15" customHeight="1" x14ac:dyDescent="0.3">
      <c r="B2652"/>
      <c r="C2652"/>
      <c r="D2652"/>
      <c r="E2652"/>
      <c r="F2652"/>
      <c r="G2652"/>
      <c r="H2652"/>
      <c r="I2652"/>
      <c r="J2652"/>
      <c r="K2652"/>
      <c r="L2652"/>
      <c r="M2652"/>
      <c r="N2652"/>
    </row>
    <row r="2653" spans="2:14" ht="15" customHeight="1" x14ac:dyDescent="0.3">
      <c r="B2653"/>
      <c r="C2653"/>
      <c r="D2653"/>
      <c r="E2653"/>
      <c r="F2653"/>
      <c r="G2653"/>
      <c r="H2653"/>
      <c r="I2653"/>
      <c r="J2653"/>
      <c r="K2653"/>
      <c r="L2653"/>
      <c r="M2653"/>
      <c r="N2653"/>
    </row>
    <row r="2654" spans="2:14" ht="15" customHeight="1" x14ac:dyDescent="0.3">
      <c r="B2654"/>
      <c r="C2654"/>
      <c r="D2654"/>
      <c r="E2654"/>
      <c r="F2654"/>
      <c r="G2654"/>
      <c r="H2654"/>
      <c r="I2654"/>
      <c r="J2654"/>
      <c r="K2654"/>
      <c r="L2654"/>
      <c r="M2654"/>
      <c r="N2654"/>
    </row>
    <row r="2655" spans="2:14" ht="15" customHeight="1" x14ac:dyDescent="0.3">
      <c r="B2655"/>
      <c r="C2655"/>
      <c r="D2655"/>
      <c r="E2655"/>
      <c r="F2655"/>
      <c r="G2655"/>
      <c r="H2655"/>
      <c r="I2655"/>
      <c r="J2655"/>
      <c r="K2655"/>
      <c r="L2655"/>
      <c r="M2655"/>
      <c r="N2655"/>
    </row>
    <row r="2656" spans="2:14" ht="15" customHeight="1" x14ac:dyDescent="0.3">
      <c r="B2656"/>
      <c r="C2656"/>
      <c r="D2656"/>
      <c r="E2656"/>
      <c r="F2656"/>
      <c r="G2656"/>
      <c r="H2656"/>
      <c r="I2656"/>
      <c r="J2656"/>
      <c r="K2656"/>
      <c r="L2656"/>
      <c r="M2656"/>
      <c r="N2656"/>
    </row>
    <row r="2657" spans="2:14" ht="15" customHeight="1" x14ac:dyDescent="0.3">
      <c r="B2657"/>
      <c r="C2657"/>
      <c r="D2657"/>
      <c r="E2657"/>
      <c r="F2657"/>
      <c r="G2657"/>
      <c r="H2657"/>
      <c r="I2657"/>
      <c r="J2657"/>
      <c r="K2657"/>
      <c r="L2657"/>
      <c r="M2657"/>
      <c r="N2657"/>
    </row>
    <row r="2658" spans="2:14" ht="15" customHeight="1" x14ac:dyDescent="0.3">
      <c r="B2658"/>
      <c r="C2658"/>
      <c r="D2658"/>
      <c r="E2658"/>
      <c r="F2658"/>
      <c r="G2658"/>
      <c r="H2658"/>
      <c r="I2658"/>
      <c r="J2658"/>
      <c r="K2658"/>
      <c r="L2658"/>
      <c r="M2658"/>
      <c r="N2658"/>
    </row>
    <row r="2659" spans="2:14" ht="15" customHeight="1" x14ac:dyDescent="0.3">
      <c r="B2659"/>
      <c r="C2659"/>
      <c r="D2659"/>
      <c r="E2659"/>
      <c r="F2659"/>
      <c r="G2659"/>
      <c r="H2659"/>
      <c r="I2659"/>
      <c r="J2659"/>
      <c r="K2659"/>
      <c r="L2659"/>
      <c r="M2659"/>
      <c r="N2659"/>
    </row>
    <row r="2660" spans="2:14" ht="15" customHeight="1" x14ac:dyDescent="0.3">
      <c r="B2660"/>
      <c r="C2660"/>
      <c r="D2660"/>
      <c r="E2660"/>
      <c r="F2660"/>
      <c r="G2660"/>
      <c r="H2660"/>
      <c r="I2660"/>
      <c r="J2660"/>
      <c r="K2660"/>
      <c r="L2660"/>
      <c r="M2660"/>
      <c r="N2660"/>
    </row>
  </sheetData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9D292-4E5A-431F-A17D-E2A880AC5025}">
  <dimension ref="A3:H522"/>
  <sheetViews>
    <sheetView workbookViewId="0">
      <selection activeCell="A3" sqref="A3"/>
    </sheetView>
  </sheetViews>
  <sheetFormatPr baseColWidth="10" defaultColWidth="11.44140625" defaultRowHeight="14.4" x14ac:dyDescent="0.3"/>
  <cols>
    <col min="1" max="1" width="40" bestFit="1" customWidth="1"/>
    <col min="2" max="2" width="23.6640625" bestFit="1" customWidth="1"/>
    <col min="3" max="3" width="7.33203125" bestFit="1" customWidth="1"/>
    <col min="4" max="4" width="9.88671875" bestFit="1" customWidth="1"/>
    <col min="5" max="5" width="7.109375" bestFit="1" customWidth="1"/>
    <col min="6" max="6" width="7.88671875" bestFit="1" customWidth="1"/>
    <col min="7" max="7" width="11.109375" bestFit="1" customWidth="1"/>
    <col min="8" max="8" width="12.5546875" bestFit="1" customWidth="1"/>
    <col min="9" max="11" width="3.6640625" bestFit="1" customWidth="1"/>
    <col min="12" max="12" width="11.88671875" bestFit="1" customWidth="1"/>
  </cols>
  <sheetData>
    <row r="3" spans="1:8" x14ac:dyDescent="0.3">
      <c r="A3" s="58" t="s">
        <v>3763</v>
      </c>
      <c r="B3" s="58" t="s">
        <v>3764</v>
      </c>
    </row>
    <row r="4" spans="1:8" x14ac:dyDescent="0.3">
      <c r="A4" s="58" t="s">
        <v>3765</v>
      </c>
      <c r="B4" t="s">
        <v>1123</v>
      </c>
      <c r="C4" t="s">
        <v>1118</v>
      </c>
      <c r="D4" t="s">
        <v>1141</v>
      </c>
      <c r="E4" t="s">
        <v>1143</v>
      </c>
      <c r="F4" t="s">
        <v>1133</v>
      </c>
      <c r="G4" t="s">
        <v>1275</v>
      </c>
      <c r="H4" t="s">
        <v>3766</v>
      </c>
    </row>
    <row r="5" spans="1:8" x14ac:dyDescent="0.3">
      <c r="A5" s="54" t="s">
        <v>1183</v>
      </c>
      <c r="B5">
        <v>7</v>
      </c>
      <c r="D5">
        <v>7</v>
      </c>
      <c r="F5">
        <v>7</v>
      </c>
      <c r="H5">
        <v>21</v>
      </c>
    </row>
    <row r="6" spans="1:8" x14ac:dyDescent="0.3">
      <c r="A6" s="59">
        <v>0.58333333333333337</v>
      </c>
      <c r="B6">
        <v>1</v>
      </c>
      <c r="D6">
        <v>1</v>
      </c>
      <c r="F6">
        <v>1</v>
      </c>
      <c r="H6">
        <v>3</v>
      </c>
    </row>
    <row r="7" spans="1:8" x14ac:dyDescent="0.3">
      <c r="A7" s="59">
        <v>0.61458333333333337</v>
      </c>
      <c r="B7">
        <v>1</v>
      </c>
      <c r="D7">
        <v>1</v>
      </c>
      <c r="F7">
        <v>1</v>
      </c>
      <c r="H7">
        <v>3</v>
      </c>
    </row>
    <row r="8" spans="1:8" x14ac:dyDescent="0.3">
      <c r="A8" s="59">
        <v>0.64583333333333337</v>
      </c>
      <c r="B8">
        <v>1</v>
      </c>
      <c r="D8">
        <v>1</v>
      </c>
      <c r="F8">
        <v>1</v>
      </c>
      <c r="H8">
        <v>3</v>
      </c>
    </row>
    <row r="9" spans="1:8" x14ac:dyDescent="0.3">
      <c r="A9" s="59">
        <v>0.67708333333333337</v>
      </c>
      <c r="B9">
        <v>1</v>
      </c>
      <c r="D9">
        <v>1</v>
      </c>
      <c r="F9">
        <v>1</v>
      </c>
      <c r="H9">
        <v>3</v>
      </c>
    </row>
    <row r="10" spans="1:8" x14ac:dyDescent="0.3">
      <c r="A10" s="59">
        <v>0.72916666666666663</v>
      </c>
      <c r="B10">
        <v>1</v>
      </c>
      <c r="D10">
        <v>1</v>
      </c>
      <c r="F10">
        <v>1</v>
      </c>
      <c r="H10">
        <v>3</v>
      </c>
    </row>
    <row r="11" spans="1:8" x14ac:dyDescent="0.3">
      <c r="A11" s="59">
        <v>0.79166666666666663</v>
      </c>
      <c r="B11">
        <v>1</v>
      </c>
      <c r="D11">
        <v>1</v>
      </c>
      <c r="F11">
        <v>1</v>
      </c>
      <c r="H11">
        <v>3</v>
      </c>
    </row>
    <row r="12" spans="1:8" x14ac:dyDescent="0.3">
      <c r="A12" s="59">
        <v>0.76041666666666663</v>
      </c>
      <c r="B12">
        <v>1</v>
      </c>
      <c r="D12">
        <v>1</v>
      </c>
      <c r="F12">
        <v>1</v>
      </c>
      <c r="H12">
        <v>3</v>
      </c>
    </row>
    <row r="13" spans="1:8" x14ac:dyDescent="0.3">
      <c r="A13" s="54" t="s">
        <v>1213</v>
      </c>
      <c r="B13">
        <v>7</v>
      </c>
      <c r="C13">
        <v>7</v>
      </c>
      <c r="D13">
        <v>7</v>
      </c>
      <c r="E13">
        <v>7</v>
      </c>
      <c r="H13">
        <v>28</v>
      </c>
    </row>
    <row r="14" spans="1:8" x14ac:dyDescent="0.3">
      <c r="A14" s="59">
        <v>0.58333333333333337</v>
      </c>
      <c r="B14">
        <v>1</v>
      </c>
      <c r="C14">
        <v>1</v>
      </c>
      <c r="D14">
        <v>1</v>
      </c>
      <c r="E14">
        <v>1</v>
      </c>
      <c r="H14">
        <v>4</v>
      </c>
    </row>
    <row r="15" spans="1:8" x14ac:dyDescent="0.3">
      <c r="A15" s="59">
        <v>0.61458333333333337</v>
      </c>
      <c r="B15">
        <v>1</v>
      </c>
      <c r="C15">
        <v>1</v>
      </c>
      <c r="D15">
        <v>1</v>
      </c>
      <c r="E15">
        <v>1</v>
      </c>
      <c r="H15">
        <v>4</v>
      </c>
    </row>
    <row r="16" spans="1:8" x14ac:dyDescent="0.3">
      <c r="A16" s="59">
        <v>0.64583333333333337</v>
      </c>
      <c r="B16">
        <v>1</v>
      </c>
      <c r="C16">
        <v>1</v>
      </c>
      <c r="D16">
        <v>1</v>
      </c>
      <c r="E16">
        <v>1</v>
      </c>
      <c r="H16">
        <v>4</v>
      </c>
    </row>
    <row r="17" spans="1:8" x14ac:dyDescent="0.3">
      <c r="A17" s="59">
        <v>0.67708333333333337</v>
      </c>
      <c r="B17">
        <v>1</v>
      </c>
      <c r="C17">
        <v>1</v>
      </c>
      <c r="D17">
        <v>1</v>
      </c>
      <c r="E17">
        <v>1</v>
      </c>
      <c r="H17">
        <v>4</v>
      </c>
    </row>
    <row r="18" spans="1:8" x14ac:dyDescent="0.3">
      <c r="A18" s="59">
        <v>0.72916666666666663</v>
      </c>
      <c r="B18">
        <v>1</v>
      </c>
      <c r="C18">
        <v>1</v>
      </c>
      <c r="D18">
        <v>1</v>
      </c>
      <c r="E18">
        <v>1</v>
      </c>
      <c r="H18">
        <v>4</v>
      </c>
    </row>
    <row r="19" spans="1:8" x14ac:dyDescent="0.3">
      <c r="A19" s="59">
        <v>0.79166666666666663</v>
      </c>
      <c r="B19">
        <v>1</v>
      </c>
      <c r="C19">
        <v>1</v>
      </c>
      <c r="D19">
        <v>1</v>
      </c>
      <c r="E19">
        <v>1</v>
      </c>
      <c r="H19">
        <v>4</v>
      </c>
    </row>
    <row r="20" spans="1:8" x14ac:dyDescent="0.3">
      <c r="A20" s="59">
        <v>0.76041666666666663</v>
      </c>
      <c r="B20">
        <v>1</v>
      </c>
      <c r="C20">
        <v>1</v>
      </c>
      <c r="D20">
        <v>1</v>
      </c>
      <c r="E20">
        <v>1</v>
      </c>
      <c r="H20">
        <v>4</v>
      </c>
    </row>
    <row r="21" spans="1:8" x14ac:dyDescent="0.3">
      <c r="A21" s="54" t="s">
        <v>1208</v>
      </c>
      <c r="B21">
        <v>14</v>
      </c>
      <c r="D21">
        <v>14</v>
      </c>
      <c r="E21">
        <v>7</v>
      </c>
      <c r="F21">
        <v>7</v>
      </c>
      <c r="H21">
        <v>42</v>
      </c>
    </row>
    <row r="22" spans="1:8" x14ac:dyDescent="0.3">
      <c r="A22" s="59">
        <v>0.33333333333333331</v>
      </c>
      <c r="B22">
        <v>1</v>
      </c>
      <c r="D22">
        <v>1</v>
      </c>
      <c r="F22">
        <v>1</v>
      </c>
      <c r="H22">
        <v>3</v>
      </c>
    </row>
    <row r="23" spans="1:8" x14ac:dyDescent="0.3">
      <c r="A23" s="59">
        <v>0.36458333333333331</v>
      </c>
      <c r="B23">
        <v>1</v>
      </c>
      <c r="D23">
        <v>1</v>
      </c>
      <c r="F23">
        <v>1</v>
      </c>
      <c r="H23">
        <v>3</v>
      </c>
    </row>
    <row r="24" spans="1:8" x14ac:dyDescent="0.3">
      <c r="A24" s="59">
        <v>0.39583333333333331</v>
      </c>
      <c r="B24">
        <v>1</v>
      </c>
      <c r="D24">
        <v>1</v>
      </c>
      <c r="F24">
        <v>1</v>
      </c>
      <c r="H24">
        <v>3</v>
      </c>
    </row>
    <row r="25" spans="1:8" x14ac:dyDescent="0.3">
      <c r="A25" s="59">
        <v>0.44791666666666669</v>
      </c>
      <c r="B25">
        <v>1</v>
      </c>
      <c r="D25">
        <v>1</v>
      </c>
      <c r="F25">
        <v>1</v>
      </c>
      <c r="H25">
        <v>3</v>
      </c>
    </row>
    <row r="26" spans="1:8" x14ac:dyDescent="0.3">
      <c r="A26" s="59">
        <v>0.47916666666666669</v>
      </c>
      <c r="B26">
        <v>1</v>
      </c>
      <c r="D26">
        <v>1</v>
      </c>
      <c r="F26">
        <v>1</v>
      </c>
      <c r="H26">
        <v>3</v>
      </c>
    </row>
    <row r="27" spans="1:8" x14ac:dyDescent="0.3">
      <c r="A27" s="59">
        <v>0.51041666666666663</v>
      </c>
      <c r="B27">
        <v>1</v>
      </c>
      <c r="D27">
        <v>1</v>
      </c>
      <c r="F27">
        <v>1</v>
      </c>
      <c r="H27">
        <v>3</v>
      </c>
    </row>
    <row r="28" spans="1:8" x14ac:dyDescent="0.3">
      <c r="A28" s="59">
        <v>0.54166666666666663</v>
      </c>
      <c r="B28">
        <v>1</v>
      </c>
      <c r="D28">
        <v>1</v>
      </c>
      <c r="F28">
        <v>1</v>
      </c>
      <c r="H28">
        <v>3</v>
      </c>
    </row>
    <row r="29" spans="1:8" x14ac:dyDescent="0.3">
      <c r="A29" s="59">
        <v>0.58333333333333337</v>
      </c>
      <c r="B29">
        <v>1</v>
      </c>
      <c r="D29">
        <v>1</v>
      </c>
      <c r="E29">
        <v>1</v>
      </c>
      <c r="H29">
        <v>3</v>
      </c>
    </row>
    <row r="30" spans="1:8" x14ac:dyDescent="0.3">
      <c r="A30" s="59">
        <v>0.61458333333333337</v>
      </c>
      <c r="B30">
        <v>1</v>
      </c>
      <c r="D30">
        <v>1</v>
      </c>
      <c r="E30">
        <v>1</v>
      </c>
      <c r="H30">
        <v>3</v>
      </c>
    </row>
    <row r="31" spans="1:8" x14ac:dyDescent="0.3">
      <c r="A31" s="59">
        <v>0.64583333333333337</v>
      </c>
      <c r="B31">
        <v>1</v>
      </c>
      <c r="D31">
        <v>1</v>
      </c>
      <c r="E31">
        <v>1</v>
      </c>
      <c r="H31">
        <v>3</v>
      </c>
    </row>
    <row r="32" spans="1:8" x14ac:dyDescent="0.3">
      <c r="A32" s="59">
        <v>0.67708333333333337</v>
      </c>
      <c r="B32">
        <v>1</v>
      </c>
      <c r="D32">
        <v>1</v>
      </c>
      <c r="E32">
        <v>1</v>
      </c>
      <c r="H32">
        <v>3</v>
      </c>
    </row>
    <row r="33" spans="1:8" x14ac:dyDescent="0.3">
      <c r="A33" s="59">
        <v>0.72916666666666663</v>
      </c>
      <c r="B33">
        <v>1</v>
      </c>
      <c r="D33">
        <v>1</v>
      </c>
      <c r="E33">
        <v>1</v>
      </c>
      <c r="H33">
        <v>3</v>
      </c>
    </row>
    <row r="34" spans="1:8" x14ac:dyDescent="0.3">
      <c r="A34" s="59">
        <v>0.79166666666666663</v>
      </c>
      <c r="B34">
        <v>1</v>
      </c>
      <c r="D34">
        <v>1</v>
      </c>
      <c r="E34">
        <v>1</v>
      </c>
      <c r="H34">
        <v>3</v>
      </c>
    </row>
    <row r="35" spans="1:8" x14ac:dyDescent="0.3">
      <c r="A35" s="59">
        <v>0.76041666666666663</v>
      </c>
      <c r="B35">
        <v>1</v>
      </c>
      <c r="D35">
        <v>1</v>
      </c>
      <c r="E35">
        <v>1</v>
      </c>
      <c r="H35">
        <v>3</v>
      </c>
    </row>
    <row r="36" spans="1:8" x14ac:dyDescent="0.3">
      <c r="A36" s="54" t="s">
        <v>1138</v>
      </c>
      <c r="C36">
        <v>14</v>
      </c>
      <c r="E36">
        <v>7</v>
      </c>
      <c r="F36">
        <v>7</v>
      </c>
      <c r="H36">
        <v>28</v>
      </c>
    </row>
    <row r="37" spans="1:8" x14ac:dyDescent="0.3">
      <c r="A37" s="59">
        <v>0.33333333333333331</v>
      </c>
      <c r="C37">
        <v>1</v>
      </c>
      <c r="F37">
        <v>1</v>
      </c>
      <c r="H37">
        <v>2</v>
      </c>
    </row>
    <row r="38" spans="1:8" x14ac:dyDescent="0.3">
      <c r="A38" s="59">
        <v>0.36458333333333331</v>
      </c>
      <c r="C38">
        <v>1</v>
      </c>
      <c r="F38">
        <v>1</v>
      </c>
      <c r="H38">
        <v>2</v>
      </c>
    </row>
    <row r="39" spans="1:8" x14ac:dyDescent="0.3">
      <c r="A39" s="59">
        <v>0.39583333333333331</v>
      </c>
      <c r="C39">
        <v>1</v>
      </c>
      <c r="F39">
        <v>1</v>
      </c>
      <c r="H39">
        <v>2</v>
      </c>
    </row>
    <row r="40" spans="1:8" x14ac:dyDescent="0.3">
      <c r="A40" s="59">
        <v>0.44791666666666669</v>
      </c>
      <c r="C40">
        <v>1</v>
      </c>
      <c r="F40">
        <v>1</v>
      </c>
      <c r="H40">
        <v>2</v>
      </c>
    </row>
    <row r="41" spans="1:8" x14ac:dyDescent="0.3">
      <c r="A41" s="59">
        <v>0.47916666666666669</v>
      </c>
      <c r="C41">
        <v>1</v>
      </c>
      <c r="F41">
        <v>1</v>
      </c>
      <c r="H41">
        <v>2</v>
      </c>
    </row>
    <row r="42" spans="1:8" x14ac:dyDescent="0.3">
      <c r="A42" s="59">
        <v>0.51041666666666663</v>
      </c>
      <c r="C42">
        <v>1</v>
      </c>
      <c r="F42">
        <v>1</v>
      </c>
      <c r="H42">
        <v>2</v>
      </c>
    </row>
    <row r="43" spans="1:8" x14ac:dyDescent="0.3">
      <c r="A43" s="59">
        <v>0.54166666666666663</v>
      </c>
      <c r="C43">
        <v>1</v>
      </c>
      <c r="F43">
        <v>1</v>
      </c>
      <c r="H43">
        <v>2</v>
      </c>
    </row>
    <row r="44" spans="1:8" x14ac:dyDescent="0.3">
      <c r="A44" s="59">
        <v>0.58333333333333337</v>
      </c>
      <c r="C44">
        <v>1</v>
      </c>
      <c r="E44">
        <v>1</v>
      </c>
      <c r="H44">
        <v>2</v>
      </c>
    </row>
    <row r="45" spans="1:8" x14ac:dyDescent="0.3">
      <c r="A45" s="59">
        <v>0.61458333333333337</v>
      </c>
      <c r="C45">
        <v>1</v>
      </c>
      <c r="E45">
        <v>1</v>
      </c>
      <c r="H45">
        <v>2</v>
      </c>
    </row>
    <row r="46" spans="1:8" x14ac:dyDescent="0.3">
      <c r="A46" s="59">
        <v>0.64583333333333337</v>
      </c>
      <c r="C46">
        <v>1</v>
      </c>
      <c r="E46">
        <v>1</v>
      </c>
      <c r="H46">
        <v>2</v>
      </c>
    </row>
    <row r="47" spans="1:8" x14ac:dyDescent="0.3">
      <c r="A47" s="59">
        <v>0.67708333333333337</v>
      </c>
      <c r="C47">
        <v>1</v>
      </c>
      <c r="E47">
        <v>1</v>
      </c>
      <c r="H47">
        <v>2</v>
      </c>
    </row>
    <row r="48" spans="1:8" x14ac:dyDescent="0.3">
      <c r="A48" s="59">
        <v>0.72916666666666663</v>
      </c>
      <c r="C48">
        <v>1</v>
      </c>
      <c r="E48">
        <v>1</v>
      </c>
      <c r="H48">
        <v>2</v>
      </c>
    </row>
    <row r="49" spans="1:8" x14ac:dyDescent="0.3">
      <c r="A49" s="59">
        <v>0.79166666666666663</v>
      </c>
      <c r="C49">
        <v>1</v>
      </c>
      <c r="E49">
        <v>1</v>
      </c>
      <c r="H49">
        <v>2</v>
      </c>
    </row>
    <row r="50" spans="1:8" x14ac:dyDescent="0.3">
      <c r="A50" s="59">
        <v>0.76041666666666663</v>
      </c>
      <c r="C50">
        <v>1</v>
      </c>
      <c r="E50">
        <v>1</v>
      </c>
      <c r="H50">
        <v>2</v>
      </c>
    </row>
    <row r="51" spans="1:8" x14ac:dyDescent="0.3">
      <c r="A51" s="54" t="s">
        <v>1127</v>
      </c>
      <c r="B51">
        <v>14</v>
      </c>
      <c r="C51">
        <v>7</v>
      </c>
      <c r="D51">
        <v>7</v>
      </c>
      <c r="E51">
        <v>7</v>
      </c>
      <c r="F51">
        <v>6</v>
      </c>
      <c r="H51">
        <v>41</v>
      </c>
    </row>
    <row r="52" spans="1:8" x14ac:dyDescent="0.3">
      <c r="A52" s="59">
        <v>0.33333333333333331</v>
      </c>
      <c r="B52">
        <v>1</v>
      </c>
      <c r="D52">
        <v>1</v>
      </c>
      <c r="F52">
        <v>1</v>
      </c>
      <c r="H52">
        <v>3</v>
      </c>
    </row>
    <row r="53" spans="1:8" x14ac:dyDescent="0.3">
      <c r="A53" s="59">
        <v>0.36458333333333331</v>
      </c>
      <c r="B53">
        <v>1</v>
      </c>
      <c r="D53">
        <v>1</v>
      </c>
      <c r="F53">
        <v>1</v>
      </c>
      <c r="H53">
        <v>3</v>
      </c>
    </row>
    <row r="54" spans="1:8" x14ac:dyDescent="0.3">
      <c r="A54" s="59">
        <v>0.39583333333333331</v>
      </c>
      <c r="B54">
        <v>1</v>
      </c>
      <c r="D54">
        <v>1</v>
      </c>
      <c r="F54">
        <v>1</v>
      </c>
      <c r="H54">
        <v>3</v>
      </c>
    </row>
    <row r="55" spans="1:8" x14ac:dyDescent="0.3">
      <c r="A55" s="59">
        <v>0.44791666666666669</v>
      </c>
      <c r="B55">
        <v>1</v>
      </c>
      <c r="D55">
        <v>1</v>
      </c>
      <c r="F55">
        <v>1</v>
      </c>
      <c r="H55">
        <v>3</v>
      </c>
    </row>
    <row r="56" spans="1:8" x14ac:dyDescent="0.3">
      <c r="A56" s="59">
        <v>0.47916666666666669</v>
      </c>
      <c r="B56">
        <v>1</v>
      </c>
      <c r="D56">
        <v>1</v>
      </c>
      <c r="F56">
        <v>1</v>
      </c>
      <c r="H56">
        <v>3</v>
      </c>
    </row>
    <row r="57" spans="1:8" x14ac:dyDescent="0.3">
      <c r="A57" s="59">
        <v>0.51041666666666663</v>
      </c>
      <c r="B57">
        <v>1</v>
      </c>
      <c r="D57">
        <v>1</v>
      </c>
      <c r="F57">
        <v>1</v>
      </c>
      <c r="H57">
        <v>3</v>
      </c>
    </row>
    <row r="58" spans="1:8" x14ac:dyDescent="0.3">
      <c r="A58" s="59">
        <v>0.54166666666666663</v>
      </c>
      <c r="B58">
        <v>1</v>
      </c>
      <c r="D58">
        <v>1</v>
      </c>
      <c r="H58">
        <v>2</v>
      </c>
    </row>
    <row r="59" spans="1:8" x14ac:dyDescent="0.3">
      <c r="A59" s="59">
        <v>0.58333333333333337</v>
      </c>
      <c r="B59">
        <v>1</v>
      </c>
      <c r="C59">
        <v>1</v>
      </c>
      <c r="E59">
        <v>1</v>
      </c>
      <c r="H59">
        <v>3</v>
      </c>
    </row>
    <row r="60" spans="1:8" x14ac:dyDescent="0.3">
      <c r="A60" s="59">
        <v>0.61458333333333337</v>
      </c>
      <c r="B60">
        <v>1</v>
      </c>
      <c r="C60">
        <v>1</v>
      </c>
      <c r="E60">
        <v>1</v>
      </c>
      <c r="H60">
        <v>3</v>
      </c>
    </row>
    <row r="61" spans="1:8" x14ac:dyDescent="0.3">
      <c r="A61" s="59">
        <v>0.64583333333333337</v>
      </c>
      <c r="B61">
        <v>1</v>
      </c>
      <c r="C61">
        <v>1</v>
      </c>
      <c r="E61">
        <v>1</v>
      </c>
      <c r="H61">
        <v>3</v>
      </c>
    </row>
    <row r="62" spans="1:8" x14ac:dyDescent="0.3">
      <c r="A62" s="59">
        <v>0.67708333333333337</v>
      </c>
      <c r="B62">
        <v>1</v>
      </c>
      <c r="C62">
        <v>1</v>
      </c>
      <c r="E62">
        <v>1</v>
      </c>
      <c r="H62">
        <v>3</v>
      </c>
    </row>
    <row r="63" spans="1:8" x14ac:dyDescent="0.3">
      <c r="A63" s="59">
        <v>0.72916666666666663</v>
      </c>
      <c r="B63">
        <v>1</v>
      </c>
      <c r="C63">
        <v>1</v>
      </c>
      <c r="E63">
        <v>1</v>
      </c>
      <c r="H63">
        <v>3</v>
      </c>
    </row>
    <row r="64" spans="1:8" x14ac:dyDescent="0.3">
      <c r="A64" s="59">
        <v>0.79166666666666663</v>
      </c>
      <c r="B64">
        <v>1</v>
      </c>
      <c r="C64">
        <v>1</v>
      </c>
      <c r="E64">
        <v>1</v>
      </c>
      <c r="H64">
        <v>3</v>
      </c>
    </row>
    <row r="65" spans="1:8" x14ac:dyDescent="0.3">
      <c r="A65" s="59">
        <v>0.76041666666666663</v>
      </c>
      <c r="B65">
        <v>1</v>
      </c>
      <c r="C65">
        <v>1</v>
      </c>
      <c r="E65">
        <v>1</v>
      </c>
      <c r="H65">
        <v>3</v>
      </c>
    </row>
    <row r="66" spans="1:8" x14ac:dyDescent="0.3">
      <c r="A66" s="54" t="s">
        <v>1210</v>
      </c>
      <c r="C66">
        <v>7</v>
      </c>
      <c r="D66">
        <v>7</v>
      </c>
      <c r="E66">
        <v>7</v>
      </c>
      <c r="H66">
        <v>21</v>
      </c>
    </row>
    <row r="67" spans="1:8" x14ac:dyDescent="0.3">
      <c r="A67" s="59">
        <v>0.33333333333333331</v>
      </c>
      <c r="C67">
        <v>1</v>
      </c>
      <c r="D67">
        <v>1</v>
      </c>
      <c r="E67">
        <v>1</v>
      </c>
      <c r="H67">
        <v>3</v>
      </c>
    </row>
    <row r="68" spans="1:8" x14ac:dyDescent="0.3">
      <c r="A68" s="59">
        <v>0.36458333333333331</v>
      </c>
      <c r="C68">
        <v>1</v>
      </c>
      <c r="D68">
        <v>1</v>
      </c>
      <c r="E68">
        <v>1</v>
      </c>
      <c r="H68">
        <v>3</v>
      </c>
    </row>
    <row r="69" spans="1:8" x14ac:dyDescent="0.3">
      <c r="A69" s="59">
        <v>0.39583333333333331</v>
      </c>
      <c r="C69">
        <v>1</v>
      </c>
      <c r="D69">
        <v>1</v>
      </c>
      <c r="E69">
        <v>1</v>
      </c>
      <c r="H69">
        <v>3</v>
      </c>
    </row>
    <row r="70" spans="1:8" x14ac:dyDescent="0.3">
      <c r="A70" s="59">
        <v>0.44791666666666669</v>
      </c>
      <c r="C70">
        <v>1</v>
      </c>
      <c r="D70">
        <v>1</v>
      </c>
      <c r="E70">
        <v>1</v>
      </c>
      <c r="H70">
        <v>3</v>
      </c>
    </row>
    <row r="71" spans="1:8" x14ac:dyDescent="0.3">
      <c r="A71" s="59">
        <v>0.47916666666666669</v>
      </c>
      <c r="C71">
        <v>1</v>
      </c>
      <c r="D71">
        <v>1</v>
      </c>
      <c r="E71">
        <v>1</v>
      </c>
      <c r="H71">
        <v>3</v>
      </c>
    </row>
    <row r="72" spans="1:8" x14ac:dyDescent="0.3">
      <c r="A72" s="59">
        <v>0.51041666666666663</v>
      </c>
      <c r="C72">
        <v>1</v>
      </c>
      <c r="D72">
        <v>1</v>
      </c>
      <c r="E72">
        <v>1</v>
      </c>
      <c r="H72">
        <v>3</v>
      </c>
    </row>
    <row r="73" spans="1:8" x14ac:dyDescent="0.3">
      <c r="A73" s="59">
        <v>0.54166666666666663</v>
      </c>
      <c r="C73">
        <v>1</v>
      </c>
      <c r="D73">
        <v>1</v>
      </c>
      <c r="E73">
        <v>1</v>
      </c>
      <c r="H73">
        <v>3</v>
      </c>
    </row>
    <row r="74" spans="1:8" x14ac:dyDescent="0.3">
      <c r="A74" s="54" t="s">
        <v>1122</v>
      </c>
      <c r="B74">
        <v>7</v>
      </c>
      <c r="C74">
        <v>7</v>
      </c>
      <c r="D74">
        <v>14</v>
      </c>
      <c r="E74">
        <v>7</v>
      </c>
      <c r="F74">
        <v>14</v>
      </c>
      <c r="H74">
        <v>49</v>
      </c>
    </row>
    <row r="75" spans="1:8" x14ac:dyDescent="0.3">
      <c r="A75" s="59">
        <v>0.33333333333333331</v>
      </c>
      <c r="D75">
        <v>1</v>
      </c>
      <c r="F75">
        <v>1</v>
      </c>
      <c r="H75">
        <v>2</v>
      </c>
    </row>
    <row r="76" spans="1:8" x14ac:dyDescent="0.3">
      <c r="A76" s="59">
        <v>0.36458333333333331</v>
      </c>
      <c r="D76">
        <v>1</v>
      </c>
      <c r="F76">
        <v>1</v>
      </c>
      <c r="H76">
        <v>2</v>
      </c>
    </row>
    <row r="77" spans="1:8" x14ac:dyDescent="0.3">
      <c r="A77" s="59">
        <v>0.39583333333333331</v>
      </c>
      <c r="D77">
        <v>1</v>
      </c>
      <c r="F77">
        <v>1</v>
      </c>
      <c r="H77">
        <v>2</v>
      </c>
    </row>
    <row r="78" spans="1:8" x14ac:dyDescent="0.3">
      <c r="A78" s="59">
        <v>0.44791666666666669</v>
      </c>
      <c r="D78">
        <v>1</v>
      </c>
      <c r="F78">
        <v>1</v>
      </c>
      <c r="H78">
        <v>2</v>
      </c>
    </row>
    <row r="79" spans="1:8" x14ac:dyDescent="0.3">
      <c r="A79" s="59">
        <v>0.47916666666666669</v>
      </c>
      <c r="D79">
        <v>1</v>
      </c>
      <c r="F79">
        <v>1</v>
      </c>
      <c r="H79">
        <v>2</v>
      </c>
    </row>
    <row r="80" spans="1:8" x14ac:dyDescent="0.3">
      <c r="A80" s="59">
        <v>0.51041666666666663</v>
      </c>
      <c r="D80">
        <v>1</v>
      </c>
      <c r="F80">
        <v>1</v>
      </c>
      <c r="H80">
        <v>2</v>
      </c>
    </row>
    <row r="81" spans="1:8" x14ac:dyDescent="0.3">
      <c r="A81" s="59">
        <v>0.54166666666666663</v>
      </c>
      <c r="D81">
        <v>1</v>
      </c>
      <c r="F81">
        <v>1</v>
      </c>
      <c r="H81">
        <v>2</v>
      </c>
    </row>
    <row r="82" spans="1:8" x14ac:dyDescent="0.3">
      <c r="A82" s="59">
        <v>0.58333333333333337</v>
      </c>
      <c r="B82">
        <v>1</v>
      </c>
      <c r="C82">
        <v>1</v>
      </c>
      <c r="D82">
        <v>1</v>
      </c>
      <c r="E82">
        <v>1</v>
      </c>
      <c r="F82">
        <v>1</v>
      </c>
      <c r="H82">
        <v>5</v>
      </c>
    </row>
    <row r="83" spans="1:8" x14ac:dyDescent="0.3">
      <c r="A83" s="59">
        <v>0.61458333333333337</v>
      </c>
      <c r="B83">
        <v>1</v>
      </c>
      <c r="C83">
        <v>1</v>
      </c>
      <c r="D83">
        <v>1</v>
      </c>
      <c r="E83">
        <v>1</v>
      </c>
      <c r="F83">
        <v>1</v>
      </c>
      <c r="H83">
        <v>5</v>
      </c>
    </row>
    <row r="84" spans="1:8" x14ac:dyDescent="0.3">
      <c r="A84" s="59">
        <v>0.64583333333333337</v>
      </c>
      <c r="B84">
        <v>1</v>
      </c>
      <c r="C84">
        <v>1</v>
      </c>
      <c r="D84">
        <v>1</v>
      </c>
      <c r="E84">
        <v>1</v>
      </c>
      <c r="F84">
        <v>1</v>
      </c>
      <c r="H84">
        <v>5</v>
      </c>
    </row>
    <row r="85" spans="1:8" x14ac:dyDescent="0.3">
      <c r="A85" s="59">
        <v>0.67708333333333337</v>
      </c>
      <c r="B85">
        <v>1</v>
      </c>
      <c r="C85">
        <v>1</v>
      </c>
      <c r="D85">
        <v>1</v>
      </c>
      <c r="E85">
        <v>1</v>
      </c>
      <c r="F85">
        <v>1</v>
      </c>
      <c r="H85">
        <v>5</v>
      </c>
    </row>
    <row r="86" spans="1:8" x14ac:dyDescent="0.3">
      <c r="A86" s="59">
        <v>0.72916666666666663</v>
      </c>
      <c r="B86">
        <v>1</v>
      </c>
      <c r="C86">
        <v>1</v>
      </c>
      <c r="D86">
        <v>1</v>
      </c>
      <c r="E86">
        <v>1</v>
      </c>
      <c r="F86">
        <v>1</v>
      </c>
      <c r="H86">
        <v>5</v>
      </c>
    </row>
    <row r="87" spans="1:8" x14ac:dyDescent="0.3">
      <c r="A87" s="59">
        <v>0.79166666666666663</v>
      </c>
      <c r="B87">
        <v>1</v>
      </c>
      <c r="C87">
        <v>1</v>
      </c>
      <c r="D87">
        <v>1</v>
      </c>
      <c r="E87">
        <v>1</v>
      </c>
      <c r="F87">
        <v>1</v>
      </c>
      <c r="H87">
        <v>5</v>
      </c>
    </row>
    <row r="88" spans="1:8" x14ac:dyDescent="0.3">
      <c r="A88" s="59">
        <v>0.76041666666666663</v>
      </c>
      <c r="B88">
        <v>1</v>
      </c>
      <c r="C88">
        <v>1</v>
      </c>
      <c r="D88">
        <v>1</v>
      </c>
      <c r="E88">
        <v>1</v>
      </c>
      <c r="F88">
        <v>1</v>
      </c>
      <c r="H88">
        <v>5</v>
      </c>
    </row>
    <row r="89" spans="1:8" x14ac:dyDescent="0.3">
      <c r="A89" s="54" t="s">
        <v>1165</v>
      </c>
      <c r="D89">
        <v>7</v>
      </c>
      <c r="F89">
        <v>7</v>
      </c>
      <c r="H89">
        <v>14</v>
      </c>
    </row>
    <row r="90" spans="1:8" x14ac:dyDescent="0.3">
      <c r="A90" s="59">
        <v>0.58333333333333337</v>
      </c>
      <c r="D90">
        <v>1</v>
      </c>
      <c r="F90">
        <v>1</v>
      </c>
      <c r="H90">
        <v>2</v>
      </c>
    </row>
    <row r="91" spans="1:8" x14ac:dyDescent="0.3">
      <c r="A91" s="59">
        <v>0.61458333333333337</v>
      </c>
      <c r="D91">
        <v>1</v>
      </c>
      <c r="F91">
        <v>1</v>
      </c>
      <c r="H91">
        <v>2</v>
      </c>
    </row>
    <row r="92" spans="1:8" x14ac:dyDescent="0.3">
      <c r="A92" s="59">
        <v>0.64583333333333337</v>
      </c>
      <c r="D92">
        <v>1</v>
      </c>
      <c r="F92">
        <v>1</v>
      </c>
      <c r="H92">
        <v>2</v>
      </c>
    </row>
    <row r="93" spans="1:8" x14ac:dyDescent="0.3">
      <c r="A93" s="59">
        <v>0.67708333333333337</v>
      </c>
      <c r="D93">
        <v>1</v>
      </c>
      <c r="F93">
        <v>1</v>
      </c>
      <c r="H93">
        <v>2</v>
      </c>
    </row>
    <row r="94" spans="1:8" x14ac:dyDescent="0.3">
      <c r="A94" s="59">
        <v>0.72916666666666663</v>
      </c>
      <c r="D94">
        <v>1</v>
      </c>
      <c r="F94">
        <v>1</v>
      </c>
      <c r="H94">
        <v>2</v>
      </c>
    </row>
    <row r="95" spans="1:8" x14ac:dyDescent="0.3">
      <c r="A95" s="59">
        <v>0.79166666666666663</v>
      </c>
      <c r="D95">
        <v>1</v>
      </c>
      <c r="F95">
        <v>1</v>
      </c>
      <c r="H95">
        <v>2</v>
      </c>
    </row>
    <row r="96" spans="1:8" x14ac:dyDescent="0.3">
      <c r="A96" s="59">
        <v>0.76041666666666663</v>
      </c>
      <c r="D96">
        <v>1</v>
      </c>
      <c r="F96">
        <v>1</v>
      </c>
      <c r="H96">
        <v>2</v>
      </c>
    </row>
    <row r="97" spans="1:8" x14ac:dyDescent="0.3">
      <c r="A97" s="54" t="s">
        <v>1168</v>
      </c>
      <c r="B97">
        <v>7</v>
      </c>
      <c r="D97">
        <v>7</v>
      </c>
      <c r="F97">
        <v>7</v>
      </c>
      <c r="H97">
        <v>21</v>
      </c>
    </row>
    <row r="98" spans="1:8" x14ac:dyDescent="0.3">
      <c r="A98" s="59">
        <v>0.58333333333333337</v>
      </c>
      <c r="B98">
        <v>1</v>
      </c>
      <c r="D98">
        <v>1</v>
      </c>
      <c r="F98">
        <v>1</v>
      </c>
      <c r="H98">
        <v>3</v>
      </c>
    </row>
    <row r="99" spans="1:8" x14ac:dyDescent="0.3">
      <c r="A99" s="59">
        <v>0.61458333333333337</v>
      </c>
      <c r="B99">
        <v>1</v>
      </c>
      <c r="D99">
        <v>1</v>
      </c>
      <c r="F99">
        <v>1</v>
      </c>
      <c r="H99">
        <v>3</v>
      </c>
    </row>
    <row r="100" spans="1:8" x14ac:dyDescent="0.3">
      <c r="A100" s="59">
        <v>0.64583333333333337</v>
      </c>
      <c r="B100">
        <v>1</v>
      </c>
      <c r="D100">
        <v>1</v>
      </c>
      <c r="F100">
        <v>1</v>
      </c>
      <c r="H100">
        <v>3</v>
      </c>
    </row>
    <row r="101" spans="1:8" x14ac:dyDescent="0.3">
      <c r="A101" s="59">
        <v>0.67708333333333337</v>
      </c>
      <c r="B101">
        <v>1</v>
      </c>
      <c r="D101">
        <v>1</v>
      </c>
      <c r="F101">
        <v>1</v>
      </c>
      <c r="H101">
        <v>3</v>
      </c>
    </row>
    <row r="102" spans="1:8" x14ac:dyDescent="0.3">
      <c r="A102" s="59">
        <v>0.72916666666666663</v>
      </c>
      <c r="B102">
        <v>1</v>
      </c>
      <c r="D102">
        <v>1</v>
      </c>
      <c r="F102">
        <v>1</v>
      </c>
      <c r="H102">
        <v>3</v>
      </c>
    </row>
    <row r="103" spans="1:8" x14ac:dyDescent="0.3">
      <c r="A103" s="59">
        <v>0.79166666666666663</v>
      </c>
      <c r="B103">
        <v>1</v>
      </c>
      <c r="D103">
        <v>1</v>
      </c>
      <c r="F103">
        <v>1</v>
      </c>
      <c r="H103">
        <v>3</v>
      </c>
    </row>
    <row r="104" spans="1:8" x14ac:dyDescent="0.3">
      <c r="A104" s="59">
        <v>0.76041666666666663</v>
      </c>
      <c r="B104">
        <v>1</v>
      </c>
      <c r="D104">
        <v>1</v>
      </c>
      <c r="F104">
        <v>1</v>
      </c>
      <c r="H104">
        <v>3</v>
      </c>
    </row>
    <row r="105" spans="1:8" x14ac:dyDescent="0.3">
      <c r="A105" s="54" t="s">
        <v>1206</v>
      </c>
      <c r="C105">
        <v>7</v>
      </c>
      <c r="E105">
        <v>7</v>
      </c>
      <c r="H105">
        <v>14</v>
      </c>
    </row>
    <row r="106" spans="1:8" x14ac:dyDescent="0.3">
      <c r="A106" s="59">
        <v>0.58333333333333337</v>
      </c>
      <c r="C106">
        <v>1</v>
      </c>
      <c r="E106">
        <v>1</v>
      </c>
      <c r="H106">
        <v>2</v>
      </c>
    </row>
    <row r="107" spans="1:8" x14ac:dyDescent="0.3">
      <c r="A107" s="59">
        <v>0.61458333333333337</v>
      </c>
      <c r="C107">
        <v>1</v>
      </c>
      <c r="E107">
        <v>1</v>
      </c>
      <c r="H107">
        <v>2</v>
      </c>
    </row>
    <row r="108" spans="1:8" x14ac:dyDescent="0.3">
      <c r="A108" s="59">
        <v>0.64583333333333337</v>
      </c>
      <c r="C108">
        <v>1</v>
      </c>
      <c r="E108">
        <v>1</v>
      </c>
      <c r="H108">
        <v>2</v>
      </c>
    </row>
    <row r="109" spans="1:8" x14ac:dyDescent="0.3">
      <c r="A109" s="59">
        <v>0.67708333333333337</v>
      </c>
      <c r="C109">
        <v>1</v>
      </c>
      <c r="E109">
        <v>1</v>
      </c>
      <c r="H109">
        <v>2</v>
      </c>
    </row>
    <row r="110" spans="1:8" x14ac:dyDescent="0.3">
      <c r="A110" s="59">
        <v>0.72916666666666663</v>
      </c>
      <c r="C110">
        <v>1</v>
      </c>
      <c r="E110">
        <v>1</v>
      </c>
      <c r="H110">
        <v>2</v>
      </c>
    </row>
    <row r="111" spans="1:8" x14ac:dyDescent="0.3">
      <c r="A111" s="59">
        <v>0.79166666666666663</v>
      </c>
      <c r="C111">
        <v>1</v>
      </c>
      <c r="E111">
        <v>1</v>
      </c>
      <c r="H111">
        <v>2</v>
      </c>
    </row>
    <row r="112" spans="1:8" x14ac:dyDescent="0.3">
      <c r="A112" s="59">
        <v>0.76041666666666663</v>
      </c>
      <c r="C112">
        <v>1</v>
      </c>
      <c r="E112">
        <v>1</v>
      </c>
      <c r="H112">
        <v>2</v>
      </c>
    </row>
    <row r="113" spans="1:8" x14ac:dyDescent="0.3">
      <c r="A113" s="54" t="s">
        <v>1117</v>
      </c>
      <c r="B113">
        <v>7</v>
      </c>
      <c r="C113">
        <v>14</v>
      </c>
      <c r="D113">
        <v>14</v>
      </c>
      <c r="E113">
        <v>7</v>
      </c>
      <c r="F113">
        <v>7</v>
      </c>
      <c r="H113">
        <v>49</v>
      </c>
    </row>
    <row r="114" spans="1:8" x14ac:dyDescent="0.3">
      <c r="A114" s="59">
        <v>0.33333333333333331</v>
      </c>
      <c r="C114">
        <v>1</v>
      </c>
      <c r="D114">
        <v>1</v>
      </c>
      <c r="H114">
        <v>2</v>
      </c>
    </row>
    <row r="115" spans="1:8" x14ac:dyDescent="0.3">
      <c r="A115" s="59">
        <v>0.36458333333333331</v>
      </c>
      <c r="C115">
        <v>1</v>
      </c>
      <c r="D115">
        <v>1</v>
      </c>
      <c r="H115">
        <v>2</v>
      </c>
    </row>
    <row r="116" spans="1:8" x14ac:dyDescent="0.3">
      <c r="A116" s="59">
        <v>0.39583333333333331</v>
      </c>
      <c r="C116">
        <v>1</v>
      </c>
      <c r="D116">
        <v>1</v>
      </c>
      <c r="H116">
        <v>2</v>
      </c>
    </row>
    <row r="117" spans="1:8" x14ac:dyDescent="0.3">
      <c r="A117" s="59">
        <v>0.44791666666666669</v>
      </c>
      <c r="C117">
        <v>1</v>
      </c>
      <c r="D117">
        <v>1</v>
      </c>
      <c r="H117">
        <v>2</v>
      </c>
    </row>
    <row r="118" spans="1:8" x14ac:dyDescent="0.3">
      <c r="A118" s="59">
        <v>0.47916666666666669</v>
      </c>
      <c r="C118">
        <v>1</v>
      </c>
      <c r="D118">
        <v>1</v>
      </c>
      <c r="H118">
        <v>2</v>
      </c>
    </row>
    <row r="119" spans="1:8" x14ac:dyDescent="0.3">
      <c r="A119" s="59">
        <v>0.51041666666666663</v>
      </c>
      <c r="C119">
        <v>1</v>
      </c>
      <c r="D119">
        <v>1</v>
      </c>
      <c r="H119">
        <v>2</v>
      </c>
    </row>
    <row r="120" spans="1:8" x14ac:dyDescent="0.3">
      <c r="A120" s="59">
        <v>0.54166666666666663</v>
      </c>
      <c r="C120">
        <v>1</v>
      </c>
      <c r="D120">
        <v>1</v>
      </c>
      <c r="H120">
        <v>2</v>
      </c>
    </row>
    <row r="121" spans="1:8" x14ac:dyDescent="0.3">
      <c r="A121" s="59">
        <v>0.58333333333333337</v>
      </c>
      <c r="B121">
        <v>1</v>
      </c>
      <c r="C121">
        <v>1</v>
      </c>
      <c r="D121">
        <v>1</v>
      </c>
      <c r="E121">
        <v>1</v>
      </c>
      <c r="F121">
        <v>1</v>
      </c>
      <c r="H121">
        <v>5</v>
      </c>
    </row>
    <row r="122" spans="1:8" x14ac:dyDescent="0.3">
      <c r="A122" s="59">
        <v>0.61458333333333337</v>
      </c>
      <c r="B122">
        <v>1</v>
      </c>
      <c r="C122">
        <v>1</v>
      </c>
      <c r="D122">
        <v>1</v>
      </c>
      <c r="E122">
        <v>1</v>
      </c>
      <c r="F122">
        <v>1</v>
      </c>
      <c r="H122">
        <v>5</v>
      </c>
    </row>
    <row r="123" spans="1:8" x14ac:dyDescent="0.3">
      <c r="A123" s="59">
        <v>0.64583333333333337</v>
      </c>
      <c r="B123">
        <v>1</v>
      </c>
      <c r="C123">
        <v>1</v>
      </c>
      <c r="D123">
        <v>1</v>
      </c>
      <c r="E123">
        <v>1</v>
      </c>
      <c r="F123">
        <v>1</v>
      </c>
      <c r="H123">
        <v>5</v>
      </c>
    </row>
    <row r="124" spans="1:8" x14ac:dyDescent="0.3">
      <c r="A124" s="59">
        <v>0.67708333333333337</v>
      </c>
      <c r="B124">
        <v>1</v>
      </c>
      <c r="C124">
        <v>1</v>
      </c>
      <c r="D124">
        <v>1</v>
      </c>
      <c r="E124">
        <v>1</v>
      </c>
      <c r="F124">
        <v>1</v>
      </c>
      <c r="H124">
        <v>5</v>
      </c>
    </row>
    <row r="125" spans="1:8" x14ac:dyDescent="0.3">
      <c r="A125" s="59">
        <v>0.72916666666666663</v>
      </c>
      <c r="B125">
        <v>1</v>
      </c>
      <c r="C125">
        <v>1</v>
      </c>
      <c r="D125">
        <v>1</v>
      </c>
      <c r="E125">
        <v>1</v>
      </c>
      <c r="F125">
        <v>1</v>
      </c>
      <c r="H125">
        <v>5</v>
      </c>
    </row>
    <row r="126" spans="1:8" x14ac:dyDescent="0.3">
      <c r="A126" s="59">
        <v>0.79166666666666663</v>
      </c>
      <c r="B126">
        <v>1</v>
      </c>
      <c r="C126">
        <v>1</v>
      </c>
      <c r="D126">
        <v>1</v>
      </c>
      <c r="E126">
        <v>1</v>
      </c>
      <c r="F126">
        <v>1</v>
      </c>
      <c r="H126">
        <v>5</v>
      </c>
    </row>
    <row r="127" spans="1:8" x14ac:dyDescent="0.3">
      <c r="A127" s="59">
        <v>0.76041666666666663</v>
      </c>
      <c r="B127">
        <v>1</v>
      </c>
      <c r="C127">
        <v>1</v>
      </c>
      <c r="D127">
        <v>1</v>
      </c>
      <c r="E127">
        <v>1</v>
      </c>
      <c r="F127">
        <v>1</v>
      </c>
      <c r="H127">
        <v>5</v>
      </c>
    </row>
    <row r="128" spans="1:8" x14ac:dyDescent="0.3">
      <c r="A128" s="54" t="s">
        <v>1297</v>
      </c>
      <c r="B128">
        <v>7</v>
      </c>
      <c r="D128">
        <v>7</v>
      </c>
      <c r="H128">
        <v>14</v>
      </c>
    </row>
    <row r="129" spans="1:8" x14ac:dyDescent="0.3">
      <c r="A129" s="59">
        <v>0.58333333333333337</v>
      </c>
      <c r="B129">
        <v>1</v>
      </c>
      <c r="D129">
        <v>1</v>
      </c>
      <c r="H129">
        <v>2</v>
      </c>
    </row>
    <row r="130" spans="1:8" x14ac:dyDescent="0.3">
      <c r="A130" s="59">
        <v>0.61458333333333337</v>
      </c>
      <c r="B130">
        <v>1</v>
      </c>
      <c r="D130">
        <v>1</v>
      </c>
      <c r="H130">
        <v>2</v>
      </c>
    </row>
    <row r="131" spans="1:8" x14ac:dyDescent="0.3">
      <c r="A131" s="59">
        <v>0.64583333333333337</v>
      </c>
      <c r="B131">
        <v>1</v>
      </c>
      <c r="D131">
        <v>1</v>
      </c>
      <c r="H131">
        <v>2</v>
      </c>
    </row>
    <row r="132" spans="1:8" x14ac:dyDescent="0.3">
      <c r="A132" s="59">
        <v>0.67708333333333337</v>
      </c>
      <c r="B132">
        <v>1</v>
      </c>
      <c r="D132">
        <v>1</v>
      </c>
      <c r="H132">
        <v>2</v>
      </c>
    </row>
    <row r="133" spans="1:8" x14ac:dyDescent="0.3">
      <c r="A133" s="59">
        <v>0.72916666666666663</v>
      </c>
      <c r="B133">
        <v>1</v>
      </c>
      <c r="D133">
        <v>1</v>
      </c>
      <c r="H133">
        <v>2</v>
      </c>
    </row>
    <row r="134" spans="1:8" x14ac:dyDescent="0.3">
      <c r="A134" s="59">
        <v>0.79166666666666663</v>
      </c>
      <c r="B134">
        <v>1</v>
      </c>
      <c r="D134">
        <v>1</v>
      </c>
      <c r="H134">
        <v>2</v>
      </c>
    </row>
    <row r="135" spans="1:8" x14ac:dyDescent="0.3">
      <c r="A135" s="59">
        <v>0.76041666666666663</v>
      </c>
      <c r="B135">
        <v>1</v>
      </c>
      <c r="D135">
        <v>1</v>
      </c>
      <c r="H135">
        <v>2</v>
      </c>
    </row>
    <row r="136" spans="1:8" x14ac:dyDescent="0.3">
      <c r="A136" s="54" t="s">
        <v>1142</v>
      </c>
      <c r="C136">
        <v>7</v>
      </c>
      <c r="D136">
        <v>7</v>
      </c>
      <c r="E136">
        <v>7</v>
      </c>
      <c r="H136">
        <v>21</v>
      </c>
    </row>
    <row r="137" spans="1:8" x14ac:dyDescent="0.3">
      <c r="A137" s="59">
        <v>0.58333333333333337</v>
      </c>
      <c r="C137">
        <v>1</v>
      </c>
      <c r="D137">
        <v>1</v>
      </c>
      <c r="E137">
        <v>1</v>
      </c>
      <c r="H137">
        <v>3</v>
      </c>
    </row>
    <row r="138" spans="1:8" x14ac:dyDescent="0.3">
      <c r="A138" s="59">
        <v>0.61458333333333337</v>
      </c>
      <c r="C138">
        <v>1</v>
      </c>
      <c r="D138">
        <v>1</v>
      </c>
      <c r="E138">
        <v>1</v>
      </c>
      <c r="H138">
        <v>3</v>
      </c>
    </row>
    <row r="139" spans="1:8" x14ac:dyDescent="0.3">
      <c r="A139" s="59">
        <v>0.64583333333333337</v>
      </c>
      <c r="C139">
        <v>1</v>
      </c>
      <c r="D139">
        <v>1</v>
      </c>
      <c r="E139">
        <v>1</v>
      </c>
      <c r="H139">
        <v>3</v>
      </c>
    </row>
    <row r="140" spans="1:8" x14ac:dyDescent="0.3">
      <c r="A140" s="59">
        <v>0.67708333333333337</v>
      </c>
      <c r="C140">
        <v>1</v>
      </c>
      <c r="D140">
        <v>1</v>
      </c>
      <c r="E140">
        <v>1</v>
      </c>
      <c r="H140">
        <v>3</v>
      </c>
    </row>
    <row r="141" spans="1:8" x14ac:dyDescent="0.3">
      <c r="A141" s="59">
        <v>0.72916666666666663</v>
      </c>
      <c r="C141">
        <v>1</v>
      </c>
      <c r="D141">
        <v>1</v>
      </c>
      <c r="E141">
        <v>1</v>
      </c>
      <c r="H141">
        <v>3</v>
      </c>
    </row>
    <row r="142" spans="1:8" x14ac:dyDescent="0.3">
      <c r="A142" s="59">
        <v>0.79166666666666663</v>
      </c>
      <c r="C142">
        <v>1</v>
      </c>
      <c r="D142">
        <v>1</v>
      </c>
      <c r="E142">
        <v>1</v>
      </c>
      <c r="H142">
        <v>3</v>
      </c>
    </row>
    <row r="143" spans="1:8" x14ac:dyDescent="0.3">
      <c r="A143" s="59">
        <v>0.76041666666666663</v>
      </c>
      <c r="C143">
        <v>1</v>
      </c>
      <c r="D143">
        <v>1</v>
      </c>
      <c r="E143">
        <v>1</v>
      </c>
      <c r="H143">
        <v>3</v>
      </c>
    </row>
    <row r="144" spans="1:8" x14ac:dyDescent="0.3">
      <c r="A144" s="54" t="s">
        <v>1197</v>
      </c>
      <c r="B144">
        <v>7</v>
      </c>
      <c r="C144">
        <v>7</v>
      </c>
      <c r="D144">
        <v>7</v>
      </c>
      <c r="H144">
        <v>21</v>
      </c>
    </row>
    <row r="145" spans="1:8" x14ac:dyDescent="0.3">
      <c r="A145" s="59">
        <v>0.58333333333333337</v>
      </c>
      <c r="B145">
        <v>1</v>
      </c>
      <c r="C145">
        <v>1</v>
      </c>
      <c r="D145">
        <v>1</v>
      </c>
      <c r="H145">
        <v>3</v>
      </c>
    </row>
    <row r="146" spans="1:8" x14ac:dyDescent="0.3">
      <c r="A146" s="59">
        <v>0.61458333333333337</v>
      </c>
      <c r="B146">
        <v>1</v>
      </c>
      <c r="C146">
        <v>1</v>
      </c>
      <c r="D146">
        <v>1</v>
      </c>
      <c r="H146">
        <v>3</v>
      </c>
    </row>
    <row r="147" spans="1:8" x14ac:dyDescent="0.3">
      <c r="A147" s="59">
        <v>0.64583333333333337</v>
      </c>
      <c r="B147">
        <v>1</v>
      </c>
      <c r="C147">
        <v>1</v>
      </c>
      <c r="D147">
        <v>1</v>
      </c>
      <c r="H147">
        <v>3</v>
      </c>
    </row>
    <row r="148" spans="1:8" x14ac:dyDescent="0.3">
      <c r="A148" s="59">
        <v>0.67708333333333337</v>
      </c>
      <c r="B148">
        <v>1</v>
      </c>
      <c r="C148">
        <v>1</v>
      </c>
      <c r="D148">
        <v>1</v>
      </c>
      <c r="H148">
        <v>3</v>
      </c>
    </row>
    <row r="149" spans="1:8" x14ac:dyDescent="0.3">
      <c r="A149" s="59">
        <v>0.72916666666666663</v>
      </c>
      <c r="B149">
        <v>1</v>
      </c>
      <c r="C149">
        <v>1</v>
      </c>
      <c r="D149">
        <v>1</v>
      </c>
      <c r="H149">
        <v>3</v>
      </c>
    </row>
    <row r="150" spans="1:8" x14ac:dyDescent="0.3">
      <c r="A150" s="59">
        <v>0.79166666666666663</v>
      </c>
      <c r="B150">
        <v>1</v>
      </c>
      <c r="C150">
        <v>1</v>
      </c>
      <c r="D150">
        <v>1</v>
      </c>
      <c r="H150">
        <v>3</v>
      </c>
    </row>
    <row r="151" spans="1:8" x14ac:dyDescent="0.3">
      <c r="A151" s="59">
        <v>0.76041666666666663</v>
      </c>
      <c r="B151">
        <v>1</v>
      </c>
      <c r="C151">
        <v>1</v>
      </c>
      <c r="D151">
        <v>1</v>
      </c>
      <c r="H151">
        <v>3</v>
      </c>
    </row>
    <row r="152" spans="1:8" x14ac:dyDescent="0.3">
      <c r="A152" s="54" t="s">
        <v>1176</v>
      </c>
      <c r="C152">
        <v>7</v>
      </c>
      <c r="E152">
        <v>14</v>
      </c>
      <c r="F152">
        <v>7</v>
      </c>
      <c r="H152">
        <v>28</v>
      </c>
    </row>
    <row r="153" spans="1:8" x14ac:dyDescent="0.3">
      <c r="A153" s="59">
        <v>0.33333333333333331</v>
      </c>
      <c r="E153">
        <v>1</v>
      </c>
      <c r="F153">
        <v>1</v>
      </c>
      <c r="H153">
        <v>2</v>
      </c>
    </row>
    <row r="154" spans="1:8" x14ac:dyDescent="0.3">
      <c r="A154" s="59">
        <v>0.36458333333333331</v>
      </c>
      <c r="E154">
        <v>1</v>
      </c>
      <c r="F154">
        <v>1</v>
      </c>
      <c r="H154">
        <v>2</v>
      </c>
    </row>
    <row r="155" spans="1:8" x14ac:dyDescent="0.3">
      <c r="A155" s="59">
        <v>0.39583333333333331</v>
      </c>
      <c r="E155">
        <v>1</v>
      </c>
      <c r="F155">
        <v>1</v>
      </c>
      <c r="H155">
        <v>2</v>
      </c>
    </row>
    <row r="156" spans="1:8" x14ac:dyDescent="0.3">
      <c r="A156" s="59">
        <v>0.44791666666666669</v>
      </c>
      <c r="E156">
        <v>1</v>
      </c>
      <c r="F156">
        <v>1</v>
      </c>
      <c r="H156">
        <v>2</v>
      </c>
    </row>
    <row r="157" spans="1:8" x14ac:dyDescent="0.3">
      <c r="A157" s="59">
        <v>0.47916666666666669</v>
      </c>
      <c r="E157">
        <v>1</v>
      </c>
      <c r="F157">
        <v>1</v>
      </c>
      <c r="H157">
        <v>2</v>
      </c>
    </row>
    <row r="158" spans="1:8" x14ac:dyDescent="0.3">
      <c r="A158" s="59">
        <v>0.51041666666666663</v>
      </c>
      <c r="E158">
        <v>1</v>
      </c>
      <c r="F158">
        <v>1</v>
      </c>
      <c r="H158">
        <v>2</v>
      </c>
    </row>
    <row r="159" spans="1:8" x14ac:dyDescent="0.3">
      <c r="A159" s="59">
        <v>0.54166666666666663</v>
      </c>
      <c r="E159">
        <v>1</v>
      </c>
      <c r="F159">
        <v>1</v>
      </c>
      <c r="H159">
        <v>2</v>
      </c>
    </row>
    <row r="160" spans="1:8" x14ac:dyDescent="0.3">
      <c r="A160" s="59">
        <v>0.58333333333333337</v>
      </c>
      <c r="C160">
        <v>1</v>
      </c>
      <c r="E160">
        <v>1</v>
      </c>
      <c r="H160">
        <v>2</v>
      </c>
    </row>
    <row r="161" spans="1:8" x14ac:dyDescent="0.3">
      <c r="A161" s="59">
        <v>0.61458333333333337</v>
      </c>
      <c r="C161">
        <v>1</v>
      </c>
      <c r="E161">
        <v>1</v>
      </c>
      <c r="H161">
        <v>2</v>
      </c>
    </row>
    <row r="162" spans="1:8" x14ac:dyDescent="0.3">
      <c r="A162" s="59">
        <v>0.64583333333333337</v>
      </c>
      <c r="C162">
        <v>1</v>
      </c>
      <c r="E162">
        <v>1</v>
      </c>
      <c r="H162">
        <v>2</v>
      </c>
    </row>
    <row r="163" spans="1:8" x14ac:dyDescent="0.3">
      <c r="A163" s="59">
        <v>0.67708333333333337</v>
      </c>
      <c r="C163">
        <v>1</v>
      </c>
      <c r="E163">
        <v>1</v>
      </c>
      <c r="H163">
        <v>2</v>
      </c>
    </row>
    <row r="164" spans="1:8" x14ac:dyDescent="0.3">
      <c r="A164" s="59">
        <v>0.72916666666666663</v>
      </c>
      <c r="C164">
        <v>1</v>
      </c>
      <c r="E164">
        <v>1</v>
      </c>
      <c r="H164">
        <v>2</v>
      </c>
    </row>
    <row r="165" spans="1:8" x14ac:dyDescent="0.3">
      <c r="A165" s="59">
        <v>0.79166666666666663</v>
      </c>
      <c r="C165">
        <v>1</v>
      </c>
      <c r="E165">
        <v>1</v>
      </c>
      <c r="H165">
        <v>2</v>
      </c>
    </row>
    <row r="166" spans="1:8" x14ac:dyDescent="0.3">
      <c r="A166" s="59">
        <v>0.76041666666666663</v>
      </c>
      <c r="C166">
        <v>1</v>
      </c>
      <c r="E166">
        <v>1</v>
      </c>
      <c r="H166">
        <v>2</v>
      </c>
    </row>
    <row r="167" spans="1:8" x14ac:dyDescent="0.3">
      <c r="A167" s="54" t="s">
        <v>1125</v>
      </c>
      <c r="B167">
        <v>7</v>
      </c>
      <c r="D167">
        <v>7</v>
      </c>
      <c r="F167">
        <v>7</v>
      </c>
      <c r="H167">
        <v>21</v>
      </c>
    </row>
    <row r="168" spans="1:8" x14ac:dyDescent="0.3">
      <c r="A168" s="59">
        <v>0.58333333333333337</v>
      </c>
      <c r="B168">
        <v>1</v>
      </c>
      <c r="D168">
        <v>1</v>
      </c>
      <c r="F168">
        <v>1</v>
      </c>
      <c r="H168">
        <v>3</v>
      </c>
    </row>
    <row r="169" spans="1:8" x14ac:dyDescent="0.3">
      <c r="A169" s="59">
        <v>0.61458333333333337</v>
      </c>
      <c r="B169">
        <v>1</v>
      </c>
      <c r="D169">
        <v>1</v>
      </c>
      <c r="F169">
        <v>1</v>
      </c>
      <c r="H169">
        <v>3</v>
      </c>
    </row>
    <row r="170" spans="1:8" x14ac:dyDescent="0.3">
      <c r="A170" s="59">
        <v>0.64583333333333337</v>
      </c>
      <c r="B170">
        <v>1</v>
      </c>
      <c r="D170">
        <v>1</v>
      </c>
      <c r="F170">
        <v>1</v>
      </c>
      <c r="H170">
        <v>3</v>
      </c>
    </row>
    <row r="171" spans="1:8" x14ac:dyDescent="0.3">
      <c r="A171" s="59">
        <v>0.67708333333333337</v>
      </c>
      <c r="B171">
        <v>1</v>
      </c>
      <c r="D171">
        <v>1</v>
      </c>
      <c r="F171">
        <v>1</v>
      </c>
      <c r="H171">
        <v>3</v>
      </c>
    </row>
    <row r="172" spans="1:8" x14ac:dyDescent="0.3">
      <c r="A172" s="59">
        <v>0.72916666666666663</v>
      </c>
      <c r="B172">
        <v>1</v>
      </c>
      <c r="D172">
        <v>1</v>
      </c>
      <c r="F172">
        <v>1</v>
      </c>
      <c r="H172">
        <v>3</v>
      </c>
    </row>
    <row r="173" spans="1:8" x14ac:dyDescent="0.3">
      <c r="A173" s="59">
        <v>0.79166666666666663</v>
      </c>
      <c r="B173">
        <v>1</v>
      </c>
      <c r="D173">
        <v>1</v>
      </c>
      <c r="F173">
        <v>1</v>
      </c>
      <c r="H173">
        <v>3</v>
      </c>
    </row>
    <row r="174" spans="1:8" x14ac:dyDescent="0.3">
      <c r="A174" s="59">
        <v>0.76041666666666663</v>
      </c>
      <c r="B174">
        <v>1</v>
      </c>
      <c r="D174">
        <v>1</v>
      </c>
      <c r="F174">
        <v>1</v>
      </c>
      <c r="H174">
        <v>3</v>
      </c>
    </row>
    <row r="175" spans="1:8" x14ac:dyDescent="0.3">
      <c r="A175" s="54" t="s">
        <v>1139</v>
      </c>
      <c r="C175">
        <v>14</v>
      </c>
      <c r="D175">
        <v>7</v>
      </c>
      <c r="E175">
        <v>14</v>
      </c>
      <c r="H175">
        <v>35</v>
      </c>
    </row>
    <row r="176" spans="1:8" x14ac:dyDescent="0.3">
      <c r="A176" s="59">
        <v>0.33333333333333331</v>
      </c>
      <c r="C176">
        <v>1</v>
      </c>
      <c r="D176">
        <v>1</v>
      </c>
      <c r="E176">
        <v>1</v>
      </c>
      <c r="H176">
        <v>3</v>
      </c>
    </row>
    <row r="177" spans="1:8" x14ac:dyDescent="0.3">
      <c r="A177" s="59">
        <v>0.36458333333333331</v>
      </c>
      <c r="C177">
        <v>1</v>
      </c>
      <c r="D177">
        <v>1</v>
      </c>
      <c r="E177">
        <v>1</v>
      </c>
      <c r="H177">
        <v>3</v>
      </c>
    </row>
    <row r="178" spans="1:8" x14ac:dyDescent="0.3">
      <c r="A178" s="59">
        <v>0.39583333333333331</v>
      </c>
      <c r="C178">
        <v>1</v>
      </c>
      <c r="D178">
        <v>1</v>
      </c>
      <c r="E178">
        <v>1</v>
      </c>
      <c r="H178">
        <v>3</v>
      </c>
    </row>
    <row r="179" spans="1:8" x14ac:dyDescent="0.3">
      <c r="A179" s="59">
        <v>0.44791666666666669</v>
      </c>
      <c r="C179">
        <v>1</v>
      </c>
      <c r="D179">
        <v>1</v>
      </c>
      <c r="E179">
        <v>1</v>
      </c>
      <c r="H179">
        <v>3</v>
      </c>
    </row>
    <row r="180" spans="1:8" x14ac:dyDescent="0.3">
      <c r="A180" s="59">
        <v>0.47916666666666669</v>
      </c>
      <c r="C180">
        <v>1</v>
      </c>
      <c r="D180">
        <v>1</v>
      </c>
      <c r="E180">
        <v>1</v>
      </c>
      <c r="H180">
        <v>3</v>
      </c>
    </row>
    <row r="181" spans="1:8" x14ac:dyDescent="0.3">
      <c r="A181" s="59">
        <v>0.51041666666666663</v>
      </c>
      <c r="C181">
        <v>1</v>
      </c>
      <c r="D181">
        <v>1</v>
      </c>
      <c r="E181">
        <v>1</v>
      </c>
      <c r="H181">
        <v>3</v>
      </c>
    </row>
    <row r="182" spans="1:8" x14ac:dyDescent="0.3">
      <c r="A182" s="59">
        <v>0.54166666666666663</v>
      </c>
      <c r="C182">
        <v>1</v>
      </c>
      <c r="D182">
        <v>1</v>
      </c>
      <c r="E182">
        <v>1</v>
      </c>
      <c r="H182">
        <v>3</v>
      </c>
    </row>
    <row r="183" spans="1:8" x14ac:dyDescent="0.3">
      <c r="A183" s="59">
        <v>0.58333333333333337</v>
      </c>
      <c r="C183">
        <v>1</v>
      </c>
      <c r="E183">
        <v>1</v>
      </c>
      <c r="H183">
        <v>2</v>
      </c>
    </row>
    <row r="184" spans="1:8" x14ac:dyDescent="0.3">
      <c r="A184" s="59">
        <v>0.61458333333333337</v>
      </c>
      <c r="C184">
        <v>1</v>
      </c>
      <c r="E184">
        <v>1</v>
      </c>
      <c r="H184">
        <v>2</v>
      </c>
    </row>
    <row r="185" spans="1:8" x14ac:dyDescent="0.3">
      <c r="A185" s="59">
        <v>0.64583333333333337</v>
      </c>
      <c r="C185">
        <v>1</v>
      </c>
      <c r="E185">
        <v>1</v>
      </c>
      <c r="H185">
        <v>2</v>
      </c>
    </row>
    <row r="186" spans="1:8" x14ac:dyDescent="0.3">
      <c r="A186" s="59">
        <v>0.67708333333333337</v>
      </c>
      <c r="C186">
        <v>1</v>
      </c>
      <c r="E186">
        <v>1</v>
      </c>
      <c r="H186">
        <v>2</v>
      </c>
    </row>
    <row r="187" spans="1:8" x14ac:dyDescent="0.3">
      <c r="A187" s="59">
        <v>0.72916666666666663</v>
      </c>
      <c r="C187">
        <v>1</v>
      </c>
      <c r="E187">
        <v>1</v>
      </c>
      <c r="H187">
        <v>2</v>
      </c>
    </row>
    <row r="188" spans="1:8" x14ac:dyDescent="0.3">
      <c r="A188" s="59">
        <v>0.79166666666666663</v>
      </c>
      <c r="C188">
        <v>1</v>
      </c>
      <c r="E188">
        <v>1</v>
      </c>
      <c r="H188">
        <v>2</v>
      </c>
    </row>
    <row r="189" spans="1:8" x14ac:dyDescent="0.3">
      <c r="A189" s="59">
        <v>0.76041666666666663</v>
      </c>
      <c r="C189">
        <v>1</v>
      </c>
      <c r="E189">
        <v>1</v>
      </c>
      <c r="H189">
        <v>2</v>
      </c>
    </row>
    <row r="190" spans="1:8" x14ac:dyDescent="0.3">
      <c r="A190" s="54" t="s">
        <v>1157</v>
      </c>
      <c r="B190">
        <v>7</v>
      </c>
      <c r="C190">
        <v>7</v>
      </c>
      <c r="D190">
        <v>7</v>
      </c>
      <c r="E190">
        <v>7</v>
      </c>
      <c r="F190">
        <v>7</v>
      </c>
      <c r="H190">
        <v>35</v>
      </c>
    </row>
    <row r="191" spans="1:8" x14ac:dyDescent="0.3">
      <c r="A191" s="59">
        <v>0.33333333333333331</v>
      </c>
      <c r="B191">
        <v>1</v>
      </c>
      <c r="C191">
        <v>1</v>
      </c>
      <c r="D191">
        <v>1</v>
      </c>
      <c r="E191">
        <v>1</v>
      </c>
      <c r="F191">
        <v>1</v>
      </c>
      <c r="H191">
        <v>5</v>
      </c>
    </row>
    <row r="192" spans="1:8" x14ac:dyDescent="0.3">
      <c r="A192" s="59">
        <v>0.36458333333333331</v>
      </c>
      <c r="B192">
        <v>1</v>
      </c>
      <c r="C192">
        <v>1</v>
      </c>
      <c r="D192">
        <v>1</v>
      </c>
      <c r="E192">
        <v>1</v>
      </c>
      <c r="F192">
        <v>1</v>
      </c>
      <c r="H192">
        <v>5</v>
      </c>
    </row>
    <row r="193" spans="1:8" x14ac:dyDescent="0.3">
      <c r="A193" s="59">
        <v>0.39583333333333331</v>
      </c>
      <c r="B193">
        <v>1</v>
      </c>
      <c r="C193">
        <v>1</v>
      </c>
      <c r="D193">
        <v>1</v>
      </c>
      <c r="E193">
        <v>1</v>
      </c>
      <c r="F193">
        <v>1</v>
      </c>
      <c r="H193">
        <v>5</v>
      </c>
    </row>
    <row r="194" spans="1:8" x14ac:dyDescent="0.3">
      <c r="A194" s="59">
        <v>0.44791666666666669</v>
      </c>
      <c r="B194">
        <v>1</v>
      </c>
      <c r="C194">
        <v>1</v>
      </c>
      <c r="D194">
        <v>1</v>
      </c>
      <c r="E194">
        <v>1</v>
      </c>
      <c r="F194">
        <v>1</v>
      </c>
      <c r="H194">
        <v>5</v>
      </c>
    </row>
    <row r="195" spans="1:8" x14ac:dyDescent="0.3">
      <c r="A195" s="59">
        <v>0.47916666666666669</v>
      </c>
      <c r="B195">
        <v>1</v>
      </c>
      <c r="C195">
        <v>1</v>
      </c>
      <c r="D195">
        <v>1</v>
      </c>
      <c r="E195">
        <v>1</v>
      </c>
      <c r="F195">
        <v>1</v>
      </c>
      <c r="H195">
        <v>5</v>
      </c>
    </row>
    <row r="196" spans="1:8" x14ac:dyDescent="0.3">
      <c r="A196" s="59">
        <v>0.51041666666666663</v>
      </c>
      <c r="B196">
        <v>1</v>
      </c>
      <c r="C196">
        <v>1</v>
      </c>
      <c r="D196">
        <v>1</v>
      </c>
      <c r="E196">
        <v>1</v>
      </c>
      <c r="F196">
        <v>1</v>
      </c>
      <c r="H196">
        <v>5</v>
      </c>
    </row>
    <row r="197" spans="1:8" x14ac:dyDescent="0.3">
      <c r="A197" s="59">
        <v>0.54166666666666663</v>
      </c>
      <c r="B197">
        <v>1</v>
      </c>
      <c r="C197">
        <v>1</v>
      </c>
      <c r="D197">
        <v>1</v>
      </c>
      <c r="E197">
        <v>1</v>
      </c>
      <c r="F197">
        <v>1</v>
      </c>
      <c r="H197">
        <v>5</v>
      </c>
    </row>
    <row r="198" spans="1:8" x14ac:dyDescent="0.3">
      <c r="A198" s="54" t="s">
        <v>1205</v>
      </c>
      <c r="C198">
        <v>14</v>
      </c>
      <c r="E198">
        <v>14</v>
      </c>
      <c r="H198">
        <v>28</v>
      </c>
    </row>
    <row r="199" spans="1:8" x14ac:dyDescent="0.3">
      <c r="A199" s="59">
        <v>0.33333333333333331</v>
      </c>
      <c r="C199">
        <v>1</v>
      </c>
      <c r="E199">
        <v>1</v>
      </c>
      <c r="H199">
        <v>2</v>
      </c>
    </row>
    <row r="200" spans="1:8" x14ac:dyDescent="0.3">
      <c r="A200" s="59">
        <v>0.36458333333333331</v>
      </c>
      <c r="C200">
        <v>1</v>
      </c>
      <c r="E200">
        <v>1</v>
      </c>
      <c r="H200">
        <v>2</v>
      </c>
    </row>
    <row r="201" spans="1:8" x14ac:dyDescent="0.3">
      <c r="A201" s="59">
        <v>0.39583333333333331</v>
      </c>
      <c r="C201">
        <v>1</v>
      </c>
      <c r="E201">
        <v>1</v>
      </c>
      <c r="H201">
        <v>2</v>
      </c>
    </row>
    <row r="202" spans="1:8" x14ac:dyDescent="0.3">
      <c r="A202" s="59">
        <v>0.44791666666666669</v>
      </c>
      <c r="C202">
        <v>1</v>
      </c>
      <c r="E202">
        <v>1</v>
      </c>
      <c r="H202">
        <v>2</v>
      </c>
    </row>
    <row r="203" spans="1:8" x14ac:dyDescent="0.3">
      <c r="A203" s="59">
        <v>0.47916666666666669</v>
      </c>
      <c r="C203">
        <v>1</v>
      </c>
      <c r="E203">
        <v>1</v>
      </c>
      <c r="H203">
        <v>2</v>
      </c>
    </row>
    <row r="204" spans="1:8" x14ac:dyDescent="0.3">
      <c r="A204" s="59">
        <v>0.51041666666666663</v>
      </c>
      <c r="C204">
        <v>1</v>
      </c>
      <c r="E204">
        <v>1</v>
      </c>
      <c r="H204">
        <v>2</v>
      </c>
    </row>
    <row r="205" spans="1:8" x14ac:dyDescent="0.3">
      <c r="A205" s="59">
        <v>0.54166666666666663</v>
      </c>
      <c r="C205">
        <v>1</v>
      </c>
      <c r="E205">
        <v>1</v>
      </c>
      <c r="H205">
        <v>2</v>
      </c>
    </row>
    <row r="206" spans="1:8" x14ac:dyDescent="0.3">
      <c r="A206" s="59">
        <v>0.58333333333333337</v>
      </c>
      <c r="C206">
        <v>1</v>
      </c>
      <c r="E206">
        <v>1</v>
      </c>
      <c r="H206">
        <v>2</v>
      </c>
    </row>
    <row r="207" spans="1:8" x14ac:dyDescent="0.3">
      <c r="A207" s="59">
        <v>0.61458333333333337</v>
      </c>
      <c r="C207">
        <v>1</v>
      </c>
      <c r="E207">
        <v>1</v>
      </c>
      <c r="H207">
        <v>2</v>
      </c>
    </row>
    <row r="208" spans="1:8" x14ac:dyDescent="0.3">
      <c r="A208" s="59">
        <v>0.64583333333333337</v>
      </c>
      <c r="C208">
        <v>1</v>
      </c>
      <c r="E208">
        <v>1</v>
      </c>
      <c r="H208">
        <v>2</v>
      </c>
    </row>
    <row r="209" spans="1:8" x14ac:dyDescent="0.3">
      <c r="A209" s="59">
        <v>0.67708333333333337</v>
      </c>
      <c r="C209">
        <v>1</v>
      </c>
      <c r="E209">
        <v>1</v>
      </c>
      <c r="H209">
        <v>2</v>
      </c>
    </row>
    <row r="210" spans="1:8" x14ac:dyDescent="0.3">
      <c r="A210" s="59">
        <v>0.72916666666666663</v>
      </c>
      <c r="C210">
        <v>1</v>
      </c>
      <c r="E210">
        <v>1</v>
      </c>
      <c r="H210">
        <v>2</v>
      </c>
    </row>
    <row r="211" spans="1:8" x14ac:dyDescent="0.3">
      <c r="A211" s="59">
        <v>0.79166666666666663</v>
      </c>
      <c r="C211">
        <v>1</v>
      </c>
      <c r="E211">
        <v>1</v>
      </c>
      <c r="H211">
        <v>2</v>
      </c>
    </row>
    <row r="212" spans="1:8" x14ac:dyDescent="0.3">
      <c r="A212" s="59">
        <v>0.76041666666666663</v>
      </c>
      <c r="C212">
        <v>1</v>
      </c>
      <c r="E212">
        <v>1</v>
      </c>
      <c r="H212">
        <v>2</v>
      </c>
    </row>
    <row r="213" spans="1:8" x14ac:dyDescent="0.3">
      <c r="A213" s="54" t="s">
        <v>1163</v>
      </c>
      <c r="B213">
        <v>7</v>
      </c>
      <c r="C213">
        <v>7</v>
      </c>
      <c r="E213">
        <v>7</v>
      </c>
      <c r="F213">
        <v>7</v>
      </c>
      <c r="H213">
        <v>28</v>
      </c>
    </row>
    <row r="214" spans="1:8" x14ac:dyDescent="0.3">
      <c r="A214" s="59">
        <v>0.33333333333333331</v>
      </c>
      <c r="B214">
        <v>1</v>
      </c>
      <c r="C214">
        <v>1</v>
      </c>
      <c r="E214">
        <v>1</v>
      </c>
      <c r="F214">
        <v>1</v>
      </c>
      <c r="H214">
        <v>4</v>
      </c>
    </row>
    <row r="215" spans="1:8" x14ac:dyDescent="0.3">
      <c r="A215" s="59">
        <v>0.36458333333333331</v>
      </c>
      <c r="B215">
        <v>1</v>
      </c>
      <c r="C215">
        <v>1</v>
      </c>
      <c r="E215">
        <v>1</v>
      </c>
      <c r="F215">
        <v>1</v>
      </c>
      <c r="H215">
        <v>4</v>
      </c>
    </row>
    <row r="216" spans="1:8" x14ac:dyDescent="0.3">
      <c r="A216" s="59">
        <v>0.39583333333333331</v>
      </c>
      <c r="B216">
        <v>1</v>
      </c>
      <c r="C216">
        <v>1</v>
      </c>
      <c r="E216">
        <v>1</v>
      </c>
      <c r="F216">
        <v>1</v>
      </c>
      <c r="H216">
        <v>4</v>
      </c>
    </row>
    <row r="217" spans="1:8" x14ac:dyDescent="0.3">
      <c r="A217" s="59">
        <v>0.44791666666666669</v>
      </c>
      <c r="B217">
        <v>1</v>
      </c>
      <c r="C217">
        <v>1</v>
      </c>
      <c r="E217">
        <v>1</v>
      </c>
      <c r="F217">
        <v>1</v>
      </c>
      <c r="H217">
        <v>4</v>
      </c>
    </row>
    <row r="218" spans="1:8" x14ac:dyDescent="0.3">
      <c r="A218" s="59">
        <v>0.47916666666666669</v>
      </c>
      <c r="B218">
        <v>1</v>
      </c>
      <c r="C218">
        <v>1</v>
      </c>
      <c r="E218">
        <v>1</v>
      </c>
      <c r="F218">
        <v>1</v>
      </c>
      <c r="H218">
        <v>4</v>
      </c>
    </row>
    <row r="219" spans="1:8" x14ac:dyDescent="0.3">
      <c r="A219" s="59">
        <v>0.51041666666666663</v>
      </c>
      <c r="B219">
        <v>1</v>
      </c>
      <c r="C219">
        <v>1</v>
      </c>
      <c r="E219">
        <v>1</v>
      </c>
      <c r="F219">
        <v>1</v>
      </c>
      <c r="H219">
        <v>4</v>
      </c>
    </row>
    <row r="220" spans="1:8" x14ac:dyDescent="0.3">
      <c r="A220" s="59">
        <v>0.54166666666666663</v>
      </c>
      <c r="B220">
        <v>1</v>
      </c>
      <c r="C220">
        <v>1</v>
      </c>
      <c r="E220">
        <v>1</v>
      </c>
      <c r="F220">
        <v>1</v>
      </c>
      <c r="H220">
        <v>4</v>
      </c>
    </row>
    <row r="221" spans="1:8" x14ac:dyDescent="0.3">
      <c r="A221" s="54" t="s">
        <v>1191</v>
      </c>
      <c r="B221">
        <v>7</v>
      </c>
      <c r="D221">
        <v>14</v>
      </c>
      <c r="E221">
        <v>7</v>
      </c>
      <c r="F221">
        <v>14</v>
      </c>
      <c r="H221">
        <v>42</v>
      </c>
    </row>
    <row r="222" spans="1:8" x14ac:dyDescent="0.3">
      <c r="A222" s="59">
        <v>0.33333333333333331</v>
      </c>
      <c r="D222">
        <v>1</v>
      </c>
      <c r="F222">
        <v>1</v>
      </c>
      <c r="H222">
        <v>2</v>
      </c>
    </row>
    <row r="223" spans="1:8" x14ac:dyDescent="0.3">
      <c r="A223" s="59">
        <v>0.36458333333333331</v>
      </c>
      <c r="D223">
        <v>1</v>
      </c>
      <c r="F223">
        <v>1</v>
      </c>
      <c r="H223">
        <v>2</v>
      </c>
    </row>
    <row r="224" spans="1:8" x14ac:dyDescent="0.3">
      <c r="A224" s="59">
        <v>0.39583333333333331</v>
      </c>
      <c r="D224">
        <v>1</v>
      </c>
      <c r="F224">
        <v>1</v>
      </c>
      <c r="H224">
        <v>2</v>
      </c>
    </row>
    <row r="225" spans="1:8" x14ac:dyDescent="0.3">
      <c r="A225" s="59">
        <v>0.44791666666666669</v>
      </c>
      <c r="D225">
        <v>1</v>
      </c>
      <c r="F225">
        <v>1</v>
      </c>
      <c r="H225">
        <v>2</v>
      </c>
    </row>
    <row r="226" spans="1:8" x14ac:dyDescent="0.3">
      <c r="A226" s="59">
        <v>0.47916666666666669</v>
      </c>
      <c r="D226">
        <v>1</v>
      </c>
      <c r="F226">
        <v>1</v>
      </c>
      <c r="H226">
        <v>2</v>
      </c>
    </row>
    <row r="227" spans="1:8" x14ac:dyDescent="0.3">
      <c r="A227" s="59">
        <v>0.51041666666666663</v>
      </c>
      <c r="D227">
        <v>1</v>
      </c>
      <c r="F227">
        <v>1</v>
      </c>
      <c r="H227">
        <v>2</v>
      </c>
    </row>
    <row r="228" spans="1:8" x14ac:dyDescent="0.3">
      <c r="A228" s="59">
        <v>0.54166666666666663</v>
      </c>
      <c r="D228">
        <v>1</v>
      </c>
      <c r="F228">
        <v>1</v>
      </c>
      <c r="H228">
        <v>2</v>
      </c>
    </row>
    <row r="229" spans="1:8" x14ac:dyDescent="0.3">
      <c r="A229" s="59">
        <v>0.58333333333333337</v>
      </c>
      <c r="B229">
        <v>1</v>
      </c>
      <c r="D229">
        <v>1</v>
      </c>
      <c r="E229">
        <v>1</v>
      </c>
      <c r="F229">
        <v>1</v>
      </c>
      <c r="H229">
        <v>4</v>
      </c>
    </row>
    <row r="230" spans="1:8" x14ac:dyDescent="0.3">
      <c r="A230" s="59">
        <v>0.61458333333333337</v>
      </c>
      <c r="B230">
        <v>1</v>
      </c>
      <c r="D230">
        <v>1</v>
      </c>
      <c r="E230">
        <v>1</v>
      </c>
      <c r="F230">
        <v>1</v>
      </c>
      <c r="H230">
        <v>4</v>
      </c>
    </row>
    <row r="231" spans="1:8" x14ac:dyDescent="0.3">
      <c r="A231" s="59">
        <v>0.64583333333333337</v>
      </c>
      <c r="B231">
        <v>1</v>
      </c>
      <c r="D231">
        <v>1</v>
      </c>
      <c r="E231">
        <v>1</v>
      </c>
      <c r="F231">
        <v>1</v>
      </c>
      <c r="H231">
        <v>4</v>
      </c>
    </row>
    <row r="232" spans="1:8" x14ac:dyDescent="0.3">
      <c r="A232" s="59">
        <v>0.67708333333333337</v>
      </c>
      <c r="B232">
        <v>1</v>
      </c>
      <c r="D232">
        <v>1</v>
      </c>
      <c r="E232">
        <v>1</v>
      </c>
      <c r="F232">
        <v>1</v>
      </c>
      <c r="H232">
        <v>4</v>
      </c>
    </row>
    <row r="233" spans="1:8" x14ac:dyDescent="0.3">
      <c r="A233" s="59">
        <v>0.72916666666666663</v>
      </c>
      <c r="B233">
        <v>1</v>
      </c>
      <c r="D233">
        <v>1</v>
      </c>
      <c r="E233">
        <v>1</v>
      </c>
      <c r="F233">
        <v>1</v>
      </c>
      <c r="H233">
        <v>4</v>
      </c>
    </row>
    <row r="234" spans="1:8" x14ac:dyDescent="0.3">
      <c r="A234" s="59">
        <v>0.79166666666666663</v>
      </c>
      <c r="B234">
        <v>1</v>
      </c>
      <c r="D234">
        <v>1</v>
      </c>
      <c r="E234">
        <v>1</v>
      </c>
      <c r="F234">
        <v>1</v>
      </c>
      <c r="H234">
        <v>4</v>
      </c>
    </row>
    <row r="235" spans="1:8" x14ac:dyDescent="0.3">
      <c r="A235" s="59">
        <v>0.76041666666666663</v>
      </c>
      <c r="B235">
        <v>1</v>
      </c>
      <c r="D235">
        <v>1</v>
      </c>
      <c r="E235">
        <v>1</v>
      </c>
      <c r="F235">
        <v>1</v>
      </c>
      <c r="H235">
        <v>4</v>
      </c>
    </row>
    <row r="236" spans="1:8" x14ac:dyDescent="0.3">
      <c r="A236" s="54" t="s">
        <v>1198</v>
      </c>
      <c r="C236">
        <v>7</v>
      </c>
      <c r="E236">
        <v>7</v>
      </c>
      <c r="H236">
        <v>14</v>
      </c>
    </row>
    <row r="237" spans="1:8" x14ac:dyDescent="0.3">
      <c r="A237" s="59">
        <v>0.33333333333333331</v>
      </c>
      <c r="C237">
        <v>1</v>
      </c>
      <c r="E237">
        <v>1</v>
      </c>
      <c r="H237">
        <v>2</v>
      </c>
    </row>
    <row r="238" spans="1:8" x14ac:dyDescent="0.3">
      <c r="A238" s="59">
        <v>0.36458333333333331</v>
      </c>
      <c r="C238">
        <v>1</v>
      </c>
      <c r="E238">
        <v>1</v>
      </c>
      <c r="H238">
        <v>2</v>
      </c>
    </row>
    <row r="239" spans="1:8" x14ac:dyDescent="0.3">
      <c r="A239" s="59">
        <v>0.39583333333333331</v>
      </c>
      <c r="C239">
        <v>1</v>
      </c>
      <c r="E239">
        <v>1</v>
      </c>
      <c r="H239">
        <v>2</v>
      </c>
    </row>
    <row r="240" spans="1:8" x14ac:dyDescent="0.3">
      <c r="A240" s="59">
        <v>0.44791666666666669</v>
      </c>
      <c r="C240">
        <v>1</v>
      </c>
      <c r="E240">
        <v>1</v>
      </c>
      <c r="H240">
        <v>2</v>
      </c>
    </row>
    <row r="241" spans="1:8" x14ac:dyDescent="0.3">
      <c r="A241" s="59">
        <v>0.47916666666666669</v>
      </c>
      <c r="C241">
        <v>1</v>
      </c>
      <c r="E241">
        <v>1</v>
      </c>
      <c r="H241">
        <v>2</v>
      </c>
    </row>
    <row r="242" spans="1:8" x14ac:dyDescent="0.3">
      <c r="A242" s="59">
        <v>0.51041666666666663</v>
      </c>
      <c r="C242">
        <v>1</v>
      </c>
      <c r="E242">
        <v>1</v>
      </c>
      <c r="H242">
        <v>2</v>
      </c>
    </row>
    <row r="243" spans="1:8" x14ac:dyDescent="0.3">
      <c r="A243" s="59">
        <v>0.54166666666666663</v>
      </c>
      <c r="C243">
        <v>1</v>
      </c>
      <c r="E243">
        <v>1</v>
      </c>
      <c r="H243">
        <v>2</v>
      </c>
    </row>
    <row r="244" spans="1:8" x14ac:dyDescent="0.3">
      <c r="A244" s="54" t="s">
        <v>1132</v>
      </c>
      <c r="C244">
        <v>7</v>
      </c>
      <c r="D244">
        <v>14</v>
      </c>
      <c r="E244">
        <v>7</v>
      </c>
      <c r="F244">
        <v>7</v>
      </c>
      <c r="H244">
        <v>35</v>
      </c>
    </row>
    <row r="245" spans="1:8" x14ac:dyDescent="0.3">
      <c r="A245" s="59">
        <v>0.33333333333333331</v>
      </c>
      <c r="D245">
        <v>1</v>
      </c>
      <c r="E245">
        <v>1</v>
      </c>
      <c r="F245">
        <v>1</v>
      </c>
      <c r="H245">
        <v>3</v>
      </c>
    </row>
    <row r="246" spans="1:8" x14ac:dyDescent="0.3">
      <c r="A246" s="59">
        <v>0.36458333333333331</v>
      </c>
      <c r="D246">
        <v>1</v>
      </c>
      <c r="E246">
        <v>1</v>
      </c>
      <c r="F246">
        <v>1</v>
      </c>
      <c r="H246">
        <v>3</v>
      </c>
    </row>
    <row r="247" spans="1:8" x14ac:dyDescent="0.3">
      <c r="A247" s="59">
        <v>0.39583333333333331</v>
      </c>
      <c r="D247">
        <v>1</v>
      </c>
      <c r="E247">
        <v>1</v>
      </c>
      <c r="F247">
        <v>1</v>
      </c>
      <c r="H247">
        <v>3</v>
      </c>
    </row>
    <row r="248" spans="1:8" x14ac:dyDescent="0.3">
      <c r="A248" s="59">
        <v>0.44791666666666669</v>
      </c>
      <c r="D248">
        <v>1</v>
      </c>
      <c r="E248">
        <v>1</v>
      </c>
      <c r="F248">
        <v>1</v>
      </c>
      <c r="H248">
        <v>3</v>
      </c>
    </row>
    <row r="249" spans="1:8" x14ac:dyDescent="0.3">
      <c r="A249" s="59">
        <v>0.47916666666666669</v>
      </c>
      <c r="D249">
        <v>1</v>
      </c>
      <c r="E249">
        <v>1</v>
      </c>
      <c r="F249">
        <v>1</v>
      </c>
      <c r="H249">
        <v>3</v>
      </c>
    </row>
    <row r="250" spans="1:8" x14ac:dyDescent="0.3">
      <c r="A250" s="59">
        <v>0.51041666666666663</v>
      </c>
      <c r="D250">
        <v>1</v>
      </c>
      <c r="E250">
        <v>1</v>
      </c>
      <c r="F250">
        <v>1</v>
      </c>
      <c r="H250">
        <v>3</v>
      </c>
    </row>
    <row r="251" spans="1:8" x14ac:dyDescent="0.3">
      <c r="A251" s="59">
        <v>0.54166666666666663</v>
      </c>
      <c r="D251">
        <v>1</v>
      </c>
      <c r="E251">
        <v>1</v>
      </c>
      <c r="F251">
        <v>1</v>
      </c>
      <c r="H251">
        <v>3</v>
      </c>
    </row>
    <row r="252" spans="1:8" x14ac:dyDescent="0.3">
      <c r="A252" s="59">
        <v>0.58333333333333337</v>
      </c>
      <c r="C252">
        <v>1</v>
      </c>
      <c r="D252">
        <v>1</v>
      </c>
      <c r="H252">
        <v>2</v>
      </c>
    </row>
    <row r="253" spans="1:8" x14ac:dyDescent="0.3">
      <c r="A253" s="59">
        <v>0.61458333333333337</v>
      </c>
      <c r="C253">
        <v>1</v>
      </c>
      <c r="D253">
        <v>1</v>
      </c>
      <c r="H253">
        <v>2</v>
      </c>
    </row>
    <row r="254" spans="1:8" x14ac:dyDescent="0.3">
      <c r="A254" s="59">
        <v>0.64583333333333337</v>
      </c>
      <c r="C254">
        <v>1</v>
      </c>
      <c r="D254">
        <v>1</v>
      </c>
      <c r="H254">
        <v>2</v>
      </c>
    </row>
    <row r="255" spans="1:8" x14ac:dyDescent="0.3">
      <c r="A255" s="59">
        <v>0.67708333333333337</v>
      </c>
      <c r="C255">
        <v>1</v>
      </c>
      <c r="D255">
        <v>1</v>
      </c>
      <c r="H255">
        <v>2</v>
      </c>
    </row>
    <row r="256" spans="1:8" x14ac:dyDescent="0.3">
      <c r="A256" s="59">
        <v>0.72916666666666663</v>
      </c>
      <c r="C256">
        <v>1</v>
      </c>
      <c r="D256">
        <v>1</v>
      </c>
      <c r="H256">
        <v>2</v>
      </c>
    </row>
    <row r="257" spans="1:8" x14ac:dyDescent="0.3">
      <c r="A257" s="59">
        <v>0.79166666666666663</v>
      </c>
      <c r="C257">
        <v>1</v>
      </c>
      <c r="D257">
        <v>1</v>
      </c>
      <c r="H257">
        <v>2</v>
      </c>
    </row>
    <row r="258" spans="1:8" x14ac:dyDescent="0.3">
      <c r="A258" s="59">
        <v>0.76041666666666663</v>
      </c>
      <c r="C258">
        <v>1</v>
      </c>
      <c r="D258">
        <v>1</v>
      </c>
      <c r="H258">
        <v>2</v>
      </c>
    </row>
    <row r="259" spans="1:8" x14ac:dyDescent="0.3">
      <c r="A259" s="54" t="s">
        <v>1211</v>
      </c>
      <c r="B259">
        <v>7</v>
      </c>
      <c r="C259">
        <v>7</v>
      </c>
      <c r="D259">
        <v>7</v>
      </c>
      <c r="E259">
        <v>7</v>
      </c>
      <c r="H259">
        <v>28</v>
      </c>
    </row>
    <row r="260" spans="1:8" x14ac:dyDescent="0.3">
      <c r="A260" s="59">
        <v>0.58333333333333337</v>
      </c>
      <c r="B260">
        <v>1</v>
      </c>
      <c r="C260">
        <v>1</v>
      </c>
      <c r="D260">
        <v>1</v>
      </c>
      <c r="E260">
        <v>1</v>
      </c>
      <c r="H260">
        <v>4</v>
      </c>
    </row>
    <row r="261" spans="1:8" x14ac:dyDescent="0.3">
      <c r="A261" s="59">
        <v>0.61458333333333337</v>
      </c>
      <c r="B261">
        <v>1</v>
      </c>
      <c r="C261">
        <v>1</v>
      </c>
      <c r="D261">
        <v>1</v>
      </c>
      <c r="E261">
        <v>1</v>
      </c>
      <c r="H261">
        <v>4</v>
      </c>
    </row>
    <row r="262" spans="1:8" x14ac:dyDescent="0.3">
      <c r="A262" s="59">
        <v>0.64583333333333337</v>
      </c>
      <c r="B262">
        <v>1</v>
      </c>
      <c r="C262">
        <v>1</v>
      </c>
      <c r="D262">
        <v>1</v>
      </c>
      <c r="E262">
        <v>1</v>
      </c>
      <c r="H262">
        <v>4</v>
      </c>
    </row>
    <row r="263" spans="1:8" x14ac:dyDescent="0.3">
      <c r="A263" s="59">
        <v>0.67708333333333337</v>
      </c>
      <c r="B263">
        <v>1</v>
      </c>
      <c r="C263">
        <v>1</v>
      </c>
      <c r="D263">
        <v>1</v>
      </c>
      <c r="E263">
        <v>1</v>
      </c>
      <c r="H263">
        <v>4</v>
      </c>
    </row>
    <row r="264" spans="1:8" x14ac:dyDescent="0.3">
      <c r="A264" s="59">
        <v>0.72916666666666663</v>
      </c>
      <c r="B264">
        <v>1</v>
      </c>
      <c r="C264">
        <v>1</v>
      </c>
      <c r="D264">
        <v>1</v>
      </c>
      <c r="E264">
        <v>1</v>
      </c>
      <c r="H264">
        <v>4</v>
      </c>
    </row>
    <row r="265" spans="1:8" x14ac:dyDescent="0.3">
      <c r="A265" s="59">
        <v>0.79166666666666663</v>
      </c>
      <c r="B265">
        <v>1</v>
      </c>
      <c r="C265">
        <v>1</v>
      </c>
      <c r="D265">
        <v>1</v>
      </c>
      <c r="E265">
        <v>1</v>
      </c>
      <c r="H265">
        <v>4</v>
      </c>
    </row>
    <row r="266" spans="1:8" x14ac:dyDescent="0.3">
      <c r="A266" s="59">
        <v>0.76041666666666663</v>
      </c>
      <c r="B266">
        <v>1</v>
      </c>
      <c r="C266">
        <v>1</v>
      </c>
      <c r="D266">
        <v>1</v>
      </c>
      <c r="E266">
        <v>1</v>
      </c>
      <c r="H266">
        <v>4</v>
      </c>
    </row>
    <row r="267" spans="1:8" x14ac:dyDescent="0.3">
      <c r="A267" s="54" t="s">
        <v>1207</v>
      </c>
      <c r="C267">
        <v>7</v>
      </c>
      <c r="E267">
        <v>7</v>
      </c>
      <c r="F267">
        <v>7</v>
      </c>
      <c r="H267">
        <v>21</v>
      </c>
    </row>
    <row r="268" spans="1:8" x14ac:dyDescent="0.3">
      <c r="A268" s="59">
        <v>0.33333333333333331</v>
      </c>
      <c r="C268">
        <v>1</v>
      </c>
      <c r="E268">
        <v>1</v>
      </c>
      <c r="F268">
        <v>1</v>
      </c>
      <c r="H268">
        <v>3</v>
      </c>
    </row>
    <row r="269" spans="1:8" x14ac:dyDescent="0.3">
      <c r="A269" s="59">
        <v>0.36458333333333331</v>
      </c>
      <c r="C269">
        <v>1</v>
      </c>
      <c r="E269">
        <v>1</v>
      </c>
      <c r="F269">
        <v>1</v>
      </c>
      <c r="H269">
        <v>3</v>
      </c>
    </row>
    <row r="270" spans="1:8" x14ac:dyDescent="0.3">
      <c r="A270" s="59">
        <v>0.39583333333333331</v>
      </c>
      <c r="C270">
        <v>1</v>
      </c>
      <c r="E270">
        <v>1</v>
      </c>
      <c r="F270">
        <v>1</v>
      </c>
      <c r="H270">
        <v>3</v>
      </c>
    </row>
    <row r="271" spans="1:8" x14ac:dyDescent="0.3">
      <c r="A271" s="59">
        <v>0.44791666666666669</v>
      </c>
      <c r="C271">
        <v>1</v>
      </c>
      <c r="E271">
        <v>1</v>
      </c>
      <c r="F271">
        <v>1</v>
      </c>
      <c r="H271">
        <v>3</v>
      </c>
    </row>
    <row r="272" spans="1:8" x14ac:dyDescent="0.3">
      <c r="A272" s="59">
        <v>0.47916666666666669</v>
      </c>
      <c r="C272">
        <v>1</v>
      </c>
      <c r="E272">
        <v>1</v>
      </c>
      <c r="F272">
        <v>1</v>
      </c>
      <c r="H272">
        <v>3</v>
      </c>
    </row>
    <row r="273" spans="1:8" x14ac:dyDescent="0.3">
      <c r="A273" s="59">
        <v>0.51041666666666663</v>
      </c>
      <c r="C273">
        <v>1</v>
      </c>
      <c r="E273">
        <v>1</v>
      </c>
      <c r="F273">
        <v>1</v>
      </c>
      <c r="H273">
        <v>3</v>
      </c>
    </row>
    <row r="274" spans="1:8" x14ac:dyDescent="0.3">
      <c r="A274" s="59">
        <v>0.54166666666666663</v>
      </c>
      <c r="C274">
        <v>1</v>
      </c>
      <c r="E274">
        <v>1</v>
      </c>
      <c r="F274">
        <v>1</v>
      </c>
      <c r="H274">
        <v>3</v>
      </c>
    </row>
    <row r="275" spans="1:8" x14ac:dyDescent="0.3">
      <c r="A275" s="54" t="s">
        <v>1145</v>
      </c>
      <c r="C275">
        <v>7</v>
      </c>
      <c r="D275">
        <v>7</v>
      </c>
      <c r="E275">
        <v>14</v>
      </c>
      <c r="H275">
        <v>28</v>
      </c>
    </row>
    <row r="276" spans="1:8" x14ac:dyDescent="0.3">
      <c r="A276" s="59">
        <v>0.33333333333333331</v>
      </c>
      <c r="E276">
        <v>1</v>
      </c>
      <c r="H276">
        <v>1</v>
      </c>
    </row>
    <row r="277" spans="1:8" x14ac:dyDescent="0.3">
      <c r="A277" s="59">
        <v>0.36458333333333331</v>
      </c>
      <c r="E277">
        <v>1</v>
      </c>
      <c r="H277">
        <v>1</v>
      </c>
    </row>
    <row r="278" spans="1:8" x14ac:dyDescent="0.3">
      <c r="A278" s="59">
        <v>0.39583333333333331</v>
      </c>
      <c r="E278">
        <v>1</v>
      </c>
      <c r="H278">
        <v>1</v>
      </c>
    </row>
    <row r="279" spans="1:8" x14ac:dyDescent="0.3">
      <c r="A279" s="59">
        <v>0.44791666666666669</v>
      </c>
      <c r="E279">
        <v>1</v>
      </c>
      <c r="H279">
        <v>1</v>
      </c>
    </row>
    <row r="280" spans="1:8" x14ac:dyDescent="0.3">
      <c r="A280" s="59">
        <v>0.47916666666666669</v>
      </c>
      <c r="E280">
        <v>1</v>
      </c>
      <c r="H280">
        <v>1</v>
      </c>
    </row>
    <row r="281" spans="1:8" x14ac:dyDescent="0.3">
      <c r="A281" s="59">
        <v>0.51041666666666663</v>
      </c>
      <c r="E281">
        <v>1</v>
      </c>
      <c r="H281">
        <v>1</v>
      </c>
    </row>
    <row r="282" spans="1:8" x14ac:dyDescent="0.3">
      <c r="A282" s="59">
        <v>0.54166666666666663</v>
      </c>
      <c r="E282">
        <v>1</v>
      </c>
      <c r="H282">
        <v>1</v>
      </c>
    </row>
    <row r="283" spans="1:8" x14ac:dyDescent="0.3">
      <c r="A283" s="59">
        <v>0.58333333333333337</v>
      </c>
      <c r="C283">
        <v>1</v>
      </c>
      <c r="D283">
        <v>1</v>
      </c>
      <c r="E283">
        <v>1</v>
      </c>
      <c r="H283">
        <v>3</v>
      </c>
    </row>
    <row r="284" spans="1:8" x14ac:dyDescent="0.3">
      <c r="A284" s="59">
        <v>0.61458333333333337</v>
      </c>
      <c r="C284">
        <v>1</v>
      </c>
      <c r="D284">
        <v>1</v>
      </c>
      <c r="E284">
        <v>1</v>
      </c>
      <c r="H284">
        <v>3</v>
      </c>
    </row>
    <row r="285" spans="1:8" x14ac:dyDescent="0.3">
      <c r="A285" s="59">
        <v>0.64583333333333337</v>
      </c>
      <c r="C285">
        <v>1</v>
      </c>
      <c r="D285">
        <v>1</v>
      </c>
      <c r="E285">
        <v>1</v>
      </c>
      <c r="H285">
        <v>3</v>
      </c>
    </row>
    <row r="286" spans="1:8" x14ac:dyDescent="0.3">
      <c r="A286" s="59">
        <v>0.67708333333333337</v>
      </c>
      <c r="C286">
        <v>1</v>
      </c>
      <c r="D286">
        <v>1</v>
      </c>
      <c r="E286">
        <v>1</v>
      </c>
      <c r="H286">
        <v>3</v>
      </c>
    </row>
    <row r="287" spans="1:8" x14ac:dyDescent="0.3">
      <c r="A287" s="59">
        <v>0.72916666666666663</v>
      </c>
      <c r="C287">
        <v>1</v>
      </c>
      <c r="D287">
        <v>1</v>
      </c>
      <c r="E287">
        <v>1</v>
      </c>
      <c r="H287">
        <v>3</v>
      </c>
    </row>
    <row r="288" spans="1:8" x14ac:dyDescent="0.3">
      <c r="A288" s="59">
        <v>0.79166666666666663</v>
      </c>
      <c r="C288">
        <v>1</v>
      </c>
      <c r="D288">
        <v>1</v>
      </c>
      <c r="E288">
        <v>1</v>
      </c>
      <c r="H288">
        <v>3</v>
      </c>
    </row>
    <row r="289" spans="1:8" x14ac:dyDescent="0.3">
      <c r="A289" s="59">
        <v>0.76041666666666663</v>
      </c>
      <c r="C289">
        <v>1</v>
      </c>
      <c r="D289">
        <v>1</v>
      </c>
      <c r="E289">
        <v>1</v>
      </c>
      <c r="H289">
        <v>3</v>
      </c>
    </row>
    <row r="290" spans="1:8" x14ac:dyDescent="0.3">
      <c r="A290" s="54" t="s">
        <v>1195</v>
      </c>
      <c r="B290">
        <v>7</v>
      </c>
      <c r="C290">
        <v>7</v>
      </c>
      <c r="E290">
        <v>7</v>
      </c>
      <c r="F290">
        <v>14</v>
      </c>
      <c r="H290">
        <v>35</v>
      </c>
    </row>
    <row r="291" spans="1:8" x14ac:dyDescent="0.3">
      <c r="A291" s="59">
        <v>0.33333333333333331</v>
      </c>
      <c r="F291">
        <v>1</v>
      </c>
      <c r="H291">
        <v>1</v>
      </c>
    </row>
    <row r="292" spans="1:8" x14ac:dyDescent="0.3">
      <c r="A292" s="59">
        <v>0.36458333333333331</v>
      </c>
      <c r="F292">
        <v>1</v>
      </c>
      <c r="H292">
        <v>1</v>
      </c>
    </row>
    <row r="293" spans="1:8" x14ac:dyDescent="0.3">
      <c r="A293" s="59">
        <v>0.39583333333333331</v>
      </c>
      <c r="F293">
        <v>1</v>
      </c>
      <c r="H293">
        <v>1</v>
      </c>
    </row>
    <row r="294" spans="1:8" x14ac:dyDescent="0.3">
      <c r="A294" s="59">
        <v>0.44791666666666669</v>
      </c>
      <c r="F294">
        <v>1</v>
      </c>
      <c r="H294">
        <v>1</v>
      </c>
    </row>
    <row r="295" spans="1:8" x14ac:dyDescent="0.3">
      <c r="A295" s="59">
        <v>0.47916666666666669</v>
      </c>
      <c r="F295">
        <v>1</v>
      </c>
      <c r="H295">
        <v>1</v>
      </c>
    </row>
    <row r="296" spans="1:8" x14ac:dyDescent="0.3">
      <c r="A296" s="59">
        <v>0.51041666666666663</v>
      </c>
      <c r="F296">
        <v>1</v>
      </c>
      <c r="H296">
        <v>1</v>
      </c>
    </row>
    <row r="297" spans="1:8" x14ac:dyDescent="0.3">
      <c r="A297" s="59">
        <v>0.54166666666666663</v>
      </c>
      <c r="F297">
        <v>1</v>
      </c>
      <c r="H297">
        <v>1</v>
      </c>
    </row>
    <row r="298" spans="1:8" x14ac:dyDescent="0.3">
      <c r="A298" s="59">
        <v>0.58333333333333337</v>
      </c>
      <c r="B298">
        <v>1</v>
      </c>
      <c r="C298">
        <v>1</v>
      </c>
      <c r="E298">
        <v>1</v>
      </c>
      <c r="F298">
        <v>1</v>
      </c>
      <c r="H298">
        <v>4</v>
      </c>
    </row>
    <row r="299" spans="1:8" x14ac:dyDescent="0.3">
      <c r="A299" s="59">
        <v>0.61458333333333337</v>
      </c>
      <c r="B299">
        <v>1</v>
      </c>
      <c r="C299">
        <v>1</v>
      </c>
      <c r="E299">
        <v>1</v>
      </c>
      <c r="F299">
        <v>1</v>
      </c>
      <c r="H299">
        <v>4</v>
      </c>
    </row>
    <row r="300" spans="1:8" x14ac:dyDescent="0.3">
      <c r="A300" s="59">
        <v>0.64583333333333337</v>
      </c>
      <c r="B300">
        <v>1</v>
      </c>
      <c r="C300">
        <v>1</v>
      </c>
      <c r="E300">
        <v>1</v>
      </c>
      <c r="F300">
        <v>1</v>
      </c>
      <c r="H300">
        <v>4</v>
      </c>
    </row>
    <row r="301" spans="1:8" x14ac:dyDescent="0.3">
      <c r="A301" s="59">
        <v>0.67708333333333337</v>
      </c>
      <c r="B301">
        <v>1</v>
      </c>
      <c r="C301">
        <v>1</v>
      </c>
      <c r="E301">
        <v>1</v>
      </c>
      <c r="F301">
        <v>1</v>
      </c>
      <c r="H301">
        <v>4</v>
      </c>
    </row>
    <row r="302" spans="1:8" x14ac:dyDescent="0.3">
      <c r="A302" s="59">
        <v>0.72916666666666663</v>
      </c>
      <c r="B302">
        <v>1</v>
      </c>
      <c r="C302">
        <v>1</v>
      </c>
      <c r="E302">
        <v>1</v>
      </c>
      <c r="F302">
        <v>1</v>
      </c>
      <c r="H302">
        <v>4</v>
      </c>
    </row>
    <row r="303" spans="1:8" x14ac:dyDescent="0.3">
      <c r="A303" s="59">
        <v>0.79166666666666663</v>
      </c>
      <c r="B303">
        <v>1</v>
      </c>
      <c r="C303">
        <v>1</v>
      </c>
      <c r="E303">
        <v>1</v>
      </c>
      <c r="F303">
        <v>1</v>
      </c>
      <c r="H303">
        <v>4</v>
      </c>
    </row>
    <row r="304" spans="1:8" x14ac:dyDescent="0.3">
      <c r="A304" s="59">
        <v>0.76041666666666663</v>
      </c>
      <c r="B304">
        <v>1</v>
      </c>
      <c r="C304">
        <v>1</v>
      </c>
      <c r="E304">
        <v>1</v>
      </c>
      <c r="F304">
        <v>1</v>
      </c>
      <c r="H304">
        <v>4</v>
      </c>
    </row>
    <row r="305" spans="1:8" x14ac:dyDescent="0.3">
      <c r="A305" s="54" t="s">
        <v>1184</v>
      </c>
      <c r="B305">
        <v>7</v>
      </c>
      <c r="C305">
        <v>7</v>
      </c>
      <c r="D305">
        <v>7</v>
      </c>
      <c r="E305">
        <v>7</v>
      </c>
      <c r="H305">
        <v>28</v>
      </c>
    </row>
    <row r="306" spans="1:8" x14ac:dyDescent="0.3">
      <c r="A306" s="59">
        <v>0.58333333333333337</v>
      </c>
      <c r="B306">
        <v>1</v>
      </c>
      <c r="C306">
        <v>1</v>
      </c>
      <c r="D306">
        <v>1</v>
      </c>
      <c r="E306">
        <v>1</v>
      </c>
      <c r="H306">
        <v>4</v>
      </c>
    </row>
    <row r="307" spans="1:8" x14ac:dyDescent="0.3">
      <c r="A307" s="59">
        <v>0.61458333333333337</v>
      </c>
      <c r="B307">
        <v>1</v>
      </c>
      <c r="C307">
        <v>1</v>
      </c>
      <c r="D307">
        <v>1</v>
      </c>
      <c r="E307">
        <v>1</v>
      </c>
      <c r="H307">
        <v>4</v>
      </c>
    </row>
    <row r="308" spans="1:8" x14ac:dyDescent="0.3">
      <c r="A308" s="59">
        <v>0.64583333333333337</v>
      </c>
      <c r="B308">
        <v>1</v>
      </c>
      <c r="C308">
        <v>1</v>
      </c>
      <c r="D308">
        <v>1</v>
      </c>
      <c r="E308">
        <v>1</v>
      </c>
      <c r="H308">
        <v>4</v>
      </c>
    </row>
    <row r="309" spans="1:8" x14ac:dyDescent="0.3">
      <c r="A309" s="59">
        <v>0.67708333333333337</v>
      </c>
      <c r="B309">
        <v>1</v>
      </c>
      <c r="C309">
        <v>1</v>
      </c>
      <c r="D309">
        <v>1</v>
      </c>
      <c r="E309">
        <v>1</v>
      </c>
      <c r="H309">
        <v>4</v>
      </c>
    </row>
    <row r="310" spans="1:8" x14ac:dyDescent="0.3">
      <c r="A310" s="59">
        <v>0.72916666666666663</v>
      </c>
      <c r="B310">
        <v>1</v>
      </c>
      <c r="C310">
        <v>1</v>
      </c>
      <c r="D310">
        <v>1</v>
      </c>
      <c r="E310">
        <v>1</v>
      </c>
      <c r="H310">
        <v>4</v>
      </c>
    </row>
    <row r="311" spans="1:8" x14ac:dyDescent="0.3">
      <c r="A311" s="59">
        <v>0.79166666666666663</v>
      </c>
      <c r="B311">
        <v>1</v>
      </c>
      <c r="C311">
        <v>1</v>
      </c>
      <c r="D311">
        <v>1</v>
      </c>
      <c r="E311">
        <v>1</v>
      </c>
      <c r="H311">
        <v>4</v>
      </c>
    </row>
    <row r="312" spans="1:8" x14ac:dyDescent="0.3">
      <c r="A312" s="59">
        <v>0.76041666666666663</v>
      </c>
      <c r="B312">
        <v>1</v>
      </c>
      <c r="C312">
        <v>1</v>
      </c>
      <c r="D312">
        <v>1</v>
      </c>
      <c r="E312">
        <v>1</v>
      </c>
      <c r="H312">
        <v>4</v>
      </c>
    </row>
    <row r="313" spans="1:8" x14ac:dyDescent="0.3">
      <c r="A313" s="54" t="s">
        <v>1159</v>
      </c>
      <c r="B313">
        <v>7</v>
      </c>
      <c r="C313">
        <v>7</v>
      </c>
      <c r="D313">
        <v>7</v>
      </c>
      <c r="F313">
        <v>7</v>
      </c>
      <c r="H313">
        <v>28</v>
      </c>
    </row>
    <row r="314" spans="1:8" x14ac:dyDescent="0.3">
      <c r="A314" s="59">
        <v>0.33333333333333331</v>
      </c>
      <c r="B314">
        <v>1</v>
      </c>
      <c r="C314">
        <v>1</v>
      </c>
      <c r="D314">
        <v>1</v>
      </c>
      <c r="F314">
        <v>1</v>
      </c>
      <c r="H314">
        <v>4</v>
      </c>
    </row>
    <row r="315" spans="1:8" x14ac:dyDescent="0.3">
      <c r="A315" s="59">
        <v>0.36458333333333331</v>
      </c>
      <c r="B315">
        <v>1</v>
      </c>
      <c r="C315">
        <v>1</v>
      </c>
      <c r="D315">
        <v>1</v>
      </c>
      <c r="F315">
        <v>1</v>
      </c>
      <c r="H315">
        <v>4</v>
      </c>
    </row>
    <row r="316" spans="1:8" x14ac:dyDescent="0.3">
      <c r="A316" s="59">
        <v>0.39583333333333331</v>
      </c>
      <c r="B316">
        <v>1</v>
      </c>
      <c r="C316">
        <v>1</v>
      </c>
      <c r="D316">
        <v>1</v>
      </c>
      <c r="F316">
        <v>1</v>
      </c>
      <c r="H316">
        <v>4</v>
      </c>
    </row>
    <row r="317" spans="1:8" x14ac:dyDescent="0.3">
      <c r="A317" s="59">
        <v>0.44791666666666669</v>
      </c>
      <c r="B317">
        <v>1</v>
      </c>
      <c r="C317">
        <v>1</v>
      </c>
      <c r="D317">
        <v>1</v>
      </c>
      <c r="F317">
        <v>1</v>
      </c>
      <c r="H317">
        <v>4</v>
      </c>
    </row>
    <row r="318" spans="1:8" x14ac:dyDescent="0.3">
      <c r="A318" s="59">
        <v>0.47916666666666669</v>
      </c>
      <c r="B318">
        <v>1</v>
      </c>
      <c r="C318">
        <v>1</v>
      </c>
      <c r="D318">
        <v>1</v>
      </c>
      <c r="F318">
        <v>1</v>
      </c>
      <c r="H318">
        <v>4</v>
      </c>
    </row>
    <row r="319" spans="1:8" x14ac:dyDescent="0.3">
      <c r="A319" s="59">
        <v>0.51041666666666663</v>
      </c>
      <c r="B319">
        <v>1</v>
      </c>
      <c r="C319">
        <v>1</v>
      </c>
      <c r="D319">
        <v>1</v>
      </c>
      <c r="F319">
        <v>1</v>
      </c>
      <c r="H319">
        <v>4</v>
      </c>
    </row>
    <row r="320" spans="1:8" x14ac:dyDescent="0.3">
      <c r="A320" s="59">
        <v>0.54166666666666663</v>
      </c>
      <c r="B320">
        <v>1</v>
      </c>
      <c r="C320">
        <v>1</v>
      </c>
      <c r="D320">
        <v>1</v>
      </c>
      <c r="F320">
        <v>1</v>
      </c>
      <c r="H320">
        <v>4</v>
      </c>
    </row>
    <row r="321" spans="1:8" x14ac:dyDescent="0.3">
      <c r="A321" s="54" t="s">
        <v>1324</v>
      </c>
      <c r="C321">
        <v>7</v>
      </c>
      <c r="D321">
        <v>7</v>
      </c>
      <c r="E321">
        <v>7</v>
      </c>
      <c r="H321">
        <v>21</v>
      </c>
    </row>
    <row r="322" spans="1:8" x14ac:dyDescent="0.3">
      <c r="A322" s="59">
        <v>0.58333333333333337</v>
      </c>
      <c r="C322">
        <v>1</v>
      </c>
      <c r="D322">
        <v>1</v>
      </c>
      <c r="E322">
        <v>1</v>
      </c>
      <c r="H322">
        <v>3</v>
      </c>
    </row>
    <row r="323" spans="1:8" x14ac:dyDescent="0.3">
      <c r="A323" s="59">
        <v>0.61458333333333337</v>
      </c>
      <c r="C323">
        <v>1</v>
      </c>
      <c r="D323">
        <v>1</v>
      </c>
      <c r="E323">
        <v>1</v>
      </c>
      <c r="H323">
        <v>3</v>
      </c>
    </row>
    <row r="324" spans="1:8" x14ac:dyDescent="0.3">
      <c r="A324" s="59">
        <v>0.64583333333333337</v>
      </c>
      <c r="C324">
        <v>1</v>
      </c>
      <c r="D324">
        <v>1</v>
      </c>
      <c r="E324">
        <v>1</v>
      </c>
      <c r="H324">
        <v>3</v>
      </c>
    </row>
    <row r="325" spans="1:8" x14ac:dyDescent="0.3">
      <c r="A325" s="59">
        <v>0.67708333333333337</v>
      </c>
      <c r="C325">
        <v>1</v>
      </c>
      <c r="D325">
        <v>1</v>
      </c>
      <c r="E325">
        <v>1</v>
      </c>
      <c r="H325">
        <v>3</v>
      </c>
    </row>
    <row r="326" spans="1:8" x14ac:dyDescent="0.3">
      <c r="A326" s="59">
        <v>0.72916666666666663</v>
      </c>
      <c r="C326">
        <v>1</v>
      </c>
      <c r="D326">
        <v>1</v>
      </c>
      <c r="E326">
        <v>1</v>
      </c>
      <c r="H326">
        <v>3</v>
      </c>
    </row>
    <row r="327" spans="1:8" x14ac:dyDescent="0.3">
      <c r="A327" s="59">
        <v>0.79166666666666663</v>
      </c>
      <c r="C327">
        <v>1</v>
      </c>
      <c r="D327">
        <v>1</v>
      </c>
      <c r="E327">
        <v>1</v>
      </c>
      <c r="H327">
        <v>3</v>
      </c>
    </row>
    <row r="328" spans="1:8" x14ac:dyDescent="0.3">
      <c r="A328" s="59">
        <v>0.76041666666666663</v>
      </c>
      <c r="C328">
        <v>1</v>
      </c>
      <c r="D328">
        <v>1</v>
      </c>
      <c r="E328">
        <v>1</v>
      </c>
      <c r="H328">
        <v>3</v>
      </c>
    </row>
    <row r="329" spans="1:8" x14ac:dyDescent="0.3">
      <c r="A329" s="54" t="s">
        <v>1275</v>
      </c>
    </row>
    <row r="330" spans="1:8" x14ac:dyDescent="0.3">
      <c r="A330" s="67" t="s">
        <v>1275</v>
      </c>
    </row>
    <row r="331" spans="1:8" x14ac:dyDescent="0.3">
      <c r="A331" s="54" t="s">
        <v>1204</v>
      </c>
      <c r="C331">
        <v>7</v>
      </c>
      <c r="E331">
        <v>7</v>
      </c>
      <c r="H331">
        <v>14</v>
      </c>
    </row>
    <row r="332" spans="1:8" x14ac:dyDescent="0.3">
      <c r="A332" s="59">
        <v>0.58333333333333337</v>
      </c>
      <c r="C332">
        <v>1</v>
      </c>
      <c r="E332">
        <v>1</v>
      </c>
      <c r="H332">
        <v>2</v>
      </c>
    </row>
    <row r="333" spans="1:8" x14ac:dyDescent="0.3">
      <c r="A333" s="59">
        <v>0.61458333333333337</v>
      </c>
      <c r="C333">
        <v>1</v>
      </c>
      <c r="E333">
        <v>1</v>
      </c>
      <c r="H333">
        <v>2</v>
      </c>
    </row>
    <row r="334" spans="1:8" x14ac:dyDescent="0.3">
      <c r="A334" s="59">
        <v>0.64583333333333337</v>
      </c>
      <c r="C334">
        <v>1</v>
      </c>
      <c r="E334">
        <v>1</v>
      </c>
      <c r="H334">
        <v>2</v>
      </c>
    </row>
    <row r="335" spans="1:8" x14ac:dyDescent="0.3">
      <c r="A335" s="59">
        <v>0.67708333333333337</v>
      </c>
      <c r="C335">
        <v>1</v>
      </c>
      <c r="E335">
        <v>1</v>
      </c>
      <c r="H335">
        <v>2</v>
      </c>
    </row>
    <row r="336" spans="1:8" x14ac:dyDescent="0.3">
      <c r="A336" s="59">
        <v>0.72916666666666663</v>
      </c>
      <c r="C336">
        <v>1</v>
      </c>
      <c r="E336">
        <v>1</v>
      </c>
      <c r="H336">
        <v>2</v>
      </c>
    </row>
    <row r="337" spans="1:8" x14ac:dyDescent="0.3">
      <c r="A337" s="59">
        <v>0.79166666666666663</v>
      </c>
      <c r="C337">
        <v>1</v>
      </c>
      <c r="E337">
        <v>1</v>
      </c>
      <c r="H337">
        <v>2</v>
      </c>
    </row>
    <row r="338" spans="1:8" x14ac:dyDescent="0.3">
      <c r="A338" s="59">
        <v>0.76041666666666663</v>
      </c>
      <c r="C338">
        <v>1</v>
      </c>
      <c r="E338">
        <v>1</v>
      </c>
      <c r="H338">
        <v>2</v>
      </c>
    </row>
    <row r="339" spans="1:8" x14ac:dyDescent="0.3">
      <c r="A339" s="54" t="s">
        <v>1154</v>
      </c>
      <c r="C339">
        <v>14</v>
      </c>
      <c r="E339">
        <v>14</v>
      </c>
      <c r="H339">
        <v>28</v>
      </c>
    </row>
    <row r="340" spans="1:8" x14ac:dyDescent="0.3">
      <c r="A340" s="59">
        <v>0.33333333333333331</v>
      </c>
      <c r="C340">
        <v>1</v>
      </c>
      <c r="E340">
        <v>1</v>
      </c>
      <c r="H340">
        <v>2</v>
      </c>
    </row>
    <row r="341" spans="1:8" x14ac:dyDescent="0.3">
      <c r="A341" s="59">
        <v>0.36458333333333331</v>
      </c>
      <c r="C341">
        <v>1</v>
      </c>
      <c r="E341">
        <v>1</v>
      </c>
      <c r="H341">
        <v>2</v>
      </c>
    </row>
    <row r="342" spans="1:8" x14ac:dyDescent="0.3">
      <c r="A342" s="59">
        <v>0.39583333333333331</v>
      </c>
      <c r="C342">
        <v>1</v>
      </c>
      <c r="E342">
        <v>1</v>
      </c>
      <c r="H342">
        <v>2</v>
      </c>
    </row>
    <row r="343" spans="1:8" x14ac:dyDescent="0.3">
      <c r="A343" s="59">
        <v>0.44791666666666669</v>
      </c>
      <c r="C343">
        <v>1</v>
      </c>
      <c r="E343">
        <v>1</v>
      </c>
      <c r="H343">
        <v>2</v>
      </c>
    </row>
    <row r="344" spans="1:8" x14ac:dyDescent="0.3">
      <c r="A344" s="59">
        <v>0.47916666666666669</v>
      </c>
      <c r="C344">
        <v>1</v>
      </c>
      <c r="E344">
        <v>1</v>
      </c>
      <c r="H344">
        <v>2</v>
      </c>
    </row>
    <row r="345" spans="1:8" x14ac:dyDescent="0.3">
      <c r="A345" s="59">
        <v>0.51041666666666663</v>
      </c>
      <c r="C345">
        <v>1</v>
      </c>
      <c r="E345">
        <v>1</v>
      </c>
      <c r="H345">
        <v>2</v>
      </c>
    </row>
    <row r="346" spans="1:8" x14ac:dyDescent="0.3">
      <c r="A346" s="59">
        <v>0.54166666666666663</v>
      </c>
      <c r="C346">
        <v>1</v>
      </c>
      <c r="E346">
        <v>1</v>
      </c>
      <c r="H346">
        <v>2</v>
      </c>
    </row>
    <row r="347" spans="1:8" x14ac:dyDescent="0.3">
      <c r="A347" s="59">
        <v>0.58333333333333337</v>
      </c>
      <c r="C347">
        <v>1</v>
      </c>
      <c r="E347">
        <v>1</v>
      </c>
      <c r="H347">
        <v>2</v>
      </c>
    </row>
    <row r="348" spans="1:8" x14ac:dyDescent="0.3">
      <c r="A348" s="59">
        <v>0.61458333333333337</v>
      </c>
      <c r="C348">
        <v>1</v>
      </c>
      <c r="E348">
        <v>1</v>
      </c>
      <c r="H348">
        <v>2</v>
      </c>
    </row>
    <row r="349" spans="1:8" x14ac:dyDescent="0.3">
      <c r="A349" s="59">
        <v>0.64583333333333337</v>
      </c>
      <c r="C349">
        <v>1</v>
      </c>
      <c r="E349">
        <v>1</v>
      </c>
      <c r="H349">
        <v>2</v>
      </c>
    </row>
    <row r="350" spans="1:8" x14ac:dyDescent="0.3">
      <c r="A350" s="59">
        <v>0.67708333333333337</v>
      </c>
      <c r="C350">
        <v>1</v>
      </c>
      <c r="E350">
        <v>1</v>
      </c>
      <c r="H350">
        <v>2</v>
      </c>
    </row>
    <row r="351" spans="1:8" x14ac:dyDescent="0.3">
      <c r="A351" s="59">
        <v>0.72916666666666663</v>
      </c>
      <c r="C351">
        <v>1</v>
      </c>
      <c r="E351">
        <v>1</v>
      </c>
      <c r="H351">
        <v>2</v>
      </c>
    </row>
    <row r="352" spans="1:8" x14ac:dyDescent="0.3">
      <c r="A352" s="59">
        <v>0.79166666666666663</v>
      </c>
      <c r="C352">
        <v>1</v>
      </c>
      <c r="E352">
        <v>1</v>
      </c>
      <c r="H352">
        <v>2</v>
      </c>
    </row>
    <row r="353" spans="1:8" x14ac:dyDescent="0.3">
      <c r="A353" s="59">
        <v>0.76041666666666663</v>
      </c>
      <c r="C353">
        <v>1</v>
      </c>
      <c r="E353">
        <v>1</v>
      </c>
      <c r="H353">
        <v>2</v>
      </c>
    </row>
    <row r="354" spans="1:8" x14ac:dyDescent="0.3">
      <c r="A354" s="54" t="s">
        <v>1194</v>
      </c>
      <c r="B354">
        <v>7</v>
      </c>
      <c r="C354">
        <v>7</v>
      </c>
      <c r="H354">
        <v>14</v>
      </c>
    </row>
    <row r="355" spans="1:8" x14ac:dyDescent="0.3">
      <c r="A355" s="59">
        <v>0.58333333333333337</v>
      </c>
      <c r="B355">
        <v>1</v>
      </c>
      <c r="C355">
        <v>1</v>
      </c>
      <c r="H355">
        <v>2</v>
      </c>
    </row>
    <row r="356" spans="1:8" x14ac:dyDescent="0.3">
      <c r="A356" s="59">
        <v>0.61458333333333337</v>
      </c>
      <c r="B356">
        <v>1</v>
      </c>
      <c r="C356">
        <v>1</v>
      </c>
      <c r="H356">
        <v>2</v>
      </c>
    </row>
    <row r="357" spans="1:8" x14ac:dyDescent="0.3">
      <c r="A357" s="59">
        <v>0.64583333333333337</v>
      </c>
      <c r="B357">
        <v>1</v>
      </c>
      <c r="C357">
        <v>1</v>
      </c>
      <c r="H357">
        <v>2</v>
      </c>
    </row>
    <row r="358" spans="1:8" x14ac:dyDescent="0.3">
      <c r="A358" s="59">
        <v>0.67708333333333337</v>
      </c>
      <c r="B358">
        <v>1</v>
      </c>
      <c r="C358">
        <v>1</v>
      </c>
      <c r="H358">
        <v>2</v>
      </c>
    </row>
    <row r="359" spans="1:8" x14ac:dyDescent="0.3">
      <c r="A359" s="59">
        <v>0.72916666666666663</v>
      </c>
      <c r="B359">
        <v>1</v>
      </c>
      <c r="C359">
        <v>1</v>
      </c>
      <c r="H359">
        <v>2</v>
      </c>
    </row>
    <row r="360" spans="1:8" x14ac:dyDescent="0.3">
      <c r="A360" s="59">
        <v>0.79166666666666663</v>
      </c>
      <c r="B360">
        <v>1</v>
      </c>
      <c r="C360">
        <v>1</v>
      </c>
      <c r="H360">
        <v>2</v>
      </c>
    </row>
    <row r="361" spans="1:8" x14ac:dyDescent="0.3">
      <c r="A361" s="59">
        <v>0.76041666666666663</v>
      </c>
      <c r="B361">
        <v>1</v>
      </c>
      <c r="C361">
        <v>1</v>
      </c>
      <c r="H361">
        <v>2</v>
      </c>
    </row>
    <row r="362" spans="1:8" x14ac:dyDescent="0.3">
      <c r="A362" s="54" t="s">
        <v>1200</v>
      </c>
      <c r="B362">
        <v>7</v>
      </c>
      <c r="D362">
        <v>7</v>
      </c>
      <c r="F362">
        <v>7</v>
      </c>
      <c r="H362">
        <v>21</v>
      </c>
    </row>
    <row r="363" spans="1:8" x14ac:dyDescent="0.3">
      <c r="A363" s="59">
        <v>0.33333333333333331</v>
      </c>
      <c r="B363">
        <v>1</v>
      </c>
      <c r="D363">
        <v>1</v>
      </c>
      <c r="F363">
        <v>1</v>
      </c>
      <c r="H363">
        <v>3</v>
      </c>
    </row>
    <row r="364" spans="1:8" x14ac:dyDescent="0.3">
      <c r="A364" s="59">
        <v>0.36458333333333331</v>
      </c>
      <c r="B364">
        <v>1</v>
      </c>
      <c r="D364">
        <v>1</v>
      </c>
      <c r="F364">
        <v>1</v>
      </c>
      <c r="H364">
        <v>3</v>
      </c>
    </row>
    <row r="365" spans="1:8" x14ac:dyDescent="0.3">
      <c r="A365" s="59">
        <v>0.39583333333333331</v>
      </c>
      <c r="B365">
        <v>1</v>
      </c>
      <c r="D365">
        <v>1</v>
      </c>
      <c r="F365">
        <v>1</v>
      </c>
      <c r="H365">
        <v>3</v>
      </c>
    </row>
    <row r="366" spans="1:8" x14ac:dyDescent="0.3">
      <c r="A366" s="59">
        <v>0.44791666666666669</v>
      </c>
      <c r="B366">
        <v>1</v>
      </c>
      <c r="D366">
        <v>1</v>
      </c>
      <c r="F366">
        <v>1</v>
      </c>
      <c r="H366">
        <v>3</v>
      </c>
    </row>
    <row r="367" spans="1:8" x14ac:dyDescent="0.3">
      <c r="A367" s="59">
        <v>0.47916666666666669</v>
      </c>
      <c r="B367">
        <v>1</v>
      </c>
      <c r="D367">
        <v>1</v>
      </c>
      <c r="F367">
        <v>1</v>
      </c>
      <c r="H367">
        <v>3</v>
      </c>
    </row>
    <row r="368" spans="1:8" x14ac:dyDescent="0.3">
      <c r="A368" s="59">
        <v>0.51041666666666663</v>
      </c>
      <c r="B368">
        <v>1</v>
      </c>
      <c r="D368">
        <v>1</v>
      </c>
      <c r="F368">
        <v>1</v>
      </c>
      <c r="H368">
        <v>3</v>
      </c>
    </row>
    <row r="369" spans="1:8" x14ac:dyDescent="0.3">
      <c r="A369" s="59">
        <v>0.54166666666666663</v>
      </c>
      <c r="B369">
        <v>1</v>
      </c>
      <c r="D369">
        <v>1</v>
      </c>
      <c r="F369">
        <v>1</v>
      </c>
      <c r="H369">
        <v>3</v>
      </c>
    </row>
    <row r="370" spans="1:8" x14ac:dyDescent="0.3">
      <c r="A370" s="54" t="s">
        <v>1160</v>
      </c>
      <c r="B370">
        <v>14</v>
      </c>
      <c r="C370">
        <v>7</v>
      </c>
      <c r="E370">
        <v>14</v>
      </c>
      <c r="H370">
        <v>35</v>
      </c>
    </row>
    <row r="371" spans="1:8" x14ac:dyDescent="0.3">
      <c r="A371" s="59">
        <v>0.33333333333333331</v>
      </c>
      <c r="B371">
        <v>1</v>
      </c>
      <c r="E371">
        <v>1</v>
      </c>
      <c r="H371">
        <v>2</v>
      </c>
    </row>
    <row r="372" spans="1:8" x14ac:dyDescent="0.3">
      <c r="A372" s="59">
        <v>0.36458333333333331</v>
      </c>
      <c r="B372">
        <v>1</v>
      </c>
      <c r="E372">
        <v>1</v>
      </c>
      <c r="H372">
        <v>2</v>
      </c>
    </row>
    <row r="373" spans="1:8" x14ac:dyDescent="0.3">
      <c r="A373" s="59">
        <v>0.39583333333333331</v>
      </c>
      <c r="B373">
        <v>1</v>
      </c>
      <c r="E373">
        <v>1</v>
      </c>
      <c r="H373">
        <v>2</v>
      </c>
    </row>
    <row r="374" spans="1:8" x14ac:dyDescent="0.3">
      <c r="A374" s="59">
        <v>0.44791666666666669</v>
      </c>
      <c r="B374">
        <v>1</v>
      </c>
      <c r="E374">
        <v>1</v>
      </c>
      <c r="H374">
        <v>2</v>
      </c>
    </row>
    <row r="375" spans="1:8" x14ac:dyDescent="0.3">
      <c r="A375" s="59">
        <v>0.47916666666666669</v>
      </c>
      <c r="B375">
        <v>1</v>
      </c>
      <c r="E375">
        <v>1</v>
      </c>
      <c r="H375">
        <v>2</v>
      </c>
    </row>
    <row r="376" spans="1:8" x14ac:dyDescent="0.3">
      <c r="A376" s="59">
        <v>0.51041666666666663</v>
      </c>
      <c r="B376">
        <v>1</v>
      </c>
      <c r="E376">
        <v>1</v>
      </c>
      <c r="H376">
        <v>2</v>
      </c>
    </row>
    <row r="377" spans="1:8" x14ac:dyDescent="0.3">
      <c r="A377" s="59">
        <v>0.54166666666666663</v>
      </c>
      <c r="B377">
        <v>1</v>
      </c>
      <c r="E377">
        <v>1</v>
      </c>
      <c r="H377">
        <v>2</v>
      </c>
    </row>
    <row r="378" spans="1:8" x14ac:dyDescent="0.3">
      <c r="A378" s="59">
        <v>0.58333333333333337</v>
      </c>
      <c r="B378">
        <v>1</v>
      </c>
      <c r="C378">
        <v>1</v>
      </c>
      <c r="E378">
        <v>1</v>
      </c>
      <c r="H378">
        <v>3</v>
      </c>
    </row>
    <row r="379" spans="1:8" x14ac:dyDescent="0.3">
      <c r="A379" s="59">
        <v>0.61458333333333337</v>
      </c>
      <c r="B379">
        <v>1</v>
      </c>
      <c r="C379">
        <v>1</v>
      </c>
      <c r="E379">
        <v>1</v>
      </c>
      <c r="H379">
        <v>3</v>
      </c>
    </row>
    <row r="380" spans="1:8" x14ac:dyDescent="0.3">
      <c r="A380" s="59">
        <v>0.64583333333333337</v>
      </c>
      <c r="B380">
        <v>1</v>
      </c>
      <c r="C380">
        <v>1</v>
      </c>
      <c r="E380">
        <v>1</v>
      </c>
      <c r="H380">
        <v>3</v>
      </c>
    </row>
    <row r="381" spans="1:8" x14ac:dyDescent="0.3">
      <c r="A381" s="59">
        <v>0.67708333333333337</v>
      </c>
      <c r="B381">
        <v>1</v>
      </c>
      <c r="C381">
        <v>1</v>
      </c>
      <c r="E381">
        <v>1</v>
      </c>
      <c r="H381">
        <v>3</v>
      </c>
    </row>
    <row r="382" spans="1:8" x14ac:dyDescent="0.3">
      <c r="A382" s="59">
        <v>0.72916666666666663</v>
      </c>
      <c r="B382">
        <v>1</v>
      </c>
      <c r="C382">
        <v>1</v>
      </c>
      <c r="E382">
        <v>1</v>
      </c>
      <c r="H382">
        <v>3</v>
      </c>
    </row>
    <row r="383" spans="1:8" x14ac:dyDescent="0.3">
      <c r="A383" s="59">
        <v>0.79166666666666663</v>
      </c>
      <c r="B383">
        <v>1</v>
      </c>
      <c r="C383">
        <v>1</v>
      </c>
      <c r="E383">
        <v>1</v>
      </c>
      <c r="H383">
        <v>3</v>
      </c>
    </row>
    <row r="384" spans="1:8" x14ac:dyDescent="0.3">
      <c r="A384" s="59">
        <v>0.76041666666666663</v>
      </c>
      <c r="B384">
        <v>1</v>
      </c>
      <c r="C384">
        <v>1</v>
      </c>
      <c r="E384">
        <v>1</v>
      </c>
      <c r="H384">
        <v>3</v>
      </c>
    </row>
    <row r="385" spans="1:8" x14ac:dyDescent="0.3">
      <c r="A385" s="54" t="s">
        <v>1180</v>
      </c>
      <c r="B385">
        <v>7</v>
      </c>
      <c r="C385">
        <v>7</v>
      </c>
      <c r="F385">
        <v>7</v>
      </c>
      <c r="H385">
        <v>21</v>
      </c>
    </row>
    <row r="386" spans="1:8" x14ac:dyDescent="0.3">
      <c r="A386" s="59">
        <v>0.33333333333333331</v>
      </c>
      <c r="B386">
        <v>1</v>
      </c>
      <c r="C386">
        <v>1</v>
      </c>
      <c r="F386">
        <v>1</v>
      </c>
      <c r="H386">
        <v>3</v>
      </c>
    </row>
    <row r="387" spans="1:8" x14ac:dyDescent="0.3">
      <c r="A387" s="59">
        <v>0.36458333333333331</v>
      </c>
      <c r="B387">
        <v>1</v>
      </c>
      <c r="C387">
        <v>1</v>
      </c>
      <c r="F387">
        <v>1</v>
      </c>
      <c r="H387">
        <v>3</v>
      </c>
    </row>
    <row r="388" spans="1:8" x14ac:dyDescent="0.3">
      <c r="A388" s="59">
        <v>0.39583333333333331</v>
      </c>
      <c r="B388">
        <v>1</v>
      </c>
      <c r="C388">
        <v>1</v>
      </c>
      <c r="F388">
        <v>1</v>
      </c>
      <c r="H388">
        <v>3</v>
      </c>
    </row>
    <row r="389" spans="1:8" x14ac:dyDescent="0.3">
      <c r="A389" s="59">
        <v>0.44791666666666669</v>
      </c>
      <c r="B389">
        <v>1</v>
      </c>
      <c r="C389">
        <v>1</v>
      </c>
      <c r="F389">
        <v>1</v>
      </c>
      <c r="H389">
        <v>3</v>
      </c>
    </row>
    <row r="390" spans="1:8" x14ac:dyDescent="0.3">
      <c r="A390" s="59">
        <v>0.47916666666666669</v>
      </c>
      <c r="B390">
        <v>1</v>
      </c>
      <c r="C390">
        <v>1</v>
      </c>
      <c r="F390">
        <v>1</v>
      </c>
      <c r="H390">
        <v>3</v>
      </c>
    </row>
    <row r="391" spans="1:8" x14ac:dyDescent="0.3">
      <c r="A391" s="59">
        <v>0.51041666666666663</v>
      </c>
      <c r="B391">
        <v>1</v>
      </c>
      <c r="C391">
        <v>1</v>
      </c>
      <c r="F391">
        <v>1</v>
      </c>
      <c r="H391">
        <v>3</v>
      </c>
    </row>
    <row r="392" spans="1:8" x14ac:dyDescent="0.3">
      <c r="A392" s="59">
        <v>0.54166666666666663</v>
      </c>
      <c r="B392">
        <v>1</v>
      </c>
      <c r="C392">
        <v>1</v>
      </c>
      <c r="F392">
        <v>1</v>
      </c>
      <c r="H392">
        <v>3</v>
      </c>
    </row>
    <row r="393" spans="1:8" x14ac:dyDescent="0.3">
      <c r="A393" s="54" t="s">
        <v>1222</v>
      </c>
      <c r="C393">
        <v>7</v>
      </c>
      <c r="E393">
        <v>7</v>
      </c>
      <c r="F393">
        <v>7</v>
      </c>
      <c r="H393">
        <v>21</v>
      </c>
    </row>
    <row r="394" spans="1:8" x14ac:dyDescent="0.3">
      <c r="A394" s="59">
        <v>0.58333333333333337</v>
      </c>
      <c r="C394">
        <v>1</v>
      </c>
      <c r="E394">
        <v>1</v>
      </c>
      <c r="F394">
        <v>1</v>
      </c>
      <c r="H394">
        <v>3</v>
      </c>
    </row>
    <row r="395" spans="1:8" x14ac:dyDescent="0.3">
      <c r="A395" s="59">
        <v>0.61458333333333337</v>
      </c>
      <c r="C395">
        <v>1</v>
      </c>
      <c r="E395">
        <v>1</v>
      </c>
      <c r="F395">
        <v>1</v>
      </c>
      <c r="H395">
        <v>3</v>
      </c>
    </row>
    <row r="396" spans="1:8" x14ac:dyDescent="0.3">
      <c r="A396" s="59">
        <v>0.64583333333333337</v>
      </c>
      <c r="C396">
        <v>1</v>
      </c>
      <c r="E396">
        <v>1</v>
      </c>
      <c r="F396">
        <v>1</v>
      </c>
      <c r="H396">
        <v>3</v>
      </c>
    </row>
    <row r="397" spans="1:8" x14ac:dyDescent="0.3">
      <c r="A397" s="59">
        <v>0.67708333333333337</v>
      </c>
      <c r="C397">
        <v>1</v>
      </c>
      <c r="E397">
        <v>1</v>
      </c>
      <c r="F397">
        <v>1</v>
      </c>
      <c r="H397">
        <v>3</v>
      </c>
    </row>
    <row r="398" spans="1:8" x14ac:dyDescent="0.3">
      <c r="A398" s="59">
        <v>0.72916666666666663</v>
      </c>
      <c r="C398">
        <v>1</v>
      </c>
      <c r="E398">
        <v>1</v>
      </c>
      <c r="F398">
        <v>1</v>
      </c>
      <c r="H398">
        <v>3</v>
      </c>
    </row>
    <row r="399" spans="1:8" x14ac:dyDescent="0.3">
      <c r="A399" s="59">
        <v>0.79166666666666663</v>
      </c>
      <c r="C399">
        <v>1</v>
      </c>
      <c r="E399">
        <v>1</v>
      </c>
      <c r="F399">
        <v>1</v>
      </c>
      <c r="H399">
        <v>3</v>
      </c>
    </row>
    <row r="400" spans="1:8" x14ac:dyDescent="0.3">
      <c r="A400" s="59">
        <v>0.76041666666666663</v>
      </c>
      <c r="C400">
        <v>1</v>
      </c>
      <c r="E400">
        <v>1</v>
      </c>
      <c r="F400">
        <v>1</v>
      </c>
      <c r="H400">
        <v>3</v>
      </c>
    </row>
    <row r="401" spans="1:8" x14ac:dyDescent="0.3">
      <c r="A401" s="54" t="s">
        <v>1189</v>
      </c>
      <c r="D401">
        <v>7</v>
      </c>
      <c r="E401">
        <v>7</v>
      </c>
      <c r="F401">
        <v>7</v>
      </c>
      <c r="H401">
        <v>21</v>
      </c>
    </row>
    <row r="402" spans="1:8" x14ac:dyDescent="0.3">
      <c r="A402" s="59">
        <v>0.58333333333333337</v>
      </c>
      <c r="D402">
        <v>1</v>
      </c>
      <c r="E402">
        <v>1</v>
      </c>
      <c r="F402">
        <v>1</v>
      </c>
      <c r="H402">
        <v>3</v>
      </c>
    </row>
    <row r="403" spans="1:8" x14ac:dyDescent="0.3">
      <c r="A403" s="59">
        <v>0.61458333333333337</v>
      </c>
      <c r="D403">
        <v>1</v>
      </c>
      <c r="E403">
        <v>1</v>
      </c>
      <c r="F403">
        <v>1</v>
      </c>
      <c r="H403">
        <v>3</v>
      </c>
    </row>
    <row r="404" spans="1:8" x14ac:dyDescent="0.3">
      <c r="A404" s="59">
        <v>0.64583333333333337</v>
      </c>
      <c r="D404">
        <v>1</v>
      </c>
      <c r="E404">
        <v>1</v>
      </c>
      <c r="F404">
        <v>1</v>
      </c>
      <c r="H404">
        <v>3</v>
      </c>
    </row>
    <row r="405" spans="1:8" x14ac:dyDescent="0.3">
      <c r="A405" s="59">
        <v>0.67708333333333337</v>
      </c>
      <c r="D405">
        <v>1</v>
      </c>
      <c r="E405">
        <v>1</v>
      </c>
      <c r="F405">
        <v>1</v>
      </c>
      <c r="H405">
        <v>3</v>
      </c>
    </row>
    <row r="406" spans="1:8" x14ac:dyDescent="0.3">
      <c r="A406" s="59">
        <v>0.72916666666666663</v>
      </c>
      <c r="D406">
        <v>1</v>
      </c>
      <c r="E406">
        <v>1</v>
      </c>
      <c r="F406">
        <v>1</v>
      </c>
      <c r="H406">
        <v>3</v>
      </c>
    </row>
    <row r="407" spans="1:8" x14ac:dyDescent="0.3">
      <c r="A407" s="59">
        <v>0.79166666666666663</v>
      </c>
      <c r="D407">
        <v>1</v>
      </c>
      <c r="E407">
        <v>1</v>
      </c>
      <c r="F407">
        <v>1</v>
      </c>
      <c r="H407">
        <v>3</v>
      </c>
    </row>
    <row r="408" spans="1:8" x14ac:dyDescent="0.3">
      <c r="A408" s="59">
        <v>0.76041666666666663</v>
      </c>
      <c r="D408">
        <v>1</v>
      </c>
      <c r="E408">
        <v>1</v>
      </c>
      <c r="F408">
        <v>1</v>
      </c>
      <c r="H408">
        <v>3</v>
      </c>
    </row>
    <row r="409" spans="1:8" x14ac:dyDescent="0.3">
      <c r="A409" s="54" t="s">
        <v>1203</v>
      </c>
      <c r="C409">
        <v>7</v>
      </c>
      <c r="D409">
        <v>7</v>
      </c>
      <c r="E409">
        <v>7</v>
      </c>
      <c r="H409">
        <v>21</v>
      </c>
    </row>
    <row r="410" spans="1:8" x14ac:dyDescent="0.3">
      <c r="A410" s="59">
        <v>0.58333333333333337</v>
      </c>
      <c r="C410">
        <v>1</v>
      </c>
      <c r="D410">
        <v>1</v>
      </c>
      <c r="E410">
        <v>1</v>
      </c>
      <c r="H410">
        <v>3</v>
      </c>
    </row>
    <row r="411" spans="1:8" x14ac:dyDescent="0.3">
      <c r="A411" s="59">
        <v>0.61458333333333337</v>
      </c>
      <c r="C411">
        <v>1</v>
      </c>
      <c r="D411">
        <v>1</v>
      </c>
      <c r="E411">
        <v>1</v>
      </c>
      <c r="H411">
        <v>3</v>
      </c>
    </row>
    <row r="412" spans="1:8" x14ac:dyDescent="0.3">
      <c r="A412" s="59">
        <v>0.64583333333333337</v>
      </c>
      <c r="C412">
        <v>1</v>
      </c>
      <c r="D412">
        <v>1</v>
      </c>
      <c r="E412">
        <v>1</v>
      </c>
      <c r="H412">
        <v>3</v>
      </c>
    </row>
    <row r="413" spans="1:8" x14ac:dyDescent="0.3">
      <c r="A413" s="59">
        <v>0.67708333333333337</v>
      </c>
      <c r="C413">
        <v>1</v>
      </c>
      <c r="D413">
        <v>1</v>
      </c>
      <c r="E413">
        <v>1</v>
      </c>
      <c r="H413">
        <v>3</v>
      </c>
    </row>
    <row r="414" spans="1:8" x14ac:dyDescent="0.3">
      <c r="A414" s="59">
        <v>0.72916666666666663</v>
      </c>
      <c r="C414">
        <v>1</v>
      </c>
      <c r="D414">
        <v>1</v>
      </c>
      <c r="E414">
        <v>1</v>
      </c>
      <c r="H414">
        <v>3</v>
      </c>
    </row>
    <row r="415" spans="1:8" x14ac:dyDescent="0.3">
      <c r="A415" s="59">
        <v>0.79166666666666663</v>
      </c>
      <c r="C415">
        <v>1</v>
      </c>
      <c r="D415">
        <v>1</v>
      </c>
      <c r="E415">
        <v>1</v>
      </c>
      <c r="H415">
        <v>3</v>
      </c>
    </row>
    <row r="416" spans="1:8" x14ac:dyDescent="0.3">
      <c r="A416" s="59">
        <v>0.76041666666666663</v>
      </c>
      <c r="C416">
        <v>1</v>
      </c>
      <c r="D416">
        <v>1</v>
      </c>
      <c r="E416">
        <v>1</v>
      </c>
      <c r="H416">
        <v>3</v>
      </c>
    </row>
    <row r="417" spans="1:8" x14ac:dyDescent="0.3">
      <c r="A417" s="54" t="s">
        <v>1214</v>
      </c>
      <c r="D417">
        <v>7</v>
      </c>
      <c r="E417">
        <v>7</v>
      </c>
      <c r="F417">
        <v>7</v>
      </c>
      <c r="H417">
        <v>21</v>
      </c>
    </row>
    <row r="418" spans="1:8" x14ac:dyDescent="0.3">
      <c r="A418" s="59">
        <v>0.33333333333333331</v>
      </c>
      <c r="D418">
        <v>1</v>
      </c>
      <c r="E418">
        <v>1</v>
      </c>
      <c r="F418">
        <v>1</v>
      </c>
      <c r="H418">
        <v>3</v>
      </c>
    </row>
    <row r="419" spans="1:8" x14ac:dyDescent="0.3">
      <c r="A419" s="59">
        <v>0.36458333333333331</v>
      </c>
      <c r="D419">
        <v>1</v>
      </c>
      <c r="E419">
        <v>1</v>
      </c>
      <c r="F419">
        <v>1</v>
      </c>
      <c r="H419">
        <v>3</v>
      </c>
    </row>
    <row r="420" spans="1:8" x14ac:dyDescent="0.3">
      <c r="A420" s="59">
        <v>0.39583333333333331</v>
      </c>
      <c r="D420">
        <v>1</v>
      </c>
      <c r="E420">
        <v>1</v>
      </c>
      <c r="F420">
        <v>1</v>
      </c>
      <c r="H420">
        <v>3</v>
      </c>
    </row>
    <row r="421" spans="1:8" x14ac:dyDescent="0.3">
      <c r="A421" s="59">
        <v>0.44791666666666669</v>
      </c>
      <c r="D421">
        <v>1</v>
      </c>
      <c r="E421">
        <v>1</v>
      </c>
      <c r="F421">
        <v>1</v>
      </c>
      <c r="H421">
        <v>3</v>
      </c>
    </row>
    <row r="422" spans="1:8" x14ac:dyDescent="0.3">
      <c r="A422" s="59">
        <v>0.47916666666666669</v>
      </c>
      <c r="D422">
        <v>1</v>
      </c>
      <c r="E422">
        <v>1</v>
      </c>
      <c r="F422">
        <v>1</v>
      </c>
      <c r="H422">
        <v>3</v>
      </c>
    </row>
    <row r="423" spans="1:8" x14ac:dyDescent="0.3">
      <c r="A423" s="59">
        <v>0.51041666666666663</v>
      </c>
      <c r="D423">
        <v>1</v>
      </c>
      <c r="E423">
        <v>1</v>
      </c>
      <c r="F423">
        <v>1</v>
      </c>
      <c r="H423">
        <v>3</v>
      </c>
    </row>
    <row r="424" spans="1:8" x14ac:dyDescent="0.3">
      <c r="A424" s="59">
        <v>0.54166666666666663</v>
      </c>
      <c r="D424">
        <v>1</v>
      </c>
      <c r="E424">
        <v>1</v>
      </c>
      <c r="F424">
        <v>1</v>
      </c>
      <c r="H424">
        <v>3</v>
      </c>
    </row>
    <row r="425" spans="1:8" x14ac:dyDescent="0.3">
      <c r="A425" s="54" t="s">
        <v>1150</v>
      </c>
      <c r="C425">
        <v>7</v>
      </c>
      <c r="D425">
        <v>7</v>
      </c>
      <c r="F425">
        <v>7</v>
      </c>
      <c r="H425">
        <v>21</v>
      </c>
    </row>
    <row r="426" spans="1:8" x14ac:dyDescent="0.3">
      <c r="A426" s="59">
        <v>0.58333333333333337</v>
      </c>
      <c r="C426">
        <v>1</v>
      </c>
      <c r="D426">
        <v>1</v>
      </c>
      <c r="F426">
        <v>1</v>
      </c>
      <c r="H426">
        <v>3</v>
      </c>
    </row>
    <row r="427" spans="1:8" x14ac:dyDescent="0.3">
      <c r="A427" s="59">
        <v>0.61458333333333337</v>
      </c>
      <c r="C427">
        <v>1</v>
      </c>
      <c r="D427">
        <v>1</v>
      </c>
      <c r="F427">
        <v>1</v>
      </c>
      <c r="H427">
        <v>3</v>
      </c>
    </row>
    <row r="428" spans="1:8" x14ac:dyDescent="0.3">
      <c r="A428" s="59">
        <v>0.64583333333333337</v>
      </c>
      <c r="C428">
        <v>1</v>
      </c>
      <c r="D428">
        <v>1</v>
      </c>
      <c r="F428">
        <v>1</v>
      </c>
      <c r="H428">
        <v>3</v>
      </c>
    </row>
    <row r="429" spans="1:8" x14ac:dyDescent="0.3">
      <c r="A429" s="59">
        <v>0.67708333333333337</v>
      </c>
      <c r="C429">
        <v>1</v>
      </c>
      <c r="D429">
        <v>1</v>
      </c>
      <c r="F429">
        <v>1</v>
      </c>
      <c r="H429">
        <v>3</v>
      </c>
    </row>
    <row r="430" spans="1:8" x14ac:dyDescent="0.3">
      <c r="A430" s="59">
        <v>0.72916666666666663</v>
      </c>
      <c r="C430">
        <v>1</v>
      </c>
      <c r="D430">
        <v>1</v>
      </c>
      <c r="F430">
        <v>1</v>
      </c>
      <c r="H430">
        <v>3</v>
      </c>
    </row>
    <row r="431" spans="1:8" x14ac:dyDescent="0.3">
      <c r="A431" s="59">
        <v>0.79166666666666663</v>
      </c>
      <c r="C431">
        <v>1</v>
      </c>
      <c r="D431">
        <v>1</v>
      </c>
      <c r="F431">
        <v>1</v>
      </c>
      <c r="H431">
        <v>3</v>
      </c>
    </row>
    <row r="432" spans="1:8" x14ac:dyDescent="0.3">
      <c r="A432" s="59">
        <v>0.76041666666666663</v>
      </c>
      <c r="C432">
        <v>1</v>
      </c>
      <c r="D432">
        <v>1</v>
      </c>
      <c r="F432">
        <v>1</v>
      </c>
      <c r="H432">
        <v>3</v>
      </c>
    </row>
    <row r="433" spans="1:8" x14ac:dyDescent="0.3">
      <c r="A433" s="54" t="s">
        <v>1148</v>
      </c>
      <c r="B433">
        <v>7</v>
      </c>
      <c r="C433">
        <v>7</v>
      </c>
      <c r="E433">
        <v>7</v>
      </c>
      <c r="H433">
        <v>21</v>
      </c>
    </row>
    <row r="434" spans="1:8" x14ac:dyDescent="0.3">
      <c r="A434" s="59">
        <v>0.33333333333333331</v>
      </c>
      <c r="B434">
        <v>1</v>
      </c>
      <c r="C434">
        <v>1</v>
      </c>
      <c r="E434">
        <v>1</v>
      </c>
      <c r="H434">
        <v>3</v>
      </c>
    </row>
    <row r="435" spans="1:8" x14ac:dyDescent="0.3">
      <c r="A435" s="59">
        <v>0.36458333333333331</v>
      </c>
      <c r="B435">
        <v>1</v>
      </c>
      <c r="C435">
        <v>1</v>
      </c>
      <c r="E435">
        <v>1</v>
      </c>
      <c r="H435">
        <v>3</v>
      </c>
    </row>
    <row r="436" spans="1:8" x14ac:dyDescent="0.3">
      <c r="A436" s="59">
        <v>0.39583333333333331</v>
      </c>
      <c r="B436">
        <v>1</v>
      </c>
      <c r="C436">
        <v>1</v>
      </c>
      <c r="E436">
        <v>1</v>
      </c>
      <c r="H436">
        <v>3</v>
      </c>
    </row>
    <row r="437" spans="1:8" x14ac:dyDescent="0.3">
      <c r="A437" s="59">
        <v>0.44791666666666669</v>
      </c>
      <c r="B437">
        <v>1</v>
      </c>
      <c r="C437">
        <v>1</v>
      </c>
      <c r="E437">
        <v>1</v>
      </c>
      <c r="H437">
        <v>3</v>
      </c>
    </row>
    <row r="438" spans="1:8" x14ac:dyDescent="0.3">
      <c r="A438" s="59">
        <v>0.47916666666666669</v>
      </c>
      <c r="B438">
        <v>1</v>
      </c>
      <c r="C438">
        <v>1</v>
      </c>
      <c r="E438">
        <v>1</v>
      </c>
      <c r="H438">
        <v>3</v>
      </c>
    </row>
    <row r="439" spans="1:8" x14ac:dyDescent="0.3">
      <c r="A439" s="59">
        <v>0.51041666666666663</v>
      </c>
      <c r="B439">
        <v>1</v>
      </c>
      <c r="C439">
        <v>1</v>
      </c>
      <c r="E439">
        <v>1</v>
      </c>
      <c r="H439">
        <v>3</v>
      </c>
    </row>
    <row r="440" spans="1:8" x14ac:dyDescent="0.3">
      <c r="A440" s="59">
        <v>0.54166666666666663</v>
      </c>
      <c r="B440">
        <v>1</v>
      </c>
      <c r="C440">
        <v>1</v>
      </c>
      <c r="E440">
        <v>1</v>
      </c>
      <c r="H440">
        <v>3</v>
      </c>
    </row>
    <row r="441" spans="1:8" x14ac:dyDescent="0.3">
      <c r="A441" s="54" t="s">
        <v>1178</v>
      </c>
      <c r="C441">
        <v>7</v>
      </c>
      <c r="F441">
        <v>7</v>
      </c>
      <c r="H441">
        <v>14</v>
      </c>
    </row>
    <row r="442" spans="1:8" x14ac:dyDescent="0.3">
      <c r="A442" s="59">
        <v>0.58333333333333337</v>
      </c>
      <c r="C442">
        <v>1</v>
      </c>
      <c r="F442">
        <v>1</v>
      </c>
      <c r="H442">
        <v>2</v>
      </c>
    </row>
    <row r="443" spans="1:8" x14ac:dyDescent="0.3">
      <c r="A443" s="59">
        <v>0.61458333333333337</v>
      </c>
      <c r="C443">
        <v>1</v>
      </c>
      <c r="F443">
        <v>1</v>
      </c>
      <c r="H443">
        <v>2</v>
      </c>
    </row>
    <row r="444" spans="1:8" x14ac:dyDescent="0.3">
      <c r="A444" s="59">
        <v>0.64583333333333337</v>
      </c>
      <c r="C444">
        <v>1</v>
      </c>
      <c r="F444">
        <v>1</v>
      </c>
      <c r="H444">
        <v>2</v>
      </c>
    </row>
    <row r="445" spans="1:8" x14ac:dyDescent="0.3">
      <c r="A445" s="59">
        <v>0.67708333333333337</v>
      </c>
      <c r="C445">
        <v>1</v>
      </c>
      <c r="F445">
        <v>1</v>
      </c>
      <c r="H445">
        <v>2</v>
      </c>
    </row>
    <row r="446" spans="1:8" x14ac:dyDescent="0.3">
      <c r="A446" s="59">
        <v>0.72916666666666663</v>
      </c>
      <c r="C446">
        <v>1</v>
      </c>
      <c r="F446">
        <v>1</v>
      </c>
      <c r="H446">
        <v>2</v>
      </c>
    </row>
    <row r="447" spans="1:8" x14ac:dyDescent="0.3">
      <c r="A447" s="59">
        <v>0.79166666666666663</v>
      </c>
      <c r="C447">
        <v>1</v>
      </c>
      <c r="F447">
        <v>1</v>
      </c>
      <c r="H447">
        <v>2</v>
      </c>
    </row>
    <row r="448" spans="1:8" x14ac:dyDescent="0.3">
      <c r="A448" s="59">
        <v>0.76041666666666663</v>
      </c>
      <c r="C448">
        <v>1</v>
      </c>
      <c r="F448">
        <v>1</v>
      </c>
      <c r="H448">
        <v>2</v>
      </c>
    </row>
    <row r="449" spans="1:8" x14ac:dyDescent="0.3">
      <c r="A449" s="54" t="s">
        <v>1196</v>
      </c>
      <c r="B449">
        <v>7</v>
      </c>
      <c r="D449">
        <v>7</v>
      </c>
      <c r="F449">
        <v>7</v>
      </c>
      <c r="H449">
        <v>21</v>
      </c>
    </row>
    <row r="450" spans="1:8" x14ac:dyDescent="0.3">
      <c r="A450" s="59">
        <v>0.33333333333333331</v>
      </c>
      <c r="D450">
        <v>1</v>
      </c>
      <c r="H450">
        <v>1</v>
      </c>
    </row>
    <row r="451" spans="1:8" x14ac:dyDescent="0.3">
      <c r="A451" s="59">
        <v>0.36458333333333331</v>
      </c>
      <c r="D451">
        <v>1</v>
      </c>
      <c r="H451">
        <v>1</v>
      </c>
    </row>
    <row r="452" spans="1:8" x14ac:dyDescent="0.3">
      <c r="A452" s="59">
        <v>0.39583333333333331</v>
      </c>
      <c r="D452">
        <v>1</v>
      </c>
      <c r="H452">
        <v>1</v>
      </c>
    </row>
    <row r="453" spans="1:8" x14ac:dyDescent="0.3">
      <c r="A453" s="59">
        <v>0.44791666666666669</v>
      </c>
      <c r="D453">
        <v>1</v>
      </c>
      <c r="H453">
        <v>1</v>
      </c>
    </row>
    <row r="454" spans="1:8" x14ac:dyDescent="0.3">
      <c r="A454" s="59">
        <v>0.47916666666666669</v>
      </c>
      <c r="D454">
        <v>1</v>
      </c>
      <c r="H454">
        <v>1</v>
      </c>
    </row>
    <row r="455" spans="1:8" x14ac:dyDescent="0.3">
      <c r="A455" s="59">
        <v>0.51041666666666663</v>
      </c>
      <c r="D455">
        <v>1</v>
      </c>
      <c r="H455">
        <v>1</v>
      </c>
    </row>
    <row r="456" spans="1:8" x14ac:dyDescent="0.3">
      <c r="A456" s="59">
        <v>0.54166666666666663</v>
      </c>
      <c r="D456">
        <v>1</v>
      </c>
      <c r="H456">
        <v>1</v>
      </c>
    </row>
    <row r="457" spans="1:8" x14ac:dyDescent="0.3">
      <c r="A457" s="59">
        <v>0.58333333333333337</v>
      </c>
      <c r="B457">
        <v>1</v>
      </c>
      <c r="F457">
        <v>1</v>
      </c>
      <c r="H457">
        <v>2</v>
      </c>
    </row>
    <row r="458" spans="1:8" x14ac:dyDescent="0.3">
      <c r="A458" s="59">
        <v>0.61458333333333337</v>
      </c>
      <c r="B458">
        <v>1</v>
      </c>
      <c r="F458">
        <v>1</v>
      </c>
      <c r="H458">
        <v>2</v>
      </c>
    </row>
    <row r="459" spans="1:8" x14ac:dyDescent="0.3">
      <c r="A459" s="59">
        <v>0.64583333333333337</v>
      </c>
      <c r="B459">
        <v>1</v>
      </c>
      <c r="F459">
        <v>1</v>
      </c>
      <c r="H459">
        <v>2</v>
      </c>
    </row>
    <row r="460" spans="1:8" x14ac:dyDescent="0.3">
      <c r="A460" s="59">
        <v>0.67708333333333337</v>
      </c>
      <c r="B460">
        <v>1</v>
      </c>
      <c r="F460">
        <v>1</v>
      </c>
      <c r="H460">
        <v>2</v>
      </c>
    </row>
    <row r="461" spans="1:8" x14ac:dyDescent="0.3">
      <c r="A461" s="59">
        <v>0.72916666666666663</v>
      </c>
      <c r="B461">
        <v>1</v>
      </c>
      <c r="F461">
        <v>1</v>
      </c>
      <c r="H461">
        <v>2</v>
      </c>
    </row>
    <row r="462" spans="1:8" x14ac:dyDescent="0.3">
      <c r="A462" s="59">
        <v>0.79166666666666663</v>
      </c>
      <c r="B462">
        <v>1</v>
      </c>
      <c r="F462">
        <v>1</v>
      </c>
      <c r="H462">
        <v>2</v>
      </c>
    </row>
    <row r="463" spans="1:8" x14ac:dyDescent="0.3">
      <c r="A463" s="59">
        <v>0.76041666666666663</v>
      </c>
      <c r="B463">
        <v>1</v>
      </c>
      <c r="F463">
        <v>1</v>
      </c>
      <c r="H463">
        <v>2</v>
      </c>
    </row>
    <row r="464" spans="1:8" x14ac:dyDescent="0.3">
      <c r="A464" s="54" t="s">
        <v>1174</v>
      </c>
      <c r="B464">
        <v>7</v>
      </c>
      <c r="D464">
        <v>7</v>
      </c>
      <c r="H464">
        <v>14</v>
      </c>
    </row>
    <row r="465" spans="1:8" x14ac:dyDescent="0.3">
      <c r="A465" s="59">
        <v>0.58333333333333337</v>
      </c>
      <c r="B465">
        <v>1</v>
      </c>
      <c r="D465">
        <v>1</v>
      </c>
      <c r="H465">
        <v>2</v>
      </c>
    </row>
    <row r="466" spans="1:8" x14ac:dyDescent="0.3">
      <c r="A466" s="59">
        <v>0.61458333333333337</v>
      </c>
      <c r="B466">
        <v>1</v>
      </c>
      <c r="D466">
        <v>1</v>
      </c>
      <c r="H466">
        <v>2</v>
      </c>
    </row>
    <row r="467" spans="1:8" x14ac:dyDescent="0.3">
      <c r="A467" s="59">
        <v>0.64583333333333337</v>
      </c>
      <c r="B467">
        <v>1</v>
      </c>
      <c r="D467">
        <v>1</v>
      </c>
      <c r="H467">
        <v>2</v>
      </c>
    </row>
    <row r="468" spans="1:8" x14ac:dyDescent="0.3">
      <c r="A468" s="59">
        <v>0.67708333333333337</v>
      </c>
      <c r="B468">
        <v>1</v>
      </c>
      <c r="D468">
        <v>1</v>
      </c>
      <c r="H468">
        <v>2</v>
      </c>
    </row>
    <row r="469" spans="1:8" x14ac:dyDescent="0.3">
      <c r="A469" s="59">
        <v>0.72916666666666663</v>
      </c>
      <c r="B469">
        <v>1</v>
      </c>
      <c r="D469">
        <v>1</v>
      </c>
      <c r="H469">
        <v>2</v>
      </c>
    </row>
    <row r="470" spans="1:8" x14ac:dyDescent="0.3">
      <c r="A470" s="59">
        <v>0.79166666666666663</v>
      </c>
      <c r="B470">
        <v>1</v>
      </c>
      <c r="D470">
        <v>1</v>
      </c>
      <c r="H470">
        <v>2</v>
      </c>
    </row>
    <row r="471" spans="1:8" x14ac:dyDescent="0.3">
      <c r="A471" s="59">
        <v>0.76041666666666663</v>
      </c>
      <c r="B471">
        <v>1</v>
      </c>
      <c r="D471">
        <v>1</v>
      </c>
      <c r="H471">
        <v>2</v>
      </c>
    </row>
    <row r="472" spans="1:8" x14ac:dyDescent="0.3">
      <c r="A472" s="54" t="s">
        <v>1084</v>
      </c>
      <c r="G472">
        <v>1</v>
      </c>
      <c r="H472">
        <v>1</v>
      </c>
    </row>
    <row r="473" spans="1:8" x14ac:dyDescent="0.3">
      <c r="A473" s="67" t="s">
        <v>1275</v>
      </c>
      <c r="G473">
        <v>1</v>
      </c>
      <c r="H473">
        <v>1</v>
      </c>
    </row>
    <row r="474" spans="1:8" x14ac:dyDescent="0.3">
      <c r="A474" s="54" t="s">
        <v>1173</v>
      </c>
      <c r="B474">
        <v>7</v>
      </c>
      <c r="C474">
        <v>7</v>
      </c>
      <c r="D474">
        <v>7</v>
      </c>
      <c r="F474">
        <v>7</v>
      </c>
      <c r="H474">
        <v>28</v>
      </c>
    </row>
    <row r="475" spans="1:8" x14ac:dyDescent="0.3">
      <c r="A475" s="59">
        <v>0.58333333333333337</v>
      </c>
      <c r="B475">
        <v>1</v>
      </c>
      <c r="C475">
        <v>1</v>
      </c>
      <c r="D475">
        <v>1</v>
      </c>
      <c r="F475">
        <v>1</v>
      </c>
      <c r="H475">
        <v>4</v>
      </c>
    </row>
    <row r="476" spans="1:8" x14ac:dyDescent="0.3">
      <c r="A476" s="59">
        <v>0.61458333333333337</v>
      </c>
      <c r="B476">
        <v>1</v>
      </c>
      <c r="C476">
        <v>1</v>
      </c>
      <c r="D476">
        <v>1</v>
      </c>
      <c r="F476">
        <v>1</v>
      </c>
      <c r="H476">
        <v>4</v>
      </c>
    </row>
    <row r="477" spans="1:8" x14ac:dyDescent="0.3">
      <c r="A477" s="59">
        <v>0.64583333333333337</v>
      </c>
      <c r="B477">
        <v>1</v>
      </c>
      <c r="C477">
        <v>1</v>
      </c>
      <c r="D477">
        <v>1</v>
      </c>
      <c r="F477">
        <v>1</v>
      </c>
      <c r="H477">
        <v>4</v>
      </c>
    </row>
    <row r="478" spans="1:8" x14ac:dyDescent="0.3">
      <c r="A478" s="59">
        <v>0.67708333333333337</v>
      </c>
      <c r="B478">
        <v>1</v>
      </c>
      <c r="C478">
        <v>1</v>
      </c>
      <c r="D478">
        <v>1</v>
      </c>
      <c r="F478">
        <v>1</v>
      </c>
      <c r="H478">
        <v>4</v>
      </c>
    </row>
    <row r="479" spans="1:8" x14ac:dyDescent="0.3">
      <c r="A479" s="59">
        <v>0.72916666666666663</v>
      </c>
      <c r="B479">
        <v>1</v>
      </c>
      <c r="C479">
        <v>1</v>
      </c>
      <c r="D479">
        <v>1</v>
      </c>
      <c r="F479">
        <v>1</v>
      </c>
      <c r="H479">
        <v>4</v>
      </c>
    </row>
    <row r="480" spans="1:8" x14ac:dyDescent="0.3">
      <c r="A480" s="59">
        <v>0.79166666666666663</v>
      </c>
      <c r="B480">
        <v>1</v>
      </c>
      <c r="C480">
        <v>1</v>
      </c>
      <c r="D480">
        <v>1</v>
      </c>
      <c r="F480">
        <v>1</v>
      </c>
      <c r="H480">
        <v>4</v>
      </c>
    </row>
    <row r="481" spans="1:8" x14ac:dyDescent="0.3">
      <c r="A481" s="59">
        <v>0.76041666666666663</v>
      </c>
      <c r="B481">
        <v>1</v>
      </c>
      <c r="C481">
        <v>1</v>
      </c>
      <c r="D481">
        <v>1</v>
      </c>
      <c r="F481">
        <v>1</v>
      </c>
      <c r="H481">
        <v>4</v>
      </c>
    </row>
    <row r="482" spans="1:8" x14ac:dyDescent="0.3">
      <c r="A482" s="54" t="s">
        <v>1199</v>
      </c>
      <c r="B482">
        <v>7</v>
      </c>
      <c r="D482">
        <v>7</v>
      </c>
      <c r="H482">
        <v>14</v>
      </c>
    </row>
    <row r="483" spans="1:8" x14ac:dyDescent="0.3">
      <c r="A483" s="59">
        <v>0.33333333333333331</v>
      </c>
      <c r="B483">
        <v>1</v>
      </c>
      <c r="D483">
        <v>1</v>
      </c>
      <c r="H483">
        <v>2</v>
      </c>
    </row>
    <row r="484" spans="1:8" x14ac:dyDescent="0.3">
      <c r="A484" s="59">
        <v>0.36458333333333331</v>
      </c>
      <c r="B484">
        <v>1</v>
      </c>
      <c r="D484">
        <v>1</v>
      </c>
      <c r="H484">
        <v>2</v>
      </c>
    </row>
    <row r="485" spans="1:8" x14ac:dyDescent="0.3">
      <c r="A485" s="59">
        <v>0.39583333333333331</v>
      </c>
      <c r="B485">
        <v>1</v>
      </c>
      <c r="D485">
        <v>1</v>
      </c>
      <c r="H485">
        <v>2</v>
      </c>
    </row>
    <row r="486" spans="1:8" x14ac:dyDescent="0.3">
      <c r="A486" s="59">
        <v>0.44791666666666669</v>
      </c>
      <c r="B486">
        <v>1</v>
      </c>
      <c r="D486">
        <v>1</v>
      </c>
      <c r="H486">
        <v>2</v>
      </c>
    </row>
    <row r="487" spans="1:8" x14ac:dyDescent="0.3">
      <c r="A487" s="59">
        <v>0.47916666666666669</v>
      </c>
      <c r="B487">
        <v>1</v>
      </c>
      <c r="D487">
        <v>1</v>
      </c>
      <c r="H487">
        <v>2</v>
      </c>
    </row>
    <row r="488" spans="1:8" x14ac:dyDescent="0.3">
      <c r="A488" s="59">
        <v>0.51041666666666663</v>
      </c>
      <c r="B488">
        <v>1</v>
      </c>
      <c r="D488">
        <v>1</v>
      </c>
      <c r="H488">
        <v>2</v>
      </c>
    </row>
    <row r="489" spans="1:8" x14ac:dyDescent="0.3">
      <c r="A489" s="59">
        <v>0.54166666666666663</v>
      </c>
      <c r="B489">
        <v>1</v>
      </c>
      <c r="D489">
        <v>1</v>
      </c>
      <c r="H489">
        <v>2</v>
      </c>
    </row>
    <row r="490" spans="1:8" x14ac:dyDescent="0.3">
      <c r="A490" s="54" t="s">
        <v>1162</v>
      </c>
      <c r="B490">
        <v>7</v>
      </c>
      <c r="D490">
        <v>7</v>
      </c>
      <c r="H490">
        <v>14</v>
      </c>
    </row>
    <row r="491" spans="1:8" x14ac:dyDescent="0.3">
      <c r="A491" s="59">
        <v>0.58333333333333337</v>
      </c>
      <c r="B491">
        <v>1</v>
      </c>
      <c r="D491">
        <v>1</v>
      </c>
      <c r="H491">
        <v>2</v>
      </c>
    </row>
    <row r="492" spans="1:8" x14ac:dyDescent="0.3">
      <c r="A492" s="59">
        <v>0.61458333333333337</v>
      </c>
      <c r="B492">
        <v>1</v>
      </c>
      <c r="D492">
        <v>1</v>
      </c>
      <c r="H492">
        <v>2</v>
      </c>
    </row>
    <row r="493" spans="1:8" x14ac:dyDescent="0.3">
      <c r="A493" s="59">
        <v>0.64583333333333337</v>
      </c>
      <c r="B493">
        <v>1</v>
      </c>
      <c r="D493">
        <v>1</v>
      </c>
      <c r="H493">
        <v>2</v>
      </c>
    </row>
    <row r="494" spans="1:8" x14ac:dyDescent="0.3">
      <c r="A494" s="59">
        <v>0.67708333333333337</v>
      </c>
      <c r="B494">
        <v>1</v>
      </c>
      <c r="D494">
        <v>1</v>
      </c>
      <c r="H494">
        <v>2</v>
      </c>
    </row>
    <row r="495" spans="1:8" x14ac:dyDescent="0.3">
      <c r="A495" s="59">
        <v>0.72916666666666663</v>
      </c>
      <c r="B495">
        <v>1</v>
      </c>
      <c r="D495">
        <v>1</v>
      </c>
      <c r="H495">
        <v>2</v>
      </c>
    </row>
    <row r="496" spans="1:8" x14ac:dyDescent="0.3">
      <c r="A496" s="59">
        <v>0.79166666666666663</v>
      </c>
      <c r="B496">
        <v>1</v>
      </c>
      <c r="D496">
        <v>1</v>
      </c>
      <c r="H496">
        <v>2</v>
      </c>
    </row>
    <row r="497" spans="1:8" x14ac:dyDescent="0.3">
      <c r="A497" s="59">
        <v>0.76041666666666663</v>
      </c>
      <c r="B497">
        <v>1</v>
      </c>
      <c r="D497">
        <v>1</v>
      </c>
      <c r="H497">
        <v>2</v>
      </c>
    </row>
    <row r="498" spans="1:8" x14ac:dyDescent="0.3">
      <c r="A498" s="54" t="s">
        <v>1187</v>
      </c>
      <c r="C498">
        <v>7</v>
      </c>
      <c r="D498">
        <v>7</v>
      </c>
      <c r="H498">
        <v>14</v>
      </c>
    </row>
    <row r="499" spans="1:8" x14ac:dyDescent="0.3">
      <c r="A499" s="59">
        <v>0.58333333333333337</v>
      </c>
      <c r="C499">
        <v>1</v>
      </c>
      <c r="D499">
        <v>1</v>
      </c>
      <c r="H499">
        <v>2</v>
      </c>
    </row>
    <row r="500" spans="1:8" x14ac:dyDescent="0.3">
      <c r="A500" s="59">
        <v>0.61458333333333337</v>
      </c>
      <c r="C500">
        <v>1</v>
      </c>
      <c r="D500">
        <v>1</v>
      </c>
      <c r="H500">
        <v>2</v>
      </c>
    </row>
    <row r="501" spans="1:8" x14ac:dyDescent="0.3">
      <c r="A501" s="59">
        <v>0.64583333333333337</v>
      </c>
      <c r="C501">
        <v>1</v>
      </c>
      <c r="D501">
        <v>1</v>
      </c>
      <c r="H501">
        <v>2</v>
      </c>
    </row>
    <row r="502" spans="1:8" x14ac:dyDescent="0.3">
      <c r="A502" s="59">
        <v>0.67708333333333337</v>
      </c>
      <c r="C502">
        <v>1</v>
      </c>
      <c r="D502">
        <v>1</v>
      </c>
      <c r="H502">
        <v>2</v>
      </c>
    </row>
    <row r="503" spans="1:8" x14ac:dyDescent="0.3">
      <c r="A503" s="59">
        <v>0.72916666666666663</v>
      </c>
      <c r="C503">
        <v>1</v>
      </c>
      <c r="D503">
        <v>1</v>
      </c>
      <c r="H503">
        <v>2</v>
      </c>
    </row>
    <row r="504" spans="1:8" x14ac:dyDescent="0.3">
      <c r="A504" s="59">
        <v>0.79166666666666663</v>
      </c>
      <c r="C504">
        <v>1</v>
      </c>
      <c r="D504">
        <v>1</v>
      </c>
      <c r="H504">
        <v>2</v>
      </c>
    </row>
    <row r="505" spans="1:8" x14ac:dyDescent="0.3">
      <c r="A505" s="59">
        <v>0.76041666666666663</v>
      </c>
      <c r="C505">
        <v>1</v>
      </c>
      <c r="D505">
        <v>1</v>
      </c>
      <c r="H505">
        <v>2</v>
      </c>
    </row>
    <row r="506" spans="1:8" x14ac:dyDescent="0.3">
      <c r="A506" s="54" t="s">
        <v>1136</v>
      </c>
      <c r="B506">
        <v>7</v>
      </c>
      <c r="C506">
        <v>7</v>
      </c>
      <c r="F506">
        <v>7</v>
      </c>
      <c r="H506">
        <v>21</v>
      </c>
    </row>
    <row r="507" spans="1:8" x14ac:dyDescent="0.3">
      <c r="A507" s="59">
        <v>0.33333333333333331</v>
      </c>
      <c r="B507">
        <v>1</v>
      </c>
      <c r="C507">
        <v>1</v>
      </c>
      <c r="F507">
        <v>1</v>
      </c>
      <c r="H507">
        <v>3</v>
      </c>
    </row>
    <row r="508" spans="1:8" x14ac:dyDescent="0.3">
      <c r="A508" s="59">
        <v>0.36458333333333331</v>
      </c>
      <c r="B508">
        <v>1</v>
      </c>
      <c r="C508">
        <v>1</v>
      </c>
      <c r="F508">
        <v>1</v>
      </c>
      <c r="H508">
        <v>3</v>
      </c>
    </row>
    <row r="509" spans="1:8" x14ac:dyDescent="0.3">
      <c r="A509" s="59">
        <v>0.39583333333333331</v>
      </c>
      <c r="B509">
        <v>1</v>
      </c>
      <c r="C509">
        <v>1</v>
      </c>
      <c r="F509">
        <v>1</v>
      </c>
      <c r="H509">
        <v>3</v>
      </c>
    </row>
    <row r="510" spans="1:8" x14ac:dyDescent="0.3">
      <c r="A510" s="59">
        <v>0.44791666666666669</v>
      </c>
      <c r="B510">
        <v>1</v>
      </c>
      <c r="C510">
        <v>1</v>
      </c>
      <c r="F510">
        <v>1</v>
      </c>
      <c r="H510">
        <v>3</v>
      </c>
    </row>
    <row r="511" spans="1:8" x14ac:dyDescent="0.3">
      <c r="A511" s="59">
        <v>0.47916666666666669</v>
      </c>
      <c r="B511">
        <v>1</v>
      </c>
      <c r="C511">
        <v>1</v>
      </c>
      <c r="F511">
        <v>1</v>
      </c>
      <c r="H511">
        <v>3</v>
      </c>
    </row>
    <row r="512" spans="1:8" x14ac:dyDescent="0.3">
      <c r="A512" s="59">
        <v>0.51041666666666663</v>
      </c>
      <c r="B512">
        <v>1</v>
      </c>
      <c r="C512">
        <v>1</v>
      </c>
      <c r="F512">
        <v>1</v>
      </c>
      <c r="H512">
        <v>3</v>
      </c>
    </row>
    <row r="513" spans="1:8" x14ac:dyDescent="0.3">
      <c r="A513" s="59">
        <v>0.54166666666666663</v>
      </c>
      <c r="B513">
        <v>1</v>
      </c>
      <c r="C513">
        <v>1</v>
      </c>
      <c r="F513">
        <v>1</v>
      </c>
      <c r="H513">
        <v>3</v>
      </c>
    </row>
    <row r="514" spans="1:8" x14ac:dyDescent="0.3">
      <c r="A514" s="54" t="s">
        <v>1129</v>
      </c>
      <c r="C514">
        <v>7</v>
      </c>
      <c r="E514">
        <v>7</v>
      </c>
      <c r="H514">
        <v>14</v>
      </c>
    </row>
    <row r="515" spans="1:8" x14ac:dyDescent="0.3">
      <c r="A515" s="59">
        <v>0.58333333333333337</v>
      </c>
      <c r="C515">
        <v>1</v>
      </c>
      <c r="E515">
        <v>1</v>
      </c>
      <c r="H515">
        <v>2</v>
      </c>
    </row>
    <row r="516" spans="1:8" x14ac:dyDescent="0.3">
      <c r="A516" s="59">
        <v>0.61458333333333337</v>
      </c>
      <c r="C516">
        <v>1</v>
      </c>
      <c r="E516">
        <v>1</v>
      </c>
      <c r="H516">
        <v>2</v>
      </c>
    </row>
    <row r="517" spans="1:8" x14ac:dyDescent="0.3">
      <c r="A517" s="59">
        <v>0.64583333333333337</v>
      </c>
      <c r="C517">
        <v>1</v>
      </c>
      <c r="E517">
        <v>1</v>
      </c>
      <c r="H517">
        <v>2</v>
      </c>
    </row>
    <row r="518" spans="1:8" x14ac:dyDescent="0.3">
      <c r="A518" s="59">
        <v>0.67708333333333337</v>
      </c>
      <c r="C518">
        <v>1</v>
      </c>
      <c r="E518">
        <v>1</v>
      </c>
      <c r="H518">
        <v>2</v>
      </c>
    </row>
    <row r="519" spans="1:8" x14ac:dyDescent="0.3">
      <c r="A519" s="59">
        <v>0.72916666666666663</v>
      </c>
      <c r="C519">
        <v>1</v>
      </c>
      <c r="E519">
        <v>1</v>
      </c>
      <c r="H519">
        <v>2</v>
      </c>
    </row>
    <row r="520" spans="1:8" x14ac:dyDescent="0.3">
      <c r="A520" s="59">
        <v>0.79166666666666663</v>
      </c>
      <c r="C520">
        <v>1</v>
      </c>
      <c r="E520">
        <v>1</v>
      </c>
      <c r="H520">
        <v>2</v>
      </c>
    </row>
    <row r="521" spans="1:8" x14ac:dyDescent="0.3">
      <c r="A521" s="59">
        <v>0.76041666666666663</v>
      </c>
      <c r="C521">
        <v>1</v>
      </c>
      <c r="E521">
        <v>1</v>
      </c>
      <c r="H521">
        <v>2</v>
      </c>
    </row>
    <row r="522" spans="1:8" x14ac:dyDescent="0.3">
      <c r="A522" s="54" t="s">
        <v>3766</v>
      </c>
      <c r="B522">
        <v>217</v>
      </c>
      <c r="C522">
        <v>294</v>
      </c>
      <c r="D522">
        <v>266</v>
      </c>
      <c r="E522">
        <v>266</v>
      </c>
      <c r="F522">
        <v>209</v>
      </c>
      <c r="G522">
        <v>1</v>
      </c>
      <c r="H522">
        <v>1253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DA5EE-3748-43D9-8059-16484D9BBB8A}">
  <dimension ref="A2:L423"/>
  <sheetViews>
    <sheetView showGridLines="0" workbookViewId="0">
      <pane ySplit="7" topLeftCell="A17" activePane="bottomLeft" state="frozen"/>
      <selection pane="bottomLeft" activeCell="A17" sqref="A17"/>
    </sheetView>
  </sheetViews>
  <sheetFormatPr baseColWidth="10" defaultColWidth="11.44140625" defaultRowHeight="14.4" x14ac:dyDescent="0.3"/>
  <cols>
    <col min="1" max="1" width="18.88671875" bestFit="1" customWidth="1"/>
    <col min="2" max="2" width="39.5546875" bestFit="1" customWidth="1"/>
    <col min="3" max="3" width="12.6640625" bestFit="1" customWidth="1"/>
    <col min="4" max="4" width="34.6640625" bestFit="1" customWidth="1"/>
  </cols>
  <sheetData>
    <row r="2" spans="1:12" x14ac:dyDescent="0.3">
      <c r="A2" s="116" t="s">
        <v>3767</v>
      </c>
    </row>
    <row r="3" spans="1:12" x14ac:dyDescent="0.3">
      <c r="A3" s="116"/>
    </row>
    <row r="4" spans="1:12" x14ac:dyDescent="0.3">
      <c r="A4" s="116"/>
    </row>
    <row r="6" spans="1:12" x14ac:dyDescent="0.3">
      <c r="A6" s="29" t="s">
        <v>3713</v>
      </c>
      <c r="B6" s="30"/>
      <c r="C6" s="30"/>
      <c r="D6" s="30"/>
      <c r="E6" s="30"/>
      <c r="F6" s="29" t="s">
        <v>1103</v>
      </c>
      <c r="G6" s="30"/>
      <c r="H6" s="30"/>
      <c r="I6" s="30"/>
      <c r="J6" s="30"/>
      <c r="K6" s="30"/>
      <c r="L6" s="30"/>
    </row>
    <row r="7" spans="1:12" ht="28.8" x14ac:dyDescent="0.3">
      <c r="A7" s="29" t="s">
        <v>3768</v>
      </c>
      <c r="B7" s="32" t="s">
        <v>1102</v>
      </c>
      <c r="C7" s="29" t="s">
        <v>3717</v>
      </c>
      <c r="D7" s="32" t="s">
        <v>1104</v>
      </c>
      <c r="E7" s="32" t="s">
        <v>4</v>
      </c>
      <c r="F7" s="26" t="s">
        <v>1123</v>
      </c>
      <c r="G7" s="26" t="s">
        <v>1118</v>
      </c>
      <c r="H7" s="26" t="s">
        <v>1141</v>
      </c>
      <c r="I7" s="26" t="s">
        <v>1143</v>
      </c>
      <c r="J7" s="26" t="s">
        <v>1133</v>
      </c>
      <c r="K7" s="26" t="s">
        <v>1275</v>
      </c>
      <c r="L7" s="27" t="s">
        <v>1101</v>
      </c>
    </row>
    <row r="8" spans="1:12" x14ac:dyDescent="0.3">
      <c r="A8" s="30" t="s">
        <v>1121</v>
      </c>
      <c r="B8" s="30" t="s">
        <v>1151</v>
      </c>
      <c r="C8" s="30" t="s">
        <v>3743</v>
      </c>
      <c r="D8" s="35">
        <v>0.67708333333333337</v>
      </c>
      <c r="E8" s="30" t="s">
        <v>206</v>
      </c>
      <c r="F8" s="30"/>
      <c r="G8" s="30"/>
      <c r="H8" s="30"/>
      <c r="I8" s="30"/>
      <c r="J8" s="30">
        <v>1</v>
      </c>
      <c r="K8" s="30"/>
      <c r="L8" s="30">
        <v>1</v>
      </c>
    </row>
    <row r="9" spans="1:12" x14ac:dyDescent="0.3">
      <c r="A9" s="30"/>
      <c r="B9" s="30"/>
      <c r="C9" s="30" t="s">
        <v>3744</v>
      </c>
      <c r="D9" s="30"/>
      <c r="E9" s="30"/>
      <c r="F9" s="30"/>
      <c r="G9" s="30"/>
      <c r="H9" s="30"/>
      <c r="I9" s="30"/>
      <c r="J9" s="30">
        <v>1</v>
      </c>
      <c r="K9" s="30"/>
      <c r="L9" s="30">
        <v>1</v>
      </c>
    </row>
    <row r="10" spans="1:12" x14ac:dyDescent="0.3">
      <c r="A10" s="30"/>
      <c r="B10" s="30"/>
      <c r="C10" s="30" t="s">
        <v>3747</v>
      </c>
      <c r="D10" s="35">
        <v>0.76041666666666663</v>
      </c>
      <c r="E10" s="30" t="s">
        <v>605</v>
      </c>
      <c r="F10" s="30"/>
      <c r="G10" s="30"/>
      <c r="H10" s="30"/>
      <c r="I10" s="30"/>
      <c r="J10" s="30">
        <v>1</v>
      </c>
      <c r="K10" s="30"/>
      <c r="L10" s="30">
        <v>1</v>
      </c>
    </row>
    <row r="11" spans="1:12" x14ac:dyDescent="0.3">
      <c r="A11" s="30"/>
      <c r="B11" s="30"/>
      <c r="C11" s="30" t="s">
        <v>3748</v>
      </c>
      <c r="D11" s="30"/>
      <c r="E11" s="30"/>
      <c r="F11" s="30"/>
      <c r="G11" s="30"/>
      <c r="H11" s="30"/>
      <c r="I11" s="30"/>
      <c r="J11" s="30">
        <v>1</v>
      </c>
      <c r="K11" s="30"/>
      <c r="L11" s="30">
        <v>1</v>
      </c>
    </row>
    <row r="12" spans="1:12" x14ac:dyDescent="0.3">
      <c r="A12" s="30"/>
      <c r="B12" s="30" t="s">
        <v>3769</v>
      </c>
      <c r="C12" s="30"/>
      <c r="D12" s="30"/>
      <c r="E12" s="30"/>
      <c r="F12" s="30"/>
      <c r="G12" s="30"/>
      <c r="H12" s="30"/>
      <c r="I12" s="30"/>
      <c r="J12" s="30">
        <v>2</v>
      </c>
      <c r="K12" s="30"/>
      <c r="L12" s="30">
        <v>2</v>
      </c>
    </row>
    <row r="13" spans="1:12" x14ac:dyDescent="0.3">
      <c r="A13" s="30"/>
      <c r="B13" s="30" t="s">
        <v>1138</v>
      </c>
      <c r="C13" s="30" t="s">
        <v>3728</v>
      </c>
      <c r="D13" s="35">
        <v>0.44791666666666669</v>
      </c>
      <c r="E13" s="30" t="s">
        <v>167</v>
      </c>
      <c r="F13" s="30"/>
      <c r="G13" s="30">
        <v>1</v>
      </c>
      <c r="H13" s="30"/>
      <c r="I13" s="30"/>
      <c r="J13" s="30"/>
      <c r="K13" s="30"/>
      <c r="L13" s="30">
        <v>1</v>
      </c>
    </row>
    <row r="14" spans="1:12" x14ac:dyDescent="0.3">
      <c r="A14" s="30"/>
      <c r="B14" s="30"/>
      <c r="C14" s="30"/>
      <c r="D14" s="35">
        <v>0.44791666666666669</v>
      </c>
      <c r="E14" s="30" t="s">
        <v>268</v>
      </c>
      <c r="F14" s="30"/>
      <c r="G14" s="30">
        <v>1</v>
      </c>
      <c r="H14" s="30"/>
      <c r="I14" s="30"/>
      <c r="J14" s="30"/>
      <c r="K14" s="30"/>
      <c r="L14" s="30">
        <v>1</v>
      </c>
    </row>
    <row r="15" spans="1:12" x14ac:dyDescent="0.3">
      <c r="A15" s="30"/>
      <c r="B15" s="30"/>
      <c r="C15" s="30"/>
      <c r="D15" s="35">
        <v>0.44791666666666669</v>
      </c>
      <c r="E15" s="30" t="s">
        <v>707</v>
      </c>
      <c r="F15" s="30"/>
      <c r="G15" s="30"/>
      <c r="H15" s="30"/>
      <c r="I15" s="30"/>
      <c r="J15" s="30">
        <v>1</v>
      </c>
      <c r="K15" s="30"/>
      <c r="L15" s="30">
        <v>1</v>
      </c>
    </row>
    <row r="16" spans="1:12" x14ac:dyDescent="0.3">
      <c r="A16" s="30"/>
      <c r="B16" s="30"/>
      <c r="C16" s="30"/>
      <c r="D16" s="35">
        <v>0.44791666666666669</v>
      </c>
      <c r="E16" s="30" t="s">
        <v>365</v>
      </c>
      <c r="F16" s="30"/>
      <c r="G16" s="30">
        <v>1</v>
      </c>
      <c r="H16" s="30"/>
      <c r="I16" s="30"/>
      <c r="J16" s="30">
        <v>1</v>
      </c>
      <c r="K16" s="30"/>
      <c r="L16" s="30">
        <v>2</v>
      </c>
    </row>
    <row r="17" spans="1:12" x14ac:dyDescent="0.3">
      <c r="A17" s="30"/>
      <c r="B17" s="30"/>
      <c r="C17" s="30" t="s">
        <v>3729</v>
      </c>
      <c r="D17" s="30"/>
      <c r="E17" s="30"/>
      <c r="F17" s="30"/>
      <c r="G17" s="30">
        <v>3</v>
      </c>
      <c r="H17" s="30"/>
      <c r="I17" s="30"/>
      <c r="J17" s="30">
        <v>2</v>
      </c>
      <c r="K17" s="30"/>
      <c r="L17" s="30">
        <v>5</v>
      </c>
    </row>
    <row r="18" spans="1:12" x14ac:dyDescent="0.3">
      <c r="A18" s="30"/>
      <c r="B18" s="30"/>
      <c r="C18" s="30" t="s">
        <v>3733</v>
      </c>
      <c r="D18" s="35">
        <v>0.47916666666666669</v>
      </c>
      <c r="E18" s="30" t="s">
        <v>523</v>
      </c>
      <c r="F18" s="30"/>
      <c r="G18" s="30">
        <v>1</v>
      </c>
      <c r="H18" s="30"/>
      <c r="I18" s="30"/>
      <c r="J18" s="30">
        <v>1</v>
      </c>
      <c r="K18" s="30"/>
      <c r="L18" s="30">
        <v>2</v>
      </c>
    </row>
    <row r="19" spans="1:12" x14ac:dyDescent="0.3">
      <c r="A19" s="30"/>
      <c r="B19" s="30"/>
      <c r="C19" s="30" t="s">
        <v>3734</v>
      </c>
      <c r="D19" s="30"/>
      <c r="E19" s="30"/>
      <c r="F19" s="30"/>
      <c r="G19" s="30">
        <v>1</v>
      </c>
      <c r="H19" s="30"/>
      <c r="I19" s="30"/>
      <c r="J19" s="30">
        <v>1</v>
      </c>
      <c r="K19" s="30"/>
      <c r="L19" s="30">
        <v>2</v>
      </c>
    </row>
    <row r="20" spans="1:12" x14ac:dyDescent="0.3">
      <c r="A20" s="30"/>
      <c r="B20" s="30"/>
      <c r="C20" s="30" t="s">
        <v>3739</v>
      </c>
      <c r="D20" s="35">
        <v>0.58333333333333337</v>
      </c>
      <c r="E20" s="30" t="s">
        <v>871</v>
      </c>
      <c r="F20" s="30"/>
      <c r="G20" s="30">
        <v>1</v>
      </c>
      <c r="H20" s="30"/>
      <c r="I20" s="30"/>
      <c r="J20" s="30"/>
      <c r="K20" s="30"/>
      <c r="L20" s="30">
        <v>1</v>
      </c>
    </row>
    <row r="21" spans="1:12" x14ac:dyDescent="0.3">
      <c r="A21" s="30"/>
      <c r="B21" s="30"/>
      <c r="C21" s="30"/>
      <c r="D21" s="35">
        <v>0.58333333333333337</v>
      </c>
      <c r="E21" s="30" t="s">
        <v>1034</v>
      </c>
      <c r="F21" s="30"/>
      <c r="G21" s="30"/>
      <c r="H21" s="30"/>
      <c r="I21" s="30">
        <v>1</v>
      </c>
      <c r="J21" s="30"/>
      <c r="K21" s="30"/>
      <c r="L21" s="30">
        <v>1</v>
      </c>
    </row>
    <row r="22" spans="1:12" x14ac:dyDescent="0.3">
      <c r="A22" s="30"/>
      <c r="B22" s="30"/>
      <c r="C22" s="30"/>
      <c r="D22" s="35">
        <v>0.58333333333333337</v>
      </c>
      <c r="E22" s="30" t="s">
        <v>1058</v>
      </c>
      <c r="F22" s="30"/>
      <c r="G22" s="30"/>
      <c r="H22" s="30"/>
      <c r="I22" s="30">
        <v>1</v>
      </c>
      <c r="J22" s="30"/>
      <c r="K22" s="30"/>
      <c r="L22" s="30">
        <v>1</v>
      </c>
    </row>
    <row r="23" spans="1:12" x14ac:dyDescent="0.3">
      <c r="A23" s="30"/>
      <c r="B23" s="30"/>
      <c r="C23" s="30"/>
      <c r="D23" s="35">
        <v>0.61458333333333337</v>
      </c>
      <c r="E23" s="30" t="s">
        <v>30</v>
      </c>
      <c r="F23" s="30"/>
      <c r="G23" s="30"/>
      <c r="H23" s="30"/>
      <c r="I23" s="30">
        <v>1</v>
      </c>
      <c r="J23" s="30"/>
      <c r="K23" s="30"/>
      <c r="L23" s="30">
        <v>1</v>
      </c>
    </row>
    <row r="24" spans="1:12" x14ac:dyDescent="0.3">
      <c r="A24" s="30"/>
      <c r="B24" s="30"/>
      <c r="C24" s="30"/>
      <c r="D24" s="35">
        <v>0.61458333333333337</v>
      </c>
      <c r="E24" s="30" t="s">
        <v>661</v>
      </c>
      <c r="F24" s="30"/>
      <c r="G24" s="30">
        <v>1</v>
      </c>
      <c r="H24" s="30"/>
      <c r="I24" s="30">
        <v>1</v>
      </c>
      <c r="J24" s="30"/>
      <c r="K24" s="30"/>
      <c r="L24" s="30">
        <v>2</v>
      </c>
    </row>
    <row r="25" spans="1:12" x14ac:dyDescent="0.3">
      <c r="A25" s="30"/>
      <c r="B25" s="30"/>
      <c r="C25" s="30"/>
      <c r="D25" s="35">
        <v>0.61458333333333337</v>
      </c>
      <c r="E25" s="30" t="s">
        <v>670</v>
      </c>
      <c r="F25" s="30"/>
      <c r="G25" s="30">
        <v>1</v>
      </c>
      <c r="H25" s="30"/>
      <c r="I25" s="30"/>
      <c r="J25" s="30"/>
      <c r="K25" s="30"/>
      <c r="L25" s="30">
        <v>1</v>
      </c>
    </row>
    <row r="26" spans="1:12" x14ac:dyDescent="0.3">
      <c r="A26" s="30"/>
      <c r="B26" s="30"/>
      <c r="C26" s="30" t="s">
        <v>3740</v>
      </c>
      <c r="D26" s="30"/>
      <c r="E26" s="30"/>
      <c r="F26" s="30"/>
      <c r="G26" s="30">
        <v>3</v>
      </c>
      <c r="H26" s="30"/>
      <c r="I26" s="30">
        <v>4</v>
      </c>
      <c r="J26" s="30"/>
      <c r="K26" s="30"/>
      <c r="L26" s="30">
        <v>7</v>
      </c>
    </row>
    <row r="27" spans="1:12" x14ac:dyDescent="0.3">
      <c r="A27" s="30"/>
      <c r="B27" s="30"/>
      <c r="C27" s="30" t="s">
        <v>3741</v>
      </c>
      <c r="D27" s="35">
        <v>0.64583333333333337</v>
      </c>
      <c r="E27" s="30" t="s">
        <v>230</v>
      </c>
      <c r="F27" s="30"/>
      <c r="G27" s="30"/>
      <c r="H27" s="30"/>
      <c r="I27" s="30">
        <v>1</v>
      </c>
      <c r="J27" s="30"/>
      <c r="K27" s="30"/>
      <c r="L27" s="30">
        <v>1</v>
      </c>
    </row>
    <row r="28" spans="1:12" x14ac:dyDescent="0.3">
      <c r="A28" s="30"/>
      <c r="B28" s="30"/>
      <c r="C28" s="30"/>
      <c r="D28" s="35">
        <v>0.64583333333333337</v>
      </c>
      <c r="E28" s="30" t="s">
        <v>321</v>
      </c>
      <c r="F28" s="30"/>
      <c r="G28" s="30">
        <v>1</v>
      </c>
      <c r="H28" s="30"/>
      <c r="I28" s="30"/>
      <c r="J28" s="30"/>
      <c r="K28" s="30"/>
      <c r="L28" s="30">
        <v>1</v>
      </c>
    </row>
    <row r="29" spans="1:12" x14ac:dyDescent="0.3">
      <c r="A29" s="30"/>
      <c r="B29" s="30"/>
      <c r="C29" s="30"/>
      <c r="D29" s="35">
        <v>0.64583333333333337</v>
      </c>
      <c r="E29" s="30" t="s">
        <v>222</v>
      </c>
      <c r="F29" s="30"/>
      <c r="G29" s="30">
        <v>1</v>
      </c>
      <c r="H29" s="30"/>
      <c r="I29" s="30"/>
      <c r="J29" s="30"/>
      <c r="K29" s="30"/>
      <c r="L29" s="30">
        <v>1</v>
      </c>
    </row>
    <row r="30" spans="1:12" x14ac:dyDescent="0.3">
      <c r="A30" s="30"/>
      <c r="B30" s="30"/>
      <c r="C30" s="30" t="s">
        <v>3742</v>
      </c>
      <c r="D30" s="30"/>
      <c r="E30" s="30"/>
      <c r="F30" s="30"/>
      <c r="G30" s="30">
        <v>2</v>
      </c>
      <c r="H30" s="30"/>
      <c r="I30" s="30">
        <v>1</v>
      </c>
      <c r="J30" s="30"/>
      <c r="K30" s="30"/>
      <c r="L30" s="30">
        <v>3</v>
      </c>
    </row>
    <row r="31" spans="1:12" x14ac:dyDescent="0.3">
      <c r="A31" s="30"/>
      <c r="B31" s="30"/>
      <c r="C31" s="30" t="s">
        <v>3743</v>
      </c>
      <c r="D31" s="35">
        <v>0.67708333333333337</v>
      </c>
      <c r="E31" s="30" t="s">
        <v>321</v>
      </c>
      <c r="F31" s="30"/>
      <c r="G31" s="30"/>
      <c r="H31" s="30"/>
      <c r="I31" s="30">
        <v>1</v>
      </c>
      <c r="J31" s="30"/>
      <c r="K31" s="30"/>
      <c r="L31" s="30">
        <v>1</v>
      </c>
    </row>
    <row r="32" spans="1:12" x14ac:dyDescent="0.3">
      <c r="A32" s="30"/>
      <c r="B32" s="30"/>
      <c r="C32" s="30"/>
      <c r="D32" s="35">
        <v>0.67708333333333337</v>
      </c>
      <c r="E32" s="30" t="s">
        <v>483</v>
      </c>
      <c r="F32" s="30"/>
      <c r="G32" s="30">
        <v>1</v>
      </c>
      <c r="H32" s="30"/>
      <c r="I32" s="30">
        <v>1</v>
      </c>
      <c r="J32" s="30"/>
      <c r="K32" s="30"/>
      <c r="L32" s="30">
        <v>2</v>
      </c>
    </row>
    <row r="33" spans="1:12" x14ac:dyDescent="0.3">
      <c r="A33" s="30"/>
      <c r="B33" s="30"/>
      <c r="C33" s="30"/>
      <c r="D33" s="35">
        <v>0.67708333333333337</v>
      </c>
      <c r="E33" s="30" t="s">
        <v>791</v>
      </c>
      <c r="F33" s="30"/>
      <c r="G33" s="30"/>
      <c r="H33" s="30"/>
      <c r="I33" s="30">
        <v>1</v>
      </c>
      <c r="J33" s="30"/>
      <c r="K33" s="30"/>
      <c r="L33" s="30">
        <v>1</v>
      </c>
    </row>
    <row r="34" spans="1:12" x14ac:dyDescent="0.3">
      <c r="A34" s="30"/>
      <c r="B34" s="30"/>
      <c r="C34" s="30" t="s">
        <v>3744</v>
      </c>
      <c r="D34" s="30"/>
      <c r="E34" s="30"/>
      <c r="F34" s="30"/>
      <c r="G34" s="30">
        <v>1</v>
      </c>
      <c r="H34" s="30"/>
      <c r="I34" s="30">
        <v>3</v>
      </c>
      <c r="J34" s="30"/>
      <c r="K34" s="30"/>
      <c r="L34" s="30">
        <v>4</v>
      </c>
    </row>
    <row r="35" spans="1:12" x14ac:dyDescent="0.3">
      <c r="A35" s="30"/>
      <c r="B35" s="30"/>
      <c r="C35" s="30" t="s">
        <v>3745</v>
      </c>
      <c r="D35" s="35">
        <v>0.72916666666666663</v>
      </c>
      <c r="E35" s="30" t="s">
        <v>315</v>
      </c>
      <c r="F35" s="30"/>
      <c r="G35" s="30">
        <v>1</v>
      </c>
      <c r="H35" s="30"/>
      <c r="I35" s="30">
        <v>1</v>
      </c>
      <c r="J35" s="30"/>
      <c r="K35" s="30"/>
      <c r="L35" s="30">
        <v>2</v>
      </c>
    </row>
    <row r="36" spans="1:12" x14ac:dyDescent="0.3">
      <c r="A36" s="30"/>
      <c r="B36" s="30"/>
      <c r="C36" s="30" t="s">
        <v>3746</v>
      </c>
      <c r="D36" s="30"/>
      <c r="E36" s="30"/>
      <c r="F36" s="30"/>
      <c r="G36" s="30">
        <v>1</v>
      </c>
      <c r="H36" s="30"/>
      <c r="I36" s="30">
        <v>1</v>
      </c>
      <c r="J36" s="30"/>
      <c r="K36" s="30"/>
      <c r="L36" s="30">
        <v>2</v>
      </c>
    </row>
    <row r="37" spans="1:12" x14ac:dyDescent="0.3">
      <c r="A37" s="30"/>
      <c r="B37" s="30"/>
      <c r="C37" s="30" t="s">
        <v>3747</v>
      </c>
      <c r="D37" s="35">
        <v>0.76041666666666663</v>
      </c>
      <c r="E37" s="30" t="s">
        <v>42</v>
      </c>
      <c r="F37" s="30"/>
      <c r="G37" s="30">
        <v>1</v>
      </c>
      <c r="H37" s="30"/>
      <c r="I37" s="30"/>
      <c r="J37" s="30"/>
      <c r="K37" s="30"/>
      <c r="L37" s="30">
        <v>1</v>
      </c>
    </row>
    <row r="38" spans="1:12" x14ac:dyDescent="0.3">
      <c r="A38" s="30"/>
      <c r="B38" s="30"/>
      <c r="C38" s="30"/>
      <c r="D38" s="35">
        <v>0.76041666666666663</v>
      </c>
      <c r="E38" s="30" t="s">
        <v>761</v>
      </c>
      <c r="F38" s="30"/>
      <c r="G38" s="30">
        <v>1</v>
      </c>
      <c r="H38" s="30"/>
      <c r="I38" s="30">
        <v>1</v>
      </c>
      <c r="J38" s="30"/>
      <c r="K38" s="30"/>
      <c r="L38" s="30">
        <v>2</v>
      </c>
    </row>
    <row r="39" spans="1:12" x14ac:dyDescent="0.3">
      <c r="A39" s="30"/>
      <c r="B39" s="30"/>
      <c r="C39" s="30"/>
      <c r="D39" s="35">
        <v>0.76041666666666663</v>
      </c>
      <c r="E39" s="30" t="s">
        <v>447</v>
      </c>
      <c r="F39" s="30"/>
      <c r="G39" s="30"/>
      <c r="H39" s="30"/>
      <c r="I39" s="30">
        <v>1</v>
      </c>
      <c r="J39" s="30"/>
      <c r="K39" s="30"/>
      <c r="L39" s="30">
        <v>1</v>
      </c>
    </row>
    <row r="40" spans="1:12" x14ac:dyDescent="0.3">
      <c r="A40" s="30"/>
      <c r="B40" s="30"/>
      <c r="C40" s="30" t="s">
        <v>3748</v>
      </c>
      <c r="D40" s="30"/>
      <c r="E40" s="30"/>
      <c r="F40" s="30"/>
      <c r="G40" s="30">
        <v>2</v>
      </c>
      <c r="H40" s="30"/>
      <c r="I40" s="30">
        <v>2</v>
      </c>
      <c r="J40" s="30"/>
      <c r="K40" s="30"/>
      <c r="L40" s="30">
        <v>4</v>
      </c>
    </row>
    <row r="41" spans="1:12" x14ac:dyDescent="0.3">
      <c r="A41" s="30"/>
      <c r="B41" s="30"/>
      <c r="C41" s="30" t="s">
        <v>3720</v>
      </c>
      <c r="D41" s="35">
        <v>0.33333333333333331</v>
      </c>
      <c r="E41" s="30" t="s">
        <v>489</v>
      </c>
      <c r="F41" s="30"/>
      <c r="G41" s="30">
        <v>1</v>
      </c>
      <c r="H41" s="30"/>
      <c r="I41" s="30"/>
      <c r="J41" s="30">
        <v>1</v>
      </c>
      <c r="K41" s="30"/>
      <c r="L41" s="30">
        <v>2</v>
      </c>
    </row>
    <row r="42" spans="1:12" x14ac:dyDescent="0.3">
      <c r="A42" s="30"/>
      <c r="B42" s="30"/>
      <c r="C42" s="30"/>
      <c r="D42" s="35">
        <v>0.36458333333333331</v>
      </c>
      <c r="E42" s="30" t="s">
        <v>290</v>
      </c>
      <c r="F42" s="30"/>
      <c r="G42" s="30">
        <v>1</v>
      </c>
      <c r="H42" s="30"/>
      <c r="I42" s="30"/>
      <c r="J42" s="30">
        <v>1</v>
      </c>
      <c r="K42" s="30"/>
      <c r="L42" s="30">
        <v>2</v>
      </c>
    </row>
    <row r="43" spans="1:12" x14ac:dyDescent="0.3">
      <c r="A43" s="30"/>
      <c r="B43" s="30"/>
      <c r="C43" s="30"/>
      <c r="D43" s="35">
        <v>0.36458333333333331</v>
      </c>
      <c r="E43" s="30" t="s">
        <v>565</v>
      </c>
      <c r="F43" s="30"/>
      <c r="G43" s="30"/>
      <c r="H43" s="30"/>
      <c r="I43" s="30"/>
      <c r="J43" s="30">
        <v>1</v>
      </c>
      <c r="K43" s="30"/>
      <c r="L43" s="30">
        <v>1</v>
      </c>
    </row>
    <row r="44" spans="1:12" x14ac:dyDescent="0.3">
      <c r="A44" s="30"/>
      <c r="B44" s="30"/>
      <c r="C44" s="30"/>
      <c r="D44" s="35">
        <v>0.36458333333333331</v>
      </c>
      <c r="E44" s="30" t="s">
        <v>857</v>
      </c>
      <c r="F44" s="30"/>
      <c r="G44" s="30">
        <v>1</v>
      </c>
      <c r="H44" s="30"/>
      <c r="I44" s="30"/>
      <c r="J44" s="30"/>
      <c r="K44" s="30"/>
      <c r="L44" s="30">
        <v>1</v>
      </c>
    </row>
    <row r="45" spans="1:12" x14ac:dyDescent="0.3">
      <c r="A45" s="30"/>
      <c r="B45" s="30"/>
      <c r="C45" s="30" t="s">
        <v>3721</v>
      </c>
      <c r="D45" s="30"/>
      <c r="E45" s="30"/>
      <c r="F45" s="30"/>
      <c r="G45" s="30">
        <v>3</v>
      </c>
      <c r="H45" s="30"/>
      <c r="I45" s="30"/>
      <c r="J45" s="30">
        <v>3</v>
      </c>
      <c r="K45" s="30"/>
      <c r="L45" s="30">
        <v>6</v>
      </c>
    </row>
    <row r="46" spans="1:12" x14ac:dyDescent="0.3">
      <c r="A46" s="30"/>
      <c r="B46" s="30"/>
      <c r="C46" s="30" t="s">
        <v>3724</v>
      </c>
      <c r="D46" s="35">
        <v>0.39583333333333331</v>
      </c>
      <c r="E46" s="30" t="s">
        <v>453</v>
      </c>
      <c r="F46" s="30"/>
      <c r="G46" s="30"/>
      <c r="H46" s="30"/>
      <c r="I46" s="30"/>
      <c r="J46" s="30">
        <v>1</v>
      </c>
      <c r="K46" s="30"/>
      <c r="L46" s="30">
        <v>1</v>
      </c>
    </row>
    <row r="47" spans="1:12" x14ac:dyDescent="0.3">
      <c r="A47" s="30"/>
      <c r="B47" s="30"/>
      <c r="C47" s="30"/>
      <c r="D47" s="35">
        <v>0.39583333333333331</v>
      </c>
      <c r="E47" s="30" t="s">
        <v>268</v>
      </c>
      <c r="F47" s="30"/>
      <c r="G47" s="30"/>
      <c r="H47" s="30"/>
      <c r="I47" s="30"/>
      <c r="J47" s="30">
        <v>1</v>
      </c>
      <c r="K47" s="30"/>
      <c r="L47" s="30">
        <v>1</v>
      </c>
    </row>
    <row r="48" spans="1:12" x14ac:dyDescent="0.3">
      <c r="A48" s="30"/>
      <c r="B48" s="30"/>
      <c r="C48" s="30"/>
      <c r="D48" s="35">
        <v>0.39583333333333331</v>
      </c>
      <c r="E48" s="30" t="s">
        <v>614</v>
      </c>
      <c r="F48" s="30"/>
      <c r="G48" s="30">
        <v>1</v>
      </c>
      <c r="H48" s="30"/>
      <c r="I48" s="30"/>
      <c r="J48" s="30"/>
      <c r="K48" s="30"/>
      <c r="L48" s="30">
        <v>1</v>
      </c>
    </row>
    <row r="49" spans="1:12" x14ac:dyDescent="0.3">
      <c r="A49" s="30"/>
      <c r="B49" s="30"/>
      <c r="C49" s="30"/>
      <c r="D49" s="35">
        <v>0.39583333333333331</v>
      </c>
      <c r="E49" s="30" t="s">
        <v>788</v>
      </c>
      <c r="F49" s="30"/>
      <c r="G49" s="30">
        <v>1</v>
      </c>
      <c r="H49" s="30"/>
      <c r="I49" s="30"/>
      <c r="J49" s="30"/>
      <c r="K49" s="30"/>
      <c r="L49" s="30">
        <v>1</v>
      </c>
    </row>
    <row r="50" spans="1:12" x14ac:dyDescent="0.3">
      <c r="A50" s="30"/>
      <c r="B50" s="30"/>
      <c r="C50" s="30" t="s">
        <v>3725</v>
      </c>
      <c r="D50" s="30"/>
      <c r="E50" s="30"/>
      <c r="F50" s="30"/>
      <c r="G50" s="30">
        <v>2</v>
      </c>
      <c r="H50" s="30"/>
      <c r="I50" s="30"/>
      <c r="J50" s="30">
        <v>2</v>
      </c>
      <c r="K50" s="30"/>
      <c r="L50" s="30">
        <v>4</v>
      </c>
    </row>
    <row r="51" spans="1:12" x14ac:dyDescent="0.3">
      <c r="A51" s="30"/>
      <c r="B51" s="30" t="s">
        <v>3770</v>
      </c>
      <c r="C51" s="30"/>
      <c r="D51" s="30"/>
      <c r="E51" s="30"/>
      <c r="F51" s="30"/>
      <c r="G51" s="30">
        <v>18</v>
      </c>
      <c r="H51" s="30"/>
      <c r="I51" s="30">
        <v>11</v>
      </c>
      <c r="J51" s="30">
        <v>8</v>
      </c>
      <c r="K51" s="30"/>
      <c r="L51" s="30">
        <v>37</v>
      </c>
    </row>
    <row r="52" spans="1:12" x14ac:dyDescent="0.3">
      <c r="A52" s="30"/>
      <c r="B52" s="30" t="s">
        <v>1127</v>
      </c>
      <c r="C52" s="30" t="s">
        <v>3728</v>
      </c>
      <c r="D52" s="35">
        <v>0.44791666666666669</v>
      </c>
      <c r="E52" s="30" t="s">
        <v>468</v>
      </c>
      <c r="F52" s="30"/>
      <c r="G52" s="30"/>
      <c r="H52" s="30"/>
      <c r="I52" s="30"/>
      <c r="J52" s="30">
        <v>1</v>
      </c>
      <c r="K52" s="30"/>
      <c r="L52" s="30">
        <v>1</v>
      </c>
    </row>
    <row r="53" spans="1:12" x14ac:dyDescent="0.3">
      <c r="A53" s="30"/>
      <c r="B53" s="30"/>
      <c r="C53" s="30"/>
      <c r="D53" s="35">
        <v>0.44791666666666669</v>
      </c>
      <c r="E53" s="30" t="s">
        <v>707</v>
      </c>
      <c r="F53" s="30">
        <v>1</v>
      </c>
      <c r="G53" s="30"/>
      <c r="H53" s="30"/>
      <c r="I53" s="30"/>
      <c r="J53" s="30"/>
      <c r="K53" s="30"/>
      <c r="L53" s="30">
        <v>1</v>
      </c>
    </row>
    <row r="54" spans="1:12" x14ac:dyDescent="0.3">
      <c r="A54" s="30"/>
      <c r="B54" s="30"/>
      <c r="C54" s="30"/>
      <c r="D54" s="35">
        <v>0.44791666666666669</v>
      </c>
      <c r="E54" s="30" t="s">
        <v>574</v>
      </c>
      <c r="F54" s="30">
        <v>1</v>
      </c>
      <c r="G54" s="30"/>
      <c r="H54" s="30"/>
      <c r="I54" s="30"/>
      <c r="J54" s="30"/>
      <c r="K54" s="30"/>
      <c r="L54" s="30">
        <v>1</v>
      </c>
    </row>
    <row r="55" spans="1:12" x14ac:dyDescent="0.3">
      <c r="A55" s="30"/>
      <c r="B55" s="30"/>
      <c r="C55" s="30"/>
      <c r="D55" s="35">
        <v>0.44791666666666669</v>
      </c>
      <c r="E55" s="30" t="s">
        <v>328</v>
      </c>
      <c r="F55" s="30"/>
      <c r="G55" s="30"/>
      <c r="H55" s="30">
        <v>1</v>
      </c>
      <c r="I55" s="30"/>
      <c r="J55" s="30"/>
      <c r="K55" s="30"/>
      <c r="L55" s="30">
        <v>1</v>
      </c>
    </row>
    <row r="56" spans="1:12" x14ac:dyDescent="0.3">
      <c r="A56" s="30"/>
      <c r="B56" s="30"/>
      <c r="C56" s="30" t="s">
        <v>3729</v>
      </c>
      <c r="D56" s="30"/>
      <c r="E56" s="30"/>
      <c r="F56" s="30">
        <v>2</v>
      </c>
      <c r="G56" s="30"/>
      <c r="H56" s="30">
        <v>1</v>
      </c>
      <c r="I56" s="30"/>
      <c r="J56" s="30">
        <v>1</v>
      </c>
      <c r="K56" s="30"/>
      <c r="L56" s="30">
        <v>4</v>
      </c>
    </row>
    <row r="57" spans="1:12" x14ac:dyDescent="0.3">
      <c r="A57" s="30"/>
      <c r="B57" s="30"/>
      <c r="C57" s="30" t="s">
        <v>3733</v>
      </c>
      <c r="D57" s="35">
        <v>0.47916666666666669</v>
      </c>
      <c r="E57" s="30" t="s">
        <v>16</v>
      </c>
      <c r="F57" s="30"/>
      <c r="G57" s="30"/>
      <c r="H57" s="30">
        <v>1</v>
      </c>
      <c r="I57" s="30"/>
      <c r="J57" s="30"/>
      <c r="K57" s="30"/>
      <c r="L57" s="30">
        <v>1</v>
      </c>
    </row>
    <row r="58" spans="1:12" x14ac:dyDescent="0.3">
      <c r="A58" s="30"/>
      <c r="B58" s="30"/>
      <c r="C58" s="30"/>
      <c r="D58" s="35">
        <v>0.47916666666666669</v>
      </c>
      <c r="E58" s="30" t="s">
        <v>45</v>
      </c>
      <c r="F58" s="30">
        <v>1</v>
      </c>
      <c r="G58" s="30"/>
      <c r="H58" s="30"/>
      <c r="I58" s="30"/>
      <c r="J58" s="30"/>
      <c r="K58" s="30"/>
      <c r="L58" s="30">
        <v>1</v>
      </c>
    </row>
    <row r="59" spans="1:12" x14ac:dyDescent="0.3">
      <c r="A59" s="30"/>
      <c r="B59" s="30"/>
      <c r="C59" s="30"/>
      <c r="D59" s="35">
        <v>0.47916666666666669</v>
      </c>
      <c r="E59" s="30" t="s">
        <v>825</v>
      </c>
      <c r="F59" s="30"/>
      <c r="G59" s="30"/>
      <c r="H59" s="30"/>
      <c r="I59" s="30"/>
      <c r="J59" s="30">
        <v>1</v>
      </c>
      <c r="K59" s="30"/>
      <c r="L59" s="30">
        <v>1</v>
      </c>
    </row>
    <row r="60" spans="1:12" x14ac:dyDescent="0.3">
      <c r="A60" s="30"/>
      <c r="B60" s="30"/>
      <c r="C60" s="30"/>
      <c r="D60" s="35">
        <v>0.47916666666666669</v>
      </c>
      <c r="E60" s="30" t="s">
        <v>882</v>
      </c>
      <c r="F60" s="30">
        <v>1</v>
      </c>
      <c r="G60" s="30"/>
      <c r="H60" s="30"/>
      <c r="I60" s="30"/>
      <c r="J60" s="30"/>
      <c r="K60" s="30"/>
      <c r="L60" s="30">
        <v>1</v>
      </c>
    </row>
    <row r="61" spans="1:12" x14ac:dyDescent="0.3">
      <c r="A61" s="30"/>
      <c r="B61" s="30"/>
      <c r="C61" s="30" t="s">
        <v>3734</v>
      </c>
      <c r="D61" s="30"/>
      <c r="E61" s="30"/>
      <c r="F61" s="30">
        <v>2</v>
      </c>
      <c r="G61" s="30"/>
      <c r="H61" s="30">
        <v>1</v>
      </c>
      <c r="I61" s="30"/>
      <c r="J61" s="30">
        <v>1</v>
      </c>
      <c r="K61" s="30"/>
      <c r="L61" s="30">
        <v>4</v>
      </c>
    </row>
    <row r="62" spans="1:12" x14ac:dyDescent="0.3">
      <c r="A62" s="30"/>
      <c r="B62" s="30"/>
      <c r="C62" s="30" t="s">
        <v>3737</v>
      </c>
      <c r="D62" s="35">
        <v>0.51041666666666663</v>
      </c>
      <c r="E62" s="30" t="s">
        <v>878</v>
      </c>
      <c r="F62" s="30">
        <v>1</v>
      </c>
      <c r="G62" s="30"/>
      <c r="H62" s="30"/>
      <c r="I62" s="30"/>
      <c r="J62" s="30"/>
      <c r="K62" s="30"/>
      <c r="L62" s="30">
        <v>1</v>
      </c>
    </row>
    <row r="63" spans="1:12" x14ac:dyDescent="0.3">
      <c r="A63" s="30"/>
      <c r="B63" s="30"/>
      <c r="C63" s="30"/>
      <c r="D63" s="35">
        <v>0.51041666666666663</v>
      </c>
      <c r="E63" s="30" t="s">
        <v>1015</v>
      </c>
      <c r="F63" s="30"/>
      <c r="G63" s="30"/>
      <c r="H63" s="30">
        <v>1</v>
      </c>
      <c r="I63" s="30"/>
      <c r="J63" s="30"/>
      <c r="K63" s="30"/>
      <c r="L63" s="30">
        <v>1</v>
      </c>
    </row>
    <row r="64" spans="1:12" x14ac:dyDescent="0.3">
      <c r="A64" s="30"/>
      <c r="B64" s="30"/>
      <c r="C64" s="30" t="s">
        <v>3738</v>
      </c>
      <c r="D64" s="30"/>
      <c r="E64" s="30"/>
      <c r="F64" s="30">
        <v>1</v>
      </c>
      <c r="G64" s="30"/>
      <c r="H64" s="30">
        <v>1</v>
      </c>
      <c r="I64" s="30"/>
      <c r="J64" s="30"/>
      <c r="K64" s="30"/>
      <c r="L64" s="30">
        <v>2</v>
      </c>
    </row>
    <row r="65" spans="1:12" x14ac:dyDescent="0.3">
      <c r="A65" s="30"/>
      <c r="B65" s="30"/>
      <c r="C65" s="30" t="s">
        <v>3739</v>
      </c>
      <c r="D65" s="35">
        <v>0.58333333333333337</v>
      </c>
      <c r="E65" s="30" t="s">
        <v>306</v>
      </c>
      <c r="F65" s="30">
        <v>1</v>
      </c>
      <c r="G65" s="30"/>
      <c r="H65" s="30"/>
      <c r="I65" s="30"/>
      <c r="J65" s="30"/>
      <c r="K65" s="30"/>
      <c r="L65" s="30">
        <v>1</v>
      </c>
    </row>
    <row r="66" spans="1:12" x14ac:dyDescent="0.3">
      <c r="A66" s="30"/>
      <c r="B66" s="30"/>
      <c r="C66" s="30"/>
      <c r="D66" s="35">
        <v>0.58333333333333337</v>
      </c>
      <c r="E66" s="30" t="s">
        <v>270</v>
      </c>
      <c r="F66" s="30"/>
      <c r="G66" s="30">
        <v>1</v>
      </c>
      <c r="H66" s="30"/>
      <c r="I66" s="30"/>
      <c r="J66" s="30"/>
      <c r="K66" s="30"/>
      <c r="L66" s="30">
        <v>1</v>
      </c>
    </row>
    <row r="67" spans="1:12" x14ac:dyDescent="0.3">
      <c r="A67" s="30"/>
      <c r="B67" s="30"/>
      <c r="C67" s="30"/>
      <c r="D67" s="35">
        <v>0.61458333333333337</v>
      </c>
      <c r="E67" s="30" t="s">
        <v>30</v>
      </c>
      <c r="F67" s="30">
        <v>1</v>
      </c>
      <c r="G67" s="30"/>
      <c r="H67" s="30"/>
      <c r="I67" s="30"/>
      <c r="J67" s="30"/>
      <c r="K67" s="30"/>
      <c r="L67" s="30">
        <v>1</v>
      </c>
    </row>
    <row r="68" spans="1:12" x14ac:dyDescent="0.3">
      <c r="A68" s="30"/>
      <c r="B68" s="30"/>
      <c r="C68" s="30"/>
      <c r="D68" s="35">
        <v>0.61458333333333337</v>
      </c>
      <c r="E68" s="30" t="s">
        <v>689</v>
      </c>
      <c r="F68" s="30"/>
      <c r="G68" s="30"/>
      <c r="H68" s="30"/>
      <c r="I68" s="30">
        <v>1</v>
      </c>
      <c r="J68" s="30"/>
      <c r="K68" s="30"/>
      <c r="L68" s="30">
        <v>1</v>
      </c>
    </row>
    <row r="69" spans="1:12" x14ac:dyDescent="0.3">
      <c r="A69" s="30"/>
      <c r="B69" s="30"/>
      <c r="C69" s="30" t="s">
        <v>3740</v>
      </c>
      <c r="D69" s="30"/>
      <c r="E69" s="30"/>
      <c r="F69" s="30">
        <v>2</v>
      </c>
      <c r="G69" s="30">
        <v>1</v>
      </c>
      <c r="H69" s="30"/>
      <c r="I69" s="30">
        <v>1</v>
      </c>
      <c r="J69" s="30"/>
      <c r="K69" s="30"/>
      <c r="L69" s="30">
        <v>4</v>
      </c>
    </row>
    <row r="70" spans="1:12" x14ac:dyDescent="0.3">
      <c r="A70" s="30"/>
      <c r="B70" s="30"/>
      <c r="C70" s="30" t="s">
        <v>3741</v>
      </c>
      <c r="D70" s="35">
        <v>0.64583333333333337</v>
      </c>
      <c r="E70" s="30" t="s">
        <v>65</v>
      </c>
      <c r="F70" s="30"/>
      <c r="G70" s="30"/>
      <c r="H70" s="30"/>
      <c r="I70" s="30">
        <v>1</v>
      </c>
      <c r="J70" s="30"/>
      <c r="K70" s="30"/>
      <c r="L70" s="30">
        <v>1</v>
      </c>
    </row>
    <row r="71" spans="1:12" x14ac:dyDescent="0.3">
      <c r="A71" s="30"/>
      <c r="B71" s="30"/>
      <c r="C71" s="30"/>
      <c r="D71" s="35">
        <v>0.64583333333333337</v>
      </c>
      <c r="E71" s="30" t="s">
        <v>441</v>
      </c>
      <c r="F71" s="30">
        <v>1</v>
      </c>
      <c r="G71" s="30"/>
      <c r="H71" s="30"/>
      <c r="I71" s="30"/>
      <c r="J71" s="30"/>
      <c r="K71" s="30"/>
      <c r="L71" s="30">
        <v>1</v>
      </c>
    </row>
    <row r="72" spans="1:12" x14ac:dyDescent="0.3">
      <c r="A72" s="30"/>
      <c r="B72" s="30"/>
      <c r="C72" s="30"/>
      <c r="D72" s="35">
        <v>0.64583333333333337</v>
      </c>
      <c r="E72" s="30" t="s">
        <v>889</v>
      </c>
      <c r="F72" s="30"/>
      <c r="G72" s="30">
        <v>1</v>
      </c>
      <c r="H72" s="30"/>
      <c r="I72" s="30"/>
      <c r="J72" s="30"/>
      <c r="K72" s="30"/>
      <c r="L72" s="30">
        <v>1</v>
      </c>
    </row>
    <row r="73" spans="1:12" x14ac:dyDescent="0.3">
      <c r="A73" s="30"/>
      <c r="B73" s="30"/>
      <c r="C73" s="30" t="s">
        <v>3742</v>
      </c>
      <c r="D73" s="30"/>
      <c r="E73" s="30"/>
      <c r="F73" s="30">
        <v>1</v>
      </c>
      <c r="G73" s="30">
        <v>1</v>
      </c>
      <c r="H73" s="30"/>
      <c r="I73" s="30">
        <v>1</v>
      </c>
      <c r="J73" s="30"/>
      <c r="K73" s="30"/>
      <c r="L73" s="30">
        <v>3</v>
      </c>
    </row>
    <row r="74" spans="1:12" x14ac:dyDescent="0.3">
      <c r="A74" s="30"/>
      <c r="B74" s="30"/>
      <c r="C74" s="30" t="s">
        <v>3743</v>
      </c>
      <c r="D74" s="35">
        <v>0.67708333333333337</v>
      </c>
      <c r="E74" s="30" t="s">
        <v>37</v>
      </c>
      <c r="F74" s="30"/>
      <c r="G74" s="30"/>
      <c r="H74" s="30"/>
      <c r="I74" s="30">
        <v>1</v>
      </c>
      <c r="J74" s="30"/>
      <c r="K74" s="30"/>
      <c r="L74" s="30">
        <v>1</v>
      </c>
    </row>
    <row r="75" spans="1:12" x14ac:dyDescent="0.3">
      <c r="A75" s="30"/>
      <c r="B75" s="30"/>
      <c r="C75" s="30"/>
      <c r="D75" s="35">
        <v>0.67708333333333337</v>
      </c>
      <c r="E75" s="30" t="s">
        <v>689</v>
      </c>
      <c r="F75" s="30">
        <v>1</v>
      </c>
      <c r="G75" s="30"/>
      <c r="H75" s="30"/>
      <c r="I75" s="30"/>
      <c r="J75" s="30"/>
      <c r="K75" s="30"/>
      <c r="L75" s="30">
        <v>1</v>
      </c>
    </row>
    <row r="76" spans="1:12" x14ac:dyDescent="0.3">
      <c r="A76" s="30"/>
      <c r="B76" s="30"/>
      <c r="C76" s="30"/>
      <c r="D76" s="35">
        <v>0.67708333333333337</v>
      </c>
      <c r="E76" s="30" t="s">
        <v>919</v>
      </c>
      <c r="F76" s="30"/>
      <c r="G76" s="30">
        <v>1</v>
      </c>
      <c r="H76" s="30"/>
      <c r="I76" s="30"/>
      <c r="J76" s="30"/>
      <c r="K76" s="30"/>
      <c r="L76" s="30">
        <v>1</v>
      </c>
    </row>
    <row r="77" spans="1:12" x14ac:dyDescent="0.3">
      <c r="A77" s="30"/>
      <c r="B77" s="30"/>
      <c r="C77" s="30" t="s">
        <v>3744</v>
      </c>
      <c r="D77" s="30"/>
      <c r="E77" s="30"/>
      <c r="F77" s="30">
        <v>1</v>
      </c>
      <c r="G77" s="30">
        <v>1</v>
      </c>
      <c r="H77" s="30"/>
      <c r="I77" s="30">
        <v>1</v>
      </c>
      <c r="J77" s="30"/>
      <c r="K77" s="30"/>
      <c r="L77" s="30">
        <v>3</v>
      </c>
    </row>
    <row r="78" spans="1:12" x14ac:dyDescent="0.3">
      <c r="A78" s="30"/>
      <c r="B78" s="30"/>
      <c r="C78" s="30" t="s">
        <v>3745</v>
      </c>
      <c r="D78" s="35">
        <v>0.72916666666666663</v>
      </c>
      <c r="E78" s="30" t="s">
        <v>182</v>
      </c>
      <c r="F78" s="30"/>
      <c r="G78" s="30">
        <v>1</v>
      </c>
      <c r="H78" s="30"/>
      <c r="I78" s="30"/>
      <c r="J78" s="30"/>
      <c r="K78" s="30"/>
      <c r="L78" s="30">
        <v>1</v>
      </c>
    </row>
    <row r="79" spans="1:12" x14ac:dyDescent="0.3">
      <c r="A79" s="30"/>
      <c r="B79" s="30"/>
      <c r="C79" s="30"/>
      <c r="D79" s="35">
        <v>0.72916666666666663</v>
      </c>
      <c r="E79" s="30" t="s">
        <v>414</v>
      </c>
      <c r="F79" s="30"/>
      <c r="G79" s="30"/>
      <c r="H79" s="30"/>
      <c r="I79" s="30">
        <v>1</v>
      </c>
      <c r="J79" s="30"/>
      <c r="K79" s="30"/>
      <c r="L79" s="30">
        <v>1</v>
      </c>
    </row>
    <row r="80" spans="1:12" x14ac:dyDescent="0.3">
      <c r="A80" s="30"/>
      <c r="B80" s="30"/>
      <c r="C80" s="30"/>
      <c r="D80" s="35">
        <v>0.72916666666666663</v>
      </c>
      <c r="E80" s="30" t="s">
        <v>471</v>
      </c>
      <c r="F80" s="30">
        <v>1</v>
      </c>
      <c r="G80" s="30"/>
      <c r="H80" s="30"/>
      <c r="I80" s="30"/>
      <c r="J80" s="30"/>
      <c r="K80" s="30"/>
      <c r="L80" s="30">
        <v>1</v>
      </c>
    </row>
    <row r="81" spans="1:12" x14ac:dyDescent="0.3">
      <c r="A81" s="30"/>
      <c r="B81" s="30"/>
      <c r="C81" s="30"/>
      <c r="D81" s="35">
        <v>0.72916666666666663</v>
      </c>
      <c r="E81" s="30" t="s">
        <v>435</v>
      </c>
      <c r="F81" s="30"/>
      <c r="G81" s="30">
        <v>1</v>
      </c>
      <c r="H81" s="30"/>
      <c r="I81" s="30"/>
      <c r="J81" s="30"/>
      <c r="K81" s="30"/>
      <c r="L81" s="30">
        <v>1</v>
      </c>
    </row>
    <row r="82" spans="1:12" x14ac:dyDescent="0.3">
      <c r="A82" s="30"/>
      <c r="B82" s="30"/>
      <c r="C82" s="30" t="s">
        <v>3746</v>
      </c>
      <c r="D82" s="30"/>
      <c r="E82" s="30"/>
      <c r="F82" s="30">
        <v>1</v>
      </c>
      <c r="G82" s="30">
        <v>2</v>
      </c>
      <c r="H82" s="30"/>
      <c r="I82" s="30">
        <v>1</v>
      </c>
      <c r="J82" s="30"/>
      <c r="K82" s="30"/>
      <c r="L82" s="30">
        <v>4</v>
      </c>
    </row>
    <row r="83" spans="1:12" x14ac:dyDescent="0.3">
      <c r="A83" s="30"/>
      <c r="B83" s="30"/>
      <c r="C83" s="30" t="s">
        <v>3747</v>
      </c>
      <c r="D83" s="35">
        <v>0.76041666666666663</v>
      </c>
      <c r="E83" s="30" t="s">
        <v>247</v>
      </c>
      <c r="F83" s="30">
        <v>1</v>
      </c>
      <c r="G83" s="30"/>
      <c r="H83" s="30"/>
      <c r="I83" s="30"/>
      <c r="J83" s="30"/>
      <c r="K83" s="30"/>
      <c r="L83" s="30">
        <v>1</v>
      </c>
    </row>
    <row r="84" spans="1:12" x14ac:dyDescent="0.3">
      <c r="A84" s="30"/>
      <c r="B84" s="30"/>
      <c r="C84" s="30"/>
      <c r="D84" s="35">
        <v>0.76041666666666663</v>
      </c>
      <c r="E84" s="30" t="s">
        <v>803</v>
      </c>
      <c r="F84" s="30"/>
      <c r="G84" s="30"/>
      <c r="H84" s="30"/>
      <c r="I84" s="30">
        <v>1</v>
      </c>
      <c r="J84" s="30"/>
      <c r="K84" s="30"/>
      <c r="L84" s="30">
        <v>1</v>
      </c>
    </row>
    <row r="85" spans="1:12" x14ac:dyDescent="0.3">
      <c r="A85" s="30"/>
      <c r="B85" s="30"/>
      <c r="C85" s="30"/>
      <c r="D85" s="35">
        <v>0.76041666666666663</v>
      </c>
      <c r="E85" s="30" t="s">
        <v>821</v>
      </c>
      <c r="F85" s="30"/>
      <c r="G85" s="30"/>
      <c r="H85" s="30"/>
      <c r="I85" s="30">
        <v>1</v>
      </c>
      <c r="J85" s="30"/>
      <c r="K85" s="30"/>
      <c r="L85" s="30">
        <v>1</v>
      </c>
    </row>
    <row r="86" spans="1:12" x14ac:dyDescent="0.3">
      <c r="A86" s="30"/>
      <c r="B86" s="30"/>
      <c r="C86" s="30"/>
      <c r="D86" s="35">
        <v>0.76041666666666663</v>
      </c>
      <c r="E86" s="30" t="s">
        <v>414</v>
      </c>
      <c r="F86" s="30"/>
      <c r="G86" s="30">
        <v>1</v>
      </c>
      <c r="H86" s="30"/>
      <c r="I86" s="30"/>
      <c r="J86" s="30"/>
      <c r="K86" s="30"/>
      <c r="L86" s="30">
        <v>1</v>
      </c>
    </row>
    <row r="87" spans="1:12" x14ac:dyDescent="0.3">
      <c r="A87" s="30"/>
      <c r="B87" s="30"/>
      <c r="C87" s="30"/>
      <c r="D87" s="35">
        <v>0.76041666666666663</v>
      </c>
      <c r="E87" s="30" t="s">
        <v>975</v>
      </c>
      <c r="F87" s="30"/>
      <c r="G87" s="30"/>
      <c r="H87" s="30"/>
      <c r="I87" s="30">
        <v>1</v>
      </c>
      <c r="J87" s="30"/>
      <c r="K87" s="30"/>
      <c r="L87" s="30">
        <v>1</v>
      </c>
    </row>
    <row r="88" spans="1:12" x14ac:dyDescent="0.3">
      <c r="A88" s="30"/>
      <c r="B88" s="30"/>
      <c r="C88" s="30" t="s">
        <v>3748</v>
      </c>
      <c r="D88" s="30"/>
      <c r="E88" s="30"/>
      <c r="F88" s="30">
        <v>1</v>
      </c>
      <c r="G88" s="30">
        <v>1</v>
      </c>
      <c r="H88" s="30"/>
      <c r="I88" s="30">
        <v>3</v>
      </c>
      <c r="J88" s="30"/>
      <c r="K88" s="30"/>
      <c r="L88" s="30">
        <v>5</v>
      </c>
    </row>
    <row r="89" spans="1:12" x14ac:dyDescent="0.3">
      <c r="A89" s="30"/>
      <c r="B89" s="30"/>
      <c r="C89" s="30" t="s">
        <v>3749</v>
      </c>
      <c r="D89" s="35">
        <v>0.79166666666666663</v>
      </c>
      <c r="E89" s="30" t="s">
        <v>155</v>
      </c>
      <c r="F89" s="30">
        <v>1</v>
      </c>
      <c r="G89" s="30"/>
      <c r="H89" s="30"/>
      <c r="I89" s="30"/>
      <c r="J89" s="30"/>
      <c r="K89" s="30"/>
      <c r="L89" s="30">
        <v>1</v>
      </c>
    </row>
    <row r="90" spans="1:12" x14ac:dyDescent="0.3">
      <c r="A90" s="30"/>
      <c r="B90" s="30"/>
      <c r="C90" s="30"/>
      <c r="D90" s="35">
        <v>0.79166666666666663</v>
      </c>
      <c r="E90" s="30" t="s">
        <v>773</v>
      </c>
      <c r="F90" s="30"/>
      <c r="G90" s="30">
        <v>1</v>
      </c>
      <c r="H90" s="30"/>
      <c r="I90" s="30"/>
      <c r="J90" s="30"/>
      <c r="K90" s="30"/>
      <c r="L90" s="30">
        <v>1</v>
      </c>
    </row>
    <row r="91" spans="1:12" x14ac:dyDescent="0.3">
      <c r="A91" s="30"/>
      <c r="B91" s="30"/>
      <c r="C91" s="30"/>
      <c r="D91" s="35">
        <v>0.79166666666666663</v>
      </c>
      <c r="E91" s="30" t="s">
        <v>1083</v>
      </c>
      <c r="F91" s="30"/>
      <c r="G91" s="30"/>
      <c r="H91" s="30"/>
      <c r="I91" s="30">
        <v>1</v>
      </c>
      <c r="J91" s="30"/>
      <c r="K91" s="30"/>
      <c r="L91" s="30">
        <v>1</v>
      </c>
    </row>
    <row r="92" spans="1:12" x14ac:dyDescent="0.3">
      <c r="A92" s="30"/>
      <c r="B92" s="30"/>
      <c r="C92" s="30" t="s">
        <v>3750</v>
      </c>
      <c r="D92" s="30"/>
      <c r="E92" s="30"/>
      <c r="F92" s="30">
        <v>1</v>
      </c>
      <c r="G92" s="30">
        <v>1</v>
      </c>
      <c r="H92" s="30"/>
      <c r="I92" s="30">
        <v>1</v>
      </c>
      <c r="J92" s="30"/>
      <c r="K92" s="30"/>
      <c r="L92" s="30">
        <v>3</v>
      </c>
    </row>
    <row r="93" spans="1:12" x14ac:dyDescent="0.3">
      <c r="A93" s="30"/>
      <c r="B93" s="30"/>
      <c r="C93" s="30" t="s">
        <v>3720</v>
      </c>
      <c r="D93" s="35">
        <v>0.33333333333333331</v>
      </c>
      <c r="E93" s="30" t="s">
        <v>664</v>
      </c>
      <c r="F93" s="30"/>
      <c r="G93" s="30"/>
      <c r="H93" s="30">
        <v>1</v>
      </c>
      <c r="I93" s="30"/>
      <c r="J93" s="30"/>
      <c r="K93" s="30"/>
      <c r="L93" s="30">
        <v>1</v>
      </c>
    </row>
    <row r="94" spans="1:12" x14ac:dyDescent="0.3">
      <c r="A94" s="30"/>
      <c r="B94" s="30"/>
      <c r="C94" s="30"/>
      <c r="D94" s="35">
        <v>0.33333333333333331</v>
      </c>
      <c r="E94" s="30" t="s">
        <v>611</v>
      </c>
      <c r="F94" s="30"/>
      <c r="G94" s="30"/>
      <c r="H94" s="30"/>
      <c r="I94" s="30"/>
      <c r="J94" s="30">
        <v>1</v>
      </c>
      <c r="K94" s="30"/>
      <c r="L94" s="30">
        <v>1</v>
      </c>
    </row>
    <row r="95" spans="1:12" x14ac:dyDescent="0.3">
      <c r="A95" s="30"/>
      <c r="B95" s="30"/>
      <c r="C95" s="30"/>
      <c r="D95" s="35">
        <v>0.33333333333333331</v>
      </c>
      <c r="E95" s="30" t="s">
        <v>692</v>
      </c>
      <c r="F95" s="30">
        <v>1</v>
      </c>
      <c r="G95" s="30"/>
      <c r="H95" s="30"/>
      <c r="I95" s="30"/>
      <c r="J95" s="30"/>
      <c r="K95" s="30"/>
      <c r="L95" s="30">
        <v>1</v>
      </c>
    </row>
    <row r="96" spans="1:12" x14ac:dyDescent="0.3">
      <c r="A96" s="30"/>
      <c r="B96" s="30"/>
      <c r="C96" s="30"/>
      <c r="D96" s="35">
        <v>0.36458333333333331</v>
      </c>
      <c r="E96" s="30" t="s">
        <v>282</v>
      </c>
      <c r="F96" s="30"/>
      <c r="G96" s="30"/>
      <c r="H96" s="30">
        <v>1</v>
      </c>
      <c r="I96" s="30"/>
      <c r="J96" s="30">
        <v>1</v>
      </c>
      <c r="K96" s="30"/>
      <c r="L96" s="30">
        <v>2</v>
      </c>
    </row>
    <row r="97" spans="1:12" x14ac:dyDescent="0.3">
      <c r="A97" s="30"/>
      <c r="B97" s="30"/>
      <c r="C97" s="30"/>
      <c r="D97" s="35">
        <v>0.36458333333333331</v>
      </c>
      <c r="E97" s="30" t="s">
        <v>825</v>
      </c>
      <c r="F97" s="30">
        <v>1</v>
      </c>
      <c r="G97" s="30"/>
      <c r="H97" s="30"/>
      <c r="I97" s="30"/>
      <c r="J97" s="30"/>
      <c r="K97" s="30"/>
      <c r="L97" s="30">
        <v>1</v>
      </c>
    </row>
    <row r="98" spans="1:12" x14ac:dyDescent="0.3">
      <c r="A98" s="30"/>
      <c r="B98" s="30"/>
      <c r="C98" s="30"/>
      <c r="D98" s="35">
        <v>0.36458333333333331</v>
      </c>
      <c r="E98" s="30" t="s">
        <v>1015</v>
      </c>
      <c r="F98" s="30"/>
      <c r="G98" s="30"/>
      <c r="H98" s="30"/>
      <c r="I98" s="30"/>
      <c r="J98" s="30">
        <v>1</v>
      </c>
      <c r="K98" s="30"/>
      <c r="L98" s="30">
        <v>1</v>
      </c>
    </row>
    <row r="99" spans="1:12" x14ac:dyDescent="0.3">
      <c r="A99" s="30"/>
      <c r="B99" s="30"/>
      <c r="C99" s="30" t="s">
        <v>3721</v>
      </c>
      <c r="D99" s="30"/>
      <c r="E99" s="30"/>
      <c r="F99" s="30">
        <v>2</v>
      </c>
      <c r="G99" s="30"/>
      <c r="H99" s="30">
        <v>2</v>
      </c>
      <c r="I99" s="30"/>
      <c r="J99" s="30">
        <v>3</v>
      </c>
      <c r="K99" s="30"/>
      <c r="L99" s="30">
        <v>7</v>
      </c>
    </row>
    <row r="100" spans="1:12" x14ac:dyDescent="0.3">
      <c r="A100" s="30"/>
      <c r="B100" s="30"/>
      <c r="C100" s="30" t="s">
        <v>3724</v>
      </c>
      <c r="D100" s="35">
        <v>0.39583333333333331</v>
      </c>
      <c r="E100" s="30" t="s">
        <v>228</v>
      </c>
      <c r="F100" s="30">
        <v>1</v>
      </c>
      <c r="G100" s="30"/>
      <c r="H100" s="30"/>
      <c r="I100" s="30"/>
      <c r="J100" s="30"/>
      <c r="K100" s="30"/>
      <c r="L100" s="30">
        <v>1</v>
      </c>
    </row>
    <row r="101" spans="1:12" x14ac:dyDescent="0.3">
      <c r="A101" s="30"/>
      <c r="B101" s="30"/>
      <c r="C101" s="30"/>
      <c r="D101" s="35">
        <v>0.39583333333333331</v>
      </c>
      <c r="E101" s="30" t="s">
        <v>857</v>
      </c>
      <c r="F101" s="30"/>
      <c r="G101" s="30"/>
      <c r="H101" s="30"/>
      <c r="I101" s="30"/>
      <c r="J101" s="30">
        <v>1</v>
      </c>
      <c r="K101" s="30"/>
      <c r="L101" s="30">
        <v>1</v>
      </c>
    </row>
    <row r="102" spans="1:12" x14ac:dyDescent="0.3">
      <c r="A102" s="30"/>
      <c r="B102" s="30"/>
      <c r="C102" s="30" t="s">
        <v>3725</v>
      </c>
      <c r="D102" s="30"/>
      <c r="E102" s="30"/>
      <c r="F102" s="30">
        <v>1</v>
      </c>
      <c r="G102" s="30"/>
      <c r="H102" s="30"/>
      <c r="I102" s="30"/>
      <c r="J102" s="30">
        <v>1</v>
      </c>
      <c r="K102" s="30"/>
      <c r="L102" s="30">
        <v>2</v>
      </c>
    </row>
    <row r="103" spans="1:12" x14ac:dyDescent="0.3">
      <c r="A103" s="30"/>
      <c r="B103" s="30" t="s">
        <v>3771</v>
      </c>
      <c r="C103" s="30"/>
      <c r="D103" s="30"/>
      <c r="E103" s="30"/>
      <c r="F103" s="30">
        <v>15</v>
      </c>
      <c r="G103" s="30">
        <v>7</v>
      </c>
      <c r="H103" s="30">
        <v>5</v>
      </c>
      <c r="I103" s="30">
        <v>8</v>
      </c>
      <c r="J103" s="30">
        <v>6</v>
      </c>
      <c r="K103" s="30"/>
      <c r="L103" s="30">
        <v>41</v>
      </c>
    </row>
    <row r="104" spans="1:12" x14ac:dyDescent="0.3">
      <c r="A104" s="30"/>
      <c r="B104" s="30" t="s">
        <v>1122</v>
      </c>
      <c r="C104" s="30" t="s">
        <v>3728</v>
      </c>
      <c r="D104" s="35">
        <v>0.44791666666666669</v>
      </c>
      <c r="E104" s="30" t="s">
        <v>954</v>
      </c>
      <c r="F104" s="30"/>
      <c r="G104" s="30"/>
      <c r="H104" s="30">
        <v>1</v>
      </c>
      <c r="I104" s="30"/>
      <c r="J104" s="30">
        <v>1</v>
      </c>
      <c r="K104" s="30"/>
      <c r="L104" s="30">
        <v>2</v>
      </c>
    </row>
    <row r="105" spans="1:12" x14ac:dyDescent="0.3">
      <c r="A105" s="30"/>
      <c r="B105" s="30"/>
      <c r="C105" s="30" t="s">
        <v>3729</v>
      </c>
      <c r="D105" s="30"/>
      <c r="E105" s="30"/>
      <c r="F105" s="30"/>
      <c r="G105" s="30"/>
      <c r="H105" s="30">
        <v>1</v>
      </c>
      <c r="I105" s="30"/>
      <c r="J105" s="30">
        <v>1</v>
      </c>
      <c r="K105" s="30"/>
      <c r="L105" s="30">
        <v>2</v>
      </c>
    </row>
    <row r="106" spans="1:12" x14ac:dyDescent="0.3">
      <c r="A106" s="30"/>
      <c r="B106" s="30"/>
      <c r="C106" s="30" t="s">
        <v>3733</v>
      </c>
      <c r="D106" s="35">
        <v>0.47916666666666669</v>
      </c>
      <c r="E106" s="30" t="s">
        <v>878</v>
      </c>
      <c r="F106" s="30"/>
      <c r="G106" s="30"/>
      <c r="H106" s="30">
        <v>1</v>
      </c>
      <c r="I106" s="30"/>
      <c r="J106" s="30"/>
      <c r="K106" s="30"/>
      <c r="L106" s="30">
        <v>1</v>
      </c>
    </row>
    <row r="107" spans="1:12" x14ac:dyDescent="0.3">
      <c r="A107" s="30"/>
      <c r="B107" s="30"/>
      <c r="C107" s="30" t="s">
        <v>3734</v>
      </c>
      <c r="D107" s="30"/>
      <c r="E107" s="30"/>
      <c r="F107" s="30"/>
      <c r="G107" s="30"/>
      <c r="H107" s="30">
        <v>1</v>
      </c>
      <c r="I107" s="30"/>
      <c r="J107" s="30"/>
      <c r="K107" s="30"/>
      <c r="L107" s="30">
        <v>1</v>
      </c>
    </row>
    <row r="108" spans="1:12" x14ac:dyDescent="0.3">
      <c r="A108" s="30"/>
      <c r="B108" s="30"/>
      <c r="C108" s="30" t="s">
        <v>3739</v>
      </c>
      <c r="D108" s="35">
        <v>0.58333333333333337</v>
      </c>
      <c r="E108" s="30" t="s">
        <v>209</v>
      </c>
      <c r="F108" s="30"/>
      <c r="G108" s="30"/>
      <c r="H108" s="30"/>
      <c r="I108" s="30"/>
      <c r="J108" s="30">
        <v>1</v>
      </c>
      <c r="K108" s="30"/>
      <c r="L108" s="30">
        <v>1</v>
      </c>
    </row>
    <row r="109" spans="1:12" x14ac:dyDescent="0.3">
      <c r="A109" s="30"/>
      <c r="B109" s="30"/>
      <c r="C109" s="30"/>
      <c r="D109" s="35">
        <v>0.61458333333333337</v>
      </c>
      <c r="E109" s="30" t="s">
        <v>225</v>
      </c>
      <c r="F109" s="30"/>
      <c r="G109" s="30"/>
      <c r="H109" s="30">
        <v>1</v>
      </c>
      <c r="I109" s="30"/>
      <c r="J109" s="30"/>
      <c r="K109" s="30"/>
      <c r="L109" s="30">
        <v>1</v>
      </c>
    </row>
    <row r="110" spans="1:12" x14ac:dyDescent="0.3">
      <c r="A110" s="30"/>
      <c r="B110" s="30"/>
      <c r="C110" s="30"/>
      <c r="D110" s="35">
        <v>0.61458333333333337</v>
      </c>
      <c r="E110" s="30" t="s">
        <v>1175</v>
      </c>
      <c r="F110" s="30"/>
      <c r="G110" s="30"/>
      <c r="H110" s="30"/>
      <c r="I110" s="30">
        <v>1</v>
      </c>
      <c r="J110" s="30"/>
      <c r="K110" s="30"/>
      <c r="L110" s="30">
        <v>1</v>
      </c>
    </row>
    <row r="111" spans="1:12" x14ac:dyDescent="0.3">
      <c r="A111" s="30"/>
      <c r="B111" s="30"/>
      <c r="C111" s="30"/>
      <c r="D111" s="35">
        <v>0.61458333333333337</v>
      </c>
      <c r="E111" s="30" t="s">
        <v>1012</v>
      </c>
      <c r="F111" s="30"/>
      <c r="G111" s="30">
        <v>1</v>
      </c>
      <c r="H111" s="30"/>
      <c r="I111" s="30"/>
      <c r="J111" s="30"/>
      <c r="K111" s="30"/>
      <c r="L111" s="30">
        <v>1</v>
      </c>
    </row>
    <row r="112" spans="1:12" x14ac:dyDescent="0.3">
      <c r="A112" s="30"/>
      <c r="B112" s="30"/>
      <c r="C112" s="30"/>
      <c r="D112" s="35">
        <v>0.61458333333333337</v>
      </c>
      <c r="E112" s="30" t="s">
        <v>1031</v>
      </c>
      <c r="F112" s="30"/>
      <c r="G112" s="30"/>
      <c r="H112" s="30"/>
      <c r="I112" s="30"/>
      <c r="J112" s="30">
        <v>1</v>
      </c>
      <c r="K112" s="30"/>
      <c r="L112" s="30">
        <v>1</v>
      </c>
    </row>
    <row r="113" spans="1:12" x14ac:dyDescent="0.3">
      <c r="A113" s="30"/>
      <c r="B113" s="30"/>
      <c r="C113" s="30"/>
      <c r="D113" s="35">
        <v>0.61458333333333337</v>
      </c>
      <c r="E113" s="30" t="s">
        <v>1058</v>
      </c>
      <c r="F113" s="30">
        <v>1</v>
      </c>
      <c r="G113" s="30"/>
      <c r="H113" s="30"/>
      <c r="I113" s="30"/>
      <c r="J113" s="30"/>
      <c r="K113" s="30"/>
      <c r="L113" s="30">
        <v>1</v>
      </c>
    </row>
    <row r="114" spans="1:12" x14ac:dyDescent="0.3">
      <c r="A114" s="30"/>
      <c r="B114" s="30"/>
      <c r="C114" s="30" t="s">
        <v>3740</v>
      </c>
      <c r="D114" s="30"/>
      <c r="E114" s="30"/>
      <c r="F114" s="30">
        <v>1</v>
      </c>
      <c r="G114" s="30">
        <v>1</v>
      </c>
      <c r="H114" s="30">
        <v>1</v>
      </c>
      <c r="I114" s="30">
        <v>1</v>
      </c>
      <c r="J114" s="30">
        <v>2</v>
      </c>
      <c r="K114" s="30"/>
      <c r="L114" s="30">
        <v>6</v>
      </c>
    </row>
    <row r="115" spans="1:12" x14ac:dyDescent="0.3">
      <c r="A115" s="30"/>
      <c r="B115" s="30"/>
      <c r="C115" s="30" t="s">
        <v>3741</v>
      </c>
      <c r="D115" s="35">
        <v>0.64583333333333337</v>
      </c>
      <c r="E115" s="30" t="s">
        <v>59</v>
      </c>
      <c r="F115" s="30"/>
      <c r="G115" s="30"/>
      <c r="H115" s="30">
        <v>1</v>
      </c>
      <c r="I115" s="30"/>
      <c r="J115" s="30"/>
      <c r="K115" s="30"/>
      <c r="L115" s="30">
        <v>1</v>
      </c>
    </row>
    <row r="116" spans="1:12" x14ac:dyDescent="0.3">
      <c r="A116" s="30"/>
      <c r="B116" s="30"/>
      <c r="C116" s="30"/>
      <c r="D116" s="35">
        <v>0.64583333333333337</v>
      </c>
      <c r="E116" s="30" t="s">
        <v>122</v>
      </c>
      <c r="F116" s="30">
        <v>1</v>
      </c>
      <c r="G116" s="30"/>
      <c r="H116" s="30"/>
      <c r="I116" s="30"/>
      <c r="J116" s="30">
        <v>1</v>
      </c>
      <c r="K116" s="30"/>
      <c r="L116" s="30">
        <v>2</v>
      </c>
    </row>
    <row r="117" spans="1:12" x14ac:dyDescent="0.3">
      <c r="A117" s="30"/>
      <c r="B117" s="30"/>
      <c r="C117" s="30"/>
      <c r="D117" s="35">
        <v>0.64583333333333337</v>
      </c>
      <c r="E117" s="30" t="s">
        <v>674</v>
      </c>
      <c r="F117" s="30">
        <v>1</v>
      </c>
      <c r="G117" s="30"/>
      <c r="H117" s="30"/>
      <c r="I117" s="30"/>
      <c r="J117" s="30"/>
      <c r="K117" s="30"/>
      <c r="L117" s="30">
        <v>1</v>
      </c>
    </row>
    <row r="118" spans="1:12" x14ac:dyDescent="0.3">
      <c r="A118" s="30"/>
      <c r="B118" s="30"/>
      <c r="C118" s="30"/>
      <c r="D118" s="35">
        <v>0.64583333333333337</v>
      </c>
      <c r="E118" s="30" t="s">
        <v>562</v>
      </c>
      <c r="F118" s="30"/>
      <c r="G118" s="30"/>
      <c r="H118" s="30"/>
      <c r="I118" s="30">
        <v>1</v>
      </c>
      <c r="J118" s="30"/>
      <c r="K118" s="30"/>
      <c r="L118" s="30">
        <v>1</v>
      </c>
    </row>
    <row r="119" spans="1:12" x14ac:dyDescent="0.3">
      <c r="A119" s="30"/>
      <c r="B119" s="30"/>
      <c r="C119" s="30"/>
      <c r="D119" s="35">
        <v>0.64583333333333337</v>
      </c>
      <c r="E119" s="30" t="s">
        <v>652</v>
      </c>
      <c r="F119" s="30"/>
      <c r="G119" s="30"/>
      <c r="H119" s="30">
        <v>1</v>
      </c>
      <c r="I119" s="30"/>
      <c r="J119" s="30"/>
      <c r="K119" s="30"/>
      <c r="L119" s="30">
        <v>1</v>
      </c>
    </row>
    <row r="120" spans="1:12" x14ac:dyDescent="0.3">
      <c r="A120" s="30"/>
      <c r="B120" s="30"/>
      <c r="C120" s="30"/>
      <c r="D120" s="35">
        <v>0.64583333333333337</v>
      </c>
      <c r="E120" s="30" t="s">
        <v>209</v>
      </c>
      <c r="F120" s="30"/>
      <c r="G120" s="30"/>
      <c r="H120" s="30">
        <v>1</v>
      </c>
      <c r="I120" s="30"/>
      <c r="J120" s="30"/>
      <c r="K120" s="30"/>
      <c r="L120" s="30">
        <v>1</v>
      </c>
    </row>
    <row r="121" spans="1:12" x14ac:dyDescent="0.3">
      <c r="A121" s="30"/>
      <c r="B121" s="30"/>
      <c r="C121" s="30"/>
      <c r="D121" s="35">
        <v>0.64583333333333337</v>
      </c>
      <c r="E121" s="30" t="s">
        <v>474</v>
      </c>
      <c r="F121" s="30"/>
      <c r="G121" s="30">
        <v>1</v>
      </c>
      <c r="H121" s="30"/>
      <c r="I121" s="30"/>
      <c r="J121" s="30"/>
      <c r="K121" s="30"/>
      <c r="L121" s="30">
        <v>1</v>
      </c>
    </row>
    <row r="122" spans="1:12" x14ac:dyDescent="0.3">
      <c r="A122" s="30"/>
      <c r="B122" s="30"/>
      <c r="C122" s="30" t="s">
        <v>3742</v>
      </c>
      <c r="D122" s="30"/>
      <c r="E122" s="30"/>
      <c r="F122" s="30">
        <v>2</v>
      </c>
      <c r="G122" s="30">
        <v>1</v>
      </c>
      <c r="H122" s="30">
        <v>3</v>
      </c>
      <c r="I122" s="30">
        <v>1</v>
      </c>
      <c r="J122" s="30">
        <v>1</v>
      </c>
      <c r="K122" s="30"/>
      <c r="L122" s="30">
        <v>8</v>
      </c>
    </row>
    <row r="123" spans="1:12" x14ac:dyDescent="0.3">
      <c r="A123" s="30"/>
      <c r="B123" s="30"/>
      <c r="C123" s="30" t="s">
        <v>3743</v>
      </c>
      <c r="D123" s="35">
        <v>0.67708333333333337</v>
      </c>
      <c r="E123" s="30" t="s">
        <v>683</v>
      </c>
      <c r="F123" s="30"/>
      <c r="G123" s="30">
        <v>1</v>
      </c>
      <c r="H123" s="30"/>
      <c r="I123" s="30"/>
      <c r="J123" s="30"/>
      <c r="K123" s="30"/>
      <c r="L123" s="30">
        <v>1</v>
      </c>
    </row>
    <row r="124" spans="1:12" x14ac:dyDescent="0.3">
      <c r="A124" s="30"/>
      <c r="B124" s="30"/>
      <c r="C124" s="30"/>
      <c r="D124" s="35">
        <v>0.67708333333333337</v>
      </c>
      <c r="E124" s="30" t="s">
        <v>674</v>
      </c>
      <c r="F124" s="30"/>
      <c r="G124" s="30"/>
      <c r="H124" s="30">
        <v>1</v>
      </c>
      <c r="I124" s="30"/>
      <c r="J124" s="30"/>
      <c r="K124" s="30"/>
      <c r="L124" s="30">
        <v>1</v>
      </c>
    </row>
    <row r="125" spans="1:12" x14ac:dyDescent="0.3">
      <c r="A125" s="30"/>
      <c r="B125" s="30"/>
      <c r="C125" s="30"/>
      <c r="D125" s="35">
        <v>0.67708333333333337</v>
      </c>
      <c r="E125" s="30" t="s">
        <v>235</v>
      </c>
      <c r="F125" s="30"/>
      <c r="G125" s="30"/>
      <c r="H125" s="30">
        <v>1</v>
      </c>
      <c r="I125" s="30"/>
      <c r="J125" s="30"/>
      <c r="K125" s="30"/>
      <c r="L125" s="30">
        <v>1</v>
      </c>
    </row>
    <row r="126" spans="1:12" x14ac:dyDescent="0.3">
      <c r="A126" s="30"/>
      <c r="B126" s="30"/>
      <c r="C126" s="30"/>
      <c r="D126" s="35">
        <v>0.67708333333333337</v>
      </c>
      <c r="E126" s="30" t="s">
        <v>237</v>
      </c>
      <c r="F126" s="30">
        <v>1</v>
      </c>
      <c r="G126" s="30"/>
      <c r="H126" s="30"/>
      <c r="I126" s="30"/>
      <c r="J126" s="30"/>
      <c r="K126" s="30"/>
      <c r="L126" s="30">
        <v>1</v>
      </c>
    </row>
    <row r="127" spans="1:12" x14ac:dyDescent="0.3">
      <c r="A127" s="30"/>
      <c r="B127" s="30"/>
      <c r="C127" s="30"/>
      <c r="D127" s="35">
        <v>0.67708333333333337</v>
      </c>
      <c r="E127" s="30" t="s">
        <v>474</v>
      </c>
      <c r="F127" s="30"/>
      <c r="G127" s="30"/>
      <c r="H127" s="30"/>
      <c r="I127" s="30">
        <v>1</v>
      </c>
      <c r="J127" s="30"/>
      <c r="K127" s="30"/>
      <c r="L127" s="30">
        <v>1</v>
      </c>
    </row>
    <row r="128" spans="1:12" x14ac:dyDescent="0.3">
      <c r="A128" s="30"/>
      <c r="B128" s="30"/>
      <c r="C128" s="30"/>
      <c r="D128" s="35">
        <v>0.67708333333333337</v>
      </c>
      <c r="E128" s="30" t="s">
        <v>438</v>
      </c>
      <c r="F128" s="30"/>
      <c r="G128" s="30"/>
      <c r="H128" s="30"/>
      <c r="I128" s="30"/>
      <c r="J128" s="30">
        <v>1</v>
      </c>
      <c r="K128" s="30"/>
      <c r="L128" s="30">
        <v>1</v>
      </c>
    </row>
    <row r="129" spans="1:12" x14ac:dyDescent="0.3">
      <c r="A129" s="30"/>
      <c r="B129" s="30"/>
      <c r="C129" s="30" t="s">
        <v>3744</v>
      </c>
      <c r="D129" s="30"/>
      <c r="E129" s="30"/>
      <c r="F129" s="30">
        <v>1</v>
      </c>
      <c r="G129" s="30">
        <v>1</v>
      </c>
      <c r="H129" s="30">
        <v>2</v>
      </c>
      <c r="I129" s="30">
        <v>1</v>
      </c>
      <c r="J129" s="30">
        <v>1</v>
      </c>
      <c r="K129" s="30"/>
      <c r="L129" s="30">
        <v>6</v>
      </c>
    </row>
    <row r="130" spans="1:12" x14ac:dyDescent="0.3">
      <c r="A130" s="30"/>
      <c r="B130" s="30"/>
      <c r="C130" s="30" t="s">
        <v>3745</v>
      </c>
      <c r="D130" s="35">
        <v>0.72916666666666663</v>
      </c>
      <c r="E130" s="30" t="s">
        <v>233</v>
      </c>
      <c r="F130" s="30"/>
      <c r="G130" s="30"/>
      <c r="H130" s="30">
        <v>1</v>
      </c>
      <c r="I130" s="30"/>
      <c r="J130" s="30"/>
      <c r="K130" s="30"/>
      <c r="L130" s="30">
        <v>1</v>
      </c>
    </row>
    <row r="131" spans="1:12" x14ac:dyDescent="0.3">
      <c r="A131" s="30"/>
      <c r="B131" s="30"/>
      <c r="C131" s="30"/>
      <c r="D131" s="35">
        <v>0.72916666666666663</v>
      </c>
      <c r="E131" s="30" t="s">
        <v>740</v>
      </c>
      <c r="F131" s="30">
        <v>1</v>
      </c>
      <c r="G131" s="30"/>
      <c r="H131" s="30"/>
      <c r="I131" s="30"/>
      <c r="J131" s="30"/>
      <c r="K131" s="30"/>
      <c r="L131" s="30">
        <v>1</v>
      </c>
    </row>
    <row r="132" spans="1:12" x14ac:dyDescent="0.3">
      <c r="A132" s="30"/>
      <c r="B132" s="30"/>
      <c r="C132" s="30"/>
      <c r="D132" s="35">
        <v>0.72916666666666663</v>
      </c>
      <c r="E132" s="30" t="s">
        <v>303</v>
      </c>
      <c r="F132" s="30"/>
      <c r="G132" s="30"/>
      <c r="H132" s="30"/>
      <c r="I132" s="30"/>
      <c r="J132" s="30">
        <v>1</v>
      </c>
      <c r="K132" s="30"/>
      <c r="L132" s="30">
        <v>1</v>
      </c>
    </row>
    <row r="133" spans="1:12" x14ac:dyDescent="0.3">
      <c r="A133" s="30"/>
      <c r="B133" s="30"/>
      <c r="C133" s="30"/>
      <c r="D133" s="35">
        <v>0.72916666666666663</v>
      </c>
      <c r="E133" s="30" t="s">
        <v>431</v>
      </c>
      <c r="F133" s="30"/>
      <c r="G133" s="30">
        <v>1</v>
      </c>
      <c r="H133" s="30"/>
      <c r="I133" s="30">
        <v>1</v>
      </c>
      <c r="J133" s="30"/>
      <c r="K133" s="30"/>
      <c r="L133" s="30">
        <v>2</v>
      </c>
    </row>
    <row r="134" spans="1:12" x14ac:dyDescent="0.3">
      <c r="A134" s="30"/>
      <c r="B134" s="30"/>
      <c r="C134" s="30" t="s">
        <v>3746</v>
      </c>
      <c r="D134" s="30"/>
      <c r="E134" s="30"/>
      <c r="F134" s="30">
        <v>1</v>
      </c>
      <c r="G134" s="30">
        <v>1</v>
      </c>
      <c r="H134" s="30">
        <v>1</v>
      </c>
      <c r="I134" s="30">
        <v>1</v>
      </c>
      <c r="J134" s="30">
        <v>1</v>
      </c>
      <c r="K134" s="30"/>
      <c r="L134" s="30">
        <v>5</v>
      </c>
    </row>
    <row r="135" spans="1:12" x14ac:dyDescent="0.3">
      <c r="A135" s="30"/>
      <c r="B135" s="30"/>
      <c r="C135" s="30" t="s">
        <v>3747</v>
      </c>
      <c r="D135" s="35">
        <v>0.76041666666666663</v>
      </c>
      <c r="E135" s="30" t="s">
        <v>179</v>
      </c>
      <c r="F135" s="30"/>
      <c r="G135" s="30"/>
      <c r="H135" s="30"/>
      <c r="I135" s="30"/>
      <c r="J135" s="30">
        <v>1</v>
      </c>
      <c r="K135" s="30"/>
      <c r="L135" s="30">
        <v>1</v>
      </c>
    </row>
    <row r="136" spans="1:12" x14ac:dyDescent="0.3">
      <c r="A136" s="30"/>
      <c r="B136" s="30"/>
      <c r="C136" s="30"/>
      <c r="D136" s="35">
        <v>0.76041666666666663</v>
      </c>
      <c r="E136" s="30" t="s">
        <v>173</v>
      </c>
      <c r="F136" s="30"/>
      <c r="G136" s="30">
        <v>1</v>
      </c>
      <c r="H136" s="30"/>
      <c r="I136" s="30"/>
      <c r="J136" s="30">
        <v>1</v>
      </c>
      <c r="K136" s="30"/>
      <c r="L136" s="30">
        <v>2</v>
      </c>
    </row>
    <row r="137" spans="1:12" x14ac:dyDescent="0.3">
      <c r="A137" s="30"/>
      <c r="B137" s="30"/>
      <c r="C137" s="30"/>
      <c r="D137" s="35">
        <v>0.76041666666666663</v>
      </c>
      <c r="E137" s="30" t="s">
        <v>773</v>
      </c>
      <c r="F137" s="30">
        <v>1</v>
      </c>
      <c r="G137" s="30"/>
      <c r="H137" s="30"/>
      <c r="I137" s="30"/>
      <c r="J137" s="30"/>
      <c r="K137" s="30"/>
      <c r="L137" s="30">
        <v>1</v>
      </c>
    </row>
    <row r="138" spans="1:12" x14ac:dyDescent="0.3">
      <c r="A138" s="30"/>
      <c r="B138" s="30"/>
      <c r="C138" s="30"/>
      <c r="D138" s="35">
        <v>0.76041666666666663</v>
      </c>
      <c r="E138" s="30" t="s">
        <v>647</v>
      </c>
      <c r="F138" s="30"/>
      <c r="G138" s="30"/>
      <c r="H138" s="30">
        <v>1</v>
      </c>
      <c r="I138" s="30"/>
      <c r="J138" s="30"/>
      <c r="K138" s="30"/>
      <c r="L138" s="30">
        <v>1</v>
      </c>
    </row>
    <row r="139" spans="1:12" x14ac:dyDescent="0.3">
      <c r="A139" s="30"/>
      <c r="B139" s="30"/>
      <c r="C139" s="30"/>
      <c r="D139" s="35">
        <v>0.76041666666666663</v>
      </c>
      <c r="E139" s="30" t="s">
        <v>737</v>
      </c>
      <c r="F139" s="30"/>
      <c r="G139" s="30">
        <v>1</v>
      </c>
      <c r="H139" s="30"/>
      <c r="I139" s="30"/>
      <c r="J139" s="30"/>
      <c r="K139" s="30"/>
      <c r="L139" s="30">
        <v>1</v>
      </c>
    </row>
    <row r="140" spans="1:12" x14ac:dyDescent="0.3">
      <c r="A140" s="30"/>
      <c r="B140" s="30"/>
      <c r="C140" s="30"/>
      <c r="D140" s="35">
        <v>0.76041666666666663</v>
      </c>
      <c r="E140" s="30" t="s">
        <v>713</v>
      </c>
      <c r="F140" s="30"/>
      <c r="G140" s="30"/>
      <c r="H140" s="30"/>
      <c r="I140" s="30">
        <v>1</v>
      </c>
      <c r="J140" s="30"/>
      <c r="K140" s="30"/>
      <c r="L140" s="30">
        <v>1</v>
      </c>
    </row>
    <row r="141" spans="1:12" x14ac:dyDescent="0.3">
      <c r="A141" s="30"/>
      <c r="B141" s="30"/>
      <c r="C141" s="30"/>
      <c r="D141" s="35">
        <v>0.76041666666666663</v>
      </c>
      <c r="E141" s="30" t="s">
        <v>116</v>
      </c>
      <c r="F141" s="30"/>
      <c r="G141" s="30"/>
      <c r="H141" s="30">
        <v>1</v>
      </c>
      <c r="I141" s="30"/>
      <c r="J141" s="30"/>
      <c r="K141" s="30"/>
      <c r="L141" s="30">
        <v>1</v>
      </c>
    </row>
    <row r="142" spans="1:12" x14ac:dyDescent="0.3">
      <c r="A142" s="30"/>
      <c r="B142" s="30"/>
      <c r="C142" s="30" t="s">
        <v>3748</v>
      </c>
      <c r="D142" s="30"/>
      <c r="E142" s="30"/>
      <c r="F142" s="30">
        <v>1</v>
      </c>
      <c r="G142" s="30">
        <v>2</v>
      </c>
      <c r="H142" s="30">
        <v>2</v>
      </c>
      <c r="I142" s="30">
        <v>1</v>
      </c>
      <c r="J142" s="30">
        <v>2</v>
      </c>
      <c r="K142" s="30"/>
      <c r="L142" s="30">
        <v>8</v>
      </c>
    </row>
    <row r="143" spans="1:12" x14ac:dyDescent="0.3">
      <c r="A143" s="30"/>
      <c r="B143" s="30"/>
      <c r="C143" s="30" t="s">
        <v>3749</v>
      </c>
      <c r="D143" s="35">
        <v>0.79166666666666663</v>
      </c>
      <c r="E143" s="30" t="s">
        <v>48</v>
      </c>
      <c r="F143" s="30"/>
      <c r="G143" s="30"/>
      <c r="H143" s="30">
        <v>1</v>
      </c>
      <c r="I143" s="30"/>
      <c r="J143" s="30"/>
      <c r="K143" s="30"/>
      <c r="L143" s="30">
        <v>1</v>
      </c>
    </row>
    <row r="144" spans="1:12" x14ac:dyDescent="0.3">
      <c r="A144" s="30"/>
      <c r="B144" s="30"/>
      <c r="C144" s="30"/>
      <c r="D144" s="35">
        <v>0.79166666666666663</v>
      </c>
      <c r="E144" s="30" t="s">
        <v>101</v>
      </c>
      <c r="F144" s="30"/>
      <c r="G144" s="30"/>
      <c r="H144" s="30"/>
      <c r="I144" s="30">
        <v>1</v>
      </c>
      <c r="J144" s="30"/>
      <c r="K144" s="30"/>
      <c r="L144" s="30">
        <v>1</v>
      </c>
    </row>
    <row r="145" spans="1:12" x14ac:dyDescent="0.3">
      <c r="A145" s="30"/>
      <c r="B145" s="30"/>
      <c r="C145" s="30"/>
      <c r="D145" s="35">
        <v>0.79166666666666663</v>
      </c>
      <c r="E145" s="30" t="s">
        <v>647</v>
      </c>
      <c r="F145" s="30"/>
      <c r="G145" s="30">
        <v>1</v>
      </c>
      <c r="H145" s="30"/>
      <c r="I145" s="30"/>
      <c r="J145" s="30"/>
      <c r="K145" s="30"/>
      <c r="L145" s="30">
        <v>1</v>
      </c>
    </row>
    <row r="146" spans="1:12" x14ac:dyDescent="0.3">
      <c r="A146" s="30"/>
      <c r="B146" s="30"/>
      <c r="C146" s="30"/>
      <c r="D146" s="35">
        <v>0.79166666666666663</v>
      </c>
      <c r="E146" s="30" t="s">
        <v>704</v>
      </c>
      <c r="F146" s="30"/>
      <c r="G146" s="30"/>
      <c r="H146" s="30"/>
      <c r="I146" s="30"/>
      <c r="J146" s="30">
        <v>1</v>
      </c>
      <c r="K146" s="30"/>
      <c r="L146" s="30">
        <v>1</v>
      </c>
    </row>
    <row r="147" spans="1:12" x14ac:dyDescent="0.3">
      <c r="A147" s="30"/>
      <c r="B147" s="30"/>
      <c r="C147" s="30"/>
      <c r="D147" s="35">
        <v>0.79166666666666663</v>
      </c>
      <c r="E147" s="30" t="s">
        <v>737</v>
      </c>
      <c r="F147" s="30"/>
      <c r="G147" s="30"/>
      <c r="H147" s="30"/>
      <c r="I147" s="30">
        <v>1</v>
      </c>
      <c r="J147" s="30"/>
      <c r="K147" s="30"/>
      <c r="L147" s="30">
        <v>1</v>
      </c>
    </row>
    <row r="148" spans="1:12" x14ac:dyDescent="0.3">
      <c r="A148" s="30"/>
      <c r="B148" s="30"/>
      <c r="C148" s="30"/>
      <c r="D148" s="35">
        <v>0.79166666666666663</v>
      </c>
      <c r="E148" s="30" t="s">
        <v>758</v>
      </c>
      <c r="F148" s="30">
        <v>1</v>
      </c>
      <c r="G148" s="30"/>
      <c r="H148" s="30"/>
      <c r="I148" s="30"/>
      <c r="J148" s="30"/>
      <c r="K148" s="30"/>
      <c r="L148" s="30">
        <v>1</v>
      </c>
    </row>
    <row r="149" spans="1:12" x14ac:dyDescent="0.3">
      <c r="A149" s="30"/>
      <c r="B149" s="30"/>
      <c r="C149" s="30"/>
      <c r="D149" s="35">
        <v>0.79166666666666663</v>
      </c>
      <c r="E149" s="30" t="s">
        <v>725</v>
      </c>
      <c r="F149" s="30"/>
      <c r="G149" s="30"/>
      <c r="H149" s="30">
        <v>1</v>
      </c>
      <c r="I149" s="30"/>
      <c r="J149" s="30"/>
      <c r="K149" s="30"/>
      <c r="L149" s="30">
        <v>1</v>
      </c>
    </row>
    <row r="150" spans="1:12" x14ac:dyDescent="0.3">
      <c r="A150" s="30"/>
      <c r="B150" s="30"/>
      <c r="C150" s="30"/>
      <c r="D150" s="35">
        <v>0.79166666666666663</v>
      </c>
      <c r="E150" s="30" t="s">
        <v>486</v>
      </c>
      <c r="F150" s="30"/>
      <c r="G150" s="30"/>
      <c r="H150" s="30">
        <v>1</v>
      </c>
      <c r="I150" s="30"/>
      <c r="J150" s="30"/>
      <c r="K150" s="30"/>
      <c r="L150" s="30">
        <v>1</v>
      </c>
    </row>
    <row r="151" spans="1:12" x14ac:dyDescent="0.3">
      <c r="A151" s="30"/>
      <c r="B151" s="30"/>
      <c r="C151" s="30" t="s">
        <v>3750</v>
      </c>
      <c r="D151" s="30"/>
      <c r="E151" s="30"/>
      <c r="F151" s="30">
        <v>1</v>
      </c>
      <c r="G151" s="30">
        <v>1</v>
      </c>
      <c r="H151" s="30">
        <v>3</v>
      </c>
      <c r="I151" s="30">
        <v>2</v>
      </c>
      <c r="J151" s="30">
        <v>1</v>
      </c>
      <c r="K151" s="30"/>
      <c r="L151" s="30">
        <v>8</v>
      </c>
    </row>
    <row r="152" spans="1:12" x14ac:dyDescent="0.3">
      <c r="A152" s="30"/>
      <c r="B152" s="30"/>
      <c r="C152" s="30" t="s">
        <v>3720</v>
      </c>
      <c r="D152" s="35">
        <v>0.33333333333333331</v>
      </c>
      <c r="E152" s="30" t="s">
        <v>716</v>
      </c>
      <c r="F152" s="30"/>
      <c r="G152" s="30"/>
      <c r="H152" s="30">
        <v>1</v>
      </c>
      <c r="I152" s="30"/>
      <c r="J152" s="30">
        <v>1</v>
      </c>
      <c r="K152" s="30"/>
      <c r="L152" s="30">
        <v>2</v>
      </c>
    </row>
    <row r="153" spans="1:12" x14ac:dyDescent="0.3">
      <c r="A153" s="30"/>
      <c r="B153" s="30"/>
      <c r="C153" s="30"/>
      <c r="D153" s="35">
        <v>0.36458333333333331</v>
      </c>
      <c r="E153" s="30" t="s">
        <v>667</v>
      </c>
      <c r="F153" s="30"/>
      <c r="G153" s="30"/>
      <c r="H153" s="30">
        <v>1</v>
      </c>
      <c r="I153" s="30"/>
      <c r="J153" s="30">
        <v>1</v>
      </c>
      <c r="K153" s="30"/>
      <c r="L153" s="30">
        <v>2</v>
      </c>
    </row>
    <row r="154" spans="1:12" x14ac:dyDescent="0.3">
      <c r="A154" s="30"/>
      <c r="B154" s="30"/>
      <c r="C154" s="30" t="s">
        <v>3721</v>
      </c>
      <c r="D154" s="30"/>
      <c r="E154" s="30"/>
      <c r="F154" s="30"/>
      <c r="G154" s="30"/>
      <c r="H154" s="30">
        <v>2</v>
      </c>
      <c r="I154" s="30"/>
      <c r="J154" s="30">
        <v>2</v>
      </c>
      <c r="K154" s="30"/>
      <c r="L154" s="30">
        <v>4</v>
      </c>
    </row>
    <row r="155" spans="1:12" x14ac:dyDescent="0.3">
      <c r="A155" s="30"/>
      <c r="B155" s="30"/>
      <c r="C155" s="30" t="s">
        <v>3724</v>
      </c>
      <c r="D155" s="35">
        <v>0.39583333333333331</v>
      </c>
      <c r="E155" s="30" t="s">
        <v>950</v>
      </c>
      <c r="F155" s="30"/>
      <c r="G155" s="30"/>
      <c r="H155" s="30">
        <v>1</v>
      </c>
      <c r="I155" s="30"/>
      <c r="J155" s="30">
        <v>1</v>
      </c>
      <c r="K155" s="30"/>
      <c r="L155" s="30">
        <v>2</v>
      </c>
    </row>
    <row r="156" spans="1:12" x14ac:dyDescent="0.3">
      <c r="A156" s="30"/>
      <c r="B156" s="30"/>
      <c r="C156" s="30" t="s">
        <v>3725</v>
      </c>
      <c r="D156" s="30"/>
      <c r="E156" s="30"/>
      <c r="F156" s="30"/>
      <c r="G156" s="30"/>
      <c r="H156" s="30">
        <v>1</v>
      </c>
      <c r="I156" s="30"/>
      <c r="J156" s="30">
        <v>1</v>
      </c>
      <c r="K156" s="30"/>
      <c r="L156" s="30">
        <v>2</v>
      </c>
    </row>
    <row r="157" spans="1:12" x14ac:dyDescent="0.3">
      <c r="A157" s="30"/>
      <c r="B157" s="30" t="s">
        <v>3772</v>
      </c>
      <c r="C157" s="30"/>
      <c r="D157" s="30"/>
      <c r="E157" s="30"/>
      <c r="F157" s="30">
        <v>7</v>
      </c>
      <c r="G157" s="30">
        <v>7</v>
      </c>
      <c r="H157" s="30">
        <v>17</v>
      </c>
      <c r="I157" s="30">
        <v>7</v>
      </c>
      <c r="J157" s="30">
        <v>12</v>
      </c>
      <c r="K157" s="30"/>
      <c r="L157" s="30">
        <v>50</v>
      </c>
    </row>
    <row r="158" spans="1:12" x14ac:dyDescent="0.3">
      <c r="A158" s="30"/>
      <c r="B158" s="30" t="s">
        <v>1125</v>
      </c>
      <c r="C158" s="30" t="s">
        <v>3739</v>
      </c>
      <c r="D158" s="35">
        <v>0.58333333333333337</v>
      </c>
      <c r="E158" s="30" t="s">
        <v>1039</v>
      </c>
      <c r="F158" s="30">
        <v>1</v>
      </c>
      <c r="G158" s="30"/>
      <c r="H158" s="30"/>
      <c r="I158" s="30"/>
      <c r="J158" s="30"/>
      <c r="K158" s="30"/>
      <c r="L158" s="30">
        <v>1</v>
      </c>
    </row>
    <row r="159" spans="1:12" x14ac:dyDescent="0.3">
      <c r="A159" s="30"/>
      <c r="B159" s="30"/>
      <c r="C159" s="30"/>
      <c r="D159" s="35">
        <v>0.58333333333333337</v>
      </c>
      <c r="E159" s="30" t="s">
        <v>1049</v>
      </c>
      <c r="F159" s="30"/>
      <c r="G159" s="30"/>
      <c r="H159" s="30">
        <v>1</v>
      </c>
      <c r="I159" s="30"/>
      <c r="J159" s="30"/>
      <c r="K159" s="30"/>
      <c r="L159" s="30">
        <v>1</v>
      </c>
    </row>
    <row r="160" spans="1:12" x14ac:dyDescent="0.3">
      <c r="A160" s="30"/>
      <c r="B160" s="30"/>
      <c r="C160" s="30"/>
      <c r="D160" s="35">
        <v>0.58333333333333337</v>
      </c>
      <c r="E160" s="30" t="s">
        <v>1064</v>
      </c>
      <c r="F160" s="30"/>
      <c r="G160" s="30"/>
      <c r="H160" s="30"/>
      <c r="I160" s="30"/>
      <c r="J160" s="30">
        <v>1</v>
      </c>
      <c r="K160" s="30"/>
      <c r="L160" s="30">
        <v>1</v>
      </c>
    </row>
    <row r="161" spans="1:12" x14ac:dyDescent="0.3">
      <c r="A161" s="30"/>
      <c r="B161" s="30"/>
      <c r="C161" s="30"/>
      <c r="D161" s="35">
        <v>0.61458333333333337</v>
      </c>
      <c r="E161" s="30" t="s">
        <v>225</v>
      </c>
      <c r="F161" s="30"/>
      <c r="G161" s="30"/>
      <c r="H161" s="30"/>
      <c r="I161" s="30"/>
      <c r="J161" s="30">
        <v>1</v>
      </c>
      <c r="K161" s="30"/>
      <c r="L161" s="30">
        <v>1</v>
      </c>
    </row>
    <row r="162" spans="1:12" x14ac:dyDescent="0.3">
      <c r="A162" s="30"/>
      <c r="B162" s="30"/>
      <c r="C162" s="30"/>
      <c r="D162" s="35">
        <v>0.61458333333333337</v>
      </c>
      <c r="E162" s="30" t="s">
        <v>797</v>
      </c>
      <c r="F162" s="30"/>
      <c r="G162" s="30"/>
      <c r="H162" s="30">
        <v>1</v>
      </c>
      <c r="I162" s="30"/>
      <c r="J162" s="30"/>
      <c r="K162" s="30"/>
      <c r="L162" s="30">
        <v>1</v>
      </c>
    </row>
    <row r="163" spans="1:12" x14ac:dyDescent="0.3">
      <c r="A163" s="30"/>
      <c r="B163" s="30"/>
      <c r="C163" s="30"/>
      <c r="D163" s="35">
        <v>0.61458333333333337</v>
      </c>
      <c r="E163" s="30" t="s">
        <v>380</v>
      </c>
      <c r="F163" s="30"/>
      <c r="G163" s="30"/>
      <c r="H163" s="30">
        <v>1</v>
      </c>
      <c r="I163" s="30"/>
      <c r="J163" s="30"/>
      <c r="K163" s="30"/>
      <c r="L163" s="30">
        <v>1</v>
      </c>
    </row>
    <row r="164" spans="1:12" x14ac:dyDescent="0.3">
      <c r="A164" s="30"/>
      <c r="B164" s="30"/>
      <c r="C164" s="30"/>
      <c r="D164" s="35">
        <v>0.61458333333333337</v>
      </c>
      <c r="E164" s="30" t="s">
        <v>428</v>
      </c>
      <c r="F164" s="30">
        <v>1</v>
      </c>
      <c r="G164" s="30"/>
      <c r="H164" s="30"/>
      <c r="I164" s="30"/>
      <c r="J164" s="30"/>
      <c r="K164" s="30"/>
      <c r="L164" s="30">
        <v>1</v>
      </c>
    </row>
    <row r="165" spans="1:12" x14ac:dyDescent="0.3">
      <c r="A165" s="30"/>
      <c r="B165" s="30"/>
      <c r="C165" s="30"/>
      <c r="D165" s="35">
        <v>0.61458333333333337</v>
      </c>
      <c r="E165" s="30" t="s">
        <v>1017</v>
      </c>
      <c r="F165" s="30"/>
      <c r="G165" s="30"/>
      <c r="H165" s="30"/>
      <c r="I165" s="30"/>
      <c r="J165" s="30">
        <v>1</v>
      </c>
      <c r="K165" s="30"/>
      <c r="L165" s="30">
        <v>1</v>
      </c>
    </row>
    <row r="166" spans="1:12" x14ac:dyDescent="0.3">
      <c r="A166" s="30"/>
      <c r="B166" s="30"/>
      <c r="C166" s="30"/>
      <c r="D166" s="35">
        <v>0.61458333333333337</v>
      </c>
      <c r="E166" s="30" t="s">
        <v>1039</v>
      </c>
      <c r="F166" s="30"/>
      <c r="G166" s="30"/>
      <c r="H166" s="30">
        <v>1</v>
      </c>
      <c r="I166" s="30"/>
      <c r="J166" s="30"/>
      <c r="K166" s="30"/>
      <c r="L166" s="30">
        <v>1</v>
      </c>
    </row>
    <row r="167" spans="1:12" x14ac:dyDescent="0.3">
      <c r="A167" s="30"/>
      <c r="B167" s="30"/>
      <c r="C167" s="30" t="s">
        <v>3740</v>
      </c>
      <c r="D167" s="30"/>
      <c r="E167" s="30"/>
      <c r="F167" s="30">
        <v>2</v>
      </c>
      <c r="G167" s="30"/>
      <c r="H167" s="30">
        <v>4</v>
      </c>
      <c r="I167" s="30"/>
      <c r="J167" s="30">
        <v>3</v>
      </c>
      <c r="K167" s="30"/>
      <c r="L167" s="30">
        <v>9</v>
      </c>
    </row>
    <row r="168" spans="1:12" x14ac:dyDescent="0.3">
      <c r="A168" s="30"/>
      <c r="B168" s="30"/>
      <c r="C168" s="30" t="s">
        <v>3741</v>
      </c>
      <c r="D168" s="35">
        <v>0.64583333333333337</v>
      </c>
      <c r="E168" s="30" t="s">
        <v>188</v>
      </c>
      <c r="F168" s="30"/>
      <c r="G168" s="30"/>
      <c r="H168" s="30"/>
      <c r="I168" s="30"/>
      <c r="J168" s="30">
        <v>1</v>
      </c>
      <c r="K168" s="30"/>
      <c r="L168" s="30">
        <v>1</v>
      </c>
    </row>
    <row r="169" spans="1:12" x14ac:dyDescent="0.3">
      <c r="A169" s="30"/>
      <c r="B169" s="30"/>
      <c r="C169" s="30"/>
      <c r="D169" s="35">
        <v>0.64583333333333337</v>
      </c>
      <c r="E169" s="30" t="s">
        <v>797</v>
      </c>
      <c r="F169" s="30">
        <v>1</v>
      </c>
      <c r="G169" s="30"/>
      <c r="H169" s="30"/>
      <c r="I169" s="30"/>
      <c r="J169" s="30"/>
      <c r="K169" s="30"/>
      <c r="L169" s="30">
        <v>1</v>
      </c>
    </row>
    <row r="170" spans="1:12" x14ac:dyDescent="0.3">
      <c r="A170" s="30"/>
      <c r="B170" s="30"/>
      <c r="C170" s="30"/>
      <c r="D170" s="35">
        <v>0.64583333333333337</v>
      </c>
      <c r="E170" s="30" t="s">
        <v>441</v>
      </c>
      <c r="F170" s="30"/>
      <c r="G170" s="30"/>
      <c r="H170" s="30">
        <v>1</v>
      </c>
      <c r="I170" s="30"/>
      <c r="J170" s="30"/>
      <c r="K170" s="30"/>
      <c r="L170" s="30">
        <v>1</v>
      </c>
    </row>
    <row r="171" spans="1:12" x14ac:dyDescent="0.3">
      <c r="A171" s="30"/>
      <c r="B171" s="30"/>
      <c r="C171" s="30" t="s">
        <v>3742</v>
      </c>
      <c r="D171" s="30"/>
      <c r="E171" s="30"/>
      <c r="F171" s="30">
        <v>1</v>
      </c>
      <c r="G171" s="30"/>
      <c r="H171" s="30">
        <v>1</v>
      </c>
      <c r="I171" s="30"/>
      <c r="J171" s="30">
        <v>1</v>
      </c>
      <c r="K171" s="30"/>
      <c r="L171" s="30">
        <v>3</v>
      </c>
    </row>
    <row r="172" spans="1:12" x14ac:dyDescent="0.3">
      <c r="A172" s="30"/>
      <c r="B172" s="30"/>
      <c r="C172" s="30" t="s">
        <v>3743</v>
      </c>
      <c r="D172" s="35">
        <v>0.67708333333333337</v>
      </c>
      <c r="E172" s="30" t="s">
        <v>425</v>
      </c>
      <c r="F172" s="30">
        <v>1</v>
      </c>
      <c r="G172" s="30"/>
      <c r="H172" s="30">
        <v>1</v>
      </c>
      <c r="I172" s="30"/>
      <c r="J172" s="30"/>
      <c r="K172" s="30"/>
      <c r="L172" s="30">
        <v>2</v>
      </c>
    </row>
    <row r="173" spans="1:12" x14ac:dyDescent="0.3">
      <c r="A173" s="30"/>
      <c r="B173" s="30"/>
      <c r="C173" s="30"/>
      <c r="D173" s="35">
        <v>0.67708333333333337</v>
      </c>
      <c r="E173" s="30" t="s">
        <v>982</v>
      </c>
      <c r="F173" s="30"/>
      <c r="G173" s="30"/>
      <c r="H173" s="30"/>
      <c r="I173" s="30"/>
      <c r="J173" s="30">
        <v>1</v>
      </c>
      <c r="K173" s="30"/>
      <c r="L173" s="30">
        <v>1</v>
      </c>
    </row>
    <row r="174" spans="1:12" x14ac:dyDescent="0.3">
      <c r="A174" s="30"/>
      <c r="B174" s="30"/>
      <c r="C174" s="30" t="s">
        <v>3744</v>
      </c>
      <c r="D174" s="30"/>
      <c r="E174" s="30"/>
      <c r="F174" s="30">
        <v>1</v>
      </c>
      <c r="G174" s="30"/>
      <c r="H174" s="30">
        <v>1</v>
      </c>
      <c r="I174" s="30"/>
      <c r="J174" s="30">
        <v>1</v>
      </c>
      <c r="K174" s="30"/>
      <c r="L174" s="30">
        <v>3</v>
      </c>
    </row>
    <row r="175" spans="1:12" x14ac:dyDescent="0.3">
      <c r="A175" s="30"/>
      <c r="B175" s="30"/>
      <c r="C175" s="30" t="s">
        <v>3745</v>
      </c>
      <c r="D175" s="35">
        <v>0.72916666666666663</v>
      </c>
      <c r="E175" s="30" t="s">
        <v>32</v>
      </c>
      <c r="F175" s="30"/>
      <c r="G175" s="30"/>
      <c r="H175" s="30"/>
      <c r="I175" s="30"/>
      <c r="J175" s="30">
        <v>1</v>
      </c>
      <c r="K175" s="30"/>
      <c r="L175" s="30">
        <v>1</v>
      </c>
    </row>
    <row r="176" spans="1:12" x14ac:dyDescent="0.3">
      <c r="A176" s="30"/>
      <c r="B176" s="30"/>
      <c r="C176" s="30"/>
      <c r="D176" s="35">
        <v>0.72916666666666663</v>
      </c>
      <c r="E176" s="30" t="s">
        <v>128</v>
      </c>
      <c r="F176" s="30"/>
      <c r="G176" s="30"/>
      <c r="H176" s="30">
        <v>1</v>
      </c>
      <c r="I176" s="30"/>
      <c r="J176" s="30"/>
      <c r="K176" s="30"/>
      <c r="L176" s="30">
        <v>1</v>
      </c>
    </row>
    <row r="177" spans="1:12" x14ac:dyDescent="0.3">
      <c r="A177" s="30"/>
      <c r="B177" s="30"/>
      <c r="C177" s="30"/>
      <c r="D177" s="35">
        <v>0.72916666666666663</v>
      </c>
      <c r="E177" s="30" t="s">
        <v>237</v>
      </c>
      <c r="F177" s="30"/>
      <c r="G177" s="30"/>
      <c r="H177" s="30">
        <v>1</v>
      </c>
      <c r="I177" s="30"/>
      <c r="J177" s="30"/>
      <c r="K177" s="30"/>
      <c r="L177" s="30">
        <v>1</v>
      </c>
    </row>
    <row r="178" spans="1:12" x14ac:dyDescent="0.3">
      <c r="A178" s="30"/>
      <c r="B178" s="30"/>
      <c r="C178" s="30"/>
      <c r="D178" s="35">
        <v>0.72916666666666663</v>
      </c>
      <c r="E178" s="30" t="s">
        <v>249</v>
      </c>
      <c r="F178" s="30"/>
      <c r="G178" s="30"/>
      <c r="H178" s="30">
        <v>1</v>
      </c>
      <c r="I178" s="30"/>
      <c r="J178" s="30"/>
      <c r="K178" s="30"/>
      <c r="L178" s="30">
        <v>1</v>
      </c>
    </row>
    <row r="179" spans="1:12" x14ac:dyDescent="0.3">
      <c r="A179" s="30"/>
      <c r="B179" s="30"/>
      <c r="C179" s="30"/>
      <c r="D179" s="35">
        <v>0.72916666666666663</v>
      </c>
      <c r="E179" s="30" t="s">
        <v>865</v>
      </c>
      <c r="F179" s="30">
        <v>1</v>
      </c>
      <c r="G179" s="30"/>
      <c r="H179" s="30"/>
      <c r="I179" s="30"/>
      <c r="J179" s="30"/>
      <c r="K179" s="30"/>
      <c r="L179" s="30">
        <v>1</v>
      </c>
    </row>
    <row r="180" spans="1:12" x14ac:dyDescent="0.3">
      <c r="A180" s="30"/>
      <c r="B180" s="30"/>
      <c r="C180" s="30"/>
      <c r="D180" s="35">
        <v>0.72916666666666663</v>
      </c>
      <c r="E180" s="30" t="s">
        <v>922</v>
      </c>
      <c r="F180" s="30"/>
      <c r="G180" s="30"/>
      <c r="H180" s="30">
        <v>1</v>
      </c>
      <c r="I180" s="30"/>
      <c r="J180" s="30"/>
      <c r="K180" s="30"/>
      <c r="L180" s="30">
        <v>1</v>
      </c>
    </row>
    <row r="181" spans="1:12" x14ac:dyDescent="0.3">
      <c r="A181" s="30"/>
      <c r="B181" s="30"/>
      <c r="C181" s="30"/>
      <c r="D181" s="35">
        <v>0.72916666666666663</v>
      </c>
      <c r="E181" s="30" t="s">
        <v>977</v>
      </c>
      <c r="F181" s="30"/>
      <c r="G181" s="30"/>
      <c r="H181" s="30"/>
      <c r="I181" s="30"/>
      <c r="J181" s="30">
        <v>1</v>
      </c>
      <c r="K181" s="30"/>
      <c r="L181" s="30">
        <v>1</v>
      </c>
    </row>
    <row r="182" spans="1:12" x14ac:dyDescent="0.3">
      <c r="A182" s="30"/>
      <c r="B182" s="30"/>
      <c r="C182" s="30" t="s">
        <v>3746</v>
      </c>
      <c r="D182" s="30"/>
      <c r="E182" s="30"/>
      <c r="F182" s="30">
        <v>1</v>
      </c>
      <c r="G182" s="30"/>
      <c r="H182" s="30">
        <v>4</v>
      </c>
      <c r="I182" s="30"/>
      <c r="J182" s="30">
        <v>2</v>
      </c>
      <c r="K182" s="30"/>
      <c r="L182" s="30">
        <v>7</v>
      </c>
    </row>
    <row r="183" spans="1:12" x14ac:dyDescent="0.3">
      <c r="A183" s="30"/>
      <c r="B183" s="30"/>
      <c r="C183" s="30" t="s">
        <v>3747</v>
      </c>
      <c r="D183" s="35">
        <v>0.76041666666666663</v>
      </c>
      <c r="E183" s="30" t="s">
        <v>42</v>
      </c>
      <c r="F183" s="30"/>
      <c r="G183" s="30"/>
      <c r="H183" s="30"/>
      <c r="I183" s="30"/>
      <c r="J183" s="30">
        <v>1</v>
      </c>
      <c r="K183" s="30"/>
      <c r="L183" s="30">
        <v>1</v>
      </c>
    </row>
    <row r="184" spans="1:12" x14ac:dyDescent="0.3">
      <c r="A184" s="30"/>
      <c r="B184" s="30"/>
      <c r="C184" s="30"/>
      <c r="D184" s="35">
        <v>0.76041666666666663</v>
      </c>
      <c r="E184" s="30" t="s">
        <v>161</v>
      </c>
      <c r="F184" s="30"/>
      <c r="G184" s="30"/>
      <c r="H184" s="30">
        <v>1</v>
      </c>
      <c r="I184" s="30"/>
      <c r="J184" s="30">
        <v>1</v>
      </c>
      <c r="K184" s="30"/>
      <c r="L184" s="30">
        <v>2</v>
      </c>
    </row>
    <row r="185" spans="1:12" x14ac:dyDescent="0.3">
      <c r="A185" s="30"/>
      <c r="B185" s="30"/>
      <c r="C185" s="30"/>
      <c r="D185" s="35">
        <v>0.76041666666666663</v>
      </c>
      <c r="E185" s="30" t="s">
        <v>779</v>
      </c>
      <c r="F185" s="30">
        <v>1</v>
      </c>
      <c r="G185" s="30"/>
      <c r="H185" s="30"/>
      <c r="I185" s="30"/>
      <c r="J185" s="30"/>
      <c r="K185" s="30"/>
      <c r="L185" s="30">
        <v>1</v>
      </c>
    </row>
    <row r="186" spans="1:12" x14ac:dyDescent="0.3">
      <c r="A186" s="30"/>
      <c r="B186" s="30"/>
      <c r="C186" s="30"/>
      <c r="D186" s="35">
        <v>0.76041666666666663</v>
      </c>
      <c r="E186" s="30" t="s">
        <v>507</v>
      </c>
      <c r="F186" s="30"/>
      <c r="G186" s="30"/>
      <c r="H186" s="30"/>
      <c r="I186" s="30"/>
      <c r="J186" s="30">
        <v>1</v>
      </c>
      <c r="K186" s="30"/>
      <c r="L186" s="30">
        <v>1</v>
      </c>
    </row>
    <row r="187" spans="1:12" x14ac:dyDescent="0.3">
      <c r="A187" s="30"/>
      <c r="B187" s="30"/>
      <c r="C187" s="30"/>
      <c r="D187" s="35">
        <v>0.76041666666666663</v>
      </c>
      <c r="E187" s="30" t="s">
        <v>988</v>
      </c>
      <c r="F187" s="30">
        <v>1</v>
      </c>
      <c r="G187" s="30"/>
      <c r="H187" s="30">
        <v>1</v>
      </c>
      <c r="I187" s="30"/>
      <c r="J187" s="30"/>
      <c r="K187" s="30"/>
      <c r="L187" s="30">
        <v>2</v>
      </c>
    </row>
    <row r="188" spans="1:12" x14ac:dyDescent="0.3">
      <c r="A188" s="30"/>
      <c r="B188" s="30"/>
      <c r="C188" s="30" t="s">
        <v>3748</v>
      </c>
      <c r="D188" s="30"/>
      <c r="E188" s="30"/>
      <c r="F188" s="30">
        <v>2</v>
      </c>
      <c r="G188" s="30"/>
      <c r="H188" s="30">
        <v>2</v>
      </c>
      <c r="I188" s="30"/>
      <c r="J188" s="30">
        <v>3</v>
      </c>
      <c r="K188" s="30"/>
      <c r="L188" s="30">
        <v>7</v>
      </c>
    </row>
    <row r="189" spans="1:12" x14ac:dyDescent="0.3">
      <c r="A189" s="30"/>
      <c r="B189" s="30"/>
      <c r="C189" s="30" t="s">
        <v>3749</v>
      </c>
      <c r="D189" s="35">
        <v>0.79166666666666663</v>
      </c>
      <c r="E189" s="30" t="s">
        <v>779</v>
      </c>
      <c r="F189" s="30"/>
      <c r="G189" s="30"/>
      <c r="H189" s="30"/>
      <c r="I189" s="30"/>
      <c r="J189" s="30">
        <v>1</v>
      </c>
      <c r="K189" s="30"/>
      <c r="L189" s="30">
        <v>1</v>
      </c>
    </row>
    <row r="190" spans="1:12" x14ac:dyDescent="0.3">
      <c r="A190" s="30"/>
      <c r="B190" s="30"/>
      <c r="C190" s="30"/>
      <c r="D190" s="35">
        <v>0.79166666666666663</v>
      </c>
      <c r="E190" s="30" t="s">
        <v>411</v>
      </c>
      <c r="F190" s="30">
        <v>1</v>
      </c>
      <c r="G190" s="30"/>
      <c r="H190" s="30"/>
      <c r="I190" s="30"/>
      <c r="J190" s="30"/>
      <c r="K190" s="30"/>
      <c r="L190" s="30">
        <v>1</v>
      </c>
    </row>
    <row r="191" spans="1:12" x14ac:dyDescent="0.3">
      <c r="A191" s="30"/>
      <c r="B191" s="30"/>
      <c r="C191" s="30"/>
      <c r="D191" s="35">
        <v>0.79166666666666663</v>
      </c>
      <c r="E191" s="30" t="s">
        <v>507</v>
      </c>
      <c r="F191" s="30"/>
      <c r="G191" s="30"/>
      <c r="H191" s="30">
        <v>1</v>
      </c>
      <c r="I191" s="30"/>
      <c r="J191" s="30"/>
      <c r="K191" s="30"/>
      <c r="L191" s="30">
        <v>1</v>
      </c>
    </row>
    <row r="192" spans="1:12" x14ac:dyDescent="0.3">
      <c r="A192" s="30"/>
      <c r="B192" s="30"/>
      <c r="C192" s="30" t="s">
        <v>3750</v>
      </c>
      <c r="D192" s="30"/>
      <c r="E192" s="30"/>
      <c r="F192" s="30">
        <v>1</v>
      </c>
      <c r="G192" s="30"/>
      <c r="H192" s="30">
        <v>1</v>
      </c>
      <c r="I192" s="30"/>
      <c r="J192" s="30">
        <v>1</v>
      </c>
      <c r="K192" s="30"/>
      <c r="L192" s="30">
        <v>3</v>
      </c>
    </row>
    <row r="193" spans="1:12" x14ac:dyDescent="0.3">
      <c r="A193" s="30"/>
      <c r="B193" s="30" t="s">
        <v>3773</v>
      </c>
      <c r="C193" s="30"/>
      <c r="D193" s="30"/>
      <c r="E193" s="30"/>
      <c r="F193" s="30">
        <v>8</v>
      </c>
      <c r="G193" s="30"/>
      <c r="H193" s="30">
        <v>13</v>
      </c>
      <c r="I193" s="30"/>
      <c r="J193" s="30">
        <v>11</v>
      </c>
      <c r="K193" s="30"/>
      <c r="L193" s="30">
        <v>32</v>
      </c>
    </row>
    <row r="194" spans="1:12" x14ac:dyDescent="0.3">
      <c r="A194" s="30"/>
      <c r="B194" s="30" t="s">
        <v>1139</v>
      </c>
      <c r="C194" s="30" t="s">
        <v>3728</v>
      </c>
      <c r="D194" s="35">
        <v>0.44791666666666669</v>
      </c>
      <c r="E194" s="30" t="s">
        <v>764</v>
      </c>
      <c r="F194" s="30"/>
      <c r="G194" s="30"/>
      <c r="H194" s="30">
        <v>1</v>
      </c>
      <c r="I194" s="30"/>
      <c r="J194" s="30"/>
      <c r="K194" s="30"/>
      <c r="L194" s="30">
        <v>1</v>
      </c>
    </row>
    <row r="195" spans="1:12" x14ac:dyDescent="0.3">
      <c r="A195" s="30"/>
      <c r="B195" s="30"/>
      <c r="C195" s="30"/>
      <c r="D195" s="35">
        <v>0.44791666666666669</v>
      </c>
      <c r="E195" s="30" t="s">
        <v>363</v>
      </c>
      <c r="F195" s="30"/>
      <c r="G195" s="30">
        <v>1</v>
      </c>
      <c r="H195" s="30"/>
      <c r="I195" s="30">
        <v>1</v>
      </c>
      <c r="J195" s="30"/>
      <c r="K195" s="30"/>
      <c r="L195" s="30">
        <v>2</v>
      </c>
    </row>
    <row r="196" spans="1:12" x14ac:dyDescent="0.3">
      <c r="A196" s="30"/>
      <c r="B196" s="30"/>
      <c r="C196" s="30" t="s">
        <v>3729</v>
      </c>
      <c r="D196" s="30"/>
      <c r="E196" s="30"/>
      <c r="F196" s="30"/>
      <c r="G196" s="30">
        <v>1</v>
      </c>
      <c r="H196" s="30">
        <v>1</v>
      </c>
      <c r="I196" s="30">
        <v>1</v>
      </c>
      <c r="J196" s="30"/>
      <c r="K196" s="30"/>
      <c r="L196" s="30">
        <v>3</v>
      </c>
    </row>
    <row r="197" spans="1:12" x14ac:dyDescent="0.3">
      <c r="A197" s="30"/>
      <c r="B197" s="30"/>
      <c r="C197" s="30" t="s">
        <v>3733</v>
      </c>
      <c r="D197" s="35">
        <v>0.47916666666666669</v>
      </c>
      <c r="E197" s="30" t="s">
        <v>903</v>
      </c>
      <c r="F197" s="30"/>
      <c r="G197" s="30">
        <v>1</v>
      </c>
      <c r="H197" s="30"/>
      <c r="I197" s="30">
        <v>1</v>
      </c>
      <c r="J197" s="30"/>
      <c r="K197" s="30"/>
      <c r="L197" s="30">
        <v>2</v>
      </c>
    </row>
    <row r="198" spans="1:12" x14ac:dyDescent="0.3">
      <c r="A198" s="30"/>
      <c r="B198" s="30"/>
      <c r="C198" s="30"/>
      <c r="D198" s="35">
        <v>0.47916666666666669</v>
      </c>
      <c r="E198" s="30" t="s">
        <v>882</v>
      </c>
      <c r="F198" s="30"/>
      <c r="G198" s="30"/>
      <c r="H198" s="30">
        <v>1</v>
      </c>
      <c r="I198" s="30"/>
      <c r="J198" s="30"/>
      <c r="K198" s="30"/>
      <c r="L198" s="30">
        <v>1</v>
      </c>
    </row>
    <row r="199" spans="1:12" x14ac:dyDescent="0.3">
      <c r="A199" s="30"/>
      <c r="B199" s="30"/>
      <c r="C199" s="30" t="s">
        <v>3734</v>
      </c>
      <c r="D199" s="30"/>
      <c r="E199" s="30"/>
      <c r="F199" s="30"/>
      <c r="G199" s="30">
        <v>1</v>
      </c>
      <c r="H199" s="30">
        <v>1</v>
      </c>
      <c r="I199" s="30">
        <v>1</v>
      </c>
      <c r="J199" s="30"/>
      <c r="K199" s="30"/>
      <c r="L199" s="30">
        <v>3</v>
      </c>
    </row>
    <row r="200" spans="1:12" x14ac:dyDescent="0.3">
      <c r="A200" s="30"/>
      <c r="B200" s="30"/>
      <c r="C200" s="30" t="s">
        <v>3737</v>
      </c>
      <c r="D200" s="35">
        <v>0.51041666666666663</v>
      </c>
      <c r="E200" s="30" t="s">
        <v>137</v>
      </c>
      <c r="F200" s="30"/>
      <c r="G200" s="30"/>
      <c r="H200" s="30">
        <v>1</v>
      </c>
      <c r="I200" s="30"/>
      <c r="J200" s="30"/>
      <c r="K200" s="30"/>
      <c r="L200" s="30">
        <v>1</v>
      </c>
    </row>
    <row r="201" spans="1:12" x14ac:dyDescent="0.3">
      <c r="A201" s="30"/>
      <c r="B201" s="30"/>
      <c r="C201" s="30"/>
      <c r="D201" s="35">
        <v>0.51041666666666663</v>
      </c>
      <c r="E201" s="30" t="s">
        <v>203</v>
      </c>
      <c r="F201" s="30"/>
      <c r="G201" s="30">
        <v>1</v>
      </c>
      <c r="H201" s="30"/>
      <c r="I201" s="30">
        <v>1</v>
      </c>
      <c r="J201" s="30"/>
      <c r="K201" s="30"/>
      <c r="L201" s="30">
        <v>2</v>
      </c>
    </row>
    <row r="202" spans="1:12" x14ac:dyDescent="0.3">
      <c r="A202" s="30"/>
      <c r="B202" s="30"/>
      <c r="C202" s="30"/>
      <c r="D202" s="35">
        <v>0.51041666666666663</v>
      </c>
      <c r="E202" s="30" t="s">
        <v>550</v>
      </c>
      <c r="F202" s="30"/>
      <c r="G202" s="30"/>
      <c r="H202" s="30">
        <v>1</v>
      </c>
      <c r="I202" s="30"/>
      <c r="J202" s="30"/>
      <c r="K202" s="30"/>
      <c r="L202" s="30">
        <v>1</v>
      </c>
    </row>
    <row r="203" spans="1:12" x14ac:dyDescent="0.3">
      <c r="A203" s="30"/>
      <c r="B203" s="30"/>
      <c r="C203" s="30" t="s">
        <v>3738</v>
      </c>
      <c r="D203" s="30"/>
      <c r="E203" s="30"/>
      <c r="F203" s="30"/>
      <c r="G203" s="30">
        <v>1</v>
      </c>
      <c r="H203" s="30">
        <v>2</v>
      </c>
      <c r="I203" s="30">
        <v>1</v>
      </c>
      <c r="J203" s="30"/>
      <c r="K203" s="30"/>
      <c r="L203" s="30">
        <v>4</v>
      </c>
    </row>
    <row r="204" spans="1:12" x14ac:dyDescent="0.3">
      <c r="A204" s="30"/>
      <c r="B204" s="30"/>
      <c r="C204" s="30" t="s">
        <v>3752</v>
      </c>
      <c r="D204" s="35">
        <v>0.54166666666666663</v>
      </c>
      <c r="E204" s="30" t="s">
        <v>550</v>
      </c>
      <c r="F204" s="30"/>
      <c r="G204" s="30">
        <v>1</v>
      </c>
      <c r="H204" s="30"/>
      <c r="I204" s="30"/>
      <c r="J204" s="30"/>
      <c r="K204" s="30"/>
      <c r="L204" s="30">
        <v>1</v>
      </c>
    </row>
    <row r="205" spans="1:12" x14ac:dyDescent="0.3">
      <c r="A205" s="30"/>
      <c r="B205" s="30"/>
      <c r="C205" s="30" t="s">
        <v>3753</v>
      </c>
      <c r="D205" s="30"/>
      <c r="E205" s="30"/>
      <c r="F205" s="30"/>
      <c r="G205" s="30">
        <v>1</v>
      </c>
      <c r="H205" s="30"/>
      <c r="I205" s="30"/>
      <c r="J205" s="30"/>
      <c r="K205" s="30"/>
      <c r="L205" s="30">
        <v>1</v>
      </c>
    </row>
    <row r="206" spans="1:12" x14ac:dyDescent="0.3">
      <c r="A206" s="30"/>
      <c r="B206" s="30"/>
      <c r="C206" s="30" t="s">
        <v>3739</v>
      </c>
      <c r="D206" s="35">
        <v>0.58333333333333337</v>
      </c>
      <c r="E206" s="30" t="s">
        <v>50</v>
      </c>
      <c r="F206" s="30"/>
      <c r="G206" s="30"/>
      <c r="H206" s="30"/>
      <c r="I206" s="30">
        <v>1</v>
      </c>
      <c r="J206" s="30"/>
      <c r="K206" s="30"/>
      <c r="L206" s="30">
        <v>1</v>
      </c>
    </row>
    <row r="207" spans="1:12" x14ac:dyDescent="0.3">
      <c r="A207" s="30"/>
      <c r="B207" s="30"/>
      <c r="C207" s="30"/>
      <c r="D207" s="35">
        <v>0.61458333333333337</v>
      </c>
      <c r="E207" s="30" t="s">
        <v>50</v>
      </c>
      <c r="F207" s="30"/>
      <c r="G207" s="30">
        <v>1</v>
      </c>
      <c r="H207" s="30"/>
      <c r="I207" s="30"/>
      <c r="J207" s="30"/>
      <c r="K207" s="30"/>
      <c r="L207" s="30">
        <v>1</v>
      </c>
    </row>
    <row r="208" spans="1:12" x14ac:dyDescent="0.3">
      <c r="A208" s="30"/>
      <c r="B208" s="30"/>
      <c r="C208" s="30"/>
      <c r="D208" s="35">
        <v>0.61458333333333337</v>
      </c>
      <c r="E208" s="30" t="s">
        <v>1053</v>
      </c>
      <c r="F208" s="30"/>
      <c r="G208" s="30"/>
      <c r="H208" s="30"/>
      <c r="I208" s="30">
        <v>1</v>
      </c>
      <c r="J208" s="30"/>
      <c r="K208" s="30"/>
      <c r="L208" s="30">
        <v>1</v>
      </c>
    </row>
    <row r="209" spans="1:12" x14ac:dyDescent="0.3">
      <c r="A209" s="30"/>
      <c r="B209" s="30"/>
      <c r="C209" s="30" t="s">
        <v>3740</v>
      </c>
      <c r="D209" s="30"/>
      <c r="E209" s="30"/>
      <c r="F209" s="30"/>
      <c r="G209" s="30">
        <v>1</v>
      </c>
      <c r="H209" s="30"/>
      <c r="I209" s="30">
        <v>2</v>
      </c>
      <c r="J209" s="30"/>
      <c r="K209" s="30"/>
      <c r="L209" s="30">
        <v>3</v>
      </c>
    </row>
    <row r="210" spans="1:12" x14ac:dyDescent="0.3">
      <c r="A210" s="30"/>
      <c r="B210" s="30"/>
      <c r="C210" s="30" t="s">
        <v>3741</v>
      </c>
      <c r="D210" s="35">
        <v>0.64583333333333337</v>
      </c>
      <c r="E210" s="30" t="s">
        <v>794</v>
      </c>
      <c r="F210" s="30"/>
      <c r="G210" s="30">
        <v>1</v>
      </c>
      <c r="H210" s="30"/>
      <c r="I210" s="30"/>
      <c r="J210" s="30"/>
      <c r="K210" s="30"/>
      <c r="L210" s="30">
        <v>1</v>
      </c>
    </row>
    <row r="211" spans="1:12" x14ac:dyDescent="0.3">
      <c r="A211" s="30"/>
      <c r="B211" s="30"/>
      <c r="C211" s="30"/>
      <c r="D211" s="35">
        <v>0.64583333333333337</v>
      </c>
      <c r="E211" s="30" t="s">
        <v>1080</v>
      </c>
      <c r="F211" s="30"/>
      <c r="G211" s="30"/>
      <c r="H211" s="30"/>
      <c r="I211" s="30">
        <v>1</v>
      </c>
      <c r="J211" s="30"/>
      <c r="K211" s="30"/>
      <c r="L211" s="30">
        <v>1</v>
      </c>
    </row>
    <row r="212" spans="1:12" x14ac:dyDescent="0.3">
      <c r="A212" s="30"/>
      <c r="B212" s="30"/>
      <c r="C212" s="30" t="s">
        <v>3742</v>
      </c>
      <c r="D212" s="30"/>
      <c r="E212" s="30"/>
      <c r="F212" s="30"/>
      <c r="G212" s="30">
        <v>1</v>
      </c>
      <c r="H212" s="30"/>
      <c r="I212" s="30">
        <v>1</v>
      </c>
      <c r="J212" s="30"/>
      <c r="K212" s="30"/>
      <c r="L212" s="30">
        <v>2</v>
      </c>
    </row>
    <row r="213" spans="1:12" x14ac:dyDescent="0.3">
      <c r="A213" s="30"/>
      <c r="B213" s="30"/>
      <c r="C213" s="30" t="s">
        <v>3743</v>
      </c>
      <c r="D213" s="35">
        <v>0.67708333333333337</v>
      </c>
      <c r="E213" s="30" t="s">
        <v>553</v>
      </c>
      <c r="F213" s="30"/>
      <c r="G213" s="30"/>
      <c r="H213" s="30"/>
      <c r="I213" s="30">
        <v>1</v>
      </c>
      <c r="J213" s="30"/>
      <c r="K213" s="30"/>
      <c r="L213" s="30">
        <v>1</v>
      </c>
    </row>
    <row r="214" spans="1:12" x14ac:dyDescent="0.3">
      <c r="A214" s="30"/>
      <c r="B214" s="30"/>
      <c r="C214" s="30"/>
      <c r="D214" s="35">
        <v>0.67708333333333337</v>
      </c>
      <c r="E214" s="30" t="s">
        <v>206</v>
      </c>
      <c r="F214" s="30"/>
      <c r="G214" s="30">
        <v>1</v>
      </c>
      <c r="H214" s="30"/>
      <c r="I214" s="30"/>
      <c r="J214" s="30"/>
      <c r="K214" s="30"/>
      <c r="L214" s="30">
        <v>1</v>
      </c>
    </row>
    <row r="215" spans="1:12" x14ac:dyDescent="0.3">
      <c r="A215" s="30"/>
      <c r="B215" s="30"/>
      <c r="C215" s="30" t="s">
        <v>3744</v>
      </c>
      <c r="D215" s="30"/>
      <c r="E215" s="30"/>
      <c r="F215" s="30"/>
      <c r="G215" s="30">
        <v>1</v>
      </c>
      <c r="H215" s="30"/>
      <c r="I215" s="30">
        <v>1</v>
      </c>
      <c r="J215" s="30"/>
      <c r="K215" s="30"/>
      <c r="L215" s="30">
        <v>2</v>
      </c>
    </row>
    <row r="216" spans="1:12" x14ac:dyDescent="0.3">
      <c r="A216" s="30"/>
      <c r="B216" s="30"/>
      <c r="C216" s="30" t="s">
        <v>3745</v>
      </c>
      <c r="D216" s="35">
        <v>0.72916666666666663</v>
      </c>
      <c r="E216" s="30" t="s">
        <v>553</v>
      </c>
      <c r="F216" s="30"/>
      <c r="G216" s="30">
        <v>1</v>
      </c>
      <c r="H216" s="30"/>
      <c r="I216" s="30"/>
      <c r="J216" s="30"/>
      <c r="K216" s="30"/>
      <c r="L216" s="30">
        <v>1</v>
      </c>
    </row>
    <row r="217" spans="1:12" x14ac:dyDescent="0.3">
      <c r="A217" s="30"/>
      <c r="B217" s="30"/>
      <c r="C217" s="30"/>
      <c r="D217" s="35">
        <v>0.72916666666666663</v>
      </c>
      <c r="E217" s="30" t="s">
        <v>249</v>
      </c>
      <c r="F217" s="30"/>
      <c r="G217" s="30">
        <v>1</v>
      </c>
      <c r="H217" s="30"/>
      <c r="I217" s="30"/>
      <c r="J217" s="30"/>
      <c r="K217" s="30"/>
      <c r="L217" s="30">
        <v>1</v>
      </c>
    </row>
    <row r="218" spans="1:12" x14ac:dyDescent="0.3">
      <c r="A218" s="30"/>
      <c r="B218" s="30"/>
      <c r="C218" s="30"/>
      <c r="D218" s="35">
        <v>0.72916666666666663</v>
      </c>
      <c r="E218" s="30" t="s">
        <v>874</v>
      </c>
      <c r="F218" s="30"/>
      <c r="G218" s="30"/>
      <c r="H218" s="30"/>
      <c r="I218" s="30">
        <v>1</v>
      </c>
      <c r="J218" s="30"/>
      <c r="K218" s="30"/>
      <c r="L218" s="30">
        <v>1</v>
      </c>
    </row>
    <row r="219" spans="1:12" x14ac:dyDescent="0.3">
      <c r="A219" s="30"/>
      <c r="B219" s="30"/>
      <c r="C219" s="30" t="s">
        <v>3746</v>
      </c>
      <c r="D219" s="30"/>
      <c r="E219" s="30"/>
      <c r="F219" s="30"/>
      <c r="G219" s="30">
        <v>2</v>
      </c>
      <c r="H219" s="30"/>
      <c r="I219" s="30">
        <v>1</v>
      </c>
      <c r="J219" s="30"/>
      <c r="K219" s="30"/>
      <c r="L219" s="30">
        <v>3</v>
      </c>
    </row>
    <row r="220" spans="1:12" x14ac:dyDescent="0.3">
      <c r="A220" s="30"/>
      <c r="B220" s="30"/>
      <c r="C220" s="30" t="s">
        <v>3747</v>
      </c>
      <c r="D220" s="35">
        <v>0.76041666666666663</v>
      </c>
      <c r="E220" s="30" t="s">
        <v>158</v>
      </c>
      <c r="F220" s="30"/>
      <c r="G220" s="30">
        <v>1</v>
      </c>
      <c r="H220" s="30"/>
      <c r="I220" s="30"/>
      <c r="J220" s="30"/>
      <c r="K220" s="30"/>
      <c r="L220" s="30">
        <v>1</v>
      </c>
    </row>
    <row r="221" spans="1:12" x14ac:dyDescent="0.3">
      <c r="A221" s="30"/>
      <c r="B221" s="30"/>
      <c r="C221" s="30"/>
      <c r="D221" s="35">
        <v>0.76041666666666663</v>
      </c>
      <c r="E221" s="30" t="s">
        <v>233</v>
      </c>
      <c r="F221" s="30"/>
      <c r="G221" s="30"/>
      <c r="H221" s="30"/>
      <c r="I221" s="30">
        <v>1</v>
      </c>
      <c r="J221" s="30"/>
      <c r="K221" s="30"/>
      <c r="L221" s="30">
        <v>1</v>
      </c>
    </row>
    <row r="222" spans="1:12" x14ac:dyDescent="0.3">
      <c r="A222" s="30"/>
      <c r="B222" s="30"/>
      <c r="C222" s="30"/>
      <c r="D222" s="35">
        <v>0.76041666666666663</v>
      </c>
      <c r="E222" s="30" t="s">
        <v>255</v>
      </c>
      <c r="F222" s="30"/>
      <c r="G222" s="30">
        <v>1</v>
      </c>
      <c r="H222" s="30"/>
      <c r="I222" s="30"/>
      <c r="J222" s="30"/>
      <c r="K222" s="30"/>
      <c r="L222" s="30">
        <v>1</v>
      </c>
    </row>
    <row r="223" spans="1:12" x14ac:dyDescent="0.3">
      <c r="A223" s="30"/>
      <c r="B223" s="30"/>
      <c r="C223" s="30" t="s">
        <v>3748</v>
      </c>
      <c r="D223" s="30"/>
      <c r="E223" s="30"/>
      <c r="F223" s="30"/>
      <c r="G223" s="30">
        <v>2</v>
      </c>
      <c r="H223" s="30"/>
      <c r="I223" s="30">
        <v>1</v>
      </c>
      <c r="J223" s="30"/>
      <c r="K223" s="30"/>
      <c r="L223" s="30">
        <v>3</v>
      </c>
    </row>
    <row r="224" spans="1:12" x14ac:dyDescent="0.3">
      <c r="A224" s="30"/>
      <c r="B224" s="30"/>
      <c r="C224" s="30" t="s">
        <v>3749</v>
      </c>
      <c r="D224" s="35">
        <v>0.79166666666666663</v>
      </c>
      <c r="E224" s="30" t="s">
        <v>874</v>
      </c>
      <c r="F224" s="30"/>
      <c r="G224" s="30">
        <v>1</v>
      </c>
      <c r="H224" s="30"/>
      <c r="I224" s="30"/>
      <c r="J224" s="30"/>
      <c r="K224" s="30"/>
      <c r="L224" s="30">
        <v>1</v>
      </c>
    </row>
    <row r="225" spans="1:12" x14ac:dyDescent="0.3">
      <c r="A225" s="30"/>
      <c r="B225" s="30"/>
      <c r="C225" s="30"/>
      <c r="D225" s="35">
        <v>0.79166666666666663</v>
      </c>
      <c r="E225" s="30" t="s">
        <v>840</v>
      </c>
      <c r="F225" s="30"/>
      <c r="G225" s="30"/>
      <c r="H225" s="30"/>
      <c r="I225" s="30">
        <v>1</v>
      </c>
      <c r="J225" s="30"/>
      <c r="K225" s="30"/>
      <c r="L225" s="30">
        <v>1</v>
      </c>
    </row>
    <row r="226" spans="1:12" x14ac:dyDescent="0.3">
      <c r="A226" s="30"/>
      <c r="B226" s="30"/>
      <c r="C226" s="30" t="s">
        <v>3750</v>
      </c>
      <c r="D226" s="30"/>
      <c r="E226" s="30"/>
      <c r="F226" s="30"/>
      <c r="G226" s="30">
        <v>1</v>
      </c>
      <c r="H226" s="30"/>
      <c r="I226" s="30">
        <v>1</v>
      </c>
      <c r="J226" s="30"/>
      <c r="K226" s="30"/>
      <c r="L226" s="30">
        <v>2</v>
      </c>
    </row>
    <row r="227" spans="1:12" x14ac:dyDescent="0.3">
      <c r="A227" s="30"/>
      <c r="B227" s="30"/>
      <c r="C227" s="30" t="s">
        <v>3720</v>
      </c>
      <c r="D227" s="35">
        <v>0.33333333333333331</v>
      </c>
      <c r="E227" s="30" t="s">
        <v>241</v>
      </c>
      <c r="F227" s="30"/>
      <c r="G227" s="30">
        <v>1</v>
      </c>
      <c r="H227" s="30"/>
      <c r="I227" s="30"/>
      <c r="J227" s="30"/>
      <c r="K227" s="30"/>
      <c r="L227" s="30">
        <v>1</v>
      </c>
    </row>
    <row r="228" spans="1:12" x14ac:dyDescent="0.3">
      <c r="A228" s="30"/>
      <c r="B228" s="30"/>
      <c r="C228" s="30"/>
      <c r="D228" s="35">
        <v>0.33333333333333331</v>
      </c>
      <c r="E228" s="30" t="s">
        <v>972</v>
      </c>
      <c r="F228" s="30"/>
      <c r="G228" s="30">
        <v>1</v>
      </c>
      <c r="H228" s="30"/>
      <c r="I228" s="30">
        <v>1</v>
      </c>
      <c r="J228" s="30"/>
      <c r="K228" s="30"/>
      <c r="L228" s="30">
        <v>2</v>
      </c>
    </row>
    <row r="229" spans="1:12" x14ac:dyDescent="0.3">
      <c r="A229" s="30"/>
      <c r="B229" s="30"/>
      <c r="C229" s="30"/>
      <c r="D229" s="35">
        <v>0.36458333333333331</v>
      </c>
      <c r="E229" s="30" t="s">
        <v>498</v>
      </c>
      <c r="F229" s="30"/>
      <c r="G229" s="30"/>
      <c r="H229" s="30">
        <v>1</v>
      </c>
      <c r="I229" s="30"/>
      <c r="J229" s="30"/>
      <c r="K229" s="30"/>
      <c r="L229" s="30">
        <v>1</v>
      </c>
    </row>
    <row r="230" spans="1:12" x14ac:dyDescent="0.3">
      <c r="A230" s="30"/>
      <c r="B230" s="30"/>
      <c r="C230" s="30"/>
      <c r="D230" s="35">
        <v>0.36458333333333331</v>
      </c>
      <c r="E230" s="30" t="s">
        <v>614</v>
      </c>
      <c r="F230" s="30"/>
      <c r="G230" s="30"/>
      <c r="H230" s="30"/>
      <c r="I230" s="30">
        <v>1</v>
      </c>
      <c r="J230" s="30"/>
      <c r="K230" s="30"/>
      <c r="L230" s="30">
        <v>1</v>
      </c>
    </row>
    <row r="231" spans="1:12" x14ac:dyDescent="0.3">
      <c r="A231" s="30"/>
      <c r="B231" s="30"/>
      <c r="C231" s="30"/>
      <c r="D231" s="35">
        <v>0.36458333333333331</v>
      </c>
      <c r="E231" s="30" t="s">
        <v>590</v>
      </c>
      <c r="F231" s="30"/>
      <c r="G231" s="30"/>
      <c r="H231" s="30"/>
      <c r="I231" s="30">
        <v>1</v>
      </c>
      <c r="J231" s="30"/>
      <c r="K231" s="30"/>
      <c r="L231" s="30">
        <v>1</v>
      </c>
    </row>
    <row r="232" spans="1:12" x14ac:dyDescent="0.3">
      <c r="A232" s="30"/>
      <c r="B232" s="30"/>
      <c r="C232" s="30"/>
      <c r="D232" s="35">
        <v>0.36458333333333331</v>
      </c>
      <c r="E232" s="30" t="s">
        <v>565</v>
      </c>
      <c r="F232" s="30"/>
      <c r="G232" s="30"/>
      <c r="H232" s="30">
        <v>1</v>
      </c>
      <c r="I232" s="30"/>
      <c r="J232" s="30"/>
      <c r="K232" s="30"/>
      <c r="L232" s="30">
        <v>1</v>
      </c>
    </row>
    <row r="233" spans="1:12" x14ac:dyDescent="0.3">
      <c r="A233" s="30"/>
      <c r="B233" s="30"/>
      <c r="C233" s="30"/>
      <c r="D233" s="35">
        <v>0.36458333333333331</v>
      </c>
      <c r="E233" s="30" t="s">
        <v>243</v>
      </c>
      <c r="F233" s="30"/>
      <c r="G233" s="30">
        <v>1</v>
      </c>
      <c r="H233" s="30"/>
      <c r="I233" s="30"/>
      <c r="J233" s="30"/>
      <c r="K233" s="30"/>
      <c r="L233" s="30">
        <v>1</v>
      </c>
    </row>
    <row r="234" spans="1:12" x14ac:dyDescent="0.3">
      <c r="A234" s="30"/>
      <c r="B234" s="30"/>
      <c r="C234" s="30"/>
      <c r="D234" s="35">
        <v>0.36458333333333331</v>
      </c>
      <c r="E234" s="30" t="s">
        <v>1010</v>
      </c>
      <c r="F234" s="30"/>
      <c r="G234" s="30">
        <v>1</v>
      </c>
      <c r="H234" s="30"/>
      <c r="I234" s="30"/>
      <c r="J234" s="30"/>
      <c r="K234" s="30"/>
      <c r="L234" s="30">
        <v>1</v>
      </c>
    </row>
    <row r="235" spans="1:12" x14ac:dyDescent="0.3">
      <c r="A235" s="30"/>
      <c r="B235" s="30"/>
      <c r="C235" s="30" t="s">
        <v>3721</v>
      </c>
      <c r="D235" s="30"/>
      <c r="E235" s="30"/>
      <c r="F235" s="30"/>
      <c r="G235" s="30">
        <v>4</v>
      </c>
      <c r="H235" s="30">
        <v>2</v>
      </c>
      <c r="I235" s="30">
        <v>3</v>
      </c>
      <c r="J235" s="30"/>
      <c r="K235" s="30"/>
      <c r="L235" s="30">
        <v>9</v>
      </c>
    </row>
    <row r="236" spans="1:12" x14ac:dyDescent="0.3">
      <c r="A236" s="30"/>
      <c r="B236" s="30"/>
      <c r="C236" s="30" t="s">
        <v>3724</v>
      </c>
      <c r="D236" s="35">
        <v>0.39583333333333331</v>
      </c>
      <c r="E236" s="30" t="s">
        <v>462</v>
      </c>
      <c r="F236" s="30"/>
      <c r="G236" s="30"/>
      <c r="H236" s="30">
        <v>1</v>
      </c>
      <c r="I236" s="30"/>
      <c r="J236" s="30"/>
      <c r="K236" s="30"/>
      <c r="L236" s="30">
        <v>1</v>
      </c>
    </row>
    <row r="237" spans="1:12" x14ac:dyDescent="0.3">
      <c r="A237" s="30"/>
      <c r="B237" s="30"/>
      <c r="C237" s="30"/>
      <c r="D237" s="35">
        <v>0.39583333333333331</v>
      </c>
      <c r="E237" s="30" t="s">
        <v>626</v>
      </c>
      <c r="F237" s="30"/>
      <c r="G237" s="30"/>
      <c r="H237" s="30">
        <v>1</v>
      </c>
      <c r="I237" s="30"/>
      <c r="J237" s="30"/>
      <c r="K237" s="30"/>
      <c r="L237" s="30">
        <v>1</v>
      </c>
    </row>
    <row r="238" spans="1:12" x14ac:dyDescent="0.3">
      <c r="A238" s="30"/>
      <c r="B238" s="30"/>
      <c r="C238" s="30"/>
      <c r="D238" s="35">
        <v>0.39583333333333331</v>
      </c>
      <c r="E238" s="30" t="s">
        <v>276</v>
      </c>
      <c r="F238" s="30"/>
      <c r="G238" s="30">
        <v>1</v>
      </c>
      <c r="H238" s="30"/>
      <c r="I238" s="30"/>
      <c r="J238" s="30"/>
      <c r="K238" s="30"/>
      <c r="L238" s="30">
        <v>1</v>
      </c>
    </row>
    <row r="239" spans="1:12" x14ac:dyDescent="0.3">
      <c r="A239" s="30"/>
      <c r="B239" s="30"/>
      <c r="C239" s="30" t="s">
        <v>3725</v>
      </c>
      <c r="D239" s="30"/>
      <c r="E239" s="30"/>
      <c r="F239" s="30"/>
      <c r="G239" s="30">
        <v>1</v>
      </c>
      <c r="H239" s="30">
        <v>2</v>
      </c>
      <c r="I239" s="30"/>
      <c r="J239" s="30"/>
      <c r="K239" s="30"/>
      <c r="L239" s="30">
        <v>3</v>
      </c>
    </row>
    <row r="240" spans="1:12" x14ac:dyDescent="0.3">
      <c r="A240" s="30"/>
      <c r="B240" s="30" t="s">
        <v>3774</v>
      </c>
      <c r="C240" s="30"/>
      <c r="D240" s="30"/>
      <c r="E240" s="30"/>
      <c r="F240" s="30"/>
      <c r="G240" s="30">
        <v>17</v>
      </c>
      <c r="H240" s="30">
        <v>8</v>
      </c>
      <c r="I240" s="30">
        <v>13</v>
      </c>
      <c r="J240" s="30"/>
      <c r="K240" s="30"/>
      <c r="L240" s="30">
        <v>38</v>
      </c>
    </row>
    <row r="241" spans="1:12" x14ac:dyDescent="0.3">
      <c r="A241" s="30"/>
      <c r="B241" s="30" t="s">
        <v>1129</v>
      </c>
      <c r="C241" s="30" t="s">
        <v>3739</v>
      </c>
      <c r="D241" s="35">
        <v>0.58333333333333337</v>
      </c>
      <c r="E241" s="30" t="s">
        <v>650</v>
      </c>
      <c r="F241" s="30"/>
      <c r="G241" s="30"/>
      <c r="H241" s="30">
        <v>1</v>
      </c>
      <c r="I241" s="30"/>
      <c r="J241" s="30"/>
      <c r="K241" s="30"/>
      <c r="L241" s="30">
        <v>1</v>
      </c>
    </row>
    <row r="242" spans="1:12" x14ac:dyDescent="0.3">
      <c r="A242" s="30"/>
      <c r="B242" s="30"/>
      <c r="C242" s="30"/>
      <c r="D242" s="35">
        <v>0.58333333333333337</v>
      </c>
      <c r="E242" s="30" t="s">
        <v>444</v>
      </c>
      <c r="F242" s="30"/>
      <c r="G242" s="30"/>
      <c r="H242" s="30"/>
      <c r="I242" s="30">
        <v>1</v>
      </c>
      <c r="J242" s="30"/>
      <c r="K242" s="30"/>
      <c r="L242" s="30">
        <v>1</v>
      </c>
    </row>
    <row r="243" spans="1:12" x14ac:dyDescent="0.3">
      <c r="A243" s="30"/>
      <c r="B243" s="30"/>
      <c r="C243" s="30"/>
      <c r="D243" s="35">
        <v>0.58333333333333337</v>
      </c>
      <c r="E243" s="30" t="s">
        <v>1077</v>
      </c>
      <c r="F243" s="30">
        <v>1</v>
      </c>
      <c r="G243" s="30"/>
      <c r="H243" s="30"/>
      <c r="I243" s="30"/>
      <c r="J243" s="30"/>
      <c r="K243" s="30"/>
      <c r="L243" s="30">
        <v>1</v>
      </c>
    </row>
    <row r="244" spans="1:12" x14ac:dyDescent="0.3">
      <c r="A244" s="30"/>
      <c r="B244" s="30"/>
      <c r="C244" s="30"/>
      <c r="D244" s="35">
        <v>0.61458333333333337</v>
      </c>
      <c r="E244" s="30" t="s">
        <v>725</v>
      </c>
      <c r="F244" s="30">
        <v>1</v>
      </c>
      <c r="G244" s="30"/>
      <c r="H244" s="30"/>
      <c r="I244" s="30"/>
      <c r="J244" s="30"/>
      <c r="K244" s="30"/>
      <c r="L244" s="30">
        <v>1</v>
      </c>
    </row>
    <row r="245" spans="1:12" x14ac:dyDescent="0.3">
      <c r="A245" s="30"/>
      <c r="B245" s="30"/>
      <c r="C245" s="30"/>
      <c r="D245" s="35">
        <v>0.61458333333333337</v>
      </c>
      <c r="E245" s="30" t="s">
        <v>216</v>
      </c>
      <c r="F245" s="30"/>
      <c r="G245" s="30">
        <v>1</v>
      </c>
      <c r="H245" s="30"/>
      <c r="I245" s="30"/>
      <c r="J245" s="30"/>
      <c r="K245" s="30"/>
      <c r="L245" s="30">
        <v>1</v>
      </c>
    </row>
    <row r="246" spans="1:12" x14ac:dyDescent="0.3">
      <c r="A246" s="30"/>
      <c r="B246" s="30"/>
      <c r="C246" s="30" t="s">
        <v>3740</v>
      </c>
      <c r="D246" s="30"/>
      <c r="E246" s="30"/>
      <c r="F246" s="30">
        <v>2</v>
      </c>
      <c r="G246" s="30">
        <v>1</v>
      </c>
      <c r="H246" s="30">
        <v>1</v>
      </c>
      <c r="I246" s="30">
        <v>1</v>
      </c>
      <c r="J246" s="30"/>
      <c r="K246" s="30"/>
      <c r="L246" s="30">
        <v>5</v>
      </c>
    </row>
    <row r="247" spans="1:12" x14ac:dyDescent="0.3">
      <c r="A247" s="30"/>
      <c r="B247" s="30"/>
      <c r="C247" s="30" t="s">
        <v>3741</v>
      </c>
      <c r="D247" s="35">
        <v>0.64583333333333337</v>
      </c>
      <c r="E247" s="30" t="s">
        <v>62</v>
      </c>
      <c r="F247" s="30"/>
      <c r="G247" s="30"/>
      <c r="H247" s="30"/>
      <c r="I247" s="30">
        <v>1</v>
      </c>
      <c r="J247" s="30"/>
      <c r="K247" s="30"/>
      <c r="L247" s="30">
        <v>1</v>
      </c>
    </row>
    <row r="248" spans="1:12" x14ac:dyDescent="0.3">
      <c r="A248" s="30"/>
      <c r="B248" s="30"/>
      <c r="C248" s="30"/>
      <c r="D248" s="35">
        <v>0.64583333333333337</v>
      </c>
      <c r="E248" s="30" t="s">
        <v>719</v>
      </c>
      <c r="F248" s="30"/>
      <c r="G248" s="30"/>
      <c r="H248" s="30"/>
      <c r="I248" s="30">
        <v>1</v>
      </c>
      <c r="J248" s="30"/>
      <c r="K248" s="30"/>
      <c r="L248" s="30">
        <v>1</v>
      </c>
    </row>
    <row r="249" spans="1:12" x14ac:dyDescent="0.3">
      <c r="A249" s="30"/>
      <c r="B249" s="30"/>
      <c r="C249" s="30"/>
      <c r="D249" s="35">
        <v>0.64583333333333337</v>
      </c>
      <c r="E249" s="30" t="s">
        <v>982</v>
      </c>
      <c r="F249" s="30"/>
      <c r="G249" s="30"/>
      <c r="H249" s="30">
        <v>1</v>
      </c>
      <c r="I249" s="30"/>
      <c r="J249" s="30"/>
      <c r="K249" s="30"/>
      <c r="L249" s="30">
        <v>1</v>
      </c>
    </row>
    <row r="250" spans="1:12" x14ac:dyDescent="0.3">
      <c r="A250" s="30"/>
      <c r="B250" s="30"/>
      <c r="C250" s="30"/>
      <c r="D250" s="35">
        <v>0.64583333333333337</v>
      </c>
      <c r="E250" s="30" t="s">
        <v>1034</v>
      </c>
      <c r="F250" s="30">
        <v>1</v>
      </c>
      <c r="G250" s="30"/>
      <c r="H250" s="30"/>
      <c r="I250" s="30"/>
      <c r="J250" s="30"/>
      <c r="K250" s="30"/>
      <c r="L250" s="30">
        <v>1</v>
      </c>
    </row>
    <row r="251" spans="1:12" x14ac:dyDescent="0.3">
      <c r="A251" s="30"/>
      <c r="B251" s="30"/>
      <c r="C251" s="30"/>
      <c r="D251" s="35">
        <v>0.64583333333333337</v>
      </c>
      <c r="E251" s="30" t="s">
        <v>1053</v>
      </c>
      <c r="F251" s="30"/>
      <c r="G251" s="30">
        <v>1</v>
      </c>
      <c r="H251" s="30"/>
      <c r="I251" s="30"/>
      <c r="J251" s="30"/>
      <c r="K251" s="30"/>
      <c r="L251" s="30">
        <v>1</v>
      </c>
    </row>
    <row r="252" spans="1:12" x14ac:dyDescent="0.3">
      <c r="A252" s="30"/>
      <c r="B252" s="30"/>
      <c r="C252" s="30" t="s">
        <v>3742</v>
      </c>
      <c r="D252" s="30"/>
      <c r="E252" s="30"/>
      <c r="F252" s="30">
        <v>1</v>
      </c>
      <c r="G252" s="30">
        <v>1</v>
      </c>
      <c r="H252" s="30">
        <v>1</v>
      </c>
      <c r="I252" s="30">
        <v>2</v>
      </c>
      <c r="J252" s="30"/>
      <c r="K252" s="30"/>
      <c r="L252" s="30">
        <v>5</v>
      </c>
    </row>
    <row r="253" spans="1:12" x14ac:dyDescent="0.3">
      <c r="A253" s="30"/>
      <c r="B253" s="30"/>
      <c r="C253" s="30" t="s">
        <v>3743</v>
      </c>
      <c r="D253" s="35">
        <v>0.67708333333333337</v>
      </c>
      <c r="E253" s="30" t="s">
        <v>62</v>
      </c>
      <c r="F253" s="30"/>
      <c r="G253" s="30">
        <v>1</v>
      </c>
      <c r="H253" s="30"/>
      <c r="I253" s="30"/>
      <c r="J253" s="30"/>
      <c r="K253" s="30"/>
      <c r="L253" s="30">
        <v>1</v>
      </c>
    </row>
    <row r="254" spans="1:12" x14ac:dyDescent="0.3">
      <c r="A254" s="30"/>
      <c r="B254" s="30"/>
      <c r="C254" s="30"/>
      <c r="D254" s="35">
        <v>0.67708333333333337</v>
      </c>
      <c r="E254" s="30" t="s">
        <v>25</v>
      </c>
      <c r="F254" s="30"/>
      <c r="G254" s="30"/>
      <c r="H254" s="30"/>
      <c r="I254" s="30">
        <v>1</v>
      </c>
      <c r="J254" s="30"/>
      <c r="K254" s="30"/>
      <c r="L254" s="30">
        <v>1</v>
      </c>
    </row>
    <row r="255" spans="1:12" x14ac:dyDescent="0.3">
      <c r="A255" s="30"/>
      <c r="B255" s="30"/>
      <c r="C255" s="30"/>
      <c r="D255" s="35">
        <v>0.67708333333333337</v>
      </c>
      <c r="E255" s="30" t="s">
        <v>892</v>
      </c>
      <c r="F255" s="30"/>
      <c r="G255" s="30"/>
      <c r="H255" s="30">
        <v>1</v>
      </c>
      <c r="I255" s="30"/>
      <c r="J255" s="30"/>
      <c r="K255" s="30"/>
      <c r="L255" s="30">
        <v>1</v>
      </c>
    </row>
    <row r="256" spans="1:12" x14ac:dyDescent="0.3">
      <c r="A256" s="30"/>
      <c r="B256" s="30"/>
      <c r="C256" s="30"/>
      <c r="D256" s="35">
        <v>0.67708333333333337</v>
      </c>
      <c r="E256" s="30" t="s">
        <v>366</v>
      </c>
      <c r="F256" s="30">
        <v>1</v>
      </c>
      <c r="G256" s="30"/>
      <c r="H256" s="30"/>
      <c r="I256" s="30"/>
      <c r="J256" s="30"/>
      <c r="K256" s="30"/>
      <c r="L256" s="30">
        <v>1</v>
      </c>
    </row>
    <row r="257" spans="1:12" x14ac:dyDescent="0.3">
      <c r="A257" s="30"/>
      <c r="B257" s="30"/>
      <c r="C257" s="30" t="s">
        <v>3744</v>
      </c>
      <c r="D257" s="30"/>
      <c r="E257" s="30"/>
      <c r="F257" s="30">
        <v>1</v>
      </c>
      <c r="G257" s="30">
        <v>1</v>
      </c>
      <c r="H257" s="30">
        <v>1</v>
      </c>
      <c r="I257" s="30">
        <v>1</v>
      </c>
      <c r="J257" s="30"/>
      <c r="K257" s="30"/>
      <c r="L257" s="30">
        <v>4</v>
      </c>
    </row>
    <row r="258" spans="1:12" x14ac:dyDescent="0.3">
      <c r="A258" s="30"/>
      <c r="B258" s="30"/>
      <c r="C258" s="30" t="s">
        <v>3745</v>
      </c>
      <c r="D258" s="35">
        <v>0.72916666666666663</v>
      </c>
      <c r="E258" s="30" t="s">
        <v>179</v>
      </c>
      <c r="F258" s="30">
        <v>1</v>
      </c>
      <c r="G258" s="30"/>
      <c r="H258" s="30"/>
      <c r="I258" s="30"/>
      <c r="J258" s="30"/>
      <c r="K258" s="30"/>
      <c r="L258" s="30">
        <v>1</v>
      </c>
    </row>
    <row r="259" spans="1:12" x14ac:dyDescent="0.3">
      <c r="A259" s="30"/>
      <c r="B259" s="30"/>
      <c r="C259" s="30"/>
      <c r="D259" s="35">
        <v>0.72916666666666663</v>
      </c>
      <c r="E259" s="30" t="s">
        <v>119</v>
      </c>
      <c r="F259" s="30"/>
      <c r="G259" s="30">
        <v>1</v>
      </c>
      <c r="H259" s="30"/>
      <c r="I259" s="30"/>
      <c r="J259" s="30"/>
      <c r="K259" s="30"/>
      <c r="L259" s="30">
        <v>1</v>
      </c>
    </row>
    <row r="260" spans="1:12" x14ac:dyDescent="0.3">
      <c r="A260" s="30"/>
      <c r="B260" s="30"/>
      <c r="C260" s="30"/>
      <c r="D260" s="35">
        <v>0.72916666666666663</v>
      </c>
      <c r="E260" s="30" t="s">
        <v>803</v>
      </c>
      <c r="F260" s="30"/>
      <c r="G260" s="30"/>
      <c r="H260" s="30">
        <v>1</v>
      </c>
      <c r="I260" s="30"/>
      <c r="J260" s="30"/>
      <c r="K260" s="30"/>
      <c r="L260" s="30">
        <v>1</v>
      </c>
    </row>
    <row r="261" spans="1:12" x14ac:dyDescent="0.3">
      <c r="A261" s="30"/>
      <c r="B261" s="30"/>
      <c r="C261" s="30"/>
      <c r="D261" s="35">
        <v>0.72916666666666663</v>
      </c>
      <c r="E261" s="30" t="s">
        <v>734</v>
      </c>
      <c r="F261" s="30"/>
      <c r="G261" s="30">
        <v>1</v>
      </c>
      <c r="H261" s="30"/>
      <c r="I261" s="30"/>
      <c r="J261" s="30"/>
      <c r="K261" s="30"/>
      <c r="L261" s="30">
        <v>1</v>
      </c>
    </row>
    <row r="262" spans="1:12" x14ac:dyDescent="0.3">
      <c r="A262" s="30"/>
      <c r="B262" s="30"/>
      <c r="C262" s="30"/>
      <c r="D262" s="35">
        <v>0.72916666666666663</v>
      </c>
      <c r="E262" s="30" t="s">
        <v>322</v>
      </c>
      <c r="F262" s="30">
        <v>1</v>
      </c>
      <c r="G262" s="30"/>
      <c r="H262" s="30"/>
      <c r="I262" s="30"/>
      <c r="J262" s="30"/>
      <c r="K262" s="30"/>
      <c r="L262" s="30">
        <v>1</v>
      </c>
    </row>
    <row r="263" spans="1:12" x14ac:dyDescent="0.3">
      <c r="A263" s="30"/>
      <c r="B263" s="30"/>
      <c r="C263" s="30"/>
      <c r="D263" s="35">
        <v>0.72916666666666663</v>
      </c>
      <c r="E263" s="30" t="s">
        <v>922</v>
      </c>
      <c r="F263" s="30"/>
      <c r="G263" s="30"/>
      <c r="H263" s="30"/>
      <c r="I263" s="30">
        <v>1</v>
      </c>
      <c r="J263" s="30"/>
      <c r="K263" s="30"/>
      <c r="L263" s="30">
        <v>1</v>
      </c>
    </row>
    <row r="264" spans="1:12" x14ac:dyDescent="0.3">
      <c r="A264" s="30"/>
      <c r="B264" s="30"/>
      <c r="C264" s="30" t="s">
        <v>3746</v>
      </c>
      <c r="D264" s="30"/>
      <c r="E264" s="30"/>
      <c r="F264" s="30">
        <v>2</v>
      </c>
      <c r="G264" s="30">
        <v>2</v>
      </c>
      <c r="H264" s="30">
        <v>1</v>
      </c>
      <c r="I264" s="30">
        <v>1</v>
      </c>
      <c r="J264" s="30"/>
      <c r="K264" s="30"/>
      <c r="L264" s="30">
        <v>6</v>
      </c>
    </row>
    <row r="265" spans="1:12" x14ac:dyDescent="0.3">
      <c r="A265" s="30"/>
      <c r="B265" s="30"/>
      <c r="C265" s="30" t="s">
        <v>3747</v>
      </c>
      <c r="D265" s="35">
        <v>0.76041666666666663</v>
      </c>
      <c r="E265" s="30" t="s">
        <v>655</v>
      </c>
      <c r="F265" s="30"/>
      <c r="G265" s="30"/>
      <c r="H265" s="30">
        <v>1</v>
      </c>
      <c r="I265" s="30"/>
      <c r="J265" s="30"/>
      <c r="K265" s="30"/>
      <c r="L265" s="30">
        <v>1</v>
      </c>
    </row>
    <row r="266" spans="1:12" x14ac:dyDescent="0.3">
      <c r="A266" s="30"/>
      <c r="B266" s="30"/>
      <c r="C266" s="30"/>
      <c r="D266" s="35">
        <v>0.76041666666666663</v>
      </c>
      <c r="E266" s="30" t="s">
        <v>556</v>
      </c>
      <c r="F266" s="30">
        <v>1</v>
      </c>
      <c r="G266" s="30"/>
      <c r="H266" s="30"/>
      <c r="I266" s="30"/>
      <c r="J266" s="30"/>
      <c r="K266" s="30"/>
      <c r="L266" s="30">
        <v>1</v>
      </c>
    </row>
    <row r="267" spans="1:12" x14ac:dyDescent="0.3">
      <c r="A267" s="30"/>
      <c r="B267" s="30"/>
      <c r="C267" s="30"/>
      <c r="D267" s="35">
        <v>0.76041666666666663</v>
      </c>
      <c r="E267" s="30" t="s">
        <v>861</v>
      </c>
      <c r="F267" s="30"/>
      <c r="G267" s="30"/>
      <c r="H267" s="30"/>
      <c r="I267" s="30">
        <v>1</v>
      </c>
      <c r="J267" s="30"/>
      <c r="K267" s="30"/>
      <c r="L267" s="30">
        <v>1</v>
      </c>
    </row>
    <row r="268" spans="1:12" x14ac:dyDescent="0.3">
      <c r="A268" s="30"/>
      <c r="B268" s="30"/>
      <c r="C268" s="30"/>
      <c r="D268" s="35">
        <v>0.76041666666666663</v>
      </c>
      <c r="E268" s="30" t="s">
        <v>255</v>
      </c>
      <c r="F268" s="30"/>
      <c r="G268" s="30"/>
      <c r="H268" s="30">
        <v>1</v>
      </c>
      <c r="I268" s="30"/>
      <c r="J268" s="30"/>
      <c r="K268" s="30"/>
      <c r="L268" s="30">
        <v>1</v>
      </c>
    </row>
    <row r="269" spans="1:12" x14ac:dyDescent="0.3">
      <c r="A269" s="30"/>
      <c r="B269" s="30"/>
      <c r="C269" s="30"/>
      <c r="D269" s="35">
        <v>0.76041666666666663</v>
      </c>
      <c r="E269" s="30" t="s">
        <v>1017</v>
      </c>
      <c r="F269" s="30">
        <v>1</v>
      </c>
      <c r="G269" s="30"/>
      <c r="H269" s="30"/>
      <c r="I269" s="30"/>
      <c r="J269" s="30"/>
      <c r="K269" s="30"/>
      <c r="L269" s="30">
        <v>1</v>
      </c>
    </row>
    <row r="270" spans="1:12" x14ac:dyDescent="0.3">
      <c r="A270" s="30"/>
      <c r="B270" s="30"/>
      <c r="C270" s="30"/>
      <c r="D270" s="35">
        <v>0.76041666666666663</v>
      </c>
      <c r="E270" s="30" t="s">
        <v>1062</v>
      </c>
      <c r="F270" s="30"/>
      <c r="G270" s="30">
        <v>1</v>
      </c>
      <c r="H270" s="30"/>
      <c r="I270" s="30"/>
      <c r="J270" s="30"/>
      <c r="K270" s="30"/>
      <c r="L270" s="30">
        <v>1</v>
      </c>
    </row>
    <row r="271" spans="1:12" x14ac:dyDescent="0.3">
      <c r="A271" s="30"/>
      <c r="B271" s="30"/>
      <c r="C271" s="30" t="s">
        <v>3748</v>
      </c>
      <c r="D271" s="30"/>
      <c r="E271" s="30"/>
      <c r="F271" s="30">
        <v>2</v>
      </c>
      <c r="G271" s="30">
        <v>1</v>
      </c>
      <c r="H271" s="30">
        <v>2</v>
      </c>
      <c r="I271" s="30">
        <v>1</v>
      </c>
      <c r="J271" s="30"/>
      <c r="K271" s="30"/>
      <c r="L271" s="30">
        <v>6</v>
      </c>
    </row>
    <row r="272" spans="1:12" x14ac:dyDescent="0.3">
      <c r="A272" s="30"/>
      <c r="B272" s="30"/>
      <c r="C272" s="30" t="s">
        <v>3749</v>
      </c>
      <c r="D272" s="35">
        <v>0.79166666666666663</v>
      </c>
      <c r="E272" s="30" t="s">
        <v>746</v>
      </c>
      <c r="F272" s="30"/>
      <c r="G272" s="30"/>
      <c r="H272" s="30"/>
      <c r="I272" s="30">
        <v>1</v>
      </c>
      <c r="J272" s="30"/>
      <c r="K272" s="30"/>
      <c r="L272" s="30">
        <v>1</v>
      </c>
    </row>
    <row r="273" spans="1:12" x14ac:dyDescent="0.3">
      <c r="A273" s="30"/>
      <c r="B273" s="30"/>
      <c r="C273" s="30"/>
      <c r="D273" s="35">
        <v>0.79166666666666663</v>
      </c>
      <c r="E273" s="30" t="s">
        <v>556</v>
      </c>
      <c r="F273" s="30"/>
      <c r="G273" s="30"/>
      <c r="H273" s="30">
        <v>1</v>
      </c>
      <c r="I273" s="30"/>
      <c r="J273" s="30"/>
      <c r="K273" s="30"/>
      <c r="L273" s="30">
        <v>1</v>
      </c>
    </row>
    <row r="274" spans="1:12" x14ac:dyDescent="0.3">
      <c r="A274" s="30"/>
      <c r="B274" s="30"/>
      <c r="C274" s="30"/>
      <c r="D274" s="35">
        <v>0.79166666666666663</v>
      </c>
      <c r="E274" s="30" t="s">
        <v>695</v>
      </c>
      <c r="F274" s="30">
        <v>1</v>
      </c>
      <c r="G274" s="30"/>
      <c r="H274" s="30"/>
      <c r="I274" s="30"/>
      <c r="J274" s="30"/>
      <c r="K274" s="30"/>
      <c r="L274" s="30">
        <v>1</v>
      </c>
    </row>
    <row r="275" spans="1:12" x14ac:dyDescent="0.3">
      <c r="A275" s="30"/>
      <c r="B275" s="30"/>
      <c r="C275" s="30"/>
      <c r="D275" s="35">
        <v>0.79166666666666663</v>
      </c>
      <c r="E275" s="30" t="s">
        <v>840</v>
      </c>
      <c r="F275" s="30"/>
      <c r="G275" s="30">
        <v>1</v>
      </c>
      <c r="H275" s="30"/>
      <c r="I275" s="30"/>
      <c r="J275" s="30"/>
      <c r="K275" s="30"/>
      <c r="L275" s="30">
        <v>1</v>
      </c>
    </row>
    <row r="276" spans="1:12" x14ac:dyDescent="0.3">
      <c r="A276" s="30"/>
      <c r="B276" s="30"/>
      <c r="C276" s="30" t="s">
        <v>3750</v>
      </c>
      <c r="D276" s="30"/>
      <c r="E276" s="30"/>
      <c r="F276" s="30">
        <v>1</v>
      </c>
      <c r="G276" s="30">
        <v>1</v>
      </c>
      <c r="H276" s="30">
        <v>1</v>
      </c>
      <c r="I276" s="30">
        <v>1</v>
      </c>
      <c r="J276" s="30"/>
      <c r="K276" s="30"/>
      <c r="L276" s="30">
        <v>4</v>
      </c>
    </row>
    <row r="277" spans="1:12" x14ac:dyDescent="0.3">
      <c r="A277" s="30"/>
      <c r="B277" s="30" t="s">
        <v>3775</v>
      </c>
      <c r="C277" s="30"/>
      <c r="D277" s="30"/>
      <c r="E277" s="30"/>
      <c r="F277" s="30">
        <v>9</v>
      </c>
      <c r="G277" s="30">
        <v>7</v>
      </c>
      <c r="H277" s="30">
        <v>7</v>
      </c>
      <c r="I277" s="30">
        <v>7</v>
      </c>
      <c r="J277" s="30"/>
      <c r="K277" s="30"/>
      <c r="L277" s="30">
        <v>30</v>
      </c>
    </row>
    <row r="278" spans="1:12" x14ac:dyDescent="0.3">
      <c r="A278" s="30"/>
      <c r="B278" s="30" t="s">
        <v>1163</v>
      </c>
      <c r="C278" s="30" t="s">
        <v>3728</v>
      </c>
      <c r="D278" s="35">
        <v>0.44791666666666669</v>
      </c>
      <c r="E278" s="30" t="s">
        <v>228</v>
      </c>
      <c r="F278" s="30"/>
      <c r="G278" s="30"/>
      <c r="H278" s="30"/>
      <c r="I278" s="30">
        <v>1</v>
      </c>
      <c r="J278" s="30"/>
      <c r="K278" s="30"/>
      <c r="L278" s="30">
        <v>1</v>
      </c>
    </row>
    <row r="279" spans="1:12" x14ac:dyDescent="0.3">
      <c r="A279" s="30"/>
      <c r="B279" s="30"/>
      <c r="C279" s="30"/>
      <c r="D279" s="35">
        <v>0.44791666666666669</v>
      </c>
      <c r="E279" s="30" t="s">
        <v>19</v>
      </c>
      <c r="F279" s="30">
        <v>1</v>
      </c>
      <c r="G279" s="30"/>
      <c r="H279" s="30"/>
      <c r="I279" s="30"/>
      <c r="J279" s="30"/>
      <c r="K279" s="30"/>
      <c r="L279" s="30">
        <v>1</v>
      </c>
    </row>
    <row r="280" spans="1:12" x14ac:dyDescent="0.3">
      <c r="A280" s="30"/>
      <c r="B280" s="30"/>
      <c r="C280" s="30"/>
      <c r="D280" s="35">
        <v>0.44791666666666669</v>
      </c>
      <c r="E280" s="30" t="s">
        <v>596</v>
      </c>
      <c r="F280" s="30"/>
      <c r="G280" s="30">
        <v>1</v>
      </c>
      <c r="H280" s="30"/>
      <c r="I280" s="30"/>
      <c r="J280" s="30"/>
      <c r="K280" s="30"/>
      <c r="L280" s="30">
        <v>1</v>
      </c>
    </row>
    <row r="281" spans="1:12" x14ac:dyDescent="0.3">
      <c r="A281" s="30"/>
      <c r="B281" s="30"/>
      <c r="C281" s="30"/>
      <c r="D281" s="35">
        <v>0.44791666666666669</v>
      </c>
      <c r="E281" s="30" t="s">
        <v>574</v>
      </c>
      <c r="F281" s="30"/>
      <c r="G281" s="30"/>
      <c r="H281" s="30"/>
      <c r="I281" s="30"/>
      <c r="J281" s="30">
        <v>1</v>
      </c>
      <c r="K281" s="30"/>
      <c r="L281" s="30">
        <v>1</v>
      </c>
    </row>
    <row r="282" spans="1:12" x14ac:dyDescent="0.3">
      <c r="A282" s="30"/>
      <c r="B282" s="30"/>
      <c r="C282" s="30"/>
      <c r="D282" s="35">
        <v>0.44791666666666669</v>
      </c>
      <c r="E282" s="30" t="s">
        <v>722</v>
      </c>
      <c r="F282" s="30"/>
      <c r="G282" s="30">
        <v>1</v>
      </c>
      <c r="H282" s="30"/>
      <c r="I282" s="30"/>
      <c r="J282" s="30"/>
      <c r="K282" s="30"/>
      <c r="L282" s="30">
        <v>1</v>
      </c>
    </row>
    <row r="283" spans="1:12" x14ac:dyDescent="0.3">
      <c r="A283" s="30"/>
      <c r="B283" s="30"/>
      <c r="C283" s="30" t="s">
        <v>3729</v>
      </c>
      <c r="D283" s="30"/>
      <c r="E283" s="30"/>
      <c r="F283" s="30">
        <v>1</v>
      </c>
      <c r="G283" s="30">
        <v>2</v>
      </c>
      <c r="H283" s="30"/>
      <c r="I283" s="30">
        <v>1</v>
      </c>
      <c r="J283" s="30">
        <v>1</v>
      </c>
      <c r="K283" s="30"/>
      <c r="L283" s="30">
        <v>5</v>
      </c>
    </row>
    <row r="284" spans="1:12" x14ac:dyDescent="0.3">
      <c r="A284" s="30"/>
      <c r="B284" s="30"/>
      <c r="C284" s="30" t="s">
        <v>3733</v>
      </c>
      <c r="D284" s="35">
        <v>0.47916666666666669</v>
      </c>
      <c r="E284" s="30" t="s">
        <v>906</v>
      </c>
      <c r="F284" s="30"/>
      <c r="G284" s="30">
        <v>1</v>
      </c>
      <c r="H284" s="30"/>
      <c r="I284" s="30">
        <v>1</v>
      </c>
      <c r="J284" s="30"/>
      <c r="K284" s="30"/>
      <c r="L284" s="30">
        <v>2</v>
      </c>
    </row>
    <row r="285" spans="1:12" x14ac:dyDescent="0.3">
      <c r="A285" s="30"/>
      <c r="B285" s="30"/>
      <c r="C285" s="30"/>
      <c r="D285" s="35">
        <v>0.47916666666666669</v>
      </c>
      <c r="E285" s="30" t="s">
        <v>812</v>
      </c>
      <c r="F285" s="30">
        <v>1</v>
      </c>
      <c r="G285" s="30"/>
      <c r="H285" s="30"/>
      <c r="I285" s="30"/>
      <c r="J285" s="30">
        <v>1</v>
      </c>
      <c r="K285" s="30"/>
      <c r="L285" s="30">
        <v>2</v>
      </c>
    </row>
    <row r="286" spans="1:12" x14ac:dyDescent="0.3">
      <c r="A286" s="30"/>
      <c r="B286" s="30"/>
      <c r="C286" s="30" t="s">
        <v>3734</v>
      </c>
      <c r="D286" s="30"/>
      <c r="E286" s="30"/>
      <c r="F286" s="30">
        <v>1</v>
      </c>
      <c r="G286" s="30">
        <v>1</v>
      </c>
      <c r="H286" s="30"/>
      <c r="I286" s="30">
        <v>1</v>
      </c>
      <c r="J286" s="30">
        <v>1</v>
      </c>
      <c r="K286" s="30"/>
      <c r="L286" s="30">
        <v>4</v>
      </c>
    </row>
    <row r="287" spans="1:12" x14ac:dyDescent="0.3">
      <c r="A287" s="30"/>
      <c r="B287" s="30"/>
      <c r="C287" s="30" t="s">
        <v>3737</v>
      </c>
      <c r="D287" s="35">
        <v>0.51041666666666663</v>
      </c>
      <c r="E287" s="30" t="s">
        <v>828</v>
      </c>
      <c r="F287" s="30">
        <v>1</v>
      </c>
      <c r="G287" s="30"/>
      <c r="H287" s="30"/>
      <c r="I287" s="30"/>
      <c r="J287" s="30"/>
      <c r="K287" s="30"/>
      <c r="L287" s="30">
        <v>1</v>
      </c>
    </row>
    <row r="288" spans="1:12" x14ac:dyDescent="0.3">
      <c r="A288" s="30"/>
      <c r="B288" s="30"/>
      <c r="C288" s="30"/>
      <c r="D288" s="35">
        <v>0.51041666666666663</v>
      </c>
      <c r="E288" s="30" t="s">
        <v>338</v>
      </c>
      <c r="F288" s="30"/>
      <c r="G288" s="30">
        <v>1</v>
      </c>
      <c r="H288" s="30"/>
      <c r="I288" s="30"/>
      <c r="J288" s="30">
        <v>1</v>
      </c>
      <c r="K288" s="30"/>
      <c r="L288" s="30">
        <v>2</v>
      </c>
    </row>
    <row r="289" spans="1:12" x14ac:dyDescent="0.3">
      <c r="A289" s="30"/>
      <c r="B289" s="30"/>
      <c r="C289" s="30" t="s">
        <v>3738</v>
      </c>
      <c r="D289" s="30"/>
      <c r="E289" s="30"/>
      <c r="F289" s="30">
        <v>1</v>
      </c>
      <c r="G289" s="30">
        <v>1</v>
      </c>
      <c r="H289" s="30"/>
      <c r="I289" s="30"/>
      <c r="J289" s="30">
        <v>1</v>
      </c>
      <c r="K289" s="30"/>
      <c r="L289" s="30">
        <v>3</v>
      </c>
    </row>
    <row r="290" spans="1:12" x14ac:dyDescent="0.3">
      <c r="A290" s="30"/>
      <c r="B290" s="30"/>
      <c r="C290" s="30" t="s">
        <v>3720</v>
      </c>
      <c r="D290" s="35">
        <v>0.33333333333333331</v>
      </c>
      <c r="E290" s="30" t="s">
        <v>767</v>
      </c>
      <c r="F290" s="30"/>
      <c r="G290" s="30">
        <v>1</v>
      </c>
      <c r="H290" s="30"/>
      <c r="I290" s="30"/>
      <c r="J290" s="30"/>
      <c r="K290" s="30"/>
      <c r="L290" s="30">
        <v>1</v>
      </c>
    </row>
    <row r="291" spans="1:12" x14ac:dyDescent="0.3">
      <c r="A291" s="30"/>
      <c r="B291" s="30"/>
      <c r="C291" s="30"/>
      <c r="D291" s="35">
        <v>0.33333333333333331</v>
      </c>
      <c r="E291" s="30" t="s">
        <v>776</v>
      </c>
      <c r="F291" s="30"/>
      <c r="G291" s="30">
        <v>1</v>
      </c>
      <c r="H291" s="30"/>
      <c r="I291" s="30"/>
      <c r="J291" s="30"/>
      <c r="K291" s="30"/>
      <c r="L291" s="30">
        <v>1</v>
      </c>
    </row>
    <row r="292" spans="1:12" x14ac:dyDescent="0.3">
      <c r="A292" s="30"/>
      <c r="B292" s="30"/>
      <c r="C292" s="30"/>
      <c r="D292" s="35">
        <v>0.33333333333333331</v>
      </c>
      <c r="E292" s="30" t="s">
        <v>731</v>
      </c>
      <c r="F292" s="30"/>
      <c r="G292" s="30">
        <v>1</v>
      </c>
      <c r="H292" s="30"/>
      <c r="I292" s="30"/>
      <c r="J292" s="30"/>
      <c r="K292" s="30"/>
      <c r="L292" s="30">
        <v>1</v>
      </c>
    </row>
    <row r="293" spans="1:12" x14ac:dyDescent="0.3">
      <c r="A293" s="30"/>
      <c r="B293" s="30"/>
      <c r="C293" s="30"/>
      <c r="D293" s="35">
        <v>0.33333333333333331</v>
      </c>
      <c r="E293" s="30" t="s">
        <v>1146</v>
      </c>
      <c r="F293" s="30"/>
      <c r="G293" s="30"/>
      <c r="H293" s="30"/>
      <c r="I293" s="30"/>
      <c r="J293" s="30">
        <v>1</v>
      </c>
      <c r="K293" s="30"/>
      <c r="L293" s="30">
        <v>1</v>
      </c>
    </row>
    <row r="294" spans="1:12" x14ac:dyDescent="0.3">
      <c r="A294" s="30"/>
      <c r="B294" s="30"/>
      <c r="C294" s="30"/>
      <c r="D294" s="35">
        <v>0.33333333333333331</v>
      </c>
      <c r="E294" s="30" t="s">
        <v>1072</v>
      </c>
      <c r="F294" s="30">
        <v>1</v>
      </c>
      <c r="G294" s="30"/>
      <c r="H294" s="30"/>
      <c r="I294" s="30">
        <v>1</v>
      </c>
      <c r="J294" s="30"/>
      <c r="K294" s="30"/>
      <c r="L294" s="30">
        <v>2</v>
      </c>
    </row>
    <row r="295" spans="1:12" x14ac:dyDescent="0.3">
      <c r="A295" s="30"/>
      <c r="B295" s="30"/>
      <c r="C295" s="30"/>
      <c r="D295" s="35">
        <v>0.36458333333333331</v>
      </c>
      <c r="E295" s="30" t="s">
        <v>498</v>
      </c>
      <c r="F295" s="30">
        <v>1</v>
      </c>
      <c r="G295" s="30"/>
      <c r="H295" s="30"/>
      <c r="I295" s="30"/>
      <c r="J295" s="30"/>
      <c r="K295" s="30"/>
      <c r="L295" s="30">
        <v>1</v>
      </c>
    </row>
    <row r="296" spans="1:12" x14ac:dyDescent="0.3">
      <c r="A296" s="30"/>
      <c r="B296" s="30"/>
      <c r="C296" s="30"/>
      <c r="D296" s="35">
        <v>0.36458333333333331</v>
      </c>
      <c r="E296" s="30" t="s">
        <v>459</v>
      </c>
      <c r="F296" s="30">
        <v>1</v>
      </c>
      <c r="G296" s="30"/>
      <c r="H296" s="30"/>
      <c r="I296" s="30">
        <v>1</v>
      </c>
      <c r="J296" s="30"/>
      <c r="K296" s="30"/>
      <c r="L296" s="30">
        <v>2</v>
      </c>
    </row>
    <row r="297" spans="1:12" x14ac:dyDescent="0.3">
      <c r="A297" s="30"/>
      <c r="B297" s="30"/>
      <c r="C297" s="30"/>
      <c r="D297" s="35">
        <v>0.36458333333333331</v>
      </c>
      <c r="E297" s="30" t="s">
        <v>462</v>
      </c>
      <c r="F297" s="30"/>
      <c r="G297" s="30"/>
      <c r="H297" s="30"/>
      <c r="I297" s="30"/>
      <c r="J297" s="30">
        <v>1</v>
      </c>
      <c r="K297" s="30"/>
      <c r="L297" s="30">
        <v>1</v>
      </c>
    </row>
    <row r="298" spans="1:12" x14ac:dyDescent="0.3">
      <c r="A298" s="30"/>
      <c r="B298" s="30"/>
      <c r="C298" s="30"/>
      <c r="D298" s="35">
        <v>0.36458333333333331</v>
      </c>
      <c r="E298" s="30" t="s">
        <v>294</v>
      </c>
      <c r="F298" s="30"/>
      <c r="G298" s="30">
        <v>1</v>
      </c>
      <c r="H298" s="30"/>
      <c r="I298" s="30"/>
      <c r="J298" s="30"/>
      <c r="K298" s="30"/>
      <c r="L298" s="30">
        <v>1</v>
      </c>
    </row>
    <row r="299" spans="1:12" x14ac:dyDescent="0.3">
      <c r="A299" s="30"/>
      <c r="B299" s="30"/>
      <c r="C299" s="30"/>
      <c r="D299" s="35">
        <v>0.36458333333333331</v>
      </c>
      <c r="E299" s="30" t="s">
        <v>617</v>
      </c>
      <c r="F299" s="30"/>
      <c r="G299" s="30"/>
      <c r="H299" s="30"/>
      <c r="I299" s="30">
        <v>1</v>
      </c>
      <c r="J299" s="30"/>
      <c r="K299" s="30"/>
      <c r="L299" s="30">
        <v>1</v>
      </c>
    </row>
    <row r="300" spans="1:12" x14ac:dyDescent="0.3">
      <c r="A300" s="30"/>
      <c r="B300" s="30"/>
      <c r="C300" s="30"/>
      <c r="D300" s="35">
        <v>0.36458333333333331</v>
      </c>
      <c r="E300" s="30" t="s">
        <v>785</v>
      </c>
      <c r="F300" s="30"/>
      <c r="G300" s="30">
        <v>1</v>
      </c>
      <c r="H300" s="30"/>
      <c r="I300" s="30"/>
      <c r="J300" s="30"/>
      <c r="K300" s="30"/>
      <c r="L300" s="30">
        <v>1</v>
      </c>
    </row>
    <row r="301" spans="1:12" x14ac:dyDescent="0.3">
      <c r="A301" s="30"/>
      <c r="B301" s="30"/>
      <c r="C301" s="30"/>
      <c r="D301" s="35">
        <v>0.36458333333333331</v>
      </c>
      <c r="E301" s="30" t="s">
        <v>731</v>
      </c>
      <c r="F301" s="30"/>
      <c r="G301" s="30"/>
      <c r="H301" s="30"/>
      <c r="I301" s="30">
        <v>1</v>
      </c>
      <c r="J301" s="30"/>
      <c r="K301" s="30"/>
      <c r="L301" s="30">
        <v>1</v>
      </c>
    </row>
    <row r="302" spans="1:12" x14ac:dyDescent="0.3">
      <c r="A302" s="30"/>
      <c r="B302" s="30"/>
      <c r="C302" s="30"/>
      <c r="D302" s="35">
        <v>0.36458333333333331</v>
      </c>
      <c r="E302" s="30" t="s">
        <v>328</v>
      </c>
      <c r="F302" s="30"/>
      <c r="G302" s="30"/>
      <c r="H302" s="30"/>
      <c r="I302" s="30"/>
      <c r="J302" s="30">
        <v>1</v>
      </c>
      <c r="K302" s="30"/>
      <c r="L302" s="30">
        <v>1</v>
      </c>
    </row>
    <row r="303" spans="1:12" x14ac:dyDescent="0.3">
      <c r="A303" s="30"/>
      <c r="B303" s="30"/>
      <c r="C303" s="30"/>
      <c r="D303" s="35">
        <v>0.36458333333333331</v>
      </c>
      <c r="E303" s="30" t="s">
        <v>944</v>
      </c>
      <c r="F303" s="30"/>
      <c r="G303" s="30">
        <v>1</v>
      </c>
      <c r="H303" s="30"/>
      <c r="I303" s="30"/>
      <c r="J303" s="30"/>
      <c r="K303" s="30"/>
      <c r="L303" s="30">
        <v>1</v>
      </c>
    </row>
    <row r="304" spans="1:12" x14ac:dyDescent="0.3">
      <c r="A304" s="30"/>
      <c r="B304" s="30"/>
      <c r="C304" s="30" t="s">
        <v>3721</v>
      </c>
      <c r="D304" s="30"/>
      <c r="E304" s="30"/>
      <c r="F304" s="30">
        <v>3</v>
      </c>
      <c r="G304" s="30">
        <v>6</v>
      </c>
      <c r="H304" s="30"/>
      <c r="I304" s="30">
        <v>4</v>
      </c>
      <c r="J304" s="30">
        <v>3</v>
      </c>
      <c r="K304" s="30"/>
      <c r="L304" s="30">
        <v>16</v>
      </c>
    </row>
    <row r="305" spans="1:12" x14ac:dyDescent="0.3">
      <c r="A305" s="30"/>
      <c r="B305" s="30"/>
      <c r="C305" s="30" t="s">
        <v>3724</v>
      </c>
      <c r="D305" s="35">
        <v>0.39583333333333331</v>
      </c>
      <c r="E305" s="30" t="s">
        <v>782</v>
      </c>
      <c r="F305" s="30">
        <v>1</v>
      </c>
      <c r="G305" s="30"/>
      <c r="H305" s="30"/>
      <c r="I305" s="30"/>
      <c r="J305" s="30">
        <v>1</v>
      </c>
      <c r="K305" s="30"/>
      <c r="L305" s="30">
        <v>2</v>
      </c>
    </row>
    <row r="306" spans="1:12" x14ac:dyDescent="0.3">
      <c r="A306" s="30"/>
      <c r="B306" s="30"/>
      <c r="C306" s="30"/>
      <c r="D306" s="35">
        <v>0.39583333333333331</v>
      </c>
      <c r="E306" s="30" t="s">
        <v>571</v>
      </c>
      <c r="F306" s="30"/>
      <c r="G306" s="30">
        <v>1</v>
      </c>
      <c r="H306" s="30"/>
      <c r="I306" s="30">
        <v>1</v>
      </c>
      <c r="J306" s="30"/>
      <c r="K306" s="30"/>
      <c r="L306" s="30">
        <v>2</v>
      </c>
    </row>
    <row r="307" spans="1:12" x14ac:dyDescent="0.3">
      <c r="A307" s="30"/>
      <c r="B307" s="30"/>
      <c r="C307" s="30" t="s">
        <v>3725</v>
      </c>
      <c r="D307" s="30"/>
      <c r="E307" s="30"/>
      <c r="F307" s="30">
        <v>1</v>
      </c>
      <c r="G307" s="30">
        <v>1</v>
      </c>
      <c r="H307" s="30"/>
      <c r="I307" s="30">
        <v>1</v>
      </c>
      <c r="J307" s="30">
        <v>1</v>
      </c>
      <c r="K307" s="30"/>
      <c r="L307" s="30">
        <v>4</v>
      </c>
    </row>
    <row r="308" spans="1:12" x14ac:dyDescent="0.3">
      <c r="A308" s="30"/>
      <c r="B308" s="30" t="s">
        <v>3776</v>
      </c>
      <c r="C308" s="30"/>
      <c r="D308" s="30"/>
      <c r="E308" s="30"/>
      <c r="F308" s="30">
        <v>7</v>
      </c>
      <c r="G308" s="30">
        <v>11</v>
      </c>
      <c r="H308" s="30"/>
      <c r="I308" s="30">
        <v>7</v>
      </c>
      <c r="J308" s="30">
        <v>7</v>
      </c>
      <c r="K308" s="30"/>
      <c r="L308" s="30">
        <v>32</v>
      </c>
    </row>
    <row r="309" spans="1:12" x14ac:dyDescent="0.3">
      <c r="A309" s="30"/>
      <c r="B309" s="30" t="s">
        <v>1173</v>
      </c>
      <c r="C309" s="30" t="s">
        <v>3739</v>
      </c>
      <c r="D309" s="35">
        <v>0.58333333333333337</v>
      </c>
      <c r="E309" s="30" t="s">
        <v>170</v>
      </c>
      <c r="F309" s="30"/>
      <c r="G309" s="30"/>
      <c r="H309" s="30"/>
      <c r="I309" s="30"/>
      <c r="J309" s="30">
        <v>1</v>
      </c>
      <c r="K309" s="30"/>
      <c r="L309" s="30">
        <v>1</v>
      </c>
    </row>
    <row r="310" spans="1:12" x14ac:dyDescent="0.3">
      <c r="A310" s="30"/>
      <c r="B310" s="30"/>
      <c r="C310" s="30"/>
      <c r="D310" s="35">
        <v>0.58333333333333337</v>
      </c>
      <c r="E310" s="30" t="s">
        <v>444</v>
      </c>
      <c r="F310" s="30"/>
      <c r="G310" s="30">
        <v>1</v>
      </c>
      <c r="H310" s="30"/>
      <c r="I310" s="30"/>
      <c r="J310" s="30"/>
      <c r="K310" s="30"/>
      <c r="L310" s="30">
        <v>1</v>
      </c>
    </row>
    <row r="311" spans="1:12" x14ac:dyDescent="0.3">
      <c r="A311" s="30"/>
      <c r="B311" s="30"/>
      <c r="C311" s="30"/>
      <c r="D311" s="35">
        <v>0.61458333333333337</v>
      </c>
      <c r="E311" s="30" t="s">
        <v>577</v>
      </c>
      <c r="F311" s="30"/>
      <c r="G311" s="30">
        <v>1</v>
      </c>
      <c r="H311" s="30"/>
      <c r="I311" s="30"/>
      <c r="J311" s="30"/>
      <c r="K311" s="30"/>
      <c r="L311" s="30">
        <v>1</v>
      </c>
    </row>
    <row r="312" spans="1:12" x14ac:dyDescent="0.3">
      <c r="A312" s="30"/>
      <c r="B312" s="30"/>
      <c r="C312" s="30"/>
      <c r="D312" s="35">
        <v>0.61458333333333337</v>
      </c>
      <c r="E312" s="30" t="s">
        <v>1175</v>
      </c>
      <c r="F312" s="30">
        <v>1</v>
      </c>
      <c r="G312" s="30"/>
      <c r="H312" s="30"/>
      <c r="I312" s="30"/>
      <c r="J312" s="30"/>
      <c r="K312" s="30"/>
      <c r="L312" s="30">
        <v>1</v>
      </c>
    </row>
    <row r="313" spans="1:12" x14ac:dyDescent="0.3">
      <c r="A313" s="30"/>
      <c r="B313" s="30"/>
      <c r="C313" s="30"/>
      <c r="D313" s="35">
        <v>0.61458333333333337</v>
      </c>
      <c r="E313" s="30" t="s">
        <v>1049</v>
      </c>
      <c r="F313" s="30"/>
      <c r="G313" s="30"/>
      <c r="H313" s="30"/>
      <c r="I313" s="30"/>
      <c r="J313" s="30">
        <v>1</v>
      </c>
      <c r="K313" s="30"/>
      <c r="L313" s="30">
        <v>1</v>
      </c>
    </row>
    <row r="314" spans="1:12" x14ac:dyDescent="0.3">
      <c r="A314" s="30"/>
      <c r="B314" s="30"/>
      <c r="C314" s="30" t="s">
        <v>3740</v>
      </c>
      <c r="D314" s="30"/>
      <c r="E314" s="30"/>
      <c r="F314" s="30">
        <v>1</v>
      </c>
      <c r="G314" s="30">
        <v>2</v>
      </c>
      <c r="H314" s="30"/>
      <c r="I314" s="30"/>
      <c r="J314" s="30">
        <v>2</v>
      </c>
      <c r="K314" s="30"/>
      <c r="L314" s="30">
        <v>5</v>
      </c>
    </row>
    <row r="315" spans="1:12" x14ac:dyDescent="0.3">
      <c r="A315" s="30"/>
      <c r="B315" s="30"/>
      <c r="C315" s="30" t="s">
        <v>3741</v>
      </c>
      <c r="D315" s="35">
        <v>0.64583333333333337</v>
      </c>
      <c r="E315" s="30" t="s">
        <v>652</v>
      </c>
      <c r="F315" s="30"/>
      <c r="G315" s="30">
        <v>1</v>
      </c>
      <c r="H315" s="30"/>
      <c r="I315" s="30"/>
      <c r="J315" s="30"/>
      <c r="K315" s="30"/>
      <c r="L315" s="30">
        <v>1</v>
      </c>
    </row>
    <row r="316" spans="1:12" x14ac:dyDescent="0.3">
      <c r="A316" s="30"/>
      <c r="B316" s="30"/>
      <c r="C316" s="30"/>
      <c r="D316" s="35">
        <v>0.64583333333333337</v>
      </c>
      <c r="E316" s="30" t="s">
        <v>846</v>
      </c>
      <c r="F316" s="30">
        <v>1</v>
      </c>
      <c r="G316" s="30"/>
      <c r="H316" s="30">
        <v>1</v>
      </c>
      <c r="I316" s="30"/>
      <c r="J316" s="30"/>
      <c r="K316" s="30"/>
      <c r="L316" s="30">
        <v>2</v>
      </c>
    </row>
    <row r="317" spans="1:12" x14ac:dyDescent="0.3">
      <c r="A317" s="30"/>
      <c r="B317" s="30"/>
      <c r="C317" s="30"/>
      <c r="D317" s="35">
        <v>0.64583333333333337</v>
      </c>
      <c r="E317" s="30" t="s">
        <v>1051</v>
      </c>
      <c r="F317" s="30"/>
      <c r="G317" s="30"/>
      <c r="H317" s="30">
        <v>1</v>
      </c>
      <c r="I317" s="30"/>
      <c r="J317" s="30"/>
      <c r="K317" s="30"/>
      <c r="L317" s="30">
        <v>1</v>
      </c>
    </row>
    <row r="318" spans="1:12" x14ac:dyDescent="0.3">
      <c r="A318" s="30"/>
      <c r="B318" s="30"/>
      <c r="C318" s="30" t="s">
        <v>3742</v>
      </c>
      <c r="D318" s="30"/>
      <c r="E318" s="30"/>
      <c r="F318" s="30">
        <v>1</v>
      </c>
      <c r="G318" s="30">
        <v>1</v>
      </c>
      <c r="H318" s="30">
        <v>2</v>
      </c>
      <c r="I318" s="30"/>
      <c r="J318" s="30"/>
      <c r="K318" s="30"/>
      <c r="L318" s="30">
        <v>4</v>
      </c>
    </row>
    <row r="319" spans="1:12" x14ac:dyDescent="0.3">
      <c r="A319" s="30"/>
      <c r="B319" s="30"/>
      <c r="C319" s="30" t="s">
        <v>3743</v>
      </c>
      <c r="D319" s="35">
        <v>0.67708333333333337</v>
      </c>
      <c r="E319" s="30" t="s">
        <v>235</v>
      </c>
      <c r="F319" s="30">
        <v>1</v>
      </c>
      <c r="G319" s="30"/>
      <c r="H319" s="30"/>
      <c r="I319" s="30"/>
      <c r="J319" s="30"/>
      <c r="K319" s="30"/>
      <c r="L319" s="30">
        <v>1</v>
      </c>
    </row>
    <row r="320" spans="1:12" x14ac:dyDescent="0.3">
      <c r="A320" s="30"/>
      <c r="B320" s="30"/>
      <c r="C320" s="30"/>
      <c r="D320" s="35">
        <v>0.67708333333333337</v>
      </c>
      <c r="E320" s="30" t="s">
        <v>752</v>
      </c>
      <c r="F320" s="30"/>
      <c r="G320" s="30">
        <v>1</v>
      </c>
      <c r="H320" s="30"/>
      <c r="I320" s="30"/>
      <c r="J320" s="30"/>
      <c r="K320" s="30"/>
      <c r="L320" s="30">
        <v>1</v>
      </c>
    </row>
    <row r="321" spans="1:12" x14ac:dyDescent="0.3">
      <c r="A321" s="30"/>
      <c r="B321" s="30"/>
      <c r="C321" s="30"/>
      <c r="D321" s="35">
        <v>0.67708333333333337</v>
      </c>
      <c r="E321" s="30" t="s">
        <v>206</v>
      </c>
      <c r="F321" s="30"/>
      <c r="G321" s="30"/>
      <c r="H321" s="30"/>
      <c r="I321" s="30"/>
      <c r="J321" s="30">
        <v>1</v>
      </c>
      <c r="K321" s="30"/>
      <c r="L321" s="30">
        <v>1</v>
      </c>
    </row>
    <row r="322" spans="1:12" x14ac:dyDescent="0.3">
      <c r="A322" s="30"/>
      <c r="B322" s="30"/>
      <c r="C322" s="30"/>
      <c r="D322" s="35">
        <v>0.67708333333333337</v>
      </c>
      <c r="E322" s="30" t="s">
        <v>438</v>
      </c>
      <c r="F322" s="30"/>
      <c r="G322" s="30"/>
      <c r="H322" s="30">
        <v>1</v>
      </c>
      <c r="I322" s="30"/>
      <c r="J322" s="30"/>
      <c r="K322" s="30"/>
      <c r="L322" s="30">
        <v>1</v>
      </c>
    </row>
    <row r="323" spans="1:12" x14ac:dyDescent="0.3">
      <c r="A323" s="30"/>
      <c r="B323" s="30"/>
      <c r="C323" s="30" t="s">
        <v>3744</v>
      </c>
      <c r="D323" s="30"/>
      <c r="E323" s="30"/>
      <c r="F323" s="30">
        <v>1</v>
      </c>
      <c r="G323" s="30">
        <v>1</v>
      </c>
      <c r="H323" s="30">
        <v>1</v>
      </c>
      <c r="I323" s="30"/>
      <c r="J323" s="30">
        <v>1</v>
      </c>
      <c r="K323" s="30"/>
      <c r="L323" s="30">
        <v>4</v>
      </c>
    </row>
    <row r="324" spans="1:12" x14ac:dyDescent="0.3">
      <c r="A324" s="30"/>
      <c r="B324" s="30"/>
      <c r="C324" s="30" t="s">
        <v>3745</v>
      </c>
      <c r="D324" s="35">
        <v>0.72916666666666663</v>
      </c>
      <c r="E324" s="30" t="s">
        <v>164</v>
      </c>
      <c r="F324" s="30"/>
      <c r="G324" s="30"/>
      <c r="H324" s="30">
        <v>1</v>
      </c>
      <c r="I324" s="30"/>
      <c r="J324" s="30">
        <v>1</v>
      </c>
      <c r="K324" s="30"/>
      <c r="L324" s="30">
        <v>2</v>
      </c>
    </row>
    <row r="325" spans="1:12" x14ac:dyDescent="0.3">
      <c r="A325" s="30"/>
      <c r="B325" s="30"/>
      <c r="C325" s="30"/>
      <c r="D325" s="35">
        <v>0.72916666666666663</v>
      </c>
      <c r="E325" s="30" t="s">
        <v>655</v>
      </c>
      <c r="F325" s="30">
        <v>1</v>
      </c>
      <c r="G325" s="30"/>
      <c r="H325" s="30"/>
      <c r="I325" s="30"/>
      <c r="J325" s="30"/>
      <c r="K325" s="30"/>
      <c r="L325" s="30">
        <v>1</v>
      </c>
    </row>
    <row r="326" spans="1:12" x14ac:dyDescent="0.3">
      <c r="A326" s="30"/>
      <c r="B326" s="30"/>
      <c r="C326" s="30"/>
      <c r="D326" s="35">
        <v>0.72916666666666663</v>
      </c>
      <c r="E326" s="30" t="s">
        <v>116</v>
      </c>
      <c r="F326" s="30">
        <v>1</v>
      </c>
      <c r="G326" s="30"/>
      <c r="H326" s="30"/>
      <c r="I326" s="30"/>
      <c r="J326" s="30"/>
      <c r="K326" s="30"/>
      <c r="L326" s="30">
        <v>1</v>
      </c>
    </row>
    <row r="327" spans="1:12" x14ac:dyDescent="0.3">
      <c r="A327" s="30"/>
      <c r="B327" s="30"/>
      <c r="C327" s="30"/>
      <c r="D327" s="35">
        <v>0.72916666666666663</v>
      </c>
      <c r="E327" s="30" t="s">
        <v>868</v>
      </c>
      <c r="F327" s="30"/>
      <c r="G327" s="30">
        <v>1</v>
      </c>
      <c r="H327" s="30"/>
      <c r="I327" s="30"/>
      <c r="J327" s="30"/>
      <c r="K327" s="30"/>
      <c r="L327" s="30">
        <v>1</v>
      </c>
    </row>
    <row r="328" spans="1:12" x14ac:dyDescent="0.3">
      <c r="A328" s="30"/>
      <c r="B328" s="30"/>
      <c r="C328" s="30"/>
      <c r="D328" s="35">
        <v>0.72916666666666663</v>
      </c>
      <c r="E328" s="30" t="s">
        <v>975</v>
      </c>
      <c r="F328" s="30"/>
      <c r="G328" s="30">
        <v>1</v>
      </c>
      <c r="H328" s="30"/>
      <c r="I328" s="30"/>
      <c r="J328" s="30"/>
      <c r="K328" s="30"/>
      <c r="L328" s="30">
        <v>1</v>
      </c>
    </row>
    <row r="329" spans="1:12" x14ac:dyDescent="0.3">
      <c r="A329" s="30"/>
      <c r="B329" s="30"/>
      <c r="C329" s="30" t="s">
        <v>3746</v>
      </c>
      <c r="D329" s="30"/>
      <c r="E329" s="30"/>
      <c r="F329" s="30">
        <v>2</v>
      </c>
      <c r="G329" s="30">
        <v>2</v>
      </c>
      <c r="H329" s="30">
        <v>1</v>
      </c>
      <c r="I329" s="30"/>
      <c r="J329" s="30">
        <v>1</v>
      </c>
      <c r="K329" s="30"/>
      <c r="L329" s="30">
        <v>6</v>
      </c>
    </row>
    <row r="330" spans="1:12" x14ac:dyDescent="0.3">
      <c r="A330" s="30"/>
      <c r="B330" s="30"/>
      <c r="C330" s="30" t="s">
        <v>3747</v>
      </c>
      <c r="D330" s="35">
        <v>0.76041666666666663</v>
      </c>
      <c r="E330" s="30" t="s">
        <v>605</v>
      </c>
      <c r="F330" s="30"/>
      <c r="G330" s="30"/>
      <c r="H330" s="30"/>
      <c r="I330" s="30"/>
      <c r="J330" s="30">
        <v>1</v>
      </c>
      <c r="K330" s="30"/>
      <c r="L330" s="30">
        <v>1</v>
      </c>
    </row>
    <row r="331" spans="1:12" x14ac:dyDescent="0.3">
      <c r="A331" s="30"/>
      <c r="B331" s="30"/>
      <c r="C331" s="30"/>
      <c r="D331" s="35">
        <v>0.76041666666666663</v>
      </c>
      <c r="E331" s="30" t="s">
        <v>758</v>
      </c>
      <c r="F331" s="30"/>
      <c r="G331" s="30"/>
      <c r="H331" s="30"/>
      <c r="I331" s="30"/>
      <c r="J331" s="30">
        <v>1</v>
      </c>
      <c r="K331" s="30"/>
      <c r="L331" s="30">
        <v>1</v>
      </c>
    </row>
    <row r="332" spans="1:12" x14ac:dyDescent="0.3">
      <c r="A332" s="30"/>
      <c r="B332" s="30"/>
      <c r="C332" s="30"/>
      <c r="D332" s="35">
        <v>0.76041666666666663</v>
      </c>
      <c r="E332" s="30" t="s">
        <v>695</v>
      </c>
      <c r="F332" s="30"/>
      <c r="G332" s="30"/>
      <c r="H332" s="30">
        <v>1</v>
      </c>
      <c r="I332" s="30"/>
      <c r="J332" s="30"/>
      <c r="K332" s="30"/>
      <c r="L332" s="30">
        <v>1</v>
      </c>
    </row>
    <row r="333" spans="1:12" x14ac:dyDescent="0.3">
      <c r="A333" s="30"/>
      <c r="B333" s="30"/>
      <c r="C333" s="30"/>
      <c r="D333" s="35">
        <v>0.76041666666666663</v>
      </c>
      <c r="E333" s="30" t="s">
        <v>544</v>
      </c>
      <c r="F333" s="30">
        <v>1</v>
      </c>
      <c r="G333" s="30"/>
      <c r="H333" s="30"/>
      <c r="I333" s="30"/>
      <c r="J333" s="30"/>
      <c r="K333" s="30"/>
      <c r="L333" s="30">
        <v>1</v>
      </c>
    </row>
    <row r="334" spans="1:12" x14ac:dyDescent="0.3">
      <c r="A334" s="30"/>
      <c r="B334" s="30"/>
      <c r="C334" s="30"/>
      <c r="D334" s="35">
        <v>0.76041666666666663</v>
      </c>
      <c r="E334" s="30" t="s">
        <v>861</v>
      </c>
      <c r="F334" s="30"/>
      <c r="G334" s="30">
        <v>1</v>
      </c>
      <c r="H334" s="30"/>
      <c r="I334" s="30"/>
      <c r="J334" s="30"/>
      <c r="K334" s="30"/>
      <c r="L334" s="30">
        <v>1</v>
      </c>
    </row>
    <row r="335" spans="1:12" x14ac:dyDescent="0.3">
      <c r="A335" s="30"/>
      <c r="B335" s="30"/>
      <c r="C335" s="30" t="s">
        <v>3748</v>
      </c>
      <c r="D335" s="30"/>
      <c r="E335" s="30"/>
      <c r="F335" s="30">
        <v>1</v>
      </c>
      <c r="G335" s="30">
        <v>1</v>
      </c>
      <c r="H335" s="30">
        <v>1</v>
      </c>
      <c r="I335" s="30"/>
      <c r="J335" s="30">
        <v>2</v>
      </c>
      <c r="K335" s="30"/>
      <c r="L335" s="30">
        <v>5</v>
      </c>
    </row>
    <row r="336" spans="1:12" x14ac:dyDescent="0.3">
      <c r="A336" s="30"/>
      <c r="B336" s="30"/>
      <c r="C336" s="30" t="s">
        <v>3749</v>
      </c>
      <c r="D336" s="35">
        <v>0.79166666666666663</v>
      </c>
      <c r="E336" s="30" t="s">
        <v>176</v>
      </c>
      <c r="F336" s="30"/>
      <c r="G336" s="30">
        <v>1</v>
      </c>
      <c r="H336" s="30"/>
      <c r="I336" s="30"/>
      <c r="J336" s="30"/>
      <c r="K336" s="30"/>
      <c r="L336" s="30">
        <v>1</v>
      </c>
    </row>
    <row r="337" spans="1:12" x14ac:dyDescent="0.3">
      <c r="A337" s="30"/>
      <c r="B337" s="30"/>
      <c r="C337" s="30"/>
      <c r="D337" s="35">
        <v>0.79166666666666663</v>
      </c>
      <c r="E337" s="30" t="s">
        <v>704</v>
      </c>
      <c r="F337" s="30"/>
      <c r="G337" s="30"/>
      <c r="H337" s="30">
        <v>1</v>
      </c>
      <c r="I337" s="30"/>
      <c r="J337" s="30"/>
      <c r="K337" s="30"/>
      <c r="L337" s="30">
        <v>1</v>
      </c>
    </row>
    <row r="338" spans="1:12" x14ac:dyDescent="0.3">
      <c r="A338" s="30"/>
      <c r="B338" s="30"/>
      <c r="C338" s="30"/>
      <c r="D338" s="35">
        <v>0.79166666666666663</v>
      </c>
      <c r="E338" s="30" t="s">
        <v>713</v>
      </c>
      <c r="F338" s="30"/>
      <c r="G338" s="30">
        <v>1</v>
      </c>
      <c r="H338" s="30"/>
      <c r="I338" s="30"/>
      <c r="J338" s="30"/>
      <c r="K338" s="30"/>
      <c r="L338" s="30">
        <v>1</v>
      </c>
    </row>
    <row r="339" spans="1:12" x14ac:dyDescent="0.3">
      <c r="A339" s="30"/>
      <c r="B339" s="30"/>
      <c r="C339" s="30"/>
      <c r="D339" s="35">
        <v>0.79166666666666663</v>
      </c>
      <c r="E339" s="30" t="s">
        <v>486</v>
      </c>
      <c r="F339" s="30"/>
      <c r="G339" s="30"/>
      <c r="H339" s="30"/>
      <c r="I339" s="30"/>
      <c r="J339" s="30">
        <v>1</v>
      </c>
      <c r="K339" s="30"/>
      <c r="L339" s="30">
        <v>1</v>
      </c>
    </row>
    <row r="340" spans="1:12" x14ac:dyDescent="0.3">
      <c r="A340" s="30"/>
      <c r="B340" s="30"/>
      <c r="C340" s="30"/>
      <c r="D340" s="35">
        <v>0.79166666666666663</v>
      </c>
      <c r="E340" s="30" t="s">
        <v>977</v>
      </c>
      <c r="F340" s="30">
        <v>1</v>
      </c>
      <c r="G340" s="30"/>
      <c r="H340" s="30"/>
      <c r="I340" s="30"/>
      <c r="J340" s="30"/>
      <c r="K340" s="30"/>
      <c r="L340" s="30">
        <v>1</v>
      </c>
    </row>
    <row r="341" spans="1:12" x14ac:dyDescent="0.3">
      <c r="A341" s="30"/>
      <c r="B341" s="30"/>
      <c r="C341" s="30" t="s">
        <v>3750</v>
      </c>
      <c r="D341" s="30"/>
      <c r="E341" s="30"/>
      <c r="F341" s="30">
        <v>1</v>
      </c>
      <c r="G341" s="30">
        <v>2</v>
      </c>
      <c r="H341" s="30">
        <v>1</v>
      </c>
      <c r="I341" s="30"/>
      <c r="J341" s="30">
        <v>1</v>
      </c>
      <c r="K341" s="30"/>
      <c r="L341" s="30">
        <v>5</v>
      </c>
    </row>
    <row r="342" spans="1:12" x14ac:dyDescent="0.3">
      <c r="A342" s="30"/>
      <c r="B342" s="30" t="s">
        <v>3777</v>
      </c>
      <c r="C342" s="30"/>
      <c r="D342" s="30"/>
      <c r="E342" s="30"/>
      <c r="F342" s="30">
        <v>7</v>
      </c>
      <c r="G342" s="30">
        <v>9</v>
      </c>
      <c r="H342" s="30">
        <v>6</v>
      </c>
      <c r="I342" s="30"/>
      <c r="J342" s="30">
        <v>7</v>
      </c>
      <c r="K342" s="30"/>
      <c r="L342" s="30">
        <v>29</v>
      </c>
    </row>
    <row r="343" spans="1:12" x14ac:dyDescent="0.3">
      <c r="A343" s="30"/>
      <c r="B343" s="30" t="s">
        <v>1145</v>
      </c>
      <c r="C343" s="30" t="s">
        <v>3728</v>
      </c>
      <c r="D343" s="35">
        <v>0.44791666666666669</v>
      </c>
      <c r="E343" s="30" t="s">
        <v>19</v>
      </c>
      <c r="F343" s="30"/>
      <c r="G343" s="30"/>
      <c r="H343" s="30"/>
      <c r="I343" s="30">
        <v>1</v>
      </c>
      <c r="J343" s="30"/>
      <c r="K343" s="30"/>
      <c r="L343" s="30">
        <v>1</v>
      </c>
    </row>
    <row r="344" spans="1:12" x14ac:dyDescent="0.3">
      <c r="A344" s="30"/>
      <c r="B344" s="30"/>
      <c r="C344" s="30" t="s">
        <v>3729</v>
      </c>
      <c r="D344" s="30"/>
      <c r="E344" s="30"/>
      <c r="F344" s="30"/>
      <c r="G344" s="30"/>
      <c r="H344" s="30"/>
      <c r="I344" s="30">
        <v>1</v>
      </c>
      <c r="J344" s="30"/>
      <c r="K344" s="30"/>
      <c r="L344" s="30">
        <v>1</v>
      </c>
    </row>
    <row r="345" spans="1:12" x14ac:dyDescent="0.3">
      <c r="A345" s="30"/>
      <c r="B345" s="30"/>
      <c r="C345" s="30" t="s">
        <v>3733</v>
      </c>
      <c r="D345" s="35">
        <v>0.47916666666666669</v>
      </c>
      <c r="E345" s="30" t="s">
        <v>199</v>
      </c>
      <c r="F345" s="30"/>
      <c r="G345" s="30"/>
      <c r="H345" s="30"/>
      <c r="I345" s="30">
        <v>1</v>
      </c>
      <c r="J345" s="30"/>
      <c r="K345" s="30"/>
      <c r="L345" s="30">
        <v>1</v>
      </c>
    </row>
    <row r="346" spans="1:12" x14ac:dyDescent="0.3">
      <c r="A346" s="30"/>
      <c r="B346" s="30"/>
      <c r="C346" s="30" t="s">
        <v>3734</v>
      </c>
      <c r="D346" s="30"/>
      <c r="E346" s="30"/>
      <c r="F346" s="30"/>
      <c r="G346" s="30"/>
      <c r="H346" s="30"/>
      <c r="I346" s="30">
        <v>1</v>
      </c>
      <c r="J346" s="30"/>
      <c r="K346" s="30"/>
      <c r="L346" s="30">
        <v>1</v>
      </c>
    </row>
    <row r="347" spans="1:12" x14ac:dyDescent="0.3">
      <c r="A347" s="30"/>
      <c r="B347" s="30"/>
      <c r="C347" s="30" t="s">
        <v>3737</v>
      </c>
      <c r="D347" s="35">
        <v>0.51041666666666663</v>
      </c>
      <c r="E347" s="30" t="s">
        <v>1028</v>
      </c>
      <c r="F347" s="30"/>
      <c r="G347" s="30"/>
      <c r="H347" s="30"/>
      <c r="I347" s="30">
        <v>1</v>
      </c>
      <c r="J347" s="30"/>
      <c r="K347" s="30"/>
      <c r="L347" s="30">
        <v>1</v>
      </c>
    </row>
    <row r="348" spans="1:12" x14ac:dyDescent="0.3">
      <c r="A348" s="30"/>
      <c r="B348" s="30"/>
      <c r="C348" s="30" t="s">
        <v>3738</v>
      </c>
      <c r="D348" s="30"/>
      <c r="E348" s="30"/>
      <c r="F348" s="30"/>
      <c r="G348" s="30"/>
      <c r="H348" s="30"/>
      <c r="I348" s="30">
        <v>1</v>
      </c>
      <c r="J348" s="30"/>
      <c r="K348" s="30"/>
      <c r="L348" s="30">
        <v>1</v>
      </c>
    </row>
    <row r="349" spans="1:12" x14ac:dyDescent="0.3">
      <c r="A349" s="30"/>
      <c r="B349" s="30"/>
      <c r="C349" s="30" t="s">
        <v>3739</v>
      </c>
      <c r="D349" s="35">
        <v>0.58333333333333337</v>
      </c>
      <c r="E349" s="30" t="s">
        <v>316</v>
      </c>
      <c r="F349" s="30"/>
      <c r="G349" s="30">
        <v>1</v>
      </c>
      <c r="H349" s="30"/>
      <c r="I349" s="30"/>
      <c r="J349" s="30"/>
      <c r="K349" s="30"/>
      <c r="L349" s="30">
        <v>1</v>
      </c>
    </row>
    <row r="350" spans="1:12" x14ac:dyDescent="0.3">
      <c r="A350" s="30"/>
      <c r="B350" s="30"/>
      <c r="C350" s="30"/>
      <c r="D350" s="35">
        <v>0.58333333333333337</v>
      </c>
      <c r="E350" s="30" t="s">
        <v>1064</v>
      </c>
      <c r="F350" s="30"/>
      <c r="G350" s="30"/>
      <c r="H350" s="30">
        <v>1</v>
      </c>
      <c r="I350" s="30"/>
      <c r="J350" s="30"/>
      <c r="K350" s="30"/>
      <c r="L350" s="30">
        <v>1</v>
      </c>
    </row>
    <row r="351" spans="1:12" x14ac:dyDescent="0.3">
      <c r="A351" s="30"/>
      <c r="B351" s="30"/>
      <c r="C351" s="30"/>
      <c r="D351" s="35">
        <v>0.61458333333333337</v>
      </c>
      <c r="E351" s="30" t="s">
        <v>170</v>
      </c>
      <c r="F351" s="30"/>
      <c r="G351" s="30"/>
      <c r="H351" s="30">
        <v>1</v>
      </c>
      <c r="I351" s="30"/>
      <c r="J351" s="30"/>
      <c r="K351" s="30"/>
      <c r="L351" s="30">
        <v>1</v>
      </c>
    </row>
    <row r="352" spans="1:12" x14ac:dyDescent="0.3">
      <c r="A352" s="30"/>
      <c r="B352" s="30"/>
      <c r="C352" s="30"/>
      <c r="D352" s="35">
        <v>0.61458333333333337</v>
      </c>
      <c r="E352" s="30" t="s">
        <v>1097</v>
      </c>
      <c r="F352" s="30"/>
      <c r="G352" s="30"/>
      <c r="H352" s="30"/>
      <c r="I352" s="30">
        <v>1</v>
      </c>
      <c r="J352" s="30"/>
      <c r="K352" s="30"/>
      <c r="L352" s="30">
        <v>1</v>
      </c>
    </row>
    <row r="353" spans="1:12" x14ac:dyDescent="0.3">
      <c r="A353" s="30"/>
      <c r="B353" s="30"/>
      <c r="C353" s="30"/>
      <c r="D353" s="35">
        <v>0.61458333333333337</v>
      </c>
      <c r="E353" s="30" t="s">
        <v>1031</v>
      </c>
      <c r="F353" s="30"/>
      <c r="G353" s="30">
        <v>1</v>
      </c>
      <c r="H353" s="30"/>
      <c r="I353" s="30"/>
      <c r="J353" s="30"/>
      <c r="K353" s="30"/>
      <c r="L353" s="30">
        <v>1</v>
      </c>
    </row>
    <row r="354" spans="1:12" x14ac:dyDescent="0.3">
      <c r="A354" s="30"/>
      <c r="B354" s="30"/>
      <c r="C354" s="30" t="s">
        <v>3740</v>
      </c>
      <c r="D354" s="30"/>
      <c r="E354" s="30"/>
      <c r="F354" s="30"/>
      <c r="G354" s="30">
        <v>2</v>
      </c>
      <c r="H354" s="30">
        <v>2</v>
      </c>
      <c r="I354" s="30">
        <v>1</v>
      </c>
      <c r="J354" s="30"/>
      <c r="K354" s="30"/>
      <c r="L354" s="30">
        <v>5</v>
      </c>
    </row>
    <row r="355" spans="1:12" x14ac:dyDescent="0.3">
      <c r="A355" s="30"/>
      <c r="B355" s="30"/>
      <c r="C355" s="30" t="s">
        <v>3741</v>
      </c>
      <c r="D355" s="35">
        <v>0.64583333333333337</v>
      </c>
      <c r="E355" s="30" t="s">
        <v>1097</v>
      </c>
      <c r="F355" s="30"/>
      <c r="G355" s="30"/>
      <c r="H355" s="30">
        <v>1</v>
      </c>
      <c r="I355" s="30"/>
      <c r="J355" s="30"/>
      <c r="K355" s="30"/>
      <c r="L355" s="30">
        <v>1</v>
      </c>
    </row>
    <row r="356" spans="1:12" x14ac:dyDescent="0.3">
      <c r="A356" s="30"/>
      <c r="B356" s="30"/>
      <c r="C356" s="30" t="s">
        <v>3742</v>
      </c>
      <c r="D356" s="30"/>
      <c r="E356" s="30"/>
      <c r="F356" s="30"/>
      <c r="G356" s="30"/>
      <c r="H356" s="30">
        <v>1</v>
      </c>
      <c r="I356" s="30"/>
      <c r="J356" s="30"/>
      <c r="K356" s="30"/>
      <c r="L356" s="30">
        <v>1</v>
      </c>
    </row>
    <row r="357" spans="1:12" x14ac:dyDescent="0.3">
      <c r="A357" s="30"/>
      <c r="B357" s="30"/>
      <c r="C357" s="30" t="s">
        <v>3743</v>
      </c>
      <c r="D357" s="35">
        <v>0.67708333333333337</v>
      </c>
      <c r="E357" s="30" t="s">
        <v>562</v>
      </c>
      <c r="F357" s="30"/>
      <c r="G357" s="30"/>
      <c r="H357" s="30">
        <v>1</v>
      </c>
      <c r="I357" s="30"/>
      <c r="J357" s="30"/>
      <c r="K357" s="30"/>
      <c r="L357" s="30">
        <v>1</v>
      </c>
    </row>
    <row r="358" spans="1:12" x14ac:dyDescent="0.3">
      <c r="A358" s="30"/>
      <c r="B358" s="30"/>
      <c r="C358" s="30"/>
      <c r="D358" s="35">
        <v>0.67708333333333337</v>
      </c>
      <c r="E358" s="30" t="s">
        <v>892</v>
      </c>
      <c r="F358" s="30"/>
      <c r="G358" s="30">
        <v>1</v>
      </c>
      <c r="H358" s="30"/>
      <c r="I358" s="30"/>
      <c r="J358" s="30"/>
      <c r="K358" s="30"/>
      <c r="L358" s="30">
        <v>1</v>
      </c>
    </row>
    <row r="359" spans="1:12" x14ac:dyDescent="0.3">
      <c r="A359" s="30"/>
      <c r="B359" s="30"/>
      <c r="C359" s="30"/>
      <c r="D359" s="35">
        <v>0.67708333333333337</v>
      </c>
      <c r="E359" s="30" t="s">
        <v>366</v>
      </c>
      <c r="F359" s="30"/>
      <c r="G359" s="30"/>
      <c r="H359" s="30"/>
      <c r="I359" s="30">
        <v>1</v>
      </c>
      <c r="J359" s="30"/>
      <c r="K359" s="30"/>
      <c r="L359" s="30">
        <v>1</v>
      </c>
    </row>
    <row r="360" spans="1:12" x14ac:dyDescent="0.3">
      <c r="A360" s="30"/>
      <c r="B360" s="30"/>
      <c r="C360" s="30" t="s">
        <v>3744</v>
      </c>
      <c r="D360" s="30"/>
      <c r="E360" s="30"/>
      <c r="F360" s="30"/>
      <c r="G360" s="30">
        <v>1</v>
      </c>
      <c r="H360" s="30">
        <v>1</v>
      </c>
      <c r="I360" s="30">
        <v>1</v>
      </c>
      <c r="J360" s="30"/>
      <c r="K360" s="30"/>
      <c r="L360" s="30">
        <v>3</v>
      </c>
    </row>
    <row r="361" spans="1:12" x14ac:dyDescent="0.3">
      <c r="A361" s="30"/>
      <c r="B361" s="30"/>
      <c r="C361" s="30" t="s">
        <v>3745</v>
      </c>
      <c r="D361" s="35">
        <v>0.72916666666666663</v>
      </c>
      <c r="E361" s="30" t="s">
        <v>734</v>
      </c>
      <c r="F361" s="30"/>
      <c r="G361" s="30"/>
      <c r="H361" s="30"/>
      <c r="I361" s="30">
        <v>1</v>
      </c>
      <c r="J361" s="30"/>
      <c r="K361" s="30"/>
      <c r="L361" s="30">
        <v>1</v>
      </c>
    </row>
    <row r="362" spans="1:12" x14ac:dyDescent="0.3">
      <c r="A362" s="30"/>
      <c r="B362" s="30"/>
      <c r="C362" s="30"/>
      <c r="D362" s="35">
        <v>0.72916666666666663</v>
      </c>
      <c r="E362" s="30" t="s">
        <v>544</v>
      </c>
      <c r="F362" s="30"/>
      <c r="G362" s="30">
        <v>1</v>
      </c>
      <c r="H362" s="30"/>
      <c r="I362" s="30"/>
      <c r="J362" s="30"/>
      <c r="K362" s="30"/>
      <c r="L362" s="30">
        <v>1</v>
      </c>
    </row>
    <row r="363" spans="1:12" x14ac:dyDescent="0.3">
      <c r="A363" s="30"/>
      <c r="B363" s="30"/>
      <c r="C363" s="30"/>
      <c r="D363" s="35">
        <v>0.72916666666666663</v>
      </c>
      <c r="E363" s="30" t="s">
        <v>865</v>
      </c>
      <c r="F363" s="30"/>
      <c r="G363" s="30"/>
      <c r="H363" s="30">
        <v>1</v>
      </c>
      <c r="I363" s="30"/>
      <c r="J363" s="30"/>
      <c r="K363" s="30"/>
      <c r="L363" s="30">
        <v>1</v>
      </c>
    </row>
    <row r="364" spans="1:12" x14ac:dyDescent="0.3">
      <c r="A364" s="30"/>
      <c r="B364" s="30"/>
      <c r="C364" s="30"/>
      <c r="D364" s="35">
        <v>0.72916666666666663</v>
      </c>
      <c r="E364" s="30" t="s">
        <v>868</v>
      </c>
      <c r="F364" s="30"/>
      <c r="G364" s="30"/>
      <c r="H364" s="30"/>
      <c r="I364" s="30">
        <v>1</v>
      </c>
      <c r="J364" s="30"/>
      <c r="K364" s="30"/>
      <c r="L364" s="30">
        <v>1</v>
      </c>
    </row>
    <row r="365" spans="1:12" x14ac:dyDescent="0.3">
      <c r="A365" s="30"/>
      <c r="B365" s="30"/>
      <c r="C365" s="30"/>
      <c r="D365" s="35">
        <v>0.72916666666666663</v>
      </c>
      <c r="E365" s="30" t="s">
        <v>1036</v>
      </c>
      <c r="F365" s="30"/>
      <c r="G365" s="30"/>
      <c r="H365" s="30"/>
      <c r="I365" s="30">
        <v>1</v>
      </c>
      <c r="J365" s="30"/>
      <c r="K365" s="30"/>
      <c r="L365" s="30">
        <v>1</v>
      </c>
    </row>
    <row r="366" spans="1:12" x14ac:dyDescent="0.3">
      <c r="A366" s="30"/>
      <c r="B366" s="30"/>
      <c r="C366" s="30" t="s">
        <v>3746</v>
      </c>
      <c r="D366" s="30"/>
      <c r="E366" s="30"/>
      <c r="F366" s="30"/>
      <c r="G366" s="30">
        <v>1</v>
      </c>
      <c r="H366" s="30">
        <v>1</v>
      </c>
      <c r="I366" s="30">
        <v>3</v>
      </c>
      <c r="J366" s="30"/>
      <c r="K366" s="30"/>
      <c r="L366" s="30">
        <v>5</v>
      </c>
    </row>
    <row r="367" spans="1:12" x14ac:dyDescent="0.3">
      <c r="A367" s="30"/>
      <c r="B367" s="30"/>
      <c r="C367" s="30" t="s">
        <v>3747</v>
      </c>
      <c r="D367" s="35">
        <v>0.76041666666666663</v>
      </c>
      <c r="E367" s="30" t="s">
        <v>262</v>
      </c>
      <c r="F367" s="30"/>
      <c r="G367" s="30">
        <v>1</v>
      </c>
      <c r="H367" s="30"/>
      <c r="I367" s="30"/>
      <c r="J367" s="30"/>
      <c r="K367" s="30"/>
      <c r="L367" s="30">
        <v>1</v>
      </c>
    </row>
    <row r="368" spans="1:12" x14ac:dyDescent="0.3">
      <c r="A368" s="30"/>
      <c r="B368" s="30"/>
      <c r="C368" s="30"/>
      <c r="D368" s="35">
        <v>0.76041666666666663</v>
      </c>
      <c r="E368" s="30" t="s">
        <v>107</v>
      </c>
      <c r="F368" s="30"/>
      <c r="G368" s="30"/>
      <c r="H368" s="30"/>
      <c r="I368" s="30">
        <v>1</v>
      </c>
      <c r="J368" s="30"/>
      <c r="K368" s="30"/>
      <c r="L368" s="30">
        <v>1</v>
      </c>
    </row>
    <row r="369" spans="1:12" x14ac:dyDescent="0.3">
      <c r="A369" s="30"/>
      <c r="B369" s="30"/>
      <c r="C369" s="30"/>
      <c r="D369" s="35">
        <v>0.76041666666666663</v>
      </c>
      <c r="E369" s="30" t="s">
        <v>185</v>
      </c>
      <c r="F369" s="30"/>
      <c r="G369" s="30"/>
      <c r="H369" s="30"/>
      <c r="I369" s="30">
        <v>1</v>
      </c>
      <c r="J369" s="30"/>
      <c r="K369" s="30"/>
      <c r="L369" s="30">
        <v>1</v>
      </c>
    </row>
    <row r="370" spans="1:12" x14ac:dyDescent="0.3">
      <c r="A370" s="30"/>
      <c r="B370" s="30"/>
      <c r="C370" s="30"/>
      <c r="D370" s="35">
        <v>0.76041666666666663</v>
      </c>
      <c r="E370" s="30" t="s">
        <v>247</v>
      </c>
      <c r="F370" s="30"/>
      <c r="G370" s="30"/>
      <c r="H370" s="30">
        <v>1</v>
      </c>
      <c r="I370" s="30"/>
      <c r="J370" s="30"/>
      <c r="K370" s="30"/>
      <c r="L370" s="30">
        <v>1</v>
      </c>
    </row>
    <row r="371" spans="1:12" x14ac:dyDescent="0.3">
      <c r="A371" s="30"/>
      <c r="B371" s="30"/>
      <c r="C371" s="30"/>
      <c r="D371" s="35">
        <v>0.76041666666666663</v>
      </c>
      <c r="E371" s="30" t="s">
        <v>1062</v>
      </c>
      <c r="F371" s="30"/>
      <c r="G371" s="30"/>
      <c r="H371" s="30"/>
      <c r="I371" s="30">
        <v>1</v>
      </c>
      <c r="J371" s="30"/>
      <c r="K371" s="30"/>
      <c r="L371" s="30">
        <v>1</v>
      </c>
    </row>
    <row r="372" spans="1:12" x14ac:dyDescent="0.3">
      <c r="A372" s="30"/>
      <c r="B372" s="30"/>
      <c r="C372" s="30" t="s">
        <v>3748</v>
      </c>
      <c r="D372" s="30"/>
      <c r="E372" s="30"/>
      <c r="F372" s="30"/>
      <c r="G372" s="30">
        <v>1</v>
      </c>
      <c r="H372" s="30">
        <v>1</v>
      </c>
      <c r="I372" s="30">
        <v>3</v>
      </c>
      <c r="J372" s="30"/>
      <c r="K372" s="30"/>
      <c r="L372" s="30">
        <v>5</v>
      </c>
    </row>
    <row r="373" spans="1:12" x14ac:dyDescent="0.3">
      <c r="A373" s="30"/>
      <c r="B373" s="30"/>
      <c r="C373" s="30" t="s">
        <v>3749</v>
      </c>
      <c r="D373" s="35">
        <v>0.79166666666666663</v>
      </c>
      <c r="E373" s="30" t="s">
        <v>158</v>
      </c>
      <c r="F373" s="30"/>
      <c r="G373" s="30"/>
      <c r="H373" s="30"/>
      <c r="I373" s="30">
        <v>1</v>
      </c>
      <c r="J373" s="30"/>
      <c r="K373" s="30"/>
      <c r="L373" s="30">
        <v>1</v>
      </c>
    </row>
    <row r="374" spans="1:12" x14ac:dyDescent="0.3">
      <c r="A374" s="30"/>
      <c r="B374" s="30"/>
      <c r="C374" s="30"/>
      <c r="D374" s="35">
        <v>0.79166666666666663</v>
      </c>
      <c r="E374" s="30" t="s">
        <v>104</v>
      </c>
      <c r="F374" s="30"/>
      <c r="G374" s="30"/>
      <c r="H374" s="30">
        <v>1</v>
      </c>
      <c r="I374" s="30">
        <v>1</v>
      </c>
      <c r="J374" s="30"/>
      <c r="K374" s="30"/>
      <c r="L374" s="30">
        <v>2</v>
      </c>
    </row>
    <row r="375" spans="1:12" x14ac:dyDescent="0.3">
      <c r="A375" s="30"/>
      <c r="B375" s="30"/>
      <c r="C375" s="30"/>
      <c r="D375" s="35">
        <v>0.79166666666666663</v>
      </c>
      <c r="E375" s="30" t="s">
        <v>411</v>
      </c>
      <c r="F375" s="30"/>
      <c r="G375" s="30">
        <v>1</v>
      </c>
      <c r="H375" s="30"/>
      <c r="I375" s="30"/>
      <c r="J375" s="30"/>
      <c r="K375" s="30"/>
      <c r="L375" s="30">
        <v>1</v>
      </c>
    </row>
    <row r="376" spans="1:12" x14ac:dyDescent="0.3">
      <c r="A376" s="30"/>
      <c r="B376" s="30"/>
      <c r="C376" s="30"/>
      <c r="D376" s="35">
        <v>0.79166666666666663</v>
      </c>
      <c r="E376" s="30" t="s">
        <v>259</v>
      </c>
      <c r="F376" s="30"/>
      <c r="G376" s="30"/>
      <c r="H376" s="30"/>
      <c r="I376" s="30">
        <v>1</v>
      </c>
      <c r="J376" s="30"/>
      <c r="K376" s="30"/>
      <c r="L376" s="30">
        <v>1</v>
      </c>
    </row>
    <row r="377" spans="1:12" x14ac:dyDescent="0.3">
      <c r="A377" s="30"/>
      <c r="B377" s="30"/>
      <c r="C377" s="30" t="s">
        <v>3750</v>
      </c>
      <c r="D377" s="30"/>
      <c r="E377" s="30"/>
      <c r="F377" s="30"/>
      <c r="G377" s="30">
        <v>1</v>
      </c>
      <c r="H377" s="30">
        <v>1</v>
      </c>
      <c r="I377" s="30">
        <v>3</v>
      </c>
      <c r="J377" s="30"/>
      <c r="K377" s="30"/>
      <c r="L377" s="30">
        <v>5</v>
      </c>
    </row>
    <row r="378" spans="1:12" x14ac:dyDescent="0.3">
      <c r="A378" s="30"/>
      <c r="B378" s="30"/>
      <c r="C378" s="30" t="s">
        <v>3720</v>
      </c>
      <c r="D378" s="35">
        <v>0.33333333333333331</v>
      </c>
      <c r="E378" s="30" t="s">
        <v>776</v>
      </c>
      <c r="F378" s="30"/>
      <c r="G378" s="30"/>
      <c r="H378" s="30"/>
      <c r="I378" s="30">
        <v>1</v>
      </c>
      <c r="J378" s="30"/>
      <c r="K378" s="30"/>
      <c r="L378" s="30">
        <v>1</v>
      </c>
    </row>
    <row r="379" spans="1:12" x14ac:dyDescent="0.3">
      <c r="A379" s="30"/>
      <c r="B379" s="30"/>
      <c r="C379" s="30"/>
      <c r="D379" s="35">
        <v>0.36458333333333331</v>
      </c>
      <c r="E379" s="30" t="s">
        <v>294</v>
      </c>
      <c r="F379" s="30"/>
      <c r="G379" s="30"/>
      <c r="H379" s="30"/>
      <c r="I379" s="30">
        <v>1</v>
      </c>
      <c r="J379" s="30"/>
      <c r="K379" s="30"/>
      <c r="L379" s="30">
        <v>1</v>
      </c>
    </row>
    <row r="380" spans="1:12" x14ac:dyDescent="0.3">
      <c r="A380" s="30"/>
      <c r="B380" s="30"/>
      <c r="C380" s="30"/>
      <c r="D380" s="35">
        <v>0.36458333333333331</v>
      </c>
      <c r="E380" s="30" t="s">
        <v>944</v>
      </c>
      <c r="F380" s="30"/>
      <c r="G380" s="30"/>
      <c r="H380" s="30"/>
      <c r="I380" s="30">
        <v>1</v>
      </c>
      <c r="J380" s="30"/>
      <c r="K380" s="30"/>
      <c r="L380" s="30">
        <v>1</v>
      </c>
    </row>
    <row r="381" spans="1:12" x14ac:dyDescent="0.3">
      <c r="A381" s="30"/>
      <c r="B381" s="30"/>
      <c r="C381" s="30" t="s">
        <v>3721</v>
      </c>
      <c r="D381" s="30"/>
      <c r="E381" s="30"/>
      <c r="F381" s="30"/>
      <c r="G381" s="30"/>
      <c r="H381" s="30"/>
      <c r="I381" s="30">
        <v>3</v>
      </c>
      <c r="J381" s="30"/>
      <c r="K381" s="30"/>
      <c r="L381" s="30">
        <v>3</v>
      </c>
    </row>
    <row r="382" spans="1:12" x14ac:dyDescent="0.3">
      <c r="A382" s="30"/>
      <c r="B382" s="30"/>
      <c r="C382" s="30" t="s">
        <v>3724</v>
      </c>
      <c r="D382" s="35">
        <v>0.39583333333333331</v>
      </c>
      <c r="E382" s="30" t="s">
        <v>134</v>
      </c>
      <c r="F382" s="30"/>
      <c r="G382" s="30"/>
      <c r="H382" s="30"/>
      <c r="I382" s="30">
        <v>1</v>
      </c>
      <c r="J382" s="30"/>
      <c r="K382" s="30"/>
      <c r="L382" s="30">
        <v>1</v>
      </c>
    </row>
    <row r="383" spans="1:12" x14ac:dyDescent="0.3">
      <c r="A383" s="30"/>
      <c r="B383" s="30"/>
      <c r="C383" s="30" t="s">
        <v>3725</v>
      </c>
      <c r="D383" s="30"/>
      <c r="E383" s="30"/>
      <c r="F383" s="30"/>
      <c r="G383" s="30"/>
      <c r="H383" s="30"/>
      <c r="I383" s="30">
        <v>1</v>
      </c>
      <c r="J383" s="30"/>
      <c r="K383" s="30"/>
      <c r="L383" s="30">
        <v>1</v>
      </c>
    </row>
    <row r="384" spans="1:12" x14ac:dyDescent="0.3">
      <c r="A384" s="30"/>
      <c r="B384" s="30" t="s">
        <v>3778</v>
      </c>
      <c r="C384" s="30"/>
      <c r="D384" s="30"/>
      <c r="E384" s="30"/>
      <c r="F384" s="30"/>
      <c r="G384" s="30">
        <v>6</v>
      </c>
      <c r="H384" s="30">
        <v>7</v>
      </c>
      <c r="I384" s="30">
        <v>18</v>
      </c>
      <c r="J384" s="30"/>
      <c r="K384" s="30"/>
      <c r="L384" s="30">
        <v>31</v>
      </c>
    </row>
    <row r="385" spans="1:12" x14ac:dyDescent="0.3">
      <c r="A385" s="30"/>
      <c r="B385" s="30" t="s">
        <v>1159</v>
      </c>
      <c r="C385" s="30" t="s">
        <v>3728</v>
      </c>
      <c r="D385" s="35">
        <v>0.44791666666666669</v>
      </c>
      <c r="E385" s="30" t="s">
        <v>80</v>
      </c>
      <c r="F385" s="30"/>
      <c r="G385" s="30">
        <v>1</v>
      </c>
      <c r="H385" s="30"/>
      <c r="I385" s="30"/>
      <c r="J385" s="30"/>
      <c r="K385" s="30"/>
      <c r="L385" s="30">
        <v>1</v>
      </c>
    </row>
    <row r="386" spans="1:12" x14ac:dyDescent="0.3">
      <c r="A386" s="30"/>
      <c r="B386" s="30"/>
      <c r="C386" s="30"/>
      <c r="D386" s="35">
        <v>0.44791666666666669</v>
      </c>
      <c r="E386" s="30" t="s">
        <v>456</v>
      </c>
      <c r="F386" s="30">
        <v>1</v>
      </c>
      <c r="G386" s="30"/>
      <c r="H386" s="30"/>
      <c r="I386" s="30"/>
      <c r="J386" s="30"/>
      <c r="K386" s="30"/>
      <c r="L386" s="30">
        <v>1</v>
      </c>
    </row>
    <row r="387" spans="1:12" x14ac:dyDescent="0.3">
      <c r="A387" s="30"/>
      <c r="B387" s="30"/>
      <c r="C387" s="30"/>
      <c r="D387" s="35">
        <v>0.44791666666666669</v>
      </c>
      <c r="E387" s="30" t="s">
        <v>764</v>
      </c>
      <c r="F387" s="30">
        <v>1</v>
      </c>
      <c r="G387" s="30"/>
      <c r="H387" s="30"/>
      <c r="I387" s="30"/>
      <c r="J387" s="30"/>
      <c r="K387" s="30"/>
      <c r="L387" s="30">
        <v>1</v>
      </c>
    </row>
    <row r="388" spans="1:12" x14ac:dyDescent="0.3">
      <c r="A388" s="30"/>
      <c r="B388" s="30"/>
      <c r="C388" s="30"/>
      <c r="D388" s="35">
        <v>0.44791666666666669</v>
      </c>
      <c r="E388" s="30" t="s">
        <v>584</v>
      </c>
      <c r="F388" s="30">
        <v>1</v>
      </c>
      <c r="G388" s="30"/>
      <c r="H388" s="30">
        <v>1</v>
      </c>
      <c r="I388" s="30"/>
      <c r="J388" s="30"/>
      <c r="K388" s="30"/>
      <c r="L388" s="30">
        <v>2</v>
      </c>
    </row>
    <row r="389" spans="1:12" x14ac:dyDescent="0.3">
      <c r="A389" s="30"/>
      <c r="B389" s="30"/>
      <c r="C389" s="30"/>
      <c r="D389" s="35">
        <v>0.44791666666666669</v>
      </c>
      <c r="E389" s="30" t="s">
        <v>541</v>
      </c>
      <c r="F389" s="30"/>
      <c r="G389" s="30"/>
      <c r="H389" s="30">
        <v>1</v>
      </c>
      <c r="I389" s="30"/>
      <c r="J389" s="30">
        <v>1</v>
      </c>
      <c r="K389" s="30"/>
      <c r="L389" s="30">
        <v>2</v>
      </c>
    </row>
    <row r="390" spans="1:12" x14ac:dyDescent="0.3">
      <c r="A390" s="30"/>
      <c r="B390" s="30"/>
      <c r="C390" s="30" t="s">
        <v>3729</v>
      </c>
      <c r="D390" s="30"/>
      <c r="E390" s="30"/>
      <c r="F390" s="30">
        <v>3</v>
      </c>
      <c r="G390" s="30">
        <v>1</v>
      </c>
      <c r="H390" s="30">
        <v>2</v>
      </c>
      <c r="I390" s="30"/>
      <c r="J390" s="30">
        <v>1</v>
      </c>
      <c r="K390" s="30"/>
      <c r="L390" s="30">
        <v>7</v>
      </c>
    </row>
    <row r="391" spans="1:12" x14ac:dyDescent="0.3">
      <c r="A391" s="30"/>
      <c r="B391" s="30"/>
      <c r="C391" s="30" t="s">
        <v>3733</v>
      </c>
      <c r="D391" s="35">
        <v>0.47916666666666669</v>
      </c>
      <c r="E391" s="30" t="s">
        <v>80</v>
      </c>
      <c r="F391" s="30"/>
      <c r="G391" s="30"/>
      <c r="H391" s="30"/>
      <c r="I391" s="30"/>
      <c r="J391" s="30">
        <v>1</v>
      </c>
      <c r="K391" s="30"/>
      <c r="L391" s="30">
        <v>1</v>
      </c>
    </row>
    <row r="392" spans="1:12" x14ac:dyDescent="0.3">
      <c r="A392" s="30"/>
      <c r="B392" s="30"/>
      <c r="C392" s="30"/>
      <c r="D392" s="35">
        <v>0.47916666666666669</v>
      </c>
      <c r="E392" s="30" t="s">
        <v>86</v>
      </c>
      <c r="F392" s="30">
        <v>1</v>
      </c>
      <c r="G392" s="30"/>
      <c r="H392" s="30">
        <v>1</v>
      </c>
      <c r="I392" s="30"/>
      <c r="J392" s="30"/>
      <c r="K392" s="30"/>
      <c r="L392" s="30">
        <v>2</v>
      </c>
    </row>
    <row r="393" spans="1:12" x14ac:dyDescent="0.3">
      <c r="A393" s="30"/>
      <c r="B393" s="30"/>
      <c r="C393" s="30"/>
      <c r="D393" s="35">
        <v>0.47916666666666669</v>
      </c>
      <c r="E393" s="30" t="s">
        <v>199</v>
      </c>
      <c r="F393" s="30"/>
      <c r="G393" s="30">
        <v>1</v>
      </c>
      <c r="H393" s="30"/>
      <c r="I393" s="30"/>
      <c r="J393" s="30"/>
      <c r="K393" s="30"/>
      <c r="L393" s="30">
        <v>1</v>
      </c>
    </row>
    <row r="394" spans="1:12" x14ac:dyDescent="0.3">
      <c r="A394" s="30"/>
      <c r="B394" s="30"/>
      <c r="C394" s="30" t="s">
        <v>3734</v>
      </c>
      <c r="D394" s="30"/>
      <c r="E394" s="30"/>
      <c r="F394" s="30">
        <v>1</v>
      </c>
      <c r="G394" s="30">
        <v>1</v>
      </c>
      <c r="H394" s="30">
        <v>1</v>
      </c>
      <c r="I394" s="30"/>
      <c r="J394" s="30">
        <v>1</v>
      </c>
      <c r="K394" s="30"/>
      <c r="L394" s="30">
        <v>4</v>
      </c>
    </row>
    <row r="395" spans="1:12" x14ac:dyDescent="0.3">
      <c r="A395" s="30"/>
      <c r="B395" s="30"/>
      <c r="C395" s="30" t="s">
        <v>3737</v>
      </c>
      <c r="D395" s="35">
        <v>0.51041666666666663</v>
      </c>
      <c r="E395" s="30" t="s">
        <v>517</v>
      </c>
      <c r="F395" s="30">
        <v>1</v>
      </c>
      <c r="G395" s="30"/>
      <c r="H395" s="30">
        <v>1</v>
      </c>
      <c r="I395" s="30"/>
      <c r="J395" s="30"/>
      <c r="K395" s="30"/>
      <c r="L395" s="30">
        <v>2</v>
      </c>
    </row>
    <row r="396" spans="1:12" x14ac:dyDescent="0.3">
      <c r="A396" s="30"/>
      <c r="B396" s="30"/>
      <c r="C396" s="30"/>
      <c r="D396" s="35">
        <v>0.51041666666666663</v>
      </c>
      <c r="E396" s="30" t="s">
        <v>1028</v>
      </c>
      <c r="F396" s="30"/>
      <c r="G396" s="30">
        <v>1</v>
      </c>
      <c r="H396" s="30"/>
      <c r="I396" s="30"/>
      <c r="J396" s="30"/>
      <c r="K396" s="30"/>
      <c r="L396" s="30">
        <v>1</v>
      </c>
    </row>
    <row r="397" spans="1:12" x14ac:dyDescent="0.3">
      <c r="A397" s="30"/>
      <c r="B397" s="30"/>
      <c r="C397" s="30" t="s">
        <v>3738</v>
      </c>
      <c r="D397" s="30"/>
      <c r="E397" s="30"/>
      <c r="F397" s="30">
        <v>1</v>
      </c>
      <c r="G397" s="30">
        <v>1</v>
      </c>
      <c r="H397" s="30">
        <v>1</v>
      </c>
      <c r="I397" s="30"/>
      <c r="J397" s="30"/>
      <c r="K397" s="30"/>
      <c r="L397" s="30">
        <v>3</v>
      </c>
    </row>
    <row r="398" spans="1:12" x14ac:dyDescent="0.3">
      <c r="A398" s="30"/>
      <c r="B398" s="30"/>
      <c r="C398" s="30" t="s">
        <v>3720</v>
      </c>
      <c r="D398" s="35">
        <v>0.33333333333333331</v>
      </c>
      <c r="E398" s="30" t="s">
        <v>611</v>
      </c>
      <c r="F398" s="30"/>
      <c r="G398" s="30"/>
      <c r="H398" s="30">
        <v>1</v>
      </c>
      <c r="I398" s="30"/>
      <c r="J398" s="30"/>
      <c r="K398" s="30"/>
      <c r="L398" s="30">
        <v>1</v>
      </c>
    </row>
    <row r="399" spans="1:12" x14ac:dyDescent="0.3">
      <c r="A399" s="30"/>
      <c r="B399" s="30"/>
      <c r="C399" s="30"/>
      <c r="D399" s="35">
        <v>0.36458333333333331</v>
      </c>
      <c r="E399" s="30" t="s">
        <v>77</v>
      </c>
      <c r="F399" s="30">
        <v>1</v>
      </c>
      <c r="G399" s="30"/>
      <c r="H399" s="30"/>
      <c r="I399" s="30"/>
      <c r="J399" s="30"/>
      <c r="K399" s="30"/>
      <c r="L399" s="30">
        <v>1</v>
      </c>
    </row>
    <row r="400" spans="1:12" x14ac:dyDescent="0.3">
      <c r="A400" s="30"/>
      <c r="B400" s="30"/>
      <c r="C400" s="30"/>
      <c r="D400" s="35">
        <v>0.36458333333333331</v>
      </c>
      <c r="E400" s="30" t="s">
        <v>382</v>
      </c>
      <c r="F400" s="30"/>
      <c r="G400" s="30"/>
      <c r="H400" s="30">
        <v>1</v>
      </c>
      <c r="I400" s="30"/>
      <c r="J400" s="30">
        <v>1</v>
      </c>
      <c r="K400" s="30"/>
      <c r="L400" s="30">
        <v>2</v>
      </c>
    </row>
    <row r="401" spans="1:12" x14ac:dyDescent="0.3">
      <c r="A401" s="30"/>
      <c r="B401" s="30"/>
      <c r="C401" s="30"/>
      <c r="D401" s="35">
        <v>0.36458333333333331</v>
      </c>
      <c r="E401" s="30" t="s">
        <v>241</v>
      </c>
      <c r="F401" s="30"/>
      <c r="G401" s="30"/>
      <c r="H401" s="30"/>
      <c r="I401" s="30"/>
      <c r="J401" s="30">
        <v>1</v>
      </c>
      <c r="K401" s="30"/>
      <c r="L401" s="30">
        <v>1</v>
      </c>
    </row>
    <row r="402" spans="1:12" x14ac:dyDescent="0.3">
      <c r="A402" s="30"/>
      <c r="B402" s="30"/>
      <c r="C402" s="30"/>
      <c r="D402" s="35">
        <v>0.36458333333333331</v>
      </c>
      <c r="E402" s="30" t="s">
        <v>590</v>
      </c>
      <c r="F402" s="30"/>
      <c r="G402" s="30">
        <v>1</v>
      </c>
      <c r="H402" s="30"/>
      <c r="I402" s="30"/>
      <c r="J402" s="30"/>
      <c r="K402" s="30"/>
      <c r="L402" s="30">
        <v>1</v>
      </c>
    </row>
    <row r="403" spans="1:12" x14ac:dyDescent="0.3">
      <c r="A403" s="30"/>
      <c r="B403" s="30"/>
      <c r="C403" s="30"/>
      <c r="D403" s="35">
        <v>0.36458333333333331</v>
      </c>
      <c r="E403" s="30" t="s">
        <v>617</v>
      </c>
      <c r="F403" s="30"/>
      <c r="G403" s="30">
        <v>1</v>
      </c>
      <c r="H403" s="30"/>
      <c r="I403" s="30"/>
      <c r="J403" s="30"/>
      <c r="K403" s="30"/>
      <c r="L403" s="30">
        <v>1</v>
      </c>
    </row>
    <row r="404" spans="1:12" x14ac:dyDescent="0.3">
      <c r="A404" s="30"/>
      <c r="B404" s="30"/>
      <c r="C404" s="30"/>
      <c r="D404" s="35">
        <v>0.36458333333333331</v>
      </c>
      <c r="E404" s="30" t="s">
        <v>770</v>
      </c>
      <c r="F404" s="30"/>
      <c r="G404" s="30"/>
      <c r="H404" s="30">
        <v>1</v>
      </c>
      <c r="I404" s="30"/>
      <c r="J404" s="30"/>
      <c r="K404" s="30"/>
      <c r="L404" s="30">
        <v>1</v>
      </c>
    </row>
    <row r="405" spans="1:12" x14ac:dyDescent="0.3">
      <c r="A405" s="30"/>
      <c r="B405" s="30"/>
      <c r="C405" s="30" t="s">
        <v>3721</v>
      </c>
      <c r="D405" s="30"/>
      <c r="E405" s="30"/>
      <c r="F405" s="30">
        <v>1</v>
      </c>
      <c r="G405" s="30">
        <v>2</v>
      </c>
      <c r="H405" s="30">
        <v>3</v>
      </c>
      <c r="I405" s="30"/>
      <c r="J405" s="30">
        <v>2</v>
      </c>
      <c r="K405" s="30"/>
      <c r="L405" s="30">
        <v>8</v>
      </c>
    </row>
    <row r="406" spans="1:12" x14ac:dyDescent="0.3">
      <c r="A406" s="30"/>
      <c r="B406" s="30"/>
      <c r="C406" s="30" t="s">
        <v>3724</v>
      </c>
      <c r="D406" s="35">
        <v>0.39583333333333331</v>
      </c>
      <c r="E406" s="30" t="s">
        <v>456</v>
      </c>
      <c r="F406" s="30"/>
      <c r="G406" s="30"/>
      <c r="H406" s="30"/>
      <c r="I406" s="30"/>
      <c r="J406" s="30">
        <v>1</v>
      </c>
      <c r="K406" s="30"/>
      <c r="L406" s="30">
        <v>1</v>
      </c>
    </row>
    <row r="407" spans="1:12" x14ac:dyDescent="0.3">
      <c r="A407" s="30"/>
      <c r="B407" s="30"/>
      <c r="C407" s="30"/>
      <c r="D407" s="35">
        <v>0.39583333333333331</v>
      </c>
      <c r="E407" s="30" t="s">
        <v>626</v>
      </c>
      <c r="F407" s="30">
        <v>1</v>
      </c>
      <c r="G407" s="30"/>
      <c r="H407" s="30"/>
      <c r="I407" s="30"/>
      <c r="J407" s="30"/>
      <c r="K407" s="30"/>
      <c r="L407" s="30">
        <v>1</v>
      </c>
    </row>
    <row r="408" spans="1:12" x14ac:dyDescent="0.3">
      <c r="A408" s="30"/>
      <c r="B408" s="30"/>
      <c r="C408" s="30"/>
      <c r="D408" s="35">
        <v>0.39583333333333331</v>
      </c>
      <c r="E408" s="30" t="s">
        <v>770</v>
      </c>
      <c r="F408" s="30">
        <v>1</v>
      </c>
      <c r="G408" s="30"/>
      <c r="H408" s="30"/>
      <c r="I408" s="30"/>
      <c r="J408" s="30"/>
      <c r="K408" s="30"/>
      <c r="L408" s="30">
        <v>1</v>
      </c>
    </row>
    <row r="409" spans="1:12" x14ac:dyDescent="0.3">
      <c r="A409" s="30"/>
      <c r="B409" s="30"/>
      <c r="C409" s="30"/>
      <c r="D409" s="35">
        <v>0.39583333333333331</v>
      </c>
      <c r="E409" s="30" t="s">
        <v>538</v>
      </c>
      <c r="F409" s="30"/>
      <c r="G409" s="30"/>
      <c r="H409" s="30">
        <v>1</v>
      </c>
      <c r="I409" s="30"/>
      <c r="J409" s="30">
        <v>1</v>
      </c>
      <c r="K409" s="30"/>
      <c r="L409" s="30">
        <v>2</v>
      </c>
    </row>
    <row r="410" spans="1:12" x14ac:dyDescent="0.3">
      <c r="A410" s="30"/>
      <c r="B410" s="30"/>
      <c r="C410" s="30" t="s">
        <v>3725</v>
      </c>
      <c r="D410" s="30"/>
      <c r="E410" s="30"/>
      <c r="F410" s="30">
        <v>2</v>
      </c>
      <c r="G410" s="30"/>
      <c r="H410" s="30">
        <v>1</v>
      </c>
      <c r="I410" s="30"/>
      <c r="J410" s="30">
        <v>2</v>
      </c>
      <c r="K410" s="30"/>
      <c r="L410" s="30">
        <v>5</v>
      </c>
    </row>
    <row r="411" spans="1:12" x14ac:dyDescent="0.3">
      <c r="A411" s="30"/>
      <c r="B411" s="30" t="s">
        <v>3779</v>
      </c>
      <c r="C411" s="30"/>
      <c r="D411" s="30"/>
      <c r="E411" s="30"/>
      <c r="F411" s="30">
        <v>8</v>
      </c>
      <c r="G411" s="30">
        <v>5</v>
      </c>
      <c r="H411" s="30">
        <v>8</v>
      </c>
      <c r="I411" s="30"/>
      <c r="J411" s="30">
        <v>6</v>
      </c>
      <c r="K411" s="30"/>
      <c r="L411" s="30">
        <v>27</v>
      </c>
    </row>
    <row r="412" spans="1:12" x14ac:dyDescent="0.3">
      <c r="A412" s="30"/>
      <c r="B412" s="30" t="s">
        <v>1193</v>
      </c>
      <c r="C412" s="30" t="s">
        <v>3745</v>
      </c>
      <c r="D412" s="35">
        <v>0.72916666666666663</v>
      </c>
      <c r="E412" s="30" t="s">
        <v>471</v>
      </c>
      <c r="F412" s="30"/>
      <c r="G412" s="30"/>
      <c r="H412" s="30">
        <v>1</v>
      </c>
      <c r="I412" s="30"/>
      <c r="J412" s="30"/>
      <c r="K412" s="30"/>
      <c r="L412" s="30">
        <v>1</v>
      </c>
    </row>
    <row r="413" spans="1:12" x14ac:dyDescent="0.3">
      <c r="A413" s="30"/>
      <c r="B413" s="30"/>
      <c r="C413" s="30" t="s">
        <v>3746</v>
      </c>
      <c r="D413" s="30"/>
      <c r="E413" s="30"/>
      <c r="F413" s="30"/>
      <c r="G413" s="30"/>
      <c r="H413" s="30">
        <v>1</v>
      </c>
      <c r="I413" s="30"/>
      <c r="J413" s="30"/>
      <c r="K413" s="30"/>
      <c r="L413" s="30">
        <v>1</v>
      </c>
    </row>
    <row r="414" spans="1:12" x14ac:dyDescent="0.3">
      <c r="A414" s="30"/>
      <c r="B414" s="30" t="s">
        <v>3780</v>
      </c>
      <c r="C414" s="30"/>
      <c r="D414" s="30"/>
      <c r="E414" s="30"/>
      <c r="F414" s="30"/>
      <c r="G414" s="30"/>
      <c r="H414" s="30">
        <v>1</v>
      </c>
      <c r="I414" s="30"/>
      <c r="J414" s="30"/>
      <c r="K414" s="30"/>
      <c r="L414" s="30">
        <v>1</v>
      </c>
    </row>
    <row r="415" spans="1:12" x14ac:dyDescent="0.3">
      <c r="A415" s="30"/>
      <c r="B415" s="30" t="s">
        <v>1275</v>
      </c>
      <c r="C415" s="30" t="s">
        <v>3747</v>
      </c>
      <c r="D415" s="35">
        <v>0.76041666666666663</v>
      </c>
      <c r="E415" s="30" t="s">
        <v>447</v>
      </c>
      <c r="F415" s="30"/>
      <c r="G415" s="30">
        <v>1</v>
      </c>
      <c r="H415" s="30"/>
      <c r="I415" s="30"/>
      <c r="J415" s="30"/>
      <c r="K415" s="30"/>
      <c r="L415" s="30">
        <v>1</v>
      </c>
    </row>
    <row r="416" spans="1:12" x14ac:dyDescent="0.3">
      <c r="A416" s="30"/>
      <c r="B416" s="30"/>
      <c r="C416" s="30" t="s">
        <v>3748</v>
      </c>
      <c r="D416" s="30"/>
      <c r="E416" s="30"/>
      <c r="F416" s="30"/>
      <c r="G416" s="30">
        <v>1</v>
      </c>
      <c r="H416" s="30"/>
      <c r="I416" s="30"/>
      <c r="J416" s="30"/>
      <c r="K416" s="30"/>
      <c r="L416" s="30">
        <v>1</v>
      </c>
    </row>
    <row r="417" spans="1:12" x14ac:dyDescent="0.3">
      <c r="A417" s="30"/>
      <c r="B417" s="30"/>
      <c r="C417" s="30" t="s">
        <v>3749</v>
      </c>
      <c r="D417" s="35">
        <v>0.79166666666666663</v>
      </c>
      <c r="E417" s="30" t="s">
        <v>262</v>
      </c>
      <c r="F417" s="30"/>
      <c r="G417" s="30"/>
      <c r="H417" s="30">
        <v>1</v>
      </c>
      <c r="I417" s="30"/>
      <c r="J417" s="30"/>
      <c r="K417" s="30"/>
      <c r="L417" s="30">
        <v>1</v>
      </c>
    </row>
    <row r="418" spans="1:12" x14ac:dyDescent="0.3">
      <c r="A418" s="30"/>
      <c r="B418" s="30"/>
      <c r="C418" s="30" t="s">
        <v>3750</v>
      </c>
      <c r="D418" s="30"/>
      <c r="E418" s="30"/>
      <c r="F418" s="30"/>
      <c r="G418" s="30"/>
      <c r="H418" s="30">
        <v>1</v>
      </c>
      <c r="I418" s="30"/>
      <c r="J418" s="30"/>
      <c r="K418" s="30"/>
      <c r="L418" s="30">
        <v>1</v>
      </c>
    </row>
    <row r="419" spans="1:12" x14ac:dyDescent="0.3">
      <c r="A419" s="30"/>
      <c r="B419" s="30"/>
      <c r="C419" s="30" t="s">
        <v>3760</v>
      </c>
      <c r="D419" s="30" t="s">
        <v>1275</v>
      </c>
      <c r="E419" s="30" t="s">
        <v>746</v>
      </c>
      <c r="F419" s="30"/>
      <c r="G419" s="30"/>
      <c r="H419" s="30"/>
      <c r="I419" s="30"/>
      <c r="J419" s="30"/>
      <c r="K419" s="30">
        <v>1</v>
      </c>
      <c r="L419" s="30">
        <v>1</v>
      </c>
    </row>
    <row r="420" spans="1:12" x14ac:dyDescent="0.3">
      <c r="A420" s="30"/>
      <c r="B420" s="30"/>
      <c r="C420" s="30" t="s">
        <v>3761</v>
      </c>
      <c r="D420" s="30"/>
      <c r="E420" s="30"/>
      <c r="F420" s="30"/>
      <c r="G420" s="30"/>
      <c r="H420" s="30"/>
      <c r="I420" s="30"/>
      <c r="J420" s="30"/>
      <c r="K420" s="30">
        <v>1</v>
      </c>
      <c r="L420" s="30">
        <v>1</v>
      </c>
    </row>
    <row r="421" spans="1:12" x14ac:dyDescent="0.3">
      <c r="A421" s="30"/>
      <c r="B421" s="30" t="s">
        <v>3736</v>
      </c>
      <c r="C421" s="30"/>
      <c r="D421" s="30"/>
      <c r="E421" s="30"/>
      <c r="F421" s="30"/>
      <c r="G421" s="30">
        <v>1</v>
      </c>
      <c r="H421" s="30">
        <v>1</v>
      </c>
      <c r="I421" s="30"/>
      <c r="J421" s="30"/>
      <c r="K421" s="30">
        <v>1</v>
      </c>
      <c r="L421" s="30">
        <v>3</v>
      </c>
    </row>
    <row r="422" spans="1:12" x14ac:dyDescent="0.3">
      <c r="A422" s="30" t="s">
        <v>3722</v>
      </c>
      <c r="B422" s="30"/>
      <c r="C422" s="30"/>
      <c r="D422" s="30"/>
      <c r="E422" s="30"/>
      <c r="F422" s="30">
        <v>61</v>
      </c>
      <c r="G422" s="30">
        <v>88</v>
      </c>
      <c r="H422" s="30">
        <v>73</v>
      </c>
      <c r="I422" s="30">
        <v>71</v>
      </c>
      <c r="J422" s="30">
        <v>59</v>
      </c>
      <c r="K422" s="30">
        <v>1</v>
      </c>
      <c r="L422" s="30">
        <v>353</v>
      </c>
    </row>
    <row r="423" spans="1:12" x14ac:dyDescent="0.3">
      <c r="A423" s="30" t="s">
        <v>1101</v>
      </c>
      <c r="B423" s="30"/>
      <c r="C423" s="30"/>
      <c r="D423" s="30"/>
      <c r="E423" s="30"/>
      <c r="F423" s="30">
        <v>61</v>
      </c>
      <c r="G423" s="30">
        <v>88</v>
      </c>
      <c r="H423" s="30">
        <v>73</v>
      </c>
      <c r="I423" s="30">
        <v>71</v>
      </c>
      <c r="J423" s="30">
        <v>59</v>
      </c>
      <c r="K423" s="30">
        <v>1</v>
      </c>
      <c r="L423" s="30">
        <v>353</v>
      </c>
    </row>
  </sheetData>
  <mergeCells count="1">
    <mergeCell ref="A2:A4"/>
  </mergeCells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268B6-6551-4594-8F63-C2A8433B2391}">
  <dimension ref="A2:I503"/>
  <sheetViews>
    <sheetView workbookViewId="0">
      <pane xSplit="3" ySplit="3" topLeftCell="F8" activePane="bottomRight" state="frozen"/>
      <selection pane="topRight"/>
      <selection pane="bottomLeft"/>
      <selection pane="bottomRight" activeCell="F8" sqref="F8"/>
    </sheetView>
  </sheetViews>
  <sheetFormatPr baseColWidth="10" defaultColWidth="8.88671875" defaultRowHeight="14.4" x14ac:dyDescent="0.3"/>
  <cols>
    <col min="1" max="1" width="26" customWidth="1"/>
    <col min="2" max="2" width="23.44140625" customWidth="1"/>
    <col min="3" max="3" width="15" style="65" bestFit="1" customWidth="1"/>
    <col min="4" max="4" width="7" bestFit="1" customWidth="1"/>
    <col min="5" max="5" width="7.33203125" bestFit="1" customWidth="1"/>
    <col min="6" max="6" width="9.88671875" bestFit="1" customWidth="1"/>
    <col min="7" max="7" width="7.109375" bestFit="1" customWidth="1"/>
    <col min="8" max="8" width="7.88671875" bestFit="1" customWidth="1"/>
    <col min="9" max="9" width="11.109375" bestFit="1" customWidth="1"/>
  </cols>
  <sheetData>
    <row r="2" spans="1:9" x14ac:dyDescent="0.3">
      <c r="A2" s="58" t="s">
        <v>3763</v>
      </c>
      <c r="C2"/>
      <c r="D2" s="58" t="s">
        <v>1103</v>
      </c>
    </row>
    <row r="3" spans="1:9" x14ac:dyDescent="0.3">
      <c r="A3" s="58" t="s">
        <v>1274</v>
      </c>
      <c r="B3" s="58" t="s">
        <v>1276</v>
      </c>
      <c r="C3" s="58" t="s">
        <v>1280</v>
      </c>
      <c r="D3" t="s">
        <v>1123</v>
      </c>
      <c r="E3" t="s">
        <v>1118</v>
      </c>
      <c r="F3" t="s">
        <v>1141</v>
      </c>
      <c r="G3" t="s">
        <v>1143</v>
      </c>
      <c r="H3" t="s">
        <v>1133</v>
      </c>
      <c r="I3" t="s">
        <v>1275</v>
      </c>
    </row>
    <row r="4" spans="1:9" x14ac:dyDescent="0.3">
      <c r="A4" t="s">
        <v>1287</v>
      </c>
      <c r="B4" t="s">
        <v>1138</v>
      </c>
      <c r="C4" s="57">
        <v>0.33333333333333331</v>
      </c>
      <c r="E4">
        <v>1</v>
      </c>
      <c r="H4">
        <v>1</v>
      </c>
    </row>
    <row r="5" spans="1:9" x14ac:dyDescent="0.3">
      <c r="C5" s="57">
        <v>0.36458333333333331</v>
      </c>
      <c r="E5">
        <v>1</v>
      </c>
      <c r="H5">
        <v>1</v>
      </c>
    </row>
    <row r="6" spans="1:9" x14ac:dyDescent="0.3">
      <c r="C6" s="57">
        <v>0.39583333333333331</v>
      </c>
      <c r="E6">
        <v>1</v>
      </c>
      <c r="H6">
        <v>1</v>
      </c>
    </row>
    <row r="7" spans="1:9" x14ac:dyDescent="0.3">
      <c r="C7" s="57">
        <v>0.44791666666666669</v>
      </c>
      <c r="E7">
        <v>1</v>
      </c>
      <c r="H7">
        <v>1</v>
      </c>
    </row>
    <row r="8" spans="1:9" x14ac:dyDescent="0.3">
      <c r="C8" s="57">
        <v>0.47916666666666669</v>
      </c>
      <c r="E8">
        <v>1</v>
      </c>
      <c r="H8">
        <v>1</v>
      </c>
    </row>
    <row r="9" spans="1:9" x14ac:dyDescent="0.3">
      <c r="C9" s="57">
        <v>0.51041666666666663</v>
      </c>
      <c r="E9">
        <v>1</v>
      </c>
      <c r="H9">
        <v>1</v>
      </c>
    </row>
    <row r="10" spans="1:9" x14ac:dyDescent="0.3">
      <c r="C10" s="57">
        <v>0.54166666666666663</v>
      </c>
      <c r="E10">
        <v>1</v>
      </c>
      <c r="H10">
        <v>1</v>
      </c>
    </row>
    <row r="11" spans="1:9" x14ac:dyDescent="0.3">
      <c r="C11" s="57">
        <v>0.58333333333333337</v>
      </c>
      <c r="E11">
        <v>1</v>
      </c>
      <c r="G11">
        <v>1</v>
      </c>
    </row>
    <row r="12" spans="1:9" x14ac:dyDescent="0.3">
      <c r="C12" s="57">
        <v>0.61458333333333337</v>
      </c>
      <c r="E12">
        <v>1</v>
      </c>
      <c r="G12">
        <v>1</v>
      </c>
    </row>
    <row r="13" spans="1:9" x14ac:dyDescent="0.3">
      <c r="C13" s="57">
        <v>0.64583333333333337</v>
      </c>
      <c r="E13">
        <v>1</v>
      </c>
      <c r="G13">
        <v>1</v>
      </c>
    </row>
    <row r="14" spans="1:9" x14ac:dyDescent="0.3">
      <c r="C14" s="57">
        <v>0.67708333333333337</v>
      </c>
      <c r="E14">
        <v>1</v>
      </c>
      <c r="G14">
        <v>1</v>
      </c>
    </row>
    <row r="15" spans="1:9" x14ac:dyDescent="0.3">
      <c r="C15" s="57">
        <v>0.72916666666666663</v>
      </c>
      <c r="E15">
        <v>1</v>
      </c>
      <c r="G15">
        <v>1</v>
      </c>
    </row>
    <row r="16" spans="1:9" x14ac:dyDescent="0.3">
      <c r="C16" s="57">
        <v>0.76041666666666663</v>
      </c>
      <c r="E16">
        <v>1</v>
      </c>
      <c r="G16">
        <v>1</v>
      </c>
    </row>
    <row r="17" spans="2:8" x14ac:dyDescent="0.3">
      <c r="C17" s="57">
        <v>0.79166666666666663</v>
      </c>
      <c r="E17">
        <v>1</v>
      </c>
      <c r="G17">
        <v>1</v>
      </c>
    </row>
    <row r="18" spans="2:8" x14ac:dyDescent="0.3">
      <c r="B18" t="s">
        <v>1127</v>
      </c>
      <c r="C18" s="57">
        <v>0.33333333333333331</v>
      </c>
      <c r="D18">
        <v>1</v>
      </c>
      <c r="F18">
        <v>1</v>
      </c>
      <c r="H18">
        <v>1</v>
      </c>
    </row>
    <row r="19" spans="2:8" x14ac:dyDescent="0.3">
      <c r="C19" s="57">
        <v>0.36458333333333331</v>
      </c>
      <c r="D19">
        <v>1</v>
      </c>
      <c r="F19">
        <v>1</v>
      </c>
      <c r="H19">
        <v>1</v>
      </c>
    </row>
    <row r="20" spans="2:8" x14ac:dyDescent="0.3">
      <c r="C20" s="57">
        <v>0.39583333333333331</v>
      </c>
      <c r="D20">
        <v>1</v>
      </c>
      <c r="F20">
        <v>1</v>
      </c>
      <c r="H20">
        <v>1</v>
      </c>
    </row>
    <row r="21" spans="2:8" x14ac:dyDescent="0.3">
      <c r="C21" s="57">
        <v>0.44791666666666669</v>
      </c>
      <c r="D21">
        <v>1</v>
      </c>
      <c r="F21">
        <v>1</v>
      </c>
      <c r="H21">
        <v>1</v>
      </c>
    </row>
    <row r="22" spans="2:8" x14ac:dyDescent="0.3">
      <c r="C22" s="57">
        <v>0.47916666666666669</v>
      </c>
      <c r="D22">
        <v>1</v>
      </c>
      <c r="F22">
        <v>1</v>
      </c>
      <c r="H22">
        <v>1</v>
      </c>
    </row>
    <row r="23" spans="2:8" x14ac:dyDescent="0.3">
      <c r="C23" s="57">
        <v>0.51041666666666663</v>
      </c>
      <c r="D23">
        <v>1</v>
      </c>
      <c r="F23">
        <v>1</v>
      </c>
      <c r="H23">
        <v>1</v>
      </c>
    </row>
    <row r="24" spans="2:8" x14ac:dyDescent="0.3">
      <c r="C24" s="57">
        <v>0.54166666666666663</v>
      </c>
      <c r="D24">
        <v>1</v>
      </c>
      <c r="F24">
        <v>1</v>
      </c>
    </row>
    <row r="25" spans="2:8" x14ac:dyDescent="0.3">
      <c r="C25" s="57">
        <v>0.58333333333333337</v>
      </c>
      <c r="D25">
        <v>1</v>
      </c>
      <c r="E25">
        <v>1</v>
      </c>
      <c r="G25">
        <v>1</v>
      </c>
    </row>
    <row r="26" spans="2:8" x14ac:dyDescent="0.3">
      <c r="C26" s="57">
        <v>0.61458333333333337</v>
      </c>
      <c r="D26">
        <v>1</v>
      </c>
      <c r="E26">
        <v>1</v>
      </c>
      <c r="G26">
        <v>1</v>
      </c>
    </row>
    <row r="27" spans="2:8" x14ac:dyDescent="0.3">
      <c r="C27" s="57">
        <v>0.64583333333333337</v>
      </c>
      <c r="D27">
        <v>1</v>
      </c>
      <c r="E27">
        <v>1</v>
      </c>
      <c r="G27">
        <v>1</v>
      </c>
    </row>
    <row r="28" spans="2:8" x14ac:dyDescent="0.3">
      <c r="C28" s="57">
        <v>0.67708333333333337</v>
      </c>
      <c r="D28">
        <v>1</v>
      </c>
      <c r="E28">
        <v>1</v>
      </c>
      <c r="G28">
        <v>1</v>
      </c>
    </row>
    <row r="29" spans="2:8" x14ac:dyDescent="0.3">
      <c r="C29" s="57">
        <v>0.72916666666666663</v>
      </c>
      <c r="D29">
        <v>1</v>
      </c>
      <c r="E29">
        <v>1</v>
      </c>
      <c r="G29">
        <v>1</v>
      </c>
    </row>
    <row r="30" spans="2:8" x14ac:dyDescent="0.3">
      <c r="C30" s="57">
        <v>0.76041666666666663</v>
      </c>
      <c r="D30">
        <v>1</v>
      </c>
      <c r="E30">
        <v>1</v>
      </c>
      <c r="G30">
        <v>1</v>
      </c>
    </row>
    <row r="31" spans="2:8" x14ac:dyDescent="0.3">
      <c r="C31" s="57">
        <v>0.79166666666666663</v>
      </c>
      <c r="D31">
        <v>1</v>
      </c>
      <c r="E31">
        <v>1</v>
      </c>
      <c r="G31">
        <v>1</v>
      </c>
    </row>
    <row r="32" spans="2:8" x14ac:dyDescent="0.3">
      <c r="B32" t="s">
        <v>1122</v>
      </c>
      <c r="C32" s="57">
        <v>0.33333333333333331</v>
      </c>
      <c r="F32">
        <v>1</v>
      </c>
      <c r="H32">
        <v>1</v>
      </c>
    </row>
    <row r="33" spans="2:8" x14ac:dyDescent="0.3">
      <c r="C33" s="57">
        <v>0.36458333333333331</v>
      </c>
      <c r="F33">
        <v>1</v>
      </c>
      <c r="H33">
        <v>1</v>
      </c>
    </row>
    <row r="34" spans="2:8" x14ac:dyDescent="0.3">
      <c r="C34" s="57">
        <v>0.39583333333333331</v>
      </c>
      <c r="F34">
        <v>1</v>
      </c>
      <c r="H34">
        <v>1</v>
      </c>
    </row>
    <row r="35" spans="2:8" x14ac:dyDescent="0.3">
      <c r="C35" s="57">
        <v>0.44791666666666669</v>
      </c>
      <c r="F35">
        <v>1</v>
      </c>
      <c r="H35">
        <v>1</v>
      </c>
    </row>
    <row r="36" spans="2:8" x14ac:dyDescent="0.3">
      <c r="C36" s="57">
        <v>0.47916666666666669</v>
      </c>
      <c r="F36">
        <v>1</v>
      </c>
      <c r="H36">
        <v>1</v>
      </c>
    </row>
    <row r="37" spans="2:8" x14ac:dyDescent="0.3">
      <c r="C37" s="57">
        <v>0.51041666666666663</v>
      </c>
      <c r="F37">
        <v>1</v>
      </c>
      <c r="H37">
        <v>1</v>
      </c>
    </row>
    <row r="38" spans="2:8" x14ac:dyDescent="0.3">
      <c r="C38" s="57">
        <v>0.54166666666666663</v>
      </c>
      <c r="F38">
        <v>1</v>
      </c>
      <c r="H38">
        <v>1</v>
      </c>
    </row>
    <row r="39" spans="2:8" x14ac:dyDescent="0.3">
      <c r="C39" s="57">
        <v>0.58333333333333337</v>
      </c>
      <c r="D39">
        <v>1</v>
      </c>
      <c r="E39">
        <v>1</v>
      </c>
      <c r="F39">
        <v>1</v>
      </c>
      <c r="G39">
        <v>1</v>
      </c>
      <c r="H39">
        <v>1</v>
      </c>
    </row>
    <row r="40" spans="2:8" x14ac:dyDescent="0.3">
      <c r="C40" s="57">
        <v>0.61458333333333337</v>
      </c>
      <c r="D40">
        <v>1</v>
      </c>
      <c r="E40">
        <v>1</v>
      </c>
      <c r="F40">
        <v>1</v>
      </c>
      <c r="G40">
        <v>1</v>
      </c>
      <c r="H40">
        <v>1</v>
      </c>
    </row>
    <row r="41" spans="2:8" x14ac:dyDescent="0.3">
      <c r="C41" s="57">
        <v>0.64583333333333337</v>
      </c>
      <c r="D41">
        <v>1</v>
      </c>
      <c r="E41">
        <v>1</v>
      </c>
      <c r="F41">
        <v>1</v>
      </c>
      <c r="G41">
        <v>1</v>
      </c>
      <c r="H41">
        <v>1</v>
      </c>
    </row>
    <row r="42" spans="2:8" x14ac:dyDescent="0.3">
      <c r="C42" s="57">
        <v>0.67708333333333337</v>
      </c>
      <c r="D42">
        <v>1</v>
      </c>
      <c r="E42">
        <v>1</v>
      </c>
      <c r="F42">
        <v>1</v>
      </c>
      <c r="G42">
        <v>1</v>
      </c>
      <c r="H42">
        <v>1</v>
      </c>
    </row>
    <row r="43" spans="2:8" x14ac:dyDescent="0.3">
      <c r="C43" s="57">
        <v>0.72916666666666663</v>
      </c>
      <c r="D43">
        <v>1</v>
      </c>
      <c r="E43">
        <v>1</v>
      </c>
      <c r="F43">
        <v>1</v>
      </c>
      <c r="G43">
        <v>1</v>
      </c>
      <c r="H43">
        <v>1</v>
      </c>
    </row>
    <row r="44" spans="2:8" x14ac:dyDescent="0.3">
      <c r="C44" s="57">
        <v>0.76041666666666663</v>
      </c>
      <c r="D44">
        <v>1</v>
      </c>
      <c r="E44">
        <v>1</v>
      </c>
      <c r="F44">
        <v>1</v>
      </c>
      <c r="G44">
        <v>1</v>
      </c>
      <c r="H44">
        <v>1</v>
      </c>
    </row>
    <row r="45" spans="2:8" x14ac:dyDescent="0.3">
      <c r="C45" s="57">
        <v>0.79166666666666663</v>
      </c>
      <c r="D45">
        <v>1</v>
      </c>
      <c r="E45">
        <v>1</v>
      </c>
      <c r="F45">
        <v>1</v>
      </c>
      <c r="G45">
        <v>1</v>
      </c>
      <c r="H45">
        <v>1</v>
      </c>
    </row>
    <row r="46" spans="2:8" x14ac:dyDescent="0.3">
      <c r="B46" t="s">
        <v>1297</v>
      </c>
      <c r="C46" s="57">
        <v>0.58333333333333337</v>
      </c>
      <c r="D46">
        <v>1</v>
      </c>
      <c r="F46">
        <v>1</v>
      </c>
    </row>
    <row r="47" spans="2:8" x14ac:dyDescent="0.3">
      <c r="C47" s="57">
        <v>0.61458333333333337</v>
      </c>
      <c r="D47">
        <v>1</v>
      </c>
      <c r="F47">
        <v>1</v>
      </c>
    </row>
    <row r="48" spans="2:8" x14ac:dyDescent="0.3">
      <c r="C48" s="57">
        <v>0.64583333333333337</v>
      </c>
      <c r="D48">
        <v>1</v>
      </c>
      <c r="F48">
        <v>1</v>
      </c>
    </row>
    <row r="49" spans="2:8" x14ac:dyDescent="0.3">
      <c r="C49" s="57">
        <v>0.67708333333333337</v>
      </c>
      <c r="D49">
        <v>1</v>
      </c>
      <c r="F49">
        <v>1</v>
      </c>
    </row>
    <row r="50" spans="2:8" x14ac:dyDescent="0.3">
      <c r="C50" s="57">
        <v>0.72916666666666663</v>
      </c>
      <c r="D50">
        <v>1</v>
      </c>
      <c r="F50">
        <v>1</v>
      </c>
    </row>
    <row r="51" spans="2:8" x14ac:dyDescent="0.3">
      <c r="C51" s="57">
        <v>0.76041666666666663</v>
      </c>
      <c r="D51">
        <v>1</v>
      </c>
      <c r="F51">
        <v>1</v>
      </c>
    </row>
    <row r="52" spans="2:8" x14ac:dyDescent="0.3">
      <c r="C52" s="57">
        <v>0.79166666666666663</v>
      </c>
      <c r="D52">
        <v>1</v>
      </c>
      <c r="F52">
        <v>1</v>
      </c>
    </row>
    <row r="53" spans="2:8" x14ac:dyDescent="0.3">
      <c r="B53" t="s">
        <v>1125</v>
      </c>
      <c r="C53" s="57">
        <v>0.58333333333333337</v>
      </c>
      <c r="D53">
        <v>1</v>
      </c>
      <c r="F53">
        <v>1</v>
      </c>
      <c r="H53">
        <v>1</v>
      </c>
    </row>
    <row r="54" spans="2:8" x14ac:dyDescent="0.3">
      <c r="C54" s="57">
        <v>0.61458333333333337</v>
      </c>
      <c r="D54">
        <v>1</v>
      </c>
      <c r="F54">
        <v>1</v>
      </c>
      <c r="H54">
        <v>1</v>
      </c>
    </row>
    <row r="55" spans="2:8" x14ac:dyDescent="0.3">
      <c r="C55" s="57">
        <v>0.64583333333333337</v>
      </c>
      <c r="D55">
        <v>1</v>
      </c>
      <c r="F55">
        <v>1</v>
      </c>
      <c r="H55">
        <v>1</v>
      </c>
    </row>
    <row r="56" spans="2:8" x14ac:dyDescent="0.3">
      <c r="C56" s="57">
        <v>0.67708333333333337</v>
      </c>
      <c r="D56">
        <v>1</v>
      </c>
      <c r="F56">
        <v>1</v>
      </c>
      <c r="H56">
        <v>1</v>
      </c>
    </row>
    <row r="57" spans="2:8" x14ac:dyDescent="0.3">
      <c r="C57" s="57">
        <v>0.72916666666666663</v>
      </c>
      <c r="D57">
        <v>1</v>
      </c>
      <c r="F57">
        <v>1</v>
      </c>
      <c r="H57">
        <v>1</v>
      </c>
    </row>
    <row r="58" spans="2:8" x14ac:dyDescent="0.3">
      <c r="C58" s="57">
        <v>0.76041666666666663</v>
      </c>
      <c r="D58">
        <v>1</v>
      </c>
      <c r="F58">
        <v>1</v>
      </c>
      <c r="H58">
        <v>1</v>
      </c>
    </row>
    <row r="59" spans="2:8" x14ac:dyDescent="0.3">
      <c r="C59" s="57">
        <v>0.79166666666666663</v>
      </c>
      <c r="D59">
        <v>1</v>
      </c>
      <c r="F59">
        <v>1</v>
      </c>
      <c r="H59">
        <v>1</v>
      </c>
    </row>
    <row r="60" spans="2:8" x14ac:dyDescent="0.3">
      <c r="B60" t="s">
        <v>1139</v>
      </c>
      <c r="C60" s="57">
        <v>0.33333333333333331</v>
      </c>
      <c r="E60">
        <v>1</v>
      </c>
      <c r="F60">
        <v>1</v>
      </c>
      <c r="G60">
        <v>1</v>
      </c>
    </row>
    <row r="61" spans="2:8" x14ac:dyDescent="0.3">
      <c r="C61" s="57">
        <v>0.36458333333333331</v>
      </c>
      <c r="E61">
        <v>1</v>
      </c>
      <c r="F61">
        <v>1</v>
      </c>
      <c r="G61">
        <v>1</v>
      </c>
    </row>
    <row r="62" spans="2:8" x14ac:dyDescent="0.3">
      <c r="C62" s="57">
        <v>0.39583333333333331</v>
      </c>
      <c r="E62">
        <v>1</v>
      </c>
      <c r="F62">
        <v>1</v>
      </c>
      <c r="G62">
        <v>1</v>
      </c>
    </row>
    <row r="63" spans="2:8" x14ac:dyDescent="0.3">
      <c r="C63" s="57">
        <v>0.44791666666666669</v>
      </c>
      <c r="E63">
        <v>1</v>
      </c>
      <c r="F63">
        <v>1</v>
      </c>
      <c r="G63">
        <v>1</v>
      </c>
    </row>
    <row r="64" spans="2:8" x14ac:dyDescent="0.3">
      <c r="C64" s="57">
        <v>0.47916666666666669</v>
      </c>
      <c r="E64">
        <v>1</v>
      </c>
      <c r="F64">
        <v>1</v>
      </c>
      <c r="G64">
        <v>1</v>
      </c>
    </row>
    <row r="65" spans="2:8" x14ac:dyDescent="0.3">
      <c r="C65" s="57">
        <v>0.51041666666666663</v>
      </c>
      <c r="E65">
        <v>1</v>
      </c>
      <c r="F65">
        <v>1</v>
      </c>
      <c r="G65">
        <v>1</v>
      </c>
    </row>
    <row r="66" spans="2:8" x14ac:dyDescent="0.3">
      <c r="C66" s="57">
        <v>0.54166666666666663</v>
      </c>
      <c r="E66">
        <v>1</v>
      </c>
      <c r="F66">
        <v>1</v>
      </c>
      <c r="G66">
        <v>1</v>
      </c>
    </row>
    <row r="67" spans="2:8" x14ac:dyDescent="0.3">
      <c r="C67" s="57">
        <v>0.58333333333333337</v>
      </c>
      <c r="E67">
        <v>1</v>
      </c>
      <c r="G67">
        <v>1</v>
      </c>
    </row>
    <row r="68" spans="2:8" x14ac:dyDescent="0.3">
      <c r="C68" s="57">
        <v>0.61458333333333337</v>
      </c>
      <c r="E68">
        <v>1</v>
      </c>
      <c r="G68">
        <v>1</v>
      </c>
    </row>
    <row r="69" spans="2:8" x14ac:dyDescent="0.3">
      <c r="C69" s="57">
        <v>0.64583333333333337</v>
      </c>
      <c r="E69">
        <v>1</v>
      </c>
      <c r="G69">
        <v>1</v>
      </c>
    </row>
    <row r="70" spans="2:8" x14ac:dyDescent="0.3">
      <c r="C70" s="57">
        <v>0.67708333333333337</v>
      </c>
      <c r="E70">
        <v>1</v>
      </c>
      <c r="G70">
        <v>1</v>
      </c>
    </row>
    <row r="71" spans="2:8" x14ac:dyDescent="0.3">
      <c r="C71" s="57">
        <v>0.72916666666666663</v>
      </c>
      <c r="E71">
        <v>1</v>
      </c>
      <c r="G71">
        <v>1</v>
      </c>
    </row>
    <row r="72" spans="2:8" x14ac:dyDescent="0.3">
      <c r="C72" s="57">
        <v>0.76041666666666663</v>
      </c>
      <c r="E72">
        <v>1</v>
      </c>
      <c r="G72">
        <v>1</v>
      </c>
    </row>
    <row r="73" spans="2:8" x14ac:dyDescent="0.3">
      <c r="C73" s="57">
        <v>0.79166666666666663</v>
      </c>
      <c r="E73">
        <v>1</v>
      </c>
      <c r="G73">
        <v>1</v>
      </c>
    </row>
    <row r="74" spans="2:8" x14ac:dyDescent="0.3">
      <c r="B74" t="s">
        <v>1163</v>
      </c>
      <c r="C74" s="57">
        <v>0.33333333333333331</v>
      </c>
      <c r="D74">
        <v>1</v>
      </c>
      <c r="E74">
        <v>1</v>
      </c>
      <c r="G74">
        <v>1</v>
      </c>
      <c r="H74">
        <v>1</v>
      </c>
    </row>
    <row r="75" spans="2:8" x14ac:dyDescent="0.3">
      <c r="C75" s="57">
        <v>0.36458333333333331</v>
      </c>
      <c r="D75">
        <v>1</v>
      </c>
      <c r="E75">
        <v>1</v>
      </c>
      <c r="G75">
        <v>1</v>
      </c>
      <c r="H75">
        <v>1</v>
      </c>
    </row>
    <row r="76" spans="2:8" x14ac:dyDescent="0.3">
      <c r="C76" s="57">
        <v>0.39583333333333331</v>
      </c>
      <c r="D76">
        <v>1</v>
      </c>
      <c r="E76">
        <v>1</v>
      </c>
      <c r="G76">
        <v>1</v>
      </c>
      <c r="H76">
        <v>1</v>
      </c>
    </row>
    <row r="77" spans="2:8" x14ac:dyDescent="0.3">
      <c r="C77" s="57">
        <v>0.44791666666666669</v>
      </c>
      <c r="D77">
        <v>1</v>
      </c>
      <c r="E77">
        <v>1</v>
      </c>
      <c r="G77">
        <v>1</v>
      </c>
      <c r="H77">
        <v>1</v>
      </c>
    </row>
    <row r="78" spans="2:8" x14ac:dyDescent="0.3">
      <c r="C78" s="57">
        <v>0.47916666666666669</v>
      </c>
      <c r="D78">
        <v>1</v>
      </c>
      <c r="E78">
        <v>1</v>
      </c>
      <c r="G78">
        <v>1</v>
      </c>
      <c r="H78">
        <v>1</v>
      </c>
    </row>
    <row r="79" spans="2:8" x14ac:dyDescent="0.3">
      <c r="C79" s="57">
        <v>0.51041666666666663</v>
      </c>
      <c r="D79">
        <v>1</v>
      </c>
      <c r="E79">
        <v>1</v>
      </c>
      <c r="G79">
        <v>1</v>
      </c>
      <c r="H79">
        <v>1</v>
      </c>
    </row>
    <row r="80" spans="2:8" x14ac:dyDescent="0.3">
      <c r="C80" s="57">
        <v>0.54166666666666663</v>
      </c>
      <c r="D80">
        <v>1</v>
      </c>
      <c r="E80">
        <v>1</v>
      </c>
      <c r="G80">
        <v>1</v>
      </c>
      <c r="H80">
        <v>1</v>
      </c>
    </row>
    <row r="81" spans="2:8" x14ac:dyDescent="0.3">
      <c r="B81" t="s">
        <v>1145</v>
      </c>
      <c r="C81" s="57">
        <v>0.33333333333333331</v>
      </c>
      <c r="G81">
        <v>1</v>
      </c>
    </row>
    <row r="82" spans="2:8" x14ac:dyDescent="0.3">
      <c r="C82" s="57">
        <v>0.36458333333333331</v>
      </c>
      <c r="G82">
        <v>1</v>
      </c>
    </row>
    <row r="83" spans="2:8" x14ac:dyDescent="0.3">
      <c r="C83" s="57">
        <v>0.39583333333333331</v>
      </c>
      <c r="G83">
        <v>1</v>
      </c>
    </row>
    <row r="84" spans="2:8" x14ac:dyDescent="0.3">
      <c r="C84" s="57">
        <v>0.44791666666666669</v>
      </c>
      <c r="G84">
        <v>1</v>
      </c>
    </row>
    <row r="85" spans="2:8" x14ac:dyDescent="0.3">
      <c r="C85" s="57">
        <v>0.47916666666666669</v>
      </c>
      <c r="G85">
        <v>1</v>
      </c>
    </row>
    <row r="86" spans="2:8" x14ac:dyDescent="0.3">
      <c r="C86" s="57">
        <v>0.51041666666666663</v>
      </c>
      <c r="G86">
        <v>1</v>
      </c>
    </row>
    <row r="87" spans="2:8" x14ac:dyDescent="0.3">
      <c r="C87" s="57">
        <v>0.54166666666666663</v>
      </c>
      <c r="G87">
        <v>1</v>
      </c>
    </row>
    <row r="88" spans="2:8" x14ac:dyDescent="0.3">
      <c r="C88" s="57">
        <v>0.58333333333333337</v>
      </c>
      <c r="E88">
        <v>1</v>
      </c>
      <c r="F88">
        <v>1</v>
      </c>
      <c r="G88">
        <v>1</v>
      </c>
    </row>
    <row r="89" spans="2:8" x14ac:dyDescent="0.3">
      <c r="C89" s="57">
        <v>0.61458333333333337</v>
      </c>
      <c r="E89">
        <v>1</v>
      </c>
      <c r="F89">
        <v>1</v>
      </c>
      <c r="G89">
        <v>1</v>
      </c>
    </row>
    <row r="90" spans="2:8" x14ac:dyDescent="0.3">
      <c r="C90" s="57">
        <v>0.64583333333333337</v>
      </c>
      <c r="E90">
        <v>1</v>
      </c>
      <c r="F90">
        <v>1</v>
      </c>
      <c r="G90">
        <v>1</v>
      </c>
    </row>
    <row r="91" spans="2:8" x14ac:dyDescent="0.3">
      <c r="C91" s="57">
        <v>0.67708333333333337</v>
      </c>
      <c r="E91">
        <v>1</v>
      </c>
      <c r="F91">
        <v>1</v>
      </c>
      <c r="G91">
        <v>1</v>
      </c>
    </row>
    <row r="92" spans="2:8" x14ac:dyDescent="0.3">
      <c r="C92" s="57">
        <v>0.72916666666666663</v>
      </c>
      <c r="E92">
        <v>1</v>
      </c>
      <c r="F92">
        <v>1</v>
      </c>
      <c r="G92">
        <v>1</v>
      </c>
    </row>
    <row r="93" spans="2:8" x14ac:dyDescent="0.3">
      <c r="C93" s="57">
        <v>0.76041666666666663</v>
      </c>
      <c r="E93">
        <v>1</v>
      </c>
      <c r="F93">
        <v>1</v>
      </c>
      <c r="G93">
        <v>1</v>
      </c>
    </row>
    <row r="94" spans="2:8" x14ac:dyDescent="0.3">
      <c r="C94" s="57">
        <v>0.79166666666666663</v>
      </c>
      <c r="E94">
        <v>1</v>
      </c>
      <c r="F94">
        <v>1</v>
      </c>
      <c r="G94">
        <v>1</v>
      </c>
    </row>
    <row r="95" spans="2:8" x14ac:dyDescent="0.3">
      <c r="B95" t="s">
        <v>1159</v>
      </c>
      <c r="C95" s="57">
        <v>0.33333333333333331</v>
      </c>
      <c r="D95">
        <v>1</v>
      </c>
      <c r="E95">
        <v>1</v>
      </c>
      <c r="F95">
        <v>1</v>
      </c>
      <c r="H95">
        <v>1</v>
      </c>
    </row>
    <row r="96" spans="2:8" x14ac:dyDescent="0.3">
      <c r="C96" s="57">
        <v>0.36458333333333331</v>
      </c>
      <c r="D96">
        <v>1</v>
      </c>
      <c r="E96">
        <v>1</v>
      </c>
      <c r="F96">
        <v>1</v>
      </c>
      <c r="H96">
        <v>1</v>
      </c>
    </row>
    <row r="97" spans="2:8" x14ac:dyDescent="0.3">
      <c r="C97" s="57">
        <v>0.39583333333333331</v>
      </c>
      <c r="D97">
        <v>1</v>
      </c>
      <c r="E97">
        <v>1</v>
      </c>
      <c r="F97">
        <v>1</v>
      </c>
      <c r="H97">
        <v>1</v>
      </c>
    </row>
    <row r="98" spans="2:8" x14ac:dyDescent="0.3">
      <c r="C98" s="57">
        <v>0.44791666666666669</v>
      </c>
      <c r="D98">
        <v>1</v>
      </c>
      <c r="E98">
        <v>1</v>
      </c>
      <c r="F98">
        <v>1</v>
      </c>
      <c r="H98">
        <v>1</v>
      </c>
    </row>
    <row r="99" spans="2:8" x14ac:dyDescent="0.3">
      <c r="C99" s="57">
        <v>0.47916666666666669</v>
      </c>
      <c r="D99">
        <v>1</v>
      </c>
      <c r="E99">
        <v>1</v>
      </c>
      <c r="F99">
        <v>1</v>
      </c>
      <c r="H99">
        <v>1</v>
      </c>
    </row>
    <row r="100" spans="2:8" x14ac:dyDescent="0.3">
      <c r="C100" s="57">
        <v>0.51041666666666663</v>
      </c>
      <c r="D100">
        <v>1</v>
      </c>
      <c r="E100">
        <v>1</v>
      </c>
      <c r="F100">
        <v>1</v>
      </c>
      <c r="H100">
        <v>1</v>
      </c>
    </row>
    <row r="101" spans="2:8" x14ac:dyDescent="0.3">
      <c r="C101" s="57">
        <v>0.54166666666666663</v>
      </c>
      <c r="D101">
        <v>1</v>
      </c>
      <c r="E101">
        <v>1</v>
      </c>
      <c r="F101">
        <v>1</v>
      </c>
      <c r="H101">
        <v>1</v>
      </c>
    </row>
    <row r="102" spans="2:8" x14ac:dyDescent="0.3">
      <c r="B102" t="s">
        <v>1324</v>
      </c>
      <c r="C102" s="57">
        <v>0.58333333333333337</v>
      </c>
      <c r="E102">
        <v>1</v>
      </c>
      <c r="F102">
        <v>1</v>
      </c>
      <c r="G102">
        <v>1</v>
      </c>
    </row>
    <row r="103" spans="2:8" x14ac:dyDescent="0.3">
      <c r="C103" s="57">
        <v>0.61458333333333337</v>
      </c>
      <c r="E103">
        <v>1</v>
      </c>
      <c r="F103">
        <v>1</v>
      </c>
      <c r="G103">
        <v>1</v>
      </c>
    </row>
    <row r="104" spans="2:8" x14ac:dyDescent="0.3">
      <c r="C104" s="57">
        <v>0.64583333333333337</v>
      </c>
      <c r="E104">
        <v>1</v>
      </c>
      <c r="F104">
        <v>1</v>
      </c>
      <c r="G104">
        <v>1</v>
      </c>
    </row>
    <row r="105" spans="2:8" x14ac:dyDescent="0.3">
      <c r="C105" s="57">
        <v>0.67708333333333337</v>
      </c>
      <c r="E105">
        <v>1</v>
      </c>
      <c r="F105">
        <v>1</v>
      </c>
      <c r="G105">
        <v>1</v>
      </c>
    </row>
    <row r="106" spans="2:8" x14ac:dyDescent="0.3">
      <c r="C106" s="57">
        <v>0.72916666666666663</v>
      </c>
      <c r="E106">
        <v>1</v>
      </c>
      <c r="F106">
        <v>1</v>
      </c>
      <c r="G106">
        <v>1</v>
      </c>
    </row>
    <row r="107" spans="2:8" x14ac:dyDescent="0.3">
      <c r="C107" s="57">
        <v>0.76041666666666663</v>
      </c>
      <c r="E107">
        <v>1</v>
      </c>
      <c r="F107">
        <v>1</v>
      </c>
      <c r="G107">
        <v>1</v>
      </c>
    </row>
    <row r="108" spans="2:8" x14ac:dyDescent="0.3">
      <c r="C108" s="57">
        <v>0.79166666666666663</v>
      </c>
      <c r="E108">
        <v>1</v>
      </c>
      <c r="F108">
        <v>1</v>
      </c>
      <c r="G108">
        <v>1</v>
      </c>
    </row>
    <row r="109" spans="2:8" x14ac:dyDescent="0.3">
      <c r="B109" t="s">
        <v>1173</v>
      </c>
      <c r="C109" s="57">
        <v>0.58333333333333337</v>
      </c>
      <c r="D109">
        <v>1</v>
      </c>
      <c r="E109">
        <v>1</v>
      </c>
      <c r="F109">
        <v>1</v>
      </c>
      <c r="H109">
        <v>1</v>
      </c>
    </row>
    <row r="110" spans="2:8" x14ac:dyDescent="0.3">
      <c r="C110" s="57">
        <v>0.61458333333333337</v>
      </c>
      <c r="D110">
        <v>1</v>
      </c>
      <c r="E110">
        <v>1</v>
      </c>
      <c r="F110">
        <v>1</v>
      </c>
      <c r="H110">
        <v>1</v>
      </c>
    </row>
    <row r="111" spans="2:8" x14ac:dyDescent="0.3">
      <c r="C111" s="57">
        <v>0.64583333333333337</v>
      </c>
      <c r="D111">
        <v>1</v>
      </c>
      <c r="E111">
        <v>1</v>
      </c>
      <c r="F111">
        <v>1</v>
      </c>
      <c r="H111">
        <v>1</v>
      </c>
    </row>
    <row r="112" spans="2:8" x14ac:dyDescent="0.3">
      <c r="C112" s="57">
        <v>0.67708333333333337</v>
      </c>
      <c r="D112">
        <v>1</v>
      </c>
      <c r="E112">
        <v>1</v>
      </c>
      <c r="F112">
        <v>1</v>
      </c>
      <c r="H112">
        <v>1</v>
      </c>
    </row>
    <row r="113" spans="1:8" x14ac:dyDescent="0.3">
      <c r="C113" s="57">
        <v>0.72916666666666663</v>
      </c>
      <c r="D113">
        <v>1</v>
      </c>
      <c r="E113">
        <v>1</v>
      </c>
      <c r="F113">
        <v>1</v>
      </c>
      <c r="H113">
        <v>1</v>
      </c>
    </row>
    <row r="114" spans="1:8" x14ac:dyDescent="0.3">
      <c r="C114" s="57">
        <v>0.76041666666666663</v>
      </c>
      <c r="D114">
        <v>1</v>
      </c>
      <c r="E114">
        <v>1</v>
      </c>
      <c r="F114">
        <v>1</v>
      </c>
      <c r="H114">
        <v>1</v>
      </c>
    </row>
    <row r="115" spans="1:8" x14ac:dyDescent="0.3">
      <c r="C115" s="57">
        <v>0.79166666666666663</v>
      </c>
      <c r="D115">
        <v>1</v>
      </c>
      <c r="E115">
        <v>1</v>
      </c>
      <c r="F115">
        <v>1</v>
      </c>
      <c r="H115">
        <v>1</v>
      </c>
    </row>
    <row r="116" spans="1:8" x14ac:dyDescent="0.3">
      <c r="B116" t="s">
        <v>1129</v>
      </c>
      <c r="C116" s="57">
        <v>0.58333333333333337</v>
      </c>
      <c r="E116">
        <v>1</v>
      </c>
      <c r="G116">
        <v>1</v>
      </c>
    </row>
    <row r="117" spans="1:8" x14ac:dyDescent="0.3">
      <c r="C117" s="57">
        <v>0.61458333333333337</v>
      </c>
      <c r="E117">
        <v>1</v>
      </c>
      <c r="G117">
        <v>1</v>
      </c>
    </row>
    <row r="118" spans="1:8" x14ac:dyDescent="0.3">
      <c r="C118" s="57">
        <v>0.64583333333333337</v>
      </c>
      <c r="E118">
        <v>1</v>
      </c>
      <c r="G118">
        <v>1</v>
      </c>
    </row>
    <row r="119" spans="1:8" x14ac:dyDescent="0.3">
      <c r="C119" s="57">
        <v>0.67708333333333337</v>
      </c>
      <c r="E119">
        <v>1</v>
      </c>
      <c r="G119">
        <v>1</v>
      </c>
    </row>
    <row r="120" spans="1:8" x14ac:dyDescent="0.3">
      <c r="C120" s="57">
        <v>0.72916666666666663</v>
      </c>
      <c r="E120">
        <v>1</v>
      </c>
      <c r="G120">
        <v>1</v>
      </c>
    </row>
    <row r="121" spans="1:8" x14ac:dyDescent="0.3">
      <c r="C121" s="57">
        <v>0.76041666666666663</v>
      </c>
      <c r="E121">
        <v>1</v>
      </c>
      <c r="G121">
        <v>1</v>
      </c>
    </row>
    <row r="122" spans="1:8" x14ac:dyDescent="0.3">
      <c r="C122" s="57">
        <v>0.79166666666666663</v>
      </c>
      <c r="E122">
        <v>1</v>
      </c>
      <c r="G122">
        <v>1</v>
      </c>
    </row>
    <row r="123" spans="1:8" x14ac:dyDescent="0.3">
      <c r="A123" t="s">
        <v>3781</v>
      </c>
      <c r="C123"/>
      <c r="D123">
        <v>56</v>
      </c>
      <c r="E123">
        <v>84</v>
      </c>
      <c r="F123">
        <v>70</v>
      </c>
      <c r="G123">
        <v>70</v>
      </c>
      <c r="H123">
        <v>55</v>
      </c>
    </row>
    <row r="124" spans="1:8" x14ac:dyDescent="0.3">
      <c r="A124" t="s">
        <v>1332</v>
      </c>
      <c r="B124" t="s">
        <v>1208</v>
      </c>
      <c r="C124" s="57">
        <v>0.33333333333333331</v>
      </c>
      <c r="D124">
        <v>1</v>
      </c>
      <c r="F124">
        <v>1</v>
      </c>
      <c r="H124">
        <v>1</v>
      </c>
    </row>
    <row r="125" spans="1:8" x14ac:dyDescent="0.3">
      <c r="C125" s="57">
        <v>0.36458333333333331</v>
      </c>
      <c r="D125">
        <v>1</v>
      </c>
      <c r="F125">
        <v>1</v>
      </c>
      <c r="H125">
        <v>1</v>
      </c>
    </row>
    <row r="126" spans="1:8" x14ac:dyDescent="0.3">
      <c r="C126" s="57">
        <v>0.39583333333333331</v>
      </c>
      <c r="D126">
        <v>1</v>
      </c>
      <c r="F126">
        <v>1</v>
      </c>
      <c r="H126">
        <v>1</v>
      </c>
    </row>
    <row r="127" spans="1:8" x14ac:dyDescent="0.3">
      <c r="C127" s="57">
        <v>0.44791666666666669</v>
      </c>
      <c r="D127">
        <v>1</v>
      </c>
      <c r="F127">
        <v>1</v>
      </c>
      <c r="H127">
        <v>1</v>
      </c>
    </row>
    <row r="128" spans="1:8" x14ac:dyDescent="0.3">
      <c r="C128" s="57">
        <v>0.47916666666666669</v>
      </c>
      <c r="D128">
        <v>1</v>
      </c>
      <c r="F128">
        <v>1</v>
      </c>
      <c r="H128">
        <v>1</v>
      </c>
    </row>
    <row r="129" spans="2:8" x14ac:dyDescent="0.3">
      <c r="C129" s="57">
        <v>0.51041666666666663</v>
      </c>
      <c r="D129">
        <v>1</v>
      </c>
      <c r="F129">
        <v>1</v>
      </c>
      <c r="H129">
        <v>1</v>
      </c>
    </row>
    <row r="130" spans="2:8" x14ac:dyDescent="0.3">
      <c r="C130" s="57">
        <v>0.54166666666666663</v>
      </c>
      <c r="D130">
        <v>1</v>
      </c>
      <c r="F130">
        <v>1</v>
      </c>
      <c r="H130">
        <v>1</v>
      </c>
    </row>
    <row r="131" spans="2:8" x14ac:dyDescent="0.3">
      <c r="C131" s="57">
        <v>0.58333333333333337</v>
      </c>
      <c r="D131">
        <v>1</v>
      </c>
      <c r="F131">
        <v>1</v>
      </c>
      <c r="G131">
        <v>1</v>
      </c>
    </row>
    <row r="132" spans="2:8" x14ac:dyDescent="0.3">
      <c r="C132" s="57">
        <v>0.61458333333333337</v>
      </c>
      <c r="D132">
        <v>1</v>
      </c>
      <c r="F132">
        <v>1</v>
      </c>
      <c r="G132">
        <v>1</v>
      </c>
    </row>
    <row r="133" spans="2:8" x14ac:dyDescent="0.3">
      <c r="C133" s="57">
        <v>0.64583333333333337</v>
      </c>
      <c r="D133">
        <v>1</v>
      </c>
      <c r="F133">
        <v>1</v>
      </c>
      <c r="G133">
        <v>1</v>
      </c>
    </row>
    <row r="134" spans="2:8" x14ac:dyDescent="0.3">
      <c r="C134" s="57">
        <v>0.67708333333333337</v>
      </c>
      <c r="D134">
        <v>1</v>
      </c>
      <c r="F134">
        <v>1</v>
      </c>
      <c r="G134">
        <v>1</v>
      </c>
    </row>
    <row r="135" spans="2:8" x14ac:dyDescent="0.3">
      <c r="C135" s="57">
        <v>0.72916666666666663</v>
      </c>
      <c r="D135">
        <v>1</v>
      </c>
      <c r="F135">
        <v>1</v>
      </c>
      <c r="G135">
        <v>1</v>
      </c>
    </row>
    <row r="136" spans="2:8" x14ac:dyDescent="0.3">
      <c r="C136" s="57">
        <v>0.76041666666666663</v>
      </c>
      <c r="D136">
        <v>1</v>
      </c>
      <c r="F136">
        <v>1</v>
      </c>
      <c r="G136">
        <v>1</v>
      </c>
    </row>
    <row r="137" spans="2:8" x14ac:dyDescent="0.3">
      <c r="C137" s="57">
        <v>0.79166666666666663</v>
      </c>
      <c r="D137">
        <v>1</v>
      </c>
      <c r="F137">
        <v>1</v>
      </c>
      <c r="G137">
        <v>1</v>
      </c>
    </row>
    <row r="138" spans="2:8" x14ac:dyDescent="0.3">
      <c r="B138" t="s">
        <v>1222</v>
      </c>
      <c r="C138" s="57">
        <v>0.58333333333333337</v>
      </c>
      <c r="E138">
        <v>1</v>
      </c>
      <c r="G138">
        <v>1</v>
      </c>
      <c r="H138">
        <v>1</v>
      </c>
    </row>
    <row r="139" spans="2:8" x14ac:dyDescent="0.3">
      <c r="C139" s="57">
        <v>0.61458333333333337</v>
      </c>
      <c r="E139">
        <v>1</v>
      </c>
      <c r="G139">
        <v>1</v>
      </c>
      <c r="H139">
        <v>1</v>
      </c>
    </row>
    <row r="140" spans="2:8" x14ac:dyDescent="0.3">
      <c r="C140" s="57">
        <v>0.64583333333333337</v>
      </c>
      <c r="E140">
        <v>1</v>
      </c>
      <c r="G140">
        <v>1</v>
      </c>
      <c r="H140">
        <v>1</v>
      </c>
    </row>
    <row r="141" spans="2:8" x14ac:dyDescent="0.3">
      <c r="C141" s="57">
        <v>0.67708333333333337</v>
      </c>
      <c r="E141">
        <v>1</v>
      </c>
      <c r="G141">
        <v>1</v>
      </c>
      <c r="H141">
        <v>1</v>
      </c>
    </row>
    <row r="142" spans="2:8" x14ac:dyDescent="0.3">
      <c r="C142" s="57">
        <v>0.72916666666666663</v>
      </c>
      <c r="E142">
        <v>1</v>
      </c>
      <c r="G142">
        <v>1</v>
      </c>
      <c r="H142">
        <v>1</v>
      </c>
    </row>
    <row r="143" spans="2:8" x14ac:dyDescent="0.3">
      <c r="C143" s="57">
        <v>0.76041666666666663</v>
      </c>
      <c r="E143">
        <v>1</v>
      </c>
      <c r="G143">
        <v>1</v>
      </c>
      <c r="H143">
        <v>1</v>
      </c>
    </row>
    <row r="144" spans="2:8" x14ac:dyDescent="0.3">
      <c r="C144" s="57">
        <v>0.79166666666666663</v>
      </c>
      <c r="E144">
        <v>1</v>
      </c>
      <c r="G144">
        <v>1</v>
      </c>
      <c r="H144">
        <v>1</v>
      </c>
    </row>
    <row r="145" spans="2:8" x14ac:dyDescent="0.3">
      <c r="B145" t="s">
        <v>1214</v>
      </c>
      <c r="C145" s="57">
        <v>0.33333333333333331</v>
      </c>
      <c r="F145">
        <v>1</v>
      </c>
      <c r="G145">
        <v>1</v>
      </c>
      <c r="H145">
        <v>1</v>
      </c>
    </row>
    <row r="146" spans="2:8" x14ac:dyDescent="0.3">
      <c r="C146" s="57">
        <v>0.36458333333333331</v>
      </c>
      <c r="F146">
        <v>1</v>
      </c>
      <c r="G146">
        <v>1</v>
      </c>
      <c r="H146">
        <v>1</v>
      </c>
    </row>
    <row r="147" spans="2:8" x14ac:dyDescent="0.3">
      <c r="C147" s="57">
        <v>0.39583333333333331</v>
      </c>
      <c r="F147">
        <v>1</v>
      </c>
      <c r="G147">
        <v>1</v>
      </c>
      <c r="H147">
        <v>1</v>
      </c>
    </row>
    <row r="148" spans="2:8" x14ac:dyDescent="0.3">
      <c r="C148" s="57">
        <v>0.44791666666666669</v>
      </c>
      <c r="F148">
        <v>1</v>
      </c>
      <c r="G148">
        <v>1</v>
      </c>
      <c r="H148">
        <v>1</v>
      </c>
    </row>
    <row r="149" spans="2:8" x14ac:dyDescent="0.3">
      <c r="C149" s="57">
        <v>0.47916666666666669</v>
      </c>
      <c r="F149">
        <v>1</v>
      </c>
      <c r="G149">
        <v>1</v>
      </c>
      <c r="H149">
        <v>1</v>
      </c>
    </row>
    <row r="150" spans="2:8" x14ac:dyDescent="0.3">
      <c r="C150" s="57">
        <v>0.51041666666666663</v>
      </c>
      <c r="F150">
        <v>1</v>
      </c>
      <c r="G150">
        <v>1</v>
      </c>
      <c r="H150">
        <v>1</v>
      </c>
    </row>
    <row r="151" spans="2:8" x14ac:dyDescent="0.3">
      <c r="C151" s="57">
        <v>0.54166666666666663</v>
      </c>
      <c r="F151">
        <v>1</v>
      </c>
      <c r="G151">
        <v>1</v>
      </c>
      <c r="H151">
        <v>1</v>
      </c>
    </row>
    <row r="152" spans="2:8" x14ac:dyDescent="0.3">
      <c r="B152" t="s">
        <v>1148</v>
      </c>
      <c r="C152" s="57">
        <v>0.33333333333333331</v>
      </c>
      <c r="D152">
        <v>1</v>
      </c>
      <c r="E152">
        <v>1</v>
      </c>
      <c r="G152">
        <v>1</v>
      </c>
    </row>
    <row r="153" spans="2:8" x14ac:dyDescent="0.3">
      <c r="C153" s="57">
        <v>0.36458333333333331</v>
      </c>
      <c r="D153">
        <v>1</v>
      </c>
      <c r="E153">
        <v>1</v>
      </c>
      <c r="G153">
        <v>1</v>
      </c>
    </row>
    <row r="154" spans="2:8" x14ac:dyDescent="0.3">
      <c r="C154" s="57">
        <v>0.39583333333333331</v>
      </c>
      <c r="D154">
        <v>1</v>
      </c>
      <c r="E154">
        <v>1</v>
      </c>
      <c r="G154">
        <v>1</v>
      </c>
    </row>
    <row r="155" spans="2:8" x14ac:dyDescent="0.3">
      <c r="C155" s="57">
        <v>0.44791666666666669</v>
      </c>
      <c r="D155">
        <v>1</v>
      </c>
      <c r="E155">
        <v>1</v>
      </c>
      <c r="G155">
        <v>1</v>
      </c>
    </row>
    <row r="156" spans="2:8" x14ac:dyDescent="0.3">
      <c r="C156" s="57">
        <v>0.47916666666666669</v>
      </c>
      <c r="D156">
        <v>1</v>
      </c>
      <c r="E156">
        <v>1</v>
      </c>
      <c r="G156">
        <v>1</v>
      </c>
    </row>
    <row r="157" spans="2:8" x14ac:dyDescent="0.3">
      <c r="C157" s="57">
        <v>0.51041666666666663</v>
      </c>
      <c r="D157">
        <v>1</v>
      </c>
      <c r="E157">
        <v>1</v>
      </c>
      <c r="G157">
        <v>1</v>
      </c>
    </row>
    <row r="158" spans="2:8" x14ac:dyDescent="0.3">
      <c r="C158" s="57">
        <v>0.54166666666666663</v>
      </c>
      <c r="D158">
        <v>1</v>
      </c>
      <c r="E158">
        <v>1</v>
      </c>
      <c r="G158">
        <v>1</v>
      </c>
    </row>
    <row r="159" spans="2:8" x14ac:dyDescent="0.3">
      <c r="B159" t="s">
        <v>1178</v>
      </c>
      <c r="C159" s="57">
        <v>0.58333333333333337</v>
      </c>
      <c r="E159">
        <v>1</v>
      </c>
      <c r="H159">
        <v>1</v>
      </c>
    </row>
    <row r="160" spans="2:8" x14ac:dyDescent="0.3">
      <c r="C160" s="57">
        <v>0.61458333333333337</v>
      </c>
      <c r="E160">
        <v>1</v>
      </c>
      <c r="H160">
        <v>1</v>
      </c>
    </row>
    <row r="161" spans="1:8" x14ac:dyDescent="0.3">
      <c r="C161" s="57">
        <v>0.64583333333333337</v>
      </c>
      <c r="E161">
        <v>1</v>
      </c>
      <c r="H161">
        <v>1</v>
      </c>
    </row>
    <row r="162" spans="1:8" x14ac:dyDescent="0.3">
      <c r="C162" s="57">
        <v>0.67708333333333337</v>
      </c>
      <c r="E162">
        <v>1</v>
      </c>
      <c r="H162">
        <v>1</v>
      </c>
    </row>
    <row r="163" spans="1:8" x14ac:dyDescent="0.3">
      <c r="C163" s="57">
        <v>0.72916666666666663</v>
      </c>
      <c r="E163">
        <v>1</v>
      </c>
      <c r="H163">
        <v>1</v>
      </c>
    </row>
    <row r="164" spans="1:8" x14ac:dyDescent="0.3">
      <c r="C164" s="57">
        <v>0.76041666666666663</v>
      </c>
      <c r="E164">
        <v>1</v>
      </c>
      <c r="H164">
        <v>1</v>
      </c>
    </row>
    <row r="165" spans="1:8" x14ac:dyDescent="0.3">
      <c r="C165" s="57">
        <v>0.79166666666666663</v>
      </c>
      <c r="E165">
        <v>1</v>
      </c>
      <c r="H165">
        <v>1</v>
      </c>
    </row>
    <row r="166" spans="1:8" x14ac:dyDescent="0.3">
      <c r="B166" t="s">
        <v>1174</v>
      </c>
      <c r="C166" s="57">
        <v>0.58333333333333337</v>
      </c>
      <c r="D166">
        <v>1</v>
      </c>
      <c r="F166">
        <v>1</v>
      </c>
    </row>
    <row r="167" spans="1:8" x14ac:dyDescent="0.3">
      <c r="C167" s="57">
        <v>0.61458333333333337</v>
      </c>
      <c r="D167">
        <v>1</v>
      </c>
      <c r="F167">
        <v>1</v>
      </c>
    </row>
    <row r="168" spans="1:8" x14ac:dyDescent="0.3">
      <c r="C168" s="57">
        <v>0.64583333333333337</v>
      </c>
      <c r="D168">
        <v>1</v>
      </c>
      <c r="F168">
        <v>1</v>
      </c>
    </row>
    <row r="169" spans="1:8" x14ac:dyDescent="0.3">
      <c r="C169" s="57">
        <v>0.67708333333333337</v>
      </c>
      <c r="D169">
        <v>1</v>
      </c>
      <c r="F169">
        <v>1</v>
      </c>
    </row>
    <row r="170" spans="1:8" x14ac:dyDescent="0.3">
      <c r="C170" s="57">
        <v>0.72916666666666663</v>
      </c>
      <c r="D170">
        <v>1</v>
      </c>
      <c r="F170">
        <v>1</v>
      </c>
    </row>
    <row r="171" spans="1:8" x14ac:dyDescent="0.3">
      <c r="C171" s="57">
        <v>0.76041666666666663</v>
      </c>
      <c r="D171">
        <v>1</v>
      </c>
      <c r="F171">
        <v>1</v>
      </c>
    </row>
    <row r="172" spans="1:8" x14ac:dyDescent="0.3">
      <c r="C172" s="57">
        <v>0.79166666666666663</v>
      </c>
      <c r="D172">
        <v>1</v>
      </c>
      <c r="F172">
        <v>1</v>
      </c>
    </row>
    <row r="173" spans="1:8" x14ac:dyDescent="0.3">
      <c r="A173" t="s">
        <v>3782</v>
      </c>
      <c r="C173"/>
      <c r="D173">
        <v>28</v>
      </c>
      <c r="E173">
        <v>21</v>
      </c>
      <c r="F173">
        <v>28</v>
      </c>
      <c r="G173">
        <v>28</v>
      </c>
      <c r="H173">
        <v>28</v>
      </c>
    </row>
    <row r="174" spans="1:8" x14ac:dyDescent="0.3">
      <c r="A174" t="s">
        <v>1302</v>
      </c>
      <c r="B174" t="s">
        <v>1210</v>
      </c>
      <c r="C174" s="57">
        <v>0.33333333333333331</v>
      </c>
      <c r="E174">
        <v>1</v>
      </c>
      <c r="F174">
        <v>1</v>
      </c>
      <c r="G174">
        <v>1</v>
      </c>
    </row>
    <row r="175" spans="1:8" x14ac:dyDescent="0.3">
      <c r="C175" s="57">
        <v>0.36458333333333331</v>
      </c>
      <c r="E175">
        <v>1</v>
      </c>
      <c r="F175">
        <v>1</v>
      </c>
      <c r="G175">
        <v>1</v>
      </c>
    </row>
    <row r="176" spans="1:8" x14ac:dyDescent="0.3">
      <c r="C176" s="57">
        <v>0.39583333333333331</v>
      </c>
      <c r="E176">
        <v>1</v>
      </c>
      <c r="F176">
        <v>1</v>
      </c>
      <c r="G176">
        <v>1</v>
      </c>
    </row>
    <row r="177" spans="2:7" x14ac:dyDescent="0.3">
      <c r="C177" s="57">
        <v>0.44791666666666669</v>
      </c>
      <c r="E177">
        <v>1</v>
      </c>
      <c r="F177">
        <v>1</v>
      </c>
      <c r="G177">
        <v>1</v>
      </c>
    </row>
    <row r="178" spans="2:7" x14ac:dyDescent="0.3">
      <c r="C178" s="57">
        <v>0.47916666666666669</v>
      </c>
      <c r="E178">
        <v>1</v>
      </c>
      <c r="F178">
        <v>1</v>
      </c>
      <c r="G178">
        <v>1</v>
      </c>
    </row>
    <row r="179" spans="2:7" x14ac:dyDescent="0.3">
      <c r="C179" s="57">
        <v>0.51041666666666663</v>
      </c>
      <c r="E179">
        <v>1</v>
      </c>
      <c r="F179">
        <v>1</v>
      </c>
      <c r="G179">
        <v>1</v>
      </c>
    </row>
    <row r="180" spans="2:7" x14ac:dyDescent="0.3">
      <c r="C180" s="57">
        <v>0.54166666666666663</v>
      </c>
      <c r="E180">
        <v>1</v>
      </c>
      <c r="F180">
        <v>1</v>
      </c>
      <c r="G180">
        <v>1</v>
      </c>
    </row>
    <row r="181" spans="2:7" x14ac:dyDescent="0.3">
      <c r="B181" t="s">
        <v>1206</v>
      </c>
      <c r="C181" s="57">
        <v>0.58333333333333337</v>
      </c>
      <c r="E181">
        <v>1</v>
      </c>
      <c r="G181">
        <v>1</v>
      </c>
    </row>
    <row r="182" spans="2:7" x14ac:dyDescent="0.3">
      <c r="C182" s="57">
        <v>0.61458333333333337</v>
      </c>
      <c r="E182">
        <v>1</v>
      </c>
      <c r="G182">
        <v>1</v>
      </c>
    </row>
    <row r="183" spans="2:7" x14ac:dyDescent="0.3">
      <c r="C183" s="57">
        <v>0.64583333333333337</v>
      </c>
      <c r="E183">
        <v>1</v>
      </c>
      <c r="G183">
        <v>1</v>
      </c>
    </row>
    <row r="184" spans="2:7" x14ac:dyDescent="0.3">
      <c r="C184" s="57">
        <v>0.67708333333333337</v>
      </c>
      <c r="E184">
        <v>1</v>
      </c>
      <c r="G184">
        <v>1</v>
      </c>
    </row>
    <row r="185" spans="2:7" x14ac:dyDescent="0.3">
      <c r="C185" s="57">
        <v>0.72916666666666663</v>
      </c>
      <c r="E185">
        <v>1</v>
      </c>
      <c r="G185">
        <v>1</v>
      </c>
    </row>
    <row r="186" spans="2:7" x14ac:dyDescent="0.3">
      <c r="C186" s="57">
        <v>0.76041666666666663</v>
      </c>
      <c r="E186">
        <v>1</v>
      </c>
      <c r="G186">
        <v>1</v>
      </c>
    </row>
    <row r="187" spans="2:7" x14ac:dyDescent="0.3">
      <c r="C187" s="57">
        <v>0.79166666666666663</v>
      </c>
      <c r="E187">
        <v>1</v>
      </c>
      <c r="G187">
        <v>1</v>
      </c>
    </row>
    <row r="188" spans="2:7" x14ac:dyDescent="0.3">
      <c r="B188" t="s">
        <v>1117</v>
      </c>
      <c r="C188" s="57">
        <v>0.33333333333333331</v>
      </c>
      <c r="E188">
        <v>1</v>
      </c>
      <c r="F188">
        <v>1</v>
      </c>
    </row>
    <row r="189" spans="2:7" x14ac:dyDescent="0.3">
      <c r="C189" s="57">
        <v>0.36458333333333331</v>
      </c>
      <c r="E189">
        <v>1</v>
      </c>
      <c r="F189">
        <v>1</v>
      </c>
    </row>
    <row r="190" spans="2:7" x14ac:dyDescent="0.3">
      <c r="C190" s="57">
        <v>0.39583333333333331</v>
      </c>
      <c r="E190">
        <v>1</v>
      </c>
      <c r="F190">
        <v>1</v>
      </c>
    </row>
    <row r="191" spans="2:7" x14ac:dyDescent="0.3">
      <c r="C191" s="57">
        <v>0.44791666666666669</v>
      </c>
      <c r="E191">
        <v>1</v>
      </c>
      <c r="F191">
        <v>1</v>
      </c>
    </row>
    <row r="192" spans="2:7" x14ac:dyDescent="0.3">
      <c r="C192" s="57">
        <v>0.47916666666666669</v>
      </c>
      <c r="E192">
        <v>1</v>
      </c>
      <c r="F192">
        <v>1</v>
      </c>
    </row>
    <row r="193" spans="2:8" x14ac:dyDescent="0.3">
      <c r="C193" s="57">
        <v>0.51041666666666663</v>
      </c>
      <c r="E193">
        <v>1</v>
      </c>
      <c r="F193">
        <v>1</v>
      </c>
    </row>
    <row r="194" spans="2:8" x14ac:dyDescent="0.3">
      <c r="C194" s="57">
        <v>0.54166666666666663</v>
      </c>
      <c r="E194">
        <v>1</v>
      </c>
      <c r="F194">
        <v>1</v>
      </c>
    </row>
    <row r="195" spans="2:8" x14ac:dyDescent="0.3">
      <c r="C195" s="57">
        <v>0.58333333333333337</v>
      </c>
      <c r="D195">
        <v>1</v>
      </c>
      <c r="E195">
        <v>1</v>
      </c>
      <c r="F195">
        <v>1</v>
      </c>
      <c r="G195">
        <v>1</v>
      </c>
      <c r="H195">
        <v>1</v>
      </c>
    </row>
    <row r="196" spans="2:8" x14ac:dyDescent="0.3">
      <c r="C196" s="57">
        <v>0.61458333333333337</v>
      </c>
      <c r="D196">
        <v>1</v>
      </c>
      <c r="E196">
        <v>1</v>
      </c>
      <c r="F196">
        <v>1</v>
      </c>
      <c r="G196">
        <v>1</v>
      </c>
      <c r="H196">
        <v>1</v>
      </c>
    </row>
    <row r="197" spans="2:8" x14ac:dyDescent="0.3">
      <c r="C197" s="57">
        <v>0.64583333333333337</v>
      </c>
      <c r="D197">
        <v>1</v>
      </c>
      <c r="E197">
        <v>1</v>
      </c>
      <c r="F197">
        <v>1</v>
      </c>
      <c r="G197">
        <v>1</v>
      </c>
      <c r="H197">
        <v>1</v>
      </c>
    </row>
    <row r="198" spans="2:8" x14ac:dyDescent="0.3">
      <c r="C198" s="57">
        <v>0.67708333333333337</v>
      </c>
      <c r="D198">
        <v>1</v>
      </c>
      <c r="E198">
        <v>1</v>
      </c>
      <c r="F198">
        <v>1</v>
      </c>
      <c r="G198">
        <v>1</v>
      </c>
      <c r="H198">
        <v>1</v>
      </c>
    </row>
    <row r="199" spans="2:8" x14ac:dyDescent="0.3">
      <c r="C199" s="57">
        <v>0.72916666666666663</v>
      </c>
      <c r="D199">
        <v>1</v>
      </c>
      <c r="E199">
        <v>1</v>
      </c>
      <c r="F199">
        <v>1</v>
      </c>
      <c r="G199">
        <v>1</v>
      </c>
      <c r="H199">
        <v>1</v>
      </c>
    </row>
    <row r="200" spans="2:8" x14ac:dyDescent="0.3">
      <c r="C200" s="57">
        <v>0.76041666666666663</v>
      </c>
      <c r="D200">
        <v>1</v>
      </c>
      <c r="E200">
        <v>1</v>
      </c>
      <c r="F200">
        <v>1</v>
      </c>
      <c r="G200">
        <v>1</v>
      </c>
      <c r="H200">
        <v>1</v>
      </c>
    </row>
    <row r="201" spans="2:8" x14ac:dyDescent="0.3">
      <c r="C201" s="57">
        <v>0.79166666666666663</v>
      </c>
      <c r="D201">
        <v>1</v>
      </c>
      <c r="E201">
        <v>1</v>
      </c>
      <c r="F201">
        <v>1</v>
      </c>
      <c r="G201">
        <v>1</v>
      </c>
      <c r="H201">
        <v>1</v>
      </c>
    </row>
    <row r="202" spans="2:8" x14ac:dyDescent="0.3">
      <c r="B202" t="s">
        <v>1142</v>
      </c>
      <c r="C202" s="57">
        <v>0.58333333333333337</v>
      </c>
      <c r="E202">
        <v>1</v>
      </c>
      <c r="F202">
        <v>1</v>
      </c>
      <c r="G202">
        <v>1</v>
      </c>
    </row>
    <row r="203" spans="2:8" x14ac:dyDescent="0.3">
      <c r="C203" s="57">
        <v>0.61458333333333337</v>
      </c>
      <c r="E203">
        <v>1</v>
      </c>
      <c r="F203">
        <v>1</v>
      </c>
      <c r="G203">
        <v>1</v>
      </c>
    </row>
    <row r="204" spans="2:8" x14ac:dyDescent="0.3">
      <c r="C204" s="57">
        <v>0.64583333333333337</v>
      </c>
      <c r="E204">
        <v>1</v>
      </c>
      <c r="F204">
        <v>1</v>
      </c>
      <c r="G204">
        <v>1</v>
      </c>
    </row>
    <row r="205" spans="2:8" x14ac:dyDescent="0.3">
      <c r="C205" s="57">
        <v>0.67708333333333337</v>
      </c>
      <c r="E205">
        <v>1</v>
      </c>
      <c r="F205">
        <v>1</v>
      </c>
      <c r="G205">
        <v>1</v>
      </c>
    </row>
    <row r="206" spans="2:8" x14ac:dyDescent="0.3">
      <c r="C206" s="57">
        <v>0.72916666666666663</v>
      </c>
      <c r="E206">
        <v>1</v>
      </c>
      <c r="F206">
        <v>1</v>
      </c>
      <c r="G206">
        <v>1</v>
      </c>
    </row>
    <row r="207" spans="2:8" x14ac:dyDescent="0.3">
      <c r="C207" s="57">
        <v>0.76041666666666663</v>
      </c>
      <c r="E207">
        <v>1</v>
      </c>
      <c r="F207">
        <v>1</v>
      </c>
      <c r="G207">
        <v>1</v>
      </c>
    </row>
    <row r="208" spans="2:8" x14ac:dyDescent="0.3">
      <c r="C208" s="57">
        <v>0.79166666666666663</v>
      </c>
      <c r="E208">
        <v>1</v>
      </c>
      <c r="F208">
        <v>1</v>
      </c>
      <c r="G208">
        <v>1</v>
      </c>
    </row>
    <row r="209" spans="2:8" x14ac:dyDescent="0.3">
      <c r="B209" t="s">
        <v>1197</v>
      </c>
      <c r="C209" s="57">
        <v>0.58333333333333337</v>
      </c>
      <c r="D209">
        <v>1</v>
      </c>
      <c r="E209">
        <v>1</v>
      </c>
      <c r="F209">
        <v>1</v>
      </c>
    </row>
    <row r="210" spans="2:8" x14ac:dyDescent="0.3">
      <c r="C210" s="57">
        <v>0.61458333333333337</v>
      </c>
      <c r="D210">
        <v>1</v>
      </c>
      <c r="E210">
        <v>1</v>
      </c>
      <c r="F210">
        <v>1</v>
      </c>
    </row>
    <row r="211" spans="2:8" x14ac:dyDescent="0.3">
      <c r="C211" s="57">
        <v>0.64583333333333337</v>
      </c>
      <c r="D211">
        <v>1</v>
      </c>
      <c r="E211">
        <v>1</v>
      </c>
      <c r="F211">
        <v>1</v>
      </c>
    </row>
    <row r="212" spans="2:8" x14ac:dyDescent="0.3">
      <c r="C212" s="57">
        <v>0.67708333333333337</v>
      </c>
      <c r="D212">
        <v>1</v>
      </c>
      <c r="E212">
        <v>1</v>
      </c>
      <c r="F212">
        <v>1</v>
      </c>
    </row>
    <row r="213" spans="2:8" x14ac:dyDescent="0.3">
      <c r="C213" s="57">
        <v>0.72916666666666663</v>
      </c>
      <c r="D213">
        <v>1</v>
      </c>
      <c r="E213">
        <v>1</v>
      </c>
      <c r="F213">
        <v>1</v>
      </c>
    </row>
    <row r="214" spans="2:8" x14ac:dyDescent="0.3">
      <c r="C214" s="57">
        <v>0.76041666666666663</v>
      </c>
      <c r="D214">
        <v>1</v>
      </c>
      <c r="E214">
        <v>1</v>
      </c>
      <c r="F214">
        <v>1</v>
      </c>
    </row>
    <row r="215" spans="2:8" x14ac:dyDescent="0.3">
      <c r="C215" s="57">
        <v>0.79166666666666663</v>
      </c>
      <c r="D215">
        <v>1</v>
      </c>
      <c r="E215">
        <v>1</v>
      </c>
      <c r="F215">
        <v>1</v>
      </c>
    </row>
    <row r="216" spans="2:8" x14ac:dyDescent="0.3">
      <c r="B216" t="s">
        <v>1132</v>
      </c>
      <c r="C216" s="57">
        <v>0.33333333333333331</v>
      </c>
      <c r="F216">
        <v>1</v>
      </c>
      <c r="G216">
        <v>1</v>
      </c>
      <c r="H216">
        <v>1</v>
      </c>
    </row>
    <row r="217" spans="2:8" x14ac:dyDescent="0.3">
      <c r="C217" s="57">
        <v>0.36458333333333331</v>
      </c>
      <c r="F217">
        <v>1</v>
      </c>
      <c r="G217">
        <v>1</v>
      </c>
      <c r="H217">
        <v>1</v>
      </c>
    </row>
    <row r="218" spans="2:8" x14ac:dyDescent="0.3">
      <c r="C218" s="57">
        <v>0.39583333333333331</v>
      </c>
      <c r="F218">
        <v>1</v>
      </c>
      <c r="G218">
        <v>1</v>
      </c>
      <c r="H218">
        <v>1</v>
      </c>
    </row>
    <row r="219" spans="2:8" x14ac:dyDescent="0.3">
      <c r="C219" s="57">
        <v>0.44791666666666669</v>
      </c>
      <c r="F219">
        <v>1</v>
      </c>
      <c r="G219">
        <v>1</v>
      </c>
      <c r="H219">
        <v>1</v>
      </c>
    </row>
    <row r="220" spans="2:8" x14ac:dyDescent="0.3">
      <c r="C220" s="57">
        <v>0.47916666666666669</v>
      </c>
      <c r="F220">
        <v>1</v>
      </c>
      <c r="G220">
        <v>1</v>
      </c>
      <c r="H220">
        <v>1</v>
      </c>
    </row>
    <row r="221" spans="2:8" x14ac:dyDescent="0.3">
      <c r="C221" s="57">
        <v>0.51041666666666663</v>
      </c>
      <c r="F221">
        <v>1</v>
      </c>
      <c r="G221">
        <v>1</v>
      </c>
      <c r="H221">
        <v>1</v>
      </c>
    </row>
    <row r="222" spans="2:8" x14ac:dyDescent="0.3">
      <c r="C222" s="57">
        <v>0.54166666666666663</v>
      </c>
      <c r="F222">
        <v>1</v>
      </c>
      <c r="G222">
        <v>1</v>
      </c>
      <c r="H222">
        <v>1</v>
      </c>
    </row>
    <row r="223" spans="2:8" x14ac:dyDescent="0.3">
      <c r="C223" s="57">
        <v>0.58333333333333337</v>
      </c>
      <c r="E223">
        <v>1</v>
      </c>
      <c r="F223">
        <v>1</v>
      </c>
    </row>
    <row r="224" spans="2:8" x14ac:dyDescent="0.3">
      <c r="C224" s="57">
        <v>0.61458333333333337</v>
      </c>
      <c r="E224">
        <v>1</v>
      </c>
      <c r="F224">
        <v>1</v>
      </c>
    </row>
    <row r="225" spans="2:8" x14ac:dyDescent="0.3">
      <c r="C225" s="57">
        <v>0.64583333333333337</v>
      </c>
      <c r="E225">
        <v>1</v>
      </c>
      <c r="F225">
        <v>1</v>
      </c>
    </row>
    <row r="226" spans="2:8" x14ac:dyDescent="0.3">
      <c r="C226" s="57">
        <v>0.67708333333333337</v>
      </c>
      <c r="E226">
        <v>1</v>
      </c>
      <c r="F226">
        <v>1</v>
      </c>
    </row>
    <row r="227" spans="2:8" x14ac:dyDescent="0.3">
      <c r="C227" s="57">
        <v>0.72916666666666663</v>
      </c>
      <c r="E227">
        <v>1</v>
      </c>
      <c r="F227">
        <v>1</v>
      </c>
    </row>
    <row r="228" spans="2:8" x14ac:dyDescent="0.3">
      <c r="C228" s="57">
        <v>0.76041666666666663</v>
      </c>
      <c r="E228">
        <v>1</v>
      </c>
      <c r="F228">
        <v>1</v>
      </c>
    </row>
    <row r="229" spans="2:8" x14ac:dyDescent="0.3">
      <c r="C229" s="57">
        <v>0.79166666666666663</v>
      </c>
      <c r="E229">
        <v>1</v>
      </c>
      <c r="F229">
        <v>1</v>
      </c>
    </row>
    <row r="230" spans="2:8" x14ac:dyDescent="0.3">
      <c r="B230" t="s">
        <v>1211</v>
      </c>
      <c r="C230" s="57">
        <v>0.58333333333333337</v>
      </c>
      <c r="D230">
        <v>1</v>
      </c>
      <c r="E230">
        <v>1</v>
      </c>
      <c r="F230">
        <v>1</v>
      </c>
      <c r="G230">
        <v>1</v>
      </c>
    </row>
    <row r="231" spans="2:8" x14ac:dyDescent="0.3">
      <c r="C231" s="57">
        <v>0.61458333333333337</v>
      </c>
      <c r="D231">
        <v>1</v>
      </c>
      <c r="E231">
        <v>1</v>
      </c>
      <c r="F231">
        <v>1</v>
      </c>
      <c r="G231">
        <v>1</v>
      </c>
    </row>
    <row r="232" spans="2:8" x14ac:dyDescent="0.3">
      <c r="C232" s="57">
        <v>0.64583333333333337</v>
      </c>
      <c r="D232">
        <v>1</v>
      </c>
      <c r="E232">
        <v>1</v>
      </c>
      <c r="F232">
        <v>1</v>
      </c>
      <c r="G232">
        <v>1</v>
      </c>
    </row>
    <row r="233" spans="2:8" x14ac:dyDescent="0.3">
      <c r="C233" s="57">
        <v>0.67708333333333337</v>
      </c>
      <c r="D233">
        <v>1</v>
      </c>
      <c r="E233">
        <v>1</v>
      </c>
      <c r="F233">
        <v>1</v>
      </c>
      <c r="G233">
        <v>1</v>
      </c>
    </row>
    <row r="234" spans="2:8" x14ac:dyDescent="0.3">
      <c r="C234" s="57">
        <v>0.72916666666666663</v>
      </c>
      <c r="D234">
        <v>1</v>
      </c>
      <c r="E234">
        <v>1</v>
      </c>
      <c r="F234">
        <v>1</v>
      </c>
      <c r="G234">
        <v>1</v>
      </c>
    </row>
    <row r="235" spans="2:8" x14ac:dyDescent="0.3">
      <c r="C235" s="57">
        <v>0.76041666666666663</v>
      </c>
      <c r="D235">
        <v>1</v>
      </c>
      <c r="E235">
        <v>1</v>
      </c>
      <c r="F235">
        <v>1</v>
      </c>
      <c r="G235">
        <v>1</v>
      </c>
    </row>
    <row r="236" spans="2:8" x14ac:dyDescent="0.3">
      <c r="C236" s="57">
        <v>0.79166666666666663</v>
      </c>
      <c r="D236">
        <v>1</v>
      </c>
      <c r="E236">
        <v>1</v>
      </c>
      <c r="F236">
        <v>1</v>
      </c>
      <c r="G236">
        <v>1</v>
      </c>
    </row>
    <row r="237" spans="2:8" x14ac:dyDescent="0.3">
      <c r="B237" t="s">
        <v>1195</v>
      </c>
      <c r="C237" s="57">
        <v>0.33333333333333331</v>
      </c>
      <c r="H237">
        <v>1</v>
      </c>
    </row>
    <row r="238" spans="2:8" x14ac:dyDescent="0.3">
      <c r="C238" s="57">
        <v>0.36458333333333331</v>
      </c>
      <c r="H238">
        <v>1</v>
      </c>
    </row>
    <row r="239" spans="2:8" x14ac:dyDescent="0.3">
      <c r="C239" s="57">
        <v>0.39583333333333331</v>
      </c>
      <c r="H239">
        <v>1</v>
      </c>
    </row>
    <row r="240" spans="2:8" x14ac:dyDescent="0.3">
      <c r="C240" s="57">
        <v>0.44791666666666669</v>
      </c>
      <c r="H240">
        <v>1</v>
      </c>
    </row>
    <row r="241" spans="2:8" x14ac:dyDescent="0.3">
      <c r="C241" s="57">
        <v>0.47916666666666669</v>
      </c>
      <c r="H241">
        <v>1</v>
      </c>
    </row>
    <row r="242" spans="2:8" x14ac:dyDescent="0.3">
      <c r="C242" s="57">
        <v>0.51041666666666663</v>
      </c>
      <c r="H242">
        <v>1</v>
      </c>
    </row>
    <row r="243" spans="2:8" x14ac:dyDescent="0.3">
      <c r="C243" s="57">
        <v>0.54166666666666663</v>
      </c>
      <c r="H243">
        <v>1</v>
      </c>
    </row>
    <row r="244" spans="2:8" x14ac:dyDescent="0.3">
      <c r="C244" s="57">
        <v>0.58333333333333337</v>
      </c>
      <c r="D244">
        <v>1</v>
      </c>
      <c r="E244">
        <v>1</v>
      </c>
      <c r="G244">
        <v>1</v>
      </c>
      <c r="H244">
        <v>1</v>
      </c>
    </row>
    <row r="245" spans="2:8" x14ac:dyDescent="0.3">
      <c r="C245" s="57">
        <v>0.61458333333333337</v>
      </c>
      <c r="D245">
        <v>1</v>
      </c>
      <c r="E245">
        <v>1</v>
      </c>
      <c r="G245">
        <v>1</v>
      </c>
      <c r="H245">
        <v>1</v>
      </c>
    </row>
    <row r="246" spans="2:8" x14ac:dyDescent="0.3">
      <c r="C246" s="57">
        <v>0.64583333333333337</v>
      </c>
      <c r="D246">
        <v>1</v>
      </c>
      <c r="E246">
        <v>1</v>
      </c>
      <c r="G246">
        <v>1</v>
      </c>
      <c r="H246">
        <v>1</v>
      </c>
    </row>
    <row r="247" spans="2:8" x14ac:dyDescent="0.3">
      <c r="C247" s="57">
        <v>0.67708333333333337</v>
      </c>
      <c r="D247">
        <v>1</v>
      </c>
      <c r="E247">
        <v>1</v>
      </c>
      <c r="G247">
        <v>1</v>
      </c>
      <c r="H247">
        <v>1</v>
      </c>
    </row>
    <row r="248" spans="2:8" x14ac:dyDescent="0.3">
      <c r="C248" s="57">
        <v>0.72916666666666663</v>
      </c>
      <c r="D248">
        <v>1</v>
      </c>
      <c r="E248">
        <v>1</v>
      </c>
      <c r="G248">
        <v>1</v>
      </c>
      <c r="H248">
        <v>1</v>
      </c>
    </row>
    <row r="249" spans="2:8" x14ac:dyDescent="0.3">
      <c r="C249" s="57">
        <v>0.76041666666666663</v>
      </c>
      <c r="D249">
        <v>1</v>
      </c>
      <c r="E249">
        <v>1</v>
      </c>
      <c r="G249">
        <v>1</v>
      </c>
      <c r="H249">
        <v>1</v>
      </c>
    </row>
    <row r="250" spans="2:8" x14ac:dyDescent="0.3">
      <c r="C250" s="57">
        <v>0.79166666666666663</v>
      </c>
      <c r="D250">
        <v>1</v>
      </c>
      <c r="E250">
        <v>1</v>
      </c>
      <c r="G250">
        <v>1</v>
      </c>
      <c r="H250">
        <v>1</v>
      </c>
    </row>
    <row r="251" spans="2:8" x14ac:dyDescent="0.3">
      <c r="B251" t="s">
        <v>1160</v>
      </c>
      <c r="C251" s="57">
        <v>0.33333333333333331</v>
      </c>
      <c r="D251">
        <v>1</v>
      </c>
      <c r="G251">
        <v>1</v>
      </c>
    </row>
    <row r="252" spans="2:8" x14ac:dyDescent="0.3">
      <c r="C252" s="57">
        <v>0.36458333333333331</v>
      </c>
      <c r="D252">
        <v>1</v>
      </c>
      <c r="G252">
        <v>1</v>
      </c>
    </row>
    <row r="253" spans="2:8" x14ac:dyDescent="0.3">
      <c r="C253" s="57">
        <v>0.39583333333333331</v>
      </c>
      <c r="D253">
        <v>1</v>
      </c>
      <c r="G253">
        <v>1</v>
      </c>
    </row>
    <row r="254" spans="2:8" x14ac:dyDescent="0.3">
      <c r="C254" s="57">
        <v>0.44791666666666669</v>
      </c>
      <c r="D254">
        <v>1</v>
      </c>
      <c r="G254">
        <v>1</v>
      </c>
    </row>
    <row r="255" spans="2:8" x14ac:dyDescent="0.3">
      <c r="C255" s="57">
        <v>0.47916666666666669</v>
      </c>
      <c r="D255">
        <v>1</v>
      </c>
      <c r="G255">
        <v>1</v>
      </c>
    </row>
    <row r="256" spans="2:8" x14ac:dyDescent="0.3">
      <c r="C256" s="57">
        <v>0.51041666666666663</v>
      </c>
      <c r="D256">
        <v>1</v>
      </c>
      <c r="G256">
        <v>1</v>
      </c>
    </row>
    <row r="257" spans="2:8" x14ac:dyDescent="0.3">
      <c r="C257" s="57">
        <v>0.54166666666666663</v>
      </c>
      <c r="D257">
        <v>1</v>
      </c>
      <c r="G257">
        <v>1</v>
      </c>
    </row>
    <row r="258" spans="2:8" x14ac:dyDescent="0.3">
      <c r="C258" s="57">
        <v>0.58333333333333337</v>
      </c>
      <c r="D258">
        <v>1</v>
      </c>
      <c r="E258">
        <v>1</v>
      </c>
      <c r="G258">
        <v>1</v>
      </c>
    </row>
    <row r="259" spans="2:8" x14ac:dyDescent="0.3">
      <c r="C259" s="57">
        <v>0.61458333333333337</v>
      </c>
      <c r="D259">
        <v>1</v>
      </c>
      <c r="E259">
        <v>1</v>
      </c>
      <c r="G259">
        <v>1</v>
      </c>
    </row>
    <row r="260" spans="2:8" x14ac:dyDescent="0.3">
      <c r="C260" s="57">
        <v>0.64583333333333337</v>
      </c>
      <c r="D260">
        <v>1</v>
      </c>
      <c r="E260">
        <v>1</v>
      </c>
      <c r="G260">
        <v>1</v>
      </c>
    </row>
    <row r="261" spans="2:8" x14ac:dyDescent="0.3">
      <c r="C261" s="57">
        <v>0.67708333333333337</v>
      </c>
      <c r="D261">
        <v>1</v>
      </c>
      <c r="E261">
        <v>1</v>
      </c>
      <c r="G261">
        <v>1</v>
      </c>
    </row>
    <row r="262" spans="2:8" x14ac:dyDescent="0.3">
      <c r="C262" s="57">
        <v>0.72916666666666663</v>
      </c>
      <c r="D262">
        <v>1</v>
      </c>
      <c r="E262">
        <v>1</v>
      </c>
      <c r="G262">
        <v>1</v>
      </c>
    </row>
    <row r="263" spans="2:8" x14ac:dyDescent="0.3">
      <c r="C263" s="57">
        <v>0.76041666666666663</v>
      </c>
      <c r="D263">
        <v>1</v>
      </c>
      <c r="E263">
        <v>1</v>
      </c>
      <c r="G263">
        <v>1</v>
      </c>
    </row>
    <row r="264" spans="2:8" x14ac:dyDescent="0.3">
      <c r="C264" s="57">
        <v>0.79166666666666663</v>
      </c>
      <c r="D264">
        <v>1</v>
      </c>
      <c r="E264">
        <v>1</v>
      </c>
      <c r="G264">
        <v>1</v>
      </c>
    </row>
    <row r="265" spans="2:8" x14ac:dyDescent="0.3">
      <c r="B265" t="s">
        <v>1150</v>
      </c>
      <c r="C265" s="57">
        <v>0.58333333333333337</v>
      </c>
      <c r="E265">
        <v>1</v>
      </c>
      <c r="F265">
        <v>1</v>
      </c>
      <c r="H265">
        <v>1</v>
      </c>
    </row>
    <row r="266" spans="2:8" x14ac:dyDescent="0.3">
      <c r="C266" s="57">
        <v>0.61458333333333337</v>
      </c>
      <c r="E266">
        <v>1</v>
      </c>
      <c r="F266">
        <v>1</v>
      </c>
      <c r="H266">
        <v>1</v>
      </c>
    </row>
    <row r="267" spans="2:8" x14ac:dyDescent="0.3">
      <c r="C267" s="57">
        <v>0.64583333333333337</v>
      </c>
      <c r="E267">
        <v>1</v>
      </c>
      <c r="F267">
        <v>1</v>
      </c>
      <c r="H267">
        <v>1</v>
      </c>
    </row>
    <row r="268" spans="2:8" x14ac:dyDescent="0.3">
      <c r="C268" s="57">
        <v>0.67708333333333337</v>
      </c>
      <c r="E268">
        <v>1</v>
      </c>
      <c r="F268">
        <v>1</v>
      </c>
      <c r="H268">
        <v>1</v>
      </c>
    </row>
    <row r="269" spans="2:8" x14ac:dyDescent="0.3">
      <c r="C269" s="57">
        <v>0.72916666666666663</v>
      </c>
      <c r="E269">
        <v>1</v>
      </c>
      <c r="F269">
        <v>1</v>
      </c>
      <c r="H269">
        <v>1</v>
      </c>
    </row>
    <row r="270" spans="2:8" x14ac:dyDescent="0.3">
      <c r="C270" s="57">
        <v>0.76041666666666663</v>
      </c>
      <c r="E270">
        <v>1</v>
      </c>
      <c r="F270">
        <v>1</v>
      </c>
      <c r="H270">
        <v>1</v>
      </c>
    </row>
    <row r="271" spans="2:8" x14ac:dyDescent="0.3">
      <c r="C271" s="57">
        <v>0.79166666666666663</v>
      </c>
      <c r="E271">
        <v>1</v>
      </c>
      <c r="F271">
        <v>1</v>
      </c>
      <c r="H271">
        <v>1</v>
      </c>
    </row>
    <row r="272" spans="2:8" x14ac:dyDescent="0.3">
      <c r="B272" t="s">
        <v>1136</v>
      </c>
      <c r="C272" s="57">
        <v>0.33333333333333331</v>
      </c>
      <c r="D272">
        <v>1</v>
      </c>
      <c r="E272">
        <v>1</v>
      </c>
      <c r="H272">
        <v>1</v>
      </c>
    </row>
    <row r="273" spans="1:8" x14ac:dyDescent="0.3">
      <c r="C273" s="57">
        <v>0.36458333333333331</v>
      </c>
      <c r="D273">
        <v>1</v>
      </c>
      <c r="E273">
        <v>1</v>
      </c>
      <c r="H273">
        <v>1</v>
      </c>
    </row>
    <row r="274" spans="1:8" x14ac:dyDescent="0.3">
      <c r="C274" s="57">
        <v>0.39583333333333331</v>
      </c>
      <c r="D274">
        <v>1</v>
      </c>
      <c r="E274">
        <v>1</v>
      </c>
      <c r="H274">
        <v>1</v>
      </c>
    </row>
    <row r="275" spans="1:8" x14ac:dyDescent="0.3">
      <c r="C275" s="57">
        <v>0.44791666666666669</v>
      </c>
      <c r="D275">
        <v>1</v>
      </c>
      <c r="E275">
        <v>1</v>
      </c>
      <c r="H275">
        <v>1</v>
      </c>
    </row>
    <row r="276" spans="1:8" x14ac:dyDescent="0.3">
      <c r="C276" s="57">
        <v>0.47916666666666669</v>
      </c>
      <c r="D276">
        <v>1</v>
      </c>
      <c r="E276">
        <v>1</v>
      </c>
      <c r="H276">
        <v>1</v>
      </c>
    </row>
    <row r="277" spans="1:8" x14ac:dyDescent="0.3">
      <c r="C277" s="57">
        <v>0.51041666666666663</v>
      </c>
      <c r="D277">
        <v>1</v>
      </c>
      <c r="E277">
        <v>1</v>
      </c>
      <c r="H277">
        <v>1</v>
      </c>
    </row>
    <row r="278" spans="1:8" x14ac:dyDescent="0.3">
      <c r="C278" s="57">
        <v>0.54166666666666663</v>
      </c>
      <c r="D278">
        <v>1</v>
      </c>
      <c r="E278">
        <v>1</v>
      </c>
      <c r="H278">
        <v>1</v>
      </c>
    </row>
    <row r="279" spans="1:8" x14ac:dyDescent="0.3">
      <c r="A279" t="s">
        <v>3783</v>
      </c>
      <c r="C279"/>
      <c r="D279">
        <v>49</v>
      </c>
      <c r="E279">
        <v>84</v>
      </c>
      <c r="F279">
        <v>63</v>
      </c>
      <c r="G279">
        <v>63</v>
      </c>
      <c r="H279">
        <v>42</v>
      </c>
    </row>
    <row r="280" spans="1:8" x14ac:dyDescent="0.3">
      <c r="A280" t="s">
        <v>1232</v>
      </c>
      <c r="B280" t="s">
        <v>1183</v>
      </c>
      <c r="C280" s="57">
        <v>0.58333333333333337</v>
      </c>
      <c r="D280">
        <v>1</v>
      </c>
      <c r="F280">
        <v>1</v>
      </c>
      <c r="H280">
        <v>1</v>
      </c>
    </row>
    <row r="281" spans="1:8" x14ac:dyDescent="0.3">
      <c r="C281" s="57">
        <v>0.61458333333333337</v>
      </c>
      <c r="D281">
        <v>1</v>
      </c>
      <c r="F281">
        <v>1</v>
      </c>
      <c r="H281">
        <v>1</v>
      </c>
    </row>
    <row r="282" spans="1:8" x14ac:dyDescent="0.3">
      <c r="C282" s="57">
        <v>0.64583333333333337</v>
      </c>
      <c r="D282">
        <v>1</v>
      </c>
      <c r="F282">
        <v>1</v>
      </c>
      <c r="H282">
        <v>1</v>
      </c>
    </row>
    <row r="283" spans="1:8" x14ac:dyDescent="0.3">
      <c r="C283" s="57">
        <v>0.67708333333333337</v>
      </c>
      <c r="D283">
        <v>1</v>
      </c>
      <c r="F283">
        <v>1</v>
      </c>
      <c r="H283">
        <v>1</v>
      </c>
    </row>
    <row r="284" spans="1:8" x14ac:dyDescent="0.3">
      <c r="C284" s="57">
        <v>0.72916666666666663</v>
      </c>
      <c r="D284">
        <v>1</v>
      </c>
      <c r="F284">
        <v>1</v>
      </c>
      <c r="H284">
        <v>1</v>
      </c>
    </row>
    <row r="285" spans="1:8" x14ac:dyDescent="0.3">
      <c r="C285" s="57">
        <v>0.76041666666666663</v>
      </c>
      <c r="D285">
        <v>1</v>
      </c>
      <c r="F285">
        <v>1</v>
      </c>
      <c r="H285">
        <v>1</v>
      </c>
    </row>
    <row r="286" spans="1:8" x14ac:dyDescent="0.3">
      <c r="C286" s="57">
        <v>0.79166666666666663</v>
      </c>
      <c r="D286">
        <v>1</v>
      </c>
      <c r="F286">
        <v>1</v>
      </c>
      <c r="H286">
        <v>1</v>
      </c>
    </row>
    <row r="287" spans="1:8" x14ac:dyDescent="0.3">
      <c r="B287" t="s">
        <v>1168</v>
      </c>
      <c r="C287" s="57">
        <v>0.58333333333333337</v>
      </c>
      <c r="D287">
        <v>1</v>
      </c>
      <c r="F287">
        <v>1</v>
      </c>
      <c r="H287">
        <v>1</v>
      </c>
    </row>
    <row r="288" spans="1:8" x14ac:dyDescent="0.3">
      <c r="C288" s="57">
        <v>0.61458333333333337</v>
      </c>
      <c r="D288">
        <v>1</v>
      </c>
      <c r="F288">
        <v>1</v>
      </c>
      <c r="H288">
        <v>1</v>
      </c>
    </row>
    <row r="289" spans="2:8" x14ac:dyDescent="0.3">
      <c r="C289" s="57">
        <v>0.64583333333333337</v>
      </c>
      <c r="D289">
        <v>1</v>
      </c>
      <c r="F289">
        <v>1</v>
      </c>
      <c r="H289">
        <v>1</v>
      </c>
    </row>
    <row r="290" spans="2:8" x14ac:dyDescent="0.3">
      <c r="C290" s="57">
        <v>0.67708333333333337</v>
      </c>
      <c r="D290">
        <v>1</v>
      </c>
      <c r="F290">
        <v>1</v>
      </c>
      <c r="H290">
        <v>1</v>
      </c>
    </row>
    <row r="291" spans="2:8" x14ac:dyDescent="0.3">
      <c r="C291" s="57">
        <v>0.72916666666666663</v>
      </c>
      <c r="D291">
        <v>1</v>
      </c>
      <c r="F291">
        <v>1</v>
      </c>
      <c r="H291">
        <v>1</v>
      </c>
    </row>
    <row r="292" spans="2:8" x14ac:dyDescent="0.3">
      <c r="C292" s="57">
        <v>0.76041666666666663</v>
      </c>
      <c r="D292">
        <v>1</v>
      </c>
      <c r="F292">
        <v>1</v>
      </c>
      <c r="H292">
        <v>1</v>
      </c>
    </row>
    <row r="293" spans="2:8" x14ac:dyDescent="0.3">
      <c r="C293" s="57">
        <v>0.79166666666666663</v>
      </c>
      <c r="D293">
        <v>1</v>
      </c>
      <c r="F293">
        <v>1</v>
      </c>
      <c r="H293">
        <v>1</v>
      </c>
    </row>
    <row r="294" spans="2:8" x14ac:dyDescent="0.3">
      <c r="B294" t="s">
        <v>1204</v>
      </c>
      <c r="C294" s="57">
        <v>0.58333333333333337</v>
      </c>
      <c r="E294">
        <v>1</v>
      </c>
      <c r="G294">
        <v>1</v>
      </c>
    </row>
    <row r="295" spans="2:8" x14ac:dyDescent="0.3">
      <c r="C295" s="57">
        <v>0.61458333333333337</v>
      </c>
      <c r="E295">
        <v>1</v>
      </c>
      <c r="G295">
        <v>1</v>
      </c>
    </row>
    <row r="296" spans="2:8" x14ac:dyDescent="0.3">
      <c r="C296" s="57">
        <v>0.64583333333333337</v>
      </c>
      <c r="E296">
        <v>1</v>
      </c>
      <c r="G296">
        <v>1</v>
      </c>
    </row>
    <row r="297" spans="2:8" x14ac:dyDescent="0.3">
      <c r="C297" s="57">
        <v>0.67708333333333337</v>
      </c>
      <c r="E297">
        <v>1</v>
      </c>
      <c r="G297">
        <v>1</v>
      </c>
    </row>
    <row r="298" spans="2:8" x14ac:dyDescent="0.3">
      <c r="C298" s="57">
        <v>0.72916666666666663</v>
      </c>
      <c r="E298">
        <v>1</v>
      </c>
      <c r="G298">
        <v>1</v>
      </c>
    </row>
    <row r="299" spans="2:8" x14ac:dyDescent="0.3">
      <c r="C299" s="57">
        <v>0.76041666666666663</v>
      </c>
      <c r="E299">
        <v>1</v>
      </c>
      <c r="G299">
        <v>1</v>
      </c>
    </row>
    <row r="300" spans="2:8" x14ac:dyDescent="0.3">
      <c r="C300" s="57">
        <v>0.79166666666666663</v>
      </c>
      <c r="E300">
        <v>1</v>
      </c>
      <c r="G300">
        <v>1</v>
      </c>
    </row>
    <row r="301" spans="2:8" x14ac:dyDescent="0.3">
      <c r="B301" t="s">
        <v>1157</v>
      </c>
      <c r="C301" s="57">
        <v>0.33333333333333331</v>
      </c>
      <c r="D301">
        <v>1</v>
      </c>
      <c r="E301">
        <v>1</v>
      </c>
      <c r="F301">
        <v>1</v>
      </c>
      <c r="G301">
        <v>1</v>
      </c>
      <c r="H301">
        <v>1</v>
      </c>
    </row>
    <row r="302" spans="2:8" x14ac:dyDescent="0.3">
      <c r="C302" s="57">
        <v>0.36458333333333331</v>
      </c>
      <c r="D302">
        <v>1</v>
      </c>
      <c r="E302">
        <v>1</v>
      </c>
      <c r="F302">
        <v>1</v>
      </c>
      <c r="G302">
        <v>1</v>
      </c>
      <c r="H302">
        <v>1</v>
      </c>
    </row>
    <row r="303" spans="2:8" x14ac:dyDescent="0.3">
      <c r="C303" s="57">
        <v>0.39583333333333331</v>
      </c>
      <c r="D303">
        <v>1</v>
      </c>
      <c r="E303">
        <v>1</v>
      </c>
      <c r="F303">
        <v>1</v>
      </c>
      <c r="G303">
        <v>1</v>
      </c>
      <c r="H303">
        <v>1</v>
      </c>
    </row>
    <row r="304" spans="2:8" x14ac:dyDescent="0.3">
      <c r="C304" s="57">
        <v>0.44791666666666669</v>
      </c>
      <c r="D304">
        <v>1</v>
      </c>
      <c r="E304">
        <v>1</v>
      </c>
      <c r="F304">
        <v>1</v>
      </c>
      <c r="G304">
        <v>1</v>
      </c>
      <c r="H304">
        <v>1</v>
      </c>
    </row>
    <row r="305" spans="2:8" x14ac:dyDescent="0.3">
      <c r="C305" s="57">
        <v>0.47916666666666669</v>
      </c>
      <c r="D305">
        <v>1</v>
      </c>
      <c r="E305">
        <v>1</v>
      </c>
      <c r="F305">
        <v>1</v>
      </c>
      <c r="G305">
        <v>1</v>
      </c>
      <c r="H305">
        <v>1</v>
      </c>
    </row>
    <row r="306" spans="2:8" x14ac:dyDescent="0.3">
      <c r="C306" s="57">
        <v>0.51041666666666663</v>
      </c>
      <c r="D306">
        <v>1</v>
      </c>
      <c r="E306">
        <v>1</v>
      </c>
      <c r="F306">
        <v>1</v>
      </c>
      <c r="G306">
        <v>1</v>
      </c>
      <c r="H306">
        <v>1</v>
      </c>
    </row>
    <row r="307" spans="2:8" x14ac:dyDescent="0.3">
      <c r="C307" s="57">
        <v>0.54166666666666663</v>
      </c>
      <c r="D307">
        <v>1</v>
      </c>
      <c r="E307">
        <v>1</v>
      </c>
      <c r="F307">
        <v>1</v>
      </c>
      <c r="G307">
        <v>1</v>
      </c>
      <c r="H307">
        <v>1</v>
      </c>
    </row>
    <row r="308" spans="2:8" x14ac:dyDescent="0.3">
      <c r="B308" t="s">
        <v>1205</v>
      </c>
      <c r="C308" s="57">
        <v>0.33333333333333331</v>
      </c>
      <c r="E308">
        <v>1</v>
      </c>
      <c r="G308">
        <v>1</v>
      </c>
    </row>
    <row r="309" spans="2:8" x14ac:dyDescent="0.3">
      <c r="C309" s="57">
        <v>0.36458333333333331</v>
      </c>
      <c r="E309">
        <v>1</v>
      </c>
      <c r="G309">
        <v>1</v>
      </c>
    </row>
    <row r="310" spans="2:8" x14ac:dyDescent="0.3">
      <c r="C310" s="57">
        <v>0.39583333333333331</v>
      </c>
      <c r="E310">
        <v>1</v>
      </c>
      <c r="G310">
        <v>1</v>
      </c>
    </row>
    <row r="311" spans="2:8" x14ac:dyDescent="0.3">
      <c r="C311" s="57">
        <v>0.44791666666666669</v>
      </c>
      <c r="E311">
        <v>1</v>
      </c>
      <c r="G311">
        <v>1</v>
      </c>
    </row>
    <row r="312" spans="2:8" x14ac:dyDescent="0.3">
      <c r="C312" s="57">
        <v>0.47916666666666669</v>
      </c>
      <c r="E312">
        <v>1</v>
      </c>
      <c r="G312">
        <v>1</v>
      </c>
    </row>
    <row r="313" spans="2:8" x14ac:dyDescent="0.3">
      <c r="C313" s="57">
        <v>0.51041666666666663</v>
      </c>
      <c r="E313">
        <v>1</v>
      </c>
      <c r="G313">
        <v>1</v>
      </c>
    </row>
    <row r="314" spans="2:8" x14ac:dyDescent="0.3">
      <c r="C314" s="57">
        <v>0.54166666666666663</v>
      </c>
      <c r="E314">
        <v>1</v>
      </c>
      <c r="G314">
        <v>1</v>
      </c>
    </row>
    <row r="315" spans="2:8" x14ac:dyDescent="0.3">
      <c r="C315" s="57">
        <v>0.58333333333333337</v>
      </c>
      <c r="E315">
        <v>1</v>
      </c>
      <c r="G315">
        <v>1</v>
      </c>
    </row>
    <row r="316" spans="2:8" x14ac:dyDescent="0.3">
      <c r="C316" s="57">
        <v>0.61458333333333337</v>
      </c>
      <c r="E316">
        <v>1</v>
      </c>
      <c r="G316">
        <v>1</v>
      </c>
    </row>
    <row r="317" spans="2:8" x14ac:dyDescent="0.3">
      <c r="C317" s="57">
        <v>0.64583333333333337</v>
      </c>
      <c r="E317">
        <v>1</v>
      </c>
      <c r="G317">
        <v>1</v>
      </c>
    </row>
    <row r="318" spans="2:8" x14ac:dyDescent="0.3">
      <c r="C318" s="57">
        <v>0.67708333333333337</v>
      </c>
      <c r="E318">
        <v>1</v>
      </c>
      <c r="G318">
        <v>1</v>
      </c>
    </row>
    <row r="319" spans="2:8" x14ac:dyDescent="0.3">
      <c r="C319" s="57">
        <v>0.72916666666666663</v>
      </c>
      <c r="E319">
        <v>1</v>
      </c>
      <c r="G319">
        <v>1</v>
      </c>
    </row>
    <row r="320" spans="2:8" x14ac:dyDescent="0.3">
      <c r="C320" s="57">
        <v>0.76041666666666663</v>
      </c>
      <c r="E320">
        <v>1</v>
      </c>
      <c r="G320">
        <v>1</v>
      </c>
    </row>
    <row r="321" spans="2:8" x14ac:dyDescent="0.3">
      <c r="C321" s="57">
        <v>0.79166666666666663</v>
      </c>
      <c r="E321">
        <v>1</v>
      </c>
      <c r="G321">
        <v>1</v>
      </c>
    </row>
    <row r="322" spans="2:8" x14ac:dyDescent="0.3">
      <c r="B322" t="s">
        <v>1191</v>
      </c>
      <c r="C322" s="57">
        <v>0.33333333333333331</v>
      </c>
      <c r="F322">
        <v>1</v>
      </c>
      <c r="H322">
        <v>1</v>
      </c>
    </row>
    <row r="323" spans="2:8" x14ac:dyDescent="0.3">
      <c r="C323" s="57">
        <v>0.36458333333333331</v>
      </c>
      <c r="F323">
        <v>1</v>
      </c>
      <c r="H323">
        <v>1</v>
      </c>
    </row>
    <row r="324" spans="2:8" x14ac:dyDescent="0.3">
      <c r="C324" s="57">
        <v>0.39583333333333331</v>
      </c>
      <c r="F324">
        <v>1</v>
      </c>
      <c r="H324">
        <v>1</v>
      </c>
    </row>
    <row r="325" spans="2:8" x14ac:dyDescent="0.3">
      <c r="C325" s="57">
        <v>0.44791666666666669</v>
      </c>
      <c r="F325">
        <v>1</v>
      </c>
      <c r="H325">
        <v>1</v>
      </c>
    </row>
    <row r="326" spans="2:8" x14ac:dyDescent="0.3">
      <c r="C326" s="57">
        <v>0.47916666666666669</v>
      </c>
      <c r="F326">
        <v>1</v>
      </c>
      <c r="H326">
        <v>1</v>
      </c>
    </row>
    <row r="327" spans="2:8" x14ac:dyDescent="0.3">
      <c r="C327" s="57">
        <v>0.51041666666666663</v>
      </c>
      <c r="F327">
        <v>1</v>
      </c>
      <c r="H327">
        <v>1</v>
      </c>
    </row>
    <row r="328" spans="2:8" x14ac:dyDescent="0.3">
      <c r="C328" s="57">
        <v>0.54166666666666663</v>
      </c>
      <c r="F328">
        <v>1</v>
      </c>
      <c r="H328">
        <v>1</v>
      </c>
    </row>
    <row r="329" spans="2:8" x14ac:dyDescent="0.3">
      <c r="C329" s="57">
        <v>0.58333333333333337</v>
      </c>
      <c r="D329">
        <v>1</v>
      </c>
      <c r="F329">
        <v>1</v>
      </c>
      <c r="G329">
        <v>1</v>
      </c>
      <c r="H329">
        <v>1</v>
      </c>
    </row>
    <row r="330" spans="2:8" x14ac:dyDescent="0.3">
      <c r="C330" s="57">
        <v>0.61458333333333337</v>
      </c>
      <c r="D330">
        <v>1</v>
      </c>
      <c r="F330">
        <v>1</v>
      </c>
      <c r="G330">
        <v>1</v>
      </c>
      <c r="H330">
        <v>1</v>
      </c>
    </row>
    <row r="331" spans="2:8" x14ac:dyDescent="0.3">
      <c r="C331" s="57">
        <v>0.64583333333333337</v>
      </c>
      <c r="D331">
        <v>1</v>
      </c>
      <c r="F331">
        <v>1</v>
      </c>
      <c r="G331">
        <v>1</v>
      </c>
      <c r="H331">
        <v>1</v>
      </c>
    </row>
    <row r="332" spans="2:8" x14ac:dyDescent="0.3">
      <c r="C332" s="57">
        <v>0.67708333333333337</v>
      </c>
      <c r="D332">
        <v>1</v>
      </c>
      <c r="F332">
        <v>1</v>
      </c>
      <c r="G332">
        <v>1</v>
      </c>
      <c r="H332">
        <v>1</v>
      </c>
    </row>
    <row r="333" spans="2:8" x14ac:dyDescent="0.3">
      <c r="C333" s="57">
        <v>0.72916666666666663</v>
      </c>
      <c r="D333">
        <v>1</v>
      </c>
      <c r="F333">
        <v>1</v>
      </c>
      <c r="G333">
        <v>1</v>
      </c>
      <c r="H333">
        <v>1</v>
      </c>
    </row>
    <row r="334" spans="2:8" x14ac:dyDescent="0.3">
      <c r="C334" s="57">
        <v>0.76041666666666663</v>
      </c>
      <c r="D334">
        <v>1</v>
      </c>
      <c r="F334">
        <v>1</v>
      </c>
      <c r="G334">
        <v>1</v>
      </c>
      <c r="H334">
        <v>1</v>
      </c>
    </row>
    <row r="335" spans="2:8" x14ac:dyDescent="0.3">
      <c r="C335" s="57">
        <v>0.79166666666666663</v>
      </c>
      <c r="D335">
        <v>1</v>
      </c>
      <c r="F335">
        <v>1</v>
      </c>
      <c r="G335">
        <v>1</v>
      </c>
      <c r="H335">
        <v>1</v>
      </c>
    </row>
    <row r="336" spans="2:8" x14ac:dyDescent="0.3">
      <c r="B336" t="s">
        <v>1198</v>
      </c>
      <c r="C336" s="57">
        <v>0.33333333333333331</v>
      </c>
      <c r="E336">
        <v>1</v>
      </c>
      <c r="G336">
        <v>1</v>
      </c>
    </row>
    <row r="337" spans="2:8" x14ac:dyDescent="0.3">
      <c r="C337" s="57">
        <v>0.36458333333333331</v>
      </c>
      <c r="E337">
        <v>1</v>
      </c>
      <c r="G337">
        <v>1</v>
      </c>
    </row>
    <row r="338" spans="2:8" x14ac:dyDescent="0.3">
      <c r="C338" s="57">
        <v>0.39583333333333331</v>
      </c>
      <c r="E338">
        <v>1</v>
      </c>
      <c r="G338">
        <v>1</v>
      </c>
    </row>
    <row r="339" spans="2:8" x14ac:dyDescent="0.3">
      <c r="C339" s="57">
        <v>0.44791666666666669</v>
      </c>
      <c r="E339">
        <v>1</v>
      </c>
      <c r="G339">
        <v>1</v>
      </c>
    </row>
    <row r="340" spans="2:8" x14ac:dyDescent="0.3">
      <c r="C340" s="57">
        <v>0.47916666666666669</v>
      </c>
      <c r="E340">
        <v>1</v>
      </c>
      <c r="G340">
        <v>1</v>
      </c>
    </row>
    <row r="341" spans="2:8" x14ac:dyDescent="0.3">
      <c r="C341" s="57">
        <v>0.51041666666666663</v>
      </c>
      <c r="E341">
        <v>1</v>
      </c>
      <c r="G341">
        <v>1</v>
      </c>
    </row>
    <row r="342" spans="2:8" x14ac:dyDescent="0.3">
      <c r="C342" s="57">
        <v>0.54166666666666663</v>
      </c>
      <c r="E342">
        <v>1</v>
      </c>
      <c r="G342">
        <v>1</v>
      </c>
    </row>
    <row r="343" spans="2:8" x14ac:dyDescent="0.3">
      <c r="B343" t="s">
        <v>1200</v>
      </c>
      <c r="C343" s="57">
        <v>0.33333333333333331</v>
      </c>
      <c r="D343">
        <v>1</v>
      </c>
      <c r="F343">
        <v>1</v>
      </c>
      <c r="H343">
        <v>1</v>
      </c>
    </row>
    <row r="344" spans="2:8" x14ac:dyDescent="0.3">
      <c r="C344" s="57">
        <v>0.36458333333333331</v>
      </c>
      <c r="D344">
        <v>1</v>
      </c>
      <c r="F344">
        <v>1</v>
      </c>
      <c r="H344">
        <v>1</v>
      </c>
    </row>
    <row r="345" spans="2:8" x14ac:dyDescent="0.3">
      <c r="C345" s="57">
        <v>0.39583333333333331</v>
      </c>
      <c r="D345">
        <v>1</v>
      </c>
      <c r="F345">
        <v>1</v>
      </c>
      <c r="H345">
        <v>1</v>
      </c>
    </row>
    <row r="346" spans="2:8" x14ac:dyDescent="0.3">
      <c r="C346" s="57">
        <v>0.44791666666666669</v>
      </c>
      <c r="D346">
        <v>1</v>
      </c>
      <c r="F346">
        <v>1</v>
      </c>
      <c r="H346">
        <v>1</v>
      </c>
    </row>
    <row r="347" spans="2:8" x14ac:dyDescent="0.3">
      <c r="C347" s="57">
        <v>0.47916666666666669</v>
      </c>
      <c r="D347">
        <v>1</v>
      </c>
      <c r="F347">
        <v>1</v>
      </c>
      <c r="H347">
        <v>1</v>
      </c>
    </row>
    <row r="348" spans="2:8" x14ac:dyDescent="0.3">
      <c r="C348" s="57">
        <v>0.51041666666666663</v>
      </c>
      <c r="D348">
        <v>1</v>
      </c>
      <c r="F348">
        <v>1</v>
      </c>
      <c r="H348">
        <v>1</v>
      </c>
    </row>
    <row r="349" spans="2:8" x14ac:dyDescent="0.3">
      <c r="C349" s="57">
        <v>0.54166666666666663</v>
      </c>
      <c r="D349">
        <v>1</v>
      </c>
      <c r="F349">
        <v>1</v>
      </c>
      <c r="H349">
        <v>1</v>
      </c>
    </row>
    <row r="350" spans="2:8" x14ac:dyDescent="0.3">
      <c r="B350" t="s">
        <v>1203</v>
      </c>
      <c r="C350" s="57">
        <v>0.58333333333333337</v>
      </c>
      <c r="E350">
        <v>1</v>
      </c>
      <c r="F350">
        <v>1</v>
      </c>
      <c r="G350">
        <v>1</v>
      </c>
    </row>
    <row r="351" spans="2:8" x14ac:dyDescent="0.3">
      <c r="C351" s="57">
        <v>0.61458333333333337</v>
      </c>
      <c r="E351">
        <v>1</v>
      </c>
      <c r="F351">
        <v>1</v>
      </c>
      <c r="G351">
        <v>1</v>
      </c>
    </row>
    <row r="352" spans="2:8" x14ac:dyDescent="0.3">
      <c r="C352" s="57">
        <v>0.64583333333333337</v>
      </c>
      <c r="E352">
        <v>1</v>
      </c>
      <c r="F352">
        <v>1</v>
      </c>
      <c r="G352">
        <v>1</v>
      </c>
    </row>
    <row r="353" spans="1:8" x14ac:dyDescent="0.3">
      <c r="C353" s="57">
        <v>0.67708333333333337</v>
      </c>
      <c r="E353">
        <v>1</v>
      </c>
      <c r="F353">
        <v>1</v>
      </c>
      <c r="G353">
        <v>1</v>
      </c>
    </row>
    <row r="354" spans="1:8" x14ac:dyDescent="0.3">
      <c r="C354" s="57">
        <v>0.72916666666666663</v>
      </c>
      <c r="E354">
        <v>1</v>
      </c>
      <c r="F354">
        <v>1</v>
      </c>
      <c r="G354">
        <v>1</v>
      </c>
    </row>
    <row r="355" spans="1:8" x14ac:dyDescent="0.3">
      <c r="C355" s="57">
        <v>0.76041666666666663</v>
      </c>
      <c r="E355">
        <v>1</v>
      </c>
      <c r="F355">
        <v>1</v>
      </c>
      <c r="G355">
        <v>1</v>
      </c>
    </row>
    <row r="356" spans="1:8" x14ac:dyDescent="0.3">
      <c r="C356" s="57">
        <v>0.79166666666666663</v>
      </c>
      <c r="E356">
        <v>1</v>
      </c>
      <c r="F356">
        <v>1</v>
      </c>
      <c r="G356">
        <v>1</v>
      </c>
    </row>
    <row r="357" spans="1:8" x14ac:dyDescent="0.3">
      <c r="A357" t="s">
        <v>3784</v>
      </c>
      <c r="C357"/>
      <c r="D357">
        <v>35</v>
      </c>
      <c r="E357">
        <v>42</v>
      </c>
      <c r="F357">
        <v>49</v>
      </c>
      <c r="G357">
        <v>49</v>
      </c>
      <c r="H357">
        <v>42</v>
      </c>
    </row>
    <row r="358" spans="1:8" x14ac:dyDescent="0.3">
      <c r="A358" t="s">
        <v>1342</v>
      </c>
      <c r="B358" t="s">
        <v>1213</v>
      </c>
      <c r="C358" s="57">
        <v>0.58333333333333337</v>
      </c>
      <c r="D358">
        <v>1</v>
      </c>
      <c r="E358">
        <v>1</v>
      </c>
      <c r="F358">
        <v>1</v>
      </c>
      <c r="G358">
        <v>1</v>
      </c>
    </row>
    <row r="359" spans="1:8" x14ac:dyDescent="0.3">
      <c r="C359" s="57">
        <v>0.61458333333333337</v>
      </c>
      <c r="D359">
        <v>1</v>
      </c>
      <c r="E359">
        <v>1</v>
      </c>
      <c r="F359">
        <v>1</v>
      </c>
      <c r="G359">
        <v>1</v>
      </c>
    </row>
    <row r="360" spans="1:8" x14ac:dyDescent="0.3">
      <c r="C360" s="57">
        <v>0.64583333333333337</v>
      </c>
      <c r="D360">
        <v>1</v>
      </c>
      <c r="E360">
        <v>1</v>
      </c>
      <c r="F360">
        <v>1</v>
      </c>
      <c r="G360">
        <v>1</v>
      </c>
    </row>
    <row r="361" spans="1:8" x14ac:dyDescent="0.3">
      <c r="C361" s="57">
        <v>0.67708333333333337</v>
      </c>
      <c r="D361">
        <v>1</v>
      </c>
      <c r="E361">
        <v>1</v>
      </c>
      <c r="F361">
        <v>1</v>
      </c>
      <c r="G361">
        <v>1</v>
      </c>
    </row>
    <row r="362" spans="1:8" x14ac:dyDescent="0.3">
      <c r="C362" s="57">
        <v>0.72916666666666663</v>
      </c>
      <c r="D362">
        <v>1</v>
      </c>
      <c r="E362">
        <v>1</v>
      </c>
      <c r="F362">
        <v>1</v>
      </c>
      <c r="G362">
        <v>1</v>
      </c>
    </row>
    <row r="363" spans="1:8" x14ac:dyDescent="0.3">
      <c r="C363" s="57">
        <v>0.76041666666666663</v>
      </c>
      <c r="D363">
        <v>1</v>
      </c>
      <c r="E363">
        <v>1</v>
      </c>
      <c r="F363">
        <v>1</v>
      </c>
      <c r="G363">
        <v>1</v>
      </c>
    </row>
    <row r="364" spans="1:8" x14ac:dyDescent="0.3">
      <c r="C364" s="57">
        <v>0.79166666666666663</v>
      </c>
      <c r="D364">
        <v>1</v>
      </c>
      <c r="E364">
        <v>1</v>
      </c>
      <c r="F364">
        <v>1</v>
      </c>
      <c r="G364">
        <v>1</v>
      </c>
    </row>
    <row r="365" spans="1:8" x14ac:dyDescent="0.3">
      <c r="B365" t="s">
        <v>1165</v>
      </c>
      <c r="C365" s="57">
        <v>0.58333333333333337</v>
      </c>
      <c r="F365">
        <v>1</v>
      </c>
      <c r="H365">
        <v>1</v>
      </c>
    </row>
    <row r="366" spans="1:8" x14ac:dyDescent="0.3">
      <c r="C366" s="57">
        <v>0.61458333333333337</v>
      </c>
      <c r="F366">
        <v>1</v>
      </c>
      <c r="H366">
        <v>1</v>
      </c>
    </row>
    <row r="367" spans="1:8" x14ac:dyDescent="0.3">
      <c r="C367" s="57">
        <v>0.64583333333333337</v>
      </c>
      <c r="F367">
        <v>1</v>
      </c>
      <c r="H367">
        <v>1</v>
      </c>
    </row>
    <row r="368" spans="1:8" x14ac:dyDescent="0.3">
      <c r="C368" s="57">
        <v>0.67708333333333337</v>
      </c>
      <c r="F368">
        <v>1</v>
      </c>
      <c r="H368">
        <v>1</v>
      </c>
    </row>
    <row r="369" spans="2:8" x14ac:dyDescent="0.3">
      <c r="C369" s="57">
        <v>0.72916666666666663</v>
      </c>
      <c r="F369">
        <v>1</v>
      </c>
      <c r="H369">
        <v>1</v>
      </c>
    </row>
    <row r="370" spans="2:8" x14ac:dyDescent="0.3">
      <c r="C370" s="57">
        <v>0.76041666666666663</v>
      </c>
      <c r="F370">
        <v>1</v>
      </c>
      <c r="H370">
        <v>1</v>
      </c>
    </row>
    <row r="371" spans="2:8" x14ac:dyDescent="0.3">
      <c r="C371" s="57">
        <v>0.79166666666666663</v>
      </c>
      <c r="F371">
        <v>1</v>
      </c>
      <c r="H371">
        <v>1</v>
      </c>
    </row>
    <row r="372" spans="2:8" x14ac:dyDescent="0.3">
      <c r="B372" t="s">
        <v>1176</v>
      </c>
      <c r="C372" s="57">
        <v>0.33333333333333331</v>
      </c>
      <c r="G372">
        <v>1</v>
      </c>
      <c r="H372">
        <v>1</v>
      </c>
    </row>
    <row r="373" spans="2:8" x14ac:dyDescent="0.3">
      <c r="C373" s="57">
        <v>0.36458333333333331</v>
      </c>
      <c r="G373">
        <v>1</v>
      </c>
      <c r="H373">
        <v>1</v>
      </c>
    </row>
    <row r="374" spans="2:8" x14ac:dyDescent="0.3">
      <c r="C374" s="57">
        <v>0.39583333333333331</v>
      </c>
      <c r="G374">
        <v>1</v>
      </c>
      <c r="H374">
        <v>1</v>
      </c>
    </row>
    <row r="375" spans="2:8" x14ac:dyDescent="0.3">
      <c r="C375" s="57">
        <v>0.44791666666666669</v>
      </c>
      <c r="G375">
        <v>1</v>
      </c>
      <c r="H375">
        <v>1</v>
      </c>
    </row>
    <row r="376" spans="2:8" x14ac:dyDescent="0.3">
      <c r="C376" s="57">
        <v>0.47916666666666669</v>
      </c>
      <c r="G376">
        <v>1</v>
      </c>
      <c r="H376">
        <v>1</v>
      </c>
    </row>
    <row r="377" spans="2:8" x14ac:dyDescent="0.3">
      <c r="C377" s="57">
        <v>0.51041666666666663</v>
      </c>
      <c r="G377">
        <v>1</v>
      </c>
      <c r="H377">
        <v>1</v>
      </c>
    </row>
    <row r="378" spans="2:8" x14ac:dyDescent="0.3">
      <c r="C378" s="57">
        <v>0.54166666666666663</v>
      </c>
      <c r="G378">
        <v>1</v>
      </c>
      <c r="H378">
        <v>1</v>
      </c>
    </row>
    <row r="379" spans="2:8" x14ac:dyDescent="0.3">
      <c r="C379" s="57">
        <v>0.58333333333333337</v>
      </c>
      <c r="E379">
        <v>1</v>
      </c>
      <c r="G379">
        <v>1</v>
      </c>
    </row>
    <row r="380" spans="2:8" x14ac:dyDescent="0.3">
      <c r="C380" s="57">
        <v>0.61458333333333337</v>
      </c>
      <c r="E380">
        <v>1</v>
      </c>
      <c r="G380">
        <v>1</v>
      </c>
    </row>
    <row r="381" spans="2:8" x14ac:dyDescent="0.3">
      <c r="C381" s="57">
        <v>0.64583333333333337</v>
      </c>
      <c r="E381">
        <v>1</v>
      </c>
      <c r="G381">
        <v>1</v>
      </c>
    </row>
    <row r="382" spans="2:8" x14ac:dyDescent="0.3">
      <c r="C382" s="57">
        <v>0.67708333333333337</v>
      </c>
      <c r="E382">
        <v>1</v>
      </c>
      <c r="G382">
        <v>1</v>
      </c>
    </row>
    <row r="383" spans="2:8" x14ac:dyDescent="0.3">
      <c r="C383" s="57">
        <v>0.72916666666666663</v>
      </c>
      <c r="E383">
        <v>1</v>
      </c>
      <c r="G383">
        <v>1</v>
      </c>
    </row>
    <row r="384" spans="2:8" x14ac:dyDescent="0.3">
      <c r="C384" s="57">
        <v>0.76041666666666663</v>
      </c>
      <c r="E384">
        <v>1</v>
      </c>
      <c r="G384">
        <v>1</v>
      </c>
    </row>
    <row r="385" spans="2:8" x14ac:dyDescent="0.3">
      <c r="C385" s="57">
        <v>0.79166666666666663</v>
      </c>
      <c r="E385">
        <v>1</v>
      </c>
      <c r="G385">
        <v>1</v>
      </c>
    </row>
    <row r="386" spans="2:8" x14ac:dyDescent="0.3">
      <c r="B386" t="s">
        <v>1207</v>
      </c>
      <c r="C386" s="57">
        <v>0.33333333333333331</v>
      </c>
      <c r="E386">
        <v>1</v>
      </c>
      <c r="G386">
        <v>1</v>
      </c>
      <c r="H386">
        <v>1</v>
      </c>
    </row>
    <row r="387" spans="2:8" x14ac:dyDescent="0.3">
      <c r="C387" s="57">
        <v>0.36458333333333331</v>
      </c>
      <c r="E387">
        <v>1</v>
      </c>
      <c r="G387">
        <v>1</v>
      </c>
      <c r="H387">
        <v>1</v>
      </c>
    </row>
    <row r="388" spans="2:8" x14ac:dyDescent="0.3">
      <c r="C388" s="57">
        <v>0.39583333333333331</v>
      </c>
      <c r="E388">
        <v>1</v>
      </c>
      <c r="G388">
        <v>1</v>
      </c>
      <c r="H388">
        <v>1</v>
      </c>
    </row>
    <row r="389" spans="2:8" x14ac:dyDescent="0.3">
      <c r="C389" s="57">
        <v>0.44791666666666669</v>
      </c>
      <c r="E389">
        <v>1</v>
      </c>
      <c r="G389">
        <v>1</v>
      </c>
      <c r="H389">
        <v>1</v>
      </c>
    </row>
    <row r="390" spans="2:8" x14ac:dyDescent="0.3">
      <c r="C390" s="57">
        <v>0.47916666666666669</v>
      </c>
      <c r="E390">
        <v>1</v>
      </c>
      <c r="G390">
        <v>1</v>
      </c>
      <c r="H390">
        <v>1</v>
      </c>
    </row>
    <row r="391" spans="2:8" x14ac:dyDescent="0.3">
      <c r="C391" s="57">
        <v>0.51041666666666663</v>
      </c>
      <c r="E391">
        <v>1</v>
      </c>
      <c r="G391">
        <v>1</v>
      </c>
      <c r="H391">
        <v>1</v>
      </c>
    </row>
    <row r="392" spans="2:8" x14ac:dyDescent="0.3">
      <c r="C392" s="57">
        <v>0.54166666666666663</v>
      </c>
      <c r="E392">
        <v>1</v>
      </c>
      <c r="G392">
        <v>1</v>
      </c>
      <c r="H392">
        <v>1</v>
      </c>
    </row>
    <row r="393" spans="2:8" x14ac:dyDescent="0.3">
      <c r="B393" t="s">
        <v>1184</v>
      </c>
      <c r="C393" s="57">
        <v>0.58333333333333337</v>
      </c>
      <c r="D393">
        <v>1</v>
      </c>
      <c r="E393">
        <v>1</v>
      </c>
      <c r="F393">
        <v>1</v>
      </c>
      <c r="G393">
        <v>1</v>
      </c>
    </row>
    <row r="394" spans="2:8" x14ac:dyDescent="0.3">
      <c r="C394" s="57">
        <v>0.61458333333333337</v>
      </c>
      <c r="D394">
        <v>1</v>
      </c>
      <c r="E394">
        <v>1</v>
      </c>
      <c r="F394">
        <v>1</v>
      </c>
      <c r="G394">
        <v>1</v>
      </c>
    </row>
    <row r="395" spans="2:8" x14ac:dyDescent="0.3">
      <c r="C395" s="57">
        <v>0.64583333333333337</v>
      </c>
      <c r="D395">
        <v>1</v>
      </c>
      <c r="E395">
        <v>1</v>
      </c>
      <c r="F395">
        <v>1</v>
      </c>
      <c r="G395">
        <v>1</v>
      </c>
    </row>
    <row r="396" spans="2:8" x14ac:dyDescent="0.3">
      <c r="C396" s="57">
        <v>0.67708333333333337</v>
      </c>
      <c r="D396">
        <v>1</v>
      </c>
      <c r="E396">
        <v>1</v>
      </c>
      <c r="F396">
        <v>1</v>
      </c>
      <c r="G396">
        <v>1</v>
      </c>
    </row>
    <row r="397" spans="2:8" x14ac:dyDescent="0.3">
      <c r="C397" s="57">
        <v>0.72916666666666663</v>
      </c>
      <c r="D397">
        <v>1</v>
      </c>
      <c r="E397">
        <v>1</v>
      </c>
      <c r="F397">
        <v>1</v>
      </c>
      <c r="G397">
        <v>1</v>
      </c>
    </row>
    <row r="398" spans="2:8" x14ac:dyDescent="0.3">
      <c r="C398" s="57">
        <v>0.76041666666666663</v>
      </c>
      <c r="D398">
        <v>1</v>
      </c>
      <c r="E398">
        <v>1</v>
      </c>
      <c r="F398">
        <v>1</v>
      </c>
      <c r="G398">
        <v>1</v>
      </c>
    </row>
    <row r="399" spans="2:8" x14ac:dyDescent="0.3">
      <c r="C399" s="57">
        <v>0.79166666666666663</v>
      </c>
      <c r="D399">
        <v>1</v>
      </c>
      <c r="E399">
        <v>1</v>
      </c>
      <c r="F399">
        <v>1</v>
      </c>
      <c r="G399">
        <v>1</v>
      </c>
    </row>
    <row r="400" spans="2:8" x14ac:dyDescent="0.3">
      <c r="B400" t="s">
        <v>1180</v>
      </c>
      <c r="C400" s="57">
        <v>0.33333333333333331</v>
      </c>
      <c r="D400">
        <v>1</v>
      </c>
      <c r="E400">
        <v>1</v>
      </c>
      <c r="H400">
        <v>1</v>
      </c>
    </row>
    <row r="401" spans="2:8" x14ac:dyDescent="0.3">
      <c r="C401" s="57">
        <v>0.36458333333333331</v>
      </c>
      <c r="D401">
        <v>1</v>
      </c>
      <c r="E401">
        <v>1</v>
      </c>
      <c r="H401">
        <v>1</v>
      </c>
    </row>
    <row r="402" spans="2:8" x14ac:dyDescent="0.3">
      <c r="C402" s="57">
        <v>0.39583333333333331</v>
      </c>
      <c r="D402">
        <v>1</v>
      </c>
      <c r="E402">
        <v>1</v>
      </c>
      <c r="H402">
        <v>1</v>
      </c>
    </row>
    <row r="403" spans="2:8" x14ac:dyDescent="0.3">
      <c r="C403" s="57">
        <v>0.44791666666666669</v>
      </c>
      <c r="D403">
        <v>1</v>
      </c>
      <c r="E403">
        <v>1</v>
      </c>
      <c r="H403">
        <v>1</v>
      </c>
    </row>
    <row r="404" spans="2:8" x14ac:dyDescent="0.3">
      <c r="C404" s="57">
        <v>0.47916666666666669</v>
      </c>
      <c r="D404">
        <v>1</v>
      </c>
      <c r="E404">
        <v>1</v>
      </c>
      <c r="H404">
        <v>1</v>
      </c>
    </row>
    <row r="405" spans="2:8" x14ac:dyDescent="0.3">
      <c r="C405" s="57">
        <v>0.51041666666666663</v>
      </c>
      <c r="D405">
        <v>1</v>
      </c>
      <c r="E405">
        <v>1</v>
      </c>
      <c r="H405">
        <v>1</v>
      </c>
    </row>
    <row r="406" spans="2:8" x14ac:dyDescent="0.3">
      <c r="C406" s="57">
        <v>0.54166666666666663</v>
      </c>
      <c r="D406">
        <v>1</v>
      </c>
      <c r="E406">
        <v>1</v>
      </c>
      <c r="H406">
        <v>1</v>
      </c>
    </row>
    <row r="407" spans="2:8" x14ac:dyDescent="0.3">
      <c r="B407" t="s">
        <v>1196</v>
      </c>
      <c r="C407" s="57">
        <v>0.33333333333333331</v>
      </c>
      <c r="F407">
        <v>1</v>
      </c>
    </row>
    <row r="408" spans="2:8" x14ac:dyDescent="0.3">
      <c r="C408" s="57">
        <v>0.36458333333333331</v>
      </c>
      <c r="F408">
        <v>1</v>
      </c>
    </row>
    <row r="409" spans="2:8" x14ac:dyDescent="0.3">
      <c r="C409" s="57">
        <v>0.39583333333333331</v>
      </c>
      <c r="F409">
        <v>1</v>
      </c>
    </row>
    <row r="410" spans="2:8" x14ac:dyDescent="0.3">
      <c r="C410" s="57">
        <v>0.44791666666666669</v>
      </c>
      <c r="F410">
        <v>1</v>
      </c>
    </row>
    <row r="411" spans="2:8" x14ac:dyDescent="0.3">
      <c r="C411" s="57">
        <v>0.47916666666666669</v>
      </c>
      <c r="F411">
        <v>1</v>
      </c>
    </row>
    <row r="412" spans="2:8" x14ac:dyDescent="0.3">
      <c r="C412" s="57">
        <v>0.51041666666666663</v>
      </c>
      <c r="F412">
        <v>1</v>
      </c>
    </row>
    <row r="413" spans="2:8" x14ac:dyDescent="0.3">
      <c r="C413" s="57">
        <v>0.54166666666666663</v>
      </c>
      <c r="F413">
        <v>1</v>
      </c>
    </row>
    <row r="414" spans="2:8" x14ac:dyDescent="0.3">
      <c r="C414" s="57">
        <v>0.58333333333333337</v>
      </c>
      <c r="D414">
        <v>1</v>
      </c>
      <c r="H414">
        <v>1</v>
      </c>
    </row>
    <row r="415" spans="2:8" x14ac:dyDescent="0.3">
      <c r="C415" s="57">
        <v>0.61458333333333337</v>
      </c>
      <c r="D415">
        <v>1</v>
      </c>
      <c r="H415">
        <v>1</v>
      </c>
    </row>
    <row r="416" spans="2:8" x14ac:dyDescent="0.3">
      <c r="C416" s="57">
        <v>0.64583333333333337</v>
      </c>
      <c r="D416">
        <v>1</v>
      </c>
      <c r="H416">
        <v>1</v>
      </c>
    </row>
    <row r="417" spans="1:8" x14ac:dyDescent="0.3">
      <c r="C417" s="57">
        <v>0.67708333333333337</v>
      </c>
      <c r="D417">
        <v>1</v>
      </c>
      <c r="H417">
        <v>1</v>
      </c>
    </row>
    <row r="418" spans="1:8" x14ac:dyDescent="0.3">
      <c r="C418" s="57">
        <v>0.72916666666666663</v>
      </c>
      <c r="D418">
        <v>1</v>
      </c>
      <c r="H418">
        <v>1</v>
      </c>
    </row>
    <row r="419" spans="1:8" x14ac:dyDescent="0.3">
      <c r="C419" s="57">
        <v>0.76041666666666663</v>
      </c>
      <c r="D419">
        <v>1</v>
      </c>
      <c r="H419">
        <v>1</v>
      </c>
    </row>
    <row r="420" spans="1:8" x14ac:dyDescent="0.3">
      <c r="C420" s="57">
        <v>0.79166666666666663</v>
      </c>
      <c r="D420">
        <v>1</v>
      </c>
      <c r="H420">
        <v>1</v>
      </c>
    </row>
    <row r="421" spans="1:8" x14ac:dyDescent="0.3">
      <c r="B421" t="s">
        <v>1187</v>
      </c>
      <c r="C421" s="57">
        <v>0.58333333333333337</v>
      </c>
      <c r="E421">
        <v>1</v>
      </c>
      <c r="F421">
        <v>1</v>
      </c>
    </row>
    <row r="422" spans="1:8" x14ac:dyDescent="0.3">
      <c r="C422" s="57">
        <v>0.61458333333333337</v>
      </c>
      <c r="E422">
        <v>1</v>
      </c>
      <c r="F422">
        <v>1</v>
      </c>
    </row>
    <row r="423" spans="1:8" x14ac:dyDescent="0.3">
      <c r="C423" s="57">
        <v>0.64583333333333337</v>
      </c>
      <c r="E423">
        <v>1</v>
      </c>
      <c r="F423">
        <v>1</v>
      </c>
    </row>
    <row r="424" spans="1:8" x14ac:dyDescent="0.3">
      <c r="C424" s="57">
        <v>0.67708333333333337</v>
      </c>
      <c r="E424">
        <v>1</v>
      </c>
      <c r="F424">
        <v>1</v>
      </c>
    </row>
    <row r="425" spans="1:8" x14ac:dyDescent="0.3">
      <c r="C425" s="57">
        <v>0.72916666666666663</v>
      </c>
      <c r="E425">
        <v>1</v>
      </c>
      <c r="F425">
        <v>1</v>
      </c>
    </row>
    <row r="426" spans="1:8" x14ac:dyDescent="0.3">
      <c r="C426" s="57">
        <v>0.76041666666666663</v>
      </c>
      <c r="E426">
        <v>1</v>
      </c>
      <c r="F426">
        <v>1</v>
      </c>
    </row>
    <row r="427" spans="1:8" x14ac:dyDescent="0.3">
      <c r="C427" s="57">
        <v>0.79166666666666663</v>
      </c>
      <c r="E427">
        <v>1</v>
      </c>
      <c r="F427">
        <v>1</v>
      </c>
    </row>
    <row r="428" spans="1:8" x14ac:dyDescent="0.3">
      <c r="A428" t="s">
        <v>3785</v>
      </c>
      <c r="C428"/>
      <c r="D428">
        <v>28</v>
      </c>
      <c r="E428">
        <v>42</v>
      </c>
      <c r="F428">
        <v>35</v>
      </c>
      <c r="G428">
        <v>35</v>
      </c>
      <c r="H428">
        <v>35</v>
      </c>
    </row>
    <row r="429" spans="1:8" x14ac:dyDescent="0.3">
      <c r="A429" t="s">
        <v>1842</v>
      </c>
      <c r="B429" t="s">
        <v>1154</v>
      </c>
      <c r="C429" s="57">
        <v>0.33333333333333331</v>
      </c>
      <c r="E429">
        <v>1</v>
      </c>
      <c r="G429">
        <v>1</v>
      </c>
    </row>
    <row r="430" spans="1:8" x14ac:dyDescent="0.3">
      <c r="C430" s="57">
        <v>0.36458333333333331</v>
      </c>
      <c r="E430">
        <v>1</v>
      </c>
      <c r="G430">
        <v>1</v>
      </c>
    </row>
    <row r="431" spans="1:8" x14ac:dyDescent="0.3">
      <c r="C431" s="57">
        <v>0.39583333333333331</v>
      </c>
      <c r="E431">
        <v>1</v>
      </c>
      <c r="G431">
        <v>1</v>
      </c>
    </row>
    <row r="432" spans="1:8" x14ac:dyDescent="0.3">
      <c r="C432" s="57">
        <v>0.44791666666666669</v>
      </c>
      <c r="E432">
        <v>1</v>
      </c>
      <c r="G432">
        <v>1</v>
      </c>
    </row>
    <row r="433" spans="2:7" x14ac:dyDescent="0.3">
      <c r="C433" s="57">
        <v>0.47916666666666669</v>
      </c>
      <c r="E433">
        <v>1</v>
      </c>
      <c r="G433">
        <v>1</v>
      </c>
    </row>
    <row r="434" spans="2:7" x14ac:dyDescent="0.3">
      <c r="C434" s="57">
        <v>0.51041666666666663</v>
      </c>
      <c r="E434">
        <v>1</v>
      </c>
      <c r="G434">
        <v>1</v>
      </c>
    </row>
    <row r="435" spans="2:7" x14ac:dyDescent="0.3">
      <c r="C435" s="57">
        <v>0.54166666666666663</v>
      </c>
      <c r="E435">
        <v>1</v>
      </c>
      <c r="G435">
        <v>1</v>
      </c>
    </row>
    <row r="436" spans="2:7" x14ac:dyDescent="0.3">
      <c r="C436" s="57">
        <v>0.58333333333333337</v>
      </c>
      <c r="E436">
        <v>1</v>
      </c>
      <c r="G436">
        <v>1</v>
      </c>
    </row>
    <row r="437" spans="2:7" x14ac:dyDescent="0.3">
      <c r="C437" s="57">
        <v>0.61458333333333337</v>
      </c>
      <c r="E437">
        <v>1</v>
      </c>
      <c r="G437">
        <v>1</v>
      </c>
    </row>
    <row r="438" spans="2:7" x14ac:dyDescent="0.3">
      <c r="C438" s="57">
        <v>0.64583333333333337</v>
      </c>
      <c r="E438">
        <v>1</v>
      </c>
      <c r="G438">
        <v>1</v>
      </c>
    </row>
    <row r="439" spans="2:7" x14ac:dyDescent="0.3">
      <c r="C439" s="57">
        <v>0.67708333333333337</v>
      </c>
      <c r="E439">
        <v>1</v>
      </c>
      <c r="G439">
        <v>1</v>
      </c>
    </row>
    <row r="440" spans="2:7" x14ac:dyDescent="0.3">
      <c r="C440" s="57">
        <v>0.72916666666666663</v>
      </c>
      <c r="E440">
        <v>1</v>
      </c>
      <c r="G440">
        <v>1</v>
      </c>
    </row>
    <row r="441" spans="2:7" x14ac:dyDescent="0.3">
      <c r="C441" s="57">
        <v>0.76041666666666663</v>
      </c>
      <c r="E441">
        <v>1</v>
      </c>
      <c r="G441">
        <v>1</v>
      </c>
    </row>
    <row r="442" spans="2:7" x14ac:dyDescent="0.3">
      <c r="C442" s="57">
        <v>0.79166666666666663</v>
      </c>
      <c r="E442">
        <v>1</v>
      </c>
      <c r="G442">
        <v>1</v>
      </c>
    </row>
    <row r="443" spans="2:7" x14ac:dyDescent="0.3">
      <c r="B443" t="s">
        <v>1194</v>
      </c>
      <c r="C443" s="57">
        <v>0.58333333333333337</v>
      </c>
      <c r="D443">
        <v>1</v>
      </c>
      <c r="E443">
        <v>1</v>
      </c>
    </row>
    <row r="444" spans="2:7" x14ac:dyDescent="0.3">
      <c r="C444" s="57">
        <v>0.61458333333333337</v>
      </c>
      <c r="D444">
        <v>1</v>
      </c>
      <c r="E444">
        <v>1</v>
      </c>
    </row>
    <row r="445" spans="2:7" x14ac:dyDescent="0.3">
      <c r="C445" s="57">
        <v>0.64583333333333337</v>
      </c>
      <c r="D445">
        <v>1</v>
      </c>
      <c r="E445">
        <v>1</v>
      </c>
    </row>
    <row r="446" spans="2:7" x14ac:dyDescent="0.3">
      <c r="C446" s="57">
        <v>0.67708333333333337</v>
      </c>
      <c r="D446">
        <v>1</v>
      </c>
      <c r="E446">
        <v>1</v>
      </c>
    </row>
    <row r="447" spans="2:7" x14ac:dyDescent="0.3">
      <c r="C447" s="57">
        <v>0.72916666666666663</v>
      </c>
      <c r="D447">
        <v>1</v>
      </c>
      <c r="E447">
        <v>1</v>
      </c>
    </row>
    <row r="448" spans="2:7" x14ac:dyDescent="0.3">
      <c r="C448" s="57">
        <v>0.76041666666666663</v>
      </c>
      <c r="D448">
        <v>1</v>
      </c>
      <c r="E448">
        <v>1</v>
      </c>
    </row>
    <row r="449" spans="2:8" x14ac:dyDescent="0.3">
      <c r="C449" s="57">
        <v>0.79166666666666663</v>
      </c>
      <c r="D449">
        <v>1</v>
      </c>
      <c r="E449">
        <v>1</v>
      </c>
    </row>
    <row r="450" spans="2:8" x14ac:dyDescent="0.3">
      <c r="B450" t="s">
        <v>1189</v>
      </c>
      <c r="C450" s="57">
        <v>0.58333333333333337</v>
      </c>
      <c r="F450">
        <v>1</v>
      </c>
      <c r="G450">
        <v>1</v>
      </c>
      <c r="H450">
        <v>1</v>
      </c>
    </row>
    <row r="451" spans="2:8" x14ac:dyDescent="0.3">
      <c r="C451" s="57">
        <v>0.61458333333333337</v>
      </c>
      <c r="F451">
        <v>1</v>
      </c>
      <c r="G451">
        <v>1</v>
      </c>
      <c r="H451">
        <v>1</v>
      </c>
    </row>
    <row r="452" spans="2:8" x14ac:dyDescent="0.3">
      <c r="C452" s="57">
        <v>0.64583333333333337</v>
      </c>
      <c r="F452">
        <v>1</v>
      </c>
      <c r="G452">
        <v>1</v>
      </c>
      <c r="H452">
        <v>1</v>
      </c>
    </row>
    <row r="453" spans="2:8" x14ac:dyDescent="0.3">
      <c r="C453" s="57">
        <v>0.67708333333333337</v>
      </c>
      <c r="F453">
        <v>1</v>
      </c>
      <c r="G453">
        <v>1</v>
      </c>
      <c r="H453">
        <v>1</v>
      </c>
    </row>
    <row r="454" spans="2:8" x14ac:dyDescent="0.3">
      <c r="C454" s="57">
        <v>0.72916666666666663</v>
      </c>
      <c r="F454">
        <v>1</v>
      </c>
      <c r="G454">
        <v>1</v>
      </c>
      <c r="H454">
        <v>1</v>
      </c>
    </row>
    <row r="455" spans="2:8" x14ac:dyDescent="0.3">
      <c r="C455" s="57">
        <v>0.76041666666666663</v>
      </c>
      <c r="F455">
        <v>1</v>
      </c>
      <c r="G455">
        <v>1</v>
      </c>
      <c r="H455">
        <v>1</v>
      </c>
    </row>
    <row r="456" spans="2:8" x14ac:dyDescent="0.3">
      <c r="C456" s="57">
        <v>0.79166666666666663</v>
      </c>
      <c r="F456">
        <v>1</v>
      </c>
      <c r="G456">
        <v>1</v>
      </c>
      <c r="H456">
        <v>1</v>
      </c>
    </row>
    <row r="457" spans="2:8" x14ac:dyDescent="0.3">
      <c r="B457" t="s">
        <v>1199</v>
      </c>
      <c r="C457" s="57">
        <v>0.33333333333333331</v>
      </c>
      <c r="D457">
        <v>1</v>
      </c>
      <c r="F457">
        <v>1</v>
      </c>
    </row>
    <row r="458" spans="2:8" x14ac:dyDescent="0.3">
      <c r="C458" s="57">
        <v>0.36458333333333331</v>
      </c>
      <c r="D458">
        <v>1</v>
      </c>
      <c r="F458">
        <v>1</v>
      </c>
    </row>
    <row r="459" spans="2:8" x14ac:dyDescent="0.3">
      <c r="C459" s="57">
        <v>0.39583333333333331</v>
      </c>
      <c r="D459">
        <v>1</v>
      </c>
      <c r="F459">
        <v>1</v>
      </c>
    </row>
    <row r="460" spans="2:8" x14ac:dyDescent="0.3">
      <c r="C460" s="57">
        <v>0.44791666666666669</v>
      </c>
      <c r="D460">
        <v>1</v>
      </c>
      <c r="F460">
        <v>1</v>
      </c>
    </row>
    <row r="461" spans="2:8" x14ac:dyDescent="0.3">
      <c r="C461" s="57">
        <v>0.47916666666666669</v>
      </c>
      <c r="D461">
        <v>1</v>
      </c>
      <c r="F461">
        <v>1</v>
      </c>
    </row>
    <row r="462" spans="2:8" x14ac:dyDescent="0.3">
      <c r="C462" s="57">
        <v>0.51041666666666663</v>
      </c>
      <c r="D462">
        <v>1</v>
      </c>
      <c r="F462">
        <v>1</v>
      </c>
    </row>
    <row r="463" spans="2:8" x14ac:dyDescent="0.3">
      <c r="C463" s="57">
        <v>0.54166666666666663</v>
      </c>
      <c r="D463">
        <v>1</v>
      </c>
      <c r="F463">
        <v>1</v>
      </c>
    </row>
    <row r="464" spans="2:8" x14ac:dyDescent="0.3">
      <c r="B464" t="s">
        <v>1162</v>
      </c>
      <c r="C464" s="57">
        <v>0.58333333333333337</v>
      </c>
      <c r="D464">
        <v>1</v>
      </c>
      <c r="F464">
        <v>1</v>
      </c>
    </row>
    <row r="465" spans="1:9" x14ac:dyDescent="0.3">
      <c r="C465" s="57">
        <v>0.61458333333333337</v>
      </c>
      <c r="D465">
        <v>1</v>
      </c>
      <c r="F465">
        <v>1</v>
      </c>
    </row>
    <row r="466" spans="1:9" x14ac:dyDescent="0.3">
      <c r="C466" s="57">
        <v>0.64583333333333337</v>
      </c>
      <c r="D466">
        <v>1</v>
      </c>
      <c r="F466">
        <v>1</v>
      </c>
    </row>
    <row r="467" spans="1:9" x14ac:dyDescent="0.3">
      <c r="C467" s="57">
        <v>0.67708333333333337</v>
      </c>
      <c r="D467">
        <v>1</v>
      </c>
      <c r="F467">
        <v>1</v>
      </c>
    </row>
    <row r="468" spans="1:9" x14ac:dyDescent="0.3">
      <c r="C468" s="57">
        <v>0.72916666666666663</v>
      </c>
      <c r="D468">
        <v>1</v>
      </c>
      <c r="F468">
        <v>1</v>
      </c>
    </row>
    <row r="469" spans="1:9" x14ac:dyDescent="0.3">
      <c r="C469" s="57">
        <v>0.76041666666666663</v>
      </c>
      <c r="D469">
        <v>1</v>
      </c>
      <c r="F469">
        <v>1</v>
      </c>
    </row>
    <row r="470" spans="1:9" x14ac:dyDescent="0.3">
      <c r="C470" s="57">
        <v>0.79166666666666663</v>
      </c>
      <c r="D470">
        <v>1</v>
      </c>
      <c r="F470">
        <v>1</v>
      </c>
    </row>
    <row r="471" spans="1:9" x14ac:dyDescent="0.3">
      <c r="A471" t="s">
        <v>3786</v>
      </c>
      <c r="C471"/>
      <c r="D471">
        <v>21</v>
      </c>
      <c r="E471">
        <v>21</v>
      </c>
      <c r="F471">
        <v>21</v>
      </c>
      <c r="G471">
        <v>21</v>
      </c>
      <c r="H471">
        <v>7</v>
      </c>
    </row>
    <row r="472" spans="1:9" x14ac:dyDescent="0.3">
      <c r="A472" t="s">
        <v>1275</v>
      </c>
      <c r="B472" t="s">
        <v>1275</v>
      </c>
      <c r="C472" s="57" t="s">
        <v>1275</v>
      </c>
    </row>
    <row r="473" spans="1:9" x14ac:dyDescent="0.3">
      <c r="B473" t="s">
        <v>1084</v>
      </c>
      <c r="C473" s="57" t="s">
        <v>1275</v>
      </c>
      <c r="I473">
        <v>1</v>
      </c>
    </row>
    <row r="474" spans="1:9" x14ac:dyDescent="0.3">
      <c r="A474" t="s">
        <v>3736</v>
      </c>
      <c r="C474"/>
      <c r="I474">
        <v>1</v>
      </c>
    </row>
    <row r="475" spans="1:9" x14ac:dyDescent="0.3">
      <c r="A475" t="s">
        <v>3766</v>
      </c>
      <c r="C475"/>
      <c r="D475">
        <v>217</v>
      </c>
      <c r="E475">
        <v>294</v>
      </c>
      <c r="F475">
        <v>266</v>
      </c>
      <c r="G475">
        <v>266</v>
      </c>
      <c r="H475">
        <v>209</v>
      </c>
      <c r="I475">
        <v>1</v>
      </c>
    </row>
    <row r="476" spans="1:9" x14ac:dyDescent="0.3">
      <c r="C476"/>
    </row>
    <row r="477" spans="1:9" x14ac:dyDescent="0.3">
      <c r="C477"/>
    </row>
    <row r="478" spans="1:9" x14ac:dyDescent="0.3">
      <c r="C478"/>
    </row>
    <row r="479" spans="1:9" x14ac:dyDescent="0.3">
      <c r="C479"/>
    </row>
    <row r="480" spans="1:9" x14ac:dyDescent="0.3">
      <c r="C480"/>
    </row>
    <row r="481" spans="3:3" x14ac:dyDescent="0.3">
      <c r="C481"/>
    </row>
    <row r="482" spans="3:3" x14ac:dyDescent="0.3">
      <c r="C482"/>
    </row>
    <row r="483" spans="3:3" x14ac:dyDescent="0.3">
      <c r="C483"/>
    </row>
    <row r="484" spans="3:3" x14ac:dyDescent="0.3">
      <c r="C484"/>
    </row>
    <row r="485" spans="3:3" x14ac:dyDescent="0.3">
      <c r="C485"/>
    </row>
    <row r="486" spans="3:3" x14ac:dyDescent="0.3">
      <c r="C486"/>
    </row>
    <row r="487" spans="3:3" x14ac:dyDescent="0.3">
      <c r="C487"/>
    </row>
    <row r="488" spans="3:3" x14ac:dyDescent="0.3">
      <c r="C488"/>
    </row>
    <row r="489" spans="3:3" x14ac:dyDescent="0.3">
      <c r="C489"/>
    </row>
    <row r="490" spans="3:3" x14ac:dyDescent="0.3">
      <c r="C490"/>
    </row>
    <row r="491" spans="3:3" x14ac:dyDescent="0.3">
      <c r="C491"/>
    </row>
    <row r="492" spans="3:3" x14ac:dyDescent="0.3">
      <c r="C492"/>
    </row>
    <row r="493" spans="3:3" x14ac:dyDescent="0.3">
      <c r="C493"/>
    </row>
    <row r="494" spans="3:3" x14ac:dyDescent="0.3">
      <c r="C494"/>
    </row>
    <row r="495" spans="3:3" x14ac:dyDescent="0.3">
      <c r="C495"/>
    </row>
    <row r="496" spans="3:3" x14ac:dyDescent="0.3">
      <c r="C496"/>
    </row>
    <row r="497" spans="3:3" x14ac:dyDescent="0.3">
      <c r="C497"/>
    </row>
    <row r="498" spans="3:3" x14ac:dyDescent="0.3">
      <c r="C498"/>
    </row>
    <row r="499" spans="3:3" x14ac:dyDescent="0.3">
      <c r="C499"/>
    </row>
    <row r="500" spans="3:3" x14ac:dyDescent="0.3">
      <c r="C500"/>
    </row>
    <row r="501" spans="3:3" x14ac:dyDescent="0.3">
      <c r="C501"/>
    </row>
    <row r="502" spans="3:3" x14ac:dyDescent="0.3">
      <c r="C502"/>
    </row>
    <row r="503" spans="3:3" x14ac:dyDescent="0.3">
      <c r="C503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86316-9199-4FFC-A6D7-2C8560E1EACE}">
  <dimension ref="D7:T1296"/>
  <sheetViews>
    <sheetView showGridLines="0" workbookViewId="0">
      <selection activeCell="E10" sqref="E10"/>
    </sheetView>
  </sheetViews>
  <sheetFormatPr baseColWidth="10" defaultColWidth="8.6640625" defaultRowHeight="14.4" x14ac:dyDescent="0.3"/>
  <cols>
    <col min="1" max="1" width="2" customWidth="1"/>
    <col min="2" max="2" width="14.33203125" customWidth="1"/>
    <col min="3" max="3" width="11.44140625" customWidth="1"/>
    <col min="4" max="4" width="13.88671875" customWidth="1"/>
    <col min="5" max="5" width="34.44140625" bestFit="1" customWidth="1"/>
    <col min="6" max="6" width="19.5546875" bestFit="1" customWidth="1"/>
    <col min="7" max="7" width="43.6640625" bestFit="1" customWidth="1"/>
    <col min="8" max="8" width="9.88671875" bestFit="1" customWidth="1"/>
    <col min="9" max="9" width="9.88671875" customWidth="1"/>
    <col min="10" max="10" width="9.88671875" bestFit="1" customWidth="1"/>
    <col min="11" max="11" width="7" bestFit="1" customWidth="1"/>
    <col min="12" max="12" width="7.88671875" bestFit="1" customWidth="1"/>
    <col min="13" max="13" width="11.109375" bestFit="1" customWidth="1"/>
    <col min="15" max="15" width="13.6640625" bestFit="1" customWidth="1"/>
    <col min="16" max="16" width="14.33203125" bestFit="1" customWidth="1"/>
    <col min="17" max="17" width="22.33203125" bestFit="1" customWidth="1"/>
    <col min="18" max="18" width="14.5546875" bestFit="1" customWidth="1"/>
    <col min="19" max="19" width="37.44140625" bestFit="1" customWidth="1"/>
    <col min="20" max="20" width="21.6640625" bestFit="1" customWidth="1"/>
  </cols>
  <sheetData>
    <row r="7" spans="4:20" x14ac:dyDescent="0.3">
      <c r="D7" t="s">
        <v>3787</v>
      </c>
      <c r="O7" t="s">
        <v>3788</v>
      </c>
    </row>
    <row r="8" spans="4:20" ht="28.8" x14ac:dyDescent="0.3">
      <c r="D8" s="82" t="s">
        <v>1228</v>
      </c>
      <c r="E8" s="82"/>
      <c r="F8" s="82"/>
      <c r="G8" s="82"/>
      <c r="H8" s="81" t="s">
        <v>1103</v>
      </c>
      <c r="I8" s="81"/>
      <c r="J8" s="81"/>
      <c r="K8" s="81"/>
      <c r="L8" s="81"/>
      <c r="O8" s="81" t="s">
        <v>1103</v>
      </c>
      <c r="P8" s="83" t="s">
        <v>1229</v>
      </c>
      <c r="Q8" s="84" t="s">
        <v>1230</v>
      </c>
      <c r="R8" s="84" t="s">
        <v>1231</v>
      </c>
      <c r="S8" s="84" t="s">
        <v>4</v>
      </c>
      <c r="T8" s="81" t="s">
        <v>3789</v>
      </c>
    </row>
    <row r="9" spans="4:20" ht="15.6" x14ac:dyDescent="0.3">
      <c r="D9" s="83" t="s">
        <v>1229</v>
      </c>
      <c r="E9" s="84" t="s">
        <v>1230</v>
      </c>
      <c r="F9" s="84" t="s">
        <v>1231</v>
      </c>
      <c r="G9" s="84" t="s">
        <v>4</v>
      </c>
      <c r="H9" s="84" t="s">
        <v>1123</v>
      </c>
      <c r="I9" s="84" t="s">
        <v>1118</v>
      </c>
      <c r="J9" s="84" t="s">
        <v>1141</v>
      </c>
      <c r="K9" s="84" t="s">
        <v>1143</v>
      </c>
      <c r="L9" s="84" t="s">
        <v>1133</v>
      </c>
      <c r="O9" s="84" t="s">
        <v>1123</v>
      </c>
      <c r="P9" s="62">
        <v>0.33333333333333331</v>
      </c>
      <c r="Q9" s="45" t="s">
        <v>1208</v>
      </c>
      <c r="R9" s="45" t="s">
        <v>1332</v>
      </c>
      <c r="S9" s="45" t="s">
        <v>806</v>
      </c>
      <c r="T9" s="107">
        <v>1</v>
      </c>
    </row>
    <row r="10" spans="4:20" ht="15.6" x14ac:dyDescent="0.3">
      <c r="D10" s="62">
        <v>0.33333333333333331</v>
      </c>
      <c r="E10" s="45" t="s">
        <v>1208</v>
      </c>
      <c r="F10" s="45" t="s">
        <v>1332</v>
      </c>
      <c r="G10" s="45" t="s">
        <v>658</v>
      </c>
      <c r="H10" s="107" t="s">
        <v>1233</v>
      </c>
      <c r="I10" s="107" t="s">
        <v>1233</v>
      </c>
      <c r="J10" s="107">
        <v>1</v>
      </c>
      <c r="K10" s="107" t="s">
        <v>1233</v>
      </c>
      <c r="L10" s="107" t="s">
        <v>1233</v>
      </c>
      <c r="O10" s="84" t="s">
        <v>1123</v>
      </c>
      <c r="P10" s="62">
        <v>0.33333333333333331</v>
      </c>
      <c r="Q10" s="45" t="s">
        <v>1157</v>
      </c>
      <c r="R10" s="45" t="s">
        <v>1232</v>
      </c>
      <c r="S10" s="45" t="s">
        <v>498</v>
      </c>
      <c r="T10" s="107">
        <v>1</v>
      </c>
    </row>
    <row r="11" spans="4:20" ht="15.6" x14ac:dyDescent="0.3">
      <c r="D11" s="62">
        <v>0.33333333333333331</v>
      </c>
      <c r="E11" s="45" t="s">
        <v>1208</v>
      </c>
      <c r="F11" s="45" t="s">
        <v>1332</v>
      </c>
      <c r="G11" s="45" t="s">
        <v>806</v>
      </c>
      <c r="H11" s="107">
        <v>1</v>
      </c>
      <c r="I11" s="107" t="s">
        <v>1233</v>
      </c>
      <c r="J11" s="107" t="s">
        <v>1233</v>
      </c>
      <c r="K11" s="107" t="s">
        <v>1233</v>
      </c>
      <c r="L11" s="107" t="s">
        <v>1233</v>
      </c>
      <c r="O11" s="84" t="s">
        <v>1123</v>
      </c>
      <c r="P11" s="62">
        <v>0.33333333333333331</v>
      </c>
      <c r="Q11" s="45" t="s">
        <v>1163</v>
      </c>
      <c r="R11" s="45" t="s">
        <v>1287</v>
      </c>
      <c r="S11" s="45" t="s">
        <v>338</v>
      </c>
      <c r="T11" s="107">
        <v>1</v>
      </c>
    </row>
    <row r="12" spans="4:20" ht="15.6" x14ac:dyDescent="0.3">
      <c r="D12" s="62">
        <v>0.33333333333333331</v>
      </c>
      <c r="E12" s="45" t="s">
        <v>1208</v>
      </c>
      <c r="F12" s="45" t="s">
        <v>1332</v>
      </c>
      <c r="G12" s="45" t="s">
        <v>993</v>
      </c>
      <c r="H12" s="107" t="s">
        <v>1233</v>
      </c>
      <c r="I12" s="107" t="s">
        <v>1233</v>
      </c>
      <c r="J12" s="107" t="s">
        <v>1233</v>
      </c>
      <c r="K12" s="107" t="s">
        <v>1233</v>
      </c>
      <c r="L12" s="107">
        <v>1</v>
      </c>
      <c r="O12" s="84" t="s">
        <v>1123</v>
      </c>
      <c r="P12" s="62">
        <v>0.33333333333333331</v>
      </c>
      <c r="Q12" s="45" t="s">
        <v>1200</v>
      </c>
      <c r="R12" s="45" t="s">
        <v>1232</v>
      </c>
      <c r="S12" s="45" t="s">
        <v>770</v>
      </c>
      <c r="T12" s="107">
        <v>1</v>
      </c>
    </row>
    <row r="13" spans="4:20" ht="15.6" x14ac:dyDescent="0.3">
      <c r="D13" s="62">
        <v>0.33333333333333331</v>
      </c>
      <c r="E13" s="45" t="s">
        <v>1138</v>
      </c>
      <c r="F13" s="45" t="s">
        <v>1287</v>
      </c>
      <c r="G13" s="45" t="s">
        <v>489</v>
      </c>
      <c r="H13" s="107" t="s">
        <v>1233</v>
      </c>
      <c r="I13" s="107">
        <v>1</v>
      </c>
      <c r="J13" s="107" t="s">
        <v>1233</v>
      </c>
      <c r="K13" s="107" t="s">
        <v>1233</v>
      </c>
      <c r="L13" s="107">
        <v>1</v>
      </c>
      <c r="O13" s="84" t="s">
        <v>1123</v>
      </c>
      <c r="P13" s="62">
        <v>0.33333333333333331</v>
      </c>
      <c r="Q13" s="45" t="s">
        <v>1160</v>
      </c>
      <c r="R13" s="45" t="s">
        <v>1302</v>
      </c>
      <c r="S13" s="45" t="s">
        <v>626</v>
      </c>
      <c r="T13" s="107">
        <v>1</v>
      </c>
    </row>
    <row r="14" spans="4:20" ht="15.6" x14ac:dyDescent="0.3">
      <c r="D14" s="62">
        <v>0.33333333333333331</v>
      </c>
      <c r="E14" s="45" t="s">
        <v>1127</v>
      </c>
      <c r="F14" s="45" t="s">
        <v>1287</v>
      </c>
      <c r="G14" s="45" t="s">
        <v>664</v>
      </c>
      <c r="H14" s="107" t="s">
        <v>1233</v>
      </c>
      <c r="I14" s="107" t="s">
        <v>1233</v>
      </c>
      <c r="J14" s="107">
        <v>1</v>
      </c>
      <c r="K14" s="107" t="s">
        <v>1233</v>
      </c>
      <c r="L14" s="107" t="s">
        <v>1233</v>
      </c>
      <c r="O14" s="84" t="s">
        <v>1123</v>
      </c>
      <c r="P14" s="62">
        <v>0.33333333333333331</v>
      </c>
      <c r="Q14" s="45" t="s">
        <v>1180</v>
      </c>
      <c r="R14" s="45" t="s">
        <v>1342</v>
      </c>
      <c r="S14" s="45" t="s">
        <v>459</v>
      </c>
      <c r="T14" s="107">
        <v>1</v>
      </c>
    </row>
    <row r="15" spans="4:20" ht="15.6" x14ac:dyDescent="0.3">
      <c r="D15" s="62">
        <v>0.33333333333333331</v>
      </c>
      <c r="E15" s="45" t="s">
        <v>1127</v>
      </c>
      <c r="F15" s="45" t="s">
        <v>1287</v>
      </c>
      <c r="G15" s="45" t="s">
        <v>611</v>
      </c>
      <c r="H15" s="107" t="s">
        <v>1233</v>
      </c>
      <c r="I15" s="107" t="s">
        <v>1233</v>
      </c>
      <c r="J15" s="107" t="s">
        <v>1233</v>
      </c>
      <c r="K15" s="107" t="s">
        <v>1233</v>
      </c>
      <c r="L15" s="107">
        <v>1</v>
      </c>
      <c r="O15" s="84" t="s">
        <v>1123</v>
      </c>
      <c r="P15" s="62">
        <v>0.33333333333333331</v>
      </c>
      <c r="Q15" s="45" t="s">
        <v>2211</v>
      </c>
      <c r="R15" s="45" t="s">
        <v>1302</v>
      </c>
      <c r="S15" s="45" t="s">
        <v>77</v>
      </c>
      <c r="T15" s="107">
        <v>1</v>
      </c>
    </row>
    <row r="16" spans="4:20" ht="15.6" x14ac:dyDescent="0.3">
      <c r="D16" s="62">
        <v>0.33333333333333331</v>
      </c>
      <c r="E16" s="45" t="s">
        <v>1210</v>
      </c>
      <c r="F16" s="45" t="s">
        <v>1302</v>
      </c>
      <c r="G16" s="45" t="s">
        <v>324</v>
      </c>
      <c r="H16" s="107" t="s">
        <v>1233</v>
      </c>
      <c r="I16" s="107" t="s">
        <v>1233</v>
      </c>
      <c r="J16" s="107" t="s">
        <v>1233</v>
      </c>
      <c r="K16" s="107">
        <v>1</v>
      </c>
      <c r="L16" s="107" t="s">
        <v>1233</v>
      </c>
      <c r="O16" s="84" t="s">
        <v>1123</v>
      </c>
      <c r="P16" s="62">
        <v>0.33333333333333331</v>
      </c>
      <c r="Q16" s="45" t="s">
        <v>1193</v>
      </c>
      <c r="R16" s="45" t="s">
        <v>1287</v>
      </c>
      <c r="S16" s="45" t="s">
        <v>692</v>
      </c>
      <c r="T16" s="107">
        <v>1</v>
      </c>
    </row>
    <row r="17" spans="4:20" ht="15.6" x14ac:dyDescent="0.3">
      <c r="D17" s="62">
        <v>0.33333333333333331</v>
      </c>
      <c r="E17" s="45" t="s">
        <v>1210</v>
      </c>
      <c r="F17" s="45" t="s">
        <v>1302</v>
      </c>
      <c r="G17" s="45" t="s">
        <v>459</v>
      </c>
      <c r="H17" s="107" t="s">
        <v>1233</v>
      </c>
      <c r="I17" s="107" t="s">
        <v>1233</v>
      </c>
      <c r="J17" s="107" t="s">
        <v>1233</v>
      </c>
      <c r="K17" s="107">
        <v>1</v>
      </c>
      <c r="L17" s="107" t="s">
        <v>1233</v>
      </c>
      <c r="O17" s="84" t="s">
        <v>1123</v>
      </c>
      <c r="P17" s="62">
        <v>0.33333333333333331</v>
      </c>
      <c r="Q17" s="45" t="s">
        <v>1148</v>
      </c>
      <c r="R17" s="45" t="s">
        <v>1332</v>
      </c>
      <c r="S17" s="45" t="s">
        <v>658</v>
      </c>
      <c r="T17" s="107">
        <v>1</v>
      </c>
    </row>
    <row r="18" spans="4:20" ht="15.6" x14ac:dyDescent="0.3">
      <c r="D18" s="62">
        <v>0.33333333333333331</v>
      </c>
      <c r="E18" s="45" t="s">
        <v>1210</v>
      </c>
      <c r="F18" s="45" t="s">
        <v>1302</v>
      </c>
      <c r="G18" s="45" t="s">
        <v>590</v>
      </c>
      <c r="H18" s="107" t="s">
        <v>1233</v>
      </c>
      <c r="I18" s="107">
        <v>1</v>
      </c>
      <c r="J18" s="107" t="s">
        <v>1233</v>
      </c>
      <c r="K18" s="107" t="s">
        <v>1233</v>
      </c>
      <c r="L18" s="107" t="s">
        <v>1233</v>
      </c>
      <c r="O18" s="84" t="s">
        <v>1123</v>
      </c>
      <c r="P18" s="62">
        <v>0.33333333333333331</v>
      </c>
      <c r="Q18" s="45" t="s">
        <v>1199</v>
      </c>
      <c r="R18" s="45" t="s">
        <v>1842</v>
      </c>
      <c r="S18" s="45" t="s">
        <v>825</v>
      </c>
      <c r="T18" s="107">
        <v>1</v>
      </c>
    </row>
    <row r="19" spans="4:20" ht="15.6" x14ac:dyDescent="0.3">
      <c r="D19" s="62">
        <v>0.33333333333333331</v>
      </c>
      <c r="E19" s="45" t="s">
        <v>1210</v>
      </c>
      <c r="F19" s="45" t="s">
        <v>1302</v>
      </c>
      <c r="G19" s="45" t="s">
        <v>806</v>
      </c>
      <c r="H19" s="107" t="s">
        <v>1233</v>
      </c>
      <c r="I19" s="107" t="s">
        <v>1233</v>
      </c>
      <c r="J19" s="107">
        <v>1</v>
      </c>
      <c r="K19" s="107" t="s">
        <v>1233</v>
      </c>
      <c r="L19" s="107" t="s">
        <v>1233</v>
      </c>
      <c r="O19" s="84" t="s">
        <v>1123</v>
      </c>
      <c r="P19" s="62">
        <v>0.36458333333333331</v>
      </c>
      <c r="Q19" s="45" t="s">
        <v>1208</v>
      </c>
      <c r="R19" s="45" t="s">
        <v>1332</v>
      </c>
      <c r="S19" s="45" t="s">
        <v>692</v>
      </c>
      <c r="T19" s="107">
        <v>1</v>
      </c>
    </row>
    <row r="20" spans="4:20" ht="15.6" x14ac:dyDescent="0.3">
      <c r="D20" s="62">
        <v>0.33333333333333331</v>
      </c>
      <c r="E20" s="45" t="s">
        <v>1122</v>
      </c>
      <c r="F20" s="45" t="s">
        <v>1287</v>
      </c>
      <c r="G20" s="45" t="s">
        <v>716</v>
      </c>
      <c r="H20" s="107" t="s">
        <v>1233</v>
      </c>
      <c r="I20" s="107" t="s">
        <v>1233</v>
      </c>
      <c r="J20" s="107">
        <v>1</v>
      </c>
      <c r="K20" s="107" t="s">
        <v>1233</v>
      </c>
      <c r="L20" s="107">
        <v>1</v>
      </c>
      <c r="O20" s="84" t="s">
        <v>1123</v>
      </c>
      <c r="P20" s="62">
        <v>0.36458333333333331</v>
      </c>
      <c r="Q20" s="45" t="s">
        <v>1157</v>
      </c>
      <c r="R20" s="45" t="s">
        <v>1232</v>
      </c>
      <c r="S20" s="45" t="s">
        <v>338</v>
      </c>
      <c r="T20" s="107">
        <v>1</v>
      </c>
    </row>
    <row r="21" spans="4:20" ht="15.6" x14ac:dyDescent="0.3">
      <c r="D21" s="62">
        <v>0.33333333333333331</v>
      </c>
      <c r="E21" s="45" t="s">
        <v>1117</v>
      </c>
      <c r="F21" s="45" t="s">
        <v>1302</v>
      </c>
      <c r="G21" s="45" t="s">
        <v>944</v>
      </c>
      <c r="H21" s="107" t="s">
        <v>1233</v>
      </c>
      <c r="I21" s="107">
        <v>1</v>
      </c>
      <c r="J21" s="107" t="s">
        <v>1233</v>
      </c>
      <c r="K21" s="107" t="s">
        <v>1233</v>
      </c>
      <c r="L21" s="107" t="s">
        <v>1233</v>
      </c>
      <c r="O21" s="84" t="s">
        <v>1123</v>
      </c>
      <c r="P21" s="62">
        <v>0.36458333333333331</v>
      </c>
      <c r="Q21" s="45" t="s">
        <v>1163</v>
      </c>
      <c r="R21" s="45" t="s">
        <v>1287</v>
      </c>
      <c r="S21" s="45" t="s">
        <v>498</v>
      </c>
      <c r="T21" s="107">
        <v>1</v>
      </c>
    </row>
    <row r="22" spans="4:20" ht="15.6" x14ac:dyDescent="0.3">
      <c r="D22" s="62">
        <v>0.33333333333333331</v>
      </c>
      <c r="E22" s="45" t="s">
        <v>1176</v>
      </c>
      <c r="F22" s="45" t="s">
        <v>1342</v>
      </c>
      <c r="G22" s="45" t="s">
        <v>565</v>
      </c>
      <c r="H22" s="107" t="s">
        <v>1233</v>
      </c>
      <c r="I22" s="107" t="s">
        <v>1233</v>
      </c>
      <c r="J22" s="107" t="s">
        <v>1233</v>
      </c>
      <c r="K22" s="107" t="s">
        <v>1233</v>
      </c>
      <c r="L22" s="107">
        <v>1</v>
      </c>
      <c r="O22" s="84" t="s">
        <v>1123</v>
      </c>
      <c r="P22" s="62">
        <v>0.36458333333333331</v>
      </c>
      <c r="Q22" s="45" t="s">
        <v>1163</v>
      </c>
      <c r="R22" s="45" t="s">
        <v>1287</v>
      </c>
      <c r="S22" s="45" t="s">
        <v>459</v>
      </c>
      <c r="T22" s="107">
        <v>1</v>
      </c>
    </row>
    <row r="23" spans="4:20" ht="15.6" x14ac:dyDescent="0.3">
      <c r="D23" s="62">
        <v>0.33333333333333331</v>
      </c>
      <c r="E23" s="45" t="s">
        <v>1176</v>
      </c>
      <c r="F23" s="45" t="s">
        <v>1342</v>
      </c>
      <c r="G23" s="45" t="s">
        <v>1015</v>
      </c>
      <c r="H23" s="107" t="s">
        <v>1233</v>
      </c>
      <c r="I23" s="107" t="s">
        <v>1233</v>
      </c>
      <c r="J23" s="107" t="s">
        <v>1233</v>
      </c>
      <c r="K23" s="107" t="s">
        <v>1233</v>
      </c>
      <c r="L23" s="107">
        <v>1</v>
      </c>
      <c r="O23" s="84" t="s">
        <v>1123</v>
      </c>
      <c r="P23" s="62">
        <v>0.36458333333333331</v>
      </c>
      <c r="Q23" s="45" t="s">
        <v>1159</v>
      </c>
      <c r="R23" s="45" t="s">
        <v>1287</v>
      </c>
      <c r="S23" s="45" t="s">
        <v>77</v>
      </c>
      <c r="T23" s="107">
        <v>1</v>
      </c>
    </row>
    <row r="24" spans="4:20" ht="15.6" x14ac:dyDescent="0.3">
      <c r="D24" s="62">
        <v>0.33333333333333331</v>
      </c>
      <c r="E24" s="45" t="s">
        <v>1176</v>
      </c>
      <c r="F24" s="45" t="s">
        <v>1342</v>
      </c>
      <c r="G24" s="45" t="s">
        <v>1010</v>
      </c>
      <c r="H24" s="107" t="s">
        <v>1233</v>
      </c>
      <c r="I24" s="107" t="s">
        <v>1233</v>
      </c>
      <c r="J24" s="107" t="s">
        <v>1233</v>
      </c>
      <c r="K24" s="107">
        <v>1</v>
      </c>
      <c r="L24" s="107" t="s">
        <v>1233</v>
      </c>
      <c r="O24" s="84" t="s">
        <v>1123</v>
      </c>
      <c r="P24" s="62">
        <v>0.36458333333333331</v>
      </c>
      <c r="Q24" s="45" t="s">
        <v>1159</v>
      </c>
      <c r="R24" s="45" t="s">
        <v>1287</v>
      </c>
      <c r="S24" s="45" t="s">
        <v>418</v>
      </c>
      <c r="T24" s="107">
        <v>1</v>
      </c>
    </row>
    <row r="25" spans="4:20" ht="15.6" x14ac:dyDescent="0.3">
      <c r="D25" s="62">
        <v>0.33333333333333331</v>
      </c>
      <c r="E25" s="45" t="s">
        <v>1139</v>
      </c>
      <c r="F25" s="45" t="s">
        <v>1287</v>
      </c>
      <c r="G25" s="45" t="s">
        <v>241</v>
      </c>
      <c r="H25" s="107" t="s">
        <v>1233</v>
      </c>
      <c r="I25" s="107">
        <v>1</v>
      </c>
      <c r="J25" s="107" t="s">
        <v>1233</v>
      </c>
      <c r="K25" s="107" t="s">
        <v>1233</v>
      </c>
      <c r="L25" s="107" t="s">
        <v>1233</v>
      </c>
      <c r="O25" s="84" t="s">
        <v>1123</v>
      </c>
      <c r="P25" s="62">
        <v>0.36458333333333331</v>
      </c>
      <c r="Q25" s="45" t="s">
        <v>1200</v>
      </c>
      <c r="R25" s="45" t="s">
        <v>1232</v>
      </c>
      <c r="S25" s="45" t="s">
        <v>626</v>
      </c>
      <c r="T25" s="107">
        <v>1</v>
      </c>
    </row>
    <row r="26" spans="4:20" ht="15.6" x14ac:dyDescent="0.3">
      <c r="D26" s="62">
        <v>0.33333333333333331</v>
      </c>
      <c r="E26" s="45" t="s">
        <v>1139</v>
      </c>
      <c r="F26" s="45" t="s">
        <v>1287</v>
      </c>
      <c r="G26" s="45" t="s">
        <v>972</v>
      </c>
      <c r="H26" s="107" t="s">
        <v>1233</v>
      </c>
      <c r="I26" s="107">
        <v>1</v>
      </c>
      <c r="J26" s="107" t="s">
        <v>1233</v>
      </c>
      <c r="K26" s="107">
        <v>1</v>
      </c>
      <c r="L26" s="107" t="s">
        <v>1233</v>
      </c>
      <c r="O26" s="84" t="s">
        <v>1123</v>
      </c>
      <c r="P26" s="62">
        <v>0.36458333333333331</v>
      </c>
      <c r="Q26" s="45" t="s">
        <v>1160</v>
      </c>
      <c r="R26" s="45" t="s">
        <v>1302</v>
      </c>
      <c r="S26" s="45" t="s">
        <v>782</v>
      </c>
      <c r="T26" s="107">
        <v>1</v>
      </c>
    </row>
    <row r="27" spans="4:20" ht="15.6" x14ac:dyDescent="0.3">
      <c r="D27" s="62">
        <v>0.33333333333333331</v>
      </c>
      <c r="E27" s="45" t="s">
        <v>1139</v>
      </c>
      <c r="F27" s="45" t="s">
        <v>1287</v>
      </c>
      <c r="G27" s="45" t="s">
        <v>1010</v>
      </c>
      <c r="H27" s="107" t="s">
        <v>1233</v>
      </c>
      <c r="I27" s="107" t="s">
        <v>1233</v>
      </c>
      <c r="J27" s="107">
        <v>1</v>
      </c>
      <c r="K27" s="107" t="s">
        <v>1233</v>
      </c>
      <c r="L27" s="107" t="s">
        <v>1233</v>
      </c>
      <c r="O27" s="84" t="s">
        <v>1123</v>
      </c>
      <c r="P27" s="62">
        <v>0.36458333333333331</v>
      </c>
      <c r="Q27" s="45" t="s">
        <v>1180</v>
      </c>
      <c r="R27" s="45" t="s">
        <v>1342</v>
      </c>
      <c r="S27" s="45" t="s">
        <v>770</v>
      </c>
      <c r="T27" s="107">
        <v>1</v>
      </c>
    </row>
    <row r="28" spans="4:20" ht="15.6" x14ac:dyDescent="0.3">
      <c r="D28" s="62">
        <v>0.33333333333333331</v>
      </c>
      <c r="E28" s="45" t="s">
        <v>1157</v>
      </c>
      <c r="F28" s="45" t="s">
        <v>1232</v>
      </c>
      <c r="G28" s="45" t="s">
        <v>462</v>
      </c>
      <c r="H28" s="107" t="s">
        <v>1233</v>
      </c>
      <c r="I28" s="107" t="s">
        <v>1233</v>
      </c>
      <c r="J28" s="107" t="s">
        <v>1233</v>
      </c>
      <c r="K28" s="107" t="s">
        <v>1233</v>
      </c>
      <c r="L28" s="107">
        <v>1</v>
      </c>
      <c r="O28" s="84" t="s">
        <v>1123</v>
      </c>
      <c r="P28" s="62">
        <v>0.36458333333333331</v>
      </c>
      <c r="Q28" s="45" t="s">
        <v>1180</v>
      </c>
      <c r="R28" s="45" t="s">
        <v>1342</v>
      </c>
      <c r="S28" s="45" t="s">
        <v>623</v>
      </c>
      <c r="T28" s="107">
        <v>1</v>
      </c>
    </row>
    <row r="29" spans="4:20" ht="15.6" x14ac:dyDescent="0.3">
      <c r="D29" s="62">
        <v>0.33333333333333331</v>
      </c>
      <c r="E29" s="45" t="s">
        <v>1157</v>
      </c>
      <c r="F29" s="45" t="s">
        <v>1232</v>
      </c>
      <c r="G29" s="45" t="s">
        <v>415</v>
      </c>
      <c r="H29" s="107" t="s">
        <v>1233</v>
      </c>
      <c r="I29" s="107">
        <v>1</v>
      </c>
      <c r="J29" s="107" t="s">
        <v>1233</v>
      </c>
      <c r="K29" s="107" t="s">
        <v>1233</v>
      </c>
      <c r="L29" s="107" t="s">
        <v>1233</v>
      </c>
      <c r="O29" s="84" t="s">
        <v>1123</v>
      </c>
      <c r="P29" s="62">
        <v>0.36458333333333331</v>
      </c>
      <c r="Q29" s="45" t="s">
        <v>2211</v>
      </c>
      <c r="R29" s="45" t="s">
        <v>1302</v>
      </c>
      <c r="S29" s="45" t="s">
        <v>966</v>
      </c>
      <c r="T29" s="107">
        <v>1</v>
      </c>
    </row>
    <row r="30" spans="4:20" ht="15.6" x14ac:dyDescent="0.3">
      <c r="D30" s="62">
        <v>0.33333333333333331</v>
      </c>
      <c r="E30" s="45" t="s">
        <v>1157</v>
      </c>
      <c r="F30" s="45" t="s">
        <v>1232</v>
      </c>
      <c r="G30" s="45" t="s">
        <v>498</v>
      </c>
      <c r="H30" s="107">
        <v>1</v>
      </c>
      <c r="I30" s="107" t="s">
        <v>1233</v>
      </c>
      <c r="J30" s="107">
        <v>1</v>
      </c>
      <c r="K30" s="107" t="s">
        <v>1233</v>
      </c>
      <c r="L30" s="107" t="s">
        <v>1233</v>
      </c>
      <c r="O30" s="84" t="s">
        <v>1123</v>
      </c>
      <c r="P30" s="62">
        <v>0.36458333333333331</v>
      </c>
      <c r="Q30" s="45" t="s">
        <v>1193</v>
      </c>
      <c r="R30" s="45" t="s">
        <v>1287</v>
      </c>
      <c r="S30" s="45" t="s">
        <v>825</v>
      </c>
      <c r="T30" s="107">
        <v>1</v>
      </c>
    </row>
    <row r="31" spans="4:20" ht="15.6" x14ac:dyDescent="0.3">
      <c r="D31" s="62">
        <v>0.33333333333333331</v>
      </c>
      <c r="E31" s="45" t="s">
        <v>1205</v>
      </c>
      <c r="F31" s="45" t="s">
        <v>1232</v>
      </c>
      <c r="G31" s="45" t="s">
        <v>415</v>
      </c>
      <c r="H31" s="107" t="s">
        <v>1233</v>
      </c>
      <c r="I31" s="107" t="s">
        <v>1233</v>
      </c>
      <c r="J31" s="107" t="s">
        <v>1233</v>
      </c>
      <c r="K31" s="107">
        <v>1</v>
      </c>
      <c r="L31" s="107" t="s">
        <v>1233</v>
      </c>
      <c r="O31" s="84" t="s">
        <v>1123</v>
      </c>
      <c r="P31" s="62">
        <v>0.36458333333333331</v>
      </c>
      <c r="Q31" s="45" t="s">
        <v>1148</v>
      </c>
      <c r="R31" s="45" t="s">
        <v>1332</v>
      </c>
      <c r="S31" s="45" t="s">
        <v>782</v>
      </c>
      <c r="T31" s="107">
        <v>1</v>
      </c>
    </row>
    <row r="32" spans="4:20" ht="15.6" x14ac:dyDescent="0.3">
      <c r="D32" s="62">
        <v>0.33333333333333331</v>
      </c>
      <c r="E32" s="45" t="s">
        <v>1163</v>
      </c>
      <c r="F32" s="45" t="s">
        <v>1287</v>
      </c>
      <c r="G32" s="45" t="s">
        <v>767</v>
      </c>
      <c r="H32" s="107" t="s">
        <v>1233</v>
      </c>
      <c r="I32" s="107">
        <v>1</v>
      </c>
      <c r="J32" s="107" t="s">
        <v>1233</v>
      </c>
      <c r="K32" s="107" t="s">
        <v>1233</v>
      </c>
      <c r="L32" s="107" t="s">
        <v>1233</v>
      </c>
      <c r="O32" s="84" t="s">
        <v>1123</v>
      </c>
      <c r="P32" s="62">
        <v>0.36458333333333331</v>
      </c>
      <c r="Q32" s="45" t="s">
        <v>1199</v>
      </c>
      <c r="R32" s="45" t="s">
        <v>1842</v>
      </c>
      <c r="S32" s="45" t="s">
        <v>806</v>
      </c>
      <c r="T32" s="107">
        <v>1</v>
      </c>
    </row>
    <row r="33" spans="4:20" ht="15.6" x14ac:dyDescent="0.3">
      <c r="D33" s="62">
        <v>0.33333333333333331</v>
      </c>
      <c r="E33" s="45" t="s">
        <v>1163</v>
      </c>
      <c r="F33" s="45" t="s">
        <v>1287</v>
      </c>
      <c r="G33" s="45" t="s">
        <v>776</v>
      </c>
      <c r="H33" s="107" t="s">
        <v>1233</v>
      </c>
      <c r="I33" s="107">
        <v>1</v>
      </c>
      <c r="J33" s="107" t="s">
        <v>1233</v>
      </c>
      <c r="K33" s="107" t="s">
        <v>1233</v>
      </c>
      <c r="L33" s="107" t="s">
        <v>1233</v>
      </c>
      <c r="O33" s="84" t="s">
        <v>1123</v>
      </c>
      <c r="P33" s="62">
        <v>0.39583333333333331</v>
      </c>
      <c r="Q33" s="45" t="s">
        <v>1208</v>
      </c>
      <c r="R33" s="45" t="s">
        <v>1332</v>
      </c>
      <c r="S33" s="45" t="s">
        <v>825</v>
      </c>
      <c r="T33" s="107">
        <v>1</v>
      </c>
    </row>
    <row r="34" spans="4:20" ht="15.6" x14ac:dyDescent="0.3">
      <c r="D34" s="62">
        <v>0.33333333333333331</v>
      </c>
      <c r="E34" s="45" t="s">
        <v>1163</v>
      </c>
      <c r="F34" s="45" t="s">
        <v>1287</v>
      </c>
      <c r="G34" s="45" t="s">
        <v>731</v>
      </c>
      <c r="H34" s="107" t="s">
        <v>1233</v>
      </c>
      <c r="I34" s="107">
        <v>1</v>
      </c>
      <c r="J34" s="107" t="s">
        <v>1233</v>
      </c>
      <c r="K34" s="107" t="s">
        <v>1233</v>
      </c>
      <c r="L34" s="107" t="s">
        <v>1233</v>
      </c>
      <c r="O34" s="84" t="s">
        <v>1123</v>
      </c>
      <c r="P34" s="62">
        <v>0.39583333333333331</v>
      </c>
      <c r="Q34" s="45" t="s">
        <v>1157</v>
      </c>
      <c r="R34" s="45" t="s">
        <v>1232</v>
      </c>
      <c r="S34" s="45" t="s">
        <v>459</v>
      </c>
      <c r="T34" s="107">
        <v>1</v>
      </c>
    </row>
    <row r="35" spans="4:20" ht="15.6" x14ac:dyDescent="0.3">
      <c r="D35" s="62">
        <v>0.33333333333333331</v>
      </c>
      <c r="E35" s="45" t="s">
        <v>1163</v>
      </c>
      <c r="F35" s="45" t="s">
        <v>1287</v>
      </c>
      <c r="G35" s="45" t="s">
        <v>338</v>
      </c>
      <c r="H35" s="107">
        <v>1</v>
      </c>
      <c r="I35" s="107" t="s">
        <v>1233</v>
      </c>
      <c r="J35" s="107" t="s">
        <v>1233</v>
      </c>
      <c r="K35" s="107">
        <v>1</v>
      </c>
      <c r="L35" s="107" t="s">
        <v>1233</v>
      </c>
      <c r="O35" s="84" t="s">
        <v>1123</v>
      </c>
      <c r="P35" s="62">
        <v>0.39583333333333331</v>
      </c>
      <c r="Q35" s="45" t="s">
        <v>1163</v>
      </c>
      <c r="R35" s="45" t="s">
        <v>1287</v>
      </c>
      <c r="S35" s="45" t="s">
        <v>782</v>
      </c>
      <c r="T35" s="107">
        <v>1</v>
      </c>
    </row>
    <row r="36" spans="4:20" ht="15.6" x14ac:dyDescent="0.3">
      <c r="D36" s="62">
        <v>0.33333333333333331</v>
      </c>
      <c r="E36" s="45" t="s">
        <v>1163</v>
      </c>
      <c r="F36" s="45" t="s">
        <v>1287</v>
      </c>
      <c r="G36" s="45" t="s">
        <v>1146</v>
      </c>
      <c r="H36" s="107" t="s">
        <v>1233</v>
      </c>
      <c r="I36" s="107" t="s">
        <v>1233</v>
      </c>
      <c r="J36" s="107" t="s">
        <v>1233</v>
      </c>
      <c r="K36" s="107" t="s">
        <v>1233</v>
      </c>
      <c r="L36" s="107">
        <v>1</v>
      </c>
      <c r="O36" s="84" t="s">
        <v>1123</v>
      </c>
      <c r="P36" s="62">
        <v>0.39583333333333331</v>
      </c>
      <c r="Q36" s="45" t="s">
        <v>1159</v>
      </c>
      <c r="R36" s="45" t="s">
        <v>1287</v>
      </c>
      <c r="S36" s="45" t="s">
        <v>626</v>
      </c>
      <c r="T36" s="107">
        <v>1</v>
      </c>
    </row>
    <row r="37" spans="4:20" ht="15.6" x14ac:dyDescent="0.3">
      <c r="D37" s="62">
        <v>0.33333333333333331</v>
      </c>
      <c r="E37" s="45" t="s">
        <v>1191</v>
      </c>
      <c r="F37" s="45" t="s">
        <v>1232</v>
      </c>
      <c r="G37" s="45" t="s">
        <v>1015</v>
      </c>
      <c r="H37" s="107" t="s">
        <v>1233</v>
      </c>
      <c r="I37" s="107" t="s">
        <v>1233</v>
      </c>
      <c r="J37" s="107" t="s">
        <v>1233</v>
      </c>
      <c r="K37" s="107" t="s">
        <v>1233</v>
      </c>
      <c r="L37" s="107">
        <v>1</v>
      </c>
      <c r="O37" s="84" t="s">
        <v>1123</v>
      </c>
      <c r="P37" s="62">
        <v>0.39583333333333331</v>
      </c>
      <c r="Q37" s="45" t="s">
        <v>1159</v>
      </c>
      <c r="R37" s="45" t="s">
        <v>1287</v>
      </c>
      <c r="S37" s="45" t="s">
        <v>770</v>
      </c>
      <c r="T37" s="107">
        <v>1</v>
      </c>
    </row>
    <row r="38" spans="4:20" ht="15.6" x14ac:dyDescent="0.3">
      <c r="D38" s="62">
        <v>0.33333333333333331</v>
      </c>
      <c r="E38" s="45" t="s">
        <v>1198</v>
      </c>
      <c r="F38" s="45" t="s">
        <v>1232</v>
      </c>
      <c r="G38" s="45" t="s">
        <v>788</v>
      </c>
      <c r="H38" s="107" t="s">
        <v>1233</v>
      </c>
      <c r="I38" s="107" t="s">
        <v>1233</v>
      </c>
      <c r="J38" s="107" t="s">
        <v>1233</v>
      </c>
      <c r="K38" s="107">
        <v>1</v>
      </c>
      <c r="L38" s="107" t="s">
        <v>1233</v>
      </c>
      <c r="O38" s="84" t="s">
        <v>1123</v>
      </c>
      <c r="P38" s="62">
        <v>0.39583333333333331</v>
      </c>
      <c r="Q38" s="45" t="s">
        <v>1200</v>
      </c>
      <c r="R38" s="45" t="s">
        <v>1232</v>
      </c>
      <c r="S38" s="45" t="s">
        <v>584</v>
      </c>
      <c r="T38" s="107">
        <v>1</v>
      </c>
    </row>
    <row r="39" spans="4:20" ht="15.6" x14ac:dyDescent="0.3">
      <c r="D39" s="62">
        <v>0.33333333333333331</v>
      </c>
      <c r="E39" s="45" t="s">
        <v>1198</v>
      </c>
      <c r="F39" s="45" t="s">
        <v>1232</v>
      </c>
      <c r="G39" s="45" t="s">
        <v>590</v>
      </c>
      <c r="H39" s="107" t="s">
        <v>1233</v>
      </c>
      <c r="I39" s="107">
        <v>1</v>
      </c>
      <c r="J39" s="107" t="s">
        <v>1233</v>
      </c>
      <c r="K39" s="107">
        <v>1</v>
      </c>
      <c r="L39" s="107" t="s">
        <v>1233</v>
      </c>
      <c r="O39" s="84" t="s">
        <v>1123</v>
      </c>
      <c r="P39" s="62">
        <v>0.39583333333333331</v>
      </c>
      <c r="Q39" s="45" t="s">
        <v>1200</v>
      </c>
      <c r="R39" s="45" t="s">
        <v>1232</v>
      </c>
      <c r="S39" s="45" t="s">
        <v>764</v>
      </c>
      <c r="T39" s="107">
        <v>1</v>
      </c>
    </row>
    <row r="40" spans="4:20" ht="15.6" x14ac:dyDescent="0.3">
      <c r="D40" s="62">
        <v>0.33333333333333331</v>
      </c>
      <c r="E40" s="45" t="s">
        <v>1198</v>
      </c>
      <c r="F40" s="45" t="s">
        <v>1232</v>
      </c>
      <c r="G40" s="45" t="s">
        <v>565</v>
      </c>
      <c r="H40" s="107" t="s">
        <v>1233</v>
      </c>
      <c r="I40" s="107" t="s">
        <v>1233</v>
      </c>
      <c r="J40" s="107">
        <v>1</v>
      </c>
      <c r="K40" s="107" t="s">
        <v>1233</v>
      </c>
      <c r="L40" s="107" t="s">
        <v>1233</v>
      </c>
      <c r="O40" s="84" t="s">
        <v>1123</v>
      </c>
      <c r="P40" s="62">
        <v>0.39583333333333331</v>
      </c>
      <c r="Q40" s="45" t="s">
        <v>1160</v>
      </c>
      <c r="R40" s="45" t="s">
        <v>1302</v>
      </c>
      <c r="S40" s="45" t="s">
        <v>623</v>
      </c>
      <c r="T40" s="107">
        <v>1</v>
      </c>
    </row>
    <row r="41" spans="4:20" ht="15.6" x14ac:dyDescent="0.3">
      <c r="D41" s="62">
        <v>0.33333333333333331</v>
      </c>
      <c r="E41" s="45" t="s">
        <v>1132</v>
      </c>
      <c r="F41" s="45" t="s">
        <v>1302</v>
      </c>
      <c r="G41" s="45" t="s">
        <v>462</v>
      </c>
      <c r="H41" s="107" t="s">
        <v>1233</v>
      </c>
      <c r="I41" s="107" t="s">
        <v>1233</v>
      </c>
      <c r="J41" s="107">
        <v>1</v>
      </c>
      <c r="K41" s="107" t="s">
        <v>1233</v>
      </c>
      <c r="L41" s="107" t="s">
        <v>1233</v>
      </c>
      <c r="O41" s="84" t="s">
        <v>1123</v>
      </c>
      <c r="P41" s="62">
        <v>0.39583333333333331</v>
      </c>
      <c r="Q41" s="45" t="s">
        <v>1180</v>
      </c>
      <c r="R41" s="45" t="s">
        <v>1342</v>
      </c>
      <c r="S41" s="45" t="s">
        <v>77</v>
      </c>
      <c r="T41" s="107">
        <v>1</v>
      </c>
    </row>
    <row r="42" spans="4:20" ht="15.6" x14ac:dyDescent="0.3">
      <c r="D42" s="62">
        <v>0.33333333333333331</v>
      </c>
      <c r="E42" s="45" t="s">
        <v>1132</v>
      </c>
      <c r="F42" s="45" t="s">
        <v>1302</v>
      </c>
      <c r="G42" s="45" t="s">
        <v>716</v>
      </c>
      <c r="H42" s="107" t="s">
        <v>1233</v>
      </c>
      <c r="I42" s="107" t="s">
        <v>1233</v>
      </c>
      <c r="J42" s="107" t="s">
        <v>1233</v>
      </c>
      <c r="K42" s="107" t="s">
        <v>1233</v>
      </c>
      <c r="L42" s="107">
        <v>1</v>
      </c>
      <c r="O42" s="84" t="s">
        <v>1123</v>
      </c>
      <c r="P42" s="62">
        <v>0.39583333333333331</v>
      </c>
      <c r="Q42" s="45" t="s">
        <v>1180</v>
      </c>
      <c r="R42" s="45" t="s">
        <v>1342</v>
      </c>
      <c r="S42" s="45" t="s">
        <v>382</v>
      </c>
      <c r="T42" s="107">
        <v>1</v>
      </c>
    </row>
    <row r="43" spans="4:20" ht="15.6" x14ac:dyDescent="0.3">
      <c r="D43" s="62">
        <v>0.33333333333333331</v>
      </c>
      <c r="E43" s="45" t="s">
        <v>1132</v>
      </c>
      <c r="F43" s="45" t="s">
        <v>1302</v>
      </c>
      <c r="G43" s="45" t="s">
        <v>338</v>
      </c>
      <c r="H43" s="107" t="s">
        <v>1233</v>
      </c>
      <c r="I43" s="107" t="s">
        <v>1233</v>
      </c>
      <c r="J43" s="107" t="s">
        <v>1233</v>
      </c>
      <c r="K43" s="107">
        <v>1</v>
      </c>
      <c r="L43" s="107" t="s">
        <v>1233</v>
      </c>
      <c r="O43" s="84" t="s">
        <v>1123</v>
      </c>
      <c r="P43" s="62">
        <v>0.39583333333333331</v>
      </c>
      <c r="Q43" s="45" t="s">
        <v>2211</v>
      </c>
      <c r="R43" s="45" t="s">
        <v>1302</v>
      </c>
      <c r="S43" s="45" t="s">
        <v>418</v>
      </c>
      <c r="T43" s="107">
        <v>1</v>
      </c>
    </row>
    <row r="44" spans="4:20" ht="15.6" x14ac:dyDescent="0.3">
      <c r="D44" s="62">
        <v>0.33333333333333331</v>
      </c>
      <c r="E44" s="45" t="s">
        <v>1207</v>
      </c>
      <c r="F44" s="45" t="s">
        <v>1342</v>
      </c>
      <c r="G44" s="45" t="s">
        <v>1088</v>
      </c>
      <c r="H44" s="107" t="s">
        <v>1233</v>
      </c>
      <c r="I44" s="107">
        <v>1</v>
      </c>
      <c r="J44" s="107" t="s">
        <v>1233</v>
      </c>
      <c r="K44" s="107" t="s">
        <v>1233</v>
      </c>
      <c r="L44" s="107" t="s">
        <v>1233</v>
      </c>
      <c r="O44" s="84" t="s">
        <v>1123</v>
      </c>
      <c r="P44" s="62">
        <v>0.39583333333333331</v>
      </c>
      <c r="Q44" s="45" t="s">
        <v>2211</v>
      </c>
      <c r="R44" s="45" t="s">
        <v>1302</v>
      </c>
      <c r="S44" s="45" t="s">
        <v>140</v>
      </c>
      <c r="T44" s="107">
        <v>1</v>
      </c>
    </row>
    <row r="45" spans="4:20" ht="15.6" x14ac:dyDescent="0.3">
      <c r="D45" s="62">
        <v>0.33333333333333331</v>
      </c>
      <c r="E45" s="45" t="s">
        <v>1207</v>
      </c>
      <c r="F45" s="45" t="s">
        <v>1342</v>
      </c>
      <c r="G45" s="45" t="s">
        <v>110</v>
      </c>
      <c r="H45" s="107" t="s">
        <v>1233</v>
      </c>
      <c r="I45" s="107" t="s">
        <v>1233</v>
      </c>
      <c r="J45" s="107" t="s">
        <v>1233</v>
      </c>
      <c r="K45" s="107" t="s">
        <v>1233</v>
      </c>
      <c r="L45" s="107">
        <v>1</v>
      </c>
      <c r="O45" s="84" t="s">
        <v>1123</v>
      </c>
      <c r="P45" s="62">
        <v>0.39583333333333331</v>
      </c>
      <c r="Q45" s="45" t="s">
        <v>1193</v>
      </c>
      <c r="R45" s="45" t="s">
        <v>1287</v>
      </c>
      <c r="S45" s="45" t="s">
        <v>228</v>
      </c>
      <c r="T45" s="107">
        <v>1</v>
      </c>
    </row>
    <row r="46" spans="4:20" ht="15.6" x14ac:dyDescent="0.3">
      <c r="D46" s="62">
        <v>0.33333333333333331</v>
      </c>
      <c r="E46" s="45" t="s">
        <v>1207</v>
      </c>
      <c r="F46" s="45" t="s">
        <v>1342</v>
      </c>
      <c r="G46" s="45" t="s">
        <v>680</v>
      </c>
      <c r="H46" s="107" t="s">
        <v>1233</v>
      </c>
      <c r="I46" s="107">
        <v>1</v>
      </c>
      <c r="J46" s="107" t="s">
        <v>1233</v>
      </c>
      <c r="K46" s="107" t="s">
        <v>1233</v>
      </c>
      <c r="L46" s="107" t="s">
        <v>1233</v>
      </c>
      <c r="O46" s="84" t="s">
        <v>1123</v>
      </c>
      <c r="P46" s="62">
        <v>0.39583333333333331</v>
      </c>
      <c r="Q46" s="45" t="s">
        <v>1148</v>
      </c>
      <c r="R46" s="45" t="s">
        <v>1332</v>
      </c>
      <c r="S46" s="45" t="s">
        <v>456</v>
      </c>
      <c r="T46" s="107">
        <v>1</v>
      </c>
    </row>
    <row r="47" spans="4:20" ht="15.6" x14ac:dyDescent="0.3">
      <c r="D47" s="62">
        <v>0.33333333333333331</v>
      </c>
      <c r="E47" s="45" t="s">
        <v>1207</v>
      </c>
      <c r="F47" s="45" t="s">
        <v>1342</v>
      </c>
      <c r="G47" s="45" t="s">
        <v>328</v>
      </c>
      <c r="H47" s="107" t="s">
        <v>1233</v>
      </c>
      <c r="I47" s="107" t="s">
        <v>1233</v>
      </c>
      <c r="J47" s="107" t="s">
        <v>1233</v>
      </c>
      <c r="K47" s="107" t="s">
        <v>1233</v>
      </c>
      <c r="L47" s="107">
        <v>1</v>
      </c>
      <c r="O47" s="84" t="s">
        <v>1123</v>
      </c>
      <c r="P47" s="62">
        <v>0.39583333333333331</v>
      </c>
      <c r="Q47" s="45" t="s">
        <v>1199</v>
      </c>
      <c r="R47" s="45" t="s">
        <v>1842</v>
      </c>
      <c r="S47" s="45" t="s">
        <v>707</v>
      </c>
      <c r="T47" s="107">
        <v>1</v>
      </c>
    </row>
    <row r="48" spans="4:20" ht="15.6" x14ac:dyDescent="0.3">
      <c r="D48" s="62">
        <v>0.33333333333333331</v>
      </c>
      <c r="E48" s="45" t="s">
        <v>1207</v>
      </c>
      <c r="F48" s="45" t="s">
        <v>1342</v>
      </c>
      <c r="G48" s="45" t="s">
        <v>944</v>
      </c>
      <c r="H48" s="107" t="s">
        <v>1233</v>
      </c>
      <c r="I48" s="107" t="s">
        <v>1233</v>
      </c>
      <c r="J48" s="107" t="s">
        <v>1233</v>
      </c>
      <c r="K48" s="107">
        <v>1</v>
      </c>
      <c r="L48" s="107" t="s">
        <v>1233</v>
      </c>
      <c r="O48" s="84" t="s">
        <v>1123</v>
      </c>
      <c r="P48" s="62">
        <v>0.39583333333333331</v>
      </c>
      <c r="Q48" s="45" t="s">
        <v>1199</v>
      </c>
      <c r="R48" s="45" t="s">
        <v>1842</v>
      </c>
      <c r="S48" s="45" t="s">
        <v>966</v>
      </c>
      <c r="T48" s="107">
        <v>1</v>
      </c>
    </row>
    <row r="49" spans="4:20" ht="15.6" x14ac:dyDescent="0.3">
      <c r="D49" s="62">
        <v>0.33333333333333331</v>
      </c>
      <c r="E49" s="45" t="s">
        <v>1145</v>
      </c>
      <c r="F49" s="45" t="s">
        <v>1287</v>
      </c>
      <c r="G49" s="45" t="s">
        <v>776</v>
      </c>
      <c r="H49" s="107" t="s">
        <v>1233</v>
      </c>
      <c r="I49" s="107" t="s">
        <v>1233</v>
      </c>
      <c r="J49" s="107" t="s">
        <v>1233</v>
      </c>
      <c r="K49" s="107">
        <v>1</v>
      </c>
      <c r="L49" s="107" t="s">
        <v>1233</v>
      </c>
      <c r="O49" s="84" t="s">
        <v>1123</v>
      </c>
      <c r="P49" s="62">
        <v>0.44791666666666669</v>
      </c>
      <c r="Q49" s="45" t="s">
        <v>1208</v>
      </c>
      <c r="R49" s="45" t="s">
        <v>1332</v>
      </c>
      <c r="S49" s="45" t="s">
        <v>966</v>
      </c>
      <c r="T49" s="107">
        <v>1</v>
      </c>
    </row>
    <row r="50" spans="4:20" ht="15.6" x14ac:dyDescent="0.3">
      <c r="D50" s="62">
        <v>0.33333333333333331</v>
      </c>
      <c r="E50" s="45" t="s">
        <v>1195</v>
      </c>
      <c r="F50" s="45" t="s">
        <v>1302</v>
      </c>
      <c r="G50" s="45" t="s">
        <v>453</v>
      </c>
      <c r="H50" s="107" t="s">
        <v>1233</v>
      </c>
      <c r="I50" s="107" t="s">
        <v>1233</v>
      </c>
      <c r="J50" s="107" t="s">
        <v>1233</v>
      </c>
      <c r="K50" s="107" t="s">
        <v>1233</v>
      </c>
      <c r="L50" s="107">
        <v>1</v>
      </c>
      <c r="O50" s="84" t="s">
        <v>1123</v>
      </c>
      <c r="P50" s="62">
        <v>0.44791666666666669</v>
      </c>
      <c r="Q50" s="45" t="s">
        <v>1157</v>
      </c>
      <c r="R50" s="45" t="s">
        <v>1232</v>
      </c>
      <c r="S50" s="45" t="s">
        <v>228</v>
      </c>
      <c r="T50" s="107">
        <v>1</v>
      </c>
    </row>
    <row r="51" spans="4:20" ht="15.6" x14ac:dyDescent="0.3">
      <c r="D51" s="62">
        <v>0.33333333333333331</v>
      </c>
      <c r="E51" s="45" t="s">
        <v>1195</v>
      </c>
      <c r="F51" s="45" t="s">
        <v>1302</v>
      </c>
      <c r="G51" s="45" t="s">
        <v>565</v>
      </c>
      <c r="H51" s="107" t="s">
        <v>1233</v>
      </c>
      <c r="I51" s="107" t="s">
        <v>1233</v>
      </c>
      <c r="J51" s="107" t="s">
        <v>1233</v>
      </c>
      <c r="K51" s="107" t="s">
        <v>1233</v>
      </c>
      <c r="L51" s="107">
        <v>1</v>
      </c>
      <c r="O51" s="84" t="s">
        <v>1123</v>
      </c>
      <c r="P51" s="62">
        <v>0.44791666666666669</v>
      </c>
      <c r="Q51" s="45" t="s">
        <v>1163</v>
      </c>
      <c r="R51" s="45" t="s">
        <v>1287</v>
      </c>
      <c r="S51" s="45" t="s">
        <v>19</v>
      </c>
      <c r="T51" s="107">
        <v>1</v>
      </c>
    </row>
    <row r="52" spans="4:20" ht="15.6" x14ac:dyDescent="0.3">
      <c r="D52" s="62">
        <v>0.33333333333333331</v>
      </c>
      <c r="E52" s="45" t="s">
        <v>1159</v>
      </c>
      <c r="F52" s="45" t="s">
        <v>1287</v>
      </c>
      <c r="G52" s="45" t="s">
        <v>611</v>
      </c>
      <c r="H52" s="107" t="s">
        <v>1233</v>
      </c>
      <c r="I52" s="107" t="s">
        <v>1233</v>
      </c>
      <c r="J52" s="107">
        <v>1</v>
      </c>
      <c r="K52" s="107" t="s">
        <v>1233</v>
      </c>
      <c r="L52" s="107" t="s">
        <v>1233</v>
      </c>
      <c r="O52" s="84" t="s">
        <v>1123</v>
      </c>
      <c r="P52" s="62">
        <v>0.44791666666666669</v>
      </c>
      <c r="Q52" s="45" t="s">
        <v>1159</v>
      </c>
      <c r="R52" s="45" t="s">
        <v>1287</v>
      </c>
      <c r="S52" s="45" t="s">
        <v>456</v>
      </c>
      <c r="T52" s="107">
        <v>1</v>
      </c>
    </row>
    <row r="53" spans="4:20" ht="15.6" x14ac:dyDescent="0.3">
      <c r="D53" s="62">
        <v>0.33333333333333331</v>
      </c>
      <c r="E53" s="45" t="s">
        <v>1154</v>
      </c>
      <c r="F53" s="45" t="s">
        <v>1842</v>
      </c>
      <c r="G53" s="45" t="s">
        <v>134</v>
      </c>
      <c r="H53" s="107" t="s">
        <v>1233</v>
      </c>
      <c r="I53" s="107" t="s">
        <v>1233</v>
      </c>
      <c r="J53" s="107" t="s">
        <v>1233</v>
      </c>
      <c r="K53" s="107">
        <v>1</v>
      </c>
      <c r="L53" s="107" t="s">
        <v>1233</v>
      </c>
      <c r="O53" s="84" t="s">
        <v>1123</v>
      </c>
      <c r="P53" s="62">
        <v>0.44791666666666669</v>
      </c>
      <c r="Q53" s="45" t="s">
        <v>1159</v>
      </c>
      <c r="R53" s="45" t="s">
        <v>1287</v>
      </c>
      <c r="S53" s="45" t="s">
        <v>584</v>
      </c>
      <c r="T53" s="107">
        <v>1</v>
      </c>
    </row>
    <row r="54" spans="4:20" ht="15.6" x14ac:dyDescent="0.3">
      <c r="D54" s="62">
        <v>0.33333333333333331</v>
      </c>
      <c r="E54" s="45" t="s">
        <v>1154</v>
      </c>
      <c r="F54" s="45" t="s">
        <v>1842</v>
      </c>
      <c r="G54" s="45" t="s">
        <v>596</v>
      </c>
      <c r="H54" s="107" t="s">
        <v>1233</v>
      </c>
      <c r="I54" s="107" t="s">
        <v>1233</v>
      </c>
      <c r="J54" s="107" t="s">
        <v>1233</v>
      </c>
      <c r="K54" s="107">
        <v>1</v>
      </c>
      <c r="L54" s="107" t="s">
        <v>1233</v>
      </c>
      <c r="O54" s="84" t="s">
        <v>1123</v>
      </c>
      <c r="P54" s="62">
        <v>0.44791666666666669</v>
      </c>
      <c r="Q54" s="45" t="s">
        <v>1159</v>
      </c>
      <c r="R54" s="45" t="s">
        <v>1287</v>
      </c>
      <c r="S54" s="45" t="s">
        <v>764</v>
      </c>
      <c r="T54" s="107">
        <v>1</v>
      </c>
    </row>
    <row r="55" spans="4:20" ht="15.6" x14ac:dyDescent="0.3">
      <c r="D55" s="62">
        <v>0.33333333333333331</v>
      </c>
      <c r="E55" s="45" t="s">
        <v>1154</v>
      </c>
      <c r="F55" s="45" t="s">
        <v>1842</v>
      </c>
      <c r="G55" s="45" t="s">
        <v>243</v>
      </c>
      <c r="H55" s="107" t="s">
        <v>1233</v>
      </c>
      <c r="I55" s="107">
        <v>1</v>
      </c>
      <c r="J55" s="107" t="s">
        <v>1233</v>
      </c>
      <c r="K55" s="107" t="s">
        <v>1233</v>
      </c>
      <c r="L55" s="107" t="s">
        <v>1233</v>
      </c>
      <c r="O55" s="84" t="s">
        <v>1123</v>
      </c>
      <c r="P55" s="62">
        <v>0.44791666666666669</v>
      </c>
      <c r="Q55" s="45" t="s">
        <v>1200</v>
      </c>
      <c r="R55" s="45" t="s">
        <v>1232</v>
      </c>
      <c r="S55" s="45" t="s">
        <v>86</v>
      </c>
      <c r="T55" s="107">
        <v>1</v>
      </c>
    </row>
    <row r="56" spans="4:20" ht="15.6" x14ac:dyDescent="0.3">
      <c r="D56" s="62">
        <v>0.33333333333333331</v>
      </c>
      <c r="E56" s="45" t="s">
        <v>1200</v>
      </c>
      <c r="F56" s="45" t="s">
        <v>1232</v>
      </c>
      <c r="G56" s="45" t="s">
        <v>382</v>
      </c>
      <c r="H56" s="107" t="s">
        <v>1233</v>
      </c>
      <c r="I56" s="107" t="s">
        <v>1233</v>
      </c>
      <c r="J56" s="107">
        <v>1</v>
      </c>
      <c r="K56" s="107" t="s">
        <v>1233</v>
      </c>
      <c r="L56" s="107">
        <v>1</v>
      </c>
      <c r="O56" s="84" t="s">
        <v>1123</v>
      </c>
      <c r="P56" s="62">
        <v>0.44791666666666669</v>
      </c>
      <c r="Q56" s="45" t="s">
        <v>1160</v>
      </c>
      <c r="R56" s="45" t="s">
        <v>1302</v>
      </c>
      <c r="S56" s="45" t="s">
        <v>228</v>
      </c>
      <c r="T56" s="107">
        <v>1</v>
      </c>
    </row>
    <row r="57" spans="4:20" ht="15.6" x14ac:dyDescent="0.3">
      <c r="D57" s="62">
        <v>0.33333333333333331</v>
      </c>
      <c r="E57" s="45" t="s">
        <v>1200</v>
      </c>
      <c r="F57" s="45" t="s">
        <v>1232</v>
      </c>
      <c r="G57" s="45" t="s">
        <v>770</v>
      </c>
      <c r="H57" s="107">
        <v>1</v>
      </c>
      <c r="I57" s="107" t="s">
        <v>1233</v>
      </c>
      <c r="J57" s="107">
        <v>1</v>
      </c>
      <c r="K57" s="107" t="s">
        <v>1233</v>
      </c>
      <c r="L57" s="107" t="s">
        <v>1233</v>
      </c>
      <c r="O57" s="84" t="s">
        <v>1123</v>
      </c>
      <c r="P57" s="62">
        <v>0.44791666666666669</v>
      </c>
      <c r="Q57" s="45" t="s">
        <v>1160</v>
      </c>
      <c r="R57" s="45" t="s">
        <v>1302</v>
      </c>
      <c r="S57" s="45" t="s">
        <v>574</v>
      </c>
      <c r="T57" s="107">
        <v>1</v>
      </c>
    </row>
    <row r="58" spans="4:20" ht="15.6" x14ac:dyDescent="0.3">
      <c r="D58" s="62">
        <v>0.33333333333333331</v>
      </c>
      <c r="E58" s="45" t="s">
        <v>1200</v>
      </c>
      <c r="F58" s="45" t="s">
        <v>1232</v>
      </c>
      <c r="G58" s="45" t="s">
        <v>243</v>
      </c>
      <c r="H58" s="107" t="s">
        <v>1233</v>
      </c>
      <c r="I58" s="107" t="s">
        <v>1233</v>
      </c>
      <c r="J58" s="107" t="s">
        <v>1233</v>
      </c>
      <c r="K58" s="107" t="s">
        <v>1233</v>
      </c>
      <c r="L58" s="107">
        <v>1</v>
      </c>
      <c r="O58" s="84" t="s">
        <v>1123</v>
      </c>
      <c r="P58" s="62">
        <v>0.44791666666666669</v>
      </c>
      <c r="Q58" s="45" t="s">
        <v>1180</v>
      </c>
      <c r="R58" s="45" t="s">
        <v>1342</v>
      </c>
      <c r="S58" s="45" t="s">
        <v>140</v>
      </c>
      <c r="T58" s="107">
        <v>1</v>
      </c>
    </row>
    <row r="59" spans="4:20" ht="15.6" x14ac:dyDescent="0.3">
      <c r="D59" s="62">
        <v>0.33333333333333331</v>
      </c>
      <c r="E59" s="45" t="s">
        <v>1160</v>
      </c>
      <c r="F59" s="45" t="s">
        <v>1302</v>
      </c>
      <c r="G59" s="45" t="s">
        <v>626</v>
      </c>
      <c r="H59" s="107">
        <v>1</v>
      </c>
      <c r="I59" s="107" t="s">
        <v>1233</v>
      </c>
      <c r="J59" s="107" t="s">
        <v>1233</v>
      </c>
      <c r="K59" s="107" t="s">
        <v>1233</v>
      </c>
      <c r="L59" s="107" t="s">
        <v>1233</v>
      </c>
      <c r="O59" s="84" t="s">
        <v>1123</v>
      </c>
      <c r="P59" s="62">
        <v>0.44791666666666669</v>
      </c>
      <c r="Q59" s="45" t="s">
        <v>2211</v>
      </c>
      <c r="R59" s="45" t="s">
        <v>1302</v>
      </c>
      <c r="S59" s="45" t="s">
        <v>382</v>
      </c>
      <c r="T59" s="107">
        <v>1</v>
      </c>
    </row>
    <row r="60" spans="4:20" ht="15.6" x14ac:dyDescent="0.3">
      <c r="D60" s="62">
        <v>0.33333333333333331</v>
      </c>
      <c r="E60" s="45" t="s">
        <v>1160</v>
      </c>
      <c r="F60" s="45" t="s">
        <v>1302</v>
      </c>
      <c r="G60" s="45" t="s">
        <v>972</v>
      </c>
      <c r="H60" s="107" t="s">
        <v>1233</v>
      </c>
      <c r="I60" s="107" t="s">
        <v>1233</v>
      </c>
      <c r="J60" s="107" t="s">
        <v>1233</v>
      </c>
      <c r="K60" s="107">
        <v>1</v>
      </c>
      <c r="L60" s="107" t="s">
        <v>1233</v>
      </c>
      <c r="O60" s="84" t="s">
        <v>1123</v>
      </c>
      <c r="P60" s="62">
        <v>0.44791666666666669</v>
      </c>
      <c r="Q60" s="45" t="s">
        <v>1193</v>
      </c>
      <c r="R60" s="45" t="s">
        <v>1287</v>
      </c>
      <c r="S60" s="45" t="s">
        <v>707</v>
      </c>
      <c r="T60" s="107">
        <v>1</v>
      </c>
    </row>
    <row r="61" spans="4:20" ht="15.6" x14ac:dyDescent="0.3">
      <c r="D61" s="62">
        <v>0.33333333333333331</v>
      </c>
      <c r="E61" s="45" t="s">
        <v>1180</v>
      </c>
      <c r="F61" s="45" t="s">
        <v>1342</v>
      </c>
      <c r="G61" s="45" t="s">
        <v>459</v>
      </c>
      <c r="H61" s="107">
        <v>1</v>
      </c>
      <c r="I61" s="107" t="s">
        <v>1233</v>
      </c>
      <c r="J61" s="107" t="s">
        <v>1233</v>
      </c>
      <c r="K61" s="107" t="s">
        <v>1233</v>
      </c>
      <c r="L61" s="107" t="s">
        <v>1233</v>
      </c>
      <c r="O61" s="84" t="s">
        <v>1123</v>
      </c>
      <c r="P61" s="62">
        <v>0.44791666666666669</v>
      </c>
      <c r="Q61" s="45" t="s">
        <v>1193</v>
      </c>
      <c r="R61" s="45" t="s">
        <v>1287</v>
      </c>
      <c r="S61" s="45" t="s">
        <v>574</v>
      </c>
      <c r="T61" s="107">
        <v>1</v>
      </c>
    </row>
    <row r="62" spans="4:20" ht="15.6" x14ac:dyDescent="0.3">
      <c r="D62" s="62">
        <v>0.33333333333333331</v>
      </c>
      <c r="E62" s="45" t="s">
        <v>1180</v>
      </c>
      <c r="F62" s="45" t="s">
        <v>1342</v>
      </c>
      <c r="G62" s="45" t="s">
        <v>241</v>
      </c>
      <c r="H62" s="107" t="s">
        <v>1233</v>
      </c>
      <c r="I62" s="107" t="s">
        <v>1233</v>
      </c>
      <c r="J62" s="107" t="s">
        <v>1233</v>
      </c>
      <c r="K62" s="107" t="s">
        <v>1233</v>
      </c>
      <c r="L62" s="107">
        <v>1</v>
      </c>
      <c r="O62" s="84" t="s">
        <v>1123</v>
      </c>
      <c r="P62" s="62">
        <v>0.44791666666666669</v>
      </c>
      <c r="Q62" s="45" t="s">
        <v>1148</v>
      </c>
      <c r="R62" s="45" t="s">
        <v>1332</v>
      </c>
      <c r="S62" s="45" t="s">
        <v>45</v>
      </c>
      <c r="T62" s="107">
        <v>1</v>
      </c>
    </row>
    <row r="63" spans="4:20" ht="15.6" x14ac:dyDescent="0.3">
      <c r="D63" s="62">
        <v>0.33333333333333331</v>
      </c>
      <c r="E63" s="45" t="s">
        <v>1180</v>
      </c>
      <c r="F63" s="45" t="s">
        <v>1342</v>
      </c>
      <c r="G63" s="45" t="s">
        <v>785</v>
      </c>
      <c r="H63" s="107" t="s">
        <v>1233</v>
      </c>
      <c r="I63" s="107">
        <v>1</v>
      </c>
      <c r="J63" s="107" t="s">
        <v>1233</v>
      </c>
      <c r="K63" s="107" t="s">
        <v>1233</v>
      </c>
      <c r="L63" s="107" t="s">
        <v>1233</v>
      </c>
      <c r="O63" s="84" t="s">
        <v>1123</v>
      </c>
      <c r="P63" s="62">
        <v>0.44791666666666669</v>
      </c>
      <c r="Q63" s="45" t="s">
        <v>1199</v>
      </c>
      <c r="R63" s="45" t="s">
        <v>1842</v>
      </c>
      <c r="S63" s="45" t="s">
        <v>878</v>
      </c>
      <c r="T63" s="107">
        <v>1</v>
      </c>
    </row>
    <row r="64" spans="4:20" ht="15.6" x14ac:dyDescent="0.3">
      <c r="D64" s="62">
        <v>0.33333333333333331</v>
      </c>
      <c r="E64" s="45" t="s">
        <v>2211</v>
      </c>
      <c r="F64" s="45" t="s">
        <v>1302</v>
      </c>
      <c r="G64" s="45" t="s">
        <v>77</v>
      </c>
      <c r="H64" s="107">
        <v>1</v>
      </c>
      <c r="I64" s="107" t="s">
        <v>1233</v>
      </c>
      <c r="J64" s="107" t="s">
        <v>1233</v>
      </c>
      <c r="K64" s="107" t="s">
        <v>1233</v>
      </c>
      <c r="L64" s="107" t="s">
        <v>1233</v>
      </c>
      <c r="O64" s="84" t="s">
        <v>1123</v>
      </c>
      <c r="P64" s="62">
        <v>0.47916666666666669</v>
      </c>
      <c r="Q64" s="45" t="s">
        <v>1208</v>
      </c>
      <c r="R64" s="45" t="s">
        <v>1332</v>
      </c>
      <c r="S64" s="45" t="s">
        <v>878</v>
      </c>
      <c r="T64" s="107">
        <v>1</v>
      </c>
    </row>
    <row r="65" spans="4:20" ht="15.6" x14ac:dyDescent="0.3">
      <c r="D65" s="62">
        <v>0.33333333333333331</v>
      </c>
      <c r="E65" s="45" t="s">
        <v>2211</v>
      </c>
      <c r="F65" s="45" t="s">
        <v>1302</v>
      </c>
      <c r="G65" s="45" t="s">
        <v>375</v>
      </c>
      <c r="H65" s="107" t="s">
        <v>1233</v>
      </c>
      <c r="I65" s="107" t="s">
        <v>1233</v>
      </c>
      <c r="J65" s="107" t="s">
        <v>1233</v>
      </c>
      <c r="K65" s="107" t="s">
        <v>1233</v>
      </c>
      <c r="L65" s="107">
        <v>1</v>
      </c>
      <c r="O65" s="84" t="s">
        <v>1123</v>
      </c>
      <c r="P65" s="62">
        <v>0.47916666666666669</v>
      </c>
      <c r="Q65" s="45" t="s">
        <v>1157</v>
      </c>
      <c r="R65" s="45" t="s">
        <v>1232</v>
      </c>
      <c r="S65" s="45" t="s">
        <v>19</v>
      </c>
      <c r="T65" s="107">
        <v>1</v>
      </c>
    </row>
    <row r="66" spans="4:20" ht="15.6" x14ac:dyDescent="0.3">
      <c r="D66" s="62">
        <v>0.33333333333333331</v>
      </c>
      <c r="E66" s="45" t="s">
        <v>1193</v>
      </c>
      <c r="F66" s="45" t="s">
        <v>1287</v>
      </c>
      <c r="G66" s="45" t="s">
        <v>692</v>
      </c>
      <c r="H66" s="107">
        <v>1</v>
      </c>
      <c r="I66" s="107" t="s">
        <v>1233</v>
      </c>
      <c r="J66" s="107" t="s">
        <v>1233</v>
      </c>
      <c r="K66" s="107" t="s">
        <v>1233</v>
      </c>
      <c r="L66" s="107" t="s">
        <v>1233</v>
      </c>
      <c r="O66" s="84" t="s">
        <v>1123</v>
      </c>
      <c r="P66" s="62">
        <v>0.47916666666666669</v>
      </c>
      <c r="Q66" s="45" t="s">
        <v>1157</v>
      </c>
      <c r="R66" s="45" t="s">
        <v>1232</v>
      </c>
      <c r="S66" s="45" t="s">
        <v>574</v>
      </c>
      <c r="T66" s="107">
        <v>1</v>
      </c>
    </row>
    <row r="67" spans="4:20" ht="15.6" x14ac:dyDescent="0.3">
      <c r="D67" s="62">
        <v>0.33333333333333331</v>
      </c>
      <c r="E67" s="45" t="s">
        <v>1214</v>
      </c>
      <c r="F67" s="45" t="s">
        <v>1332</v>
      </c>
      <c r="G67" s="45" t="s">
        <v>692</v>
      </c>
      <c r="H67" s="107" t="s">
        <v>1233</v>
      </c>
      <c r="I67" s="107" t="s">
        <v>1233</v>
      </c>
      <c r="J67" s="107" t="s">
        <v>1233</v>
      </c>
      <c r="K67" s="107">
        <v>1</v>
      </c>
      <c r="L67" s="107" t="s">
        <v>1233</v>
      </c>
      <c r="O67" s="84" t="s">
        <v>1123</v>
      </c>
      <c r="P67" s="62">
        <v>0.47916666666666669</v>
      </c>
      <c r="Q67" s="45" t="s">
        <v>1163</v>
      </c>
      <c r="R67" s="45" t="s">
        <v>1287</v>
      </c>
      <c r="S67" s="45" t="s">
        <v>812</v>
      </c>
      <c r="T67" s="107">
        <v>1</v>
      </c>
    </row>
    <row r="68" spans="4:20" ht="15.6" x14ac:dyDescent="0.3">
      <c r="D68" s="62">
        <v>0.33333333333333331</v>
      </c>
      <c r="E68" s="45" t="s">
        <v>1148</v>
      </c>
      <c r="F68" s="45" t="s">
        <v>1332</v>
      </c>
      <c r="G68" s="45" t="s">
        <v>658</v>
      </c>
      <c r="H68" s="107">
        <v>1</v>
      </c>
      <c r="I68" s="107" t="s">
        <v>1233</v>
      </c>
      <c r="J68" s="107" t="s">
        <v>1233</v>
      </c>
      <c r="K68" s="107" t="s">
        <v>1233</v>
      </c>
      <c r="L68" s="107" t="s">
        <v>1233</v>
      </c>
      <c r="O68" s="84" t="s">
        <v>1123</v>
      </c>
      <c r="P68" s="62">
        <v>0.47916666666666669</v>
      </c>
      <c r="Q68" s="45" t="s">
        <v>1159</v>
      </c>
      <c r="R68" s="45" t="s">
        <v>1287</v>
      </c>
      <c r="S68" s="45" t="s">
        <v>86</v>
      </c>
      <c r="T68" s="107">
        <v>1</v>
      </c>
    </row>
    <row r="69" spans="4:20" ht="15.6" x14ac:dyDescent="0.3">
      <c r="D69" s="62">
        <v>0.33333333333333331</v>
      </c>
      <c r="E69" s="45" t="s">
        <v>1148</v>
      </c>
      <c r="F69" s="45" t="s">
        <v>1332</v>
      </c>
      <c r="G69" s="45" t="s">
        <v>1146</v>
      </c>
      <c r="H69" s="107" t="s">
        <v>1233</v>
      </c>
      <c r="I69" s="107">
        <v>1</v>
      </c>
      <c r="J69" s="107" t="s">
        <v>1233</v>
      </c>
      <c r="K69" s="107">
        <v>1</v>
      </c>
      <c r="L69" s="107" t="s">
        <v>1233</v>
      </c>
      <c r="O69" s="84" t="s">
        <v>1123</v>
      </c>
      <c r="P69" s="62">
        <v>0.47916666666666669</v>
      </c>
      <c r="Q69" s="45" t="s">
        <v>1200</v>
      </c>
      <c r="R69" s="45" t="s">
        <v>1232</v>
      </c>
      <c r="S69" s="45" t="s">
        <v>517</v>
      </c>
      <c r="T69" s="107">
        <v>1</v>
      </c>
    </row>
    <row r="70" spans="4:20" ht="15.6" x14ac:dyDescent="0.3">
      <c r="D70" s="62">
        <v>0.33333333333333331</v>
      </c>
      <c r="E70" s="45" t="s">
        <v>1196</v>
      </c>
      <c r="F70" s="45" t="s">
        <v>1342</v>
      </c>
      <c r="G70" s="45" t="s">
        <v>716</v>
      </c>
      <c r="H70" s="107" t="s">
        <v>1233</v>
      </c>
      <c r="I70" s="107" t="s">
        <v>1233</v>
      </c>
      <c r="J70" s="107">
        <v>1</v>
      </c>
      <c r="K70" s="107" t="s">
        <v>1233</v>
      </c>
      <c r="L70" s="107" t="s">
        <v>1233</v>
      </c>
      <c r="O70" s="84" t="s">
        <v>1123</v>
      </c>
      <c r="P70" s="62">
        <v>0.47916666666666669</v>
      </c>
      <c r="Q70" s="45" t="s">
        <v>1160</v>
      </c>
      <c r="R70" s="45" t="s">
        <v>1302</v>
      </c>
      <c r="S70" s="45" t="s">
        <v>19</v>
      </c>
      <c r="T70" s="107">
        <v>1</v>
      </c>
    </row>
    <row r="71" spans="4:20" ht="15.6" x14ac:dyDescent="0.3">
      <c r="D71" s="62">
        <v>0.33333333333333331</v>
      </c>
      <c r="E71" s="45" t="s">
        <v>1199</v>
      </c>
      <c r="F71" s="45" t="s">
        <v>1842</v>
      </c>
      <c r="G71" s="45" t="s">
        <v>149</v>
      </c>
      <c r="H71" s="107" t="s">
        <v>1233</v>
      </c>
      <c r="I71" s="107" t="s">
        <v>1233</v>
      </c>
      <c r="J71" s="107">
        <v>1</v>
      </c>
      <c r="K71" s="107" t="s">
        <v>1233</v>
      </c>
      <c r="L71" s="107" t="s">
        <v>1233</v>
      </c>
      <c r="O71" s="84" t="s">
        <v>1123</v>
      </c>
      <c r="P71" s="62">
        <v>0.47916666666666669</v>
      </c>
      <c r="Q71" s="45" t="s">
        <v>1180</v>
      </c>
      <c r="R71" s="45" t="s">
        <v>1342</v>
      </c>
      <c r="S71" s="45" t="s">
        <v>19</v>
      </c>
      <c r="T71" s="107">
        <v>1</v>
      </c>
    </row>
    <row r="72" spans="4:20" ht="15.6" x14ac:dyDescent="0.3">
      <c r="D72" s="62">
        <v>0.33333333333333331</v>
      </c>
      <c r="E72" s="45" t="s">
        <v>1199</v>
      </c>
      <c r="F72" s="45" t="s">
        <v>1842</v>
      </c>
      <c r="G72" s="45" t="s">
        <v>239</v>
      </c>
      <c r="H72" s="107" t="s">
        <v>1233</v>
      </c>
      <c r="I72" s="107" t="s">
        <v>1233</v>
      </c>
      <c r="J72" s="107">
        <v>1</v>
      </c>
      <c r="K72" s="107" t="s">
        <v>1233</v>
      </c>
      <c r="L72" s="107" t="s">
        <v>1233</v>
      </c>
      <c r="O72" s="84" t="s">
        <v>1123</v>
      </c>
      <c r="P72" s="62">
        <v>0.47916666666666669</v>
      </c>
      <c r="Q72" s="45" t="s">
        <v>2211</v>
      </c>
      <c r="R72" s="45" t="s">
        <v>1302</v>
      </c>
      <c r="S72" s="45" t="s">
        <v>932</v>
      </c>
      <c r="T72" s="107">
        <v>1</v>
      </c>
    </row>
    <row r="73" spans="4:20" ht="15.6" x14ac:dyDescent="0.3">
      <c r="D73" s="62">
        <v>0.33333333333333331</v>
      </c>
      <c r="E73" s="45" t="s">
        <v>1199</v>
      </c>
      <c r="F73" s="45" t="s">
        <v>1842</v>
      </c>
      <c r="G73" s="45" t="s">
        <v>626</v>
      </c>
      <c r="H73" s="107" t="s">
        <v>1233</v>
      </c>
      <c r="I73" s="107" t="s">
        <v>1233</v>
      </c>
      <c r="J73" s="107">
        <v>1</v>
      </c>
      <c r="K73" s="107" t="s">
        <v>1233</v>
      </c>
      <c r="L73" s="107" t="s">
        <v>1233</v>
      </c>
      <c r="O73" s="84" t="s">
        <v>1123</v>
      </c>
      <c r="P73" s="62">
        <v>0.47916666666666669</v>
      </c>
      <c r="Q73" s="45" t="s">
        <v>1193</v>
      </c>
      <c r="R73" s="45" t="s">
        <v>1287</v>
      </c>
      <c r="S73" s="45" t="s">
        <v>45</v>
      </c>
      <c r="T73" s="107">
        <v>1</v>
      </c>
    </row>
    <row r="74" spans="4:20" ht="15.6" x14ac:dyDescent="0.3">
      <c r="D74" s="62">
        <v>0.33333333333333331</v>
      </c>
      <c r="E74" s="45" t="s">
        <v>1199</v>
      </c>
      <c r="F74" s="45" t="s">
        <v>1842</v>
      </c>
      <c r="G74" s="45" t="s">
        <v>825</v>
      </c>
      <c r="H74" s="107">
        <v>1</v>
      </c>
      <c r="I74" s="107" t="s">
        <v>1233</v>
      </c>
      <c r="J74" s="107" t="s">
        <v>1233</v>
      </c>
      <c r="K74" s="107" t="s">
        <v>1233</v>
      </c>
      <c r="L74" s="107" t="s">
        <v>1233</v>
      </c>
      <c r="O74" s="84" t="s">
        <v>1123</v>
      </c>
      <c r="P74" s="62">
        <v>0.47916666666666669</v>
      </c>
      <c r="Q74" s="45" t="s">
        <v>1193</v>
      </c>
      <c r="R74" s="45" t="s">
        <v>1287</v>
      </c>
      <c r="S74" s="45" t="s">
        <v>882</v>
      </c>
      <c r="T74" s="107">
        <v>1</v>
      </c>
    </row>
    <row r="75" spans="4:20" ht="15.6" x14ac:dyDescent="0.3">
      <c r="D75" s="62">
        <v>0.36458333333333331</v>
      </c>
      <c r="E75" s="45" t="s">
        <v>1208</v>
      </c>
      <c r="F75" s="45" t="s">
        <v>1332</v>
      </c>
      <c r="G75" s="45" t="s">
        <v>692</v>
      </c>
      <c r="H75" s="107">
        <v>1</v>
      </c>
      <c r="I75" s="107" t="s">
        <v>1233</v>
      </c>
      <c r="J75" s="107" t="s">
        <v>1233</v>
      </c>
      <c r="K75" s="107" t="s">
        <v>1233</v>
      </c>
      <c r="L75" s="107" t="s">
        <v>1233</v>
      </c>
      <c r="O75" s="84" t="s">
        <v>1123</v>
      </c>
      <c r="P75" s="62">
        <v>0.47916666666666669</v>
      </c>
      <c r="Q75" s="45" t="s">
        <v>1148</v>
      </c>
      <c r="R75" s="45" t="s">
        <v>1332</v>
      </c>
      <c r="S75" s="45" t="s">
        <v>828</v>
      </c>
      <c r="T75" s="107">
        <v>1</v>
      </c>
    </row>
    <row r="76" spans="4:20" ht="15.6" x14ac:dyDescent="0.3">
      <c r="D76" s="62">
        <v>0.36458333333333331</v>
      </c>
      <c r="E76" s="45" t="s">
        <v>1208</v>
      </c>
      <c r="F76" s="45" t="s">
        <v>1332</v>
      </c>
      <c r="G76" s="45" t="s">
        <v>782</v>
      </c>
      <c r="H76" s="107" t="s">
        <v>1233</v>
      </c>
      <c r="I76" s="107" t="s">
        <v>1233</v>
      </c>
      <c r="J76" s="107" t="s">
        <v>1233</v>
      </c>
      <c r="K76" s="107" t="s">
        <v>1233</v>
      </c>
      <c r="L76" s="107">
        <v>1</v>
      </c>
      <c r="O76" s="84" t="s">
        <v>1123</v>
      </c>
      <c r="P76" s="62">
        <v>0.47916666666666669</v>
      </c>
      <c r="Q76" s="45" t="s">
        <v>1199</v>
      </c>
      <c r="R76" s="45" t="s">
        <v>1842</v>
      </c>
      <c r="S76" s="45" t="s">
        <v>510</v>
      </c>
      <c r="T76" s="107">
        <v>1</v>
      </c>
    </row>
    <row r="77" spans="4:20" ht="15.6" x14ac:dyDescent="0.3">
      <c r="D77" s="62">
        <v>0.36458333333333331</v>
      </c>
      <c r="E77" s="45" t="s">
        <v>1208</v>
      </c>
      <c r="F77" s="45" t="s">
        <v>1332</v>
      </c>
      <c r="G77" s="45" t="s">
        <v>980</v>
      </c>
      <c r="H77" s="107" t="s">
        <v>1233</v>
      </c>
      <c r="I77" s="107" t="s">
        <v>1233</v>
      </c>
      <c r="J77" s="107">
        <v>1</v>
      </c>
      <c r="K77" s="107" t="s">
        <v>1233</v>
      </c>
      <c r="L77" s="107" t="s">
        <v>1233</v>
      </c>
      <c r="O77" s="84" t="s">
        <v>1123</v>
      </c>
      <c r="P77" s="62">
        <v>0.51041666666666663</v>
      </c>
      <c r="Q77" s="45" t="s">
        <v>1208</v>
      </c>
      <c r="R77" s="45" t="s">
        <v>1332</v>
      </c>
      <c r="S77" s="45" t="s">
        <v>510</v>
      </c>
      <c r="T77" s="107">
        <v>1</v>
      </c>
    </row>
    <row r="78" spans="4:20" ht="15.6" x14ac:dyDescent="0.3">
      <c r="D78" s="62">
        <v>0.36458333333333331</v>
      </c>
      <c r="E78" s="45" t="s">
        <v>1138</v>
      </c>
      <c r="F78" s="45" t="s">
        <v>1287</v>
      </c>
      <c r="G78" s="45" t="s">
        <v>290</v>
      </c>
      <c r="H78" s="107" t="s">
        <v>1233</v>
      </c>
      <c r="I78" s="107">
        <v>1</v>
      </c>
      <c r="J78" s="107" t="s">
        <v>1233</v>
      </c>
      <c r="K78" s="107" t="s">
        <v>1233</v>
      </c>
      <c r="L78" s="107">
        <v>1</v>
      </c>
      <c r="O78" s="84" t="s">
        <v>1123</v>
      </c>
      <c r="P78" s="62">
        <v>0.51041666666666663</v>
      </c>
      <c r="Q78" s="45" t="s">
        <v>1157</v>
      </c>
      <c r="R78" s="45" t="s">
        <v>1232</v>
      </c>
      <c r="S78" s="45" t="s">
        <v>513</v>
      </c>
      <c r="T78" s="107">
        <v>1</v>
      </c>
    </row>
    <row r="79" spans="4:20" ht="15.6" x14ac:dyDescent="0.3">
      <c r="D79" s="62">
        <v>0.36458333333333331</v>
      </c>
      <c r="E79" s="45" t="s">
        <v>1138</v>
      </c>
      <c r="F79" s="45" t="s">
        <v>1287</v>
      </c>
      <c r="G79" s="45" t="s">
        <v>565</v>
      </c>
      <c r="H79" s="107" t="s">
        <v>1233</v>
      </c>
      <c r="I79" s="107" t="s">
        <v>1233</v>
      </c>
      <c r="J79" s="107" t="s">
        <v>1233</v>
      </c>
      <c r="K79" s="107" t="s">
        <v>1233</v>
      </c>
      <c r="L79" s="107">
        <v>1</v>
      </c>
      <c r="O79" s="84" t="s">
        <v>1123</v>
      </c>
      <c r="P79" s="62">
        <v>0.51041666666666663</v>
      </c>
      <c r="Q79" s="45" t="s">
        <v>1163</v>
      </c>
      <c r="R79" s="45" t="s">
        <v>1287</v>
      </c>
      <c r="S79" s="45" t="s">
        <v>828</v>
      </c>
      <c r="T79" s="107">
        <v>1</v>
      </c>
    </row>
    <row r="80" spans="4:20" ht="15.6" x14ac:dyDescent="0.3">
      <c r="D80" s="62">
        <v>0.36458333333333331</v>
      </c>
      <c r="E80" s="45" t="s">
        <v>1138</v>
      </c>
      <c r="F80" s="45" t="s">
        <v>1287</v>
      </c>
      <c r="G80" s="45" t="s">
        <v>857</v>
      </c>
      <c r="H80" s="107" t="s">
        <v>1233</v>
      </c>
      <c r="I80" s="107">
        <v>1</v>
      </c>
      <c r="J80" s="107" t="s">
        <v>1233</v>
      </c>
      <c r="K80" s="107" t="s">
        <v>1233</v>
      </c>
      <c r="L80" s="107" t="s">
        <v>1233</v>
      </c>
      <c r="O80" s="84" t="s">
        <v>1123</v>
      </c>
      <c r="P80" s="62">
        <v>0.51041666666666663</v>
      </c>
      <c r="Q80" s="45" t="s">
        <v>1159</v>
      </c>
      <c r="R80" s="45" t="s">
        <v>1287</v>
      </c>
      <c r="S80" s="45" t="s">
        <v>517</v>
      </c>
      <c r="T80" s="107">
        <v>1</v>
      </c>
    </row>
    <row r="81" spans="4:20" ht="15.6" x14ac:dyDescent="0.3">
      <c r="D81" s="62">
        <v>0.36458333333333331</v>
      </c>
      <c r="E81" s="45" t="s">
        <v>1127</v>
      </c>
      <c r="F81" s="45" t="s">
        <v>1287</v>
      </c>
      <c r="G81" s="45" t="s">
        <v>282</v>
      </c>
      <c r="H81" s="107" t="s">
        <v>1233</v>
      </c>
      <c r="I81" s="107" t="s">
        <v>1233</v>
      </c>
      <c r="J81" s="107">
        <v>1</v>
      </c>
      <c r="K81" s="107" t="s">
        <v>1233</v>
      </c>
      <c r="L81" s="107">
        <v>1</v>
      </c>
      <c r="O81" s="84" t="s">
        <v>1123</v>
      </c>
      <c r="P81" s="62">
        <v>0.51041666666666663</v>
      </c>
      <c r="Q81" s="45" t="s">
        <v>1200</v>
      </c>
      <c r="R81" s="45" t="s">
        <v>1232</v>
      </c>
      <c r="S81" s="45" t="s">
        <v>812</v>
      </c>
      <c r="T81" s="107">
        <v>1</v>
      </c>
    </row>
    <row r="82" spans="4:20" ht="15.6" x14ac:dyDescent="0.3">
      <c r="D82" s="62">
        <v>0.36458333333333331</v>
      </c>
      <c r="E82" s="45" t="s">
        <v>1127</v>
      </c>
      <c r="F82" s="45" t="s">
        <v>1287</v>
      </c>
      <c r="G82" s="45" t="s">
        <v>1015</v>
      </c>
      <c r="H82" s="107" t="s">
        <v>1233</v>
      </c>
      <c r="I82" s="107" t="s">
        <v>1233</v>
      </c>
      <c r="J82" s="107" t="s">
        <v>1233</v>
      </c>
      <c r="K82" s="107" t="s">
        <v>1233</v>
      </c>
      <c r="L82" s="107">
        <v>1</v>
      </c>
      <c r="O82" s="84" t="s">
        <v>1123</v>
      </c>
      <c r="P82" s="62">
        <v>0.51041666666666663</v>
      </c>
      <c r="Q82" s="45" t="s">
        <v>1160</v>
      </c>
      <c r="R82" s="45" t="s">
        <v>1302</v>
      </c>
      <c r="S82" s="45" t="s">
        <v>45</v>
      </c>
      <c r="T82" s="107">
        <v>1</v>
      </c>
    </row>
    <row r="83" spans="4:20" ht="15.6" x14ac:dyDescent="0.3">
      <c r="D83" s="62">
        <v>0.36458333333333331</v>
      </c>
      <c r="E83" s="45" t="s">
        <v>1210</v>
      </c>
      <c r="F83" s="45" t="s">
        <v>1302</v>
      </c>
      <c r="G83" s="45" t="s">
        <v>134</v>
      </c>
      <c r="H83" s="107" t="s">
        <v>1233</v>
      </c>
      <c r="I83" s="107" t="s">
        <v>1233</v>
      </c>
      <c r="J83" s="107" t="s">
        <v>1233</v>
      </c>
      <c r="K83" s="107">
        <v>1</v>
      </c>
      <c r="L83" s="107" t="s">
        <v>1233</v>
      </c>
      <c r="O83" s="84" t="s">
        <v>1123</v>
      </c>
      <c r="P83" s="62">
        <v>0.51041666666666663</v>
      </c>
      <c r="Q83" s="45" t="s">
        <v>1180</v>
      </c>
      <c r="R83" s="45" t="s">
        <v>1342</v>
      </c>
      <c r="S83" s="45" t="s">
        <v>517</v>
      </c>
      <c r="T83" s="107">
        <v>1</v>
      </c>
    </row>
    <row r="84" spans="4:20" ht="15.6" x14ac:dyDescent="0.3">
      <c r="D84" s="62">
        <v>0.36458333333333331</v>
      </c>
      <c r="E84" s="45" t="s">
        <v>1210</v>
      </c>
      <c r="F84" s="45" t="s">
        <v>1302</v>
      </c>
      <c r="G84" s="45" t="s">
        <v>767</v>
      </c>
      <c r="H84" s="107" t="s">
        <v>1233</v>
      </c>
      <c r="I84" s="107" t="s">
        <v>1233</v>
      </c>
      <c r="J84" s="107" t="s">
        <v>1233</v>
      </c>
      <c r="K84" s="107">
        <v>1</v>
      </c>
      <c r="L84" s="107" t="s">
        <v>1233</v>
      </c>
      <c r="O84" s="84" t="s">
        <v>1123</v>
      </c>
      <c r="P84" s="62">
        <v>0.51041666666666663</v>
      </c>
      <c r="Q84" s="45" t="s">
        <v>1180</v>
      </c>
      <c r="R84" s="45" t="s">
        <v>1342</v>
      </c>
      <c r="S84" s="45" t="s">
        <v>812</v>
      </c>
      <c r="T84" s="107">
        <v>1</v>
      </c>
    </row>
    <row r="85" spans="4:20" ht="15.6" x14ac:dyDescent="0.3">
      <c r="D85" s="62">
        <v>0.36458333333333331</v>
      </c>
      <c r="E85" s="45" t="s">
        <v>1210</v>
      </c>
      <c r="F85" s="45" t="s">
        <v>1302</v>
      </c>
      <c r="G85" s="45" t="s">
        <v>776</v>
      </c>
      <c r="H85" s="107" t="s">
        <v>1233</v>
      </c>
      <c r="I85" s="107">
        <v>1</v>
      </c>
      <c r="J85" s="107" t="s">
        <v>1233</v>
      </c>
      <c r="K85" s="107" t="s">
        <v>1233</v>
      </c>
      <c r="L85" s="107" t="s">
        <v>1233</v>
      </c>
      <c r="O85" s="84" t="s">
        <v>1123</v>
      </c>
      <c r="P85" s="62">
        <v>0.51041666666666663</v>
      </c>
      <c r="Q85" s="45" t="s">
        <v>2211</v>
      </c>
      <c r="R85" s="45" t="s">
        <v>1302</v>
      </c>
      <c r="S85" s="45" t="s">
        <v>510</v>
      </c>
      <c r="T85" s="107">
        <v>1</v>
      </c>
    </row>
    <row r="86" spans="4:20" ht="15.6" x14ac:dyDescent="0.3">
      <c r="D86" s="62">
        <v>0.36458333333333331</v>
      </c>
      <c r="E86" s="45" t="s">
        <v>1210</v>
      </c>
      <c r="F86" s="45" t="s">
        <v>1302</v>
      </c>
      <c r="G86" s="45" t="s">
        <v>596</v>
      </c>
      <c r="H86" s="107" t="s">
        <v>1233</v>
      </c>
      <c r="I86" s="107" t="s">
        <v>1233</v>
      </c>
      <c r="J86" s="107" t="s">
        <v>1233</v>
      </c>
      <c r="K86" s="107">
        <v>1</v>
      </c>
      <c r="L86" s="107" t="s">
        <v>1233</v>
      </c>
      <c r="O86" s="84" t="s">
        <v>1123</v>
      </c>
      <c r="P86" s="62">
        <v>0.51041666666666663</v>
      </c>
      <c r="Q86" s="45" t="s">
        <v>1193</v>
      </c>
      <c r="R86" s="45" t="s">
        <v>1287</v>
      </c>
      <c r="S86" s="45" t="s">
        <v>878</v>
      </c>
      <c r="T86" s="107">
        <v>1</v>
      </c>
    </row>
    <row r="87" spans="4:20" ht="15.6" x14ac:dyDescent="0.3">
      <c r="D87" s="62">
        <v>0.36458333333333331</v>
      </c>
      <c r="E87" s="45" t="s">
        <v>1210</v>
      </c>
      <c r="F87" s="45" t="s">
        <v>1302</v>
      </c>
      <c r="G87" s="45" t="s">
        <v>680</v>
      </c>
      <c r="H87" s="107" t="s">
        <v>1233</v>
      </c>
      <c r="I87" s="107">
        <v>1</v>
      </c>
      <c r="J87" s="107" t="s">
        <v>1233</v>
      </c>
      <c r="K87" s="107" t="s">
        <v>1233</v>
      </c>
      <c r="L87" s="107" t="s">
        <v>1233</v>
      </c>
      <c r="O87" s="84" t="s">
        <v>1123</v>
      </c>
      <c r="P87" s="62">
        <v>0.51041666666666663</v>
      </c>
      <c r="Q87" s="45" t="s">
        <v>1148</v>
      </c>
      <c r="R87" s="45" t="s">
        <v>1332</v>
      </c>
      <c r="S87" s="45" t="s">
        <v>882</v>
      </c>
      <c r="T87" s="107">
        <v>1</v>
      </c>
    </row>
    <row r="88" spans="4:20" ht="15.6" x14ac:dyDescent="0.3">
      <c r="D88" s="62">
        <v>0.36458333333333331</v>
      </c>
      <c r="E88" s="45" t="s">
        <v>1210</v>
      </c>
      <c r="F88" s="45" t="s">
        <v>1302</v>
      </c>
      <c r="G88" s="45" t="s">
        <v>825</v>
      </c>
      <c r="H88" s="107" t="s">
        <v>1233</v>
      </c>
      <c r="I88" s="107" t="s">
        <v>1233</v>
      </c>
      <c r="J88" s="107">
        <v>1</v>
      </c>
      <c r="K88" s="107" t="s">
        <v>1233</v>
      </c>
      <c r="L88" s="107" t="s">
        <v>1233</v>
      </c>
      <c r="O88" s="84" t="s">
        <v>1123</v>
      </c>
      <c r="P88" s="62">
        <v>0.51041666666666663</v>
      </c>
      <c r="Q88" s="45" t="s">
        <v>1148</v>
      </c>
      <c r="R88" s="45" t="s">
        <v>1332</v>
      </c>
      <c r="S88" s="45" t="s">
        <v>932</v>
      </c>
      <c r="T88" s="107">
        <v>1</v>
      </c>
    </row>
    <row r="89" spans="4:20" ht="15.6" x14ac:dyDescent="0.3">
      <c r="D89" s="62">
        <v>0.36458333333333331</v>
      </c>
      <c r="E89" s="45" t="s">
        <v>1122</v>
      </c>
      <c r="F89" s="45" t="s">
        <v>1287</v>
      </c>
      <c r="G89" s="45" t="s">
        <v>667</v>
      </c>
      <c r="H89" s="107" t="s">
        <v>1233</v>
      </c>
      <c r="I89" s="107" t="s">
        <v>1233</v>
      </c>
      <c r="J89" s="107">
        <v>1</v>
      </c>
      <c r="K89" s="107" t="s">
        <v>1233</v>
      </c>
      <c r="L89" s="107">
        <v>1</v>
      </c>
      <c r="O89" s="84" t="s">
        <v>1123</v>
      </c>
      <c r="P89" s="62">
        <v>0.54166666666666663</v>
      </c>
      <c r="Q89" s="45" t="s">
        <v>1159</v>
      </c>
      <c r="R89" s="45" t="s">
        <v>1287</v>
      </c>
      <c r="S89" s="45" t="s">
        <v>513</v>
      </c>
      <c r="T89" s="107">
        <v>1</v>
      </c>
    </row>
    <row r="90" spans="4:20" ht="15.6" x14ac:dyDescent="0.3">
      <c r="D90" s="62">
        <v>0.36458333333333331</v>
      </c>
      <c r="E90" s="45" t="s">
        <v>1117</v>
      </c>
      <c r="F90" s="45" t="s">
        <v>1302</v>
      </c>
      <c r="G90" s="45" t="s">
        <v>1088</v>
      </c>
      <c r="H90" s="107" t="s">
        <v>1233</v>
      </c>
      <c r="I90" s="107">
        <v>1</v>
      </c>
      <c r="J90" s="107" t="s">
        <v>1233</v>
      </c>
      <c r="K90" s="107" t="s">
        <v>1233</v>
      </c>
      <c r="L90" s="107" t="s">
        <v>1233</v>
      </c>
      <c r="O90" s="84" t="s">
        <v>1123</v>
      </c>
      <c r="P90" s="62">
        <v>0.58333333333333337</v>
      </c>
      <c r="Q90" s="45" t="s">
        <v>1213</v>
      </c>
      <c r="R90" s="45" t="s">
        <v>1342</v>
      </c>
      <c r="S90" s="45" t="s">
        <v>52</v>
      </c>
      <c r="T90" s="107">
        <v>1</v>
      </c>
    </row>
    <row r="91" spans="4:20" ht="15.6" x14ac:dyDescent="0.3">
      <c r="D91" s="62">
        <v>0.36458333333333331</v>
      </c>
      <c r="E91" s="45" t="s">
        <v>1117</v>
      </c>
      <c r="F91" s="45" t="s">
        <v>1302</v>
      </c>
      <c r="G91" s="45" t="s">
        <v>770</v>
      </c>
      <c r="H91" s="107" t="s">
        <v>1233</v>
      </c>
      <c r="I91" s="107" t="s">
        <v>1233</v>
      </c>
      <c r="J91" s="107">
        <v>1</v>
      </c>
      <c r="K91" s="107" t="s">
        <v>1233</v>
      </c>
      <c r="L91" s="107" t="s">
        <v>1233</v>
      </c>
      <c r="O91" s="84" t="s">
        <v>1123</v>
      </c>
      <c r="P91" s="62">
        <v>0.58333333333333337</v>
      </c>
      <c r="Q91" s="45" t="s">
        <v>1127</v>
      </c>
      <c r="R91" s="45" t="s">
        <v>1287</v>
      </c>
      <c r="S91" s="45" t="s">
        <v>306</v>
      </c>
      <c r="T91" s="107">
        <v>1</v>
      </c>
    </row>
    <row r="92" spans="4:20" ht="15.6" x14ac:dyDescent="0.3">
      <c r="D92" s="62">
        <v>0.36458333333333331</v>
      </c>
      <c r="E92" s="45" t="s">
        <v>1117</v>
      </c>
      <c r="F92" s="45" t="s">
        <v>1302</v>
      </c>
      <c r="G92" s="45" t="s">
        <v>722</v>
      </c>
      <c r="H92" s="107" t="s">
        <v>1233</v>
      </c>
      <c r="I92" s="107">
        <v>1</v>
      </c>
      <c r="J92" s="107" t="s">
        <v>1233</v>
      </c>
      <c r="K92" s="107" t="s">
        <v>1233</v>
      </c>
      <c r="L92" s="107" t="s">
        <v>1233</v>
      </c>
      <c r="O92" s="84" t="s">
        <v>1123</v>
      </c>
      <c r="P92" s="62">
        <v>0.58333333333333337</v>
      </c>
      <c r="Q92" s="45" t="s">
        <v>1168</v>
      </c>
      <c r="R92" s="45" t="s">
        <v>1232</v>
      </c>
      <c r="S92" s="45" t="s">
        <v>428</v>
      </c>
      <c r="T92" s="107">
        <v>1</v>
      </c>
    </row>
    <row r="93" spans="4:20" ht="15.6" x14ac:dyDescent="0.3">
      <c r="D93" s="62">
        <v>0.36458333333333331</v>
      </c>
      <c r="E93" s="45" t="s">
        <v>1176</v>
      </c>
      <c r="F93" s="45" t="s">
        <v>1342</v>
      </c>
      <c r="G93" s="45" t="s">
        <v>324</v>
      </c>
      <c r="H93" s="107" t="s">
        <v>1233</v>
      </c>
      <c r="I93" s="107" t="s">
        <v>1233</v>
      </c>
      <c r="J93" s="107" t="s">
        <v>1233</v>
      </c>
      <c r="K93" s="107">
        <v>1</v>
      </c>
      <c r="L93" s="107" t="s">
        <v>1233</v>
      </c>
      <c r="O93" s="84" t="s">
        <v>1123</v>
      </c>
      <c r="P93" s="62">
        <v>0.58333333333333337</v>
      </c>
      <c r="Q93" s="45" t="s">
        <v>1197</v>
      </c>
      <c r="R93" s="45" t="s">
        <v>1302</v>
      </c>
      <c r="S93" s="45" t="s">
        <v>55</v>
      </c>
      <c r="T93" s="107">
        <v>1</v>
      </c>
    </row>
    <row r="94" spans="4:20" ht="15.6" x14ac:dyDescent="0.3">
      <c r="D94" s="62">
        <v>0.36458333333333331</v>
      </c>
      <c r="E94" s="45" t="s">
        <v>1176</v>
      </c>
      <c r="F94" s="45" t="s">
        <v>1342</v>
      </c>
      <c r="G94" s="45" t="s">
        <v>776</v>
      </c>
      <c r="H94" s="107" t="s">
        <v>1233</v>
      </c>
      <c r="I94" s="107" t="s">
        <v>1233</v>
      </c>
      <c r="J94" s="107" t="s">
        <v>1233</v>
      </c>
      <c r="K94" s="107">
        <v>1</v>
      </c>
      <c r="L94" s="107" t="s">
        <v>1233</v>
      </c>
      <c r="O94" s="84" t="s">
        <v>1123</v>
      </c>
      <c r="P94" s="62">
        <v>0.58333333333333337</v>
      </c>
      <c r="Q94" s="45" t="s">
        <v>1194</v>
      </c>
      <c r="R94" s="45" t="s">
        <v>1842</v>
      </c>
      <c r="S94" s="45" t="s">
        <v>725</v>
      </c>
      <c r="T94" s="107">
        <v>1</v>
      </c>
    </row>
    <row r="95" spans="4:20" ht="15.6" x14ac:dyDescent="0.3">
      <c r="D95" s="62">
        <v>0.36458333333333331</v>
      </c>
      <c r="E95" s="45" t="s">
        <v>1176</v>
      </c>
      <c r="F95" s="45" t="s">
        <v>1342</v>
      </c>
      <c r="G95" s="45" t="s">
        <v>375</v>
      </c>
      <c r="H95" s="107" t="s">
        <v>1233</v>
      </c>
      <c r="I95" s="107" t="s">
        <v>1233</v>
      </c>
      <c r="J95" s="107" t="s">
        <v>1233</v>
      </c>
      <c r="K95" s="107" t="s">
        <v>1233</v>
      </c>
      <c r="L95" s="107">
        <v>1</v>
      </c>
      <c r="O95" s="84" t="s">
        <v>1123</v>
      </c>
      <c r="P95" s="62">
        <v>0.58333333333333337</v>
      </c>
      <c r="Q95" s="45" t="s">
        <v>1160</v>
      </c>
      <c r="R95" s="45" t="s">
        <v>1302</v>
      </c>
      <c r="S95" s="45" t="s">
        <v>620</v>
      </c>
      <c r="T95" s="107">
        <v>1</v>
      </c>
    </row>
    <row r="96" spans="4:20" ht="15.6" x14ac:dyDescent="0.3">
      <c r="D96" s="62">
        <v>0.36458333333333331</v>
      </c>
      <c r="E96" s="45" t="s">
        <v>1139</v>
      </c>
      <c r="F96" s="45" t="s">
        <v>1287</v>
      </c>
      <c r="G96" s="45" t="s">
        <v>498</v>
      </c>
      <c r="H96" s="107" t="s">
        <v>1233</v>
      </c>
      <c r="I96" s="107" t="s">
        <v>1233</v>
      </c>
      <c r="J96" s="107">
        <v>1</v>
      </c>
      <c r="K96" s="107" t="s">
        <v>1233</v>
      </c>
      <c r="L96" s="107" t="s">
        <v>1233</v>
      </c>
      <c r="O96" s="84" t="s">
        <v>1123</v>
      </c>
      <c r="P96" s="62">
        <v>0.58333333333333337</v>
      </c>
      <c r="Q96" s="45" t="s">
        <v>1173</v>
      </c>
      <c r="R96" s="45" t="s">
        <v>1287</v>
      </c>
      <c r="S96" s="45" t="s">
        <v>309</v>
      </c>
      <c r="T96" s="107">
        <v>1</v>
      </c>
    </row>
    <row r="97" spans="4:20" ht="15.6" x14ac:dyDescent="0.3">
      <c r="D97" s="62">
        <v>0.36458333333333331</v>
      </c>
      <c r="E97" s="45" t="s">
        <v>1139</v>
      </c>
      <c r="F97" s="45" t="s">
        <v>1287</v>
      </c>
      <c r="G97" s="45" t="s">
        <v>590</v>
      </c>
      <c r="H97" s="107" t="s">
        <v>1233</v>
      </c>
      <c r="I97" s="107" t="s">
        <v>1233</v>
      </c>
      <c r="J97" s="107" t="s">
        <v>1233</v>
      </c>
      <c r="K97" s="107">
        <v>1</v>
      </c>
      <c r="L97" s="107" t="s">
        <v>1233</v>
      </c>
      <c r="O97" s="84" t="s">
        <v>1123</v>
      </c>
      <c r="P97" s="62">
        <v>0.61458333333333337</v>
      </c>
      <c r="Q97" s="45" t="s">
        <v>1183</v>
      </c>
      <c r="R97" s="45" t="s">
        <v>1232</v>
      </c>
      <c r="S97" s="45" t="s">
        <v>620</v>
      </c>
      <c r="T97" s="107">
        <v>1</v>
      </c>
    </row>
    <row r="98" spans="4:20" ht="15.6" x14ac:dyDescent="0.3">
      <c r="D98" s="62">
        <v>0.36458333333333331</v>
      </c>
      <c r="E98" s="45" t="s">
        <v>1139</v>
      </c>
      <c r="F98" s="45" t="s">
        <v>1287</v>
      </c>
      <c r="G98" s="45" t="s">
        <v>614</v>
      </c>
      <c r="H98" s="107" t="s">
        <v>1233</v>
      </c>
      <c r="I98" s="107" t="s">
        <v>1233</v>
      </c>
      <c r="J98" s="107" t="s">
        <v>1233</v>
      </c>
      <c r="K98" s="107">
        <v>1</v>
      </c>
      <c r="L98" s="107" t="s">
        <v>1233</v>
      </c>
      <c r="O98" s="84" t="s">
        <v>1123</v>
      </c>
      <c r="P98" s="62">
        <v>0.61458333333333337</v>
      </c>
      <c r="Q98" s="45" t="s">
        <v>1213</v>
      </c>
      <c r="R98" s="45" t="s">
        <v>1342</v>
      </c>
      <c r="S98" s="45" t="s">
        <v>306</v>
      </c>
      <c r="T98" s="107">
        <v>1</v>
      </c>
    </row>
    <row r="99" spans="4:20" ht="15.6" x14ac:dyDescent="0.3">
      <c r="D99" s="62">
        <v>0.36458333333333331</v>
      </c>
      <c r="E99" s="45" t="s">
        <v>1139</v>
      </c>
      <c r="F99" s="45" t="s">
        <v>1287</v>
      </c>
      <c r="G99" s="45" t="s">
        <v>565</v>
      </c>
      <c r="H99" s="107" t="s">
        <v>1233</v>
      </c>
      <c r="I99" s="107" t="s">
        <v>1233</v>
      </c>
      <c r="J99" s="107">
        <v>1</v>
      </c>
      <c r="K99" s="107" t="s">
        <v>1233</v>
      </c>
      <c r="L99" s="107" t="s">
        <v>1233</v>
      </c>
      <c r="O99" s="84" t="s">
        <v>1123</v>
      </c>
      <c r="P99" s="62">
        <v>0.61458333333333337</v>
      </c>
      <c r="Q99" s="45" t="s">
        <v>1208</v>
      </c>
      <c r="R99" s="45" t="s">
        <v>1332</v>
      </c>
      <c r="S99" s="45" t="s">
        <v>749</v>
      </c>
      <c r="T99" s="107">
        <v>1</v>
      </c>
    </row>
    <row r="100" spans="4:20" ht="15.6" x14ac:dyDescent="0.3">
      <c r="D100" s="62">
        <v>0.36458333333333331</v>
      </c>
      <c r="E100" s="45" t="s">
        <v>1139</v>
      </c>
      <c r="F100" s="45" t="s">
        <v>1287</v>
      </c>
      <c r="G100" s="45" t="s">
        <v>243</v>
      </c>
      <c r="H100" s="107" t="s">
        <v>1233</v>
      </c>
      <c r="I100" s="107">
        <v>1</v>
      </c>
      <c r="J100" s="107" t="s">
        <v>1233</v>
      </c>
      <c r="K100" s="107" t="s">
        <v>1233</v>
      </c>
      <c r="L100" s="107" t="s">
        <v>1233</v>
      </c>
      <c r="O100" s="84" t="s">
        <v>1123</v>
      </c>
      <c r="P100" s="62">
        <v>0.61458333333333337</v>
      </c>
      <c r="Q100" s="45" t="s">
        <v>1127</v>
      </c>
      <c r="R100" s="45" t="s">
        <v>1287</v>
      </c>
      <c r="S100" s="45" t="s">
        <v>30</v>
      </c>
      <c r="T100" s="107">
        <v>1</v>
      </c>
    </row>
    <row r="101" spans="4:20" ht="15.6" x14ac:dyDescent="0.3">
      <c r="D101" s="62">
        <v>0.36458333333333331</v>
      </c>
      <c r="E101" s="45" t="s">
        <v>1157</v>
      </c>
      <c r="F101" s="45" t="s">
        <v>1232</v>
      </c>
      <c r="G101" s="45" t="s">
        <v>462</v>
      </c>
      <c r="H101" s="107" t="s">
        <v>1233</v>
      </c>
      <c r="I101" s="107" t="s">
        <v>1233</v>
      </c>
      <c r="J101" s="107">
        <v>1</v>
      </c>
      <c r="K101" s="107" t="s">
        <v>1233</v>
      </c>
      <c r="L101" s="107" t="s">
        <v>1233</v>
      </c>
      <c r="O101" s="84" t="s">
        <v>1123</v>
      </c>
      <c r="P101" s="62">
        <v>0.61458333333333337</v>
      </c>
      <c r="Q101" s="45" t="s">
        <v>1122</v>
      </c>
      <c r="R101" s="45" t="s">
        <v>1287</v>
      </c>
      <c r="S101" s="45" t="s">
        <v>319</v>
      </c>
      <c r="T101" s="107">
        <v>1</v>
      </c>
    </row>
    <row r="102" spans="4:20" ht="15.6" x14ac:dyDescent="0.3">
      <c r="D102" s="62">
        <v>0.36458333333333331</v>
      </c>
      <c r="E102" s="45" t="s">
        <v>1157</v>
      </c>
      <c r="F102" s="45" t="s">
        <v>1232</v>
      </c>
      <c r="G102" s="45" t="s">
        <v>489</v>
      </c>
      <c r="H102" s="107" t="s">
        <v>1233</v>
      </c>
      <c r="I102" s="107">
        <v>1</v>
      </c>
      <c r="J102" s="107" t="s">
        <v>1233</v>
      </c>
      <c r="K102" s="107" t="s">
        <v>1233</v>
      </c>
      <c r="L102" s="107" t="s">
        <v>1233</v>
      </c>
      <c r="O102" s="84" t="s">
        <v>1123</v>
      </c>
      <c r="P102" s="62">
        <v>0.61458333333333337</v>
      </c>
      <c r="Q102" s="45" t="s">
        <v>1297</v>
      </c>
      <c r="R102" s="45" t="s">
        <v>1287</v>
      </c>
      <c r="S102" s="45" t="s">
        <v>725</v>
      </c>
      <c r="T102" s="107">
        <v>1</v>
      </c>
    </row>
    <row r="103" spans="4:20" ht="15.6" x14ac:dyDescent="0.3">
      <c r="D103" s="62">
        <v>0.36458333333333331</v>
      </c>
      <c r="E103" s="45" t="s">
        <v>1157</v>
      </c>
      <c r="F103" s="45" t="s">
        <v>1232</v>
      </c>
      <c r="G103" s="45" t="s">
        <v>338</v>
      </c>
      <c r="H103" s="107">
        <v>1</v>
      </c>
      <c r="I103" s="107" t="s">
        <v>1233</v>
      </c>
      <c r="J103" s="107" t="s">
        <v>1233</v>
      </c>
      <c r="K103" s="107">
        <v>1</v>
      </c>
      <c r="L103" s="107" t="s">
        <v>1233</v>
      </c>
      <c r="O103" s="84" t="s">
        <v>1123</v>
      </c>
      <c r="P103" s="62">
        <v>0.61458333333333337</v>
      </c>
      <c r="Q103" s="45" t="s">
        <v>1197</v>
      </c>
      <c r="R103" s="45" t="s">
        <v>1302</v>
      </c>
      <c r="S103" s="45" t="s">
        <v>689</v>
      </c>
      <c r="T103" s="107">
        <v>1</v>
      </c>
    </row>
    <row r="104" spans="4:20" ht="15.6" x14ac:dyDescent="0.3">
      <c r="D104" s="62">
        <v>0.36458333333333331</v>
      </c>
      <c r="E104" s="45" t="s">
        <v>1157</v>
      </c>
      <c r="F104" s="45" t="s">
        <v>1232</v>
      </c>
      <c r="G104" s="45" t="s">
        <v>1010</v>
      </c>
      <c r="H104" s="107" t="s">
        <v>1233</v>
      </c>
      <c r="I104" s="107" t="s">
        <v>1233</v>
      </c>
      <c r="J104" s="107">
        <v>1</v>
      </c>
      <c r="K104" s="107" t="s">
        <v>1233</v>
      </c>
      <c r="L104" s="107" t="s">
        <v>1233</v>
      </c>
      <c r="O104" s="84" t="s">
        <v>1123</v>
      </c>
      <c r="P104" s="62">
        <v>0.61458333333333337</v>
      </c>
      <c r="Q104" s="45" t="s">
        <v>1125</v>
      </c>
      <c r="R104" s="45" t="s">
        <v>1287</v>
      </c>
      <c r="S104" s="45" t="s">
        <v>428</v>
      </c>
      <c r="T104" s="107">
        <v>1</v>
      </c>
    </row>
    <row r="105" spans="4:20" ht="15.6" x14ac:dyDescent="0.3">
      <c r="D105" s="62">
        <v>0.36458333333333331</v>
      </c>
      <c r="E105" s="45" t="s">
        <v>1205</v>
      </c>
      <c r="F105" s="45" t="s">
        <v>1232</v>
      </c>
      <c r="G105" s="45" t="s">
        <v>972</v>
      </c>
      <c r="H105" s="107" t="s">
        <v>1233</v>
      </c>
      <c r="I105" s="107">
        <v>1</v>
      </c>
      <c r="J105" s="107" t="s">
        <v>1233</v>
      </c>
      <c r="K105" s="107">
        <v>1</v>
      </c>
      <c r="L105" s="107" t="s">
        <v>1233</v>
      </c>
      <c r="O105" s="84" t="s">
        <v>1123</v>
      </c>
      <c r="P105" s="62">
        <v>0.61458333333333337</v>
      </c>
      <c r="Q105" s="45" t="s">
        <v>1191</v>
      </c>
      <c r="R105" s="45" t="s">
        <v>1232</v>
      </c>
      <c r="S105" s="45" t="s">
        <v>309</v>
      </c>
      <c r="T105" s="107">
        <v>1</v>
      </c>
    </row>
    <row r="106" spans="4:20" ht="15.6" x14ac:dyDescent="0.3">
      <c r="D106" s="62">
        <v>0.36458333333333331</v>
      </c>
      <c r="E106" s="45" t="s">
        <v>1205</v>
      </c>
      <c r="F106" s="45" t="s">
        <v>1232</v>
      </c>
      <c r="G106" s="45" t="s">
        <v>1010</v>
      </c>
      <c r="H106" s="107" t="s">
        <v>1233</v>
      </c>
      <c r="I106" s="107" t="s">
        <v>1233</v>
      </c>
      <c r="J106" s="107" t="s">
        <v>1233</v>
      </c>
      <c r="K106" s="107">
        <v>1</v>
      </c>
      <c r="L106" s="107" t="s">
        <v>1233</v>
      </c>
      <c r="O106" s="84" t="s">
        <v>1123</v>
      </c>
      <c r="P106" s="62">
        <v>0.61458333333333337</v>
      </c>
      <c r="Q106" s="45" t="s">
        <v>1211</v>
      </c>
      <c r="R106" s="45" t="s">
        <v>1302</v>
      </c>
      <c r="S106" s="45" t="s">
        <v>52</v>
      </c>
      <c r="T106" s="107">
        <v>1</v>
      </c>
    </row>
    <row r="107" spans="4:20" ht="15.6" x14ac:dyDescent="0.3">
      <c r="D107" s="62">
        <v>0.36458333333333331</v>
      </c>
      <c r="E107" s="45" t="s">
        <v>1163</v>
      </c>
      <c r="F107" s="45" t="s">
        <v>1287</v>
      </c>
      <c r="G107" s="45" t="s">
        <v>462</v>
      </c>
      <c r="H107" s="107" t="s">
        <v>1233</v>
      </c>
      <c r="I107" s="107" t="s">
        <v>1233</v>
      </c>
      <c r="J107" s="107" t="s">
        <v>1233</v>
      </c>
      <c r="K107" s="107" t="s">
        <v>1233</v>
      </c>
      <c r="L107" s="107">
        <v>1</v>
      </c>
      <c r="O107" s="84" t="s">
        <v>1123</v>
      </c>
      <c r="P107" s="62">
        <v>0.61458333333333337</v>
      </c>
      <c r="Q107" s="45" t="s">
        <v>1195</v>
      </c>
      <c r="R107" s="45" t="s">
        <v>1302</v>
      </c>
      <c r="S107" s="45" t="s">
        <v>797</v>
      </c>
      <c r="T107" s="107">
        <v>1</v>
      </c>
    </row>
    <row r="108" spans="4:20" ht="15.6" x14ac:dyDescent="0.3">
      <c r="D108" s="62">
        <v>0.36458333333333331</v>
      </c>
      <c r="E108" s="45" t="s">
        <v>1163</v>
      </c>
      <c r="F108" s="45" t="s">
        <v>1287</v>
      </c>
      <c r="G108" s="45" t="s">
        <v>294</v>
      </c>
      <c r="H108" s="107" t="s">
        <v>1233</v>
      </c>
      <c r="I108" s="107">
        <v>1</v>
      </c>
      <c r="J108" s="107" t="s">
        <v>1233</v>
      </c>
      <c r="K108" s="107" t="s">
        <v>1233</v>
      </c>
      <c r="L108" s="107" t="s">
        <v>1233</v>
      </c>
      <c r="O108" s="84" t="s">
        <v>1123</v>
      </c>
      <c r="P108" s="62">
        <v>0.61458333333333337</v>
      </c>
      <c r="Q108" s="45" t="s">
        <v>1184</v>
      </c>
      <c r="R108" s="45" t="s">
        <v>1342</v>
      </c>
      <c r="S108" s="45" t="s">
        <v>315</v>
      </c>
      <c r="T108" s="107">
        <v>1</v>
      </c>
    </row>
    <row r="109" spans="4:20" ht="15.6" x14ac:dyDescent="0.3">
      <c r="D109" s="62">
        <v>0.36458333333333331</v>
      </c>
      <c r="E109" s="45" t="s">
        <v>1163</v>
      </c>
      <c r="F109" s="45" t="s">
        <v>1287</v>
      </c>
      <c r="G109" s="45" t="s">
        <v>498</v>
      </c>
      <c r="H109" s="107">
        <v>1</v>
      </c>
      <c r="I109" s="107" t="s">
        <v>1233</v>
      </c>
      <c r="J109" s="107" t="s">
        <v>1233</v>
      </c>
      <c r="K109" s="107" t="s">
        <v>1233</v>
      </c>
      <c r="L109" s="107" t="s">
        <v>1233</v>
      </c>
      <c r="O109" s="84" t="s">
        <v>1123</v>
      </c>
      <c r="P109" s="62">
        <v>0.61458333333333337</v>
      </c>
      <c r="Q109" s="45" t="s">
        <v>1194</v>
      </c>
      <c r="R109" s="45" t="s">
        <v>1842</v>
      </c>
      <c r="S109" s="45" t="s">
        <v>674</v>
      </c>
      <c r="T109" s="107">
        <v>1</v>
      </c>
    </row>
    <row r="110" spans="4:20" ht="15.6" x14ac:dyDescent="0.3">
      <c r="D110" s="62">
        <v>0.36458333333333331</v>
      </c>
      <c r="E110" s="45" t="s">
        <v>1163</v>
      </c>
      <c r="F110" s="45" t="s">
        <v>1287</v>
      </c>
      <c r="G110" s="45" t="s">
        <v>459</v>
      </c>
      <c r="H110" s="107">
        <v>1</v>
      </c>
      <c r="I110" s="107" t="s">
        <v>1233</v>
      </c>
      <c r="J110" s="107" t="s">
        <v>1233</v>
      </c>
      <c r="K110" s="107">
        <v>1</v>
      </c>
      <c r="L110" s="107" t="s">
        <v>1233</v>
      </c>
      <c r="O110" s="84" t="s">
        <v>1123</v>
      </c>
      <c r="P110" s="62">
        <v>0.61458333333333337</v>
      </c>
      <c r="Q110" s="45" t="s">
        <v>1160</v>
      </c>
      <c r="R110" s="45" t="s">
        <v>1302</v>
      </c>
      <c r="S110" s="45" t="s">
        <v>30</v>
      </c>
      <c r="T110" s="107">
        <v>1</v>
      </c>
    </row>
    <row r="111" spans="4:20" ht="15.6" x14ac:dyDescent="0.3">
      <c r="D111" s="62">
        <v>0.36458333333333331</v>
      </c>
      <c r="E111" s="45" t="s">
        <v>1163</v>
      </c>
      <c r="F111" s="45" t="s">
        <v>1287</v>
      </c>
      <c r="G111" s="45" t="s">
        <v>617</v>
      </c>
      <c r="H111" s="107" t="s">
        <v>1233</v>
      </c>
      <c r="I111" s="107" t="s">
        <v>1233</v>
      </c>
      <c r="J111" s="107" t="s">
        <v>1233</v>
      </c>
      <c r="K111" s="107">
        <v>1</v>
      </c>
      <c r="L111" s="107" t="s">
        <v>1233</v>
      </c>
      <c r="O111" s="84" t="s">
        <v>1123</v>
      </c>
      <c r="P111" s="62">
        <v>0.61458333333333337</v>
      </c>
      <c r="Q111" s="45" t="s">
        <v>1196</v>
      </c>
      <c r="R111" s="45" t="s">
        <v>1342</v>
      </c>
      <c r="S111" s="45" t="s">
        <v>55</v>
      </c>
      <c r="T111" s="107">
        <v>1</v>
      </c>
    </row>
    <row r="112" spans="4:20" ht="15.6" x14ac:dyDescent="0.3">
      <c r="D112" s="62">
        <v>0.36458333333333331</v>
      </c>
      <c r="E112" s="45" t="s">
        <v>1163</v>
      </c>
      <c r="F112" s="45" t="s">
        <v>1287</v>
      </c>
      <c r="G112" s="45" t="s">
        <v>731</v>
      </c>
      <c r="H112" s="107" t="s">
        <v>1233</v>
      </c>
      <c r="I112" s="107" t="s">
        <v>1233</v>
      </c>
      <c r="J112" s="107" t="s">
        <v>1233</v>
      </c>
      <c r="K112" s="107">
        <v>1</v>
      </c>
      <c r="L112" s="107" t="s">
        <v>1233</v>
      </c>
      <c r="O112" s="84" t="s">
        <v>1123</v>
      </c>
      <c r="P112" s="62">
        <v>0.61458333333333337</v>
      </c>
      <c r="Q112" s="45" t="s">
        <v>1173</v>
      </c>
      <c r="R112" s="45" t="s">
        <v>1287</v>
      </c>
      <c r="S112" s="45" t="s">
        <v>1175</v>
      </c>
      <c r="T112" s="107">
        <v>1</v>
      </c>
    </row>
    <row r="113" spans="4:20" ht="15.6" x14ac:dyDescent="0.3">
      <c r="D113" s="62">
        <v>0.36458333333333331</v>
      </c>
      <c r="E113" s="45" t="s">
        <v>1163</v>
      </c>
      <c r="F113" s="45" t="s">
        <v>1287</v>
      </c>
      <c r="G113" s="45" t="s">
        <v>785</v>
      </c>
      <c r="H113" s="107" t="s">
        <v>1233</v>
      </c>
      <c r="I113" s="107">
        <v>1</v>
      </c>
      <c r="J113" s="107" t="s">
        <v>1233</v>
      </c>
      <c r="K113" s="107" t="s">
        <v>1233</v>
      </c>
      <c r="L113" s="107" t="s">
        <v>1233</v>
      </c>
      <c r="O113" s="84" t="s">
        <v>1123</v>
      </c>
      <c r="P113" s="62">
        <v>0.64583333333333337</v>
      </c>
      <c r="Q113" s="45" t="s">
        <v>1183</v>
      </c>
      <c r="R113" s="45" t="s">
        <v>1232</v>
      </c>
      <c r="S113" s="45" t="s">
        <v>52</v>
      </c>
      <c r="T113" s="107">
        <v>1</v>
      </c>
    </row>
    <row r="114" spans="4:20" ht="15.6" x14ac:dyDescent="0.3">
      <c r="D114" s="62">
        <v>0.36458333333333331</v>
      </c>
      <c r="E114" s="45" t="s">
        <v>1163</v>
      </c>
      <c r="F114" s="45" t="s">
        <v>1287</v>
      </c>
      <c r="G114" s="45" t="s">
        <v>328</v>
      </c>
      <c r="H114" s="107" t="s">
        <v>1233</v>
      </c>
      <c r="I114" s="107" t="s">
        <v>1233</v>
      </c>
      <c r="J114" s="107" t="s">
        <v>1233</v>
      </c>
      <c r="K114" s="107" t="s">
        <v>1233</v>
      </c>
      <c r="L114" s="107">
        <v>1</v>
      </c>
      <c r="O114" s="84" t="s">
        <v>1123</v>
      </c>
      <c r="P114" s="62">
        <v>0.64583333333333337</v>
      </c>
      <c r="Q114" s="45" t="s">
        <v>1213</v>
      </c>
      <c r="R114" s="45" t="s">
        <v>1342</v>
      </c>
      <c r="S114" s="45" t="s">
        <v>428</v>
      </c>
      <c r="T114" s="107">
        <v>1</v>
      </c>
    </row>
    <row r="115" spans="4:20" ht="15.6" x14ac:dyDescent="0.3">
      <c r="D115" s="62">
        <v>0.36458333333333331</v>
      </c>
      <c r="E115" s="45" t="s">
        <v>1163</v>
      </c>
      <c r="F115" s="45" t="s">
        <v>1287</v>
      </c>
      <c r="G115" s="45" t="s">
        <v>944</v>
      </c>
      <c r="H115" s="107" t="s">
        <v>1233</v>
      </c>
      <c r="I115" s="107">
        <v>1</v>
      </c>
      <c r="J115" s="107" t="s">
        <v>1233</v>
      </c>
      <c r="K115" s="107" t="s">
        <v>1233</v>
      </c>
      <c r="L115" s="107" t="s">
        <v>1233</v>
      </c>
      <c r="O115" s="84" t="s">
        <v>1123</v>
      </c>
      <c r="P115" s="62">
        <v>0.64583333333333337</v>
      </c>
      <c r="Q115" s="45" t="s">
        <v>1127</v>
      </c>
      <c r="R115" s="45" t="s">
        <v>1287</v>
      </c>
      <c r="S115" s="45" t="s">
        <v>441</v>
      </c>
      <c r="T115" s="107">
        <v>1</v>
      </c>
    </row>
    <row r="116" spans="4:20" ht="15.6" x14ac:dyDescent="0.3">
      <c r="D116" s="62">
        <v>0.36458333333333331</v>
      </c>
      <c r="E116" s="45" t="s">
        <v>1191</v>
      </c>
      <c r="F116" s="45" t="s">
        <v>1232</v>
      </c>
      <c r="G116" s="45" t="s">
        <v>716</v>
      </c>
      <c r="H116" s="107" t="s">
        <v>1233</v>
      </c>
      <c r="I116" s="107" t="s">
        <v>1233</v>
      </c>
      <c r="J116" s="107">
        <v>1</v>
      </c>
      <c r="K116" s="107" t="s">
        <v>1233</v>
      </c>
      <c r="L116" s="107">
        <v>1</v>
      </c>
      <c r="O116" s="84" t="s">
        <v>1123</v>
      </c>
      <c r="P116" s="62">
        <v>0.64583333333333337</v>
      </c>
      <c r="Q116" s="45" t="s">
        <v>1122</v>
      </c>
      <c r="R116" s="45" t="s">
        <v>1287</v>
      </c>
      <c r="S116" s="45" t="s">
        <v>122</v>
      </c>
      <c r="T116" s="107">
        <v>1</v>
      </c>
    </row>
    <row r="117" spans="4:20" ht="15.6" x14ac:dyDescent="0.3">
      <c r="D117" s="62">
        <v>0.36458333333333331</v>
      </c>
      <c r="E117" s="45" t="s">
        <v>1198</v>
      </c>
      <c r="F117" s="45" t="s">
        <v>1232</v>
      </c>
      <c r="G117" s="45" t="s">
        <v>456</v>
      </c>
      <c r="H117" s="107" t="s">
        <v>1233</v>
      </c>
      <c r="I117" s="107" t="s">
        <v>1233</v>
      </c>
      <c r="J117" s="107">
        <v>1</v>
      </c>
      <c r="K117" s="107" t="s">
        <v>1233</v>
      </c>
      <c r="L117" s="107" t="s">
        <v>1233</v>
      </c>
      <c r="O117" s="84" t="s">
        <v>1123</v>
      </c>
      <c r="P117" s="62">
        <v>0.64583333333333337</v>
      </c>
      <c r="Q117" s="45" t="s">
        <v>1122</v>
      </c>
      <c r="R117" s="45" t="s">
        <v>1287</v>
      </c>
      <c r="S117" s="45" t="s">
        <v>674</v>
      </c>
      <c r="T117" s="107">
        <v>1</v>
      </c>
    </row>
    <row r="118" spans="4:20" ht="15.6" x14ac:dyDescent="0.3">
      <c r="D118" s="62">
        <v>0.36458333333333331</v>
      </c>
      <c r="E118" s="45" t="s">
        <v>1198</v>
      </c>
      <c r="F118" s="45" t="s">
        <v>1232</v>
      </c>
      <c r="G118" s="45" t="s">
        <v>571</v>
      </c>
      <c r="H118" s="107" t="s">
        <v>1233</v>
      </c>
      <c r="I118" s="107">
        <v>1</v>
      </c>
      <c r="J118" s="107" t="s">
        <v>1233</v>
      </c>
      <c r="K118" s="107">
        <v>1</v>
      </c>
      <c r="L118" s="107" t="s">
        <v>1233</v>
      </c>
      <c r="O118" s="84" t="s">
        <v>1123</v>
      </c>
      <c r="P118" s="62">
        <v>0.64583333333333337</v>
      </c>
      <c r="Q118" s="45" t="s">
        <v>1117</v>
      </c>
      <c r="R118" s="45" t="s">
        <v>1302</v>
      </c>
      <c r="S118" s="45" t="s">
        <v>306</v>
      </c>
      <c r="T118" s="107">
        <v>1</v>
      </c>
    </row>
    <row r="119" spans="4:20" ht="15.6" x14ac:dyDescent="0.3">
      <c r="D119" s="62">
        <v>0.36458333333333331</v>
      </c>
      <c r="E119" s="45" t="s">
        <v>1132</v>
      </c>
      <c r="F119" s="45" t="s">
        <v>1302</v>
      </c>
      <c r="G119" s="45" t="s">
        <v>489</v>
      </c>
      <c r="H119" s="107" t="s">
        <v>1233</v>
      </c>
      <c r="I119" s="107" t="s">
        <v>1233</v>
      </c>
      <c r="J119" s="107" t="s">
        <v>1233</v>
      </c>
      <c r="K119" s="107" t="s">
        <v>1233</v>
      </c>
      <c r="L119" s="107">
        <v>1</v>
      </c>
      <c r="O119" s="84" t="s">
        <v>1123</v>
      </c>
      <c r="P119" s="62">
        <v>0.64583333333333337</v>
      </c>
      <c r="Q119" s="45" t="s">
        <v>1197</v>
      </c>
      <c r="R119" s="45" t="s">
        <v>1302</v>
      </c>
      <c r="S119" s="45" t="s">
        <v>986</v>
      </c>
      <c r="T119" s="107">
        <v>1</v>
      </c>
    </row>
    <row r="120" spans="4:20" ht="15.6" x14ac:dyDescent="0.3">
      <c r="D120" s="62">
        <v>0.36458333333333331</v>
      </c>
      <c r="E120" s="45" t="s">
        <v>1132</v>
      </c>
      <c r="F120" s="45" t="s">
        <v>1302</v>
      </c>
      <c r="G120" s="45" t="s">
        <v>731</v>
      </c>
      <c r="H120" s="107" t="s">
        <v>1233</v>
      </c>
      <c r="I120" s="107" t="s">
        <v>1233</v>
      </c>
      <c r="J120" s="107" t="s">
        <v>1233</v>
      </c>
      <c r="K120" s="107">
        <v>1</v>
      </c>
      <c r="L120" s="107" t="s">
        <v>1233</v>
      </c>
      <c r="O120" s="84" t="s">
        <v>1123</v>
      </c>
      <c r="P120" s="62">
        <v>0.64583333333333337</v>
      </c>
      <c r="Q120" s="45" t="s">
        <v>1125</v>
      </c>
      <c r="R120" s="45" t="s">
        <v>1287</v>
      </c>
      <c r="S120" s="45" t="s">
        <v>797</v>
      </c>
      <c r="T120" s="107">
        <v>1</v>
      </c>
    </row>
    <row r="121" spans="4:20" ht="15.6" x14ac:dyDescent="0.3">
      <c r="D121" s="62">
        <v>0.36458333333333331</v>
      </c>
      <c r="E121" s="45" t="s">
        <v>1132</v>
      </c>
      <c r="F121" s="45" t="s">
        <v>1302</v>
      </c>
      <c r="G121" s="45" t="s">
        <v>658</v>
      </c>
      <c r="H121" s="107" t="s">
        <v>1233</v>
      </c>
      <c r="I121" s="107" t="s">
        <v>1233</v>
      </c>
      <c r="J121" s="107">
        <v>1</v>
      </c>
      <c r="K121" s="107" t="s">
        <v>1233</v>
      </c>
      <c r="L121" s="107" t="s">
        <v>1233</v>
      </c>
      <c r="O121" s="84" t="s">
        <v>1123</v>
      </c>
      <c r="P121" s="62">
        <v>0.64583333333333337</v>
      </c>
      <c r="Q121" s="45" t="s">
        <v>1191</v>
      </c>
      <c r="R121" s="45" t="s">
        <v>1232</v>
      </c>
      <c r="S121" s="45" t="s">
        <v>59</v>
      </c>
      <c r="T121" s="107">
        <v>1</v>
      </c>
    </row>
    <row r="122" spans="4:20" ht="15.6" x14ac:dyDescent="0.3">
      <c r="D122" s="62">
        <v>0.36458333333333331</v>
      </c>
      <c r="E122" s="45" t="s">
        <v>1132</v>
      </c>
      <c r="F122" s="45" t="s">
        <v>1302</v>
      </c>
      <c r="G122" s="45" t="s">
        <v>571</v>
      </c>
      <c r="H122" s="107" t="s">
        <v>1233</v>
      </c>
      <c r="I122" s="107" t="s">
        <v>1233</v>
      </c>
      <c r="J122" s="107" t="s">
        <v>1233</v>
      </c>
      <c r="K122" s="107">
        <v>1</v>
      </c>
      <c r="L122" s="107" t="s">
        <v>1233</v>
      </c>
      <c r="O122" s="84" t="s">
        <v>1123</v>
      </c>
      <c r="P122" s="62">
        <v>0.64583333333333337</v>
      </c>
      <c r="Q122" s="45" t="s">
        <v>1211</v>
      </c>
      <c r="R122" s="45" t="s">
        <v>1302</v>
      </c>
      <c r="S122" s="45" t="s">
        <v>749</v>
      </c>
      <c r="T122" s="107">
        <v>1</v>
      </c>
    </row>
    <row r="123" spans="4:20" ht="15.6" x14ac:dyDescent="0.3">
      <c r="D123" s="62">
        <v>0.36458333333333331</v>
      </c>
      <c r="E123" s="45" t="s">
        <v>1132</v>
      </c>
      <c r="F123" s="45" t="s">
        <v>1302</v>
      </c>
      <c r="G123" s="45" t="s">
        <v>282</v>
      </c>
      <c r="H123" s="107" t="s">
        <v>1233</v>
      </c>
      <c r="I123" s="107" t="s">
        <v>1233</v>
      </c>
      <c r="J123" s="107" t="s">
        <v>1233</v>
      </c>
      <c r="K123" s="107" t="s">
        <v>1233</v>
      </c>
      <c r="L123" s="107">
        <v>1</v>
      </c>
      <c r="O123" s="84" t="s">
        <v>1123</v>
      </c>
      <c r="P123" s="62">
        <v>0.64583333333333337</v>
      </c>
      <c r="Q123" s="45" t="s">
        <v>1195</v>
      </c>
      <c r="R123" s="45" t="s">
        <v>1302</v>
      </c>
      <c r="S123" s="45" t="s">
        <v>719</v>
      </c>
      <c r="T123" s="107">
        <v>1</v>
      </c>
    </row>
    <row r="124" spans="4:20" ht="15.6" x14ac:dyDescent="0.3">
      <c r="D124" s="62">
        <v>0.36458333333333331</v>
      </c>
      <c r="E124" s="45" t="s">
        <v>1207</v>
      </c>
      <c r="F124" s="45" t="s">
        <v>1342</v>
      </c>
      <c r="G124" s="45" t="s">
        <v>134</v>
      </c>
      <c r="H124" s="107" t="s">
        <v>1233</v>
      </c>
      <c r="I124" s="107" t="s">
        <v>1233</v>
      </c>
      <c r="J124" s="107" t="s">
        <v>1233</v>
      </c>
      <c r="K124" s="107">
        <v>1</v>
      </c>
      <c r="L124" s="107" t="s">
        <v>1233</v>
      </c>
      <c r="O124" s="84" t="s">
        <v>1123</v>
      </c>
      <c r="P124" s="62">
        <v>0.64583333333333337</v>
      </c>
      <c r="Q124" s="45" t="s">
        <v>1184</v>
      </c>
      <c r="R124" s="45" t="s">
        <v>1342</v>
      </c>
      <c r="S124" s="45" t="s">
        <v>689</v>
      </c>
      <c r="T124" s="107">
        <v>1</v>
      </c>
    </row>
    <row r="125" spans="4:20" ht="15.6" x14ac:dyDescent="0.3">
      <c r="D125" s="62">
        <v>0.36458333333333331</v>
      </c>
      <c r="E125" s="45" t="s">
        <v>1207</v>
      </c>
      <c r="F125" s="45" t="s">
        <v>1342</v>
      </c>
      <c r="G125" s="45" t="s">
        <v>290</v>
      </c>
      <c r="H125" s="107" t="s">
        <v>1233</v>
      </c>
      <c r="I125" s="107">
        <v>1</v>
      </c>
      <c r="J125" s="107" t="s">
        <v>1233</v>
      </c>
      <c r="K125" s="107" t="s">
        <v>1233</v>
      </c>
      <c r="L125" s="107" t="s">
        <v>1233</v>
      </c>
      <c r="O125" s="84" t="s">
        <v>1123</v>
      </c>
      <c r="P125" s="62">
        <v>0.64583333333333337</v>
      </c>
      <c r="Q125" s="45" t="s">
        <v>1184</v>
      </c>
      <c r="R125" s="45" t="s">
        <v>1342</v>
      </c>
      <c r="S125" s="45" t="s">
        <v>425</v>
      </c>
      <c r="T125" s="107">
        <v>1</v>
      </c>
    </row>
    <row r="126" spans="4:20" ht="15.6" x14ac:dyDescent="0.3">
      <c r="D126" s="62">
        <v>0.36458333333333331</v>
      </c>
      <c r="E126" s="45" t="s">
        <v>1207</v>
      </c>
      <c r="F126" s="45" t="s">
        <v>1342</v>
      </c>
      <c r="G126" s="45" t="s">
        <v>453</v>
      </c>
      <c r="H126" s="107" t="s">
        <v>1233</v>
      </c>
      <c r="I126" s="107" t="s">
        <v>1233</v>
      </c>
      <c r="J126" s="107" t="s">
        <v>1233</v>
      </c>
      <c r="K126" s="107" t="s">
        <v>1233</v>
      </c>
      <c r="L126" s="107">
        <v>1</v>
      </c>
      <c r="O126" s="84" t="s">
        <v>1123</v>
      </c>
      <c r="P126" s="62">
        <v>0.64583333333333337</v>
      </c>
      <c r="Q126" s="45" t="s">
        <v>1184</v>
      </c>
      <c r="R126" s="45" t="s">
        <v>1342</v>
      </c>
      <c r="S126" s="45" t="s">
        <v>1175</v>
      </c>
      <c r="T126" s="107">
        <v>1</v>
      </c>
    </row>
    <row r="127" spans="4:20" ht="15.6" x14ac:dyDescent="0.3">
      <c r="D127" s="62">
        <v>0.36458333333333331</v>
      </c>
      <c r="E127" s="45" t="s">
        <v>1207</v>
      </c>
      <c r="F127" s="45" t="s">
        <v>1342</v>
      </c>
      <c r="G127" s="45" t="s">
        <v>767</v>
      </c>
      <c r="H127" s="107" t="s">
        <v>1233</v>
      </c>
      <c r="I127" s="107" t="s">
        <v>1233</v>
      </c>
      <c r="J127" s="107" t="s">
        <v>1233</v>
      </c>
      <c r="K127" s="107">
        <v>1</v>
      </c>
      <c r="L127" s="107" t="s">
        <v>1233</v>
      </c>
      <c r="O127" s="84" t="s">
        <v>1123</v>
      </c>
      <c r="P127" s="62">
        <v>0.64583333333333337</v>
      </c>
      <c r="Q127" s="45" t="s">
        <v>1194</v>
      </c>
      <c r="R127" s="45" t="s">
        <v>1842</v>
      </c>
      <c r="S127" s="45" t="s">
        <v>366</v>
      </c>
      <c r="T127" s="107">
        <v>1</v>
      </c>
    </row>
    <row r="128" spans="4:20" ht="15.6" x14ac:dyDescent="0.3">
      <c r="D128" s="62">
        <v>0.36458333333333331</v>
      </c>
      <c r="E128" s="45" t="s">
        <v>1207</v>
      </c>
      <c r="F128" s="45" t="s">
        <v>1342</v>
      </c>
      <c r="G128" s="45" t="s">
        <v>571</v>
      </c>
      <c r="H128" s="107" t="s">
        <v>1233</v>
      </c>
      <c r="I128" s="107">
        <v>1</v>
      </c>
      <c r="J128" s="107" t="s">
        <v>1233</v>
      </c>
      <c r="K128" s="107" t="s">
        <v>1233</v>
      </c>
      <c r="L128" s="107" t="s">
        <v>1233</v>
      </c>
      <c r="O128" s="84" t="s">
        <v>1123</v>
      </c>
      <c r="P128" s="62">
        <v>0.64583333333333337</v>
      </c>
      <c r="Q128" s="45" t="s">
        <v>1160</v>
      </c>
      <c r="R128" s="45" t="s">
        <v>1302</v>
      </c>
      <c r="S128" s="45" t="s">
        <v>599</v>
      </c>
      <c r="T128" s="107">
        <v>1</v>
      </c>
    </row>
    <row r="129" spans="4:20" ht="15.6" x14ac:dyDescent="0.3">
      <c r="D129" s="62">
        <v>0.36458333333333331</v>
      </c>
      <c r="E129" s="45" t="s">
        <v>1207</v>
      </c>
      <c r="F129" s="45" t="s">
        <v>1342</v>
      </c>
      <c r="G129" s="45" t="s">
        <v>667</v>
      </c>
      <c r="H129" s="107" t="s">
        <v>1233</v>
      </c>
      <c r="I129" s="107" t="s">
        <v>1233</v>
      </c>
      <c r="J129" s="107" t="s">
        <v>1233</v>
      </c>
      <c r="K129" s="107" t="s">
        <v>1233</v>
      </c>
      <c r="L129" s="107">
        <v>1</v>
      </c>
      <c r="O129" s="84" t="s">
        <v>1123</v>
      </c>
      <c r="P129" s="62">
        <v>0.64583333333333337</v>
      </c>
      <c r="Q129" s="45" t="s">
        <v>1196</v>
      </c>
      <c r="R129" s="45" t="s">
        <v>1342</v>
      </c>
      <c r="S129" s="45" t="s">
        <v>309</v>
      </c>
      <c r="T129" s="107">
        <v>1</v>
      </c>
    </row>
    <row r="130" spans="4:20" ht="15.6" x14ac:dyDescent="0.3">
      <c r="D130" s="62">
        <v>0.36458333333333331</v>
      </c>
      <c r="E130" s="45" t="s">
        <v>1207</v>
      </c>
      <c r="F130" s="45" t="s">
        <v>1342</v>
      </c>
      <c r="G130" s="45" t="s">
        <v>243</v>
      </c>
      <c r="H130" s="107" t="s">
        <v>1233</v>
      </c>
      <c r="I130" s="107" t="s">
        <v>1233</v>
      </c>
      <c r="J130" s="107" t="s">
        <v>1233</v>
      </c>
      <c r="K130" s="107" t="s">
        <v>1233</v>
      </c>
      <c r="L130" s="107">
        <v>1</v>
      </c>
      <c r="O130" s="84" t="s">
        <v>1123</v>
      </c>
      <c r="P130" s="62">
        <v>0.64583333333333337</v>
      </c>
      <c r="Q130" s="45" t="s">
        <v>1174</v>
      </c>
      <c r="R130" s="45" t="s">
        <v>1332</v>
      </c>
      <c r="S130" s="45" t="s">
        <v>602</v>
      </c>
      <c r="T130" s="107">
        <v>1</v>
      </c>
    </row>
    <row r="131" spans="4:20" ht="15.6" x14ac:dyDescent="0.3">
      <c r="D131" s="62">
        <v>0.36458333333333331</v>
      </c>
      <c r="E131" s="45" t="s">
        <v>1145</v>
      </c>
      <c r="F131" s="45" t="s">
        <v>1287</v>
      </c>
      <c r="G131" s="45" t="s">
        <v>294</v>
      </c>
      <c r="H131" s="107" t="s">
        <v>1233</v>
      </c>
      <c r="I131" s="107" t="s">
        <v>1233</v>
      </c>
      <c r="J131" s="107" t="s">
        <v>1233</v>
      </c>
      <c r="K131" s="107">
        <v>1</v>
      </c>
      <c r="L131" s="107" t="s">
        <v>1233</v>
      </c>
      <c r="O131" s="84" t="s">
        <v>1123</v>
      </c>
      <c r="P131" s="62">
        <v>0.64583333333333337</v>
      </c>
      <c r="Q131" s="45" t="s">
        <v>1173</v>
      </c>
      <c r="R131" s="45" t="s">
        <v>1287</v>
      </c>
      <c r="S131" s="45" t="s">
        <v>846</v>
      </c>
      <c r="T131" s="107">
        <v>1</v>
      </c>
    </row>
    <row r="132" spans="4:20" ht="15.6" x14ac:dyDescent="0.3">
      <c r="D132" s="62">
        <v>0.36458333333333331</v>
      </c>
      <c r="E132" s="45" t="s">
        <v>1145</v>
      </c>
      <c r="F132" s="45" t="s">
        <v>1287</v>
      </c>
      <c r="G132" s="45" t="s">
        <v>944</v>
      </c>
      <c r="H132" s="107" t="s">
        <v>1233</v>
      </c>
      <c r="I132" s="107" t="s">
        <v>1233</v>
      </c>
      <c r="J132" s="107" t="s">
        <v>1233</v>
      </c>
      <c r="K132" s="107">
        <v>1</v>
      </c>
      <c r="L132" s="107" t="s">
        <v>1233</v>
      </c>
      <c r="O132" s="84" t="s">
        <v>1123</v>
      </c>
      <c r="P132" s="62">
        <v>0.67708333333333337</v>
      </c>
      <c r="Q132" s="45" t="s">
        <v>1183</v>
      </c>
      <c r="R132" s="45" t="s">
        <v>1232</v>
      </c>
      <c r="S132" s="45" t="s">
        <v>441</v>
      </c>
      <c r="T132" s="107">
        <v>1</v>
      </c>
    </row>
    <row r="133" spans="4:20" ht="15.6" x14ac:dyDescent="0.3">
      <c r="D133" s="62">
        <v>0.36458333333333331</v>
      </c>
      <c r="E133" s="45" t="s">
        <v>1195</v>
      </c>
      <c r="F133" s="45" t="s">
        <v>1302</v>
      </c>
      <c r="G133" s="45" t="s">
        <v>110</v>
      </c>
      <c r="H133" s="107" t="s">
        <v>1233</v>
      </c>
      <c r="I133" s="107" t="s">
        <v>1233</v>
      </c>
      <c r="J133" s="107" t="s">
        <v>1233</v>
      </c>
      <c r="K133" s="107" t="s">
        <v>1233</v>
      </c>
      <c r="L133" s="107">
        <v>1</v>
      </c>
      <c r="O133" s="84" t="s">
        <v>1123</v>
      </c>
      <c r="P133" s="62">
        <v>0.67708333333333337</v>
      </c>
      <c r="Q133" s="45" t="s">
        <v>1208</v>
      </c>
      <c r="R133" s="45" t="s">
        <v>1332</v>
      </c>
      <c r="S133" s="45" t="s">
        <v>125</v>
      </c>
      <c r="T133" s="107">
        <v>1</v>
      </c>
    </row>
    <row r="134" spans="4:20" ht="15.6" x14ac:dyDescent="0.3">
      <c r="D134" s="62">
        <v>0.36458333333333331</v>
      </c>
      <c r="E134" s="45" t="s">
        <v>1195</v>
      </c>
      <c r="F134" s="45" t="s">
        <v>1302</v>
      </c>
      <c r="G134" s="45" t="s">
        <v>993</v>
      </c>
      <c r="H134" s="107" t="s">
        <v>1233</v>
      </c>
      <c r="I134" s="107" t="s">
        <v>1233</v>
      </c>
      <c r="J134" s="107" t="s">
        <v>1233</v>
      </c>
      <c r="K134" s="107" t="s">
        <v>1233</v>
      </c>
      <c r="L134" s="107">
        <v>1</v>
      </c>
      <c r="O134" s="84" t="s">
        <v>1123</v>
      </c>
      <c r="P134" s="62">
        <v>0.67708333333333337</v>
      </c>
      <c r="Q134" s="45" t="s">
        <v>1127</v>
      </c>
      <c r="R134" s="45" t="s">
        <v>1287</v>
      </c>
      <c r="S134" s="45" t="s">
        <v>689</v>
      </c>
      <c r="T134" s="107">
        <v>1</v>
      </c>
    </row>
    <row r="135" spans="4:20" ht="15.6" x14ac:dyDescent="0.3">
      <c r="D135" s="62">
        <v>0.36458333333333331</v>
      </c>
      <c r="E135" s="45" t="s">
        <v>1159</v>
      </c>
      <c r="F135" s="45" t="s">
        <v>1287</v>
      </c>
      <c r="G135" s="45" t="s">
        <v>77</v>
      </c>
      <c r="H135" s="107">
        <v>1</v>
      </c>
      <c r="I135" s="107" t="s">
        <v>1233</v>
      </c>
      <c r="J135" s="107" t="s">
        <v>1233</v>
      </c>
      <c r="K135" s="107" t="s">
        <v>1233</v>
      </c>
      <c r="L135" s="107" t="s">
        <v>1233</v>
      </c>
      <c r="O135" s="84" t="s">
        <v>1123</v>
      </c>
      <c r="P135" s="62">
        <v>0.67708333333333337</v>
      </c>
      <c r="Q135" s="45" t="s">
        <v>1168</v>
      </c>
      <c r="R135" s="45" t="s">
        <v>1232</v>
      </c>
      <c r="S135" s="45" t="s">
        <v>425</v>
      </c>
      <c r="T135" s="107">
        <v>1</v>
      </c>
    </row>
    <row r="136" spans="4:20" ht="15.6" x14ac:dyDescent="0.3">
      <c r="D136" s="62">
        <v>0.36458333333333331</v>
      </c>
      <c r="E136" s="45" t="s">
        <v>1159</v>
      </c>
      <c r="F136" s="45" t="s">
        <v>1287</v>
      </c>
      <c r="G136" s="45" t="s">
        <v>418</v>
      </c>
      <c r="H136" s="107">
        <v>1</v>
      </c>
      <c r="I136" s="107" t="s">
        <v>1233</v>
      </c>
      <c r="J136" s="107" t="s">
        <v>1233</v>
      </c>
      <c r="K136" s="107" t="s">
        <v>1233</v>
      </c>
      <c r="L136" s="107" t="s">
        <v>1233</v>
      </c>
      <c r="O136" s="84" t="s">
        <v>1123</v>
      </c>
      <c r="P136" s="62">
        <v>0.67708333333333337</v>
      </c>
      <c r="Q136" s="45" t="s">
        <v>1117</v>
      </c>
      <c r="R136" s="45" t="s">
        <v>1302</v>
      </c>
      <c r="S136" s="45" t="s">
        <v>719</v>
      </c>
      <c r="T136" s="107">
        <v>1</v>
      </c>
    </row>
    <row r="137" spans="4:20" ht="15.6" x14ac:dyDescent="0.3">
      <c r="D137" s="62">
        <v>0.36458333333333331</v>
      </c>
      <c r="E137" s="45" t="s">
        <v>1159</v>
      </c>
      <c r="F137" s="45" t="s">
        <v>1287</v>
      </c>
      <c r="G137" s="45" t="s">
        <v>382</v>
      </c>
      <c r="H137" s="107" t="s">
        <v>1233</v>
      </c>
      <c r="I137" s="107" t="s">
        <v>1233</v>
      </c>
      <c r="J137" s="107">
        <v>1</v>
      </c>
      <c r="K137" s="107" t="s">
        <v>1233</v>
      </c>
      <c r="L137" s="107">
        <v>1</v>
      </c>
      <c r="O137" s="84" t="s">
        <v>1123</v>
      </c>
      <c r="P137" s="62">
        <v>0.67708333333333337</v>
      </c>
      <c r="Q137" s="45" t="s">
        <v>1297</v>
      </c>
      <c r="R137" s="45" t="s">
        <v>1287</v>
      </c>
      <c r="S137" s="45" t="s">
        <v>366</v>
      </c>
      <c r="T137" s="107">
        <v>1</v>
      </c>
    </row>
    <row r="138" spans="4:20" ht="15.6" x14ac:dyDescent="0.3">
      <c r="D138" s="62">
        <v>0.36458333333333331</v>
      </c>
      <c r="E138" s="45" t="s">
        <v>1159</v>
      </c>
      <c r="F138" s="45" t="s">
        <v>1287</v>
      </c>
      <c r="G138" s="45" t="s">
        <v>590</v>
      </c>
      <c r="H138" s="107" t="s">
        <v>1233</v>
      </c>
      <c r="I138" s="107">
        <v>1</v>
      </c>
      <c r="J138" s="107" t="s">
        <v>1233</v>
      </c>
      <c r="K138" s="107" t="s">
        <v>1233</v>
      </c>
      <c r="L138" s="107" t="s">
        <v>1233</v>
      </c>
      <c r="O138" s="84" t="s">
        <v>1123</v>
      </c>
      <c r="P138" s="62">
        <v>0.67708333333333337</v>
      </c>
      <c r="Q138" s="45" t="s">
        <v>1197</v>
      </c>
      <c r="R138" s="45" t="s">
        <v>1302</v>
      </c>
      <c r="S138" s="45" t="s">
        <v>674</v>
      </c>
      <c r="T138" s="107">
        <v>1</v>
      </c>
    </row>
    <row r="139" spans="4:20" ht="15.6" x14ac:dyDescent="0.3">
      <c r="D139" s="62">
        <v>0.36458333333333331</v>
      </c>
      <c r="E139" s="45" t="s">
        <v>1159</v>
      </c>
      <c r="F139" s="45" t="s">
        <v>1287</v>
      </c>
      <c r="G139" s="45" t="s">
        <v>241</v>
      </c>
      <c r="H139" s="107" t="s">
        <v>1233</v>
      </c>
      <c r="I139" s="107" t="s">
        <v>1233</v>
      </c>
      <c r="J139" s="107" t="s">
        <v>1233</v>
      </c>
      <c r="K139" s="107" t="s">
        <v>1233</v>
      </c>
      <c r="L139" s="107">
        <v>1</v>
      </c>
      <c r="O139" s="84" t="s">
        <v>1123</v>
      </c>
      <c r="P139" s="62">
        <v>0.67708333333333337</v>
      </c>
      <c r="Q139" s="45" t="s">
        <v>1125</v>
      </c>
      <c r="R139" s="45" t="s">
        <v>1287</v>
      </c>
      <c r="S139" s="45" t="s">
        <v>425</v>
      </c>
      <c r="T139" s="107">
        <v>1</v>
      </c>
    </row>
    <row r="140" spans="4:20" ht="15.6" x14ac:dyDescent="0.3">
      <c r="D140" s="62">
        <v>0.36458333333333331</v>
      </c>
      <c r="E140" s="45" t="s">
        <v>1159</v>
      </c>
      <c r="F140" s="45" t="s">
        <v>1287</v>
      </c>
      <c r="G140" s="45" t="s">
        <v>617</v>
      </c>
      <c r="H140" s="107" t="s">
        <v>1233</v>
      </c>
      <c r="I140" s="107">
        <v>1</v>
      </c>
      <c r="J140" s="107" t="s">
        <v>1233</v>
      </c>
      <c r="K140" s="107" t="s">
        <v>1233</v>
      </c>
      <c r="L140" s="107" t="s">
        <v>1233</v>
      </c>
      <c r="O140" s="84" t="s">
        <v>1123</v>
      </c>
      <c r="P140" s="62">
        <v>0.67708333333333337</v>
      </c>
      <c r="Q140" s="45" t="s">
        <v>1191</v>
      </c>
      <c r="R140" s="45" t="s">
        <v>1232</v>
      </c>
      <c r="S140" s="45" t="s">
        <v>846</v>
      </c>
      <c r="T140" s="107">
        <v>1</v>
      </c>
    </row>
    <row r="141" spans="4:20" ht="15.6" x14ac:dyDescent="0.3">
      <c r="D141" s="62">
        <v>0.36458333333333331</v>
      </c>
      <c r="E141" s="45" t="s">
        <v>1159</v>
      </c>
      <c r="F141" s="45" t="s">
        <v>1287</v>
      </c>
      <c r="G141" s="45" t="s">
        <v>770</v>
      </c>
      <c r="H141" s="107" t="s">
        <v>1233</v>
      </c>
      <c r="I141" s="107" t="s">
        <v>1233</v>
      </c>
      <c r="J141" s="107">
        <v>1</v>
      </c>
      <c r="K141" s="107" t="s">
        <v>1233</v>
      </c>
      <c r="L141" s="107" t="s">
        <v>1233</v>
      </c>
      <c r="O141" s="84" t="s">
        <v>1123</v>
      </c>
      <c r="P141" s="62">
        <v>0.67708333333333337</v>
      </c>
      <c r="Q141" s="45" t="s">
        <v>1211</v>
      </c>
      <c r="R141" s="45" t="s">
        <v>1302</v>
      </c>
      <c r="S141" s="45" t="s">
        <v>425</v>
      </c>
      <c r="T141" s="107">
        <v>1</v>
      </c>
    </row>
    <row r="142" spans="4:20" ht="15.6" x14ac:dyDescent="0.3">
      <c r="D142" s="62">
        <v>0.36458333333333331</v>
      </c>
      <c r="E142" s="45" t="s">
        <v>1159</v>
      </c>
      <c r="F142" s="45" t="s">
        <v>1287</v>
      </c>
      <c r="G142" s="45" t="s">
        <v>480</v>
      </c>
      <c r="H142" s="107" t="s">
        <v>1233</v>
      </c>
      <c r="I142" s="107" t="s">
        <v>1233</v>
      </c>
      <c r="J142" s="107">
        <v>1</v>
      </c>
      <c r="K142" s="107" t="s">
        <v>1233</v>
      </c>
      <c r="L142" s="107" t="s">
        <v>1233</v>
      </c>
      <c r="O142" s="84" t="s">
        <v>1123</v>
      </c>
      <c r="P142" s="62">
        <v>0.67708333333333337</v>
      </c>
      <c r="Q142" s="45" t="s">
        <v>1195</v>
      </c>
      <c r="R142" s="45" t="s">
        <v>1302</v>
      </c>
      <c r="S142" s="45" t="s">
        <v>59</v>
      </c>
      <c r="T142" s="107">
        <v>1</v>
      </c>
    </row>
    <row r="143" spans="4:20" ht="15.6" x14ac:dyDescent="0.3">
      <c r="D143" s="62">
        <v>0.36458333333333331</v>
      </c>
      <c r="E143" s="45" t="s">
        <v>1154</v>
      </c>
      <c r="F143" s="45" t="s">
        <v>1842</v>
      </c>
      <c r="G143" s="45" t="s">
        <v>767</v>
      </c>
      <c r="H143" s="107" t="s">
        <v>1233</v>
      </c>
      <c r="I143" s="107">
        <v>1</v>
      </c>
      <c r="J143" s="107" t="s">
        <v>1233</v>
      </c>
      <c r="K143" s="107" t="s">
        <v>1233</v>
      </c>
      <c r="L143" s="107" t="s">
        <v>1233</v>
      </c>
      <c r="O143" s="84" t="s">
        <v>1123</v>
      </c>
      <c r="P143" s="62">
        <v>0.67708333333333337</v>
      </c>
      <c r="Q143" s="45" t="s">
        <v>1184</v>
      </c>
      <c r="R143" s="45" t="s">
        <v>1342</v>
      </c>
      <c r="S143" s="45" t="s">
        <v>655</v>
      </c>
      <c r="T143" s="107">
        <v>1</v>
      </c>
    </row>
    <row r="144" spans="4:20" ht="15.6" x14ac:dyDescent="0.3">
      <c r="D144" s="62">
        <v>0.36458333333333331</v>
      </c>
      <c r="E144" s="45" t="s">
        <v>1154</v>
      </c>
      <c r="F144" s="45" t="s">
        <v>1842</v>
      </c>
      <c r="G144" s="45" t="s">
        <v>731</v>
      </c>
      <c r="H144" s="107" t="s">
        <v>1233</v>
      </c>
      <c r="I144" s="107">
        <v>1</v>
      </c>
      <c r="J144" s="107" t="s">
        <v>1233</v>
      </c>
      <c r="K144" s="107" t="s">
        <v>1233</v>
      </c>
      <c r="L144" s="107" t="s">
        <v>1233</v>
      </c>
      <c r="O144" s="84" t="s">
        <v>1123</v>
      </c>
      <c r="P144" s="62">
        <v>0.67708333333333337</v>
      </c>
      <c r="Q144" s="45" t="s">
        <v>1194</v>
      </c>
      <c r="R144" s="45" t="s">
        <v>1842</v>
      </c>
      <c r="S144" s="45" t="s">
        <v>602</v>
      </c>
      <c r="T144" s="107">
        <v>1</v>
      </c>
    </row>
    <row r="145" spans="4:20" ht="15.6" x14ac:dyDescent="0.3">
      <c r="D145" s="62">
        <v>0.36458333333333331</v>
      </c>
      <c r="E145" s="45" t="s">
        <v>1154</v>
      </c>
      <c r="F145" s="45" t="s">
        <v>1842</v>
      </c>
      <c r="G145" s="45" t="s">
        <v>692</v>
      </c>
      <c r="H145" s="107" t="s">
        <v>1233</v>
      </c>
      <c r="I145" s="107" t="s">
        <v>1233</v>
      </c>
      <c r="J145" s="107" t="s">
        <v>1233</v>
      </c>
      <c r="K145" s="107">
        <v>1</v>
      </c>
      <c r="L145" s="107" t="s">
        <v>1233</v>
      </c>
      <c r="O145" s="84" t="s">
        <v>1123</v>
      </c>
      <c r="P145" s="62">
        <v>0.67708333333333337</v>
      </c>
      <c r="Q145" s="45" t="s">
        <v>1194</v>
      </c>
      <c r="R145" s="45" t="s">
        <v>1842</v>
      </c>
      <c r="S145" s="45" t="s">
        <v>749</v>
      </c>
      <c r="T145" s="107">
        <v>1</v>
      </c>
    </row>
    <row r="146" spans="4:20" ht="15.6" x14ac:dyDescent="0.3">
      <c r="D146" s="62">
        <v>0.36458333333333331</v>
      </c>
      <c r="E146" s="45" t="s">
        <v>1200</v>
      </c>
      <c r="F146" s="45" t="s">
        <v>1232</v>
      </c>
      <c r="G146" s="45" t="s">
        <v>626</v>
      </c>
      <c r="H146" s="107">
        <v>1</v>
      </c>
      <c r="I146" s="107" t="s">
        <v>1233</v>
      </c>
      <c r="J146" s="107" t="s">
        <v>1233</v>
      </c>
      <c r="K146" s="107" t="s">
        <v>1233</v>
      </c>
      <c r="L146" s="107" t="s">
        <v>1233</v>
      </c>
      <c r="O146" s="84" t="s">
        <v>1123</v>
      </c>
      <c r="P146" s="62">
        <v>0.67708333333333337</v>
      </c>
      <c r="Q146" s="45" t="s">
        <v>1194</v>
      </c>
      <c r="R146" s="45" t="s">
        <v>1842</v>
      </c>
      <c r="S146" s="45" t="s">
        <v>719</v>
      </c>
      <c r="T146" s="107">
        <v>1</v>
      </c>
    </row>
    <row r="147" spans="4:20" ht="15.6" x14ac:dyDescent="0.3">
      <c r="D147" s="62">
        <v>0.36458333333333331</v>
      </c>
      <c r="E147" s="45" t="s">
        <v>1200</v>
      </c>
      <c r="F147" s="45" t="s">
        <v>1232</v>
      </c>
      <c r="G147" s="45" t="s">
        <v>611</v>
      </c>
      <c r="H147" s="107" t="s">
        <v>1233</v>
      </c>
      <c r="I147" s="107" t="s">
        <v>1233</v>
      </c>
      <c r="J147" s="107">
        <v>1</v>
      </c>
      <c r="K147" s="107" t="s">
        <v>1233</v>
      </c>
      <c r="L147" s="107">
        <v>1</v>
      </c>
      <c r="O147" s="84" t="s">
        <v>1123</v>
      </c>
      <c r="P147" s="62">
        <v>0.67708333333333337</v>
      </c>
      <c r="Q147" s="45" t="s">
        <v>1160</v>
      </c>
      <c r="R147" s="45" t="s">
        <v>1302</v>
      </c>
      <c r="S147" s="45" t="s">
        <v>815</v>
      </c>
      <c r="T147" s="107">
        <v>1</v>
      </c>
    </row>
    <row r="148" spans="4:20" ht="15.6" x14ac:dyDescent="0.3">
      <c r="D148" s="62">
        <v>0.36458333333333331</v>
      </c>
      <c r="E148" s="45" t="s">
        <v>1160</v>
      </c>
      <c r="F148" s="45" t="s">
        <v>1302</v>
      </c>
      <c r="G148" s="45" t="s">
        <v>788</v>
      </c>
      <c r="H148" s="107" t="s">
        <v>1233</v>
      </c>
      <c r="I148" s="107" t="s">
        <v>1233</v>
      </c>
      <c r="J148" s="107" t="s">
        <v>1233</v>
      </c>
      <c r="K148" s="107">
        <v>1</v>
      </c>
      <c r="L148" s="107" t="s">
        <v>1233</v>
      </c>
      <c r="O148" s="84" t="s">
        <v>1123</v>
      </c>
      <c r="P148" s="62">
        <v>0.67708333333333337</v>
      </c>
      <c r="Q148" s="45" t="s">
        <v>1196</v>
      </c>
      <c r="R148" s="45" t="s">
        <v>1342</v>
      </c>
      <c r="S148" s="45" t="s">
        <v>122</v>
      </c>
      <c r="T148" s="107">
        <v>1</v>
      </c>
    </row>
    <row r="149" spans="4:20" ht="15.6" x14ac:dyDescent="0.3">
      <c r="D149" s="62">
        <v>0.36458333333333331</v>
      </c>
      <c r="E149" s="45" t="s">
        <v>1160</v>
      </c>
      <c r="F149" s="45" t="s">
        <v>1302</v>
      </c>
      <c r="G149" s="45" t="s">
        <v>782</v>
      </c>
      <c r="H149" s="107">
        <v>1</v>
      </c>
      <c r="I149" s="107" t="s">
        <v>1233</v>
      </c>
      <c r="J149" s="107" t="s">
        <v>1233</v>
      </c>
      <c r="K149" s="107" t="s">
        <v>1233</v>
      </c>
      <c r="L149" s="107" t="s">
        <v>1233</v>
      </c>
      <c r="O149" s="84" t="s">
        <v>1123</v>
      </c>
      <c r="P149" s="62">
        <v>0.67708333333333337</v>
      </c>
      <c r="Q149" s="45" t="s">
        <v>1196</v>
      </c>
      <c r="R149" s="45" t="s">
        <v>1342</v>
      </c>
      <c r="S149" s="45" t="s">
        <v>986</v>
      </c>
      <c r="T149" s="107">
        <v>1</v>
      </c>
    </row>
    <row r="150" spans="4:20" ht="15.6" x14ac:dyDescent="0.3">
      <c r="D150" s="62">
        <v>0.36458333333333331</v>
      </c>
      <c r="E150" s="45" t="s">
        <v>1180</v>
      </c>
      <c r="F150" s="45" t="s">
        <v>1342</v>
      </c>
      <c r="G150" s="45" t="s">
        <v>489</v>
      </c>
      <c r="H150" s="107" t="s">
        <v>1233</v>
      </c>
      <c r="I150" s="107" t="s">
        <v>1233</v>
      </c>
      <c r="J150" s="107" t="s">
        <v>1233</v>
      </c>
      <c r="K150" s="107" t="s">
        <v>1233</v>
      </c>
      <c r="L150" s="107">
        <v>1</v>
      </c>
      <c r="O150" s="84" t="s">
        <v>1123</v>
      </c>
      <c r="P150" s="62">
        <v>0.67708333333333337</v>
      </c>
      <c r="Q150" s="45" t="s">
        <v>1174</v>
      </c>
      <c r="R150" s="45" t="s">
        <v>1332</v>
      </c>
      <c r="S150" s="45" t="s">
        <v>599</v>
      </c>
      <c r="T150" s="107">
        <v>1</v>
      </c>
    </row>
    <row r="151" spans="4:20" ht="15.6" x14ac:dyDescent="0.3">
      <c r="D151" s="62">
        <v>0.36458333333333331</v>
      </c>
      <c r="E151" s="45" t="s">
        <v>1180</v>
      </c>
      <c r="F151" s="45" t="s">
        <v>1342</v>
      </c>
      <c r="G151" s="45" t="s">
        <v>788</v>
      </c>
      <c r="H151" s="107" t="s">
        <v>1233</v>
      </c>
      <c r="I151" s="107">
        <v>1</v>
      </c>
      <c r="J151" s="107" t="s">
        <v>1233</v>
      </c>
      <c r="K151" s="107" t="s">
        <v>1233</v>
      </c>
      <c r="L151" s="107" t="s">
        <v>1233</v>
      </c>
      <c r="O151" s="84" t="s">
        <v>1123</v>
      </c>
      <c r="P151" s="62">
        <v>0.67708333333333337</v>
      </c>
      <c r="Q151" s="45" t="s">
        <v>1162</v>
      </c>
      <c r="R151" s="45" t="s">
        <v>1842</v>
      </c>
      <c r="S151" s="45" t="s">
        <v>797</v>
      </c>
      <c r="T151" s="107">
        <v>1</v>
      </c>
    </row>
    <row r="152" spans="4:20" ht="15.6" x14ac:dyDescent="0.3">
      <c r="D152" s="62">
        <v>0.36458333333333331</v>
      </c>
      <c r="E152" s="45" t="s">
        <v>1180</v>
      </c>
      <c r="F152" s="45" t="s">
        <v>1342</v>
      </c>
      <c r="G152" s="45" t="s">
        <v>770</v>
      </c>
      <c r="H152" s="107">
        <v>1</v>
      </c>
      <c r="I152" s="107" t="s">
        <v>1233</v>
      </c>
      <c r="J152" s="107" t="s">
        <v>1233</v>
      </c>
      <c r="K152" s="107" t="s">
        <v>1233</v>
      </c>
      <c r="L152" s="107" t="s">
        <v>1233</v>
      </c>
      <c r="O152" s="84" t="s">
        <v>1123</v>
      </c>
      <c r="P152" s="62">
        <v>0.72916666666666663</v>
      </c>
      <c r="Q152" s="45" t="s">
        <v>1183</v>
      </c>
      <c r="R152" s="45" t="s">
        <v>1232</v>
      </c>
      <c r="S152" s="45" t="s">
        <v>122</v>
      </c>
      <c r="T152" s="107">
        <v>1</v>
      </c>
    </row>
    <row r="153" spans="4:20" ht="15.6" x14ac:dyDescent="0.3">
      <c r="D153" s="62">
        <v>0.36458333333333331</v>
      </c>
      <c r="E153" s="45" t="s">
        <v>1180</v>
      </c>
      <c r="F153" s="45" t="s">
        <v>1342</v>
      </c>
      <c r="G153" s="45" t="s">
        <v>623</v>
      </c>
      <c r="H153" s="107">
        <v>1</v>
      </c>
      <c r="I153" s="107" t="s">
        <v>1233</v>
      </c>
      <c r="J153" s="107" t="s">
        <v>1233</v>
      </c>
      <c r="K153" s="107" t="s">
        <v>1233</v>
      </c>
      <c r="L153" s="107" t="s">
        <v>1233</v>
      </c>
      <c r="O153" s="84" t="s">
        <v>1123</v>
      </c>
      <c r="P153" s="62">
        <v>0.72916666666666663</v>
      </c>
      <c r="Q153" s="45" t="s">
        <v>1183</v>
      </c>
      <c r="R153" s="45" t="s">
        <v>1232</v>
      </c>
      <c r="S153" s="45" t="s">
        <v>988</v>
      </c>
      <c r="T153" s="107">
        <v>1</v>
      </c>
    </row>
    <row r="154" spans="4:20" ht="15.6" x14ac:dyDescent="0.3">
      <c r="D154" s="62">
        <v>0.36458333333333331</v>
      </c>
      <c r="E154" s="45" t="s">
        <v>2211</v>
      </c>
      <c r="F154" s="45" t="s">
        <v>1302</v>
      </c>
      <c r="G154" s="45" t="s">
        <v>241</v>
      </c>
      <c r="H154" s="107" t="s">
        <v>1233</v>
      </c>
      <c r="I154" s="107">
        <v>1</v>
      </c>
      <c r="J154" s="107" t="s">
        <v>1233</v>
      </c>
      <c r="K154" s="107" t="s">
        <v>1233</v>
      </c>
      <c r="L154" s="107" t="s">
        <v>1233</v>
      </c>
      <c r="O154" s="84" t="s">
        <v>1123</v>
      </c>
      <c r="P154" s="62">
        <v>0.72916666666666663</v>
      </c>
      <c r="Q154" s="45" t="s">
        <v>1213</v>
      </c>
      <c r="R154" s="45" t="s">
        <v>1342</v>
      </c>
      <c r="S154" s="45" t="s">
        <v>815</v>
      </c>
      <c r="T154" s="107">
        <v>1</v>
      </c>
    </row>
    <row r="155" spans="4:20" ht="15.6" x14ac:dyDescent="0.3">
      <c r="D155" s="62">
        <v>0.36458333333333331</v>
      </c>
      <c r="E155" s="45" t="s">
        <v>2211</v>
      </c>
      <c r="F155" s="45" t="s">
        <v>1302</v>
      </c>
      <c r="G155" s="45" t="s">
        <v>667</v>
      </c>
      <c r="H155" s="107" t="s">
        <v>1233</v>
      </c>
      <c r="I155" s="107" t="s">
        <v>1233</v>
      </c>
      <c r="J155" s="107" t="s">
        <v>1233</v>
      </c>
      <c r="K155" s="107" t="s">
        <v>1233</v>
      </c>
      <c r="L155" s="107">
        <v>1</v>
      </c>
      <c r="O155" s="84" t="s">
        <v>1123</v>
      </c>
      <c r="P155" s="62">
        <v>0.72916666666666663</v>
      </c>
      <c r="Q155" s="45" t="s">
        <v>1208</v>
      </c>
      <c r="R155" s="45" t="s">
        <v>1332</v>
      </c>
      <c r="S155" s="45" t="s">
        <v>83</v>
      </c>
      <c r="T155" s="107">
        <v>1</v>
      </c>
    </row>
    <row r="156" spans="4:20" ht="15.6" x14ac:dyDescent="0.3">
      <c r="D156" s="62">
        <v>0.36458333333333331</v>
      </c>
      <c r="E156" s="45" t="s">
        <v>2211</v>
      </c>
      <c r="F156" s="45" t="s">
        <v>1302</v>
      </c>
      <c r="G156" s="45" t="s">
        <v>966</v>
      </c>
      <c r="H156" s="107">
        <v>1</v>
      </c>
      <c r="I156" s="107" t="s">
        <v>1233</v>
      </c>
      <c r="J156" s="107" t="s">
        <v>1233</v>
      </c>
      <c r="K156" s="107" t="s">
        <v>1233</v>
      </c>
      <c r="L156" s="107" t="s">
        <v>1233</v>
      </c>
      <c r="O156" s="84" t="s">
        <v>1123</v>
      </c>
      <c r="P156" s="62">
        <v>0.72916666666666663</v>
      </c>
      <c r="Q156" s="45" t="s">
        <v>1208</v>
      </c>
      <c r="R156" s="45" t="s">
        <v>1332</v>
      </c>
      <c r="S156" s="45" t="s">
        <v>641</v>
      </c>
      <c r="T156" s="107">
        <v>1</v>
      </c>
    </row>
    <row r="157" spans="4:20" ht="15.6" x14ac:dyDescent="0.3">
      <c r="D157" s="62">
        <v>0.36458333333333331</v>
      </c>
      <c r="E157" s="45" t="s">
        <v>1193</v>
      </c>
      <c r="F157" s="45" t="s">
        <v>1287</v>
      </c>
      <c r="G157" s="45" t="s">
        <v>825</v>
      </c>
      <c r="H157" s="107">
        <v>1</v>
      </c>
      <c r="I157" s="107" t="s">
        <v>1233</v>
      </c>
      <c r="J157" s="107" t="s">
        <v>1233</v>
      </c>
      <c r="K157" s="107" t="s">
        <v>1233</v>
      </c>
      <c r="L157" s="107" t="s">
        <v>1233</v>
      </c>
      <c r="O157" s="84" t="s">
        <v>1123</v>
      </c>
      <c r="P157" s="62">
        <v>0.72916666666666663</v>
      </c>
      <c r="Q157" s="45" t="s">
        <v>1208</v>
      </c>
      <c r="R157" s="45" t="s">
        <v>1332</v>
      </c>
      <c r="S157" s="45" t="s">
        <v>320</v>
      </c>
      <c r="T157" s="107">
        <v>1</v>
      </c>
    </row>
    <row r="158" spans="4:20" ht="15.6" x14ac:dyDescent="0.3">
      <c r="D158" s="62">
        <v>0.36458333333333331</v>
      </c>
      <c r="E158" s="45" t="s">
        <v>1214</v>
      </c>
      <c r="F158" s="45" t="s">
        <v>1332</v>
      </c>
      <c r="G158" s="45" t="s">
        <v>857</v>
      </c>
      <c r="H158" s="107" t="s">
        <v>1233</v>
      </c>
      <c r="I158" s="107" t="s">
        <v>1233</v>
      </c>
      <c r="J158" s="107">
        <v>1</v>
      </c>
      <c r="K158" s="107" t="s">
        <v>1233</v>
      </c>
      <c r="L158" s="107">
        <v>1</v>
      </c>
      <c r="O158" s="84" t="s">
        <v>1123</v>
      </c>
      <c r="P158" s="62">
        <v>0.72916666666666663</v>
      </c>
      <c r="Q158" s="45" t="s">
        <v>1127</v>
      </c>
      <c r="R158" s="45" t="s">
        <v>1287</v>
      </c>
      <c r="S158" s="45" t="s">
        <v>471</v>
      </c>
      <c r="T158" s="107">
        <v>1</v>
      </c>
    </row>
    <row r="159" spans="4:20" ht="15.6" x14ac:dyDescent="0.3">
      <c r="D159" s="62">
        <v>0.36458333333333331</v>
      </c>
      <c r="E159" s="45" t="s">
        <v>1214</v>
      </c>
      <c r="F159" s="45" t="s">
        <v>1332</v>
      </c>
      <c r="G159" s="45" t="s">
        <v>966</v>
      </c>
      <c r="H159" s="107" t="s">
        <v>1233</v>
      </c>
      <c r="I159" s="107" t="s">
        <v>1233</v>
      </c>
      <c r="J159" s="107" t="s">
        <v>1233</v>
      </c>
      <c r="K159" s="107">
        <v>1</v>
      </c>
      <c r="L159" s="107" t="s">
        <v>1233</v>
      </c>
      <c r="O159" s="84" t="s">
        <v>1123</v>
      </c>
      <c r="P159" s="62">
        <v>0.72916666666666663</v>
      </c>
      <c r="Q159" s="45" t="s">
        <v>1122</v>
      </c>
      <c r="R159" s="45" t="s">
        <v>1287</v>
      </c>
      <c r="S159" s="45" t="s">
        <v>740</v>
      </c>
      <c r="T159" s="107">
        <v>1</v>
      </c>
    </row>
    <row r="160" spans="4:20" ht="15.6" x14ac:dyDescent="0.3">
      <c r="D160" s="62">
        <v>0.36458333333333331</v>
      </c>
      <c r="E160" s="45" t="s">
        <v>1148</v>
      </c>
      <c r="F160" s="45" t="s">
        <v>1332</v>
      </c>
      <c r="G160" s="45" t="s">
        <v>415</v>
      </c>
      <c r="H160" s="107" t="s">
        <v>1233</v>
      </c>
      <c r="I160" s="107">
        <v>1</v>
      </c>
      <c r="J160" s="107" t="s">
        <v>1233</v>
      </c>
      <c r="K160" s="107">
        <v>1</v>
      </c>
      <c r="L160" s="107" t="s">
        <v>1233</v>
      </c>
      <c r="O160" s="84" t="s">
        <v>1123</v>
      </c>
      <c r="P160" s="62">
        <v>0.72916666666666663</v>
      </c>
      <c r="Q160" s="45" t="s">
        <v>1168</v>
      </c>
      <c r="R160" s="45" t="s">
        <v>1232</v>
      </c>
      <c r="S160" s="45" t="s">
        <v>865</v>
      </c>
      <c r="T160" s="107">
        <v>1</v>
      </c>
    </row>
    <row r="161" spans="4:20" ht="15.6" x14ac:dyDescent="0.3">
      <c r="D161" s="62">
        <v>0.36458333333333331</v>
      </c>
      <c r="E161" s="45" t="s">
        <v>1148</v>
      </c>
      <c r="F161" s="45" t="s">
        <v>1332</v>
      </c>
      <c r="G161" s="45" t="s">
        <v>782</v>
      </c>
      <c r="H161" s="107">
        <v>1</v>
      </c>
      <c r="I161" s="107" t="s">
        <v>1233</v>
      </c>
      <c r="J161" s="107" t="s">
        <v>1233</v>
      </c>
      <c r="K161" s="107" t="s">
        <v>1233</v>
      </c>
      <c r="L161" s="107" t="s">
        <v>1233</v>
      </c>
      <c r="O161" s="84" t="s">
        <v>1123</v>
      </c>
      <c r="P161" s="62">
        <v>0.72916666666666663</v>
      </c>
      <c r="Q161" s="45" t="s">
        <v>1117</v>
      </c>
      <c r="R161" s="45" t="s">
        <v>1302</v>
      </c>
      <c r="S161" s="45" t="s">
        <v>815</v>
      </c>
      <c r="T161" s="107">
        <v>1</v>
      </c>
    </row>
    <row r="162" spans="4:20" ht="15.6" x14ac:dyDescent="0.3">
      <c r="D162" s="62">
        <v>0.36458333333333331</v>
      </c>
      <c r="E162" s="45" t="s">
        <v>1196</v>
      </c>
      <c r="F162" s="45" t="s">
        <v>1342</v>
      </c>
      <c r="G162" s="45" t="s">
        <v>149</v>
      </c>
      <c r="H162" s="107" t="s">
        <v>1233</v>
      </c>
      <c r="I162" s="107" t="s">
        <v>1233</v>
      </c>
      <c r="J162" s="107">
        <v>1</v>
      </c>
      <c r="K162" s="107" t="s">
        <v>1233</v>
      </c>
      <c r="L162" s="107" t="s">
        <v>1233</v>
      </c>
      <c r="O162" s="84" t="s">
        <v>1123</v>
      </c>
      <c r="P162" s="62">
        <v>0.72916666666666663</v>
      </c>
      <c r="Q162" s="45" t="s">
        <v>1297</v>
      </c>
      <c r="R162" s="45" t="s">
        <v>1287</v>
      </c>
      <c r="S162" s="45" t="s">
        <v>179</v>
      </c>
      <c r="T162" s="107">
        <v>1</v>
      </c>
    </row>
    <row r="163" spans="4:20" ht="15.6" x14ac:dyDescent="0.3">
      <c r="D163" s="62">
        <v>0.36458333333333331</v>
      </c>
      <c r="E163" s="45" t="s">
        <v>1196</v>
      </c>
      <c r="F163" s="45" t="s">
        <v>1342</v>
      </c>
      <c r="G163" s="45" t="s">
        <v>239</v>
      </c>
      <c r="H163" s="107" t="s">
        <v>1233</v>
      </c>
      <c r="I163" s="107" t="s">
        <v>1233</v>
      </c>
      <c r="J163" s="107">
        <v>1</v>
      </c>
      <c r="K163" s="107" t="s">
        <v>1233</v>
      </c>
      <c r="L163" s="107" t="s">
        <v>1233</v>
      </c>
      <c r="O163" s="84" t="s">
        <v>1123</v>
      </c>
      <c r="P163" s="62">
        <v>0.72916666666666663</v>
      </c>
      <c r="Q163" s="45" t="s">
        <v>1297</v>
      </c>
      <c r="R163" s="45" t="s">
        <v>1287</v>
      </c>
      <c r="S163" s="45" t="s">
        <v>322</v>
      </c>
      <c r="T163" s="107">
        <v>1</v>
      </c>
    </row>
    <row r="164" spans="4:20" ht="15.6" x14ac:dyDescent="0.3">
      <c r="D164" s="62">
        <v>0.36458333333333331</v>
      </c>
      <c r="E164" s="45" t="s">
        <v>1196</v>
      </c>
      <c r="F164" s="45" t="s">
        <v>1342</v>
      </c>
      <c r="G164" s="45" t="s">
        <v>626</v>
      </c>
      <c r="H164" s="107" t="s">
        <v>1233</v>
      </c>
      <c r="I164" s="107" t="s">
        <v>1233</v>
      </c>
      <c r="J164" s="107">
        <v>1</v>
      </c>
      <c r="K164" s="107" t="s">
        <v>1233</v>
      </c>
      <c r="L164" s="107" t="s">
        <v>1233</v>
      </c>
      <c r="O164" s="84" t="s">
        <v>1123</v>
      </c>
      <c r="P164" s="62">
        <v>0.72916666666666663</v>
      </c>
      <c r="Q164" s="45" t="s">
        <v>1197</v>
      </c>
      <c r="R164" s="45" t="s">
        <v>1302</v>
      </c>
      <c r="S164" s="45" t="s">
        <v>492</v>
      </c>
      <c r="T164" s="107">
        <v>1</v>
      </c>
    </row>
    <row r="165" spans="4:20" ht="15.6" x14ac:dyDescent="0.3">
      <c r="D165" s="62">
        <v>0.36458333333333331</v>
      </c>
      <c r="E165" s="45" t="s">
        <v>1199</v>
      </c>
      <c r="F165" s="45" t="s">
        <v>1842</v>
      </c>
      <c r="G165" s="45" t="s">
        <v>806</v>
      </c>
      <c r="H165" s="107">
        <v>1</v>
      </c>
      <c r="I165" s="107" t="s">
        <v>1233</v>
      </c>
      <c r="J165" s="107">
        <v>1</v>
      </c>
      <c r="K165" s="107" t="s">
        <v>1233</v>
      </c>
      <c r="L165" s="107" t="s">
        <v>1233</v>
      </c>
      <c r="O165" s="84" t="s">
        <v>1123</v>
      </c>
      <c r="P165" s="62">
        <v>0.72916666666666663</v>
      </c>
      <c r="Q165" s="45" t="s">
        <v>1125</v>
      </c>
      <c r="R165" s="45" t="s">
        <v>1287</v>
      </c>
      <c r="S165" s="45" t="s">
        <v>865</v>
      </c>
      <c r="T165" s="107">
        <v>1</v>
      </c>
    </row>
    <row r="166" spans="4:20" ht="15.6" x14ac:dyDescent="0.3">
      <c r="D166" s="62">
        <v>0.39583333333333331</v>
      </c>
      <c r="E166" s="45" t="s">
        <v>1208</v>
      </c>
      <c r="F166" s="45" t="s">
        <v>1332</v>
      </c>
      <c r="G166" s="45" t="s">
        <v>290</v>
      </c>
      <c r="H166" s="107" t="s">
        <v>1233</v>
      </c>
      <c r="I166" s="107" t="s">
        <v>1233</v>
      </c>
      <c r="J166" s="107" t="s">
        <v>1233</v>
      </c>
      <c r="K166" s="107" t="s">
        <v>1233</v>
      </c>
      <c r="L166" s="107">
        <v>1</v>
      </c>
      <c r="O166" s="84" t="s">
        <v>1123</v>
      </c>
      <c r="P166" s="62">
        <v>0.72916666666666663</v>
      </c>
      <c r="Q166" s="45" t="s">
        <v>1191</v>
      </c>
      <c r="R166" s="45" t="s">
        <v>1232</v>
      </c>
      <c r="S166" s="45" t="s">
        <v>471</v>
      </c>
      <c r="T166" s="107">
        <v>1</v>
      </c>
    </row>
    <row r="167" spans="4:20" ht="15.6" x14ac:dyDescent="0.3">
      <c r="D167" s="62">
        <v>0.39583333333333331</v>
      </c>
      <c r="E167" s="45" t="s">
        <v>1208</v>
      </c>
      <c r="F167" s="45" t="s">
        <v>1332</v>
      </c>
      <c r="G167" s="45" t="s">
        <v>825</v>
      </c>
      <c r="H167" s="107">
        <v>1</v>
      </c>
      <c r="I167" s="107" t="s">
        <v>1233</v>
      </c>
      <c r="J167" s="107" t="s">
        <v>1233</v>
      </c>
      <c r="K167" s="107" t="s">
        <v>1233</v>
      </c>
      <c r="L167" s="107" t="s">
        <v>1233</v>
      </c>
      <c r="O167" s="84" t="s">
        <v>1123</v>
      </c>
      <c r="P167" s="62">
        <v>0.72916666666666663</v>
      </c>
      <c r="Q167" s="45" t="s">
        <v>1211</v>
      </c>
      <c r="R167" s="45" t="s">
        <v>1302</v>
      </c>
      <c r="S167" s="45" t="s">
        <v>846</v>
      </c>
      <c r="T167" s="107">
        <v>1</v>
      </c>
    </row>
    <row r="168" spans="4:20" ht="15.6" x14ac:dyDescent="0.3">
      <c r="D168" s="62">
        <v>0.39583333333333331</v>
      </c>
      <c r="E168" s="45" t="s">
        <v>1208</v>
      </c>
      <c r="F168" s="45" t="s">
        <v>1332</v>
      </c>
      <c r="G168" s="45" t="s">
        <v>510</v>
      </c>
      <c r="H168" s="107" t="s">
        <v>1233</v>
      </c>
      <c r="I168" s="107" t="s">
        <v>1233</v>
      </c>
      <c r="J168" s="107">
        <v>1</v>
      </c>
      <c r="K168" s="107" t="s">
        <v>1233</v>
      </c>
      <c r="L168" s="107" t="s">
        <v>1233</v>
      </c>
      <c r="O168" s="84" t="s">
        <v>1123</v>
      </c>
      <c r="P168" s="62">
        <v>0.72916666666666663</v>
      </c>
      <c r="Q168" s="45" t="s">
        <v>1184</v>
      </c>
      <c r="R168" s="45" t="s">
        <v>1342</v>
      </c>
      <c r="S168" s="45" t="s">
        <v>773</v>
      </c>
      <c r="T168" s="107">
        <v>1</v>
      </c>
    </row>
    <row r="169" spans="4:20" ht="15.6" x14ac:dyDescent="0.3">
      <c r="D169" s="62">
        <v>0.39583333333333331</v>
      </c>
      <c r="E169" s="45" t="s">
        <v>1138</v>
      </c>
      <c r="F169" s="45" t="s">
        <v>1287</v>
      </c>
      <c r="G169" s="45" t="s">
        <v>453</v>
      </c>
      <c r="H169" s="107" t="s">
        <v>1233</v>
      </c>
      <c r="I169" s="107" t="s">
        <v>1233</v>
      </c>
      <c r="J169" s="107" t="s">
        <v>1233</v>
      </c>
      <c r="K169" s="107" t="s">
        <v>1233</v>
      </c>
      <c r="L169" s="107">
        <v>1</v>
      </c>
      <c r="O169" s="84" t="s">
        <v>1123</v>
      </c>
      <c r="P169" s="62">
        <v>0.72916666666666663</v>
      </c>
      <c r="Q169" s="45" t="s">
        <v>1194</v>
      </c>
      <c r="R169" s="45" t="s">
        <v>1842</v>
      </c>
      <c r="S169" s="45" t="s">
        <v>1090</v>
      </c>
      <c r="T169" s="107">
        <v>1</v>
      </c>
    </row>
    <row r="170" spans="4:20" ht="15.6" x14ac:dyDescent="0.3">
      <c r="D170" s="62">
        <v>0.39583333333333331</v>
      </c>
      <c r="E170" s="45" t="s">
        <v>1138</v>
      </c>
      <c r="F170" s="45" t="s">
        <v>1287</v>
      </c>
      <c r="G170" s="45" t="s">
        <v>788</v>
      </c>
      <c r="H170" s="107" t="s">
        <v>1233</v>
      </c>
      <c r="I170" s="107">
        <v>1</v>
      </c>
      <c r="J170" s="107" t="s">
        <v>1233</v>
      </c>
      <c r="K170" s="107" t="s">
        <v>1233</v>
      </c>
      <c r="L170" s="107" t="s">
        <v>1233</v>
      </c>
      <c r="O170" s="84" t="s">
        <v>1123</v>
      </c>
      <c r="P170" s="62">
        <v>0.72916666666666663</v>
      </c>
      <c r="Q170" s="45" t="s">
        <v>1160</v>
      </c>
      <c r="R170" s="45" t="s">
        <v>1302</v>
      </c>
      <c r="S170" s="45" t="s">
        <v>471</v>
      </c>
      <c r="T170" s="107">
        <v>1</v>
      </c>
    </row>
    <row r="171" spans="4:20" ht="15.6" x14ac:dyDescent="0.3">
      <c r="D171" s="62">
        <v>0.39583333333333331</v>
      </c>
      <c r="E171" s="45" t="s">
        <v>1138</v>
      </c>
      <c r="F171" s="45" t="s">
        <v>1287</v>
      </c>
      <c r="G171" s="45" t="s">
        <v>614</v>
      </c>
      <c r="H171" s="107" t="s">
        <v>1233</v>
      </c>
      <c r="I171" s="107">
        <v>1</v>
      </c>
      <c r="J171" s="107" t="s">
        <v>1233</v>
      </c>
      <c r="K171" s="107" t="s">
        <v>1233</v>
      </c>
      <c r="L171" s="107" t="s">
        <v>1233</v>
      </c>
      <c r="O171" s="84" t="s">
        <v>1123</v>
      </c>
      <c r="P171" s="62">
        <v>0.72916666666666663</v>
      </c>
      <c r="Q171" s="45" t="s">
        <v>1160</v>
      </c>
      <c r="R171" s="45" t="s">
        <v>1302</v>
      </c>
      <c r="S171" s="45" t="s">
        <v>1090</v>
      </c>
      <c r="T171" s="107">
        <v>1</v>
      </c>
    </row>
    <row r="172" spans="4:20" ht="15.6" x14ac:dyDescent="0.3">
      <c r="D172" s="62">
        <v>0.39583333333333331</v>
      </c>
      <c r="E172" s="45" t="s">
        <v>1138</v>
      </c>
      <c r="F172" s="45" t="s">
        <v>1287</v>
      </c>
      <c r="G172" s="45" t="s">
        <v>268</v>
      </c>
      <c r="H172" s="107" t="s">
        <v>1233</v>
      </c>
      <c r="I172" s="107" t="s">
        <v>1233</v>
      </c>
      <c r="J172" s="107" t="s">
        <v>1233</v>
      </c>
      <c r="K172" s="107" t="s">
        <v>1233</v>
      </c>
      <c r="L172" s="107">
        <v>1</v>
      </c>
      <c r="O172" s="84" t="s">
        <v>1123</v>
      </c>
      <c r="P172" s="62">
        <v>0.72916666666666663</v>
      </c>
      <c r="Q172" s="45" t="s">
        <v>1196</v>
      </c>
      <c r="R172" s="45" t="s">
        <v>1342</v>
      </c>
      <c r="S172" s="45" t="s">
        <v>758</v>
      </c>
      <c r="T172" s="107">
        <v>1</v>
      </c>
    </row>
    <row r="173" spans="4:20" ht="15.6" x14ac:dyDescent="0.3">
      <c r="D173" s="62">
        <v>0.39583333333333331</v>
      </c>
      <c r="E173" s="45" t="s">
        <v>1138</v>
      </c>
      <c r="F173" s="45" t="s">
        <v>1287</v>
      </c>
      <c r="G173" s="45" t="s">
        <v>480</v>
      </c>
      <c r="H173" s="107" t="s">
        <v>1233</v>
      </c>
      <c r="I173" s="107" t="s">
        <v>1233</v>
      </c>
      <c r="J173" s="107" t="s">
        <v>1233</v>
      </c>
      <c r="K173" s="107" t="s">
        <v>1233</v>
      </c>
      <c r="L173" s="107">
        <v>1</v>
      </c>
      <c r="O173" s="84" t="s">
        <v>1123</v>
      </c>
      <c r="P173" s="62">
        <v>0.72916666666666663</v>
      </c>
      <c r="Q173" s="45" t="s">
        <v>1174</v>
      </c>
      <c r="R173" s="45" t="s">
        <v>1332</v>
      </c>
      <c r="S173" s="45" t="s">
        <v>632</v>
      </c>
      <c r="T173" s="107">
        <v>1</v>
      </c>
    </row>
    <row r="174" spans="4:20" ht="15.6" x14ac:dyDescent="0.3">
      <c r="D174" s="62">
        <v>0.39583333333333331</v>
      </c>
      <c r="E174" s="45" t="s">
        <v>1127</v>
      </c>
      <c r="F174" s="45" t="s">
        <v>1287</v>
      </c>
      <c r="G174" s="45" t="s">
        <v>456</v>
      </c>
      <c r="H174" s="107" t="s">
        <v>1233</v>
      </c>
      <c r="I174" s="107" t="s">
        <v>1233</v>
      </c>
      <c r="J174" s="107">
        <v>1</v>
      </c>
      <c r="K174" s="107" t="s">
        <v>1233</v>
      </c>
      <c r="L174" s="107" t="s">
        <v>1233</v>
      </c>
      <c r="O174" s="84" t="s">
        <v>1123</v>
      </c>
      <c r="P174" s="62">
        <v>0.72916666666666663</v>
      </c>
      <c r="Q174" s="45" t="s">
        <v>1173</v>
      </c>
      <c r="R174" s="45" t="s">
        <v>1287</v>
      </c>
      <c r="S174" s="45" t="s">
        <v>655</v>
      </c>
      <c r="T174" s="107">
        <v>1</v>
      </c>
    </row>
    <row r="175" spans="4:20" ht="15.6" x14ac:dyDescent="0.3">
      <c r="D175" s="62">
        <v>0.39583333333333331</v>
      </c>
      <c r="E175" s="45" t="s">
        <v>1127</v>
      </c>
      <c r="F175" s="45" t="s">
        <v>1287</v>
      </c>
      <c r="G175" s="45" t="s">
        <v>857</v>
      </c>
      <c r="H175" s="107" t="s">
        <v>1233</v>
      </c>
      <c r="I175" s="107" t="s">
        <v>1233</v>
      </c>
      <c r="J175" s="107" t="s">
        <v>1233</v>
      </c>
      <c r="K175" s="107" t="s">
        <v>1233</v>
      </c>
      <c r="L175" s="107">
        <v>1</v>
      </c>
      <c r="O175" s="84" t="s">
        <v>1123</v>
      </c>
      <c r="P175" s="62">
        <v>0.72916666666666663</v>
      </c>
      <c r="Q175" s="45" t="s">
        <v>1173</v>
      </c>
      <c r="R175" s="45" t="s">
        <v>1287</v>
      </c>
      <c r="S175" s="45" t="s">
        <v>116</v>
      </c>
      <c r="T175" s="107">
        <v>1</v>
      </c>
    </row>
    <row r="176" spans="4:20" ht="15.6" x14ac:dyDescent="0.3">
      <c r="D176" s="62">
        <v>0.39583333333333331</v>
      </c>
      <c r="E176" s="45" t="s">
        <v>1210</v>
      </c>
      <c r="F176" s="45" t="s">
        <v>1302</v>
      </c>
      <c r="G176" s="45" t="s">
        <v>294</v>
      </c>
      <c r="H176" s="107" t="s">
        <v>1233</v>
      </c>
      <c r="I176" s="107">
        <v>1</v>
      </c>
      <c r="J176" s="107" t="s">
        <v>1233</v>
      </c>
      <c r="K176" s="107" t="s">
        <v>1233</v>
      </c>
      <c r="L176" s="107" t="s">
        <v>1233</v>
      </c>
      <c r="O176" s="84" t="s">
        <v>1123</v>
      </c>
      <c r="P176" s="62">
        <v>0.79166666666666663</v>
      </c>
      <c r="Q176" s="45" t="s">
        <v>1183</v>
      </c>
      <c r="R176" s="45" t="s">
        <v>1232</v>
      </c>
      <c r="S176" s="45" t="s">
        <v>247</v>
      </c>
      <c r="T176" s="107">
        <v>1</v>
      </c>
    </row>
    <row r="177" spans="4:20" ht="15.6" x14ac:dyDescent="0.3">
      <c r="D177" s="62">
        <v>0.39583333333333331</v>
      </c>
      <c r="E177" s="45" t="s">
        <v>1210</v>
      </c>
      <c r="F177" s="45" t="s">
        <v>1302</v>
      </c>
      <c r="G177" s="45" t="s">
        <v>415</v>
      </c>
      <c r="H177" s="107" t="s">
        <v>1233</v>
      </c>
      <c r="I177" s="107" t="s">
        <v>1233</v>
      </c>
      <c r="J177" s="107" t="s">
        <v>1233</v>
      </c>
      <c r="K177" s="107">
        <v>1</v>
      </c>
      <c r="L177" s="107" t="s">
        <v>1233</v>
      </c>
      <c r="O177" s="84" t="s">
        <v>1123</v>
      </c>
      <c r="P177" s="62">
        <v>0.79166666666666663</v>
      </c>
      <c r="Q177" s="45" t="s">
        <v>1213</v>
      </c>
      <c r="R177" s="45" t="s">
        <v>1342</v>
      </c>
      <c r="S177" s="45" t="s">
        <v>695</v>
      </c>
      <c r="T177" s="107">
        <v>1</v>
      </c>
    </row>
    <row r="178" spans="4:20" ht="15.6" x14ac:dyDescent="0.3">
      <c r="D178" s="62">
        <v>0.39583333333333331</v>
      </c>
      <c r="E178" s="45" t="s">
        <v>1210</v>
      </c>
      <c r="F178" s="45" t="s">
        <v>1302</v>
      </c>
      <c r="G178" s="45" t="s">
        <v>664</v>
      </c>
      <c r="H178" s="107" t="s">
        <v>1233</v>
      </c>
      <c r="I178" s="107" t="s">
        <v>1233</v>
      </c>
      <c r="J178" s="107">
        <v>1</v>
      </c>
      <c r="K178" s="107" t="s">
        <v>1233</v>
      </c>
      <c r="L178" s="107" t="s">
        <v>1233</v>
      </c>
      <c r="O178" s="84" t="s">
        <v>1123</v>
      </c>
      <c r="P178" s="62">
        <v>0.79166666666666663</v>
      </c>
      <c r="Q178" s="45" t="s">
        <v>1208</v>
      </c>
      <c r="R178" s="45" t="s">
        <v>1332</v>
      </c>
      <c r="S178" s="45" t="s">
        <v>740</v>
      </c>
      <c r="T178" s="107">
        <v>1</v>
      </c>
    </row>
    <row r="179" spans="4:20" ht="15.6" x14ac:dyDescent="0.3">
      <c r="D179" s="62">
        <v>0.39583333333333331</v>
      </c>
      <c r="E179" s="45" t="s">
        <v>1210</v>
      </c>
      <c r="F179" s="45" t="s">
        <v>1302</v>
      </c>
      <c r="G179" s="45" t="s">
        <v>785</v>
      </c>
      <c r="H179" s="107" t="s">
        <v>1233</v>
      </c>
      <c r="I179" s="107">
        <v>1</v>
      </c>
      <c r="J179" s="107" t="s">
        <v>1233</v>
      </c>
      <c r="K179" s="107" t="s">
        <v>1233</v>
      </c>
      <c r="L179" s="107" t="s">
        <v>1233</v>
      </c>
      <c r="O179" s="84" t="s">
        <v>1123</v>
      </c>
      <c r="P179" s="62">
        <v>0.79166666666666663</v>
      </c>
      <c r="Q179" s="45" t="s">
        <v>1127</v>
      </c>
      <c r="R179" s="45" t="s">
        <v>1287</v>
      </c>
      <c r="S179" s="45" t="s">
        <v>155</v>
      </c>
      <c r="T179" s="107">
        <v>1</v>
      </c>
    </row>
    <row r="180" spans="4:20" ht="15.6" x14ac:dyDescent="0.3">
      <c r="D180" s="62">
        <v>0.39583333333333331</v>
      </c>
      <c r="E180" s="45" t="s">
        <v>1210</v>
      </c>
      <c r="F180" s="45" t="s">
        <v>1302</v>
      </c>
      <c r="G180" s="45" t="s">
        <v>1010</v>
      </c>
      <c r="H180" s="107" t="s">
        <v>1233</v>
      </c>
      <c r="I180" s="107" t="s">
        <v>1233</v>
      </c>
      <c r="J180" s="107">
        <v>1</v>
      </c>
      <c r="K180" s="107" t="s">
        <v>1233</v>
      </c>
      <c r="L180" s="107" t="s">
        <v>1233</v>
      </c>
      <c r="O180" s="84" t="s">
        <v>1123</v>
      </c>
      <c r="P180" s="62">
        <v>0.79166666666666663</v>
      </c>
      <c r="Q180" s="45" t="s">
        <v>1122</v>
      </c>
      <c r="R180" s="45" t="s">
        <v>1287</v>
      </c>
      <c r="S180" s="45" t="s">
        <v>758</v>
      </c>
      <c r="T180" s="107">
        <v>1</v>
      </c>
    </row>
    <row r="181" spans="4:20" ht="15.6" x14ac:dyDescent="0.3">
      <c r="D181" s="62">
        <v>0.39583333333333331</v>
      </c>
      <c r="E181" s="45" t="s">
        <v>1122</v>
      </c>
      <c r="F181" s="45" t="s">
        <v>1287</v>
      </c>
      <c r="G181" s="45" t="s">
        <v>950</v>
      </c>
      <c r="H181" s="107" t="s">
        <v>1233</v>
      </c>
      <c r="I181" s="107" t="s">
        <v>1233</v>
      </c>
      <c r="J181" s="107">
        <v>1</v>
      </c>
      <c r="K181" s="107" t="s">
        <v>1233</v>
      </c>
      <c r="L181" s="107">
        <v>1</v>
      </c>
      <c r="O181" s="84" t="s">
        <v>1123</v>
      </c>
      <c r="P181" s="62">
        <v>0.79166666666666663</v>
      </c>
      <c r="Q181" s="45" t="s">
        <v>1168</v>
      </c>
      <c r="R181" s="45" t="s">
        <v>1232</v>
      </c>
      <c r="S181" s="45" t="s">
        <v>556</v>
      </c>
      <c r="T181" s="107">
        <v>1</v>
      </c>
    </row>
    <row r="182" spans="4:20" ht="15.6" x14ac:dyDescent="0.3">
      <c r="D182" s="62">
        <v>0.39583333333333331</v>
      </c>
      <c r="E182" s="45" t="s">
        <v>1117</v>
      </c>
      <c r="F182" s="45" t="s">
        <v>1302</v>
      </c>
      <c r="G182" s="45" t="s">
        <v>149</v>
      </c>
      <c r="H182" s="107" t="s">
        <v>1233</v>
      </c>
      <c r="I182" s="107" t="s">
        <v>1233</v>
      </c>
      <c r="J182" s="107">
        <v>1</v>
      </c>
      <c r="K182" s="107" t="s">
        <v>1233</v>
      </c>
      <c r="L182" s="107" t="s">
        <v>1233</v>
      </c>
      <c r="O182" s="84" t="s">
        <v>1123</v>
      </c>
      <c r="P182" s="62">
        <v>0.79166666666666663</v>
      </c>
      <c r="Q182" s="45" t="s">
        <v>1168</v>
      </c>
      <c r="R182" s="45" t="s">
        <v>1232</v>
      </c>
      <c r="S182" s="45" t="s">
        <v>507</v>
      </c>
      <c r="T182" s="107">
        <v>1</v>
      </c>
    </row>
    <row r="183" spans="4:20" ht="15.6" x14ac:dyDescent="0.3">
      <c r="D183" s="62">
        <v>0.39583333333333331</v>
      </c>
      <c r="E183" s="45" t="s">
        <v>1117</v>
      </c>
      <c r="F183" s="45" t="s">
        <v>1302</v>
      </c>
      <c r="G183" s="45" t="s">
        <v>456</v>
      </c>
      <c r="H183" s="107" t="s">
        <v>1233</v>
      </c>
      <c r="I183" s="107" t="s">
        <v>1233</v>
      </c>
      <c r="J183" s="107">
        <v>1</v>
      </c>
      <c r="K183" s="107" t="s">
        <v>1233</v>
      </c>
      <c r="L183" s="107" t="s">
        <v>1233</v>
      </c>
      <c r="O183" s="84" t="s">
        <v>1123</v>
      </c>
      <c r="P183" s="62">
        <v>0.79166666666666663</v>
      </c>
      <c r="Q183" s="45" t="s">
        <v>1117</v>
      </c>
      <c r="R183" s="45" t="s">
        <v>1302</v>
      </c>
      <c r="S183" s="45" t="s">
        <v>486</v>
      </c>
      <c r="T183" s="107">
        <v>1</v>
      </c>
    </row>
    <row r="184" spans="4:20" ht="15.6" x14ac:dyDescent="0.3">
      <c r="D184" s="62">
        <v>0.39583333333333331</v>
      </c>
      <c r="E184" s="45" t="s">
        <v>1117</v>
      </c>
      <c r="F184" s="45" t="s">
        <v>1302</v>
      </c>
      <c r="G184" s="45" t="s">
        <v>498</v>
      </c>
      <c r="H184" s="107" t="s">
        <v>1233</v>
      </c>
      <c r="I184" s="107" t="s">
        <v>1233</v>
      </c>
      <c r="J184" s="107">
        <v>1</v>
      </c>
      <c r="K184" s="107" t="s">
        <v>1233</v>
      </c>
      <c r="L184" s="107" t="s">
        <v>1233</v>
      </c>
      <c r="O184" s="84" t="s">
        <v>1123</v>
      </c>
      <c r="P184" s="62">
        <v>0.79166666666666663</v>
      </c>
      <c r="Q184" s="45" t="s">
        <v>1297</v>
      </c>
      <c r="R184" s="45" t="s">
        <v>1287</v>
      </c>
      <c r="S184" s="45" t="s">
        <v>695</v>
      </c>
      <c r="T184" s="107">
        <v>1</v>
      </c>
    </row>
    <row r="185" spans="4:20" ht="15.6" x14ac:dyDescent="0.3">
      <c r="D185" s="62">
        <v>0.39583333333333331</v>
      </c>
      <c r="E185" s="45" t="s">
        <v>1117</v>
      </c>
      <c r="F185" s="45" t="s">
        <v>1302</v>
      </c>
      <c r="G185" s="45" t="s">
        <v>1146</v>
      </c>
      <c r="H185" s="107" t="s">
        <v>1233</v>
      </c>
      <c r="I185" s="107">
        <v>1</v>
      </c>
      <c r="J185" s="107" t="s">
        <v>1233</v>
      </c>
      <c r="K185" s="107" t="s">
        <v>1233</v>
      </c>
      <c r="L185" s="107" t="s">
        <v>1233</v>
      </c>
      <c r="O185" s="84" t="s">
        <v>1123</v>
      </c>
      <c r="P185" s="62">
        <v>0.79166666666666663</v>
      </c>
      <c r="Q185" s="45" t="s">
        <v>1197</v>
      </c>
      <c r="R185" s="45" t="s">
        <v>1302</v>
      </c>
      <c r="S185" s="45" t="s">
        <v>773</v>
      </c>
      <c r="T185" s="107">
        <v>1</v>
      </c>
    </row>
    <row r="186" spans="4:20" ht="15.6" x14ac:dyDescent="0.3">
      <c r="D186" s="62">
        <v>0.39583333333333331</v>
      </c>
      <c r="E186" s="45" t="s">
        <v>1176</v>
      </c>
      <c r="F186" s="45" t="s">
        <v>1342</v>
      </c>
      <c r="G186" s="45" t="s">
        <v>415</v>
      </c>
      <c r="H186" s="107" t="s">
        <v>1233</v>
      </c>
      <c r="I186" s="107" t="s">
        <v>1233</v>
      </c>
      <c r="J186" s="107" t="s">
        <v>1233</v>
      </c>
      <c r="K186" s="107">
        <v>1</v>
      </c>
      <c r="L186" s="107" t="s">
        <v>1233</v>
      </c>
      <c r="O186" s="84" t="s">
        <v>1123</v>
      </c>
      <c r="P186" s="62">
        <v>0.79166666666666663</v>
      </c>
      <c r="Q186" s="45" t="s">
        <v>1125</v>
      </c>
      <c r="R186" s="45" t="s">
        <v>1287</v>
      </c>
      <c r="S186" s="45" t="s">
        <v>411</v>
      </c>
      <c r="T186" s="107">
        <v>1</v>
      </c>
    </row>
    <row r="187" spans="4:20" ht="15.6" x14ac:dyDescent="0.3">
      <c r="D187" s="62">
        <v>0.39583333333333331</v>
      </c>
      <c r="E187" s="45" t="s">
        <v>1176</v>
      </c>
      <c r="F187" s="45" t="s">
        <v>1342</v>
      </c>
      <c r="G187" s="45" t="s">
        <v>541</v>
      </c>
      <c r="H187" s="107" t="s">
        <v>1233</v>
      </c>
      <c r="I187" s="107" t="s">
        <v>1233</v>
      </c>
      <c r="J187" s="107" t="s">
        <v>1233</v>
      </c>
      <c r="K187" s="107" t="s">
        <v>1233</v>
      </c>
      <c r="L187" s="107">
        <v>1</v>
      </c>
      <c r="O187" s="84" t="s">
        <v>1123</v>
      </c>
      <c r="P187" s="62">
        <v>0.79166666666666663</v>
      </c>
      <c r="Q187" s="45" t="s">
        <v>1191</v>
      </c>
      <c r="R187" s="45" t="s">
        <v>1232</v>
      </c>
      <c r="S187" s="45" t="s">
        <v>1017</v>
      </c>
      <c r="T187" s="107">
        <v>1</v>
      </c>
    </row>
    <row r="188" spans="4:20" ht="15.6" x14ac:dyDescent="0.3">
      <c r="D188" s="62">
        <v>0.39583333333333331</v>
      </c>
      <c r="E188" s="45" t="s">
        <v>1176</v>
      </c>
      <c r="F188" s="45" t="s">
        <v>1342</v>
      </c>
      <c r="G188" s="45" t="s">
        <v>857</v>
      </c>
      <c r="H188" s="107" t="s">
        <v>1233</v>
      </c>
      <c r="I188" s="107" t="s">
        <v>1233</v>
      </c>
      <c r="J188" s="107" t="s">
        <v>1233</v>
      </c>
      <c r="K188" s="107" t="s">
        <v>1233</v>
      </c>
      <c r="L188" s="107">
        <v>1</v>
      </c>
      <c r="O188" s="84" t="s">
        <v>1123</v>
      </c>
      <c r="P188" s="62">
        <v>0.79166666666666663</v>
      </c>
      <c r="Q188" s="45" t="s">
        <v>1211</v>
      </c>
      <c r="R188" s="45" t="s">
        <v>1302</v>
      </c>
      <c r="S188" s="45" t="s">
        <v>116</v>
      </c>
      <c r="T188" s="107">
        <v>1</v>
      </c>
    </row>
    <row r="189" spans="4:20" ht="15.6" x14ac:dyDescent="0.3">
      <c r="D189" s="62">
        <v>0.39583333333333331</v>
      </c>
      <c r="E189" s="45" t="s">
        <v>1139</v>
      </c>
      <c r="F189" s="45" t="s">
        <v>1287</v>
      </c>
      <c r="G189" s="45" t="s">
        <v>462</v>
      </c>
      <c r="H189" s="107" t="s">
        <v>1233</v>
      </c>
      <c r="I189" s="107" t="s">
        <v>1233</v>
      </c>
      <c r="J189" s="107">
        <v>1</v>
      </c>
      <c r="K189" s="107" t="s">
        <v>1233</v>
      </c>
      <c r="L189" s="107" t="s">
        <v>1233</v>
      </c>
      <c r="O189" s="84" t="s">
        <v>1123</v>
      </c>
      <c r="P189" s="62">
        <v>0.79166666666666663</v>
      </c>
      <c r="Q189" s="45" t="s">
        <v>1195</v>
      </c>
      <c r="R189" s="45" t="s">
        <v>1302</v>
      </c>
      <c r="S189" s="45" t="s">
        <v>779</v>
      </c>
      <c r="T189" s="107">
        <v>1</v>
      </c>
    </row>
    <row r="190" spans="4:20" ht="15.6" x14ac:dyDescent="0.3">
      <c r="D190" s="62">
        <v>0.39583333333333331</v>
      </c>
      <c r="E190" s="45" t="s">
        <v>1139</v>
      </c>
      <c r="F190" s="45" t="s">
        <v>1287</v>
      </c>
      <c r="G190" s="45" t="s">
        <v>418</v>
      </c>
      <c r="H190" s="107" t="s">
        <v>1233</v>
      </c>
      <c r="I190" s="107">
        <v>1</v>
      </c>
      <c r="J190" s="107" t="s">
        <v>1233</v>
      </c>
      <c r="K190" s="107" t="s">
        <v>1233</v>
      </c>
      <c r="L190" s="107" t="s">
        <v>1233</v>
      </c>
      <c r="O190" s="84" t="s">
        <v>1123</v>
      </c>
      <c r="P190" s="62">
        <v>0.79166666666666663</v>
      </c>
      <c r="Q190" s="45" t="s">
        <v>1195</v>
      </c>
      <c r="R190" s="45" t="s">
        <v>1302</v>
      </c>
      <c r="S190" s="45" t="s">
        <v>322</v>
      </c>
      <c r="T190" s="107">
        <v>1</v>
      </c>
    </row>
    <row r="191" spans="4:20" ht="15.6" x14ac:dyDescent="0.3">
      <c r="D191" s="62">
        <v>0.39583333333333331</v>
      </c>
      <c r="E191" s="45" t="s">
        <v>1139</v>
      </c>
      <c r="F191" s="45" t="s">
        <v>1287</v>
      </c>
      <c r="G191" s="45" t="s">
        <v>465</v>
      </c>
      <c r="H191" s="107" t="s">
        <v>1233</v>
      </c>
      <c r="I191" s="107" t="s">
        <v>1233</v>
      </c>
      <c r="J191" s="107" t="s">
        <v>1233</v>
      </c>
      <c r="K191" s="107">
        <v>1</v>
      </c>
      <c r="L191" s="107" t="s">
        <v>1233</v>
      </c>
      <c r="O191" s="84" t="s">
        <v>1123</v>
      </c>
      <c r="P191" s="62">
        <v>0.79166666666666663</v>
      </c>
      <c r="Q191" s="45" t="s">
        <v>1184</v>
      </c>
      <c r="R191" s="45" t="s">
        <v>1342</v>
      </c>
      <c r="S191" s="45" t="s">
        <v>179</v>
      </c>
      <c r="T191" s="107">
        <v>1</v>
      </c>
    </row>
    <row r="192" spans="4:20" ht="15.6" x14ac:dyDescent="0.3">
      <c r="D192" s="62">
        <v>0.39583333333333331</v>
      </c>
      <c r="E192" s="45" t="s">
        <v>1139</v>
      </c>
      <c r="F192" s="45" t="s">
        <v>1287</v>
      </c>
      <c r="G192" s="45" t="s">
        <v>626</v>
      </c>
      <c r="H192" s="107" t="s">
        <v>1233</v>
      </c>
      <c r="I192" s="107" t="s">
        <v>1233</v>
      </c>
      <c r="J192" s="107">
        <v>1</v>
      </c>
      <c r="K192" s="107" t="s">
        <v>1233</v>
      </c>
      <c r="L192" s="107" t="s">
        <v>1233</v>
      </c>
      <c r="O192" s="84" t="s">
        <v>1123</v>
      </c>
      <c r="P192" s="62">
        <v>0.79166666666666663</v>
      </c>
      <c r="Q192" s="45" t="s">
        <v>1194</v>
      </c>
      <c r="R192" s="45" t="s">
        <v>1842</v>
      </c>
      <c r="S192" s="45" t="s">
        <v>320</v>
      </c>
      <c r="T192" s="107">
        <v>1</v>
      </c>
    </row>
    <row r="193" spans="4:20" ht="15.6" x14ac:dyDescent="0.3">
      <c r="D193" s="62">
        <v>0.39583333333333331</v>
      </c>
      <c r="E193" s="45" t="s">
        <v>1139</v>
      </c>
      <c r="F193" s="45" t="s">
        <v>1287</v>
      </c>
      <c r="G193" s="45" t="s">
        <v>276</v>
      </c>
      <c r="H193" s="107" t="s">
        <v>1233</v>
      </c>
      <c r="I193" s="107">
        <v>1</v>
      </c>
      <c r="J193" s="107" t="s">
        <v>1233</v>
      </c>
      <c r="K193" s="107" t="s">
        <v>1233</v>
      </c>
      <c r="L193" s="107" t="s">
        <v>1233</v>
      </c>
      <c r="O193" s="84" t="s">
        <v>1123</v>
      </c>
      <c r="P193" s="62">
        <v>0.79166666666666663</v>
      </c>
      <c r="Q193" s="45" t="s">
        <v>1160</v>
      </c>
      <c r="R193" s="45" t="s">
        <v>1302</v>
      </c>
      <c r="S193" s="45" t="s">
        <v>837</v>
      </c>
      <c r="T193" s="107">
        <v>1</v>
      </c>
    </row>
    <row r="194" spans="4:20" ht="15.6" x14ac:dyDescent="0.3">
      <c r="D194" s="62">
        <v>0.39583333333333331</v>
      </c>
      <c r="E194" s="45" t="s">
        <v>1157</v>
      </c>
      <c r="F194" s="45" t="s">
        <v>1232</v>
      </c>
      <c r="G194" s="45" t="s">
        <v>489</v>
      </c>
      <c r="H194" s="107" t="s">
        <v>1233</v>
      </c>
      <c r="I194" s="107" t="s">
        <v>1233</v>
      </c>
      <c r="J194" s="107" t="s">
        <v>1233</v>
      </c>
      <c r="K194" s="107" t="s">
        <v>1233</v>
      </c>
      <c r="L194" s="107">
        <v>1</v>
      </c>
      <c r="O194" s="84" t="s">
        <v>1123</v>
      </c>
      <c r="P194" s="62">
        <v>0.79166666666666663</v>
      </c>
      <c r="Q194" s="45" t="s">
        <v>1196</v>
      </c>
      <c r="R194" s="45" t="s">
        <v>1342</v>
      </c>
      <c r="S194" s="45" t="s">
        <v>559</v>
      </c>
      <c r="T194" s="107">
        <v>1</v>
      </c>
    </row>
    <row r="195" spans="4:20" ht="15.6" x14ac:dyDescent="0.3">
      <c r="D195" s="62">
        <v>0.39583333333333331</v>
      </c>
      <c r="E195" s="45" t="s">
        <v>1157</v>
      </c>
      <c r="F195" s="45" t="s">
        <v>1232</v>
      </c>
      <c r="G195" s="45" t="s">
        <v>324</v>
      </c>
      <c r="H195" s="107" t="s">
        <v>1233</v>
      </c>
      <c r="I195" s="107" t="s">
        <v>1233</v>
      </c>
      <c r="J195" s="107" t="s">
        <v>1233</v>
      </c>
      <c r="K195" s="107">
        <v>1</v>
      </c>
      <c r="L195" s="107" t="s">
        <v>1233</v>
      </c>
      <c r="O195" s="84" t="s">
        <v>1123</v>
      </c>
      <c r="P195" s="62">
        <v>0.79166666666666663</v>
      </c>
      <c r="Q195" s="45" t="s">
        <v>1174</v>
      </c>
      <c r="R195" s="45" t="s">
        <v>1332</v>
      </c>
      <c r="S195" s="45" t="s">
        <v>834</v>
      </c>
      <c r="T195" s="107">
        <v>1</v>
      </c>
    </row>
    <row r="196" spans="4:20" ht="15.6" x14ac:dyDescent="0.3">
      <c r="D196" s="62">
        <v>0.39583333333333331</v>
      </c>
      <c r="E196" s="45" t="s">
        <v>1157</v>
      </c>
      <c r="F196" s="45" t="s">
        <v>1232</v>
      </c>
      <c r="G196" s="45" t="s">
        <v>459</v>
      </c>
      <c r="H196" s="107">
        <v>1</v>
      </c>
      <c r="I196" s="107" t="s">
        <v>1233</v>
      </c>
      <c r="J196" s="107" t="s">
        <v>1233</v>
      </c>
      <c r="K196" s="107" t="s">
        <v>1233</v>
      </c>
      <c r="L196" s="107" t="s">
        <v>1233</v>
      </c>
      <c r="O196" s="84" t="s">
        <v>1123</v>
      </c>
      <c r="P196" s="62">
        <v>0.79166666666666663</v>
      </c>
      <c r="Q196" s="45" t="s">
        <v>1173</v>
      </c>
      <c r="R196" s="45" t="s">
        <v>1287</v>
      </c>
      <c r="S196" s="45" t="s">
        <v>977</v>
      </c>
      <c r="T196" s="107">
        <v>1</v>
      </c>
    </row>
    <row r="197" spans="4:20" ht="15.6" x14ac:dyDescent="0.3">
      <c r="D197" s="62">
        <v>0.39583333333333331</v>
      </c>
      <c r="E197" s="45" t="s">
        <v>1157</v>
      </c>
      <c r="F197" s="45" t="s">
        <v>1232</v>
      </c>
      <c r="G197" s="45" t="s">
        <v>776</v>
      </c>
      <c r="H197" s="107" t="s">
        <v>1233</v>
      </c>
      <c r="I197" s="107" t="s">
        <v>1233</v>
      </c>
      <c r="J197" s="107" t="s">
        <v>1233</v>
      </c>
      <c r="K197" s="107">
        <v>1</v>
      </c>
      <c r="L197" s="107" t="s">
        <v>1233</v>
      </c>
      <c r="O197" s="84" t="s">
        <v>1123</v>
      </c>
      <c r="P197" s="62">
        <v>0.76041666666666663</v>
      </c>
      <c r="Q197" s="45" t="s">
        <v>1183</v>
      </c>
      <c r="R197" s="45" t="s">
        <v>1232</v>
      </c>
      <c r="S197" s="45" t="s">
        <v>758</v>
      </c>
      <c r="T197" s="107">
        <v>1</v>
      </c>
    </row>
    <row r="198" spans="4:20" ht="15.6" x14ac:dyDescent="0.3">
      <c r="D198" s="62">
        <v>0.39583333333333331</v>
      </c>
      <c r="E198" s="45" t="s">
        <v>1157</v>
      </c>
      <c r="F198" s="45" t="s">
        <v>1232</v>
      </c>
      <c r="G198" s="45" t="s">
        <v>680</v>
      </c>
      <c r="H198" s="107" t="s">
        <v>1233</v>
      </c>
      <c r="I198" s="107">
        <v>1</v>
      </c>
      <c r="J198" s="107" t="s">
        <v>1233</v>
      </c>
      <c r="K198" s="107" t="s">
        <v>1233</v>
      </c>
      <c r="L198" s="107" t="s">
        <v>1233</v>
      </c>
      <c r="O198" s="84" t="s">
        <v>1123</v>
      </c>
      <c r="P198" s="62">
        <v>0.76041666666666663</v>
      </c>
      <c r="Q198" s="45" t="s">
        <v>1183</v>
      </c>
      <c r="R198" s="45" t="s">
        <v>1232</v>
      </c>
      <c r="S198" s="45" t="s">
        <v>486</v>
      </c>
      <c r="T198" s="107">
        <v>1</v>
      </c>
    </row>
    <row r="199" spans="4:20" ht="15.6" x14ac:dyDescent="0.3">
      <c r="D199" s="62">
        <v>0.39583333333333331</v>
      </c>
      <c r="E199" s="45" t="s">
        <v>1157</v>
      </c>
      <c r="F199" s="45" t="s">
        <v>1232</v>
      </c>
      <c r="G199" s="45" t="s">
        <v>282</v>
      </c>
      <c r="H199" s="107" t="s">
        <v>1233</v>
      </c>
      <c r="I199" s="107" t="s">
        <v>1233</v>
      </c>
      <c r="J199" s="107">
        <v>1</v>
      </c>
      <c r="K199" s="107" t="s">
        <v>1233</v>
      </c>
      <c r="L199" s="107">
        <v>1</v>
      </c>
      <c r="O199" s="84" t="s">
        <v>1123</v>
      </c>
      <c r="P199" s="62">
        <v>0.76041666666666663</v>
      </c>
      <c r="Q199" s="45" t="s">
        <v>1183</v>
      </c>
      <c r="R199" s="45" t="s">
        <v>1232</v>
      </c>
      <c r="S199" s="45" t="s">
        <v>116</v>
      </c>
      <c r="T199" s="107">
        <v>1</v>
      </c>
    </row>
    <row r="200" spans="4:20" ht="15.6" x14ac:dyDescent="0.3">
      <c r="D200" s="62">
        <v>0.39583333333333331</v>
      </c>
      <c r="E200" s="45" t="s">
        <v>1157</v>
      </c>
      <c r="F200" s="45" t="s">
        <v>1232</v>
      </c>
      <c r="G200" s="45" t="s">
        <v>944</v>
      </c>
      <c r="H200" s="107" t="s">
        <v>1233</v>
      </c>
      <c r="I200" s="107">
        <v>1</v>
      </c>
      <c r="J200" s="107" t="s">
        <v>1233</v>
      </c>
      <c r="K200" s="107">
        <v>1</v>
      </c>
      <c r="L200" s="107" t="s">
        <v>1233</v>
      </c>
      <c r="O200" s="84" t="s">
        <v>1123</v>
      </c>
      <c r="P200" s="62">
        <v>0.76041666666666663</v>
      </c>
      <c r="Q200" s="45" t="s">
        <v>1213</v>
      </c>
      <c r="R200" s="45" t="s">
        <v>1342</v>
      </c>
      <c r="S200" s="45" t="s">
        <v>322</v>
      </c>
      <c r="T200" s="107">
        <v>1</v>
      </c>
    </row>
    <row r="201" spans="4:20" ht="15.6" x14ac:dyDescent="0.3">
      <c r="D201" s="62">
        <v>0.39583333333333331</v>
      </c>
      <c r="E201" s="45" t="s">
        <v>1205</v>
      </c>
      <c r="F201" s="45" t="s">
        <v>1232</v>
      </c>
      <c r="G201" s="45" t="s">
        <v>617</v>
      </c>
      <c r="H201" s="107" t="s">
        <v>1233</v>
      </c>
      <c r="I201" s="107">
        <v>1</v>
      </c>
      <c r="J201" s="107" t="s">
        <v>1233</v>
      </c>
      <c r="K201" s="107">
        <v>1</v>
      </c>
      <c r="L201" s="107" t="s">
        <v>1233</v>
      </c>
      <c r="O201" s="84" t="s">
        <v>1123</v>
      </c>
      <c r="P201" s="62">
        <v>0.76041666666666663</v>
      </c>
      <c r="Q201" s="45" t="s">
        <v>1208</v>
      </c>
      <c r="R201" s="45" t="s">
        <v>1332</v>
      </c>
      <c r="S201" s="45" t="s">
        <v>411</v>
      </c>
      <c r="T201" s="107">
        <v>1</v>
      </c>
    </row>
    <row r="202" spans="4:20" ht="15.6" x14ac:dyDescent="0.3">
      <c r="D202" s="62">
        <v>0.39583333333333331</v>
      </c>
      <c r="E202" s="45" t="s">
        <v>1163</v>
      </c>
      <c r="F202" s="45" t="s">
        <v>1287</v>
      </c>
      <c r="G202" s="45" t="s">
        <v>782</v>
      </c>
      <c r="H202" s="107">
        <v>1</v>
      </c>
      <c r="I202" s="107" t="s">
        <v>1233</v>
      </c>
      <c r="J202" s="107" t="s">
        <v>1233</v>
      </c>
      <c r="K202" s="107" t="s">
        <v>1233</v>
      </c>
      <c r="L202" s="107">
        <v>1</v>
      </c>
      <c r="O202" s="84" t="s">
        <v>1123</v>
      </c>
      <c r="P202" s="62">
        <v>0.76041666666666663</v>
      </c>
      <c r="Q202" s="45" t="s">
        <v>1127</v>
      </c>
      <c r="R202" s="45" t="s">
        <v>1287</v>
      </c>
      <c r="S202" s="45" t="s">
        <v>247</v>
      </c>
      <c r="T202" s="107">
        <v>1</v>
      </c>
    </row>
    <row r="203" spans="4:20" ht="15.6" x14ac:dyDescent="0.3">
      <c r="D203" s="62">
        <v>0.39583333333333331</v>
      </c>
      <c r="E203" s="45" t="s">
        <v>1163</v>
      </c>
      <c r="F203" s="45" t="s">
        <v>1287</v>
      </c>
      <c r="G203" s="45" t="s">
        <v>571</v>
      </c>
      <c r="H203" s="107" t="s">
        <v>1233</v>
      </c>
      <c r="I203" s="107">
        <v>1</v>
      </c>
      <c r="J203" s="107" t="s">
        <v>1233</v>
      </c>
      <c r="K203" s="107">
        <v>1</v>
      </c>
      <c r="L203" s="107" t="s">
        <v>1233</v>
      </c>
      <c r="O203" s="84" t="s">
        <v>1123</v>
      </c>
      <c r="P203" s="62">
        <v>0.76041666666666663</v>
      </c>
      <c r="Q203" s="45" t="s">
        <v>1122</v>
      </c>
      <c r="R203" s="45" t="s">
        <v>1287</v>
      </c>
      <c r="S203" s="45" t="s">
        <v>773</v>
      </c>
      <c r="T203" s="107">
        <v>1</v>
      </c>
    </row>
    <row r="204" spans="4:20" ht="15.6" x14ac:dyDescent="0.3">
      <c r="D204" s="62">
        <v>0.39583333333333331</v>
      </c>
      <c r="E204" s="45" t="s">
        <v>1191</v>
      </c>
      <c r="F204" s="45" t="s">
        <v>1232</v>
      </c>
      <c r="G204" s="45" t="s">
        <v>667</v>
      </c>
      <c r="H204" s="107" t="s">
        <v>1233</v>
      </c>
      <c r="I204" s="107" t="s">
        <v>1233</v>
      </c>
      <c r="J204" s="107">
        <v>1</v>
      </c>
      <c r="K204" s="107" t="s">
        <v>1233</v>
      </c>
      <c r="L204" s="107">
        <v>1</v>
      </c>
      <c r="O204" s="84" t="s">
        <v>1123</v>
      </c>
      <c r="P204" s="62">
        <v>0.76041666666666663</v>
      </c>
      <c r="Q204" s="45" t="s">
        <v>1168</v>
      </c>
      <c r="R204" s="45" t="s">
        <v>1232</v>
      </c>
      <c r="S204" s="45" t="s">
        <v>655</v>
      </c>
      <c r="T204" s="107">
        <v>1</v>
      </c>
    </row>
    <row r="205" spans="4:20" ht="15.6" x14ac:dyDescent="0.3">
      <c r="D205" s="62">
        <v>0.39583333333333331</v>
      </c>
      <c r="E205" s="45" t="s">
        <v>1198</v>
      </c>
      <c r="F205" s="45" t="s">
        <v>1232</v>
      </c>
      <c r="G205" s="45" t="s">
        <v>767</v>
      </c>
      <c r="H205" s="107" t="s">
        <v>1233</v>
      </c>
      <c r="I205" s="107" t="s">
        <v>1233</v>
      </c>
      <c r="J205" s="107" t="s">
        <v>1233</v>
      </c>
      <c r="K205" s="107">
        <v>1</v>
      </c>
      <c r="L205" s="107" t="s">
        <v>1233</v>
      </c>
      <c r="O205" s="84" t="s">
        <v>1123</v>
      </c>
      <c r="P205" s="62">
        <v>0.76041666666666663</v>
      </c>
      <c r="Q205" s="45" t="s">
        <v>1168</v>
      </c>
      <c r="R205" s="45" t="s">
        <v>1232</v>
      </c>
      <c r="S205" s="45" t="s">
        <v>977</v>
      </c>
      <c r="T205" s="107">
        <v>1</v>
      </c>
    </row>
    <row r="206" spans="4:20" ht="15.6" x14ac:dyDescent="0.3">
      <c r="D206" s="62">
        <v>0.39583333333333331</v>
      </c>
      <c r="E206" s="45" t="s">
        <v>1198</v>
      </c>
      <c r="F206" s="45" t="s">
        <v>1232</v>
      </c>
      <c r="G206" s="45" t="s">
        <v>541</v>
      </c>
      <c r="H206" s="107" t="s">
        <v>1233</v>
      </c>
      <c r="I206" s="107" t="s">
        <v>1233</v>
      </c>
      <c r="J206" s="107">
        <v>1</v>
      </c>
      <c r="K206" s="107" t="s">
        <v>1233</v>
      </c>
      <c r="L206" s="107" t="s">
        <v>1233</v>
      </c>
      <c r="O206" s="84" t="s">
        <v>1123</v>
      </c>
      <c r="P206" s="62">
        <v>0.76041666666666663</v>
      </c>
      <c r="Q206" s="45" t="s">
        <v>1117</v>
      </c>
      <c r="R206" s="45" t="s">
        <v>1302</v>
      </c>
      <c r="S206" s="45" t="s">
        <v>834</v>
      </c>
      <c r="T206" s="107">
        <v>1</v>
      </c>
    </row>
    <row r="207" spans="4:20" ht="15.6" x14ac:dyDescent="0.3">
      <c r="D207" s="62">
        <v>0.39583333333333331</v>
      </c>
      <c r="E207" s="45" t="s">
        <v>1198</v>
      </c>
      <c r="F207" s="45" t="s">
        <v>1232</v>
      </c>
      <c r="G207" s="45" t="s">
        <v>405</v>
      </c>
      <c r="H207" s="107" t="s">
        <v>1233</v>
      </c>
      <c r="I207" s="107" t="s">
        <v>1233</v>
      </c>
      <c r="J207" s="107" t="s">
        <v>1233</v>
      </c>
      <c r="K207" s="107">
        <v>1</v>
      </c>
      <c r="L207" s="107" t="s">
        <v>1233</v>
      </c>
      <c r="O207" s="84" t="s">
        <v>1123</v>
      </c>
      <c r="P207" s="62">
        <v>0.76041666666666663</v>
      </c>
      <c r="Q207" s="45" t="s">
        <v>1297</v>
      </c>
      <c r="R207" s="45" t="s">
        <v>1287</v>
      </c>
      <c r="S207" s="45" t="s">
        <v>556</v>
      </c>
      <c r="T207" s="107">
        <v>1</v>
      </c>
    </row>
    <row r="208" spans="4:20" ht="15.6" x14ac:dyDescent="0.3">
      <c r="D208" s="62">
        <v>0.39583333333333331</v>
      </c>
      <c r="E208" s="45" t="s">
        <v>1198</v>
      </c>
      <c r="F208" s="45" t="s">
        <v>1232</v>
      </c>
      <c r="G208" s="45" t="s">
        <v>363</v>
      </c>
      <c r="H208" s="107" t="s">
        <v>1233</v>
      </c>
      <c r="I208" s="107">
        <v>1</v>
      </c>
      <c r="J208" s="107" t="s">
        <v>1233</v>
      </c>
      <c r="K208" s="107" t="s">
        <v>1233</v>
      </c>
      <c r="L208" s="107" t="s">
        <v>1233</v>
      </c>
      <c r="O208" s="84" t="s">
        <v>1123</v>
      </c>
      <c r="P208" s="62">
        <v>0.76041666666666663</v>
      </c>
      <c r="Q208" s="45" t="s">
        <v>1297</v>
      </c>
      <c r="R208" s="45" t="s">
        <v>1287</v>
      </c>
      <c r="S208" s="45" t="s">
        <v>1017</v>
      </c>
      <c r="T208" s="107">
        <v>1</v>
      </c>
    </row>
    <row r="209" spans="4:20" ht="15.6" x14ac:dyDescent="0.3">
      <c r="D209" s="62">
        <v>0.39583333333333331</v>
      </c>
      <c r="E209" s="45" t="s">
        <v>1132</v>
      </c>
      <c r="F209" s="45" t="s">
        <v>1302</v>
      </c>
      <c r="G209" s="45" t="s">
        <v>239</v>
      </c>
      <c r="H209" s="107" t="s">
        <v>1233</v>
      </c>
      <c r="I209" s="107" t="s">
        <v>1233</v>
      </c>
      <c r="J209" s="107">
        <v>1</v>
      </c>
      <c r="K209" s="107" t="s">
        <v>1233</v>
      </c>
      <c r="L209" s="107" t="s">
        <v>1233</v>
      </c>
      <c r="O209" s="84" t="s">
        <v>1123</v>
      </c>
      <c r="P209" s="62">
        <v>0.76041666666666663</v>
      </c>
      <c r="Q209" s="45" t="s">
        <v>1197</v>
      </c>
      <c r="R209" s="45" t="s">
        <v>1302</v>
      </c>
      <c r="S209" s="45" t="s">
        <v>320</v>
      </c>
      <c r="T209" s="107">
        <v>1</v>
      </c>
    </row>
    <row r="210" spans="4:20" ht="15.6" x14ac:dyDescent="0.3">
      <c r="D210" s="62">
        <v>0.39583333333333331</v>
      </c>
      <c r="E210" s="45" t="s">
        <v>1132</v>
      </c>
      <c r="F210" s="45" t="s">
        <v>1302</v>
      </c>
      <c r="G210" s="45" t="s">
        <v>692</v>
      </c>
      <c r="H210" s="107" t="s">
        <v>1233</v>
      </c>
      <c r="I210" s="107" t="s">
        <v>1233</v>
      </c>
      <c r="J210" s="107" t="s">
        <v>1233</v>
      </c>
      <c r="K210" s="107">
        <v>1</v>
      </c>
      <c r="L210" s="107" t="s">
        <v>1233</v>
      </c>
      <c r="O210" s="84" t="s">
        <v>1123</v>
      </c>
      <c r="P210" s="62">
        <v>0.76041666666666663</v>
      </c>
      <c r="Q210" s="45" t="s">
        <v>1125</v>
      </c>
      <c r="R210" s="45" t="s">
        <v>1287</v>
      </c>
      <c r="S210" s="45" t="s">
        <v>779</v>
      </c>
      <c r="T210" s="107">
        <v>1</v>
      </c>
    </row>
    <row r="211" spans="4:20" ht="15.6" x14ac:dyDescent="0.3">
      <c r="D211" s="62">
        <v>0.39583333333333331</v>
      </c>
      <c r="E211" s="45" t="s">
        <v>1132</v>
      </c>
      <c r="F211" s="45" t="s">
        <v>1302</v>
      </c>
      <c r="G211" s="45" t="s">
        <v>541</v>
      </c>
      <c r="H211" s="107" t="s">
        <v>1233</v>
      </c>
      <c r="I211" s="107" t="s">
        <v>1233</v>
      </c>
      <c r="J211" s="107">
        <v>1</v>
      </c>
      <c r="K211" s="107" t="s">
        <v>1233</v>
      </c>
      <c r="L211" s="107" t="s">
        <v>1233</v>
      </c>
      <c r="O211" s="84" t="s">
        <v>1123</v>
      </c>
      <c r="P211" s="62">
        <v>0.76041666666666663</v>
      </c>
      <c r="Q211" s="45" t="s">
        <v>1125</v>
      </c>
      <c r="R211" s="45" t="s">
        <v>1287</v>
      </c>
      <c r="S211" s="45" t="s">
        <v>988</v>
      </c>
      <c r="T211" s="107">
        <v>1</v>
      </c>
    </row>
    <row r="212" spans="4:20" ht="15.6" x14ac:dyDescent="0.3">
      <c r="D212" s="62">
        <v>0.39583333333333331</v>
      </c>
      <c r="E212" s="45" t="s">
        <v>1132</v>
      </c>
      <c r="F212" s="45" t="s">
        <v>1302</v>
      </c>
      <c r="G212" s="45" t="s">
        <v>328</v>
      </c>
      <c r="H212" s="107" t="s">
        <v>1233</v>
      </c>
      <c r="I212" s="107" t="s">
        <v>1233</v>
      </c>
      <c r="J212" s="107" t="s">
        <v>1233</v>
      </c>
      <c r="K212" s="107" t="s">
        <v>1233</v>
      </c>
      <c r="L212" s="107">
        <v>1</v>
      </c>
      <c r="O212" s="84" t="s">
        <v>1123</v>
      </c>
      <c r="P212" s="62">
        <v>0.76041666666666663</v>
      </c>
      <c r="Q212" s="45" t="s">
        <v>1191</v>
      </c>
      <c r="R212" s="45" t="s">
        <v>1232</v>
      </c>
      <c r="S212" s="45" t="s">
        <v>695</v>
      </c>
      <c r="T212" s="107">
        <v>1</v>
      </c>
    </row>
    <row r="213" spans="4:20" ht="15.6" x14ac:dyDescent="0.3">
      <c r="D213" s="62">
        <v>0.39583333333333331</v>
      </c>
      <c r="E213" s="45" t="s">
        <v>1132</v>
      </c>
      <c r="F213" s="45" t="s">
        <v>1302</v>
      </c>
      <c r="G213" s="45" t="s">
        <v>480</v>
      </c>
      <c r="H213" s="107" t="s">
        <v>1233</v>
      </c>
      <c r="I213" s="107" t="s">
        <v>1233</v>
      </c>
      <c r="J213" s="107" t="s">
        <v>1233</v>
      </c>
      <c r="K213" s="107" t="s">
        <v>1233</v>
      </c>
      <c r="L213" s="107">
        <v>1</v>
      </c>
      <c r="O213" s="84" t="s">
        <v>1123</v>
      </c>
      <c r="P213" s="62">
        <v>0.76041666666666663</v>
      </c>
      <c r="Q213" s="45" t="s">
        <v>1211</v>
      </c>
      <c r="R213" s="45" t="s">
        <v>1302</v>
      </c>
      <c r="S213" s="45" t="s">
        <v>179</v>
      </c>
      <c r="T213" s="107">
        <v>1</v>
      </c>
    </row>
    <row r="214" spans="4:20" ht="15.6" x14ac:dyDescent="0.3">
      <c r="D214" s="62">
        <v>0.39583333333333331</v>
      </c>
      <c r="E214" s="45" t="s">
        <v>1207</v>
      </c>
      <c r="F214" s="45" t="s">
        <v>1342</v>
      </c>
      <c r="G214" s="45" t="s">
        <v>294</v>
      </c>
      <c r="H214" s="107" t="s">
        <v>1233</v>
      </c>
      <c r="I214" s="107" t="s">
        <v>1233</v>
      </c>
      <c r="J214" s="107" t="s">
        <v>1233</v>
      </c>
      <c r="K214" s="107">
        <v>1</v>
      </c>
      <c r="L214" s="107" t="s">
        <v>1233</v>
      </c>
      <c r="O214" s="84" t="s">
        <v>1123</v>
      </c>
      <c r="P214" s="62">
        <v>0.76041666666666663</v>
      </c>
      <c r="Q214" s="45" t="s">
        <v>1211</v>
      </c>
      <c r="R214" s="45" t="s">
        <v>1302</v>
      </c>
      <c r="S214" s="45" t="s">
        <v>1090</v>
      </c>
      <c r="T214" s="107">
        <v>1</v>
      </c>
    </row>
    <row r="215" spans="4:20" ht="15.6" x14ac:dyDescent="0.3">
      <c r="D215" s="62">
        <v>0.39583333333333331</v>
      </c>
      <c r="E215" s="45" t="s">
        <v>1207</v>
      </c>
      <c r="F215" s="45" t="s">
        <v>1342</v>
      </c>
      <c r="G215" s="45" t="s">
        <v>590</v>
      </c>
      <c r="H215" s="107" t="s">
        <v>1233</v>
      </c>
      <c r="I215" s="107">
        <v>1</v>
      </c>
      <c r="J215" s="107" t="s">
        <v>1233</v>
      </c>
      <c r="K215" s="107" t="s">
        <v>1233</v>
      </c>
      <c r="L215" s="107" t="s">
        <v>1233</v>
      </c>
      <c r="O215" s="84" t="s">
        <v>1123</v>
      </c>
      <c r="P215" s="62">
        <v>0.76041666666666663</v>
      </c>
      <c r="Q215" s="45" t="s">
        <v>1195</v>
      </c>
      <c r="R215" s="45" t="s">
        <v>1302</v>
      </c>
      <c r="S215" s="45" t="s">
        <v>155</v>
      </c>
      <c r="T215" s="107">
        <v>1</v>
      </c>
    </row>
    <row r="216" spans="4:20" ht="15.6" x14ac:dyDescent="0.3">
      <c r="D216" s="62">
        <v>0.39583333333333331</v>
      </c>
      <c r="E216" s="45" t="s">
        <v>1207</v>
      </c>
      <c r="F216" s="45" t="s">
        <v>1342</v>
      </c>
      <c r="G216" s="45" t="s">
        <v>596</v>
      </c>
      <c r="H216" s="107" t="s">
        <v>1233</v>
      </c>
      <c r="I216" s="107" t="s">
        <v>1233</v>
      </c>
      <c r="J216" s="107" t="s">
        <v>1233</v>
      </c>
      <c r="K216" s="107">
        <v>1</v>
      </c>
      <c r="L216" s="107" t="s">
        <v>1233</v>
      </c>
      <c r="O216" s="84" t="s">
        <v>1123</v>
      </c>
      <c r="P216" s="62">
        <v>0.76041666666666663</v>
      </c>
      <c r="Q216" s="45" t="s">
        <v>1184</v>
      </c>
      <c r="R216" s="45" t="s">
        <v>1342</v>
      </c>
      <c r="S216" s="45" t="s">
        <v>556</v>
      </c>
      <c r="T216" s="107">
        <v>1</v>
      </c>
    </row>
    <row r="217" spans="4:20" ht="15.6" x14ac:dyDescent="0.3">
      <c r="D217" s="62">
        <v>0.39583333333333331</v>
      </c>
      <c r="E217" s="45" t="s">
        <v>1207</v>
      </c>
      <c r="F217" s="45" t="s">
        <v>1342</v>
      </c>
      <c r="G217" s="45" t="s">
        <v>611</v>
      </c>
      <c r="H217" s="107" t="s">
        <v>1233</v>
      </c>
      <c r="I217" s="107" t="s">
        <v>1233</v>
      </c>
      <c r="J217" s="107" t="s">
        <v>1233</v>
      </c>
      <c r="K217" s="107" t="s">
        <v>1233</v>
      </c>
      <c r="L217" s="107">
        <v>1</v>
      </c>
      <c r="O217" s="84" t="s">
        <v>1123</v>
      </c>
      <c r="P217" s="62">
        <v>0.76041666666666663</v>
      </c>
      <c r="Q217" s="45" t="s">
        <v>1194</v>
      </c>
      <c r="R217" s="45" t="s">
        <v>1842</v>
      </c>
      <c r="S217" s="45" t="s">
        <v>740</v>
      </c>
      <c r="T217" s="107">
        <v>1</v>
      </c>
    </row>
    <row r="218" spans="4:20" ht="15.6" x14ac:dyDescent="0.3">
      <c r="D218" s="62">
        <v>0.39583333333333331</v>
      </c>
      <c r="E218" s="45" t="s">
        <v>1207</v>
      </c>
      <c r="F218" s="45" t="s">
        <v>1342</v>
      </c>
      <c r="G218" s="45" t="s">
        <v>243</v>
      </c>
      <c r="H218" s="107" t="s">
        <v>1233</v>
      </c>
      <c r="I218" s="107">
        <v>1</v>
      </c>
      <c r="J218" s="107" t="s">
        <v>1233</v>
      </c>
      <c r="K218" s="107" t="s">
        <v>1233</v>
      </c>
      <c r="L218" s="107" t="s">
        <v>1233</v>
      </c>
      <c r="O218" s="84" t="s">
        <v>1123</v>
      </c>
      <c r="P218" s="62">
        <v>0.76041666666666663</v>
      </c>
      <c r="Q218" s="45" t="s">
        <v>1160</v>
      </c>
      <c r="R218" s="45" t="s">
        <v>1302</v>
      </c>
      <c r="S218" s="45" t="s">
        <v>507</v>
      </c>
      <c r="T218" s="107">
        <v>1</v>
      </c>
    </row>
    <row r="219" spans="4:20" ht="15.6" x14ac:dyDescent="0.3">
      <c r="D219" s="62">
        <v>0.39583333333333331</v>
      </c>
      <c r="E219" s="45" t="s">
        <v>1207</v>
      </c>
      <c r="F219" s="45" t="s">
        <v>1342</v>
      </c>
      <c r="G219" s="45" t="s">
        <v>972</v>
      </c>
      <c r="H219" s="107" t="s">
        <v>1233</v>
      </c>
      <c r="I219" s="107">
        <v>1</v>
      </c>
      <c r="J219" s="107" t="s">
        <v>1233</v>
      </c>
      <c r="K219" s="107" t="s">
        <v>1233</v>
      </c>
      <c r="L219" s="107" t="s">
        <v>1233</v>
      </c>
      <c r="O219" s="84" t="s">
        <v>1123</v>
      </c>
      <c r="P219" s="62">
        <v>0.76041666666666663</v>
      </c>
      <c r="Q219" s="45" t="s">
        <v>1196</v>
      </c>
      <c r="R219" s="45" t="s">
        <v>1342</v>
      </c>
      <c r="S219" s="45" t="s">
        <v>492</v>
      </c>
      <c r="T219" s="107">
        <v>1</v>
      </c>
    </row>
    <row r="220" spans="4:20" ht="15.6" x14ac:dyDescent="0.3">
      <c r="D220" s="62">
        <v>0.39583333333333331</v>
      </c>
      <c r="E220" s="45" t="s">
        <v>1145</v>
      </c>
      <c r="F220" s="45" t="s">
        <v>1287</v>
      </c>
      <c r="G220" s="45" t="s">
        <v>134</v>
      </c>
      <c r="H220" s="107" t="s">
        <v>1233</v>
      </c>
      <c r="I220" s="107" t="s">
        <v>1233</v>
      </c>
      <c r="J220" s="107" t="s">
        <v>1233</v>
      </c>
      <c r="K220" s="107">
        <v>1</v>
      </c>
      <c r="L220" s="107" t="s">
        <v>1233</v>
      </c>
      <c r="O220" s="84" t="s">
        <v>1123</v>
      </c>
      <c r="P220" s="62">
        <v>0.76041666666666663</v>
      </c>
      <c r="Q220" s="45" t="s">
        <v>1174</v>
      </c>
      <c r="R220" s="45" t="s">
        <v>1332</v>
      </c>
      <c r="S220" s="45" t="s">
        <v>837</v>
      </c>
      <c r="T220" s="107">
        <v>1</v>
      </c>
    </row>
    <row r="221" spans="4:20" ht="15.6" x14ac:dyDescent="0.3">
      <c r="D221" s="62">
        <v>0.39583333333333331</v>
      </c>
      <c r="E221" s="45" t="s">
        <v>1195</v>
      </c>
      <c r="F221" s="45" t="s">
        <v>1302</v>
      </c>
      <c r="G221" s="45" t="s">
        <v>290</v>
      </c>
      <c r="H221" s="107" t="s">
        <v>1233</v>
      </c>
      <c r="I221" s="107" t="s">
        <v>1233</v>
      </c>
      <c r="J221" s="107" t="s">
        <v>1233</v>
      </c>
      <c r="K221" s="107" t="s">
        <v>1233</v>
      </c>
      <c r="L221" s="107">
        <v>1</v>
      </c>
      <c r="O221" s="84" t="s">
        <v>1123</v>
      </c>
      <c r="P221" s="62">
        <v>0.76041666666666663</v>
      </c>
      <c r="Q221" s="45" t="s">
        <v>1173</v>
      </c>
      <c r="R221" s="45" t="s">
        <v>1287</v>
      </c>
      <c r="S221" s="45" t="s">
        <v>544</v>
      </c>
      <c r="T221" s="107">
        <v>1</v>
      </c>
    </row>
    <row r="222" spans="4:20" ht="15.6" x14ac:dyDescent="0.3">
      <c r="D222" s="62">
        <v>0.39583333333333331</v>
      </c>
      <c r="E222" s="45" t="s">
        <v>1195</v>
      </c>
      <c r="F222" s="45" t="s">
        <v>1302</v>
      </c>
      <c r="G222" s="45" t="s">
        <v>611</v>
      </c>
      <c r="H222" s="107" t="s">
        <v>1233</v>
      </c>
      <c r="I222" s="107" t="s">
        <v>1233</v>
      </c>
      <c r="J222" s="107" t="s">
        <v>1233</v>
      </c>
      <c r="K222" s="107" t="s">
        <v>1233</v>
      </c>
      <c r="L222" s="107">
        <v>1</v>
      </c>
      <c r="O222" s="84" t="s">
        <v>1123</v>
      </c>
      <c r="P222" s="62">
        <v>0.76041666666666663</v>
      </c>
      <c r="Q222" s="45" t="s">
        <v>1162</v>
      </c>
      <c r="R222" s="45" t="s">
        <v>1842</v>
      </c>
      <c r="S222" s="45" t="s">
        <v>125</v>
      </c>
      <c r="T222" s="107">
        <v>1</v>
      </c>
    </row>
    <row r="223" spans="4:20" x14ac:dyDescent="0.3">
      <c r="D223" s="62">
        <v>0.39583333333333331</v>
      </c>
      <c r="E223" s="45" t="s">
        <v>1159</v>
      </c>
      <c r="F223" s="45" t="s">
        <v>1287</v>
      </c>
      <c r="G223" s="45" t="s">
        <v>465</v>
      </c>
      <c r="H223" s="107" t="s">
        <v>1233</v>
      </c>
      <c r="I223" s="107">
        <v>1</v>
      </c>
      <c r="J223" s="107" t="s">
        <v>1233</v>
      </c>
      <c r="K223" s="107" t="s">
        <v>1233</v>
      </c>
      <c r="L223" s="107" t="s">
        <v>1233</v>
      </c>
      <c r="O223" s="93" t="s">
        <v>3751</v>
      </c>
      <c r="P223" s="93"/>
      <c r="Q223" s="93"/>
      <c r="R223" s="93"/>
      <c r="S223" s="93"/>
      <c r="T223" s="108">
        <v>214</v>
      </c>
    </row>
    <row r="224" spans="4:20" ht="15.6" x14ac:dyDescent="0.3">
      <c r="D224" s="62">
        <v>0.39583333333333331</v>
      </c>
      <c r="E224" s="45" t="s">
        <v>1159</v>
      </c>
      <c r="F224" s="45" t="s">
        <v>1287</v>
      </c>
      <c r="G224" s="45" t="s">
        <v>626</v>
      </c>
      <c r="H224" s="107">
        <v>1</v>
      </c>
      <c r="I224" s="107" t="s">
        <v>1233</v>
      </c>
      <c r="J224" s="107" t="s">
        <v>1233</v>
      </c>
      <c r="K224" s="107" t="s">
        <v>1233</v>
      </c>
      <c r="L224" s="107" t="s">
        <v>1233</v>
      </c>
      <c r="O224" s="84" t="s">
        <v>1118</v>
      </c>
      <c r="P224" s="62">
        <v>0.33333333333333331</v>
      </c>
      <c r="Q224" s="45" t="s">
        <v>1138</v>
      </c>
      <c r="R224" s="45" t="s">
        <v>1287</v>
      </c>
      <c r="S224" s="45" t="s">
        <v>489</v>
      </c>
      <c r="T224" s="107">
        <v>1</v>
      </c>
    </row>
    <row r="225" spans="4:20" ht="15.6" x14ac:dyDescent="0.3">
      <c r="D225" s="62">
        <v>0.39583333333333331</v>
      </c>
      <c r="E225" s="45" t="s">
        <v>1159</v>
      </c>
      <c r="F225" s="45" t="s">
        <v>1287</v>
      </c>
      <c r="G225" s="45" t="s">
        <v>770</v>
      </c>
      <c r="H225" s="107">
        <v>1</v>
      </c>
      <c r="I225" s="107" t="s">
        <v>1233</v>
      </c>
      <c r="J225" s="107" t="s">
        <v>1233</v>
      </c>
      <c r="K225" s="107" t="s">
        <v>1233</v>
      </c>
      <c r="L225" s="107" t="s">
        <v>1233</v>
      </c>
      <c r="O225" s="84" t="s">
        <v>1118</v>
      </c>
      <c r="P225" s="62">
        <v>0.33333333333333331</v>
      </c>
      <c r="Q225" s="45" t="s">
        <v>1210</v>
      </c>
      <c r="R225" s="45" t="s">
        <v>1302</v>
      </c>
      <c r="S225" s="45" t="s">
        <v>590</v>
      </c>
      <c r="T225" s="107">
        <v>1</v>
      </c>
    </row>
    <row r="226" spans="4:20" ht="15.6" x14ac:dyDescent="0.3">
      <c r="D226" s="62">
        <v>0.39583333333333331</v>
      </c>
      <c r="E226" s="45" t="s">
        <v>1159</v>
      </c>
      <c r="F226" s="45" t="s">
        <v>1287</v>
      </c>
      <c r="G226" s="45" t="s">
        <v>538</v>
      </c>
      <c r="H226" s="107" t="s">
        <v>1233</v>
      </c>
      <c r="I226" s="107" t="s">
        <v>1233</v>
      </c>
      <c r="J226" s="107">
        <v>1</v>
      </c>
      <c r="K226" s="107" t="s">
        <v>1233</v>
      </c>
      <c r="L226" s="107">
        <v>1</v>
      </c>
      <c r="O226" s="84" t="s">
        <v>1118</v>
      </c>
      <c r="P226" s="62">
        <v>0.33333333333333331</v>
      </c>
      <c r="Q226" s="45" t="s">
        <v>1117</v>
      </c>
      <c r="R226" s="45" t="s">
        <v>1302</v>
      </c>
      <c r="S226" s="45" t="s">
        <v>944</v>
      </c>
      <c r="T226" s="107">
        <v>1</v>
      </c>
    </row>
    <row r="227" spans="4:20" ht="15.6" x14ac:dyDescent="0.3">
      <c r="D227" s="62">
        <v>0.39583333333333331</v>
      </c>
      <c r="E227" s="45" t="s">
        <v>1154</v>
      </c>
      <c r="F227" s="45" t="s">
        <v>1842</v>
      </c>
      <c r="G227" s="45" t="s">
        <v>459</v>
      </c>
      <c r="H227" s="107" t="s">
        <v>1233</v>
      </c>
      <c r="I227" s="107" t="s">
        <v>1233</v>
      </c>
      <c r="J227" s="107" t="s">
        <v>1233</v>
      </c>
      <c r="K227" s="107">
        <v>1</v>
      </c>
      <c r="L227" s="107" t="s">
        <v>1233</v>
      </c>
      <c r="O227" s="84" t="s">
        <v>1118</v>
      </c>
      <c r="P227" s="62">
        <v>0.33333333333333331</v>
      </c>
      <c r="Q227" s="45" t="s">
        <v>1139</v>
      </c>
      <c r="R227" s="45" t="s">
        <v>1287</v>
      </c>
      <c r="S227" s="45" t="s">
        <v>241</v>
      </c>
      <c r="T227" s="107">
        <v>1</v>
      </c>
    </row>
    <row r="228" spans="4:20" ht="15.6" x14ac:dyDescent="0.3">
      <c r="D228" s="62">
        <v>0.39583333333333331</v>
      </c>
      <c r="E228" s="45" t="s">
        <v>1154</v>
      </c>
      <c r="F228" s="45" t="s">
        <v>1842</v>
      </c>
      <c r="G228" s="45" t="s">
        <v>268</v>
      </c>
      <c r="H228" s="107" t="s">
        <v>1233</v>
      </c>
      <c r="I228" s="107">
        <v>1</v>
      </c>
      <c r="J228" s="107" t="s">
        <v>1233</v>
      </c>
      <c r="K228" s="107" t="s">
        <v>1233</v>
      </c>
      <c r="L228" s="107" t="s">
        <v>1233</v>
      </c>
      <c r="O228" s="84" t="s">
        <v>1118</v>
      </c>
      <c r="P228" s="62">
        <v>0.33333333333333331</v>
      </c>
      <c r="Q228" s="45" t="s">
        <v>1139</v>
      </c>
      <c r="R228" s="45" t="s">
        <v>1287</v>
      </c>
      <c r="S228" s="45" t="s">
        <v>972</v>
      </c>
      <c r="T228" s="107">
        <v>1</v>
      </c>
    </row>
    <row r="229" spans="4:20" ht="15.6" x14ac:dyDescent="0.3">
      <c r="D229" s="62">
        <v>0.39583333333333331</v>
      </c>
      <c r="E229" s="45" t="s">
        <v>1154</v>
      </c>
      <c r="F229" s="45" t="s">
        <v>1842</v>
      </c>
      <c r="G229" s="45" t="s">
        <v>596</v>
      </c>
      <c r="H229" s="107" t="s">
        <v>1233</v>
      </c>
      <c r="I229" s="107">
        <v>1</v>
      </c>
      <c r="J229" s="107" t="s">
        <v>1233</v>
      </c>
      <c r="K229" s="107" t="s">
        <v>1233</v>
      </c>
      <c r="L229" s="107" t="s">
        <v>1233</v>
      </c>
      <c r="O229" s="84" t="s">
        <v>1118</v>
      </c>
      <c r="P229" s="62">
        <v>0.33333333333333331</v>
      </c>
      <c r="Q229" s="45" t="s">
        <v>1157</v>
      </c>
      <c r="R229" s="45" t="s">
        <v>1232</v>
      </c>
      <c r="S229" s="45" t="s">
        <v>415</v>
      </c>
      <c r="T229" s="107">
        <v>1</v>
      </c>
    </row>
    <row r="230" spans="4:20" ht="15.6" x14ac:dyDescent="0.3">
      <c r="D230" s="62">
        <v>0.39583333333333331</v>
      </c>
      <c r="E230" s="45" t="s">
        <v>1154</v>
      </c>
      <c r="F230" s="45" t="s">
        <v>1842</v>
      </c>
      <c r="G230" s="45" t="s">
        <v>731</v>
      </c>
      <c r="H230" s="107" t="s">
        <v>1233</v>
      </c>
      <c r="I230" s="107" t="s">
        <v>1233</v>
      </c>
      <c r="J230" s="107" t="s">
        <v>1233</v>
      </c>
      <c r="K230" s="107">
        <v>1</v>
      </c>
      <c r="L230" s="107" t="s">
        <v>1233</v>
      </c>
      <c r="O230" s="84" t="s">
        <v>1118</v>
      </c>
      <c r="P230" s="62">
        <v>0.33333333333333331</v>
      </c>
      <c r="Q230" s="45" t="s">
        <v>1163</v>
      </c>
      <c r="R230" s="45" t="s">
        <v>1287</v>
      </c>
      <c r="S230" s="45" t="s">
        <v>767</v>
      </c>
      <c r="T230" s="107">
        <v>1</v>
      </c>
    </row>
    <row r="231" spans="4:20" ht="15.6" x14ac:dyDescent="0.3">
      <c r="D231" s="62">
        <v>0.39583333333333331</v>
      </c>
      <c r="E231" s="45" t="s">
        <v>1154</v>
      </c>
      <c r="F231" s="45" t="s">
        <v>1842</v>
      </c>
      <c r="G231" s="45" t="s">
        <v>722</v>
      </c>
      <c r="H231" s="107" t="s">
        <v>1233</v>
      </c>
      <c r="I231" s="107">
        <v>1</v>
      </c>
      <c r="J231" s="107" t="s">
        <v>1233</v>
      </c>
      <c r="K231" s="107" t="s">
        <v>1233</v>
      </c>
      <c r="L231" s="107" t="s">
        <v>1233</v>
      </c>
      <c r="O231" s="84" t="s">
        <v>1118</v>
      </c>
      <c r="P231" s="62">
        <v>0.33333333333333331</v>
      </c>
      <c r="Q231" s="45" t="s">
        <v>1163</v>
      </c>
      <c r="R231" s="45" t="s">
        <v>1287</v>
      </c>
      <c r="S231" s="45" t="s">
        <v>776</v>
      </c>
      <c r="T231" s="107">
        <v>1</v>
      </c>
    </row>
    <row r="232" spans="4:20" ht="15.6" x14ac:dyDescent="0.3">
      <c r="D232" s="62">
        <v>0.39583333333333331</v>
      </c>
      <c r="E232" s="45" t="s">
        <v>1154</v>
      </c>
      <c r="F232" s="45" t="s">
        <v>1842</v>
      </c>
      <c r="G232" s="45" t="s">
        <v>966</v>
      </c>
      <c r="H232" s="107" t="s">
        <v>1233</v>
      </c>
      <c r="I232" s="107" t="s">
        <v>1233</v>
      </c>
      <c r="J232" s="107" t="s">
        <v>1233</v>
      </c>
      <c r="K232" s="107">
        <v>1</v>
      </c>
      <c r="L232" s="107" t="s">
        <v>1233</v>
      </c>
      <c r="O232" s="84" t="s">
        <v>1118</v>
      </c>
      <c r="P232" s="62">
        <v>0.33333333333333331</v>
      </c>
      <c r="Q232" s="45" t="s">
        <v>1163</v>
      </c>
      <c r="R232" s="45" t="s">
        <v>1287</v>
      </c>
      <c r="S232" s="45" t="s">
        <v>731</v>
      </c>
      <c r="T232" s="107">
        <v>1</v>
      </c>
    </row>
    <row r="233" spans="4:20" ht="15.6" x14ac:dyDescent="0.3">
      <c r="D233" s="62">
        <v>0.39583333333333331</v>
      </c>
      <c r="E233" s="45" t="s">
        <v>1200</v>
      </c>
      <c r="F233" s="45" t="s">
        <v>1232</v>
      </c>
      <c r="G233" s="45" t="s">
        <v>584</v>
      </c>
      <c r="H233" s="107">
        <v>1</v>
      </c>
      <c r="I233" s="107" t="s">
        <v>1233</v>
      </c>
      <c r="J233" s="107">
        <v>1</v>
      </c>
      <c r="K233" s="107" t="s">
        <v>1233</v>
      </c>
      <c r="L233" s="107" t="s">
        <v>1233</v>
      </c>
      <c r="O233" s="84" t="s">
        <v>1118</v>
      </c>
      <c r="P233" s="62">
        <v>0.33333333333333331</v>
      </c>
      <c r="Q233" s="45" t="s">
        <v>1198</v>
      </c>
      <c r="R233" s="45" t="s">
        <v>1232</v>
      </c>
      <c r="S233" s="45" t="s">
        <v>590</v>
      </c>
      <c r="T233" s="107">
        <v>1</v>
      </c>
    </row>
    <row r="234" spans="4:20" ht="15.6" x14ac:dyDescent="0.3">
      <c r="D234" s="62">
        <v>0.39583333333333331</v>
      </c>
      <c r="E234" s="45" t="s">
        <v>1200</v>
      </c>
      <c r="F234" s="45" t="s">
        <v>1232</v>
      </c>
      <c r="G234" s="45" t="s">
        <v>764</v>
      </c>
      <c r="H234" s="107">
        <v>1</v>
      </c>
      <c r="I234" s="107" t="s">
        <v>1233</v>
      </c>
      <c r="J234" s="107">
        <v>1</v>
      </c>
      <c r="K234" s="107" t="s">
        <v>1233</v>
      </c>
      <c r="L234" s="107" t="s">
        <v>1233</v>
      </c>
      <c r="O234" s="84" t="s">
        <v>1118</v>
      </c>
      <c r="P234" s="62">
        <v>0.33333333333333331</v>
      </c>
      <c r="Q234" s="45" t="s">
        <v>1207</v>
      </c>
      <c r="R234" s="45" t="s">
        <v>1342</v>
      </c>
      <c r="S234" s="45" t="s">
        <v>1088</v>
      </c>
      <c r="T234" s="107">
        <v>1</v>
      </c>
    </row>
    <row r="235" spans="4:20" ht="15.6" x14ac:dyDescent="0.3">
      <c r="D235" s="62">
        <v>0.39583333333333331</v>
      </c>
      <c r="E235" s="45" t="s">
        <v>1200</v>
      </c>
      <c r="F235" s="45" t="s">
        <v>1232</v>
      </c>
      <c r="G235" s="45" t="s">
        <v>565</v>
      </c>
      <c r="H235" s="107" t="s">
        <v>1233</v>
      </c>
      <c r="I235" s="107" t="s">
        <v>1233</v>
      </c>
      <c r="J235" s="107" t="s">
        <v>1233</v>
      </c>
      <c r="K235" s="107" t="s">
        <v>1233</v>
      </c>
      <c r="L235" s="107">
        <v>1</v>
      </c>
      <c r="O235" s="84" t="s">
        <v>1118</v>
      </c>
      <c r="P235" s="62">
        <v>0.33333333333333331</v>
      </c>
      <c r="Q235" s="45" t="s">
        <v>1207</v>
      </c>
      <c r="R235" s="45" t="s">
        <v>1342</v>
      </c>
      <c r="S235" s="45" t="s">
        <v>680</v>
      </c>
      <c r="T235" s="107">
        <v>1</v>
      </c>
    </row>
    <row r="236" spans="4:20" ht="15.6" x14ac:dyDescent="0.3">
      <c r="D236" s="62">
        <v>0.39583333333333331</v>
      </c>
      <c r="E236" s="45" t="s">
        <v>1200</v>
      </c>
      <c r="F236" s="45" t="s">
        <v>1232</v>
      </c>
      <c r="G236" s="45" t="s">
        <v>541</v>
      </c>
      <c r="H236" s="107" t="s">
        <v>1233</v>
      </c>
      <c r="I236" s="107" t="s">
        <v>1233</v>
      </c>
      <c r="J236" s="107" t="s">
        <v>1233</v>
      </c>
      <c r="K236" s="107" t="s">
        <v>1233</v>
      </c>
      <c r="L236" s="107">
        <v>1</v>
      </c>
      <c r="O236" s="84" t="s">
        <v>1118</v>
      </c>
      <c r="P236" s="62">
        <v>0.33333333333333331</v>
      </c>
      <c r="Q236" s="45" t="s">
        <v>1154</v>
      </c>
      <c r="R236" s="45" t="s">
        <v>1842</v>
      </c>
      <c r="S236" s="45" t="s">
        <v>243</v>
      </c>
      <c r="T236" s="107">
        <v>1</v>
      </c>
    </row>
    <row r="237" spans="4:20" ht="15.6" x14ac:dyDescent="0.3">
      <c r="D237" s="62">
        <v>0.39583333333333331</v>
      </c>
      <c r="E237" s="45" t="s">
        <v>1160</v>
      </c>
      <c r="F237" s="45" t="s">
        <v>1302</v>
      </c>
      <c r="G237" s="45" t="s">
        <v>623</v>
      </c>
      <c r="H237" s="107">
        <v>1</v>
      </c>
      <c r="I237" s="107" t="s">
        <v>1233</v>
      </c>
      <c r="J237" s="107" t="s">
        <v>1233</v>
      </c>
      <c r="K237" s="107" t="s">
        <v>1233</v>
      </c>
      <c r="L237" s="107" t="s">
        <v>1233</v>
      </c>
      <c r="O237" s="84" t="s">
        <v>1118</v>
      </c>
      <c r="P237" s="62">
        <v>0.33333333333333331</v>
      </c>
      <c r="Q237" s="45" t="s">
        <v>1180</v>
      </c>
      <c r="R237" s="45" t="s">
        <v>1342</v>
      </c>
      <c r="S237" s="45" t="s">
        <v>785</v>
      </c>
      <c r="T237" s="107">
        <v>1</v>
      </c>
    </row>
    <row r="238" spans="4:20" ht="15.6" x14ac:dyDescent="0.3">
      <c r="D238" s="62">
        <v>0.39583333333333331</v>
      </c>
      <c r="E238" s="45" t="s">
        <v>1160</v>
      </c>
      <c r="F238" s="45" t="s">
        <v>1302</v>
      </c>
      <c r="G238" s="45" t="s">
        <v>882</v>
      </c>
      <c r="H238" s="107" t="s">
        <v>1233</v>
      </c>
      <c r="I238" s="107" t="s">
        <v>1233</v>
      </c>
      <c r="J238" s="107" t="s">
        <v>1233</v>
      </c>
      <c r="K238" s="107">
        <v>1</v>
      </c>
      <c r="L238" s="107" t="s">
        <v>1233</v>
      </c>
      <c r="O238" s="84" t="s">
        <v>1118</v>
      </c>
      <c r="P238" s="62">
        <v>0.33333333333333331</v>
      </c>
      <c r="Q238" s="45" t="s">
        <v>1148</v>
      </c>
      <c r="R238" s="45" t="s">
        <v>1332</v>
      </c>
      <c r="S238" s="45" t="s">
        <v>1146</v>
      </c>
      <c r="T238" s="107">
        <v>1</v>
      </c>
    </row>
    <row r="239" spans="4:20" ht="15.6" x14ac:dyDescent="0.3">
      <c r="D239" s="62">
        <v>0.39583333333333331</v>
      </c>
      <c r="E239" s="45" t="s">
        <v>1180</v>
      </c>
      <c r="F239" s="45" t="s">
        <v>1342</v>
      </c>
      <c r="G239" s="45" t="s">
        <v>462</v>
      </c>
      <c r="H239" s="107" t="s">
        <v>1233</v>
      </c>
      <c r="I239" s="107" t="s">
        <v>1233</v>
      </c>
      <c r="J239" s="107" t="s">
        <v>1233</v>
      </c>
      <c r="K239" s="107" t="s">
        <v>1233</v>
      </c>
      <c r="L239" s="107">
        <v>1</v>
      </c>
      <c r="O239" s="84" t="s">
        <v>1118</v>
      </c>
      <c r="P239" s="62">
        <v>0.36458333333333331</v>
      </c>
      <c r="Q239" s="45" t="s">
        <v>1138</v>
      </c>
      <c r="R239" s="45" t="s">
        <v>1287</v>
      </c>
      <c r="S239" s="45" t="s">
        <v>290</v>
      </c>
      <c r="T239" s="107">
        <v>1</v>
      </c>
    </row>
    <row r="240" spans="4:20" ht="15.6" x14ac:dyDescent="0.3">
      <c r="D240" s="62">
        <v>0.39583333333333331</v>
      </c>
      <c r="E240" s="45" t="s">
        <v>1180</v>
      </c>
      <c r="F240" s="45" t="s">
        <v>1342</v>
      </c>
      <c r="G240" s="45" t="s">
        <v>77</v>
      </c>
      <c r="H240" s="107">
        <v>1</v>
      </c>
      <c r="I240" s="107" t="s">
        <v>1233</v>
      </c>
      <c r="J240" s="107" t="s">
        <v>1233</v>
      </c>
      <c r="K240" s="107" t="s">
        <v>1233</v>
      </c>
      <c r="L240" s="107" t="s">
        <v>1233</v>
      </c>
      <c r="O240" s="84" t="s">
        <v>1118</v>
      </c>
      <c r="P240" s="62">
        <v>0.36458333333333331</v>
      </c>
      <c r="Q240" s="45" t="s">
        <v>1138</v>
      </c>
      <c r="R240" s="45" t="s">
        <v>1287</v>
      </c>
      <c r="S240" s="45" t="s">
        <v>857</v>
      </c>
      <c r="T240" s="107">
        <v>1</v>
      </c>
    </row>
    <row r="241" spans="4:20" ht="15.6" x14ac:dyDescent="0.3">
      <c r="D241" s="62">
        <v>0.39583333333333331</v>
      </c>
      <c r="E241" s="45" t="s">
        <v>1180</v>
      </c>
      <c r="F241" s="45" t="s">
        <v>1342</v>
      </c>
      <c r="G241" s="45" t="s">
        <v>382</v>
      </c>
      <c r="H241" s="107">
        <v>1</v>
      </c>
      <c r="I241" s="107" t="s">
        <v>1233</v>
      </c>
      <c r="J241" s="107" t="s">
        <v>1233</v>
      </c>
      <c r="K241" s="107" t="s">
        <v>1233</v>
      </c>
      <c r="L241" s="107" t="s">
        <v>1233</v>
      </c>
      <c r="O241" s="84" t="s">
        <v>1118</v>
      </c>
      <c r="P241" s="62">
        <v>0.36458333333333331</v>
      </c>
      <c r="Q241" s="45" t="s">
        <v>1210</v>
      </c>
      <c r="R241" s="45" t="s">
        <v>1302</v>
      </c>
      <c r="S241" s="45" t="s">
        <v>776</v>
      </c>
      <c r="T241" s="107">
        <v>1</v>
      </c>
    </row>
    <row r="242" spans="4:20" ht="15.6" x14ac:dyDescent="0.3">
      <c r="D242" s="62">
        <v>0.39583333333333331</v>
      </c>
      <c r="E242" s="45" t="s">
        <v>1180</v>
      </c>
      <c r="F242" s="45" t="s">
        <v>1342</v>
      </c>
      <c r="G242" s="45" t="s">
        <v>707</v>
      </c>
      <c r="H242" s="107" t="s">
        <v>1233</v>
      </c>
      <c r="I242" s="107" t="s">
        <v>1233</v>
      </c>
      <c r="J242" s="107" t="s">
        <v>1233</v>
      </c>
      <c r="K242" s="107" t="s">
        <v>1233</v>
      </c>
      <c r="L242" s="107">
        <v>1</v>
      </c>
      <c r="O242" s="84" t="s">
        <v>1118</v>
      </c>
      <c r="P242" s="62">
        <v>0.36458333333333331</v>
      </c>
      <c r="Q242" s="45" t="s">
        <v>1210</v>
      </c>
      <c r="R242" s="45" t="s">
        <v>1302</v>
      </c>
      <c r="S242" s="45" t="s">
        <v>680</v>
      </c>
      <c r="T242" s="107">
        <v>1</v>
      </c>
    </row>
    <row r="243" spans="4:20" ht="15.6" x14ac:dyDescent="0.3">
      <c r="D243" s="62">
        <v>0.39583333333333331</v>
      </c>
      <c r="E243" s="45" t="s">
        <v>1180</v>
      </c>
      <c r="F243" s="45" t="s">
        <v>1342</v>
      </c>
      <c r="G243" s="45" t="s">
        <v>405</v>
      </c>
      <c r="H243" s="107" t="s">
        <v>1233</v>
      </c>
      <c r="I243" s="107" t="s">
        <v>1233</v>
      </c>
      <c r="J243" s="107" t="s">
        <v>1233</v>
      </c>
      <c r="K243" s="107" t="s">
        <v>1233</v>
      </c>
      <c r="L243" s="107">
        <v>1</v>
      </c>
      <c r="O243" s="84" t="s">
        <v>1118</v>
      </c>
      <c r="P243" s="62">
        <v>0.36458333333333331</v>
      </c>
      <c r="Q243" s="45" t="s">
        <v>1117</v>
      </c>
      <c r="R243" s="45" t="s">
        <v>1302</v>
      </c>
      <c r="S243" s="45" t="s">
        <v>1088</v>
      </c>
      <c r="T243" s="107">
        <v>1</v>
      </c>
    </row>
    <row r="244" spans="4:20" ht="15.6" x14ac:dyDescent="0.3">
      <c r="D244" s="62">
        <v>0.39583333333333331</v>
      </c>
      <c r="E244" s="45" t="s">
        <v>1180</v>
      </c>
      <c r="F244" s="45" t="s">
        <v>1342</v>
      </c>
      <c r="G244" s="45" t="s">
        <v>844</v>
      </c>
      <c r="H244" s="107" t="s">
        <v>1233</v>
      </c>
      <c r="I244" s="107">
        <v>1</v>
      </c>
      <c r="J244" s="107" t="s">
        <v>1233</v>
      </c>
      <c r="K244" s="107" t="s">
        <v>1233</v>
      </c>
      <c r="L244" s="107" t="s">
        <v>1233</v>
      </c>
      <c r="O244" s="84" t="s">
        <v>1118</v>
      </c>
      <c r="P244" s="62">
        <v>0.36458333333333331</v>
      </c>
      <c r="Q244" s="45" t="s">
        <v>1117</v>
      </c>
      <c r="R244" s="45" t="s">
        <v>1302</v>
      </c>
      <c r="S244" s="45" t="s">
        <v>722</v>
      </c>
      <c r="T244" s="107">
        <v>1</v>
      </c>
    </row>
    <row r="245" spans="4:20" ht="15.6" x14ac:dyDescent="0.3">
      <c r="D245" s="62">
        <v>0.39583333333333331</v>
      </c>
      <c r="E245" s="45" t="s">
        <v>2211</v>
      </c>
      <c r="F245" s="45" t="s">
        <v>1302</v>
      </c>
      <c r="G245" s="45" t="s">
        <v>418</v>
      </c>
      <c r="H245" s="107">
        <v>1</v>
      </c>
      <c r="I245" s="107" t="s">
        <v>1233</v>
      </c>
      <c r="J245" s="107" t="s">
        <v>1233</v>
      </c>
      <c r="K245" s="107" t="s">
        <v>1233</v>
      </c>
      <c r="L245" s="107" t="s">
        <v>1233</v>
      </c>
      <c r="O245" s="84" t="s">
        <v>1118</v>
      </c>
      <c r="P245" s="62">
        <v>0.36458333333333331</v>
      </c>
      <c r="Q245" s="45" t="s">
        <v>1139</v>
      </c>
      <c r="R245" s="45" t="s">
        <v>1287</v>
      </c>
      <c r="S245" s="45" t="s">
        <v>243</v>
      </c>
      <c r="T245" s="107">
        <v>1</v>
      </c>
    </row>
    <row r="246" spans="4:20" ht="15.6" x14ac:dyDescent="0.3">
      <c r="D246" s="62">
        <v>0.39583333333333331</v>
      </c>
      <c r="E246" s="45" t="s">
        <v>2211</v>
      </c>
      <c r="F246" s="45" t="s">
        <v>1302</v>
      </c>
      <c r="G246" s="45" t="s">
        <v>465</v>
      </c>
      <c r="H246" s="107" t="s">
        <v>1233</v>
      </c>
      <c r="I246" s="107">
        <v>1</v>
      </c>
      <c r="J246" s="107" t="s">
        <v>1233</v>
      </c>
      <c r="K246" s="107" t="s">
        <v>1233</v>
      </c>
      <c r="L246" s="107" t="s">
        <v>1233</v>
      </c>
      <c r="O246" s="84" t="s">
        <v>1118</v>
      </c>
      <c r="P246" s="62">
        <v>0.36458333333333331</v>
      </c>
      <c r="Q246" s="45" t="s">
        <v>1157</v>
      </c>
      <c r="R246" s="45" t="s">
        <v>1232</v>
      </c>
      <c r="S246" s="45" t="s">
        <v>489</v>
      </c>
      <c r="T246" s="107">
        <v>1</v>
      </c>
    </row>
    <row r="247" spans="4:20" ht="15.6" x14ac:dyDescent="0.3">
      <c r="D247" s="62">
        <v>0.39583333333333331</v>
      </c>
      <c r="E247" s="45" t="s">
        <v>2211</v>
      </c>
      <c r="F247" s="45" t="s">
        <v>1302</v>
      </c>
      <c r="G247" s="45" t="s">
        <v>140</v>
      </c>
      <c r="H247" s="107">
        <v>1</v>
      </c>
      <c r="I247" s="107" t="s">
        <v>1233</v>
      </c>
      <c r="J247" s="107" t="s">
        <v>1233</v>
      </c>
      <c r="K247" s="107" t="s">
        <v>1233</v>
      </c>
      <c r="L247" s="107" t="s">
        <v>1233</v>
      </c>
      <c r="O247" s="84" t="s">
        <v>1118</v>
      </c>
      <c r="P247" s="62">
        <v>0.36458333333333331</v>
      </c>
      <c r="Q247" s="45" t="s">
        <v>1205</v>
      </c>
      <c r="R247" s="45" t="s">
        <v>1232</v>
      </c>
      <c r="S247" s="45" t="s">
        <v>972</v>
      </c>
      <c r="T247" s="107">
        <v>1</v>
      </c>
    </row>
    <row r="248" spans="4:20" ht="15.6" x14ac:dyDescent="0.3">
      <c r="D248" s="62">
        <v>0.39583333333333331</v>
      </c>
      <c r="E248" s="45" t="s">
        <v>2211</v>
      </c>
      <c r="F248" s="45" t="s">
        <v>1302</v>
      </c>
      <c r="G248" s="45" t="s">
        <v>325</v>
      </c>
      <c r="H248" s="107" t="s">
        <v>1233</v>
      </c>
      <c r="I248" s="107">
        <v>1</v>
      </c>
      <c r="J248" s="107" t="s">
        <v>1233</v>
      </c>
      <c r="K248" s="107" t="s">
        <v>1233</v>
      </c>
      <c r="L248" s="107" t="s">
        <v>1233</v>
      </c>
      <c r="O248" s="84" t="s">
        <v>1118</v>
      </c>
      <c r="P248" s="62">
        <v>0.36458333333333331</v>
      </c>
      <c r="Q248" s="45" t="s">
        <v>1163</v>
      </c>
      <c r="R248" s="45" t="s">
        <v>1287</v>
      </c>
      <c r="S248" s="45" t="s">
        <v>294</v>
      </c>
      <c r="T248" s="107">
        <v>1</v>
      </c>
    </row>
    <row r="249" spans="4:20" ht="15.6" x14ac:dyDescent="0.3">
      <c r="D249" s="62">
        <v>0.39583333333333331</v>
      </c>
      <c r="E249" s="45" t="s">
        <v>2211</v>
      </c>
      <c r="F249" s="45" t="s">
        <v>1302</v>
      </c>
      <c r="G249" s="45" t="s">
        <v>243</v>
      </c>
      <c r="H249" s="107" t="s">
        <v>1233</v>
      </c>
      <c r="I249" s="107" t="s">
        <v>1233</v>
      </c>
      <c r="J249" s="107" t="s">
        <v>1233</v>
      </c>
      <c r="K249" s="107" t="s">
        <v>1233</v>
      </c>
      <c r="L249" s="107">
        <v>1</v>
      </c>
      <c r="O249" s="84" t="s">
        <v>1118</v>
      </c>
      <c r="P249" s="62">
        <v>0.36458333333333331</v>
      </c>
      <c r="Q249" s="45" t="s">
        <v>1163</v>
      </c>
      <c r="R249" s="45" t="s">
        <v>1287</v>
      </c>
      <c r="S249" s="45" t="s">
        <v>785</v>
      </c>
      <c r="T249" s="107">
        <v>1</v>
      </c>
    </row>
    <row r="250" spans="4:20" ht="15.6" x14ac:dyDescent="0.3">
      <c r="D250" s="62">
        <v>0.39583333333333331</v>
      </c>
      <c r="E250" s="45" t="s">
        <v>1193</v>
      </c>
      <c r="F250" s="45" t="s">
        <v>1287</v>
      </c>
      <c r="G250" s="45" t="s">
        <v>228</v>
      </c>
      <c r="H250" s="107">
        <v>1</v>
      </c>
      <c r="I250" s="107" t="s">
        <v>1233</v>
      </c>
      <c r="J250" s="107" t="s">
        <v>1233</v>
      </c>
      <c r="K250" s="107" t="s">
        <v>1233</v>
      </c>
      <c r="L250" s="107" t="s">
        <v>1233</v>
      </c>
      <c r="O250" s="84" t="s">
        <v>1118</v>
      </c>
      <c r="P250" s="62">
        <v>0.36458333333333331</v>
      </c>
      <c r="Q250" s="45" t="s">
        <v>1163</v>
      </c>
      <c r="R250" s="45" t="s">
        <v>1287</v>
      </c>
      <c r="S250" s="45" t="s">
        <v>944</v>
      </c>
      <c r="T250" s="107">
        <v>1</v>
      </c>
    </row>
    <row r="251" spans="4:20" ht="15.6" x14ac:dyDescent="0.3">
      <c r="D251" s="62">
        <v>0.39583333333333331</v>
      </c>
      <c r="E251" s="45" t="s">
        <v>1214</v>
      </c>
      <c r="F251" s="45" t="s">
        <v>1332</v>
      </c>
      <c r="G251" s="45" t="s">
        <v>614</v>
      </c>
      <c r="H251" s="107" t="s">
        <v>1233</v>
      </c>
      <c r="I251" s="107" t="s">
        <v>1233</v>
      </c>
      <c r="J251" s="107" t="s">
        <v>1233</v>
      </c>
      <c r="K251" s="107">
        <v>1</v>
      </c>
      <c r="L251" s="107" t="s">
        <v>1233</v>
      </c>
      <c r="O251" s="84" t="s">
        <v>1118</v>
      </c>
      <c r="P251" s="62">
        <v>0.36458333333333331</v>
      </c>
      <c r="Q251" s="45" t="s">
        <v>1198</v>
      </c>
      <c r="R251" s="45" t="s">
        <v>1232</v>
      </c>
      <c r="S251" s="45" t="s">
        <v>571</v>
      </c>
      <c r="T251" s="107">
        <v>1</v>
      </c>
    </row>
    <row r="252" spans="4:20" ht="15.6" x14ac:dyDescent="0.3">
      <c r="D252" s="62">
        <v>0.39583333333333331</v>
      </c>
      <c r="E252" s="45" t="s">
        <v>1214</v>
      </c>
      <c r="F252" s="45" t="s">
        <v>1332</v>
      </c>
      <c r="G252" s="45" t="s">
        <v>806</v>
      </c>
      <c r="H252" s="107" t="s">
        <v>1233</v>
      </c>
      <c r="I252" s="107" t="s">
        <v>1233</v>
      </c>
      <c r="J252" s="107">
        <v>1</v>
      </c>
      <c r="K252" s="107" t="s">
        <v>1233</v>
      </c>
      <c r="L252" s="107">
        <v>1</v>
      </c>
      <c r="O252" s="84" t="s">
        <v>1118</v>
      </c>
      <c r="P252" s="62">
        <v>0.36458333333333331</v>
      </c>
      <c r="Q252" s="45" t="s">
        <v>1207</v>
      </c>
      <c r="R252" s="45" t="s">
        <v>1342</v>
      </c>
      <c r="S252" s="45" t="s">
        <v>290</v>
      </c>
      <c r="T252" s="107">
        <v>1</v>
      </c>
    </row>
    <row r="253" spans="4:20" ht="15.6" x14ac:dyDescent="0.3">
      <c r="D253" s="62">
        <v>0.39583333333333331</v>
      </c>
      <c r="E253" s="45" t="s">
        <v>1148</v>
      </c>
      <c r="F253" s="45" t="s">
        <v>1332</v>
      </c>
      <c r="G253" s="45" t="s">
        <v>456</v>
      </c>
      <c r="H253" s="107">
        <v>1</v>
      </c>
      <c r="I253" s="107" t="s">
        <v>1233</v>
      </c>
      <c r="J253" s="107" t="s">
        <v>1233</v>
      </c>
      <c r="K253" s="107" t="s">
        <v>1233</v>
      </c>
      <c r="L253" s="107" t="s">
        <v>1233</v>
      </c>
      <c r="O253" s="84" t="s">
        <v>1118</v>
      </c>
      <c r="P253" s="62">
        <v>0.36458333333333331</v>
      </c>
      <c r="Q253" s="45" t="s">
        <v>1207</v>
      </c>
      <c r="R253" s="45" t="s">
        <v>1342</v>
      </c>
      <c r="S253" s="45" t="s">
        <v>571</v>
      </c>
      <c r="T253" s="107">
        <v>1</v>
      </c>
    </row>
    <row r="254" spans="4:20" ht="15.6" x14ac:dyDescent="0.3">
      <c r="D254" s="62">
        <v>0.39583333333333331</v>
      </c>
      <c r="E254" s="45" t="s">
        <v>1148</v>
      </c>
      <c r="F254" s="45" t="s">
        <v>1332</v>
      </c>
      <c r="G254" s="45" t="s">
        <v>290</v>
      </c>
      <c r="H254" s="107" t="s">
        <v>1233</v>
      </c>
      <c r="I254" s="107">
        <v>1</v>
      </c>
      <c r="J254" s="107" t="s">
        <v>1233</v>
      </c>
      <c r="K254" s="107" t="s">
        <v>1233</v>
      </c>
      <c r="L254" s="107" t="s">
        <v>1233</v>
      </c>
      <c r="O254" s="84" t="s">
        <v>1118</v>
      </c>
      <c r="P254" s="62">
        <v>0.36458333333333331</v>
      </c>
      <c r="Q254" s="45" t="s">
        <v>1159</v>
      </c>
      <c r="R254" s="45" t="s">
        <v>1287</v>
      </c>
      <c r="S254" s="45" t="s">
        <v>590</v>
      </c>
      <c r="T254" s="107">
        <v>1</v>
      </c>
    </row>
    <row r="255" spans="4:20" ht="15.6" x14ac:dyDescent="0.3">
      <c r="D255" s="62">
        <v>0.39583333333333331</v>
      </c>
      <c r="E255" s="45" t="s">
        <v>1148</v>
      </c>
      <c r="F255" s="45" t="s">
        <v>1332</v>
      </c>
      <c r="G255" s="45" t="s">
        <v>1010</v>
      </c>
      <c r="H255" s="107" t="s">
        <v>1233</v>
      </c>
      <c r="I255" s="107" t="s">
        <v>1233</v>
      </c>
      <c r="J255" s="107" t="s">
        <v>1233</v>
      </c>
      <c r="K255" s="107">
        <v>1</v>
      </c>
      <c r="L255" s="107" t="s">
        <v>1233</v>
      </c>
      <c r="O255" s="84" t="s">
        <v>1118</v>
      </c>
      <c r="P255" s="62">
        <v>0.36458333333333331</v>
      </c>
      <c r="Q255" s="45" t="s">
        <v>1159</v>
      </c>
      <c r="R255" s="45" t="s">
        <v>1287</v>
      </c>
      <c r="S255" s="45" t="s">
        <v>617</v>
      </c>
      <c r="T255" s="107">
        <v>1</v>
      </c>
    </row>
    <row r="256" spans="4:20" ht="15.6" x14ac:dyDescent="0.3">
      <c r="D256" s="62">
        <v>0.39583333333333331</v>
      </c>
      <c r="E256" s="45" t="s">
        <v>1196</v>
      </c>
      <c r="F256" s="45" t="s">
        <v>1342</v>
      </c>
      <c r="G256" s="45" t="s">
        <v>664</v>
      </c>
      <c r="H256" s="107" t="s">
        <v>1233</v>
      </c>
      <c r="I256" s="107" t="s">
        <v>1233</v>
      </c>
      <c r="J256" s="107">
        <v>1</v>
      </c>
      <c r="K256" s="107" t="s">
        <v>1233</v>
      </c>
      <c r="L256" s="107" t="s">
        <v>1233</v>
      </c>
      <c r="O256" s="84" t="s">
        <v>1118</v>
      </c>
      <c r="P256" s="62">
        <v>0.36458333333333331</v>
      </c>
      <c r="Q256" s="45" t="s">
        <v>1154</v>
      </c>
      <c r="R256" s="45" t="s">
        <v>1842</v>
      </c>
      <c r="S256" s="45" t="s">
        <v>767</v>
      </c>
      <c r="T256" s="107">
        <v>1</v>
      </c>
    </row>
    <row r="257" spans="4:20" ht="15.6" x14ac:dyDescent="0.3">
      <c r="D257" s="62">
        <v>0.39583333333333331</v>
      </c>
      <c r="E257" s="45" t="s">
        <v>1196</v>
      </c>
      <c r="F257" s="45" t="s">
        <v>1342</v>
      </c>
      <c r="G257" s="45" t="s">
        <v>480</v>
      </c>
      <c r="H257" s="107" t="s">
        <v>1233</v>
      </c>
      <c r="I257" s="107" t="s">
        <v>1233</v>
      </c>
      <c r="J257" s="107">
        <v>1</v>
      </c>
      <c r="K257" s="107" t="s">
        <v>1233</v>
      </c>
      <c r="L257" s="107" t="s">
        <v>1233</v>
      </c>
      <c r="O257" s="84" t="s">
        <v>1118</v>
      </c>
      <c r="P257" s="62">
        <v>0.36458333333333331</v>
      </c>
      <c r="Q257" s="45" t="s">
        <v>1154</v>
      </c>
      <c r="R257" s="45" t="s">
        <v>1842</v>
      </c>
      <c r="S257" s="45" t="s">
        <v>731</v>
      </c>
      <c r="T257" s="107">
        <v>1</v>
      </c>
    </row>
    <row r="258" spans="4:20" ht="15.6" x14ac:dyDescent="0.3">
      <c r="D258" s="62">
        <v>0.39583333333333331</v>
      </c>
      <c r="E258" s="45" t="s">
        <v>1199</v>
      </c>
      <c r="F258" s="45" t="s">
        <v>1842</v>
      </c>
      <c r="G258" s="45" t="s">
        <v>707</v>
      </c>
      <c r="H258" s="107">
        <v>1</v>
      </c>
      <c r="I258" s="107" t="s">
        <v>1233</v>
      </c>
      <c r="J258" s="107" t="s">
        <v>1233</v>
      </c>
      <c r="K258" s="107" t="s">
        <v>1233</v>
      </c>
      <c r="L258" s="107" t="s">
        <v>1233</v>
      </c>
      <c r="O258" s="84" t="s">
        <v>1118</v>
      </c>
      <c r="P258" s="62">
        <v>0.36458333333333331</v>
      </c>
      <c r="Q258" s="45" t="s">
        <v>1180</v>
      </c>
      <c r="R258" s="45" t="s">
        <v>1342</v>
      </c>
      <c r="S258" s="45" t="s">
        <v>788</v>
      </c>
      <c r="T258" s="107">
        <v>1</v>
      </c>
    </row>
    <row r="259" spans="4:20" ht="15.6" x14ac:dyDescent="0.3">
      <c r="D259" s="62">
        <v>0.39583333333333331</v>
      </c>
      <c r="E259" s="45" t="s">
        <v>1199</v>
      </c>
      <c r="F259" s="45" t="s">
        <v>1842</v>
      </c>
      <c r="G259" s="45" t="s">
        <v>857</v>
      </c>
      <c r="H259" s="107" t="s">
        <v>1233</v>
      </c>
      <c r="I259" s="107" t="s">
        <v>1233</v>
      </c>
      <c r="J259" s="107">
        <v>1</v>
      </c>
      <c r="K259" s="107" t="s">
        <v>1233</v>
      </c>
      <c r="L259" s="107" t="s">
        <v>1233</v>
      </c>
      <c r="O259" s="84" t="s">
        <v>1118</v>
      </c>
      <c r="P259" s="62">
        <v>0.36458333333333331</v>
      </c>
      <c r="Q259" s="45" t="s">
        <v>2211</v>
      </c>
      <c r="R259" s="45" t="s">
        <v>1302</v>
      </c>
      <c r="S259" s="45" t="s">
        <v>241</v>
      </c>
      <c r="T259" s="107">
        <v>1</v>
      </c>
    </row>
    <row r="260" spans="4:20" ht="15.6" x14ac:dyDescent="0.3">
      <c r="D260" s="62">
        <v>0.39583333333333331</v>
      </c>
      <c r="E260" s="45" t="s">
        <v>1199</v>
      </c>
      <c r="F260" s="45" t="s">
        <v>1842</v>
      </c>
      <c r="G260" s="45" t="s">
        <v>966</v>
      </c>
      <c r="H260" s="107">
        <v>1</v>
      </c>
      <c r="I260" s="107" t="s">
        <v>1233</v>
      </c>
      <c r="J260" s="107" t="s">
        <v>1233</v>
      </c>
      <c r="K260" s="107" t="s">
        <v>1233</v>
      </c>
      <c r="L260" s="107" t="s">
        <v>1233</v>
      </c>
      <c r="O260" s="84" t="s">
        <v>1118</v>
      </c>
      <c r="P260" s="62">
        <v>0.36458333333333331</v>
      </c>
      <c r="Q260" s="45" t="s">
        <v>1148</v>
      </c>
      <c r="R260" s="45" t="s">
        <v>1332</v>
      </c>
      <c r="S260" s="45" t="s">
        <v>415</v>
      </c>
      <c r="T260" s="107">
        <v>1</v>
      </c>
    </row>
    <row r="261" spans="4:20" ht="15.6" x14ac:dyDescent="0.3">
      <c r="D261" s="62">
        <v>0.44791666666666669</v>
      </c>
      <c r="E261" s="45" t="s">
        <v>1208</v>
      </c>
      <c r="F261" s="45" t="s">
        <v>1332</v>
      </c>
      <c r="G261" s="45" t="s">
        <v>57</v>
      </c>
      <c r="H261" s="107" t="s">
        <v>1233</v>
      </c>
      <c r="I261" s="107" t="s">
        <v>1233</v>
      </c>
      <c r="J261" s="107">
        <v>1</v>
      </c>
      <c r="K261" s="107" t="s">
        <v>1233</v>
      </c>
      <c r="L261" s="107" t="s">
        <v>1233</v>
      </c>
      <c r="O261" s="84" t="s">
        <v>1118</v>
      </c>
      <c r="P261" s="62">
        <v>0.39583333333333331</v>
      </c>
      <c r="Q261" s="45" t="s">
        <v>1138</v>
      </c>
      <c r="R261" s="45" t="s">
        <v>1287</v>
      </c>
      <c r="S261" s="45" t="s">
        <v>788</v>
      </c>
      <c r="T261" s="107">
        <v>1</v>
      </c>
    </row>
    <row r="262" spans="4:20" ht="15.6" x14ac:dyDescent="0.3">
      <c r="D262" s="62">
        <v>0.44791666666666669</v>
      </c>
      <c r="E262" s="45" t="s">
        <v>1208</v>
      </c>
      <c r="F262" s="45" t="s">
        <v>1332</v>
      </c>
      <c r="G262" s="45" t="s">
        <v>825</v>
      </c>
      <c r="H262" s="107" t="s">
        <v>1233</v>
      </c>
      <c r="I262" s="107" t="s">
        <v>1233</v>
      </c>
      <c r="J262" s="107" t="s">
        <v>1233</v>
      </c>
      <c r="K262" s="107" t="s">
        <v>1233</v>
      </c>
      <c r="L262" s="107">
        <v>1</v>
      </c>
      <c r="O262" s="84" t="s">
        <v>1118</v>
      </c>
      <c r="P262" s="62">
        <v>0.39583333333333331</v>
      </c>
      <c r="Q262" s="45" t="s">
        <v>1138</v>
      </c>
      <c r="R262" s="45" t="s">
        <v>1287</v>
      </c>
      <c r="S262" s="45" t="s">
        <v>614</v>
      </c>
      <c r="T262" s="107">
        <v>1</v>
      </c>
    </row>
    <row r="263" spans="4:20" ht="15.6" x14ac:dyDescent="0.3">
      <c r="D263" s="62">
        <v>0.44791666666666669</v>
      </c>
      <c r="E263" s="45" t="s">
        <v>1208</v>
      </c>
      <c r="F263" s="45" t="s">
        <v>1332</v>
      </c>
      <c r="G263" s="45" t="s">
        <v>966</v>
      </c>
      <c r="H263" s="107">
        <v>1</v>
      </c>
      <c r="I263" s="107" t="s">
        <v>1233</v>
      </c>
      <c r="J263" s="107" t="s">
        <v>1233</v>
      </c>
      <c r="K263" s="107" t="s">
        <v>1233</v>
      </c>
      <c r="L263" s="107" t="s">
        <v>1233</v>
      </c>
      <c r="O263" s="84" t="s">
        <v>1118</v>
      </c>
      <c r="P263" s="62">
        <v>0.39583333333333331</v>
      </c>
      <c r="Q263" s="45" t="s">
        <v>1210</v>
      </c>
      <c r="R263" s="45" t="s">
        <v>1302</v>
      </c>
      <c r="S263" s="45" t="s">
        <v>294</v>
      </c>
      <c r="T263" s="107">
        <v>1</v>
      </c>
    </row>
    <row r="264" spans="4:20" ht="15.6" x14ac:dyDescent="0.3">
      <c r="D264" s="62">
        <v>0.44791666666666669</v>
      </c>
      <c r="E264" s="45" t="s">
        <v>1138</v>
      </c>
      <c r="F264" s="45" t="s">
        <v>1287</v>
      </c>
      <c r="G264" s="45" t="s">
        <v>167</v>
      </c>
      <c r="H264" s="107" t="s">
        <v>1233</v>
      </c>
      <c r="I264" s="107">
        <v>1</v>
      </c>
      <c r="J264" s="107" t="s">
        <v>1233</v>
      </c>
      <c r="K264" s="107" t="s">
        <v>1233</v>
      </c>
      <c r="L264" s="107" t="s">
        <v>1233</v>
      </c>
      <c r="O264" s="84" t="s">
        <v>1118</v>
      </c>
      <c r="P264" s="62">
        <v>0.39583333333333331</v>
      </c>
      <c r="Q264" s="45" t="s">
        <v>1210</v>
      </c>
      <c r="R264" s="45" t="s">
        <v>1302</v>
      </c>
      <c r="S264" s="45" t="s">
        <v>785</v>
      </c>
      <c r="T264" s="107">
        <v>1</v>
      </c>
    </row>
    <row r="265" spans="4:20" ht="15.6" x14ac:dyDescent="0.3">
      <c r="D265" s="62">
        <v>0.44791666666666669</v>
      </c>
      <c r="E265" s="45" t="s">
        <v>1138</v>
      </c>
      <c r="F265" s="45" t="s">
        <v>1287</v>
      </c>
      <c r="G265" s="45" t="s">
        <v>268</v>
      </c>
      <c r="H265" s="107" t="s">
        <v>1233</v>
      </c>
      <c r="I265" s="107">
        <v>1</v>
      </c>
      <c r="J265" s="107" t="s">
        <v>1233</v>
      </c>
      <c r="K265" s="107" t="s">
        <v>1233</v>
      </c>
      <c r="L265" s="107" t="s">
        <v>1233</v>
      </c>
      <c r="O265" s="84" t="s">
        <v>1118</v>
      </c>
      <c r="P265" s="62">
        <v>0.39583333333333331</v>
      </c>
      <c r="Q265" s="45" t="s">
        <v>1117</v>
      </c>
      <c r="R265" s="45" t="s">
        <v>1302</v>
      </c>
      <c r="S265" s="45" t="s">
        <v>1146</v>
      </c>
      <c r="T265" s="107">
        <v>1</v>
      </c>
    </row>
    <row r="266" spans="4:20" ht="15.6" x14ac:dyDescent="0.3">
      <c r="D266" s="62">
        <v>0.44791666666666669</v>
      </c>
      <c r="E266" s="45" t="s">
        <v>1138</v>
      </c>
      <c r="F266" s="45" t="s">
        <v>1287</v>
      </c>
      <c r="G266" s="45" t="s">
        <v>707</v>
      </c>
      <c r="H266" s="107" t="s">
        <v>1233</v>
      </c>
      <c r="I266" s="107" t="s">
        <v>1233</v>
      </c>
      <c r="J266" s="107" t="s">
        <v>1233</v>
      </c>
      <c r="K266" s="107" t="s">
        <v>1233</v>
      </c>
      <c r="L266" s="107">
        <v>1</v>
      </c>
      <c r="O266" s="84" t="s">
        <v>1118</v>
      </c>
      <c r="P266" s="62">
        <v>0.39583333333333331</v>
      </c>
      <c r="Q266" s="45" t="s">
        <v>1139</v>
      </c>
      <c r="R266" s="45" t="s">
        <v>1287</v>
      </c>
      <c r="S266" s="45" t="s">
        <v>418</v>
      </c>
      <c r="T266" s="107">
        <v>1</v>
      </c>
    </row>
    <row r="267" spans="4:20" ht="15.6" x14ac:dyDescent="0.3">
      <c r="D267" s="62">
        <v>0.44791666666666669</v>
      </c>
      <c r="E267" s="45" t="s">
        <v>1138</v>
      </c>
      <c r="F267" s="45" t="s">
        <v>1287</v>
      </c>
      <c r="G267" s="45" t="s">
        <v>365</v>
      </c>
      <c r="H267" s="107" t="s">
        <v>1233</v>
      </c>
      <c r="I267" s="107">
        <v>1</v>
      </c>
      <c r="J267" s="107" t="s">
        <v>1233</v>
      </c>
      <c r="K267" s="107" t="s">
        <v>1233</v>
      </c>
      <c r="L267" s="107">
        <v>1</v>
      </c>
      <c r="O267" s="84" t="s">
        <v>1118</v>
      </c>
      <c r="P267" s="62">
        <v>0.39583333333333331</v>
      </c>
      <c r="Q267" s="45" t="s">
        <v>1139</v>
      </c>
      <c r="R267" s="45" t="s">
        <v>1287</v>
      </c>
      <c r="S267" s="45" t="s">
        <v>276</v>
      </c>
      <c r="T267" s="107">
        <v>1</v>
      </c>
    </row>
    <row r="268" spans="4:20" ht="15.6" x14ac:dyDescent="0.3">
      <c r="D268" s="62">
        <v>0.44791666666666669</v>
      </c>
      <c r="E268" s="45" t="s">
        <v>1127</v>
      </c>
      <c r="F268" s="45" t="s">
        <v>1287</v>
      </c>
      <c r="G268" s="45" t="s">
        <v>468</v>
      </c>
      <c r="H268" s="107" t="s">
        <v>1233</v>
      </c>
      <c r="I268" s="107" t="s">
        <v>1233</v>
      </c>
      <c r="J268" s="107" t="s">
        <v>1233</v>
      </c>
      <c r="K268" s="107" t="s">
        <v>1233</v>
      </c>
      <c r="L268" s="107">
        <v>1</v>
      </c>
      <c r="O268" s="84" t="s">
        <v>1118</v>
      </c>
      <c r="P268" s="62">
        <v>0.39583333333333331</v>
      </c>
      <c r="Q268" s="45" t="s">
        <v>1157</v>
      </c>
      <c r="R268" s="45" t="s">
        <v>1232</v>
      </c>
      <c r="S268" s="45" t="s">
        <v>680</v>
      </c>
      <c r="T268" s="107">
        <v>1</v>
      </c>
    </row>
    <row r="269" spans="4:20" ht="15.6" x14ac:dyDescent="0.3">
      <c r="D269" s="62">
        <v>0.44791666666666669</v>
      </c>
      <c r="E269" s="45" t="s">
        <v>1127</v>
      </c>
      <c r="F269" s="45" t="s">
        <v>1287</v>
      </c>
      <c r="G269" s="45" t="s">
        <v>328</v>
      </c>
      <c r="H269" s="107" t="s">
        <v>1233</v>
      </c>
      <c r="I269" s="107" t="s">
        <v>1233</v>
      </c>
      <c r="J269" s="107">
        <v>1</v>
      </c>
      <c r="K269" s="107" t="s">
        <v>1233</v>
      </c>
      <c r="L269" s="107" t="s">
        <v>1233</v>
      </c>
      <c r="O269" s="84" t="s">
        <v>1118</v>
      </c>
      <c r="P269" s="62">
        <v>0.39583333333333331</v>
      </c>
      <c r="Q269" s="45" t="s">
        <v>1157</v>
      </c>
      <c r="R269" s="45" t="s">
        <v>1232</v>
      </c>
      <c r="S269" s="45" t="s">
        <v>944</v>
      </c>
      <c r="T269" s="107">
        <v>1</v>
      </c>
    </row>
    <row r="270" spans="4:20" ht="15.6" x14ac:dyDescent="0.3">
      <c r="D270" s="62">
        <v>0.44791666666666669</v>
      </c>
      <c r="E270" s="45" t="s">
        <v>1210</v>
      </c>
      <c r="F270" s="45" t="s">
        <v>1302</v>
      </c>
      <c r="G270" s="45" t="s">
        <v>584</v>
      </c>
      <c r="H270" s="107" t="s">
        <v>1233</v>
      </c>
      <c r="I270" s="107" t="s">
        <v>1233</v>
      </c>
      <c r="J270" s="107">
        <v>1</v>
      </c>
      <c r="K270" s="107" t="s">
        <v>1233</v>
      </c>
      <c r="L270" s="107" t="s">
        <v>1233</v>
      </c>
      <c r="O270" s="84" t="s">
        <v>1118</v>
      </c>
      <c r="P270" s="62">
        <v>0.39583333333333331</v>
      </c>
      <c r="Q270" s="45" t="s">
        <v>1205</v>
      </c>
      <c r="R270" s="45" t="s">
        <v>1232</v>
      </c>
      <c r="S270" s="45" t="s">
        <v>617</v>
      </c>
      <c r="T270" s="107">
        <v>1</v>
      </c>
    </row>
    <row r="271" spans="4:20" ht="15.6" x14ac:dyDescent="0.3">
      <c r="D271" s="62">
        <v>0.44791666666666669</v>
      </c>
      <c r="E271" s="45" t="s">
        <v>1210</v>
      </c>
      <c r="F271" s="45" t="s">
        <v>1302</v>
      </c>
      <c r="G271" s="45" t="s">
        <v>809</v>
      </c>
      <c r="H271" s="107" t="s">
        <v>1233</v>
      </c>
      <c r="I271" s="107" t="s">
        <v>1233</v>
      </c>
      <c r="J271" s="107" t="s">
        <v>1233</v>
      </c>
      <c r="K271" s="107">
        <v>1</v>
      </c>
      <c r="L271" s="107" t="s">
        <v>1233</v>
      </c>
      <c r="O271" s="84" t="s">
        <v>1118</v>
      </c>
      <c r="P271" s="62">
        <v>0.39583333333333331</v>
      </c>
      <c r="Q271" s="45" t="s">
        <v>1163</v>
      </c>
      <c r="R271" s="45" t="s">
        <v>1287</v>
      </c>
      <c r="S271" s="45" t="s">
        <v>571</v>
      </c>
      <c r="T271" s="107">
        <v>1</v>
      </c>
    </row>
    <row r="272" spans="4:20" ht="15.6" x14ac:dyDescent="0.3">
      <c r="D272" s="62">
        <v>0.44791666666666669</v>
      </c>
      <c r="E272" s="45" t="s">
        <v>1210</v>
      </c>
      <c r="F272" s="45" t="s">
        <v>1302</v>
      </c>
      <c r="G272" s="45" t="s">
        <v>1028</v>
      </c>
      <c r="H272" s="107" t="s">
        <v>1233</v>
      </c>
      <c r="I272" s="107">
        <v>1</v>
      </c>
      <c r="J272" s="107" t="s">
        <v>1233</v>
      </c>
      <c r="K272" s="107" t="s">
        <v>1233</v>
      </c>
      <c r="L272" s="107" t="s">
        <v>1233</v>
      </c>
      <c r="O272" s="84" t="s">
        <v>1118</v>
      </c>
      <c r="P272" s="62">
        <v>0.39583333333333331</v>
      </c>
      <c r="Q272" s="45" t="s">
        <v>1198</v>
      </c>
      <c r="R272" s="45" t="s">
        <v>1232</v>
      </c>
      <c r="S272" s="45" t="s">
        <v>363</v>
      </c>
      <c r="T272" s="107">
        <v>1</v>
      </c>
    </row>
    <row r="273" spans="4:20" ht="15.6" x14ac:dyDescent="0.3">
      <c r="D273" s="62">
        <v>0.44791666666666669</v>
      </c>
      <c r="E273" s="45" t="s">
        <v>1122</v>
      </c>
      <c r="F273" s="45" t="s">
        <v>1287</v>
      </c>
      <c r="G273" s="45" t="s">
        <v>954</v>
      </c>
      <c r="H273" s="107" t="s">
        <v>1233</v>
      </c>
      <c r="I273" s="107" t="s">
        <v>1233</v>
      </c>
      <c r="J273" s="107">
        <v>1</v>
      </c>
      <c r="K273" s="107" t="s">
        <v>1233</v>
      </c>
      <c r="L273" s="107">
        <v>1</v>
      </c>
      <c r="O273" s="84" t="s">
        <v>1118</v>
      </c>
      <c r="P273" s="62">
        <v>0.39583333333333331</v>
      </c>
      <c r="Q273" s="45" t="s">
        <v>1207</v>
      </c>
      <c r="R273" s="45" t="s">
        <v>1342</v>
      </c>
      <c r="S273" s="45" t="s">
        <v>590</v>
      </c>
      <c r="T273" s="107">
        <v>1</v>
      </c>
    </row>
    <row r="274" spans="4:20" ht="15.6" x14ac:dyDescent="0.3">
      <c r="D274" s="62">
        <v>0.44791666666666669</v>
      </c>
      <c r="E274" s="45" t="s">
        <v>1117</v>
      </c>
      <c r="F274" s="45" t="s">
        <v>1302</v>
      </c>
      <c r="G274" s="45" t="s">
        <v>764</v>
      </c>
      <c r="H274" s="107" t="s">
        <v>1233</v>
      </c>
      <c r="I274" s="107" t="s">
        <v>1233</v>
      </c>
      <c r="J274" s="107">
        <v>1</v>
      </c>
      <c r="K274" s="107" t="s">
        <v>1233</v>
      </c>
      <c r="L274" s="107" t="s">
        <v>1233</v>
      </c>
      <c r="O274" s="84" t="s">
        <v>1118</v>
      </c>
      <c r="P274" s="62">
        <v>0.39583333333333331</v>
      </c>
      <c r="Q274" s="45" t="s">
        <v>1207</v>
      </c>
      <c r="R274" s="45" t="s">
        <v>1342</v>
      </c>
      <c r="S274" s="45" t="s">
        <v>243</v>
      </c>
      <c r="T274" s="107">
        <v>1</v>
      </c>
    </row>
    <row r="275" spans="4:20" ht="15.6" x14ac:dyDescent="0.3">
      <c r="D275" s="62">
        <v>0.44791666666666669</v>
      </c>
      <c r="E275" s="45" t="s">
        <v>1117</v>
      </c>
      <c r="F275" s="45" t="s">
        <v>1302</v>
      </c>
      <c r="G275" s="45" t="s">
        <v>844</v>
      </c>
      <c r="H275" s="107" t="s">
        <v>1233</v>
      </c>
      <c r="I275" s="107">
        <v>1</v>
      </c>
      <c r="J275" s="107" t="s">
        <v>1233</v>
      </c>
      <c r="K275" s="107" t="s">
        <v>1233</v>
      </c>
      <c r="L275" s="107" t="s">
        <v>1233</v>
      </c>
      <c r="O275" s="84" t="s">
        <v>1118</v>
      </c>
      <c r="P275" s="62">
        <v>0.39583333333333331</v>
      </c>
      <c r="Q275" s="45" t="s">
        <v>1207</v>
      </c>
      <c r="R275" s="45" t="s">
        <v>1342</v>
      </c>
      <c r="S275" s="45" t="s">
        <v>972</v>
      </c>
      <c r="T275" s="107">
        <v>1</v>
      </c>
    </row>
    <row r="276" spans="4:20" ht="15.6" x14ac:dyDescent="0.3">
      <c r="D276" s="62">
        <v>0.44791666666666669</v>
      </c>
      <c r="E276" s="45" t="s">
        <v>1176</v>
      </c>
      <c r="F276" s="45" t="s">
        <v>1342</v>
      </c>
      <c r="G276" s="45" t="s">
        <v>587</v>
      </c>
      <c r="H276" s="107" t="s">
        <v>1233</v>
      </c>
      <c r="I276" s="107" t="s">
        <v>1233</v>
      </c>
      <c r="J276" s="107" t="s">
        <v>1233</v>
      </c>
      <c r="K276" s="107">
        <v>1</v>
      </c>
      <c r="L276" s="107" t="s">
        <v>1233</v>
      </c>
      <c r="O276" s="84" t="s">
        <v>1118</v>
      </c>
      <c r="P276" s="62">
        <v>0.39583333333333331</v>
      </c>
      <c r="Q276" s="45" t="s">
        <v>1159</v>
      </c>
      <c r="R276" s="45" t="s">
        <v>1287</v>
      </c>
      <c r="S276" s="45" t="s">
        <v>465</v>
      </c>
      <c r="T276" s="107">
        <v>1</v>
      </c>
    </row>
    <row r="277" spans="4:20" ht="15.6" x14ac:dyDescent="0.3">
      <c r="D277" s="62">
        <v>0.44791666666666669</v>
      </c>
      <c r="E277" s="45" t="s">
        <v>1176</v>
      </c>
      <c r="F277" s="45" t="s">
        <v>1342</v>
      </c>
      <c r="G277" s="45" t="s">
        <v>574</v>
      </c>
      <c r="H277" s="107" t="s">
        <v>1233</v>
      </c>
      <c r="I277" s="107" t="s">
        <v>1233</v>
      </c>
      <c r="J277" s="107" t="s">
        <v>1233</v>
      </c>
      <c r="K277" s="107" t="s">
        <v>1233</v>
      </c>
      <c r="L277" s="107">
        <v>1</v>
      </c>
      <c r="O277" s="84" t="s">
        <v>1118</v>
      </c>
      <c r="P277" s="62">
        <v>0.39583333333333331</v>
      </c>
      <c r="Q277" s="45" t="s">
        <v>1154</v>
      </c>
      <c r="R277" s="45" t="s">
        <v>1842</v>
      </c>
      <c r="S277" s="45" t="s">
        <v>268</v>
      </c>
      <c r="T277" s="107">
        <v>1</v>
      </c>
    </row>
    <row r="278" spans="4:20" ht="15.6" x14ac:dyDescent="0.3">
      <c r="D278" s="62">
        <v>0.44791666666666669</v>
      </c>
      <c r="E278" s="45" t="s">
        <v>1139</v>
      </c>
      <c r="F278" s="45" t="s">
        <v>1287</v>
      </c>
      <c r="G278" s="45" t="s">
        <v>764</v>
      </c>
      <c r="H278" s="107" t="s">
        <v>1233</v>
      </c>
      <c r="I278" s="107" t="s">
        <v>1233</v>
      </c>
      <c r="J278" s="107">
        <v>1</v>
      </c>
      <c r="K278" s="107" t="s">
        <v>1233</v>
      </c>
      <c r="L278" s="107" t="s">
        <v>1233</v>
      </c>
      <c r="O278" s="84" t="s">
        <v>1118</v>
      </c>
      <c r="P278" s="62">
        <v>0.39583333333333331</v>
      </c>
      <c r="Q278" s="45" t="s">
        <v>1154</v>
      </c>
      <c r="R278" s="45" t="s">
        <v>1842</v>
      </c>
      <c r="S278" s="45" t="s">
        <v>596</v>
      </c>
      <c r="T278" s="107">
        <v>1</v>
      </c>
    </row>
    <row r="279" spans="4:20" ht="15.6" x14ac:dyDescent="0.3">
      <c r="D279" s="62">
        <v>0.44791666666666669</v>
      </c>
      <c r="E279" s="45" t="s">
        <v>1139</v>
      </c>
      <c r="F279" s="45" t="s">
        <v>1287</v>
      </c>
      <c r="G279" s="45" t="s">
        <v>363</v>
      </c>
      <c r="H279" s="107" t="s">
        <v>1233</v>
      </c>
      <c r="I279" s="107">
        <v>1</v>
      </c>
      <c r="J279" s="107" t="s">
        <v>1233</v>
      </c>
      <c r="K279" s="107">
        <v>1</v>
      </c>
      <c r="L279" s="107" t="s">
        <v>1233</v>
      </c>
      <c r="O279" s="84" t="s">
        <v>1118</v>
      </c>
      <c r="P279" s="62">
        <v>0.39583333333333331</v>
      </c>
      <c r="Q279" s="45" t="s">
        <v>1154</v>
      </c>
      <c r="R279" s="45" t="s">
        <v>1842</v>
      </c>
      <c r="S279" s="45" t="s">
        <v>722</v>
      </c>
      <c r="T279" s="107">
        <v>1</v>
      </c>
    </row>
    <row r="280" spans="4:20" ht="15.6" x14ac:dyDescent="0.3">
      <c r="D280" s="62">
        <v>0.44791666666666669</v>
      </c>
      <c r="E280" s="45" t="s">
        <v>1157</v>
      </c>
      <c r="F280" s="45" t="s">
        <v>1232</v>
      </c>
      <c r="G280" s="45" t="s">
        <v>228</v>
      </c>
      <c r="H280" s="107">
        <v>1</v>
      </c>
      <c r="I280" s="107" t="s">
        <v>1233</v>
      </c>
      <c r="J280" s="107" t="s">
        <v>1233</v>
      </c>
      <c r="K280" s="107" t="s">
        <v>1233</v>
      </c>
      <c r="L280" s="107" t="s">
        <v>1233</v>
      </c>
      <c r="O280" s="84" t="s">
        <v>1118</v>
      </c>
      <c r="P280" s="62">
        <v>0.39583333333333331</v>
      </c>
      <c r="Q280" s="45" t="s">
        <v>1180</v>
      </c>
      <c r="R280" s="45" t="s">
        <v>1342</v>
      </c>
      <c r="S280" s="45" t="s">
        <v>844</v>
      </c>
      <c r="T280" s="107">
        <v>1</v>
      </c>
    </row>
    <row r="281" spans="4:20" ht="15.6" x14ac:dyDescent="0.3">
      <c r="D281" s="62">
        <v>0.44791666666666669</v>
      </c>
      <c r="E281" s="45" t="s">
        <v>1157</v>
      </c>
      <c r="F281" s="45" t="s">
        <v>1232</v>
      </c>
      <c r="G281" s="45" t="s">
        <v>465</v>
      </c>
      <c r="H281" s="107" t="s">
        <v>1233</v>
      </c>
      <c r="I281" s="107" t="s">
        <v>1233</v>
      </c>
      <c r="J281" s="107" t="s">
        <v>1233</v>
      </c>
      <c r="K281" s="107">
        <v>1</v>
      </c>
      <c r="L281" s="107" t="s">
        <v>1233</v>
      </c>
      <c r="O281" s="84" t="s">
        <v>1118</v>
      </c>
      <c r="P281" s="62">
        <v>0.39583333333333331</v>
      </c>
      <c r="Q281" s="45" t="s">
        <v>2211</v>
      </c>
      <c r="R281" s="45" t="s">
        <v>1302</v>
      </c>
      <c r="S281" s="45" t="s">
        <v>465</v>
      </c>
      <c r="T281" s="107">
        <v>1</v>
      </c>
    </row>
    <row r="282" spans="4:20" ht="15.6" x14ac:dyDescent="0.3">
      <c r="D282" s="62">
        <v>0.44791666666666669</v>
      </c>
      <c r="E282" s="45" t="s">
        <v>1157</v>
      </c>
      <c r="F282" s="45" t="s">
        <v>1232</v>
      </c>
      <c r="G282" s="45" t="s">
        <v>268</v>
      </c>
      <c r="H282" s="107" t="s">
        <v>1233</v>
      </c>
      <c r="I282" s="107" t="s">
        <v>1233</v>
      </c>
      <c r="J282" s="107" t="s">
        <v>1233</v>
      </c>
      <c r="K282" s="107" t="s">
        <v>1233</v>
      </c>
      <c r="L282" s="107">
        <v>1</v>
      </c>
      <c r="O282" s="84" t="s">
        <v>1118</v>
      </c>
      <c r="P282" s="62">
        <v>0.39583333333333331</v>
      </c>
      <c r="Q282" s="45" t="s">
        <v>2211</v>
      </c>
      <c r="R282" s="45" t="s">
        <v>1302</v>
      </c>
      <c r="S282" s="45" t="s">
        <v>325</v>
      </c>
      <c r="T282" s="107">
        <v>1</v>
      </c>
    </row>
    <row r="283" spans="4:20" ht="15.6" x14ac:dyDescent="0.3">
      <c r="D283" s="62">
        <v>0.44791666666666669</v>
      </c>
      <c r="E283" s="45" t="s">
        <v>1157</v>
      </c>
      <c r="F283" s="45" t="s">
        <v>1232</v>
      </c>
      <c r="G283" s="45" t="s">
        <v>538</v>
      </c>
      <c r="H283" s="107" t="s">
        <v>1233</v>
      </c>
      <c r="I283" s="107" t="s">
        <v>1233</v>
      </c>
      <c r="J283" s="107">
        <v>1</v>
      </c>
      <c r="K283" s="107" t="s">
        <v>1233</v>
      </c>
      <c r="L283" s="107" t="s">
        <v>1233</v>
      </c>
      <c r="O283" s="84" t="s">
        <v>1118</v>
      </c>
      <c r="P283" s="62">
        <v>0.39583333333333331</v>
      </c>
      <c r="Q283" s="45" t="s">
        <v>1148</v>
      </c>
      <c r="R283" s="45" t="s">
        <v>1332</v>
      </c>
      <c r="S283" s="45" t="s">
        <v>290</v>
      </c>
      <c r="T283" s="107">
        <v>1</v>
      </c>
    </row>
    <row r="284" spans="4:20" ht="15.6" x14ac:dyDescent="0.3">
      <c r="D284" s="62">
        <v>0.44791666666666669</v>
      </c>
      <c r="E284" s="45" t="s">
        <v>1157</v>
      </c>
      <c r="F284" s="45" t="s">
        <v>1232</v>
      </c>
      <c r="G284" s="45" t="s">
        <v>405</v>
      </c>
      <c r="H284" s="107" t="s">
        <v>1233</v>
      </c>
      <c r="I284" s="107" t="s">
        <v>1233</v>
      </c>
      <c r="J284" s="107" t="s">
        <v>1233</v>
      </c>
      <c r="K284" s="107" t="s">
        <v>1233</v>
      </c>
      <c r="L284" s="107">
        <v>1</v>
      </c>
      <c r="O284" s="84" t="s">
        <v>1118</v>
      </c>
      <c r="P284" s="62">
        <v>0.44791666666666669</v>
      </c>
      <c r="Q284" s="45" t="s">
        <v>1138</v>
      </c>
      <c r="R284" s="45" t="s">
        <v>1287</v>
      </c>
      <c r="S284" s="45" t="s">
        <v>167</v>
      </c>
      <c r="T284" s="107">
        <v>1</v>
      </c>
    </row>
    <row r="285" spans="4:20" ht="15.6" x14ac:dyDescent="0.3">
      <c r="D285" s="62">
        <v>0.44791666666666669</v>
      </c>
      <c r="E285" s="45" t="s">
        <v>1157</v>
      </c>
      <c r="F285" s="45" t="s">
        <v>1232</v>
      </c>
      <c r="G285" s="45" t="s">
        <v>480</v>
      </c>
      <c r="H285" s="107" t="s">
        <v>1233</v>
      </c>
      <c r="I285" s="107" t="s">
        <v>1233</v>
      </c>
      <c r="J285" s="107" t="s">
        <v>1233</v>
      </c>
      <c r="K285" s="107" t="s">
        <v>1233</v>
      </c>
      <c r="L285" s="107">
        <v>1</v>
      </c>
      <c r="O285" s="84" t="s">
        <v>1118</v>
      </c>
      <c r="P285" s="62">
        <v>0.44791666666666669</v>
      </c>
      <c r="Q285" s="45" t="s">
        <v>1138</v>
      </c>
      <c r="R285" s="45" t="s">
        <v>1287</v>
      </c>
      <c r="S285" s="45" t="s">
        <v>268</v>
      </c>
      <c r="T285" s="107">
        <v>1</v>
      </c>
    </row>
    <row r="286" spans="4:20" ht="15.6" x14ac:dyDescent="0.3">
      <c r="D286" s="62">
        <v>0.44791666666666669</v>
      </c>
      <c r="E286" s="45" t="s">
        <v>1157</v>
      </c>
      <c r="F286" s="45" t="s">
        <v>1232</v>
      </c>
      <c r="G286" s="45" t="s">
        <v>950</v>
      </c>
      <c r="H286" s="107" t="s">
        <v>1233</v>
      </c>
      <c r="I286" s="107" t="s">
        <v>1233</v>
      </c>
      <c r="J286" s="107">
        <v>1</v>
      </c>
      <c r="K286" s="107" t="s">
        <v>1233</v>
      </c>
      <c r="L286" s="107" t="s">
        <v>1233</v>
      </c>
      <c r="O286" s="84" t="s">
        <v>1118</v>
      </c>
      <c r="P286" s="62">
        <v>0.44791666666666669</v>
      </c>
      <c r="Q286" s="45" t="s">
        <v>1138</v>
      </c>
      <c r="R286" s="45" t="s">
        <v>1287</v>
      </c>
      <c r="S286" s="45" t="s">
        <v>365</v>
      </c>
      <c r="T286" s="107">
        <v>1</v>
      </c>
    </row>
    <row r="287" spans="4:20" ht="15.6" x14ac:dyDescent="0.3">
      <c r="D287" s="62">
        <v>0.44791666666666669</v>
      </c>
      <c r="E287" s="45" t="s">
        <v>1157</v>
      </c>
      <c r="F287" s="45" t="s">
        <v>1232</v>
      </c>
      <c r="G287" s="45" t="s">
        <v>1028</v>
      </c>
      <c r="H287" s="107" t="s">
        <v>1233</v>
      </c>
      <c r="I287" s="107">
        <v>1</v>
      </c>
      <c r="J287" s="107" t="s">
        <v>1233</v>
      </c>
      <c r="K287" s="107" t="s">
        <v>1233</v>
      </c>
      <c r="L287" s="107" t="s">
        <v>1233</v>
      </c>
      <c r="O287" s="84" t="s">
        <v>1118</v>
      </c>
      <c r="P287" s="62">
        <v>0.44791666666666669</v>
      </c>
      <c r="Q287" s="45" t="s">
        <v>1210</v>
      </c>
      <c r="R287" s="45" t="s">
        <v>1302</v>
      </c>
      <c r="S287" s="45" t="s">
        <v>1028</v>
      </c>
      <c r="T287" s="107">
        <v>1</v>
      </c>
    </row>
    <row r="288" spans="4:20" ht="15.6" x14ac:dyDescent="0.3">
      <c r="D288" s="62">
        <v>0.44791666666666669</v>
      </c>
      <c r="E288" s="45" t="s">
        <v>1205</v>
      </c>
      <c r="F288" s="45" t="s">
        <v>1232</v>
      </c>
      <c r="G288" s="45" t="s">
        <v>906</v>
      </c>
      <c r="H288" s="107" t="s">
        <v>1233</v>
      </c>
      <c r="I288" s="107">
        <v>1</v>
      </c>
      <c r="J288" s="107" t="s">
        <v>1233</v>
      </c>
      <c r="K288" s="107">
        <v>1</v>
      </c>
      <c r="L288" s="107" t="s">
        <v>1233</v>
      </c>
      <c r="O288" s="84" t="s">
        <v>1118</v>
      </c>
      <c r="P288" s="62">
        <v>0.44791666666666669</v>
      </c>
      <c r="Q288" s="45" t="s">
        <v>1117</v>
      </c>
      <c r="R288" s="45" t="s">
        <v>1302</v>
      </c>
      <c r="S288" s="45" t="s">
        <v>844</v>
      </c>
      <c r="T288" s="107">
        <v>1</v>
      </c>
    </row>
    <row r="289" spans="4:20" ht="15.6" x14ac:dyDescent="0.3">
      <c r="D289" s="62">
        <v>0.44791666666666669</v>
      </c>
      <c r="E289" s="45" t="s">
        <v>1205</v>
      </c>
      <c r="F289" s="45" t="s">
        <v>1232</v>
      </c>
      <c r="G289" s="45" t="s">
        <v>614</v>
      </c>
      <c r="H289" s="107" t="s">
        <v>1233</v>
      </c>
      <c r="I289" s="107">
        <v>1</v>
      </c>
      <c r="J289" s="107" t="s">
        <v>1233</v>
      </c>
      <c r="K289" s="107" t="s">
        <v>1233</v>
      </c>
      <c r="L289" s="107" t="s">
        <v>1233</v>
      </c>
      <c r="O289" s="84" t="s">
        <v>1118</v>
      </c>
      <c r="P289" s="62">
        <v>0.44791666666666669</v>
      </c>
      <c r="Q289" s="45" t="s">
        <v>1139</v>
      </c>
      <c r="R289" s="45" t="s">
        <v>1287</v>
      </c>
      <c r="S289" s="45" t="s">
        <v>363</v>
      </c>
      <c r="T289" s="107">
        <v>1</v>
      </c>
    </row>
    <row r="290" spans="4:20" ht="15.6" x14ac:dyDescent="0.3">
      <c r="D290" s="62">
        <v>0.44791666666666669</v>
      </c>
      <c r="E290" s="45" t="s">
        <v>1163</v>
      </c>
      <c r="F290" s="45" t="s">
        <v>1287</v>
      </c>
      <c r="G290" s="45" t="s">
        <v>228</v>
      </c>
      <c r="H290" s="107" t="s">
        <v>1233</v>
      </c>
      <c r="I290" s="107" t="s">
        <v>1233</v>
      </c>
      <c r="J290" s="107" t="s">
        <v>1233</v>
      </c>
      <c r="K290" s="107">
        <v>1</v>
      </c>
      <c r="L290" s="107" t="s">
        <v>1233</v>
      </c>
      <c r="O290" s="84" t="s">
        <v>1118</v>
      </c>
      <c r="P290" s="62">
        <v>0.44791666666666669</v>
      </c>
      <c r="Q290" s="45" t="s">
        <v>1157</v>
      </c>
      <c r="R290" s="45" t="s">
        <v>1232</v>
      </c>
      <c r="S290" s="45" t="s">
        <v>1028</v>
      </c>
      <c r="T290" s="107">
        <v>1</v>
      </c>
    </row>
    <row r="291" spans="4:20" ht="15.6" x14ac:dyDescent="0.3">
      <c r="D291" s="62">
        <v>0.44791666666666669</v>
      </c>
      <c r="E291" s="45" t="s">
        <v>1163</v>
      </c>
      <c r="F291" s="45" t="s">
        <v>1287</v>
      </c>
      <c r="G291" s="45" t="s">
        <v>19</v>
      </c>
      <c r="H291" s="107">
        <v>1</v>
      </c>
      <c r="I291" s="107" t="s">
        <v>1233</v>
      </c>
      <c r="J291" s="107" t="s">
        <v>1233</v>
      </c>
      <c r="K291" s="107" t="s">
        <v>1233</v>
      </c>
      <c r="L291" s="107" t="s">
        <v>1233</v>
      </c>
      <c r="O291" s="84" t="s">
        <v>1118</v>
      </c>
      <c r="P291" s="62">
        <v>0.44791666666666669</v>
      </c>
      <c r="Q291" s="45" t="s">
        <v>1205</v>
      </c>
      <c r="R291" s="45" t="s">
        <v>1232</v>
      </c>
      <c r="S291" s="45" t="s">
        <v>906</v>
      </c>
      <c r="T291" s="107">
        <v>1</v>
      </c>
    </row>
    <row r="292" spans="4:20" ht="15.6" x14ac:dyDescent="0.3">
      <c r="D292" s="62">
        <v>0.44791666666666669</v>
      </c>
      <c r="E292" s="45" t="s">
        <v>1163</v>
      </c>
      <c r="F292" s="45" t="s">
        <v>1287</v>
      </c>
      <c r="G292" s="45" t="s">
        <v>596</v>
      </c>
      <c r="H292" s="107" t="s">
        <v>1233</v>
      </c>
      <c r="I292" s="107">
        <v>1</v>
      </c>
      <c r="J292" s="107" t="s">
        <v>1233</v>
      </c>
      <c r="K292" s="107" t="s">
        <v>1233</v>
      </c>
      <c r="L292" s="107" t="s">
        <v>1233</v>
      </c>
      <c r="O292" s="84" t="s">
        <v>1118</v>
      </c>
      <c r="P292" s="62">
        <v>0.44791666666666669</v>
      </c>
      <c r="Q292" s="45" t="s">
        <v>1205</v>
      </c>
      <c r="R292" s="45" t="s">
        <v>1232</v>
      </c>
      <c r="S292" s="45" t="s">
        <v>614</v>
      </c>
      <c r="T292" s="107">
        <v>1</v>
      </c>
    </row>
    <row r="293" spans="4:20" ht="15.6" x14ac:dyDescent="0.3">
      <c r="D293" s="62">
        <v>0.44791666666666669</v>
      </c>
      <c r="E293" s="45" t="s">
        <v>1163</v>
      </c>
      <c r="F293" s="45" t="s">
        <v>1287</v>
      </c>
      <c r="G293" s="45" t="s">
        <v>574</v>
      </c>
      <c r="H293" s="107" t="s">
        <v>1233</v>
      </c>
      <c r="I293" s="107" t="s">
        <v>1233</v>
      </c>
      <c r="J293" s="107" t="s">
        <v>1233</v>
      </c>
      <c r="K293" s="107" t="s">
        <v>1233</v>
      </c>
      <c r="L293" s="107">
        <v>1</v>
      </c>
      <c r="O293" s="84" t="s">
        <v>1118</v>
      </c>
      <c r="P293" s="62">
        <v>0.44791666666666669</v>
      </c>
      <c r="Q293" s="45" t="s">
        <v>1163</v>
      </c>
      <c r="R293" s="45" t="s">
        <v>1287</v>
      </c>
      <c r="S293" s="45" t="s">
        <v>596</v>
      </c>
      <c r="T293" s="107">
        <v>1</v>
      </c>
    </row>
    <row r="294" spans="4:20" ht="15.6" x14ac:dyDescent="0.3">
      <c r="D294" s="62">
        <v>0.44791666666666669</v>
      </c>
      <c r="E294" s="45" t="s">
        <v>1163</v>
      </c>
      <c r="F294" s="45" t="s">
        <v>1287</v>
      </c>
      <c r="G294" s="45" t="s">
        <v>722</v>
      </c>
      <c r="H294" s="107" t="s">
        <v>1233</v>
      </c>
      <c r="I294" s="107">
        <v>1</v>
      </c>
      <c r="J294" s="107" t="s">
        <v>1233</v>
      </c>
      <c r="K294" s="107" t="s">
        <v>1233</v>
      </c>
      <c r="L294" s="107" t="s">
        <v>1233</v>
      </c>
      <c r="O294" s="84" t="s">
        <v>1118</v>
      </c>
      <c r="P294" s="62">
        <v>0.44791666666666669</v>
      </c>
      <c r="Q294" s="45" t="s">
        <v>1163</v>
      </c>
      <c r="R294" s="45" t="s">
        <v>1287</v>
      </c>
      <c r="S294" s="45" t="s">
        <v>722</v>
      </c>
      <c r="T294" s="107">
        <v>1</v>
      </c>
    </row>
    <row r="295" spans="4:20" ht="15.6" x14ac:dyDescent="0.3">
      <c r="D295" s="62">
        <v>0.44791666666666669</v>
      </c>
      <c r="E295" s="45" t="s">
        <v>1191</v>
      </c>
      <c r="F295" s="45" t="s">
        <v>1232</v>
      </c>
      <c r="G295" s="45" t="s">
        <v>538</v>
      </c>
      <c r="H295" s="107" t="s">
        <v>1233</v>
      </c>
      <c r="I295" s="107" t="s">
        <v>1233</v>
      </c>
      <c r="J295" s="107" t="s">
        <v>1233</v>
      </c>
      <c r="K295" s="107" t="s">
        <v>1233</v>
      </c>
      <c r="L295" s="107">
        <v>1</v>
      </c>
      <c r="O295" s="84" t="s">
        <v>1118</v>
      </c>
      <c r="P295" s="62">
        <v>0.44791666666666669</v>
      </c>
      <c r="Q295" s="45" t="s">
        <v>1198</v>
      </c>
      <c r="R295" s="45" t="s">
        <v>1232</v>
      </c>
      <c r="S295" s="45" t="s">
        <v>468</v>
      </c>
      <c r="T295" s="107">
        <v>1</v>
      </c>
    </row>
    <row r="296" spans="4:20" ht="15.6" x14ac:dyDescent="0.3">
      <c r="D296" s="62">
        <v>0.44791666666666669</v>
      </c>
      <c r="E296" s="45" t="s">
        <v>1191</v>
      </c>
      <c r="F296" s="45" t="s">
        <v>1232</v>
      </c>
      <c r="G296" s="45" t="s">
        <v>510</v>
      </c>
      <c r="H296" s="107" t="s">
        <v>1233</v>
      </c>
      <c r="I296" s="107" t="s">
        <v>1233</v>
      </c>
      <c r="J296" s="107">
        <v>1</v>
      </c>
      <c r="K296" s="107" t="s">
        <v>1233</v>
      </c>
      <c r="L296" s="107" t="s">
        <v>1233</v>
      </c>
      <c r="O296" s="84" t="s">
        <v>1118</v>
      </c>
      <c r="P296" s="62">
        <v>0.44791666666666669</v>
      </c>
      <c r="Q296" s="45" t="s">
        <v>1207</v>
      </c>
      <c r="R296" s="45" t="s">
        <v>1342</v>
      </c>
      <c r="S296" s="45" t="s">
        <v>418</v>
      </c>
      <c r="T296" s="107">
        <v>1</v>
      </c>
    </row>
    <row r="297" spans="4:20" ht="15.6" x14ac:dyDescent="0.3">
      <c r="D297" s="62">
        <v>0.44791666666666669</v>
      </c>
      <c r="E297" s="45" t="s">
        <v>1191</v>
      </c>
      <c r="F297" s="45" t="s">
        <v>1232</v>
      </c>
      <c r="G297" s="45" t="s">
        <v>950</v>
      </c>
      <c r="H297" s="107" t="s">
        <v>1233</v>
      </c>
      <c r="I297" s="107" t="s">
        <v>1233</v>
      </c>
      <c r="J297" s="107" t="s">
        <v>1233</v>
      </c>
      <c r="K297" s="107" t="s">
        <v>1233</v>
      </c>
      <c r="L297" s="107">
        <v>1</v>
      </c>
      <c r="O297" s="84" t="s">
        <v>1118</v>
      </c>
      <c r="P297" s="62">
        <v>0.44791666666666669</v>
      </c>
      <c r="Q297" s="45" t="s">
        <v>1207</v>
      </c>
      <c r="R297" s="45" t="s">
        <v>1342</v>
      </c>
      <c r="S297" s="45" t="s">
        <v>276</v>
      </c>
      <c r="T297" s="107">
        <v>1</v>
      </c>
    </row>
    <row r="298" spans="4:20" ht="15.6" x14ac:dyDescent="0.3">
      <c r="D298" s="62">
        <v>0.44791666666666669</v>
      </c>
      <c r="E298" s="45" t="s">
        <v>1198</v>
      </c>
      <c r="F298" s="45" t="s">
        <v>1232</v>
      </c>
      <c r="G298" s="45" t="s">
        <v>468</v>
      </c>
      <c r="H298" s="107" t="s">
        <v>1233</v>
      </c>
      <c r="I298" s="107">
        <v>1</v>
      </c>
      <c r="J298" s="107" t="s">
        <v>1233</v>
      </c>
      <c r="K298" s="107" t="s">
        <v>1233</v>
      </c>
      <c r="L298" s="107" t="s">
        <v>1233</v>
      </c>
      <c r="O298" s="84" t="s">
        <v>1118</v>
      </c>
      <c r="P298" s="62">
        <v>0.44791666666666669</v>
      </c>
      <c r="Q298" s="45" t="s">
        <v>1207</v>
      </c>
      <c r="R298" s="45" t="s">
        <v>1342</v>
      </c>
      <c r="S298" s="45" t="s">
        <v>325</v>
      </c>
      <c r="T298" s="107">
        <v>1</v>
      </c>
    </row>
    <row r="299" spans="4:20" ht="15.6" x14ac:dyDescent="0.3">
      <c r="D299" s="62">
        <v>0.44791666666666669</v>
      </c>
      <c r="E299" s="45" t="s">
        <v>1198</v>
      </c>
      <c r="F299" s="45" t="s">
        <v>1232</v>
      </c>
      <c r="G299" s="45" t="s">
        <v>363</v>
      </c>
      <c r="H299" s="107" t="s">
        <v>1233</v>
      </c>
      <c r="I299" s="107" t="s">
        <v>1233</v>
      </c>
      <c r="J299" s="107" t="s">
        <v>1233</v>
      </c>
      <c r="K299" s="107">
        <v>1</v>
      </c>
      <c r="L299" s="107" t="s">
        <v>1233</v>
      </c>
      <c r="O299" s="84" t="s">
        <v>1118</v>
      </c>
      <c r="P299" s="62">
        <v>0.44791666666666669</v>
      </c>
      <c r="Q299" s="45" t="s">
        <v>1159</v>
      </c>
      <c r="R299" s="45" t="s">
        <v>1287</v>
      </c>
      <c r="S299" s="45" t="s">
        <v>80</v>
      </c>
      <c r="T299" s="107">
        <v>1</v>
      </c>
    </row>
    <row r="300" spans="4:20" ht="15.6" x14ac:dyDescent="0.3">
      <c r="D300" s="62">
        <v>0.44791666666666669</v>
      </c>
      <c r="E300" s="45" t="s">
        <v>1198</v>
      </c>
      <c r="F300" s="45" t="s">
        <v>1232</v>
      </c>
      <c r="G300" s="45" t="s">
        <v>480</v>
      </c>
      <c r="H300" s="107" t="s">
        <v>1233</v>
      </c>
      <c r="I300" s="107" t="s">
        <v>1233</v>
      </c>
      <c r="J300" s="107">
        <v>1</v>
      </c>
      <c r="K300" s="107" t="s">
        <v>1233</v>
      </c>
      <c r="L300" s="107" t="s">
        <v>1233</v>
      </c>
      <c r="O300" s="84" t="s">
        <v>1118</v>
      </c>
      <c r="P300" s="62">
        <v>0.44791666666666669</v>
      </c>
      <c r="Q300" s="45" t="s">
        <v>1154</v>
      </c>
      <c r="R300" s="45" t="s">
        <v>1842</v>
      </c>
      <c r="S300" s="45" t="s">
        <v>903</v>
      </c>
      <c r="T300" s="107">
        <v>1</v>
      </c>
    </row>
    <row r="301" spans="4:20" ht="15.6" x14ac:dyDescent="0.3">
      <c r="D301" s="62">
        <v>0.44791666666666669</v>
      </c>
      <c r="E301" s="45" t="s">
        <v>1132</v>
      </c>
      <c r="F301" s="45" t="s">
        <v>1302</v>
      </c>
      <c r="G301" s="45" t="s">
        <v>906</v>
      </c>
      <c r="H301" s="107" t="s">
        <v>1233</v>
      </c>
      <c r="I301" s="107" t="s">
        <v>1233</v>
      </c>
      <c r="J301" s="107" t="s">
        <v>1233</v>
      </c>
      <c r="K301" s="107">
        <v>1</v>
      </c>
      <c r="L301" s="107" t="s">
        <v>1233</v>
      </c>
      <c r="O301" s="84" t="s">
        <v>1118</v>
      </c>
      <c r="P301" s="62">
        <v>0.44791666666666669</v>
      </c>
      <c r="Q301" s="45" t="s">
        <v>1180</v>
      </c>
      <c r="R301" s="45" t="s">
        <v>1342</v>
      </c>
      <c r="S301" s="45" t="s">
        <v>617</v>
      </c>
      <c r="T301" s="107">
        <v>1</v>
      </c>
    </row>
    <row r="302" spans="4:20" ht="15.6" x14ac:dyDescent="0.3">
      <c r="D302" s="62">
        <v>0.44791666666666669</v>
      </c>
      <c r="E302" s="45" t="s">
        <v>1132</v>
      </c>
      <c r="F302" s="45" t="s">
        <v>1302</v>
      </c>
      <c r="G302" s="45" t="s">
        <v>73</v>
      </c>
      <c r="H302" s="107" t="s">
        <v>1233</v>
      </c>
      <c r="I302" s="107" t="s">
        <v>1233</v>
      </c>
      <c r="J302" s="107">
        <v>1</v>
      </c>
      <c r="K302" s="107" t="s">
        <v>1233</v>
      </c>
      <c r="L302" s="107" t="s">
        <v>1233</v>
      </c>
      <c r="O302" s="84" t="s">
        <v>1118</v>
      </c>
      <c r="P302" s="62">
        <v>0.44791666666666669</v>
      </c>
      <c r="Q302" s="45" t="s">
        <v>2211</v>
      </c>
      <c r="R302" s="45" t="s">
        <v>1302</v>
      </c>
      <c r="S302" s="45" t="s">
        <v>276</v>
      </c>
      <c r="T302" s="107">
        <v>1</v>
      </c>
    </row>
    <row r="303" spans="4:20" ht="15.6" x14ac:dyDescent="0.3">
      <c r="D303" s="62">
        <v>0.44791666666666669</v>
      </c>
      <c r="E303" s="45" t="s">
        <v>1132</v>
      </c>
      <c r="F303" s="45" t="s">
        <v>1302</v>
      </c>
      <c r="G303" s="45" t="s">
        <v>614</v>
      </c>
      <c r="H303" s="107" t="s">
        <v>1233</v>
      </c>
      <c r="I303" s="107" t="s">
        <v>1233</v>
      </c>
      <c r="J303" s="107" t="s">
        <v>1233</v>
      </c>
      <c r="K303" s="107">
        <v>1</v>
      </c>
      <c r="L303" s="107" t="s">
        <v>1233</v>
      </c>
      <c r="O303" s="84" t="s">
        <v>1118</v>
      </c>
      <c r="P303" s="62">
        <v>0.44791666666666669</v>
      </c>
      <c r="Q303" s="45" t="s">
        <v>1148</v>
      </c>
      <c r="R303" s="45" t="s">
        <v>1332</v>
      </c>
      <c r="S303" s="45" t="s">
        <v>465</v>
      </c>
      <c r="T303" s="107">
        <v>1</v>
      </c>
    </row>
    <row r="304" spans="4:20" ht="15.6" x14ac:dyDescent="0.3">
      <c r="D304" s="62">
        <v>0.44791666666666669</v>
      </c>
      <c r="E304" s="45" t="s">
        <v>1132</v>
      </c>
      <c r="F304" s="45" t="s">
        <v>1302</v>
      </c>
      <c r="G304" s="45" t="s">
        <v>1000</v>
      </c>
      <c r="H304" s="107" t="s">
        <v>1233</v>
      </c>
      <c r="I304" s="107" t="s">
        <v>1233</v>
      </c>
      <c r="J304" s="107" t="s">
        <v>1233</v>
      </c>
      <c r="K304" s="107" t="s">
        <v>1233</v>
      </c>
      <c r="L304" s="107">
        <v>1</v>
      </c>
      <c r="O304" s="84" t="s">
        <v>1118</v>
      </c>
      <c r="P304" s="62">
        <v>0.47916666666666669</v>
      </c>
      <c r="Q304" s="45" t="s">
        <v>1138</v>
      </c>
      <c r="R304" s="45" t="s">
        <v>1287</v>
      </c>
      <c r="S304" s="45" t="s">
        <v>587</v>
      </c>
      <c r="T304" s="107">
        <v>1</v>
      </c>
    </row>
    <row r="305" spans="4:20" ht="15.6" x14ac:dyDescent="0.3">
      <c r="D305" s="62">
        <v>0.44791666666666669</v>
      </c>
      <c r="E305" s="45" t="s">
        <v>1207</v>
      </c>
      <c r="F305" s="45" t="s">
        <v>1342</v>
      </c>
      <c r="G305" s="45" t="s">
        <v>418</v>
      </c>
      <c r="H305" s="107" t="s">
        <v>1233</v>
      </c>
      <c r="I305" s="107">
        <v>1</v>
      </c>
      <c r="J305" s="107" t="s">
        <v>1233</v>
      </c>
      <c r="K305" s="107" t="s">
        <v>1233</v>
      </c>
      <c r="L305" s="107" t="s">
        <v>1233</v>
      </c>
      <c r="O305" s="84" t="s">
        <v>1118</v>
      </c>
      <c r="P305" s="62">
        <v>0.47916666666666669</v>
      </c>
      <c r="Q305" s="45" t="s">
        <v>1138</v>
      </c>
      <c r="R305" s="45" t="s">
        <v>1287</v>
      </c>
      <c r="S305" s="45" t="s">
        <v>523</v>
      </c>
      <c r="T305" s="107">
        <v>1</v>
      </c>
    </row>
    <row r="306" spans="4:20" ht="15.6" x14ac:dyDescent="0.3">
      <c r="D306" s="62">
        <v>0.44791666666666669</v>
      </c>
      <c r="E306" s="45" t="s">
        <v>1207</v>
      </c>
      <c r="F306" s="45" t="s">
        <v>1342</v>
      </c>
      <c r="G306" s="45" t="s">
        <v>614</v>
      </c>
      <c r="H306" s="107" t="s">
        <v>1233</v>
      </c>
      <c r="I306" s="107" t="s">
        <v>1233</v>
      </c>
      <c r="J306" s="107" t="s">
        <v>1233</v>
      </c>
      <c r="K306" s="107">
        <v>1</v>
      </c>
      <c r="L306" s="107" t="s">
        <v>1233</v>
      </c>
      <c r="O306" s="84" t="s">
        <v>1118</v>
      </c>
      <c r="P306" s="62">
        <v>0.47916666666666669</v>
      </c>
      <c r="Q306" s="45" t="s">
        <v>1210</v>
      </c>
      <c r="R306" s="45" t="s">
        <v>1302</v>
      </c>
      <c r="S306" s="45" t="s">
        <v>523</v>
      </c>
      <c r="T306" s="107">
        <v>1</v>
      </c>
    </row>
    <row r="307" spans="4:20" ht="15.6" x14ac:dyDescent="0.3">
      <c r="D307" s="62">
        <v>0.44791666666666669</v>
      </c>
      <c r="E307" s="45" t="s">
        <v>1207</v>
      </c>
      <c r="F307" s="45" t="s">
        <v>1342</v>
      </c>
      <c r="G307" s="45" t="s">
        <v>276</v>
      </c>
      <c r="H307" s="107" t="s">
        <v>1233</v>
      </c>
      <c r="I307" s="107">
        <v>1</v>
      </c>
      <c r="J307" s="107" t="s">
        <v>1233</v>
      </c>
      <c r="K307" s="107" t="s">
        <v>1233</v>
      </c>
      <c r="L307" s="107" t="s">
        <v>1233</v>
      </c>
      <c r="O307" s="84" t="s">
        <v>1118</v>
      </c>
      <c r="P307" s="62">
        <v>0.47916666666666669</v>
      </c>
      <c r="Q307" s="45" t="s">
        <v>1117</v>
      </c>
      <c r="R307" s="45" t="s">
        <v>1302</v>
      </c>
      <c r="S307" s="45" t="s">
        <v>365</v>
      </c>
      <c r="T307" s="107">
        <v>1</v>
      </c>
    </row>
    <row r="308" spans="4:20" ht="15.6" x14ac:dyDescent="0.3">
      <c r="D308" s="62">
        <v>0.44791666666666669</v>
      </c>
      <c r="E308" s="45" t="s">
        <v>1207</v>
      </c>
      <c r="F308" s="45" t="s">
        <v>1342</v>
      </c>
      <c r="G308" s="45" t="s">
        <v>325</v>
      </c>
      <c r="H308" s="107" t="s">
        <v>1233</v>
      </c>
      <c r="I308" s="107">
        <v>1</v>
      </c>
      <c r="J308" s="107" t="s">
        <v>1233</v>
      </c>
      <c r="K308" s="107" t="s">
        <v>1233</v>
      </c>
      <c r="L308" s="107" t="s">
        <v>1233</v>
      </c>
      <c r="O308" s="84" t="s">
        <v>1118</v>
      </c>
      <c r="P308" s="62">
        <v>0.47916666666666669</v>
      </c>
      <c r="Q308" s="45" t="s">
        <v>1139</v>
      </c>
      <c r="R308" s="45" t="s">
        <v>1287</v>
      </c>
      <c r="S308" s="45" t="s">
        <v>903</v>
      </c>
      <c r="T308" s="107">
        <v>1</v>
      </c>
    </row>
    <row r="309" spans="4:20" ht="15.6" x14ac:dyDescent="0.3">
      <c r="D309" s="62">
        <v>0.44791666666666669</v>
      </c>
      <c r="E309" s="45" t="s">
        <v>1145</v>
      </c>
      <c r="F309" s="45" t="s">
        <v>1287</v>
      </c>
      <c r="G309" s="45" t="s">
        <v>19</v>
      </c>
      <c r="H309" s="107" t="s">
        <v>1233</v>
      </c>
      <c r="I309" s="107" t="s">
        <v>1233</v>
      </c>
      <c r="J309" s="107" t="s">
        <v>1233</v>
      </c>
      <c r="K309" s="107">
        <v>1</v>
      </c>
      <c r="L309" s="107" t="s">
        <v>1233</v>
      </c>
      <c r="O309" s="84" t="s">
        <v>1118</v>
      </c>
      <c r="P309" s="62">
        <v>0.47916666666666669</v>
      </c>
      <c r="Q309" s="45" t="s">
        <v>1205</v>
      </c>
      <c r="R309" s="45" t="s">
        <v>1232</v>
      </c>
      <c r="S309" s="45" t="s">
        <v>80</v>
      </c>
      <c r="T309" s="107">
        <v>1</v>
      </c>
    </row>
    <row r="310" spans="4:20" ht="15.6" x14ac:dyDescent="0.3">
      <c r="D310" s="62">
        <v>0.44791666666666669</v>
      </c>
      <c r="E310" s="45" t="s">
        <v>1195</v>
      </c>
      <c r="F310" s="45" t="s">
        <v>1302</v>
      </c>
      <c r="G310" s="45" t="s">
        <v>268</v>
      </c>
      <c r="H310" s="107" t="s">
        <v>1233</v>
      </c>
      <c r="I310" s="107" t="s">
        <v>1233</v>
      </c>
      <c r="J310" s="107" t="s">
        <v>1233</v>
      </c>
      <c r="K310" s="107" t="s">
        <v>1233</v>
      </c>
      <c r="L310" s="107">
        <v>1</v>
      </c>
      <c r="O310" s="84" t="s">
        <v>1118</v>
      </c>
      <c r="P310" s="62">
        <v>0.47916666666666669</v>
      </c>
      <c r="Q310" s="45" t="s">
        <v>1163</v>
      </c>
      <c r="R310" s="45" t="s">
        <v>1287</v>
      </c>
      <c r="S310" s="45" t="s">
        <v>906</v>
      </c>
      <c r="T310" s="107">
        <v>1</v>
      </c>
    </row>
    <row r="311" spans="4:20" ht="15.6" x14ac:dyDescent="0.3">
      <c r="D311" s="62">
        <v>0.44791666666666669</v>
      </c>
      <c r="E311" s="45" t="s">
        <v>1195</v>
      </c>
      <c r="F311" s="45" t="s">
        <v>1302</v>
      </c>
      <c r="G311" s="45" t="s">
        <v>844</v>
      </c>
      <c r="H311" s="107" t="s">
        <v>1233</v>
      </c>
      <c r="I311" s="107" t="s">
        <v>1233</v>
      </c>
      <c r="J311" s="107" t="s">
        <v>1233</v>
      </c>
      <c r="K311" s="107" t="s">
        <v>1233</v>
      </c>
      <c r="L311" s="107">
        <v>1</v>
      </c>
      <c r="O311" s="84" t="s">
        <v>1118</v>
      </c>
      <c r="P311" s="62">
        <v>0.47916666666666669</v>
      </c>
      <c r="Q311" s="45" t="s">
        <v>1198</v>
      </c>
      <c r="R311" s="45" t="s">
        <v>1232</v>
      </c>
      <c r="S311" s="45" t="s">
        <v>365</v>
      </c>
      <c r="T311" s="107">
        <v>1</v>
      </c>
    </row>
    <row r="312" spans="4:20" ht="15.6" x14ac:dyDescent="0.3">
      <c r="D312" s="62">
        <v>0.44791666666666669</v>
      </c>
      <c r="E312" s="45" t="s">
        <v>1159</v>
      </c>
      <c r="F312" s="45" t="s">
        <v>1287</v>
      </c>
      <c r="G312" s="45" t="s">
        <v>456</v>
      </c>
      <c r="H312" s="107">
        <v>1</v>
      </c>
      <c r="I312" s="107" t="s">
        <v>1233</v>
      </c>
      <c r="J312" s="107" t="s">
        <v>1233</v>
      </c>
      <c r="K312" s="107" t="s">
        <v>1233</v>
      </c>
      <c r="L312" s="107" t="s">
        <v>1233</v>
      </c>
      <c r="O312" s="84" t="s">
        <v>1118</v>
      </c>
      <c r="P312" s="62">
        <v>0.47916666666666669</v>
      </c>
      <c r="Q312" s="45" t="s">
        <v>1207</v>
      </c>
      <c r="R312" s="45" t="s">
        <v>1342</v>
      </c>
      <c r="S312" s="45" t="s">
        <v>906</v>
      </c>
      <c r="T312" s="107">
        <v>1</v>
      </c>
    </row>
    <row r="313" spans="4:20" ht="15.6" x14ac:dyDescent="0.3">
      <c r="D313" s="62">
        <v>0.44791666666666669</v>
      </c>
      <c r="E313" s="45" t="s">
        <v>1159</v>
      </c>
      <c r="F313" s="45" t="s">
        <v>1287</v>
      </c>
      <c r="G313" s="45" t="s">
        <v>80</v>
      </c>
      <c r="H313" s="107" t="s">
        <v>1233</v>
      </c>
      <c r="I313" s="107">
        <v>1</v>
      </c>
      <c r="J313" s="107" t="s">
        <v>1233</v>
      </c>
      <c r="K313" s="107" t="s">
        <v>1233</v>
      </c>
      <c r="L313" s="107" t="s">
        <v>1233</v>
      </c>
      <c r="O313" s="84" t="s">
        <v>1118</v>
      </c>
      <c r="P313" s="62">
        <v>0.47916666666666669</v>
      </c>
      <c r="Q313" s="45" t="s">
        <v>1159</v>
      </c>
      <c r="R313" s="45" t="s">
        <v>1287</v>
      </c>
      <c r="S313" s="45" t="s">
        <v>199</v>
      </c>
      <c r="T313" s="107">
        <v>1</v>
      </c>
    </row>
    <row r="314" spans="4:20" ht="15.6" x14ac:dyDescent="0.3">
      <c r="D314" s="62">
        <v>0.44791666666666669</v>
      </c>
      <c r="E314" s="45" t="s">
        <v>1159</v>
      </c>
      <c r="F314" s="45" t="s">
        <v>1287</v>
      </c>
      <c r="G314" s="45" t="s">
        <v>584</v>
      </c>
      <c r="H314" s="107">
        <v>1</v>
      </c>
      <c r="I314" s="107" t="s">
        <v>1233</v>
      </c>
      <c r="J314" s="107">
        <v>1</v>
      </c>
      <c r="K314" s="107" t="s">
        <v>1233</v>
      </c>
      <c r="L314" s="107" t="s">
        <v>1233</v>
      </c>
      <c r="O314" s="84" t="s">
        <v>1118</v>
      </c>
      <c r="P314" s="62">
        <v>0.47916666666666669</v>
      </c>
      <c r="Q314" s="45" t="s">
        <v>1154</v>
      </c>
      <c r="R314" s="45" t="s">
        <v>1842</v>
      </c>
      <c r="S314" s="45" t="s">
        <v>167</v>
      </c>
      <c r="T314" s="107">
        <v>1</v>
      </c>
    </row>
    <row r="315" spans="4:20" ht="15.6" x14ac:dyDescent="0.3">
      <c r="D315" s="62">
        <v>0.44791666666666669</v>
      </c>
      <c r="E315" s="45" t="s">
        <v>1159</v>
      </c>
      <c r="F315" s="45" t="s">
        <v>1287</v>
      </c>
      <c r="G315" s="45" t="s">
        <v>764</v>
      </c>
      <c r="H315" s="107">
        <v>1</v>
      </c>
      <c r="I315" s="107" t="s">
        <v>1233</v>
      </c>
      <c r="J315" s="107" t="s">
        <v>1233</v>
      </c>
      <c r="K315" s="107" t="s">
        <v>1233</v>
      </c>
      <c r="L315" s="107" t="s">
        <v>1233</v>
      </c>
      <c r="O315" s="84" t="s">
        <v>1118</v>
      </c>
      <c r="P315" s="62">
        <v>0.47916666666666669</v>
      </c>
      <c r="Q315" s="45" t="s">
        <v>1154</v>
      </c>
      <c r="R315" s="45" t="s">
        <v>1842</v>
      </c>
      <c r="S315" s="45" t="s">
        <v>325</v>
      </c>
      <c r="T315" s="107">
        <v>1</v>
      </c>
    </row>
    <row r="316" spans="4:20" ht="15.6" x14ac:dyDescent="0.3">
      <c r="D316" s="62">
        <v>0.44791666666666669</v>
      </c>
      <c r="E316" s="45" t="s">
        <v>1159</v>
      </c>
      <c r="F316" s="45" t="s">
        <v>1287</v>
      </c>
      <c r="G316" s="45" t="s">
        <v>541</v>
      </c>
      <c r="H316" s="107" t="s">
        <v>1233</v>
      </c>
      <c r="I316" s="107" t="s">
        <v>1233</v>
      </c>
      <c r="J316" s="107">
        <v>1</v>
      </c>
      <c r="K316" s="107" t="s">
        <v>1233</v>
      </c>
      <c r="L316" s="107">
        <v>1</v>
      </c>
      <c r="O316" s="84" t="s">
        <v>1118</v>
      </c>
      <c r="P316" s="62">
        <v>0.47916666666666669</v>
      </c>
      <c r="Q316" s="45" t="s">
        <v>1180</v>
      </c>
      <c r="R316" s="45" t="s">
        <v>1342</v>
      </c>
      <c r="S316" s="45" t="s">
        <v>903</v>
      </c>
      <c r="T316" s="107">
        <v>1</v>
      </c>
    </row>
    <row r="317" spans="4:20" ht="15.6" x14ac:dyDescent="0.3">
      <c r="D317" s="62">
        <v>0.44791666666666669</v>
      </c>
      <c r="E317" s="45" t="s">
        <v>1154</v>
      </c>
      <c r="F317" s="45" t="s">
        <v>1842</v>
      </c>
      <c r="G317" s="45" t="s">
        <v>587</v>
      </c>
      <c r="H317" s="107" t="s">
        <v>1233</v>
      </c>
      <c r="I317" s="107" t="s">
        <v>1233</v>
      </c>
      <c r="J317" s="107" t="s">
        <v>1233</v>
      </c>
      <c r="K317" s="107">
        <v>1</v>
      </c>
      <c r="L317" s="107" t="s">
        <v>1233</v>
      </c>
      <c r="O317" s="84" t="s">
        <v>1118</v>
      </c>
      <c r="P317" s="62">
        <v>0.47916666666666669</v>
      </c>
      <c r="Q317" s="45" t="s">
        <v>1180</v>
      </c>
      <c r="R317" s="45" t="s">
        <v>1342</v>
      </c>
      <c r="S317" s="45" t="s">
        <v>1028</v>
      </c>
      <c r="T317" s="107">
        <v>1</v>
      </c>
    </row>
    <row r="318" spans="4:20" ht="15.6" x14ac:dyDescent="0.3">
      <c r="D318" s="62">
        <v>0.44791666666666669</v>
      </c>
      <c r="E318" s="45" t="s">
        <v>1154</v>
      </c>
      <c r="F318" s="45" t="s">
        <v>1842</v>
      </c>
      <c r="G318" s="45" t="s">
        <v>903</v>
      </c>
      <c r="H318" s="107" t="s">
        <v>1233</v>
      </c>
      <c r="I318" s="107">
        <v>1</v>
      </c>
      <c r="J318" s="107" t="s">
        <v>1233</v>
      </c>
      <c r="K318" s="107" t="s">
        <v>1233</v>
      </c>
      <c r="L318" s="107" t="s">
        <v>1233</v>
      </c>
      <c r="O318" s="84" t="s">
        <v>1118</v>
      </c>
      <c r="P318" s="62">
        <v>0.47916666666666669</v>
      </c>
      <c r="Q318" s="45" t="s">
        <v>2211</v>
      </c>
      <c r="R318" s="45" t="s">
        <v>1302</v>
      </c>
      <c r="S318" s="45" t="s">
        <v>587</v>
      </c>
      <c r="T318" s="107">
        <v>1</v>
      </c>
    </row>
    <row r="319" spans="4:20" ht="15.6" x14ac:dyDescent="0.3">
      <c r="D319" s="62">
        <v>0.44791666666666669</v>
      </c>
      <c r="E319" s="45" t="s">
        <v>1200</v>
      </c>
      <c r="F319" s="45" t="s">
        <v>1232</v>
      </c>
      <c r="G319" s="45" t="s">
        <v>80</v>
      </c>
      <c r="H319" s="107" t="s">
        <v>1233</v>
      </c>
      <c r="I319" s="107" t="s">
        <v>1233</v>
      </c>
      <c r="J319" s="107" t="s">
        <v>1233</v>
      </c>
      <c r="K319" s="107" t="s">
        <v>1233</v>
      </c>
      <c r="L319" s="107">
        <v>1</v>
      </c>
      <c r="O319" s="84" t="s">
        <v>1118</v>
      </c>
      <c r="P319" s="62">
        <v>0.47916666666666669</v>
      </c>
      <c r="Q319" s="45" t="s">
        <v>1148</v>
      </c>
      <c r="R319" s="45" t="s">
        <v>1332</v>
      </c>
      <c r="S319" s="45" t="s">
        <v>468</v>
      </c>
      <c r="T319" s="107">
        <v>1</v>
      </c>
    </row>
    <row r="320" spans="4:20" ht="15.6" x14ac:dyDescent="0.3">
      <c r="D320" s="62">
        <v>0.44791666666666669</v>
      </c>
      <c r="E320" s="45" t="s">
        <v>1200</v>
      </c>
      <c r="F320" s="45" t="s">
        <v>1232</v>
      </c>
      <c r="G320" s="45" t="s">
        <v>86</v>
      </c>
      <c r="H320" s="107">
        <v>1</v>
      </c>
      <c r="I320" s="107" t="s">
        <v>1233</v>
      </c>
      <c r="J320" s="107">
        <v>1</v>
      </c>
      <c r="K320" s="107" t="s">
        <v>1233</v>
      </c>
      <c r="L320" s="107" t="s">
        <v>1233</v>
      </c>
      <c r="O320" s="84" t="s">
        <v>1118</v>
      </c>
      <c r="P320" s="62">
        <v>0.51041666666666663</v>
      </c>
      <c r="Q320" s="45" t="s">
        <v>1210</v>
      </c>
      <c r="R320" s="45" t="s">
        <v>1302</v>
      </c>
      <c r="S320" s="45" t="s">
        <v>203</v>
      </c>
      <c r="T320" s="107">
        <v>1</v>
      </c>
    </row>
    <row r="321" spans="4:20" ht="15.6" x14ac:dyDescent="0.3">
      <c r="D321" s="62">
        <v>0.44791666666666669</v>
      </c>
      <c r="E321" s="45" t="s">
        <v>1160</v>
      </c>
      <c r="F321" s="45" t="s">
        <v>1302</v>
      </c>
      <c r="G321" s="45" t="s">
        <v>228</v>
      </c>
      <c r="H321" s="107">
        <v>1</v>
      </c>
      <c r="I321" s="107" t="s">
        <v>1233</v>
      </c>
      <c r="J321" s="107" t="s">
        <v>1233</v>
      </c>
      <c r="K321" s="107" t="s">
        <v>1233</v>
      </c>
      <c r="L321" s="107" t="s">
        <v>1233</v>
      </c>
      <c r="O321" s="84" t="s">
        <v>1118</v>
      </c>
      <c r="P321" s="62">
        <v>0.51041666666666663</v>
      </c>
      <c r="Q321" s="45" t="s">
        <v>1117</v>
      </c>
      <c r="R321" s="45" t="s">
        <v>1302</v>
      </c>
      <c r="S321" s="45" t="s">
        <v>167</v>
      </c>
      <c r="T321" s="107">
        <v>1</v>
      </c>
    </row>
    <row r="322" spans="4:20" ht="15.6" x14ac:dyDescent="0.3">
      <c r="D322" s="62">
        <v>0.44791666666666669</v>
      </c>
      <c r="E322" s="45" t="s">
        <v>1160</v>
      </c>
      <c r="F322" s="45" t="s">
        <v>1302</v>
      </c>
      <c r="G322" s="45" t="s">
        <v>617</v>
      </c>
      <c r="H322" s="107" t="s">
        <v>1233</v>
      </c>
      <c r="I322" s="107" t="s">
        <v>1233</v>
      </c>
      <c r="J322" s="107" t="s">
        <v>1233</v>
      </c>
      <c r="K322" s="107">
        <v>1</v>
      </c>
      <c r="L322" s="107" t="s">
        <v>1233</v>
      </c>
      <c r="O322" s="84" t="s">
        <v>1118</v>
      </c>
      <c r="P322" s="62">
        <v>0.51041666666666663</v>
      </c>
      <c r="Q322" s="45" t="s">
        <v>1139</v>
      </c>
      <c r="R322" s="45" t="s">
        <v>1287</v>
      </c>
      <c r="S322" s="45" t="s">
        <v>203</v>
      </c>
      <c r="T322" s="107">
        <v>1</v>
      </c>
    </row>
    <row r="323" spans="4:20" ht="15.6" x14ac:dyDescent="0.3">
      <c r="D323" s="62">
        <v>0.44791666666666669</v>
      </c>
      <c r="E323" s="45" t="s">
        <v>1160</v>
      </c>
      <c r="F323" s="45" t="s">
        <v>1302</v>
      </c>
      <c r="G323" s="45" t="s">
        <v>574</v>
      </c>
      <c r="H323" s="107">
        <v>1</v>
      </c>
      <c r="I323" s="107" t="s">
        <v>1233</v>
      </c>
      <c r="J323" s="107" t="s">
        <v>1233</v>
      </c>
      <c r="K323" s="107" t="s">
        <v>1233</v>
      </c>
      <c r="L323" s="107" t="s">
        <v>1233</v>
      </c>
      <c r="O323" s="84" t="s">
        <v>1118</v>
      </c>
      <c r="P323" s="62">
        <v>0.51041666666666663</v>
      </c>
      <c r="Q323" s="45" t="s">
        <v>1157</v>
      </c>
      <c r="R323" s="45" t="s">
        <v>1232</v>
      </c>
      <c r="S323" s="45" t="s">
        <v>523</v>
      </c>
      <c r="T323" s="107">
        <v>1</v>
      </c>
    </row>
    <row r="324" spans="4:20" ht="15.6" x14ac:dyDescent="0.3">
      <c r="D324" s="62">
        <v>0.44791666666666669</v>
      </c>
      <c r="E324" s="45" t="s">
        <v>1160</v>
      </c>
      <c r="F324" s="45" t="s">
        <v>1302</v>
      </c>
      <c r="G324" s="45" t="s">
        <v>405</v>
      </c>
      <c r="H324" s="107" t="s">
        <v>1233</v>
      </c>
      <c r="I324" s="107" t="s">
        <v>1233</v>
      </c>
      <c r="J324" s="107" t="s">
        <v>1233</v>
      </c>
      <c r="K324" s="107">
        <v>1</v>
      </c>
      <c r="L324" s="107" t="s">
        <v>1233</v>
      </c>
      <c r="O324" s="84" t="s">
        <v>1118</v>
      </c>
      <c r="P324" s="62">
        <v>0.51041666666666663</v>
      </c>
      <c r="Q324" s="45" t="s">
        <v>1205</v>
      </c>
      <c r="R324" s="45" t="s">
        <v>1232</v>
      </c>
      <c r="S324" s="45" t="s">
        <v>199</v>
      </c>
      <c r="T324" s="107">
        <v>1</v>
      </c>
    </row>
    <row r="325" spans="4:20" ht="15.6" x14ac:dyDescent="0.3">
      <c r="D325" s="62">
        <v>0.44791666666666669</v>
      </c>
      <c r="E325" s="45" t="s">
        <v>1160</v>
      </c>
      <c r="F325" s="45" t="s">
        <v>1302</v>
      </c>
      <c r="G325" s="45" t="s">
        <v>363</v>
      </c>
      <c r="H325" s="107" t="s">
        <v>1233</v>
      </c>
      <c r="I325" s="107" t="s">
        <v>1233</v>
      </c>
      <c r="J325" s="107" t="s">
        <v>1233</v>
      </c>
      <c r="K325" s="107">
        <v>1</v>
      </c>
      <c r="L325" s="107" t="s">
        <v>1233</v>
      </c>
      <c r="O325" s="84" t="s">
        <v>1118</v>
      </c>
      <c r="P325" s="62">
        <v>0.51041666666666663</v>
      </c>
      <c r="Q325" s="45" t="s">
        <v>1198</v>
      </c>
      <c r="R325" s="45" t="s">
        <v>1232</v>
      </c>
      <c r="S325" s="45" t="s">
        <v>203</v>
      </c>
      <c r="T325" s="107">
        <v>1</v>
      </c>
    </row>
    <row r="326" spans="4:20" ht="15.6" x14ac:dyDescent="0.3">
      <c r="D326" s="62">
        <v>0.44791666666666669</v>
      </c>
      <c r="E326" s="45" t="s">
        <v>1180</v>
      </c>
      <c r="F326" s="45" t="s">
        <v>1342</v>
      </c>
      <c r="G326" s="45" t="s">
        <v>617</v>
      </c>
      <c r="H326" s="107" t="s">
        <v>1233</v>
      </c>
      <c r="I326" s="107">
        <v>1</v>
      </c>
      <c r="J326" s="107" t="s">
        <v>1233</v>
      </c>
      <c r="K326" s="107" t="s">
        <v>1233</v>
      </c>
      <c r="L326" s="107" t="s">
        <v>1233</v>
      </c>
      <c r="O326" s="84" t="s">
        <v>1118</v>
      </c>
      <c r="P326" s="62">
        <v>0.51041666666666663</v>
      </c>
      <c r="Q326" s="45" t="s">
        <v>1207</v>
      </c>
      <c r="R326" s="45" t="s">
        <v>1342</v>
      </c>
      <c r="S326" s="45" t="s">
        <v>523</v>
      </c>
      <c r="T326" s="107">
        <v>1</v>
      </c>
    </row>
    <row r="327" spans="4:20" ht="15.6" x14ac:dyDescent="0.3">
      <c r="D327" s="62">
        <v>0.44791666666666669</v>
      </c>
      <c r="E327" s="45" t="s">
        <v>1180</v>
      </c>
      <c r="F327" s="45" t="s">
        <v>1342</v>
      </c>
      <c r="G327" s="45" t="s">
        <v>140</v>
      </c>
      <c r="H327" s="107">
        <v>1</v>
      </c>
      <c r="I327" s="107" t="s">
        <v>1233</v>
      </c>
      <c r="J327" s="107" t="s">
        <v>1233</v>
      </c>
      <c r="K327" s="107" t="s">
        <v>1233</v>
      </c>
      <c r="L327" s="107" t="s">
        <v>1233</v>
      </c>
      <c r="O327" s="84" t="s">
        <v>1118</v>
      </c>
      <c r="P327" s="62">
        <v>0.51041666666666663</v>
      </c>
      <c r="Q327" s="45" t="s">
        <v>1159</v>
      </c>
      <c r="R327" s="45" t="s">
        <v>1287</v>
      </c>
      <c r="S327" s="45" t="s">
        <v>1028</v>
      </c>
      <c r="T327" s="107">
        <v>1</v>
      </c>
    </row>
    <row r="328" spans="4:20" ht="15.6" x14ac:dyDescent="0.3">
      <c r="D328" s="62">
        <v>0.44791666666666669</v>
      </c>
      <c r="E328" s="45" t="s">
        <v>1180</v>
      </c>
      <c r="F328" s="45" t="s">
        <v>1342</v>
      </c>
      <c r="G328" s="45" t="s">
        <v>844</v>
      </c>
      <c r="H328" s="107" t="s">
        <v>1233</v>
      </c>
      <c r="I328" s="107" t="s">
        <v>1233</v>
      </c>
      <c r="J328" s="107" t="s">
        <v>1233</v>
      </c>
      <c r="K328" s="107" t="s">
        <v>1233</v>
      </c>
      <c r="L328" s="107">
        <v>1</v>
      </c>
      <c r="O328" s="84" t="s">
        <v>1118</v>
      </c>
      <c r="P328" s="62">
        <v>0.51041666666666663</v>
      </c>
      <c r="Q328" s="45" t="s">
        <v>1154</v>
      </c>
      <c r="R328" s="45" t="s">
        <v>1842</v>
      </c>
      <c r="S328" s="45" t="s">
        <v>550</v>
      </c>
      <c r="T328" s="107">
        <v>1</v>
      </c>
    </row>
    <row r="329" spans="4:20" ht="15.6" x14ac:dyDescent="0.3">
      <c r="D329" s="62">
        <v>0.44791666666666669</v>
      </c>
      <c r="E329" s="45" t="s">
        <v>2211</v>
      </c>
      <c r="F329" s="45" t="s">
        <v>1302</v>
      </c>
      <c r="G329" s="45" t="s">
        <v>382</v>
      </c>
      <c r="H329" s="107">
        <v>1</v>
      </c>
      <c r="I329" s="107" t="s">
        <v>1233</v>
      </c>
      <c r="J329" s="107" t="s">
        <v>1233</v>
      </c>
      <c r="K329" s="107" t="s">
        <v>1233</v>
      </c>
      <c r="L329" s="107" t="s">
        <v>1233</v>
      </c>
      <c r="O329" s="84" t="s">
        <v>1118</v>
      </c>
      <c r="P329" s="62">
        <v>0.51041666666666663</v>
      </c>
      <c r="Q329" s="45" t="s">
        <v>1180</v>
      </c>
      <c r="R329" s="45" t="s">
        <v>1342</v>
      </c>
      <c r="S329" s="45" t="s">
        <v>199</v>
      </c>
      <c r="T329" s="107">
        <v>1</v>
      </c>
    </row>
    <row r="330" spans="4:20" ht="15.6" x14ac:dyDescent="0.3">
      <c r="D330" s="62">
        <v>0.44791666666666669</v>
      </c>
      <c r="E330" s="45" t="s">
        <v>2211</v>
      </c>
      <c r="F330" s="45" t="s">
        <v>1302</v>
      </c>
      <c r="G330" s="45" t="s">
        <v>276</v>
      </c>
      <c r="H330" s="107" t="s">
        <v>1233</v>
      </c>
      <c r="I330" s="107">
        <v>1</v>
      </c>
      <c r="J330" s="107" t="s">
        <v>1233</v>
      </c>
      <c r="K330" s="107" t="s">
        <v>1233</v>
      </c>
      <c r="L330" s="107" t="s">
        <v>1233</v>
      </c>
      <c r="O330" s="84" t="s">
        <v>1118</v>
      </c>
      <c r="P330" s="62">
        <v>0.51041666666666663</v>
      </c>
      <c r="Q330" s="45" t="s">
        <v>2211</v>
      </c>
      <c r="R330" s="45" t="s">
        <v>1302</v>
      </c>
      <c r="S330" s="45" t="s">
        <v>199</v>
      </c>
      <c r="T330" s="107">
        <v>1</v>
      </c>
    </row>
    <row r="331" spans="4:20" ht="15.6" x14ac:dyDescent="0.3">
      <c r="D331" s="62">
        <v>0.44791666666666669</v>
      </c>
      <c r="E331" s="45" t="s">
        <v>2211</v>
      </c>
      <c r="F331" s="45" t="s">
        <v>1302</v>
      </c>
      <c r="G331" s="45" t="s">
        <v>950</v>
      </c>
      <c r="H331" s="107" t="s">
        <v>1233</v>
      </c>
      <c r="I331" s="107" t="s">
        <v>1233</v>
      </c>
      <c r="J331" s="107" t="s">
        <v>1233</v>
      </c>
      <c r="K331" s="107" t="s">
        <v>1233</v>
      </c>
      <c r="L331" s="107">
        <v>1</v>
      </c>
      <c r="O331" s="84" t="s">
        <v>1118</v>
      </c>
      <c r="P331" s="62">
        <v>0.54166666666666663</v>
      </c>
      <c r="Q331" s="45" t="s">
        <v>1139</v>
      </c>
      <c r="R331" s="45" t="s">
        <v>1287</v>
      </c>
      <c r="S331" s="45" t="s">
        <v>550</v>
      </c>
      <c r="T331" s="107">
        <v>1</v>
      </c>
    </row>
    <row r="332" spans="4:20" ht="15.6" x14ac:dyDescent="0.3">
      <c r="D332" s="62">
        <v>0.44791666666666669</v>
      </c>
      <c r="E332" s="45" t="s">
        <v>1193</v>
      </c>
      <c r="F332" s="45" t="s">
        <v>1287</v>
      </c>
      <c r="G332" s="45" t="s">
        <v>707</v>
      </c>
      <c r="H332" s="107">
        <v>1</v>
      </c>
      <c r="I332" s="107" t="s">
        <v>1233</v>
      </c>
      <c r="J332" s="107" t="s">
        <v>1233</v>
      </c>
      <c r="K332" s="107" t="s">
        <v>1233</v>
      </c>
      <c r="L332" s="107" t="s">
        <v>1233</v>
      </c>
      <c r="O332" s="84" t="s">
        <v>1118</v>
      </c>
      <c r="P332" s="62">
        <v>0.54166666666666663</v>
      </c>
      <c r="Q332" s="45" t="s">
        <v>1148</v>
      </c>
      <c r="R332" s="45" t="s">
        <v>1332</v>
      </c>
      <c r="S332" s="45" t="s">
        <v>332</v>
      </c>
      <c r="T332" s="107">
        <v>1</v>
      </c>
    </row>
    <row r="333" spans="4:20" ht="15.6" x14ac:dyDescent="0.3">
      <c r="D333" s="62">
        <v>0.44791666666666669</v>
      </c>
      <c r="E333" s="45" t="s">
        <v>1193</v>
      </c>
      <c r="F333" s="45" t="s">
        <v>1287</v>
      </c>
      <c r="G333" s="45" t="s">
        <v>574</v>
      </c>
      <c r="H333" s="107">
        <v>1</v>
      </c>
      <c r="I333" s="107" t="s">
        <v>1233</v>
      </c>
      <c r="J333" s="107" t="s">
        <v>1233</v>
      </c>
      <c r="K333" s="107" t="s">
        <v>1233</v>
      </c>
      <c r="L333" s="107" t="s">
        <v>1233</v>
      </c>
      <c r="O333" s="84" t="s">
        <v>1118</v>
      </c>
      <c r="P333" s="62">
        <v>0.58333333333333337</v>
      </c>
      <c r="Q333" s="45" t="s">
        <v>1213</v>
      </c>
      <c r="R333" s="45" t="s">
        <v>1342</v>
      </c>
      <c r="S333" s="45" t="s">
        <v>30</v>
      </c>
      <c r="T333" s="107">
        <v>1</v>
      </c>
    </row>
    <row r="334" spans="4:20" ht="15.6" x14ac:dyDescent="0.3">
      <c r="D334" s="62">
        <v>0.44791666666666669</v>
      </c>
      <c r="E334" s="45" t="s">
        <v>1214</v>
      </c>
      <c r="F334" s="45" t="s">
        <v>1332</v>
      </c>
      <c r="G334" s="45" t="s">
        <v>16</v>
      </c>
      <c r="H334" s="107" t="s">
        <v>1233</v>
      </c>
      <c r="I334" s="107" t="s">
        <v>1233</v>
      </c>
      <c r="J334" s="107">
        <v>1</v>
      </c>
      <c r="K334" s="107" t="s">
        <v>1233</v>
      </c>
      <c r="L334" s="107" t="s">
        <v>1233</v>
      </c>
      <c r="O334" s="84" t="s">
        <v>1118</v>
      </c>
      <c r="P334" s="62">
        <v>0.58333333333333337</v>
      </c>
      <c r="Q334" s="45" t="s">
        <v>1127</v>
      </c>
      <c r="R334" s="45" t="s">
        <v>1287</v>
      </c>
      <c r="S334" s="45" t="s">
        <v>270</v>
      </c>
      <c r="T334" s="107">
        <v>1</v>
      </c>
    </row>
    <row r="335" spans="4:20" ht="15.6" x14ac:dyDescent="0.3">
      <c r="D335" s="62">
        <v>0.44791666666666669</v>
      </c>
      <c r="E335" s="45" t="s">
        <v>1214</v>
      </c>
      <c r="F335" s="45" t="s">
        <v>1332</v>
      </c>
      <c r="G335" s="45" t="s">
        <v>903</v>
      </c>
      <c r="H335" s="107" t="s">
        <v>1233</v>
      </c>
      <c r="I335" s="107" t="s">
        <v>1233</v>
      </c>
      <c r="J335" s="107" t="s">
        <v>1233</v>
      </c>
      <c r="K335" s="107">
        <v>1</v>
      </c>
      <c r="L335" s="107" t="s">
        <v>1233</v>
      </c>
      <c r="O335" s="84" t="s">
        <v>1118</v>
      </c>
      <c r="P335" s="62">
        <v>0.58333333333333337</v>
      </c>
      <c r="Q335" s="45" t="s">
        <v>1117</v>
      </c>
      <c r="R335" s="45" t="s">
        <v>1302</v>
      </c>
      <c r="S335" s="45" t="s">
        <v>50</v>
      </c>
      <c r="T335" s="107">
        <v>1</v>
      </c>
    </row>
    <row r="336" spans="4:20" ht="15.6" x14ac:dyDescent="0.3">
      <c r="D336" s="62">
        <v>0.44791666666666669</v>
      </c>
      <c r="E336" s="45" t="s">
        <v>1214</v>
      </c>
      <c r="F336" s="45" t="s">
        <v>1332</v>
      </c>
      <c r="G336" s="45" t="s">
        <v>932</v>
      </c>
      <c r="H336" s="107" t="s">
        <v>1233</v>
      </c>
      <c r="I336" s="107" t="s">
        <v>1233</v>
      </c>
      <c r="J336" s="107">
        <v>1</v>
      </c>
      <c r="K336" s="107" t="s">
        <v>1233</v>
      </c>
      <c r="L336" s="107">
        <v>1</v>
      </c>
      <c r="O336" s="84" t="s">
        <v>1118</v>
      </c>
      <c r="P336" s="62">
        <v>0.58333333333333337</v>
      </c>
      <c r="Q336" s="45" t="s">
        <v>1142</v>
      </c>
      <c r="R336" s="45" t="s">
        <v>1302</v>
      </c>
      <c r="S336" s="45" t="s">
        <v>30</v>
      </c>
      <c r="T336" s="107">
        <v>1</v>
      </c>
    </row>
    <row r="337" spans="4:20" ht="15.6" x14ac:dyDescent="0.3">
      <c r="D337" s="62">
        <v>0.44791666666666669</v>
      </c>
      <c r="E337" s="45" t="s">
        <v>1148</v>
      </c>
      <c r="F337" s="45" t="s">
        <v>1332</v>
      </c>
      <c r="G337" s="45" t="s">
        <v>465</v>
      </c>
      <c r="H337" s="107" t="s">
        <v>1233</v>
      </c>
      <c r="I337" s="107">
        <v>1</v>
      </c>
      <c r="J337" s="107" t="s">
        <v>1233</v>
      </c>
      <c r="K337" s="107" t="s">
        <v>1233</v>
      </c>
      <c r="L337" s="107" t="s">
        <v>1233</v>
      </c>
      <c r="O337" s="84" t="s">
        <v>1118</v>
      </c>
      <c r="P337" s="62">
        <v>0.58333333333333337</v>
      </c>
      <c r="Q337" s="45" t="s">
        <v>1197</v>
      </c>
      <c r="R337" s="45" t="s">
        <v>1302</v>
      </c>
      <c r="S337" s="45" t="s">
        <v>661</v>
      </c>
      <c r="T337" s="107">
        <v>1</v>
      </c>
    </row>
    <row r="338" spans="4:20" ht="15.6" x14ac:dyDescent="0.3">
      <c r="D338" s="62">
        <v>0.44791666666666669</v>
      </c>
      <c r="E338" s="45" t="s">
        <v>1148</v>
      </c>
      <c r="F338" s="45" t="s">
        <v>1332</v>
      </c>
      <c r="G338" s="45" t="s">
        <v>45</v>
      </c>
      <c r="H338" s="107">
        <v>1</v>
      </c>
      <c r="I338" s="107" t="s">
        <v>1233</v>
      </c>
      <c r="J338" s="107" t="s">
        <v>1233</v>
      </c>
      <c r="K338" s="107" t="s">
        <v>1233</v>
      </c>
      <c r="L338" s="107" t="s">
        <v>1233</v>
      </c>
      <c r="O338" s="84" t="s">
        <v>1118</v>
      </c>
      <c r="P338" s="62">
        <v>0.58333333333333337</v>
      </c>
      <c r="Q338" s="45" t="s">
        <v>1205</v>
      </c>
      <c r="R338" s="45" t="s">
        <v>1232</v>
      </c>
      <c r="S338" s="45" t="s">
        <v>661</v>
      </c>
      <c r="T338" s="107">
        <v>1</v>
      </c>
    </row>
    <row r="339" spans="4:20" ht="15.6" x14ac:dyDescent="0.3">
      <c r="D339" s="62">
        <v>0.44791666666666669</v>
      </c>
      <c r="E339" s="45" t="s">
        <v>1148</v>
      </c>
      <c r="F339" s="45" t="s">
        <v>1332</v>
      </c>
      <c r="G339" s="45" t="s">
        <v>882</v>
      </c>
      <c r="H339" s="107" t="s">
        <v>1233</v>
      </c>
      <c r="I339" s="107" t="s">
        <v>1233</v>
      </c>
      <c r="J339" s="107" t="s">
        <v>1233</v>
      </c>
      <c r="K339" s="107">
        <v>1</v>
      </c>
      <c r="L339" s="107" t="s">
        <v>1233</v>
      </c>
      <c r="O339" s="84" t="s">
        <v>1118</v>
      </c>
      <c r="P339" s="62">
        <v>0.58333333333333337</v>
      </c>
      <c r="Q339" s="45" t="s">
        <v>1132</v>
      </c>
      <c r="R339" s="45" t="s">
        <v>1302</v>
      </c>
      <c r="S339" s="45" t="s">
        <v>270</v>
      </c>
      <c r="T339" s="107">
        <v>1</v>
      </c>
    </row>
    <row r="340" spans="4:20" ht="15.6" x14ac:dyDescent="0.3">
      <c r="D340" s="62">
        <v>0.44791666666666669</v>
      </c>
      <c r="E340" s="45" t="s">
        <v>1199</v>
      </c>
      <c r="F340" s="45" t="s">
        <v>1842</v>
      </c>
      <c r="G340" s="45" t="s">
        <v>137</v>
      </c>
      <c r="H340" s="107" t="s">
        <v>1233</v>
      </c>
      <c r="I340" s="107" t="s">
        <v>1233</v>
      </c>
      <c r="J340" s="107">
        <v>1</v>
      </c>
      <c r="K340" s="107" t="s">
        <v>1233</v>
      </c>
      <c r="L340" s="107" t="s">
        <v>1233</v>
      </c>
      <c r="O340" s="84" t="s">
        <v>1118</v>
      </c>
      <c r="P340" s="62">
        <v>0.58333333333333337</v>
      </c>
      <c r="Q340" s="45" t="s">
        <v>1145</v>
      </c>
      <c r="R340" s="45" t="s">
        <v>1287</v>
      </c>
      <c r="S340" s="45" t="s">
        <v>316</v>
      </c>
      <c r="T340" s="107">
        <v>1</v>
      </c>
    </row>
    <row r="341" spans="4:20" ht="15.6" x14ac:dyDescent="0.3">
      <c r="D341" s="62">
        <v>0.44791666666666669</v>
      </c>
      <c r="E341" s="45" t="s">
        <v>1199</v>
      </c>
      <c r="F341" s="45" t="s">
        <v>1842</v>
      </c>
      <c r="G341" s="45" t="s">
        <v>146</v>
      </c>
      <c r="H341" s="107" t="s">
        <v>1233</v>
      </c>
      <c r="I341" s="107" t="s">
        <v>1233</v>
      </c>
      <c r="J341" s="107">
        <v>1</v>
      </c>
      <c r="K341" s="107" t="s">
        <v>1233</v>
      </c>
      <c r="L341" s="107" t="s">
        <v>1233</v>
      </c>
      <c r="O341" s="84" t="s">
        <v>1118</v>
      </c>
      <c r="P341" s="62">
        <v>0.58333333333333337</v>
      </c>
      <c r="Q341" s="45" t="s">
        <v>1324</v>
      </c>
      <c r="R341" s="45" t="s">
        <v>1287</v>
      </c>
      <c r="S341" s="45" t="s">
        <v>871</v>
      </c>
      <c r="T341" s="107">
        <v>1</v>
      </c>
    </row>
    <row r="342" spans="4:20" ht="15.6" x14ac:dyDescent="0.3">
      <c r="D342" s="62">
        <v>0.44791666666666669</v>
      </c>
      <c r="E342" s="45" t="s">
        <v>1199</v>
      </c>
      <c r="F342" s="45" t="s">
        <v>1842</v>
      </c>
      <c r="G342" s="45" t="s">
        <v>878</v>
      </c>
      <c r="H342" s="107">
        <v>1</v>
      </c>
      <c r="I342" s="107" t="s">
        <v>1233</v>
      </c>
      <c r="J342" s="107" t="s">
        <v>1233</v>
      </c>
      <c r="K342" s="107" t="s">
        <v>1233</v>
      </c>
      <c r="L342" s="107" t="s">
        <v>1233</v>
      </c>
      <c r="O342" s="84" t="s">
        <v>1118</v>
      </c>
      <c r="P342" s="62">
        <v>0.58333333333333337</v>
      </c>
      <c r="Q342" s="45" t="s">
        <v>1154</v>
      </c>
      <c r="R342" s="45" t="s">
        <v>1842</v>
      </c>
      <c r="S342" s="45" t="s">
        <v>98</v>
      </c>
      <c r="T342" s="107">
        <v>1</v>
      </c>
    </row>
    <row r="343" spans="4:20" ht="15.6" x14ac:dyDescent="0.3">
      <c r="D343" s="62">
        <v>0.47916666666666669</v>
      </c>
      <c r="E343" s="45" t="s">
        <v>1208</v>
      </c>
      <c r="F343" s="45" t="s">
        <v>1332</v>
      </c>
      <c r="G343" s="45" t="s">
        <v>137</v>
      </c>
      <c r="H343" s="107" t="s">
        <v>1233</v>
      </c>
      <c r="I343" s="107" t="s">
        <v>1233</v>
      </c>
      <c r="J343" s="107">
        <v>1</v>
      </c>
      <c r="K343" s="107" t="s">
        <v>1233</v>
      </c>
      <c r="L343" s="107" t="s">
        <v>1233</v>
      </c>
      <c r="O343" s="84" t="s">
        <v>1118</v>
      </c>
      <c r="P343" s="62">
        <v>0.58333333333333337</v>
      </c>
      <c r="Q343" s="45" t="s">
        <v>1222</v>
      </c>
      <c r="R343" s="45" t="s">
        <v>1332</v>
      </c>
      <c r="S343" s="45" t="s">
        <v>188</v>
      </c>
      <c r="T343" s="107">
        <v>1</v>
      </c>
    </row>
    <row r="344" spans="4:20" ht="15.6" x14ac:dyDescent="0.3">
      <c r="D344" s="62">
        <v>0.47916666666666669</v>
      </c>
      <c r="E344" s="45" t="s">
        <v>1208</v>
      </c>
      <c r="F344" s="45" t="s">
        <v>1332</v>
      </c>
      <c r="G344" s="45" t="s">
        <v>468</v>
      </c>
      <c r="H344" s="107" t="s">
        <v>1233</v>
      </c>
      <c r="I344" s="107" t="s">
        <v>1233</v>
      </c>
      <c r="J344" s="107" t="s">
        <v>1233</v>
      </c>
      <c r="K344" s="107" t="s">
        <v>1233</v>
      </c>
      <c r="L344" s="107">
        <v>1</v>
      </c>
      <c r="O344" s="84" t="s">
        <v>1118</v>
      </c>
      <c r="P344" s="62">
        <v>0.58333333333333337</v>
      </c>
      <c r="Q344" s="45" t="s">
        <v>1178</v>
      </c>
      <c r="R344" s="45" t="s">
        <v>1332</v>
      </c>
      <c r="S344" s="45" t="s">
        <v>889</v>
      </c>
      <c r="T344" s="107">
        <v>1</v>
      </c>
    </row>
    <row r="345" spans="4:20" ht="15.6" x14ac:dyDescent="0.3">
      <c r="D345" s="62">
        <v>0.47916666666666669</v>
      </c>
      <c r="E345" s="45" t="s">
        <v>1208</v>
      </c>
      <c r="F345" s="45" t="s">
        <v>1332</v>
      </c>
      <c r="G345" s="45" t="s">
        <v>878</v>
      </c>
      <c r="H345" s="107">
        <v>1</v>
      </c>
      <c r="I345" s="107" t="s">
        <v>1233</v>
      </c>
      <c r="J345" s="107" t="s">
        <v>1233</v>
      </c>
      <c r="K345" s="107" t="s">
        <v>1233</v>
      </c>
      <c r="L345" s="107" t="s">
        <v>1233</v>
      </c>
      <c r="O345" s="84" t="s">
        <v>1118</v>
      </c>
      <c r="P345" s="62">
        <v>0.58333333333333337</v>
      </c>
      <c r="Q345" s="45" t="s">
        <v>1173</v>
      </c>
      <c r="R345" s="45" t="s">
        <v>1287</v>
      </c>
      <c r="S345" s="45" t="s">
        <v>444</v>
      </c>
      <c r="T345" s="107">
        <v>1</v>
      </c>
    </row>
    <row r="346" spans="4:20" ht="15.6" x14ac:dyDescent="0.3">
      <c r="D346" s="62">
        <v>0.47916666666666669</v>
      </c>
      <c r="E346" s="45" t="s">
        <v>1138</v>
      </c>
      <c r="F346" s="45" t="s">
        <v>1287</v>
      </c>
      <c r="G346" s="45" t="s">
        <v>587</v>
      </c>
      <c r="H346" s="107" t="s">
        <v>1233</v>
      </c>
      <c r="I346" s="107">
        <v>1</v>
      </c>
      <c r="J346" s="107" t="s">
        <v>1233</v>
      </c>
      <c r="K346" s="107" t="s">
        <v>1233</v>
      </c>
      <c r="L346" s="107">
        <v>1</v>
      </c>
      <c r="O346" s="84" t="s">
        <v>1118</v>
      </c>
      <c r="P346" s="62">
        <v>0.61458333333333337</v>
      </c>
      <c r="Q346" s="45" t="s">
        <v>1213</v>
      </c>
      <c r="R346" s="45" t="s">
        <v>1342</v>
      </c>
      <c r="S346" s="45" t="s">
        <v>683</v>
      </c>
      <c r="T346" s="107">
        <v>1</v>
      </c>
    </row>
    <row r="347" spans="4:20" ht="15.6" x14ac:dyDescent="0.3">
      <c r="D347" s="62">
        <v>0.47916666666666669</v>
      </c>
      <c r="E347" s="45" t="s">
        <v>1138</v>
      </c>
      <c r="F347" s="45" t="s">
        <v>1287</v>
      </c>
      <c r="G347" s="45" t="s">
        <v>523</v>
      </c>
      <c r="H347" s="107" t="s">
        <v>1233</v>
      </c>
      <c r="I347" s="107">
        <v>1</v>
      </c>
      <c r="J347" s="107" t="s">
        <v>1233</v>
      </c>
      <c r="K347" s="107" t="s">
        <v>1233</v>
      </c>
      <c r="L347" s="107">
        <v>1</v>
      </c>
      <c r="O347" s="84" t="s">
        <v>1118</v>
      </c>
      <c r="P347" s="62">
        <v>0.61458333333333337</v>
      </c>
      <c r="Q347" s="45" t="s">
        <v>1138</v>
      </c>
      <c r="R347" s="45" t="s">
        <v>1287</v>
      </c>
      <c r="S347" s="45" t="s">
        <v>661</v>
      </c>
      <c r="T347" s="107">
        <v>1</v>
      </c>
    </row>
    <row r="348" spans="4:20" ht="15.6" x14ac:dyDescent="0.3">
      <c r="D348" s="62">
        <v>0.47916666666666669</v>
      </c>
      <c r="E348" s="45" t="s">
        <v>1127</v>
      </c>
      <c r="F348" s="45" t="s">
        <v>1287</v>
      </c>
      <c r="G348" s="45" t="s">
        <v>16</v>
      </c>
      <c r="H348" s="107" t="s">
        <v>1233</v>
      </c>
      <c r="I348" s="107" t="s">
        <v>1233</v>
      </c>
      <c r="J348" s="107">
        <v>1</v>
      </c>
      <c r="K348" s="107" t="s">
        <v>1233</v>
      </c>
      <c r="L348" s="107" t="s">
        <v>1233</v>
      </c>
      <c r="O348" s="84" t="s">
        <v>1118</v>
      </c>
      <c r="P348" s="62">
        <v>0.61458333333333337</v>
      </c>
      <c r="Q348" s="45" t="s">
        <v>1127</v>
      </c>
      <c r="R348" s="45" t="s">
        <v>1287</v>
      </c>
      <c r="S348" s="45" t="s">
        <v>568</v>
      </c>
      <c r="T348" s="107">
        <v>1</v>
      </c>
    </row>
    <row r="349" spans="4:20" ht="15.6" x14ac:dyDescent="0.3">
      <c r="D349" s="62">
        <v>0.47916666666666669</v>
      </c>
      <c r="E349" s="45" t="s">
        <v>1127</v>
      </c>
      <c r="F349" s="45" t="s">
        <v>1287</v>
      </c>
      <c r="G349" s="45" t="s">
        <v>825</v>
      </c>
      <c r="H349" s="107" t="s">
        <v>1233</v>
      </c>
      <c r="I349" s="107" t="s">
        <v>1233</v>
      </c>
      <c r="J349" s="107" t="s">
        <v>1233</v>
      </c>
      <c r="K349" s="107" t="s">
        <v>1233</v>
      </c>
      <c r="L349" s="107">
        <v>1</v>
      </c>
      <c r="O349" s="84" t="s">
        <v>1118</v>
      </c>
      <c r="P349" s="62">
        <v>0.61458333333333337</v>
      </c>
      <c r="Q349" s="45" t="s">
        <v>1206</v>
      </c>
      <c r="R349" s="45" t="s">
        <v>1302</v>
      </c>
      <c r="S349" s="45" t="s">
        <v>794</v>
      </c>
      <c r="T349" s="107">
        <v>1</v>
      </c>
    </row>
    <row r="350" spans="4:20" ht="15.6" x14ac:dyDescent="0.3">
      <c r="D350" s="62">
        <v>0.47916666666666669</v>
      </c>
      <c r="E350" s="45" t="s">
        <v>1210</v>
      </c>
      <c r="F350" s="45" t="s">
        <v>1302</v>
      </c>
      <c r="G350" s="45" t="s">
        <v>86</v>
      </c>
      <c r="H350" s="107" t="s">
        <v>1233</v>
      </c>
      <c r="I350" s="107" t="s">
        <v>1233</v>
      </c>
      <c r="J350" s="107">
        <v>1</v>
      </c>
      <c r="K350" s="107" t="s">
        <v>1233</v>
      </c>
      <c r="L350" s="107" t="s">
        <v>1233</v>
      </c>
      <c r="O350" s="84" t="s">
        <v>1118</v>
      </c>
      <c r="P350" s="62">
        <v>0.61458333333333337</v>
      </c>
      <c r="Q350" s="45" t="s">
        <v>1142</v>
      </c>
      <c r="R350" s="45" t="s">
        <v>1302</v>
      </c>
      <c r="S350" s="45" t="s">
        <v>62</v>
      </c>
      <c r="T350" s="107">
        <v>1</v>
      </c>
    </row>
    <row r="351" spans="4:20" ht="15.6" x14ac:dyDescent="0.3">
      <c r="D351" s="62">
        <v>0.47916666666666669</v>
      </c>
      <c r="E351" s="45" t="s">
        <v>1210</v>
      </c>
      <c r="F351" s="45" t="s">
        <v>1302</v>
      </c>
      <c r="G351" s="45" t="s">
        <v>523</v>
      </c>
      <c r="H351" s="107" t="s">
        <v>1233</v>
      </c>
      <c r="I351" s="107">
        <v>1</v>
      </c>
      <c r="J351" s="107" t="s">
        <v>1233</v>
      </c>
      <c r="K351" s="107" t="s">
        <v>1233</v>
      </c>
      <c r="L351" s="107" t="s">
        <v>1233</v>
      </c>
      <c r="O351" s="84" t="s">
        <v>1118</v>
      </c>
      <c r="P351" s="62">
        <v>0.61458333333333337</v>
      </c>
      <c r="Q351" s="45" t="s">
        <v>1197</v>
      </c>
      <c r="R351" s="45" t="s">
        <v>1302</v>
      </c>
      <c r="S351" s="45" t="s">
        <v>316</v>
      </c>
      <c r="T351" s="107">
        <v>1</v>
      </c>
    </row>
    <row r="352" spans="4:20" ht="15.6" x14ac:dyDescent="0.3">
      <c r="D352" s="62">
        <v>0.47916666666666669</v>
      </c>
      <c r="E352" s="45" t="s">
        <v>1210</v>
      </c>
      <c r="F352" s="45" t="s">
        <v>1302</v>
      </c>
      <c r="G352" s="45" t="s">
        <v>495</v>
      </c>
      <c r="H352" s="107" t="s">
        <v>1233</v>
      </c>
      <c r="I352" s="107" t="s">
        <v>1233</v>
      </c>
      <c r="J352" s="107" t="s">
        <v>1233</v>
      </c>
      <c r="K352" s="107">
        <v>1</v>
      </c>
      <c r="L352" s="107" t="s">
        <v>1233</v>
      </c>
      <c r="O352" s="84" t="s">
        <v>1118</v>
      </c>
      <c r="P352" s="62">
        <v>0.61458333333333337</v>
      </c>
      <c r="Q352" s="45" t="s">
        <v>1176</v>
      </c>
      <c r="R352" s="45" t="s">
        <v>1342</v>
      </c>
      <c r="S352" s="45" t="s">
        <v>222</v>
      </c>
      <c r="T352" s="107">
        <v>1</v>
      </c>
    </row>
    <row r="353" spans="4:20" ht="15.6" x14ac:dyDescent="0.3">
      <c r="D353" s="62">
        <v>0.47916666666666669</v>
      </c>
      <c r="E353" s="45" t="s">
        <v>1210</v>
      </c>
      <c r="F353" s="45" t="s">
        <v>1302</v>
      </c>
      <c r="G353" s="45" t="s">
        <v>517</v>
      </c>
      <c r="H353" s="107" t="s">
        <v>1233</v>
      </c>
      <c r="I353" s="107" t="s">
        <v>1233</v>
      </c>
      <c r="J353" s="107">
        <v>1</v>
      </c>
      <c r="K353" s="107" t="s">
        <v>1233</v>
      </c>
      <c r="L353" s="107" t="s">
        <v>1233</v>
      </c>
      <c r="O353" s="84" t="s">
        <v>1118</v>
      </c>
      <c r="P353" s="62">
        <v>0.61458333333333337</v>
      </c>
      <c r="Q353" s="45" t="s">
        <v>1139</v>
      </c>
      <c r="R353" s="45" t="s">
        <v>1287</v>
      </c>
      <c r="S353" s="45" t="s">
        <v>50</v>
      </c>
      <c r="T353" s="107">
        <v>1</v>
      </c>
    </row>
    <row r="354" spans="4:20" ht="15.6" x14ac:dyDescent="0.3">
      <c r="D354" s="62">
        <v>0.47916666666666669</v>
      </c>
      <c r="E354" s="45" t="s">
        <v>1122</v>
      </c>
      <c r="F354" s="45" t="s">
        <v>1287</v>
      </c>
      <c r="G354" s="45" t="s">
        <v>878</v>
      </c>
      <c r="H354" s="107" t="s">
        <v>1233</v>
      </c>
      <c r="I354" s="107" t="s">
        <v>1233</v>
      </c>
      <c r="J354" s="107">
        <v>1</v>
      </c>
      <c r="K354" s="107" t="s">
        <v>1233</v>
      </c>
      <c r="L354" s="107" t="s">
        <v>1233</v>
      </c>
      <c r="O354" s="84" t="s">
        <v>1118</v>
      </c>
      <c r="P354" s="62">
        <v>0.61458333333333337</v>
      </c>
      <c r="Q354" s="45" t="s">
        <v>1205</v>
      </c>
      <c r="R354" s="45" t="s">
        <v>1232</v>
      </c>
      <c r="S354" s="45" t="s">
        <v>871</v>
      </c>
      <c r="T354" s="107">
        <v>1</v>
      </c>
    </row>
    <row r="355" spans="4:20" ht="15.6" x14ac:dyDescent="0.3">
      <c r="D355" s="62">
        <v>0.47916666666666669</v>
      </c>
      <c r="E355" s="45" t="s">
        <v>1117</v>
      </c>
      <c r="F355" s="45" t="s">
        <v>1302</v>
      </c>
      <c r="G355" s="45" t="s">
        <v>146</v>
      </c>
      <c r="H355" s="107" t="s">
        <v>1233</v>
      </c>
      <c r="I355" s="107" t="s">
        <v>1233</v>
      </c>
      <c r="J355" s="107">
        <v>1</v>
      </c>
      <c r="K355" s="107" t="s">
        <v>1233</v>
      </c>
      <c r="L355" s="107" t="s">
        <v>1233</v>
      </c>
      <c r="O355" s="84" t="s">
        <v>1118</v>
      </c>
      <c r="P355" s="62">
        <v>0.61458333333333337</v>
      </c>
      <c r="Q355" s="45" t="s">
        <v>1132</v>
      </c>
      <c r="R355" s="45" t="s">
        <v>1302</v>
      </c>
      <c r="S355" s="45" t="s">
        <v>98</v>
      </c>
      <c r="T355" s="107">
        <v>1</v>
      </c>
    </row>
    <row r="356" spans="4:20" ht="15.6" x14ac:dyDescent="0.3">
      <c r="D356" s="62">
        <v>0.47916666666666669</v>
      </c>
      <c r="E356" s="45" t="s">
        <v>1117</v>
      </c>
      <c r="F356" s="45" t="s">
        <v>1302</v>
      </c>
      <c r="G356" s="45" t="s">
        <v>365</v>
      </c>
      <c r="H356" s="107" t="s">
        <v>1233</v>
      </c>
      <c r="I356" s="107">
        <v>1</v>
      </c>
      <c r="J356" s="107" t="s">
        <v>1233</v>
      </c>
      <c r="K356" s="107" t="s">
        <v>1233</v>
      </c>
      <c r="L356" s="107" t="s">
        <v>1233</v>
      </c>
      <c r="O356" s="84" t="s">
        <v>1118</v>
      </c>
      <c r="P356" s="62">
        <v>0.61458333333333337</v>
      </c>
      <c r="Q356" s="45" t="s">
        <v>1145</v>
      </c>
      <c r="R356" s="45" t="s">
        <v>1287</v>
      </c>
      <c r="S356" s="45" t="s">
        <v>188</v>
      </c>
      <c r="T356" s="107">
        <v>1</v>
      </c>
    </row>
    <row r="357" spans="4:20" ht="15.6" x14ac:dyDescent="0.3">
      <c r="D357" s="62">
        <v>0.47916666666666669</v>
      </c>
      <c r="E357" s="45" t="s">
        <v>1176</v>
      </c>
      <c r="F357" s="45" t="s">
        <v>1342</v>
      </c>
      <c r="G357" s="45" t="s">
        <v>80</v>
      </c>
      <c r="H357" s="107" t="s">
        <v>1233</v>
      </c>
      <c r="I357" s="107" t="s">
        <v>1233</v>
      </c>
      <c r="J357" s="107" t="s">
        <v>1233</v>
      </c>
      <c r="K357" s="107" t="s">
        <v>1233</v>
      </c>
      <c r="L357" s="107">
        <v>1</v>
      </c>
      <c r="O357" s="84" t="s">
        <v>1118</v>
      </c>
      <c r="P357" s="62">
        <v>0.61458333333333337</v>
      </c>
      <c r="Q357" s="45" t="s">
        <v>1195</v>
      </c>
      <c r="R357" s="45" t="s">
        <v>1302</v>
      </c>
      <c r="S357" s="45" t="s">
        <v>206</v>
      </c>
      <c r="T357" s="107">
        <v>1</v>
      </c>
    </row>
    <row r="358" spans="4:20" ht="15.6" x14ac:dyDescent="0.3">
      <c r="D358" s="62">
        <v>0.47916666666666669</v>
      </c>
      <c r="E358" s="45" t="s">
        <v>1176</v>
      </c>
      <c r="F358" s="45" t="s">
        <v>1342</v>
      </c>
      <c r="G358" s="45" t="s">
        <v>1000</v>
      </c>
      <c r="H358" s="107" t="s">
        <v>1233</v>
      </c>
      <c r="I358" s="107" t="s">
        <v>1233</v>
      </c>
      <c r="J358" s="107" t="s">
        <v>1233</v>
      </c>
      <c r="K358" s="107" t="s">
        <v>1233</v>
      </c>
      <c r="L358" s="107">
        <v>1</v>
      </c>
      <c r="O358" s="84" t="s">
        <v>1118</v>
      </c>
      <c r="P358" s="62">
        <v>0.61458333333333337</v>
      </c>
      <c r="Q358" s="45" t="s">
        <v>1184</v>
      </c>
      <c r="R358" s="45" t="s">
        <v>1342</v>
      </c>
      <c r="S358" s="45" t="s">
        <v>577</v>
      </c>
      <c r="T358" s="107">
        <v>1</v>
      </c>
    </row>
    <row r="359" spans="4:20" ht="15.6" x14ac:dyDescent="0.3">
      <c r="D359" s="62">
        <v>0.47916666666666669</v>
      </c>
      <c r="E359" s="45" t="s">
        <v>1139</v>
      </c>
      <c r="F359" s="45" t="s">
        <v>1287</v>
      </c>
      <c r="G359" s="45" t="s">
        <v>903</v>
      </c>
      <c r="H359" s="107" t="s">
        <v>1233</v>
      </c>
      <c r="I359" s="107">
        <v>1</v>
      </c>
      <c r="J359" s="107" t="s">
        <v>1233</v>
      </c>
      <c r="K359" s="107">
        <v>1</v>
      </c>
      <c r="L359" s="107" t="s">
        <v>1233</v>
      </c>
      <c r="O359" s="84" t="s">
        <v>1118</v>
      </c>
      <c r="P359" s="62">
        <v>0.61458333333333337</v>
      </c>
      <c r="Q359" s="45" t="s">
        <v>1324</v>
      </c>
      <c r="R359" s="45" t="s">
        <v>1287</v>
      </c>
      <c r="S359" s="45" t="s">
        <v>216</v>
      </c>
      <c r="T359" s="107">
        <v>1</v>
      </c>
    </row>
    <row r="360" spans="4:20" ht="15.6" x14ac:dyDescent="0.3">
      <c r="D360" s="62">
        <v>0.47916666666666669</v>
      </c>
      <c r="E360" s="45" t="s">
        <v>1139</v>
      </c>
      <c r="F360" s="45" t="s">
        <v>1287</v>
      </c>
      <c r="G360" s="45" t="s">
        <v>882</v>
      </c>
      <c r="H360" s="107" t="s">
        <v>1233</v>
      </c>
      <c r="I360" s="107" t="s">
        <v>1233</v>
      </c>
      <c r="J360" s="107">
        <v>1</v>
      </c>
      <c r="K360" s="107" t="s">
        <v>1233</v>
      </c>
      <c r="L360" s="107" t="s">
        <v>1233</v>
      </c>
      <c r="O360" s="84" t="s">
        <v>1118</v>
      </c>
      <c r="P360" s="62">
        <v>0.61458333333333337</v>
      </c>
      <c r="Q360" s="45" t="s">
        <v>1204</v>
      </c>
      <c r="R360" s="45" t="s">
        <v>1232</v>
      </c>
      <c r="S360" s="45" t="s">
        <v>444</v>
      </c>
      <c r="T360" s="107">
        <v>1</v>
      </c>
    </row>
    <row r="361" spans="4:20" ht="15.6" x14ac:dyDescent="0.3">
      <c r="D361" s="62">
        <v>0.47916666666666669</v>
      </c>
      <c r="E361" s="45" t="s">
        <v>1157</v>
      </c>
      <c r="F361" s="45" t="s">
        <v>1232</v>
      </c>
      <c r="G361" s="45" t="s">
        <v>228</v>
      </c>
      <c r="H361" s="107" t="s">
        <v>1233</v>
      </c>
      <c r="I361" s="107" t="s">
        <v>1233</v>
      </c>
      <c r="J361" s="107" t="s">
        <v>1233</v>
      </c>
      <c r="K361" s="107">
        <v>1</v>
      </c>
      <c r="L361" s="107" t="s">
        <v>1233</v>
      </c>
      <c r="O361" s="84" t="s">
        <v>1118</v>
      </c>
      <c r="P361" s="62">
        <v>0.61458333333333337</v>
      </c>
      <c r="Q361" s="45" t="s">
        <v>1154</v>
      </c>
      <c r="R361" s="45" t="s">
        <v>1842</v>
      </c>
      <c r="S361" s="45" t="s">
        <v>919</v>
      </c>
      <c r="T361" s="107">
        <v>1</v>
      </c>
    </row>
    <row r="362" spans="4:20" ht="15.6" x14ac:dyDescent="0.3">
      <c r="D362" s="62">
        <v>0.47916666666666669</v>
      </c>
      <c r="E362" s="45" t="s">
        <v>1157</v>
      </c>
      <c r="F362" s="45" t="s">
        <v>1232</v>
      </c>
      <c r="G362" s="45" t="s">
        <v>19</v>
      </c>
      <c r="H362" s="107">
        <v>1</v>
      </c>
      <c r="I362" s="107" t="s">
        <v>1233</v>
      </c>
      <c r="J362" s="107" t="s">
        <v>1233</v>
      </c>
      <c r="K362" s="107" t="s">
        <v>1233</v>
      </c>
      <c r="L362" s="107" t="s">
        <v>1233</v>
      </c>
      <c r="O362" s="84" t="s">
        <v>1118</v>
      </c>
      <c r="P362" s="62">
        <v>0.61458333333333337</v>
      </c>
      <c r="Q362" s="45" t="s">
        <v>1194</v>
      </c>
      <c r="R362" s="45" t="s">
        <v>1842</v>
      </c>
      <c r="S362" s="45" t="s">
        <v>435</v>
      </c>
      <c r="T362" s="107">
        <v>1</v>
      </c>
    </row>
    <row r="363" spans="4:20" ht="15.6" x14ac:dyDescent="0.3">
      <c r="D363" s="62">
        <v>0.47916666666666669</v>
      </c>
      <c r="E363" s="45" t="s">
        <v>1157</v>
      </c>
      <c r="F363" s="45" t="s">
        <v>1232</v>
      </c>
      <c r="G363" s="45" t="s">
        <v>365</v>
      </c>
      <c r="H363" s="107" t="s">
        <v>1233</v>
      </c>
      <c r="I363" s="107" t="s">
        <v>1233</v>
      </c>
      <c r="J363" s="107" t="s">
        <v>1233</v>
      </c>
      <c r="K363" s="107" t="s">
        <v>1233</v>
      </c>
      <c r="L363" s="107">
        <v>1</v>
      </c>
      <c r="O363" s="84" t="s">
        <v>1118</v>
      </c>
      <c r="P363" s="62">
        <v>0.61458333333333337</v>
      </c>
      <c r="Q363" s="45" t="s">
        <v>1222</v>
      </c>
      <c r="R363" s="45" t="s">
        <v>1332</v>
      </c>
      <c r="S363" s="45" t="s">
        <v>270</v>
      </c>
      <c r="T363" s="107">
        <v>1</v>
      </c>
    </row>
    <row r="364" spans="4:20" ht="15.6" x14ac:dyDescent="0.3">
      <c r="D364" s="62">
        <v>0.47916666666666669</v>
      </c>
      <c r="E364" s="45" t="s">
        <v>1157</v>
      </c>
      <c r="F364" s="45" t="s">
        <v>1232</v>
      </c>
      <c r="G364" s="45" t="s">
        <v>574</v>
      </c>
      <c r="H364" s="107">
        <v>1</v>
      </c>
      <c r="I364" s="107" t="s">
        <v>1233</v>
      </c>
      <c r="J364" s="107" t="s">
        <v>1233</v>
      </c>
      <c r="K364" s="107" t="s">
        <v>1233</v>
      </c>
      <c r="L364" s="107">
        <v>1</v>
      </c>
      <c r="O364" s="84" t="s">
        <v>1118</v>
      </c>
      <c r="P364" s="62">
        <v>0.61458333333333337</v>
      </c>
      <c r="Q364" s="45" t="s">
        <v>1203</v>
      </c>
      <c r="R364" s="45" t="s">
        <v>1232</v>
      </c>
      <c r="S364" s="45" t="s">
        <v>791</v>
      </c>
      <c r="T364" s="107">
        <v>1</v>
      </c>
    </row>
    <row r="365" spans="4:20" ht="15.6" x14ac:dyDescent="0.3">
      <c r="D365" s="62">
        <v>0.47916666666666669</v>
      </c>
      <c r="E365" s="45" t="s">
        <v>1157</v>
      </c>
      <c r="F365" s="45" t="s">
        <v>1232</v>
      </c>
      <c r="G365" s="45" t="s">
        <v>1015</v>
      </c>
      <c r="H365" s="107" t="s">
        <v>1233</v>
      </c>
      <c r="I365" s="107" t="s">
        <v>1233</v>
      </c>
      <c r="J365" s="107">
        <v>1</v>
      </c>
      <c r="K365" s="107" t="s">
        <v>1233</v>
      </c>
      <c r="L365" s="107" t="s">
        <v>1233</v>
      </c>
      <c r="O365" s="84" t="s">
        <v>1118</v>
      </c>
      <c r="P365" s="62">
        <v>0.61458333333333337</v>
      </c>
      <c r="Q365" s="45" t="s">
        <v>1150</v>
      </c>
      <c r="R365" s="45" t="s">
        <v>1302</v>
      </c>
      <c r="S365" s="45" t="s">
        <v>889</v>
      </c>
      <c r="T365" s="107">
        <v>1</v>
      </c>
    </row>
    <row r="366" spans="4:20" ht="15.6" x14ac:dyDescent="0.3">
      <c r="D366" s="62">
        <v>0.47916666666666669</v>
      </c>
      <c r="E366" s="45" t="s">
        <v>1205</v>
      </c>
      <c r="F366" s="45" t="s">
        <v>1232</v>
      </c>
      <c r="G366" s="45" t="s">
        <v>587</v>
      </c>
      <c r="H366" s="107" t="s">
        <v>1233</v>
      </c>
      <c r="I366" s="107" t="s">
        <v>1233</v>
      </c>
      <c r="J366" s="107" t="s">
        <v>1233</v>
      </c>
      <c r="K366" s="107">
        <v>1</v>
      </c>
      <c r="L366" s="107" t="s">
        <v>1233</v>
      </c>
      <c r="O366" s="84" t="s">
        <v>1118</v>
      </c>
      <c r="P366" s="62">
        <v>0.61458333333333337</v>
      </c>
      <c r="Q366" s="45" t="s">
        <v>1178</v>
      </c>
      <c r="R366" s="45" t="s">
        <v>1332</v>
      </c>
      <c r="S366" s="45" t="s">
        <v>794</v>
      </c>
      <c r="T366" s="107">
        <v>1</v>
      </c>
    </row>
    <row r="367" spans="4:20" ht="15.6" x14ac:dyDescent="0.3">
      <c r="D367" s="62">
        <v>0.47916666666666669</v>
      </c>
      <c r="E367" s="45" t="s">
        <v>1205</v>
      </c>
      <c r="F367" s="45" t="s">
        <v>1232</v>
      </c>
      <c r="G367" s="45" t="s">
        <v>80</v>
      </c>
      <c r="H367" s="107" t="s">
        <v>1233</v>
      </c>
      <c r="I367" s="107">
        <v>1</v>
      </c>
      <c r="J367" s="107" t="s">
        <v>1233</v>
      </c>
      <c r="K367" s="107" t="s">
        <v>1233</v>
      </c>
      <c r="L367" s="107" t="s">
        <v>1233</v>
      </c>
      <c r="O367" s="84" t="s">
        <v>1118</v>
      </c>
      <c r="P367" s="62">
        <v>0.61458333333333337</v>
      </c>
      <c r="Q367" s="45" t="s">
        <v>1173</v>
      </c>
      <c r="R367" s="45" t="s">
        <v>1287</v>
      </c>
      <c r="S367" s="45" t="s">
        <v>577</v>
      </c>
      <c r="T367" s="107">
        <v>1</v>
      </c>
    </row>
    <row r="368" spans="4:20" ht="15.6" x14ac:dyDescent="0.3">
      <c r="D368" s="62">
        <v>0.47916666666666669</v>
      </c>
      <c r="E368" s="45" t="s">
        <v>1163</v>
      </c>
      <c r="F368" s="45" t="s">
        <v>1287</v>
      </c>
      <c r="G368" s="45" t="s">
        <v>906</v>
      </c>
      <c r="H368" s="107" t="s">
        <v>1233</v>
      </c>
      <c r="I368" s="107">
        <v>1</v>
      </c>
      <c r="J368" s="107" t="s">
        <v>1233</v>
      </c>
      <c r="K368" s="107">
        <v>1</v>
      </c>
      <c r="L368" s="107" t="s">
        <v>1233</v>
      </c>
      <c r="O368" s="84" t="s">
        <v>1118</v>
      </c>
      <c r="P368" s="62">
        <v>0.64583333333333337</v>
      </c>
      <c r="Q368" s="45" t="s">
        <v>1213</v>
      </c>
      <c r="R368" s="45" t="s">
        <v>1342</v>
      </c>
      <c r="S368" s="45" t="s">
        <v>871</v>
      </c>
      <c r="T368" s="107">
        <v>1</v>
      </c>
    </row>
    <row r="369" spans="4:20" ht="15.6" x14ac:dyDescent="0.3">
      <c r="D369" s="62">
        <v>0.47916666666666669</v>
      </c>
      <c r="E369" s="45" t="s">
        <v>1163</v>
      </c>
      <c r="F369" s="45" t="s">
        <v>1287</v>
      </c>
      <c r="G369" s="45" t="s">
        <v>812</v>
      </c>
      <c r="H369" s="107">
        <v>1</v>
      </c>
      <c r="I369" s="107" t="s">
        <v>1233</v>
      </c>
      <c r="J369" s="107" t="s">
        <v>1233</v>
      </c>
      <c r="K369" s="107" t="s">
        <v>1233</v>
      </c>
      <c r="L369" s="107">
        <v>1</v>
      </c>
      <c r="O369" s="84" t="s">
        <v>1118</v>
      </c>
      <c r="P369" s="62">
        <v>0.64583333333333337</v>
      </c>
      <c r="Q369" s="45" t="s">
        <v>1138</v>
      </c>
      <c r="R369" s="45" t="s">
        <v>1287</v>
      </c>
      <c r="S369" s="45" t="s">
        <v>321</v>
      </c>
      <c r="T369" s="107">
        <v>1</v>
      </c>
    </row>
    <row r="370" spans="4:20" ht="15.6" x14ac:dyDescent="0.3">
      <c r="D370" s="62">
        <v>0.47916666666666669</v>
      </c>
      <c r="E370" s="45" t="s">
        <v>1163</v>
      </c>
      <c r="F370" s="45" t="s">
        <v>1287</v>
      </c>
      <c r="G370" s="45" t="s">
        <v>1028</v>
      </c>
      <c r="H370" s="107" t="s">
        <v>1233</v>
      </c>
      <c r="I370" s="107" t="s">
        <v>1233</v>
      </c>
      <c r="J370" s="107" t="s">
        <v>1233</v>
      </c>
      <c r="K370" s="107">
        <v>1</v>
      </c>
      <c r="L370" s="107" t="s">
        <v>1233</v>
      </c>
      <c r="O370" s="84" t="s">
        <v>1118</v>
      </c>
      <c r="P370" s="62">
        <v>0.64583333333333337</v>
      </c>
      <c r="Q370" s="45" t="s">
        <v>1127</v>
      </c>
      <c r="R370" s="45" t="s">
        <v>1287</v>
      </c>
      <c r="S370" s="45" t="s">
        <v>889</v>
      </c>
      <c r="T370" s="107">
        <v>1</v>
      </c>
    </row>
    <row r="371" spans="4:20" ht="15.6" x14ac:dyDescent="0.3">
      <c r="D371" s="62">
        <v>0.47916666666666669</v>
      </c>
      <c r="E371" s="45" t="s">
        <v>1191</v>
      </c>
      <c r="F371" s="45" t="s">
        <v>1232</v>
      </c>
      <c r="G371" s="45" t="s">
        <v>954</v>
      </c>
      <c r="H371" s="107" t="s">
        <v>1233</v>
      </c>
      <c r="I371" s="107" t="s">
        <v>1233</v>
      </c>
      <c r="J371" s="107">
        <v>1</v>
      </c>
      <c r="K371" s="107" t="s">
        <v>1233</v>
      </c>
      <c r="L371" s="107">
        <v>1</v>
      </c>
      <c r="O371" s="84" t="s">
        <v>1118</v>
      </c>
      <c r="P371" s="62">
        <v>0.64583333333333337</v>
      </c>
      <c r="Q371" s="45" t="s">
        <v>1122</v>
      </c>
      <c r="R371" s="45" t="s">
        <v>1287</v>
      </c>
      <c r="S371" s="45" t="s">
        <v>474</v>
      </c>
      <c r="T371" s="107">
        <v>1</v>
      </c>
    </row>
    <row r="372" spans="4:20" ht="15.6" x14ac:dyDescent="0.3">
      <c r="D372" s="62">
        <v>0.47916666666666669</v>
      </c>
      <c r="E372" s="45" t="s">
        <v>1198</v>
      </c>
      <c r="F372" s="45" t="s">
        <v>1232</v>
      </c>
      <c r="G372" s="45" t="s">
        <v>903</v>
      </c>
      <c r="H372" s="107" t="s">
        <v>1233</v>
      </c>
      <c r="I372" s="107" t="s">
        <v>1233</v>
      </c>
      <c r="J372" s="107" t="s">
        <v>1233</v>
      </c>
      <c r="K372" s="107">
        <v>1</v>
      </c>
      <c r="L372" s="107" t="s">
        <v>1233</v>
      </c>
      <c r="O372" s="84" t="s">
        <v>1118</v>
      </c>
      <c r="P372" s="62">
        <v>0.64583333333333337</v>
      </c>
      <c r="Q372" s="45" t="s">
        <v>1206</v>
      </c>
      <c r="R372" s="45" t="s">
        <v>1302</v>
      </c>
      <c r="S372" s="45" t="s">
        <v>919</v>
      </c>
      <c r="T372" s="107">
        <v>1</v>
      </c>
    </row>
    <row r="373" spans="4:20" ht="15.6" x14ac:dyDescent="0.3">
      <c r="D373" s="62">
        <v>0.47916666666666669</v>
      </c>
      <c r="E373" s="45" t="s">
        <v>1198</v>
      </c>
      <c r="F373" s="45" t="s">
        <v>1232</v>
      </c>
      <c r="G373" s="45" t="s">
        <v>365</v>
      </c>
      <c r="H373" s="107" t="s">
        <v>1233</v>
      </c>
      <c r="I373" s="107">
        <v>1</v>
      </c>
      <c r="J373" s="107" t="s">
        <v>1233</v>
      </c>
      <c r="K373" s="107" t="s">
        <v>1233</v>
      </c>
      <c r="L373" s="107" t="s">
        <v>1233</v>
      </c>
      <c r="O373" s="84" t="s">
        <v>1118</v>
      </c>
      <c r="P373" s="62">
        <v>0.64583333333333337</v>
      </c>
      <c r="Q373" s="45" t="s">
        <v>1142</v>
      </c>
      <c r="R373" s="45" t="s">
        <v>1302</v>
      </c>
      <c r="S373" s="45" t="s">
        <v>435</v>
      </c>
      <c r="T373" s="107">
        <v>1</v>
      </c>
    </row>
    <row r="374" spans="4:20" ht="15.6" x14ac:dyDescent="0.3">
      <c r="D374" s="62">
        <v>0.47916666666666669</v>
      </c>
      <c r="E374" s="45" t="s">
        <v>1198</v>
      </c>
      <c r="F374" s="45" t="s">
        <v>1232</v>
      </c>
      <c r="G374" s="45" t="s">
        <v>517</v>
      </c>
      <c r="H374" s="107" t="s">
        <v>1233</v>
      </c>
      <c r="I374" s="107" t="s">
        <v>1233</v>
      </c>
      <c r="J374" s="107">
        <v>1</v>
      </c>
      <c r="K374" s="107" t="s">
        <v>1233</v>
      </c>
      <c r="L374" s="107" t="s">
        <v>1233</v>
      </c>
      <c r="O374" s="84" t="s">
        <v>1118</v>
      </c>
      <c r="P374" s="62">
        <v>0.64583333333333337</v>
      </c>
      <c r="Q374" s="45" t="s">
        <v>1197</v>
      </c>
      <c r="R374" s="45" t="s">
        <v>1302</v>
      </c>
      <c r="S374" s="45" t="s">
        <v>892</v>
      </c>
      <c r="T374" s="107">
        <v>1</v>
      </c>
    </row>
    <row r="375" spans="4:20" ht="15.6" x14ac:dyDescent="0.3">
      <c r="D375" s="62">
        <v>0.47916666666666669</v>
      </c>
      <c r="E375" s="45" t="s">
        <v>1132</v>
      </c>
      <c r="F375" s="45" t="s">
        <v>1302</v>
      </c>
      <c r="G375" s="45" t="s">
        <v>707</v>
      </c>
      <c r="H375" s="107" t="s">
        <v>1233</v>
      </c>
      <c r="I375" s="107" t="s">
        <v>1233</v>
      </c>
      <c r="J375" s="107" t="s">
        <v>1233</v>
      </c>
      <c r="K375" s="107" t="s">
        <v>1233</v>
      </c>
      <c r="L375" s="107">
        <v>1</v>
      </c>
      <c r="O375" s="84" t="s">
        <v>1118</v>
      </c>
      <c r="P375" s="62">
        <v>0.64583333333333337</v>
      </c>
      <c r="Q375" s="45" t="s">
        <v>1176</v>
      </c>
      <c r="R375" s="45" t="s">
        <v>1342</v>
      </c>
      <c r="S375" s="45" t="s">
        <v>65</v>
      </c>
      <c r="T375" s="107">
        <v>1</v>
      </c>
    </row>
    <row r="376" spans="4:20" ht="15.6" x14ac:dyDescent="0.3">
      <c r="D376" s="62">
        <v>0.47916666666666669</v>
      </c>
      <c r="E376" s="45" t="s">
        <v>1132</v>
      </c>
      <c r="F376" s="45" t="s">
        <v>1302</v>
      </c>
      <c r="G376" s="45" t="s">
        <v>550</v>
      </c>
      <c r="H376" s="107" t="s">
        <v>1233</v>
      </c>
      <c r="I376" s="107" t="s">
        <v>1233</v>
      </c>
      <c r="J376" s="107">
        <v>1</v>
      </c>
      <c r="K376" s="107">
        <v>1</v>
      </c>
      <c r="L376" s="107" t="s">
        <v>1233</v>
      </c>
      <c r="O376" s="84" t="s">
        <v>1118</v>
      </c>
      <c r="P376" s="62">
        <v>0.64583333333333337</v>
      </c>
      <c r="Q376" s="45" t="s">
        <v>1176</v>
      </c>
      <c r="R376" s="45" t="s">
        <v>1342</v>
      </c>
      <c r="S376" s="45" t="s">
        <v>182</v>
      </c>
      <c r="T376" s="107">
        <v>1</v>
      </c>
    </row>
    <row r="377" spans="4:20" ht="15.6" x14ac:dyDescent="0.3">
      <c r="D377" s="62">
        <v>0.47916666666666669</v>
      </c>
      <c r="E377" s="45" t="s">
        <v>1207</v>
      </c>
      <c r="F377" s="45" t="s">
        <v>1342</v>
      </c>
      <c r="G377" s="45" t="s">
        <v>906</v>
      </c>
      <c r="H377" s="107" t="s">
        <v>1233</v>
      </c>
      <c r="I377" s="107">
        <v>1</v>
      </c>
      <c r="J377" s="107" t="s">
        <v>1233</v>
      </c>
      <c r="K377" s="107" t="s">
        <v>1233</v>
      </c>
      <c r="L377" s="107" t="s">
        <v>1233</v>
      </c>
      <c r="O377" s="84" t="s">
        <v>1118</v>
      </c>
      <c r="P377" s="62">
        <v>0.64583333333333337</v>
      </c>
      <c r="Q377" s="45" t="s">
        <v>1176</v>
      </c>
      <c r="R377" s="45" t="s">
        <v>1342</v>
      </c>
      <c r="S377" s="45" t="s">
        <v>444</v>
      </c>
      <c r="T377" s="107">
        <v>1</v>
      </c>
    </row>
    <row r="378" spans="4:20" ht="15.6" x14ac:dyDescent="0.3">
      <c r="D378" s="62">
        <v>0.47916666666666669</v>
      </c>
      <c r="E378" s="45" t="s">
        <v>1207</v>
      </c>
      <c r="F378" s="45" t="s">
        <v>1342</v>
      </c>
      <c r="G378" s="45" t="s">
        <v>809</v>
      </c>
      <c r="H378" s="107" t="s">
        <v>1233</v>
      </c>
      <c r="I378" s="107" t="s">
        <v>1233</v>
      </c>
      <c r="J378" s="107" t="s">
        <v>1233</v>
      </c>
      <c r="K378" s="107">
        <v>1</v>
      </c>
      <c r="L378" s="107" t="s">
        <v>1233</v>
      </c>
      <c r="O378" s="84" t="s">
        <v>1118</v>
      </c>
      <c r="P378" s="62">
        <v>0.64583333333333337</v>
      </c>
      <c r="Q378" s="45" t="s">
        <v>1139</v>
      </c>
      <c r="R378" s="45" t="s">
        <v>1287</v>
      </c>
      <c r="S378" s="45" t="s">
        <v>794</v>
      </c>
      <c r="T378" s="107">
        <v>1</v>
      </c>
    </row>
    <row r="379" spans="4:20" ht="15.6" x14ac:dyDescent="0.3">
      <c r="D379" s="62">
        <v>0.47916666666666669</v>
      </c>
      <c r="E379" s="45" t="s">
        <v>1207</v>
      </c>
      <c r="F379" s="45" t="s">
        <v>1342</v>
      </c>
      <c r="G379" s="45" t="s">
        <v>538</v>
      </c>
      <c r="H379" s="107" t="s">
        <v>1233</v>
      </c>
      <c r="I379" s="107" t="s">
        <v>1233</v>
      </c>
      <c r="J379" s="107" t="s">
        <v>1233</v>
      </c>
      <c r="K379" s="107" t="s">
        <v>1233</v>
      </c>
      <c r="L379" s="107">
        <v>1</v>
      </c>
      <c r="O379" s="84" t="s">
        <v>1118</v>
      </c>
      <c r="P379" s="62">
        <v>0.64583333333333337</v>
      </c>
      <c r="Q379" s="45" t="s">
        <v>1205</v>
      </c>
      <c r="R379" s="45" t="s">
        <v>1232</v>
      </c>
      <c r="S379" s="45" t="s">
        <v>752</v>
      </c>
      <c r="T379" s="107">
        <v>1</v>
      </c>
    </row>
    <row r="380" spans="4:20" ht="15.6" x14ac:dyDescent="0.3">
      <c r="D380" s="62">
        <v>0.47916666666666669</v>
      </c>
      <c r="E380" s="45" t="s">
        <v>1145</v>
      </c>
      <c r="F380" s="45" t="s">
        <v>1287</v>
      </c>
      <c r="G380" s="45" t="s">
        <v>199</v>
      </c>
      <c r="H380" s="107" t="s">
        <v>1233</v>
      </c>
      <c r="I380" s="107" t="s">
        <v>1233</v>
      </c>
      <c r="J380" s="107" t="s">
        <v>1233</v>
      </c>
      <c r="K380" s="107">
        <v>1</v>
      </c>
      <c r="L380" s="107" t="s">
        <v>1233</v>
      </c>
      <c r="O380" s="84" t="s">
        <v>1118</v>
      </c>
      <c r="P380" s="62">
        <v>0.64583333333333337</v>
      </c>
      <c r="Q380" s="45" t="s">
        <v>1132</v>
      </c>
      <c r="R380" s="45" t="s">
        <v>1302</v>
      </c>
      <c r="S380" s="45" t="s">
        <v>752</v>
      </c>
      <c r="T380" s="107">
        <v>1</v>
      </c>
    </row>
    <row r="381" spans="4:20" ht="15.6" x14ac:dyDescent="0.3">
      <c r="D381" s="62">
        <v>0.47916666666666669</v>
      </c>
      <c r="E381" s="45" t="s">
        <v>1195</v>
      </c>
      <c r="F381" s="45" t="s">
        <v>1302</v>
      </c>
      <c r="G381" s="45" t="s">
        <v>80</v>
      </c>
      <c r="H381" s="107" t="s">
        <v>1233</v>
      </c>
      <c r="I381" s="107" t="s">
        <v>1233</v>
      </c>
      <c r="J381" s="107" t="s">
        <v>1233</v>
      </c>
      <c r="K381" s="107" t="s">
        <v>1233</v>
      </c>
      <c r="L381" s="107">
        <v>1</v>
      </c>
      <c r="O381" s="84" t="s">
        <v>1118</v>
      </c>
      <c r="P381" s="62">
        <v>0.64583333333333337</v>
      </c>
      <c r="Q381" s="45" t="s">
        <v>1132</v>
      </c>
      <c r="R381" s="45" t="s">
        <v>1302</v>
      </c>
      <c r="S381" s="45" t="s">
        <v>483</v>
      </c>
      <c r="T381" s="107">
        <v>1</v>
      </c>
    </row>
    <row r="382" spans="4:20" ht="15.6" x14ac:dyDescent="0.3">
      <c r="D382" s="62">
        <v>0.47916666666666669</v>
      </c>
      <c r="E382" s="45" t="s">
        <v>1195</v>
      </c>
      <c r="F382" s="45" t="s">
        <v>1302</v>
      </c>
      <c r="G382" s="45" t="s">
        <v>468</v>
      </c>
      <c r="H382" s="107" t="s">
        <v>1233</v>
      </c>
      <c r="I382" s="107" t="s">
        <v>1233</v>
      </c>
      <c r="J382" s="107" t="s">
        <v>1233</v>
      </c>
      <c r="K382" s="107" t="s">
        <v>1233</v>
      </c>
      <c r="L382" s="107">
        <v>1</v>
      </c>
      <c r="O382" s="84" t="s">
        <v>1118</v>
      </c>
      <c r="P382" s="62">
        <v>0.64583333333333337</v>
      </c>
      <c r="Q382" s="45" t="s">
        <v>1211</v>
      </c>
      <c r="R382" s="45" t="s">
        <v>1302</v>
      </c>
      <c r="S382" s="45" t="s">
        <v>535</v>
      </c>
      <c r="T382" s="107">
        <v>1</v>
      </c>
    </row>
    <row r="383" spans="4:20" ht="15.6" x14ac:dyDescent="0.3">
      <c r="D383" s="62">
        <v>0.47916666666666669</v>
      </c>
      <c r="E383" s="45" t="s">
        <v>1159</v>
      </c>
      <c r="F383" s="45" t="s">
        <v>1287</v>
      </c>
      <c r="G383" s="45" t="s">
        <v>80</v>
      </c>
      <c r="H383" s="107" t="s">
        <v>1233</v>
      </c>
      <c r="I383" s="107" t="s">
        <v>1233</v>
      </c>
      <c r="J383" s="107" t="s">
        <v>1233</v>
      </c>
      <c r="K383" s="107" t="s">
        <v>1233</v>
      </c>
      <c r="L383" s="107">
        <v>1</v>
      </c>
      <c r="O383" s="84" t="s">
        <v>1118</v>
      </c>
      <c r="P383" s="62">
        <v>0.64583333333333337</v>
      </c>
      <c r="Q383" s="45" t="s">
        <v>1145</v>
      </c>
      <c r="R383" s="45" t="s">
        <v>1287</v>
      </c>
      <c r="S383" s="45" t="s">
        <v>746</v>
      </c>
      <c r="T383" s="107">
        <v>1</v>
      </c>
    </row>
    <row r="384" spans="4:20" ht="15.6" x14ac:dyDescent="0.3">
      <c r="D384" s="62">
        <v>0.47916666666666669</v>
      </c>
      <c r="E384" s="45" t="s">
        <v>1159</v>
      </c>
      <c r="F384" s="45" t="s">
        <v>1287</v>
      </c>
      <c r="G384" s="45" t="s">
        <v>86</v>
      </c>
      <c r="H384" s="107">
        <v>1</v>
      </c>
      <c r="I384" s="107" t="s">
        <v>1233</v>
      </c>
      <c r="J384" s="107">
        <v>1</v>
      </c>
      <c r="K384" s="107" t="s">
        <v>1233</v>
      </c>
      <c r="L384" s="107" t="s">
        <v>1233</v>
      </c>
      <c r="O384" s="84" t="s">
        <v>1118</v>
      </c>
      <c r="P384" s="62">
        <v>0.64583333333333337</v>
      </c>
      <c r="Q384" s="45" t="s">
        <v>1195</v>
      </c>
      <c r="R384" s="45" t="s">
        <v>1302</v>
      </c>
      <c r="S384" s="45" t="s">
        <v>230</v>
      </c>
      <c r="T384" s="107">
        <v>1</v>
      </c>
    </row>
    <row r="385" spans="4:20" ht="15.6" x14ac:dyDescent="0.3">
      <c r="D385" s="62">
        <v>0.47916666666666669</v>
      </c>
      <c r="E385" s="45" t="s">
        <v>1159</v>
      </c>
      <c r="F385" s="45" t="s">
        <v>1287</v>
      </c>
      <c r="G385" s="45" t="s">
        <v>199</v>
      </c>
      <c r="H385" s="107" t="s">
        <v>1233</v>
      </c>
      <c r="I385" s="107">
        <v>1</v>
      </c>
      <c r="J385" s="107" t="s">
        <v>1233</v>
      </c>
      <c r="K385" s="107" t="s">
        <v>1233</v>
      </c>
      <c r="L385" s="107" t="s">
        <v>1233</v>
      </c>
      <c r="O385" s="84" t="s">
        <v>1118</v>
      </c>
      <c r="P385" s="62">
        <v>0.64583333333333337</v>
      </c>
      <c r="Q385" s="45" t="s">
        <v>1184</v>
      </c>
      <c r="R385" s="45" t="s">
        <v>1342</v>
      </c>
      <c r="S385" s="45" t="s">
        <v>188</v>
      </c>
      <c r="T385" s="107">
        <v>1</v>
      </c>
    </row>
    <row r="386" spans="4:20" ht="15.6" x14ac:dyDescent="0.3">
      <c r="D386" s="62">
        <v>0.47916666666666669</v>
      </c>
      <c r="E386" s="45" t="s">
        <v>1154</v>
      </c>
      <c r="F386" s="45" t="s">
        <v>1842</v>
      </c>
      <c r="G386" s="45" t="s">
        <v>167</v>
      </c>
      <c r="H386" s="107" t="s">
        <v>1233</v>
      </c>
      <c r="I386" s="107">
        <v>1</v>
      </c>
      <c r="J386" s="107" t="s">
        <v>1233</v>
      </c>
      <c r="K386" s="107" t="s">
        <v>1233</v>
      </c>
      <c r="L386" s="107" t="s">
        <v>1233</v>
      </c>
      <c r="O386" s="84" t="s">
        <v>1118</v>
      </c>
      <c r="P386" s="62">
        <v>0.64583333333333337</v>
      </c>
      <c r="Q386" s="45" t="s">
        <v>1324</v>
      </c>
      <c r="R386" s="45" t="s">
        <v>1287</v>
      </c>
      <c r="S386" s="45" t="s">
        <v>222</v>
      </c>
      <c r="T386" s="107">
        <v>1</v>
      </c>
    </row>
    <row r="387" spans="4:20" ht="15.6" x14ac:dyDescent="0.3">
      <c r="D387" s="62">
        <v>0.47916666666666669</v>
      </c>
      <c r="E387" s="45" t="s">
        <v>1154</v>
      </c>
      <c r="F387" s="45" t="s">
        <v>1842</v>
      </c>
      <c r="G387" s="45" t="s">
        <v>325</v>
      </c>
      <c r="H387" s="107" t="s">
        <v>1233</v>
      </c>
      <c r="I387" s="107">
        <v>1</v>
      </c>
      <c r="J387" s="107" t="s">
        <v>1233</v>
      </c>
      <c r="K387" s="107" t="s">
        <v>1233</v>
      </c>
      <c r="L387" s="107" t="s">
        <v>1233</v>
      </c>
      <c r="O387" s="84" t="s">
        <v>1118</v>
      </c>
      <c r="P387" s="62">
        <v>0.64583333333333337</v>
      </c>
      <c r="Q387" s="45" t="s">
        <v>1204</v>
      </c>
      <c r="R387" s="45" t="s">
        <v>1232</v>
      </c>
      <c r="S387" s="45" t="s">
        <v>206</v>
      </c>
      <c r="T387" s="107">
        <v>1</v>
      </c>
    </row>
    <row r="388" spans="4:20" ht="15.6" x14ac:dyDescent="0.3">
      <c r="D388" s="62">
        <v>0.47916666666666669</v>
      </c>
      <c r="E388" s="45" t="s">
        <v>1154</v>
      </c>
      <c r="F388" s="45" t="s">
        <v>1842</v>
      </c>
      <c r="G388" s="45" t="s">
        <v>385</v>
      </c>
      <c r="H388" s="107" t="s">
        <v>1233</v>
      </c>
      <c r="I388" s="107" t="s">
        <v>1233</v>
      </c>
      <c r="J388" s="107" t="s">
        <v>1233</v>
      </c>
      <c r="K388" s="107">
        <v>1</v>
      </c>
      <c r="L388" s="107" t="s">
        <v>1233</v>
      </c>
      <c r="O388" s="84" t="s">
        <v>1118</v>
      </c>
      <c r="P388" s="62">
        <v>0.64583333333333337</v>
      </c>
      <c r="Q388" s="45" t="s">
        <v>1204</v>
      </c>
      <c r="R388" s="45" t="s">
        <v>1232</v>
      </c>
      <c r="S388" s="45" t="s">
        <v>483</v>
      </c>
      <c r="T388" s="107">
        <v>1</v>
      </c>
    </row>
    <row r="389" spans="4:20" ht="15.6" x14ac:dyDescent="0.3">
      <c r="D389" s="62">
        <v>0.47916666666666669</v>
      </c>
      <c r="E389" s="45" t="s">
        <v>1200</v>
      </c>
      <c r="F389" s="45" t="s">
        <v>1232</v>
      </c>
      <c r="G389" s="45" t="s">
        <v>297</v>
      </c>
      <c r="H389" s="107" t="s">
        <v>1233</v>
      </c>
      <c r="I389" s="107" t="s">
        <v>1233</v>
      </c>
      <c r="J389" s="107">
        <v>1</v>
      </c>
      <c r="K389" s="107" t="s">
        <v>1233</v>
      </c>
      <c r="L389" s="107">
        <v>1</v>
      </c>
      <c r="O389" s="84" t="s">
        <v>1118</v>
      </c>
      <c r="P389" s="62">
        <v>0.64583333333333337</v>
      </c>
      <c r="Q389" s="45" t="s">
        <v>1154</v>
      </c>
      <c r="R389" s="45" t="s">
        <v>1842</v>
      </c>
      <c r="S389" s="45" t="s">
        <v>683</v>
      </c>
      <c r="T389" s="107">
        <v>1</v>
      </c>
    </row>
    <row r="390" spans="4:20" ht="15.6" x14ac:dyDescent="0.3">
      <c r="D390" s="62">
        <v>0.47916666666666669</v>
      </c>
      <c r="E390" s="45" t="s">
        <v>1200</v>
      </c>
      <c r="F390" s="45" t="s">
        <v>1232</v>
      </c>
      <c r="G390" s="45" t="s">
        <v>517</v>
      </c>
      <c r="H390" s="107">
        <v>1</v>
      </c>
      <c r="I390" s="107" t="s">
        <v>1233</v>
      </c>
      <c r="J390" s="107" t="s">
        <v>1233</v>
      </c>
      <c r="K390" s="107" t="s">
        <v>1233</v>
      </c>
      <c r="L390" s="107" t="s">
        <v>1233</v>
      </c>
      <c r="O390" s="84" t="s">
        <v>1118</v>
      </c>
      <c r="P390" s="62">
        <v>0.64583333333333337</v>
      </c>
      <c r="Q390" s="45" t="s">
        <v>1154</v>
      </c>
      <c r="R390" s="45" t="s">
        <v>1842</v>
      </c>
      <c r="S390" s="45" t="s">
        <v>316</v>
      </c>
      <c r="T390" s="107">
        <v>1</v>
      </c>
    </row>
    <row r="391" spans="4:20" ht="15.6" x14ac:dyDescent="0.3">
      <c r="D391" s="62">
        <v>0.47916666666666669</v>
      </c>
      <c r="E391" s="45" t="s">
        <v>1200</v>
      </c>
      <c r="F391" s="45" t="s">
        <v>1232</v>
      </c>
      <c r="G391" s="45" t="s">
        <v>1220</v>
      </c>
      <c r="H391" s="107" t="s">
        <v>1233</v>
      </c>
      <c r="I391" s="107" t="s">
        <v>1233</v>
      </c>
      <c r="J391" s="107">
        <v>1</v>
      </c>
      <c r="K391" s="107" t="s">
        <v>1233</v>
      </c>
      <c r="L391" s="107">
        <v>1</v>
      </c>
      <c r="O391" s="84" t="s">
        <v>1118</v>
      </c>
      <c r="P391" s="62">
        <v>0.64583333333333337</v>
      </c>
      <c r="Q391" s="45" t="s">
        <v>1154</v>
      </c>
      <c r="R391" s="45" t="s">
        <v>1842</v>
      </c>
      <c r="S391" s="45" t="s">
        <v>216</v>
      </c>
      <c r="T391" s="107">
        <v>1</v>
      </c>
    </row>
    <row r="392" spans="4:20" ht="15.6" x14ac:dyDescent="0.3">
      <c r="D392" s="62">
        <v>0.47916666666666669</v>
      </c>
      <c r="E392" s="45" t="s">
        <v>1160</v>
      </c>
      <c r="F392" s="45" t="s">
        <v>1302</v>
      </c>
      <c r="G392" s="45" t="s">
        <v>19</v>
      </c>
      <c r="H392" s="107">
        <v>1</v>
      </c>
      <c r="I392" s="107" t="s">
        <v>1233</v>
      </c>
      <c r="J392" s="107" t="s">
        <v>1233</v>
      </c>
      <c r="K392" s="107" t="s">
        <v>1233</v>
      </c>
      <c r="L392" s="107" t="s">
        <v>1233</v>
      </c>
      <c r="O392" s="84" t="s">
        <v>1118</v>
      </c>
      <c r="P392" s="62">
        <v>0.64583333333333337</v>
      </c>
      <c r="Q392" s="45" t="s">
        <v>1154</v>
      </c>
      <c r="R392" s="45" t="s">
        <v>1842</v>
      </c>
      <c r="S392" s="45" t="s">
        <v>849</v>
      </c>
      <c r="T392" s="107">
        <v>1</v>
      </c>
    </row>
    <row r="393" spans="4:20" ht="15.6" x14ac:dyDescent="0.3">
      <c r="D393" s="62">
        <v>0.47916666666666669</v>
      </c>
      <c r="E393" s="45" t="s">
        <v>1160</v>
      </c>
      <c r="F393" s="45" t="s">
        <v>1302</v>
      </c>
      <c r="G393" s="45" t="s">
        <v>828</v>
      </c>
      <c r="H393" s="107" t="s">
        <v>1233</v>
      </c>
      <c r="I393" s="107" t="s">
        <v>1233</v>
      </c>
      <c r="J393" s="107" t="s">
        <v>1233</v>
      </c>
      <c r="K393" s="107">
        <v>1</v>
      </c>
      <c r="L393" s="107" t="s">
        <v>1233</v>
      </c>
      <c r="O393" s="84" t="s">
        <v>1118</v>
      </c>
      <c r="P393" s="62">
        <v>0.64583333333333337</v>
      </c>
      <c r="Q393" s="45" t="s">
        <v>1194</v>
      </c>
      <c r="R393" s="45" t="s">
        <v>1842</v>
      </c>
      <c r="S393" s="45" t="s">
        <v>568</v>
      </c>
      <c r="T393" s="107">
        <v>1</v>
      </c>
    </row>
    <row r="394" spans="4:20" ht="15.6" x14ac:dyDescent="0.3">
      <c r="D394" s="62">
        <v>0.47916666666666669</v>
      </c>
      <c r="E394" s="45" t="s">
        <v>1180</v>
      </c>
      <c r="F394" s="45" t="s">
        <v>1342</v>
      </c>
      <c r="G394" s="45" t="s">
        <v>19</v>
      </c>
      <c r="H394" s="107">
        <v>1</v>
      </c>
      <c r="I394" s="107" t="s">
        <v>1233</v>
      </c>
      <c r="J394" s="107" t="s">
        <v>1233</v>
      </c>
      <c r="K394" s="107" t="s">
        <v>1233</v>
      </c>
      <c r="L394" s="107" t="s">
        <v>1233</v>
      </c>
      <c r="O394" s="84" t="s">
        <v>1118</v>
      </c>
      <c r="P394" s="62">
        <v>0.64583333333333337</v>
      </c>
      <c r="Q394" s="45" t="s">
        <v>1160</v>
      </c>
      <c r="R394" s="45" t="s">
        <v>1302</v>
      </c>
      <c r="S394" s="45" t="s">
        <v>791</v>
      </c>
      <c r="T394" s="107">
        <v>1</v>
      </c>
    </row>
    <row r="395" spans="4:20" ht="15.6" x14ac:dyDescent="0.3">
      <c r="D395" s="62">
        <v>0.47916666666666669</v>
      </c>
      <c r="E395" s="45" t="s">
        <v>1180</v>
      </c>
      <c r="F395" s="45" t="s">
        <v>1342</v>
      </c>
      <c r="G395" s="45" t="s">
        <v>903</v>
      </c>
      <c r="H395" s="107" t="s">
        <v>1233</v>
      </c>
      <c r="I395" s="107">
        <v>1</v>
      </c>
      <c r="J395" s="107" t="s">
        <v>1233</v>
      </c>
      <c r="K395" s="107" t="s">
        <v>1233</v>
      </c>
      <c r="L395" s="107" t="s">
        <v>1233</v>
      </c>
      <c r="O395" s="84" t="s">
        <v>1118</v>
      </c>
      <c r="P395" s="62">
        <v>0.64583333333333337</v>
      </c>
      <c r="Q395" s="45" t="s">
        <v>1203</v>
      </c>
      <c r="R395" s="45" t="s">
        <v>1232</v>
      </c>
      <c r="S395" s="45" t="s">
        <v>62</v>
      </c>
      <c r="T395" s="107">
        <v>1</v>
      </c>
    </row>
    <row r="396" spans="4:20" ht="15.6" x14ac:dyDescent="0.3">
      <c r="D396" s="62">
        <v>0.47916666666666669</v>
      </c>
      <c r="E396" s="45" t="s">
        <v>1180</v>
      </c>
      <c r="F396" s="45" t="s">
        <v>1342</v>
      </c>
      <c r="G396" s="45" t="s">
        <v>950</v>
      </c>
      <c r="H396" s="107" t="s">
        <v>1233</v>
      </c>
      <c r="I396" s="107" t="s">
        <v>1233</v>
      </c>
      <c r="J396" s="107" t="s">
        <v>1233</v>
      </c>
      <c r="K396" s="107" t="s">
        <v>1233</v>
      </c>
      <c r="L396" s="107">
        <v>1</v>
      </c>
      <c r="O396" s="84" t="s">
        <v>1118</v>
      </c>
      <c r="P396" s="62">
        <v>0.64583333333333337</v>
      </c>
      <c r="Q396" s="45" t="s">
        <v>1178</v>
      </c>
      <c r="R396" s="45" t="s">
        <v>1332</v>
      </c>
      <c r="S396" s="45" t="s">
        <v>273</v>
      </c>
      <c r="T396" s="107">
        <v>1</v>
      </c>
    </row>
    <row r="397" spans="4:20" ht="15.6" x14ac:dyDescent="0.3">
      <c r="D397" s="62">
        <v>0.47916666666666669</v>
      </c>
      <c r="E397" s="45" t="s">
        <v>1180</v>
      </c>
      <c r="F397" s="45" t="s">
        <v>1342</v>
      </c>
      <c r="G397" s="45" t="s">
        <v>1028</v>
      </c>
      <c r="H397" s="107" t="s">
        <v>1233</v>
      </c>
      <c r="I397" s="107">
        <v>1</v>
      </c>
      <c r="J397" s="107" t="s">
        <v>1233</v>
      </c>
      <c r="K397" s="107" t="s">
        <v>1233</v>
      </c>
      <c r="L397" s="107" t="s">
        <v>1233</v>
      </c>
      <c r="O397" s="84" t="s">
        <v>1118</v>
      </c>
      <c r="P397" s="62">
        <v>0.64583333333333337</v>
      </c>
      <c r="Q397" s="45" t="s">
        <v>1173</v>
      </c>
      <c r="R397" s="45" t="s">
        <v>1287</v>
      </c>
      <c r="S397" s="45" t="s">
        <v>652</v>
      </c>
      <c r="T397" s="107">
        <v>1</v>
      </c>
    </row>
    <row r="398" spans="4:20" ht="15.6" x14ac:dyDescent="0.3">
      <c r="D398" s="62">
        <v>0.47916666666666669</v>
      </c>
      <c r="E398" s="45" t="s">
        <v>2211</v>
      </c>
      <c r="F398" s="45" t="s">
        <v>1302</v>
      </c>
      <c r="G398" s="45" t="s">
        <v>587</v>
      </c>
      <c r="H398" s="107" t="s">
        <v>1233</v>
      </c>
      <c r="I398" s="107">
        <v>1</v>
      </c>
      <c r="J398" s="107" t="s">
        <v>1233</v>
      </c>
      <c r="K398" s="107" t="s">
        <v>1233</v>
      </c>
      <c r="L398" s="107" t="s">
        <v>1233</v>
      </c>
      <c r="O398" s="84" t="s">
        <v>1118</v>
      </c>
      <c r="P398" s="62">
        <v>0.67708333333333337</v>
      </c>
      <c r="Q398" s="45" t="s">
        <v>1213</v>
      </c>
      <c r="R398" s="45" t="s">
        <v>1342</v>
      </c>
      <c r="S398" s="45" t="s">
        <v>535</v>
      </c>
      <c r="T398" s="107">
        <v>1</v>
      </c>
    </row>
    <row r="399" spans="4:20" ht="15.6" x14ac:dyDescent="0.3">
      <c r="D399" s="62">
        <v>0.47916666666666669</v>
      </c>
      <c r="E399" s="45" t="s">
        <v>2211</v>
      </c>
      <c r="F399" s="45" t="s">
        <v>1302</v>
      </c>
      <c r="G399" s="45" t="s">
        <v>932</v>
      </c>
      <c r="H399" s="107">
        <v>1</v>
      </c>
      <c r="I399" s="107" t="s">
        <v>1233</v>
      </c>
      <c r="J399" s="107" t="s">
        <v>1233</v>
      </c>
      <c r="K399" s="107" t="s">
        <v>1233</v>
      </c>
      <c r="L399" s="107" t="s">
        <v>1233</v>
      </c>
      <c r="O399" s="84" t="s">
        <v>1118</v>
      </c>
      <c r="P399" s="62">
        <v>0.67708333333333337</v>
      </c>
      <c r="Q399" s="45" t="s">
        <v>1213</v>
      </c>
      <c r="R399" s="45" t="s">
        <v>1342</v>
      </c>
      <c r="S399" s="45" t="s">
        <v>435</v>
      </c>
      <c r="T399" s="107">
        <v>1</v>
      </c>
    </row>
    <row r="400" spans="4:20" ht="15.6" x14ac:dyDescent="0.3">
      <c r="D400" s="62">
        <v>0.47916666666666669</v>
      </c>
      <c r="E400" s="45" t="s">
        <v>2211</v>
      </c>
      <c r="F400" s="45" t="s">
        <v>1302</v>
      </c>
      <c r="G400" s="45" t="s">
        <v>954</v>
      </c>
      <c r="H400" s="107" t="s">
        <v>1233</v>
      </c>
      <c r="I400" s="107" t="s">
        <v>1233</v>
      </c>
      <c r="J400" s="107" t="s">
        <v>1233</v>
      </c>
      <c r="K400" s="107" t="s">
        <v>1233</v>
      </c>
      <c r="L400" s="107">
        <v>1</v>
      </c>
      <c r="O400" s="84" t="s">
        <v>1118</v>
      </c>
      <c r="P400" s="62">
        <v>0.67708333333333337</v>
      </c>
      <c r="Q400" s="45" t="s">
        <v>1138</v>
      </c>
      <c r="R400" s="45" t="s">
        <v>1287</v>
      </c>
      <c r="S400" s="45" t="s">
        <v>483</v>
      </c>
      <c r="T400" s="107">
        <v>1</v>
      </c>
    </row>
    <row r="401" spans="4:20" ht="15.6" x14ac:dyDescent="0.3">
      <c r="D401" s="62">
        <v>0.47916666666666669</v>
      </c>
      <c r="E401" s="45" t="s">
        <v>1193</v>
      </c>
      <c r="F401" s="45" t="s">
        <v>1287</v>
      </c>
      <c r="G401" s="45" t="s">
        <v>45</v>
      </c>
      <c r="H401" s="107">
        <v>1</v>
      </c>
      <c r="I401" s="107" t="s">
        <v>1233</v>
      </c>
      <c r="J401" s="107" t="s">
        <v>1233</v>
      </c>
      <c r="K401" s="107" t="s">
        <v>1233</v>
      </c>
      <c r="L401" s="107" t="s">
        <v>1233</v>
      </c>
      <c r="O401" s="84" t="s">
        <v>1118</v>
      </c>
      <c r="P401" s="62">
        <v>0.67708333333333337</v>
      </c>
      <c r="Q401" s="45" t="s">
        <v>1127</v>
      </c>
      <c r="R401" s="45" t="s">
        <v>1287</v>
      </c>
      <c r="S401" s="45" t="s">
        <v>919</v>
      </c>
      <c r="T401" s="107">
        <v>1</v>
      </c>
    </row>
    <row r="402" spans="4:20" ht="15.6" x14ac:dyDescent="0.3">
      <c r="D402" s="62">
        <v>0.47916666666666669</v>
      </c>
      <c r="E402" s="45" t="s">
        <v>1193</v>
      </c>
      <c r="F402" s="45" t="s">
        <v>1287</v>
      </c>
      <c r="G402" s="45" t="s">
        <v>882</v>
      </c>
      <c r="H402" s="107">
        <v>1</v>
      </c>
      <c r="I402" s="107" t="s">
        <v>1233</v>
      </c>
      <c r="J402" s="107" t="s">
        <v>1233</v>
      </c>
      <c r="K402" s="107" t="s">
        <v>1233</v>
      </c>
      <c r="L402" s="107" t="s">
        <v>1233</v>
      </c>
      <c r="O402" s="84" t="s">
        <v>1118</v>
      </c>
      <c r="P402" s="62">
        <v>0.67708333333333337</v>
      </c>
      <c r="Q402" s="45" t="s">
        <v>1122</v>
      </c>
      <c r="R402" s="45" t="s">
        <v>1287</v>
      </c>
      <c r="S402" s="45" t="s">
        <v>683</v>
      </c>
      <c r="T402" s="107">
        <v>1</v>
      </c>
    </row>
    <row r="403" spans="4:20" ht="15.6" x14ac:dyDescent="0.3">
      <c r="D403" s="62">
        <v>0.47916666666666669</v>
      </c>
      <c r="E403" s="45" t="s">
        <v>1214</v>
      </c>
      <c r="F403" s="45" t="s">
        <v>1332</v>
      </c>
      <c r="G403" s="45" t="s">
        <v>137</v>
      </c>
      <c r="H403" s="107" t="s">
        <v>1233</v>
      </c>
      <c r="I403" s="107" t="s">
        <v>1233</v>
      </c>
      <c r="J403" s="107" t="s">
        <v>1233</v>
      </c>
      <c r="K403" s="107" t="s">
        <v>1233</v>
      </c>
      <c r="L403" s="107">
        <v>1</v>
      </c>
      <c r="O403" s="84" t="s">
        <v>1118</v>
      </c>
      <c r="P403" s="62">
        <v>0.67708333333333337</v>
      </c>
      <c r="Q403" s="45" t="s">
        <v>1206</v>
      </c>
      <c r="R403" s="45" t="s">
        <v>1302</v>
      </c>
      <c r="S403" s="45" t="s">
        <v>222</v>
      </c>
      <c r="T403" s="107">
        <v>1</v>
      </c>
    </row>
    <row r="404" spans="4:20" ht="15.6" x14ac:dyDescent="0.3">
      <c r="D404" s="62">
        <v>0.47916666666666669</v>
      </c>
      <c r="E404" s="45" t="s">
        <v>1214</v>
      </c>
      <c r="F404" s="45" t="s">
        <v>1332</v>
      </c>
      <c r="G404" s="45" t="s">
        <v>73</v>
      </c>
      <c r="H404" s="107" t="s">
        <v>1233</v>
      </c>
      <c r="I404" s="107" t="s">
        <v>1233</v>
      </c>
      <c r="J404" s="107">
        <v>1</v>
      </c>
      <c r="K404" s="107" t="s">
        <v>1233</v>
      </c>
      <c r="L404" s="107" t="s">
        <v>1233</v>
      </c>
      <c r="O404" s="84" t="s">
        <v>1118</v>
      </c>
      <c r="P404" s="62">
        <v>0.67708333333333337</v>
      </c>
      <c r="Q404" s="45" t="s">
        <v>1117</v>
      </c>
      <c r="R404" s="45" t="s">
        <v>1302</v>
      </c>
      <c r="S404" s="45" t="s">
        <v>849</v>
      </c>
      <c r="T404" s="107">
        <v>1</v>
      </c>
    </row>
    <row r="405" spans="4:20" ht="15.6" x14ac:dyDescent="0.3">
      <c r="D405" s="62">
        <v>0.47916666666666669</v>
      </c>
      <c r="E405" s="45" t="s">
        <v>1214</v>
      </c>
      <c r="F405" s="45" t="s">
        <v>1332</v>
      </c>
      <c r="G405" s="45" t="s">
        <v>332</v>
      </c>
      <c r="H405" s="107" t="s">
        <v>1233</v>
      </c>
      <c r="I405" s="107" t="s">
        <v>1233</v>
      </c>
      <c r="J405" s="107" t="s">
        <v>1233</v>
      </c>
      <c r="K405" s="107">
        <v>1</v>
      </c>
      <c r="L405" s="107" t="s">
        <v>1233</v>
      </c>
      <c r="O405" s="84" t="s">
        <v>1118</v>
      </c>
      <c r="P405" s="62">
        <v>0.67708333333333337</v>
      </c>
      <c r="Q405" s="45" t="s">
        <v>1142</v>
      </c>
      <c r="R405" s="45" t="s">
        <v>1302</v>
      </c>
      <c r="S405" s="45" t="s">
        <v>182</v>
      </c>
      <c r="T405" s="107">
        <v>1</v>
      </c>
    </row>
    <row r="406" spans="4:20" ht="15.6" x14ac:dyDescent="0.3">
      <c r="D406" s="62">
        <v>0.47916666666666669</v>
      </c>
      <c r="E406" s="45" t="s">
        <v>1214</v>
      </c>
      <c r="F406" s="45" t="s">
        <v>1332</v>
      </c>
      <c r="G406" s="45" t="s">
        <v>964</v>
      </c>
      <c r="H406" s="107" t="s">
        <v>1233</v>
      </c>
      <c r="I406" s="107" t="s">
        <v>1233</v>
      </c>
      <c r="J406" s="107">
        <v>1</v>
      </c>
      <c r="K406" s="107" t="s">
        <v>1233</v>
      </c>
      <c r="L406" s="107" t="s">
        <v>1233</v>
      </c>
      <c r="O406" s="84" t="s">
        <v>1118</v>
      </c>
      <c r="P406" s="62">
        <v>0.67708333333333337</v>
      </c>
      <c r="Q406" s="45" t="s">
        <v>1197</v>
      </c>
      <c r="R406" s="45" t="s">
        <v>1302</v>
      </c>
      <c r="S406" s="45" t="s">
        <v>652</v>
      </c>
      <c r="T406" s="107">
        <v>1</v>
      </c>
    </row>
    <row r="407" spans="4:20" ht="15.6" x14ac:dyDescent="0.3">
      <c r="D407" s="62">
        <v>0.47916666666666669</v>
      </c>
      <c r="E407" s="45" t="s">
        <v>1214</v>
      </c>
      <c r="F407" s="45" t="s">
        <v>1332</v>
      </c>
      <c r="G407" s="45" t="s">
        <v>980</v>
      </c>
      <c r="H407" s="107" t="s">
        <v>1233</v>
      </c>
      <c r="I407" s="107" t="s">
        <v>1233</v>
      </c>
      <c r="J407" s="107" t="s">
        <v>1233</v>
      </c>
      <c r="K407" s="107" t="s">
        <v>1233</v>
      </c>
      <c r="L407" s="107">
        <v>1</v>
      </c>
      <c r="O407" s="84" t="s">
        <v>1118</v>
      </c>
      <c r="P407" s="62">
        <v>0.67708333333333337</v>
      </c>
      <c r="Q407" s="45" t="s">
        <v>1176</v>
      </c>
      <c r="R407" s="45" t="s">
        <v>1342</v>
      </c>
      <c r="S407" s="45" t="s">
        <v>868</v>
      </c>
      <c r="T407" s="107">
        <v>1</v>
      </c>
    </row>
    <row r="408" spans="4:20" ht="15.6" x14ac:dyDescent="0.3">
      <c r="D408" s="62">
        <v>0.47916666666666669</v>
      </c>
      <c r="E408" s="45" t="s">
        <v>1148</v>
      </c>
      <c r="F408" s="45" t="s">
        <v>1332</v>
      </c>
      <c r="G408" s="45" t="s">
        <v>468</v>
      </c>
      <c r="H408" s="107" t="s">
        <v>1233</v>
      </c>
      <c r="I408" s="107">
        <v>1</v>
      </c>
      <c r="J408" s="107" t="s">
        <v>1233</v>
      </c>
      <c r="K408" s="107" t="s">
        <v>1233</v>
      </c>
      <c r="L408" s="107" t="s">
        <v>1233</v>
      </c>
      <c r="O408" s="84" t="s">
        <v>1118</v>
      </c>
      <c r="P408" s="62">
        <v>0.67708333333333337</v>
      </c>
      <c r="Q408" s="45" t="s">
        <v>1139</v>
      </c>
      <c r="R408" s="45" t="s">
        <v>1287</v>
      </c>
      <c r="S408" s="45" t="s">
        <v>206</v>
      </c>
      <c r="T408" s="107">
        <v>1</v>
      </c>
    </row>
    <row r="409" spans="4:20" ht="15.6" x14ac:dyDescent="0.3">
      <c r="D409" s="62">
        <v>0.47916666666666669</v>
      </c>
      <c r="E409" s="45" t="s">
        <v>1148</v>
      </c>
      <c r="F409" s="45" t="s">
        <v>1332</v>
      </c>
      <c r="G409" s="45" t="s">
        <v>828</v>
      </c>
      <c r="H409" s="107">
        <v>1</v>
      </c>
      <c r="I409" s="107" t="s">
        <v>1233</v>
      </c>
      <c r="J409" s="107" t="s">
        <v>1233</v>
      </c>
      <c r="K409" s="107">
        <v>1</v>
      </c>
      <c r="L409" s="107" t="s">
        <v>1233</v>
      </c>
      <c r="O409" s="84" t="s">
        <v>1118</v>
      </c>
      <c r="P409" s="62">
        <v>0.67708333333333337</v>
      </c>
      <c r="Q409" s="45" t="s">
        <v>1132</v>
      </c>
      <c r="R409" s="45" t="s">
        <v>1302</v>
      </c>
      <c r="S409" s="45" t="s">
        <v>321</v>
      </c>
      <c r="T409" s="107">
        <v>1</v>
      </c>
    </row>
    <row r="410" spans="4:20" ht="15.6" x14ac:dyDescent="0.3">
      <c r="D410" s="62">
        <v>0.47916666666666669</v>
      </c>
      <c r="E410" s="45" t="s">
        <v>1196</v>
      </c>
      <c r="F410" s="45" t="s">
        <v>1342</v>
      </c>
      <c r="G410" s="45" t="s">
        <v>86</v>
      </c>
      <c r="H410" s="107" t="s">
        <v>1233</v>
      </c>
      <c r="I410" s="107" t="s">
        <v>1233</v>
      </c>
      <c r="J410" s="107">
        <v>1</v>
      </c>
      <c r="K410" s="107" t="s">
        <v>1233</v>
      </c>
      <c r="L410" s="107" t="s">
        <v>1233</v>
      </c>
      <c r="O410" s="84" t="s">
        <v>1118</v>
      </c>
      <c r="P410" s="62">
        <v>0.67708333333333337</v>
      </c>
      <c r="Q410" s="45" t="s">
        <v>1132</v>
      </c>
      <c r="R410" s="45" t="s">
        <v>1302</v>
      </c>
      <c r="S410" s="45" t="s">
        <v>871</v>
      </c>
      <c r="T410" s="107">
        <v>1</v>
      </c>
    </row>
    <row r="411" spans="4:20" ht="15.6" x14ac:dyDescent="0.3">
      <c r="D411" s="62">
        <v>0.47916666666666669</v>
      </c>
      <c r="E411" s="45" t="s">
        <v>1199</v>
      </c>
      <c r="F411" s="45" t="s">
        <v>1842</v>
      </c>
      <c r="G411" s="45" t="s">
        <v>57</v>
      </c>
      <c r="H411" s="107" t="s">
        <v>1233</v>
      </c>
      <c r="I411" s="107" t="s">
        <v>1233</v>
      </c>
      <c r="J411" s="107">
        <v>1</v>
      </c>
      <c r="K411" s="107" t="s">
        <v>1233</v>
      </c>
      <c r="L411" s="107" t="s">
        <v>1233</v>
      </c>
      <c r="O411" s="84" t="s">
        <v>1118</v>
      </c>
      <c r="P411" s="62">
        <v>0.67708333333333337</v>
      </c>
      <c r="Q411" s="45" t="s">
        <v>1211</v>
      </c>
      <c r="R411" s="45" t="s">
        <v>1302</v>
      </c>
      <c r="S411" s="45" t="s">
        <v>65</v>
      </c>
      <c r="T411" s="107">
        <v>1</v>
      </c>
    </row>
    <row r="412" spans="4:20" ht="15.6" x14ac:dyDescent="0.3">
      <c r="D412" s="62">
        <v>0.47916666666666669</v>
      </c>
      <c r="E412" s="45" t="s">
        <v>1199</v>
      </c>
      <c r="F412" s="45" t="s">
        <v>1842</v>
      </c>
      <c r="G412" s="45" t="s">
        <v>510</v>
      </c>
      <c r="H412" s="107">
        <v>1</v>
      </c>
      <c r="I412" s="107" t="s">
        <v>1233</v>
      </c>
      <c r="J412" s="107" t="s">
        <v>1233</v>
      </c>
      <c r="K412" s="107" t="s">
        <v>1233</v>
      </c>
      <c r="L412" s="107" t="s">
        <v>1233</v>
      </c>
      <c r="O412" s="84" t="s">
        <v>1118</v>
      </c>
      <c r="P412" s="62">
        <v>0.67708333333333337</v>
      </c>
      <c r="Q412" s="45" t="s">
        <v>1145</v>
      </c>
      <c r="R412" s="45" t="s">
        <v>1287</v>
      </c>
      <c r="S412" s="45" t="s">
        <v>892</v>
      </c>
      <c r="T412" s="107">
        <v>1</v>
      </c>
    </row>
    <row r="413" spans="4:20" ht="15.6" x14ac:dyDescent="0.3">
      <c r="D413" s="62">
        <v>0.47916666666666669</v>
      </c>
      <c r="E413" s="45" t="s">
        <v>1199</v>
      </c>
      <c r="F413" s="45" t="s">
        <v>1842</v>
      </c>
      <c r="G413" s="45" t="s">
        <v>932</v>
      </c>
      <c r="H413" s="107" t="s">
        <v>1233</v>
      </c>
      <c r="I413" s="107" t="s">
        <v>1233</v>
      </c>
      <c r="J413" s="107">
        <v>1</v>
      </c>
      <c r="K413" s="107" t="s">
        <v>1233</v>
      </c>
      <c r="L413" s="107" t="s">
        <v>1233</v>
      </c>
      <c r="O413" s="84" t="s">
        <v>1118</v>
      </c>
      <c r="P413" s="62">
        <v>0.67708333333333337</v>
      </c>
      <c r="Q413" s="45" t="s">
        <v>1195</v>
      </c>
      <c r="R413" s="45" t="s">
        <v>1302</v>
      </c>
      <c r="S413" s="45" t="s">
        <v>849</v>
      </c>
      <c r="T413" s="107">
        <v>1</v>
      </c>
    </row>
    <row r="414" spans="4:20" ht="15.6" x14ac:dyDescent="0.3">
      <c r="D414" s="62">
        <v>0.51041666666666663</v>
      </c>
      <c r="E414" s="45" t="s">
        <v>1208</v>
      </c>
      <c r="F414" s="45" t="s">
        <v>1332</v>
      </c>
      <c r="G414" s="45" t="s">
        <v>878</v>
      </c>
      <c r="H414" s="107" t="s">
        <v>1233</v>
      </c>
      <c r="I414" s="107" t="s">
        <v>1233</v>
      </c>
      <c r="J414" s="107">
        <v>1</v>
      </c>
      <c r="K414" s="107" t="s">
        <v>1233</v>
      </c>
      <c r="L414" s="107" t="s">
        <v>1233</v>
      </c>
      <c r="O414" s="84" t="s">
        <v>1118</v>
      </c>
      <c r="P414" s="62">
        <v>0.67708333333333337</v>
      </c>
      <c r="Q414" s="45" t="s">
        <v>1184</v>
      </c>
      <c r="R414" s="45" t="s">
        <v>1342</v>
      </c>
      <c r="S414" s="45" t="s">
        <v>670</v>
      </c>
      <c r="T414" s="107">
        <v>1</v>
      </c>
    </row>
    <row r="415" spans="4:20" ht="15.6" x14ac:dyDescent="0.3">
      <c r="D415" s="62">
        <v>0.51041666666666663</v>
      </c>
      <c r="E415" s="45" t="s">
        <v>1208</v>
      </c>
      <c r="F415" s="45" t="s">
        <v>1332</v>
      </c>
      <c r="G415" s="45" t="s">
        <v>510</v>
      </c>
      <c r="H415" s="107">
        <v>1</v>
      </c>
      <c r="I415" s="107" t="s">
        <v>1233</v>
      </c>
      <c r="J415" s="107" t="s">
        <v>1233</v>
      </c>
      <c r="K415" s="107" t="s">
        <v>1233</v>
      </c>
      <c r="L415" s="107" t="s">
        <v>1233</v>
      </c>
      <c r="O415" s="84" t="s">
        <v>1118</v>
      </c>
      <c r="P415" s="62">
        <v>0.67708333333333337</v>
      </c>
      <c r="Q415" s="45" t="s">
        <v>1184</v>
      </c>
      <c r="R415" s="45" t="s">
        <v>1342</v>
      </c>
      <c r="S415" s="45" t="s">
        <v>216</v>
      </c>
      <c r="T415" s="107">
        <v>1</v>
      </c>
    </row>
    <row r="416" spans="4:20" ht="15.6" x14ac:dyDescent="0.3">
      <c r="D416" s="62">
        <v>0.51041666666666663</v>
      </c>
      <c r="E416" s="45" t="s">
        <v>1208</v>
      </c>
      <c r="F416" s="45" t="s">
        <v>1332</v>
      </c>
      <c r="G416" s="45" t="s">
        <v>1220</v>
      </c>
      <c r="H416" s="107" t="s">
        <v>1233</v>
      </c>
      <c r="I416" s="107" t="s">
        <v>1233</v>
      </c>
      <c r="J416" s="107">
        <v>1</v>
      </c>
      <c r="K416" s="107" t="s">
        <v>1233</v>
      </c>
      <c r="L416" s="107">
        <v>1</v>
      </c>
      <c r="O416" s="84" t="s">
        <v>1118</v>
      </c>
      <c r="P416" s="62">
        <v>0.67708333333333337</v>
      </c>
      <c r="Q416" s="45" t="s">
        <v>1324</v>
      </c>
      <c r="R416" s="45" t="s">
        <v>1287</v>
      </c>
      <c r="S416" s="45" t="s">
        <v>62</v>
      </c>
      <c r="T416" s="107">
        <v>1</v>
      </c>
    </row>
    <row r="417" spans="4:20" ht="15.6" x14ac:dyDescent="0.3">
      <c r="D417" s="62">
        <v>0.51041666666666663</v>
      </c>
      <c r="E417" s="45" t="s">
        <v>1127</v>
      </c>
      <c r="F417" s="45" t="s">
        <v>1287</v>
      </c>
      <c r="G417" s="45" t="s">
        <v>1015</v>
      </c>
      <c r="H417" s="107" t="s">
        <v>1233</v>
      </c>
      <c r="I417" s="107" t="s">
        <v>1233</v>
      </c>
      <c r="J417" s="107">
        <v>1</v>
      </c>
      <c r="K417" s="107" t="s">
        <v>1233</v>
      </c>
      <c r="L417" s="107" t="s">
        <v>1233</v>
      </c>
      <c r="O417" s="84" t="s">
        <v>1118</v>
      </c>
      <c r="P417" s="62">
        <v>0.67708333333333337</v>
      </c>
      <c r="Q417" s="45" t="s">
        <v>1204</v>
      </c>
      <c r="R417" s="45" t="s">
        <v>1232</v>
      </c>
      <c r="S417" s="45" t="s">
        <v>746</v>
      </c>
      <c r="T417" s="107">
        <v>1</v>
      </c>
    </row>
    <row r="418" spans="4:20" ht="15.6" x14ac:dyDescent="0.3">
      <c r="D418" s="62">
        <v>0.51041666666666663</v>
      </c>
      <c r="E418" s="45" t="s">
        <v>1210</v>
      </c>
      <c r="F418" s="45" t="s">
        <v>1302</v>
      </c>
      <c r="G418" s="45" t="s">
        <v>203</v>
      </c>
      <c r="H418" s="107" t="s">
        <v>1233</v>
      </c>
      <c r="I418" s="107">
        <v>1</v>
      </c>
      <c r="J418" s="107" t="s">
        <v>1233</v>
      </c>
      <c r="K418" s="107" t="s">
        <v>1233</v>
      </c>
      <c r="L418" s="107" t="s">
        <v>1233</v>
      </c>
      <c r="O418" s="84" t="s">
        <v>1118</v>
      </c>
      <c r="P418" s="62">
        <v>0.67708333333333337</v>
      </c>
      <c r="Q418" s="45" t="s">
        <v>1154</v>
      </c>
      <c r="R418" s="45" t="s">
        <v>1842</v>
      </c>
      <c r="S418" s="45" t="s">
        <v>474</v>
      </c>
      <c r="T418" s="107">
        <v>1</v>
      </c>
    </row>
    <row r="419" spans="4:20" ht="15.6" x14ac:dyDescent="0.3">
      <c r="D419" s="62">
        <v>0.51041666666666663</v>
      </c>
      <c r="E419" s="45" t="s">
        <v>1210</v>
      </c>
      <c r="F419" s="45" t="s">
        <v>1302</v>
      </c>
      <c r="G419" s="45" t="s">
        <v>513</v>
      </c>
      <c r="H419" s="107" t="s">
        <v>1233</v>
      </c>
      <c r="I419" s="107" t="s">
        <v>1233</v>
      </c>
      <c r="J419" s="107">
        <v>1</v>
      </c>
      <c r="K419" s="107" t="s">
        <v>1233</v>
      </c>
      <c r="L419" s="107" t="s">
        <v>1233</v>
      </c>
      <c r="O419" s="84" t="s">
        <v>1118</v>
      </c>
      <c r="P419" s="62">
        <v>0.67708333333333337</v>
      </c>
      <c r="Q419" s="45" t="s">
        <v>1194</v>
      </c>
      <c r="R419" s="45" t="s">
        <v>1842</v>
      </c>
      <c r="S419" s="45" t="s">
        <v>273</v>
      </c>
      <c r="T419" s="107">
        <v>1</v>
      </c>
    </row>
    <row r="420" spans="4:20" ht="15.6" x14ac:dyDescent="0.3">
      <c r="D420" s="62">
        <v>0.51041666666666663</v>
      </c>
      <c r="E420" s="45" t="s">
        <v>1210</v>
      </c>
      <c r="F420" s="45" t="s">
        <v>1302</v>
      </c>
      <c r="G420" s="45" t="s">
        <v>385</v>
      </c>
      <c r="H420" s="107" t="s">
        <v>1233</v>
      </c>
      <c r="I420" s="107" t="s">
        <v>1233</v>
      </c>
      <c r="J420" s="107" t="s">
        <v>1233</v>
      </c>
      <c r="K420" s="107">
        <v>1</v>
      </c>
      <c r="L420" s="107" t="s">
        <v>1233</v>
      </c>
      <c r="O420" s="84" t="s">
        <v>1118</v>
      </c>
      <c r="P420" s="62">
        <v>0.67708333333333337</v>
      </c>
      <c r="Q420" s="45" t="s">
        <v>1160</v>
      </c>
      <c r="R420" s="45" t="s">
        <v>1302</v>
      </c>
      <c r="S420" s="45" t="s">
        <v>553</v>
      </c>
      <c r="T420" s="107">
        <v>1</v>
      </c>
    </row>
    <row r="421" spans="4:20" ht="15.6" x14ac:dyDescent="0.3">
      <c r="D421" s="62">
        <v>0.51041666666666663</v>
      </c>
      <c r="E421" s="45" t="s">
        <v>1210</v>
      </c>
      <c r="F421" s="45" t="s">
        <v>1302</v>
      </c>
      <c r="G421" s="45" t="s">
        <v>1220</v>
      </c>
      <c r="H421" s="107" t="s">
        <v>1233</v>
      </c>
      <c r="I421" s="107" t="s">
        <v>1233</v>
      </c>
      <c r="J421" s="107">
        <v>1</v>
      </c>
      <c r="K421" s="107" t="s">
        <v>1233</v>
      </c>
      <c r="L421" s="107" t="s">
        <v>1233</v>
      </c>
      <c r="O421" s="84" t="s">
        <v>1118</v>
      </c>
      <c r="P421" s="62">
        <v>0.67708333333333337</v>
      </c>
      <c r="Q421" s="45" t="s">
        <v>1222</v>
      </c>
      <c r="R421" s="45" t="s">
        <v>1332</v>
      </c>
      <c r="S421" s="45" t="s">
        <v>230</v>
      </c>
      <c r="T421" s="107">
        <v>1</v>
      </c>
    </row>
    <row r="422" spans="4:20" ht="15.6" x14ac:dyDescent="0.3">
      <c r="D422" s="62">
        <v>0.51041666666666663</v>
      </c>
      <c r="E422" s="45" t="s">
        <v>1122</v>
      </c>
      <c r="F422" s="45" t="s">
        <v>1287</v>
      </c>
      <c r="G422" s="45" t="s">
        <v>297</v>
      </c>
      <c r="H422" s="107" t="s">
        <v>1233</v>
      </c>
      <c r="I422" s="107" t="s">
        <v>1233</v>
      </c>
      <c r="J422" s="107">
        <v>1</v>
      </c>
      <c r="K422" s="107" t="s">
        <v>1233</v>
      </c>
      <c r="L422" s="107" t="s">
        <v>1233</v>
      </c>
      <c r="O422" s="84" t="s">
        <v>1118</v>
      </c>
      <c r="P422" s="62">
        <v>0.67708333333333337</v>
      </c>
      <c r="Q422" s="45" t="s">
        <v>1150</v>
      </c>
      <c r="R422" s="45" t="s">
        <v>1302</v>
      </c>
      <c r="S422" s="45" t="s">
        <v>892</v>
      </c>
      <c r="T422" s="107">
        <v>1</v>
      </c>
    </row>
    <row r="423" spans="4:20" ht="15.6" x14ac:dyDescent="0.3">
      <c r="D423" s="62">
        <v>0.51041666666666663</v>
      </c>
      <c r="E423" s="45" t="s">
        <v>1117</v>
      </c>
      <c r="F423" s="45" t="s">
        <v>1302</v>
      </c>
      <c r="G423" s="45" t="s">
        <v>167</v>
      </c>
      <c r="H423" s="107" t="s">
        <v>1233</v>
      </c>
      <c r="I423" s="107">
        <v>1</v>
      </c>
      <c r="J423" s="107" t="s">
        <v>1233</v>
      </c>
      <c r="K423" s="107" t="s">
        <v>1233</v>
      </c>
      <c r="L423" s="107" t="s">
        <v>1233</v>
      </c>
      <c r="O423" s="84" t="s">
        <v>1118</v>
      </c>
      <c r="P423" s="62">
        <v>0.67708333333333337</v>
      </c>
      <c r="Q423" s="45" t="s">
        <v>1173</v>
      </c>
      <c r="R423" s="45" t="s">
        <v>1287</v>
      </c>
      <c r="S423" s="45" t="s">
        <v>752</v>
      </c>
      <c r="T423" s="107">
        <v>1</v>
      </c>
    </row>
    <row r="424" spans="4:20" ht="15.6" x14ac:dyDescent="0.3">
      <c r="D424" s="62">
        <v>0.51041666666666663</v>
      </c>
      <c r="E424" s="45" t="s">
        <v>1117</v>
      </c>
      <c r="F424" s="45" t="s">
        <v>1302</v>
      </c>
      <c r="G424" s="45" t="s">
        <v>57</v>
      </c>
      <c r="H424" s="107" t="s">
        <v>1233</v>
      </c>
      <c r="I424" s="107" t="s">
        <v>1233</v>
      </c>
      <c r="J424" s="107">
        <v>1</v>
      </c>
      <c r="K424" s="107" t="s">
        <v>1233</v>
      </c>
      <c r="L424" s="107" t="s">
        <v>1233</v>
      </c>
      <c r="O424" s="84" t="s">
        <v>1118</v>
      </c>
      <c r="P424" s="62">
        <v>0.72916666666666663</v>
      </c>
      <c r="Q424" s="45" t="s">
        <v>1138</v>
      </c>
      <c r="R424" s="45" t="s">
        <v>1287</v>
      </c>
      <c r="S424" s="45" t="s">
        <v>315</v>
      </c>
      <c r="T424" s="107">
        <v>1</v>
      </c>
    </row>
    <row r="425" spans="4:20" ht="15.6" x14ac:dyDescent="0.3">
      <c r="D425" s="62">
        <v>0.51041666666666663</v>
      </c>
      <c r="E425" s="45" t="s">
        <v>1117</v>
      </c>
      <c r="F425" s="45" t="s">
        <v>1302</v>
      </c>
      <c r="G425" s="45" t="s">
        <v>1015</v>
      </c>
      <c r="H425" s="107" t="s">
        <v>1233</v>
      </c>
      <c r="I425" s="107" t="s">
        <v>1233</v>
      </c>
      <c r="J425" s="107">
        <v>1</v>
      </c>
      <c r="K425" s="107" t="s">
        <v>1233</v>
      </c>
      <c r="L425" s="107" t="s">
        <v>1233</v>
      </c>
      <c r="O425" s="84" t="s">
        <v>1118</v>
      </c>
      <c r="P425" s="62">
        <v>0.72916666666666663</v>
      </c>
      <c r="Q425" s="45" t="s">
        <v>1127</v>
      </c>
      <c r="R425" s="45" t="s">
        <v>1287</v>
      </c>
      <c r="S425" s="45" t="s">
        <v>182</v>
      </c>
      <c r="T425" s="107">
        <v>1</v>
      </c>
    </row>
    <row r="426" spans="4:20" ht="15.6" x14ac:dyDescent="0.3">
      <c r="D426" s="62">
        <v>0.51041666666666663</v>
      </c>
      <c r="E426" s="45" t="s">
        <v>1139</v>
      </c>
      <c r="F426" s="45" t="s">
        <v>1287</v>
      </c>
      <c r="G426" s="45" t="s">
        <v>203</v>
      </c>
      <c r="H426" s="107" t="s">
        <v>1233</v>
      </c>
      <c r="I426" s="107">
        <v>1</v>
      </c>
      <c r="J426" s="107" t="s">
        <v>1233</v>
      </c>
      <c r="K426" s="107">
        <v>1</v>
      </c>
      <c r="L426" s="107" t="s">
        <v>1233</v>
      </c>
      <c r="O426" s="84" t="s">
        <v>1118</v>
      </c>
      <c r="P426" s="62">
        <v>0.72916666666666663</v>
      </c>
      <c r="Q426" s="45" t="s">
        <v>1127</v>
      </c>
      <c r="R426" s="45" t="s">
        <v>1287</v>
      </c>
      <c r="S426" s="45" t="s">
        <v>435</v>
      </c>
      <c r="T426" s="107">
        <v>1</v>
      </c>
    </row>
    <row r="427" spans="4:20" ht="15.6" x14ac:dyDescent="0.3">
      <c r="D427" s="62">
        <v>0.51041666666666663</v>
      </c>
      <c r="E427" s="45" t="s">
        <v>1139</v>
      </c>
      <c r="F427" s="45" t="s">
        <v>1287</v>
      </c>
      <c r="G427" s="45" t="s">
        <v>137</v>
      </c>
      <c r="H427" s="107" t="s">
        <v>1233</v>
      </c>
      <c r="I427" s="107" t="s">
        <v>1233</v>
      </c>
      <c r="J427" s="107">
        <v>1</v>
      </c>
      <c r="K427" s="107" t="s">
        <v>1233</v>
      </c>
      <c r="L427" s="107" t="s">
        <v>1233</v>
      </c>
      <c r="O427" s="84" t="s">
        <v>1118</v>
      </c>
      <c r="P427" s="62">
        <v>0.72916666666666663</v>
      </c>
      <c r="Q427" s="45" t="s">
        <v>1122</v>
      </c>
      <c r="R427" s="45" t="s">
        <v>1287</v>
      </c>
      <c r="S427" s="45" t="s">
        <v>431</v>
      </c>
      <c r="T427" s="107">
        <v>1</v>
      </c>
    </row>
    <row r="428" spans="4:20" ht="15.6" x14ac:dyDescent="0.3">
      <c r="D428" s="62">
        <v>0.51041666666666663</v>
      </c>
      <c r="E428" s="45" t="s">
        <v>1139</v>
      </c>
      <c r="F428" s="45" t="s">
        <v>1287</v>
      </c>
      <c r="G428" s="45" t="s">
        <v>550</v>
      </c>
      <c r="H428" s="107" t="s">
        <v>1233</v>
      </c>
      <c r="I428" s="107" t="s">
        <v>1233</v>
      </c>
      <c r="J428" s="107">
        <v>1</v>
      </c>
      <c r="K428" s="107" t="s">
        <v>1233</v>
      </c>
      <c r="L428" s="107" t="s">
        <v>1233</v>
      </c>
      <c r="O428" s="84" t="s">
        <v>1118</v>
      </c>
      <c r="P428" s="62">
        <v>0.72916666666666663</v>
      </c>
      <c r="Q428" s="45" t="s">
        <v>1206</v>
      </c>
      <c r="R428" s="45" t="s">
        <v>1302</v>
      </c>
      <c r="S428" s="45" t="s">
        <v>42</v>
      </c>
      <c r="T428" s="107">
        <v>1</v>
      </c>
    </row>
    <row r="429" spans="4:20" ht="15.6" x14ac:dyDescent="0.3">
      <c r="D429" s="62">
        <v>0.51041666666666663</v>
      </c>
      <c r="E429" s="45" t="s">
        <v>1157</v>
      </c>
      <c r="F429" s="45" t="s">
        <v>1232</v>
      </c>
      <c r="G429" s="45" t="s">
        <v>523</v>
      </c>
      <c r="H429" s="107" t="s">
        <v>1233</v>
      </c>
      <c r="I429" s="107">
        <v>1</v>
      </c>
      <c r="J429" s="107" t="s">
        <v>1233</v>
      </c>
      <c r="K429" s="107" t="s">
        <v>1233</v>
      </c>
      <c r="L429" s="107">
        <v>1</v>
      </c>
      <c r="O429" s="84" t="s">
        <v>1118</v>
      </c>
      <c r="P429" s="62">
        <v>0.72916666666666663</v>
      </c>
      <c r="Q429" s="45" t="s">
        <v>1117</v>
      </c>
      <c r="R429" s="45" t="s">
        <v>1302</v>
      </c>
      <c r="S429" s="45" t="s">
        <v>544</v>
      </c>
      <c r="T429" s="107">
        <v>1</v>
      </c>
    </row>
    <row r="430" spans="4:20" ht="15.6" x14ac:dyDescent="0.3">
      <c r="D430" s="62">
        <v>0.51041666666666663</v>
      </c>
      <c r="E430" s="45" t="s">
        <v>1157</v>
      </c>
      <c r="F430" s="45" t="s">
        <v>1232</v>
      </c>
      <c r="G430" s="45" t="s">
        <v>513</v>
      </c>
      <c r="H430" s="107">
        <v>1</v>
      </c>
      <c r="I430" s="107" t="s">
        <v>1233</v>
      </c>
      <c r="J430" s="107">
        <v>1</v>
      </c>
      <c r="K430" s="107" t="s">
        <v>1233</v>
      </c>
      <c r="L430" s="107" t="s">
        <v>1233</v>
      </c>
      <c r="O430" s="84" t="s">
        <v>1118</v>
      </c>
      <c r="P430" s="62">
        <v>0.72916666666666663</v>
      </c>
      <c r="Q430" s="45" t="s">
        <v>1142</v>
      </c>
      <c r="R430" s="45" t="s">
        <v>1302</v>
      </c>
      <c r="S430" s="45" t="s">
        <v>303</v>
      </c>
      <c r="T430" s="107">
        <v>1</v>
      </c>
    </row>
    <row r="431" spans="4:20" ht="15.6" x14ac:dyDescent="0.3">
      <c r="D431" s="62">
        <v>0.51041666666666663</v>
      </c>
      <c r="E431" s="45" t="s">
        <v>1205</v>
      </c>
      <c r="F431" s="45" t="s">
        <v>1232</v>
      </c>
      <c r="G431" s="45" t="s">
        <v>199</v>
      </c>
      <c r="H431" s="107" t="s">
        <v>1233</v>
      </c>
      <c r="I431" s="107">
        <v>1</v>
      </c>
      <c r="J431" s="107" t="s">
        <v>1233</v>
      </c>
      <c r="K431" s="107">
        <v>1</v>
      </c>
      <c r="L431" s="107" t="s">
        <v>1233</v>
      </c>
      <c r="O431" s="84" t="s">
        <v>1118</v>
      </c>
      <c r="P431" s="62">
        <v>0.72916666666666663</v>
      </c>
      <c r="Q431" s="45" t="s">
        <v>1197</v>
      </c>
      <c r="R431" s="45" t="s">
        <v>1302</v>
      </c>
      <c r="S431" s="45" t="s">
        <v>216</v>
      </c>
      <c r="T431" s="107">
        <v>1</v>
      </c>
    </row>
    <row r="432" spans="4:20" ht="15.6" x14ac:dyDescent="0.3">
      <c r="D432" s="62">
        <v>0.51041666666666663</v>
      </c>
      <c r="E432" s="45" t="s">
        <v>1163</v>
      </c>
      <c r="F432" s="45" t="s">
        <v>1287</v>
      </c>
      <c r="G432" s="45" t="s">
        <v>828</v>
      </c>
      <c r="H432" s="107">
        <v>1</v>
      </c>
      <c r="I432" s="107" t="s">
        <v>1233</v>
      </c>
      <c r="J432" s="107" t="s">
        <v>1233</v>
      </c>
      <c r="K432" s="107" t="s">
        <v>1233</v>
      </c>
      <c r="L432" s="107" t="s">
        <v>1233</v>
      </c>
      <c r="O432" s="84" t="s">
        <v>1118</v>
      </c>
      <c r="P432" s="62">
        <v>0.72916666666666663</v>
      </c>
      <c r="Q432" s="45" t="s">
        <v>1176</v>
      </c>
      <c r="R432" s="45" t="s">
        <v>1342</v>
      </c>
      <c r="S432" s="45" t="s">
        <v>158</v>
      </c>
      <c r="T432" s="107">
        <v>1</v>
      </c>
    </row>
    <row r="433" spans="4:20" ht="15.6" x14ac:dyDescent="0.3">
      <c r="D433" s="62">
        <v>0.51041666666666663</v>
      </c>
      <c r="E433" s="45" t="s">
        <v>1198</v>
      </c>
      <c r="F433" s="45" t="s">
        <v>1232</v>
      </c>
      <c r="G433" s="45" t="s">
        <v>203</v>
      </c>
      <c r="H433" s="107" t="s">
        <v>1233</v>
      </c>
      <c r="I433" s="107">
        <v>1</v>
      </c>
      <c r="J433" s="107" t="s">
        <v>1233</v>
      </c>
      <c r="K433" s="107">
        <v>1</v>
      </c>
      <c r="L433" s="107" t="s">
        <v>1233</v>
      </c>
      <c r="O433" s="84" t="s">
        <v>1118</v>
      </c>
      <c r="P433" s="62">
        <v>0.72916666666666663</v>
      </c>
      <c r="Q433" s="45" t="s">
        <v>1139</v>
      </c>
      <c r="R433" s="45" t="s">
        <v>1287</v>
      </c>
      <c r="S433" s="45" t="s">
        <v>553</v>
      </c>
      <c r="T433" s="107">
        <v>1</v>
      </c>
    </row>
    <row r="434" spans="4:20" ht="15.6" x14ac:dyDescent="0.3">
      <c r="D434" s="62">
        <v>0.51041666666666663</v>
      </c>
      <c r="E434" s="45" t="s">
        <v>1132</v>
      </c>
      <c r="F434" s="45" t="s">
        <v>1302</v>
      </c>
      <c r="G434" s="45" t="s">
        <v>16</v>
      </c>
      <c r="H434" s="107" t="s">
        <v>1233</v>
      </c>
      <c r="I434" s="107" t="s">
        <v>1233</v>
      </c>
      <c r="J434" s="107">
        <v>1</v>
      </c>
      <c r="K434" s="107" t="s">
        <v>1233</v>
      </c>
      <c r="L434" s="107" t="s">
        <v>1233</v>
      </c>
      <c r="O434" s="84" t="s">
        <v>1118</v>
      </c>
      <c r="P434" s="62">
        <v>0.72916666666666663</v>
      </c>
      <c r="Q434" s="45" t="s">
        <v>1139</v>
      </c>
      <c r="R434" s="45" t="s">
        <v>1287</v>
      </c>
      <c r="S434" s="45" t="s">
        <v>249</v>
      </c>
      <c r="T434" s="107">
        <v>1</v>
      </c>
    </row>
    <row r="435" spans="4:20" ht="15.6" x14ac:dyDescent="0.3">
      <c r="D435" s="62">
        <v>0.51041666666666663</v>
      </c>
      <c r="E435" s="45" t="s">
        <v>1132</v>
      </c>
      <c r="F435" s="45" t="s">
        <v>1302</v>
      </c>
      <c r="G435" s="45" t="s">
        <v>137</v>
      </c>
      <c r="H435" s="107" t="s">
        <v>1233</v>
      </c>
      <c r="I435" s="107" t="s">
        <v>1233</v>
      </c>
      <c r="J435" s="107" t="s">
        <v>1233</v>
      </c>
      <c r="K435" s="107" t="s">
        <v>1233</v>
      </c>
      <c r="L435" s="107">
        <v>1</v>
      </c>
      <c r="O435" s="84" t="s">
        <v>1118</v>
      </c>
      <c r="P435" s="62">
        <v>0.72916666666666663</v>
      </c>
      <c r="Q435" s="45" t="s">
        <v>1211</v>
      </c>
      <c r="R435" s="45" t="s">
        <v>1302</v>
      </c>
      <c r="S435" s="45" t="s">
        <v>249</v>
      </c>
      <c r="T435" s="107">
        <v>1</v>
      </c>
    </row>
    <row r="436" spans="4:20" ht="15.6" x14ac:dyDescent="0.3">
      <c r="D436" s="62">
        <v>0.51041666666666663</v>
      </c>
      <c r="E436" s="45" t="s">
        <v>1132</v>
      </c>
      <c r="F436" s="45" t="s">
        <v>1302</v>
      </c>
      <c r="G436" s="45" t="s">
        <v>828</v>
      </c>
      <c r="H436" s="107" t="s">
        <v>1233</v>
      </c>
      <c r="I436" s="107" t="s">
        <v>1233</v>
      </c>
      <c r="J436" s="107" t="s">
        <v>1233</v>
      </c>
      <c r="K436" s="107">
        <v>1</v>
      </c>
      <c r="L436" s="107" t="s">
        <v>1233</v>
      </c>
      <c r="O436" s="84" t="s">
        <v>1118</v>
      </c>
      <c r="P436" s="62">
        <v>0.72916666666666663</v>
      </c>
      <c r="Q436" s="45" t="s">
        <v>1211</v>
      </c>
      <c r="R436" s="45" t="s">
        <v>1302</v>
      </c>
      <c r="S436" s="45" t="s">
        <v>303</v>
      </c>
      <c r="T436" s="107">
        <v>1</v>
      </c>
    </row>
    <row r="437" spans="4:20" ht="15.6" x14ac:dyDescent="0.3">
      <c r="D437" s="62">
        <v>0.51041666666666663</v>
      </c>
      <c r="E437" s="45" t="s">
        <v>1207</v>
      </c>
      <c r="F437" s="45" t="s">
        <v>1342</v>
      </c>
      <c r="G437" s="45" t="s">
        <v>203</v>
      </c>
      <c r="H437" s="107" t="s">
        <v>1233</v>
      </c>
      <c r="I437" s="107" t="s">
        <v>1233</v>
      </c>
      <c r="J437" s="107" t="s">
        <v>1233</v>
      </c>
      <c r="K437" s="107">
        <v>1</v>
      </c>
      <c r="L437" s="107" t="s">
        <v>1233</v>
      </c>
      <c r="O437" s="84" t="s">
        <v>1118</v>
      </c>
      <c r="P437" s="62">
        <v>0.72916666666666663</v>
      </c>
      <c r="Q437" s="45" t="s">
        <v>1145</v>
      </c>
      <c r="R437" s="45" t="s">
        <v>1287</v>
      </c>
      <c r="S437" s="45" t="s">
        <v>734</v>
      </c>
      <c r="T437" s="107">
        <v>1</v>
      </c>
    </row>
    <row r="438" spans="4:20" ht="15.6" x14ac:dyDescent="0.3">
      <c r="D438" s="62">
        <v>0.51041666666666663</v>
      </c>
      <c r="E438" s="45" t="s">
        <v>1207</v>
      </c>
      <c r="F438" s="45" t="s">
        <v>1342</v>
      </c>
      <c r="G438" s="45" t="s">
        <v>523</v>
      </c>
      <c r="H438" s="107" t="s">
        <v>1233</v>
      </c>
      <c r="I438" s="107">
        <v>1</v>
      </c>
      <c r="J438" s="107" t="s">
        <v>1233</v>
      </c>
      <c r="K438" s="107" t="s">
        <v>1233</v>
      </c>
      <c r="L438" s="107" t="s">
        <v>1233</v>
      </c>
      <c r="O438" s="84" t="s">
        <v>1118</v>
      </c>
      <c r="P438" s="62">
        <v>0.72916666666666663</v>
      </c>
      <c r="Q438" s="45" t="s">
        <v>1145</v>
      </c>
      <c r="R438" s="45" t="s">
        <v>1287</v>
      </c>
      <c r="S438" s="45" t="s">
        <v>670</v>
      </c>
      <c r="T438" s="107">
        <v>1</v>
      </c>
    </row>
    <row r="439" spans="4:20" ht="15.6" x14ac:dyDescent="0.3">
      <c r="D439" s="62">
        <v>0.51041666666666663</v>
      </c>
      <c r="E439" s="45" t="s">
        <v>1207</v>
      </c>
      <c r="F439" s="45" t="s">
        <v>1342</v>
      </c>
      <c r="G439" s="45" t="s">
        <v>365</v>
      </c>
      <c r="H439" s="107" t="s">
        <v>1233</v>
      </c>
      <c r="I439" s="107" t="s">
        <v>1233</v>
      </c>
      <c r="J439" s="107" t="s">
        <v>1233</v>
      </c>
      <c r="K439" s="107" t="s">
        <v>1233</v>
      </c>
      <c r="L439" s="107">
        <v>1</v>
      </c>
      <c r="O439" s="84" t="s">
        <v>1118</v>
      </c>
      <c r="P439" s="62">
        <v>0.72916666666666663</v>
      </c>
      <c r="Q439" s="45" t="s">
        <v>1195</v>
      </c>
      <c r="R439" s="45" t="s">
        <v>1302</v>
      </c>
      <c r="S439" s="45" t="s">
        <v>761</v>
      </c>
      <c r="T439" s="107">
        <v>1</v>
      </c>
    </row>
    <row r="440" spans="4:20" ht="15.6" x14ac:dyDescent="0.3">
      <c r="D440" s="62">
        <v>0.51041666666666663</v>
      </c>
      <c r="E440" s="45" t="s">
        <v>1195</v>
      </c>
      <c r="F440" s="45" t="s">
        <v>1302</v>
      </c>
      <c r="G440" s="45" t="s">
        <v>297</v>
      </c>
      <c r="H440" s="107" t="s">
        <v>1233</v>
      </c>
      <c r="I440" s="107" t="s">
        <v>1233</v>
      </c>
      <c r="J440" s="107" t="s">
        <v>1233</v>
      </c>
      <c r="K440" s="107" t="s">
        <v>1233</v>
      </c>
      <c r="L440" s="107">
        <v>1</v>
      </c>
      <c r="O440" s="84" t="s">
        <v>1118</v>
      </c>
      <c r="P440" s="62">
        <v>0.72916666666666663</v>
      </c>
      <c r="Q440" s="45" t="s">
        <v>1184</v>
      </c>
      <c r="R440" s="45" t="s">
        <v>1342</v>
      </c>
      <c r="S440" s="45" t="s">
        <v>318</v>
      </c>
      <c r="T440" s="107">
        <v>1</v>
      </c>
    </row>
    <row r="441" spans="4:20" ht="15.6" x14ac:dyDescent="0.3">
      <c r="D441" s="62">
        <v>0.51041666666666663</v>
      </c>
      <c r="E441" s="45" t="s">
        <v>1195</v>
      </c>
      <c r="F441" s="45" t="s">
        <v>1302</v>
      </c>
      <c r="G441" s="45" t="s">
        <v>812</v>
      </c>
      <c r="H441" s="107" t="s">
        <v>1233</v>
      </c>
      <c r="I441" s="107" t="s">
        <v>1233</v>
      </c>
      <c r="J441" s="107" t="s">
        <v>1233</v>
      </c>
      <c r="K441" s="107" t="s">
        <v>1233</v>
      </c>
      <c r="L441" s="107">
        <v>1</v>
      </c>
      <c r="O441" s="84" t="s">
        <v>1118</v>
      </c>
      <c r="P441" s="62">
        <v>0.72916666666666663</v>
      </c>
      <c r="Q441" s="45" t="s">
        <v>1324</v>
      </c>
      <c r="R441" s="45" t="s">
        <v>1287</v>
      </c>
      <c r="S441" s="45" t="s">
        <v>176</v>
      </c>
      <c r="T441" s="107">
        <v>1</v>
      </c>
    </row>
    <row r="442" spans="4:20" ht="15.6" x14ac:dyDescent="0.3">
      <c r="D442" s="62">
        <v>0.51041666666666663</v>
      </c>
      <c r="E442" s="45" t="s">
        <v>1159</v>
      </c>
      <c r="F442" s="45" t="s">
        <v>1287</v>
      </c>
      <c r="G442" s="45" t="s">
        <v>517</v>
      </c>
      <c r="H442" s="107">
        <v>1</v>
      </c>
      <c r="I442" s="107" t="s">
        <v>1233</v>
      </c>
      <c r="J442" s="107">
        <v>1</v>
      </c>
      <c r="K442" s="107" t="s">
        <v>1233</v>
      </c>
      <c r="L442" s="107" t="s">
        <v>1233</v>
      </c>
      <c r="O442" s="84" t="s">
        <v>1118</v>
      </c>
      <c r="P442" s="62">
        <v>0.72916666666666663</v>
      </c>
      <c r="Q442" s="45" t="s">
        <v>1324</v>
      </c>
      <c r="R442" s="45" t="s">
        <v>1287</v>
      </c>
      <c r="S442" s="45" t="s">
        <v>831</v>
      </c>
      <c r="T442" s="107">
        <v>1</v>
      </c>
    </row>
    <row r="443" spans="4:20" ht="15.6" x14ac:dyDescent="0.3">
      <c r="D443" s="62">
        <v>0.51041666666666663</v>
      </c>
      <c r="E443" s="45" t="s">
        <v>1159</v>
      </c>
      <c r="F443" s="45" t="s">
        <v>1287</v>
      </c>
      <c r="G443" s="45" t="s">
        <v>1028</v>
      </c>
      <c r="H443" s="107" t="s">
        <v>1233</v>
      </c>
      <c r="I443" s="107">
        <v>1</v>
      </c>
      <c r="J443" s="107" t="s">
        <v>1233</v>
      </c>
      <c r="K443" s="107" t="s">
        <v>1233</v>
      </c>
      <c r="L443" s="107" t="s">
        <v>1233</v>
      </c>
      <c r="O443" s="84" t="s">
        <v>1118</v>
      </c>
      <c r="P443" s="62">
        <v>0.72916666666666663</v>
      </c>
      <c r="Q443" s="45" t="s">
        <v>1204</v>
      </c>
      <c r="R443" s="45" t="s">
        <v>1232</v>
      </c>
      <c r="S443" s="45" t="s">
        <v>431</v>
      </c>
      <c r="T443" s="107">
        <v>1</v>
      </c>
    </row>
    <row r="444" spans="4:20" ht="15.6" x14ac:dyDescent="0.3">
      <c r="D444" s="62">
        <v>0.51041666666666663</v>
      </c>
      <c r="E444" s="45" t="s">
        <v>1154</v>
      </c>
      <c r="F444" s="45" t="s">
        <v>1842</v>
      </c>
      <c r="G444" s="45" t="s">
        <v>550</v>
      </c>
      <c r="H444" s="107" t="s">
        <v>1233</v>
      </c>
      <c r="I444" s="107">
        <v>1</v>
      </c>
      <c r="J444" s="107" t="s">
        <v>1233</v>
      </c>
      <c r="K444" s="107" t="s">
        <v>1233</v>
      </c>
      <c r="L444" s="107" t="s">
        <v>1233</v>
      </c>
      <c r="O444" s="84" t="s">
        <v>1118</v>
      </c>
      <c r="P444" s="62">
        <v>0.72916666666666663</v>
      </c>
      <c r="Q444" s="45" t="s">
        <v>1154</v>
      </c>
      <c r="R444" s="45" t="s">
        <v>1842</v>
      </c>
      <c r="S444" s="45" t="s">
        <v>414</v>
      </c>
      <c r="T444" s="107">
        <v>1</v>
      </c>
    </row>
    <row r="445" spans="4:20" ht="15.6" x14ac:dyDescent="0.3">
      <c r="D445" s="62">
        <v>0.51041666666666663</v>
      </c>
      <c r="E445" s="45" t="s">
        <v>1154</v>
      </c>
      <c r="F445" s="45" t="s">
        <v>1842</v>
      </c>
      <c r="G445" s="45" t="s">
        <v>1028</v>
      </c>
      <c r="H445" s="107" t="s">
        <v>1233</v>
      </c>
      <c r="I445" s="107" t="s">
        <v>1233</v>
      </c>
      <c r="J445" s="107" t="s">
        <v>1233</v>
      </c>
      <c r="K445" s="107">
        <v>1</v>
      </c>
      <c r="L445" s="107" t="s">
        <v>1233</v>
      </c>
      <c r="O445" s="84" t="s">
        <v>1118</v>
      </c>
      <c r="P445" s="62">
        <v>0.72916666666666663</v>
      </c>
      <c r="Q445" s="45" t="s">
        <v>1194</v>
      </c>
      <c r="R445" s="45" t="s">
        <v>1842</v>
      </c>
      <c r="S445" s="45" t="s">
        <v>892</v>
      </c>
      <c r="T445" s="107">
        <v>1</v>
      </c>
    </row>
    <row r="446" spans="4:20" ht="15.6" x14ac:dyDescent="0.3">
      <c r="D446" s="62">
        <v>0.51041666666666663</v>
      </c>
      <c r="E446" s="45" t="s">
        <v>1200</v>
      </c>
      <c r="F446" s="45" t="s">
        <v>1232</v>
      </c>
      <c r="G446" s="45" t="s">
        <v>812</v>
      </c>
      <c r="H446" s="107">
        <v>1</v>
      </c>
      <c r="I446" s="107" t="s">
        <v>1233</v>
      </c>
      <c r="J446" s="107" t="s">
        <v>1233</v>
      </c>
      <c r="K446" s="107" t="s">
        <v>1233</v>
      </c>
      <c r="L446" s="107">
        <v>1</v>
      </c>
      <c r="O446" s="84" t="s">
        <v>1118</v>
      </c>
      <c r="P446" s="62">
        <v>0.72916666666666663</v>
      </c>
      <c r="Q446" s="45" t="s">
        <v>1160</v>
      </c>
      <c r="R446" s="45" t="s">
        <v>1302</v>
      </c>
      <c r="S446" s="45" t="s">
        <v>683</v>
      </c>
      <c r="T446" s="107">
        <v>1</v>
      </c>
    </row>
    <row r="447" spans="4:20" ht="15.6" x14ac:dyDescent="0.3">
      <c r="D447" s="62">
        <v>0.51041666666666663</v>
      </c>
      <c r="E447" s="45" t="s">
        <v>1160</v>
      </c>
      <c r="F447" s="45" t="s">
        <v>1302</v>
      </c>
      <c r="G447" s="45" t="s">
        <v>45</v>
      </c>
      <c r="H447" s="107">
        <v>1</v>
      </c>
      <c r="I447" s="107" t="s">
        <v>1233</v>
      </c>
      <c r="J447" s="107" t="s">
        <v>1233</v>
      </c>
      <c r="K447" s="107" t="s">
        <v>1233</v>
      </c>
      <c r="L447" s="107" t="s">
        <v>1233</v>
      </c>
      <c r="O447" s="84" t="s">
        <v>1118</v>
      </c>
      <c r="P447" s="62">
        <v>0.72916666666666663</v>
      </c>
      <c r="Q447" s="45" t="s">
        <v>1222</v>
      </c>
      <c r="R447" s="45" t="s">
        <v>1332</v>
      </c>
      <c r="S447" s="45" t="s">
        <v>152</v>
      </c>
      <c r="T447" s="107">
        <v>1</v>
      </c>
    </row>
    <row r="448" spans="4:20" ht="15.6" x14ac:dyDescent="0.3">
      <c r="D448" s="62">
        <v>0.51041666666666663</v>
      </c>
      <c r="E448" s="45" t="s">
        <v>1160</v>
      </c>
      <c r="F448" s="45" t="s">
        <v>1302</v>
      </c>
      <c r="G448" s="45" t="s">
        <v>332</v>
      </c>
      <c r="H448" s="107" t="s">
        <v>1233</v>
      </c>
      <c r="I448" s="107" t="s">
        <v>1233</v>
      </c>
      <c r="J448" s="107" t="s">
        <v>1233</v>
      </c>
      <c r="K448" s="107">
        <v>1</v>
      </c>
      <c r="L448" s="107" t="s">
        <v>1233</v>
      </c>
      <c r="O448" s="84" t="s">
        <v>1118</v>
      </c>
      <c r="P448" s="62">
        <v>0.72916666666666663</v>
      </c>
      <c r="Q448" s="45" t="s">
        <v>1222</v>
      </c>
      <c r="R448" s="45" t="s">
        <v>1332</v>
      </c>
      <c r="S448" s="45" t="s">
        <v>912</v>
      </c>
      <c r="T448" s="107">
        <v>1</v>
      </c>
    </row>
    <row r="449" spans="4:20" ht="15.6" x14ac:dyDescent="0.3">
      <c r="D449" s="62">
        <v>0.51041666666666663</v>
      </c>
      <c r="E449" s="45" t="s">
        <v>1180</v>
      </c>
      <c r="F449" s="45" t="s">
        <v>1342</v>
      </c>
      <c r="G449" s="45" t="s">
        <v>517</v>
      </c>
      <c r="H449" s="107">
        <v>1</v>
      </c>
      <c r="I449" s="107" t="s">
        <v>1233</v>
      </c>
      <c r="J449" s="107" t="s">
        <v>1233</v>
      </c>
      <c r="K449" s="107" t="s">
        <v>1233</v>
      </c>
      <c r="L449" s="107" t="s">
        <v>1233</v>
      </c>
      <c r="O449" s="84" t="s">
        <v>1118</v>
      </c>
      <c r="P449" s="62">
        <v>0.72916666666666663</v>
      </c>
      <c r="Q449" s="45" t="s">
        <v>1203</v>
      </c>
      <c r="R449" s="45" t="s">
        <v>1232</v>
      </c>
      <c r="S449" s="45" t="s">
        <v>713</v>
      </c>
      <c r="T449" s="107">
        <v>1</v>
      </c>
    </row>
    <row r="450" spans="4:20" ht="15.6" x14ac:dyDescent="0.3">
      <c r="D450" s="62">
        <v>0.51041666666666663</v>
      </c>
      <c r="E450" s="45" t="s">
        <v>1180</v>
      </c>
      <c r="F450" s="45" t="s">
        <v>1342</v>
      </c>
      <c r="G450" s="45" t="s">
        <v>812</v>
      </c>
      <c r="H450" s="107">
        <v>1</v>
      </c>
      <c r="I450" s="107" t="s">
        <v>1233</v>
      </c>
      <c r="J450" s="107" t="s">
        <v>1233</v>
      </c>
      <c r="K450" s="107" t="s">
        <v>1233</v>
      </c>
      <c r="L450" s="107" t="s">
        <v>1233</v>
      </c>
      <c r="O450" s="84" t="s">
        <v>1118</v>
      </c>
      <c r="P450" s="62">
        <v>0.72916666666666663</v>
      </c>
      <c r="Q450" s="45" t="s">
        <v>1203</v>
      </c>
      <c r="R450" s="45" t="s">
        <v>1232</v>
      </c>
      <c r="S450" s="45" t="s">
        <v>255</v>
      </c>
      <c r="T450" s="107">
        <v>1</v>
      </c>
    </row>
    <row r="451" spans="4:20" ht="15.6" x14ac:dyDescent="0.3">
      <c r="D451" s="62">
        <v>0.51041666666666663</v>
      </c>
      <c r="E451" s="45" t="s">
        <v>1180</v>
      </c>
      <c r="F451" s="45" t="s">
        <v>1342</v>
      </c>
      <c r="G451" s="45" t="s">
        <v>199</v>
      </c>
      <c r="H451" s="107" t="s">
        <v>1233</v>
      </c>
      <c r="I451" s="107">
        <v>1</v>
      </c>
      <c r="J451" s="107" t="s">
        <v>1233</v>
      </c>
      <c r="K451" s="107" t="s">
        <v>1233</v>
      </c>
      <c r="L451" s="107" t="s">
        <v>1233</v>
      </c>
      <c r="O451" s="84" t="s">
        <v>1118</v>
      </c>
      <c r="P451" s="62">
        <v>0.72916666666666663</v>
      </c>
      <c r="Q451" s="45" t="s">
        <v>1150</v>
      </c>
      <c r="R451" s="45" t="s">
        <v>1302</v>
      </c>
      <c r="S451" s="45" t="s">
        <v>977</v>
      </c>
      <c r="T451" s="107">
        <v>1</v>
      </c>
    </row>
    <row r="452" spans="4:20" ht="15.6" x14ac:dyDescent="0.3">
      <c r="D452" s="62">
        <v>0.51041666666666663</v>
      </c>
      <c r="E452" s="45" t="s">
        <v>2211</v>
      </c>
      <c r="F452" s="45" t="s">
        <v>1302</v>
      </c>
      <c r="G452" s="45" t="s">
        <v>199</v>
      </c>
      <c r="H452" s="107" t="s">
        <v>1233</v>
      </c>
      <c r="I452" s="107">
        <v>1</v>
      </c>
      <c r="J452" s="107" t="s">
        <v>1233</v>
      </c>
      <c r="K452" s="107" t="s">
        <v>1233</v>
      </c>
      <c r="L452" s="107" t="s">
        <v>1233</v>
      </c>
      <c r="O452" s="84" t="s">
        <v>1118</v>
      </c>
      <c r="P452" s="62">
        <v>0.72916666666666663</v>
      </c>
      <c r="Q452" s="45" t="s">
        <v>1178</v>
      </c>
      <c r="R452" s="45" t="s">
        <v>1332</v>
      </c>
      <c r="S452" s="45" t="s">
        <v>544</v>
      </c>
      <c r="T452" s="107">
        <v>1</v>
      </c>
    </row>
    <row r="453" spans="4:20" ht="15.6" x14ac:dyDescent="0.3">
      <c r="D453" s="62">
        <v>0.51041666666666663</v>
      </c>
      <c r="E453" s="45" t="s">
        <v>2211</v>
      </c>
      <c r="F453" s="45" t="s">
        <v>1302</v>
      </c>
      <c r="G453" s="45" t="s">
        <v>510</v>
      </c>
      <c r="H453" s="107">
        <v>1</v>
      </c>
      <c r="I453" s="107" t="s">
        <v>1233</v>
      </c>
      <c r="J453" s="107" t="s">
        <v>1233</v>
      </c>
      <c r="K453" s="107" t="s">
        <v>1233</v>
      </c>
      <c r="L453" s="107" t="s">
        <v>1233</v>
      </c>
      <c r="O453" s="84" t="s">
        <v>1118</v>
      </c>
      <c r="P453" s="62">
        <v>0.72916666666666663</v>
      </c>
      <c r="Q453" s="45" t="s">
        <v>1173</v>
      </c>
      <c r="R453" s="45" t="s">
        <v>1287</v>
      </c>
      <c r="S453" s="45" t="s">
        <v>868</v>
      </c>
      <c r="T453" s="107">
        <v>1</v>
      </c>
    </row>
    <row r="454" spans="4:20" ht="15.6" x14ac:dyDescent="0.3">
      <c r="D454" s="62">
        <v>0.51041666666666663</v>
      </c>
      <c r="E454" s="45" t="s">
        <v>2211</v>
      </c>
      <c r="F454" s="45" t="s">
        <v>1302</v>
      </c>
      <c r="G454" s="45" t="s">
        <v>980</v>
      </c>
      <c r="H454" s="107" t="s">
        <v>1233</v>
      </c>
      <c r="I454" s="107" t="s">
        <v>1233</v>
      </c>
      <c r="J454" s="107" t="s">
        <v>1233</v>
      </c>
      <c r="K454" s="107" t="s">
        <v>1233</v>
      </c>
      <c r="L454" s="107">
        <v>1</v>
      </c>
      <c r="O454" s="84" t="s">
        <v>1118</v>
      </c>
      <c r="P454" s="62">
        <v>0.72916666666666663</v>
      </c>
      <c r="Q454" s="45" t="s">
        <v>1173</v>
      </c>
      <c r="R454" s="45" t="s">
        <v>1287</v>
      </c>
      <c r="S454" s="45" t="s">
        <v>975</v>
      </c>
      <c r="T454" s="107">
        <v>1</v>
      </c>
    </row>
    <row r="455" spans="4:20" ht="15.6" x14ac:dyDescent="0.3">
      <c r="D455" s="62">
        <v>0.51041666666666663</v>
      </c>
      <c r="E455" s="45" t="s">
        <v>1193</v>
      </c>
      <c r="F455" s="45" t="s">
        <v>1287</v>
      </c>
      <c r="G455" s="45" t="s">
        <v>297</v>
      </c>
      <c r="H455" s="107" t="s">
        <v>1233</v>
      </c>
      <c r="I455" s="107" t="s">
        <v>1233</v>
      </c>
      <c r="J455" s="107" t="s">
        <v>1233</v>
      </c>
      <c r="K455" s="107" t="s">
        <v>1233</v>
      </c>
      <c r="L455" s="107">
        <v>1</v>
      </c>
      <c r="O455" s="84" t="s">
        <v>1118</v>
      </c>
      <c r="P455" s="62">
        <v>0.72916666666666663</v>
      </c>
      <c r="Q455" s="45" t="s">
        <v>1187</v>
      </c>
      <c r="R455" s="45" t="s">
        <v>1342</v>
      </c>
      <c r="S455" s="45" t="s">
        <v>230</v>
      </c>
      <c r="T455" s="107">
        <v>1</v>
      </c>
    </row>
    <row r="456" spans="4:20" ht="15.6" x14ac:dyDescent="0.3">
      <c r="D456" s="62">
        <v>0.51041666666666663</v>
      </c>
      <c r="E456" s="45" t="s">
        <v>1193</v>
      </c>
      <c r="F456" s="45" t="s">
        <v>1287</v>
      </c>
      <c r="G456" s="45" t="s">
        <v>878</v>
      </c>
      <c r="H456" s="107">
        <v>1</v>
      </c>
      <c r="I456" s="107" t="s">
        <v>1233</v>
      </c>
      <c r="J456" s="107" t="s">
        <v>1233</v>
      </c>
      <c r="K456" s="107" t="s">
        <v>1233</v>
      </c>
      <c r="L456" s="107" t="s">
        <v>1233</v>
      </c>
      <c r="O456" s="84" t="s">
        <v>1118</v>
      </c>
      <c r="P456" s="62">
        <v>0.79166666666666663</v>
      </c>
      <c r="Q456" s="45" t="s">
        <v>1213</v>
      </c>
      <c r="R456" s="45" t="s">
        <v>1342</v>
      </c>
      <c r="S456" s="45" t="s">
        <v>152</v>
      </c>
      <c r="T456" s="107">
        <v>1</v>
      </c>
    </row>
    <row r="457" spans="4:20" ht="15.6" x14ac:dyDescent="0.3">
      <c r="D457" s="62">
        <v>0.51041666666666663</v>
      </c>
      <c r="E457" s="45" t="s">
        <v>1214</v>
      </c>
      <c r="F457" s="45" t="s">
        <v>1332</v>
      </c>
      <c r="G457" s="45" t="s">
        <v>495</v>
      </c>
      <c r="H457" s="107" t="s">
        <v>1233</v>
      </c>
      <c r="I457" s="107" t="s">
        <v>1233</v>
      </c>
      <c r="J457" s="107" t="s">
        <v>1233</v>
      </c>
      <c r="K457" s="107">
        <v>1</v>
      </c>
      <c r="L457" s="107" t="s">
        <v>1233</v>
      </c>
      <c r="O457" s="84" t="s">
        <v>1118</v>
      </c>
      <c r="P457" s="62">
        <v>0.79166666666666663</v>
      </c>
      <c r="Q457" s="45" t="s">
        <v>1127</v>
      </c>
      <c r="R457" s="45" t="s">
        <v>1287</v>
      </c>
      <c r="S457" s="45" t="s">
        <v>773</v>
      </c>
      <c r="T457" s="107">
        <v>1</v>
      </c>
    </row>
    <row r="458" spans="4:20" ht="15.6" x14ac:dyDescent="0.3">
      <c r="D458" s="62">
        <v>0.51041666666666663</v>
      </c>
      <c r="E458" s="45" t="s">
        <v>1214</v>
      </c>
      <c r="F458" s="45" t="s">
        <v>1332</v>
      </c>
      <c r="G458" s="45" t="s">
        <v>964</v>
      </c>
      <c r="H458" s="107" t="s">
        <v>1233</v>
      </c>
      <c r="I458" s="107" t="s">
        <v>1233</v>
      </c>
      <c r="J458" s="107" t="s">
        <v>1233</v>
      </c>
      <c r="K458" s="107" t="s">
        <v>1233</v>
      </c>
      <c r="L458" s="107">
        <v>1</v>
      </c>
      <c r="O458" s="84" t="s">
        <v>1118</v>
      </c>
      <c r="P458" s="62">
        <v>0.79166666666666663</v>
      </c>
      <c r="Q458" s="45" t="s">
        <v>1117</v>
      </c>
      <c r="R458" s="45" t="s">
        <v>1302</v>
      </c>
      <c r="S458" s="45" t="s">
        <v>831</v>
      </c>
      <c r="T458" s="107">
        <v>1</v>
      </c>
    </row>
    <row r="459" spans="4:20" ht="15.6" x14ac:dyDescent="0.3">
      <c r="D459" s="62">
        <v>0.51041666666666663</v>
      </c>
      <c r="E459" s="45" t="s">
        <v>1214</v>
      </c>
      <c r="F459" s="45" t="s">
        <v>1332</v>
      </c>
      <c r="G459" s="45" t="s">
        <v>991</v>
      </c>
      <c r="H459" s="107" t="s">
        <v>1233</v>
      </c>
      <c r="I459" s="107" t="s">
        <v>1233</v>
      </c>
      <c r="J459" s="107">
        <v>1</v>
      </c>
      <c r="K459" s="107" t="s">
        <v>1233</v>
      </c>
      <c r="L459" s="107" t="s">
        <v>1233</v>
      </c>
      <c r="O459" s="84" t="s">
        <v>1118</v>
      </c>
      <c r="P459" s="62">
        <v>0.79166666666666663</v>
      </c>
      <c r="Q459" s="45" t="s">
        <v>1142</v>
      </c>
      <c r="R459" s="45" t="s">
        <v>1302</v>
      </c>
      <c r="S459" s="45" t="s">
        <v>1096</v>
      </c>
      <c r="T459" s="107">
        <v>1</v>
      </c>
    </row>
    <row r="460" spans="4:20" ht="15.6" x14ac:dyDescent="0.3">
      <c r="D460" s="62">
        <v>0.51041666666666663</v>
      </c>
      <c r="E460" s="45" t="s">
        <v>1148</v>
      </c>
      <c r="F460" s="45" t="s">
        <v>1332</v>
      </c>
      <c r="G460" s="45" t="s">
        <v>882</v>
      </c>
      <c r="H460" s="107">
        <v>1</v>
      </c>
      <c r="I460" s="107" t="s">
        <v>1233</v>
      </c>
      <c r="J460" s="107" t="s">
        <v>1233</v>
      </c>
      <c r="K460" s="107" t="s">
        <v>1233</v>
      </c>
      <c r="L460" s="107" t="s">
        <v>1233</v>
      </c>
      <c r="O460" s="84" t="s">
        <v>1118</v>
      </c>
      <c r="P460" s="62">
        <v>0.79166666666666663</v>
      </c>
      <c r="Q460" s="45" t="s">
        <v>1197</v>
      </c>
      <c r="R460" s="45" t="s">
        <v>1302</v>
      </c>
      <c r="S460" s="45" t="s">
        <v>173</v>
      </c>
      <c r="T460" s="107">
        <v>1</v>
      </c>
    </row>
    <row r="461" spans="4:20" ht="15.6" x14ac:dyDescent="0.3">
      <c r="D461" s="62">
        <v>0.51041666666666663</v>
      </c>
      <c r="E461" s="45" t="s">
        <v>1148</v>
      </c>
      <c r="F461" s="45" t="s">
        <v>1332</v>
      </c>
      <c r="G461" s="45" t="s">
        <v>932</v>
      </c>
      <c r="H461" s="107">
        <v>1</v>
      </c>
      <c r="I461" s="107" t="s">
        <v>1233</v>
      </c>
      <c r="J461" s="107" t="s">
        <v>1233</v>
      </c>
      <c r="K461" s="107" t="s">
        <v>1233</v>
      </c>
      <c r="L461" s="107" t="s">
        <v>1233</v>
      </c>
      <c r="O461" s="84" t="s">
        <v>1118</v>
      </c>
      <c r="P461" s="62">
        <v>0.79166666666666663</v>
      </c>
      <c r="Q461" s="45" t="s">
        <v>1176</v>
      </c>
      <c r="R461" s="45" t="s">
        <v>1342</v>
      </c>
      <c r="S461" s="45" t="s">
        <v>1096</v>
      </c>
      <c r="T461" s="107">
        <v>1</v>
      </c>
    </row>
    <row r="462" spans="4:20" ht="15.6" x14ac:dyDescent="0.3">
      <c r="D462" s="62">
        <v>0.51041666666666663</v>
      </c>
      <c r="E462" s="45" t="s">
        <v>1196</v>
      </c>
      <c r="F462" s="45" t="s">
        <v>1342</v>
      </c>
      <c r="G462" s="45" t="s">
        <v>954</v>
      </c>
      <c r="H462" s="107" t="s">
        <v>1233</v>
      </c>
      <c r="I462" s="107" t="s">
        <v>1233</v>
      </c>
      <c r="J462" s="107">
        <v>1</v>
      </c>
      <c r="K462" s="107" t="s">
        <v>1233</v>
      </c>
      <c r="L462" s="107" t="s">
        <v>1233</v>
      </c>
      <c r="O462" s="84" t="s">
        <v>1118</v>
      </c>
      <c r="P462" s="62">
        <v>0.79166666666666663</v>
      </c>
      <c r="Q462" s="45" t="s">
        <v>1139</v>
      </c>
      <c r="R462" s="45" t="s">
        <v>1287</v>
      </c>
      <c r="S462" s="45" t="s">
        <v>874</v>
      </c>
      <c r="T462" s="107">
        <v>1</v>
      </c>
    </row>
    <row r="463" spans="4:20" ht="15.6" x14ac:dyDescent="0.3">
      <c r="D463" s="62">
        <v>0.51041666666666663</v>
      </c>
      <c r="E463" s="45" t="s">
        <v>1199</v>
      </c>
      <c r="F463" s="45" t="s">
        <v>1842</v>
      </c>
      <c r="G463" s="45" t="s">
        <v>882</v>
      </c>
      <c r="H463" s="107" t="s">
        <v>1233</v>
      </c>
      <c r="I463" s="107" t="s">
        <v>1233</v>
      </c>
      <c r="J463" s="107">
        <v>1</v>
      </c>
      <c r="K463" s="107" t="s">
        <v>1233</v>
      </c>
      <c r="L463" s="107" t="s">
        <v>1233</v>
      </c>
      <c r="O463" s="84" t="s">
        <v>1118</v>
      </c>
      <c r="P463" s="62">
        <v>0.79166666666666663</v>
      </c>
      <c r="Q463" s="45" t="s">
        <v>1205</v>
      </c>
      <c r="R463" s="45" t="s">
        <v>1232</v>
      </c>
      <c r="S463" s="45" t="s">
        <v>158</v>
      </c>
      <c r="T463" s="107">
        <v>1</v>
      </c>
    </row>
    <row r="464" spans="4:20" ht="15.6" x14ac:dyDescent="0.3">
      <c r="D464" s="62">
        <v>0.54166666666666663</v>
      </c>
      <c r="E464" s="45" t="s">
        <v>1139</v>
      </c>
      <c r="F464" s="45" t="s">
        <v>1287</v>
      </c>
      <c r="G464" s="45" t="s">
        <v>550</v>
      </c>
      <c r="H464" s="107" t="s">
        <v>1233</v>
      </c>
      <c r="I464" s="107">
        <v>1</v>
      </c>
      <c r="J464" s="107" t="s">
        <v>1233</v>
      </c>
      <c r="K464" s="107" t="s">
        <v>1233</v>
      </c>
      <c r="L464" s="107" t="s">
        <v>1233</v>
      </c>
      <c r="O464" s="84" t="s">
        <v>1118</v>
      </c>
      <c r="P464" s="62">
        <v>0.79166666666666663</v>
      </c>
      <c r="Q464" s="45" t="s">
        <v>1205</v>
      </c>
      <c r="R464" s="45" t="s">
        <v>1232</v>
      </c>
      <c r="S464" s="45" t="s">
        <v>670</v>
      </c>
      <c r="T464" s="107">
        <v>1</v>
      </c>
    </row>
    <row r="465" spans="4:20" ht="15.6" x14ac:dyDescent="0.3">
      <c r="D465" s="62">
        <v>0.54166666666666663</v>
      </c>
      <c r="E465" s="45" t="s">
        <v>1159</v>
      </c>
      <c r="F465" s="45" t="s">
        <v>1287</v>
      </c>
      <c r="G465" s="45" t="s">
        <v>513</v>
      </c>
      <c r="H465" s="107">
        <v>1</v>
      </c>
      <c r="I465" s="107" t="s">
        <v>1233</v>
      </c>
      <c r="J465" s="107">
        <v>1</v>
      </c>
      <c r="K465" s="107" t="s">
        <v>1233</v>
      </c>
      <c r="L465" s="107" t="s">
        <v>1233</v>
      </c>
      <c r="O465" s="84" t="s">
        <v>1118</v>
      </c>
      <c r="P465" s="62">
        <v>0.79166666666666663</v>
      </c>
      <c r="Q465" s="45" t="s">
        <v>1145</v>
      </c>
      <c r="R465" s="45" t="s">
        <v>1287</v>
      </c>
      <c r="S465" s="45" t="s">
        <v>411</v>
      </c>
      <c r="T465" s="107">
        <v>1</v>
      </c>
    </row>
    <row r="466" spans="4:20" ht="15.6" x14ac:dyDescent="0.3">
      <c r="D466" s="62">
        <v>0.54166666666666663</v>
      </c>
      <c r="E466" s="45" t="s">
        <v>2211</v>
      </c>
      <c r="F466" s="45" t="s">
        <v>1302</v>
      </c>
      <c r="G466" s="45" t="s">
        <v>964</v>
      </c>
      <c r="H466" s="107" t="s">
        <v>1233</v>
      </c>
      <c r="I466" s="107" t="s">
        <v>1233</v>
      </c>
      <c r="J466" s="107" t="s">
        <v>1233</v>
      </c>
      <c r="K466" s="107" t="s">
        <v>1233</v>
      </c>
      <c r="L466" s="107">
        <v>1</v>
      </c>
      <c r="O466" s="84" t="s">
        <v>1118</v>
      </c>
      <c r="P466" s="62">
        <v>0.79166666666666663</v>
      </c>
      <c r="Q466" s="45" t="s">
        <v>1195</v>
      </c>
      <c r="R466" s="45" t="s">
        <v>1302</v>
      </c>
      <c r="S466" s="45" t="s">
        <v>737</v>
      </c>
      <c r="T466" s="107">
        <v>1</v>
      </c>
    </row>
    <row r="467" spans="4:20" ht="15.6" x14ac:dyDescent="0.3">
      <c r="D467" s="62">
        <v>0.54166666666666663</v>
      </c>
      <c r="E467" s="45" t="s">
        <v>1214</v>
      </c>
      <c r="F467" s="45" t="s">
        <v>1332</v>
      </c>
      <c r="G467" s="45" t="s">
        <v>991</v>
      </c>
      <c r="H467" s="107" t="s">
        <v>1233</v>
      </c>
      <c r="I467" s="107" t="s">
        <v>1233</v>
      </c>
      <c r="J467" s="107" t="s">
        <v>1233</v>
      </c>
      <c r="K467" s="107" t="s">
        <v>1233</v>
      </c>
      <c r="L467" s="107">
        <v>1</v>
      </c>
      <c r="O467" s="84" t="s">
        <v>1118</v>
      </c>
      <c r="P467" s="62">
        <v>0.79166666666666663</v>
      </c>
      <c r="Q467" s="45" t="s">
        <v>1184</v>
      </c>
      <c r="R467" s="45" t="s">
        <v>1342</v>
      </c>
      <c r="S467" s="45" t="s">
        <v>975</v>
      </c>
      <c r="T467" s="107">
        <v>1</v>
      </c>
    </row>
    <row r="468" spans="4:20" ht="15.6" x14ac:dyDescent="0.3">
      <c r="D468" s="62">
        <v>0.54166666666666663</v>
      </c>
      <c r="E468" s="45" t="s">
        <v>1148</v>
      </c>
      <c r="F468" s="45" t="s">
        <v>1332</v>
      </c>
      <c r="G468" s="45" t="s">
        <v>332</v>
      </c>
      <c r="H468" s="107" t="s">
        <v>1233</v>
      </c>
      <c r="I468" s="107">
        <v>1</v>
      </c>
      <c r="J468" s="107" t="s">
        <v>1233</v>
      </c>
      <c r="K468" s="107" t="s">
        <v>1233</v>
      </c>
      <c r="L468" s="107" t="s">
        <v>1233</v>
      </c>
      <c r="O468" s="84" t="s">
        <v>1118</v>
      </c>
      <c r="P468" s="62">
        <v>0.79166666666666663</v>
      </c>
      <c r="Q468" s="45" t="s">
        <v>1324</v>
      </c>
      <c r="R468" s="45" t="s">
        <v>1287</v>
      </c>
      <c r="S468" s="45" t="s">
        <v>647</v>
      </c>
      <c r="T468" s="107">
        <v>1</v>
      </c>
    </row>
    <row r="469" spans="4:20" ht="15.6" x14ac:dyDescent="0.3">
      <c r="D469" s="62">
        <v>0.58333333333333337</v>
      </c>
      <c r="E469" s="45" t="s">
        <v>1213</v>
      </c>
      <c r="F469" s="45" t="s">
        <v>1342</v>
      </c>
      <c r="G469" s="45" t="s">
        <v>52</v>
      </c>
      <c r="H469" s="107">
        <v>1</v>
      </c>
      <c r="I469" s="107" t="s">
        <v>1233</v>
      </c>
      <c r="J469" s="107" t="s">
        <v>1233</v>
      </c>
      <c r="K469" s="107" t="s">
        <v>1233</v>
      </c>
      <c r="L469" s="107" t="s">
        <v>1233</v>
      </c>
      <c r="O469" s="84" t="s">
        <v>1118</v>
      </c>
      <c r="P469" s="62">
        <v>0.79166666666666663</v>
      </c>
      <c r="Q469" s="45" t="s">
        <v>1324</v>
      </c>
      <c r="R469" s="45" t="s">
        <v>1287</v>
      </c>
      <c r="S469" s="45" t="s">
        <v>95</v>
      </c>
      <c r="T469" s="107">
        <v>1</v>
      </c>
    </row>
    <row r="470" spans="4:20" ht="15.6" x14ac:dyDescent="0.3">
      <c r="D470" s="62">
        <v>0.58333333333333337</v>
      </c>
      <c r="E470" s="45" t="s">
        <v>1213</v>
      </c>
      <c r="F470" s="45" t="s">
        <v>1342</v>
      </c>
      <c r="G470" s="45" t="s">
        <v>30</v>
      </c>
      <c r="H470" s="107" t="s">
        <v>1233</v>
      </c>
      <c r="I470" s="107">
        <v>1</v>
      </c>
      <c r="J470" s="107" t="s">
        <v>1233</v>
      </c>
      <c r="K470" s="107" t="s">
        <v>1233</v>
      </c>
      <c r="L470" s="107" t="s">
        <v>1233</v>
      </c>
      <c r="O470" s="84" t="s">
        <v>1118</v>
      </c>
      <c r="P470" s="62">
        <v>0.79166666666666663</v>
      </c>
      <c r="Q470" s="45" t="s">
        <v>1204</v>
      </c>
      <c r="R470" s="45" t="s">
        <v>1232</v>
      </c>
      <c r="S470" s="45" t="s">
        <v>447</v>
      </c>
      <c r="T470" s="107">
        <v>1</v>
      </c>
    </row>
    <row r="471" spans="4:20" ht="15.6" x14ac:dyDescent="0.3">
      <c r="D471" s="62">
        <v>0.58333333333333337</v>
      </c>
      <c r="E471" s="45" t="s">
        <v>1213</v>
      </c>
      <c r="F471" s="45" t="s">
        <v>1342</v>
      </c>
      <c r="G471" s="45" t="s">
        <v>1097</v>
      </c>
      <c r="H471" s="107" t="s">
        <v>1233</v>
      </c>
      <c r="I471" s="107" t="s">
        <v>1233</v>
      </c>
      <c r="J471" s="107">
        <v>1</v>
      </c>
      <c r="K471" s="107" t="s">
        <v>1233</v>
      </c>
      <c r="L471" s="107" t="s">
        <v>1233</v>
      </c>
      <c r="O471" s="84" t="s">
        <v>1118</v>
      </c>
      <c r="P471" s="62">
        <v>0.79166666666666663</v>
      </c>
      <c r="Q471" s="45" t="s">
        <v>1154</v>
      </c>
      <c r="R471" s="45" t="s">
        <v>1842</v>
      </c>
      <c r="S471" s="45" t="s">
        <v>526</v>
      </c>
      <c r="T471" s="107">
        <v>1</v>
      </c>
    </row>
    <row r="472" spans="4:20" ht="15.6" x14ac:dyDescent="0.3">
      <c r="D472" s="62">
        <v>0.58333333333333337</v>
      </c>
      <c r="E472" s="45" t="s">
        <v>1208</v>
      </c>
      <c r="F472" s="45" t="s">
        <v>1332</v>
      </c>
      <c r="G472" s="45" t="s">
        <v>170</v>
      </c>
      <c r="H472" s="107" t="s">
        <v>1233</v>
      </c>
      <c r="I472" s="107" t="s">
        <v>1233</v>
      </c>
      <c r="J472" s="107">
        <v>1</v>
      </c>
      <c r="K472" s="107" t="s">
        <v>1233</v>
      </c>
      <c r="L472" s="107" t="s">
        <v>1233</v>
      </c>
      <c r="O472" s="84" t="s">
        <v>1118</v>
      </c>
      <c r="P472" s="62">
        <v>0.79166666666666663</v>
      </c>
      <c r="Q472" s="45" t="s">
        <v>1154</v>
      </c>
      <c r="R472" s="45" t="s">
        <v>1842</v>
      </c>
      <c r="S472" s="45" t="s">
        <v>95</v>
      </c>
      <c r="T472" s="107">
        <v>1</v>
      </c>
    </row>
    <row r="473" spans="4:20" ht="15.6" x14ac:dyDescent="0.3">
      <c r="D473" s="62">
        <v>0.58333333333333337</v>
      </c>
      <c r="E473" s="45" t="s">
        <v>1138</v>
      </c>
      <c r="F473" s="45" t="s">
        <v>1287</v>
      </c>
      <c r="G473" s="45" t="s">
        <v>30</v>
      </c>
      <c r="H473" s="107" t="s">
        <v>1233</v>
      </c>
      <c r="I473" s="107" t="s">
        <v>1233</v>
      </c>
      <c r="J473" s="107" t="s">
        <v>1233</v>
      </c>
      <c r="K473" s="107">
        <v>1</v>
      </c>
      <c r="L473" s="107" t="s">
        <v>1233</v>
      </c>
      <c r="O473" s="84" t="s">
        <v>1118</v>
      </c>
      <c r="P473" s="62">
        <v>0.79166666666666663</v>
      </c>
      <c r="Q473" s="45" t="s">
        <v>1194</v>
      </c>
      <c r="R473" s="45" t="s">
        <v>1842</v>
      </c>
      <c r="S473" s="45" t="s">
        <v>874</v>
      </c>
      <c r="T473" s="107">
        <v>1</v>
      </c>
    </row>
    <row r="474" spans="4:20" ht="15.6" x14ac:dyDescent="0.3">
      <c r="D474" s="62">
        <v>0.58333333333333337</v>
      </c>
      <c r="E474" s="45" t="s">
        <v>1127</v>
      </c>
      <c r="F474" s="45" t="s">
        <v>1287</v>
      </c>
      <c r="G474" s="45" t="s">
        <v>306</v>
      </c>
      <c r="H474" s="107">
        <v>1</v>
      </c>
      <c r="I474" s="107" t="s">
        <v>1233</v>
      </c>
      <c r="J474" s="107" t="s">
        <v>1233</v>
      </c>
      <c r="K474" s="107" t="s">
        <v>1233</v>
      </c>
      <c r="L474" s="107" t="s">
        <v>1233</v>
      </c>
      <c r="O474" s="84" t="s">
        <v>1118</v>
      </c>
      <c r="P474" s="62">
        <v>0.79166666666666663</v>
      </c>
      <c r="Q474" s="45" t="s">
        <v>1222</v>
      </c>
      <c r="R474" s="45" t="s">
        <v>1332</v>
      </c>
      <c r="S474" s="45" t="s">
        <v>262</v>
      </c>
      <c r="T474" s="107">
        <v>1</v>
      </c>
    </row>
    <row r="475" spans="4:20" ht="15.6" x14ac:dyDescent="0.3">
      <c r="D475" s="62">
        <v>0.58333333333333337</v>
      </c>
      <c r="E475" s="45" t="s">
        <v>1127</v>
      </c>
      <c r="F475" s="45" t="s">
        <v>1287</v>
      </c>
      <c r="G475" s="45" t="s">
        <v>270</v>
      </c>
      <c r="H475" s="107" t="s">
        <v>1233</v>
      </c>
      <c r="I475" s="107">
        <v>1</v>
      </c>
      <c r="J475" s="107" t="s">
        <v>1233</v>
      </c>
      <c r="K475" s="107" t="s">
        <v>1233</v>
      </c>
      <c r="L475" s="107" t="s">
        <v>1233</v>
      </c>
      <c r="O475" s="84" t="s">
        <v>1118</v>
      </c>
      <c r="P475" s="62">
        <v>0.79166666666666663</v>
      </c>
      <c r="Q475" s="45" t="s">
        <v>1203</v>
      </c>
      <c r="R475" s="45" t="s">
        <v>1232</v>
      </c>
      <c r="S475" s="45" t="s">
        <v>544</v>
      </c>
      <c r="T475" s="107">
        <v>1</v>
      </c>
    </row>
    <row r="476" spans="4:20" ht="15.6" x14ac:dyDescent="0.3">
      <c r="D476" s="62">
        <v>0.58333333333333337</v>
      </c>
      <c r="E476" s="45" t="s">
        <v>1122</v>
      </c>
      <c r="F476" s="45" t="s">
        <v>1287</v>
      </c>
      <c r="G476" s="45" t="s">
        <v>674</v>
      </c>
      <c r="H476" s="107" t="s">
        <v>1233</v>
      </c>
      <c r="I476" s="107" t="s">
        <v>1233</v>
      </c>
      <c r="J476" s="107">
        <v>1</v>
      </c>
      <c r="K476" s="107" t="s">
        <v>1233</v>
      </c>
      <c r="L476" s="107" t="s">
        <v>1233</v>
      </c>
      <c r="O476" s="84" t="s">
        <v>1118</v>
      </c>
      <c r="P476" s="62">
        <v>0.79166666666666663</v>
      </c>
      <c r="Q476" s="45" t="s">
        <v>1178</v>
      </c>
      <c r="R476" s="45" t="s">
        <v>1332</v>
      </c>
      <c r="S476" s="45" t="s">
        <v>818</v>
      </c>
      <c r="T476" s="107">
        <v>1</v>
      </c>
    </row>
    <row r="477" spans="4:20" ht="15.6" x14ac:dyDescent="0.3">
      <c r="D477" s="62">
        <v>0.58333333333333337</v>
      </c>
      <c r="E477" s="45" t="s">
        <v>1122</v>
      </c>
      <c r="F477" s="45" t="s">
        <v>1287</v>
      </c>
      <c r="G477" s="45" t="s">
        <v>319</v>
      </c>
      <c r="H477" s="107" t="s">
        <v>1233</v>
      </c>
      <c r="I477" s="107" t="s">
        <v>1233</v>
      </c>
      <c r="J477" s="107" t="s">
        <v>1233</v>
      </c>
      <c r="K477" s="107" t="s">
        <v>1233</v>
      </c>
      <c r="L477" s="107">
        <v>1</v>
      </c>
      <c r="O477" s="84" t="s">
        <v>1118</v>
      </c>
      <c r="P477" s="62">
        <v>0.79166666666666663</v>
      </c>
      <c r="Q477" s="45" t="s">
        <v>1178</v>
      </c>
      <c r="R477" s="45" t="s">
        <v>1332</v>
      </c>
      <c r="S477" s="45" t="s">
        <v>318</v>
      </c>
      <c r="T477" s="107">
        <v>1</v>
      </c>
    </row>
    <row r="478" spans="4:20" ht="15.6" x14ac:dyDescent="0.3">
      <c r="D478" s="62">
        <v>0.58333333333333337</v>
      </c>
      <c r="E478" s="45" t="s">
        <v>1122</v>
      </c>
      <c r="F478" s="45" t="s">
        <v>1287</v>
      </c>
      <c r="G478" s="45" t="s">
        <v>209</v>
      </c>
      <c r="H478" s="107" t="s">
        <v>1233</v>
      </c>
      <c r="I478" s="107" t="s">
        <v>1233</v>
      </c>
      <c r="J478" s="107" t="s">
        <v>1233</v>
      </c>
      <c r="K478" s="107" t="s">
        <v>1233</v>
      </c>
      <c r="L478" s="107">
        <v>1</v>
      </c>
      <c r="O478" s="84" t="s">
        <v>1118</v>
      </c>
      <c r="P478" s="62">
        <v>0.79166666666666663</v>
      </c>
      <c r="Q478" s="45" t="s">
        <v>1173</v>
      </c>
      <c r="R478" s="45" t="s">
        <v>1287</v>
      </c>
      <c r="S478" s="45" t="s">
        <v>713</v>
      </c>
      <c r="T478" s="107">
        <v>1</v>
      </c>
    </row>
    <row r="479" spans="4:20" ht="15.6" x14ac:dyDescent="0.3">
      <c r="D479" s="62">
        <v>0.58333333333333337</v>
      </c>
      <c r="E479" s="45" t="s">
        <v>1165</v>
      </c>
      <c r="F479" s="45" t="s">
        <v>1342</v>
      </c>
      <c r="G479" s="45" t="s">
        <v>235</v>
      </c>
      <c r="H479" s="107" t="s">
        <v>1233</v>
      </c>
      <c r="I479" s="107" t="s">
        <v>1233</v>
      </c>
      <c r="J479" s="107">
        <v>1</v>
      </c>
      <c r="K479" s="107" t="s">
        <v>1233</v>
      </c>
      <c r="L479" s="107" t="s">
        <v>1233</v>
      </c>
      <c r="O479" s="84" t="s">
        <v>1118</v>
      </c>
      <c r="P479" s="62">
        <v>0.79166666666666663</v>
      </c>
      <c r="Q479" s="45" t="s">
        <v>1173</v>
      </c>
      <c r="R479" s="45" t="s">
        <v>1287</v>
      </c>
      <c r="S479" s="45" t="s">
        <v>840</v>
      </c>
      <c r="T479" s="107">
        <v>1</v>
      </c>
    </row>
    <row r="480" spans="4:20" ht="15.6" x14ac:dyDescent="0.3">
      <c r="D480" s="62">
        <v>0.58333333333333337</v>
      </c>
      <c r="E480" s="45" t="s">
        <v>1168</v>
      </c>
      <c r="F480" s="45" t="s">
        <v>1232</v>
      </c>
      <c r="G480" s="45" t="s">
        <v>235</v>
      </c>
      <c r="H480" s="107" t="s">
        <v>1233</v>
      </c>
      <c r="I480" s="107" t="s">
        <v>1233</v>
      </c>
      <c r="J480" s="107" t="s">
        <v>1233</v>
      </c>
      <c r="K480" s="107" t="s">
        <v>1233</v>
      </c>
      <c r="L480" s="107">
        <v>1</v>
      </c>
      <c r="O480" s="84" t="s">
        <v>1118</v>
      </c>
      <c r="P480" s="62">
        <v>0.79166666666666663</v>
      </c>
      <c r="Q480" s="45" t="s">
        <v>1187</v>
      </c>
      <c r="R480" s="45" t="s">
        <v>1342</v>
      </c>
      <c r="S480" s="45" t="s">
        <v>734</v>
      </c>
      <c r="T480" s="107">
        <v>1</v>
      </c>
    </row>
    <row r="481" spans="4:20" ht="15.6" x14ac:dyDescent="0.3">
      <c r="D481" s="62">
        <v>0.58333333333333337</v>
      </c>
      <c r="E481" s="45" t="s">
        <v>1168</v>
      </c>
      <c r="F481" s="45" t="s">
        <v>1232</v>
      </c>
      <c r="G481" s="45" t="s">
        <v>428</v>
      </c>
      <c r="H481" s="107">
        <v>1</v>
      </c>
      <c r="I481" s="107" t="s">
        <v>1233</v>
      </c>
      <c r="J481" s="107" t="s">
        <v>1233</v>
      </c>
      <c r="K481" s="107" t="s">
        <v>1233</v>
      </c>
      <c r="L481" s="107" t="s">
        <v>1233</v>
      </c>
      <c r="O481" s="84" t="s">
        <v>1118</v>
      </c>
      <c r="P481" s="62">
        <v>0.76041666666666663</v>
      </c>
      <c r="Q481" s="45" t="s">
        <v>1213</v>
      </c>
      <c r="R481" s="45" t="s">
        <v>1342</v>
      </c>
      <c r="S481" s="45" t="s">
        <v>874</v>
      </c>
      <c r="T481" s="107">
        <v>1</v>
      </c>
    </row>
    <row r="482" spans="4:20" ht="15.6" x14ac:dyDescent="0.3">
      <c r="D482" s="62">
        <v>0.58333333333333337</v>
      </c>
      <c r="E482" s="45" t="s">
        <v>1206</v>
      </c>
      <c r="F482" s="45" t="s">
        <v>1302</v>
      </c>
      <c r="G482" s="45" t="s">
        <v>1175</v>
      </c>
      <c r="H482" s="107" t="s">
        <v>1233</v>
      </c>
      <c r="I482" s="107" t="s">
        <v>1233</v>
      </c>
      <c r="J482" s="107" t="s">
        <v>1233</v>
      </c>
      <c r="K482" s="107">
        <v>1</v>
      </c>
      <c r="L482" s="107" t="s">
        <v>1233</v>
      </c>
      <c r="O482" s="84" t="s">
        <v>1118</v>
      </c>
      <c r="P482" s="62">
        <v>0.76041666666666663</v>
      </c>
      <c r="Q482" s="45" t="s">
        <v>1138</v>
      </c>
      <c r="R482" s="45" t="s">
        <v>1287</v>
      </c>
      <c r="S482" s="45" t="s">
        <v>42</v>
      </c>
      <c r="T482" s="107">
        <v>1</v>
      </c>
    </row>
    <row r="483" spans="4:20" ht="15.6" x14ac:dyDescent="0.3">
      <c r="D483" s="62">
        <v>0.58333333333333337</v>
      </c>
      <c r="E483" s="45" t="s">
        <v>1117</v>
      </c>
      <c r="F483" s="45" t="s">
        <v>1302</v>
      </c>
      <c r="G483" s="45" t="s">
        <v>50</v>
      </c>
      <c r="H483" s="107" t="s">
        <v>1233</v>
      </c>
      <c r="I483" s="107">
        <v>1</v>
      </c>
      <c r="J483" s="107" t="s">
        <v>1233</v>
      </c>
      <c r="K483" s="107" t="s">
        <v>1233</v>
      </c>
      <c r="L483" s="107" t="s">
        <v>1233</v>
      </c>
      <c r="O483" s="84" t="s">
        <v>1118</v>
      </c>
      <c r="P483" s="62">
        <v>0.76041666666666663</v>
      </c>
      <c r="Q483" s="45" t="s">
        <v>1138</v>
      </c>
      <c r="R483" s="45" t="s">
        <v>1287</v>
      </c>
      <c r="S483" s="45" t="s">
        <v>761</v>
      </c>
      <c r="T483" s="107">
        <v>1</v>
      </c>
    </row>
    <row r="484" spans="4:20" ht="15.6" x14ac:dyDescent="0.3">
      <c r="D484" s="62">
        <v>0.58333333333333337</v>
      </c>
      <c r="E484" s="45" t="s">
        <v>1117</v>
      </c>
      <c r="F484" s="45" t="s">
        <v>1302</v>
      </c>
      <c r="G484" s="45" t="s">
        <v>235</v>
      </c>
      <c r="H484" s="107" t="s">
        <v>1233</v>
      </c>
      <c r="I484" s="107" t="s">
        <v>1233</v>
      </c>
      <c r="J484" s="107" t="s">
        <v>1233</v>
      </c>
      <c r="K484" s="107" t="s">
        <v>1233</v>
      </c>
      <c r="L484" s="107">
        <v>1</v>
      </c>
      <c r="O484" s="84" t="s">
        <v>1118</v>
      </c>
      <c r="P484" s="62">
        <v>0.76041666666666663</v>
      </c>
      <c r="Q484" s="45" t="s">
        <v>1127</v>
      </c>
      <c r="R484" s="45" t="s">
        <v>1287</v>
      </c>
      <c r="S484" s="45" t="s">
        <v>414</v>
      </c>
      <c r="T484" s="107">
        <v>1</v>
      </c>
    </row>
    <row r="485" spans="4:20" ht="15.6" x14ac:dyDescent="0.3">
      <c r="D485" s="62">
        <v>0.58333333333333337</v>
      </c>
      <c r="E485" s="45" t="s">
        <v>1117</v>
      </c>
      <c r="F485" s="45" t="s">
        <v>1302</v>
      </c>
      <c r="G485" s="45" t="s">
        <v>428</v>
      </c>
      <c r="H485" s="107" t="s">
        <v>1233</v>
      </c>
      <c r="I485" s="107" t="s">
        <v>1233</v>
      </c>
      <c r="J485" s="107">
        <v>1</v>
      </c>
      <c r="K485" s="107" t="s">
        <v>1233</v>
      </c>
      <c r="L485" s="107" t="s">
        <v>1233</v>
      </c>
      <c r="O485" s="84" t="s">
        <v>1118</v>
      </c>
      <c r="P485" s="62">
        <v>0.76041666666666663</v>
      </c>
      <c r="Q485" s="45" t="s">
        <v>1122</v>
      </c>
      <c r="R485" s="45" t="s">
        <v>1287</v>
      </c>
      <c r="S485" s="45" t="s">
        <v>173</v>
      </c>
      <c r="T485" s="107">
        <v>1</v>
      </c>
    </row>
    <row r="486" spans="4:20" ht="15.6" x14ac:dyDescent="0.3">
      <c r="D486" s="62">
        <v>0.58333333333333337</v>
      </c>
      <c r="E486" s="45" t="s">
        <v>1297</v>
      </c>
      <c r="F486" s="45" t="s">
        <v>1287</v>
      </c>
      <c r="G486" s="45" t="s">
        <v>650</v>
      </c>
      <c r="H486" s="107" t="s">
        <v>1233</v>
      </c>
      <c r="I486" s="107" t="s">
        <v>1233</v>
      </c>
      <c r="J486" s="107">
        <v>1</v>
      </c>
      <c r="K486" s="107" t="s">
        <v>1233</v>
      </c>
      <c r="L486" s="107" t="s">
        <v>1233</v>
      </c>
      <c r="O486" s="84" t="s">
        <v>1118</v>
      </c>
      <c r="P486" s="62">
        <v>0.76041666666666663</v>
      </c>
      <c r="Q486" s="45" t="s">
        <v>1122</v>
      </c>
      <c r="R486" s="45" t="s">
        <v>1287</v>
      </c>
      <c r="S486" s="45" t="s">
        <v>737</v>
      </c>
      <c r="T486" s="107">
        <v>1</v>
      </c>
    </row>
    <row r="487" spans="4:20" ht="15.6" x14ac:dyDescent="0.3">
      <c r="D487" s="62">
        <v>0.58333333333333337</v>
      </c>
      <c r="E487" s="45" t="s">
        <v>1142</v>
      </c>
      <c r="F487" s="45" t="s">
        <v>1302</v>
      </c>
      <c r="G487" s="45" t="s">
        <v>30</v>
      </c>
      <c r="H487" s="107" t="s">
        <v>1233</v>
      </c>
      <c r="I487" s="107">
        <v>1</v>
      </c>
      <c r="J487" s="107" t="s">
        <v>1233</v>
      </c>
      <c r="K487" s="107" t="s">
        <v>1233</v>
      </c>
      <c r="L487" s="107" t="s">
        <v>1233</v>
      </c>
      <c r="O487" s="84" t="s">
        <v>1118</v>
      </c>
      <c r="P487" s="62">
        <v>0.76041666666666663</v>
      </c>
      <c r="Q487" s="45" t="s">
        <v>1206</v>
      </c>
      <c r="R487" s="45" t="s">
        <v>1302</v>
      </c>
      <c r="S487" s="45" t="s">
        <v>725</v>
      </c>
      <c r="T487" s="107">
        <v>1</v>
      </c>
    </row>
    <row r="488" spans="4:20" ht="15.6" x14ac:dyDescent="0.3">
      <c r="D488" s="62">
        <v>0.58333333333333337</v>
      </c>
      <c r="E488" s="45" t="s">
        <v>1142</v>
      </c>
      <c r="F488" s="45" t="s">
        <v>1302</v>
      </c>
      <c r="G488" s="45" t="s">
        <v>428</v>
      </c>
      <c r="H488" s="107" t="s">
        <v>1233</v>
      </c>
      <c r="I488" s="107" t="s">
        <v>1233</v>
      </c>
      <c r="J488" s="107">
        <v>1</v>
      </c>
      <c r="K488" s="107" t="s">
        <v>1233</v>
      </c>
      <c r="L488" s="107" t="s">
        <v>1233</v>
      </c>
      <c r="O488" s="84" t="s">
        <v>1118</v>
      </c>
      <c r="P488" s="62">
        <v>0.76041666666666663</v>
      </c>
      <c r="Q488" s="45" t="s">
        <v>1117</v>
      </c>
      <c r="R488" s="45" t="s">
        <v>1302</v>
      </c>
      <c r="S488" s="45" t="s">
        <v>414</v>
      </c>
      <c r="T488" s="107">
        <v>1</v>
      </c>
    </row>
    <row r="489" spans="4:20" ht="15.6" x14ac:dyDescent="0.3">
      <c r="D489" s="62">
        <v>0.58333333333333337</v>
      </c>
      <c r="E489" s="45" t="s">
        <v>1197</v>
      </c>
      <c r="F489" s="45" t="s">
        <v>1302</v>
      </c>
      <c r="G489" s="45" t="s">
        <v>55</v>
      </c>
      <c r="H489" s="107">
        <v>1</v>
      </c>
      <c r="I489" s="107" t="s">
        <v>1233</v>
      </c>
      <c r="J489" s="107" t="s">
        <v>1233</v>
      </c>
      <c r="K489" s="107" t="s">
        <v>1233</v>
      </c>
      <c r="L489" s="107" t="s">
        <v>1233</v>
      </c>
      <c r="O489" s="84" t="s">
        <v>1118</v>
      </c>
      <c r="P489" s="62">
        <v>0.76041666666666663</v>
      </c>
      <c r="Q489" s="45" t="s">
        <v>1142</v>
      </c>
      <c r="R489" s="45" t="s">
        <v>1302</v>
      </c>
      <c r="S489" s="45" t="s">
        <v>249</v>
      </c>
      <c r="T489" s="107">
        <v>1</v>
      </c>
    </row>
    <row r="490" spans="4:20" ht="15.6" x14ac:dyDescent="0.3">
      <c r="D490" s="62">
        <v>0.58333333333333337</v>
      </c>
      <c r="E490" s="45" t="s">
        <v>1197</v>
      </c>
      <c r="F490" s="45" t="s">
        <v>1302</v>
      </c>
      <c r="G490" s="45" t="s">
        <v>661</v>
      </c>
      <c r="H490" s="107" t="s">
        <v>1233</v>
      </c>
      <c r="I490" s="107">
        <v>1</v>
      </c>
      <c r="J490" s="107" t="s">
        <v>1233</v>
      </c>
      <c r="K490" s="107" t="s">
        <v>1233</v>
      </c>
      <c r="L490" s="107" t="s">
        <v>1233</v>
      </c>
      <c r="O490" s="84" t="s">
        <v>1118</v>
      </c>
      <c r="P490" s="62">
        <v>0.76041666666666663</v>
      </c>
      <c r="Q490" s="45" t="s">
        <v>1142</v>
      </c>
      <c r="R490" s="45" t="s">
        <v>1302</v>
      </c>
      <c r="S490" s="45" t="s">
        <v>95</v>
      </c>
      <c r="T490" s="107">
        <v>1</v>
      </c>
    </row>
    <row r="491" spans="4:20" ht="15.6" x14ac:dyDescent="0.3">
      <c r="D491" s="62">
        <v>0.58333333333333337</v>
      </c>
      <c r="E491" s="45" t="s">
        <v>1125</v>
      </c>
      <c r="F491" s="45" t="s">
        <v>1287</v>
      </c>
      <c r="G491" s="45" t="s">
        <v>237</v>
      </c>
      <c r="H491" s="107" t="s">
        <v>1233</v>
      </c>
      <c r="I491" s="107" t="s">
        <v>1233</v>
      </c>
      <c r="J491" s="107">
        <v>1</v>
      </c>
      <c r="K491" s="107" t="s">
        <v>1233</v>
      </c>
      <c r="L491" s="107">
        <v>1</v>
      </c>
      <c r="O491" s="84" t="s">
        <v>1118</v>
      </c>
      <c r="P491" s="62">
        <v>0.76041666666666663</v>
      </c>
      <c r="Q491" s="45" t="s">
        <v>1197</v>
      </c>
      <c r="R491" s="45" t="s">
        <v>1302</v>
      </c>
      <c r="S491" s="45" t="s">
        <v>761</v>
      </c>
      <c r="T491" s="107">
        <v>1</v>
      </c>
    </row>
    <row r="492" spans="4:20" ht="15.6" x14ac:dyDescent="0.3">
      <c r="D492" s="62">
        <v>0.58333333333333337</v>
      </c>
      <c r="E492" s="45" t="s">
        <v>1139</v>
      </c>
      <c r="F492" s="45" t="s">
        <v>1287</v>
      </c>
      <c r="G492" s="45" t="s">
        <v>50</v>
      </c>
      <c r="H492" s="107" t="s">
        <v>1233</v>
      </c>
      <c r="I492" s="107" t="s">
        <v>1233</v>
      </c>
      <c r="J492" s="107" t="s">
        <v>1233</v>
      </c>
      <c r="K492" s="107">
        <v>1</v>
      </c>
      <c r="L492" s="107" t="s">
        <v>1233</v>
      </c>
      <c r="O492" s="84" t="s">
        <v>1118</v>
      </c>
      <c r="P492" s="62">
        <v>0.76041666666666663</v>
      </c>
      <c r="Q492" s="45" t="s">
        <v>1176</v>
      </c>
      <c r="R492" s="45" t="s">
        <v>1342</v>
      </c>
      <c r="S492" s="45" t="s">
        <v>713</v>
      </c>
      <c r="T492" s="107">
        <v>1</v>
      </c>
    </row>
    <row r="493" spans="4:20" ht="15.6" x14ac:dyDescent="0.3">
      <c r="D493" s="62">
        <v>0.58333333333333337</v>
      </c>
      <c r="E493" s="45" t="s">
        <v>1205</v>
      </c>
      <c r="F493" s="45" t="s">
        <v>1232</v>
      </c>
      <c r="G493" s="45" t="s">
        <v>661</v>
      </c>
      <c r="H493" s="107" t="s">
        <v>1233</v>
      </c>
      <c r="I493" s="107">
        <v>1</v>
      </c>
      <c r="J493" s="107" t="s">
        <v>1233</v>
      </c>
      <c r="K493" s="107">
        <v>1</v>
      </c>
      <c r="L493" s="107" t="s">
        <v>1233</v>
      </c>
      <c r="O493" s="84" t="s">
        <v>1118</v>
      </c>
      <c r="P493" s="62">
        <v>0.76041666666666663</v>
      </c>
      <c r="Q493" s="45" t="s">
        <v>1139</v>
      </c>
      <c r="R493" s="45" t="s">
        <v>1287</v>
      </c>
      <c r="S493" s="45" t="s">
        <v>158</v>
      </c>
      <c r="T493" s="107">
        <v>1</v>
      </c>
    </row>
    <row r="494" spans="4:20" ht="15.6" x14ac:dyDescent="0.3">
      <c r="D494" s="62">
        <v>0.58333333333333337</v>
      </c>
      <c r="E494" s="45" t="s">
        <v>1132</v>
      </c>
      <c r="F494" s="45" t="s">
        <v>1302</v>
      </c>
      <c r="G494" s="45" t="s">
        <v>380</v>
      </c>
      <c r="H494" s="107" t="s">
        <v>1233</v>
      </c>
      <c r="I494" s="107" t="s">
        <v>1233</v>
      </c>
      <c r="J494" s="107">
        <v>1</v>
      </c>
      <c r="K494" s="107" t="s">
        <v>1233</v>
      </c>
      <c r="L494" s="107" t="s">
        <v>1233</v>
      </c>
      <c r="O494" s="84" t="s">
        <v>1118</v>
      </c>
      <c r="P494" s="62">
        <v>0.76041666666666663</v>
      </c>
      <c r="Q494" s="45" t="s">
        <v>1139</v>
      </c>
      <c r="R494" s="45" t="s">
        <v>1287</v>
      </c>
      <c r="S494" s="45" t="s">
        <v>1096</v>
      </c>
      <c r="T494" s="107">
        <v>1</v>
      </c>
    </row>
    <row r="495" spans="4:20" ht="15.6" x14ac:dyDescent="0.3">
      <c r="D495" s="62">
        <v>0.58333333333333337</v>
      </c>
      <c r="E495" s="45" t="s">
        <v>1132</v>
      </c>
      <c r="F495" s="45" t="s">
        <v>1302</v>
      </c>
      <c r="G495" s="45" t="s">
        <v>270</v>
      </c>
      <c r="H495" s="107" t="s">
        <v>1233</v>
      </c>
      <c r="I495" s="107">
        <v>1</v>
      </c>
      <c r="J495" s="107" t="s">
        <v>1233</v>
      </c>
      <c r="K495" s="107" t="s">
        <v>1233</v>
      </c>
      <c r="L495" s="107" t="s">
        <v>1233</v>
      </c>
      <c r="O495" s="84" t="s">
        <v>1118</v>
      </c>
      <c r="P495" s="62">
        <v>0.76041666666666663</v>
      </c>
      <c r="Q495" s="45" t="s">
        <v>1139</v>
      </c>
      <c r="R495" s="45" t="s">
        <v>1287</v>
      </c>
      <c r="S495" s="45" t="s">
        <v>255</v>
      </c>
      <c r="T495" s="107">
        <v>1</v>
      </c>
    </row>
    <row r="496" spans="4:20" ht="15.6" x14ac:dyDescent="0.3">
      <c r="D496" s="62">
        <v>0.58333333333333337</v>
      </c>
      <c r="E496" s="45" t="s">
        <v>1211</v>
      </c>
      <c r="F496" s="45" t="s">
        <v>1302</v>
      </c>
      <c r="G496" s="45" t="s">
        <v>225</v>
      </c>
      <c r="H496" s="107" t="s">
        <v>1233</v>
      </c>
      <c r="I496" s="107" t="s">
        <v>1233</v>
      </c>
      <c r="J496" s="107">
        <v>1</v>
      </c>
      <c r="K496" s="107" t="s">
        <v>1233</v>
      </c>
      <c r="L496" s="107" t="s">
        <v>1233</v>
      </c>
      <c r="O496" s="84" t="s">
        <v>1118</v>
      </c>
      <c r="P496" s="62">
        <v>0.76041666666666663</v>
      </c>
      <c r="Q496" s="45" t="s">
        <v>1205</v>
      </c>
      <c r="R496" s="45" t="s">
        <v>1232</v>
      </c>
      <c r="S496" s="45" t="s">
        <v>861</v>
      </c>
      <c r="T496" s="107">
        <v>1</v>
      </c>
    </row>
    <row r="497" spans="4:20" ht="15.6" x14ac:dyDescent="0.3">
      <c r="D497" s="62">
        <v>0.58333333333333337</v>
      </c>
      <c r="E497" s="45" t="s">
        <v>1211</v>
      </c>
      <c r="F497" s="45" t="s">
        <v>1302</v>
      </c>
      <c r="G497" s="45" t="s">
        <v>1097</v>
      </c>
      <c r="H497" s="107" t="s">
        <v>1233</v>
      </c>
      <c r="I497" s="107" t="s">
        <v>1233</v>
      </c>
      <c r="J497" s="107" t="s">
        <v>1233</v>
      </c>
      <c r="K497" s="107">
        <v>1</v>
      </c>
      <c r="L497" s="107" t="s">
        <v>1233</v>
      </c>
      <c r="O497" s="84" t="s">
        <v>1118</v>
      </c>
      <c r="P497" s="62">
        <v>0.76041666666666663</v>
      </c>
      <c r="Q497" s="45" t="s">
        <v>1132</v>
      </c>
      <c r="R497" s="45" t="s">
        <v>1302</v>
      </c>
      <c r="S497" s="45" t="s">
        <v>152</v>
      </c>
      <c r="T497" s="107">
        <v>1</v>
      </c>
    </row>
    <row r="498" spans="4:20" ht="15.6" x14ac:dyDescent="0.3">
      <c r="D498" s="62">
        <v>0.58333333333333337</v>
      </c>
      <c r="E498" s="45" t="s">
        <v>1145</v>
      </c>
      <c r="F498" s="45" t="s">
        <v>1287</v>
      </c>
      <c r="G498" s="45" t="s">
        <v>316</v>
      </c>
      <c r="H498" s="107" t="s">
        <v>1233</v>
      </c>
      <c r="I498" s="107">
        <v>1</v>
      </c>
      <c r="J498" s="107" t="s">
        <v>1233</v>
      </c>
      <c r="K498" s="107" t="s">
        <v>1233</v>
      </c>
      <c r="L498" s="107" t="s">
        <v>1233</v>
      </c>
      <c r="O498" s="84" t="s">
        <v>1118</v>
      </c>
      <c r="P498" s="62">
        <v>0.76041666666666663</v>
      </c>
      <c r="Q498" s="45" t="s">
        <v>1132</v>
      </c>
      <c r="R498" s="45" t="s">
        <v>1302</v>
      </c>
      <c r="S498" s="45" t="s">
        <v>526</v>
      </c>
      <c r="T498" s="107">
        <v>1</v>
      </c>
    </row>
    <row r="499" spans="4:20" ht="15.6" x14ac:dyDescent="0.3">
      <c r="D499" s="62">
        <v>0.58333333333333337</v>
      </c>
      <c r="E499" s="45" t="s">
        <v>1195</v>
      </c>
      <c r="F499" s="45" t="s">
        <v>1302</v>
      </c>
      <c r="G499" s="45" t="s">
        <v>188</v>
      </c>
      <c r="H499" s="107" t="s">
        <v>1233</v>
      </c>
      <c r="I499" s="107" t="s">
        <v>1233</v>
      </c>
      <c r="J499" s="107" t="s">
        <v>1233</v>
      </c>
      <c r="K499" s="107" t="s">
        <v>1233</v>
      </c>
      <c r="L499" s="107">
        <v>1</v>
      </c>
      <c r="O499" s="84" t="s">
        <v>1118</v>
      </c>
      <c r="P499" s="62">
        <v>0.76041666666666663</v>
      </c>
      <c r="Q499" s="45" t="s">
        <v>1211</v>
      </c>
      <c r="R499" s="45" t="s">
        <v>1302</v>
      </c>
      <c r="S499" s="45" t="s">
        <v>734</v>
      </c>
      <c r="T499" s="107">
        <v>1</v>
      </c>
    </row>
    <row r="500" spans="4:20" ht="15.6" x14ac:dyDescent="0.3">
      <c r="D500" s="62">
        <v>0.58333333333333337</v>
      </c>
      <c r="E500" s="45" t="s">
        <v>1184</v>
      </c>
      <c r="F500" s="45" t="s">
        <v>1342</v>
      </c>
      <c r="G500" s="45" t="s">
        <v>620</v>
      </c>
      <c r="H500" s="107" t="s">
        <v>1233</v>
      </c>
      <c r="I500" s="107" t="s">
        <v>1233</v>
      </c>
      <c r="J500" s="107">
        <v>1</v>
      </c>
      <c r="K500" s="107" t="s">
        <v>1233</v>
      </c>
      <c r="L500" s="107" t="s">
        <v>1233</v>
      </c>
      <c r="O500" s="84" t="s">
        <v>1118</v>
      </c>
      <c r="P500" s="62">
        <v>0.76041666666666663</v>
      </c>
      <c r="Q500" s="45" t="s">
        <v>1145</v>
      </c>
      <c r="R500" s="45" t="s">
        <v>1287</v>
      </c>
      <c r="S500" s="45" t="s">
        <v>544</v>
      </c>
      <c r="T500" s="107">
        <v>1</v>
      </c>
    </row>
    <row r="501" spans="4:20" ht="15.6" x14ac:dyDescent="0.3">
      <c r="D501" s="62">
        <v>0.58333333333333337</v>
      </c>
      <c r="E501" s="45" t="s">
        <v>1184</v>
      </c>
      <c r="F501" s="45" t="s">
        <v>1342</v>
      </c>
      <c r="G501" s="45" t="s">
        <v>209</v>
      </c>
      <c r="H501" s="107" t="s">
        <v>1233</v>
      </c>
      <c r="I501" s="107" t="s">
        <v>1233</v>
      </c>
      <c r="J501" s="107">
        <v>1</v>
      </c>
      <c r="K501" s="107" t="s">
        <v>1233</v>
      </c>
      <c r="L501" s="107" t="s">
        <v>1233</v>
      </c>
      <c r="O501" s="84" t="s">
        <v>1118</v>
      </c>
      <c r="P501" s="62">
        <v>0.76041666666666663</v>
      </c>
      <c r="Q501" s="45" t="s">
        <v>1145</v>
      </c>
      <c r="R501" s="45" t="s">
        <v>1287</v>
      </c>
      <c r="S501" s="45" t="s">
        <v>262</v>
      </c>
      <c r="T501" s="107">
        <v>1</v>
      </c>
    </row>
    <row r="502" spans="4:20" ht="15.6" x14ac:dyDescent="0.3">
      <c r="D502" s="62">
        <v>0.58333333333333337</v>
      </c>
      <c r="E502" s="45" t="s">
        <v>1184</v>
      </c>
      <c r="F502" s="45" t="s">
        <v>1342</v>
      </c>
      <c r="G502" s="45" t="s">
        <v>889</v>
      </c>
      <c r="H502" s="107" t="s">
        <v>1233</v>
      </c>
      <c r="I502" s="107" t="s">
        <v>1233</v>
      </c>
      <c r="J502" s="107" t="s">
        <v>1233</v>
      </c>
      <c r="K502" s="107">
        <v>1</v>
      </c>
      <c r="L502" s="107" t="s">
        <v>1233</v>
      </c>
      <c r="O502" s="84" t="s">
        <v>1118</v>
      </c>
      <c r="P502" s="62">
        <v>0.76041666666666663</v>
      </c>
      <c r="Q502" s="45" t="s">
        <v>1195</v>
      </c>
      <c r="R502" s="45" t="s">
        <v>1302</v>
      </c>
      <c r="S502" s="45" t="s">
        <v>670</v>
      </c>
      <c r="T502" s="107">
        <v>1</v>
      </c>
    </row>
    <row r="503" spans="4:20" ht="15.6" x14ac:dyDescent="0.3">
      <c r="D503" s="62">
        <v>0.58333333333333337</v>
      </c>
      <c r="E503" s="45" t="s">
        <v>1324</v>
      </c>
      <c r="F503" s="45" t="s">
        <v>1287</v>
      </c>
      <c r="G503" s="45" t="s">
        <v>871</v>
      </c>
      <c r="H503" s="107" t="s">
        <v>1233</v>
      </c>
      <c r="I503" s="107">
        <v>1</v>
      </c>
      <c r="J503" s="107" t="s">
        <v>1233</v>
      </c>
      <c r="K503" s="107" t="s">
        <v>1233</v>
      </c>
      <c r="L503" s="107" t="s">
        <v>1233</v>
      </c>
      <c r="O503" s="84" t="s">
        <v>1118</v>
      </c>
      <c r="P503" s="62">
        <v>0.76041666666666663</v>
      </c>
      <c r="Q503" s="45" t="s">
        <v>1184</v>
      </c>
      <c r="R503" s="45" t="s">
        <v>1342</v>
      </c>
      <c r="S503" s="45" t="s">
        <v>447</v>
      </c>
      <c r="T503" s="107">
        <v>1</v>
      </c>
    </row>
    <row r="504" spans="4:20" ht="15.6" x14ac:dyDescent="0.3">
      <c r="D504" s="62">
        <v>0.58333333333333337</v>
      </c>
      <c r="E504" s="45" t="s">
        <v>1154</v>
      </c>
      <c r="F504" s="45" t="s">
        <v>1842</v>
      </c>
      <c r="G504" s="45" t="s">
        <v>98</v>
      </c>
      <c r="H504" s="107" t="s">
        <v>1233</v>
      </c>
      <c r="I504" s="107">
        <v>1</v>
      </c>
      <c r="J504" s="107" t="s">
        <v>1233</v>
      </c>
      <c r="K504" s="107" t="s">
        <v>1233</v>
      </c>
      <c r="L504" s="107" t="s">
        <v>1233</v>
      </c>
      <c r="O504" s="84" t="s">
        <v>1118</v>
      </c>
      <c r="P504" s="62">
        <v>0.76041666666666663</v>
      </c>
      <c r="Q504" s="45" t="s">
        <v>1324</v>
      </c>
      <c r="R504" s="45" t="s">
        <v>1287</v>
      </c>
      <c r="S504" s="45" t="s">
        <v>447</v>
      </c>
      <c r="T504" s="107">
        <v>1</v>
      </c>
    </row>
    <row r="505" spans="4:20" ht="15.6" x14ac:dyDescent="0.3">
      <c r="D505" s="62">
        <v>0.58333333333333337</v>
      </c>
      <c r="E505" s="45" t="s">
        <v>1154</v>
      </c>
      <c r="F505" s="45" t="s">
        <v>1842</v>
      </c>
      <c r="G505" s="45" t="s">
        <v>889</v>
      </c>
      <c r="H505" s="107" t="s">
        <v>1233</v>
      </c>
      <c r="I505" s="107" t="s">
        <v>1233</v>
      </c>
      <c r="J505" s="107" t="s">
        <v>1233</v>
      </c>
      <c r="K505" s="107">
        <v>1</v>
      </c>
      <c r="L505" s="107" t="s">
        <v>1233</v>
      </c>
      <c r="O505" s="84" t="s">
        <v>1118</v>
      </c>
      <c r="P505" s="62">
        <v>0.76041666666666663</v>
      </c>
      <c r="Q505" s="45" t="s">
        <v>1204</v>
      </c>
      <c r="R505" s="45" t="s">
        <v>1232</v>
      </c>
      <c r="S505" s="45" t="s">
        <v>874</v>
      </c>
      <c r="T505" s="107">
        <v>1</v>
      </c>
    </row>
    <row r="506" spans="4:20" ht="15.6" x14ac:dyDescent="0.3">
      <c r="D506" s="62">
        <v>0.58333333333333337</v>
      </c>
      <c r="E506" s="45" t="s">
        <v>1194</v>
      </c>
      <c r="F506" s="45" t="s">
        <v>1842</v>
      </c>
      <c r="G506" s="45" t="s">
        <v>725</v>
      </c>
      <c r="H506" s="107">
        <v>1</v>
      </c>
      <c r="I506" s="107" t="s">
        <v>1233</v>
      </c>
      <c r="J506" s="107" t="s">
        <v>1233</v>
      </c>
      <c r="K506" s="107" t="s">
        <v>1233</v>
      </c>
      <c r="L506" s="107" t="s">
        <v>1233</v>
      </c>
      <c r="O506" s="84" t="s">
        <v>1118</v>
      </c>
      <c r="P506" s="62">
        <v>0.76041666666666663</v>
      </c>
      <c r="Q506" s="45" t="s">
        <v>1154</v>
      </c>
      <c r="R506" s="45" t="s">
        <v>1842</v>
      </c>
      <c r="S506" s="45" t="s">
        <v>176</v>
      </c>
      <c r="T506" s="107">
        <v>1</v>
      </c>
    </row>
    <row r="507" spans="4:20" ht="15.6" x14ac:dyDescent="0.3">
      <c r="D507" s="62">
        <v>0.58333333333333337</v>
      </c>
      <c r="E507" s="45" t="s">
        <v>1160</v>
      </c>
      <c r="F507" s="45" t="s">
        <v>1302</v>
      </c>
      <c r="G507" s="45" t="s">
        <v>620</v>
      </c>
      <c r="H507" s="107">
        <v>1</v>
      </c>
      <c r="I507" s="107" t="s">
        <v>1233</v>
      </c>
      <c r="J507" s="107" t="s">
        <v>1233</v>
      </c>
      <c r="K507" s="107" t="s">
        <v>1233</v>
      </c>
      <c r="L507" s="107" t="s">
        <v>1233</v>
      </c>
      <c r="O507" s="84" t="s">
        <v>1118</v>
      </c>
      <c r="P507" s="62">
        <v>0.76041666666666663</v>
      </c>
      <c r="Q507" s="45" t="s">
        <v>1154</v>
      </c>
      <c r="R507" s="45" t="s">
        <v>1842</v>
      </c>
      <c r="S507" s="45" t="s">
        <v>318</v>
      </c>
      <c r="T507" s="107">
        <v>1</v>
      </c>
    </row>
    <row r="508" spans="4:20" ht="15.6" x14ac:dyDescent="0.3">
      <c r="D508" s="62">
        <v>0.58333333333333337</v>
      </c>
      <c r="E508" s="45" t="s">
        <v>1222</v>
      </c>
      <c r="F508" s="45" t="s">
        <v>1332</v>
      </c>
      <c r="G508" s="45" t="s">
        <v>188</v>
      </c>
      <c r="H508" s="107" t="s">
        <v>1233</v>
      </c>
      <c r="I508" s="107">
        <v>1</v>
      </c>
      <c r="J508" s="107" t="s">
        <v>1233</v>
      </c>
      <c r="K508" s="107" t="s">
        <v>1233</v>
      </c>
      <c r="L508" s="107" t="s">
        <v>1233</v>
      </c>
      <c r="O508" s="84" t="s">
        <v>1118</v>
      </c>
      <c r="P508" s="62">
        <v>0.76041666666666663</v>
      </c>
      <c r="Q508" s="45" t="s">
        <v>1154</v>
      </c>
      <c r="R508" s="45" t="s">
        <v>1842</v>
      </c>
      <c r="S508" s="45" t="s">
        <v>831</v>
      </c>
      <c r="T508" s="107">
        <v>1</v>
      </c>
    </row>
    <row r="509" spans="4:20" ht="15.6" x14ac:dyDescent="0.3">
      <c r="D509" s="62">
        <v>0.58333333333333337</v>
      </c>
      <c r="E509" s="45" t="s">
        <v>1222</v>
      </c>
      <c r="F509" s="45" t="s">
        <v>1332</v>
      </c>
      <c r="G509" s="45" t="s">
        <v>270</v>
      </c>
      <c r="H509" s="107" t="s">
        <v>1233</v>
      </c>
      <c r="I509" s="107" t="s">
        <v>1233</v>
      </c>
      <c r="J509" s="107" t="s">
        <v>1233</v>
      </c>
      <c r="K509" s="107">
        <v>1</v>
      </c>
      <c r="L509" s="107" t="s">
        <v>1233</v>
      </c>
      <c r="O509" s="84" t="s">
        <v>1118</v>
      </c>
      <c r="P509" s="62">
        <v>0.76041666666666663</v>
      </c>
      <c r="Q509" s="45" t="s">
        <v>1194</v>
      </c>
      <c r="R509" s="45" t="s">
        <v>1842</v>
      </c>
      <c r="S509" s="45" t="s">
        <v>773</v>
      </c>
      <c r="T509" s="107">
        <v>1</v>
      </c>
    </row>
    <row r="510" spans="4:20" ht="15.6" x14ac:dyDescent="0.3">
      <c r="D510" s="62">
        <v>0.58333333333333337</v>
      </c>
      <c r="E510" s="45" t="s">
        <v>1189</v>
      </c>
      <c r="F510" s="45" t="s">
        <v>1842</v>
      </c>
      <c r="G510" s="45" t="s">
        <v>170</v>
      </c>
      <c r="H510" s="107" t="s">
        <v>1233</v>
      </c>
      <c r="I510" s="107" t="s">
        <v>1233</v>
      </c>
      <c r="J510" s="107">
        <v>1</v>
      </c>
      <c r="K510" s="107" t="s">
        <v>1233</v>
      </c>
      <c r="L510" s="107" t="s">
        <v>1233</v>
      </c>
      <c r="O510" s="84" t="s">
        <v>1118</v>
      </c>
      <c r="P510" s="62">
        <v>0.76041666666666663</v>
      </c>
      <c r="Q510" s="45" t="s">
        <v>1194</v>
      </c>
      <c r="R510" s="45" t="s">
        <v>1842</v>
      </c>
      <c r="S510" s="45" t="s">
        <v>303</v>
      </c>
      <c r="T510" s="107">
        <v>1</v>
      </c>
    </row>
    <row r="511" spans="4:20" ht="15.6" x14ac:dyDescent="0.3">
      <c r="D511" s="62">
        <v>0.58333333333333337</v>
      </c>
      <c r="E511" s="45" t="s">
        <v>1193</v>
      </c>
      <c r="F511" s="45" t="s">
        <v>1287</v>
      </c>
      <c r="G511" s="45" t="s">
        <v>444</v>
      </c>
      <c r="H511" s="107" t="s">
        <v>1233</v>
      </c>
      <c r="I511" s="107" t="s">
        <v>1233</v>
      </c>
      <c r="J511" s="107" t="s">
        <v>1233</v>
      </c>
      <c r="K511" s="107">
        <v>1</v>
      </c>
      <c r="L511" s="107" t="s">
        <v>1233</v>
      </c>
      <c r="O511" s="84" t="s">
        <v>1118</v>
      </c>
      <c r="P511" s="62">
        <v>0.76041666666666663</v>
      </c>
      <c r="Q511" s="45" t="s">
        <v>1194</v>
      </c>
      <c r="R511" s="45" t="s">
        <v>1842</v>
      </c>
      <c r="S511" s="45" t="s">
        <v>431</v>
      </c>
      <c r="T511" s="107">
        <v>1</v>
      </c>
    </row>
    <row r="512" spans="4:20" ht="15.6" x14ac:dyDescent="0.3">
      <c r="D512" s="62">
        <v>0.58333333333333337</v>
      </c>
      <c r="E512" s="45" t="s">
        <v>1150</v>
      </c>
      <c r="F512" s="45" t="s">
        <v>1302</v>
      </c>
      <c r="G512" s="45" t="s">
        <v>309</v>
      </c>
      <c r="H512" s="107" t="s">
        <v>1233</v>
      </c>
      <c r="I512" s="107" t="s">
        <v>1233</v>
      </c>
      <c r="J512" s="107">
        <v>1</v>
      </c>
      <c r="K512" s="107" t="s">
        <v>1233</v>
      </c>
      <c r="L512" s="107" t="s">
        <v>1233</v>
      </c>
      <c r="O512" s="84" t="s">
        <v>1118</v>
      </c>
      <c r="P512" s="62">
        <v>0.76041666666666663</v>
      </c>
      <c r="Q512" s="45" t="s">
        <v>1160</v>
      </c>
      <c r="R512" s="45" t="s">
        <v>1302</v>
      </c>
      <c r="S512" s="45" t="s">
        <v>315</v>
      </c>
      <c r="T512" s="107">
        <v>1</v>
      </c>
    </row>
    <row r="513" spans="4:20" ht="15.6" x14ac:dyDescent="0.3">
      <c r="D513" s="62">
        <v>0.58333333333333337</v>
      </c>
      <c r="E513" s="45" t="s">
        <v>1150</v>
      </c>
      <c r="F513" s="45" t="s">
        <v>1302</v>
      </c>
      <c r="G513" s="45" t="s">
        <v>408</v>
      </c>
      <c r="H513" s="107" t="s">
        <v>1233</v>
      </c>
      <c r="I513" s="107" t="s">
        <v>1233</v>
      </c>
      <c r="J513" s="107" t="s">
        <v>1233</v>
      </c>
      <c r="K513" s="107" t="s">
        <v>1233</v>
      </c>
      <c r="L513" s="107">
        <v>1</v>
      </c>
      <c r="O513" s="84" t="s">
        <v>1118</v>
      </c>
      <c r="P513" s="62">
        <v>0.76041666666666663</v>
      </c>
      <c r="Q513" s="45" t="s">
        <v>1160</v>
      </c>
      <c r="R513" s="45" t="s">
        <v>1302</v>
      </c>
      <c r="S513" s="45" t="s">
        <v>447</v>
      </c>
      <c r="T513" s="107">
        <v>1</v>
      </c>
    </row>
    <row r="514" spans="4:20" ht="15.6" x14ac:dyDescent="0.3">
      <c r="D514" s="62">
        <v>0.58333333333333337</v>
      </c>
      <c r="E514" s="45" t="s">
        <v>1178</v>
      </c>
      <c r="F514" s="45" t="s">
        <v>1332</v>
      </c>
      <c r="G514" s="45" t="s">
        <v>188</v>
      </c>
      <c r="H514" s="107" t="s">
        <v>1233</v>
      </c>
      <c r="I514" s="107" t="s">
        <v>1233</v>
      </c>
      <c r="J514" s="107" t="s">
        <v>1233</v>
      </c>
      <c r="K514" s="107" t="s">
        <v>1233</v>
      </c>
      <c r="L514" s="107">
        <v>1</v>
      </c>
      <c r="O514" s="84" t="s">
        <v>1118</v>
      </c>
      <c r="P514" s="62">
        <v>0.76041666666666663</v>
      </c>
      <c r="Q514" s="45" t="s">
        <v>1222</v>
      </c>
      <c r="R514" s="45" t="s">
        <v>1332</v>
      </c>
      <c r="S514" s="45" t="s">
        <v>411</v>
      </c>
      <c r="T514" s="107">
        <v>1</v>
      </c>
    </row>
    <row r="515" spans="4:20" ht="15.6" x14ac:dyDescent="0.3">
      <c r="D515" s="62">
        <v>0.58333333333333337</v>
      </c>
      <c r="E515" s="45" t="s">
        <v>1178</v>
      </c>
      <c r="F515" s="45" t="s">
        <v>1332</v>
      </c>
      <c r="G515" s="45" t="s">
        <v>889</v>
      </c>
      <c r="H515" s="107" t="s">
        <v>1233</v>
      </c>
      <c r="I515" s="107">
        <v>1</v>
      </c>
      <c r="J515" s="107" t="s">
        <v>1233</v>
      </c>
      <c r="K515" s="107" t="s">
        <v>1233</v>
      </c>
      <c r="L515" s="107" t="s">
        <v>1233</v>
      </c>
      <c r="O515" s="84" t="s">
        <v>1118</v>
      </c>
      <c r="P515" s="62">
        <v>0.76041666666666663</v>
      </c>
      <c r="Q515" s="45" t="s">
        <v>1203</v>
      </c>
      <c r="R515" s="45" t="s">
        <v>1232</v>
      </c>
      <c r="S515" s="45" t="s">
        <v>315</v>
      </c>
      <c r="T515" s="107">
        <v>1</v>
      </c>
    </row>
    <row r="516" spans="4:20" ht="15.6" x14ac:dyDescent="0.3">
      <c r="D516" s="62">
        <v>0.58333333333333337</v>
      </c>
      <c r="E516" s="45" t="s">
        <v>1196</v>
      </c>
      <c r="F516" s="45" t="s">
        <v>1342</v>
      </c>
      <c r="G516" s="45" t="s">
        <v>225</v>
      </c>
      <c r="H516" s="107" t="s">
        <v>1233</v>
      </c>
      <c r="I516" s="107" t="s">
        <v>1233</v>
      </c>
      <c r="J516" s="107" t="s">
        <v>1233</v>
      </c>
      <c r="K516" s="107" t="s">
        <v>1233</v>
      </c>
      <c r="L516" s="107">
        <v>1</v>
      </c>
      <c r="O516" s="84" t="s">
        <v>1118</v>
      </c>
      <c r="P516" s="62">
        <v>0.76041666666666663</v>
      </c>
      <c r="Q516" s="45" t="s">
        <v>1203</v>
      </c>
      <c r="R516" s="45" t="s">
        <v>1232</v>
      </c>
      <c r="S516" s="45" t="s">
        <v>975</v>
      </c>
      <c r="T516" s="107">
        <v>1</v>
      </c>
    </row>
    <row r="517" spans="4:20" ht="15.6" x14ac:dyDescent="0.3">
      <c r="D517" s="62">
        <v>0.58333333333333337</v>
      </c>
      <c r="E517" s="45" t="s">
        <v>1173</v>
      </c>
      <c r="F517" s="45" t="s">
        <v>1287</v>
      </c>
      <c r="G517" s="45" t="s">
        <v>170</v>
      </c>
      <c r="H517" s="107" t="s">
        <v>1233</v>
      </c>
      <c r="I517" s="107" t="s">
        <v>1233</v>
      </c>
      <c r="J517" s="107" t="s">
        <v>1233</v>
      </c>
      <c r="K517" s="107" t="s">
        <v>1233</v>
      </c>
      <c r="L517" s="107">
        <v>1</v>
      </c>
      <c r="O517" s="84" t="s">
        <v>1118</v>
      </c>
      <c r="P517" s="62">
        <v>0.76041666666666663</v>
      </c>
      <c r="Q517" s="45" t="s">
        <v>1150</v>
      </c>
      <c r="R517" s="45" t="s">
        <v>1302</v>
      </c>
      <c r="S517" s="45" t="s">
        <v>647</v>
      </c>
      <c r="T517" s="107">
        <v>1</v>
      </c>
    </row>
    <row r="518" spans="4:20" ht="15.6" x14ac:dyDescent="0.3">
      <c r="D518" s="62">
        <v>0.58333333333333337</v>
      </c>
      <c r="E518" s="45" t="s">
        <v>1173</v>
      </c>
      <c r="F518" s="45" t="s">
        <v>1287</v>
      </c>
      <c r="G518" s="45" t="s">
        <v>309</v>
      </c>
      <c r="H518" s="107">
        <v>1</v>
      </c>
      <c r="I518" s="107" t="s">
        <v>1233</v>
      </c>
      <c r="J518" s="107" t="s">
        <v>1233</v>
      </c>
      <c r="K518" s="107" t="s">
        <v>1233</v>
      </c>
      <c r="L518" s="107" t="s">
        <v>1233</v>
      </c>
      <c r="O518" s="84" t="s">
        <v>1118</v>
      </c>
      <c r="P518" s="62">
        <v>0.76041666666666663</v>
      </c>
      <c r="Q518" s="45" t="s">
        <v>1178</v>
      </c>
      <c r="R518" s="45" t="s">
        <v>1332</v>
      </c>
      <c r="S518" s="45" t="s">
        <v>553</v>
      </c>
      <c r="T518" s="107">
        <v>1</v>
      </c>
    </row>
    <row r="519" spans="4:20" ht="15.6" x14ac:dyDescent="0.3">
      <c r="D519" s="62">
        <v>0.58333333333333337</v>
      </c>
      <c r="E519" s="45" t="s">
        <v>1173</v>
      </c>
      <c r="F519" s="45" t="s">
        <v>1287</v>
      </c>
      <c r="G519" s="45" t="s">
        <v>444</v>
      </c>
      <c r="H519" s="107" t="s">
        <v>1233</v>
      </c>
      <c r="I519" s="107">
        <v>1</v>
      </c>
      <c r="J519" s="107" t="s">
        <v>1233</v>
      </c>
      <c r="K519" s="107" t="s">
        <v>1233</v>
      </c>
      <c r="L519" s="107" t="s">
        <v>1233</v>
      </c>
      <c r="O519" s="84" t="s">
        <v>1118</v>
      </c>
      <c r="P519" s="62">
        <v>0.76041666666666663</v>
      </c>
      <c r="Q519" s="45" t="s">
        <v>1178</v>
      </c>
      <c r="R519" s="45" t="s">
        <v>1332</v>
      </c>
      <c r="S519" s="45" t="s">
        <v>259</v>
      </c>
      <c r="T519" s="107">
        <v>1</v>
      </c>
    </row>
    <row r="520" spans="4:20" ht="15.6" x14ac:dyDescent="0.3">
      <c r="D520" s="62">
        <v>0.61458333333333337</v>
      </c>
      <c r="E520" s="45" t="s">
        <v>1183</v>
      </c>
      <c r="F520" s="45" t="s">
        <v>1232</v>
      </c>
      <c r="G520" s="45" t="s">
        <v>620</v>
      </c>
      <c r="H520" s="107">
        <v>1</v>
      </c>
      <c r="I520" s="107" t="s">
        <v>1233</v>
      </c>
      <c r="J520" s="107" t="s">
        <v>1233</v>
      </c>
      <c r="K520" s="107" t="s">
        <v>1233</v>
      </c>
      <c r="L520" s="107" t="s">
        <v>1233</v>
      </c>
      <c r="O520" s="84" t="s">
        <v>1118</v>
      </c>
      <c r="P520" s="62">
        <v>0.76041666666666663</v>
      </c>
      <c r="Q520" s="45" t="s">
        <v>1173</v>
      </c>
      <c r="R520" s="45" t="s">
        <v>1287</v>
      </c>
      <c r="S520" s="45" t="s">
        <v>861</v>
      </c>
      <c r="T520" s="107">
        <v>1</v>
      </c>
    </row>
    <row r="521" spans="4:20" x14ac:dyDescent="0.3">
      <c r="D521" s="62">
        <v>0.61458333333333337</v>
      </c>
      <c r="E521" s="45" t="s">
        <v>1213</v>
      </c>
      <c r="F521" s="45" t="s">
        <v>1342</v>
      </c>
      <c r="G521" s="45" t="s">
        <v>683</v>
      </c>
      <c r="H521" s="107" t="s">
        <v>1233</v>
      </c>
      <c r="I521" s="107">
        <v>1</v>
      </c>
      <c r="J521" s="107" t="s">
        <v>1233</v>
      </c>
      <c r="K521" s="107" t="s">
        <v>1233</v>
      </c>
      <c r="L521" s="107" t="s">
        <v>1233</v>
      </c>
      <c r="O521" s="93" t="s">
        <v>3755</v>
      </c>
      <c r="P521" s="93"/>
      <c r="Q521" s="93"/>
      <c r="R521" s="93"/>
      <c r="S521" s="93"/>
      <c r="T521" s="108">
        <v>297</v>
      </c>
    </row>
    <row r="522" spans="4:20" ht="15.6" x14ac:dyDescent="0.3">
      <c r="D522" s="62">
        <v>0.61458333333333337</v>
      </c>
      <c r="E522" s="45" t="s">
        <v>1213</v>
      </c>
      <c r="F522" s="45" t="s">
        <v>1342</v>
      </c>
      <c r="G522" s="45" t="s">
        <v>50</v>
      </c>
      <c r="H522" s="107" t="s">
        <v>1233</v>
      </c>
      <c r="I522" s="107" t="s">
        <v>1233</v>
      </c>
      <c r="J522" s="107" t="s">
        <v>1233</v>
      </c>
      <c r="K522" s="107">
        <v>1</v>
      </c>
      <c r="L522" s="107" t="s">
        <v>1233</v>
      </c>
      <c r="O522" s="84" t="s">
        <v>1141</v>
      </c>
      <c r="P522" s="62">
        <v>0.33333333333333331</v>
      </c>
      <c r="Q522" s="45" t="s">
        <v>1208</v>
      </c>
      <c r="R522" s="45" t="s">
        <v>1332</v>
      </c>
      <c r="S522" s="45" t="s">
        <v>658</v>
      </c>
      <c r="T522" s="107">
        <v>1</v>
      </c>
    </row>
    <row r="523" spans="4:20" ht="15.6" x14ac:dyDescent="0.3">
      <c r="D523" s="62">
        <v>0.61458333333333337</v>
      </c>
      <c r="E523" s="45" t="s">
        <v>1213</v>
      </c>
      <c r="F523" s="45" t="s">
        <v>1342</v>
      </c>
      <c r="G523" s="45" t="s">
        <v>30</v>
      </c>
      <c r="H523" s="107" t="s">
        <v>1233</v>
      </c>
      <c r="I523" s="107" t="s">
        <v>1233</v>
      </c>
      <c r="J523" s="107" t="s">
        <v>1233</v>
      </c>
      <c r="K523" s="107">
        <v>1</v>
      </c>
      <c r="L523" s="107" t="s">
        <v>1233</v>
      </c>
      <c r="O523" s="84" t="s">
        <v>1141</v>
      </c>
      <c r="P523" s="62">
        <v>0.33333333333333331</v>
      </c>
      <c r="Q523" s="45" t="s">
        <v>1127</v>
      </c>
      <c r="R523" s="45" t="s">
        <v>1287</v>
      </c>
      <c r="S523" s="45" t="s">
        <v>664</v>
      </c>
      <c r="T523" s="107">
        <v>1</v>
      </c>
    </row>
    <row r="524" spans="4:20" ht="15.6" x14ac:dyDescent="0.3">
      <c r="D524" s="62">
        <v>0.61458333333333337</v>
      </c>
      <c r="E524" s="45" t="s">
        <v>1213</v>
      </c>
      <c r="F524" s="45" t="s">
        <v>1342</v>
      </c>
      <c r="G524" s="45" t="s">
        <v>306</v>
      </c>
      <c r="H524" s="107">
        <v>1</v>
      </c>
      <c r="I524" s="107" t="s">
        <v>1233</v>
      </c>
      <c r="J524" s="107" t="s">
        <v>1233</v>
      </c>
      <c r="K524" s="107" t="s">
        <v>1233</v>
      </c>
      <c r="L524" s="107" t="s">
        <v>1233</v>
      </c>
      <c r="O524" s="84" t="s">
        <v>1141</v>
      </c>
      <c r="P524" s="62">
        <v>0.33333333333333331</v>
      </c>
      <c r="Q524" s="45" t="s">
        <v>1210</v>
      </c>
      <c r="R524" s="45" t="s">
        <v>1302</v>
      </c>
      <c r="S524" s="45" t="s">
        <v>806</v>
      </c>
      <c r="T524" s="107">
        <v>1</v>
      </c>
    </row>
    <row r="525" spans="4:20" ht="15.6" x14ac:dyDescent="0.3">
      <c r="D525" s="62">
        <v>0.61458333333333337</v>
      </c>
      <c r="E525" s="45" t="s">
        <v>1213</v>
      </c>
      <c r="F525" s="45" t="s">
        <v>1342</v>
      </c>
      <c r="G525" s="45" t="s">
        <v>846</v>
      </c>
      <c r="H525" s="107" t="s">
        <v>1233</v>
      </c>
      <c r="I525" s="107" t="s">
        <v>1233</v>
      </c>
      <c r="J525" s="107">
        <v>1</v>
      </c>
      <c r="K525" s="107" t="s">
        <v>1233</v>
      </c>
      <c r="L525" s="107" t="s">
        <v>1233</v>
      </c>
      <c r="O525" s="84" t="s">
        <v>1141</v>
      </c>
      <c r="P525" s="62">
        <v>0.33333333333333331</v>
      </c>
      <c r="Q525" s="45" t="s">
        <v>1122</v>
      </c>
      <c r="R525" s="45" t="s">
        <v>1287</v>
      </c>
      <c r="S525" s="45" t="s">
        <v>716</v>
      </c>
      <c r="T525" s="107">
        <v>1</v>
      </c>
    </row>
    <row r="526" spans="4:20" ht="15.6" x14ac:dyDescent="0.3">
      <c r="D526" s="62">
        <v>0.61458333333333337</v>
      </c>
      <c r="E526" s="45" t="s">
        <v>1208</v>
      </c>
      <c r="F526" s="45" t="s">
        <v>1332</v>
      </c>
      <c r="G526" s="45" t="s">
        <v>749</v>
      </c>
      <c r="H526" s="107">
        <v>1</v>
      </c>
      <c r="I526" s="107" t="s">
        <v>1233</v>
      </c>
      <c r="J526" s="107">
        <v>1</v>
      </c>
      <c r="K526" s="107" t="s">
        <v>1233</v>
      </c>
      <c r="L526" s="107" t="s">
        <v>1233</v>
      </c>
      <c r="O526" s="84" t="s">
        <v>1141</v>
      </c>
      <c r="P526" s="62">
        <v>0.33333333333333331</v>
      </c>
      <c r="Q526" s="45" t="s">
        <v>1139</v>
      </c>
      <c r="R526" s="45" t="s">
        <v>1287</v>
      </c>
      <c r="S526" s="45" t="s">
        <v>1010</v>
      </c>
      <c r="T526" s="107">
        <v>1</v>
      </c>
    </row>
    <row r="527" spans="4:20" ht="15.6" x14ac:dyDescent="0.3">
      <c r="D527" s="62">
        <v>0.61458333333333337</v>
      </c>
      <c r="E527" s="45" t="s">
        <v>1138</v>
      </c>
      <c r="F527" s="45" t="s">
        <v>1287</v>
      </c>
      <c r="G527" s="45" t="s">
        <v>661</v>
      </c>
      <c r="H527" s="107" t="s">
        <v>1233</v>
      </c>
      <c r="I527" s="107">
        <v>1</v>
      </c>
      <c r="J527" s="107" t="s">
        <v>1233</v>
      </c>
      <c r="K527" s="107">
        <v>1</v>
      </c>
      <c r="L527" s="107" t="s">
        <v>1233</v>
      </c>
      <c r="O527" s="84" t="s">
        <v>1141</v>
      </c>
      <c r="P527" s="62">
        <v>0.33333333333333331</v>
      </c>
      <c r="Q527" s="45" t="s">
        <v>1157</v>
      </c>
      <c r="R527" s="45" t="s">
        <v>1232</v>
      </c>
      <c r="S527" s="45" t="s">
        <v>498</v>
      </c>
      <c r="T527" s="107">
        <v>1</v>
      </c>
    </row>
    <row r="528" spans="4:20" ht="15.6" x14ac:dyDescent="0.3">
      <c r="D528" s="62">
        <v>0.61458333333333337</v>
      </c>
      <c r="E528" s="45" t="s">
        <v>1127</v>
      </c>
      <c r="F528" s="45" t="s">
        <v>1287</v>
      </c>
      <c r="G528" s="45" t="s">
        <v>30</v>
      </c>
      <c r="H528" s="107">
        <v>1</v>
      </c>
      <c r="I528" s="107" t="s">
        <v>1233</v>
      </c>
      <c r="J528" s="107" t="s">
        <v>1233</v>
      </c>
      <c r="K528" s="107" t="s">
        <v>1233</v>
      </c>
      <c r="L528" s="107" t="s">
        <v>1233</v>
      </c>
      <c r="O528" s="84" t="s">
        <v>1141</v>
      </c>
      <c r="P528" s="62">
        <v>0.33333333333333331</v>
      </c>
      <c r="Q528" s="45" t="s">
        <v>1198</v>
      </c>
      <c r="R528" s="45" t="s">
        <v>1232</v>
      </c>
      <c r="S528" s="45" t="s">
        <v>565</v>
      </c>
      <c r="T528" s="107">
        <v>1</v>
      </c>
    </row>
    <row r="529" spans="4:20" ht="15.6" x14ac:dyDescent="0.3">
      <c r="D529" s="62">
        <v>0.61458333333333337</v>
      </c>
      <c r="E529" s="45" t="s">
        <v>1127</v>
      </c>
      <c r="F529" s="45" t="s">
        <v>1287</v>
      </c>
      <c r="G529" s="45" t="s">
        <v>568</v>
      </c>
      <c r="H529" s="107" t="s">
        <v>1233</v>
      </c>
      <c r="I529" s="107">
        <v>1</v>
      </c>
      <c r="J529" s="107" t="s">
        <v>1233</v>
      </c>
      <c r="K529" s="107" t="s">
        <v>1233</v>
      </c>
      <c r="L529" s="107" t="s">
        <v>1233</v>
      </c>
      <c r="O529" s="84" t="s">
        <v>1141</v>
      </c>
      <c r="P529" s="62">
        <v>0.33333333333333331</v>
      </c>
      <c r="Q529" s="45" t="s">
        <v>1132</v>
      </c>
      <c r="R529" s="45" t="s">
        <v>1302</v>
      </c>
      <c r="S529" s="45" t="s">
        <v>462</v>
      </c>
      <c r="T529" s="107">
        <v>1</v>
      </c>
    </row>
    <row r="530" spans="4:20" ht="15.6" x14ac:dyDescent="0.3">
      <c r="D530" s="62">
        <v>0.61458333333333337</v>
      </c>
      <c r="E530" s="45" t="s">
        <v>1127</v>
      </c>
      <c r="F530" s="45" t="s">
        <v>1287</v>
      </c>
      <c r="G530" s="45" t="s">
        <v>689</v>
      </c>
      <c r="H530" s="107" t="s">
        <v>1233</v>
      </c>
      <c r="I530" s="107" t="s">
        <v>1233</v>
      </c>
      <c r="J530" s="107" t="s">
        <v>1233</v>
      </c>
      <c r="K530" s="107">
        <v>1</v>
      </c>
      <c r="L530" s="107" t="s">
        <v>1233</v>
      </c>
      <c r="O530" s="84" t="s">
        <v>1141</v>
      </c>
      <c r="P530" s="62">
        <v>0.33333333333333331</v>
      </c>
      <c r="Q530" s="45" t="s">
        <v>1159</v>
      </c>
      <c r="R530" s="45" t="s">
        <v>1287</v>
      </c>
      <c r="S530" s="45" t="s">
        <v>611</v>
      </c>
      <c r="T530" s="107">
        <v>1</v>
      </c>
    </row>
    <row r="531" spans="4:20" ht="15.6" x14ac:dyDescent="0.3">
      <c r="D531" s="62">
        <v>0.61458333333333337</v>
      </c>
      <c r="E531" s="45" t="s">
        <v>1122</v>
      </c>
      <c r="F531" s="45" t="s">
        <v>1287</v>
      </c>
      <c r="G531" s="45" t="s">
        <v>225</v>
      </c>
      <c r="H531" s="107" t="s">
        <v>1233</v>
      </c>
      <c r="I531" s="107" t="s">
        <v>1233</v>
      </c>
      <c r="J531" s="107">
        <v>1</v>
      </c>
      <c r="K531" s="107" t="s">
        <v>1233</v>
      </c>
      <c r="L531" s="107" t="s">
        <v>1233</v>
      </c>
      <c r="O531" s="84" t="s">
        <v>1141</v>
      </c>
      <c r="P531" s="62">
        <v>0.33333333333333331</v>
      </c>
      <c r="Q531" s="45" t="s">
        <v>1200</v>
      </c>
      <c r="R531" s="45" t="s">
        <v>1232</v>
      </c>
      <c r="S531" s="45" t="s">
        <v>382</v>
      </c>
      <c r="T531" s="107">
        <v>1</v>
      </c>
    </row>
    <row r="532" spans="4:20" ht="15.6" x14ac:dyDescent="0.3">
      <c r="D532" s="62">
        <v>0.61458333333333337</v>
      </c>
      <c r="E532" s="45" t="s">
        <v>1122</v>
      </c>
      <c r="F532" s="45" t="s">
        <v>1287</v>
      </c>
      <c r="G532" s="45" t="s">
        <v>319</v>
      </c>
      <c r="H532" s="107">
        <v>1</v>
      </c>
      <c r="I532" s="107" t="s">
        <v>1233</v>
      </c>
      <c r="J532" s="107" t="s">
        <v>1233</v>
      </c>
      <c r="K532" s="107" t="s">
        <v>1233</v>
      </c>
      <c r="L532" s="107" t="s">
        <v>1233</v>
      </c>
      <c r="O532" s="84" t="s">
        <v>1141</v>
      </c>
      <c r="P532" s="62">
        <v>0.33333333333333331</v>
      </c>
      <c r="Q532" s="45" t="s">
        <v>1200</v>
      </c>
      <c r="R532" s="45" t="s">
        <v>1232</v>
      </c>
      <c r="S532" s="45" t="s">
        <v>770</v>
      </c>
      <c r="T532" s="107">
        <v>1</v>
      </c>
    </row>
    <row r="533" spans="4:20" ht="15.6" x14ac:dyDescent="0.3">
      <c r="D533" s="62">
        <v>0.61458333333333337</v>
      </c>
      <c r="E533" s="45" t="s">
        <v>1122</v>
      </c>
      <c r="F533" s="45" t="s">
        <v>1287</v>
      </c>
      <c r="G533" s="45" t="s">
        <v>1175</v>
      </c>
      <c r="H533" s="107" t="s">
        <v>1233</v>
      </c>
      <c r="I533" s="107" t="s">
        <v>1233</v>
      </c>
      <c r="J533" s="107" t="s">
        <v>1233</v>
      </c>
      <c r="K533" s="107">
        <v>1</v>
      </c>
      <c r="L533" s="107" t="s">
        <v>1233</v>
      </c>
      <c r="O533" s="84" t="s">
        <v>1141</v>
      </c>
      <c r="P533" s="62">
        <v>0.33333333333333331</v>
      </c>
      <c r="Q533" s="45" t="s">
        <v>1196</v>
      </c>
      <c r="R533" s="45" t="s">
        <v>1342</v>
      </c>
      <c r="S533" s="45" t="s">
        <v>716</v>
      </c>
      <c r="T533" s="107">
        <v>1</v>
      </c>
    </row>
    <row r="534" spans="4:20" ht="15.6" x14ac:dyDescent="0.3">
      <c r="D534" s="62">
        <v>0.61458333333333337</v>
      </c>
      <c r="E534" s="45" t="s">
        <v>1165</v>
      </c>
      <c r="F534" s="45" t="s">
        <v>1342</v>
      </c>
      <c r="G534" s="45" t="s">
        <v>237</v>
      </c>
      <c r="H534" s="107" t="s">
        <v>1233</v>
      </c>
      <c r="I534" s="107" t="s">
        <v>1233</v>
      </c>
      <c r="J534" s="107" t="s">
        <v>1233</v>
      </c>
      <c r="K534" s="107" t="s">
        <v>1233</v>
      </c>
      <c r="L534" s="107">
        <v>1</v>
      </c>
      <c r="O534" s="84" t="s">
        <v>1141</v>
      </c>
      <c r="P534" s="62">
        <v>0.33333333333333331</v>
      </c>
      <c r="Q534" s="45" t="s">
        <v>1199</v>
      </c>
      <c r="R534" s="45" t="s">
        <v>1842</v>
      </c>
      <c r="S534" s="45" t="s">
        <v>149</v>
      </c>
      <c r="T534" s="107">
        <v>1</v>
      </c>
    </row>
    <row r="535" spans="4:20" ht="15.6" x14ac:dyDescent="0.3">
      <c r="D535" s="62">
        <v>0.61458333333333337</v>
      </c>
      <c r="E535" s="45" t="s">
        <v>1165</v>
      </c>
      <c r="F535" s="45" t="s">
        <v>1342</v>
      </c>
      <c r="G535" s="45" t="s">
        <v>206</v>
      </c>
      <c r="H535" s="107" t="s">
        <v>1233</v>
      </c>
      <c r="I535" s="107" t="s">
        <v>1233</v>
      </c>
      <c r="J535" s="107" t="s">
        <v>1233</v>
      </c>
      <c r="K535" s="107" t="s">
        <v>1233</v>
      </c>
      <c r="L535" s="107">
        <v>1</v>
      </c>
      <c r="O535" s="84" t="s">
        <v>1141</v>
      </c>
      <c r="P535" s="62">
        <v>0.33333333333333331</v>
      </c>
      <c r="Q535" s="45" t="s">
        <v>1199</v>
      </c>
      <c r="R535" s="45" t="s">
        <v>1842</v>
      </c>
      <c r="S535" s="45" t="s">
        <v>239</v>
      </c>
      <c r="T535" s="107">
        <v>1</v>
      </c>
    </row>
    <row r="536" spans="4:20" ht="15.6" x14ac:dyDescent="0.3">
      <c r="D536" s="62">
        <v>0.61458333333333337</v>
      </c>
      <c r="E536" s="45" t="s">
        <v>1165</v>
      </c>
      <c r="F536" s="45" t="s">
        <v>1342</v>
      </c>
      <c r="G536" s="45" t="s">
        <v>1020</v>
      </c>
      <c r="H536" s="107" t="s">
        <v>1233</v>
      </c>
      <c r="I536" s="107" t="s">
        <v>1233</v>
      </c>
      <c r="J536" s="107">
        <v>1</v>
      </c>
      <c r="K536" s="107" t="s">
        <v>1233</v>
      </c>
      <c r="L536" s="107" t="s">
        <v>1233</v>
      </c>
      <c r="O536" s="84" t="s">
        <v>1141</v>
      </c>
      <c r="P536" s="62">
        <v>0.33333333333333331</v>
      </c>
      <c r="Q536" s="45" t="s">
        <v>1199</v>
      </c>
      <c r="R536" s="45" t="s">
        <v>1842</v>
      </c>
      <c r="S536" s="45" t="s">
        <v>626</v>
      </c>
      <c r="T536" s="107">
        <v>1</v>
      </c>
    </row>
    <row r="537" spans="4:20" ht="15.6" x14ac:dyDescent="0.3">
      <c r="D537" s="62">
        <v>0.61458333333333337</v>
      </c>
      <c r="E537" s="45" t="s">
        <v>1168</v>
      </c>
      <c r="F537" s="45" t="s">
        <v>1232</v>
      </c>
      <c r="G537" s="45" t="s">
        <v>188</v>
      </c>
      <c r="H537" s="107" t="s">
        <v>1233</v>
      </c>
      <c r="I537" s="107" t="s">
        <v>1233</v>
      </c>
      <c r="J537" s="107" t="s">
        <v>1233</v>
      </c>
      <c r="K537" s="107" t="s">
        <v>1233</v>
      </c>
      <c r="L537" s="107">
        <v>1</v>
      </c>
      <c r="O537" s="84" t="s">
        <v>1141</v>
      </c>
      <c r="P537" s="62">
        <v>0.36458333333333331</v>
      </c>
      <c r="Q537" s="45" t="s">
        <v>1208</v>
      </c>
      <c r="R537" s="45" t="s">
        <v>1332</v>
      </c>
      <c r="S537" s="45" t="s">
        <v>980</v>
      </c>
      <c r="T537" s="107">
        <v>1</v>
      </c>
    </row>
    <row r="538" spans="4:20" ht="15.6" x14ac:dyDescent="0.3">
      <c r="D538" s="62">
        <v>0.61458333333333337</v>
      </c>
      <c r="E538" s="45" t="s">
        <v>1168</v>
      </c>
      <c r="F538" s="45" t="s">
        <v>1232</v>
      </c>
      <c r="G538" s="45" t="s">
        <v>237</v>
      </c>
      <c r="H538" s="107" t="s">
        <v>1233</v>
      </c>
      <c r="I538" s="107" t="s">
        <v>1233</v>
      </c>
      <c r="J538" s="107">
        <v>1</v>
      </c>
      <c r="K538" s="107" t="s">
        <v>1233</v>
      </c>
      <c r="L538" s="107" t="s">
        <v>1233</v>
      </c>
      <c r="O538" s="84" t="s">
        <v>1141</v>
      </c>
      <c r="P538" s="62">
        <v>0.36458333333333331</v>
      </c>
      <c r="Q538" s="45" t="s">
        <v>1127</v>
      </c>
      <c r="R538" s="45" t="s">
        <v>1287</v>
      </c>
      <c r="S538" s="45" t="s">
        <v>282</v>
      </c>
      <c r="T538" s="107">
        <v>1</v>
      </c>
    </row>
    <row r="539" spans="4:20" ht="15.6" x14ac:dyDescent="0.3">
      <c r="D539" s="62">
        <v>0.61458333333333337</v>
      </c>
      <c r="E539" s="45" t="s">
        <v>1168</v>
      </c>
      <c r="F539" s="45" t="s">
        <v>1232</v>
      </c>
      <c r="G539" s="45" t="s">
        <v>428</v>
      </c>
      <c r="H539" s="107" t="s">
        <v>1233</v>
      </c>
      <c r="I539" s="107" t="s">
        <v>1233</v>
      </c>
      <c r="J539" s="107">
        <v>1</v>
      </c>
      <c r="K539" s="107" t="s">
        <v>1233</v>
      </c>
      <c r="L539" s="107" t="s">
        <v>1233</v>
      </c>
      <c r="O539" s="84" t="s">
        <v>1141</v>
      </c>
      <c r="P539" s="62">
        <v>0.36458333333333331</v>
      </c>
      <c r="Q539" s="45" t="s">
        <v>1210</v>
      </c>
      <c r="R539" s="45" t="s">
        <v>1302</v>
      </c>
      <c r="S539" s="45" t="s">
        <v>825</v>
      </c>
      <c r="T539" s="107">
        <v>1</v>
      </c>
    </row>
    <row r="540" spans="4:20" ht="15.6" x14ac:dyDescent="0.3">
      <c r="D540" s="62">
        <v>0.61458333333333337</v>
      </c>
      <c r="E540" s="45" t="s">
        <v>1206</v>
      </c>
      <c r="F540" s="45" t="s">
        <v>1302</v>
      </c>
      <c r="G540" s="45" t="s">
        <v>794</v>
      </c>
      <c r="H540" s="107" t="s">
        <v>1233</v>
      </c>
      <c r="I540" s="107">
        <v>1</v>
      </c>
      <c r="J540" s="107" t="s">
        <v>1233</v>
      </c>
      <c r="K540" s="107" t="s">
        <v>1233</v>
      </c>
      <c r="L540" s="107" t="s">
        <v>1233</v>
      </c>
      <c r="O540" s="84" t="s">
        <v>1141</v>
      </c>
      <c r="P540" s="62">
        <v>0.36458333333333331</v>
      </c>
      <c r="Q540" s="45" t="s">
        <v>1122</v>
      </c>
      <c r="R540" s="45" t="s">
        <v>1287</v>
      </c>
      <c r="S540" s="45" t="s">
        <v>667</v>
      </c>
      <c r="T540" s="107">
        <v>1</v>
      </c>
    </row>
    <row r="541" spans="4:20" ht="15.6" x14ac:dyDescent="0.3">
      <c r="D541" s="62">
        <v>0.61458333333333337</v>
      </c>
      <c r="E541" s="45" t="s">
        <v>1206</v>
      </c>
      <c r="F541" s="45" t="s">
        <v>1302</v>
      </c>
      <c r="G541" s="45" t="s">
        <v>1080</v>
      </c>
      <c r="H541" s="107" t="s">
        <v>1233</v>
      </c>
      <c r="I541" s="107" t="s">
        <v>1233</v>
      </c>
      <c r="J541" s="107" t="s">
        <v>1233</v>
      </c>
      <c r="K541" s="107">
        <v>1</v>
      </c>
      <c r="L541" s="107" t="s">
        <v>1233</v>
      </c>
      <c r="O541" s="84" t="s">
        <v>1141</v>
      </c>
      <c r="P541" s="62">
        <v>0.36458333333333331</v>
      </c>
      <c r="Q541" s="45" t="s">
        <v>1117</v>
      </c>
      <c r="R541" s="45" t="s">
        <v>1302</v>
      </c>
      <c r="S541" s="45" t="s">
        <v>770</v>
      </c>
      <c r="T541" s="107">
        <v>1</v>
      </c>
    </row>
    <row r="542" spans="4:20" ht="15.6" x14ac:dyDescent="0.3">
      <c r="D542" s="62">
        <v>0.61458333333333337</v>
      </c>
      <c r="E542" s="45" t="s">
        <v>1117</v>
      </c>
      <c r="F542" s="45" t="s">
        <v>1302</v>
      </c>
      <c r="G542" s="45" t="s">
        <v>568</v>
      </c>
      <c r="H542" s="107" t="s">
        <v>1233</v>
      </c>
      <c r="I542" s="107" t="s">
        <v>1233</v>
      </c>
      <c r="J542" s="107" t="s">
        <v>1233</v>
      </c>
      <c r="K542" s="107" t="s">
        <v>1233</v>
      </c>
      <c r="L542" s="107">
        <v>1</v>
      </c>
      <c r="O542" s="84" t="s">
        <v>1141</v>
      </c>
      <c r="P542" s="62">
        <v>0.36458333333333331</v>
      </c>
      <c r="Q542" s="45" t="s">
        <v>1139</v>
      </c>
      <c r="R542" s="45" t="s">
        <v>1287</v>
      </c>
      <c r="S542" s="45" t="s">
        <v>498</v>
      </c>
      <c r="T542" s="107">
        <v>1</v>
      </c>
    </row>
    <row r="543" spans="4:20" ht="15.6" x14ac:dyDescent="0.3">
      <c r="D543" s="62">
        <v>0.61458333333333337</v>
      </c>
      <c r="E543" s="45" t="s">
        <v>1117</v>
      </c>
      <c r="F543" s="45" t="s">
        <v>1302</v>
      </c>
      <c r="G543" s="45" t="s">
        <v>422</v>
      </c>
      <c r="H543" s="107" t="s">
        <v>1233</v>
      </c>
      <c r="I543" s="107" t="s">
        <v>1233</v>
      </c>
      <c r="J543" s="107" t="s">
        <v>1233</v>
      </c>
      <c r="K543" s="107">
        <v>1</v>
      </c>
      <c r="L543" s="107" t="s">
        <v>1233</v>
      </c>
      <c r="O543" s="84" t="s">
        <v>1141</v>
      </c>
      <c r="P543" s="62">
        <v>0.36458333333333331</v>
      </c>
      <c r="Q543" s="45" t="s">
        <v>1139</v>
      </c>
      <c r="R543" s="45" t="s">
        <v>1287</v>
      </c>
      <c r="S543" s="45" t="s">
        <v>565</v>
      </c>
      <c r="T543" s="107">
        <v>1</v>
      </c>
    </row>
    <row r="544" spans="4:20" ht="15.6" x14ac:dyDescent="0.3">
      <c r="D544" s="62">
        <v>0.61458333333333337</v>
      </c>
      <c r="E544" s="45" t="s">
        <v>1297</v>
      </c>
      <c r="F544" s="45" t="s">
        <v>1287</v>
      </c>
      <c r="G544" s="45" t="s">
        <v>620</v>
      </c>
      <c r="H544" s="107" t="s">
        <v>1233</v>
      </c>
      <c r="I544" s="107" t="s">
        <v>1233</v>
      </c>
      <c r="J544" s="107">
        <v>1</v>
      </c>
      <c r="K544" s="107" t="s">
        <v>1233</v>
      </c>
      <c r="L544" s="107" t="s">
        <v>1233</v>
      </c>
      <c r="O544" s="84" t="s">
        <v>1141</v>
      </c>
      <c r="P544" s="62">
        <v>0.36458333333333331</v>
      </c>
      <c r="Q544" s="45" t="s">
        <v>1157</v>
      </c>
      <c r="R544" s="45" t="s">
        <v>1232</v>
      </c>
      <c r="S544" s="45" t="s">
        <v>462</v>
      </c>
      <c r="T544" s="107">
        <v>1</v>
      </c>
    </row>
    <row r="545" spans="4:20" ht="15.6" x14ac:dyDescent="0.3">
      <c r="D545" s="62">
        <v>0.61458333333333337</v>
      </c>
      <c r="E545" s="45" t="s">
        <v>1297</v>
      </c>
      <c r="F545" s="45" t="s">
        <v>1287</v>
      </c>
      <c r="G545" s="45" t="s">
        <v>725</v>
      </c>
      <c r="H545" s="107">
        <v>1</v>
      </c>
      <c r="I545" s="107" t="s">
        <v>1233</v>
      </c>
      <c r="J545" s="107" t="s">
        <v>1233</v>
      </c>
      <c r="K545" s="107" t="s">
        <v>1233</v>
      </c>
      <c r="L545" s="107" t="s">
        <v>1233</v>
      </c>
      <c r="O545" s="84" t="s">
        <v>1141</v>
      </c>
      <c r="P545" s="62">
        <v>0.36458333333333331</v>
      </c>
      <c r="Q545" s="45" t="s">
        <v>1157</v>
      </c>
      <c r="R545" s="45" t="s">
        <v>1232</v>
      </c>
      <c r="S545" s="45" t="s">
        <v>1010</v>
      </c>
      <c r="T545" s="107">
        <v>1</v>
      </c>
    </row>
    <row r="546" spans="4:20" ht="15.6" x14ac:dyDescent="0.3">
      <c r="D546" s="62">
        <v>0.61458333333333337</v>
      </c>
      <c r="E546" s="45" t="s">
        <v>1142</v>
      </c>
      <c r="F546" s="45" t="s">
        <v>1302</v>
      </c>
      <c r="G546" s="45" t="s">
        <v>62</v>
      </c>
      <c r="H546" s="107" t="s">
        <v>1233</v>
      </c>
      <c r="I546" s="107">
        <v>1</v>
      </c>
      <c r="J546" s="107" t="s">
        <v>1233</v>
      </c>
      <c r="K546" s="107" t="s">
        <v>1233</v>
      </c>
      <c r="L546" s="107" t="s">
        <v>1233</v>
      </c>
      <c r="O546" s="84" t="s">
        <v>1141</v>
      </c>
      <c r="P546" s="62">
        <v>0.36458333333333331</v>
      </c>
      <c r="Q546" s="45" t="s">
        <v>1191</v>
      </c>
      <c r="R546" s="45" t="s">
        <v>1232</v>
      </c>
      <c r="S546" s="45" t="s">
        <v>716</v>
      </c>
      <c r="T546" s="107">
        <v>1</v>
      </c>
    </row>
    <row r="547" spans="4:20" ht="15.6" x14ac:dyDescent="0.3">
      <c r="D547" s="62">
        <v>0.61458333333333337</v>
      </c>
      <c r="E547" s="45" t="s">
        <v>1142</v>
      </c>
      <c r="F547" s="45" t="s">
        <v>1302</v>
      </c>
      <c r="G547" s="45" t="s">
        <v>686</v>
      </c>
      <c r="H547" s="107" t="s">
        <v>1233</v>
      </c>
      <c r="I547" s="107" t="s">
        <v>1233</v>
      </c>
      <c r="J547" s="107" t="s">
        <v>1233</v>
      </c>
      <c r="K547" s="107">
        <v>1</v>
      </c>
      <c r="L547" s="107" t="s">
        <v>1233</v>
      </c>
      <c r="O547" s="84" t="s">
        <v>1141</v>
      </c>
      <c r="P547" s="62">
        <v>0.36458333333333331</v>
      </c>
      <c r="Q547" s="45" t="s">
        <v>1198</v>
      </c>
      <c r="R547" s="45" t="s">
        <v>1232</v>
      </c>
      <c r="S547" s="45" t="s">
        <v>456</v>
      </c>
      <c r="T547" s="107">
        <v>1</v>
      </c>
    </row>
    <row r="548" spans="4:20" ht="15.6" x14ac:dyDescent="0.3">
      <c r="D548" s="62">
        <v>0.61458333333333337</v>
      </c>
      <c r="E548" s="45" t="s">
        <v>1142</v>
      </c>
      <c r="F548" s="45" t="s">
        <v>1302</v>
      </c>
      <c r="G548" s="45" t="s">
        <v>650</v>
      </c>
      <c r="H548" s="107" t="s">
        <v>1233</v>
      </c>
      <c r="I548" s="107" t="s">
        <v>1233</v>
      </c>
      <c r="J548" s="107">
        <v>1</v>
      </c>
      <c r="K548" s="107" t="s">
        <v>1233</v>
      </c>
      <c r="L548" s="107" t="s">
        <v>1233</v>
      </c>
      <c r="O548" s="84" t="s">
        <v>1141</v>
      </c>
      <c r="P548" s="62">
        <v>0.36458333333333331</v>
      </c>
      <c r="Q548" s="45" t="s">
        <v>1132</v>
      </c>
      <c r="R548" s="45" t="s">
        <v>1302</v>
      </c>
      <c r="S548" s="45" t="s">
        <v>658</v>
      </c>
      <c r="T548" s="107">
        <v>1</v>
      </c>
    </row>
    <row r="549" spans="4:20" ht="15.6" x14ac:dyDescent="0.3">
      <c r="D549" s="62">
        <v>0.61458333333333337</v>
      </c>
      <c r="E549" s="45" t="s">
        <v>1197</v>
      </c>
      <c r="F549" s="45" t="s">
        <v>1302</v>
      </c>
      <c r="G549" s="45" t="s">
        <v>689</v>
      </c>
      <c r="H549" s="107">
        <v>1</v>
      </c>
      <c r="I549" s="107" t="s">
        <v>1233</v>
      </c>
      <c r="J549" s="107" t="s">
        <v>1233</v>
      </c>
      <c r="K549" s="107" t="s">
        <v>1233</v>
      </c>
      <c r="L549" s="107" t="s">
        <v>1233</v>
      </c>
      <c r="O549" s="84" t="s">
        <v>1141</v>
      </c>
      <c r="P549" s="62">
        <v>0.36458333333333331</v>
      </c>
      <c r="Q549" s="45" t="s">
        <v>1159</v>
      </c>
      <c r="R549" s="45" t="s">
        <v>1287</v>
      </c>
      <c r="S549" s="45" t="s">
        <v>382</v>
      </c>
      <c r="T549" s="107">
        <v>1</v>
      </c>
    </row>
    <row r="550" spans="4:20" ht="15.6" x14ac:dyDescent="0.3">
      <c r="D550" s="62">
        <v>0.61458333333333337</v>
      </c>
      <c r="E550" s="45" t="s">
        <v>1197</v>
      </c>
      <c r="F550" s="45" t="s">
        <v>1302</v>
      </c>
      <c r="G550" s="45" t="s">
        <v>316</v>
      </c>
      <c r="H550" s="107" t="s">
        <v>1233</v>
      </c>
      <c r="I550" s="107">
        <v>1</v>
      </c>
      <c r="J550" s="107" t="s">
        <v>1233</v>
      </c>
      <c r="K550" s="107" t="s">
        <v>1233</v>
      </c>
      <c r="L550" s="107" t="s">
        <v>1233</v>
      </c>
      <c r="O550" s="84" t="s">
        <v>1141</v>
      </c>
      <c r="P550" s="62">
        <v>0.36458333333333331</v>
      </c>
      <c r="Q550" s="45" t="s">
        <v>1159</v>
      </c>
      <c r="R550" s="45" t="s">
        <v>1287</v>
      </c>
      <c r="S550" s="45" t="s">
        <v>770</v>
      </c>
      <c r="T550" s="107">
        <v>1</v>
      </c>
    </row>
    <row r="551" spans="4:20" ht="15.6" x14ac:dyDescent="0.3">
      <c r="D551" s="62">
        <v>0.61458333333333337</v>
      </c>
      <c r="E551" s="45" t="s">
        <v>1176</v>
      </c>
      <c r="F551" s="45" t="s">
        <v>1342</v>
      </c>
      <c r="G551" s="45" t="s">
        <v>222</v>
      </c>
      <c r="H551" s="107" t="s">
        <v>1233</v>
      </c>
      <c r="I551" s="107">
        <v>1</v>
      </c>
      <c r="J551" s="107" t="s">
        <v>1233</v>
      </c>
      <c r="K551" s="107" t="s">
        <v>1233</v>
      </c>
      <c r="L551" s="107" t="s">
        <v>1233</v>
      </c>
      <c r="O551" s="84" t="s">
        <v>1141</v>
      </c>
      <c r="P551" s="62">
        <v>0.36458333333333331</v>
      </c>
      <c r="Q551" s="45" t="s">
        <v>1159</v>
      </c>
      <c r="R551" s="45" t="s">
        <v>1287</v>
      </c>
      <c r="S551" s="45" t="s">
        <v>480</v>
      </c>
      <c r="T551" s="107">
        <v>1</v>
      </c>
    </row>
    <row r="552" spans="4:20" ht="15.6" x14ac:dyDescent="0.3">
      <c r="D552" s="62">
        <v>0.61458333333333337</v>
      </c>
      <c r="E552" s="45" t="s">
        <v>1125</v>
      </c>
      <c r="F552" s="45" t="s">
        <v>1287</v>
      </c>
      <c r="G552" s="45" t="s">
        <v>225</v>
      </c>
      <c r="H552" s="107" t="s">
        <v>1233</v>
      </c>
      <c r="I552" s="107" t="s">
        <v>1233</v>
      </c>
      <c r="J552" s="107" t="s">
        <v>1233</v>
      </c>
      <c r="K552" s="107" t="s">
        <v>1233</v>
      </c>
      <c r="L552" s="107">
        <v>1</v>
      </c>
      <c r="O552" s="84" t="s">
        <v>1141</v>
      </c>
      <c r="P552" s="62">
        <v>0.36458333333333331</v>
      </c>
      <c r="Q552" s="45" t="s">
        <v>1200</v>
      </c>
      <c r="R552" s="45" t="s">
        <v>1232</v>
      </c>
      <c r="S552" s="45" t="s">
        <v>611</v>
      </c>
      <c r="T552" s="107">
        <v>1</v>
      </c>
    </row>
    <row r="553" spans="4:20" ht="15.6" x14ac:dyDescent="0.3">
      <c r="D553" s="62">
        <v>0.61458333333333337</v>
      </c>
      <c r="E553" s="45" t="s">
        <v>1125</v>
      </c>
      <c r="F553" s="45" t="s">
        <v>1287</v>
      </c>
      <c r="G553" s="45" t="s">
        <v>235</v>
      </c>
      <c r="H553" s="107" t="s">
        <v>1233</v>
      </c>
      <c r="I553" s="107" t="s">
        <v>1233</v>
      </c>
      <c r="J553" s="107" t="s">
        <v>1233</v>
      </c>
      <c r="K553" s="107" t="s">
        <v>1233</v>
      </c>
      <c r="L553" s="107">
        <v>1</v>
      </c>
      <c r="O553" s="84" t="s">
        <v>1141</v>
      </c>
      <c r="P553" s="62">
        <v>0.36458333333333331</v>
      </c>
      <c r="Q553" s="45" t="s">
        <v>1214</v>
      </c>
      <c r="R553" s="45" t="s">
        <v>1332</v>
      </c>
      <c r="S553" s="45" t="s">
        <v>857</v>
      </c>
      <c r="T553" s="107">
        <v>1</v>
      </c>
    </row>
    <row r="554" spans="4:20" ht="15.6" x14ac:dyDescent="0.3">
      <c r="D554" s="62">
        <v>0.61458333333333337</v>
      </c>
      <c r="E554" s="45" t="s">
        <v>1125</v>
      </c>
      <c r="F554" s="45" t="s">
        <v>1287</v>
      </c>
      <c r="G554" s="45" t="s">
        <v>797</v>
      </c>
      <c r="H554" s="107" t="s">
        <v>1233</v>
      </c>
      <c r="I554" s="107" t="s">
        <v>1233</v>
      </c>
      <c r="J554" s="107">
        <v>1</v>
      </c>
      <c r="K554" s="107" t="s">
        <v>1233</v>
      </c>
      <c r="L554" s="107" t="s">
        <v>1233</v>
      </c>
      <c r="O554" s="84" t="s">
        <v>1141</v>
      </c>
      <c r="P554" s="62">
        <v>0.36458333333333331</v>
      </c>
      <c r="Q554" s="45" t="s">
        <v>1196</v>
      </c>
      <c r="R554" s="45" t="s">
        <v>1342</v>
      </c>
      <c r="S554" s="45" t="s">
        <v>149</v>
      </c>
      <c r="T554" s="107">
        <v>1</v>
      </c>
    </row>
    <row r="555" spans="4:20" ht="15.6" x14ac:dyDescent="0.3">
      <c r="D555" s="62">
        <v>0.61458333333333337</v>
      </c>
      <c r="E555" s="45" t="s">
        <v>1125</v>
      </c>
      <c r="F555" s="45" t="s">
        <v>1287</v>
      </c>
      <c r="G555" s="45" t="s">
        <v>428</v>
      </c>
      <c r="H555" s="107">
        <v>1</v>
      </c>
      <c r="I555" s="107" t="s">
        <v>1233</v>
      </c>
      <c r="J555" s="107" t="s">
        <v>1233</v>
      </c>
      <c r="K555" s="107" t="s">
        <v>1233</v>
      </c>
      <c r="L555" s="107" t="s">
        <v>1233</v>
      </c>
      <c r="O555" s="84" t="s">
        <v>1141</v>
      </c>
      <c r="P555" s="62">
        <v>0.36458333333333331</v>
      </c>
      <c r="Q555" s="45" t="s">
        <v>1196</v>
      </c>
      <c r="R555" s="45" t="s">
        <v>1342</v>
      </c>
      <c r="S555" s="45" t="s">
        <v>239</v>
      </c>
      <c r="T555" s="107">
        <v>1</v>
      </c>
    </row>
    <row r="556" spans="4:20" ht="15.6" x14ac:dyDescent="0.3">
      <c r="D556" s="62">
        <v>0.61458333333333337</v>
      </c>
      <c r="E556" s="45" t="s">
        <v>1139</v>
      </c>
      <c r="F556" s="45" t="s">
        <v>1287</v>
      </c>
      <c r="G556" s="45" t="s">
        <v>50</v>
      </c>
      <c r="H556" s="107" t="s">
        <v>1233</v>
      </c>
      <c r="I556" s="107">
        <v>1</v>
      </c>
      <c r="J556" s="107" t="s">
        <v>1233</v>
      </c>
      <c r="K556" s="107" t="s">
        <v>1233</v>
      </c>
      <c r="L556" s="107" t="s">
        <v>1233</v>
      </c>
      <c r="O556" s="84" t="s">
        <v>1141</v>
      </c>
      <c r="P556" s="62">
        <v>0.36458333333333331</v>
      </c>
      <c r="Q556" s="45" t="s">
        <v>1196</v>
      </c>
      <c r="R556" s="45" t="s">
        <v>1342</v>
      </c>
      <c r="S556" s="45" t="s">
        <v>626</v>
      </c>
      <c r="T556" s="107">
        <v>1</v>
      </c>
    </row>
    <row r="557" spans="4:20" ht="15.6" x14ac:dyDescent="0.3">
      <c r="D557" s="62">
        <v>0.61458333333333337</v>
      </c>
      <c r="E557" s="45" t="s">
        <v>1205</v>
      </c>
      <c r="F557" s="45" t="s">
        <v>1232</v>
      </c>
      <c r="G557" s="45" t="s">
        <v>270</v>
      </c>
      <c r="H557" s="107" t="s">
        <v>1233</v>
      </c>
      <c r="I557" s="107" t="s">
        <v>1233</v>
      </c>
      <c r="J557" s="107" t="s">
        <v>1233</v>
      </c>
      <c r="K557" s="107">
        <v>1</v>
      </c>
      <c r="L557" s="107" t="s">
        <v>1233</v>
      </c>
      <c r="O557" s="84" t="s">
        <v>1141</v>
      </c>
      <c r="P557" s="62">
        <v>0.36458333333333331</v>
      </c>
      <c r="Q557" s="45" t="s">
        <v>1199</v>
      </c>
      <c r="R557" s="45" t="s">
        <v>1842</v>
      </c>
      <c r="S557" s="45" t="s">
        <v>806</v>
      </c>
      <c r="T557" s="107">
        <v>1</v>
      </c>
    </row>
    <row r="558" spans="4:20" ht="15.6" x14ac:dyDescent="0.3">
      <c r="D558" s="62">
        <v>0.61458333333333337</v>
      </c>
      <c r="E558" s="45" t="s">
        <v>1205</v>
      </c>
      <c r="F558" s="45" t="s">
        <v>1232</v>
      </c>
      <c r="G558" s="45" t="s">
        <v>871</v>
      </c>
      <c r="H558" s="107" t="s">
        <v>1233</v>
      </c>
      <c r="I558" s="107">
        <v>1</v>
      </c>
      <c r="J558" s="107" t="s">
        <v>1233</v>
      </c>
      <c r="K558" s="107" t="s">
        <v>1233</v>
      </c>
      <c r="L558" s="107" t="s">
        <v>1233</v>
      </c>
      <c r="O558" s="84" t="s">
        <v>1141</v>
      </c>
      <c r="P558" s="62">
        <v>0.39583333333333331</v>
      </c>
      <c r="Q558" s="45" t="s">
        <v>1208</v>
      </c>
      <c r="R558" s="45" t="s">
        <v>1332</v>
      </c>
      <c r="S558" s="45" t="s">
        <v>510</v>
      </c>
      <c r="T558" s="107">
        <v>1</v>
      </c>
    </row>
    <row r="559" spans="4:20" ht="15.6" x14ac:dyDescent="0.3">
      <c r="D559" s="62">
        <v>0.61458333333333337</v>
      </c>
      <c r="E559" s="45" t="s">
        <v>1191</v>
      </c>
      <c r="F559" s="45" t="s">
        <v>1232</v>
      </c>
      <c r="G559" s="45" t="s">
        <v>577</v>
      </c>
      <c r="H559" s="107" t="s">
        <v>1233</v>
      </c>
      <c r="I559" s="107" t="s">
        <v>1233</v>
      </c>
      <c r="J559" s="107" t="s">
        <v>1233</v>
      </c>
      <c r="K559" s="107">
        <v>1</v>
      </c>
      <c r="L559" s="107" t="s">
        <v>1233</v>
      </c>
      <c r="O559" s="84" t="s">
        <v>1141</v>
      </c>
      <c r="P559" s="62">
        <v>0.39583333333333331</v>
      </c>
      <c r="Q559" s="45" t="s">
        <v>1127</v>
      </c>
      <c r="R559" s="45" t="s">
        <v>1287</v>
      </c>
      <c r="S559" s="45" t="s">
        <v>456</v>
      </c>
      <c r="T559" s="107">
        <v>1</v>
      </c>
    </row>
    <row r="560" spans="4:20" ht="15.6" x14ac:dyDescent="0.3">
      <c r="D560" s="62">
        <v>0.61458333333333337</v>
      </c>
      <c r="E560" s="45" t="s">
        <v>1191</v>
      </c>
      <c r="F560" s="45" t="s">
        <v>1232</v>
      </c>
      <c r="G560" s="45" t="s">
        <v>309</v>
      </c>
      <c r="H560" s="107">
        <v>1</v>
      </c>
      <c r="I560" s="107" t="s">
        <v>1233</v>
      </c>
      <c r="J560" s="107" t="s">
        <v>1233</v>
      </c>
      <c r="K560" s="107" t="s">
        <v>1233</v>
      </c>
      <c r="L560" s="107" t="s">
        <v>1233</v>
      </c>
      <c r="O560" s="84" t="s">
        <v>1141</v>
      </c>
      <c r="P560" s="62">
        <v>0.39583333333333331</v>
      </c>
      <c r="Q560" s="45" t="s">
        <v>1210</v>
      </c>
      <c r="R560" s="45" t="s">
        <v>1302</v>
      </c>
      <c r="S560" s="45" t="s">
        <v>664</v>
      </c>
      <c r="T560" s="107">
        <v>1</v>
      </c>
    </row>
    <row r="561" spans="4:20" ht="15.6" x14ac:dyDescent="0.3">
      <c r="D561" s="62">
        <v>0.61458333333333337</v>
      </c>
      <c r="E561" s="45" t="s">
        <v>1191</v>
      </c>
      <c r="F561" s="45" t="s">
        <v>1232</v>
      </c>
      <c r="G561" s="45" t="s">
        <v>209</v>
      </c>
      <c r="H561" s="107" t="s">
        <v>1233</v>
      </c>
      <c r="I561" s="107" t="s">
        <v>1233</v>
      </c>
      <c r="J561" s="107">
        <v>1</v>
      </c>
      <c r="K561" s="107" t="s">
        <v>1233</v>
      </c>
      <c r="L561" s="107">
        <v>1</v>
      </c>
      <c r="O561" s="84" t="s">
        <v>1141</v>
      </c>
      <c r="P561" s="62">
        <v>0.39583333333333331</v>
      </c>
      <c r="Q561" s="45" t="s">
        <v>1210</v>
      </c>
      <c r="R561" s="45" t="s">
        <v>1302</v>
      </c>
      <c r="S561" s="45" t="s">
        <v>1010</v>
      </c>
      <c r="T561" s="107">
        <v>1</v>
      </c>
    </row>
    <row r="562" spans="4:20" ht="15.6" x14ac:dyDescent="0.3">
      <c r="D562" s="62">
        <v>0.61458333333333337</v>
      </c>
      <c r="E562" s="45" t="s">
        <v>1132</v>
      </c>
      <c r="F562" s="45" t="s">
        <v>1302</v>
      </c>
      <c r="G562" s="45" t="s">
        <v>477</v>
      </c>
      <c r="H562" s="107" t="s">
        <v>1233</v>
      </c>
      <c r="I562" s="107" t="s">
        <v>1233</v>
      </c>
      <c r="J562" s="107">
        <v>1</v>
      </c>
      <c r="K562" s="107" t="s">
        <v>1233</v>
      </c>
      <c r="L562" s="107" t="s">
        <v>1233</v>
      </c>
      <c r="O562" s="84" t="s">
        <v>1141</v>
      </c>
      <c r="P562" s="62">
        <v>0.39583333333333331</v>
      </c>
      <c r="Q562" s="45" t="s">
        <v>1122</v>
      </c>
      <c r="R562" s="45" t="s">
        <v>1287</v>
      </c>
      <c r="S562" s="45" t="s">
        <v>950</v>
      </c>
      <c r="T562" s="107">
        <v>1</v>
      </c>
    </row>
    <row r="563" spans="4:20" ht="15.6" x14ac:dyDescent="0.3">
      <c r="D563" s="62">
        <v>0.61458333333333337</v>
      </c>
      <c r="E563" s="45" t="s">
        <v>1132</v>
      </c>
      <c r="F563" s="45" t="s">
        <v>1302</v>
      </c>
      <c r="G563" s="45" t="s">
        <v>98</v>
      </c>
      <c r="H563" s="107" t="s">
        <v>1233</v>
      </c>
      <c r="I563" s="107">
        <v>1</v>
      </c>
      <c r="J563" s="107" t="s">
        <v>1233</v>
      </c>
      <c r="K563" s="107" t="s">
        <v>1233</v>
      </c>
      <c r="L563" s="107" t="s">
        <v>1233</v>
      </c>
      <c r="O563" s="84" t="s">
        <v>1141</v>
      </c>
      <c r="P563" s="62">
        <v>0.39583333333333331</v>
      </c>
      <c r="Q563" s="45" t="s">
        <v>1117</v>
      </c>
      <c r="R563" s="45" t="s">
        <v>1302</v>
      </c>
      <c r="S563" s="45" t="s">
        <v>149</v>
      </c>
      <c r="T563" s="107">
        <v>1</v>
      </c>
    </row>
    <row r="564" spans="4:20" ht="15.6" x14ac:dyDescent="0.3">
      <c r="D564" s="62">
        <v>0.61458333333333337</v>
      </c>
      <c r="E564" s="45" t="s">
        <v>1211</v>
      </c>
      <c r="F564" s="45" t="s">
        <v>1302</v>
      </c>
      <c r="G564" s="45" t="s">
        <v>52</v>
      </c>
      <c r="H564" s="107">
        <v>1</v>
      </c>
      <c r="I564" s="107" t="s">
        <v>1233</v>
      </c>
      <c r="J564" s="107" t="s">
        <v>1233</v>
      </c>
      <c r="K564" s="107" t="s">
        <v>1233</v>
      </c>
      <c r="L564" s="107" t="s">
        <v>1233</v>
      </c>
      <c r="O564" s="84" t="s">
        <v>1141</v>
      </c>
      <c r="P564" s="62">
        <v>0.39583333333333331</v>
      </c>
      <c r="Q564" s="45" t="s">
        <v>1117</v>
      </c>
      <c r="R564" s="45" t="s">
        <v>1302</v>
      </c>
      <c r="S564" s="45" t="s">
        <v>456</v>
      </c>
      <c r="T564" s="107">
        <v>1</v>
      </c>
    </row>
    <row r="565" spans="4:20" ht="15.6" x14ac:dyDescent="0.3">
      <c r="D565" s="62">
        <v>0.61458333333333337</v>
      </c>
      <c r="E565" s="45" t="s">
        <v>1211</v>
      </c>
      <c r="F565" s="45" t="s">
        <v>1302</v>
      </c>
      <c r="G565" s="45" t="s">
        <v>235</v>
      </c>
      <c r="H565" s="107" t="s">
        <v>1233</v>
      </c>
      <c r="I565" s="107" t="s">
        <v>1233</v>
      </c>
      <c r="J565" s="107">
        <v>1</v>
      </c>
      <c r="K565" s="107" t="s">
        <v>1233</v>
      </c>
      <c r="L565" s="107" t="s">
        <v>1233</v>
      </c>
      <c r="O565" s="84" t="s">
        <v>1141</v>
      </c>
      <c r="P565" s="62">
        <v>0.39583333333333331</v>
      </c>
      <c r="Q565" s="45" t="s">
        <v>1117</v>
      </c>
      <c r="R565" s="45" t="s">
        <v>1302</v>
      </c>
      <c r="S565" s="45" t="s">
        <v>498</v>
      </c>
      <c r="T565" s="107">
        <v>1</v>
      </c>
    </row>
    <row r="566" spans="4:20" ht="15.6" x14ac:dyDescent="0.3">
      <c r="D566" s="62">
        <v>0.61458333333333337</v>
      </c>
      <c r="E566" s="45" t="s">
        <v>1211</v>
      </c>
      <c r="F566" s="45" t="s">
        <v>1302</v>
      </c>
      <c r="G566" s="45" t="s">
        <v>577</v>
      </c>
      <c r="H566" s="107" t="s">
        <v>1233</v>
      </c>
      <c r="I566" s="107" t="s">
        <v>1233</v>
      </c>
      <c r="J566" s="107" t="s">
        <v>1233</v>
      </c>
      <c r="K566" s="107">
        <v>1</v>
      </c>
      <c r="L566" s="107" t="s">
        <v>1233</v>
      </c>
      <c r="O566" s="84" t="s">
        <v>1141</v>
      </c>
      <c r="P566" s="62">
        <v>0.39583333333333331</v>
      </c>
      <c r="Q566" s="45" t="s">
        <v>1139</v>
      </c>
      <c r="R566" s="45" t="s">
        <v>1287</v>
      </c>
      <c r="S566" s="45" t="s">
        <v>462</v>
      </c>
      <c r="T566" s="107">
        <v>1</v>
      </c>
    </row>
    <row r="567" spans="4:20" ht="15.6" x14ac:dyDescent="0.3">
      <c r="D567" s="62">
        <v>0.61458333333333337</v>
      </c>
      <c r="E567" s="45" t="s">
        <v>1145</v>
      </c>
      <c r="F567" s="45" t="s">
        <v>1287</v>
      </c>
      <c r="G567" s="45" t="s">
        <v>188</v>
      </c>
      <c r="H567" s="107" t="s">
        <v>1233</v>
      </c>
      <c r="I567" s="107">
        <v>1</v>
      </c>
      <c r="J567" s="107" t="s">
        <v>1233</v>
      </c>
      <c r="K567" s="107" t="s">
        <v>1233</v>
      </c>
      <c r="L567" s="107" t="s">
        <v>1233</v>
      </c>
      <c r="O567" s="84" t="s">
        <v>1141</v>
      </c>
      <c r="P567" s="62">
        <v>0.39583333333333331</v>
      </c>
      <c r="Q567" s="45" t="s">
        <v>1139</v>
      </c>
      <c r="R567" s="45" t="s">
        <v>1287</v>
      </c>
      <c r="S567" s="45" t="s">
        <v>626</v>
      </c>
      <c r="T567" s="107">
        <v>1</v>
      </c>
    </row>
    <row r="568" spans="4:20" ht="15.6" x14ac:dyDescent="0.3">
      <c r="D568" s="62">
        <v>0.61458333333333337</v>
      </c>
      <c r="E568" s="45" t="s">
        <v>1145</v>
      </c>
      <c r="F568" s="45" t="s">
        <v>1287</v>
      </c>
      <c r="G568" s="45" t="s">
        <v>170</v>
      </c>
      <c r="H568" s="107" t="s">
        <v>1233</v>
      </c>
      <c r="I568" s="107" t="s">
        <v>1233</v>
      </c>
      <c r="J568" s="107">
        <v>1</v>
      </c>
      <c r="K568" s="107" t="s">
        <v>1233</v>
      </c>
      <c r="L568" s="107" t="s">
        <v>1233</v>
      </c>
      <c r="O568" s="84" t="s">
        <v>1141</v>
      </c>
      <c r="P568" s="62">
        <v>0.39583333333333331</v>
      </c>
      <c r="Q568" s="45" t="s">
        <v>1157</v>
      </c>
      <c r="R568" s="45" t="s">
        <v>1232</v>
      </c>
      <c r="S568" s="45" t="s">
        <v>282</v>
      </c>
      <c r="T568" s="107">
        <v>1</v>
      </c>
    </row>
    <row r="569" spans="4:20" ht="15.6" x14ac:dyDescent="0.3">
      <c r="D569" s="62">
        <v>0.61458333333333337</v>
      </c>
      <c r="E569" s="45" t="s">
        <v>1145</v>
      </c>
      <c r="F569" s="45" t="s">
        <v>1287</v>
      </c>
      <c r="G569" s="45" t="s">
        <v>1097</v>
      </c>
      <c r="H569" s="107" t="s">
        <v>1233</v>
      </c>
      <c r="I569" s="107" t="s">
        <v>1233</v>
      </c>
      <c r="J569" s="107" t="s">
        <v>1233</v>
      </c>
      <c r="K569" s="107">
        <v>1</v>
      </c>
      <c r="L569" s="107" t="s">
        <v>1233</v>
      </c>
      <c r="O569" s="84" t="s">
        <v>1141</v>
      </c>
      <c r="P569" s="62">
        <v>0.39583333333333331</v>
      </c>
      <c r="Q569" s="45" t="s">
        <v>1191</v>
      </c>
      <c r="R569" s="45" t="s">
        <v>1232</v>
      </c>
      <c r="S569" s="45" t="s">
        <v>667</v>
      </c>
      <c r="T569" s="107">
        <v>1</v>
      </c>
    </row>
    <row r="570" spans="4:20" ht="15.6" x14ac:dyDescent="0.3">
      <c r="D570" s="62">
        <v>0.61458333333333337</v>
      </c>
      <c r="E570" s="45" t="s">
        <v>1195</v>
      </c>
      <c r="F570" s="45" t="s">
        <v>1302</v>
      </c>
      <c r="G570" s="45" t="s">
        <v>245</v>
      </c>
      <c r="H570" s="107" t="s">
        <v>1233</v>
      </c>
      <c r="I570" s="107" t="s">
        <v>1233</v>
      </c>
      <c r="J570" s="107" t="s">
        <v>1233</v>
      </c>
      <c r="K570" s="107">
        <v>1</v>
      </c>
      <c r="L570" s="107" t="s">
        <v>1233</v>
      </c>
      <c r="O570" s="84" t="s">
        <v>1141</v>
      </c>
      <c r="P570" s="62">
        <v>0.39583333333333331</v>
      </c>
      <c r="Q570" s="45" t="s">
        <v>1198</v>
      </c>
      <c r="R570" s="45" t="s">
        <v>1232</v>
      </c>
      <c r="S570" s="45" t="s">
        <v>541</v>
      </c>
      <c r="T570" s="107">
        <v>1</v>
      </c>
    </row>
    <row r="571" spans="4:20" ht="15.6" x14ac:dyDescent="0.3">
      <c r="D571" s="62">
        <v>0.61458333333333337</v>
      </c>
      <c r="E571" s="45" t="s">
        <v>1195</v>
      </c>
      <c r="F571" s="45" t="s">
        <v>1302</v>
      </c>
      <c r="G571" s="45" t="s">
        <v>797</v>
      </c>
      <c r="H571" s="107">
        <v>1</v>
      </c>
      <c r="I571" s="107" t="s">
        <v>1233</v>
      </c>
      <c r="J571" s="107" t="s">
        <v>1233</v>
      </c>
      <c r="K571" s="107" t="s">
        <v>1233</v>
      </c>
      <c r="L571" s="107" t="s">
        <v>1233</v>
      </c>
      <c r="O571" s="84" t="s">
        <v>1141</v>
      </c>
      <c r="P571" s="62">
        <v>0.39583333333333331</v>
      </c>
      <c r="Q571" s="45" t="s">
        <v>1132</v>
      </c>
      <c r="R571" s="45" t="s">
        <v>1302</v>
      </c>
      <c r="S571" s="45" t="s">
        <v>239</v>
      </c>
      <c r="T571" s="107">
        <v>1</v>
      </c>
    </row>
    <row r="572" spans="4:20" ht="15.6" x14ac:dyDescent="0.3">
      <c r="D572" s="62">
        <v>0.61458333333333337</v>
      </c>
      <c r="E572" s="45" t="s">
        <v>1195</v>
      </c>
      <c r="F572" s="45" t="s">
        <v>1302</v>
      </c>
      <c r="G572" s="45" t="s">
        <v>206</v>
      </c>
      <c r="H572" s="107" t="s">
        <v>1233</v>
      </c>
      <c r="I572" s="107">
        <v>1</v>
      </c>
      <c r="J572" s="107" t="s">
        <v>1233</v>
      </c>
      <c r="K572" s="107" t="s">
        <v>1233</v>
      </c>
      <c r="L572" s="107" t="s">
        <v>1233</v>
      </c>
      <c r="O572" s="84" t="s">
        <v>1141</v>
      </c>
      <c r="P572" s="62">
        <v>0.39583333333333331</v>
      </c>
      <c r="Q572" s="45" t="s">
        <v>1132</v>
      </c>
      <c r="R572" s="45" t="s">
        <v>1302</v>
      </c>
      <c r="S572" s="45" t="s">
        <v>541</v>
      </c>
      <c r="T572" s="107">
        <v>1</v>
      </c>
    </row>
    <row r="573" spans="4:20" ht="15.6" x14ac:dyDescent="0.3">
      <c r="D573" s="62">
        <v>0.61458333333333337</v>
      </c>
      <c r="E573" s="45" t="s">
        <v>1184</v>
      </c>
      <c r="F573" s="45" t="s">
        <v>1342</v>
      </c>
      <c r="G573" s="45" t="s">
        <v>62</v>
      </c>
      <c r="H573" s="107" t="s">
        <v>1233</v>
      </c>
      <c r="I573" s="107" t="s">
        <v>1233</v>
      </c>
      <c r="J573" s="107" t="s">
        <v>1233</v>
      </c>
      <c r="K573" s="107">
        <v>1</v>
      </c>
      <c r="L573" s="107" t="s">
        <v>1233</v>
      </c>
      <c r="O573" s="84" t="s">
        <v>1141</v>
      </c>
      <c r="P573" s="62">
        <v>0.39583333333333331</v>
      </c>
      <c r="Q573" s="45" t="s">
        <v>1159</v>
      </c>
      <c r="R573" s="45" t="s">
        <v>1287</v>
      </c>
      <c r="S573" s="45" t="s">
        <v>538</v>
      </c>
      <c r="T573" s="107">
        <v>1</v>
      </c>
    </row>
    <row r="574" spans="4:20" ht="15.6" x14ac:dyDescent="0.3">
      <c r="D574" s="62">
        <v>0.61458333333333337</v>
      </c>
      <c r="E574" s="45" t="s">
        <v>1184</v>
      </c>
      <c r="F574" s="45" t="s">
        <v>1342</v>
      </c>
      <c r="G574" s="45" t="s">
        <v>674</v>
      </c>
      <c r="H574" s="107" t="s">
        <v>1233</v>
      </c>
      <c r="I574" s="107" t="s">
        <v>1233</v>
      </c>
      <c r="J574" s="107">
        <v>1</v>
      </c>
      <c r="K574" s="107" t="s">
        <v>1233</v>
      </c>
      <c r="L574" s="107" t="s">
        <v>1233</v>
      </c>
      <c r="O574" s="84" t="s">
        <v>1141</v>
      </c>
      <c r="P574" s="62">
        <v>0.39583333333333331</v>
      </c>
      <c r="Q574" s="45" t="s">
        <v>1200</v>
      </c>
      <c r="R574" s="45" t="s">
        <v>1232</v>
      </c>
      <c r="S574" s="45" t="s">
        <v>584</v>
      </c>
      <c r="T574" s="107">
        <v>1</v>
      </c>
    </row>
    <row r="575" spans="4:20" ht="15.6" x14ac:dyDescent="0.3">
      <c r="D575" s="62">
        <v>0.61458333333333337</v>
      </c>
      <c r="E575" s="45" t="s">
        <v>1184</v>
      </c>
      <c r="F575" s="45" t="s">
        <v>1342</v>
      </c>
      <c r="G575" s="45" t="s">
        <v>577</v>
      </c>
      <c r="H575" s="107" t="s">
        <v>1233</v>
      </c>
      <c r="I575" s="107">
        <v>1</v>
      </c>
      <c r="J575" s="107" t="s">
        <v>1233</v>
      </c>
      <c r="K575" s="107" t="s">
        <v>1233</v>
      </c>
      <c r="L575" s="107" t="s">
        <v>1233</v>
      </c>
      <c r="O575" s="84" t="s">
        <v>1141</v>
      </c>
      <c r="P575" s="62">
        <v>0.39583333333333331</v>
      </c>
      <c r="Q575" s="45" t="s">
        <v>1200</v>
      </c>
      <c r="R575" s="45" t="s">
        <v>1232</v>
      </c>
      <c r="S575" s="45" t="s">
        <v>764</v>
      </c>
      <c r="T575" s="107">
        <v>1</v>
      </c>
    </row>
    <row r="576" spans="4:20" ht="15.6" x14ac:dyDescent="0.3">
      <c r="D576" s="62">
        <v>0.61458333333333337</v>
      </c>
      <c r="E576" s="45" t="s">
        <v>1184</v>
      </c>
      <c r="F576" s="45" t="s">
        <v>1342</v>
      </c>
      <c r="G576" s="45" t="s">
        <v>315</v>
      </c>
      <c r="H576" s="107">
        <v>1</v>
      </c>
      <c r="I576" s="107" t="s">
        <v>1233</v>
      </c>
      <c r="J576" s="107" t="s">
        <v>1233</v>
      </c>
      <c r="K576" s="107" t="s">
        <v>1233</v>
      </c>
      <c r="L576" s="107" t="s">
        <v>1233</v>
      </c>
      <c r="O576" s="84" t="s">
        <v>1141</v>
      </c>
      <c r="P576" s="62">
        <v>0.39583333333333331</v>
      </c>
      <c r="Q576" s="45" t="s">
        <v>1214</v>
      </c>
      <c r="R576" s="45" t="s">
        <v>1332</v>
      </c>
      <c r="S576" s="45" t="s">
        <v>806</v>
      </c>
      <c r="T576" s="107">
        <v>1</v>
      </c>
    </row>
    <row r="577" spans="4:20" ht="15.6" x14ac:dyDescent="0.3">
      <c r="D577" s="62">
        <v>0.61458333333333337</v>
      </c>
      <c r="E577" s="45" t="s">
        <v>1324</v>
      </c>
      <c r="F577" s="45" t="s">
        <v>1287</v>
      </c>
      <c r="G577" s="45" t="s">
        <v>216</v>
      </c>
      <c r="H577" s="107" t="s">
        <v>1233</v>
      </c>
      <c r="I577" s="107">
        <v>1</v>
      </c>
      <c r="J577" s="107" t="s">
        <v>1233</v>
      </c>
      <c r="K577" s="107" t="s">
        <v>1233</v>
      </c>
      <c r="L577" s="107" t="s">
        <v>1233</v>
      </c>
      <c r="O577" s="84" t="s">
        <v>1141</v>
      </c>
      <c r="P577" s="62">
        <v>0.39583333333333331</v>
      </c>
      <c r="Q577" s="45" t="s">
        <v>1196</v>
      </c>
      <c r="R577" s="45" t="s">
        <v>1342</v>
      </c>
      <c r="S577" s="45" t="s">
        <v>664</v>
      </c>
      <c r="T577" s="107">
        <v>1</v>
      </c>
    </row>
    <row r="578" spans="4:20" ht="15.6" x14ac:dyDescent="0.3">
      <c r="D578" s="62">
        <v>0.61458333333333337</v>
      </c>
      <c r="E578" s="45" t="s">
        <v>1324</v>
      </c>
      <c r="F578" s="45" t="s">
        <v>1287</v>
      </c>
      <c r="G578" s="45" t="s">
        <v>982</v>
      </c>
      <c r="H578" s="107" t="s">
        <v>1233</v>
      </c>
      <c r="I578" s="107" t="s">
        <v>1233</v>
      </c>
      <c r="J578" s="107">
        <v>1</v>
      </c>
      <c r="K578" s="107" t="s">
        <v>1233</v>
      </c>
      <c r="L578" s="107" t="s">
        <v>1233</v>
      </c>
      <c r="O578" s="84" t="s">
        <v>1141</v>
      </c>
      <c r="P578" s="62">
        <v>0.39583333333333331</v>
      </c>
      <c r="Q578" s="45" t="s">
        <v>1196</v>
      </c>
      <c r="R578" s="45" t="s">
        <v>1342</v>
      </c>
      <c r="S578" s="45" t="s">
        <v>480</v>
      </c>
      <c r="T578" s="107">
        <v>1</v>
      </c>
    </row>
    <row r="579" spans="4:20" ht="15.6" x14ac:dyDescent="0.3">
      <c r="D579" s="62">
        <v>0.61458333333333337</v>
      </c>
      <c r="E579" s="45" t="s">
        <v>1204</v>
      </c>
      <c r="F579" s="45" t="s">
        <v>1232</v>
      </c>
      <c r="G579" s="45" t="s">
        <v>483</v>
      </c>
      <c r="H579" s="107" t="s">
        <v>1233</v>
      </c>
      <c r="I579" s="107" t="s">
        <v>1233</v>
      </c>
      <c r="J579" s="107" t="s">
        <v>1233</v>
      </c>
      <c r="K579" s="107">
        <v>1</v>
      </c>
      <c r="L579" s="107" t="s">
        <v>1233</v>
      </c>
      <c r="O579" s="84" t="s">
        <v>1141</v>
      </c>
      <c r="P579" s="62">
        <v>0.39583333333333331</v>
      </c>
      <c r="Q579" s="45" t="s">
        <v>1199</v>
      </c>
      <c r="R579" s="45" t="s">
        <v>1842</v>
      </c>
      <c r="S579" s="45" t="s">
        <v>857</v>
      </c>
      <c r="T579" s="107">
        <v>1</v>
      </c>
    </row>
    <row r="580" spans="4:20" ht="15.6" x14ac:dyDescent="0.3">
      <c r="D580" s="62">
        <v>0.61458333333333337</v>
      </c>
      <c r="E580" s="45" t="s">
        <v>1204</v>
      </c>
      <c r="F580" s="45" t="s">
        <v>1232</v>
      </c>
      <c r="G580" s="45" t="s">
        <v>444</v>
      </c>
      <c r="H580" s="107" t="s">
        <v>1233</v>
      </c>
      <c r="I580" s="107">
        <v>1</v>
      </c>
      <c r="J580" s="107" t="s">
        <v>1233</v>
      </c>
      <c r="K580" s="107" t="s">
        <v>1233</v>
      </c>
      <c r="L580" s="107" t="s">
        <v>1233</v>
      </c>
      <c r="O580" s="84" t="s">
        <v>1141</v>
      </c>
      <c r="P580" s="62">
        <v>0.44791666666666669</v>
      </c>
      <c r="Q580" s="45" t="s">
        <v>1208</v>
      </c>
      <c r="R580" s="45" t="s">
        <v>1332</v>
      </c>
      <c r="S580" s="45" t="s">
        <v>57</v>
      </c>
      <c r="T580" s="107">
        <v>1</v>
      </c>
    </row>
    <row r="581" spans="4:20" ht="15.6" x14ac:dyDescent="0.3">
      <c r="D581" s="62">
        <v>0.61458333333333337</v>
      </c>
      <c r="E581" s="45" t="s">
        <v>1154</v>
      </c>
      <c r="F581" s="45" t="s">
        <v>1842</v>
      </c>
      <c r="G581" s="45" t="s">
        <v>919</v>
      </c>
      <c r="H581" s="107" t="s">
        <v>1233</v>
      </c>
      <c r="I581" s="107">
        <v>1</v>
      </c>
      <c r="J581" s="107" t="s">
        <v>1233</v>
      </c>
      <c r="K581" s="107" t="s">
        <v>1233</v>
      </c>
      <c r="L581" s="107" t="s">
        <v>1233</v>
      </c>
      <c r="O581" s="84" t="s">
        <v>1141</v>
      </c>
      <c r="P581" s="62">
        <v>0.44791666666666669</v>
      </c>
      <c r="Q581" s="45" t="s">
        <v>1127</v>
      </c>
      <c r="R581" s="45" t="s">
        <v>1287</v>
      </c>
      <c r="S581" s="45" t="s">
        <v>328</v>
      </c>
      <c r="T581" s="107">
        <v>1</v>
      </c>
    </row>
    <row r="582" spans="4:20" ht="15.6" x14ac:dyDescent="0.3">
      <c r="D582" s="62">
        <v>0.61458333333333337</v>
      </c>
      <c r="E582" s="45" t="s">
        <v>1194</v>
      </c>
      <c r="F582" s="45" t="s">
        <v>1842</v>
      </c>
      <c r="G582" s="45" t="s">
        <v>674</v>
      </c>
      <c r="H582" s="107">
        <v>1</v>
      </c>
      <c r="I582" s="107" t="s">
        <v>1233</v>
      </c>
      <c r="J582" s="107" t="s">
        <v>1233</v>
      </c>
      <c r="K582" s="107" t="s">
        <v>1233</v>
      </c>
      <c r="L582" s="107" t="s">
        <v>1233</v>
      </c>
      <c r="O582" s="84" t="s">
        <v>1141</v>
      </c>
      <c r="P582" s="62">
        <v>0.44791666666666669</v>
      </c>
      <c r="Q582" s="45" t="s">
        <v>1210</v>
      </c>
      <c r="R582" s="45" t="s">
        <v>1302</v>
      </c>
      <c r="S582" s="45" t="s">
        <v>584</v>
      </c>
      <c r="T582" s="107">
        <v>1</v>
      </c>
    </row>
    <row r="583" spans="4:20" ht="15.6" x14ac:dyDescent="0.3">
      <c r="D583" s="62">
        <v>0.61458333333333337</v>
      </c>
      <c r="E583" s="45" t="s">
        <v>1194</v>
      </c>
      <c r="F583" s="45" t="s">
        <v>1842</v>
      </c>
      <c r="G583" s="45" t="s">
        <v>435</v>
      </c>
      <c r="H583" s="107" t="s">
        <v>1233</v>
      </c>
      <c r="I583" s="107">
        <v>1</v>
      </c>
      <c r="J583" s="107" t="s">
        <v>1233</v>
      </c>
      <c r="K583" s="107" t="s">
        <v>1233</v>
      </c>
      <c r="L583" s="107" t="s">
        <v>1233</v>
      </c>
      <c r="O583" s="84" t="s">
        <v>1141</v>
      </c>
      <c r="P583" s="62">
        <v>0.44791666666666669</v>
      </c>
      <c r="Q583" s="45" t="s">
        <v>1122</v>
      </c>
      <c r="R583" s="45" t="s">
        <v>1287</v>
      </c>
      <c r="S583" s="45" t="s">
        <v>954</v>
      </c>
      <c r="T583" s="107">
        <v>1</v>
      </c>
    </row>
    <row r="584" spans="4:20" ht="15.6" x14ac:dyDescent="0.3">
      <c r="D584" s="62">
        <v>0.61458333333333337</v>
      </c>
      <c r="E584" s="45" t="s">
        <v>1160</v>
      </c>
      <c r="F584" s="45" t="s">
        <v>1302</v>
      </c>
      <c r="G584" s="45" t="s">
        <v>30</v>
      </c>
      <c r="H584" s="107">
        <v>1</v>
      </c>
      <c r="I584" s="107" t="s">
        <v>1233</v>
      </c>
      <c r="J584" s="107" t="s">
        <v>1233</v>
      </c>
      <c r="K584" s="107" t="s">
        <v>1233</v>
      </c>
      <c r="L584" s="107" t="s">
        <v>1233</v>
      </c>
      <c r="O584" s="84" t="s">
        <v>1141</v>
      </c>
      <c r="P584" s="62">
        <v>0.44791666666666669</v>
      </c>
      <c r="Q584" s="45" t="s">
        <v>1117</v>
      </c>
      <c r="R584" s="45" t="s">
        <v>1302</v>
      </c>
      <c r="S584" s="45" t="s">
        <v>764</v>
      </c>
      <c r="T584" s="107">
        <v>1</v>
      </c>
    </row>
    <row r="585" spans="4:20" ht="15.6" x14ac:dyDescent="0.3">
      <c r="D585" s="62">
        <v>0.61458333333333337</v>
      </c>
      <c r="E585" s="45" t="s">
        <v>1160</v>
      </c>
      <c r="F585" s="45" t="s">
        <v>1302</v>
      </c>
      <c r="G585" s="45" t="s">
        <v>444</v>
      </c>
      <c r="H585" s="107" t="s">
        <v>1233</v>
      </c>
      <c r="I585" s="107" t="s">
        <v>1233</v>
      </c>
      <c r="J585" s="107" t="s">
        <v>1233</v>
      </c>
      <c r="K585" s="107">
        <v>1</v>
      </c>
      <c r="L585" s="107" t="s">
        <v>1233</v>
      </c>
      <c r="O585" s="84" t="s">
        <v>1141</v>
      </c>
      <c r="P585" s="62">
        <v>0.44791666666666669</v>
      </c>
      <c r="Q585" s="45" t="s">
        <v>1139</v>
      </c>
      <c r="R585" s="45" t="s">
        <v>1287</v>
      </c>
      <c r="S585" s="45" t="s">
        <v>764</v>
      </c>
      <c r="T585" s="107">
        <v>1</v>
      </c>
    </row>
    <row r="586" spans="4:20" ht="15.6" x14ac:dyDescent="0.3">
      <c r="D586" s="62">
        <v>0.61458333333333337</v>
      </c>
      <c r="E586" s="45" t="s">
        <v>1222</v>
      </c>
      <c r="F586" s="45" t="s">
        <v>1332</v>
      </c>
      <c r="G586" s="45" t="s">
        <v>270</v>
      </c>
      <c r="H586" s="107" t="s">
        <v>1233</v>
      </c>
      <c r="I586" s="107">
        <v>1</v>
      </c>
      <c r="J586" s="107" t="s">
        <v>1233</v>
      </c>
      <c r="K586" s="107" t="s">
        <v>1233</v>
      </c>
      <c r="L586" s="107" t="s">
        <v>1233</v>
      </c>
      <c r="O586" s="84" t="s">
        <v>1141</v>
      </c>
      <c r="P586" s="62">
        <v>0.44791666666666669</v>
      </c>
      <c r="Q586" s="45" t="s">
        <v>1157</v>
      </c>
      <c r="R586" s="45" t="s">
        <v>1232</v>
      </c>
      <c r="S586" s="45" t="s">
        <v>538</v>
      </c>
      <c r="T586" s="107">
        <v>1</v>
      </c>
    </row>
    <row r="587" spans="4:20" ht="15.6" x14ac:dyDescent="0.3">
      <c r="D587" s="62">
        <v>0.61458333333333337</v>
      </c>
      <c r="E587" s="45" t="s">
        <v>1222</v>
      </c>
      <c r="F587" s="45" t="s">
        <v>1332</v>
      </c>
      <c r="G587" s="45" t="s">
        <v>889</v>
      </c>
      <c r="H587" s="107" t="s">
        <v>1233</v>
      </c>
      <c r="I587" s="107" t="s">
        <v>1233</v>
      </c>
      <c r="J587" s="107" t="s">
        <v>1233</v>
      </c>
      <c r="K587" s="107">
        <v>1</v>
      </c>
      <c r="L587" s="107" t="s">
        <v>1233</v>
      </c>
      <c r="O587" s="84" t="s">
        <v>1141</v>
      </c>
      <c r="P587" s="62">
        <v>0.44791666666666669</v>
      </c>
      <c r="Q587" s="45" t="s">
        <v>1157</v>
      </c>
      <c r="R587" s="45" t="s">
        <v>1232</v>
      </c>
      <c r="S587" s="45" t="s">
        <v>950</v>
      </c>
      <c r="T587" s="107">
        <v>1</v>
      </c>
    </row>
    <row r="588" spans="4:20" ht="15.6" x14ac:dyDescent="0.3">
      <c r="D588" s="62">
        <v>0.61458333333333337</v>
      </c>
      <c r="E588" s="45" t="s">
        <v>1189</v>
      </c>
      <c r="F588" s="45" t="s">
        <v>1842</v>
      </c>
      <c r="G588" s="45" t="s">
        <v>25</v>
      </c>
      <c r="H588" s="107" t="s">
        <v>1233</v>
      </c>
      <c r="I588" s="107" t="s">
        <v>1233</v>
      </c>
      <c r="J588" s="107" t="s">
        <v>1233</v>
      </c>
      <c r="K588" s="107">
        <v>1</v>
      </c>
      <c r="L588" s="107" t="s">
        <v>1233</v>
      </c>
      <c r="O588" s="84" t="s">
        <v>1141</v>
      </c>
      <c r="P588" s="62">
        <v>0.44791666666666669</v>
      </c>
      <c r="Q588" s="45" t="s">
        <v>1191</v>
      </c>
      <c r="R588" s="45" t="s">
        <v>1232</v>
      </c>
      <c r="S588" s="45" t="s">
        <v>510</v>
      </c>
      <c r="T588" s="107">
        <v>1</v>
      </c>
    </row>
    <row r="589" spans="4:20" ht="15.6" x14ac:dyDescent="0.3">
      <c r="D589" s="62">
        <v>0.61458333333333337</v>
      </c>
      <c r="E589" s="45" t="s">
        <v>1189</v>
      </c>
      <c r="F589" s="45" t="s">
        <v>1842</v>
      </c>
      <c r="G589" s="45" t="s">
        <v>638</v>
      </c>
      <c r="H589" s="107" t="s">
        <v>1233</v>
      </c>
      <c r="I589" s="107" t="s">
        <v>1233</v>
      </c>
      <c r="J589" s="107">
        <v>1</v>
      </c>
      <c r="K589" s="107" t="s">
        <v>1233</v>
      </c>
      <c r="L589" s="107" t="s">
        <v>1233</v>
      </c>
      <c r="O589" s="84" t="s">
        <v>1141</v>
      </c>
      <c r="P589" s="62">
        <v>0.44791666666666669</v>
      </c>
      <c r="Q589" s="45" t="s">
        <v>1198</v>
      </c>
      <c r="R589" s="45" t="s">
        <v>1232</v>
      </c>
      <c r="S589" s="45" t="s">
        <v>480</v>
      </c>
      <c r="T589" s="107">
        <v>1</v>
      </c>
    </row>
    <row r="590" spans="4:20" ht="15.6" x14ac:dyDescent="0.3">
      <c r="D590" s="62">
        <v>0.61458333333333337</v>
      </c>
      <c r="E590" s="45" t="s">
        <v>1189</v>
      </c>
      <c r="F590" s="45" t="s">
        <v>1842</v>
      </c>
      <c r="G590" s="45" t="s">
        <v>113</v>
      </c>
      <c r="H590" s="107" t="s">
        <v>1233</v>
      </c>
      <c r="I590" s="107" t="s">
        <v>1233</v>
      </c>
      <c r="J590" s="107">
        <v>1</v>
      </c>
      <c r="K590" s="107" t="s">
        <v>1233</v>
      </c>
      <c r="L590" s="107" t="s">
        <v>1233</v>
      </c>
      <c r="O590" s="84" t="s">
        <v>1141</v>
      </c>
      <c r="P590" s="62">
        <v>0.44791666666666669</v>
      </c>
      <c r="Q590" s="45" t="s">
        <v>1132</v>
      </c>
      <c r="R590" s="45" t="s">
        <v>1302</v>
      </c>
      <c r="S590" s="45" t="s">
        <v>73</v>
      </c>
      <c r="T590" s="107">
        <v>1</v>
      </c>
    </row>
    <row r="591" spans="4:20" ht="15.6" x14ac:dyDescent="0.3">
      <c r="D591" s="62">
        <v>0.61458333333333337</v>
      </c>
      <c r="E591" s="45" t="s">
        <v>1203</v>
      </c>
      <c r="F591" s="45" t="s">
        <v>1232</v>
      </c>
      <c r="G591" s="45" t="s">
        <v>791</v>
      </c>
      <c r="H591" s="107" t="s">
        <v>1233</v>
      </c>
      <c r="I591" s="107">
        <v>1</v>
      </c>
      <c r="J591" s="107" t="s">
        <v>1233</v>
      </c>
      <c r="K591" s="107">
        <v>1</v>
      </c>
      <c r="L591" s="107" t="s">
        <v>1233</v>
      </c>
      <c r="O591" s="84" t="s">
        <v>1141</v>
      </c>
      <c r="P591" s="62">
        <v>0.44791666666666669</v>
      </c>
      <c r="Q591" s="45" t="s">
        <v>1159</v>
      </c>
      <c r="R591" s="45" t="s">
        <v>1287</v>
      </c>
      <c r="S591" s="45" t="s">
        <v>584</v>
      </c>
      <c r="T591" s="107">
        <v>1</v>
      </c>
    </row>
    <row r="592" spans="4:20" ht="15.6" x14ac:dyDescent="0.3">
      <c r="D592" s="62">
        <v>0.61458333333333337</v>
      </c>
      <c r="E592" s="45" t="s">
        <v>1203</v>
      </c>
      <c r="F592" s="45" t="s">
        <v>1232</v>
      </c>
      <c r="G592" s="45" t="s">
        <v>1097</v>
      </c>
      <c r="H592" s="107" t="s">
        <v>1233</v>
      </c>
      <c r="I592" s="107" t="s">
        <v>1233</v>
      </c>
      <c r="J592" s="107">
        <v>1</v>
      </c>
      <c r="K592" s="107" t="s">
        <v>1233</v>
      </c>
      <c r="L592" s="107" t="s">
        <v>1233</v>
      </c>
      <c r="O592" s="84" t="s">
        <v>1141</v>
      </c>
      <c r="P592" s="62">
        <v>0.44791666666666669</v>
      </c>
      <c r="Q592" s="45" t="s">
        <v>1159</v>
      </c>
      <c r="R592" s="45" t="s">
        <v>1287</v>
      </c>
      <c r="S592" s="45" t="s">
        <v>541</v>
      </c>
      <c r="T592" s="107">
        <v>1</v>
      </c>
    </row>
    <row r="593" spans="4:20" ht="15.6" x14ac:dyDescent="0.3">
      <c r="D593" s="62">
        <v>0.61458333333333337</v>
      </c>
      <c r="E593" s="45" t="s">
        <v>1193</v>
      </c>
      <c r="F593" s="45" t="s">
        <v>1287</v>
      </c>
      <c r="G593" s="45" t="s">
        <v>380</v>
      </c>
      <c r="H593" s="107" t="s">
        <v>1233</v>
      </c>
      <c r="I593" s="107" t="s">
        <v>1233</v>
      </c>
      <c r="J593" s="107">
        <v>1</v>
      </c>
      <c r="K593" s="107" t="s">
        <v>1233</v>
      </c>
      <c r="L593" s="107" t="s">
        <v>1233</v>
      </c>
      <c r="O593" s="84" t="s">
        <v>1141</v>
      </c>
      <c r="P593" s="62">
        <v>0.44791666666666669</v>
      </c>
      <c r="Q593" s="45" t="s">
        <v>1200</v>
      </c>
      <c r="R593" s="45" t="s">
        <v>1232</v>
      </c>
      <c r="S593" s="45" t="s">
        <v>86</v>
      </c>
      <c r="T593" s="107">
        <v>1</v>
      </c>
    </row>
    <row r="594" spans="4:20" ht="15.6" x14ac:dyDescent="0.3">
      <c r="D594" s="62">
        <v>0.61458333333333337</v>
      </c>
      <c r="E594" s="45" t="s">
        <v>1150</v>
      </c>
      <c r="F594" s="45" t="s">
        <v>1302</v>
      </c>
      <c r="G594" s="45" t="s">
        <v>319</v>
      </c>
      <c r="H594" s="107" t="s">
        <v>1233</v>
      </c>
      <c r="I594" s="107" t="s">
        <v>1233</v>
      </c>
      <c r="J594" s="107" t="s">
        <v>1233</v>
      </c>
      <c r="K594" s="107" t="s">
        <v>1233</v>
      </c>
      <c r="L594" s="107">
        <v>1</v>
      </c>
      <c r="O594" s="84" t="s">
        <v>1141</v>
      </c>
      <c r="P594" s="62">
        <v>0.44791666666666669</v>
      </c>
      <c r="Q594" s="45" t="s">
        <v>1214</v>
      </c>
      <c r="R594" s="45" t="s">
        <v>1332</v>
      </c>
      <c r="S594" s="45" t="s">
        <v>16</v>
      </c>
      <c r="T594" s="107">
        <v>1</v>
      </c>
    </row>
    <row r="595" spans="4:20" ht="15.6" x14ac:dyDescent="0.3">
      <c r="D595" s="62">
        <v>0.61458333333333337</v>
      </c>
      <c r="E595" s="45" t="s">
        <v>1150</v>
      </c>
      <c r="F595" s="45" t="s">
        <v>1302</v>
      </c>
      <c r="G595" s="45" t="s">
        <v>219</v>
      </c>
      <c r="H595" s="107" t="s">
        <v>1233</v>
      </c>
      <c r="I595" s="107" t="s">
        <v>1233</v>
      </c>
      <c r="J595" s="107">
        <v>1</v>
      </c>
      <c r="K595" s="107" t="s">
        <v>1233</v>
      </c>
      <c r="L595" s="107" t="s">
        <v>1233</v>
      </c>
      <c r="O595" s="84" t="s">
        <v>1141</v>
      </c>
      <c r="P595" s="62">
        <v>0.44791666666666669</v>
      </c>
      <c r="Q595" s="45" t="s">
        <v>1214</v>
      </c>
      <c r="R595" s="45" t="s">
        <v>1332</v>
      </c>
      <c r="S595" s="45" t="s">
        <v>932</v>
      </c>
      <c r="T595" s="107">
        <v>1</v>
      </c>
    </row>
    <row r="596" spans="4:20" ht="15.6" x14ac:dyDescent="0.3">
      <c r="D596" s="62">
        <v>0.61458333333333337</v>
      </c>
      <c r="E596" s="45" t="s">
        <v>1150</v>
      </c>
      <c r="F596" s="45" t="s">
        <v>1302</v>
      </c>
      <c r="G596" s="45" t="s">
        <v>889</v>
      </c>
      <c r="H596" s="107" t="s">
        <v>1233</v>
      </c>
      <c r="I596" s="107">
        <v>1</v>
      </c>
      <c r="J596" s="107" t="s">
        <v>1233</v>
      </c>
      <c r="K596" s="107" t="s">
        <v>1233</v>
      </c>
      <c r="L596" s="107" t="s">
        <v>1233</v>
      </c>
      <c r="O596" s="84" t="s">
        <v>1141</v>
      </c>
      <c r="P596" s="62">
        <v>0.44791666666666669</v>
      </c>
      <c r="Q596" s="45" t="s">
        <v>1199</v>
      </c>
      <c r="R596" s="45" t="s">
        <v>1842</v>
      </c>
      <c r="S596" s="45" t="s">
        <v>137</v>
      </c>
      <c r="T596" s="107">
        <v>1</v>
      </c>
    </row>
    <row r="597" spans="4:20" ht="15.6" x14ac:dyDescent="0.3">
      <c r="D597" s="62">
        <v>0.61458333333333337</v>
      </c>
      <c r="E597" s="45" t="s">
        <v>1178</v>
      </c>
      <c r="F597" s="45" t="s">
        <v>1332</v>
      </c>
      <c r="G597" s="45" t="s">
        <v>170</v>
      </c>
      <c r="H597" s="107" t="s">
        <v>1233</v>
      </c>
      <c r="I597" s="107" t="s">
        <v>1233</v>
      </c>
      <c r="J597" s="107" t="s">
        <v>1233</v>
      </c>
      <c r="K597" s="107" t="s">
        <v>1233</v>
      </c>
      <c r="L597" s="107">
        <v>1</v>
      </c>
      <c r="O597" s="84" t="s">
        <v>1141</v>
      </c>
      <c r="P597" s="62">
        <v>0.44791666666666669</v>
      </c>
      <c r="Q597" s="45" t="s">
        <v>1199</v>
      </c>
      <c r="R597" s="45" t="s">
        <v>1842</v>
      </c>
      <c r="S597" s="45" t="s">
        <v>146</v>
      </c>
      <c r="T597" s="107">
        <v>1</v>
      </c>
    </row>
    <row r="598" spans="4:20" ht="15.6" x14ac:dyDescent="0.3">
      <c r="D598" s="62">
        <v>0.61458333333333337</v>
      </c>
      <c r="E598" s="45" t="s">
        <v>1178</v>
      </c>
      <c r="F598" s="45" t="s">
        <v>1332</v>
      </c>
      <c r="G598" s="45" t="s">
        <v>794</v>
      </c>
      <c r="H598" s="107" t="s">
        <v>1233</v>
      </c>
      <c r="I598" s="107">
        <v>1</v>
      </c>
      <c r="J598" s="107" t="s">
        <v>1233</v>
      </c>
      <c r="K598" s="107" t="s">
        <v>1233</v>
      </c>
      <c r="L598" s="107" t="s">
        <v>1233</v>
      </c>
      <c r="O598" s="84" t="s">
        <v>1141</v>
      </c>
      <c r="P598" s="62">
        <v>0.47916666666666669</v>
      </c>
      <c r="Q598" s="45" t="s">
        <v>1208</v>
      </c>
      <c r="R598" s="45" t="s">
        <v>1332</v>
      </c>
      <c r="S598" s="45" t="s">
        <v>137</v>
      </c>
      <c r="T598" s="107">
        <v>1</v>
      </c>
    </row>
    <row r="599" spans="4:20" ht="15.6" x14ac:dyDescent="0.3">
      <c r="D599" s="62">
        <v>0.61458333333333337</v>
      </c>
      <c r="E599" s="45" t="s">
        <v>1196</v>
      </c>
      <c r="F599" s="45" t="s">
        <v>1342</v>
      </c>
      <c r="G599" s="45" t="s">
        <v>55</v>
      </c>
      <c r="H599" s="107">
        <v>1</v>
      </c>
      <c r="I599" s="107" t="s">
        <v>1233</v>
      </c>
      <c r="J599" s="107" t="s">
        <v>1233</v>
      </c>
      <c r="K599" s="107" t="s">
        <v>1233</v>
      </c>
      <c r="L599" s="107" t="s">
        <v>1233</v>
      </c>
      <c r="O599" s="84" t="s">
        <v>1141</v>
      </c>
      <c r="P599" s="62">
        <v>0.47916666666666669</v>
      </c>
      <c r="Q599" s="45" t="s">
        <v>1127</v>
      </c>
      <c r="R599" s="45" t="s">
        <v>1287</v>
      </c>
      <c r="S599" s="45" t="s">
        <v>16</v>
      </c>
      <c r="T599" s="107">
        <v>1</v>
      </c>
    </row>
    <row r="600" spans="4:20" ht="15.6" x14ac:dyDescent="0.3">
      <c r="D600" s="62">
        <v>0.61458333333333337</v>
      </c>
      <c r="E600" s="45" t="s">
        <v>1196</v>
      </c>
      <c r="F600" s="45" t="s">
        <v>1342</v>
      </c>
      <c r="G600" s="45" t="s">
        <v>408</v>
      </c>
      <c r="H600" s="107" t="s">
        <v>1233</v>
      </c>
      <c r="I600" s="107" t="s">
        <v>1233</v>
      </c>
      <c r="J600" s="107" t="s">
        <v>1233</v>
      </c>
      <c r="K600" s="107" t="s">
        <v>1233</v>
      </c>
      <c r="L600" s="107">
        <v>1</v>
      </c>
      <c r="O600" s="84" t="s">
        <v>1141</v>
      </c>
      <c r="P600" s="62">
        <v>0.47916666666666669</v>
      </c>
      <c r="Q600" s="45" t="s">
        <v>1210</v>
      </c>
      <c r="R600" s="45" t="s">
        <v>1302</v>
      </c>
      <c r="S600" s="45" t="s">
        <v>86</v>
      </c>
      <c r="T600" s="107">
        <v>1</v>
      </c>
    </row>
    <row r="601" spans="4:20" ht="15.6" x14ac:dyDescent="0.3">
      <c r="D601" s="62">
        <v>0.61458333333333337</v>
      </c>
      <c r="E601" s="45" t="s">
        <v>1174</v>
      </c>
      <c r="F601" s="45" t="s">
        <v>1332</v>
      </c>
      <c r="G601" s="45" t="s">
        <v>794</v>
      </c>
      <c r="H601" s="107" t="s">
        <v>1233</v>
      </c>
      <c r="I601" s="107" t="s">
        <v>1233</v>
      </c>
      <c r="J601" s="107" t="s">
        <v>1233</v>
      </c>
      <c r="K601" s="107">
        <v>1</v>
      </c>
      <c r="L601" s="107" t="s">
        <v>1233</v>
      </c>
      <c r="O601" s="84" t="s">
        <v>1141</v>
      </c>
      <c r="P601" s="62">
        <v>0.47916666666666669</v>
      </c>
      <c r="Q601" s="45" t="s">
        <v>1210</v>
      </c>
      <c r="R601" s="45" t="s">
        <v>1302</v>
      </c>
      <c r="S601" s="45" t="s">
        <v>517</v>
      </c>
      <c r="T601" s="107">
        <v>1</v>
      </c>
    </row>
    <row r="602" spans="4:20" ht="15.6" x14ac:dyDescent="0.3">
      <c r="D602" s="62">
        <v>0.61458333333333337</v>
      </c>
      <c r="E602" s="45" t="s">
        <v>1173</v>
      </c>
      <c r="F602" s="45" t="s">
        <v>1287</v>
      </c>
      <c r="G602" s="45" t="s">
        <v>577</v>
      </c>
      <c r="H602" s="107" t="s">
        <v>1233</v>
      </c>
      <c r="I602" s="107">
        <v>1</v>
      </c>
      <c r="J602" s="107" t="s">
        <v>1233</v>
      </c>
      <c r="K602" s="107" t="s">
        <v>1233</v>
      </c>
      <c r="L602" s="107" t="s">
        <v>1233</v>
      </c>
      <c r="O602" s="84" t="s">
        <v>1141</v>
      </c>
      <c r="P602" s="62">
        <v>0.47916666666666669</v>
      </c>
      <c r="Q602" s="45" t="s">
        <v>1122</v>
      </c>
      <c r="R602" s="45" t="s">
        <v>1287</v>
      </c>
      <c r="S602" s="45" t="s">
        <v>878</v>
      </c>
      <c r="T602" s="107">
        <v>1</v>
      </c>
    </row>
    <row r="603" spans="4:20" ht="15.6" x14ac:dyDescent="0.3">
      <c r="D603" s="62">
        <v>0.61458333333333337</v>
      </c>
      <c r="E603" s="45" t="s">
        <v>1173</v>
      </c>
      <c r="F603" s="45" t="s">
        <v>1287</v>
      </c>
      <c r="G603" s="45" t="s">
        <v>309</v>
      </c>
      <c r="H603" s="107" t="s">
        <v>1233</v>
      </c>
      <c r="I603" s="107" t="s">
        <v>1233</v>
      </c>
      <c r="J603" s="107">
        <v>1</v>
      </c>
      <c r="K603" s="107" t="s">
        <v>1233</v>
      </c>
      <c r="L603" s="107" t="s">
        <v>1233</v>
      </c>
      <c r="O603" s="84" t="s">
        <v>1141</v>
      </c>
      <c r="P603" s="62">
        <v>0.47916666666666669</v>
      </c>
      <c r="Q603" s="45" t="s">
        <v>1117</v>
      </c>
      <c r="R603" s="45" t="s">
        <v>1302</v>
      </c>
      <c r="S603" s="45" t="s">
        <v>146</v>
      </c>
      <c r="T603" s="107">
        <v>1</v>
      </c>
    </row>
    <row r="604" spans="4:20" ht="15.6" x14ac:dyDescent="0.3">
      <c r="D604" s="62">
        <v>0.61458333333333337</v>
      </c>
      <c r="E604" s="45" t="s">
        <v>1173</v>
      </c>
      <c r="F604" s="45" t="s">
        <v>1287</v>
      </c>
      <c r="G604" s="45" t="s">
        <v>1175</v>
      </c>
      <c r="H604" s="107">
        <v>1</v>
      </c>
      <c r="I604" s="107" t="s">
        <v>1233</v>
      </c>
      <c r="J604" s="107" t="s">
        <v>1233</v>
      </c>
      <c r="K604" s="107" t="s">
        <v>1233</v>
      </c>
      <c r="L604" s="107" t="s">
        <v>1233</v>
      </c>
      <c r="O604" s="84" t="s">
        <v>1141</v>
      </c>
      <c r="P604" s="62">
        <v>0.47916666666666669</v>
      </c>
      <c r="Q604" s="45" t="s">
        <v>1139</v>
      </c>
      <c r="R604" s="45" t="s">
        <v>1287</v>
      </c>
      <c r="S604" s="45" t="s">
        <v>882</v>
      </c>
      <c r="T604" s="107">
        <v>1</v>
      </c>
    </row>
    <row r="605" spans="4:20" ht="15.6" x14ac:dyDescent="0.3">
      <c r="D605" s="62">
        <v>0.64583333333333337</v>
      </c>
      <c r="E605" s="45" t="s">
        <v>1183</v>
      </c>
      <c r="F605" s="45" t="s">
        <v>1232</v>
      </c>
      <c r="G605" s="45" t="s">
        <v>52</v>
      </c>
      <c r="H605" s="107">
        <v>1</v>
      </c>
      <c r="I605" s="107" t="s">
        <v>1233</v>
      </c>
      <c r="J605" s="107" t="s">
        <v>1233</v>
      </c>
      <c r="K605" s="107" t="s">
        <v>1233</v>
      </c>
      <c r="L605" s="107" t="s">
        <v>1233</v>
      </c>
      <c r="O605" s="84" t="s">
        <v>1141</v>
      </c>
      <c r="P605" s="62">
        <v>0.47916666666666669</v>
      </c>
      <c r="Q605" s="45" t="s">
        <v>1157</v>
      </c>
      <c r="R605" s="45" t="s">
        <v>1232</v>
      </c>
      <c r="S605" s="45" t="s">
        <v>1015</v>
      </c>
      <c r="T605" s="107">
        <v>1</v>
      </c>
    </row>
    <row r="606" spans="4:20" ht="15.6" x14ac:dyDescent="0.3">
      <c r="D606" s="62">
        <v>0.64583333333333337</v>
      </c>
      <c r="E606" s="45" t="s">
        <v>1183</v>
      </c>
      <c r="F606" s="45" t="s">
        <v>1232</v>
      </c>
      <c r="G606" s="45" t="s">
        <v>535</v>
      </c>
      <c r="H606" s="107" t="s">
        <v>1233</v>
      </c>
      <c r="I606" s="107" t="s">
        <v>1233</v>
      </c>
      <c r="J606" s="107" t="s">
        <v>1233</v>
      </c>
      <c r="K606" s="107" t="s">
        <v>1233</v>
      </c>
      <c r="L606" s="107">
        <v>1</v>
      </c>
      <c r="O606" s="84" t="s">
        <v>1141</v>
      </c>
      <c r="P606" s="62">
        <v>0.47916666666666669</v>
      </c>
      <c r="Q606" s="45" t="s">
        <v>1191</v>
      </c>
      <c r="R606" s="45" t="s">
        <v>1232</v>
      </c>
      <c r="S606" s="45" t="s">
        <v>954</v>
      </c>
      <c r="T606" s="107">
        <v>1</v>
      </c>
    </row>
    <row r="607" spans="4:20" ht="15.6" x14ac:dyDescent="0.3">
      <c r="D607" s="62">
        <v>0.64583333333333337</v>
      </c>
      <c r="E607" s="45" t="s">
        <v>1183</v>
      </c>
      <c r="F607" s="45" t="s">
        <v>1232</v>
      </c>
      <c r="G607" s="45" t="s">
        <v>982</v>
      </c>
      <c r="H607" s="107" t="s">
        <v>1233</v>
      </c>
      <c r="I607" s="107" t="s">
        <v>1233</v>
      </c>
      <c r="J607" s="107">
        <v>1</v>
      </c>
      <c r="K607" s="107" t="s">
        <v>1233</v>
      </c>
      <c r="L607" s="107" t="s">
        <v>1233</v>
      </c>
      <c r="O607" s="84" t="s">
        <v>1141</v>
      </c>
      <c r="P607" s="62">
        <v>0.47916666666666669</v>
      </c>
      <c r="Q607" s="45" t="s">
        <v>1198</v>
      </c>
      <c r="R607" s="45" t="s">
        <v>1232</v>
      </c>
      <c r="S607" s="45" t="s">
        <v>517</v>
      </c>
      <c r="T607" s="107">
        <v>1</v>
      </c>
    </row>
    <row r="608" spans="4:20" ht="15.6" x14ac:dyDescent="0.3">
      <c r="D608" s="62">
        <v>0.64583333333333337</v>
      </c>
      <c r="E608" s="45" t="s">
        <v>1213</v>
      </c>
      <c r="F608" s="45" t="s">
        <v>1342</v>
      </c>
      <c r="G608" s="45" t="s">
        <v>113</v>
      </c>
      <c r="H608" s="107" t="s">
        <v>1233</v>
      </c>
      <c r="I608" s="107" t="s">
        <v>1233</v>
      </c>
      <c r="J608" s="107">
        <v>1</v>
      </c>
      <c r="K608" s="107" t="s">
        <v>1233</v>
      </c>
      <c r="L608" s="107" t="s">
        <v>1233</v>
      </c>
      <c r="O608" s="84" t="s">
        <v>1141</v>
      </c>
      <c r="P608" s="62">
        <v>0.47916666666666669</v>
      </c>
      <c r="Q608" s="45" t="s">
        <v>1132</v>
      </c>
      <c r="R608" s="45" t="s">
        <v>1302</v>
      </c>
      <c r="S608" s="45" t="s">
        <v>550</v>
      </c>
      <c r="T608" s="107">
        <v>1</v>
      </c>
    </row>
    <row r="609" spans="4:20" ht="15.6" x14ac:dyDescent="0.3">
      <c r="D609" s="62">
        <v>0.64583333333333337</v>
      </c>
      <c r="E609" s="45" t="s">
        <v>1213</v>
      </c>
      <c r="F609" s="45" t="s">
        <v>1342</v>
      </c>
      <c r="G609" s="45" t="s">
        <v>428</v>
      </c>
      <c r="H609" s="107">
        <v>1</v>
      </c>
      <c r="I609" s="107" t="s">
        <v>1233</v>
      </c>
      <c r="J609" s="107" t="s">
        <v>1233</v>
      </c>
      <c r="K609" s="107" t="s">
        <v>1233</v>
      </c>
      <c r="L609" s="107" t="s">
        <v>1233</v>
      </c>
      <c r="O609" s="84" t="s">
        <v>1141</v>
      </c>
      <c r="P609" s="62">
        <v>0.47916666666666669</v>
      </c>
      <c r="Q609" s="45" t="s">
        <v>1159</v>
      </c>
      <c r="R609" s="45" t="s">
        <v>1287</v>
      </c>
      <c r="S609" s="45" t="s">
        <v>86</v>
      </c>
      <c r="T609" s="107">
        <v>1</v>
      </c>
    </row>
    <row r="610" spans="4:20" ht="15.6" x14ac:dyDescent="0.3">
      <c r="D610" s="62">
        <v>0.64583333333333337</v>
      </c>
      <c r="E610" s="45" t="s">
        <v>1213</v>
      </c>
      <c r="F610" s="45" t="s">
        <v>1342</v>
      </c>
      <c r="G610" s="45" t="s">
        <v>380</v>
      </c>
      <c r="H610" s="107" t="s">
        <v>1233</v>
      </c>
      <c r="I610" s="107" t="s">
        <v>1233</v>
      </c>
      <c r="J610" s="107">
        <v>1</v>
      </c>
      <c r="K610" s="107" t="s">
        <v>1233</v>
      </c>
      <c r="L610" s="107" t="s">
        <v>1233</v>
      </c>
      <c r="O610" s="84" t="s">
        <v>1141</v>
      </c>
      <c r="P610" s="62">
        <v>0.47916666666666669</v>
      </c>
      <c r="Q610" s="45" t="s">
        <v>1200</v>
      </c>
      <c r="R610" s="45" t="s">
        <v>1232</v>
      </c>
      <c r="S610" s="45" t="s">
        <v>297</v>
      </c>
      <c r="T610" s="107">
        <v>1</v>
      </c>
    </row>
    <row r="611" spans="4:20" ht="15.6" x14ac:dyDescent="0.3">
      <c r="D611" s="62">
        <v>0.64583333333333337</v>
      </c>
      <c r="E611" s="45" t="s">
        <v>1213</v>
      </c>
      <c r="F611" s="45" t="s">
        <v>1342</v>
      </c>
      <c r="G611" s="45" t="s">
        <v>483</v>
      </c>
      <c r="H611" s="107" t="s">
        <v>1233</v>
      </c>
      <c r="I611" s="107" t="s">
        <v>1233</v>
      </c>
      <c r="J611" s="107" t="s">
        <v>1233</v>
      </c>
      <c r="K611" s="107">
        <v>1</v>
      </c>
      <c r="L611" s="107" t="s">
        <v>1233</v>
      </c>
      <c r="O611" s="84" t="s">
        <v>1141</v>
      </c>
      <c r="P611" s="62">
        <v>0.47916666666666669</v>
      </c>
      <c r="Q611" s="45" t="s">
        <v>1200</v>
      </c>
      <c r="R611" s="45" t="s">
        <v>1232</v>
      </c>
      <c r="S611" s="45" t="s">
        <v>1220</v>
      </c>
      <c r="T611" s="107">
        <v>1</v>
      </c>
    </row>
    <row r="612" spans="4:20" ht="15.6" x14ac:dyDescent="0.3">
      <c r="D612" s="62">
        <v>0.64583333333333337</v>
      </c>
      <c r="E612" s="45" t="s">
        <v>1213</v>
      </c>
      <c r="F612" s="45" t="s">
        <v>1342</v>
      </c>
      <c r="G612" s="45" t="s">
        <v>871</v>
      </c>
      <c r="H612" s="107" t="s">
        <v>1233</v>
      </c>
      <c r="I612" s="107">
        <v>1</v>
      </c>
      <c r="J612" s="107" t="s">
        <v>1233</v>
      </c>
      <c r="K612" s="107" t="s">
        <v>1233</v>
      </c>
      <c r="L612" s="107" t="s">
        <v>1233</v>
      </c>
      <c r="O612" s="84" t="s">
        <v>1141</v>
      </c>
      <c r="P612" s="62">
        <v>0.47916666666666669</v>
      </c>
      <c r="Q612" s="45" t="s">
        <v>1214</v>
      </c>
      <c r="R612" s="45" t="s">
        <v>1332</v>
      </c>
      <c r="S612" s="45" t="s">
        <v>73</v>
      </c>
      <c r="T612" s="107">
        <v>1</v>
      </c>
    </row>
    <row r="613" spans="4:20" ht="15.6" x14ac:dyDescent="0.3">
      <c r="D613" s="62">
        <v>0.64583333333333337</v>
      </c>
      <c r="E613" s="45" t="s">
        <v>1208</v>
      </c>
      <c r="F613" s="45" t="s">
        <v>1332</v>
      </c>
      <c r="G613" s="45" t="s">
        <v>602</v>
      </c>
      <c r="H613" s="107" t="s">
        <v>1233</v>
      </c>
      <c r="I613" s="107" t="s">
        <v>1233</v>
      </c>
      <c r="J613" s="107">
        <v>1</v>
      </c>
      <c r="K613" s="107" t="s">
        <v>1233</v>
      </c>
      <c r="L613" s="107" t="s">
        <v>1233</v>
      </c>
      <c r="O613" s="84" t="s">
        <v>1141</v>
      </c>
      <c r="P613" s="62">
        <v>0.47916666666666669</v>
      </c>
      <c r="Q613" s="45" t="s">
        <v>1214</v>
      </c>
      <c r="R613" s="45" t="s">
        <v>1332</v>
      </c>
      <c r="S613" s="45" t="s">
        <v>964</v>
      </c>
      <c r="T613" s="107">
        <v>1</v>
      </c>
    </row>
    <row r="614" spans="4:20" ht="15.6" x14ac:dyDescent="0.3">
      <c r="D614" s="62">
        <v>0.64583333333333337</v>
      </c>
      <c r="E614" s="45" t="s">
        <v>1208</v>
      </c>
      <c r="F614" s="45" t="s">
        <v>1332</v>
      </c>
      <c r="G614" s="45" t="s">
        <v>632</v>
      </c>
      <c r="H614" s="107" t="s">
        <v>1233</v>
      </c>
      <c r="I614" s="107" t="s">
        <v>1233</v>
      </c>
      <c r="J614" s="107">
        <v>1</v>
      </c>
      <c r="K614" s="107" t="s">
        <v>1233</v>
      </c>
      <c r="L614" s="107" t="s">
        <v>1233</v>
      </c>
      <c r="O614" s="84" t="s">
        <v>1141</v>
      </c>
      <c r="P614" s="62">
        <v>0.47916666666666669</v>
      </c>
      <c r="Q614" s="45" t="s">
        <v>1196</v>
      </c>
      <c r="R614" s="45" t="s">
        <v>1342</v>
      </c>
      <c r="S614" s="45" t="s">
        <v>86</v>
      </c>
      <c r="T614" s="107">
        <v>1</v>
      </c>
    </row>
    <row r="615" spans="4:20" ht="15.6" x14ac:dyDescent="0.3">
      <c r="D615" s="62">
        <v>0.64583333333333337</v>
      </c>
      <c r="E615" s="45" t="s">
        <v>1138</v>
      </c>
      <c r="F615" s="45" t="s">
        <v>1287</v>
      </c>
      <c r="G615" s="45" t="s">
        <v>230</v>
      </c>
      <c r="H615" s="107" t="s">
        <v>1233</v>
      </c>
      <c r="I615" s="107" t="s">
        <v>1233</v>
      </c>
      <c r="J615" s="107" t="s">
        <v>1233</v>
      </c>
      <c r="K615" s="107">
        <v>1</v>
      </c>
      <c r="L615" s="107" t="s">
        <v>1233</v>
      </c>
      <c r="O615" s="84" t="s">
        <v>1141</v>
      </c>
      <c r="P615" s="62">
        <v>0.47916666666666669</v>
      </c>
      <c r="Q615" s="45" t="s">
        <v>1199</v>
      </c>
      <c r="R615" s="45" t="s">
        <v>1842</v>
      </c>
      <c r="S615" s="45" t="s">
        <v>57</v>
      </c>
      <c r="T615" s="107">
        <v>1</v>
      </c>
    </row>
    <row r="616" spans="4:20" ht="15.6" x14ac:dyDescent="0.3">
      <c r="D616" s="62">
        <v>0.64583333333333337</v>
      </c>
      <c r="E616" s="45" t="s">
        <v>1138</v>
      </c>
      <c r="F616" s="45" t="s">
        <v>1287</v>
      </c>
      <c r="G616" s="45" t="s">
        <v>321</v>
      </c>
      <c r="H616" s="107" t="s">
        <v>1233</v>
      </c>
      <c r="I616" s="107">
        <v>1</v>
      </c>
      <c r="J616" s="107" t="s">
        <v>1233</v>
      </c>
      <c r="K616" s="107" t="s">
        <v>1233</v>
      </c>
      <c r="L616" s="107" t="s">
        <v>1233</v>
      </c>
      <c r="O616" s="84" t="s">
        <v>1141</v>
      </c>
      <c r="P616" s="62">
        <v>0.47916666666666669</v>
      </c>
      <c r="Q616" s="45" t="s">
        <v>1199</v>
      </c>
      <c r="R616" s="45" t="s">
        <v>1842</v>
      </c>
      <c r="S616" s="45" t="s">
        <v>932</v>
      </c>
      <c r="T616" s="107">
        <v>1</v>
      </c>
    </row>
    <row r="617" spans="4:20" ht="15.6" x14ac:dyDescent="0.3">
      <c r="D617" s="62">
        <v>0.64583333333333337</v>
      </c>
      <c r="E617" s="45" t="s">
        <v>1127</v>
      </c>
      <c r="F617" s="45" t="s">
        <v>1287</v>
      </c>
      <c r="G617" s="45" t="s">
        <v>65</v>
      </c>
      <c r="H617" s="107" t="s">
        <v>1233</v>
      </c>
      <c r="I617" s="107" t="s">
        <v>1233</v>
      </c>
      <c r="J617" s="107" t="s">
        <v>1233</v>
      </c>
      <c r="K617" s="107">
        <v>1</v>
      </c>
      <c r="L617" s="107" t="s">
        <v>1233</v>
      </c>
      <c r="O617" s="84" t="s">
        <v>1141</v>
      </c>
      <c r="P617" s="62">
        <v>0.51041666666666663</v>
      </c>
      <c r="Q617" s="45" t="s">
        <v>1208</v>
      </c>
      <c r="R617" s="45" t="s">
        <v>1332</v>
      </c>
      <c r="S617" s="45" t="s">
        <v>878</v>
      </c>
      <c r="T617" s="107">
        <v>1</v>
      </c>
    </row>
    <row r="618" spans="4:20" ht="15.6" x14ac:dyDescent="0.3">
      <c r="D618" s="62">
        <v>0.64583333333333337</v>
      </c>
      <c r="E618" s="45" t="s">
        <v>1127</v>
      </c>
      <c r="F618" s="45" t="s">
        <v>1287</v>
      </c>
      <c r="G618" s="45" t="s">
        <v>441</v>
      </c>
      <c r="H618" s="107">
        <v>1</v>
      </c>
      <c r="I618" s="107" t="s">
        <v>1233</v>
      </c>
      <c r="J618" s="107" t="s">
        <v>1233</v>
      </c>
      <c r="K618" s="107" t="s">
        <v>1233</v>
      </c>
      <c r="L618" s="107" t="s">
        <v>1233</v>
      </c>
      <c r="O618" s="84" t="s">
        <v>1141</v>
      </c>
      <c r="P618" s="62">
        <v>0.51041666666666663</v>
      </c>
      <c r="Q618" s="45" t="s">
        <v>1208</v>
      </c>
      <c r="R618" s="45" t="s">
        <v>1332</v>
      </c>
      <c r="S618" s="45" t="s">
        <v>1220</v>
      </c>
      <c r="T618" s="107">
        <v>1</v>
      </c>
    </row>
    <row r="619" spans="4:20" ht="15.6" x14ac:dyDescent="0.3">
      <c r="D619" s="62">
        <v>0.64583333333333337</v>
      </c>
      <c r="E619" s="45" t="s">
        <v>1127</v>
      </c>
      <c r="F619" s="45" t="s">
        <v>1287</v>
      </c>
      <c r="G619" s="45" t="s">
        <v>889</v>
      </c>
      <c r="H619" s="107" t="s">
        <v>1233</v>
      </c>
      <c r="I619" s="107">
        <v>1</v>
      </c>
      <c r="J619" s="107" t="s">
        <v>1233</v>
      </c>
      <c r="K619" s="107" t="s">
        <v>1233</v>
      </c>
      <c r="L619" s="107" t="s">
        <v>1233</v>
      </c>
      <c r="O619" s="84" t="s">
        <v>1141</v>
      </c>
      <c r="P619" s="62">
        <v>0.51041666666666663</v>
      </c>
      <c r="Q619" s="45" t="s">
        <v>1127</v>
      </c>
      <c r="R619" s="45" t="s">
        <v>1287</v>
      </c>
      <c r="S619" s="45" t="s">
        <v>1015</v>
      </c>
      <c r="T619" s="107">
        <v>1</v>
      </c>
    </row>
    <row r="620" spans="4:20" ht="15.6" x14ac:dyDescent="0.3">
      <c r="D620" s="62">
        <v>0.64583333333333337</v>
      </c>
      <c r="E620" s="45" t="s">
        <v>1122</v>
      </c>
      <c r="F620" s="45" t="s">
        <v>1287</v>
      </c>
      <c r="G620" s="45" t="s">
        <v>59</v>
      </c>
      <c r="H620" s="107" t="s">
        <v>1233</v>
      </c>
      <c r="I620" s="107" t="s">
        <v>1233</v>
      </c>
      <c r="J620" s="107">
        <v>1</v>
      </c>
      <c r="K620" s="107" t="s">
        <v>1233</v>
      </c>
      <c r="L620" s="107" t="s">
        <v>1233</v>
      </c>
      <c r="O620" s="84" t="s">
        <v>1141</v>
      </c>
      <c r="P620" s="62">
        <v>0.51041666666666663</v>
      </c>
      <c r="Q620" s="45" t="s">
        <v>1210</v>
      </c>
      <c r="R620" s="45" t="s">
        <v>1302</v>
      </c>
      <c r="S620" s="45" t="s">
        <v>513</v>
      </c>
      <c r="T620" s="107">
        <v>1</v>
      </c>
    </row>
    <row r="621" spans="4:20" ht="15.6" x14ac:dyDescent="0.3">
      <c r="D621" s="62">
        <v>0.64583333333333337</v>
      </c>
      <c r="E621" s="45" t="s">
        <v>1122</v>
      </c>
      <c r="F621" s="45" t="s">
        <v>1287</v>
      </c>
      <c r="G621" s="45" t="s">
        <v>122</v>
      </c>
      <c r="H621" s="107">
        <v>1</v>
      </c>
      <c r="I621" s="107" t="s">
        <v>1233</v>
      </c>
      <c r="J621" s="107" t="s">
        <v>1233</v>
      </c>
      <c r="K621" s="107" t="s">
        <v>1233</v>
      </c>
      <c r="L621" s="107">
        <v>1</v>
      </c>
      <c r="O621" s="84" t="s">
        <v>1141</v>
      </c>
      <c r="P621" s="62">
        <v>0.51041666666666663</v>
      </c>
      <c r="Q621" s="45" t="s">
        <v>1210</v>
      </c>
      <c r="R621" s="45" t="s">
        <v>1302</v>
      </c>
      <c r="S621" s="45" t="s">
        <v>1220</v>
      </c>
      <c r="T621" s="107">
        <v>1</v>
      </c>
    </row>
    <row r="622" spans="4:20" ht="15.6" x14ac:dyDescent="0.3">
      <c r="D622" s="62">
        <v>0.64583333333333337</v>
      </c>
      <c r="E622" s="45" t="s">
        <v>1122</v>
      </c>
      <c r="F622" s="45" t="s">
        <v>1287</v>
      </c>
      <c r="G622" s="45" t="s">
        <v>674</v>
      </c>
      <c r="H622" s="107">
        <v>1</v>
      </c>
      <c r="I622" s="107" t="s">
        <v>1233</v>
      </c>
      <c r="J622" s="107" t="s">
        <v>1233</v>
      </c>
      <c r="K622" s="107" t="s">
        <v>1233</v>
      </c>
      <c r="L622" s="107" t="s">
        <v>1233</v>
      </c>
      <c r="O622" s="84" t="s">
        <v>1141</v>
      </c>
      <c r="P622" s="62">
        <v>0.51041666666666663</v>
      </c>
      <c r="Q622" s="45" t="s">
        <v>1122</v>
      </c>
      <c r="R622" s="45" t="s">
        <v>1287</v>
      </c>
      <c r="S622" s="45" t="s">
        <v>297</v>
      </c>
      <c r="T622" s="107">
        <v>1</v>
      </c>
    </row>
    <row r="623" spans="4:20" ht="15.6" x14ac:dyDescent="0.3">
      <c r="D623" s="62">
        <v>0.64583333333333337</v>
      </c>
      <c r="E623" s="45" t="s">
        <v>1122</v>
      </c>
      <c r="F623" s="45" t="s">
        <v>1287</v>
      </c>
      <c r="G623" s="45" t="s">
        <v>562</v>
      </c>
      <c r="H623" s="107" t="s">
        <v>1233</v>
      </c>
      <c r="I623" s="107" t="s">
        <v>1233</v>
      </c>
      <c r="J623" s="107" t="s">
        <v>1233</v>
      </c>
      <c r="K623" s="107">
        <v>1</v>
      </c>
      <c r="L623" s="107" t="s">
        <v>1233</v>
      </c>
      <c r="O623" s="84" t="s">
        <v>1141</v>
      </c>
      <c r="P623" s="62">
        <v>0.51041666666666663</v>
      </c>
      <c r="Q623" s="45" t="s">
        <v>1117</v>
      </c>
      <c r="R623" s="45" t="s">
        <v>1302</v>
      </c>
      <c r="S623" s="45" t="s">
        <v>57</v>
      </c>
      <c r="T623" s="107">
        <v>1</v>
      </c>
    </row>
    <row r="624" spans="4:20" ht="15.6" x14ac:dyDescent="0.3">
      <c r="D624" s="62">
        <v>0.64583333333333337</v>
      </c>
      <c r="E624" s="45" t="s">
        <v>1122</v>
      </c>
      <c r="F624" s="45" t="s">
        <v>1287</v>
      </c>
      <c r="G624" s="45" t="s">
        <v>209</v>
      </c>
      <c r="H624" s="107" t="s">
        <v>1233</v>
      </c>
      <c r="I624" s="107" t="s">
        <v>1233</v>
      </c>
      <c r="J624" s="107">
        <v>1</v>
      </c>
      <c r="K624" s="107" t="s">
        <v>1233</v>
      </c>
      <c r="L624" s="107" t="s">
        <v>1233</v>
      </c>
      <c r="O624" s="84" t="s">
        <v>1141</v>
      </c>
      <c r="P624" s="62">
        <v>0.51041666666666663</v>
      </c>
      <c r="Q624" s="45" t="s">
        <v>1117</v>
      </c>
      <c r="R624" s="45" t="s">
        <v>1302</v>
      </c>
      <c r="S624" s="45" t="s">
        <v>1015</v>
      </c>
      <c r="T624" s="107">
        <v>1</v>
      </c>
    </row>
    <row r="625" spans="4:20" ht="15.6" x14ac:dyDescent="0.3">
      <c r="D625" s="62">
        <v>0.64583333333333337</v>
      </c>
      <c r="E625" s="45" t="s">
        <v>1122</v>
      </c>
      <c r="F625" s="45" t="s">
        <v>1287</v>
      </c>
      <c r="G625" s="45" t="s">
        <v>474</v>
      </c>
      <c r="H625" s="107" t="s">
        <v>1233</v>
      </c>
      <c r="I625" s="107">
        <v>1</v>
      </c>
      <c r="J625" s="107" t="s">
        <v>1233</v>
      </c>
      <c r="K625" s="107" t="s">
        <v>1233</v>
      </c>
      <c r="L625" s="107" t="s">
        <v>1233</v>
      </c>
      <c r="O625" s="84" t="s">
        <v>1141</v>
      </c>
      <c r="P625" s="62">
        <v>0.51041666666666663</v>
      </c>
      <c r="Q625" s="45" t="s">
        <v>1139</v>
      </c>
      <c r="R625" s="45" t="s">
        <v>1287</v>
      </c>
      <c r="S625" s="45" t="s">
        <v>137</v>
      </c>
      <c r="T625" s="107">
        <v>1</v>
      </c>
    </row>
    <row r="626" spans="4:20" ht="15.6" x14ac:dyDescent="0.3">
      <c r="D626" s="62">
        <v>0.64583333333333337</v>
      </c>
      <c r="E626" s="45" t="s">
        <v>1165</v>
      </c>
      <c r="F626" s="45" t="s">
        <v>1342</v>
      </c>
      <c r="G626" s="45" t="s">
        <v>219</v>
      </c>
      <c r="H626" s="107" t="s">
        <v>1233</v>
      </c>
      <c r="I626" s="107" t="s">
        <v>1233</v>
      </c>
      <c r="J626" s="107">
        <v>1</v>
      </c>
      <c r="K626" s="107" t="s">
        <v>1233</v>
      </c>
      <c r="L626" s="107" t="s">
        <v>1233</v>
      </c>
      <c r="O626" s="84" t="s">
        <v>1141</v>
      </c>
      <c r="P626" s="62">
        <v>0.51041666666666663</v>
      </c>
      <c r="Q626" s="45" t="s">
        <v>1139</v>
      </c>
      <c r="R626" s="45" t="s">
        <v>1287</v>
      </c>
      <c r="S626" s="45" t="s">
        <v>550</v>
      </c>
      <c r="T626" s="107">
        <v>1</v>
      </c>
    </row>
    <row r="627" spans="4:20" ht="15.6" x14ac:dyDescent="0.3">
      <c r="D627" s="62">
        <v>0.64583333333333337</v>
      </c>
      <c r="E627" s="45" t="s">
        <v>1165</v>
      </c>
      <c r="F627" s="45" t="s">
        <v>1342</v>
      </c>
      <c r="G627" s="45" t="s">
        <v>477</v>
      </c>
      <c r="H627" s="107" t="s">
        <v>1233</v>
      </c>
      <c r="I627" s="107" t="s">
        <v>1233</v>
      </c>
      <c r="J627" s="107">
        <v>1</v>
      </c>
      <c r="K627" s="107" t="s">
        <v>1233</v>
      </c>
      <c r="L627" s="107" t="s">
        <v>1233</v>
      </c>
      <c r="O627" s="84" t="s">
        <v>1141</v>
      </c>
      <c r="P627" s="62">
        <v>0.51041666666666663</v>
      </c>
      <c r="Q627" s="45" t="s">
        <v>1157</v>
      </c>
      <c r="R627" s="45" t="s">
        <v>1232</v>
      </c>
      <c r="S627" s="45" t="s">
        <v>513</v>
      </c>
      <c r="T627" s="107">
        <v>1</v>
      </c>
    </row>
    <row r="628" spans="4:20" ht="15.6" x14ac:dyDescent="0.3">
      <c r="D628" s="62">
        <v>0.64583333333333337</v>
      </c>
      <c r="E628" s="45" t="s">
        <v>1165</v>
      </c>
      <c r="F628" s="45" t="s">
        <v>1342</v>
      </c>
      <c r="G628" s="45" t="s">
        <v>1020</v>
      </c>
      <c r="H628" s="107" t="s">
        <v>1233</v>
      </c>
      <c r="I628" s="107" t="s">
        <v>1233</v>
      </c>
      <c r="J628" s="107">
        <v>1</v>
      </c>
      <c r="K628" s="107" t="s">
        <v>1233</v>
      </c>
      <c r="L628" s="107" t="s">
        <v>1233</v>
      </c>
      <c r="O628" s="84" t="s">
        <v>1141</v>
      </c>
      <c r="P628" s="62">
        <v>0.51041666666666663</v>
      </c>
      <c r="Q628" s="45" t="s">
        <v>1132</v>
      </c>
      <c r="R628" s="45" t="s">
        <v>1302</v>
      </c>
      <c r="S628" s="45" t="s">
        <v>16</v>
      </c>
      <c r="T628" s="107">
        <v>1</v>
      </c>
    </row>
    <row r="629" spans="4:20" ht="15.6" x14ac:dyDescent="0.3">
      <c r="D629" s="62">
        <v>0.64583333333333337</v>
      </c>
      <c r="E629" s="45" t="s">
        <v>1168</v>
      </c>
      <c r="F629" s="45" t="s">
        <v>1232</v>
      </c>
      <c r="G629" s="45" t="s">
        <v>674</v>
      </c>
      <c r="H629" s="107" t="s">
        <v>1233</v>
      </c>
      <c r="I629" s="107" t="s">
        <v>1233</v>
      </c>
      <c r="J629" s="107">
        <v>1</v>
      </c>
      <c r="K629" s="107" t="s">
        <v>1233</v>
      </c>
      <c r="L629" s="107" t="s">
        <v>1233</v>
      </c>
      <c r="O629" s="84" t="s">
        <v>1141</v>
      </c>
      <c r="P629" s="62">
        <v>0.51041666666666663</v>
      </c>
      <c r="Q629" s="45" t="s">
        <v>1159</v>
      </c>
      <c r="R629" s="45" t="s">
        <v>1287</v>
      </c>
      <c r="S629" s="45" t="s">
        <v>517</v>
      </c>
      <c r="T629" s="107">
        <v>1</v>
      </c>
    </row>
    <row r="630" spans="4:20" ht="15.6" x14ac:dyDescent="0.3">
      <c r="D630" s="62">
        <v>0.64583333333333337</v>
      </c>
      <c r="E630" s="45" t="s">
        <v>1168</v>
      </c>
      <c r="F630" s="45" t="s">
        <v>1232</v>
      </c>
      <c r="G630" s="45" t="s">
        <v>237</v>
      </c>
      <c r="H630" s="107" t="s">
        <v>1233</v>
      </c>
      <c r="I630" s="107" t="s">
        <v>1233</v>
      </c>
      <c r="J630" s="107" t="s">
        <v>1233</v>
      </c>
      <c r="K630" s="107" t="s">
        <v>1233</v>
      </c>
      <c r="L630" s="107">
        <v>1</v>
      </c>
      <c r="O630" s="84" t="s">
        <v>1141</v>
      </c>
      <c r="P630" s="62">
        <v>0.51041666666666663</v>
      </c>
      <c r="Q630" s="45" t="s">
        <v>1214</v>
      </c>
      <c r="R630" s="45" t="s">
        <v>1332</v>
      </c>
      <c r="S630" s="45" t="s">
        <v>991</v>
      </c>
      <c r="T630" s="107">
        <v>1</v>
      </c>
    </row>
    <row r="631" spans="4:20" ht="15.6" x14ac:dyDescent="0.3">
      <c r="D631" s="62">
        <v>0.64583333333333337</v>
      </c>
      <c r="E631" s="45" t="s">
        <v>1206</v>
      </c>
      <c r="F631" s="45" t="s">
        <v>1302</v>
      </c>
      <c r="G631" s="45" t="s">
        <v>919</v>
      </c>
      <c r="H631" s="107" t="s">
        <v>1233</v>
      </c>
      <c r="I631" s="107">
        <v>1</v>
      </c>
      <c r="J631" s="107" t="s">
        <v>1233</v>
      </c>
      <c r="K631" s="107" t="s">
        <v>1233</v>
      </c>
      <c r="L631" s="107" t="s">
        <v>1233</v>
      </c>
      <c r="O631" s="84" t="s">
        <v>1141</v>
      </c>
      <c r="P631" s="62">
        <v>0.51041666666666663</v>
      </c>
      <c r="Q631" s="45" t="s">
        <v>1196</v>
      </c>
      <c r="R631" s="45" t="s">
        <v>1342</v>
      </c>
      <c r="S631" s="45" t="s">
        <v>954</v>
      </c>
      <c r="T631" s="107">
        <v>1</v>
      </c>
    </row>
    <row r="632" spans="4:20" ht="15.6" x14ac:dyDescent="0.3">
      <c r="D632" s="62">
        <v>0.64583333333333337</v>
      </c>
      <c r="E632" s="45" t="s">
        <v>1117</v>
      </c>
      <c r="F632" s="45" t="s">
        <v>1302</v>
      </c>
      <c r="G632" s="45" t="s">
        <v>652</v>
      </c>
      <c r="H632" s="107" t="s">
        <v>1233</v>
      </c>
      <c r="I632" s="107" t="s">
        <v>1233</v>
      </c>
      <c r="J632" s="107">
        <v>1</v>
      </c>
      <c r="K632" s="107" t="s">
        <v>1233</v>
      </c>
      <c r="L632" s="107" t="s">
        <v>1233</v>
      </c>
      <c r="O632" s="84" t="s">
        <v>1141</v>
      </c>
      <c r="P632" s="62">
        <v>0.51041666666666663</v>
      </c>
      <c r="Q632" s="45" t="s">
        <v>1199</v>
      </c>
      <c r="R632" s="45" t="s">
        <v>1842</v>
      </c>
      <c r="S632" s="45" t="s">
        <v>882</v>
      </c>
      <c r="T632" s="107">
        <v>1</v>
      </c>
    </row>
    <row r="633" spans="4:20" ht="15.6" x14ac:dyDescent="0.3">
      <c r="D633" s="62">
        <v>0.64583333333333337</v>
      </c>
      <c r="E633" s="45" t="s">
        <v>1117</v>
      </c>
      <c r="F633" s="45" t="s">
        <v>1302</v>
      </c>
      <c r="G633" s="45" t="s">
        <v>728</v>
      </c>
      <c r="H633" s="107" t="s">
        <v>1233</v>
      </c>
      <c r="I633" s="107" t="s">
        <v>1233</v>
      </c>
      <c r="J633" s="107" t="s">
        <v>1233</v>
      </c>
      <c r="K633" s="107">
        <v>1</v>
      </c>
      <c r="L633" s="107" t="s">
        <v>1233</v>
      </c>
      <c r="O633" s="84" t="s">
        <v>1141</v>
      </c>
      <c r="P633" s="62">
        <v>0.54166666666666663</v>
      </c>
      <c r="Q633" s="45" t="s">
        <v>1159</v>
      </c>
      <c r="R633" s="45" t="s">
        <v>1287</v>
      </c>
      <c r="S633" s="45" t="s">
        <v>513</v>
      </c>
      <c r="T633" s="107">
        <v>1</v>
      </c>
    </row>
    <row r="634" spans="4:20" ht="15.6" x14ac:dyDescent="0.3">
      <c r="D634" s="62">
        <v>0.64583333333333337</v>
      </c>
      <c r="E634" s="45" t="s">
        <v>1117</v>
      </c>
      <c r="F634" s="45" t="s">
        <v>1302</v>
      </c>
      <c r="G634" s="45" t="s">
        <v>422</v>
      </c>
      <c r="H634" s="107" t="s">
        <v>1233</v>
      </c>
      <c r="I634" s="107" t="s">
        <v>1233</v>
      </c>
      <c r="J634" s="107" t="s">
        <v>1233</v>
      </c>
      <c r="K634" s="107" t="s">
        <v>1233</v>
      </c>
      <c r="L634" s="107">
        <v>1</v>
      </c>
      <c r="O634" s="84" t="s">
        <v>1141</v>
      </c>
      <c r="P634" s="62">
        <v>0.58333333333333337</v>
      </c>
      <c r="Q634" s="45" t="s">
        <v>1213</v>
      </c>
      <c r="R634" s="45" t="s">
        <v>1342</v>
      </c>
      <c r="S634" s="45" t="s">
        <v>1097</v>
      </c>
      <c r="T634" s="107">
        <v>1</v>
      </c>
    </row>
    <row r="635" spans="4:20" ht="15.6" x14ac:dyDescent="0.3">
      <c r="D635" s="62">
        <v>0.64583333333333337</v>
      </c>
      <c r="E635" s="45" t="s">
        <v>1117</v>
      </c>
      <c r="F635" s="45" t="s">
        <v>1302</v>
      </c>
      <c r="G635" s="45" t="s">
        <v>306</v>
      </c>
      <c r="H635" s="107">
        <v>1</v>
      </c>
      <c r="I635" s="107" t="s">
        <v>1233</v>
      </c>
      <c r="J635" s="107" t="s">
        <v>1233</v>
      </c>
      <c r="K635" s="107" t="s">
        <v>1233</v>
      </c>
      <c r="L635" s="107" t="s">
        <v>1233</v>
      </c>
      <c r="O635" s="84" t="s">
        <v>1141</v>
      </c>
      <c r="P635" s="62">
        <v>0.58333333333333337</v>
      </c>
      <c r="Q635" s="45" t="s">
        <v>1208</v>
      </c>
      <c r="R635" s="45" t="s">
        <v>1332</v>
      </c>
      <c r="S635" s="45" t="s">
        <v>170</v>
      </c>
      <c r="T635" s="107">
        <v>1</v>
      </c>
    </row>
    <row r="636" spans="4:20" ht="15.6" x14ac:dyDescent="0.3">
      <c r="D636" s="62">
        <v>0.64583333333333337</v>
      </c>
      <c r="E636" s="45" t="s">
        <v>1142</v>
      </c>
      <c r="F636" s="45" t="s">
        <v>1302</v>
      </c>
      <c r="G636" s="45" t="s">
        <v>562</v>
      </c>
      <c r="H636" s="107" t="s">
        <v>1233</v>
      </c>
      <c r="I636" s="107" t="s">
        <v>1233</v>
      </c>
      <c r="J636" s="107">
        <v>1</v>
      </c>
      <c r="K636" s="107" t="s">
        <v>1233</v>
      </c>
      <c r="L636" s="107" t="s">
        <v>1233</v>
      </c>
      <c r="O636" s="84" t="s">
        <v>1141</v>
      </c>
      <c r="P636" s="62">
        <v>0.58333333333333337</v>
      </c>
      <c r="Q636" s="45" t="s">
        <v>1122</v>
      </c>
      <c r="R636" s="45" t="s">
        <v>1287</v>
      </c>
      <c r="S636" s="45" t="s">
        <v>674</v>
      </c>
      <c r="T636" s="107">
        <v>1</v>
      </c>
    </row>
    <row r="637" spans="4:20" ht="15.6" x14ac:dyDescent="0.3">
      <c r="D637" s="62">
        <v>0.64583333333333337</v>
      </c>
      <c r="E637" s="45" t="s">
        <v>1142</v>
      </c>
      <c r="F637" s="45" t="s">
        <v>1302</v>
      </c>
      <c r="G637" s="45" t="s">
        <v>435</v>
      </c>
      <c r="H637" s="107" t="s">
        <v>1233</v>
      </c>
      <c r="I637" s="107">
        <v>1</v>
      </c>
      <c r="J637" s="107" t="s">
        <v>1233</v>
      </c>
      <c r="K637" s="107" t="s">
        <v>1233</v>
      </c>
      <c r="L637" s="107" t="s">
        <v>1233</v>
      </c>
      <c r="O637" s="84" t="s">
        <v>1141</v>
      </c>
      <c r="P637" s="62">
        <v>0.58333333333333337</v>
      </c>
      <c r="Q637" s="45" t="s">
        <v>1165</v>
      </c>
      <c r="R637" s="45" t="s">
        <v>1342</v>
      </c>
      <c r="S637" s="45" t="s">
        <v>235</v>
      </c>
      <c r="T637" s="107">
        <v>1</v>
      </c>
    </row>
    <row r="638" spans="4:20" ht="15.6" x14ac:dyDescent="0.3">
      <c r="D638" s="62">
        <v>0.64583333333333337</v>
      </c>
      <c r="E638" s="45" t="s">
        <v>1142</v>
      </c>
      <c r="F638" s="45" t="s">
        <v>1302</v>
      </c>
      <c r="G638" s="45" t="s">
        <v>474</v>
      </c>
      <c r="H638" s="107" t="s">
        <v>1233</v>
      </c>
      <c r="I638" s="107" t="s">
        <v>1233</v>
      </c>
      <c r="J638" s="107" t="s">
        <v>1233</v>
      </c>
      <c r="K638" s="107">
        <v>1</v>
      </c>
      <c r="L638" s="107" t="s">
        <v>1233</v>
      </c>
      <c r="O638" s="84" t="s">
        <v>1141</v>
      </c>
      <c r="P638" s="62">
        <v>0.58333333333333337</v>
      </c>
      <c r="Q638" s="45" t="s">
        <v>1117</v>
      </c>
      <c r="R638" s="45" t="s">
        <v>1302</v>
      </c>
      <c r="S638" s="45" t="s">
        <v>428</v>
      </c>
      <c r="T638" s="107">
        <v>1</v>
      </c>
    </row>
    <row r="639" spans="4:20" ht="15.6" x14ac:dyDescent="0.3">
      <c r="D639" s="62">
        <v>0.64583333333333337</v>
      </c>
      <c r="E639" s="45" t="s">
        <v>1197</v>
      </c>
      <c r="F639" s="45" t="s">
        <v>1302</v>
      </c>
      <c r="G639" s="45" t="s">
        <v>441</v>
      </c>
      <c r="H639" s="107" t="s">
        <v>1233</v>
      </c>
      <c r="I639" s="107" t="s">
        <v>1233</v>
      </c>
      <c r="J639" s="107">
        <v>1</v>
      </c>
      <c r="K639" s="107" t="s">
        <v>1233</v>
      </c>
      <c r="L639" s="107" t="s">
        <v>1233</v>
      </c>
      <c r="O639" s="84" t="s">
        <v>1141</v>
      </c>
      <c r="P639" s="62">
        <v>0.58333333333333337</v>
      </c>
      <c r="Q639" s="45" t="s">
        <v>1297</v>
      </c>
      <c r="R639" s="45" t="s">
        <v>1287</v>
      </c>
      <c r="S639" s="45" t="s">
        <v>650</v>
      </c>
      <c r="T639" s="107">
        <v>1</v>
      </c>
    </row>
    <row r="640" spans="4:20" ht="15.6" x14ac:dyDescent="0.3">
      <c r="D640" s="62">
        <v>0.64583333333333337</v>
      </c>
      <c r="E640" s="45" t="s">
        <v>1197</v>
      </c>
      <c r="F640" s="45" t="s">
        <v>1302</v>
      </c>
      <c r="G640" s="45" t="s">
        <v>892</v>
      </c>
      <c r="H640" s="107" t="s">
        <v>1233</v>
      </c>
      <c r="I640" s="107">
        <v>1</v>
      </c>
      <c r="J640" s="107" t="s">
        <v>1233</v>
      </c>
      <c r="K640" s="107" t="s">
        <v>1233</v>
      </c>
      <c r="L640" s="107" t="s">
        <v>1233</v>
      </c>
      <c r="O640" s="84" t="s">
        <v>1141</v>
      </c>
      <c r="P640" s="62">
        <v>0.58333333333333337</v>
      </c>
      <c r="Q640" s="45" t="s">
        <v>1142</v>
      </c>
      <c r="R640" s="45" t="s">
        <v>1302</v>
      </c>
      <c r="S640" s="45" t="s">
        <v>428</v>
      </c>
      <c r="T640" s="107">
        <v>1</v>
      </c>
    </row>
    <row r="641" spans="4:20" ht="15.6" x14ac:dyDescent="0.3">
      <c r="D641" s="62">
        <v>0.64583333333333337</v>
      </c>
      <c r="E641" s="45" t="s">
        <v>1197</v>
      </c>
      <c r="F641" s="45" t="s">
        <v>1302</v>
      </c>
      <c r="G641" s="45" t="s">
        <v>986</v>
      </c>
      <c r="H641" s="107">
        <v>1</v>
      </c>
      <c r="I641" s="107" t="s">
        <v>1233</v>
      </c>
      <c r="J641" s="107" t="s">
        <v>1233</v>
      </c>
      <c r="K641" s="107" t="s">
        <v>1233</v>
      </c>
      <c r="L641" s="107" t="s">
        <v>1233</v>
      </c>
      <c r="O641" s="84" t="s">
        <v>1141</v>
      </c>
      <c r="P641" s="62">
        <v>0.58333333333333337</v>
      </c>
      <c r="Q641" s="45" t="s">
        <v>1125</v>
      </c>
      <c r="R641" s="45" t="s">
        <v>1287</v>
      </c>
      <c r="S641" s="45" t="s">
        <v>237</v>
      </c>
      <c r="T641" s="107">
        <v>1</v>
      </c>
    </row>
    <row r="642" spans="4:20" ht="15.6" x14ac:dyDescent="0.3">
      <c r="D642" s="62">
        <v>0.64583333333333337</v>
      </c>
      <c r="E642" s="45" t="s">
        <v>1176</v>
      </c>
      <c r="F642" s="45" t="s">
        <v>1342</v>
      </c>
      <c r="G642" s="45" t="s">
        <v>65</v>
      </c>
      <c r="H642" s="107" t="s">
        <v>1233</v>
      </c>
      <c r="I642" s="107">
        <v>1</v>
      </c>
      <c r="J642" s="107" t="s">
        <v>1233</v>
      </c>
      <c r="K642" s="107" t="s">
        <v>1233</v>
      </c>
      <c r="L642" s="107" t="s">
        <v>1233</v>
      </c>
      <c r="O642" s="84" t="s">
        <v>1141</v>
      </c>
      <c r="P642" s="62">
        <v>0.58333333333333337</v>
      </c>
      <c r="Q642" s="45" t="s">
        <v>1132</v>
      </c>
      <c r="R642" s="45" t="s">
        <v>1302</v>
      </c>
      <c r="S642" s="45" t="s">
        <v>380</v>
      </c>
      <c r="T642" s="107">
        <v>1</v>
      </c>
    </row>
    <row r="643" spans="4:20" ht="15.6" x14ac:dyDescent="0.3">
      <c r="D643" s="62">
        <v>0.64583333333333337</v>
      </c>
      <c r="E643" s="45" t="s">
        <v>1176</v>
      </c>
      <c r="F643" s="45" t="s">
        <v>1342</v>
      </c>
      <c r="G643" s="45" t="s">
        <v>182</v>
      </c>
      <c r="H643" s="107" t="s">
        <v>1233</v>
      </c>
      <c r="I643" s="107">
        <v>1</v>
      </c>
      <c r="J643" s="107" t="s">
        <v>1233</v>
      </c>
      <c r="K643" s="107" t="s">
        <v>1233</v>
      </c>
      <c r="L643" s="107" t="s">
        <v>1233</v>
      </c>
      <c r="O643" s="84" t="s">
        <v>1141</v>
      </c>
      <c r="P643" s="62">
        <v>0.58333333333333337</v>
      </c>
      <c r="Q643" s="45" t="s">
        <v>1211</v>
      </c>
      <c r="R643" s="45" t="s">
        <v>1302</v>
      </c>
      <c r="S643" s="45" t="s">
        <v>225</v>
      </c>
      <c r="T643" s="107">
        <v>1</v>
      </c>
    </row>
    <row r="644" spans="4:20" ht="15.6" x14ac:dyDescent="0.3">
      <c r="D644" s="62">
        <v>0.64583333333333337</v>
      </c>
      <c r="E644" s="45" t="s">
        <v>1176</v>
      </c>
      <c r="F644" s="45" t="s">
        <v>1342</v>
      </c>
      <c r="G644" s="45" t="s">
        <v>444</v>
      </c>
      <c r="H644" s="107" t="s">
        <v>1233</v>
      </c>
      <c r="I644" s="107">
        <v>1</v>
      </c>
      <c r="J644" s="107" t="s">
        <v>1233</v>
      </c>
      <c r="K644" s="107" t="s">
        <v>1233</v>
      </c>
      <c r="L644" s="107" t="s">
        <v>1233</v>
      </c>
      <c r="O644" s="84" t="s">
        <v>1141</v>
      </c>
      <c r="P644" s="62">
        <v>0.58333333333333337</v>
      </c>
      <c r="Q644" s="45" t="s">
        <v>1184</v>
      </c>
      <c r="R644" s="45" t="s">
        <v>1342</v>
      </c>
      <c r="S644" s="45" t="s">
        <v>620</v>
      </c>
      <c r="T644" s="107">
        <v>1</v>
      </c>
    </row>
    <row r="645" spans="4:20" ht="15.6" x14ac:dyDescent="0.3">
      <c r="D645" s="62">
        <v>0.64583333333333337</v>
      </c>
      <c r="E645" s="45" t="s">
        <v>1176</v>
      </c>
      <c r="F645" s="45" t="s">
        <v>1342</v>
      </c>
      <c r="G645" s="45" t="s">
        <v>791</v>
      </c>
      <c r="H645" s="107" t="s">
        <v>1233</v>
      </c>
      <c r="I645" s="107" t="s">
        <v>1233</v>
      </c>
      <c r="J645" s="107" t="s">
        <v>1233</v>
      </c>
      <c r="K645" s="107">
        <v>1</v>
      </c>
      <c r="L645" s="107" t="s">
        <v>1233</v>
      </c>
      <c r="O645" s="84" t="s">
        <v>1141</v>
      </c>
      <c r="P645" s="62">
        <v>0.58333333333333337</v>
      </c>
      <c r="Q645" s="45" t="s">
        <v>1184</v>
      </c>
      <c r="R645" s="45" t="s">
        <v>1342</v>
      </c>
      <c r="S645" s="45" t="s">
        <v>209</v>
      </c>
      <c r="T645" s="107">
        <v>1</v>
      </c>
    </row>
    <row r="646" spans="4:20" ht="15.6" x14ac:dyDescent="0.3">
      <c r="D646" s="62">
        <v>0.64583333333333337</v>
      </c>
      <c r="E646" s="45" t="s">
        <v>1125</v>
      </c>
      <c r="F646" s="45" t="s">
        <v>1287</v>
      </c>
      <c r="G646" s="45" t="s">
        <v>235</v>
      </c>
      <c r="H646" s="107" t="s">
        <v>1233</v>
      </c>
      <c r="I646" s="107" t="s">
        <v>1233</v>
      </c>
      <c r="J646" s="107">
        <v>1</v>
      </c>
      <c r="K646" s="107" t="s">
        <v>1233</v>
      </c>
      <c r="L646" s="107" t="s">
        <v>1233</v>
      </c>
      <c r="O646" s="84" t="s">
        <v>1141</v>
      </c>
      <c r="P646" s="62">
        <v>0.58333333333333337</v>
      </c>
      <c r="Q646" s="45" t="s">
        <v>1189</v>
      </c>
      <c r="R646" s="45" t="s">
        <v>1842</v>
      </c>
      <c r="S646" s="45" t="s">
        <v>170</v>
      </c>
      <c r="T646" s="107">
        <v>1</v>
      </c>
    </row>
    <row r="647" spans="4:20" ht="15.6" x14ac:dyDescent="0.3">
      <c r="D647" s="62">
        <v>0.64583333333333337</v>
      </c>
      <c r="E647" s="45" t="s">
        <v>1125</v>
      </c>
      <c r="F647" s="45" t="s">
        <v>1287</v>
      </c>
      <c r="G647" s="45" t="s">
        <v>797</v>
      </c>
      <c r="H647" s="107">
        <v>1</v>
      </c>
      <c r="I647" s="107" t="s">
        <v>1233</v>
      </c>
      <c r="J647" s="107" t="s">
        <v>1233</v>
      </c>
      <c r="K647" s="107" t="s">
        <v>1233</v>
      </c>
      <c r="L647" s="107" t="s">
        <v>1233</v>
      </c>
      <c r="O647" s="84" t="s">
        <v>1141</v>
      </c>
      <c r="P647" s="62">
        <v>0.58333333333333337</v>
      </c>
      <c r="Q647" s="45" t="s">
        <v>1150</v>
      </c>
      <c r="R647" s="45" t="s">
        <v>1302</v>
      </c>
      <c r="S647" s="45" t="s">
        <v>309</v>
      </c>
      <c r="T647" s="107">
        <v>1</v>
      </c>
    </row>
    <row r="648" spans="4:20" ht="15.6" x14ac:dyDescent="0.3">
      <c r="D648" s="62">
        <v>0.64583333333333337</v>
      </c>
      <c r="E648" s="45" t="s">
        <v>1139</v>
      </c>
      <c r="F648" s="45" t="s">
        <v>1287</v>
      </c>
      <c r="G648" s="45" t="s">
        <v>794</v>
      </c>
      <c r="H648" s="107" t="s">
        <v>1233</v>
      </c>
      <c r="I648" s="107">
        <v>1</v>
      </c>
      <c r="J648" s="107" t="s">
        <v>1233</v>
      </c>
      <c r="K648" s="107" t="s">
        <v>1233</v>
      </c>
      <c r="L648" s="107" t="s">
        <v>1233</v>
      </c>
      <c r="O648" s="84" t="s">
        <v>1141</v>
      </c>
      <c r="P648" s="62">
        <v>0.61458333333333337</v>
      </c>
      <c r="Q648" s="45" t="s">
        <v>1213</v>
      </c>
      <c r="R648" s="45" t="s">
        <v>1342</v>
      </c>
      <c r="S648" s="45" t="s">
        <v>846</v>
      </c>
      <c r="T648" s="107">
        <v>1</v>
      </c>
    </row>
    <row r="649" spans="4:20" ht="15.6" x14ac:dyDescent="0.3">
      <c r="D649" s="62">
        <v>0.64583333333333337</v>
      </c>
      <c r="E649" s="45" t="s">
        <v>1139</v>
      </c>
      <c r="F649" s="45" t="s">
        <v>1287</v>
      </c>
      <c r="G649" s="45" t="s">
        <v>1080</v>
      </c>
      <c r="H649" s="107" t="s">
        <v>1233</v>
      </c>
      <c r="I649" s="107" t="s">
        <v>1233</v>
      </c>
      <c r="J649" s="107" t="s">
        <v>1233</v>
      </c>
      <c r="K649" s="107">
        <v>1</v>
      </c>
      <c r="L649" s="107" t="s">
        <v>1233</v>
      </c>
      <c r="O649" s="84" t="s">
        <v>1141</v>
      </c>
      <c r="P649" s="62">
        <v>0.61458333333333337</v>
      </c>
      <c r="Q649" s="45" t="s">
        <v>1208</v>
      </c>
      <c r="R649" s="45" t="s">
        <v>1332</v>
      </c>
      <c r="S649" s="45" t="s">
        <v>749</v>
      </c>
      <c r="T649" s="107">
        <v>1</v>
      </c>
    </row>
    <row r="650" spans="4:20" ht="15.6" x14ac:dyDescent="0.3">
      <c r="D650" s="62">
        <v>0.64583333333333337</v>
      </c>
      <c r="E650" s="45" t="s">
        <v>1205</v>
      </c>
      <c r="F650" s="45" t="s">
        <v>1232</v>
      </c>
      <c r="G650" s="45" t="s">
        <v>794</v>
      </c>
      <c r="H650" s="107" t="s">
        <v>1233</v>
      </c>
      <c r="I650" s="107" t="s">
        <v>1233</v>
      </c>
      <c r="J650" s="107" t="s">
        <v>1233</v>
      </c>
      <c r="K650" s="107">
        <v>1</v>
      </c>
      <c r="L650" s="107" t="s">
        <v>1233</v>
      </c>
      <c r="O650" s="84" t="s">
        <v>1141</v>
      </c>
      <c r="P650" s="62">
        <v>0.61458333333333337</v>
      </c>
      <c r="Q650" s="45" t="s">
        <v>1122</v>
      </c>
      <c r="R650" s="45" t="s">
        <v>1287</v>
      </c>
      <c r="S650" s="45" t="s">
        <v>225</v>
      </c>
      <c r="T650" s="107">
        <v>1</v>
      </c>
    </row>
    <row r="651" spans="4:20" ht="15.6" x14ac:dyDescent="0.3">
      <c r="D651" s="62">
        <v>0.64583333333333337</v>
      </c>
      <c r="E651" s="45" t="s">
        <v>1205</v>
      </c>
      <c r="F651" s="45" t="s">
        <v>1232</v>
      </c>
      <c r="G651" s="45" t="s">
        <v>752</v>
      </c>
      <c r="H651" s="107" t="s">
        <v>1233</v>
      </c>
      <c r="I651" s="107">
        <v>1</v>
      </c>
      <c r="J651" s="107" t="s">
        <v>1233</v>
      </c>
      <c r="K651" s="107" t="s">
        <v>1233</v>
      </c>
      <c r="L651" s="107" t="s">
        <v>1233</v>
      </c>
      <c r="O651" s="84" t="s">
        <v>1141</v>
      </c>
      <c r="P651" s="62">
        <v>0.61458333333333337</v>
      </c>
      <c r="Q651" s="45" t="s">
        <v>1165</v>
      </c>
      <c r="R651" s="45" t="s">
        <v>1342</v>
      </c>
      <c r="S651" s="45" t="s">
        <v>1020</v>
      </c>
      <c r="T651" s="107">
        <v>1</v>
      </c>
    </row>
    <row r="652" spans="4:20" ht="15.6" x14ac:dyDescent="0.3">
      <c r="D652" s="62">
        <v>0.64583333333333337</v>
      </c>
      <c r="E652" s="45" t="s">
        <v>1191</v>
      </c>
      <c r="F652" s="45" t="s">
        <v>1232</v>
      </c>
      <c r="G652" s="45" t="s">
        <v>59</v>
      </c>
      <c r="H652" s="107">
        <v>1</v>
      </c>
      <c r="I652" s="107" t="s">
        <v>1233</v>
      </c>
      <c r="J652" s="107" t="s">
        <v>1233</v>
      </c>
      <c r="K652" s="107" t="s">
        <v>1233</v>
      </c>
      <c r="L652" s="107" t="s">
        <v>1233</v>
      </c>
      <c r="O652" s="84" t="s">
        <v>1141</v>
      </c>
      <c r="P652" s="62">
        <v>0.61458333333333337</v>
      </c>
      <c r="Q652" s="45" t="s">
        <v>1168</v>
      </c>
      <c r="R652" s="45" t="s">
        <v>1232</v>
      </c>
      <c r="S652" s="45" t="s">
        <v>237</v>
      </c>
      <c r="T652" s="107">
        <v>1</v>
      </c>
    </row>
    <row r="653" spans="4:20" ht="15.6" x14ac:dyDescent="0.3">
      <c r="D653" s="62">
        <v>0.64583333333333337</v>
      </c>
      <c r="E653" s="45" t="s">
        <v>1191</v>
      </c>
      <c r="F653" s="45" t="s">
        <v>1232</v>
      </c>
      <c r="G653" s="45" t="s">
        <v>225</v>
      </c>
      <c r="H653" s="107" t="s">
        <v>1233</v>
      </c>
      <c r="I653" s="107" t="s">
        <v>1233</v>
      </c>
      <c r="J653" s="107" t="s">
        <v>1233</v>
      </c>
      <c r="K653" s="107" t="s">
        <v>1233</v>
      </c>
      <c r="L653" s="107">
        <v>1</v>
      </c>
      <c r="O653" s="84" t="s">
        <v>1141</v>
      </c>
      <c r="P653" s="62">
        <v>0.61458333333333337</v>
      </c>
      <c r="Q653" s="45" t="s">
        <v>1168</v>
      </c>
      <c r="R653" s="45" t="s">
        <v>1232</v>
      </c>
      <c r="S653" s="45" t="s">
        <v>428</v>
      </c>
      <c r="T653" s="107">
        <v>1</v>
      </c>
    </row>
    <row r="654" spans="4:20" ht="15.6" x14ac:dyDescent="0.3">
      <c r="D654" s="62">
        <v>0.64583333333333337</v>
      </c>
      <c r="E654" s="45" t="s">
        <v>1191</v>
      </c>
      <c r="F654" s="45" t="s">
        <v>1232</v>
      </c>
      <c r="G654" s="45" t="s">
        <v>689</v>
      </c>
      <c r="H654" s="107" t="s">
        <v>1233</v>
      </c>
      <c r="I654" s="107" t="s">
        <v>1233</v>
      </c>
      <c r="J654" s="107" t="s">
        <v>1233</v>
      </c>
      <c r="K654" s="107">
        <v>1</v>
      </c>
      <c r="L654" s="107" t="s">
        <v>1233</v>
      </c>
      <c r="O654" s="84" t="s">
        <v>1141</v>
      </c>
      <c r="P654" s="62">
        <v>0.61458333333333337</v>
      </c>
      <c r="Q654" s="45" t="s">
        <v>1297</v>
      </c>
      <c r="R654" s="45" t="s">
        <v>1287</v>
      </c>
      <c r="S654" s="45" t="s">
        <v>620</v>
      </c>
      <c r="T654" s="107">
        <v>1</v>
      </c>
    </row>
    <row r="655" spans="4:20" ht="15.6" x14ac:dyDescent="0.3">
      <c r="D655" s="62">
        <v>0.64583333333333337</v>
      </c>
      <c r="E655" s="45" t="s">
        <v>1191</v>
      </c>
      <c r="F655" s="45" t="s">
        <v>1232</v>
      </c>
      <c r="G655" s="45" t="s">
        <v>206</v>
      </c>
      <c r="H655" s="107" t="s">
        <v>1233</v>
      </c>
      <c r="I655" s="107" t="s">
        <v>1233</v>
      </c>
      <c r="J655" s="107" t="s">
        <v>1233</v>
      </c>
      <c r="K655" s="107" t="s">
        <v>1233</v>
      </c>
      <c r="L655" s="107">
        <v>1</v>
      </c>
      <c r="O655" s="84" t="s">
        <v>1141</v>
      </c>
      <c r="P655" s="62">
        <v>0.61458333333333337</v>
      </c>
      <c r="Q655" s="45" t="s">
        <v>1142</v>
      </c>
      <c r="R655" s="45" t="s">
        <v>1302</v>
      </c>
      <c r="S655" s="45" t="s">
        <v>650</v>
      </c>
      <c r="T655" s="107">
        <v>1</v>
      </c>
    </row>
    <row r="656" spans="4:20" ht="15.6" x14ac:dyDescent="0.3">
      <c r="D656" s="62">
        <v>0.64583333333333337</v>
      </c>
      <c r="E656" s="45" t="s">
        <v>1191</v>
      </c>
      <c r="F656" s="45" t="s">
        <v>1232</v>
      </c>
      <c r="G656" s="45" t="s">
        <v>309</v>
      </c>
      <c r="H656" s="107" t="s">
        <v>1233</v>
      </c>
      <c r="I656" s="107" t="s">
        <v>1233</v>
      </c>
      <c r="J656" s="107">
        <v>1</v>
      </c>
      <c r="K656" s="107" t="s">
        <v>1233</v>
      </c>
      <c r="L656" s="107" t="s">
        <v>1233</v>
      </c>
      <c r="O656" s="84" t="s">
        <v>1141</v>
      </c>
      <c r="P656" s="62">
        <v>0.61458333333333337</v>
      </c>
      <c r="Q656" s="45" t="s">
        <v>1125</v>
      </c>
      <c r="R656" s="45" t="s">
        <v>1287</v>
      </c>
      <c r="S656" s="45" t="s">
        <v>797</v>
      </c>
      <c r="T656" s="107">
        <v>1</v>
      </c>
    </row>
    <row r="657" spans="4:20" ht="15.6" x14ac:dyDescent="0.3">
      <c r="D657" s="62">
        <v>0.64583333333333337</v>
      </c>
      <c r="E657" s="45" t="s">
        <v>1132</v>
      </c>
      <c r="F657" s="45" t="s">
        <v>1302</v>
      </c>
      <c r="G657" s="45" t="s">
        <v>752</v>
      </c>
      <c r="H657" s="107" t="s">
        <v>1233</v>
      </c>
      <c r="I657" s="107">
        <v>1</v>
      </c>
      <c r="J657" s="107" t="s">
        <v>1233</v>
      </c>
      <c r="K657" s="107" t="s">
        <v>1233</v>
      </c>
      <c r="L657" s="107" t="s">
        <v>1233</v>
      </c>
      <c r="O657" s="84" t="s">
        <v>1141</v>
      </c>
      <c r="P657" s="62">
        <v>0.61458333333333337</v>
      </c>
      <c r="Q657" s="45" t="s">
        <v>1191</v>
      </c>
      <c r="R657" s="45" t="s">
        <v>1232</v>
      </c>
      <c r="S657" s="45" t="s">
        <v>209</v>
      </c>
      <c r="T657" s="107">
        <v>1</v>
      </c>
    </row>
    <row r="658" spans="4:20" ht="15.6" x14ac:dyDescent="0.3">
      <c r="D658" s="62">
        <v>0.64583333333333337</v>
      </c>
      <c r="E658" s="45" t="s">
        <v>1132</v>
      </c>
      <c r="F658" s="45" t="s">
        <v>1302</v>
      </c>
      <c r="G658" s="45" t="s">
        <v>483</v>
      </c>
      <c r="H658" s="107" t="s">
        <v>1233</v>
      </c>
      <c r="I658" s="107">
        <v>1</v>
      </c>
      <c r="J658" s="107" t="s">
        <v>1233</v>
      </c>
      <c r="K658" s="107" t="s">
        <v>1233</v>
      </c>
      <c r="L658" s="107" t="s">
        <v>1233</v>
      </c>
      <c r="O658" s="84" t="s">
        <v>1141</v>
      </c>
      <c r="P658" s="62">
        <v>0.61458333333333337</v>
      </c>
      <c r="Q658" s="45" t="s">
        <v>1132</v>
      </c>
      <c r="R658" s="45" t="s">
        <v>1302</v>
      </c>
      <c r="S658" s="45" t="s">
        <v>477</v>
      </c>
      <c r="T658" s="107">
        <v>1</v>
      </c>
    </row>
    <row r="659" spans="4:20" ht="15.6" x14ac:dyDescent="0.3">
      <c r="D659" s="62">
        <v>0.64583333333333337</v>
      </c>
      <c r="E659" s="45" t="s">
        <v>1132</v>
      </c>
      <c r="F659" s="45" t="s">
        <v>1302</v>
      </c>
      <c r="G659" s="45" t="s">
        <v>532</v>
      </c>
      <c r="H659" s="107" t="s">
        <v>1233</v>
      </c>
      <c r="I659" s="107" t="s">
        <v>1233</v>
      </c>
      <c r="J659" s="107">
        <v>1</v>
      </c>
      <c r="K659" s="107" t="s">
        <v>1233</v>
      </c>
      <c r="L659" s="107" t="s">
        <v>1233</v>
      </c>
      <c r="O659" s="84" t="s">
        <v>1141</v>
      </c>
      <c r="P659" s="62">
        <v>0.61458333333333337</v>
      </c>
      <c r="Q659" s="45" t="s">
        <v>1211</v>
      </c>
      <c r="R659" s="45" t="s">
        <v>1302</v>
      </c>
      <c r="S659" s="45" t="s">
        <v>235</v>
      </c>
      <c r="T659" s="107">
        <v>1</v>
      </c>
    </row>
    <row r="660" spans="4:20" ht="15.6" x14ac:dyDescent="0.3">
      <c r="D660" s="62">
        <v>0.64583333333333337</v>
      </c>
      <c r="E660" s="45" t="s">
        <v>1211</v>
      </c>
      <c r="F660" s="45" t="s">
        <v>1302</v>
      </c>
      <c r="G660" s="45" t="s">
        <v>746</v>
      </c>
      <c r="H660" s="107" t="s">
        <v>1233</v>
      </c>
      <c r="I660" s="107" t="s">
        <v>1233</v>
      </c>
      <c r="J660" s="107" t="s">
        <v>1233</v>
      </c>
      <c r="K660" s="107">
        <v>1</v>
      </c>
      <c r="L660" s="107" t="s">
        <v>1233</v>
      </c>
      <c r="O660" s="84" t="s">
        <v>1141</v>
      </c>
      <c r="P660" s="62">
        <v>0.61458333333333337</v>
      </c>
      <c r="Q660" s="45" t="s">
        <v>1145</v>
      </c>
      <c r="R660" s="45" t="s">
        <v>1287</v>
      </c>
      <c r="S660" s="45" t="s">
        <v>170</v>
      </c>
      <c r="T660" s="107">
        <v>1</v>
      </c>
    </row>
    <row r="661" spans="4:20" ht="15.6" x14ac:dyDescent="0.3">
      <c r="D661" s="62">
        <v>0.64583333333333337</v>
      </c>
      <c r="E661" s="45" t="s">
        <v>1211</v>
      </c>
      <c r="F661" s="45" t="s">
        <v>1302</v>
      </c>
      <c r="G661" s="45" t="s">
        <v>749</v>
      </c>
      <c r="H661" s="107">
        <v>1</v>
      </c>
      <c r="I661" s="107" t="s">
        <v>1233</v>
      </c>
      <c r="J661" s="107" t="s">
        <v>1233</v>
      </c>
      <c r="K661" s="107" t="s">
        <v>1233</v>
      </c>
      <c r="L661" s="107" t="s">
        <v>1233</v>
      </c>
      <c r="O661" s="84" t="s">
        <v>1141</v>
      </c>
      <c r="P661" s="62">
        <v>0.61458333333333337</v>
      </c>
      <c r="Q661" s="45" t="s">
        <v>1184</v>
      </c>
      <c r="R661" s="45" t="s">
        <v>1342</v>
      </c>
      <c r="S661" s="45" t="s">
        <v>674</v>
      </c>
      <c r="T661" s="107">
        <v>1</v>
      </c>
    </row>
    <row r="662" spans="4:20" ht="15.6" x14ac:dyDescent="0.3">
      <c r="D662" s="62">
        <v>0.64583333333333337</v>
      </c>
      <c r="E662" s="45" t="s">
        <v>1211</v>
      </c>
      <c r="F662" s="45" t="s">
        <v>1302</v>
      </c>
      <c r="G662" s="45" t="s">
        <v>638</v>
      </c>
      <c r="H662" s="107" t="s">
        <v>1233</v>
      </c>
      <c r="I662" s="107" t="s">
        <v>1233</v>
      </c>
      <c r="J662" s="107">
        <v>1</v>
      </c>
      <c r="K662" s="107" t="s">
        <v>1233</v>
      </c>
      <c r="L662" s="107" t="s">
        <v>1233</v>
      </c>
      <c r="O662" s="84" t="s">
        <v>1141</v>
      </c>
      <c r="P662" s="62">
        <v>0.61458333333333337</v>
      </c>
      <c r="Q662" s="45" t="s">
        <v>1324</v>
      </c>
      <c r="R662" s="45" t="s">
        <v>1287</v>
      </c>
      <c r="S662" s="45" t="s">
        <v>982</v>
      </c>
      <c r="T662" s="107">
        <v>1</v>
      </c>
    </row>
    <row r="663" spans="4:20" ht="15.6" x14ac:dyDescent="0.3">
      <c r="D663" s="62">
        <v>0.64583333333333337</v>
      </c>
      <c r="E663" s="45" t="s">
        <v>1211</v>
      </c>
      <c r="F663" s="45" t="s">
        <v>1302</v>
      </c>
      <c r="G663" s="45" t="s">
        <v>535</v>
      </c>
      <c r="H663" s="107" t="s">
        <v>1233</v>
      </c>
      <c r="I663" s="107">
        <v>1</v>
      </c>
      <c r="J663" s="107" t="s">
        <v>1233</v>
      </c>
      <c r="K663" s="107" t="s">
        <v>1233</v>
      </c>
      <c r="L663" s="107" t="s">
        <v>1233</v>
      </c>
      <c r="O663" s="84" t="s">
        <v>1141</v>
      </c>
      <c r="P663" s="62">
        <v>0.61458333333333337</v>
      </c>
      <c r="Q663" s="45" t="s">
        <v>1189</v>
      </c>
      <c r="R663" s="45" t="s">
        <v>1842</v>
      </c>
      <c r="S663" s="45" t="s">
        <v>638</v>
      </c>
      <c r="T663" s="107">
        <v>1</v>
      </c>
    </row>
    <row r="664" spans="4:20" ht="15.6" x14ac:dyDescent="0.3">
      <c r="D664" s="62">
        <v>0.64583333333333337</v>
      </c>
      <c r="E664" s="45" t="s">
        <v>1145</v>
      </c>
      <c r="F664" s="45" t="s">
        <v>1287</v>
      </c>
      <c r="G664" s="45" t="s">
        <v>746</v>
      </c>
      <c r="H664" s="107" t="s">
        <v>1233</v>
      </c>
      <c r="I664" s="107">
        <v>1</v>
      </c>
      <c r="J664" s="107" t="s">
        <v>1233</v>
      </c>
      <c r="K664" s="107" t="s">
        <v>1233</v>
      </c>
      <c r="L664" s="107" t="s">
        <v>1233</v>
      </c>
      <c r="O664" s="84" t="s">
        <v>1141</v>
      </c>
      <c r="P664" s="62">
        <v>0.61458333333333337</v>
      </c>
      <c r="Q664" s="45" t="s">
        <v>1189</v>
      </c>
      <c r="R664" s="45" t="s">
        <v>1842</v>
      </c>
      <c r="S664" s="45" t="s">
        <v>113</v>
      </c>
      <c r="T664" s="107">
        <v>1</v>
      </c>
    </row>
    <row r="665" spans="4:20" ht="15.6" x14ac:dyDescent="0.3">
      <c r="D665" s="62">
        <v>0.64583333333333337</v>
      </c>
      <c r="E665" s="45" t="s">
        <v>1145</v>
      </c>
      <c r="F665" s="45" t="s">
        <v>1287</v>
      </c>
      <c r="G665" s="45" t="s">
        <v>1097</v>
      </c>
      <c r="H665" s="107" t="s">
        <v>1233</v>
      </c>
      <c r="I665" s="107" t="s">
        <v>1233</v>
      </c>
      <c r="J665" s="107">
        <v>1</v>
      </c>
      <c r="K665" s="107" t="s">
        <v>1233</v>
      </c>
      <c r="L665" s="107" t="s">
        <v>1233</v>
      </c>
      <c r="O665" s="84" t="s">
        <v>1141</v>
      </c>
      <c r="P665" s="62">
        <v>0.61458333333333337</v>
      </c>
      <c r="Q665" s="45" t="s">
        <v>1203</v>
      </c>
      <c r="R665" s="45" t="s">
        <v>1232</v>
      </c>
      <c r="S665" s="45" t="s">
        <v>1097</v>
      </c>
      <c r="T665" s="107">
        <v>1</v>
      </c>
    </row>
    <row r="666" spans="4:20" ht="15.6" x14ac:dyDescent="0.3">
      <c r="D666" s="62">
        <v>0.64583333333333337</v>
      </c>
      <c r="E666" s="45" t="s">
        <v>1195</v>
      </c>
      <c r="F666" s="45" t="s">
        <v>1302</v>
      </c>
      <c r="G666" s="45" t="s">
        <v>230</v>
      </c>
      <c r="H666" s="107" t="s">
        <v>1233</v>
      </c>
      <c r="I666" s="107">
        <v>1</v>
      </c>
      <c r="J666" s="107" t="s">
        <v>1233</v>
      </c>
      <c r="K666" s="107" t="s">
        <v>1233</v>
      </c>
      <c r="L666" s="107" t="s">
        <v>1233</v>
      </c>
      <c r="O666" s="84" t="s">
        <v>1141</v>
      </c>
      <c r="P666" s="62">
        <v>0.61458333333333337</v>
      </c>
      <c r="Q666" s="45" t="s">
        <v>1193</v>
      </c>
      <c r="R666" s="45" t="s">
        <v>1287</v>
      </c>
      <c r="S666" s="45" t="s">
        <v>380</v>
      </c>
      <c r="T666" s="107">
        <v>1</v>
      </c>
    </row>
    <row r="667" spans="4:20" ht="15.6" x14ac:dyDescent="0.3">
      <c r="D667" s="62">
        <v>0.64583333333333337</v>
      </c>
      <c r="E667" s="45" t="s">
        <v>1195</v>
      </c>
      <c r="F667" s="45" t="s">
        <v>1302</v>
      </c>
      <c r="G667" s="45" t="s">
        <v>719</v>
      </c>
      <c r="H667" s="107">
        <v>1</v>
      </c>
      <c r="I667" s="107" t="s">
        <v>1233</v>
      </c>
      <c r="J667" s="107" t="s">
        <v>1233</v>
      </c>
      <c r="K667" s="107" t="s">
        <v>1233</v>
      </c>
      <c r="L667" s="107" t="s">
        <v>1233</v>
      </c>
      <c r="O667" s="84" t="s">
        <v>1141</v>
      </c>
      <c r="P667" s="62">
        <v>0.61458333333333337</v>
      </c>
      <c r="Q667" s="45" t="s">
        <v>1150</v>
      </c>
      <c r="R667" s="45" t="s">
        <v>1302</v>
      </c>
      <c r="S667" s="45" t="s">
        <v>219</v>
      </c>
      <c r="T667" s="107">
        <v>1</v>
      </c>
    </row>
    <row r="668" spans="4:20" ht="15.6" x14ac:dyDescent="0.3">
      <c r="D668" s="62">
        <v>0.64583333333333337</v>
      </c>
      <c r="E668" s="45" t="s">
        <v>1195</v>
      </c>
      <c r="F668" s="45" t="s">
        <v>1302</v>
      </c>
      <c r="G668" s="45" t="s">
        <v>209</v>
      </c>
      <c r="H668" s="107" t="s">
        <v>1233</v>
      </c>
      <c r="I668" s="107" t="s">
        <v>1233</v>
      </c>
      <c r="J668" s="107" t="s">
        <v>1233</v>
      </c>
      <c r="K668" s="107" t="s">
        <v>1233</v>
      </c>
      <c r="L668" s="107">
        <v>1</v>
      </c>
      <c r="O668" s="84" t="s">
        <v>1141</v>
      </c>
      <c r="P668" s="62">
        <v>0.61458333333333337</v>
      </c>
      <c r="Q668" s="45" t="s">
        <v>1173</v>
      </c>
      <c r="R668" s="45" t="s">
        <v>1287</v>
      </c>
      <c r="S668" s="45" t="s">
        <v>309</v>
      </c>
      <c r="T668" s="107">
        <v>1</v>
      </c>
    </row>
    <row r="669" spans="4:20" ht="15.6" x14ac:dyDescent="0.3">
      <c r="D669" s="62">
        <v>0.64583333333333337</v>
      </c>
      <c r="E669" s="45" t="s">
        <v>1184</v>
      </c>
      <c r="F669" s="45" t="s">
        <v>1342</v>
      </c>
      <c r="G669" s="45" t="s">
        <v>188</v>
      </c>
      <c r="H669" s="107" t="s">
        <v>1233</v>
      </c>
      <c r="I669" s="107">
        <v>1</v>
      </c>
      <c r="J669" s="107" t="s">
        <v>1233</v>
      </c>
      <c r="K669" s="107" t="s">
        <v>1233</v>
      </c>
      <c r="L669" s="107" t="s">
        <v>1233</v>
      </c>
      <c r="O669" s="84" t="s">
        <v>1141</v>
      </c>
      <c r="P669" s="62">
        <v>0.64583333333333337</v>
      </c>
      <c r="Q669" s="45" t="s">
        <v>1183</v>
      </c>
      <c r="R669" s="45" t="s">
        <v>1232</v>
      </c>
      <c r="S669" s="45" t="s">
        <v>982</v>
      </c>
      <c r="T669" s="107">
        <v>1</v>
      </c>
    </row>
    <row r="670" spans="4:20" ht="15.6" x14ac:dyDescent="0.3">
      <c r="D670" s="62">
        <v>0.64583333333333337</v>
      </c>
      <c r="E670" s="45" t="s">
        <v>1184</v>
      </c>
      <c r="F670" s="45" t="s">
        <v>1342</v>
      </c>
      <c r="G670" s="45" t="s">
        <v>749</v>
      </c>
      <c r="H670" s="107" t="s">
        <v>1233</v>
      </c>
      <c r="I670" s="107" t="s">
        <v>1233</v>
      </c>
      <c r="J670" s="107">
        <v>1</v>
      </c>
      <c r="K670" s="107" t="s">
        <v>1233</v>
      </c>
      <c r="L670" s="107" t="s">
        <v>1233</v>
      </c>
      <c r="O670" s="84" t="s">
        <v>1141</v>
      </c>
      <c r="P670" s="62">
        <v>0.64583333333333337</v>
      </c>
      <c r="Q670" s="45" t="s">
        <v>1213</v>
      </c>
      <c r="R670" s="45" t="s">
        <v>1342</v>
      </c>
      <c r="S670" s="45" t="s">
        <v>113</v>
      </c>
      <c r="T670" s="107">
        <v>1</v>
      </c>
    </row>
    <row r="671" spans="4:20" ht="15.6" x14ac:dyDescent="0.3">
      <c r="D671" s="62">
        <v>0.64583333333333337</v>
      </c>
      <c r="E671" s="45" t="s">
        <v>1184</v>
      </c>
      <c r="F671" s="45" t="s">
        <v>1342</v>
      </c>
      <c r="G671" s="45" t="s">
        <v>689</v>
      </c>
      <c r="H671" s="107">
        <v>1</v>
      </c>
      <c r="I671" s="107" t="s">
        <v>1233</v>
      </c>
      <c r="J671" s="107" t="s">
        <v>1233</v>
      </c>
      <c r="K671" s="107" t="s">
        <v>1233</v>
      </c>
      <c r="L671" s="107" t="s">
        <v>1233</v>
      </c>
      <c r="O671" s="84" t="s">
        <v>1141</v>
      </c>
      <c r="P671" s="62">
        <v>0.64583333333333337</v>
      </c>
      <c r="Q671" s="45" t="s">
        <v>1213</v>
      </c>
      <c r="R671" s="45" t="s">
        <v>1342</v>
      </c>
      <c r="S671" s="45" t="s">
        <v>380</v>
      </c>
      <c r="T671" s="107">
        <v>1</v>
      </c>
    </row>
    <row r="672" spans="4:20" ht="15.6" x14ac:dyDescent="0.3">
      <c r="D672" s="62">
        <v>0.64583333333333337</v>
      </c>
      <c r="E672" s="45" t="s">
        <v>1184</v>
      </c>
      <c r="F672" s="45" t="s">
        <v>1342</v>
      </c>
      <c r="G672" s="45" t="s">
        <v>797</v>
      </c>
      <c r="H672" s="107" t="s">
        <v>1233</v>
      </c>
      <c r="I672" s="107" t="s">
        <v>1233</v>
      </c>
      <c r="J672" s="107">
        <v>1</v>
      </c>
      <c r="K672" s="107" t="s">
        <v>1233</v>
      </c>
      <c r="L672" s="107" t="s">
        <v>1233</v>
      </c>
      <c r="O672" s="84" t="s">
        <v>1141</v>
      </c>
      <c r="P672" s="62">
        <v>0.64583333333333337</v>
      </c>
      <c r="Q672" s="45" t="s">
        <v>1208</v>
      </c>
      <c r="R672" s="45" t="s">
        <v>1332</v>
      </c>
      <c r="S672" s="45" t="s">
        <v>602</v>
      </c>
      <c r="T672" s="107">
        <v>1</v>
      </c>
    </row>
    <row r="673" spans="4:20" ht="15.6" x14ac:dyDescent="0.3">
      <c r="D673" s="62">
        <v>0.64583333333333337</v>
      </c>
      <c r="E673" s="45" t="s">
        <v>1184</v>
      </c>
      <c r="F673" s="45" t="s">
        <v>1342</v>
      </c>
      <c r="G673" s="45" t="s">
        <v>425</v>
      </c>
      <c r="H673" s="107">
        <v>1</v>
      </c>
      <c r="I673" s="107" t="s">
        <v>1233</v>
      </c>
      <c r="J673" s="107" t="s">
        <v>1233</v>
      </c>
      <c r="K673" s="107" t="s">
        <v>1233</v>
      </c>
      <c r="L673" s="107" t="s">
        <v>1233</v>
      </c>
      <c r="O673" s="84" t="s">
        <v>1141</v>
      </c>
      <c r="P673" s="62">
        <v>0.64583333333333337</v>
      </c>
      <c r="Q673" s="45" t="s">
        <v>1208</v>
      </c>
      <c r="R673" s="45" t="s">
        <v>1332</v>
      </c>
      <c r="S673" s="45" t="s">
        <v>632</v>
      </c>
      <c r="T673" s="107">
        <v>1</v>
      </c>
    </row>
    <row r="674" spans="4:20" ht="15.6" x14ac:dyDescent="0.3">
      <c r="D674" s="62">
        <v>0.64583333333333337</v>
      </c>
      <c r="E674" s="45" t="s">
        <v>1184</v>
      </c>
      <c r="F674" s="45" t="s">
        <v>1342</v>
      </c>
      <c r="G674" s="45" t="s">
        <v>1175</v>
      </c>
      <c r="H674" s="107">
        <v>1</v>
      </c>
      <c r="I674" s="107" t="s">
        <v>1233</v>
      </c>
      <c r="J674" s="107" t="s">
        <v>1233</v>
      </c>
      <c r="K674" s="107">
        <v>1</v>
      </c>
      <c r="L674" s="107" t="s">
        <v>1233</v>
      </c>
      <c r="O674" s="84" t="s">
        <v>1141</v>
      </c>
      <c r="P674" s="62">
        <v>0.64583333333333337</v>
      </c>
      <c r="Q674" s="45" t="s">
        <v>1122</v>
      </c>
      <c r="R674" s="45" t="s">
        <v>1287</v>
      </c>
      <c r="S674" s="45" t="s">
        <v>59</v>
      </c>
      <c r="T674" s="107">
        <v>1</v>
      </c>
    </row>
    <row r="675" spans="4:20" ht="15.6" x14ac:dyDescent="0.3">
      <c r="D675" s="62">
        <v>0.64583333333333337</v>
      </c>
      <c r="E675" s="45" t="s">
        <v>1324</v>
      </c>
      <c r="F675" s="45" t="s">
        <v>1287</v>
      </c>
      <c r="G675" s="45" t="s">
        <v>62</v>
      </c>
      <c r="H675" s="107" t="s">
        <v>1233</v>
      </c>
      <c r="I675" s="107" t="s">
        <v>1233</v>
      </c>
      <c r="J675" s="107" t="s">
        <v>1233</v>
      </c>
      <c r="K675" s="107">
        <v>1</v>
      </c>
      <c r="L675" s="107" t="s">
        <v>1233</v>
      </c>
      <c r="O675" s="84" t="s">
        <v>1141</v>
      </c>
      <c r="P675" s="62">
        <v>0.64583333333333337</v>
      </c>
      <c r="Q675" s="45" t="s">
        <v>1122</v>
      </c>
      <c r="R675" s="45" t="s">
        <v>1287</v>
      </c>
      <c r="S675" s="45" t="s">
        <v>209</v>
      </c>
      <c r="T675" s="107">
        <v>1</v>
      </c>
    </row>
    <row r="676" spans="4:20" ht="15.6" x14ac:dyDescent="0.3">
      <c r="D676" s="62">
        <v>0.64583333333333337</v>
      </c>
      <c r="E676" s="45" t="s">
        <v>1324</v>
      </c>
      <c r="F676" s="45" t="s">
        <v>1287</v>
      </c>
      <c r="G676" s="45" t="s">
        <v>222</v>
      </c>
      <c r="H676" s="107" t="s">
        <v>1233</v>
      </c>
      <c r="I676" s="107">
        <v>1</v>
      </c>
      <c r="J676" s="107" t="s">
        <v>1233</v>
      </c>
      <c r="K676" s="107" t="s">
        <v>1233</v>
      </c>
      <c r="L676" s="107" t="s">
        <v>1233</v>
      </c>
      <c r="O676" s="84" t="s">
        <v>1141</v>
      </c>
      <c r="P676" s="62">
        <v>0.64583333333333337</v>
      </c>
      <c r="Q676" s="45" t="s">
        <v>1165</v>
      </c>
      <c r="R676" s="45" t="s">
        <v>1342</v>
      </c>
      <c r="S676" s="45" t="s">
        <v>219</v>
      </c>
      <c r="T676" s="107">
        <v>1</v>
      </c>
    </row>
    <row r="677" spans="4:20" ht="15.6" x14ac:dyDescent="0.3">
      <c r="D677" s="62">
        <v>0.64583333333333337</v>
      </c>
      <c r="E677" s="45" t="s">
        <v>1324</v>
      </c>
      <c r="F677" s="45" t="s">
        <v>1287</v>
      </c>
      <c r="G677" s="45" t="s">
        <v>441</v>
      </c>
      <c r="H677" s="107" t="s">
        <v>1233</v>
      </c>
      <c r="I677" s="107" t="s">
        <v>1233</v>
      </c>
      <c r="J677" s="107">
        <v>1</v>
      </c>
      <c r="K677" s="107" t="s">
        <v>1233</v>
      </c>
      <c r="L677" s="107" t="s">
        <v>1233</v>
      </c>
      <c r="O677" s="84" t="s">
        <v>1141</v>
      </c>
      <c r="P677" s="62">
        <v>0.64583333333333337</v>
      </c>
      <c r="Q677" s="45" t="s">
        <v>1165</v>
      </c>
      <c r="R677" s="45" t="s">
        <v>1342</v>
      </c>
      <c r="S677" s="45" t="s">
        <v>477</v>
      </c>
      <c r="T677" s="107">
        <v>1</v>
      </c>
    </row>
    <row r="678" spans="4:20" ht="15.6" x14ac:dyDescent="0.3">
      <c r="D678" s="62">
        <v>0.64583333333333337</v>
      </c>
      <c r="E678" s="45" t="s">
        <v>1204</v>
      </c>
      <c r="F678" s="45" t="s">
        <v>1232</v>
      </c>
      <c r="G678" s="45" t="s">
        <v>245</v>
      </c>
      <c r="H678" s="107" t="s">
        <v>1233</v>
      </c>
      <c r="I678" s="107" t="s">
        <v>1233</v>
      </c>
      <c r="J678" s="107" t="s">
        <v>1233</v>
      </c>
      <c r="K678" s="107">
        <v>1</v>
      </c>
      <c r="L678" s="107" t="s">
        <v>1233</v>
      </c>
      <c r="O678" s="84" t="s">
        <v>1141</v>
      </c>
      <c r="P678" s="62">
        <v>0.64583333333333337</v>
      </c>
      <c r="Q678" s="45" t="s">
        <v>1165</v>
      </c>
      <c r="R678" s="45" t="s">
        <v>1342</v>
      </c>
      <c r="S678" s="45" t="s">
        <v>1020</v>
      </c>
      <c r="T678" s="107">
        <v>1</v>
      </c>
    </row>
    <row r="679" spans="4:20" ht="15.6" x14ac:dyDescent="0.3">
      <c r="D679" s="62">
        <v>0.64583333333333337</v>
      </c>
      <c r="E679" s="45" t="s">
        <v>1204</v>
      </c>
      <c r="F679" s="45" t="s">
        <v>1232</v>
      </c>
      <c r="G679" s="45" t="s">
        <v>206</v>
      </c>
      <c r="H679" s="107" t="s">
        <v>1233</v>
      </c>
      <c r="I679" s="107">
        <v>1</v>
      </c>
      <c r="J679" s="107" t="s">
        <v>1233</v>
      </c>
      <c r="K679" s="107" t="s">
        <v>1233</v>
      </c>
      <c r="L679" s="107" t="s">
        <v>1233</v>
      </c>
      <c r="O679" s="84" t="s">
        <v>1141</v>
      </c>
      <c r="P679" s="62">
        <v>0.64583333333333337</v>
      </c>
      <c r="Q679" s="45" t="s">
        <v>1168</v>
      </c>
      <c r="R679" s="45" t="s">
        <v>1232</v>
      </c>
      <c r="S679" s="45" t="s">
        <v>674</v>
      </c>
      <c r="T679" s="107">
        <v>1</v>
      </c>
    </row>
    <row r="680" spans="4:20" ht="15.6" x14ac:dyDescent="0.3">
      <c r="D680" s="62">
        <v>0.64583333333333337</v>
      </c>
      <c r="E680" s="45" t="s">
        <v>1204</v>
      </c>
      <c r="F680" s="45" t="s">
        <v>1232</v>
      </c>
      <c r="G680" s="45" t="s">
        <v>483</v>
      </c>
      <c r="H680" s="107" t="s">
        <v>1233</v>
      </c>
      <c r="I680" s="107">
        <v>1</v>
      </c>
      <c r="J680" s="107" t="s">
        <v>1233</v>
      </c>
      <c r="K680" s="107" t="s">
        <v>1233</v>
      </c>
      <c r="L680" s="107" t="s">
        <v>1233</v>
      </c>
      <c r="O680" s="84" t="s">
        <v>1141</v>
      </c>
      <c r="P680" s="62">
        <v>0.64583333333333337</v>
      </c>
      <c r="Q680" s="45" t="s">
        <v>1117</v>
      </c>
      <c r="R680" s="45" t="s">
        <v>1302</v>
      </c>
      <c r="S680" s="45" t="s">
        <v>652</v>
      </c>
      <c r="T680" s="107">
        <v>1</v>
      </c>
    </row>
    <row r="681" spans="4:20" ht="15.6" x14ac:dyDescent="0.3">
      <c r="D681" s="62">
        <v>0.64583333333333337</v>
      </c>
      <c r="E681" s="45" t="s">
        <v>1154</v>
      </c>
      <c r="F681" s="45" t="s">
        <v>1842</v>
      </c>
      <c r="G681" s="45" t="s">
        <v>683</v>
      </c>
      <c r="H681" s="107" t="s">
        <v>1233</v>
      </c>
      <c r="I681" s="107">
        <v>1</v>
      </c>
      <c r="J681" s="107" t="s">
        <v>1233</v>
      </c>
      <c r="K681" s="107" t="s">
        <v>1233</v>
      </c>
      <c r="L681" s="107" t="s">
        <v>1233</v>
      </c>
      <c r="O681" s="84" t="s">
        <v>1141</v>
      </c>
      <c r="P681" s="62">
        <v>0.64583333333333337</v>
      </c>
      <c r="Q681" s="45" t="s">
        <v>1142</v>
      </c>
      <c r="R681" s="45" t="s">
        <v>1302</v>
      </c>
      <c r="S681" s="45" t="s">
        <v>562</v>
      </c>
      <c r="T681" s="107">
        <v>1</v>
      </c>
    </row>
    <row r="682" spans="4:20" ht="15.6" x14ac:dyDescent="0.3">
      <c r="D682" s="62">
        <v>0.64583333333333337</v>
      </c>
      <c r="E682" s="45" t="s">
        <v>1154</v>
      </c>
      <c r="F682" s="45" t="s">
        <v>1842</v>
      </c>
      <c r="G682" s="45" t="s">
        <v>686</v>
      </c>
      <c r="H682" s="107" t="s">
        <v>1233</v>
      </c>
      <c r="I682" s="107" t="s">
        <v>1233</v>
      </c>
      <c r="J682" s="107" t="s">
        <v>1233</v>
      </c>
      <c r="K682" s="107">
        <v>1</v>
      </c>
      <c r="L682" s="107" t="s">
        <v>1233</v>
      </c>
      <c r="O682" s="84" t="s">
        <v>1141</v>
      </c>
      <c r="P682" s="62">
        <v>0.64583333333333337</v>
      </c>
      <c r="Q682" s="45" t="s">
        <v>1197</v>
      </c>
      <c r="R682" s="45" t="s">
        <v>1302</v>
      </c>
      <c r="S682" s="45" t="s">
        <v>441</v>
      </c>
      <c r="T682" s="107">
        <v>1</v>
      </c>
    </row>
    <row r="683" spans="4:20" ht="15.6" x14ac:dyDescent="0.3">
      <c r="D683" s="62">
        <v>0.64583333333333337</v>
      </c>
      <c r="E683" s="45" t="s">
        <v>1154</v>
      </c>
      <c r="F683" s="45" t="s">
        <v>1842</v>
      </c>
      <c r="G683" s="45" t="s">
        <v>316</v>
      </c>
      <c r="H683" s="107" t="s">
        <v>1233</v>
      </c>
      <c r="I683" s="107">
        <v>1</v>
      </c>
      <c r="J683" s="107" t="s">
        <v>1233</v>
      </c>
      <c r="K683" s="107" t="s">
        <v>1233</v>
      </c>
      <c r="L683" s="107" t="s">
        <v>1233</v>
      </c>
      <c r="O683" s="84" t="s">
        <v>1141</v>
      </c>
      <c r="P683" s="62">
        <v>0.64583333333333337</v>
      </c>
      <c r="Q683" s="45" t="s">
        <v>1125</v>
      </c>
      <c r="R683" s="45" t="s">
        <v>1287</v>
      </c>
      <c r="S683" s="45" t="s">
        <v>235</v>
      </c>
      <c r="T683" s="107">
        <v>1</v>
      </c>
    </row>
    <row r="684" spans="4:20" ht="15.6" x14ac:dyDescent="0.3">
      <c r="D684" s="62">
        <v>0.64583333333333337</v>
      </c>
      <c r="E684" s="45" t="s">
        <v>1154</v>
      </c>
      <c r="F684" s="45" t="s">
        <v>1842</v>
      </c>
      <c r="G684" s="45" t="s">
        <v>321</v>
      </c>
      <c r="H684" s="107" t="s">
        <v>1233</v>
      </c>
      <c r="I684" s="107" t="s">
        <v>1233</v>
      </c>
      <c r="J684" s="107" t="s">
        <v>1233</v>
      </c>
      <c r="K684" s="107">
        <v>1</v>
      </c>
      <c r="L684" s="107" t="s">
        <v>1233</v>
      </c>
      <c r="O684" s="84" t="s">
        <v>1141</v>
      </c>
      <c r="P684" s="62">
        <v>0.64583333333333337</v>
      </c>
      <c r="Q684" s="45" t="s">
        <v>1191</v>
      </c>
      <c r="R684" s="45" t="s">
        <v>1232</v>
      </c>
      <c r="S684" s="45" t="s">
        <v>309</v>
      </c>
      <c r="T684" s="107">
        <v>1</v>
      </c>
    </row>
    <row r="685" spans="4:20" ht="15.6" x14ac:dyDescent="0.3">
      <c r="D685" s="62">
        <v>0.64583333333333337</v>
      </c>
      <c r="E685" s="45" t="s">
        <v>1154</v>
      </c>
      <c r="F685" s="45" t="s">
        <v>1842</v>
      </c>
      <c r="G685" s="45" t="s">
        <v>216</v>
      </c>
      <c r="H685" s="107" t="s">
        <v>1233</v>
      </c>
      <c r="I685" s="107">
        <v>1</v>
      </c>
      <c r="J685" s="107" t="s">
        <v>1233</v>
      </c>
      <c r="K685" s="107" t="s">
        <v>1233</v>
      </c>
      <c r="L685" s="107" t="s">
        <v>1233</v>
      </c>
      <c r="O685" s="84" t="s">
        <v>1141</v>
      </c>
      <c r="P685" s="62">
        <v>0.64583333333333337</v>
      </c>
      <c r="Q685" s="45" t="s">
        <v>1132</v>
      </c>
      <c r="R685" s="45" t="s">
        <v>1302</v>
      </c>
      <c r="S685" s="45" t="s">
        <v>532</v>
      </c>
      <c r="T685" s="107">
        <v>1</v>
      </c>
    </row>
    <row r="686" spans="4:20" ht="15.6" x14ac:dyDescent="0.3">
      <c r="D686" s="62">
        <v>0.64583333333333337</v>
      </c>
      <c r="E686" s="45" t="s">
        <v>1154</v>
      </c>
      <c r="F686" s="45" t="s">
        <v>1842</v>
      </c>
      <c r="G686" s="45" t="s">
        <v>849</v>
      </c>
      <c r="H686" s="107" t="s">
        <v>1233</v>
      </c>
      <c r="I686" s="107">
        <v>1</v>
      </c>
      <c r="J686" s="107" t="s">
        <v>1233</v>
      </c>
      <c r="K686" s="107" t="s">
        <v>1233</v>
      </c>
      <c r="L686" s="107" t="s">
        <v>1233</v>
      </c>
      <c r="O686" s="84" t="s">
        <v>1141</v>
      </c>
      <c r="P686" s="62">
        <v>0.64583333333333337</v>
      </c>
      <c r="Q686" s="45" t="s">
        <v>1211</v>
      </c>
      <c r="R686" s="45" t="s">
        <v>1302</v>
      </c>
      <c r="S686" s="45" t="s">
        <v>638</v>
      </c>
      <c r="T686" s="107">
        <v>1</v>
      </c>
    </row>
    <row r="687" spans="4:20" ht="15.6" x14ac:dyDescent="0.3">
      <c r="D687" s="62">
        <v>0.64583333333333337</v>
      </c>
      <c r="E687" s="45" t="s">
        <v>1194</v>
      </c>
      <c r="F687" s="45" t="s">
        <v>1842</v>
      </c>
      <c r="G687" s="45" t="s">
        <v>568</v>
      </c>
      <c r="H687" s="107" t="s">
        <v>1233</v>
      </c>
      <c r="I687" s="107">
        <v>1</v>
      </c>
      <c r="J687" s="107" t="s">
        <v>1233</v>
      </c>
      <c r="K687" s="107" t="s">
        <v>1233</v>
      </c>
      <c r="L687" s="107" t="s">
        <v>1233</v>
      </c>
      <c r="O687" s="84" t="s">
        <v>1141</v>
      </c>
      <c r="P687" s="62">
        <v>0.64583333333333337</v>
      </c>
      <c r="Q687" s="45" t="s">
        <v>1145</v>
      </c>
      <c r="R687" s="45" t="s">
        <v>1287</v>
      </c>
      <c r="S687" s="45" t="s">
        <v>1097</v>
      </c>
      <c r="T687" s="107">
        <v>1</v>
      </c>
    </row>
    <row r="688" spans="4:20" ht="15.6" x14ac:dyDescent="0.3">
      <c r="D688" s="62">
        <v>0.64583333333333337</v>
      </c>
      <c r="E688" s="45" t="s">
        <v>1194</v>
      </c>
      <c r="F688" s="45" t="s">
        <v>1842</v>
      </c>
      <c r="G688" s="45" t="s">
        <v>366</v>
      </c>
      <c r="H688" s="107">
        <v>1</v>
      </c>
      <c r="I688" s="107" t="s">
        <v>1233</v>
      </c>
      <c r="J688" s="107" t="s">
        <v>1233</v>
      </c>
      <c r="K688" s="107" t="s">
        <v>1233</v>
      </c>
      <c r="L688" s="107" t="s">
        <v>1233</v>
      </c>
      <c r="O688" s="84" t="s">
        <v>1141</v>
      </c>
      <c r="P688" s="62">
        <v>0.64583333333333337</v>
      </c>
      <c r="Q688" s="45" t="s">
        <v>1184</v>
      </c>
      <c r="R688" s="45" t="s">
        <v>1342</v>
      </c>
      <c r="S688" s="45" t="s">
        <v>749</v>
      </c>
      <c r="T688" s="107">
        <v>1</v>
      </c>
    </row>
    <row r="689" spans="4:20" ht="15.6" x14ac:dyDescent="0.3">
      <c r="D689" s="62">
        <v>0.64583333333333337</v>
      </c>
      <c r="E689" s="45" t="s">
        <v>1160</v>
      </c>
      <c r="F689" s="45" t="s">
        <v>1302</v>
      </c>
      <c r="G689" s="45" t="s">
        <v>25</v>
      </c>
      <c r="H689" s="107" t="s">
        <v>1233</v>
      </c>
      <c r="I689" s="107" t="s">
        <v>1233</v>
      </c>
      <c r="J689" s="107" t="s">
        <v>1233</v>
      </c>
      <c r="K689" s="107">
        <v>1</v>
      </c>
      <c r="L689" s="107" t="s">
        <v>1233</v>
      </c>
      <c r="O689" s="84" t="s">
        <v>1141</v>
      </c>
      <c r="P689" s="62">
        <v>0.64583333333333337</v>
      </c>
      <c r="Q689" s="45" t="s">
        <v>1184</v>
      </c>
      <c r="R689" s="45" t="s">
        <v>1342</v>
      </c>
      <c r="S689" s="45" t="s">
        <v>797</v>
      </c>
      <c r="T689" s="107">
        <v>1</v>
      </c>
    </row>
    <row r="690" spans="4:20" ht="15.6" x14ac:dyDescent="0.3">
      <c r="D690" s="62">
        <v>0.64583333333333337</v>
      </c>
      <c r="E690" s="45" t="s">
        <v>1160</v>
      </c>
      <c r="F690" s="45" t="s">
        <v>1302</v>
      </c>
      <c r="G690" s="45" t="s">
        <v>599</v>
      </c>
      <c r="H690" s="107">
        <v>1</v>
      </c>
      <c r="I690" s="107" t="s">
        <v>1233</v>
      </c>
      <c r="J690" s="107" t="s">
        <v>1233</v>
      </c>
      <c r="K690" s="107" t="s">
        <v>1233</v>
      </c>
      <c r="L690" s="107" t="s">
        <v>1233</v>
      </c>
      <c r="O690" s="84" t="s">
        <v>1141</v>
      </c>
      <c r="P690" s="62">
        <v>0.64583333333333337</v>
      </c>
      <c r="Q690" s="45" t="s">
        <v>1324</v>
      </c>
      <c r="R690" s="45" t="s">
        <v>1287</v>
      </c>
      <c r="S690" s="45" t="s">
        <v>441</v>
      </c>
      <c r="T690" s="107">
        <v>1</v>
      </c>
    </row>
    <row r="691" spans="4:20" ht="15.6" x14ac:dyDescent="0.3">
      <c r="D691" s="62">
        <v>0.64583333333333337</v>
      </c>
      <c r="E691" s="45" t="s">
        <v>1160</v>
      </c>
      <c r="F691" s="45" t="s">
        <v>1302</v>
      </c>
      <c r="G691" s="45" t="s">
        <v>791</v>
      </c>
      <c r="H691" s="107" t="s">
        <v>1233</v>
      </c>
      <c r="I691" s="107">
        <v>1</v>
      </c>
      <c r="J691" s="107" t="s">
        <v>1233</v>
      </c>
      <c r="K691" s="107" t="s">
        <v>1233</v>
      </c>
      <c r="L691" s="107" t="s">
        <v>1233</v>
      </c>
      <c r="O691" s="84" t="s">
        <v>1141</v>
      </c>
      <c r="P691" s="62">
        <v>0.64583333333333337</v>
      </c>
      <c r="Q691" s="45" t="s">
        <v>1189</v>
      </c>
      <c r="R691" s="45" t="s">
        <v>1842</v>
      </c>
      <c r="S691" s="45" t="s">
        <v>650</v>
      </c>
      <c r="T691" s="107">
        <v>1</v>
      </c>
    </row>
    <row r="692" spans="4:20" ht="15.6" x14ac:dyDescent="0.3">
      <c r="D692" s="62">
        <v>0.64583333333333337</v>
      </c>
      <c r="E692" s="45" t="s">
        <v>1222</v>
      </c>
      <c r="F692" s="45" t="s">
        <v>1332</v>
      </c>
      <c r="G692" s="45" t="s">
        <v>947</v>
      </c>
      <c r="H692" s="107" t="s">
        <v>1233</v>
      </c>
      <c r="I692" s="107" t="s">
        <v>1233</v>
      </c>
      <c r="J692" s="107" t="s">
        <v>1233</v>
      </c>
      <c r="K692" s="107">
        <v>1</v>
      </c>
      <c r="L692" s="107" t="s">
        <v>1233</v>
      </c>
      <c r="O692" s="84" t="s">
        <v>1141</v>
      </c>
      <c r="P692" s="62">
        <v>0.64583333333333337</v>
      </c>
      <c r="Q692" s="45" t="s">
        <v>1189</v>
      </c>
      <c r="R692" s="45" t="s">
        <v>1842</v>
      </c>
      <c r="S692" s="45" t="s">
        <v>319</v>
      </c>
      <c r="T692" s="107">
        <v>1</v>
      </c>
    </row>
    <row r="693" spans="4:20" ht="15.6" x14ac:dyDescent="0.3">
      <c r="D693" s="62">
        <v>0.64583333333333337</v>
      </c>
      <c r="E693" s="45" t="s">
        <v>1189</v>
      </c>
      <c r="F693" s="45" t="s">
        <v>1842</v>
      </c>
      <c r="G693" s="45" t="s">
        <v>746</v>
      </c>
      <c r="H693" s="107" t="s">
        <v>1233</v>
      </c>
      <c r="I693" s="107" t="s">
        <v>1233</v>
      </c>
      <c r="J693" s="107" t="s">
        <v>1233</v>
      </c>
      <c r="K693" s="107">
        <v>1</v>
      </c>
      <c r="L693" s="107" t="s">
        <v>1233</v>
      </c>
      <c r="O693" s="84" t="s">
        <v>1141</v>
      </c>
      <c r="P693" s="62">
        <v>0.64583333333333337</v>
      </c>
      <c r="Q693" s="45" t="s">
        <v>1203</v>
      </c>
      <c r="R693" s="45" t="s">
        <v>1232</v>
      </c>
      <c r="S693" s="45" t="s">
        <v>225</v>
      </c>
      <c r="T693" s="107">
        <v>1</v>
      </c>
    </row>
    <row r="694" spans="4:20" ht="15.6" x14ac:dyDescent="0.3">
      <c r="D694" s="62">
        <v>0.64583333333333337</v>
      </c>
      <c r="E694" s="45" t="s">
        <v>1189</v>
      </c>
      <c r="F694" s="45" t="s">
        <v>1842</v>
      </c>
      <c r="G694" s="45" t="s">
        <v>650</v>
      </c>
      <c r="H694" s="107" t="s">
        <v>1233</v>
      </c>
      <c r="I694" s="107" t="s">
        <v>1233</v>
      </c>
      <c r="J694" s="107">
        <v>1</v>
      </c>
      <c r="K694" s="107" t="s">
        <v>1233</v>
      </c>
      <c r="L694" s="107" t="s">
        <v>1233</v>
      </c>
      <c r="O694" s="84" t="s">
        <v>1141</v>
      </c>
      <c r="P694" s="62">
        <v>0.64583333333333337</v>
      </c>
      <c r="Q694" s="45" t="s">
        <v>1193</v>
      </c>
      <c r="R694" s="45" t="s">
        <v>1287</v>
      </c>
      <c r="S694" s="45" t="s">
        <v>652</v>
      </c>
      <c r="T694" s="107">
        <v>1</v>
      </c>
    </row>
    <row r="695" spans="4:20" ht="15.6" x14ac:dyDescent="0.3">
      <c r="D695" s="62">
        <v>0.64583333333333337</v>
      </c>
      <c r="E695" s="45" t="s">
        <v>1189</v>
      </c>
      <c r="F695" s="45" t="s">
        <v>1842</v>
      </c>
      <c r="G695" s="45" t="s">
        <v>319</v>
      </c>
      <c r="H695" s="107" t="s">
        <v>1233</v>
      </c>
      <c r="I695" s="107" t="s">
        <v>1233</v>
      </c>
      <c r="J695" s="107">
        <v>1</v>
      </c>
      <c r="K695" s="107" t="s">
        <v>1233</v>
      </c>
      <c r="L695" s="107" t="s">
        <v>1233</v>
      </c>
      <c r="O695" s="84" t="s">
        <v>1141</v>
      </c>
      <c r="P695" s="62">
        <v>0.64583333333333337</v>
      </c>
      <c r="Q695" s="45" t="s">
        <v>1150</v>
      </c>
      <c r="R695" s="45" t="s">
        <v>1302</v>
      </c>
      <c r="S695" s="45" t="s">
        <v>638</v>
      </c>
      <c r="T695" s="107">
        <v>1</v>
      </c>
    </row>
    <row r="696" spans="4:20" ht="15.6" x14ac:dyDescent="0.3">
      <c r="D696" s="62">
        <v>0.64583333333333337</v>
      </c>
      <c r="E696" s="45" t="s">
        <v>1203</v>
      </c>
      <c r="F696" s="45" t="s">
        <v>1232</v>
      </c>
      <c r="G696" s="45" t="s">
        <v>62</v>
      </c>
      <c r="H696" s="107" t="s">
        <v>1233</v>
      </c>
      <c r="I696" s="107">
        <v>1</v>
      </c>
      <c r="J696" s="107" t="s">
        <v>1233</v>
      </c>
      <c r="K696" s="107" t="s">
        <v>1233</v>
      </c>
      <c r="L696" s="107" t="s">
        <v>1233</v>
      </c>
      <c r="O696" s="84" t="s">
        <v>1141</v>
      </c>
      <c r="P696" s="62">
        <v>0.64583333333333337</v>
      </c>
      <c r="Q696" s="45" t="s">
        <v>1174</v>
      </c>
      <c r="R696" s="45" t="s">
        <v>1332</v>
      </c>
      <c r="S696" s="45" t="s">
        <v>599</v>
      </c>
      <c r="T696" s="107">
        <v>1</v>
      </c>
    </row>
    <row r="697" spans="4:20" ht="15.6" x14ac:dyDescent="0.3">
      <c r="D697" s="62">
        <v>0.64583333333333337</v>
      </c>
      <c r="E697" s="45" t="s">
        <v>1203</v>
      </c>
      <c r="F697" s="45" t="s">
        <v>1232</v>
      </c>
      <c r="G697" s="45" t="s">
        <v>225</v>
      </c>
      <c r="H697" s="107" t="s">
        <v>1233</v>
      </c>
      <c r="I697" s="107" t="s">
        <v>1233</v>
      </c>
      <c r="J697" s="107">
        <v>1</v>
      </c>
      <c r="K697" s="107" t="s">
        <v>1233</v>
      </c>
      <c r="L697" s="107" t="s">
        <v>1233</v>
      </c>
      <c r="O697" s="84" t="s">
        <v>1141</v>
      </c>
      <c r="P697" s="62">
        <v>0.64583333333333337</v>
      </c>
      <c r="Q697" s="45" t="s">
        <v>1173</v>
      </c>
      <c r="R697" s="45" t="s">
        <v>1287</v>
      </c>
      <c r="S697" s="45" t="s">
        <v>846</v>
      </c>
      <c r="T697" s="107">
        <v>1</v>
      </c>
    </row>
    <row r="698" spans="4:20" ht="15.6" x14ac:dyDescent="0.3">
      <c r="D698" s="62">
        <v>0.64583333333333337</v>
      </c>
      <c r="E698" s="45" t="s">
        <v>1203</v>
      </c>
      <c r="F698" s="45" t="s">
        <v>1232</v>
      </c>
      <c r="G698" s="45" t="s">
        <v>1097</v>
      </c>
      <c r="H698" s="107" t="s">
        <v>1233</v>
      </c>
      <c r="I698" s="107" t="s">
        <v>1233</v>
      </c>
      <c r="J698" s="107" t="s">
        <v>1233</v>
      </c>
      <c r="K698" s="107">
        <v>1</v>
      </c>
      <c r="L698" s="107" t="s">
        <v>1233</v>
      </c>
      <c r="O698" s="84" t="s">
        <v>1141</v>
      </c>
      <c r="P698" s="62">
        <v>0.64583333333333337</v>
      </c>
      <c r="Q698" s="45" t="s">
        <v>1187</v>
      </c>
      <c r="R698" s="45" t="s">
        <v>1342</v>
      </c>
      <c r="S698" s="45" t="s">
        <v>441</v>
      </c>
      <c r="T698" s="107">
        <v>1</v>
      </c>
    </row>
    <row r="699" spans="4:20" ht="15.6" x14ac:dyDescent="0.3">
      <c r="D699" s="62">
        <v>0.64583333333333337</v>
      </c>
      <c r="E699" s="45" t="s">
        <v>1193</v>
      </c>
      <c r="F699" s="45" t="s">
        <v>1287</v>
      </c>
      <c r="G699" s="45" t="s">
        <v>652</v>
      </c>
      <c r="H699" s="107" t="s">
        <v>1233</v>
      </c>
      <c r="I699" s="107" t="s">
        <v>1233</v>
      </c>
      <c r="J699" s="107">
        <v>1</v>
      </c>
      <c r="K699" s="107" t="s">
        <v>1233</v>
      </c>
      <c r="L699" s="107" t="s">
        <v>1233</v>
      </c>
      <c r="O699" s="84" t="s">
        <v>1141</v>
      </c>
      <c r="P699" s="62">
        <v>0.67708333333333337</v>
      </c>
      <c r="Q699" s="45" t="s">
        <v>1213</v>
      </c>
      <c r="R699" s="45" t="s">
        <v>1342</v>
      </c>
      <c r="S699" s="45" t="s">
        <v>59</v>
      </c>
      <c r="T699" s="107">
        <v>1</v>
      </c>
    </row>
    <row r="700" spans="4:20" ht="15.6" x14ac:dyDescent="0.3">
      <c r="D700" s="62">
        <v>0.64583333333333337</v>
      </c>
      <c r="E700" s="45" t="s">
        <v>1193</v>
      </c>
      <c r="F700" s="45" t="s">
        <v>1287</v>
      </c>
      <c r="G700" s="45" t="s">
        <v>719</v>
      </c>
      <c r="H700" s="107" t="s">
        <v>1233</v>
      </c>
      <c r="I700" s="107" t="s">
        <v>1233</v>
      </c>
      <c r="J700" s="107" t="s">
        <v>1233</v>
      </c>
      <c r="K700" s="107">
        <v>1</v>
      </c>
      <c r="L700" s="107" t="s">
        <v>1233</v>
      </c>
      <c r="O700" s="84" t="s">
        <v>1141</v>
      </c>
      <c r="P700" s="62">
        <v>0.67708333333333337</v>
      </c>
      <c r="Q700" s="45" t="s">
        <v>1208</v>
      </c>
      <c r="R700" s="45" t="s">
        <v>1332</v>
      </c>
      <c r="S700" s="45" t="s">
        <v>441</v>
      </c>
      <c r="T700" s="107">
        <v>1</v>
      </c>
    </row>
    <row r="701" spans="4:20" ht="15.6" x14ac:dyDescent="0.3">
      <c r="D701" s="62">
        <v>0.64583333333333337</v>
      </c>
      <c r="E701" s="45" t="s">
        <v>1150</v>
      </c>
      <c r="F701" s="45" t="s">
        <v>1302</v>
      </c>
      <c r="G701" s="45" t="s">
        <v>638</v>
      </c>
      <c r="H701" s="107" t="s">
        <v>1233</v>
      </c>
      <c r="I701" s="107" t="s">
        <v>1233</v>
      </c>
      <c r="J701" s="107">
        <v>1</v>
      </c>
      <c r="K701" s="107" t="s">
        <v>1233</v>
      </c>
      <c r="L701" s="107" t="s">
        <v>1233</v>
      </c>
      <c r="O701" s="84" t="s">
        <v>1141</v>
      </c>
      <c r="P701" s="62">
        <v>0.67708333333333337</v>
      </c>
      <c r="Q701" s="45" t="s">
        <v>1165</v>
      </c>
      <c r="R701" s="45" t="s">
        <v>1342</v>
      </c>
      <c r="S701" s="45" t="s">
        <v>532</v>
      </c>
      <c r="T701" s="107">
        <v>1</v>
      </c>
    </row>
    <row r="702" spans="4:20" ht="15.6" x14ac:dyDescent="0.3">
      <c r="D702" s="62">
        <v>0.64583333333333337</v>
      </c>
      <c r="E702" s="45" t="s">
        <v>1150</v>
      </c>
      <c r="F702" s="45" t="s">
        <v>1302</v>
      </c>
      <c r="G702" s="45" t="s">
        <v>982</v>
      </c>
      <c r="H702" s="107" t="s">
        <v>1233</v>
      </c>
      <c r="I702" s="107" t="s">
        <v>1233</v>
      </c>
      <c r="J702" s="107" t="s">
        <v>1233</v>
      </c>
      <c r="K702" s="107" t="s">
        <v>1233</v>
      </c>
      <c r="L702" s="107">
        <v>1</v>
      </c>
      <c r="O702" s="84" t="s">
        <v>1141</v>
      </c>
      <c r="P702" s="62">
        <v>0.67708333333333337</v>
      </c>
      <c r="Q702" s="45" t="s">
        <v>1168</v>
      </c>
      <c r="R702" s="45" t="s">
        <v>1232</v>
      </c>
      <c r="S702" s="45" t="s">
        <v>1008</v>
      </c>
      <c r="T702" s="107">
        <v>1</v>
      </c>
    </row>
    <row r="703" spans="4:20" ht="15.6" x14ac:dyDescent="0.3">
      <c r="D703" s="62">
        <v>0.64583333333333337</v>
      </c>
      <c r="E703" s="45" t="s">
        <v>1178</v>
      </c>
      <c r="F703" s="45" t="s">
        <v>1332</v>
      </c>
      <c r="G703" s="45" t="s">
        <v>273</v>
      </c>
      <c r="H703" s="107" t="s">
        <v>1233</v>
      </c>
      <c r="I703" s="107">
        <v>1</v>
      </c>
      <c r="J703" s="107" t="s">
        <v>1233</v>
      </c>
      <c r="K703" s="107" t="s">
        <v>1233</v>
      </c>
      <c r="L703" s="107" t="s">
        <v>1233</v>
      </c>
      <c r="O703" s="84" t="s">
        <v>1141</v>
      </c>
      <c r="P703" s="62">
        <v>0.67708333333333337</v>
      </c>
      <c r="Q703" s="45" t="s">
        <v>1117</v>
      </c>
      <c r="R703" s="45" t="s">
        <v>1302</v>
      </c>
      <c r="S703" s="45" t="s">
        <v>602</v>
      </c>
      <c r="T703" s="107">
        <v>1</v>
      </c>
    </row>
    <row r="704" spans="4:20" ht="15.6" x14ac:dyDescent="0.3">
      <c r="D704" s="62">
        <v>0.64583333333333337</v>
      </c>
      <c r="E704" s="45" t="s">
        <v>1196</v>
      </c>
      <c r="F704" s="45" t="s">
        <v>1342</v>
      </c>
      <c r="G704" s="45" t="s">
        <v>309</v>
      </c>
      <c r="H704" s="107">
        <v>1</v>
      </c>
      <c r="I704" s="107" t="s">
        <v>1233</v>
      </c>
      <c r="J704" s="107" t="s">
        <v>1233</v>
      </c>
      <c r="K704" s="107" t="s">
        <v>1233</v>
      </c>
      <c r="L704" s="107" t="s">
        <v>1233</v>
      </c>
      <c r="O704" s="84" t="s">
        <v>1141</v>
      </c>
      <c r="P704" s="62">
        <v>0.67708333333333337</v>
      </c>
      <c r="Q704" s="45" t="s">
        <v>1297</v>
      </c>
      <c r="R704" s="45" t="s">
        <v>1287</v>
      </c>
      <c r="S704" s="45" t="s">
        <v>892</v>
      </c>
      <c r="T704" s="107">
        <v>1</v>
      </c>
    </row>
    <row r="705" spans="4:20" ht="15.6" x14ac:dyDescent="0.3">
      <c r="D705" s="62">
        <v>0.64583333333333337</v>
      </c>
      <c r="E705" s="45" t="s">
        <v>1174</v>
      </c>
      <c r="F705" s="45" t="s">
        <v>1332</v>
      </c>
      <c r="G705" s="45" t="s">
        <v>602</v>
      </c>
      <c r="H705" s="107">
        <v>1</v>
      </c>
      <c r="I705" s="107" t="s">
        <v>1233</v>
      </c>
      <c r="J705" s="107" t="s">
        <v>1233</v>
      </c>
      <c r="K705" s="107" t="s">
        <v>1233</v>
      </c>
      <c r="L705" s="107" t="s">
        <v>1233</v>
      </c>
      <c r="O705" s="84" t="s">
        <v>1141</v>
      </c>
      <c r="P705" s="62">
        <v>0.67708333333333337</v>
      </c>
      <c r="Q705" s="45" t="s">
        <v>1142</v>
      </c>
      <c r="R705" s="45" t="s">
        <v>1302</v>
      </c>
      <c r="S705" s="45" t="s">
        <v>655</v>
      </c>
      <c r="T705" s="107">
        <v>1</v>
      </c>
    </row>
    <row r="706" spans="4:20" ht="15.6" x14ac:dyDescent="0.3">
      <c r="D706" s="62">
        <v>0.64583333333333337</v>
      </c>
      <c r="E706" s="45" t="s">
        <v>1174</v>
      </c>
      <c r="F706" s="45" t="s">
        <v>1332</v>
      </c>
      <c r="G706" s="45" t="s">
        <v>599</v>
      </c>
      <c r="H706" s="107" t="s">
        <v>1233</v>
      </c>
      <c r="I706" s="107" t="s">
        <v>1233</v>
      </c>
      <c r="J706" s="107">
        <v>1</v>
      </c>
      <c r="K706" s="107" t="s">
        <v>1233</v>
      </c>
      <c r="L706" s="107" t="s">
        <v>1233</v>
      </c>
      <c r="O706" s="84" t="s">
        <v>1141</v>
      </c>
      <c r="P706" s="62">
        <v>0.67708333333333337</v>
      </c>
      <c r="Q706" s="45" t="s">
        <v>1197</v>
      </c>
      <c r="R706" s="45" t="s">
        <v>1302</v>
      </c>
      <c r="S706" s="45" t="s">
        <v>632</v>
      </c>
      <c r="T706" s="107">
        <v>1</v>
      </c>
    </row>
    <row r="707" spans="4:20" ht="15.6" x14ac:dyDescent="0.3">
      <c r="D707" s="62">
        <v>0.64583333333333337</v>
      </c>
      <c r="E707" s="45" t="s">
        <v>1174</v>
      </c>
      <c r="F707" s="45" t="s">
        <v>1332</v>
      </c>
      <c r="G707" s="45" t="s">
        <v>273</v>
      </c>
      <c r="H707" s="107" t="s">
        <v>1233</v>
      </c>
      <c r="I707" s="107" t="s">
        <v>1233</v>
      </c>
      <c r="J707" s="107" t="s">
        <v>1233</v>
      </c>
      <c r="K707" s="107">
        <v>1</v>
      </c>
      <c r="L707" s="107" t="s">
        <v>1233</v>
      </c>
      <c r="O707" s="84" t="s">
        <v>1141</v>
      </c>
      <c r="P707" s="62">
        <v>0.67708333333333337</v>
      </c>
      <c r="Q707" s="45" t="s">
        <v>1125</v>
      </c>
      <c r="R707" s="45" t="s">
        <v>1287</v>
      </c>
      <c r="S707" s="45" t="s">
        <v>425</v>
      </c>
      <c r="T707" s="107">
        <v>1</v>
      </c>
    </row>
    <row r="708" spans="4:20" ht="15.6" x14ac:dyDescent="0.3">
      <c r="D708" s="62">
        <v>0.64583333333333337</v>
      </c>
      <c r="E708" s="45" t="s">
        <v>1173</v>
      </c>
      <c r="F708" s="45" t="s">
        <v>1287</v>
      </c>
      <c r="G708" s="45" t="s">
        <v>652</v>
      </c>
      <c r="H708" s="107" t="s">
        <v>1233</v>
      </c>
      <c r="I708" s="107">
        <v>1</v>
      </c>
      <c r="J708" s="107" t="s">
        <v>1233</v>
      </c>
      <c r="K708" s="107" t="s">
        <v>1233</v>
      </c>
      <c r="L708" s="107" t="s">
        <v>1233</v>
      </c>
      <c r="O708" s="84" t="s">
        <v>1141</v>
      </c>
      <c r="P708" s="62">
        <v>0.67708333333333337</v>
      </c>
      <c r="Q708" s="45" t="s">
        <v>1191</v>
      </c>
      <c r="R708" s="45" t="s">
        <v>1232</v>
      </c>
      <c r="S708" s="45" t="s">
        <v>803</v>
      </c>
      <c r="T708" s="107">
        <v>1</v>
      </c>
    </row>
    <row r="709" spans="4:20" ht="15.6" x14ac:dyDescent="0.3">
      <c r="D709" s="62">
        <v>0.64583333333333337</v>
      </c>
      <c r="E709" s="45" t="s">
        <v>1173</v>
      </c>
      <c r="F709" s="45" t="s">
        <v>1287</v>
      </c>
      <c r="G709" s="45" t="s">
        <v>568</v>
      </c>
      <c r="H709" s="107" t="s">
        <v>1233</v>
      </c>
      <c r="I709" s="107" t="s">
        <v>1233</v>
      </c>
      <c r="J709" s="107" t="s">
        <v>1233</v>
      </c>
      <c r="K709" s="107" t="s">
        <v>1233</v>
      </c>
      <c r="L709" s="107">
        <v>1</v>
      </c>
      <c r="O709" s="84" t="s">
        <v>1141</v>
      </c>
      <c r="P709" s="62">
        <v>0.67708333333333337</v>
      </c>
      <c r="Q709" s="45" t="s">
        <v>1132</v>
      </c>
      <c r="R709" s="45" t="s">
        <v>1302</v>
      </c>
      <c r="S709" s="45" t="s">
        <v>32</v>
      </c>
      <c r="T709" s="107">
        <v>1</v>
      </c>
    </row>
    <row r="710" spans="4:20" ht="15.6" x14ac:dyDescent="0.3">
      <c r="D710" s="62">
        <v>0.64583333333333337</v>
      </c>
      <c r="E710" s="45" t="s">
        <v>1173</v>
      </c>
      <c r="F710" s="45" t="s">
        <v>1287</v>
      </c>
      <c r="G710" s="45" t="s">
        <v>846</v>
      </c>
      <c r="H710" s="107">
        <v>1</v>
      </c>
      <c r="I710" s="107" t="s">
        <v>1233</v>
      </c>
      <c r="J710" s="107">
        <v>1</v>
      </c>
      <c r="K710" s="107" t="s">
        <v>1233</v>
      </c>
      <c r="L710" s="107" t="s">
        <v>1233</v>
      </c>
      <c r="O710" s="84" t="s">
        <v>1141</v>
      </c>
      <c r="P710" s="62">
        <v>0.67708333333333337</v>
      </c>
      <c r="Q710" s="45" t="s">
        <v>1211</v>
      </c>
      <c r="R710" s="45" t="s">
        <v>1302</v>
      </c>
      <c r="S710" s="45" t="s">
        <v>113</v>
      </c>
      <c r="T710" s="107">
        <v>1</v>
      </c>
    </row>
    <row r="711" spans="4:20" ht="15.6" x14ac:dyDescent="0.3">
      <c r="D711" s="62">
        <v>0.64583333333333337</v>
      </c>
      <c r="E711" s="45" t="s">
        <v>1187</v>
      </c>
      <c r="F711" s="45" t="s">
        <v>1342</v>
      </c>
      <c r="G711" s="45" t="s">
        <v>441</v>
      </c>
      <c r="H711" s="107" t="s">
        <v>1233</v>
      </c>
      <c r="I711" s="107" t="s">
        <v>1233</v>
      </c>
      <c r="J711" s="107">
        <v>1</v>
      </c>
      <c r="K711" s="107" t="s">
        <v>1233</v>
      </c>
      <c r="L711" s="107" t="s">
        <v>1233</v>
      </c>
      <c r="O711" s="84" t="s">
        <v>1141</v>
      </c>
      <c r="P711" s="62">
        <v>0.67708333333333337</v>
      </c>
      <c r="Q711" s="45" t="s">
        <v>1211</v>
      </c>
      <c r="R711" s="45" t="s">
        <v>1302</v>
      </c>
      <c r="S711" s="45" t="s">
        <v>1020</v>
      </c>
      <c r="T711" s="107">
        <v>1</v>
      </c>
    </row>
    <row r="712" spans="4:20" ht="15.6" x14ac:dyDescent="0.3">
      <c r="D712" s="62">
        <v>0.67708333333333337</v>
      </c>
      <c r="E712" s="45" t="s">
        <v>1183</v>
      </c>
      <c r="F712" s="45" t="s">
        <v>1232</v>
      </c>
      <c r="G712" s="45" t="s">
        <v>422</v>
      </c>
      <c r="H712" s="107" t="s">
        <v>1233</v>
      </c>
      <c r="I712" s="107" t="s">
        <v>1233</v>
      </c>
      <c r="J712" s="107" t="s">
        <v>1233</v>
      </c>
      <c r="K712" s="107" t="s">
        <v>1233</v>
      </c>
      <c r="L712" s="107">
        <v>1</v>
      </c>
      <c r="O712" s="84" t="s">
        <v>1141</v>
      </c>
      <c r="P712" s="62">
        <v>0.67708333333333337</v>
      </c>
      <c r="Q712" s="45" t="s">
        <v>1145</v>
      </c>
      <c r="R712" s="45" t="s">
        <v>1287</v>
      </c>
      <c r="S712" s="45" t="s">
        <v>562</v>
      </c>
      <c r="T712" s="107">
        <v>1</v>
      </c>
    </row>
    <row r="713" spans="4:20" ht="15.6" x14ac:dyDescent="0.3">
      <c r="D713" s="62">
        <v>0.67708333333333337</v>
      </c>
      <c r="E713" s="45" t="s">
        <v>1183</v>
      </c>
      <c r="F713" s="45" t="s">
        <v>1232</v>
      </c>
      <c r="G713" s="45" t="s">
        <v>441</v>
      </c>
      <c r="H713" s="107">
        <v>1</v>
      </c>
      <c r="I713" s="107" t="s">
        <v>1233</v>
      </c>
      <c r="J713" s="107" t="s">
        <v>1233</v>
      </c>
      <c r="K713" s="107" t="s">
        <v>1233</v>
      </c>
      <c r="L713" s="107" t="s">
        <v>1233</v>
      </c>
      <c r="O713" s="84" t="s">
        <v>1141</v>
      </c>
      <c r="P713" s="62">
        <v>0.67708333333333337</v>
      </c>
      <c r="Q713" s="45" t="s">
        <v>1184</v>
      </c>
      <c r="R713" s="45" t="s">
        <v>1342</v>
      </c>
      <c r="S713" s="45" t="s">
        <v>982</v>
      </c>
      <c r="T713" s="107">
        <v>1</v>
      </c>
    </row>
    <row r="714" spans="4:20" ht="15.6" x14ac:dyDescent="0.3">
      <c r="D714" s="62">
        <v>0.67708333333333337</v>
      </c>
      <c r="E714" s="45" t="s">
        <v>1213</v>
      </c>
      <c r="F714" s="45" t="s">
        <v>1342</v>
      </c>
      <c r="G714" s="45" t="s">
        <v>59</v>
      </c>
      <c r="H714" s="107" t="s">
        <v>1233</v>
      </c>
      <c r="I714" s="107" t="s">
        <v>1233</v>
      </c>
      <c r="J714" s="107">
        <v>1</v>
      </c>
      <c r="K714" s="107" t="s">
        <v>1233</v>
      </c>
      <c r="L714" s="107" t="s">
        <v>1233</v>
      </c>
      <c r="O714" s="84" t="s">
        <v>1141</v>
      </c>
      <c r="P714" s="62">
        <v>0.67708333333333337</v>
      </c>
      <c r="Q714" s="45" t="s">
        <v>1324</v>
      </c>
      <c r="R714" s="45" t="s">
        <v>1287</v>
      </c>
      <c r="S714" s="45" t="s">
        <v>477</v>
      </c>
      <c r="T714" s="107">
        <v>1</v>
      </c>
    </row>
    <row r="715" spans="4:20" ht="15.6" x14ac:dyDescent="0.3">
      <c r="D715" s="62">
        <v>0.67708333333333337</v>
      </c>
      <c r="E715" s="45" t="s">
        <v>1213</v>
      </c>
      <c r="F715" s="45" t="s">
        <v>1342</v>
      </c>
      <c r="G715" s="45" t="s">
        <v>535</v>
      </c>
      <c r="H715" s="107" t="s">
        <v>1233</v>
      </c>
      <c r="I715" s="107">
        <v>1</v>
      </c>
      <c r="J715" s="107" t="s">
        <v>1233</v>
      </c>
      <c r="K715" s="107" t="s">
        <v>1233</v>
      </c>
      <c r="L715" s="107" t="s">
        <v>1233</v>
      </c>
      <c r="O715" s="84" t="s">
        <v>1141</v>
      </c>
      <c r="P715" s="62">
        <v>0.67708333333333337</v>
      </c>
      <c r="Q715" s="45" t="s">
        <v>1189</v>
      </c>
      <c r="R715" s="45" t="s">
        <v>1842</v>
      </c>
      <c r="S715" s="45" t="s">
        <v>599</v>
      </c>
      <c r="T715" s="107">
        <v>1</v>
      </c>
    </row>
    <row r="716" spans="4:20" ht="15.6" x14ac:dyDescent="0.3">
      <c r="D716" s="62">
        <v>0.67708333333333337</v>
      </c>
      <c r="E716" s="45" t="s">
        <v>1213</v>
      </c>
      <c r="F716" s="45" t="s">
        <v>1342</v>
      </c>
      <c r="G716" s="45" t="s">
        <v>719</v>
      </c>
      <c r="H716" s="107" t="s">
        <v>1233</v>
      </c>
      <c r="I716" s="107" t="s">
        <v>1233</v>
      </c>
      <c r="J716" s="107" t="s">
        <v>1233</v>
      </c>
      <c r="K716" s="107">
        <v>1</v>
      </c>
      <c r="L716" s="107" t="s">
        <v>1233</v>
      </c>
      <c r="O716" s="84" t="s">
        <v>1141</v>
      </c>
      <c r="P716" s="62">
        <v>0.67708333333333337</v>
      </c>
      <c r="Q716" s="45" t="s">
        <v>1189</v>
      </c>
      <c r="R716" s="45" t="s">
        <v>1842</v>
      </c>
      <c r="S716" s="45" t="s">
        <v>846</v>
      </c>
      <c r="T716" s="107">
        <v>1</v>
      </c>
    </row>
    <row r="717" spans="4:20" ht="15.6" x14ac:dyDescent="0.3">
      <c r="D717" s="62">
        <v>0.67708333333333337</v>
      </c>
      <c r="E717" s="45" t="s">
        <v>1213</v>
      </c>
      <c r="F717" s="45" t="s">
        <v>1342</v>
      </c>
      <c r="G717" s="45" t="s">
        <v>245</v>
      </c>
      <c r="H717" s="107" t="s">
        <v>1233</v>
      </c>
      <c r="I717" s="107" t="s">
        <v>1233</v>
      </c>
      <c r="J717" s="107" t="s">
        <v>1233</v>
      </c>
      <c r="K717" s="107">
        <v>1</v>
      </c>
      <c r="L717" s="107" t="s">
        <v>1233</v>
      </c>
      <c r="O717" s="84" t="s">
        <v>1141</v>
      </c>
      <c r="P717" s="62">
        <v>0.67708333333333337</v>
      </c>
      <c r="Q717" s="45" t="s">
        <v>1150</v>
      </c>
      <c r="R717" s="45" t="s">
        <v>1302</v>
      </c>
      <c r="S717" s="45" t="s">
        <v>32</v>
      </c>
      <c r="T717" s="107">
        <v>1</v>
      </c>
    </row>
    <row r="718" spans="4:20" ht="15.6" x14ac:dyDescent="0.3">
      <c r="D718" s="62">
        <v>0.67708333333333337</v>
      </c>
      <c r="E718" s="45" t="s">
        <v>1213</v>
      </c>
      <c r="F718" s="45" t="s">
        <v>1342</v>
      </c>
      <c r="G718" s="45" t="s">
        <v>435</v>
      </c>
      <c r="H718" s="107" t="s">
        <v>1233</v>
      </c>
      <c r="I718" s="107">
        <v>1</v>
      </c>
      <c r="J718" s="107" t="s">
        <v>1233</v>
      </c>
      <c r="K718" s="107" t="s">
        <v>1233</v>
      </c>
      <c r="L718" s="107" t="s">
        <v>1233</v>
      </c>
      <c r="O718" s="84" t="s">
        <v>1141</v>
      </c>
      <c r="P718" s="62">
        <v>0.67708333333333337</v>
      </c>
      <c r="Q718" s="45" t="s">
        <v>1174</v>
      </c>
      <c r="R718" s="45" t="s">
        <v>1332</v>
      </c>
      <c r="S718" s="45" t="s">
        <v>273</v>
      </c>
      <c r="T718" s="107">
        <v>1</v>
      </c>
    </row>
    <row r="719" spans="4:20" ht="15.6" x14ac:dyDescent="0.3">
      <c r="D719" s="62">
        <v>0.67708333333333337</v>
      </c>
      <c r="E719" s="45" t="s">
        <v>1208</v>
      </c>
      <c r="F719" s="45" t="s">
        <v>1332</v>
      </c>
      <c r="G719" s="45" t="s">
        <v>125</v>
      </c>
      <c r="H719" s="107">
        <v>1</v>
      </c>
      <c r="I719" s="107" t="s">
        <v>1233</v>
      </c>
      <c r="J719" s="107" t="s">
        <v>1233</v>
      </c>
      <c r="K719" s="107" t="s">
        <v>1233</v>
      </c>
      <c r="L719" s="107" t="s">
        <v>1233</v>
      </c>
      <c r="O719" s="84" t="s">
        <v>1141</v>
      </c>
      <c r="P719" s="62">
        <v>0.67708333333333337</v>
      </c>
      <c r="Q719" s="45" t="s">
        <v>1173</v>
      </c>
      <c r="R719" s="45" t="s">
        <v>1287</v>
      </c>
      <c r="S719" s="45" t="s">
        <v>438</v>
      </c>
      <c r="T719" s="107">
        <v>1</v>
      </c>
    </row>
    <row r="720" spans="4:20" ht="15.6" x14ac:dyDescent="0.3">
      <c r="D720" s="62">
        <v>0.67708333333333337</v>
      </c>
      <c r="E720" s="45" t="s">
        <v>1208</v>
      </c>
      <c r="F720" s="45" t="s">
        <v>1332</v>
      </c>
      <c r="G720" s="45" t="s">
        <v>441</v>
      </c>
      <c r="H720" s="107" t="s">
        <v>1233</v>
      </c>
      <c r="I720" s="107" t="s">
        <v>1233</v>
      </c>
      <c r="J720" s="107">
        <v>1</v>
      </c>
      <c r="K720" s="107" t="s">
        <v>1233</v>
      </c>
      <c r="L720" s="107" t="s">
        <v>1233</v>
      </c>
      <c r="O720" s="84" t="s">
        <v>1141</v>
      </c>
      <c r="P720" s="62">
        <v>0.67708333333333337</v>
      </c>
      <c r="Q720" s="45" t="s">
        <v>1162</v>
      </c>
      <c r="R720" s="45" t="s">
        <v>1842</v>
      </c>
      <c r="S720" s="45" t="s">
        <v>652</v>
      </c>
      <c r="T720" s="107">
        <v>1</v>
      </c>
    </row>
    <row r="721" spans="4:20" ht="15.6" x14ac:dyDescent="0.3">
      <c r="D721" s="62">
        <v>0.67708333333333337</v>
      </c>
      <c r="E721" s="45" t="s">
        <v>1138</v>
      </c>
      <c r="F721" s="45" t="s">
        <v>1287</v>
      </c>
      <c r="G721" s="45" t="s">
        <v>321</v>
      </c>
      <c r="H721" s="107" t="s">
        <v>1233</v>
      </c>
      <c r="I721" s="107" t="s">
        <v>1233</v>
      </c>
      <c r="J721" s="107" t="s">
        <v>1233</v>
      </c>
      <c r="K721" s="107">
        <v>1</v>
      </c>
      <c r="L721" s="107" t="s">
        <v>1233</v>
      </c>
      <c r="O721" s="84" t="s">
        <v>1141</v>
      </c>
      <c r="P721" s="62">
        <v>0.67708333333333337</v>
      </c>
      <c r="Q721" s="45" t="s">
        <v>1187</v>
      </c>
      <c r="R721" s="45" t="s">
        <v>1342</v>
      </c>
      <c r="S721" s="45" t="s">
        <v>319</v>
      </c>
      <c r="T721" s="107">
        <v>1</v>
      </c>
    </row>
    <row r="722" spans="4:20" ht="15.6" x14ac:dyDescent="0.3">
      <c r="D722" s="62">
        <v>0.67708333333333337</v>
      </c>
      <c r="E722" s="45" t="s">
        <v>1138</v>
      </c>
      <c r="F722" s="45" t="s">
        <v>1287</v>
      </c>
      <c r="G722" s="45" t="s">
        <v>483</v>
      </c>
      <c r="H722" s="107" t="s">
        <v>1233</v>
      </c>
      <c r="I722" s="107">
        <v>1</v>
      </c>
      <c r="J722" s="107" t="s">
        <v>1233</v>
      </c>
      <c r="K722" s="107">
        <v>1</v>
      </c>
      <c r="L722" s="107" t="s">
        <v>1233</v>
      </c>
      <c r="O722" s="84" t="s">
        <v>1141</v>
      </c>
      <c r="P722" s="62">
        <v>0.72916666666666663</v>
      </c>
      <c r="Q722" s="45" t="s">
        <v>1183</v>
      </c>
      <c r="R722" s="45" t="s">
        <v>1232</v>
      </c>
      <c r="S722" s="45" t="s">
        <v>988</v>
      </c>
      <c r="T722" s="107">
        <v>1</v>
      </c>
    </row>
    <row r="723" spans="4:20" ht="15.6" x14ac:dyDescent="0.3">
      <c r="D723" s="62">
        <v>0.67708333333333337</v>
      </c>
      <c r="E723" s="45" t="s">
        <v>1127</v>
      </c>
      <c r="F723" s="45" t="s">
        <v>1287</v>
      </c>
      <c r="G723" s="45" t="s">
        <v>37</v>
      </c>
      <c r="H723" s="107" t="s">
        <v>1233</v>
      </c>
      <c r="I723" s="107" t="s">
        <v>1233</v>
      </c>
      <c r="J723" s="107" t="s">
        <v>1233</v>
      </c>
      <c r="K723" s="107">
        <v>1</v>
      </c>
      <c r="L723" s="107" t="s">
        <v>1233</v>
      </c>
      <c r="O723" s="84" t="s">
        <v>1141</v>
      </c>
      <c r="P723" s="62">
        <v>0.72916666666666663</v>
      </c>
      <c r="Q723" s="45" t="s">
        <v>1213</v>
      </c>
      <c r="R723" s="45" t="s">
        <v>1342</v>
      </c>
      <c r="S723" s="45" t="s">
        <v>161</v>
      </c>
      <c r="T723" s="107">
        <v>1</v>
      </c>
    </row>
    <row r="724" spans="4:20" ht="15.6" x14ac:dyDescent="0.3">
      <c r="D724" s="62">
        <v>0.67708333333333337</v>
      </c>
      <c r="E724" s="45" t="s">
        <v>1127</v>
      </c>
      <c r="F724" s="45" t="s">
        <v>1287</v>
      </c>
      <c r="G724" s="45" t="s">
        <v>689</v>
      </c>
      <c r="H724" s="107">
        <v>1</v>
      </c>
      <c r="I724" s="107" t="s">
        <v>1233</v>
      </c>
      <c r="J724" s="107" t="s">
        <v>1233</v>
      </c>
      <c r="K724" s="107" t="s">
        <v>1233</v>
      </c>
      <c r="L724" s="107" t="s">
        <v>1233</v>
      </c>
      <c r="O724" s="84" t="s">
        <v>1141</v>
      </c>
      <c r="P724" s="62">
        <v>0.72916666666666663</v>
      </c>
      <c r="Q724" s="45" t="s">
        <v>1208</v>
      </c>
      <c r="R724" s="45" t="s">
        <v>1332</v>
      </c>
      <c r="S724" s="45" t="s">
        <v>608</v>
      </c>
      <c r="T724" s="107">
        <v>1</v>
      </c>
    </row>
    <row r="725" spans="4:20" ht="15.6" x14ac:dyDescent="0.3">
      <c r="D725" s="62">
        <v>0.67708333333333337</v>
      </c>
      <c r="E725" s="45" t="s">
        <v>1127</v>
      </c>
      <c r="F725" s="45" t="s">
        <v>1287</v>
      </c>
      <c r="G725" s="45" t="s">
        <v>919</v>
      </c>
      <c r="H725" s="107" t="s">
        <v>1233</v>
      </c>
      <c r="I725" s="107">
        <v>1</v>
      </c>
      <c r="J725" s="107" t="s">
        <v>1233</v>
      </c>
      <c r="K725" s="107" t="s">
        <v>1233</v>
      </c>
      <c r="L725" s="107" t="s">
        <v>1233</v>
      </c>
      <c r="O725" s="84" t="s">
        <v>1141</v>
      </c>
      <c r="P725" s="62">
        <v>0.72916666666666663</v>
      </c>
      <c r="Q725" s="45" t="s">
        <v>1122</v>
      </c>
      <c r="R725" s="45" t="s">
        <v>1287</v>
      </c>
      <c r="S725" s="45" t="s">
        <v>233</v>
      </c>
      <c r="T725" s="107">
        <v>1</v>
      </c>
    </row>
    <row r="726" spans="4:20" ht="15.6" x14ac:dyDescent="0.3">
      <c r="D726" s="62">
        <v>0.67708333333333337</v>
      </c>
      <c r="E726" s="45" t="s">
        <v>1122</v>
      </c>
      <c r="F726" s="45" t="s">
        <v>1287</v>
      </c>
      <c r="G726" s="45" t="s">
        <v>683</v>
      </c>
      <c r="H726" s="107" t="s">
        <v>1233</v>
      </c>
      <c r="I726" s="107">
        <v>1</v>
      </c>
      <c r="J726" s="107" t="s">
        <v>1233</v>
      </c>
      <c r="K726" s="107" t="s">
        <v>1233</v>
      </c>
      <c r="L726" s="107" t="s">
        <v>1233</v>
      </c>
      <c r="O726" s="84" t="s">
        <v>1141</v>
      </c>
      <c r="P726" s="62">
        <v>0.72916666666666663</v>
      </c>
      <c r="Q726" s="45" t="s">
        <v>1165</v>
      </c>
      <c r="R726" s="45" t="s">
        <v>1342</v>
      </c>
      <c r="S726" s="45" t="s">
        <v>562</v>
      </c>
      <c r="T726" s="107">
        <v>1</v>
      </c>
    </row>
    <row r="727" spans="4:20" ht="15.6" x14ac:dyDescent="0.3">
      <c r="D727" s="62">
        <v>0.67708333333333337</v>
      </c>
      <c r="E727" s="45" t="s">
        <v>1122</v>
      </c>
      <c r="F727" s="45" t="s">
        <v>1287</v>
      </c>
      <c r="G727" s="45" t="s">
        <v>474</v>
      </c>
      <c r="H727" s="107" t="s">
        <v>1233</v>
      </c>
      <c r="I727" s="107" t="s">
        <v>1233</v>
      </c>
      <c r="J727" s="107" t="s">
        <v>1233</v>
      </c>
      <c r="K727" s="107">
        <v>1</v>
      </c>
      <c r="L727" s="107" t="s">
        <v>1233</v>
      </c>
      <c r="O727" s="84" t="s">
        <v>1141</v>
      </c>
      <c r="P727" s="62">
        <v>0.72916666666666663</v>
      </c>
      <c r="Q727" s="45" t="s">
        <v>1168</v>
      </c>
      <c r="R727" s="45" t="s">
        <v>1232</v>
      </c>
      <c r="S727" s="45" t="s">
        <v>704</v>
      </c>
      <c r="T727" s="107">
        <v>1</v>
      </c>
    </row>
    <row r="728" spans="4:20" ht="15.6" x14ac:dyDescent="0.3">
      <c r="D728" s="62">
        <v>0.67708333333333337</v>
      </c>
      <c r="E728" s="45" t="s">
        <v>1122</v>
      </c>
      <c r="F728" s="45" t="s">
        <v>1287</v>
      </c>
      <c r="G728" s="45" t="s">
        <v>438</v>
      </c>
      <c r="H728" s="107" t="s">
        <v>1233</v>
      </c>
      <c r="I728" s="107" t="s">
        <v>1233</v>
      </c>
      <c r="J728" s="107" t="s">
        <v>1233</v>
      </c>
      <c r="K728" s="107" t="s">
        <v>1233</v>
      </c>
      <c r="L728" s="107">
        <v>1</v>
      </c>
      <c r="O728" s="84" t="s">
        <v>1141</v>
      </c>
      <c r="P728" s="62">
        <v>0.72916666666666663</v>
      </c>
      <c r="Q728" s="45" t="s">
        <v>1117</v>
      </c>
      <c r="R728" s="45" t="s">
        <v>1302</v>
      </c>
      <c r="S728" s="45" t="s">
        <v>273</v>
      </c>
      <c r="T728" s="107">
        <v>1</v>
      </c>
    </row>
    <row r="729" spans="4:20" ht="15.6" x14ac:dyDescent="0.3">
      <c r="D729" s="62">
        <v>0.67708333333333337</v>
      </c>
      <c r="E729" s="45" t="s">
        <v>1165</v>
      </c>
      <c r="F729" s="45" t="s">
        <v>1342</v>
      </c>
      <c r="G729" s="45" t="s">
        <v>568</v>
      </c>
      <c r="H729" s="107" t="s">
        <v>1233</v>
      </c>
      <c r="I729" s="107" t="s">
        <v>1233</v>
      </c>
      <c r="J729" s="107" t="s">
        <v>1233</v>
      </c>
      <c r="K729" s="107" t="s">
        <v>1233</v>
      </c>
      <c r="L729" s="107">
        <v>1</v>
      </c>
      <c r="O729" s="84" t="s">
        <v>1141</v>
      </c>
      <c r="P729" s="62">
        <v>0.72916666666666663</v>
      </c>
      <c r="Q729" s="45" t="s">
        <v>1297</v>
      </c>
      <c r="R729" s="45" t="s">
        <v>1287</v>
      </c>
      <c r="S729" s="45" t="s">
        <v>803</v>
      </c>
      <c r="T729" s="107">
        <v>1</v>
      </c>
    </row>
    <row r="730" spans="4:20" ht="15.6" x14ac:dyDescent="0.3">
      <c r="D730" s="62">
        <v>0.67708333333333337</v>
      </c>
      <c r="E730" s="45" t="s">
        <v>1165</v>
      </c>
      <c r="F730" s="45" t="s">
        <v>1342</v>
      </c>
      <c r="G730" s="45" t="s">
        <v>532</v>
      </c>
      <c r="H730" s="107" t="s">
        <v>1233</v>
      </c>
      <c r="I730" s="107" t="s">
        <v>1233</v>
      </c>
      <c r="J730" s="107">
        <v>1</v>
      </c>
      <c r="K730" s="107" t="s">
        <v>1233</v>
      </c>
      <c r="L730" s="107" t="s">
        <v>1233</v>
      </c>
      <c r="O730" s="84" t="s">
        <v>1141</v>
      </c>
      <c r="P730" s="62">
        <v>0.72916666666666663</v>
      </c>
      <c r="Q730" s="45" t="s">
        <v>1142</v>
      </c>
      <c r="R730" s="45" t="s">
        <v>1302</v>
      </c>
      <c r="S730" s="45" t="s">
        <v>425</v>
      </c>
      <c r="T730" s="107">
        <v>1</v>
      </c>
    </row>
    <row r="731" spans="4:20" ht="15.6" x14ac:dyDescent="0.3">
      <c r="D731" s="62">
        <v>0.67708333333333337</v>
      </c>
      <c r="E731" s="45" t="s">
        <v>1165</v>
      </c>
      <c r="F731" s="45" t="s">
        <v>1342</v>
      </c>
      <c r="G731" s="45" t="s">
        <v>1006</v>
      </c>
      <c r="H731" s="107" t="s">
        <v>1233</v>
      </c>
      <c r="I731" s="107" t="s">
        <v>1233</v>
      </c>
      <c r="J731" s="107" t="s">
        <v>1233</v>
      </c>
      <c r="K731" s="107" t="s">
        <v>1233</v>
      </c>
      <c r="L731" s="107">
        <v>1</v>
      </c>
      <c r="O731" s="84" t="s">
        <v>1141</v>
      </c>
      <c r="P731" s="62">
        <v>0.72916666666666663</v>
      </c>
      <c r="Q731" s="45" t="s">
        <v>1197</v>
      </c>
      <c r="R731" s="45" t="s">
        <v>1302</v>
      </c>
      <c r="S731" s="45" t="s">
        <v>104</v>
      </c>
      <c r="T731" s="107">
        <v>1</v>
      </c>
    </row>
    <row r="732" spans="4:20" ht="15.6" x14ac:dyDescent="0.3">
      <c r="D732" s="62">
        <v>0.67708333333333337</v>
      </c>
      <c r="E732" s="45" t="s">
        <v>1168</v>
      </c>
      <c r="F732" s="45" t="s">
        <v>1232</v>
      </c>
      <c r="G732" s="45" t="s">
        <v>425</v>
      </c>
      <c r="H732" s="107">
        <v>1</v>
      </c>
      <c r="I732" s="107" t="s">
        <v>1233</v>
      </c>
      <c r="J732" s="107" t="s">
        <v>1233</v>
      </c>
      <c r="K732" s="107" t="s">
        <v>1233</v>
      </c>
      <c r="L732" s="107" t="s">
        <v>1233</v>
      </c>
      <c r="O732" s="84" t="s">
        <v>1141</v>
      </c>
      <c r="P732" s="62">
        <v>0.72916666666666663</v>
      </c>
      <c r="Q732" s="45" t="s">
        <v>1125</v>
      </c>
      <c r="R732" s="45" t="s">
        <v>1287</v>
      </c>
      <c r="S732" s="45" t="s">
        <v>128</v>
      </c>
      <c r="T732" s="107">
        <v>1</v>
      </c>
    </row>
    <row r="733" spans="4:20" ht="15.6" x14ac:dyDescent="0.3">
      <c r="D733" s="62">
        <v>0.67708333333333337</v>
      </c>
      <c r="E733" s="45" t="s">
        <v>1168</v>
      </c>
      <c r="F733" s="45" t="s">
        <v>1232</v>
      </c>
      <c r="G733" s="45" t="s">
        <v>1008</v>
      </c>
      <c r="H733" s="107" t="s">
        <v>1233</v>
      </c>
      <c r="I733" s="107" t="s">
        <v>1233</v>
      </c>
      <c r="J733" s="107">
        <v>1</v>
      </c>
      <c r="K733" s="107" t="s">
        <v>1233</v>
      </c>
      <c r="L733" s="107">
        <v>1</v>
      </c>
      <c r="O733" s="84" t="s">
        <v>1141</v>
      </c>
      <c r="P733" s="62">
        <v>0.72916666666666663</v>
      </c>
      <c r="Q733" s="45" t="s">
        <v>1125</v>
      </c>
      <c r="R733" s="45" t="s">
        <v>1287</v>
      </c>
      <c r="S733" s="45" t="s">
        <v>249</v>
      </c>
      <c r="T733" s="107">
        <v>1</v>
      </c>
    </row>
    <row r="734" spans="4:20" ht="15.6" x14ac:dyDescent="0.3">
      <c r="D734" s="62">
        <v>0.67708333333333337</v>
      </c>
      <c r="E734" s="45" t="s">
        <v>1206</v>
      </c>
      <c r="F734" s="45" t="s">
        <v>1302</v>
      </c>
      <c r="G734" s="45" t="s">
        <v>222</v>
      </c>
      <c r="H734" s="107" t="s">
        <v>1233</v>
      </c>
      <c r="I734" s="107">
        <v>1</v>
      </c>
      <c r="J734" s="107" t="s">
        <v>1233</v>
      </c>
      <c r="K734" s="107" t="s">
        <v>1233</v>
      </c>
      <c r="L734" s="107" t="s">
        <v>1233</v>
      </c>
      <c r="O734" s="84" t="s">
        <v>1141</v>
      </c>
      <c r="P734" s="62">
        <v>0.72916666666666663</v>
      </c>
      <c r="Q734" s="45" t="s">
        <v>1132</v>
      </c>
      <c r="R734" s="45" t="s">
        <v>1302</v>
      </c>
      <c r="S734" s="45" t="s">
        <v>438</v>
      </c>
      <c r="T734" s="107">
        <v>1</v>
      </c>
    </row>
    <row r="735" spans="4:20" ht="15.6" x14ac:dyDescent="0.3">
      <c r="D735" s="62">
        <v>0.67708333333333337</v>
      </c>
      <c r="E735" s="45" t="s">
        <v>1206</v>
      </c>
      <c r="F735" s="45" t="s">
        <v>1302</v>
      </c>
      <c r="G735" s="45" t="s">
        <v>366</v>
      </c>
      <c r="H735" s="107" t="s">
        <v>1233</v>
      </c>
      <c r="I735" s="107" t="s">
        <v>1233</v>
      </c>
      <c r="J735" s="107" t="s">
        <v>1233</v>
      </c>
      <c r="K735" s="107">
        <v>1</v>
      </c>
      <c r="L735" s="107" t="s">
        <v>1233</v>
      </c>
      <c r="O735" s="84" t="s">
        <v>1141</v>
      </c>
      <c r="P735" s="62">
        <v>0.72916666666666663</v>
      </c>
      <c r="Q735" s="45" t="s">
        <v>1211</v>
      </c>
      <c r="R735" s="45" t="s">
        <v>1302</v>
      </c>
      <c r="S735" s="45" t="s">
        <v>438</v>
      </c>
      <c r="T735" s="107">
        <v>1</v>
      </c>
    </row>
    <row r="736" spans="4:20" ht="15.6" x14ac:dyDescent="0.3">
      <c r="D736" s="62">
        <v>0.67708333333333337</v>
      </c>
      <c r="E736" s="45" t="s">
        <v>1117</v>
      </c>
      <c r="F736" s="45" t="s">
        <v>1302</v>
      </c>
      <c r="G736" s="45" t="s">
        <v>602</v>
      </c>
      <c r="H736" s="107" t="s">
        <v>1233</v>
      </c>
      <c r="I736" s="107" t="s">
        <v>1233</v>
      </c>
      <c r="J736" s="107">
        <v>1</v>
      </c>
      <c r="K736" s="107" t="s">
        <v>1233</v>
      </c>
      <c r="L736" s="107" t="s">
        <v>1233</v>
      </c>
      <c r="O736" s="84" t="s">
        <v>1141</v>
      </c>
      <c r="P736" s="62">
        <v>0.72916666666666663</v>
      </c>
      <c r="Q736" s="45" t="s">
        <v>1211</v>
      </c>
      <c r="R736" s="45" t="s">
        <v>1302</v>
      </c>
      <c r="S736" s="45" t="s">
        <v>1008</v>
      </c>
      <c r="T736" s="107">
        <v>1</v>
      </c>
    </row>
    <row r="737" spans="4:20" ht="15.6" x14ac:dyDescent="0.3">
      <c r="D737" s="62">
        <v>0.67708333333333337</v>
      </c>
      <c r="E737" s="45" t="s">
        <v>1117</v>
      </c>
      <c r="F737" s="45" t="s">
        <v>1302</v>
      </c>
      <c r="G737" s="45" t="s">
        <v>237</v>
      </c>
      <c r="H737" s="107" t="s">
        <v>1233</v>
      </c>
      <c r="I737" s="107" t="s">
        <v>1233</v>
      </c>
      <c r="J737" s="107" t="s">
        <v>1233</v>
      </c>
      <c r="K737" s="107" t="s">
        <v>1233</v>
      </c>
      <c r="L737" s="107">
        <v>1</v>
      </c>
      <c r="O737" s="84" t="s">
        <v>1141</v>
      </c>
      <c r="P737" s="62">
        <v>0.72916666666666663</v>
      </c>
      <c r="Q737" s="45" t="s">
        <v>1145</v>
      </c>
      <c r="R737" s="45" t="s">
        <v>1287</v>
      </c>
      <c r="S737" s="45" t="s">
        <v>865</v>
      </c>
      <c r="T737" s="107">
        <v>1</v>
      </c>
    </row>
    <row r="738" spans="4:20" ht="15.6" x14ac:dyDescent="0.3">
      <c r="D738" s="62">
        <v>0.67708333333333337</v>
      </c>
      <c r="E738" s="45" t="s">
        <v>1117</v>
      </c>
      <c r="F738" s="45" t="s">
        <v>1302</v>
      </c>
      <c r="G738" s="45" t="s">
        <v>719</v>
      </c>
      <c r="H738" s="107">
        <v>1</v>
      </c>
      <c r="I738" s="107" t="s">
        <v>1233</v>
      </c>
      <c r="J738" s="107" t="s">
        <v>1233</v>
      </c>
      <c r="K738" s="107" t="s">
        <v>1233</v>
      </c>
      <c r="L738" s="107" t="s">
        <v>1233</v>
      </c>
      <c r="O738" s="84" t="s">
        <v>1141</v>
      </c>
      <c r="P738" s="62">
        <v>0.72916666666666663</v>
      </c>
      <c r="Q738" s="45" t="s">
        <v>1184</v>
      </c>
      <c r="R738" s="45" t="s">
        <v>1342</v>
      </c>
      <c r="S738" s="45" t="s">
        <v>164</v>
      </c>
      <c r="T738" s="107">
        <v>1</v>
      </c>
    </row>
    <row r="739" spans="4:20" ht="15.6" x14ac:dyDescent="0.3">
      <c r="D739" s="62">
        <v>0.67708333333333337</v>
      </c>
      <c r="E739" s="45" t="s">
        <v>1117</v>
      </c>
      <c r="F739" s="45" t="s">
        <v>1302</v>
      </c>
      <c r="G739" s="45" t="s">
        <v>686</v>
      </c>
      <c r="H739" s="107" t="s">
        <v>1233</v>
      </c>
      <c r="I739" s="107" t="s">
        <v>1233</v>
      </c>
      <c r="J739" s="107" t="s">
        <v>1233</v>
      </c>
      <c r="K739" s="107">
        <v>1</v>
      </c>
      <c r="L739" s="107" t="s">
        <v>1233</v>
      </c>
      <c r="O739" s="84" t="s">
        <v>1141</v>
      </c>
      <c r="P739" s="62">
        <v>0.72916666666666663</v>
      </c>
      <c r="Q739" s="45" t="s">
        <v>1324</v>
      </c>
      <c r="R739" s="45" t="s">
        <v>1287</v>
      </c>
      <c r="S739" s="45" t="s">
        <v>922</v>
      </c>
      <c r="T739" s="107">
        <v>1</v>
      </c>
    </row>
    <row r="740" spans="4:20" ht="15.6" x14ac:dyDescent="0.3">
      <c r="D740" s="62">
        <v>0.67708333333333337</v>
      </c>
      <c r="E740" s="45" t="s">
        <v>1117</v>
      </c>
      <c r="F740" s="45" t="s">
        <v>1302</v>
      </c>
      <c r="G740" s="45" t="s">
        <v>849</v>
      </c>
      <c r="H740" s="107" t="s">
        <v>1233</v>
      </c>
      <c r="I740" s="107">
        <v>1</v>
      </c>
      <c r="J740" s="107" t="s">
        <v>1233</v>
      </c>
      <c r="K740" s="107" t="s">
        <v>1233</v>
      </c>
      <c r="L740" s="107" t="s">
        <v>1233</v>
      </c>
      <c r="O740" s="84" t="s">
        <v>1141</v>
      </c>
      <c r="P740" s="62">
        <v>0.72916666666666663</v>
      </c>
      <c r="Q740" s="45" t="s">
        <v>1189</v>
      </c>
      <c r="R740" s="45" t="s">
        <v>1842</v>
      </c>
      <c r="S740" s="45" t="s">
        <v>655</v>
      </c>
      <c r="T740" s="107">
        <v>1</v>
      </c>
    </row>
    <row r="741" spans="4:20" ht="15.6" x14ac:dyDescent="0.3">
      <c r="D741" s="62">
        <v>0.67708333333333337</v>
      </c>
      <c r="E741" s="45" t="s">
        <v>1297</v>
      </c>
      <c r="F741" s="45" t="s">
        <v>1287</v>
      </c>
      <c r="G741" s="45" t="s">
        <v>892</v>
      </c>
      <c r="H741" s="107" t="s">
        <v>1233</v>
      </c>
      <c r="I741" s="107" t="s">
        <v>1233</v>
      </c>
      <c r="J741" s="107">
        <v>1</v>
      </c>
      <c r="K741" s="107" t="s">
        <v>1233</v>
      </c>
      <c r="L741" s="107" t="s">
        <v>1233</v>
      </c>
      <c r="O741" s="84" t="s">
        <v>1141</v>
      </c>
      <c r="P741" s="62">
        <v>0.72916666666666663</v>
      </c>
      <c r="Q741" s="45" t="s">
        <v>1189</v>
      </c>
      <c r="R741" s="45" t="s">
        <v>1842</v>
      </c>
      <c r="S741" s="45" t="s">
        <v>926</v>
      </c>
      <c r="T741" s="107">
        <v>1</v>
      </c>
    </row>
    <row r="742" spans="4:20" ht="15.6" x14ac:dyDescent="0.3">
      <c r="D742" s="62">
        <v>0.67708333333333337</v>
      </c>
      <c r="E742" s="45" t="s">
        <v>1297</v>
      </c>
      <c r="F742" s="45" t="s">
        <v>1287</v>
      </c>
      <c r="G742" s="45" t="s">
        <v>366</v>
      </c>
      <c r="H742" s="107">
        <v>1</v>
      </c>
      <c r="I742" s="107" t="s">
        <v>1233</v>
      </c>
      <c r="J742" s="107" t="s">
        <v>1233</v>
      </c>
      <c r="K742" s="107" t="s">
        <v>1233</v>
      </c>
      <c r="L742" s="107" t="s">
        <v>1233</v>
      </c>
      <c r="O742" s="84" t="s">
        <v>1141</v>
      </c>
      <c r="P742" s="62">
        <v>0.72916666666666663</v>
      </c>
      <c r="Q742" s="45" t="s">
        <v>1203</v>
      </c>
      <c r="R742" s="45" t="s">
        <v>1232</v>
      </c>
      <c r="S742" s="45" t="s">
        <v>865</v>
      </c>
      <c r="T742" s="107">
        <v>1</v>
      </c>
    </row>
    <row r="743" spans="4:20" ht="15.6" x14ac:dyDescent="0.3">
      <c r="D743" s="62">
        <v>0.67708333333333337</v>
      </c>
      <c r="E743" s="45" t="s">
        <v>1142</v>
      </c>
      <c r="F743" s="45" t="s">
        <v>1302</v>
      </c>
      <c r="G743" s="45" t="s">
        <v>182</v>
      </c>
      <c r="H743" s="107" t="s">
        <v>1233</v>
      </c>
      <c r="I743" s="107">
        <v>1</v>
      </c>
      <c r="J743" s="107" t="s">
        <v>1233</v>
      </c>
      <c r="K743" s="107" t="s">
        <v>1233</v>
      </c>
      <c r="L743" s="107" t="s">
        <v>1233</v>
      </c>
      <c r="O743" s="84" t="s">
        <v>1141</v>
      </c>
      <c r="P743" s="62">
        <v>0.72916666666666663</v>
      </c>
      <c r="Q743" s="45" t="s">
        <v>1193</v>
      </c>
      <c r="R743" s="45" t="s">
        <v>1287</v>
      </c>
      <c r="S743" s="45" t="s">
        <v>471</v>
      </c>
      <c r="T743" s="107">
        <v>1</v>
      </c>
    </row>
    <row r="744" spans="4:20" ht="15.6" x14ac:dyDescent="0.3">
      <c r="D744" s="62">
        <v>0.67708333333333337</v>
      </c>
      <c r="E744" s="45" t="s">
        <v>1142</v>
      </c>
      <c r="F744" s="45" t="s">
        <v>1302</v>
      </c>
      <c r="G744" s="45" t="s">
        <v>655</v>
      </c>
      <c r="H744" s="107" t="s">
        <v>1233</v>
      </c>
      <c r="I744" s="107" t="s">
        <v>1233</v>
      </c>
      <c r="J744" s="107">
        <v>1</v>
      </c>
      <c r="K744" s="107" t="s">
        <v>1233</v>
      </c>
      <c r="L744" s="107" t="s">
        <v>1233</v>
      </c>
      <c r="O744" s="84" t="s">
        <v>1141</v>
      </c>
      <c r="P744" s="62">
        <v>0.72916666666666663</v>
      </c>
      <c r="Q744" s="45" t="s">
        <v>1150</v>
      </c>
      <c r="R744" s="45" t="s">
        <v>1302</v>
      </c>
      <c r="S744" s="45" t="s">
        <v>125</v>
      </c>
      <c r="T744" s="107">
        <v>1</v>
      </c>
    </row>
    <row r="745" spans="4:20" ht="15.6" x14ac:dyDescent="0.3">
      <c r="D745" s="62">
        <v>0.67708333333333337</v>
      </c>
      <c r="E745" s="45" t="s">
        <v>1142</v>
      </c>
      <c r="F745" s="45" t="s">
        <v>1302</v>
      </c>
      <c r="G745" s="45" t="s">
        <v>431</v>
      </c>
      <c r="H745" s="107" t="s">
        <v>1233</v>
      </c>
      <c r="I745" s="107" t="s">
        <v>1233</v>
      </c>
      <c r="J745" s="107" t="s">
        <v>1233</v>
      </c>
      <c r="K745" s="107">
        <v>1</v>
      </c>
      <c r="L745" s="107" t="s">
        <v>1233</v>
      </c>
      <c r="O745" s="84" t="s">
        <v>1141</v>
      </c>
      <c r="P745" s="62">
        <v>0.72916666666666663</v>
      </c>
      <c r="Q745" s="45" t="s">
        <v>1173</v>
      </c>
      <c r="R745" s="45" t="s">
        <v>1287</v>
      </c>
      <c r="S745" s="45" t="s">
        <v>164</v>
      </c>
      <c r="T745" s="107">
        <v>1</v>
      </c>
    </row>
    <row r="746" spans="4:20" ht="15.6" x14ac:dyDescent="0.3">
      <c r="D746" s="62">
        <v>0.67708333333333337</v>
      </c>
      <c r="E746" s="45" t="s">
        <v>1197</v>
      </c>
      <c r="F746" s="45" t="s">
        <v>1302</v>
      </c>
      <c r="G746" s="45" t="s">
        <v>674</v>
      </c>
      <c r="H746" s="107">
        <v>1</v>
      </c>
      <c r="I746" s="107" t="s">
        <v>1233</v>
      </c>
      <c r="J746" s="107" t="s">
        <v>1233</v>
      </c>
      <c r="K746" s="107" t="s">
        <v>1233</v>
      </c>
      <c r="L746" s="107" t="s">
        <v>1233</v>
      </c>
      <c r="O746" s="84" t="s">
        <v>1141</v>
      </c>
      <c r="P746" s="62">
        <v>0.72916666666666663</v>
      </c>
      <c r="Q746" s="45" t="s">
        <v>1162</v>
      </c>
      <c r="R746" s="45" t="s">
        <v>1842</v>
      </c>
      <c r="S746" s="45" t="s">
        <v>116</v>
      </c>
      <c r="T746" s="107">
        <v>1</v>
      </c>
    </row>
    <row r="747" spans="4:20" ht="15.6" x14ac:dyDescent="0.3">
      <c r="D747" s="62">
        <v>0.67708333333333337</v>
      </c>
      <c r="E747" s="45" t="s">
        <v>1197</v>
      </c>
      <c r="F747" s="45" t="s">
        <v>1302</v>
      </c>
      <c r="G747" s="45" t="s">
        <v>632</v>
      </c>
      <c r="H747" s="107" t="s">
        <v>1233</v>
      </c>
      <c r="I747" s="107" t="s">
        <v>1233</v>
      </c>
      <c r="J747" s="107">
        <v>1</v>
      </c>
      <c r="K747" s="107" t="s">
        <v>1233</v>
      </c>
      <c r="L747" s="107" t="s">
        <v>1233</v>
      </c>
      <c r="O747" s="84" t="s">
        <v>1141</v>
      </c>
      <c r="P747" s="62">
        <v>0.72916666666666663</v>
      </c>
      <c r="Q747" s="45" t="s">
        <v>1187</v>
      </c>
      <c r="R747" s="45" t="s">
        <v>1342</v>
      </c>
      <c r="S747" s="45" t="s">
        <v>892</v>
      </c>
      <c r="T747" s="107">
        <v>1</v>
      </c>
    </row>
    <row r="748" spans="4:20" ht="15.6" x14ac:dyDescent="0.3">
      <c r="D748" s="62">
        <v>0.67708333333333337</v>
      </c>
      <c r="E748" s="45" t="s">
        <v>1197</v>
      </c>
      <c r="F748" s="45" t="s">
        <v>1302</v>
      </c>
      <c r="G748" s="45" t="s">
        <v>652</v>
      </c>
      <c r="H748" s="107" t="s">
        <v>1233</v>
      </c>
      <c r="I748" s="107">
        <v>1</v>
      </c>
      <c r="J748" s="107" t="s">
        <v>1233</v>
      </c>
      <c r="K748" s="107" t="s">
        <v>1233</v>
      </c>
      <c r="L748" s="107" t="s">
        <v>1233</v>
      </c>
      <c r="O748" s="84" t="s">
        <v>1141</v>
      </c>
      <c r="P748" s="62">
        <v>0.79166666666666663</v>
      </c>
      <c r="Q748" s="45" t="s">
        <v>1183</v>
      </c>
      <c r="R748" s="45" t="s">
        <v>1232</v>
      </c>
      <c r="S748" s="45" t="s">
        <v>161</v>
      </c>
      <c r="T748" s="107">
        <v>1</v>
      </c>
    </row>
    <row r="749" spans="4:20" ht="15.6" x14ac:dyDescent="0.3">
      <c r="D749" s="62">
        <v>0.67708333333333337</v>
      </c>
      <c r="E749" s="45" t="s">
        <v>1176</v>
      </c>
      <c r="F749" s="45" t="s">
        <v>1342</v>
      </c>
      <c r="G749" s="45" t="s">
        <v>686</v>
      </c>
      <c r="H749" s="107" t="s">
        <v>1233</v>
      </c>
      <c r="I749" s="107" t="s">
        <v>1233</v>
      </c>
      <c r="J749" s="107" t="s">
        <v>1233</v>
      </c>
      <c r="K749" s="107">
        <v>1</v>
      </c>
      <c r="L749" s="107" t="s">
        <v>1233</v>
      </c>
      <c r="O749" s="84" t="s">
        <v>1141</v>
      </c>
      <c r="P749" s="62">
        <v>0.79166666666666663</v>
      </c>
      <c r="Q749" s="45" t="s">
        <v>1208</v>
      </c>
      <c r="R749" s="45" t="s">
        <v>1332</v>
      </c>
      <c r="S749" s="45" t="s">
        <v>635</v>
      </c>
      <c r="T749" s="107">
        <v>1</v>
      </c>
    </row>
    <row r="750" spans="4:20" ht="15.6" x14ac:dyDescent="0.3">
      <c r="D750" s="62">
        <v>0.67708333333333337</v>
      </c>
      <c r="E750" s="45" t="s">
        <v>1176</v>
      </c>
      <c r="F750" s="45" t="s">
        <v>1342</v>
      </c>
      <c r="G750" s="45" t="s">
        <v>868</v>
      </c>
      <c r="H750" s="107" t="s">
        <v>1233</v>
      </c>
      <c r="I750" s="107">
        <v>1</v>
      </c>
      <c r="J750" s="107" t="s">
        <v>1233</v>
      </c>
      <c r="K750" s="107">
        <v>1</v>
      </c>
      <c r="L750" s="107" t="s">
        <v>1233</v>
      </c>
      <c r="O750" s="84" t="s">
        <v>1141</v>
      </c>
      <c r="P750" s="62">
        <v>0.79166666666666663</v>
      </c>
      <c r="Q750" s="45" t="s">
        <v>1122</v>
      </c>
      <c r="R750" s="45" t="s">
        <v>1287</v>
      </c>
      <c r="S750" s="45" t="s">
        <v>48</v>
      </c>
      <c r="T750" s="107">
        <v>1</v>
      </c>
    </row>
    <row r="751" spans="4:20" ht="15.6" x14ac:dyDescent="0.3">
      <c r="D751" s="62">
        <v>0.67708333333333337</v>
      </c>
      <c r="E751" s="45" t="s">
        <v>1125</v>
      </c>
      <c r="F751" s="45" t="s">
        <v>1287</v>
      </c>
      <c r="G751" s="45" t="s">
        <v>425</v>
      </c>
      <c r="H751" s="107">
        <v>1</v>
      </c>
      <c r="I751" s="107" t="s">
        <v>1233</v>
      </c>
      <c r="J751" s="107">
        <v>1</v>
      </c>
      <c r="K751" s="107" t="s">
        <v>1233</v>
      </c>
      <c r="L751" s="107" t="s">
        <v>1233</v>
      </c>
      <c r="O751" s="84" t="s">
        <v>1141</v>
      </c>
      <c r="P751" s="62">
        <v>0.79166666666666663</v>
      </c>
      <c r="Q751" s="45" t="s">
        <v>1165</v>
      </c>
      <c r="R751" s="45" t="s">
        <v>1342</v>
      </c>
      <c r="S751" s="45" t="s">
        <v>116</v>
      </c>
      <c r="T751" s="107">
        <v>1</v>
      </c>
    </row>
    <row r="752" spans="4:20" ht="15.6" x14ac:dyDescent="0.3">
      <c r="D752" s="62">
        <v>0.67708333333333337</v>
      </c>
      <c r="E752" s="45" t="s">
        <v>1125</v>
      </c>
      <c r="F752" s="45" t="s">
        <v>1287</v>
      </c>
      <c r="G752" s="45" t="s">
        <v>982</v>
      </c>
      <c r="H752" s="107" t="s">
        <v>1233</v>
      </c>
      <c r="I752" s="107" t="s">
        <v>1233</v>
      </c>
      <c r="J752" s="107" t="s">
        <v>1233</v>
      </c>
      <c r="K752" s="107" t="s">
        <v>1233</v>
      </c>
      <c r="L752" s="107">
        <v>1</v>
      </c>
      <c r="O752" s="84" t="s">
        <v>1141</v>
      </c>
      <c r="P752" s="62">
        <v>0.79166666666666663</v>
      </c>
      <c r="Q752" s="45" t="s">
        <v>1165</v>
      </c>
      <c r="R752" s="45" t="s">
        <v>1342</v>
      </c>
      <c r="S752" s="45" t="s">
        <v>926</v>
      </c>
      <c r="T752" s="107">
        <v>1</v>
      </c>
    </row>
    <row r="753" spans="4:20" ht="15.6" x14ac:dyDescent="0.3">
      <c r="D753" s="62">
        <v>0.67708333333333337</v>
      </c>
      <c r="E753" s="45" t="s">
        <v>1139</v>
      </c>
      <c r="F753" s="45" t="s">
        <v>1287</v>
      </c>
      <c r="G753" s="45" t="s">
        <v>553</v>
      </c>
      <c r="H753" s="107" t="s">
        <v>1233</v>
      </c>
      <c r="I753" s="107" t="s">
        <v>1233</v>
      </c>
      <c r="J753" s="107" t="s">
        <v>1233</v>
      </c>
      <c r="K753" s="107">
        <v>1</v>
      </c>
      <c r="L753" s="107" t="s">
        <v>1233</v>
      </c>
      <c r="O753" s="84" t="s">
        <v>1141</v>
      </c>
      <c r="P753" s="62">
        <v>0.79166666666666663</v>
      </c>
      <c r="Q753" s="45" t="s">
        <v>1168</v>
      </c>
      <c r="R753" s="45" t="s">
        <v>1232</v>
      </c>
      <c r="S753" s="45" t="s">
        <v>695</v>
      </c>
      <c r="T753" s="107">
        <v>1</v>
      </c>
    </row>
    <row r="754" spans="4:20" ht="15.6" x14ac:dyDescent="0.3">
      <c r="D754" s="62">
        <v>0.67708333333333337</v>
      </c>
      <c r="E754" s="45" t="s">
        <v>1139</v>
      </c>
      <c r="F754" s="45" t="s">
        <v>1287</v>
      </c>
      <c r="G754" s="45" t="s">
        <v>206</v>
      </c>
      <c r="H754" s="107" t="s">
        <v>1233</v>
      </c>
      <c r="I754" s="107">
        <v>1</v>
      </c>
      <c r="J754" s="107" t="s">
        <v>1233</v>
      </c>
      <c r="K754" s="107" t="s">
        <v>1233</v>
      </c>
      <c r="L754" s="107" t="s">
        <v>1233</v>
      </c>
      <c r="O754" s="84" t="s">
        <v>1141</v>
      </c>
      <c r="P754" s="62">
        <v>0.79166666666666663</v>
      </c>
      <c r="Q754" s="45" t="s">
        <v>1117</v>
      </c>
      <c r="R754" s="45" t="s">
        <v>1302</v>
      </c>
      <c r="S754" s="45" t="s">
        <v>259</v>
      </c>
      <c r="T754" s="107">
        <v>1</v>
      </c>
    </row>
    <row r="755" spans="4:20" ht="15.6" x14ac:dyDescent="0.3">
      <c r="D755" s="62">
        <v>0.67708333333333337</v>
      </c>
      <c r="E755" s="45" t="s">
        <v>1191</v>
      </c>
      <c r="F755" s="45" t="s">
        <v>1232</v>
      </c>
      <c r="G755" s="45" t="s">
        <v>803</v>
      </c>
      <c r="H755" s="107" t="s">
        <v>1233</v>
      </c>
      <c r="I755" s="107" t="s">
        <v>1233</v>
      </c>
      <c r="J755" s="107">
        <v>1</v>
      </c>
      <c r="K755" s="107" t="s">
        <v>1233</v>
      </c>
      <c r="L755" s="107" t="s">
        <v>1233</v>
      </c>
      <c r="O755" s="84" t="s">
        <v>1141</v>
      </c>
      <c r="P755" s="62">
        <v>0.79166666666666663</v>
      </c>
      <c r="Q755" s="45" t="s">
        <v>1297</v>
      </c>
      <c r="R755" s="45" t="s">
        <v>1287</v>
      </c>
      <c r="S755" s="45" t="s">
        <v>556</v>
      </c>
      <c r="T755" s="107">
        <v>1</v>
      </c>
    </row>
    <row r="756" spans="4:20" ht="15.6" x14ac:dyDescent="0.3">
      <c r="D756" s="62">
        <v>0.67708333333333337</v>
      </c>
      <c r="E756" s="45" t="s">
        <v>1191</v>
      </c>
      <c r="F756" s="45" t="s">
        <v>1232</v>
      </c>
      <c r="G756" s="45" t="s">
        <v>846</v>
      </c>
      <c r="H756" s="107">
        <v>1</v>
      </c>
      <c r="I756" s="107" t="s">
        <v>1233</v>
      </c>
      <c r="J756" s="107" t="s">
        <v>1233</v>
      </c>
      <c r="K756" s="107" t="s">
        <v>1233</v>
      </c>
      <c r="L756" s="107" t="s">
        <v>1233</v>
      </c>
      <c r="O756" s="84" t="s">
        <v>1141</v>
      </c>
      <c r="P756" s="62">
        <v>0.79166666666666663</v>
      </c>
      <c r="Q756" s="45" t="s">
        <v>1142</v>
      </c>
      <c r="R756" s="45" t="s">
        <v>1302</v>
      </c>
      <c r="S756" s="45" t="s">
        <v>559</v>
      </c>
      <c r="T756" s="107">
        <v>1</v>
      </c>
    </row>
    <row r="757" spans="4:20" ht="15.6" x14ac:dyDescent="0.3">
      <c r="D757" s="62">
        <v>0.67708333333333337</v>
      </c>
      <c r="E757" s="45" t="s">
        <v>1132</v>
      </c>
      <c r="F757" s="45" t="s">
        <v>1302</v>
      </c>
      <c r="G757" s="45" t="s">
        <v>32</v>
      </c>
      <c r="H757" s="107" t="s">
        <v>1233</v>
      </c>
      <c r="I757" s="107" t="s">
        <v>1233</v>
      </c>
      <c r="J757" s="107">
        <v>1</v>
      </c>
      <c r="K757" s="107" t="s">
        <v>1233</v>
      </c>
      <c r="L757" s="107" t="s">
        <v>1233</v>
      </c>
      <c r="O757" s="84" t="s">
        <v>1141</v>
      </c>
      <c r="P757" s="62">
        <v>0.79166666666666663</v>
      </c>
      <c r="Q757" s="45" t="s">
        <v>1197</v>
      </c>
      <c r="R757" s="45" t="s">
        <v>1302</v>
      </c>
      <c r="S757" s="45" t="s">
        <v>556</v>
      </c>
      <c r="T757" s="107">
        <v>1</v>
      </c>
    </row>
    <row r="758" spans="4:20" ht="15.6" x14ac:dyDescent="0.3">
      <c r="D758" s="62">
        <v>0.67708333333333337</v>
      </c>
      <c r="E758" s="45" t="s">
        <v>1132</v>
      </c>
      <c r="F758" s="45" t="s">
        <v>1302</v>
      </c>
      <c r="G758" s="45" t="s">
        <v>321</v>
      </c>
      <c r="H758" s="107" t="s">
        <v>1233</v>
      </c>
      <c r="I758" s="107">
        <v>1</v>
      </c>
      <c r="J758" s="107" t="s">
        <v>1233</v>
      </c>
      <c r="K758" s="107" t="s">
        <v>1233</v>
      </c>
      <c r="L758" s="107" t="s">
        <v>1233</v>
      </c>
      <c r="O758" s="84" t="s">
        <v>1141</v>
      </c>
      <c r="P758" s="62">
        <v>0.79166666666666663</v>
      </c>
      <c r="Q758" s="45" t="s">
        <v>1125</v>
      </c>
      <c r="R758" s="45" t="s">
        <v>1287</v>
      </c>
      <c r="S758" s="45" t="s">
        <v>507</v>
      </c>
      <c r="T758" s="107">
        <v>1</v>
      </c>
    </row>
    <row r="759" spans="4:20" ht="15.6" x14ac:dyDescent="0.3">
      <c r="D759" s="62">
        <v>0.67708333333333337</v>
      </c>
      <c r="E759" s="45" t="s">
        <v>1132</v>
      </c>
      <c r="F759" s="45" t="s">
        <v>1302</v>
      </c>
      <c r="G759" s="45" t="s">
        <v>871</v>
      </c>
      <c r="H759" s="107" t="s">
        <v>1233</v>
      </c>
      <c r="I759" s="107">
        <v>1</v>
      </c>
      <c r="J759" s="107" t="s">
        <v>1233</v>
      </c>
      <c r="K759" s="107" t="s">
        <v>1233</v>
      </c>
      <c r="L759" s="107" t="s">
        <v>1233</v>
      </c>
      <c r="O759" s="84" t="s">
        <v>1141</v>
      </c>
      <c r="P759" s="62">
        <v>0.79166666666666663</v>
      </c>
      <c r="Q759" s="45" t="s">
        <v>1191</v>
      </c>
      <c r="R759" s="45" t="s">
        <v>1232</v>
      </c>
      <c r="S759" s="45" t="s">
        <v>247</v>
      </c>
      <c r="T759" s="107">
        <v>1</v>
      </c>
    </row>
    <row r="760" spans="4:20" ht="15.6" x14ac:dyDescent="0.3">
      <c r="D760" s="62">
        <v>0.67708333333333337</v>
      </c>
      <c r="E760" s="45" t="s">
        <v>1211</v>
      </c>
      <c r="F760" s="45" t="s">
        <v>1302</v>
      </c>
      <c r="G760" s="45" t="s">
        <v>65</v>
      </c>
      <c r="H760" s="107" t="s">
        <v>1233</v>
      </c>
      <c r="I760" s="107">
        <v>1</v>
      </c>
      <c r="J760" s="107" t="s">
        <v>1233</v>
      </c>
      <c r="K760" s="107" t="s">
        <v>1233</v>
      </c>
      <c r="L760" s="107" t="s">
        <v>1233</v>
      </c>
      <c r="O760" s="84" t="s">
        <v>1141</v>
      </c>
      <c r="P760" s="62">
        <v>0.79166666666666663</v>
      </c>
      <c r="Q760" s="45" t="s">
        <v>1211</v>
      </c>
      <c r="R760" s="45" t="s">
        <v>1302</v>
      </c>
      <c r="S760" s="45" t="s">
        <v>608</v>
      </c>
      <c r="T760" s="107">
        <v>1</v>
      </c>
    </row>
    <row r="761" spans="4:20" ht="15.6" x14ac:dyDescent="0.3">
      <c r="D761" s="62">
        <v>0.67708333333333337</v>
      </c>
      <c r="E761" s="45" t="s">
        <v>1211</v>
      </c>
      <c r="F761" s="45" t="s">
        <v>1302</v>
      </c>
      <c r="G761" s="45" t="s">
        <v>113</v>
      </c>
      <c r="H761" s="107" t="s">
        <v>1233</v>
      </c>
      <c r="I761" s="107" t="s">
        <v>1233</v>
      </c>
      <c r="J761" s="107">
        <v>1</v>
      </c>
      <c r="K761" s="107" t="s">
        <v>1233</v>
      </c>
      <c r="L761" s="107" t="s">
        <v>1233</v>
      </c>
      <c r="O761" s="84" t="s">
        <v>1141</v>
      </c>
      <c r="P761" s="62">
        <v>0.79166666666666663</v>
      </c>
      <c r="Q761" s="45" t="s">
        <v>1145</v>
      </c>
      <c r="R761" s="45" t="s">
        <v>1287</v>
      </c>
      <c r="S761" s="45" t="s">
        <v>104</v>
      </c>
      <c r="T761" s="107">
        <v>1</v>
      </c>
    </row>
    <row r="762" spans="4:20" ht="15.6" x14ac:dyDescent="0.3">
      <c r="D762" s="62">
        <v>0.67708333333333337</v>
      </c>
      <c r="E762" s="45" t="s">
        <v>1211</v>
      </c>
      <c r="F762" s="45" t="s">
        <v>1302</v>
      </c>
      <c r="G762" s="45" t="s">
        <v>425</v>
      </c>
      <c r="H762" s="107">
        <v>1</v>
      </c>
      <c r="I762" s="107" t="s">
        <v>1233</v>
      </c>
      <c r="J762" s="107" t="s">
        <v>1233</v>
      </c>
      <c r="K762" s="107" t="s">
        <v>1233</v>
      </c>
      <c r="L762" s="107" t="s">
        <v>1233</v>
      </c>
      <c r="O762" s="84" t="s">
        <v>1141</v>
      </c>
      <c r="P762" s="62">
        <v>0.79166666666666663</v>
      </c>
      <c r="Q762" s="45" t="s">
        <v>1184</v>
      </c>
      <c r="R762" s="45" t="s">
        <v>1342</v>
      </c>
      <c r="S762" s="45" t="s">
        <v>1017</v>
      </c>
      <c r="T762" s="107">
        <v>1</v>
      </c>
    </row>
    <row r="763" spans="4:20" ht="15.6" x14ac:dyDescent="0.3">
      <c r="D763" s="62">
        <v>0.67708333333333337</v>
      </c>
      <c r="E763" s="45" t="s">
        <v>1211</v>
      </c>
      <c r="F763" s="45" t="s">
        <v>1302</v>
      </c>
      <c r="G763" s="45" t="s">
        <v>1020</v>
      </c>
      <c r="H763" s="107" t="s">
        <v>1233</v>
      </c>
      <c r="I763" s="107" t="s">
        <v>1233</v>
      </c>
      <c r="J763" s="107">
        <v>1</v>
      </c>
      <c r="K763" s="107" t="s">
        <v>1233</v>
      </c>
      <c r="L763" s="107" t="s">
        <v>1233</v>
      </c>
      <c r="O763" s="84" t="s">
        <v>1141</v>
      </c>
      <c r="P763" s="62">
        <v>0.79166666666666663</v>
      </c>
      <c r="Q763" s="45" t="s">
        <v>1324</v>
      </c>
      <c r="R763" s="45" t="s">
        <v>1287</v>
      </c>
      <c r="S763" s="45" t="s">
        <v>725</v>
      </c>
      <c r="T763" s="107">
        <v>1</v>
      </c>
    </row>
    <row r="764" spans="4:20" ht="15.6" x14ac:dyDescent="0.3">
      <c r="D764" s="62">
        <v>0.67708333333333337</v>
      </c>
      <c r="E764" s="45" t="s">
        <v>1145</v>
      </c>
      <c r="F764" s="45" t="s">
        <v>1287</v>
      </c>
      <c r="G764" s="45" t="s">
        <v>562</v>
      </c>
      <c r="H764" s="107" t="s">
        <v>1233</v>
      </c>
      <c r="I764" s="107" t="s">
        <v>1233</v>
      </c>
      <c r="J764" s="107">
        <v>1</v>
      </c>
      <c r="K764" s="107" t="s">
        <v>1233</v>
      </c>
      <c r="L764" s="107" t="s">
        <v>1233</v>
      </c>
      <c r="O764" s="84" t="s">
        <v>1141</v>
      </c>
      <c r="P764" s="62">
        <v>0.79166666666666663</v>
      </c>
      <c r="Q764" s="45" t="s">
        <v>1324</v>
      </c>
      <c r="R764" s="45" t="s">
        <v>1287</v>
      </c>
      <c r="S764" s="45" t="s">
        <v>486</v>
      </c>
      <c r="T764" s="107">
        <v>1</v>
      </c>
    </row>
    <row r="765" spans="4:20" ht="15.6" x14ac:dyDescent="0.3">
      <c r="D765" s="62">
        <v>0.67708333333333337</v>
      </c>
      <c r="E765" s="45" t="s">
        <v>1145</v>
      </c>
      <c r="F765" s="45" t="s">
        <v>1287</v>
      </c>
      <c r="G765" s="45" t="s">
        <v>746</v>
      </c>
      <c r="H765" s="107" t="s">
        <v>1233</v>
      </c>
      <c r="I765" s="107" t="s">
        <v>1233</v>
      </c>
      <c r="J765" s="107" t="s">
        <v>1233</v>
      </c>
      <c r="K765" s="107">
        <v>1</v>
      </c>
      <c r="L765" s="107" t="s">
        <v>1233</v>
      </c>
      <c r="O765" s="84" t="s">
        <v>1141</v>
      </c>
      <c r="P765" s="62">
        <v>0.79166666666666663</v>
      </c>
      <c r="Q765" s="45" t="s">
        <v>1189</v>
      </c>
      <c r="R765" s="45" t="s">
        <v>1842</v>
      </c>
      <c r="S765" s="45" t="s">
        <v>101</v>
      </c>
      <c r="T765" s="107">
        <v>1</v>
      </c>
    </row>
    <row r="766" spans="4:20" ht="15.6" x14ac:dyDescent="0.3">
      <c r="D766" s="62">
        <v>0.67708333333333337</v>
      </c>
      <c r="E766" s="45" t="s">
        <v>1145</v>
      </c>
      <c r="F766" s="45" t="s">
        <v>1287</v>
      </c>
      <c r="G766" s="45" t="s">
        <v>892</v>
      </c>
      <c r="H766" s="107" t="s">
        <v>1233</v>
      </c>
      <c r="I766" s="107">
        <v>1</v>
      </c>
      <c r="J766" s="107" t="s">
        <v>1233</v>
      </c>
      <c r="K766" s="107" t="s">
        <v>1233</v>
      </c>
      <c r="L766" s="107" t="s">
        <v>1233</v>
      </c>
      <c r="O766" s="84" t="s">
        <v>1141</v>
      </c>
      <c r="P766" s="62">
        <v>0.79166666666666663</v>
      </c>
      <c r="Q766" s="45" t="s">
        <v>1203</v>
      </c>
      <c r="R766" s="45" t="s">
        <v>1232</v>
      </c>
      <c r="S766" s="45" t="s">
        <v>556</v>
      </c>
      <c r="T766" s="107">
        <v>1</v>
      </c>
    </row>
    <row r="767" spans="4:20" ht="15.6" x14ac:dyDescent="0.3">
      <c r="D767" s="62">
        <v>0.67708333333333337</v>
      </c>
      <c r="E767" s="45" t="s">
        <v>1145</v>
      </c>
      <c r="F767" s="45" t="s">
        <v>1287</v>
      </c>
      <c r="G767" s="45" t="s">
        <v>366</v>
      </c>
      <c r="H767" s="107" t="s">
        <v>1233</v>
      </c>
      <c r="I767" s="107" t="s">
        <v>1233</v>
      </c>
      <c r="J767" s="107" t="s">
        <v>1233</v>
      </c>
      <c r="K767" s="107">
        <v>1</v>
      </c>
      <c r="L767" s="107" t="s">
        <v>1233</v>
      </c>
      <c r="O767" s="84" t="s">
        <v>1141</v>
      </c>
      <c r="P767" s="62">
        <v>0.79166666666666663</v>
      </c>
      <c r="Q767" s="45" t="s">
        <v>1150</v>
      </c>
      <c r="R767" s="45" t="s">
        <v>1302</v>
      </c>
      <c r="S767" s="45" t="s">
        <v>255</v>
      </c>
      <c r="T767" s="107">
        <v>1</v>
      </c>
    </row>
    <row r="768" spans="4:20" ht="15.6" x14ac:dyDescent="0.3">
      <c r="D768" s="62">
        <v>0.67708333333333337</v>
      </c>
      <c r="E768" s="45" t="s">
        <v>1195</v>
      </c>
      <c r="F768" s="45" t="s">
        <v>1302</v>
      </c>
      <c r="G768" s="45" t="s">
        <v>59</v>
      </c>
      <c r="H768" s="107">
        <v>1</v>
      </c>
      <c r="I768" s="107" t="s">
        <v>1233</v>
      </c>
      <c r="J768" s="107" t="s">
        <v>1233</v>
      </c>
      <c r="K768" s="107" t="s">
        <v>1233</v>
      </c>
      <c r="L768" s="107" t="s">
        <v>1233</v>
      </c>
      <c r="O768" s="84" t="s">
        <v>1141</v>
      </c>
      <c r="P768" s="62">
        <v>0.79166666666666663</v>
      </c>
      <c r="Q768" s="45" t="s">
        <v>1174</v>
      </c>
      <c r="R768" s="45" t="s">
        <v>1332</v>
      </c>
      <c r="S768" s="45" t="s">
        <v>834</v>
      </c>
      <c r="T768" s="107">
        <v>1</v>
      </c>
    </row>
    <row r="769" spans="4:20" ht="15.6" x14ac:dyDescent="0.3">
      <c r="D769" s="62">
        <v>0.67708333333333337</v>
      </c>
      <c r="E769" s="45" t="s">
        <v>1195</v>
      </c>
      <c r="F769" s="45" t="s">
        <v>1302</v>
      </c>
      <c r="G769" s="45" t="s">
        <v>122</v>
      </c>
      <c r="H769" s="107" t="s">
        <v>1233</v>
      </c>
      <c r="I769" s="107" t="s">
        <v>1233</v>
      </c>
      <c r="J769" s="107" t="s">
        <v>1233</v>
      </c>
      <c r="K769" s="107" t="s">
        <v>1233</v>
      </c>
      <c r="L769" s="107">
        <v>1</v>
      </c>
      <c r="O769" s="84" t="s">
        <v>1141</v>
      </c>
      <c r="P769" s="62">
        <v>0.79166666666666663</v>
      </c>
      <c r="Q769" s="45" t="s">
        <v>1174</v>
      </c>
      <c r="R769" s="45" t="s">
        <v>1332</v>
      </c>
      <c r="S769" s="45" t="s">
        <v>837</v>
      </c>
      <c r="T769" s="107">
        <v>1</v>
      </c>
    </row>
    <row r="770" spans="4:20" ht="15.6" x14ac:dyDescent="0.3">
      <c r="D770" s="62">
        <v>0.67708333333333337</v>
      </c>
      <c r="E770" s="45" t="s">
        <v>1195</v>
      </c>
      <c r="F770" s="45" t="s">
        <v>1302</v>
      </c>
      <c r="G770" s="45" t="s">
        <v>821</v>
      </c>
      <c r="H770" s="107" t="s">
        <v>1233</v>
      </c>
      <c r="I770" s="107" t="s">
        <v>1233</v>
      </c>
      <c r="J770" s="107" t="s">
        <v>1233</v>
      </c>
      <c r="K770" s="107">
        <v>1</v>
      </c>
      <c r="L770" s="107" t="s">
        <v>1233</v>
      </c>
      <c r="O770" s="84" t="s">
        <v>1141</v>
      </c>
      <c r="P770" s="62">
        <v>0.79166666666666663</v>
      </c>
      <c r="Q770" s="45" t="s">
        <v>1173</v>
      </c>
      <c r="R770" s="45" t="s">
        <v>1287</v>
      </c>
      <c r="S770" s="45" t="s">
        <v>704</v>
      </c>
      <c r="T770" s="107">
        <v>1</v>
      </c>
    </row>
    <row r="771" spans="4:20" ht="15.6" x14ac:dyDescent="0.3">
      <c r="D771" s="62">
        <v>0.67708333333333337</v>
      </c>
      <c r="E771" s="45" t="s">
        <v>1195</v>
      </c>
      <c r="F771" s="45" t="s">
        <v>1302</v>
      </c>
      <c r="G771" s="45" t="s">
        <v>849</v>
      </c>
      <c r="H771" s="107" t="s">
        <v>1233</v>
      </c>
      <c r="I771" s="107">
        <v>1</v>
      </c>
      <c r="J771" s="107" t="s">
        <v>1233</v>
      </c>
      <c r="K771" s="107" t="s">
        <v>1233</v>
      </c>
      <c r="L771" s="107" t="s">
        <v>1233</v>
      </c>
      <c r="O771" s="84" t="s">
        <v>1141</v>
      </c>
      <c r="P771" s="62">
        <v>0.79166666666666663</v>
      </c>
      <c r="Q771" s="45" t="s">
        <v>1162</v>
      </c>
      <c r="R771" s="45" t="s">
        <v>1842</v>
      </c>
      <c r="S771" s="45" t="s">
        <v>128</v>
      </c>
      <c r="T771" s="107">
        <v>1</v>
      </c>
    </row>
    <row r="772" spans="4:20" ht="15.6" x14ac:dyDescent="0.3">
      <c r="D772" s="62">
        <v>0.67708333333333337</v>
      </c>
      <c r="E772" s="45" t="s">
        <v>1184</v>
      </c>
      <c r="F772" s="45" t="s">
        <v>1342</v>
      </c>
      <c r="G772" s="45" t="s">
        <v>655</v>
      </c>
      <c r="H772" s="107">
        <v>1</v>
      </c>
      <c r="I772" s="107" t="s">
        <v>1233</v>
      </c>
      <c r="J772" s="107" t="s">
        <v>1233</v>
      </c>
      <c r="K772" s="107" t="s">
        <v>1233</v>
      </c>
      <c r="L772" s="107" t="s">
        <v>1233</v>
      </c>
      <c r="O772" s="84" t="s">
        <v>1141</v>
      </c>
      <c r="P772" s="62">
        <v>0.79166666666666663</v>
      </c>
      <c r="Q772" s="45" t="s">
        <v>1187</v>
      </c>
      <c r="R772" s="45" t="s">
        <v>1342</v>
      </c>
      <c r="S772" s="45" t="s">
        <v>704</v>
      </c>
      <c r="T772" s="107">
        <v>1</v>
      </c>
    </row>
    <row r="773" spans="4:20" ht="15.6" x14ac:dyDescent="0.3">
      <c r="D773" s="62">
        <v>0.67708333333333337</v>
      </c>
      <c r="E773" s="45" t="s">
        <v>1184</v>
      </c>
      <c r="F773" s="45" t="s">
        <v>1342</v>
      </c>
      <c r="G773" s="45" t="s">
        <v>689</v>
      </c>
      <c r="H773" s="107" t="s">
        <v>1233</v>
      </c>
      <c r="I773" s="107" t="s">
        <v>1233</v>
      </c>
      <c r="J773" s="107" t="s">
        <v>1233</v>
      </c>
      <c r="K773" s="107">
        <v>1</v>
      </c>
      <c r="L773" s="107" t="s">
        <v>1233</v>
      </c>
      <c r="O773" s="84" t="s">
        <v>1141</v>
      </c>
      <c r="P773" s="62">
        <v>0.76041666666666663</v>
      </c>
      <c r="Q773" s="45" t="s">
        <v>1183</v>
      </c>
      <c r="R773" s="45" t="s">
        <v>1232</v>
      </c>
      <c r="S773" s="45" t="s">
        <v>164</v>
      </c>
      <c r="T773" s="107">
        <v>1</v>
      </c>
    </row>
    <row r="774" spans="4:20" ht="15.6" x14ac:dyDescent="0.3">
      <c r="D774" s="62">
        <v>0.67708333333333337</v>
      </c>
      <c r="E774" s="45" t="s">
        <v>1184</v>
      </c>
      <c r="F774" s="45" t="s">
        <v>1342</v>
      </c>
      <c r="G774" s="45" t="s">
        <v>670</v>
      </c>
      <c r="H774" s="107" t="s">
        <v>1233</v>
      </c>
      <c r="I774" s="107">
        <v>1</v>
      </c>
      <c r="J774" s="107" t="s">
        <v>1233</v>
      </c>
      <c r="K774" s="107" t="s">
        <v>1233</v>
      </c>
      <c r="L774" s="107" t="s">
        <v>1233</v>
      </c>
      <c r="O774" s="84" t="s">
        <v>1141</v>
      </c>
      <c r="P774" s="62">
        <v>0.76041666666666663</v>
      </c>
      <c r="Q774" s="45" t="s">
        <v>1213</v>
      </c>
      <c r="R774" s="45" t="s">
        <v>1342</v>
      </c>
      <c r="S774" s="45" t="s">
        <v>803</v>
      </c>
      <c r="T774" s="107">
        <v>1</v>
      </c>
    </row>
    <row r="775" spans="4:20" ht="15.6" x14ac:dyDescent="0.3">
      <c r="D775" s="62">
        <v>0.67708333333333337</v>
      </c>
      <c r="E775" s="45" t="s">
        <v>1184</v>
      </c>
      <c r="F775" s="45" t="s">
        <v>1342</v>
      </c>
      <c r="G775" s="45" t="s">
        <v>216</v>
      </c>
      <c r="H775" s="107" t="s">
        <v>1233</v>
      </c>
      <c r="I775" s="107">
        <v>1</v>
      </c>
      <c r="J775" s="107" t="s">
        <v>1233</v>
      </c>
      <c r="K775" s="107" t="s">
        <v>1233</v>
      </c>
      <c r="L775" s="107" t="s">
        <v>1233</v>
      </c>
      <c r="O775" s="84" t="s">
        <v>1141</v>
      </c>
      <c r="P775" s="62">
        <v>0.76041666666666663</v>
      </c>
      <c r="Q775" s="45" t="s">
        <v>1208</v>
      </c>
      <c r="R775" s="45" t="s">
        <v>1332</v>
      </c>
      <c r="S775" s="45" t="s">
        <v>704</v>
      </c>
      <c r="T775" s="107">
        <v>1</v>
      </c>
    </row>
    <row r="776" spans="4:20" ht="15.6" x14ac:dyDescent="0.3">
      <c r="D776" s="62">
        <v>0.67708333333333337</v>
      </c>
      <c r="E776" s="45" t="s">
        <v>1184</v>
      </c>
      <c r="F776" s="45" t="s">
        <v>1342</v>
      </c>
      <c r="G776" s="45" t="s">
        <v>982</v>
      </c>
      <c r="H776" s="107" t="s">
        <v>1233</v>
      </c>
      <c r="I776" s="107" t="s">
        <v>1233</v>
      </c>
      <c r="J776" s="107">
        <v>1</v>
      </c>
      <c r="K776" s="107" t="s">
        <v>1233</v>
      </c>
      <c r="L776" s="107" t="s">
        <v>1233</v>
      </c>
      <c r="O776" s="84" t="s">
        <v>1141</v>
      </c>
      <c r="P776" s="62">
        <v>0.76041666666666663</v>
      </c>
      <c r="Q776" s="45" t="s">
        <v>1122</v>
      </c>
      <c r="R776" s="45" t="s">
        <v>1287</v>
      </c>
      <c r="S776" s="45" t="s">
        <v>647</v>
      </c>
      <c r="T776" s="107">
        <v>1</v>
      </c>
    </row>
    <row r="777" spans="4:20" ht="15.6" x14ac:dyDescent="0.3">
      <c r="D777" s="62">
        <v>0.67708333333333337</v>
      </c>
      <c r="E777" s="45" t="s">
        <v>1324</v>
      </c>
      <c r="F777" s="45" t="s">
        <v>1287</v>
      </c>
      <c r="G777" s="45" t="s">
        <v>62</v>
      </c>
      <c r="H777" s="107" t="s">
        <v>1233</v>
      </c>
      <c r="I777" s="107">
        <v>1</v>
      </c>
      <c r="J777" s="107" t="s">
        <v>1233</v>
      </c>
      <c r="K777" s="107" t="s">
        <v>1233</v>
      </c>
      <c r="L777" s="107" t="s">
        <v>1233</v>
      </c>
      <c r="O777" s="84" t="s">
        <v>1141</v>
      </c>
      <c r="P777" s="62">
        <v>0.76041666666666663</v>
      </c>
      <c r="Q777" s="45" t="s">
        <v>1165</v>
      </c>
      <c r="R777" s="45" t="s">
        <v>1342</v>
      </c>
      <c r="S777" s="45" t="s">
        <v>48</v>
      </c>
      <c r="T777" s="107">
        <v>1</v>
      </c>
    </row>
    <row r="778" spans="4:20" ht="15.6" x14ac:dyDescent="0.3">
      <c r="D778" s="62">
        <v>0.67708333333333337</v>
      </c>
      <c r="E778" s="45" t="s">
        <v>1324</v>
      </c>
      <c r="F778" s="45" t="s">
        <v>1287</v>
      </c>
      <c r="G778" s="45" t="s">
        <v>25</v>
      </c>
      <c r="H778" s="107" t="s">
        <v>1233</v>
      </c>
      <c r="I778" s="107" t="s">
        <v>1233</v>
      </c>
      <c r="J778" s="107" t="s">
        <v>1233</v>
      </c>
      <c r="K778" s="107">
        <v>1</v>
      </c>
      <c r="L778" s="107" t="s">
        <v>1233</v>
      </c>
      <c r="O778" s="84" t="s">
        <v>1141</v>
      </c>
      <c r="P778" s="62">
        <v>0.76041666666666663</v>
      </c>
      <c r="Q778" s="45" t="s">
        <v>1165</v>
      </c>
      <c r="R778" s="45" t="s">
        <v>1342</v>
      </c>
      <c r="S778" s="45" t="s">
        <v>725</v>
      </c>
      <c r="T778" s="107">
        <v>1</v>
      </c>
    </row>
    <row r="779" spans="4:20" ht="15.6" x14ac:dyDescent="0.3">
      <c r="D779" s="62">
        <v>0.67708333333333337</v>
      </c>
      <c r="E779" s="45" t="s">
        <v>1324</v>
      </c>
      <c r="F779" s="45" t="s">
        <v>1287</v>
      </c>
      <c r="G779" s="45" t="s">
        <v>477</v>
      </c>
      <c r="H779" s="107" t="s">
        <v>1233</v>
      </c>
      <c r="I779" s="107" t="s">
        <v>1233</v>
      </c>
      <c r="J779" s="107">
        <v>1</v>
      </c>
      <c r="K779" s="107" t="s">
        <v>1233</v>
      </c>
      <c r="L779" s="107" t="s">
        <v>1233</v>
      </c>
      <c r="O779" s="84" t="s">
        <v>1141</v>
      </c>
      <c r="P779" s="62">
        <v>0.76041666666666663</v>
      </c>
      <c r="Q779" s="45" t="s">
        <v>1165</v>
      </c>
      <c r="R779" s="45" t="s">
        <v>1342</v>
      </c>
      <c r="S779" s="45" t="s">
        <v>507</v>
      </c>
      <c r="T779" s="107">
        <v>1</v>
      </c>
    </row>
    <row r="780" spans="4:20" ht="15.6" x14ac:dyDescent="0.3">
      <c r="D780" s="62">
        <v>0.67708333333333337</v>
      </c>
      <c r="E780" s="45" t="s">
        <v>1204</v>
      </c>
      <c r="F780" s="45" t="s">
        <v>1232</v>
      </c>
      <c r="G780" s="45" t="s">
        <v>65</v>
      </c>
      <c r="H780" s="107" t="s">
        <v>1233</v>
      </c>
      <c r="I780" s="107" t="s">
        <v>1233</v>
      </c>
      <c r="J780" s="107" t="s">
        <v>1233</v>
      </c>
      <c r="K780" s="107">
        <v>1</v>
      </c>
      <c r="L780" s="107" t="s">
        <v>1233</v>
      </c>
      <c r="O780" s="84" t="s">
        <v>1141</v>
      </c>
      <c r="P780" s="62">
        <v>0.76041666666666663</v>
      </c>
      <c r="Q780" s="45" t="s">
        <v>1168</v>
      </c>
      <c r="R780" s="45" t="s">
        <v>1232</v>
      </c>
      <c r="S780" s="45" t="s">
        <v>471</v>
      </c>
      <c r="T780" s="107">
        <v>1</v>
      </c>
    </row>
    <row r="781" spans="4:20" ht="15.6" x14ac:dyDescent="0.3">
      <c r="D781" s="62">
        <v>0.67708333333333337</v>
      </c>
      <c r="E781" s="45" t="s">
        <v>1204</v>
      </c>
      <c r="F781" s="45" t="s">
        <v>1232</v>
      </c>
      <c r="G781" s="45" t="s">
        <v>746</v>
      </c>
      <c r="H781" s="107" t="s">
        <v>1233</v>
      </c>
      <c r="I781" s="107">
        <v>1</v>
      </c>
      <c r="J781" s="107" t="s">
        <v>1233</v>
      </c>
      <c r="K781" s="107" t="s">
        <v>1233</v>
      </c>
      <c r="L781" s="107" t="s">
        <v>1233</v>
      </c>
      <c r="O781" s="84" t="s">
        <v>1141</v>
      </c>
      <c r="P781" s="62">
        <v>0.76041666666666663</v>
      </c>
      <c r="Q781" s="45" t="s">
        <v>1117</v>
      </c>
      <c r="R781" s="45" t="s">
        <v>1302</v>
      </c>
      <c r="S781" s="45" t="s">
        <v>101</v>
      </c>
      <c r="T781" s="107">
        <v>1</v>
      </c>
    </row>
    <row r="782" spans="4:20" ht="15.6" x14ac:dyDescent="0.3">
      <c r="D782" s="62">
        <v>0.67708333333333337</v>
      </c>
      <c r="E782" s="45" t="s">
        <v>1154</v>
      </c>
      <c r="F782" s="45" t="s">
        <v>1842</v>
      </c>
      <c r="G782" s="45" t="s">
        <v>562</v>
      </c>
      <c r="H782" s="107" t="s">
        <v>1233</v>
      </c>
      <c r="I782" s="107" t="s">
        <v>1233</v>
      </c>
      <c r="J782" s="107" t="s">
        <v>1233</v>
      </c>
      <c r="K782" s="107">
        <v>1</v>
      </c>
      <c r="L782" s="107" t="s">
        <v>1233</v>
      </c>
      <c r="O782" s="84" t="s">
        <v>1141</v>
      </c>
      <c r="P782" s="62">
        <v>0.76041666666666663</v>
      </c>
      <c r="Q782" s="45" t="s">
        <v>1297</v>
      </c>
      <c r="R782" s="45" t="s">
        <v>1287</v>
      </c>
      <c r="S782" s="45" t="s">
        <v>655</v>
      </c>
      <c r="T782" s="107">
        <v>1</v>
      </c>
    </row>
    <row r="783" spans="4:20" ht="15.6" x14ac:dyDescent="0.3">
      <c r="D783" s="62">
        <v>0.67708333333333337</v>
      </c>
      <c r="E783" s="45" t="s">
        <v>1154</v>
      </c>
      <c r="F783" s="45" t="s">
        <v>1842</v>
      </c>
      <c r="G783" s="45" t="s">
        <v>474</v>
      </c>
      <c r="H783" s="107" t="s">
        <v>1233</v>
      </c>
      <c r="I783" s="107">
        <v>1</v>
      </c>
      <c r="J783" s="107" t="s">
        <v>1233</v>
      </c>
      <c r="K783" s="107" t="s">
        <v>1233</v>
      </c>
      <c r="L783" s="107" t="s">
        <v>1233</v>
      </c>
      <c r="O783" s="84" t="s">
        <v>1141</v>
      </c>
      <c r="P783" s="62">
        <v>0.76041666666666663</v>
      </c>
      <c r="Q783" s="45" t="s">
        <v>1142</v>
      </c>
      <c r="R783" s="45" t="s">
        <v>1302</v>
      </c>
      <c r="S783" s="45" t="s">
        <v>247</v>
      </c>
      <c r="T783" s="107">
        <v>1</v>
      </c>
    </row>
    <row r="784" spans="4:20" ht="15.6" x14ac:dyDescent="0.3">
      <c r="D784" s="62">
        <v>0.67708333333333337</v>
      </c>
      <c r="E784" s="45" t="s">
        <v>1194</v>
      </c>
      <c r="F784" s="45" t="s">
        <v>1842</v>
      </c>
      <c r="G784" s="45" t="s">
        <v>602</v>
      </c>
      <c r="H784" s="107">
        <v>1</v>
      </c>
      <c r="I784" s="107" t="s">
        <v>1233</v>
      </c>
      <c r="J784" s="107" t="s">
        <v>1233</v>
      </c>
      <c r="K784" s="107" t="s">
        <v>1233</v>
      </c>
      <c r="L784" s="107" t="s">
        <v>1233</v>
      </c>
      <c r="O784" s="84" t="s">
        <v>1141</v>
      </c>
      <c r="P784" s="62">
        <v>0.76041666666666663</v>
      </c>
      <c r="Q784" s="45" t="s">
        <v>1142</v>
      </c>
      <c r="R784" s="45" t="s">
        <v>1302</v>
      </c>
      <c r="S784" s="45" t="s">
        <v>233</v>
      </c>
      <c r="T784" s="107">
        <v>1</v>
      </c>
    </row>
    <row r="785" spans="4:20" ht="15.6" x14ac:dyDescent="0.3">
      <c r="D785" s="62">
        <v>0.67708333333333337</v>
      </c>
      <c r="E785" s="45" t="s">
        <v>1194</v>
      </c>
      <c r="F785" s="45" t="s">
        <v>1842</v>
      </c>
      <c r="G785" s="45" t="s">
        <v>749</v>
      </c>
      <c r="H785" s="107">
        <v>1</v>
      </c>
      <c r="I785" s="107" t="s">
        <v>1233</v>
      </c>
      <c r="J785" s="107" t="s">
        <v>1233</v>
      </c>
      <c r="K785" s="107" t="s">
        <v>1233</v>
      </c>
      <c r="L785" s="107" t="s">
        <v>1233</v>
      </c>
      <c r="O785" s="84" t="s">
        <v>1141</v>
      </c>
      <c r="P785" s="62">
        <v>0.76041666666666663</v>
      </c>
      <c r="Q785" s="45" t="s">
        <v>1197</v>
      </c>
      <c r="R785" s="45" t="s">
        <v>1302</v>
      </c>
      <c r="S785" s="45" t="s">
        <v>926</v>
      </c>
      <c r="T785" s="107">
        <v>1</v>
      </c>
    </row>
    <row r="786" spans="4:20" ht="15.6" x14ac:dyDescent="0.3">
      <c r="D786" s="62">
        <v>0.67708333333333337</v>
      </c>
      <c r="E786" s="45" t="s">
        <v>1194</v>
      </c>
      <c r="F786" s="45" t="s">
        <v>1842</v>
      </c>
      <c r="G786" s="45" t="s">
        <v>719</v>
      </c>
      <c r="H786" s="107">
        <v>1</v>
      </c>
      <c r="I786" s="107" t="s">
        <v>1233</v>
      </c>
      <c r="J786" s="107" t="s">
        <v>1233</v>
      </c>
      <c r="K786" s="107" t="s">
        <v>1233</v>
      </c>
      <c r="L786" s="107" t="s">
        <v>1233</v>
      </c>
      <c r="O786" s="84" t="s">
        <v>1141</v>
      </c>
      <c r="P786" s="62">
        <v>0.76041666666666663</v>
      </c>
      <c r="Q786" s="45" t="s">
        <v>1125</v>
      </c>
      <c r="R786" s="45" t="s">
        <v>1287</v>
      </c>
      <c r="S786" s="45" t="s">
        <v>161</v>
      </c>
      <c r="T786" s="107">
        <v>1</v>
      </c>
    </row>
    <row r="787" spans="4:20" ht="15.6" x14ac:dyDescent="0.3">
      <c r="D787" s="62">
        <v>0.67708333333333337</v>
      </c>
      <c r="E787" s="45" t="s">
        <v>1194</v>
      </c>
      <c r="F787" s="45" t="s">
        <v>1842</v>
      </c>
      <c r="G787" s="45" t="s">
        <v>273</v>
      </c>
      <c r="H787" s="107" t="s">
        <v>1233</v>
      </c>
      <c r="I787" s="107">
        <v>1</v>
      </c>
      <c r="J787" s="107" t="s">
        <v>1233</v>
      </c>
      <c r="K787" s="107" t="s">
        <v>1233</v>
      </c>
      <c r="L787" s="107" t="s">
        <v>1233</v>
      </c>
      <c r="O787" s="84" t="s">
        <v>1141</v>
      </c>
      <c r="P787" s="62">
        <v>0.76041666666666663</v>
      </c>
      <c r="Q787" s="45" t="s">
        <v>1125</v>
      </c>
      <c r="R787" s="45" t="s">
        <v>1287</v>
      </c>
      <c r="S787" s="45" t="s">
        <v>988</v>
      </c>
      <c r="T787" s="107">
        <v>1</v>
      </c>
    </row>
    <row r="788" spans="4:20" ht="15.6" x14ac:dyDescent="0.3">
      <c r="D788" s="62">
        <v>0.67708333333333337</v>
      </c>
      <c r="E788" s="45" t="s">
        <v>1160</v>
      </c>
      <c r="F788" s="45" t="s">
        <v>1302</v>
      </c>
      <c r="G788" s="45" t="s">
        <v>553</v>
      </c>
      <c r="H788" s="107" t="s">
        <v>1233</v>
      </c>
      <c r="I788" s="107">
        <v>1</v>
      </c>
      <c r="J788" s="107" t="s">
        <v>1233</v>
      </c>
      <c r="K788" s="107" t="s">
        <v>1233</v>
      </c>
      <c r="L788" s="107" t="s">
        <v>1233</v>
      </c>
      <c r="O788" s="84" t="s">
        <v>1141</v>
      </c>
      <c r="P788" s="62">
        <v>0.76041666666666663</v>
      </c>
      <c r="Q788" s="45" t="s">
        <v>1191</v>
      </c>
      <c r="R788" s="45" t="s">
        <v>1232</v>
      </c>
      <c r="S788" s="45" t="s">
        <v>104</v>
      </c>
      <c r="T788" s="107">
        <v>1</v>
      </c>
    </row>
    <row r="789" spans="4:20" ht="15.6" x14ac:dyDescent="0.3">
      <c r="D789" s="62">
        <v>0.67708333333333337</v>
      </c>
      <c r="E789" s="45" t="s">
        <v>1160</v>
      </c>
      <c r="F789" s="45" t="s">
        <v>1302</v>
      </c>
      <c r="G789" s="45" t="s">
        <v>803</v>
      </c>
      <c r="H789" s="107" t="s">
        <v>1233</v>
      </c>
      <c r="I789" s="107" t="s">
        <v>1233</v>
      </c>
      <c r="J789" s="107" t="s">
        <v>1233</v>
      </c>
      <c r="K789" s="107">
        <v>1</v>
      </c>
      <c r="L789" s="107" t="s">
        <v>1233</v>
      </c>
      <c r="O789" s="84" t="s">
        <v>1141</v>
      </c>
      <c r="P789" s="62">
        <v>0.76041666666666663</v>
      </c>
      <c r="Q789" s="45" t="s">
        <v>1132</v>
      </c>
      <c r="R789" s="45" t="s">
        <v>1302</v>
      </c>
      <c r="S789" s="45" t="s">
        <v>695</v>
      </c>
      <c r="T789" s="107">
        <v>1</v>
      </c>
    </row>
    <row r="790" spans="4:20" ht="15.6" x14ac:dyDescent="0.3">
      <c r="D790" s="62">
        <v>0.67708333333333337</v>
      </c>
      <c r="E790" s="45" t="s">
        <v>1160</v>
      </c>
      <c r="F790" s="45" t="s">
        <v>1302</v>
      </c>
      <c r="G790" s="45" t="s">
        <v>815</v>
      </c>
      <c r="H790" s="107">
        <v>1</v>
      </c>
      <c r="I790" s="107" t="s">
        <v>1233</v>
      </c>
      <c r="J790" s="107" t="s">
        <v>1233</v>
      </c>
      <c r="K790" s="107" t="s">
        <v>1233</v>
      </c>
      <c r="L790" s="107" t="s">
        <v>1233</v>
      </c>
      <c r="O790" s="84" t="s">
        <v>1141</v>
      </c>
      <c r="P790" s="62">
        <v>0.76041666666666663</v>
      </c>
      <c r="Q790" s="45" t="s">
        <v>1132</v>
      </c>
      <c r="R790" s="45" t="s">
        <v>1302</v>
      </c>
      <c r="S790" s="45" t="s">
        <v>865</v>
      </c>
      <c r="T790" s="107">
        <v>1</v>
      </c>
    </row>
    <row r="791" spans="4:20" ht="15.6" x14ac:dyDescent="0.3">
      <c r="D791" s="62">
        <v>0.67708333333333337</v>
      </c>
      <c r="E791" s="45" t="s">
        <v>1222</v>
      </c>
      <c r="F791" s="45" t="s">
        <v>1332</v>
      </c>
      <c r="G791" s="45" t="s">
        <v>230</v>
      </c>
      <c r="H791" s="107" t="s">
        <v>1233</v>
      </c>
      <c r="I791" s="107">
        <v>1</v>
      </c>
      <c r="J791" s="107" t="s">
        <v>1233</v>
      </c>
      <c r="K791" s="107" t="s">
        <v>1233</v>
      </c>
      <c r="L791" s="107" t="s">
        <v>1233</v>
      </c>
      <c r="O791" s="84" t="s">
        <v>1141</v>
      </c>
      <c r="P791" s="62">
        <v>0.76041666666666663</v>
      </c>
      <c r="Q791" s="45" t="s">
        <v>1211</v>
      </c>
      <c r="R791" s="45" t="s">
        <v>1302</v>
      </c>
      <c r="S791" s="45" t="s">
        <v>233</v>
      </c>
      <c r="T791" s="107">
        <v>1</v>
      </c>
    </row>
    <row r="792" spans="4:20" ht="15.6" x14ac:dyDescent="0.3">
      <c r="D792" s="62">
        <v>0.67708333333333337</v>
      </c>
      <c r="E792" s="45" t="s">
        <v>1222</v>
      </c>
      <c r="F792" s="45" t="s">
        <v>1332</v>
      </c>
      <c r="G792" s="45" t="s">
        <v>303</v>
      </c>
      <c r="H792" s="107" t="s">
        <v>1233</v>
      </c>
      <c r="I792" s="107" t="s">
        <v>1233</v>
      </c>
      <c r="J792" s="107" t="s">
        <v>1233</v>
      </c>
      <c r="K792" s="107" t="s">
        <v>1233</v>
      </c>
      <c r="L792" s="107">
        <v>1</v>
      </c>
      <c r="O792" s="84" t="s">
        <v>1141</v>
      </c>
      <c r="P792" s="62">
        <v>0.76041666666666663</v>
      </c>
      <c r="Q792" s="45" t="s">
        <v>1145</v>
      </c>
      <c r="R792" s="45" t="s">
        <v>1287</v>
      </c>
      <c r="S792" s="45" t="s">
        <v>247</v>
      </c>
      <c r="T792" s="107">
        <v>1</v>
      </c>
    </row>
    <row r="793" spans="4:20" ht="15.6" x14ac:dyDescent="0.3">
      <c r="D793" s="62">
        <v>0.67708333333333337</v>
      </c>
      <c r="E793" s="45" t="s">
        <v>1222</v>
      </c>
      <c r="F793" s="45" t="s">
        <v>1332</v>
      </c>
      <c r="G793" s="45" t="s">
        <v>1080</v>
      </c>
      <c r="H793" s="107" t="s">
        <v>1233</v>
      </c>
      <c r="I793" s="107" t="s">
        <v>1233</v>
      </c>
      <c r="J793" s="107" t="s">
        <v>1233</v>
      </c>
      <c r="K793" s="107">
        <v>1</v>
      </c>
      <c r="L793" s="107" t="s">
        <v>1233</v>
      </c>
      <c r="O793" s="84" t="s">
        <v>1141</v>
      </c>
      <c r="P793" s="62">
        <v>0.76041666666666663</v>
      </c>
      <c r="Q793" s="45" t="s">
        <v>1184</v>
      </c>
      <c r="R793" s="45" t="s">
        <v>1342</v>
      </c>
      <c r="S793" s="45" t="s">
        <v>247</v>
      </c>
      <c r="T793" s="107">
        <v>1</v>
      </c>
    </row>
    <row r="794" spans="4:20" ht="15.6" x14ac:dyDescent="0.3">
      <c r="D794" s="62">
        <v>0.67708333333333337</v>
      </c>
      <c r="E794" s="45" t="s">
        <v>1189</v>
      </c>
      <c r="F794" s="45" t="s">
        <v>1842</v>
      </c>
      <c r="G794" s="45" t="s">
        <v>230</v>
      </c>
      <c r="H794" s="107" t="s">
        <v>1233</v>
      </c>
      <c r="I794" s="107" t="s">
        <v>1233</v>
      </c>
      <c r="J794" s="107" t="s">
        <v>1233</v>
      </c>
      <c r="K794" s="107">
        <v>1</v>
      </c>
      <c r="L794" s="107" t="s">
        <v>1233</v>
      </c>
      <c r="O794" s="84" t="s">
        <v>1141</v>
      </c>
      <c r="P794" s="62">
        <v>0.76041666666666663</v>
      </c>
      <c r="Q794" s="45" t="s">
        <v>1324</v>
      </c>
      <c r="R794" s="45" t="s">
        <v>1287</v>
      </c>
      <c r="S794" s="45" t="s">
        <v>116</v>
      </c>
      <c r="T794" s="107">
        <v>1</v>
      </c>
    </row>
    <row r="795" spans="4:20" ht="15.6" x14ac:dyDescent="0.3">
      <c r="D795" s="62">
        <v>0.67708333333333337</v>
      </c>
      <c r="E795" s="45" t="s">
        <v>1189</v>
      </c>
      <c r="F795" s="45" t="s">
        <v>1842</v>
      </c>
      <c r="G795" s="45" t="s">
        <v>599</v>
      </c>
      <c r="H795" s="107" t="s">
        <v>1233</v>
      </c>
      <c r="I795" s="107" t="s">
        <v>1233</v>
      </c>
      <c r="J795" s="107">
        <v>1</v>
      </c>
      <c r="K795" s="107" t="s">
        <v>1233</v>
      </c>
      <c r="L795" s="107" t="s">
        <v>1233</v>
      </c>
      <c r="O795" s="84" t="s">
        <v>1141</v>
      </c>
      <c r="P795" s="62">
        <v>0.76041666666666663</v>
      </c>
      <c r="Q795" s="45" t="s">
        <v>1324</v>
      </c>
      <c r="R795" s="45" t="s">
        <v>1287</v>
      </c>
      <c r="S795" s="45" t="s">
        <v>255</v>
      </c>
      <c r="T795" s="107">
        <v>1</v>
      </c>
    </row>
    <row r="796" spans="4:20" ht="15.6" x14ac:dyDescent="0.3">
      <c r="D796" s="62">
        <v>0.67708333333333337</v>
      </c>
      <c r="E796" s="45" t="s">
        <v>1189</v>
      </c>
      <c r="F796" s="45" t="s">
        <v>1842</v>
      </c>
      <c r="G796" s="45" t="s">
        <v>535</v>
      </c>
      <c r="H796" s="107" t="s">
        <v>1233</v>
      </c>
      <c r="I796" s="107" t="s">
        <v>1233</v>
      </c>
      <c r="J796" s="107" t="s">
        <v>1233</v>
      </c>
      <c r="K796" s="107" t="s">
        <v>1233</v>
      </c>
      <c r="L796" s="107">
        <v>1</v>
      </c>
      <c r="O796" s="84" t="s">
        <v>1141</v>
      </c>
      <c r="P796" s="62">
        <v>0.76041666666666663</v>
      </c>
      <c r="Q796" s="45" t="s">
        <v>1189</v>
      </c>
      <c r="R796" s="45" t="s">
        <v>1842</v>
      </c>
      <c r="S796" s="45" t="s">
        <v>608</v>
      </c>
      <c r="T796" s="107">
        <v>1</v>
      </c>
    </row>
    <row r="797" spans="4:20" ht="15.6" x14ac:dyDescent="0.3">
      <c r="D797" s="62">
        <v>0.67708333333333337</v>
      </c>
      <c r="E797" s="45" t="s">
        <v>1189</v>
      </c>
      <c r="F797" s="45" t="s">
        <v>1842</v>
      </c>
      <c r="G797" s="45" t="s">
        <v>677</v>
      </c>
      <c r="H797" s="107" t="s">
        <v>1233</v>
      </c>
      <c r="I797" s="107" t="s">
        <v>1233</v>
      </c>
      <c r="J797" s="107" t="s">
        <v>1233</v>
      </c>
      <c r="K797" s="107" t="s">
        <v>1233</v>
      </c>
      <c r="L797" s="107">
        <v>1</v>
      </c>
      <c r="O797" s="84" t="s">
        <v>1141</v>
      </c>
      <c r="P797" s="62">
        <v>0.76041666666666663</v>
      </c>
      <c r="Q797" s="45" t="s">
        <v>1189</v>
      </c>
      <c r="R797" s="45" t="s">
        <v>1842</v>
      </c>
      <c r="S797" s="45" t="s">
        <v>559</v>
      </c>
      <c r="T797" s="107">
        <v>1</v>
      </c>
    </row>
    <row r="798" spans="4:20" ht="15.6" x14ac:dyDescent="0.3">
      <c r="D798" s="62">
        <v>0.67708333333333337</v>
      </c>
      <c r="E798" s="45" t="s">
        <v>1189</v>
      </c>
      <c r="F798" s="45" t="s">
        <v>1842</v>
      </c>
      <c r="G798" s="45" t="s">
        <v>728</v>
      </c>
      <c r="H798" s="107" t="s">
        <v>1233</v>
      </c>
      <c r="I798" s="107" t="s">
        <v>1233</v>
      </c>
      <c r="J798" s="107" t="s">
        <v>1233</v>
      </c>
      <c r="K798" s="107">
        <v>1</v>
      </c>
      <c r="L798" s="107" t="s">
        <v>1233</v>
      </c>
      <c r="O798" s="84" t="s">
        <v>1141</v>
      </c>
      <c r="P798" s="62">
        <v>0.76041666666666663</v>
      </c>
      <c r="Q798" s="45" t="s">
        <v>1203</v>
      </c>
      <c r="R798" s="45" t="s">
        <v>1232</v>
      </c>
      <c r="S798" s="45" t="s">
        <v>262</v>
      </c>
      <c r="T798" s="107">
        <v>1</v>
      </c>
    </row>
    <row r="799" spans="4:20" ht="15.6" x14ac:dyDescent="0.3">
      <c r="D799" s="62">
        <v>0.67708333333333337</v>
      </c>
      <c r="E799" s="45" t="s">
        <v>1189</v>
      </c>
      <c r="F799" s="45" t="s">
        <v>1842</v>
      </c>
      <c r="G799" s="45" t="s">
        <v>846</v>
      </c>
      <c r="H799" s="107" t="s">
        <v>1233</v>
      </c>
      <c r="I799" s="107" t="s">
        <v>1233</v>
      </c>
      <c r="J799" s="107">
        <v>1</v>
      </c>
      <c r="K799" s="107" t="s">
        <v>1233</v>
      </c>
      <c r="L799" s="107" t="s">
        <v>1233</v>
      </c>
      <c r="O799" s="84" t="s">
        <v>1141</v>
      </c>
      <c r="P799" s="62">
        <v>0.76041666666666663</v>
      </c>
      <c r="Q799" s="45" t="s">
        <v>1203</v>
      </c>
      <c r="R799" s="45" t="s">
        <v>1232</v>
      </c>
      <c r="S799" s="45" t="s">
        <v>1017</v>
      </c>
      <c r="T799" s="107">
        <v>1</v>
      </c>
    </row>
    <row r="800" spans="4:20" ht="15.6" x14ac:dyDescent="0.3">
      <c r="D800" s="62">
        <v>0.67708333333333337</v>
      </c>
      <c r="E800" s="45" t="s">
        <v>1150</v>
      </c>
      <c r="F800" s="45" t="s">
        <v>1302</v>
      </c>
      <c r="G800" s="45" t="s">
        <v>32</v>
      </c>
      <c r="H800" s="107" t="s">
        <v>1233</v>
      </c>
      <c r="I800" s="107" t="s">
        <v>1233</v>
      </c>
      <c r="J800" s="107">
        <v>1</v>
      </c>
      <c r="K800" s="107" t="s">
        <v>1233</v>
      </c>
      <c r="L800" s="107" t="s">
        <v>1233</v>
      </c>
      <c r="O800" s="84" t="s">
        <v>1141</v>
      </c>
      <c r="P800" s="62">
        <v>0.76041666666666663</v>
      </c>
      <c r="Q800" s="45" t="s">
        <v>1193</v>
      </c>
      <c r="R800" s="45" t="s">
        <v>1287</v>
      </c>
      <c r="S800" s="45" t="s">
        <v>125</v>
      </c>
      <c r="T800" s="107">
        <v>1</v>
      </c>
    </row>
    <row r="801" spans="4:20" ht="15.6" x14ac:dyDescent="0.3">
      <c r="D801" s="62">
        <v>0.67708333333333337</v>
      </c>
      <c r="E801" s="45" t="s">
        <v>1150</v>
      </c>
      <c r="F801" s="45" t="s">
        <v>1302</v>
      </c>
      <c r="G801" s="45" t="s">
        <v>48</v>
      </c>
      <c r="H801" s="107" t="s">
        <v>1233</v>
      </c>
      <c r="I801" s="107" t="s">
        <v>1233</v>
      </c>
      <c r="J801" s="107" t="s">
        <v>1233</v>
      </c>
      <c r="K801" s="107" t="s">
        <v>1233</v>
      </c>
      <c r="L801" s="107">
        <v>1</v>
      </c>
      <c r="O801" s="84" t="s">
        <v>1141</v>
      </c>
      <c r="P801" s="62">
        <v>0.76041666666666663</v>
      </c>
      <c r="Q801" s="45" t="s">
        <v>1150</v>
      </c>
      <c r="R801" s="45" t="s">
        <v>1302</v>
      </c>
      <c r="S801" s="45" t="s">
        <v>128</v>
      </c>
      <c r="T801" s="107">
        <v>1</v>
      </c>
    </row>
    <row r="802" spans="4:20" ht="15.6" x14ac:dyDescent="0.3">
      <c r="D802" s="62">
        <v>0.67708333333333337</v>
      </c>
      <c r="E802" s="45" t="s">
        <v>1150</v>
      </c>
      <c r="F802" s="45" t="s">
        <v>1302</v>
      </c>
      <c r="G802" s="45" t="s">
        <v>892</v>
      </c>
      <c r="H802" s="107" t="s">
        <v>1233</v>
      </c>
      <c r="I802" s="107">
        <v>1</v>
      </c>
      <c r="J802" s="107" t="s">
        <v>1233</v>
      </c>
      <c r="K802" s="107" t="s">
        <v>1233</v>
      </c>
      <c r="L802" s="107" t="s">
        <v>1233</v>
      </c>
      <c r="O802" s="84" t="s">
        <v>1141</v>
      </c>
      <c r="P802" s="62">
        <v>0.76041666666666663</v>
      </c>
      <c r="Q802" s="45" t="s">
        <v>1174</v>
      </c>
      <c r="R802" s="45" t="s">
        <v>1332</v>
      </c>
      <c r="S802" s="45" t="s">
        <v>834</v>
      </c>
      <c r="T802" s="107">
        <v>1</v>
      </c>
    </row>
    <row r="803" spans="4:20" ht="15.6" x14ac:dyDescent="0.3">
      <c r="D803" s="62">
        <v>0.67708333333333337</v>
      </c>
      <c r="E803" s="45" t="s">
        <v>1196</v>
      </c>
      <c r="F803" s="45" t="s">
        <v>1342</v>
      </c>
      <c r="G803" s="45" t="s">
        <v>122</v>
      </c>
      <c r="H803" s="107">
        <v>1</v>
      </c>
      <c r="I803" s="107" t="s">
        <v>1233</v>
      </c>
      <c r="J803" s="107" t="s">
        <v>1233</v>
      </c>
      <c r="K803" s="107" t="s">
        <v>1233</v>
      </c>
      <c r="L803" s="107" t="s">
        <v>1233</v>
      </c>
      <c r="O803" s="84" t="s">
        <v>1141</v>
      </c>
      <c r="P803" s="62">
        <v>0.76041666666666663</v>
      </c>
      <c r="Q803" s="45" t="s">
        <v>1173</v>
      </c>
      <c r="R803" s="45" t="s">
        <v>1287</v>
      </c>
      <c r="S803" s="45" t="s">
        <v>695</v>
      </c>
      <c r="T803" s="107">
        <v>1</v>
      </c>
    </row>
    <row r="804" spans="4:20" ht="15.6" x14ac:dyDescent="0.3">
      <c r="D804" s="62">
        <v>0.67708333333333337</v>
      </c>
      <c r="E804" s="45" t="s">
        <v>1196</v>
      </c>
      <c r="F804" s="45" t="s">
        <v>1342</v>
      </c>
      <c r="G804" s="45" t="s">
        <v>986</v>
      </c>
      <c r="H804" s="107">
        <v>1</v>
      </c>
      <c r="I804" s="107" t="s">
        <v>1233</v>
      </c>
      <c r="J804" s="107" t="s">
        <v>1233</v>
      </c>
      <c r="K804" s="107" t="s">
        <v>1233</v>
      </c>
      <c r="L804" s="107" t="s">
        <v>1233</v>
      </c>
      <c r="O804" s="84" t="s">
        <v>1141</v>
      </c>
      <c r="P804" s="62">
        <v>0.76041666666666663</v>
      </c>
      <c r="Q804" s="45" t="s">
        <v>1162</v>
      </c>
      <c r="R804" s="45" t="s">
        <v>1842</v>
      </c>
      <c r="S804" s="45" t="s">
        <v>249</v>
      </c>
      <c r="T804" s="107">
        <v>1</v>
      </c>
    </row>
    <row r="805" spans="4:20" ht="15.6" x14ac:dyDescent="0.3">
      <c r="D805" s="62">
        <v>0.67708333333333337</v>
      </c>
      <c r="E805" s="45" t="s">
        <v>1174</v>
      </c>
      <c r="F805" s="45" t="s">
        <v>1332</v>
      </c>
      <c r="G805" s="45" t="s">
        <v>599</v>
      </c>
      <c r="H805" s="107">
        <v>1</v>
      </c>
      <c r="I805" s="107" t="s">
        <v>1233</v>
      </c>
      <c r="J805" s="107" t="s">
        <v>1233</v>
      </c>
      <c r="K805" s="107" t="s">
        <v>1233</v>
      </c>
      <c r="L805" s="107" t="s">
        <v>1233</v>
      </c>
      <c r="O805" s="84" t="s">
        <v>1141</v>
      </c>
      <c r="P805" s="62">
        <v>0.76041666666666663</v>
      </c>
      <c r="Q805" s="45" t="s">
        <v>1162</v>
      </c>
      <c r="R805" s="45" t="s">
        <v>1842</v>
      </c>
      <c r="S805" s="45" t="s">
        <v>837</v>
      </c>
      <c r="T805" s="107">
        <v>1</v>
      </c>
    </row>
    <row r="806" spans="4:20" ht="15.6" x14ac:dyDescent="0.3">
      <c r="D806" s="62">
        <v>0.67708333333333337</v>
      </c>
      <c r="E806" s="45" t="s">
        <v>1174</v>
      </c>
      <c r="F806" s="45" t="s">
        <v>1332</v>
      </c>
      <c r="G806" s="45" t="s">
        <v>273</v>
      </c>
      <c r="H806" s="107" t="s">
        <v>1233</v>
      </c>
      <c r="I806" s="107" t="s">
        <v>1233</v>
      </c>
      <c r="J806" s="107">
        <v>1</v>
      </c>
      <c r="K806" s="107" t="s">
        <v>1233</v>
      </c>
      <c r="L806" s="107" t="s">
        <v>1233</v>
      </c>
      <c r="O806" s="84" t="s">
        <v>1141</v>
      </c>
      <c r="P806" s="62">
        <v>0.76041666666666663</v>
      </c>
      <c r="Q806" s="45" t="s">
        <v>1187</v>
      </c>
      <c r="R806" s="45" t="s">
        <v>1342</v>
      </c>
      <c r="S806" s="45" t="s">
        <v>486</v>
      </c>
      <c r="T806" s="107">
        <v>1</v>
      </c>
    </row>
    <row r="807" spans="4:20" ht="15.6" x14ac:dyDescent="0.3">
      <c r="D807" s="62">
        <v>0.67708333333333337</v>
      </c>
      <c r="E807" s="45" t="s">
        <v>1173</v>
      </c>
      <c r="F807" s="45" t="s">
        <v>1287</v>
      </c>
      <c r="G807" s="45" t="s">
        <v>752</v>
      </c>
      <c r="H807" s="107" t="s">
        <v>1233</v>
      </c>
      <c r="I807" s="107">
        <v>1</v>
      </c>
      <c r="J807" s="107" t="s">
        <v>1233</v>
      </c>
      <c r="K807" s="107" t="s">
        <v>1233</v>
      </c>
      <c r="L807" s="107" t="s">
        <v>1233</v>
      </c>
      <c r="O807" s="84" t="s">
        <v>1141</v>
      </c>
      <c r="P807" s="62">
        <v>0.76041666666666663</v>
      </c>
      <c r="Q807" s="45" t="s">
        <v>1187</v>
      </c>
      <c r="R807" s="45" t="s">
        <v>1342</v>
      </c>
      <c r="S807" s="45" t="s">
        <v>1008</v>
      </c>
      <c r="T807" s="107">
        <v>1</v>
      </c>
    </row>
    <row r="808" spans="4:20" x14ac:dyDescent="0.3">
      <c r="D808" s="62">
        <v>0.67708333333333337</v>
      </c>
      <c r="E808" s="45" t="s">
        <v>1173</v>
      </c>
      <c r="F808" s="45" t="s">
        <v>1287</v>
      </c>
      <c r="G808" s="45" t="s">
        <v>206</v>
      </c>
      <c r="H808" s="107" t="s">
        <v>1233</v>
      </c>
      <c r="I808" s="107" t="s">
        <v>1233</v>
      </c>
      <c r="J808" s="107" t="s">
        <v>1233</v>
      </c>
      <c r="K808" s="107" t="s">
        <v>1233</v>
      </c>
      <c r="L808" s="107">
        <v>1</v>
      </c>
      <c r="O808" s="93" t="s">
        <v>3756</v>
      </c>
      <c r="P808" s="93"/>
      <c r="Q808" s="93"/>
      <c r="R808" s="93"/>
      <c r="S808" s="93"/>
      <c r="T808" s="108">
        <v>286</v>
      </c>
    </row>
    <row r="809" spans="4:20" ht="15.6" x14ac:dyDescent="0.3">
      <c r="D809" s="62">
        <v>0.67708333333333337</v>
      </c>
      <c r="E809" s="45" t="s">
        <v>1173</v>
      </c>
      <c r="F809" s="45" t="s">
        <v>1287</v>
      </c>
      <c r="G809" s="45" t="s">
        <v>438</v>
      </c>
      <c r="H809" s="107" t="s">
        <v>1233</v>
      </c>
      <c r="I809" s="107" t="s">
        <v>1233</v>
      </c>
      <c r="J809" s="107">
        <v>1</v>
      </c>
      <c r="K809" s="107" t="s">
        <v>1233</v>
      </c>
      <c r="L809" s="107" t="s">
        <v>1233</v>
      </c>
      <c r="O809" s="84" t="s">
        <v>1143</v>
      </c>
      <c r="P809" s="62">
        <v>0.33333333333333331</v>
      </c>
      <c r="Q809" s="45" t="s">
        <v>1210</v>
      </c>
      <c r="R809" s="45" t="s">
        <v>1302</v>
      </c>
      <c r="S809" s="45" t="s">
        <v>324</v>
      </c>
      <c r="T809" s="107">
        <v>1</v>
      </c>
    </row>
    <row r="810" spans="4:20" ht="15.6" x14ac:dyDescent="0.3">
      <c r="D810" s="62">
        <v>0.67708333333333337</v>
      </c>
      <c r="E810" s="45" t="s">
        <v>1162</v>
      </c>
      <c r="F810" s="45" t="s">
        <v>1842</v>
      </c>
      <c r="G810" s="45" t="s">
        <v>652</v>
      </c>
      <c r="H810" s="107" t="s">
        <v>1233</v>
      </c>
      <c r="I810" s="107" t="s">
        <v>1233</v>
      </c>
      <c r="J810" s="107">
        <v>1</v>
      </c>
      <c r="K810" s="107" t="s">
        <v>1233</v>
      </c>
      <c r="L810" s="107" t="s">
        <v>1233</v>
      </c>
      <c r="O810" s="84" t="s">
        <v>1143</v>
      </c>
      <c r="P810" s="62">
        <v>0.33333333333333331</v>
      </c>
      <c r="Q810" s="45" t="s">
        <v>1210</v>
      </c>
      <c r="R810" s="45" t="s">
        <v>1302</v>
      </c>
      <c r="S810" s="45" t="s">
        <v>459</v>
      </c>
      <c r="T810" s="107">
        <v>1</v>
      </c>
    </row>
    <row r="811" spans="4:20" ht="15.6" x14ac:dyDescent="0.3">
      <c r="D811" s="62">
        <v>0.67708333333333337</v>
      </c>
      <c r="E811" s="45" t="s">
        <v>1162</v>
      </c>
      <c r="F811" s="45" t="s">
        <v>1842</v>
      </c>
      <c r="G811" s="45" t="s">
        <v>797</v>
      </c>
      <c r="H811" s="107">
        <v>1</v>
      </c>
      <c r="I811" s="107" t="s">
        <v>1233</v>
      </c>
      <c r="J811" s="107" t="s">
        <v>1233</v>
      </c>
      <c r="K811" s="107" t="s">
        <v>1233</v>
      </c>
      <c r="L811" s="107" t="s">
        <v>1233</v>
      </c>
      <c r="O811" s="84" t="s">
        <v>1143</v>
      </c>
      <c r="P811" s="62">
        <v>0.33333333333333331</v>
      </c>
      <c r="Q811" s="45" t="s">
        <v>1176</v>
      </c>
      <c r="R811" s="45" t="s">
        <v>1342</v>
      </c>
      <c r="S811" s="45" t="s">
        <v>1010</v>
      </c>
      <c r="T811" s="107">
        <v>1</v>
      </c>
    </row>
    <row r="812" spans="4:20" ht="15.6" x14ac:dyDescent="0.3">
      <c r="D812" s="62">
        <v>0.67708333333333337</v>
      </c>
      <c r="E812" s="45" t="s">
        <v>1187</v>
      </c>
      <c r="F812" s="45" t="s">
        <v>1342</v>
      </c>
      <c r="G812" s="45" t="s">
        <v>319</v>
      </c>
      <c r="H812" s="107" t="s">
        <v>1233</v>
      </c>
      <c r="I812" s="107" t="s">
        <v>1233</v>
      </c>
      <c r="J812" s="107">
        <v>1</v>
      </c>
      <c r="K812" s="107" t="s">
        <v>1233</v>
      </c>
      <c r="L812" s="107" t="s">
        <v>1233</v>
      </c>
      <c r="O812" s="84" t="s">
        <v>1143</v>
      </c>
      <c r="P812" s="62">
        <v>0.33333333333333331</v>
      </c>
      <c r="Q812" s="45" t="s">
        <v>1139</v>
      </c>
      <c r="R812" s="45" t="s">
        <v>1287</v>
      </c>
      <c r="S812" s="45" t="s">
        <v>972</v>
      </c>
      <c r="T812" s="107">
        <v>1</v>
      </c>
    </row>
    <row r="813" spans="4:20" ht="15.6" x14ac:dyDescent="0.3">
      <c r="D813" s="62">
        <v>0.72916666666666663</v>
      </c>
      <c r="E813" s="45" t="s">
        <v>1183</v>
      </c>
      <c r="F813" s="45" t="s">
        <v>1232</v>
      </c>
      <c r="G813" s="45" t="s">
        <v>122</v>
      </c>
      <c r="H813" s="107">
        <v>1</v>
      </c>
      <c r="I813" s="107" t="s">
        <v>1233</v>
      </c>
      <c r="J813" s="107" t="s">
        <v>1233</v>
      </c>
      <c r="K813" s="107" t="s">
        <v>1233</v>
      </c>
      <c r="L813" s="107">
        <v>1</v>
      </c>
      <c r="O813" s="84" t="s">
        <v>1143</v>
      </c>
      <c r="P813" s="62">
        <v>0.33333333333333331</v>
      </c>
      <c r="Q813" s="45" t="s">
        <v>1205</v>
      </c>
      <c r="R813" s="45" t="s">
        <v>1232</v>
      </c>
      <c r="S813" s="45" t="s">
        <v>415</v>
      </c>
      <c r="T813" s="107">
        <v>1</v>
      </c>
    </row>
    <row r="814" spans="4:20" ht="15.6" x14ac:dyDescent="0.3">
      <c r="D814" s="62">
        <v>0.72916666666666663</v>
      </c>
      <c r="E814" s="45" t="s">
        <v>1183</v>
      </c>
      <c r="F814" s="45" t="s">
        <v>1232</v>
      </c>
      <c r="G814" s="45" t="s">
        <v>758</v>
      </c>
      <c r="H814" s="107" t="s">
        <v>1233</v>
      </c>
      <c r="I814" s="107" t="s">
        <v>1233</v>
      </c>
      <c r="J814" s="107" t="s">
        <v>1233</v>
      </c>
      <c r="K814" s="107" t="s">
        <v>1233</v>
      </c>
      <c r="L814" s="107">
        <v>1</v>
      </c>
      <c r="O814" s="84" t="s">
        <v>1143</v>
      </c>
      <c r="P814" s="62">
        <v>0.33333333333333331</v>
      </c>
      <c r="Q814" s="45" t="s">
        <v>1163</v>
      </c>
      <c r="R814" s="45" t="s">
        <v>1287</v>
      </c>
      <c r="S814" s="45" t="s">
        <v>338</v>
      </c>
      <c r="T814" s="107">
        <v>1</v>
      </c>
    </row>
    <row r="815" spans="4:20" ht="15.6" x14ac:dyDescent="0.3">
      <c r="D815" s="62">
        <v>0.72916666666666663</v>
      </c>
      <c r="E815" s="45" t="s">
        <v>1183</v>
      </c>
      <c r="F815" s="45" t="s">
        <v>1232</v>
      </c>
      <c r="G815" s="45" t="s">
        <v>438</v>
      </c>
      <c r="H815" s="107" t="s">
        <v>1233</v>
      </c>
      <c r="I815" s="107" t="s">
        <v>1233</v>
      </c>
      <c r="J815" s="107" t="s">
        <v>1233</v>
      </c>
      <c r="K815" s="107" t="s">
        <v>1233</v>
      </c>
      <c r="L815" s="107">
        <v>1</v>
      </c>
      <c r="O815" s="84" t="s">
        <v>1143</v>
      </c>
      <c r="P815" s="62">
        <v>0.33333333333333331</v>
      </c>
      <c r="Q815" s="45" t="s">
        <v>1198</v>
      </c>
      <c r="R815" s="45" t="s">
        <v>1232</v>
      </c>
      <c r="S815" s="45" t="s">
        <v>788</v>
      </c>
      <c r="T815" s="107">
        <v>1</v>
      </c>
    </row>
    <row r="816" spans="4:20" ht="15.6" x14ac:dyDescent="0.3">
      <c r="D816" s="62">
        <v>0.72916666666666663</v>
      </c>
      <c r="E816" s="45" t="s">
        <v>1183</v>
      </c>
      <c r="F816" s="45" t="s">
        <v>1232</v>
      </c>
      <c r="G816" s="45" t="s">
        <v>988</v>
      </c>
      <c r="H816" s="107">
        <v>1</v>
      </c>
      <c r="I816" s="107" t="s">
        <v>1233</v>
      </c>
      <c r="J816" s="107">
        <v>1</v>
      </c>
      <c r="K816" s="107" t="s">
        <v>1233</v>
      </c>
      <c r="L816" s="107" t="s">
        <v>1233</v>
      </c>
      <c r="O816" s="84" t="s">
        <v>1143</v>
      </c>
      <c r="P816" s="62">
        <v>0.33333333333333331</v>
      </c>
      <c r="Q816" s="45" t="s">
        <v>1198</v>
      </c>
      <c r="R816" s="45" t="s">
        <v>1232</v>
      </c>
      <c r="S816" s="45" t="s">
        <v>590</v>
      </c>
      <c r="T816" s="107">
        <v>1</v>
      </c>
    </row>
    <row r="817" spans="4:20" ht="15.6" x14ac:dyDescent="0.3">
      <c r="D817" s="62">
        <v>0.72916666666666663</v>
      </c>
      <c r="E817" s="45" t="s">
        <v>1213</v>
      </c>
      <c r="F817" s="45" t="s">
        <v>1342</v>
      </c>
      <c r="G817" s="45" t="s">
        <v>161</v>
      </c>
      <c r="H817" s="107" t="s">
        <v>1233</v>
      </c>
      <c r="I817" s="107" t="s">
        <v>1233</v>
      </c>
      <c r="J817" s="107">
        <v>1</v>
      </c>
      <c r="K817" s="107" t="s">
        <v>1233</v>
      </c>
      <c r="L817" s="107" t="s">
        <v>1233</v>
      </c>
      <c r="O817" s="84" t="s">
        <v>1143</v>
      </c>
      <c r="P817" s="62">
        <v>0.33333333333333331</v>
      </c>
      <c r="Q817" s="45" t="s">
        <v>1132</v>
      </c>
      <c r="R817" s="45" t="s">
        <v>1302</v>
      </c>
      <c r="S817" s="45" t="s">
        <v>338</v>
      </c>
      <c r="T817" s="107">
        <v>1</v>
      </c>
    </row>
    <row r="818" spans="4:20" ht="15.6" x14ac:dyDescent="0.3">
      <c r="D818" s="62">
        <v>0.72916666666666663</v>
      </c>
      <c r="E818" s="45" t="s">
        <v>1213</v>
      </c>
      <c r="F818" s="45" t="s">
        <v>1342</v>
      </c>
      <c r="G818" s="45" t="s">
        <v>104</v>
      </c>
      <c r="H818" s="107" t="s">
        <v>1233</v>
      </c>
      <c r="I818" s="107" t="s">
        <v>1233</v>
      </c>
      <c r="J818" s="107" t="s">
        <v>1233</v>
      </c>
      <c r="K818" s="107">
        <v>1</v>
      </c>
      <c r="L818" s="107" t="s">
        <v>1233</v>
      </c>
      <c r="O818" s="84" t="s">
        <v>1143</v>
      </c>
      <c r="P818" s="62">
        <v>0.33333333333333331</v>
      </c>
      <c r="Q818" s="45" t="s">
        <v>1207</v>
      </c>
      <c r="R818" s="45" t="s">
        <v>1342</v>
      </c>
      <c r="S818" s="45" t="s">
        <v>944</v>
      </c>
      <c r="T818" s="107">
        <v>1</v>
      </c>
    </row>
    <row r="819" spans="4:20" ht="15.6" x14ac:dyDescent="0.3">
      <c r="D819" s="62">
        <v>0.72916666666666663</v>
      </c>
      <c r="E819" s="45" t="s">
        <v>1213</v>
      </c>
      <c r="F819" s="45" t="s">
        <v>1342</v>
      </c>
      <c r="G819" s="45" t="s">
        <v>815</v>
      </c>
      <c r="H819" s="107">
        <v>1</v>
      </c>
      <c r="I819" s="107" t="s">
        <v>1233</v>
      </c>
      <c r="J819" s="107" t="s">
        <v>1233</v>
      </c>
      <c r="K819" s="107" t="s">
        <v>1233</v>
      </c>
      <c r="L819" s="107" t="s">
        <v>1233</v>
      </c>
      <c r="O819" s="84" t="s">
        <v>1143</v>
      </c>
      <c r="P819" s="62">
        <v>0.33333333333333331</v>
      </c>
      <c r="Q819" s="45" t="s">
        <v>1145</v>
      </c>
      <c r="R819" s="45" t="s">
        <v>1287</v>
      </c>
      <c r="S819" s="45" t="s">
        <v>776</v>
      </c>
      <c r="T819" s="107">
        <v>1</v>
      </c>
    </row>
    <row r="820" spans="4:20" ht="15.6" x14ac:dyDescent="0.3">
      <c r="D820" s="62">
        <v>0.72916666666666663</v>
      </c>
      <c r="E820" s="45" t="s">
        <v>1213</v>
      </c>
      <c r="F820" s="45" t="s">
        <v>1342</v>
      </c>
      <c r="G820" s="45" t="s">
        <v>821</v>
      </c>
      <c r="H820" s="107" t="s">
        <v>1233</v>
      </c>
      <c r="I820" s="107" t="s">
        <v>1233</v>
      </c>
      <c r="J820" s="107" t="s">
        <v>1233</v>
      </c>
      <c r="K820" s="107">
        <v>1</v>
      </c>
      <c r="L820" s="107" t="s">
        <v>1233</v>
      </c>
      <c r="O820" s="84" t="s">
        <v>1143</v>
      </c>
      <c r="P820" s="62">
        <v>0.33333333333333331</v>
      </c>
      <c r="Q820" s="45" t="s">
        <v>1154</v>
      </c>
      <c r="R820" s="45" t="s">
        <v>1842</v>
      </c>
      <c r="S820" s="45" t="s">
        <v>134</v>
      </c>
      <c r="T820" s="107">
        <v>1</v>
      </c>
    </row>
    <row r="821" spans="4:20" ht="15.6" x14ac:dyDescent="0.3">
      <c r="D821" s="62">
        <v>0.72916666666666663</v>
      </c>
      <c r="E821" s="45" t="s">
        <v>1208</v>
      </c>
      <c r="F821" s="45" t="s">
        <v>1332</v>
      </c>
      <c r="G821" s="45" t="s">
        <v>83</v>
      </c>
      <c r="H821" s="107">
        <v>1</v>
      </c>
      <c r="I821" s="107" t="s">
        <v>1233</v>
      </c>
      <c r="J821" s="107" t="s">
        <v>1233</v>
      </c>
      <c r="K821" s="107" t="s">
        <v>1233</v>
      </c>
      <c r="L821" s="107" t="s">
        <v>1233</v>
      </c>
      <c r="O821" s="84" t="s">
        <v>1143</v>
      </c>
      <c r="P821" s="62">
        <v>0.33333333333333331</v>
      </c>
      <c r="Q821" s="45" t="s">
        <v>1154</v>
      </c>
      <c r="R821" s="45" t="s">
        <v>1842</v>
      </c>
      <c r="S821" s="45" t="s">
        <v>596</v>
      </c>
      <c r="T821" s="107">
        <v>1</v>
      </c>
    </row>
    <row r="822" spans="4:20" ht="15.6" x14ac:dyDescent="0.3">
      <c r="D822" s="62">
        <v>0.72916666666666663</v>
      </c>
      <c r="E822" s="45" t="s">
        <v>1208</v>
      </c>
      <c r="F822" s="45" t="s">
        <v>1332</v>
      </c>
      <c r="G822" s="45" t="s">
        <v>608</v>
      </c>
      <c r="H822" s="107" t="s">
        <v>1233</v>
      </c>
      <c r="I822" s="107" t="s">
        <v>1233</v>
      </c>
      <c r="J822" s="107">
        <v>1</v>
      </c>
      <c r="K822" s="107" t="s">
        <v>1233</v>
      </c>
      <c r="L822" s="107" t="s">
        <v>1233</v>
      </c>
      <c r="O822" s="84" t="s">
        <v>1143</v>
      </c>
      <c r="P822" s="62">
        <v>0.33333333333333331</v>
      </c>
      <c r="Q822" s="45" t="s">
        <v>1160</v>
      </c>
      <c r="R822" s="45" t="s">
        <v>1302</v>
      </c>
      <c r="S822" s="45" t="s">
        <v>972</v>
      </c>
      <c r="T822" s="107">
        <v>1</v>
      </c>
    </row>
    <row r="823" spans="4:20" ht="15.6" x14ac:dyDescent="0.3">
      <c r="D823" s="62">
        <v>0.72916666666666663</v>
      </c>
      <c r="E823" s="45" t="s">
        <v>1208</v>
      </c>
      <c r="F823" s="45" t="s">
        <v>1332</v>
      </c>
      <c r="G823" s="45" t="s">
        <v>641</v>
      </c>
      <c r="H823" s="107">
        <v>1</v>
      </c>
      <c r="I823" s="107" t="s">
        <v>1233</v>
      </c>
      <c r="J823" s="107" t="s">
        <v>1233</v>
      </c>
      <c r="K823" s="107" t="s">
        <v>1233</v>
      </c>
      <c r="L823" s="107" t="s">
        <v>1233</v>
      </c>
      <c r="O823" s="84" t="s">
        <v>1143</v>
      </c>
      <c r="P823" s="62">
        <v>0.33333333333333331</v>
      </c>
      <c r="Q823" s="45" t="s">
        <v>1214</v>
      </c>
      <c r="R823" s="45" t="s">
        <v>1332</v>
      </c>
      <c r="S823" s="45" t="s">
        <v>692</v>
      </c>
      <c r="T823" s="107">
        <v>1</v>
      </c>
    </row>
    <row r="824" spans="4:20" ht="15.6" x14ac:dyDescent="0.3">
      <c r="D824" s="62">
        <v>0.72916666666666663</v>
      </c>
      <c r="E824" s="45" t="s">
        <v>1208</v>
      </c>
      <c r="F824" s="45" t="s">
        <v>1332</v>
      </c>
      <c r="G824" s="45" t="s">
        <v>320</v>
      </c>
      <c r="H824" s="107">
        <v>1</v>
      </c>
      <c r="I824" s="107" t="s">
        <v>1233</v>
      </c>
      <c r="J824" s="107" t="s">
        <v>1233</v>
      </c>
      <c r="K824" s="107" t="s">
        <v>1233</v>
      </c>
      <c r="L824" s="107" t="s">
        <v>1233</v>
      </c>
      <c r="O824" s="84" t="s">
        <v>1143</v>
      </c>
      <c r="P824" s="62">
        <v>0.33333333333333331</v>
      </c>
      <c r="Q824" s="45" t="s">
        <v>1148</v>
      </c>
      <c r="R824" s="45" t="s">
        <v>1332</v>
      </c>
      <c r="S824" s="45" t="s">
        <v>1146</v>
      </c>
      <c r="T824" s="107">
        <v>1</v>
      </c>
    </row>
    <row r="825" spans="4:20" ht="15.6" x14ac:dyDescent="0.3">
      <c r="D825" s="62">
        <v>0.72916666666666663</v>
      </c>
      <c r="E825" s="45" t="s">
        <v>1138</v>
      </c>
      <c r="F825" s="45" t="s">
        <v>1287</v>
      </c>
      <c r="G825" s="45" t="s">
        <v>315</v>
      </c>
      <c r="H825" s="107" t="s">
        <v>1233</v>
      </c>
      <c r="I825" s="107">
        <v>1</v>
      </c>
      <c r="J825" s="107" t="s">
        <v>1233</v>
      </c>
      <c r="K825" s="107">
        <v>1</v>
      </c>
      <c r="L825" s="107" t="s">
        <v>1233</v>
      </c>
      <c r="O825" s="84" t="s">
        <v>1143</v>
      </c>
      <c r="P825" s="62">
        <v>0.36458333333333331</v>
      </c>
      <c r="Q825" s="45" t="s">
        <v>1210</v>
      </c>
      <c r="R825" s="45" t="s">
        <v>1302</v>
      </c>
      <c r="S825" s="45" t="s">
        <v>134</v>
      </c>
      <c r="T825" s="107">
        <v>1</v>
      </c>
    </row>
    <row r="826" spans="4:20" ht="15.6" x14ac:dyDescent="0.3">
      <c r="D826" s="62">
        <v>0.72916666666666663</v>
      </c>
      <c r="E826" s="45" t="s">
        <v>1127</v>
      </c>
      <c r="F826" s="45" t="s">
        <v>1287</v>
      </c>
      <c r="G826" s="45" t="s">
        <v>182</v>
      </c>
      <c r="H826" s="107" t="s">
        <v>1233</v>
      </c>
      <c r="I826" s="107">
        <v>1</v>
      </c>
      <c r="J826" s="107" t="s">
        <v>1233</v>
      </c>
      <c r="K826" s="107" t="s">
        <v>1233</v>
      </c>
      <c r="L826" s="107" t="s">
        <v>1233</v>
      </c>
      <c r="O826" s="84" t="s">
        <v>1143</v>
      </c>
      <c r="P826" s="62">
        <v>0.36458333333333331</v>
      </c>
      <c r="Q826" s="45" t="s">
        <v>1210</v>
      </c>
      <c r="R826" s="45" t="s">
        <v>1302</v>
      </c>
      <c r="S826" s="45" t="s">
        <v>767</v>
      </c>
      <c r="T826" s="107">
        <v>1</v>
      </c>
    </row>
    <row r="827" spans="4:20" ht="15.6" x14ac:dyDescent="0.3">
      <c r="D827" s="62">
        <v>0.72916666666666663</v>
      </c>
      <c r="E827" s="45" t="s">
        <v>1127</v>
      </c>
      <c r="F827" s="45" t="s">
        <v>1287</v>
      </c>
      <c r="G827" s="45" t="s">
        <v>414</v>
      </c>
      <c r="H827" s="107" t="s">
        <v>1233</v>
      </c>
      <c r="I827" s="107" t="s">
        <v>1233</v>
      </c>
      <c r="J827" s="107" t="s">
        <v>1233</v>
      </c>
      <c r="K827" s="107">
        <v>1</v>
      </c>
      <c r="L827" s="107" t="s">
        <v>1233</v>
      </c>
      <c r="O827" s="84" t="s">
        <v>1143</v>
      </c>
      <c r="P827" s="62">
        <v>0.36458333333333331</v>
      </c>
      <c r="Q827" s="45" t="s">
        <v>1210</v>
      </c>
      <c r="R827" s="45" t="s">
        <v>1302</v>
      </c>
      <c r="S827" s="45" t="s">
        <v>596</v>
      </c>
      <c r="T827" s="107">
        <v>1</v>
      </c>
    </row>
    <row r="828" spans="4:20" ht="15.6" x14ac:dyDescent="0.3">
      <c r="D828" s="62">
        <v>0.72916666666666663</v>
      </c>
      <c r="E828" s="45" t="s">
        <v>1127</v>
      </c>
      <c r="F828" s="45" t="s">
        <v>1287</v>
      </c>
      <c r="G828" s="45" t="s">
        <v>471</v>
      </c>
      <c r="H828" s="107">
        <v>1</v>
      </c>
      <c r="I828" s="107" t="s">
        <v>1233</v>
      </c>
      <c r="J828" s="107" t="s">
        <v>1233</v>
      </c>
      <c r="K828" s="107" t="s">
        <v>1233</v>
      </c>
      <c r="L828" s="107" t="s">
        <v>1233</v>
      </c>
      <c r="O828" s="84" t="s">
        <v>1143</v>
      </c>
      <c r="P828" s="62">
        <v>0.36458333333333331</v>
      </c>
      <c r="Q828" s="45" t="s">
        <v>1176</v>
      </c>
      <c r="R828" s="45" t="s">
        <v>1342</v>
      </c>
      <c r="S828" s="45" t="s">
        <v>324</v>
      </c>
      <c r="T828" s="107">
        <v>1</v>
      </c>
    </row>
    <row r="829" spans="4:20" ht="15.6" x14ac:dyDescent="0.3">
      <c r="D829" s="62">
        <v>0.72916666666666663</v>
      </c>
      <c r="E829" s="45" t="s">
        <v>1127</v>
      </c>
      <c r="F829" s="45" t="s">
        <v>1287</v>
      </c>
      <c r="G829" s="45" t="s">
        <v>435</v>
      </c>
      <c r="H829" s="107" t="s">
        <v>1233</v>
      </c>
      <c r="I829" s="107">
        <v>1</v>
      </c>
      <c r="J829" s="107" t="s">
        <v>1233</v>
      </c>
      <c r="K829" s="107" t="s">
        <v>1233</v>
      </c>
      <c r="L829" s="107" t="s">
        <v>1233</v>
      </c>
      <c r="O829" s="84" t="s">
        <v>1143</v>
      </c>
      <c r="P829" s="62">
        <v>0.36458333333333331</v>
      </c>
      <c r="Q829" s="45" t="s">
        <v>1176</v>
      </c>
      <c r="R829" s="45" t="s">
        <v>1342</v>
      </c>
      <c r="S829" s="45" t="s">
        <v>776</v>
      </c>
      <c r="T829" s="107">
        <v>1</v>
      </c>
    </row>
    <row r="830" spans="4:20" ht="15.6" x14ac:dyDescent="0.3">
      <c r="D830" s="62">
        <v>0.72916666666666663</v>
      </c>
      <c r="E830" s="45" t="s">
        <v>1122</v>
      </c>
      <c r="F830" s="45" t="s">
        <v>1287</v>
      </c>
      <c r="G830" s="45" t="s">
        <v>233</v>
      </c>
      <c r="H830" s="107" t="s">
        <v>1233</v>
      </c>
      <c r="I830" s="107" t="s">
        <v>1233</v>
      </c>
      <c r="J830" s="107">
        <v>1</v>
      </c>
      <c r="K830" s="107" t="s">
        <v>1233</v>
      </c>
      <c r="L830" s="107" t="s">
        <v>1233</v>
      </c>
      <c r="O830" s="84" t="s">
        <v>1143</v>
      </c>
      <c r="P830" s="62">
        <v>0.36458333333333331</v>
      </c>
      <c r="Q830" s="45" t="s">
        <v>1139</v>
      </c>
      <c r="R830" s="45" t="s">
        <v>1287</v>
      </c>
      <c r="S830" s="45" t="s">
        <v>590</v>
      </c>
      <c r="T830" s="107">
        <v>1</v>
      </c>
    </row>
    <row r="831" spans="4:20" ht="15.6" x14ac:dyDescent="0.3">
      <c r="D831" s="62">
        <v>0.72916666666666663</v>
      </c>
      <c r="E831" s="45" t="s">
        <v>1122</v>
      </c>
      <c r="F831" s="45" t="s">
        <v>1287</v>
      </c>
      <c r="G831" s="45" t="s">
        <v>740</v>
      </c>
      <c r="H831" s="107">
        <v>1</v>
      </c>
      <c r="I831" s="107" t="s">
        <v>1233</v>
      </c>
      <c r="J831" s="107" t="s">
        <v>1233</v>
      </c>
      <c r="K831" s="107" t="s">
        <v>1233</v>
      </c>
      <c r="L831" s="107" t="s">
        <v>1233</v>
      </c>
      <c r="O831" s="84" t="s">
        <v>1143</v>
      </c>
      <c r="P831" s="62">
        <v>0.36458333333333331</v>
      </c>
      <c r="Q831" s="45" t="s">
        <v>1139</v>
      </c>
      <c r="R831" s="45" t="s">
        <v>1287</v>
      </c>
      <c r="S831" s="45" t="s">
        <v>614</v>
      </c>
      <c r="T831" s="107">
        <v>1</v>
      </c>
    </row>
    <row r="832" spans="4:20" ht="15.6" x14ac:dyDescent="0.3">
      <c r="D832" s="62">
        <v>0.72916666666666663</v>
      </c>
      <c r="E832" s="45" t="s">
        <v>1122</v>
      </c>
      <c r="F832" s="45" t="s">
        <v>1287</v>
      </c>
      <c r="G832" s="45" t="s">
        <v>303</v>
      </c>
      <c r="H832" s="107" t="s">
        <v>1233</v>
      </c>
      <c r="I832" s="107" t="s">
        <v>1233</v>
      </c>
      <c r="J832" s="107" t="s">
        <v>1233</v>
      </c>
      <c r="K832" s="107" t="s">
        <v>1233</v>
      </c>
      <c r="L832" s="107">
        <v>1</v>
      </c>
      <c r="O832" s="84" t="s">
        <v>1143</v>
      </c>
      <c r="P832" s="62">
        <v>0.36458333333333331</v>
      </c>
      <c r="Q832" s="45" t="s">
        <v>1157</v>
      </c>
      <c r="R832" s="45" t="s">
        <v>1232</v>
      </c>
      <c r="S832" s="45" t="s">
        <v>338</v>
      </c>
      <c r="T832" s="107">
        <v>1</v>
      </c>
    </row>
    <row r="833" spans="4:20" ht="15.6" x14ac:dyDescent="0.3">
      <c r="D833" s="62">
        <v>0.72916666666666663</v>
      </c>
      <c r="E833" s="45" t="s">
        <v>1122</v>
      </c>
      <c r="F833" s="45" t="s">
        <v>1287</v>
      </c>
      <c r="G833" s="45" t="s">
        <v>431</v>
      </c>
      <c r="H833" s="107" t="s">
        <v>1233</v>
      </c>
      <c r="I833" s="107">
        <v>1</v>
      </c>
      <c r="J833" s="107" t="s">
        <v>1233</v>
      </c>
      <c r="K833" s="107">
        <v>1</v>
      </c>
      <c r="L833" s="107" t="s">
        <v>1233</v>
      </c>
      <c r="O833" s="84" t="s">
        <v>1143</v>
      </c>
      <c r="P833" s="62">
        <v>0.36458333333333331</v>
      </c>
      <c r="Q833" s="45" t="s">
        <v>1205</v>
      </c>
      <c r="R833" s="45" t="s">
        <v>1232</v>
      </c>
      <c r="S833" s="45" t="s">
        <v>972</v>
      </c>
      <c r="T833" s="107">
        <v>1</v>
      </c>
    </row>
    <row r="834" spans="4:20" ht="15.6" x14ac:dyDescent="0.3">
      <c r="D834" s="62">
        <v>0.72916666666666663</v>
      </c>
      <c r="E834" s="45" t="s">
        <v>1165</v>
      </c>
      <c r="F834" s="45" t="s">
        <v>1342</v>
      </c>
      <c r="G834" s="45" t="s">
        <v>562</v>
      </c>
      <c r="H834" s="107" t="s">
        <v>1233</v>
      </c>
      <c r="I834" s="107" t="s">
        <v>1233</v>
      </c>
      <c r="J834" s="107">
        <v>1</v>
      </c>
      <c r="K834" s="107" t="s">
        <v>1233</v>
      </c>
      <c r="L834" s="107" t="s">
        <v>1233</v>
      </c>
      <c r="O834" s="84" t="s">
        <v>1143</v>
      </c>
      <c r="P834" s="62">
        <v>0.36458333333333331</v>
      </c>
      <c r="Q834" s="45" t="s">
        <v>1205</v>
      </c>
      <c r="R834" s="45" t="s">
        <v>1232</v>
      </c>
      <c r="S834" s="45" t="s">
        <v>1010</v>
      </c>
      <c r="T834" s="107">
        <v>1</v>
      </c>
    </row>
    <row r="835" spans="4:20" ht="15.6" x14ac:dyDescent="0.3">
      <c r="D835" s="62">
        <v>0.72916666666666663</v>
      </c>
      <c r="E835" s="45" t="s">
        <v>1165</v>
      </c>
      <c r="F835" s="45" t="s">
        <v>1342</v>
      </c>
      <c r="G835" s="45" t="s">
        <v>1006</v>
      </c>
      <c r="H835" s="107" t="s">
        <v>1233</v>
      </c>
      <c r="I835" s="107" t="s">
        <v>1233</v>
      </c>
      <c r="J835" s="107" t="s">
        <v>1233</v>
      </c>
      <c r="K835" s="107" t="s">
        <v>1233</v>
      </c>
      <c r="L835" s="107">
        <v>1</v>
      </c>
      <c r="O835" s="84" t="s">
        <v>1143</v>
      </c>
      <c r="P835" s="62">
        <v>0.36458333333333331</v>
      </c>
      <c r="Q835" s="45" t="s">
        <v>1163</v>
      </c>
      <c r="R835" s="45" t="s">
        <v>1287</v>
      </c>
      <c r="S835" s="45" t="s">
        <v>459</v>
      </c>
      <c r="T835" s="107">
        <v>1</v>
      </c>
    </row>
    <row r="836" spans="4:20" ht="15.6" x14ac:dyDescent="0.3">
      <c r="D836" s="62">
        <v>0.72916666666666663</v>
      </c>
      <c r="E836" s="45" t="s">
        <v>1168</v>
      </c>
      <c r="F836" s="45" t="s">
        <v>1232</v>
      </c>
      <c r="G836" s="45" t="s">
        <v>704</v>
      </c>
      <c r="H836" s="107" t="s">
        <v>1233</v>
      </c>
      <c r="I836" s="107" t="s">
        <v>1233</v>
      </c>
      <c r="J836" s="107">
        <v>1</v>
      </c>
      <c r="K836" s="107" t="s">
        <v>1233</v>
      </c>
      <c r="L836" s="107">
        <v>1</v>
      </c>
      <c r="O836" s="84" t="s">
        <v>1143</v>
      </c>
      <c r="P836" s="62">
        <v>0.36458333333333331</v>
      </c>
      <c r="Q836" s="45" t="s">
        <v>1163</v>
      </c>
      <c r="R836" s="45" t="s">
        <v>1287</v>
      </c>
      <c r="S836" s="45" t="s">
        <v>617</v>
      </c>
      <c r="T836" s="107">
        <v>1</v>
      </c>
    </row>
    <row r="837" spans="4:20" ht="15.6" x14ac:dyDescent="0.3">
      <c r="D837" s="62">
        <v>0.72916666666666663</v>
      </c>
      <c r="E837" s="45" t="s">
        <v>1168</v>
      </c>
      <c r="F837" s="45" t="s">
        <v>1232</v>
      </c>
      <c r="G837" s="45" t="s">
        <v>865</v>
      </c>
      <c r="H837" s="107">
        <v>1</v>
      </c>
      <c r="I837" s="107" t="s">
        <v>1233</v>
      </c>
      <c r="J837" s="107" t="s">
        <v>1233</v>
      </c>
      <c r="K837" s="107" t="s">
        <v>1233</v>
      </c>
      <c r="L837" s="107" t="s">
        <v>1233</v>
      </c>
      <c r="O837" s="84" t="s">
        <v>1143</v>
      </c>
      <c r="P837" s="62">
        <v>0.36458333333333331</v>
      </c>
      <c r="Q837" s="45" t="s">
        <v>1163</v>
      </c>
      <c r="R837" s="45" t="s">
        <v>1287</v>
      </c>
      <c r="S837" s="45" t="s">
        <v>731</v>
      </c>
      <c r="T837" s="107">
        <v>1</v>
      </c>
    </row>
    <row r="838" spans="4:20" ht="15.6" x14ac:dyDescent="0.3">
      <c r="D838" s="62">
        <v>0.72916666666666663</v>
      </c>
      <c r="E838" s="45" t="s">
        <v>1206</v>
      </c>
      <c r="F838" s="45" t="s">
        <v>1302</v>
      </c>
      <c r="G838" s="45" t="s">
        <v>42</v>
      </c>
      <c r="H838" s="107" t="s">
        <v>1233</v>
      </c>
      <c r="I838" s="107">
        <v>1</v>
      </c>
      <c r="J838" s="107" t="s">
        <v>1233</v>
      </c>
      <c r="K838" s="107" t="s">
        <v>1233</v>
      </c>
      <c r="L838" s="107" t="s">
        <v>1233</v>
      </c>
      <c r="O838" s="84" t="s">
        <v>1143</v>
      </c>
      <c r="P838" s="62">
        <v>0.36458333333333331</v>
      </c>
      <c r="Q838" s="45" t="s">
        <v>1198</v>
      </c>
      <c r="R838" s="45" t="s">
        <v>1232</v>
      </c>
      <c r="S838" s="45" t="s">
        <v>571</v>
      </c>
      <c r="T838" s="107">
        <v>1</v>
      </c>
    </row>
    <row r="839" spans="4:20" ht="15.6" x14ac:dyDescent="0.3">
      <c r="D839" s="62">
        <v>0.72916666666666663</v>
      </c>
      <c r="E839" s="45" t="s">
        <v>1206</v>
      </c>
      <c r="F839" s="45" t="s">
        <v>1302</v>
      </c>
      <c r="G839" s="45" t="s">
        <v>158</v>
      </c>
      <c r="H839" s="107" t="s">
        <v>1233</v>
      </c>
      <c r="I839" s="107" t="s">
        <v>1233</v>
      </c>
      <c r="J839" s="107" t="s">
        <v>1233</v>
      </c>
      <c r="K839" s="107">
        <v>1</v>
      </c>
      <c r="L839" s="107" t="s">
        <v>1233</v>
      </c>
      <c r="O839" s="84" t="s">
        <v>1143</v>
      </c>
      <c r="P839" s="62">
        <v>0.36458333333333331</v>
      </c>
      <c r="Q839" s="45" t="s">
        <v>1132</v>
      </c>
      <c r="R839" s="45" t="s">
        <v>1302</v>
      </c>
      <c r="S839" s="45" t="s">
        <v>731</v>
      </c>
      <c r="T839" s="107">
        <v>1</v>
      </c>
    </row>
    <row r="840" spans="4:20" ht="15.6" x14ac:dyDescent="0.3">
      <c r="D840" s="62">
        <v>0.72916666666666663</v>
      </c>
      <c r="E840" s="45" t="s">
        <v>1117</v>
      </c>
      <c r="F840" s="45" t="s">
        <v>1302</v>
      </c>
      <c r="G840" s="45" t="s">
        <v>815</v>
      </c>
      <c r="H840" s="107">
        <v>1</v>
      </c>
      <c r="I840" s="107" t="s">
        <v>1233</v>
      </c>
      <c r="J840" s="107" t="s">
        <v>1233</v>
      </c>
      <c r="K840" s="107" t="s">
        <v>1233</v>
      </c>
      <c r="L840" s="107" t="s">
        <v>1233</v>
      </c>
      <c r="O840" s="84" t="s">
        <v>1143</v>
      </c>
      <c r="P840" s="62">
        <v>0.36458333333333331</v>
      </c>
      <c r="Q840" s="45" t="s">
        <v>1132</v>
      </c>
      <c r="R840" s="45" t="s">
        <v>1302</v>
      </c>
      <c r="S840" s="45" t="s">
        <v>571</v>
      </c>
      <c r="T840" s="107">
        <v>1</v>
      </c>
    </row>
    <row r="841" spans="4:20" ht="15.6" x14ac:dyDescent="0.3">
      <c r="D841" s="62">
        <v>0.72916666666666663</v>
      </c>
      <c r="E841" s="45" t="s">
        <v>1117</v>
      </c>
      <c r="F841" s="45" t="s">
        <v>1302</v>
      </c>
      <c r="G841" s="45" t="s">
        <v>544</v>
      </c>
      <c r="H841" s="107" t="s">
        <v>1233</v>
      </c>
      <c r="I841" s="107">
        <v>1</v>
      </c>
      <c r="J841" s="107" t="s">
        <v>1233</v>
      </c>
      <c r="K841" s="107" t="s">
        <v>1233</v>
      </c>
      <c r="L841" s="107" t="s">
        <v>1233</v>
      </c>
      <c r="O841" s="84" t="s">
        <v>1143</v>
      </c>
      <c r="P841" s="62">
        <v>0.36458333333333331</v>
      </c>
      <c r="Q841" s="45" t="s">
        <v>1207</v>
      </c>
      <c r="R841" s="45" t="s">
        <v>1342</v>
      </c>
      <c r="S841" s="45" t="s">
        <v>134</v>
      </c>
      <c r="T841" s="107">
        <v>1</v>
      </c>
    </row>
    <row r="842" spans="4:20" ht="15.6" x14ac:dyDescent="0.3">
      <c r="D842" s="62">
        <v>0.72916666666666663</v>
      </c>
      <c r="E842" s="45" t="s">
        <v>1117</v>
      </c>
      <c r="F842" s="45" t="s">
        <v>1302</v>
      </c>
      <c r="G842" s="45" t="s">
        <v>273</v>
      </c>
      <c r="H842" s="107" t="s">
        <v>1233</v>
      </c>
      <c r="I842" s="107" t="s">
        <v>1233</v>
      </c>
      <c r="J842" s="107">
        <v>1</v>
      </c>
      <c r="K842" s="107" t="s">
        <v>1233</v>
      </c>
      <c r="L842" s="107" t="s">
        <v>1233</v>
      </c>
      <c r="O842" s="84" t="s">
        <v>1143</v>
      </c>
      <c r="P842" s="62">
        <v>0.36458333333333331</v>
      </c>
      <c r="Q842" s="45" t="s">
        <v>1207</v>
      </c>
      <c r="R842" s="45" t="s">
        <v>1342</v>
      </c>
      <c r="S842" s="45" t="s">
        <v>767</v>
      </c>
      <c r="T842" s="107">
        <v>1</v>
      </c>
    </row>
    <row r="843" spans="4:20" ht="15.6" x14ac:dyDescent="0.3">
      <c r="D843" s="62">
        <v>0.72916666666666663</v>
      </c>
      <c r="E843" s="45" t="s">
        <v>1117</v>
      </c>
      <c r="F843" s="45" t="s">
        <v>1302</v>
      </c>
      <c r="G843" s="45" t="s">
        <v>874</v>
      </c>
      <c r="H843" s="107" t="s">
        <v>1233</v>
      </c>
      <c r="I843" s="107" t="s">
        <v>1233</v>
      </c>
      <c r="J843" s="107" t="s">
        <v>1233</v>
      </c>
      <c r="K843" s="107">
        <v>1</v>
      </c>
      <c r="L843" s="107" t="s">
        <v>1233</v>
      </c>
      <c r="O843" s="84" t="s">
        <v>1143</v>
      </c>
      <c r="P843" s="62">
        <v>0.36458333333333331</v>
      </c>
      <c r="Q843" s="45" t="s">
        <v>1145</v>
      </c>
      <c r="R843" s="45" t="s">
        <v>1287</v>
      </c>
      <c r="S843" s="45" t="s">
        <v>294</v>
      </c>
      <c r="T843" s="107">
        <v>1</v>
      </c>
    </row>
    <row r="844" spans="4:20" ht="15.6" x14ac:dyDescent="0.3">
      <c r="D844" s="62">
        <v>0.72916666666666663</v>
      </c>
      <c r="E844" s="45" t="s">
        <v>1117</v>
      </c>
      <c r="F844" s="45" t="s">
        <v>1302</v>
      </c>
      <c r="G844" s="45" t="s">
        <v>988</v>
      </c>
      <c r="H844" s="107" t="s">
        <v>1233</v>
      </c>
      <c r="I844" s="107" t="s">
        <v>1233</v>
      </c>
      <c r="J844" s="107" t="s">
        <v>1233</v>
      </c>
      <c r="K844" s="107" t="s">
        <v>1233</v>
      </c>
      <c r="L844" s="107">
        <v>1</v>
      </c>
      <c r="O844" s="84" t="s">
        <v>1143</v>
      </c>
      <c r="P844" s="62">
        <v>0.36458333333333331</v>
      </c>
      <c r="Q844" s="45" t="s">
        <v>1145</v>
      </c>
      <c r="R844" s="45" t="s">
        <v>1287</v>
      </c>
      <c r="S844" s="45" t="s">
        <v>944</v>
      </c>
      <c r="T844" s="107">
        <v>1</v>
      </c>
    </row>
    <row r="845" spans="4:20" ht="15.6" x14ac:dyDescent="0.3">
      <c r="D845" s="62">
        <v>0.72916666666666663</v>
      </c>
      <c r="E845" s="45" t="s">
        <v>1297</v>
      </c>
      <c r="F845" s="45" t="s">
        <v>1287</v>
      </c>
      <c r="G845" s="45" t="s">
        <v>179</v>
      </c>
      <c r="H845" s="107">
        <v>1</v>
      </c>
      <c r="I845" s="107" t="s">
        <v>1233</v>
      </c>
      <c r="J845" s="107" t="s">
        <v>1233</v>
      </c>
      <c r="K845" s="107" t="s">
        <v>1233</v>
      </c>
      <c r="L845" s="107" t="s">
        <v>1233</v>
      </c>
      <c r="O845" s="84" t="s">
        <v>1143</v>
      </c>
      <c r="P845" s="62">
        <v>0.36458333333333331</v>
      </c>
      <c r="Q845" s="45" t="s">
        <v>1154</v>
      </c>
      <c r="R845" s="45" t="s">
        <v>1842</v>
      </c>
      <c r="S845" s="45" t="s">
        <v>692</v>
      </c>
      <c r="T845" s="107">
        <v>1</v>
      </c>
    </row>
    <row r="846" spans="4:20" ht="15.6" x14ac:dyDescent="0.3">
      <c r="D846" s="62">
        <v>0.72916666666666663</v>
      </c>
      <c r="E846" s="45" t="s">
        <v>1297</v>
      </c>
      <c r="F846" s="45" t="s">
        <v>1287</v>
      </c>
      <c r="G846" s="45" t="s">
        <v>803</v>
      </c>
      <c r="H846" s="107" t="s">
        <v>1233</v>
      </c>
      <c r="I846" s="107" t="s">
        <v>1233</v>
      </c>
      <c r="J846" s="107">
        <v>1</v>
      </c>
      <c r="K846" s="107" t="s">
        <v>1233</v>
      </c>
      <c r="L846" s="107" t="s">
        <v>1233</v>
      </c>
      <c r="O846" s="84" t="s">
        <v>1143</v>
      </c>
      <c r="P846" s="62">
        <v>0.36458333333333331</v>
      </c>
      <c r="Q846" s="45" t="s">
        <v>1160</v>
      </c>
      <c r="R846" s="45" t="s">
        <v>1302</v>
      </c>
      <c r="S846" s="45" t="s">
        <v>788</v>
      </c>
      <c r="T846" s="107">
        <v>1</v>
      </c>
    </row>
    <row r="847" spans="4:20" ht="15.6" x14ac:dyDescent="0.3">
      <c r="D847" s="62">
        <v>0.72916666666666663</v>
      </c>
      <c r="E847" s="45" t="s">
        <v>1297</v>
      </c>
      <c r="F847" s="45" t="s">
        <v>1287</v>
      </c>
      <c r="G847" s="45" t="s">
        <v>322</v>
      </c>
      <c r="H847" s="107">
        <v>1</v>
      </c>
      <c r="I847" s="107" t="s">
        <v>1233</v>
      </c>
      <c r="J847" s="107" t="s">
        <v>1233</v>
      </c>
      <c r="K847" s="107" t="s">
        <v>1233</v>
      </c>
      <c r="L847" s="107" t="s">
        <v>1233</v>
      </c>
      <c r="O847" s="84" t="s">
        <v>1143</v>
      </c>
      <c r="P847" s="62">
        <v>0.36458333333333331</v>
      </c>
      <c r="Q847" s="45" t="s">
        <v>1214</v>
      </c>
      <c r="R847" s="45" t="s">
        <v>1332</v>
      </c>
      <c r="S847" s="45" t="s">
        <v>966</v>
      </c>
      <c r="T847" s="107">
        <v>1</v>
      </c>
    </row>
    <row r="848" spans="4:20" ht="15.6" x14ac:dyDescent="0.3">
      <c r="D848" s="62">
        <v>0.72916666666666663</v>
      </c>
      <c r="E848" s="45" t="s">
        <v>1142</v>
      </c>
      <c r="F848" s="45" t="s">
        <v>1302</v>
      </c>
      <c r="G848" s="45" t="s">
        <v>303</v>
      </c>
      <c r="H848" s="107" t="s">
        <v>1233</v>
      </c>
      <c r="I848" s="107">
        <v>1</v>
      </c>
      <c r="J848" s="107" t="s">
        <v>1233</v>
      </c>
      <c r="K848" s="107" t="s">
        <v>1233</v>
      </c>
      <c r="L848" s="107" t="s">
        <v>1233</v>
      </c>
      <c r="O848" s="84" t="s">
        <v>1143</v>
      </c>
      <c r="P848" s="62">
        <v>0.36458333333333331</v>
      </c>
      <c r="Q848" s="45" t="s">
        <v>1148</v>
      </c>
      <c r="R848" s="45" t="s">
        <v>1332</v>
      </c>
      <c r="S848" s="45" t="s">
        <v>415</v>
      </c>
      <c r="T848" s="107">
        <v>1</v>
      </c>
    </row>
    <row r="849" spans="4:20" ht="15.6" x14ac:dyDescent="0.3">
      <c r="D849" s="62">
        <v>0.72916666666666663</v>
      </c>
      <c r="E849" s="45" t="s">
        <v>1142</v>
      </c>
      <c r="F849" s="45" t="s">
        <v>1302</v>
      </c>
      <c r="G849" s="45" t="s">
        <v>425</v>
      </c>
      <c r="H849" s="107" t="s">
        <v>1233</v>
      </c>
      <c r="I849" s="107" t="s">
        <v>1233</v>
      </c>
      <c r="J849" s="107">
        <v>1</v>
      </c>
      <c r="K849" s="107" t="s">
        <v>1233</v>
      </c>
      <c r="L849" s="107" t="s">
        <v>1233</v>
      </c>
      <c r="O849" s="84" t="s">
        <v>1143</v>
      </c>
      <c r="P849" s="62">
        <v>0.39583333333333331</v>
      </c>
      <c r="Q849" s="45" t="s">
        <v>1210</v>
      </c>
      <c r="R849" s="45" t="s">
        <v>1302</v>
      </c>
      <c r="S849" s="45" t="s">
        <v>415</v>
      </c>
      <c r="T849" s="107">
        <v>1</v>
      </c>
    </row>
    <row r="850" spans="4:20" ht="15.6" x14ac:dyDescent="0.3">
      <c r="D850" s="62">
        <v>0.72916666666666663</v>
      </c>
      <c r="E850" s="45" t="s">
        <v>1142</v>
      </c>
      <c r="F850" s="45" t="s">
        <v>1302</v>
      </c>
      <c r="G850" s="45" t="s">
        <v>861</v>
      </c>
      <c r="H850" s="107" t="s">
        <v>1233</v>
      </c>
      <c r="I850" s="107" t="s">
        <v>1233</v>
      </c>
      <c r="J850" s="107" t="s">
        <v>1233</v>
      </c>
      <c r="K850" s="107">
        <v>1</v>
      </c>
      <c r="L850" s="107" t="s">
        <v>1233</v>
      </c>
      <c r="O850" s="84" t="s">
        <v>1143</v>
      </c>
      <c r="P850" s="62">
        <v>0.39583333333333331</v>
      </c>
      <c r="Q850" s="45" t="s">
        <v>1176</v>
      </c>
      <c r="R850" s="45" t="s">
        <v>1342</v>
      </c>
      <c r="S850" s="45" t="s">
        <v>415</v>
      </c>
      <c r="T850" s="107">
        <v>1</v>
      </c>
    </row>
    <row r="851" spans="4:20" ht="15.6" x14ac:dyDescent="0.3">
      <c r="D851" s="62">
        <v>0.72916666666666663</v>
      </c>
      <c r="E851" s="45" t="s">
        <v>1197</v>
      </c>
      <c r="F851" s="45" t="s">
        <v>1302</v>
      </c>
      <c r="G851" s="45" t="s">
        <v>104</v>
      </c>
      <c r="H851" s="107" t="s">
        <v>1233</v>
      </c>
      <c r="I851" s="107" t="s">
        <v>1233</v>
      </c>
      <c r="J851" s="107">
        <v>1</v>
      </c>
      <c r="K851" s="107" t="s">
        <v>1233</v>
      </c>
      <c r="L851" s="107" t="s">
        <v>1233</v>
      </c>
      <c r="O851" s="84" t="s">
        <v>1143</v>
      </c>
      <c r="P851" s="62">
        <v>0.39583333333333331</v>
      </c>
      <c r="Q851" s="45" t="s">
        <v>1139</v>
      </c>
      <c r="R851" s="45" t="s">
        <v>1287</v>
      </c>
      <c r="S851" s="45" t="s">
        <v>465</v>
      </c>
      <c r="T851" s="107">
        <v>1</v>
      </c>
    </row>
    <row r="852" spans="4:20" ht="15.6" x14ac:dyDescent="0.3">
      <c r="D852" s="62">
        <v>0.72916666666666663</v>
      </c>
      <c r="E852" s="45" t="s">
        <v>1197</v>
      </c>
      <c r="F852" s="45" t="s">
        <v>1302</v>
      </c>
      <c r="G852" s="45" t="s">
        <v>216</v>
      </c>
      <c r="H852" s="107" t="s">
        <v>1233</v>
      </c>
      <c r="I852" s="107">
        <v>1</v>
      </c>
      <c r="J852" s="107" t="s">
        <v>1233</v>
      </c>
      <c r="K852" s="107" t="s">
        <v>1233</v>
      </c>
      <c r="L852" s="107" t="s">
        <v>1233</v>
      </c>
      <c r="O852" s="84" t="s">
        <v>1143</v>
      </c>
      <c r="P852" s="62">
        <v>0.39583333333333331</v>
      </c>
      <c r="Q852" s="45" t="s">
        <v>1157</v>
      </c>
      <c r="R852" s="45" t="s">
        <v>1232</v>
      </c>
      <c r="S852" s="45" t="s">
        <v>324</v>
      </c>
      <c r="T852" s="107">
        <v>1</v>
      </c>
    </row>
    <row r="853" spans="4:20" ht="15.6" x14ac:dyDescent="0.3">
      <c r="D853" s="62">
        <v>0.72916666666666663</v>
      </c>
      <c r="E853" s="45" t="s">
        <v>1197</v>
      </c>
      <c r="F853" s="45" t="s">
        <v>1302</v>
      </c>
      <c r="G853" s="45" t="s">
        <v>492</v>
      </c>
      <c r="H853" s="107">
        <v>1</v>
      </c>
      <c r="I853" s="107" t="s">
        <v>1233</v>
      </c>
      <c r="J853" s="107" t="s">
        <v>1233</v>
      </c>
      <c r="K853" s="107" t="s">
        <v>1233</v>
      </c>
      <c r="L853" s="107" t="s">
        <v>1233</v>
      </c>
      <c r="O853" s="84" t="s">
        <v>1143</v>
      </c>
      <c r="P853" s="62">
        <v>0.39583333333333331</v>
      </c>
      <c r="Q853" s="45" t="s">
        <v>1157</v>
      </c>
      <c r="R853" s="45" t="s">
        <v>1232</v>
      </c>
      <c r="S853" s="45" t="s">
        <v>776</v>
      </c>
      <c r="T853" s="107">
        <v>1</v>
      </c>
    </row>
    <row r="854" spans="4:20" ht="15.6" x14ac:dyDescent="0.3">
      <c r="D854" s="62">
        <v>0.72916666666666663</v>
      </c>
      <c r="E854" s="45" t="s">
        <v>1176</v>
      </c>
      <c r="F854" s="45" t="s">
        <v>1342</v>
      </c>
      <c r="G854" s="45" t="s">
        <v>158</v>
      </c>
      <c r="H854" s="107" t="s">
        <v>1233</v>
      </c>
      <c r="I854" s="107">
        <v>1</v>
      </c>
      <c r="J854" s="107" t="s">
        <v>1233</v>
      </c>
      <c r="K854" s="107" t="s">
        <v>1233</v>
      </c>
      <c r="L854" s="107" t="s">
        <v>1233</v>
      </c>
      <c r="O854" s="84" t="s">
        <v>1143</v>
      </c>
      <c r="P854" s="62">
        <v>0.39583333333333331</v>
      </c>
      <c r="Q854" s="45" t="s">
        <v>1157</v>
      </c>
      <c r="R854" s="45" t="s">
        <v>1232</v>
      </c>
      <c r="S854" s="45" t="s">
        <v>944</v>
      </c>
      <c r="T854" s="107">
        <v>1</v>
      </c>
    </row>
    <row r="855" spans="4:20" ht="15.6" x14ac:dyDescent="0.3">
      <c r="D855" s="62">
        <v>0.72916666666666663</v>
      </c>
      <c r="E855" s="45" t="s">
        <v>1176</v>
      </c>
      <c r="F855" s="45" t="s">
        <v>1342</v>
      </c>
      <c r="G855" s="45" t="s">
        <v>471</v>
      </c>
      <c r="H855" s="107" t="s">
        <v>1233</v>
      </c>
      <c r="I855" s="107" t="s">
        <v>1233</v>
      </c>
      <c r="J855" s="107" t="s">
        <v>1233</v>
      </c>
      <c r="K855" s="107">
        <v>1</v>
      </c>
      <c r="L855" s="107" t="s">
        <v>1233</v>
      </c>
      <c r="O855" s="84" t="s">
        <v>1143</v>
      </c>
      <c r="P855" s="62">
        <v>0.39583333333333331</v>
      </c>
      <c r="Q855" s="45" t="s">
        <v>1205</v>
      </c>
      <c r="R855" s="45" t="s">
        <v>1232</v>
      </c>
      <c r="S855" s="45" t="s">
        <v>617</v>
      </c>
      <c r="T855" s="107">
        <v>1</v>
      </c>
    </row>
    <row r="856" spans="4:20" ht="15.6" x14ac:dyDescent="0.3">
      <c r="D856" s="62">
        <v>0.72916666666666663</v>
      </c>
      <c r="E856" s="45" t="s">
        <v>1176</v>
      </c>
      <c r="F856" s="45" t="s">
        <v>1342</v>
      </c>
      <c r="G856" s="45" t="s">
        <v>922</v>
      </c>
      <c r="H856" s="107" t="s">
        <v>1233</v>
      </c>
      <c r="I856" s="107" t="s">
        <v>1233</v>
      </c>
      <c r="J856" s="107" t="s">
        <v>1233</v>
      </c>
      <c r="K856" s="107">
        <v>1</v>
      </c>
      <c r="L856" s="107" t="s">
        <v>1233</v>
      </c>
      <c r="O856" s="84" t="s">
        <v>1143</v>
      </c>
      <c r="P856" s="62">
        <v>0.39583333333333331</v>
      </c>
      <c r="Q856" s="45" t="s">
        <v>1163</v>
      </c>
      <c r="R856" s="45" t="s">
        <v>1287</v>
      </c>
      <c r="S856" s="45" t="s">
        <v>571</v>
      </c>
      <c r="T856" s="107">
        <v>1</v>
      </c>
    </row>
    <row r="857" spans="4:20" ht="15.6" x14ac:dyDescent="0.3">
      <c r="D857" s="62">
        <v>0.72916666666666663</v>
      </c>
      <c r="E857" s="45" t="s">
        <v>1176</v>
      </c>
      <c r="F857" s="45" t="s">
        <v>1342</v>
      </c>
      <c r="G857" s="45" t="s">
        <v>255</v>
      </c>
      <c r="H857" s="107" t="s">
        <v>1233</v>
      </c>
      <c r="I857" s="107" t="s">
        <v>1233</v>
      </c>
      <c r="J857" s="107" t="s">
        <v>1233</v>
      </c>
      <c r="K857" s="107">
        <v>1</v>
      </c>
      <c r="L857" s="107" t="s">
        <v>1233</v>
      </c>
      <c r="O857" s="84" t="s">
        <v>1143</v>
      </c>
      <c r="P857" s="62">
        <v>0.39583333333333331</v>
      </c>
      <c r="Q857" s="45" t="s">
        <v>1198</v>
      </c>
      <c r="R857" s="45" t="s">
        <v>1232</v>
      </c>
      <c r="S857" s="45" t="s">
        <v>767</v>
      </c>
      <c r="T857" s="107">
        <v>1</v>
      </c>
    </row>
    <row r="858" spans="4:20" ht="15.6" x14ac:dyDescent="0.3">
      <c r="D858" s="62">
        <v>0.72916666666666663</v>
      </c>
      <c r="E858" s="45" t="s">
        <v>1125</v>
      </c>
      <c r="F858" s="45" t="s">
        <v>1287</v>
      </c>
      <c r="G858" s="45" t="s">
        <v>32</v>
      </c>
      <c r="H858" s="107" t="s">
        <v>1233</v>
      </c>
      <c r="I858" s="107" t="s">
        <v>1233</v>
      </c>
      <c r="J858" s="107" t="s">
        <v>1233</v>
      </c>
      <c r="K858" s="107" t="s">
        <v>1233</v>
      </c>
      <c r="L858" s="107">
        <v>1</v>
      </c>
      <c r="O858" s="84" t="s">
        <v>1143</v>
      </c>
      <c r="P858" s="62">
        <v>0.39583333333333331</v>
      </c>
      <c r="Q858" s="45" t="s">
        <v>1198</v>
      </c>
      <c r="R858" s="45" t="s">
        <v>1232</v>
      </c>
      <c r="S858" s="45" t="s">
        <v>405</v>
      </c>
      <c r="T858" s="107">
        <v>1</v>
      </c>
    </row>
    <row r="859" spans="4:20" ht="15.6" x14ac:dyDescent="0.3">
      <c r="D859" s="62">
        <v>0.72916666666666663</v>
      </c>
      <c r="E859" s="45" t="s">
        <v>1125</v>
      </c>
      <c r="F859" s="45" t="s">
        <v>1287</v>
      </c>
      <c r="G859" s="45" t="s">
        <v>128</v>
      </c>
      <c r="H859" s="107" t="s">
        <v>1233</v>
      </c>
      <c r="I859" s="107" t="s">
        <v>1233</v>
      </c>
      <c r="J859" s="107">
        <v>1</v>
      </c>
      <c r="K859" s="107" t="s">
        <v>1233</v>
      </c>
      <c r="L859" s="107" t="s">
        <v>1233</v>
      </c>
      <c r="O859" s="84" t="s">
        <v>1143</v>
      </c>
      <c r="P859" s="62">
        <v>0.39583333333333331</v>
      </c>
      <c r="Q859" s="45" t="s">
        <v>1132</v>
      </c>
      <c r="R859" s="45" t="s">
        <v>1302</v>
      </c>
      <c r="S859" s="45" t="s">
        <v>692</v>
      </c>
      <c r="T859" s="107">
        <v>1</v>
      </c>
    </row>
    <row r="860" spans="4:20" ht="15.6" x14ac:dyDescent="0.3">
      <c r="D860" s="62">
        <v>0.72916666666666663</v>
      </c>
      <c r="E860" s="45" t="s">
        <v>1125</v>
      </c>
      <c r="F860" s="45" t="s">
        <v>1287</v>
      </c>
      <c r="G860" s="45" t="s">
        <v>249</v>
      </c>
      <c r="H860" s="107" t="s">
        <v>1233</v>
      </c>
      <c r="I860" s="107" t="s">
        <v>1233</v>
      </c>
      <c r="J860" s="107">
        <v>1</v>
      </c>
      <c r="K860" s="107" t="s">
        <v>1233</v>
      </c>
      <c r="L860" s="107" t="s">
        <v>1233</v>
      </c>
      <c r="O860" s="84" t="s">
        <v>1143</v>
      </c>
      <c r="P860" s="62">
        <v>0.39583333333333331</v>
      </c>
      <c r="Q860" s="45" t="s">
        <v>1207</v>
      </c>
      <c r="R860" s="45" t="s">
        <v>1342</v>
      </c>
      <c r="S860" s="45" t="s">
        <v>294</v>
      </c>
      <c r="T860" s="107">
        <v>1</v>
      </c>
    </row>
    <row r="861" spans="4:20" ht="15.6" x14ac:dyDescent="0.3">
      <c r="D861" s="62">
        <v>0.72916666666666663</v>
      </c>
      <c r="E861" s="45" t="s">
        <v>1125</v>
      </c>
      <c r="F861" s="45" t="s">
        <v>1287</v>
      </c>
      <c r="G861" s="45" t="s">
        <v>865</v>
      </c>
      <c r="H861" s="107">
        <v>1</v>
      </c>
      <c r="I861" s="107" t="s">
        <v>1233</v>
      </c>
      <c r="J861" s="107" t="s">
        <v>1233</v>
      </c>
      <c r="K861" s="107" t="s">
        <v>1233</v>
      </c>
      <c r="L861" s="107" t="s">
        <v>1233</v>
      </c>
      <c r="O861" s="84" t="s">
        <v>1143</v>
      </c>
      <c r="P861" s="62">
        <v>0.39583333333333331</v>
      </c>
      <c r="Q861" s="45" t="s">
        <v>1207</v>
      </c>
      <c r="R861" s="45" t="s">
        <v>1342</v>
      </c>
      <c r="S861" s="45" t="s">
        <v>596</v>
      </c>
      <c r="T861" s="107">
        <v>1</v>
      </c>
    </row>
    <row r="862" spans="4:20" ht="15.6" x14ac:dyDescent="0.3">
      <c r="D862" s="62">
        <v>0.72916666666666663</v>
      </c>
      <c r="E862" s="45" t="s">
        <v>1125</v>
      </c>
      <c r="F862" s="45" t="s">
        <v>1287</v>
      </c>
      <c r="G862" s="45" t="s">
        <v>977</v>
      </c>
      <c r="H862" s="107" t="s">
        <v>1233</v>
      </c>
      <c r="I862" s="107" t="s">
        <v>1233</v>
      </c>
      <c r="J862" s="107" t="s">
        <v>1233</v>
      </c>
      <c r="K862" s="107" t="s">
        <v>1233</v>
      </c>
      <c r="L862" s="107">
        <v>1</v>
      </c>
      <c r="O862" s="84" t="s">
        <v>1143</v>
      </c>
      <c r="P862" s="62">
        <v>0.39583333333333331</v>
      </c>
      <c r="Q862" s="45" t="s">
        <v>1145</v>
      </c>
      <c r="R862" s="45" t="s">
        <v>1287</v>
      </c>
      <c r="S862" s="45" t="s">
        <v>134</v>
      </c>
      <c r="T862" s="107">
        <v>1</v>
      </c>
    </row>
    <row r="863" spans="4:20" ht="15.6" x14ac:dyDescent="0.3">
      <c r="D863" s="62">
        <v>0.72916666666666663</v>
      </c>
      <c r="E863" s="45" t="s">
        <v>1139</v>
      </c>
      <c r="F863" s="45" t="s">
        <v>1287</v>
      </c>
      <c r="G863" s="45" t="s">
        <v>553</v>
      </c>
      <c r="H863" s="107" t="s">
        <v>1233</v>
      </c>
      <c r="I863" s="107">
        <v>1</v>
      </c>
      <c r="J863" s="107" t="s">
        <v>1233</v>
      </c>
      <c r="K863" s="107" t="s">
        <v>1233</v>
      </c>
      <c r="L863" s="107" t="s">
        <v>1233</v>
      </c>
      <c r="O863" s="84" t="s">
        <v>1143</v>
      </c>
      <c r="P863" s="62">
        <v>0.39583333333333331</v>
      </c>
      <c r="Q863" s="45" t="s">
        <v>1154</v>
      </c>
      <c r="R863" s="45" t="s">
        <v>1842</v>
      </c>
      <c r="S863" s="45" t="s">
        <v>459</v>
      </c>
      <c r="T863" s="107">
        <v>1</v>
      </c>
    </row>
    <row r="864" spans="4:20" ht="15.6" x14ac:dyDescent="0.3">
      <c r="D864" s="62">
        <v>0.72916666666666663</v>
      </c>
      <c r="E864" s="45" t="s">
        <v>1139</v>
      </c>
      <c r="F864" s="45" t="s">
        <v>1287</v>
      </c>
      <c r="G864" s="45" t="s">
        <v>249</v>
      </c>
      <c r="H864" s="107" t="s">
        <v>1233</v>
      </c>
      <c r="I864" s="107">
        <v>1</v>
      </c>
      <c r="J864" s="107" t="s">
        <v>1233</v>
      </c>
      <c r="K864" s="107" t="s">
        <v>1233</v>
      </c>
      <c r="L864" s="107" t="s">
        <v>1233</v>
      </c>
      <c r="O864" s="84" t="s">
        <v>1143</v>
      </c>
      <c r="P864" s="62">
        <v>0.39583333333333331</v>
      </c>
      <c r="Q864" s="45" t="s">
        <v>1154</v>
      </c>
      <c r="R864" s="45" t="s">
        <v>1842</v>
      </c>
      <c r="S864" s="45" t="s">
        <v>731</v>
      </c>
      <c r="T864" s="107">
        <v>1</v>
      </c>
    </row>
    <row r="865" spans="4:20" ht="15.6" x14ac:dyDescent="0.3">
      <c r="D865" s="62">
        <v>0.72916666666666663</v>
      </c>
      <c r="E865" s="45" t="s">
        <v>1139</v>
      </c>
      <c r="F865" s="45" t="s">
        <v>1287</v>
      </c>
      <c r="G865" s="45" t="s">
        <v>874</v>
      </c>
      <c r="H865" s="107" t="s">
        <v>1233</v>
      </c>
      <c r="I865" s="107" t="s">
        <v>1233</v>
      </c>
      <c r="J865" s="107" t="s">
        <v>1233</v>
      </c>
      <c r="K865" s="107">
        <v>1</v>
      </c>
      <c r="L865" s="107" t="s">
        <v>1233</v>
      </c>
      <c r="O865" s="84" t="s">
        <v>1143</v>
      </c>
      <c r="P865" s="62">
        <v>0.39583333333333331</v>
      </c>
      <c r="Q865" s="45" t="s">
        <v>1154</v>
      </c>
      <c r="R865" s="45" t="s">
        <v>1842</v>
      </c>
      <c r="S865" s="45" t="s">
        <v>966</v>
      </c>
      <c r="T865" s="107">
        <v>1</v>
      </c>
    </row>
    <row r="866" spans="4:20" ht="15.6" x14ac:dyDescent="0.3">
      <c r="D866" s="62">
        <v>0.72916666666666663</v>
      </c>
      <c r="E866" s="45" t="s">
        <v>1205</v>
      </c>
      <c r="F866" s="45" t="s">
        <v>1232</v>
      </c>
      <c r="G866" s="45" t="s">
        <v>233</v>
      </c>
      <c r="H866" s="107" t="s">
        <v>1233</v>
      </c>
      <c r="I866" s="107" t="s">
        <v>1233</v>
      </c>
      <c r="J866" s="107" t="s">
        <v>1233</v>
      </c>
      <c r="K866" s="107">
        <v>1</v>
      </c>
      <c r="L866" s="107" t="s">
        <v>1233</v>
      </c>
      <c r="O866" s="84" t="s">
        <v>1143</v>
      </c>
      <c r="P866" s="62">
        <v>0.39583333333333331</v>
      </c>
      <c r="Q866" s="45" t="s">
        <v>1160</v>
      </c>
      <c r="R866" s="45" t="s">
        <v>1302</v>
      </c>
      <c r="S866" s="45" t="s">
        <v>882</v>
      </c>
      <c r="T866" s="107">
        <v>1</v>
      </c>
    </row>
    <row r="867" spans="4:20" ht="15.6" x14ac:dyDescent="0.3">
      <c r="D867" s="62">
        <v>0.72916666666666663</v>
      </c>
      <c r="E867" s="45" t="s">
        <v>1191</v>
      </c>
      <c r="F867" s="45" t="s">
        <v>1232</v>
      </c>
      <c r="G867" s="45" t="s">
        <v>803</v>
      </c>
      <c r="H867" s="107" t="s">
        <v>1233</v>
      </c>
      <c r="I867" s="107" t="s">
        <v>1233</v>
      </c>
      <c r="J867" s="107" t="s">
        <v>1233</v>
      </c>
      <c r="K867" s="107">
        <v>1</v>
      </c>
      <c r="L867" s="107" t="s">
        <v>1233</v>
      </c>
      <c r="O867" s="84" t="s">
        <v>1143</v>
      </c>
      <c r="P867" s="62">
        <v>0.39583333333333331</v>
      </c>
      <c r="Q867" s="45" t="s">
        <v>1214</v>
      </c>
      <c r="R867" s="45" t="s">
        <v>1332</v>
      </c>
      <c r="S867" s="45" t="s">
        <v>614</v>
      </c>
      <c r="T867" s="107">
        <v>1</v>
      </c>
    </row>
    <row r="868" spans="4:20" ht="15.6" x14ac:dyDescent="0.3">
      <c r="D868" s="62">
        <v>0.72916666666666663</v>
      </c>
      <c r="E868" s="45" t="s">
        <v>1191</v>
      </c>
      <c r="F868" s="45" t="s">
        <v>1232</v>
      </c>
      <c r="G868" s="45" t="s">
        <v>713</v>
      </c>
      <c r="H868" s="107" t="s">
        <v>1233</v>
      </c>
      <c r="I868" s="107" t="s">
        <v>1233</v>
      </c>
      <c r="J868" s="107" t="s">
        <v>1233</v>
      </c>
      <c r="K868" s="107">
        <v>1</v>
      </c>
      <c r="L868" s="107" t="s">
        <v>1233</v>
      </c>
      <c r="O868" s="84" t="s">
        <v>1143</v>
      </c>
      <c r="P868" s="62">
        <v>0.39583333333333331</v>
      </c>
      <c r="Q868" s="45" t="s">
        <v>1148</v>
      </c>
      <c r="R868" s="45" t="s">
        <v>1332</v>
      </c>
      <c r="S868" s="45" t="s">
        <v>1010</v>
      </c>
      <c r="T868" s="107">
        <v>1</v>
      </c>
    </row>
    <row r="869" spans="4:20" ht="15.6" x14ac:dyDescent="0.3">
      <c r="D869" s="62">
        <v>0.72916666666666663</v>
      </c>
      <c r="E869" s="45" t="s">
        <v>1191</v>
      </c>
      <c r="F869" s="45" t="s">
        <v>1232</v>
      </c>
      <c r="G869" s="45" t="s">
        <v>471</v>
      </c>
      <c r="H869" s="107">
        <v>1</v>
      </c>
      <c r="I869" s="107" t="s">
        <v>1233</v>
      </c>
      <c r="J869" s="107" t="s">
        <v>1233</v>
      </c>
      <c r="K869" s="107" t="s">
        <v>1233</v>
      </c>
      <c r="L869" s="107" t="s">
        <v>1233</v>
      </c>
      <c r="O869" s="84" t="s">
        <v>1143</v>
      </c>
      <c r="P869" s="62">
        <v>0.44791666666666669</v>
      </c>
      <c r="Q869" s="45" t="s">
        <v>1210</v>
      </c>
      <c r="R869" s="45" t="s">
        <v>1302</v>
      </c>
      <c r="S869" s="45" t="s">
        <v>809</v>
      </c>
      <c r="T869" s="107">
        <v>1</v>
      </c>
    </row>
    <row r="870" spans="4:20" ht="15.6" x14ac:dyDescent="0.3">
      <c r="D870" s="62">
        <v>0.72916666666666663</v>
      </c>
      <c r="E870" s="45" t="s">
        <v>1191</v>
      </c>
      <c r="F870" s="45" t="s">
        <v>1232</v>
      </c>
      <c r="G870" s="45" t="s">
        <v>982</v>
      </c>
      <c r="H870" s="107" t="s">
        <v>1233</v>
      </c>
      <c r="I870" s="107" t="s">
        <v>1233</v>
      </c>
      <c r="J870" s="107" t="s">
        <v>1233</v>
      </c>
      <c r="K870" s="107" t="s">
        <v>1233</v>
      </c>
      <c r="L870" s="107">
        <v>1</v>
      </c>
      <c r="O870" s="84" t="s">
        <v>1143</v>
      </c>
      <c r="P870" s="62">
        <v>0.44791666666666669</v>
      </c>
      <c r="Q870" s="45" t="s">
        <v>1176</v>
      </c>
      <c r="R870" s="45" t="s">
        <v>1342</v>
      </c>
      <c r="S870" s="45" t="s">
        <v>587</v>
      </c>
      <c r="T870" s="107">
        <v>1</v>
      </c>
    </row>
    <row r="871" spans="4:20" ht="15.6" x14ac:dyDescent="0.3">
      <c r="D871" s="62">
        <v>0.72916666666666663</v>
      </c>
      <c r="E871" s="45" t="s">
        <v>1132</v>
      </c>
      <c r="F871" s="45" t="s">
        <v>1302</v>
      </c>
      <c r="G871" s="45" t="s">
        <v>438</v>
      </c>
      <c r="H871" s="107" t="s">
        <v>1233</v>
      </c>
      <c r="I871" s="107" t="s">
        <v>1233</v>
      </c>
      <c r="J871" s="107">
        <v>1</v>
      </c>
      <c r="K871" s="107" t="s">
        <v>1233</v>
      </c>
      <c r="L871" s="107" t="s">
        <v>1233</v>
      </c>
      <c r="O871" s="84" t="s">
        <v>1143</v>
      </c>
      <c r="P871" s="62">
        <v>0.44791666666666669</v>
      </c>
      <c r="Q871" s="45" t="s">
        <v>1139</v>
      </c>
      <c r="R871" s="45" t="s">
        <v>1287</v>
      </c>
      <c r="S871" s="45" t="s">
        <v>363</v>
      </c>
      <c r="T871" s="107">
        <v>1</v>
      </c>
    </row>
    <row r="872" spans="4:20" ht="15.6" x14ac:dyDescent="0.3">
      <c r="D872" s="62">
        <v>0.72916666666666663</v>
      </c>
      <c r="E872" s="45" t="s">
        <v>1211</v>
      </c>
      <c r="F872" s="45" t="s">
        <v>1302</v>
      </c>
      <c r="G872" s="45" t="s">
        <v>107</v>
      </c>
      <c r="H872" s="107" t="s">
        <v>1233</v>
      </c>
      <c r="I872" s="107" t="s">
        <v>1233</v>
      </c>
      <c r="J872" s="107" t="s">
        <v>1233</v>
      </c>
      <c r="K872" s="107">
        <v>1</v>
      </c>
      <c r="L872" s="107" t="s">
        <v>1233</v>
      </c>
      <c r="O872" s="84" t="s">
        <v>1143</v>
      </c>
      <c r="P872" s="62">
        <v>0.44791666666666669</v>
      </c>
      <c r="Q872" s="45" t="s">
        <v>1157</v>
      </c>
      <c r="R872" s="45" t="s">
        <v>1232</v>
      </c>
      <c r="S872" s="45" t="s">
        <v>465</v>
      </c>
      <c r="T872" s="107">
        <v>1</v>
      </c>
    </row>
    <row r="873" spans="4:20" ht="15.6" x14ac:dyDescent="0.3">
      <c r="D873" s="62">
        <v>0.72916666666666663</v>
      </c>
      <c r="E873" s="45" t="s">
        <v>1211</v>
      </c>
      <c r="F873" s="45" t="s">
        <v>1302</v>
      </c>
      <c r="G873" s="45" t="s">
        <v>249</v>
      </c>
      <c r="H873" s="107" t="s">
        <v>1233</v>
      </c>
      <c r="I873" s="107">
        <v>1</v>
      </c>
      <c r="J873" s="107" t="s">
        <v>1233</v>
      </c>
      <c r="K873" s="107" t="s">
        <v>1233</v>
      </c>
      <c r="L873" s="107" t="s">
        <v>1233</v>
      </c>
      <c r="O873" s="84" t="s">
        <v>1143</v>
      </c>
      <c r="P873" s="62">
        <v>0.44791666666666669</v>
      </c>
      <c r="Q873" s="45" t="s">
        <v>1205</v>
      </c>
      <c r="R873" s="45" t="s">
        <v>1232</v>
      </c>
      <c r="S873" s="45" t="s">
        <v>906</v>
      </c>
      <c r="T873" s="107">
        <v>1</v>
      </c>
    </row>
    <row r="874" spans="4:20" ht="15.6" x14ac:dyDescent="0.3">
      <c r="D874" s="62">
        <v>0.72916666666666663</v>
      </c>
      <c r="E874" s="45" t="s">
        <v>1211</v>
      </c>
      <c r="F874" s="45" t="s">
        <v>1302</v>
      </c>
      <c r="G874" s="45" t="s">
        <v>303</v>
      </c>
      <c r="H874" s="107" t="s">
        <v>1233</v>
      </c>
      <c r="I874" s="107">
        <v>1</v>
      </c>
      <c r="J874" s="107" t="s">
        <v>1233</v>
      </c>
      <c r="K874" s="107" t="s">
        <v>1233</v>
      </c>
      <c r="L874" s="107" t="s">
        <v>1233</v>
      </c>
      <c r="O874" s="84" t="s">
        <v>1143</v>
      </c>
      <c r="P874" s="62">
        <v>0.44791666666666669</v>
      </c>
      <c r="Q874" s="45" t="s">
        <v>1163</v>
      </c>
      <c r="R874" s="45" t="s">
        <v>1287</v>
      </c>
      <c r="S874" s="45" t="s">
        <v>228</v>
      </c>
      <c r="T874" s="107">
        <v>1</v>
      </c>
    </row>
    <row r="875" spans="4:20" ht="15.6" x14ac:dyDescent="0.3">
      <c r="D875" s="62">
        <v>0.72916666666666663</v>
      </c>
      <c r="E875" s="45" t="s">
        <v>1211</v>
      </c>
      <c r="F875" s="45" t="s">
        <v>1302</v>
      </c>
      <c r="G875" s="45" t="s">
        <v>438</v>
      </c>
      <c r="H875" s="107" t="s">
        <v>1233</v>
      </c>
      <c r="I875" s="107" t="s">
        <v>1233</v>
      </c>
      <c r="J875" s="107">
        <v>1</v>
      </c>
      <c r="K875" s="107" t="s">
        <v>1233</v>
      </c>
      <c r="L875" s="107" t="s">
        <v>1233</v>
      </c>
      <c r="O875" s="84" t="s">
        <v>1143</v>
      </c>
      <c r="P875" s="62">
        <v>0.44791666666666669</v>
      </c>
      <c r="Q875" s="45" t="s">
        <v>1198</v>
      </c>
      <c r="R875" s="45" t="s">
        <v>1232</v>
      </c>
      <c r="S875" s="45" t="s">
        <v>363</v>
      </c>
      <c r="T875" s="107">
        <v>1</v>
      </c>
    </row>
    <row r="876" spans="4:20" ht="15.6" x14ac:dyDescent="0.3">
      <c r="D876" s="62">
        <v>0.72916666666666663</v>
      </c>
      <c r="E876" s="45" t="s">
        <v>1211</v>
      </c>
      <c r="F876" s="45" t="s">
        <v>1302</v>
      </c>
      <c r="G876" s="45" t="s">
        <v>846</v>
      </c>
      <c r="H876" s="107">
        <v>1</v>
      </c>
      <c r="I876" s="107" t="s">
        <v>1233</v>
      </c>
      <c r="J876" s="107" t="s">
        <v>1233</v>
      </c>
      <c r="K876" s="107" t="s">
        <v>1233</v>
      </c>
      <c r="L876" s="107" t="s">
        <v>1233</v>
      </c>
      <c r="O876" s="84" t="s">
        <v>1143</v>
      </c>
      <c r="P876" s="62">
        <v>0.44791666666666669</v>
      </c>
      <c r="Q876" s="45" t="s">
        <v>1132</v>
      </c>
      <c r="R876" s="45" t="s">
        <v>1302</v>
      </c>
      <c r="S876" s="45" t="s">
        <v>906</v>
      </c>
      <c r="T876" s="107">
        <v>1</v>
      </c>
    </row>
    <row r="877" spans="4:20" ht="15.6" x14ac:dyDescent="0.3">
      <c r="D877" s="62">
        <v>0.72916666666666663</v>
      </c>
      <c r="E877" s="45" t="s">
        <v>1211</v>
      </c>
      <c r="F877" s="45" t="s">
        <v>1302</v>
      </c>
      <c r="G877" s="45" t="s">
        <v>1008</v>
      </c>
      <c r="H877" s="107" t="s">
        <v>1233</v>
      </c>
      <c r="I877" s="107" t="s">
        <v>1233</v>
      </c>
      <c r="J877" s="107">
        <v>1</v>
      </c>
      <c r="K877" s="107" t="s">
        <v>1233</v>
      </c>
      <c r="L877" s="107" t="s">
        <v>1233</v>
      </c>
      <c r="O877" s="84" t="s">
        <v>1143</v>
      </c>
      <c r="P877" s="62">
        <v>0.44791666666666669</v>
      </c>
      <c r="Q877" s="45" t="s">
        <v>1132</v>
      </c>
      <c r="R877" s="45" t="s">
        <v>1302</v>
      </c>
      <c r="S877" s="45" t="s">
        <v>614</v>
      </c>
      <c r="T877" s="107">
        <v>1</v>
      </c>
    </row>
    <row r="878" spans="4:20" ht="15.6" x14ac:dyDescent="0.3">
      <c r="D878" s="62">
        <v>0.72916666666666663</v>
      </c>
      <c r="E878" s="45" t="s">
        <v>1145</v>
      </c>
      <c r="F878" s="45" t="s">
        <v>1287</v>
      </c>
      <c r="G878" s="45" t="s">
        <v>734</v>
      </c>
      <c r="H878" s="107" t="s">
        <v>1233</v>
      </c>
      <c r="I878" s="107">
        <v>1</v>
      </c>
      <c r="J878" s="107" t="s">
        <v>1233</v>
      </c>
      <c r="K878" s="107">
        <v>1</v>
      </c>
      <c r="L878" s="107" t="s">
        <v>1233</v>
      </c>
      <c r="O878" s="84" t="s">
        <v>1143</v>
      </c>
      <c r="P878" s="62">
        <v>0.44791666666666669</v>
      </c>
      <c r="Q878" s="45" t="s">
        <v>1207</v>
      </c>
      <c r="R878" s="45" t="s">
        <v>1342</v>
      </c>
      <c r="S878" s="45" t="s">
        <v>614</v>
      </c>
      <c r="T878" s="107">
        <v>1</v>
      </c>
    </row>
    <row r="879" spans="4:20" ht="15.6" x14ac:dyDescent="0.3">
      <c r="D879" s="62">
        <v>0.72916666666666663</v>
      </c>
      <c r="E879" s="45" t="s">
        <v>1145</v>
      </c>
      <c r="F879" s="45" t="s">
        <v>1287</v>
      </c>
      <c r="G879" s="45" t="s">
        <v>670</v>
      </c>
      <c r="H879" s="107" t="s">
        <v>1233</v>
      </c>
      <c r="I879" s="107">
        <v>1</v>
      </c>
      <c r="J879" s="107" t="s">
        <v>1233</v>
      </c>
      <c r="K879" s="107" t="s">
        <v>1233</v>
      </c>
      <c r="L879" s="107" t="s">
        <v>1233</v>
      </c>
      <c r="O879" s="84" t="s">
        <v>1143</v>
      </c>
      <c r="P879" s="62">
        <v>0.44791666666666669</v>
      </c>
      <c r="Q879" s="45" t="s">
        <v>1145</v>
      </c>
      <c r="R879" s="45" t="s">
        <v>1287</v>
      </c>
      <c r="S879" s="45" t="s">
        <v>19</v>
      </c>
      <c r="T879" s="107">
        <v>1</v>
      </c>
    </row>
    <row r="880" spans="4:20" ht="15.6" x14ac:dyDescent="0.3">
      <c r="D880" s="62">
        <v>0.72916666666666663</v>
      </c>
      <c r="E880" s="45" t="s">
        <v>1145</v>
      </c>
      <c r="F880" s="45" t="s">
        <v>1287</v>
      </c>
      <c r="G880" s="45" t="s">
        <v>865</v>
      </c>
      <c r="H880" s="107" t="s">
        <v>1233</v>
      </c>
      <c r="I880" s="107" t="s">
        <v>1233</v>
      </c>
      <c r="J880" s="107">
        <v>1</v>
      </c>
      <c r="K880" s="107" t="s">
        <v>1233</v>
      </c>
      <c r="L880" s="107" t="s">
        <v>1233</v>
      </c>
      <c r="O880" s="84" t="s">
        <v>1143</v>
      </c>
      <c r="P880" s="62">
        <v>0.44791666666666669</v>
      </c>
      <c r="Q880" s="45" t="s">
        <v>1154</v>
      </c>
      <c r="R880" s="45" t="s">
        <v>1842</v>
      </c>
      <c r="S880" s="45" t="s">
        <v>587</v>
      </c>
      <c r="T880" s="107">
        <v>1</v>
      </c>
    </row>
    <row r="881" spans="4:20" ht="15.6" x14ac:dyDescent="0.3">
      <c r="D881" s="62">
        <v>0.72916666666666663</v>
      </c>
      <c r="E881" s="45" t="s">
        <v>1195</v>
      </c>
      <c r="F881" s="45" t="s">
        <v>1302</v>
      </c>
      <c r="G881" s="45" t="s">
        <v>164</v>
      </c>
      <c r="H881" s="107" t="s">
        <v>1233</v>
      </c>
      <c r="I881" s="107" t="s">
        <v>1233</v>
      </c>
      <c r="J881" s="107" t="s">
        <v>1233</v>
      </c>
      <c r="K881" s="107" t="s">
        <v>1233</v>
      </c>
      <c r="L881" s="107">
        <v>1</v>
      </c>
      <c r="O881" s="84" t="s">
        <v>1143</v>
      </c>
      <c r="P881" s="62">
        <v>0.44791666666666669</v>
      </c>
      <c r="Q881" s="45" t="s">
        <v>1160</v>
      </c>
      <c r="R881" s="45" t="s">
        <v>1302</v>
      </c>
      <c r="S881" s="45" t="s">
        <v>617</v>
      </c>
      <c r="T881" s="107">
        <v>1</v>
      </c>
    </row>
    <row r="882" spans="4:20" ht="15.6" x14ac:dyDescent="0.3">
      <c r="D882" s="62">
        <v>0.72916666666666663</v>
      </c>
      <c r="E882" s="45" t="s">
        <v>1195</v>
      </c>
      <c r="F882" s="45" t="s">
        <v>1302</v>
      </c>
      <c r="G882" s="45" t="s">
        <v>761</v>
      </c>
      <c r="H882" s="107" t="s">
        <v>1233</v>
      </c>
      <c r="I882" s="107">
        <v>1</v>
      </c>
      <c r="J882" s="107" t="s">
        <v>1233</v>
      </c>
      <c r="K882" s="107" t="s">
        <v>1233</v>
      </c>
      <c r="L882" s="107" t="s">
        <v>1233</v>
      </c>
      <c r="O882" s="84" t="s">
        <v>1143</v>
      </c>
      <c r="P882" s="62">
        <v>0.44791666666666669</v>
      </c>
      <c r="Q882" s="45" t="s">
        <v>1160</v>
      </c>
      <c r="R882" s="45" t="s">
        <v>1302</v>
      </c>
      <c r="S882" s="45" t="s">
        <v>405</v>
      </c>
      <c r="T882" s="107">
        <v>1</v>
      </c>
    </row>
    <row r="883" spans="4:20" ht="15.6" x14ac:dyDescent="0.3">
      <c r="D883" s="62">
        <v>0.72916666666666663</v>
      </c>
      <c r="E883" s="45" t="s">
        <v>1195</v>
      </c>
      <c r="F883" s="45" t="s">
        <v>1302</v>
      </c>
      <c r="G883" s="45" t="s">
        <v>740</v>
      </c>
      <c r="H883" s="107" t="s">
        <v>1233</v>
      </c>
      <c r="I883" s="107" t="s">
        <v>1233</v>
      </c>
      <c r="J883" s="107" t="s">
        <v>1233</v>
      </c>
      <c r="K883" s="107" t="s">
        <v>1233</v>
      </c>
      <c r="L883" s="107">
        <v>1</v>
      </c>
      <c r="O883" s="84" t="s">
        <v>1143</v>
      </c>
      <c r="P883" s="62">
        <v>0.44791666666666669</v>
      </c>
      <c r="Q883" s="45" t="s">
        <v>1160</v>
      </c>
      <c r="R883" s="45" t="s">
        <v>1302</v>
      </c>
      <c r="S883" s="45" t="s">
        <v>363</v>
      </c>
      <c r="T883" s="107">
        <v>1</v>
      </c>
    </row>
    <row r="884" spans="4:20" ht="15.6" x14ac:dyDescent="0.3">
      <c r="D884" s="62">
        <v>0.72916666666666663</v>
      </c>
      <c r="E884" s="45" t="s">
        <v>1195</v>
      </c>
      <c r="F884" s="45" t="s">
        <v>1302</v>
      </c>
      <c r="G884" s="45" t="s">
        <v>641</v>
      </c>
      <c r="H884" s="107" t="s">
        <v>1233</v>
      </c>
      <c r="I884" s="107" t="s">
        <v>1233</v>
      </c>
      <c r="J884" s="107" t="s">
        <v>1233</v>
      </c>
      <c r="K884" s="107">
        <v>1</v>
      </c>
      <c r="L884" s="107" t="s">
        <v>1233</v>
      </c>
      <c r="O884" s="84" t="s">
        <v>1143</v>
      </c>
      <c r="P884" s="62">
        <v>0.44791666666666669</v>
      </c>
      <c r="Q884" s="45" t="s">
        <v>1214</v>
      </c>
      <c r="R884" s="45" t="s">
        <v>1332</v>
      </c>
      <c r="S884" s="45" t="s">
        <v>903</v>
      </c>
      <c r="T884" s="107">
        <v>1</v>
      </c>
    </row>
    <row r="885" spans="4:20" ht="15.6" x14ac:dyDescent="0.3">
      <c r="D885" s="62">
        <v>0.72916666666666663</v>
      </c>
      <c r="E885" s="45" t="s">
        <v>1184</v>
      </c>
      <c r="F885" s="45" t="s">
        <v>1342</v>
      </c>
      <c r="G885" s="45" t="s">
        <v>185</v>
      </c>
      <c r="H885" s="107" t="s">
        <v>1233</v>
      </c>
      <c r="I885" s="107" t="s">
        <v>1233</v>
      </c>
      <c r="J885" s="107" t="s">
        <v>1233</v>
      </c>
      <c r="K885" s="107">
        <v>1</v>
      </c>
      <c r="L885" s="107" t="s">
        <v>1233</v>
      </c>
      <c r="O885" s="84" t="s">
        <v>1143</v>
      </c>
      <c r="P885" s="62">
        <v>0.44791666666666669</v>
      </c>
      <c r="Q885" s="45" t="s">
        <v>1148</v>
      </c>
      <c r="R885" s="45" t="s">
        <v>1332</v>
      </c>
      <c r="S885" s="45" t="s">
        <v>882</v>
      </c>
      <c r="T885" s="107">
        <v>1</v>
      </c>
    </row>
    <row r="886" spans="4:20" ht="15.6" x14ac:dyDescent="0.3">
      <c r="D886" s="62">
        <v>0.72916666666666663</v>
      </c>
      <c r="E886" s="45" t="s">
        <v>1184</v>
      </c>
      <c r="F886" s="45" t="s">
        <v>1342</v>
      </c>
      <c r="G886" s="45" t="s">
        <v>164</v>
      </c>
      <c r="H886" s="107" t="s">
        <v>1233</v>
      </c>
      <c r="I886" s="107" t="s">
        <v>1233</v>
      </c>
      <c r="J886" s="107">
        <v>1</v>
      </c>
      <c r="K886" s="107" t="s">
        <v>1233</v>
      </c>
      <c r="L886" s="107" t="s">
        <v>1233</v>
      </c>
      <c r="O886" s="84" t="s">
        <v>1143</v>
      </c>
      <c r="P886" s="62">
        <v>0.47916666666666669</v>
      </c>
      <c r="Q886" s="45" t="s">
        <v>1210</v>
      </c>
      <c r="R886" s="45" t="s">
        <v>1302</v>
      </c>
      <c r="S886" s="45" t="s">
        <v>495</v>
      </c>
      <c r="T886" s="107">
        <v>1</v>
      </c>
    </row>
    <row r="887" spans="4:20" ht="15.6" x14ac:dyDescent="0.3">
      <c r="D887" s="62">
        <v>0.72916666666666663</v>
      </c>
      <c r="E887" s="45" t="s">
        <v>1184</v>
      </c>
      <c r="F887" s="45" t="s">
        <v>1342</v>
      </c>
      <c r="G887" s="45" t="s">
        <v>101</v>
      </c>
      <c r="H887" s="107" t="s">
        <v>1233</v>
      </c>
      <c r="I887" s="107" t="s">
        <v>1233</v>
      </c>
      <c r="J887" s="107" t="s">
        <v>1233</v>
      </c>
      <c r="K887" s="107">
        <v>1</v>
      </c>
      <c r="L887" s="107" t="s">
        <v>1233</v>
      </c>
      <c r="O887" s="84" t="s">
        <v>1143</v>
      </c>
      <c r="P887" s="62">
        <v>0.47916666666666669</v>
      </c>
      <c r="Q887" s="45" t="s">
        <v>1139</v>
      </c>
      <c r="R887" s="45" t="s">
        <v>1287</v>
      </c>
      <c r="S887" s="45" t="s">
        <v>903</v>
      </c>
      <c r="T887" s="107">
        <v>1</v>
      </c>
    </row>
    <row r="888" spans="4:20" ht="15.6" x14ac:dyDescent="0.3">
      <c r="D888" s="62">
        <v>0.72916666666666663</v>
      </c>
      <c r="E888" s="45" t="s">
        <v>1184</v>
      </c>
      <c r="F888" s="45" t="s">
        <v>1342</v>
      </c>
      <c r="G888" s="45" t="s">
        <v>773</v>
      </c>
      <c r="H888" s="107">
        <v>1</v>
      </c>
      <c r="I888" s="107" t="s">
        <v>1233</v>
      </c>
      <c r="J888" s="107" t="s">
        <v>1233</v>
      </c>
      <c r="K888" s="107" t="s">
        <v>1233</v>
      </c>
      <c r="L888" s="107" t="s">
        <v>1233</v>
      </c>
      <c r="O888" s="84" t="s">
        <v>1143</v>
      </c>
      <c r="P888" s="62">
        <v>0.47916666666666669</v>
      </c>
      <c r="Q888" s="45" t="s">
        <v>1157</v>
      </c>
      <c r="R888" s="45" t="s">
        <v>1232</v>
      </c>
      <c r="S888" s="45" t="s">
        <v>228</v>
      </c>
      <c r="T888" s="107">
        <v>1</v>
      </c>
    </row>
    <row r="889" spans="4:20" ht="15.6" x14ac:dyDescent="0.3">
      <c r="D889" s="62">
        <v>0.72916666666666663</v>
      </c>
      <c r="E889" s="45" t="s">
        <v>1184</v>
      </c>
      <c r="F889" s="45" t="s">
        <v>1342</v>
      </c>
      <c r="G889" s="45" t="s">
        <v>318</v>
      </c>
      <c r="H889" s="107" t="s">
        <v>1233</v>
      </c>
      <c r="I889" s="107">
        <v>1</v>
      </c>
      <c r="J889" s="107" t="s">
        <v>1233</v>
      </c>
      <c r="K889" s="107" t="s">
        <v>1233</v>
      </c>
      <c r="L889" s="107" t="s">
        <v>1233</v>
      </c>
      <c r="O889" s="84" t="s">
        <v>1143</v>
      </c>
      <c r="P889" s="62">
        <v>0.47916666666666669</v>
      </c>
      <c r="Q889" s="45" t="s">
        <v>1205</v>
      </c>
      <c r="R889" s="45" t="s">
        <v>1232</v>
      </c>
      <c r="S889" s="45" t="s">
        <v>587</v>
      </c>
      <c r="T889" s="107">
        <v>1</v>
      </c>
    </row>
    <row r="890" spans="4:20" ht="15.6" x14ac:dyDescent="0.3">
      <c r="D890" s="62">
        <v>0.72916666666666663</v>
      </c>
      <c r="E890" s="45" t="s">
        <v>1324</v>
      </c>
      <c r="F890" s="45" t="s">
        <v>1287</v>
      </c>
      <c r="G890" s="45" t="s">
        <v>176</v>
      </c>
      <c r="H890" s="107" t="s">
        <v>1233</v>
      </c>
      <c r="I890" s="107">
        <v>1</v>
      </c>
      <c r="J890" s="107" t="s">
        <v>1233</v>
      </c>
      <c r="K890" s="107" t="s">
        <v>1233</v>
      </c>
      <c r="L890" s="107" t="s">
        <v>1233</v>
      </c>
      <c r="O890" s="84" t="s">
        <v>1143</v>
      </c>
      <c r="P890" s="62">
        <v>0.47916666666666669</v>
      </c>
      <c r="Q890" s="45" t="s">
        <v>1163</v>
      </c>
      <c r="R890" s="45" t="s">
        <v>1287</v>
      </c>
      <c r="S890" s="45" t="s">
        <v>906</v>
      </c>
      <c r="T890" s="107">
        <v>1</v>
      </c>
    </row>
    <row r="891" spans="4:20" ht="15.6" x14ac:dyDescent="0.3">
      <c r="D891" s="62">
        <v>0.72916666666666663</v>
      </c>
      <c r="E891" s="45" t="s">
        <v>1324</v>
      </c>
      <c r="F891" s="45" t="s">
        <v>1287</v>
      </c>
      <c r="G891" s="45" t="s">
        <v>677</v>
      </c>
      <c r="H891" s="107" t="s">
        <v>1233</v>
      </c>
      <c r="I891" s="107" t="s">
        <v>1233</v>
      </c>
      <c r="J891" s="107" t="s">
        <v>1233</v>
      </c>
      <c r="K891" s="107">
        <v>1</v>
      </c>
      <c r="L891" s="107" t="s">
        <v>1233</v>
      </c>
      <c r="O891" s="84" t="s">
        <v>1143</v>
      </c>
      <c r="P891" s="62">
        <v>0.47916666666666669</v>
      </c>
      <c r="Q891" s="45" t="s">
        <v>1163</v>
      </c>
      <c r="R891" s="45" t="s">
        <v>1287</v>
      </c>
      <c r="S891" s="45" t="s">
        <v>1028</v>
      </c>
      <c r="T891" s="107">
        <v>1</v>
      </c>
    </row>
    <row r="892" spans="4:20" ht="15.6" x14ac:dyDescent="0.3">
      <c r="D892" s="62">
        <v>0.72916666666666663</v>
      </c>
      <c r="E892" s="45" t="s">
        <v>1324</v>
      </c>
      <c r="F892" s="45" t="s">
        <v>1287</v>
      </c>
      <c r="G892" s="45" t="s">
        <v>831</v>
      </c>
      <c r="H892" s="107" t="s">
        <v>1233</v>
      </c>
      <c r="I892" s="107">
        <v>1</v>
      </c>
      <c r="J892" s="107" t="s">
        <v>1233</v>
      </c>
      <c r="K892" s="107" t="s">
        <v>1233</v>
      </c>
      <c r="L892" s="107" t="s">
        <v>1233</v>
      </c>
      <c r="O892" s="84" t="s">
        <v>1143</v>
      </c>
      <c r="P892" s="62">
        <v>0.47916666666666669</v>
      </c>
      <c r="Q892" s="45" t="s">
        <v>1198</v>
      </c>
      <c r="R892" s="45" t="s">
        <v>1232</v>
      </c>
      <c r="S892" s="45" t="s">
        <v>903</v>
      </c>
      <c r="T892" s="107">
        <v>1</v>
      </c>
    </row>
    <row r="893" spans="4:20" ht="15.6" x14ac:dyDescent="0.3">
      <c r="D893" s="62">
        <v>0.72916666666666663</v>
      </c>
      <c r="E893" s="45" t="s">
        <v>1324</v>
      </c>
      <c r="F893" s="45" t="s">
        <v>1287</v>
      </c>
      <c r="G893" s="45" t="s">
        <v>922</v>
      </c>
      <c r="H893" s="107" t="s">
        <v>1233</v>
      </c>
      <c r="I893" s="107" t="s">
        <v>1233</v>
      </c>
      <c r="J893" s="107">
        <v>1</v>
      </c>
      <c r="K893" s="107" t="s">
        <v>1233</v>
      </c>
      <c r="L893" s="107" t="s">
        <v>1233</v>
      </c>
      <c r="O893" s="84" t="s">
        <v>1143</v>
      </c>
      <c r="P893" s="62">
        <v>0.47916666666666669</v>
      </c>
      <c r="Q893" s="45" t="s">
        <v>1132</v>
      </c>
      <c r="R893" s="45" t="s">
        <v>1302</v>
      </c>
      <c r="S893" s="45" t="s">
        <v>550</v>
      </c>
      <c r="T893" s="107">
        <v>1</v>
      </c>
    </row>
    <row r="894" spans="4:20" ht="15.6" x14ac:dyDescent="0.3">
      <c r="D894" s="62">
        <v>0.72916666666666663</v>
      </c>
      <c r="E894" s="45" t="s">
        <v>1324</v>
      </c>
      <c r="F894" s="45" t="s">
        <v>1287</v>
      </c>
      <c r="G894" s="45" t="s">
        <v>868</v>
      </c>
      <c r="H894" s="107" t="s">
        <v>1233</v>
      </c>
      <c r="I894" s="107" t="s">
        <v>1233</v>
      </c>
      <c r="J894" s="107" t="s">
        <v>1233</v>
      </c>
      <c r="K894" s="107">
        <v>1</v>
      </c>
      <c r="L894" s="107" t="s">
        <v>1233</v>
      </c>
      <c r="O894" s="84" t="s">
        <v>1143</v>
      </c>
      <c r="P894" s="62">
        <v>0.47916666666666669</v>
      </c>
      <c r="Q894" s="45" t="s">
        <v>1207</v>
      </c>
      <c r="R894" s="45" t="s">
        <v>1342</v>
      </c>
      <c r="S894" s="45" t="s">
        <v>809</v>
      </c>
      <c r="T894" s="107">
        <v>1</v>
      </c>
    </row>
    <row r="895" spans="4:20" ht="15.6" x14ac:dyDescent="0.3">
      <c r="D895" s="62">
        <v>0.72916666666666663</v>
      </c>
      <c r="E895" s="45" t="s">
        <v>1204</v>
      </c>
      <c r="F895" s="45" t="s">
        <v>1232</v>
      </c>
      <c r="G895" s="45" t="s">
        <v>553</v>
      </c>
      <c r="H895" s="107" t="s">
        <v>1233</v>
      </c>
      <c r="I895" s="107" t="s">
        <v>1233</v>
      </c>
      <c r="J895" s="107" t="s">
        <v>1233</v>
      </c>
      <c r="K895" s="107">
        <v>1</v>
      </c>
      <c r="L895" s="107" t="s">
        <v>1233</v>
      </c>
      <c r="O895" s="84" t="s">
        <v>1143</v>
      </c>
      <c r="P895" s="62">
        <v>0.47916666666666669</v>
      </c>
      <c r="Q895" s="45" t="s">
        <v>1145</v>
      </c>
      <c r="R895" s="45" t="s">
        <v>1287</v>
      </c>
      <c r="S895" s="45" t="s">
        <v>199</v>
      </c>
      <c r="T895" s="107">
        <v>1</v>
      </c>
    </row>
    <row r="896" spans="4:20" ht="15.6" x14ac:dyDescent="0.3">
      <c r="D896" s="62">
        <v>0.72916666666666663</v>
      </c>
      <c r="E896" s="45" t="s">
        <v>1204</v>
      </c>
      <c r="F896" s="45" t="s">
        <v>1232</v>
      </c>
      <c r="G896" s="45" t="s">
        <v>431</v>
      </c>
      <c r="H896" s="107" t="s">
        <v>1233</v>
      </c>
      <c r="I896" s="107">
        <v>1</v>
      </c>
      <c r="J896" s="107" t="s">
        <v>1233</v>
      </c>
      <c r="K896" s="107" t="s">
        <v>1233</v>
      </c>
      <c r="L896" s="107" t="s">
        <v>1233</v>
      </c>
      <c r="O896" s="84" t="s">
        <v>1143</v>
      </c>
      <c r="P896" s="62">
        <v>0.47916666666666669</v>
      </c>
      <c r="Q896" s="45" t="s">
        <v>1154</v>
      </c>
      <c r="R896" s="45" t="s">
        <v>1842</v>
      </c>
      <c r="S896" s="45" t="s">
        <v>385</v>
      </c>
      <c r="T896" s="107">
        <v>1</v>
      </c>
    </row>
    <row r="897" spans="4:20" ht="15.6" x14ac:dyDescent="0.3">
      <c r="D897" s="62">
        <v>0.72916666666666663</v>
      </c>
      <c r="E897" s="45" t="s">
        <v>1204</v>
      </c>
      <c r="F897" s="45" t="s">
        <v>1232</v>
      </c>
      <c r="G897" s="45" t="s">
        <v>447</v>
      </c>
      <c r="H897" s="107" t="s">
        <v>1233</v>
      </c>
      <c r="I897" s="107" t="s">
        <v>1233</v>
      </c>
      <c r="J897" s="107" t="s">
        <v>1233</v>
      </c>
      <c r="K897" s="107">
        <v>1</v>
      </c>
      <c r="L897" s="107" t="s">
        <v>1233</v>
      </c>
      <c r="O897" s="84" t="s">
        <v>1143</v>
      </c>
      <c r="P897" s="62">
        <v>0.47916666666666669</v>
      </c>
      <c r="Q897" s="45" t="s">
        <v>1160</v>
      </c>
      <c r="R897" s="45" t="s">
        <v>1302</v>
      </c>
      <c r="S897" s="45" t="s">
        <v>828</v>
      </c>
      <c r="T897" s="107">
        <v>1</v>
      </c>
    </row>
    <row r="898" spans="4:20" ht="15.6" x14ac:dyDescent="0.3">
      <c r="D898" s="62">
        <v>0.72916666666666663</v>
      </c>
      <c r="E898" s="45" t="s">
        <v>1154</v>
      </c>
      <c r="F898" s="45" t="s">
        <v>1842</v>
      </c>
      <c r="G898" s="45" t="s">
        <v>37</v>
      </c>
      <c r="H898" s="107" t="s">
        <v>1233</v>
      </c>
      <c r="I898" s="107" t="s">
        <v>1233</v>
      </c>
      <c r="J898" s="107" t="s">
        <v>1233</v>
      </c>
      <c r="K898" s="107">
        <v>1</v>
      </c>
      <c r="L898" s="107" t="s">
        <v>1233</v>
      </c>
      <c r="O898" s="84" t="s">
        <v>1143</v>
      </c>
      <c r="P898" s="62">
        <v>0.47916666666666669</v>
      </c>
      <c r="Q898" s="45" t="s">
        <v>1214</v>
      </c>
      <c r="R898" s="45" t="s">
        <v>1332</v>
      </c>
      <c r="S898" s="45" t="s">
        <v>332</v>
      </c>
      <c r="T898" s="107">
        <v>1</v>
      </c>
    </row>
    <row r="899" spans="4:20" ht="15.6" x14ac:dyDescent="0.3">
      <c r="D899" s="62">
        <v>0.72916666666666663</v>
      </c>
      <c r="E899" s="45" t="s">
        <v>1154</v>
      </c>
      <c r="F899" s="45" t="s">
        <v>1842</v>
      </c>
      <c r="G899" s="45" t="s">
        <v>761</v>
      </c>
      <c r="H899" s="107" t="s">
        <v>1233</v>
      </c>
      <c r="I899" s="107" t="s">
        <v>1233</v>
      </c>
      <c r="J899" s="107" t="s">
        <v>1233</v>
      </c>
      <c r="K899" s="107">
        <v>1</v>
      </c>
      <c r="L899" s="107" t="s">
        <v>1233</v>
      </c>
      <c r="O899" s="84" t="s">
        <v>1143</v>
      </c>
      <c r="P899" s="62">
        <v>0.47916666666666669</v>
      </c>
      <c r="Q899" s="45" t="s">
        <v>1148</v>
      </c>
      <c r="R899" s="45" t="s">
        <v>1332</v>
      </c>
      <c r="S899" s="45" t="s">
        <v>828</v>
      </c>
      <c r="T899" s="107">
        <v>1</v>
      </c>
    </row>
    <row r="900" spans="4:20" ht="15.6" x14ac:dyDescent="0.3">
      <c r="D900" s="62">
        <v>0.72916666666666663</v>
      </c>
      <c r="E900" s="45" t="s">
        <v>1154</v>
      </c>
      <c r="F900" s="45" t="s">
        <v>1842</v>
      </c>
      <c r="G900" s="45" t="s">
        <v>414</v>
      </c>
      <c r="H900" s="107" t="s">
        <v>1233</v>
      </c>
      <c r="I900" s="107">
        <v>1</v>
      </c>
      <c r="J900" s="107" t="s">
        <v>1233</v>
      </c>
      <c r="K900" s="107" t="s">
        <v>1233</v>
      </c>
      <c r="L900" s="107" t="s">
        <v>1233</v>
      </c>
      <c r="O900" s="84" t="s">
        <v>1143</v>
      </c>
      <c r="P900" s="62">
        <v>0.51041666666666663</v>
      </c>
      <c r="Q900" s="45" t="s">
        <v>1210</v>
      </c>
      <c r="R900" s="45" t="s">
        <v>1302</v>
      </c>
      <c r="S900" s="45" t="s">
        <v>385</v>
      </c>
      <c r="T900" s="107">
        <v>1</v>
      </c>
    </row>
    <row r="901" spans="4:20" ht="15.6" x14ac:dyDescent="0.3">
      <c r="D901" s="62">
        <v>0.72916666666666663</v>
      </c>
      <c r="E901" s="45" t="s">
        <v>1194</v>
      </c>
      <c r="F901" s="45" t="s">
        <v>1842</v>
      </c>
      <c r="G901" s="45" t="s">
        <v>892</v>
      </c>
      <c r="H901" s="107" t="s">
        <v>1233</v>
      </c>
      <c r="I901" s="107">
        <v>1</v>
      </c>
      <c r="J901" s="107" t="s">
        <v>1233</v>
      </c>
      <c r="K901" s="107" t="s">
        <v>1233</v>
      </c>
      <c r="L901" s="107" t="s">
        <v>1233</v>
      </c>
      <c r="O901" s="84" t="s">
        <v>1143</v>
      </c>
      <c r="P901" s="62">
        <v>0.51041666666666663</v>
      </c>
      <c r="Q901" s="45" t="s">
        <v>1139</v>
      </c>
      <c r="R901" s="45" t="s">
        <v>1287</v>
      </c>
      <c r="S901" s="45" t="s">
        <v>203</v>
      </c>
      <c r="T901" s="107">
        <v>1</v>
      </c>
    </row>
    <row r="902" spans="4:20" ht="15.6" x14ac:dyDescent="0.3">
      <c r="D902" s="62">
        <v>0.72916666666666663</v>
      </c>
      <c r="E902" s="45" t="s">
        <v>1194</v>
      </c>
      <c r="F902" s="45" t="s">
        <v>1842</v>
      </c>
      <c r="G902" s="45" t="s">
        <v>1090</v>
      </c>
      <c r="H902" s="107">
        <v>1</v>
      </c>
      <c r="I902" s="107" t="s">
        <v>1233</v>
      </c>
      <c r="J902" s="107" t="s">
        <v>1233</v>
      </c>
      <c r="K902" s="107" t="s">
        <v>1233</v>
      </c>
      <c r="L902" s="107" t="s">
        <v>1233</v>
      </c>
      <c r="O902" s="84" t="s">
        <v>1143</v>
      </c>
      <c r="P902" s="62">
        <v>0.51041666666666663</v>
      </c>
      <c r="Q902" s="45" t="s">
        <v>1205</v>
      </c>
      <c r="R902" s="45" t="s">
        <v>1232</v>
      </c>
      <c r="S902" s="45" t="s">
        <v>199</v>
      </c>
      <c r="T902" s="107">
        <v>1</v>
      </c>
    </row>
    <row r="903" spans="4:20" ht="15.6" x14ac:dyDescent="0.3">
      <c r="D903" s="62">
        <v>0.72916666666666663</v>
      </c>
      <c r="E903" s="45" t="s">
        <v>1160</v>
      </c>
      <c r="F903" s="45" t="s">
        <v>1302</v>
      </c>
      <c r="G903" s="45" t="s">
        <v>683</v>
      </c>
      <c r="H903" s="107" t="s">
        <v>1233</v>
      </c>
      <c r="I903" s="107">
        <v>1</v>
      </c>
      <c r="J903" s="107" t="s">
        <v>1233</v>
      </c>
      <c r="K903" s="107" t="s">
        <v>1233</v>
      </c>
      <c r="L903" s="107" t="s">
        <v>1233</v>
      </c>
      <c r="O903" s="84" t="s">
        <v>1143</v>
      </c>
      <c r="P903" s="62">
        <v>0.51041666666666663</v>
      </c>
      <c r="Q903" s="45" t="s">
        <v>1198</v>
      </c>
      <c r="R903" s="45" t="s">
        <v>1232</v>
      </c>
      <c r="S903" s="45" t="s">
        <v>203</v>
      </c>
      <c r="T903" s="107">
        <v>1</v>
      </c>
    </row>
    <row r="904" spans="4:20" ht="15.6" x14ac:dyDescent="0.3">
      <c r="D904" s="62">
        <v>0.72916666666666663</v>
      </c>
      <c r="E904" s="45" t="s">
        <v>1160</v>
      </c>
      <c r="F904" s="45" t="s">
        <v>1302</v>
      </c>
      <c r="G904" s="45" t="s">
        <v>471</v>
      </c>
      <c r="H904" s="107">
        <v>1</v>
      </c>
      <c r="I904" s="107" t="s">
        <v>1233</v>
      </c>
      <c r="J904" s="107" t="s">
        <v>1233</v>
      </c>
      <c r="K904" s="107" t="s">
        <v>1233</v>
      </c>
      <c r="L904" s="107" t="s">
        <v>1233</v>
      </c>
      <c r="O904" s="84" t="s">
        <v>1143</v>
      </c>
      <c r="P904" s="62">
        <v>0.51041666666666663</v>
      </c>
      <c r="Q904" s="45" t="s">
        <v>1132</v>
      </c>
      <c r="R904" s="45" t="s">
        <v>1302</v>
      </c>
      <c r="S904" s="45" t="s">
        <v>828</v>
      </c>
      <c r="T904" s="107">
        <v>1</v>
      </c>
    </row>
    <row r="905" spans="4:20" ht="15.6" x14ac:dyDescent="0.3">
      <c r="D905" s="62">
        <v>0.72916666666666663</v>
      </c>
      <c r="E905" s="45" t="s">
        <v>1160</v>
      </c>
      <c r="F905" s="45" t="s">
        <v>1302</v>
      </c>
      <c r="G905" s="45" t="s">
        <v>1090</v>
      </c>
      <c r="H905" s="107">
        <v>1</v>
      </c>
      <c r="I905" s="107" t="s">
        <v>1233</v>
      </c>
      <c r="J905" s="107" t="s">
        <v>1233</v>
      </c>
      <c r="K905" s="107" t="s">
        <v>1233</v>
      </c>
      <c r="L905" s="107" t="s">
        <v>1233</v>
      </c>
      <c r="O905" s="84" t="s">
        <v>1143</v>
      </c>
      <c r="P905" s="62">
        <v>0.51041666666666663</v>
      </c>
      <c r="Q905" s="45" t="s">
        <v>1207</v>
      </c>
      <c r="R905" s="45" t="s">
        <v>1342</v>
      </c>
      <c r="S905" s="45" t="s">
        <v>203</v>
      </c>
      <c r="T905" s="107">
        <v>1</v>
      </c>
    </row>
    <row r="906" spans="4:20" ht="15.6" x14ac:dyDescent="0.3">
      <c r="D906" s="62">
        <v>0.72916666666666663</v>
      </c>
      <c r="E906" s="45" t="s">
        <v>1160</v>
      </c>
      <c r="F906" s="45" t="s">
        <v>1302</v>
      </c>
      <c r="G906" s="45" t="s">
        <v>1083</v>
      </c>
      <c r="H906" s="107" t="s">
        <v>1233</v>
      </c>
      <c r="I906" s="107" t="s">
        <v>1233</v>
      </c>
      <c r="J906" s="107" t="s">
        <v>1233</v>
      </c>
      <c r="K906" s="107">
        <v>1</v>
      </c>
      <c r="L906" s="107" t="s">
        <v>1233</v>
      </c>
      <c r="O906" s="84" t="s">
        <v>1143</v>
      </c>
      <c r="P906" s="62">
        <v>0.51041666666666663</v>
      </c>
      <c r="Q906" s="45" t="s">
        <v>1154</v>
      </c>
      <c r="R906" s="45" t="s">
        <v>1842</v>
      </c>
      <c r="S906" s="45" t="s">
        <v>1028</v>
      </c>
      <c r="T906" s="107">
        <v>1</v>
      </c>
    </row>
    <row r="907" spans="4:20" ht="15.6" x14ac:dyDescent="0.3">
      <c r="D907" s="62">
        <v>0.72916666666666663</v>
      </c>
      <c r="E907" s="45" t="s">
        <v>1222</v>
      </c>
      <c r="F907" s="45" t="s">
        <v>1332</v>
      </c>
      <c r="G907" s="45" t="s">
        <v>152</v>
      </c>
      <c r="H907" s="107" t="s">
        <v>1233</v>
      </c>
      <c r="I907" s="107">
        <v>1</v>
      </c>
      <c r="J907" s="107" t="s">
        <v>1233</v>
      </c>
      <c r="K907" s="107" t="s">
        <v>1233</v>
      </c>
      <c r="L907" s="107" t="s">
        <v>1233</v>
      </c>
      <c r="O907" s="84" t="s">
        <v>1143</v>
      </c>
      <c r="P907" s="62">
        <v>0.51041666666666663</v>
      </c>
      <c r="Q907" s="45" t="s">
        <v>1160</v>
      </c>
      <c r="R907" s="45" t="s">
        <v>1302</v>
      </c>
      <c r="S907" s="45" t="s">
        <v>332</v>
      </c>
      <c r="T907" s="107">
        <v>1</v>
      </c>
    </row>
    <row r="908" spans="4:20" ht="15.6" x14ac:dyDescent="0.3">
      <c r="D908" s="62">
        <v>0.72916666666666663</v>
      </c>
      <c r="E908" s="45" t="s">
        <v>1222</v>
      </c>
      <c r="F908" s="45" t="s">
        <v>1332</v>
      </c>
      <c r="G908" s="45" t="s">
        <v>608</v>
      </c>
      <c r="H908" s="107" t="s">
        <v>1233</v>
      </c>
      <c r="I908" s="107" t="s">
        <v>1233</v>
      </c>
      <c r="J908" s="107" t="s">
        <v>1233</v>
      </c>
      <c r="K908" s="107" t="s">
        <v>1233</v>
      </c>
      <c r="L908" s="107">
        <v>1</v>
      </c>
      <c r="O908" s="84" t="s">
        <v>1143</v>
      </c>
      <c r="P908" s="62">
        <v>0.51041666666666663</v>
      </c>
      <c r="Q908" s="45" t="s">
        <v>1214</v>
      </c>
      <c r="R908" s="45" t="s">
        <v>1332</v>
      </c>
      <c r="S908" s="45" t="s">
        <v>495</v>
      </c>
      <c r="T908" s="107">
        <v>1</v>
      </c>
    </row>
    <row r="909" spans="4:20" ht="15.6" x14ac:dyDescent="0.3">
      <c r="D909" s="62">
        <v>0.72916666666666663</v>
      </c>
      <c r="E909" s="45" t="s">
        <v>1222</v>
      </c>
      <c r="F909" s="45" t="s">
        <v>1332</v>
      </c>
      <c r="G909" s="45" t="s">
        <v>318</v>
      </c>
      <c r="H909" s="107" t="s">
        <v>1233</v>
      </c>
      <c r="I909" s="107" t="s">
        <v>1233</v>
      </c>
      <c r="J909" s="107" t="s">
        <v>1233</v>
      </c>
      <c r="K909" s="107">
        <v>1</v>
      </c>
      <c r="L909" s="107" t="s">
        <v>1233</v>
      </c>
      <c r="O909" s="84" t="s">
        <v>1143</v>
      </c>
      <c r="P909" s="62">
        <v>0.58333333333333337</v>
      </c>
      <c r="Q909" s="45" t="s">
        <v>1138</v>
      </c>
      <c r="R909" s="45" t="s">
        <v>1287</v>
      </c>
      <c r="S909" s="45" t="s">
        <v>30</v>
      </c>
      <c r="T909" s="107">
        <v>1</v>
      </c>
    </row>
    <row r="910" spans="4:20" ht="15.6" x14ac:dyDescent="0.3">
      <c r="D910" s="62">
        <v>0.72916666666666663</v>
      </c>
      <c r="E910" s="45" t="s">
        <v>1222</v>
      </c>
      <c r="F910" s="45" t="s">
        <v>1332</v>
      </c>
      <c r="G910" s="45" t="s">
        <v>912</v>
      </c>
      <c r="H910" s="107" t="s">
        <v>1233</v>
      </c>
      <c r="I910" s="107">
        <v>1</v>
      </c>
      <c r="J910" s="107" t="s">
        <v>1233</v>
      </c>
      <c r="K910" s="107" t="s">
        <v>1233</v>
      </c>
      <c r="L910" s="107" t="s">
        <v>1233</v>
      </c>
      <c r="O910" s="84" t="s">
        <v>1143</v>
      </c>
      <c r="P910" s="62">
        <v>0.58333333333333337</v>
      </c>
      <c r="Q910" s="45" t="s">
        <v>1206</v>
      </c>
      <c r="R910" s="45" t="s">
        <v>1302</v>
      </c>
      <c r="S910" s="45" t="s">
        <v>1175</v>
      </c>
      <c r="T910" s="107">
        <v>1</v>
      </c>
    </row>
    <row r="911" spans="4:20" ht="15.6" x14ac:dyDescent="0.3">
      <c r="D911" s="62">
        <v>0.72916666666666663</v>
      </c>
      <c r="E911" s="45" t="s">
        <v>1189</v>
      </c>
      <c r="F911" s="45" t="s">
        <v>1842</v>
      </c>
      <c r="G911" s="45" t="s">
        <v>161</v>
      </c>
      <c r="H911" s="107" t="s">
        <v>1233</v>
      </c>
      <c r="I911" s="107" t="s">
        <v>1233</v>
      </c>
      <c r="J911" s="107" t="s">
        <v>1233</v>
      </c>
      <c r="K911" s="107" t="s">
        <v>1233</v>
      </c>
      <c r="L911" s="107">
        <v>1</v>
      </c>
      <c r="O911" s="84" t="s">
        <v>1143</v>
      </c>
      <c r="P911" s="62">
        <v>0.58333333333333337</v>
      </c>
      <c r="Q911" s="45" t="s">
        <v>1139</v>
      </c>
      <c r="R911" s="45" t="s">
        <v>1287</v>
      </c>
      <c r="S911" s="45" t="s">
        <v>50</v>
      </c>
      <c r="T911" s="107">
        <v>1</v>
      </c>
    </row>
    <row r="912" spans="4:20" ht="15.6" x14ac:dyDescent="0.3">
      <c r="D912" s="62">
        <v>0.72916666666666663</v>
      </c>
      <c r="E912" s="45" t="s">
        <v>1189</v>
      </c>
      <c r="F912" s="45" t="s">
        <v>1842</v>
      </c>
      <c r="G912" s="45" t="s">
        <v>173</v>
      </c>
      <c r="H912" s="107" t="s">
        <v>1233</v>
      </c>
      <c r="I912" s="107" t="s">
        <v>1233</v>
      </c>
      <c r="J912" s="107" t="s">
        <v>1233</v>
      </c>
      <c r="K912" s="107" t="s">
        <v>1233</v>
      </c>
      <c r="L912" s="107">
        <v>1</v>
      </c>
      <c r="O912" s="84" t="s">
        <v>1143</v>
      </c>
      <c r="P912" s="62">
        <v>0.58333333333333337</v>
      </c>
      <c r="Q912" s="45" t="s">
        <v>1205</v>
      </c>
      <c r="R912" s="45" t="s">
        <v>1232</v>
      </c>
      <c r="S912" s="45" t="s">
        <v>661</v>
      </c>
      <c r="T912" s="107">
        <v>1</v>
      </c>
    </row>
    <row r="913" spans="4:20" ht="15.6" x14ac:dyDescent="0.3">
      <c r="D913" s="62">
        <v>0.72916666666666663</v>
      </c>
      <c r="E913" s="45" t="s">
        <v>1189</v>
      </c>
      <c r="F913" s="45" t="s">
        <v>1842</v>
      </c>
      <c r="G913" s="45" t="s">
        <v>655</v>
      </c>
      <c r="H913" s="107" t="s">
        <v>1233</v>
      </c>
      <c r="I913" s="107" t="s">
        <v>1233</v>
      </c>
      <c r="J913" s="107">
        <v>1</v>
      </c>
      <c r="K913" s="107" t="s">
        <v>1233</v>
      </c>
      <c r="L913" s="107" t="s">
        <v>1233</v>
      </c>
      <c r="O913" s="84" t="s">
        <v>1143</v>
      </c>
      <c r="P913" s="62">
        <v>0.58333333333333337</v>
      </c>
      <c r="Q913" s="45" t="s">
        <v>1211</v>
      </c>
      <c r="R913" s="45" t="s">
        <v>1302</v>
      </c>
      <c r="S913" s="45" t="s">
        <v>1097</v>
      </c>
      <c r="T913" s="107">
        <v>1</v>
      </c>
    </row>
    <row r="914" spans="4:20" ht="15.6" x14ac:dyDescent="0.3">
      <c r="D914" s="62">
        <v>0.72916666666666663</v>
      </c>
      <c r="E914" s="45" t="s">
        <v>1189</v>
      </c>
      <c r="F914" s="45" t="s">
        <v>1842</v>
      </c>
      <c r="G914" s="45" t="s">
        <v>861</v>
      </c>
      <c r="H914" s="107" t="s">
        <v>1233</v>
      </c>
      <c r="I914" s="107" t="s">
        <v>1233</v>
      </c>
      <c r="J914" s="107" t="s">
        <v>1233</v>
      </c>
      <c r="K914" s="107">
        <v>1</v>
      </c>
      <c r="L914" s="107" t="s">
        <v>1233</v>
      </c>
      <c r="O914" s="84" t="s">
        <v>1143</v>
      </c>
      <c r="P914" s="62">
        <v>0.58333333333333337</v>
      </c>
      <c r="Q914" s="45" t="s">
        <v>1184</v>
      </c>
      <c r="R914" s="45" t="s">
        <v>1342</v>
      </c>
      <c r="S914" s="45" t="s">
        <v>889</v>
      </c>
      <c r="T914" s="107">
        <v>1</v>
      </c>
    </row>
    <row r="915" spans="4:20" ht="15.6" x14ac:dyDescent="0.3">
      <c r="D915" s="62">
        <v>0.72916666666666663</v>
      </c>
      <c r="E915" s="45" t="s">
        <v>1189</v>
      </c>
      <c r="F915" s="45" t="s">
        <v>1842</v>
      </c>
      <c r="G915" s="45" t="s">
        <v>926</v>
      </c>
      <c r="H915" s="107" t="s">
        <v>1233</v>
      </c>
      <c r="I915" s="107" t="s">
        <v>1233</v>
      </c>
      <c r="J915" s="107">
        <v>1</v>
      </c>
      <c r="K915" s="107" t="s">
        <v>1233</v>
      </c>
      <c r="L915" s="107" t="s">
        <v>1233</v>
      </c>
      <c r="O915" s="84" t="s">
        <v>1143</v>
      </c>
      <c r="P915" s="62">
        <v>0.58333333333333337</v>
      </c>
      <c r="Q915" s="45" t="s">
        <v>1154</v>
      </c>
      <c r="R915" s="45" t="s">
        <v>1842</v>
      </c>
      <c r="S915" s="45" t="s">
        <v>889</v>
      </c>
      <c r="T915" s="107">
        <v>1</v>
      </c>
    </row>
    <row r="916" spans="4:20" ht="15.6" x14ac:dyDescent="0.3">
      <c r="D916" s="62">
        <v>0.72916666666666663</v>
      </c>
      <c r="E916" s="45" t="s">
        <v>1203</v>
      </c>
      <c r="F916" s="45" t="s">
        <v>1232</v>
      </c>
      <c r="G916" s="45" t="s">
        <v>713</v>
      </c>
      <c r="H916" s="107" t="s">
        <v>1233</v>
      </c>
      <c r="I916" s="107">
        <v>1</v>
      </c>
      <c r="J916" s="107" t="s">
        <v>1233</v>
      </c>
      <c r="K916" s="107" t="s">
        <v>1233</v>
      </c>
      <c r="L916" s="107" t="s">
        <v>1233</v>
      </c>
      <c r="O916" s="84" t="s">
        <v>1143</v>
      </c>
      <c r="P916" s="62">
        <v>0.58333333333333337</v>
      </c>
      <c r="Q916" s="45" t="s">
        <v>1222</v>
      </c>
      <c r="R916" s="45" t="s">
        <v>1332</v>
      </c>
      <c r="S916" s="45" t="s">
        <v>270</v>
      </c>
      <c r="T916" s="107">
        <v>1</v>
      </c>
    </row>
    <row r="917" spans="4:20" ht="15.6" x14ac:dyDescent="0.3">
      <c r="D917" s="62">
        <v>0.72916666666666663</v>
      </c>
      <c r="E917" s="45" t="s">
        <v>1203</v>
      </c>
      <c r="F917" s="45" t="s">
        <v>1232</v>
      </c>
      <c r="G917" s="45" t="s">
        <v>865</v>
      </c>
      <c r="H917" s="107" t="s">
        <v>1233</v>
      </c>
      <c r="I917" s="107" t="s">
        <v>1233</v>
      </c>
      <c r="J917" s="107">
        <v>1</v>
      </c>
      <c r="K917" s="107" t="s">
        <v>1233</v>
      </c>
      <c r="L917" s="107" t="s">
        <v>1233</v>
      </c>
      <c r="O917" s="84" t="s">
        <v>1143</v>
      </c>
      <c r="P917" s="62">
        <v>0.58333333333333337</v>
      </c>
      <c r="Q917" s="45" t="s">
        <v>1193</v>
      </c>
      <c r="R917" s="45" t="s">
        <v>1287</v>
      </c>
      <c r="S917" s="45" t="s">
        <v>444</v>
      </c>
      <c r="T917" s="107">
        <v>1</v>
      </c>
    </row>
    <row r="918" spans="4:20" ht="15.6" x14ac:dyDescent="0.3">
      <c r="D918" s="62">
        <v>0.72916666666666663</v>
      </c>
      <c r="E918" s="45" t="s">
        <v>1203</v>
      </c>
      <c r="F918" s="45" t="s">
        <v>1232</v>
      </c>
      <c r="G918" s="45" t="s">
        <v>259</v>
      </c>
      <c r="H918" s="107" t="s">
        <v>1233</v>
      </c>
      <c r="I918" s="107" t="s">
        <v>1233</v>
      </c>
      <c r="J918" s="107" t="s">
        <v>1233</v>
      </c>
      <c r="K918" s="107">
        <v>1</v>
      </c>
      <c r="L918" s="107" t="s">
        <v>1233</v>
      </c>
      <c r="O918" s="84" t="s">
        <v>1143</v>
      </c>
      <c r="P918" s="62">
        <v>0.61458333333333337</v>
      </c>
      <c r="Q918" s="45" t="s">
        <v>1213</v>
      </c>
      <c r="R918" s="45" t="s">
        <v>1342</v>
      </c>
      <c r="S918" s="45" t="s">
        <v>50</v>
      </c>
      <c r="T918" s="107">
        <v>1</v>
      </c>
    </row>
    <row r="919" spans="4:20" ht="15.6" x14ac:dyDescent="0.3">
      <c r="D919" s="62">
        <v>0.72916666666666663</v>
      </c>
      <c r="E919" s="45" t="s">
        <v>1203</v>
      </c>
      <c r="F919" s="45" t="s">
        <v>1232</v>
      </c>
      <c r="G919" s="45" t="s">
        <v>255</v>
      </c>
      <c r="H919" s="107" t="s">
        <v>1233</v>
      </c>
      <c r="I919" s="107">
        <v>1</v>
      </c>
      <c r="J919" s="107" t="s">
        <v>1233</v>
      </c>
      <c r="K919" s="107" t="s">
        <v>1233</v>
      </c>
      <c r="L919" s="107" t="s">
        <v>1233</v>
      </c>
      <c r="O919" s="84" t="s">
        <v>1143</v>
      </c>
      <c r="P919" s="62">
        <v>0.61458333333333337</v>
      </c>
      <c r="Q919" s="45" t="s">
        <v>1213</v>
      </c>
      <c r="R919" s="45" t="s">
        <v>1342</v>
      </c>
      <c r="S919" s="45" t="s">
        <v>30</v>
      </c>
      <c r="T919" s="107">
        <v>1</v>
      </c>
    </row>
    <row r="920" spans="4:20" ht="15.6" x14ac:dyDescent="0.3">
      <c r="D920" s="62">
        <v>0.72916666666666663</v>
      </c>
      <c r="E920" s="45" t="s">
        <v>1193</v>
      </c>
      <c r="F920" s="45" t="s">
        <v>1287</v>
      </c>
      <c r="G920" s="45" t="s">
        <v>471</v>
      </c>
      <c r="H920" s="107" t="s">
        <v>1233</v>
      </c>
      <c r="I920" s="107" t="s">
        <v>1233</v>
      </c>
      <c r="J920" s="107">
        <v>1</v>
      </c>
      <c r="K920" s="107" t="s">
        <v>1233</v>
      </c>
      <c r="L920" s="107" t="s">
        <v>1233</v>
      </c>
      <c r="O920" s="84" t="s">
        <v>1143</v>
      </c>
      <c r="P920" s="62">
        <v>0.61458333333333337</v>
      </c>
      <c r="Q920" s="45" t="s">
        <v>1138</v>
      </c>
      <c r="R920" s="45" t="s">
        <v>1287</v>
      </c>
      <c r="S920" s="45" t="s">
        <v>661</v>
      </c>
      <c r="T920" s="107">
        <v>1</v>
      </c>
    </row>
    <row r="921" spans="4:20" ht="15.6" x14ac:dyDescent="0.3">
      <c r="D921" s="62">
        <v>0.72916666666666663</v>
      </c>
      <c r="E921" s="45" t="s">
        <v>1193</v>
      </c>
      <c r="F921" s="45" t="s">
        <v>1287</v>
      </c>
      <c r="G921" s="45" t="s">
        <v>922</v>
      </c>
      <c r="H921" s="107" t="s">
        <v>1233</v>
      </c>
      <c r="I921" s="107" t="s">
        <v>1233</v>
      </c>
      <c r="J921" s="107" t="s">
        <v>1233</v>
      </c>
      <c r="K921" s="107">
        <v>1</v>
      </c>
      <c r="L921" s="107" t="s">
        <v>1233</v>
      </c>
      <c r="O921" s="84" t="s">
        <v>1143</v>
      </c>
      <c r="P921" s="62">
        <v>0.61458333333333337</v>
      </c>
      <c r="Q921" s="45" t="s">
        <v>1127</v>
      </c>
      <c r="R921" s="45" t="s">
        <v>1287</v>
      </c>
      <c r="S921" s="45" t="s">
        <v>689</v>
      </c>
      <c r="T921" s="107">
        <v>1</v>
      </c>
    </row>
    <row r="922" spans="4:20" ht="15.6" x14ac:dyDescent="0.3">
      <c r="D922" s="62">
        <v>0.72916666666666663</v>
      </c>
      <c r="E922" s="45" t="s">
        <v>1150</v>
      </c>
      <c r="F922" s="45" t="s">
        <v>1302</v>
      </c>
      <c r="G922" s="45" t="s">
        <v>125</v>
      </c>
      <c r="H922" s="107" t="s">
        <v>1233</v>
      </c>
      <c r="I922" s="107" t="s">
        <v>1233</v>
      </c>
      <c r="J922" s="107">
        <v>1</v>
      </c>
      <c r="K922" s="107" t="s">
        <v>1233</v>
      </c>
      <c r="L922" s="107" t="s">
        <v>1233</v>
      </c>
      <c r="O922" s="84" t="s">
        <v>1143</v>
      </c>
      <c r="P922" s="62">
        <v>0.61458333333333337</v>
      </c>
      <c r="Q922" s="45" t="s">
        <v>1122</v>
      </c>
      <c r="R922" s="45" t="s">
        <v>1287</v>
      </c>
      <c r="S922" s="45" t="s">
        <v>1175</v>
      </c>
      <c r="T922" s="107">
        <v>1</v>
      </c>
    </row>
    <row r="923" spans="4:20" ht="15.6" x14ac:dyDescent="0.3">
      <c r="D923" s="62">
        <v>0.72916666666666663</v>
      </c>
      <c r="E923" s="45" t="s">
        <v>1150</v>
      </c>
      <c r="F923" s="45" t="s">
        <v>1302</v>
      </c>
      <c r="G923" s="45" t="s">
        <v>605</v>
      </c>
      <c r="H923" s="107" t="s">
        <v>1233</v>
      </c>
      <c r="I923" s="107" t="s">
        <v>1233</v>
      </c>
      <c r="J923" s="107" t="s">
        <v>1233</v>
      </c>
      <c r="K923" s="107" t="s">
        <v>1233</v>
      </c>
      <c r="L923" s="107">
        <v>1</v>
      </c>
      <c r="O923" s="84" t="s">
        <v>1143</v>
      </c>
      <c r="P923" s="62">
        <v>0.61458333333333337</v>
      </c>
      <c r="Q923" s="45" t="s">
        <v>1206</v>
      </c>
      <c r="R923" s="45" t="s">
        <v>1302</v>
      </c>
      <c r="S923" s="45" t="s">
        <v>1080</v>
      </c>
      <c r="T923" s="107">
        <v>1</v>
      </c>
    </row>
    <row r="924" spans="4:20" ht="15.6" x14ac:dyDescent="0.3">
      <c r="D924" s="62">
        <v>0.72916666666666663</v>
      </c>
      <c r="E924" s="45" t="s">
        <v>1150</v>
      </c>
      <c r="F924" s="45" t="s">
        <v>1302</v>
      </c>
      <c r="G924" s="45" t="s">
        <v>977</v>
      </c>
      <c r="H924" s="107" t="s">
        <v>1233</v>
      </c>
      <c r="I924" s="107">
        <v>1</v>
      </c>
      <c r="J924" s="107" t="s">
        <v>1233</v>
      </c>
      <c r="K924" s="107" t="s">
        <v>1233</v>
      </c>
      <c r="L924" s="107" t="s">
        <v>1233</v>
      </c>
      <c r="O924" s="84" t="s">
        <v>1143</v>
      </c>
      <c r="P924" s="62">
        <v>0.61458333333333337</v>
      </c>
      <c r="Q924" s="45" t="s">
        <v>1117</v>
      </c>
      <c r="R924" s="45" t="s">
        <v>1302</v>
      </c>
      <c r="S924" s="45" t="s">
        <v>422</v>
      </c>
      <c r="T924" s="107">
        <v>1</v>
      </c>
    </row>
    <row r="925" spans="4:20" ht="15.6" x14ac:dyDescent="0.3">
      <c r="D925" s="62">
        <v>0.72916666666666663</v>
      </c>
      <c r="E925" s="45" t="s">
        <v>1178</v>
      </c>
      <c r="F925" s="45" t="s">
        <v>1332</v>
      </c>
      <c r="G925" s="45" t="s">
        <v>740</v>
      </c>
      <c r="H925" s="107" t="s">
        <v>1233</v>
      </c>
      <c r="I925" s="107" t="s">
        <v>1233</v>
      </c>
      <c r="J925" s="107" t="s">
        <v>1233</v>
      </c>
      <c r="K925" s="107" t="s">
        <v>1233</v>
      </c>
      <c r="L925" s="107">
        <v>1</v>
      </c>
      <c r="O925" s="84" t="s">
        <v>1143</v>
      </c>
      <c r="P925" s="62">
        <v>0.61458333333333337</v>
      </c>
      <c r="Q925" s="45" t="s">
        <v>1142</v>
      </c>
      <c r="R925" s="45" t="s">
        <v>1302</v>
      </c>
      <c r="S925" s="45" t="s">
        <v>686</v>
      </c>
      <c r="T925" s="107">
        <v>1</v>
      </c>
    </row>
    <row r="926" spans="4:20" ht="15.6" x14ac:dyDescent="0.3">
      <c r="D926" s="62">
        <v>0.72916666666666663</v>
      </c>
      <c r="E926" s="45" t="s">
        <v>1178</v>
      </c>
      <c r="F926" s="45" t="s">
        <v>1332</v>
      </c>
      <c r="G926" s="45" t="s">
        <v>544</v>
      </c>
      <c r="H926" s="107" t="s">
        <v>1233</v>
      </c>
      <c r="I926" s="107">
        <v>1</v>
      </c>
      <c r="J926" s="107" t="s">
        <v>1233</v>
      </c>
      <c r="K926" s="107" t="s">
        <v>1233</v>
      </c>
      <c r="L926" s="107" t="s">
        <v>1233</v>
      </c>
      <c r="O926" s="84" t="s">
        <v>1143</v>
      </c>
      <c r="P926" s="62">
        <v>0.61458333333333337</v>
      </c>
      <c r="Q926" s="45" t="s">
        <v>1205</v>
      </c>
      <c r="R926" s="45" t="s">
        <v>1232</v>
      </c>
      <c r="S926" s="45" t="s">
        <v>270</v>
      </c>
      <c r="T926" s="107">
        <v>1</v>
      </c>
    </row>
    <row r="927" spans="4:20" ht="15.6" x14ac:dyDescent="0.3">
      <c r="D927" s="62">
        <v>0.72916666666666663</v>
      </c>
      <c r="E927" s="45" t="s">
        <v>1196</v>
      </c>
      <c r="F927" s="45" t="s">
        <v>1342</v>
      </c>
      <c r="G927" s="45" t="s">
        <v>42</v>
      </c>
      <c r="H927" s="107" t="s">
        <v>1233</v>
      </c>
      <c r="I927" s="107" t="s">
        <v>1233</v>
      </c>
      <c r="J927" s="107" t="s">
        <v>1233</v>
      </c>
      <c r="K927" s="107" t="s">
        <v>1233</v>
      </c>
      <c r="L927" s="107">
        <v>1</v>
      </c>
      <c r="O927" s="84" t="s">
        <v>1143</v>
      </c>
      <c r="P927" s="62">
        <v>0.61458333333333337</v>
      </c>
      <c r="Q927" s="45" t="s">
        <v>1191</v>
      </c>
      <c r="R927" s="45" t="s">
        <v>1232</v>
      </c>
      <c r="S927" s="45" t="s">
        <v>577</v>
      </c>
      <c r="T927" s="107">
        <v>1</v>
      </c>
    </row>
    <row r="928" spans="4:20" ht="15.6" x14ac:dyDescent="0.3">
      <c r="D928" s="62">
        <v>0.72916666666666663</v>
      </c>
      <c r="E928" s="45" t="s">
        <v>1196</v>
      </c>
      <c r="F928" s="45" t="s">
        <v>1342</v>
      </c>
      <c r="G928" s="45" t="s">
        <v>677</v>
      </c>
      <c r="H928" s="107" t="s">
        <v>1233</v>
      </c>
      <c r="I928" s="107" t="s">
        <v>1233</v>
      </c>
      <c r="J928" s="107" t="s">
        <v>1233</v>
      </c>
      <c r="K928" s="107" t="s">
        <v>1233</v>
      </c>
      <c r="L928" s="107">
        <v>1</v>
      </c>
      <c r="O928" s="84" t="s">
        <v>1143</v>
      </c>
      <c r="P928" s="62">
        <v>0.61458333333333337</v>
      </c>
      <c r="Q928" s="45" t="s">
        <v>1211</v>
      </c>
      <c r="R928" s="45" t="s">
        <v>1302</v>
      </c>
      <c r="S928" s="45" t="s">
        <v>577</v>
      </c>
      <c r="T928" s="107">
        <v>1</v>
      </c>
    </row>
    <row r="929" spans="4:20" ht="15.6" x14ac:dyDescent="0.3">
      <c r="D929" s="62">
        <v>0.72916666666666663</v>
      </c>
      <c r="E929" s="45" t="s">
        <v>1196</v>
      </c>
      <c r="F929" s="45" t="s">
        <v>1342</v>
      </c>
      <c r="G929" s="45" t="s">
        <v>758</v>
      </c>
      <c r="H929" s="107">
        <v>1</v>
      </c>
      <c r="I929" s="107" t="s">
        <v>1233</v>
      </c>
      <c r="J929" s="107" t="s">
        <v>1233</v>
      </c>
      <c r="K929" s="107" t="s">
        <v>1233</v>
      </c>
      <c r="L929" s="107" t="s">
        <v>1233</v>
      </c>
      <c r="O929" s="84" t="s">
        <v>1143</v>
      </c>
      <c r="P929" s="62">
        <v>0.61458333333333337</v>
      </c>
      <c r="Q929" s="45" t="s">
        <v>1145</v>
      </c>
      <c r="R929" s="45" t="s">
        <v>1287</v>
      </c>
      <c r="S929" s="45" t="s">
        <v>1097</v>
      </c>
      <c r="T929" s="107">
        <v>1</v>
      </c>
    </row>
    <row r="930" spans="4:20" ht="15.6" x14ac:dyDescent="0.3">
      <c r="D930" s="62">
        <v>0.72916666666666663</v>
      </c>
      <c r="E930" s="45" t="s">
        <v>1174</v>
      </c>
      <c r="F930" s="45" t="s">
        <v>1332</v>
      </c>
      <c r="G930" s="45" t="s">
        <v>83</v>
      </c>
      <c r="H930" s="107" t="s">
        <v>1233</v>
      </c>
      <c r="I930" s="107" t="s">
        <v>1233</v>
      </c>
      <c r="J930" s="107" t="s">
        <v>1233</v>
      </c>
      <c r="K930" s="107">
        <v>1</v>
      </c>
      <c r="L930" s="107" t="s">
        <v>1233</v>
      </c>
      <c r="O930" s="84" t="s">
        <v>1143</v>
      </c>
      <c r="P930" s="62">
        <v>0.61458333333333337</v>
      </c>
      <c r="Q930" s="45" t="s">
        <v>1195</v>
      </c>
      <c r="R930" s="45" t="s">
        <v>1302</v>
      </c>
      <c r="S930" s="45" t="s">
        <v>245</v>
      </c>
      <c r="T930" s="107">
        <v>1</v>
      </c>
    </row>
    <row r="931" spans="4:20" ht="15.6" x14ac:dyDescent="0.3">
      <c r="D931" s="62">
        <v>0.72916666666666663</v>
      </c>
      <c r="E931" s="45" t="s">
        <v>1174</v>
      </c>
      <c r="F931" s="45" t="s">
        <v>1332</v>
      </c>
      <c r="G931" s="45" t="s">
        <v>230</v>
      </c>
      <c r="H931" s="107" t="s">
        <v>1233</v>
      </c>
      <c r="I931" s="107" t="s">
        <v>1233</v>
      </c>
      <c r="J931" s="107" t="s">
        <v>1233</v>
      </c>
      <c r="K931" s="107">
        <v>1</v>
      </c>
      <c r="L931" s="107" t="s">
        <v>1233</v>
      </c>
      <c r="O931" s="84" t="s">
        <v>1143</v>
      </c>
      <c r="P931" s="62">
        <v>0.61458333333333337</v>
      </c>
      <c r="Q931" s="45" t="s">
        <v>1184</v>
      </c>
      <c r="R931" s="45" t="s">
        <v>1342</v>
      </c>
      <c r="S931" s="45" t="s">
        <v>62</v>
      </c>
      <c r="T931" s="107">
        <v>1</v>
      </c>
    </row>
    <row r="932" spans="4:20" ht="15.6" x14ac:dyDescent="0.3">
      <c r="D932" s="62">
        <v>0.72916666666666663</v>
      </c>
      <c r="E932" s="45" t="s">
        <v>1174</v>
      </c>
      <c r="F932" s="45" t="s">
        <v>1332</v>
      </c>
      <c r="G932" s="45" t="s">
        <v>632</v>
      </c>
      <c r="H932" s="107">
        <v>1</v>
      </c>
      <c r="I932" s="107" t="s">
        <v>1233</v>
      </c>
      <c r="J932" s="107" t="s">
        <v>1233</v>
      </c>
      <c r="K932" s="107" t="s">
        <v>1233</v>
      </c>
      <c r="L932" s="107" t="s">
        <v>1233</v>
      </c>
      <c r="O932" s="84" t="s">
        <v>1143</v>
      </c>
      <c r="P932" s="62">
        <v>0.61458333333333337</v>
      </c>
      <c r="Q932" s="45" t="s">
        <v>1204</v>
      </c>
      <c r="R932" s="45" t="s">
        <v>1232</v>
      </c>
      <c r="S932" s="45" t="s">
        <v>483</v>
      </c>
      <c r="T932" s="107">
        <v>1</v>
      </c>
    </row>
    <row r="933" spans="4:20" ht="15.6" x14ac:dyDescent="0.3">
      <c r="D933" s="62">
        <v>0.72916666666666663</v>
      </c>
      <c r="E933" s="45" t="s">
        <v>1173</v>
      </c>
      <c r="F933" s="45" t="s">
        <v>1287</v>
      </c>
      <c r="G933" s="45" t="s">
        <v>164</v>
      </c>
      <c r="H933" s="107" t="s">
        <v>1233</v>
      </c>
      <c r="I933" s="107" t="s">
        <v>1233</v>
      </c>
      <c r="J933" s="107">
        <v>1</v>
      </c>
      <c r="K933" s="107" t="s">
        <v>1233</v>
      </c>
      <c r="L933" s="107">
        <v>1</v>
      </c>
      <c r="O933" s="84" t="s">
        <v>1143</v>
      </c>
      <c r="P933" s="62">
        <v>0.61458333333333337</v>
      </c>
      <c r="Q933" s="45" t="s">
        <v>1160</v>
      </c>
      <c r="R933" s="45" t="s">
        <v>1302</v>
      </c>
      <c r="S933" s="45" t="s">
        <v>444</v>
      </c>
      <c r="T933" s="107">
        <v>1</v>
      </c>
    </row>
    <row r="934" spans="4:20" ht="15.6" x14ac:dyDescent="0.3">
      <c r="D934" s="62">
        <v>0.72916666666666663</v>
      </c>
      <c r="E934" s="45" t="s">
        <v>1173</v>
      </c>
      <c r="F934" s="45" t="s">
        <v>1287</v>
      </c>
      <c r="G934" s="45" t="s">
        <v>655</v>
      </c>
      <c r="H934" s="107">
        <v>1</v>
      </c>
      <c r="I934" s="107" t="s">
        <v>1233</v>
      </c>
      <c r="J934" s="107" t="s">
        <v>1233</v>
      </c>
      <c r="K934" s="107" t="s">
        <v>1233</v>
      </c>
      <c r="L934" s="107" t="s">
        <v>1233</v>
      </c>
      <c r="O934" s="84" t="s">
        <v>1143</v>
      </c>
      <c r="P934" s="62">
        <v>0.61458333333333337</v>
      </c>
      <c r="Q934" s="45" t="s">
        <v>1222</v>
      </c>
      <c r="R934" s="45" t="s">
        <v>1332</v>
      </c>
      <c r="S934" s="45" t="s">
        <v>889</v>
      </c>
      <c r="T934" s="107">
        <v>1</v>
      </c>
    </row>
    <row r="935" spans="4:20" ht="15.6" x14ac:dyDescent="0.3">
      <c r="D935" s="62">
        <v>0.72916666666666663</v>
      </c>
      <c r="E935" s="45" t="s">
        <v>1173</v>
      </c>
      <c r="F935" s="45" t="s">
        <v>1287</v>
      </c>
      <c r="G935" s="45" t="s">
        <v>116</v>
      </c>
      <c r="H935" s="107">
        <v>1</v>
      </c>
      <c r="I935" s="107" t="s">
        <v>1233</v>
      </c>
      <c r="J935" s="107" t="s">
        <v>1233</v>
      </c>
      <c r="K935" s="107" t="s">
        <v>1233</v>
      </c>
      <c r="L935" s="107" t="s">
        <v>1233</v>
      </c>
      <c r="O935" s="84" t="s">
        <v>1143</v>
      </c>
      <c r="P935" s="62">
        <v>0.61458333333333337</v>
      </c>
      <c r="Q935" s="45" t="s">
        <v>1189</v>
      </c>
      <c r="R935" s="45" t="s">
        <v>1842</v>
      </c>
      <c r="S935" s="45" t="s">
        <v>25</v>
      </c>
      <c r="T935" s="107">
        <v>1</v>
      </c>
    </row>
    <row r="936" spans="4:20" ht="15.6" x14ac:dyDescent="0.3">
      <c r="D936" s="62">
        <v>0.72916666666666663</v>
      </c>
      <c r="E936" s="45" t="s">
        <v>1173</v>
      </c>
      <c r="F936" s="45" t="s">
        <v>1287</v>
      </c>
      <c r="G936" s="45" t="s">
        <v>868</v>
      </c>
      <c r="H936" s="107" t="s">
        <v>1233</v>
      </c>
      <c r="I936" s="107">
        <v>1</v>
      </c>
      <c r="J936" s="107" t="s">
        <v>1233</v>
      </c>
      <c r="K936" s="107" t="s">
        <v>1233</v>
      </c>
      <c r="L936" s="107" t="s">
        <v>1233</v>
      </c>
      <c r="O936" s="84" t="s">
        <v>1143</v>
      </c>
      <c r="P936" s="62">
        <v>0.61458333333333337</v>
      </c>
      <c r="Q936" s="45" t="s">
        <v>1203</v>
      </c>
      <c r="R936" s="45" t="s">
        <v>1232</v>
      </c>
      <c r="S936" s="45" t="s">
        <v>791</v>
      </c>
      <c r="T936" s="107">
        <v>1</v>
      </c>
    </row>
    <row r="937" spans="4:20" ht="15.6" x14ac:dyDescent="0.3">
      <c r="D937" s="62">
        <v>0.72916666666666663</v>
      </c>
      <c r="E937" s="45" t="s">
        <v>1173</v>
      </c>
      <c r="F937" s="45" t="s">
        <v>1287</v>
      </c>
      <c r="G937" s="45" t="s">
        <v>975</v>
      </c>
      <c r="H937" s="107" t="s">
        <v>1233</v>
      </c>
      <c r="I937" s="107">
        <v>1</v>
      </c>
      <c r="J937" s="107" t="s">
        <v>1233</v>
      </c>
      <c r="K937" s="107" t="s">
        <v>1233</v>
      </c>
      <c r="L937" s="107" t="s">
        <v>1233</v>
      </c>
      <c r="O937" s="84" t="s">
        <v>1143</v>
      </c>
      <c r="P937" s="62">
        <v>0.61458333333333337</v>
      </c>
      <c r="Q937" s="45" t="s">
        <v>1174</v>
      </c>
      <c r="R937" s="45" t="s">
        <v>1332</v>
      </c>
      <c r="S937" s="45" t="s">
        <v>794</v>
      </c>
      <c r="T937" s="107">
        <v>1</v>
      </c>
    </row>
    <row r="938" spans="4:20" ht="15.6" x14ac:dyDescent="0.3">
      <c r="D938" s="62">
        <v>0.72916666666666663</v>
      </c>
      <c r="E938" s="45" t="s">
        <v>1162</v>
      </c>
      <c r="F938" s="45" t="s">
        <v>1842</v>
      </c>
      <c r="G938" s="45" t="s">
        <v>116</v>
      </c>
      <c r="H938" s="107" t="s">
        <v>1233</v>
      </c>
      <c r="I938" s="107" t="s">
        <v>1233</v>
      </c>
      <c r="J938" s="107">
        <v>1</v>
      </c>
      <c r="K938" s="107" t="s">
        <v>1233</v>
      </c>
      <c r="L938" s="107" t="s">
        <v>1233</v>
      </c>
      <c r="O938" s="84" t="s">
        <v>1143</v>
      </c>
      <c r="P938" s="62">
        <v>0.64583333333333337</v>
      </c>
      <c r="Q938" s="45" t="s">
        <v>1213</v>
      </c>
      <c r="R938" s="45" t="s">
        <v>1342</v>
      </c>
      <c r="S938" s="45" t="s">
        <v>483</v>
      </c>
      <c r="T938" s="107">
        <v>1</v>
      </c>
    </row>
    <row r="939" spans="4:20" ht="15.6" x14ac:dyDescent="0.3">
      <c r="D939" s="62">
        <v>0.72916666666666663</v>
      </c>
      <c r="E939" s="45" t="s">
        <v>1187</v>
      </c>
      <c r="F939" s="45" t="s">
        <v>1342</v>
      </c>
      <c r="G939" s="45" t="s">
        <v>230</v>
      </c>
      <c r="H939" s="107" t="s">
        <v>1233</v>
      </c>
      <c r="I939" s="107">
        <v>1</v>
      </c>
      <c r="J939" s="107" t="s">
        <v>1233</v>
      </c>
      <c r="K939" s="107" t="s">
        <v>1233</v>
      </c>
      <c r="L939" s="107" t="s">
        <v>1233</v>
      </c>
      <c r="O939" s="84" t="s">
        <v>1143</v>
      </c>
      <c r="P939" s="62">
        <v>0.64583333333333337</v>
      </c>
      <c r="Q939" s="45" t="s">
        <v>1138</v>
      </c>
      <c r="R939" s="45" t="s">
        <v>1287</v>
      </c>
      <c r="S939" s="45" t="s">
        <v>230</v>
      </c>
      <c r="T939" s="107">
        <v>1</v>
      </c>
    </row>
    <row r="940" spans="4:20" ht="15.6" x14ac:dyDescent="0.3">
      <c r="D940" s="62">
        <v>0.72916666666666663</v>
      </c>
      <c r="E940" s="45" t="s">
        <v>1187</v>
      </c>
      <c r="F940" s="45" t="s">
        <v>1342</v>
      </c>
      <c r="G940" s="45" t="s">
        <v>892</v>
      </c>
      <c r="H940" s="107" t="s">
        <v>1233</v>
      </c>
      <c r="I940" s="107" t="s">
        <v>1233</v>
      </c>
      <c r="J940" s="107">
        <v>1</v>
      </c>
      <c r="K940" s="107" t="s">
        <v>1233</v>
      </c>
      <c r="L940" s="107" t="s">
        <v>1233</v>
      </c>
      <c r="O940" s="84" t="s">
        <v>1143</v>
      </c>
      <c r="P940" s="62">
        <v>0.64583333333333337</v>
      </c>
      <c r="Q940" s="45" t="s">
        <v>1127</v>
      </c>
      <c r="R940" s="45" t="s">
        <v>1287</v>
      </c>
      <c r="S940" s="45" t="s">
        <v>65</v>
      </c>
      <c r="T940" s="107">
        <v>1</v>
      </c>
    </row>
    <row r="941" spans="4:20" ht="15.6" x14ac:dyDescent="0.3">
      <c r="D941" s="62">
        <v>0.79166666666666663</v>
      </c>
      <c r="E941" s="45" t="s">
        <v>1183</v>
      </c>
      <c r="F941" s="45" t="s">
        <v>1232</v>
      </c>
      <c r="G941" s="45" t="s">
        <v>161</v>
      </c>
      <c r="H941" s="107" t="s">
        <v>1233</v>
      </c>
      <c r="I941" s="107" t="s">
        <v>1233</v>
      </c>
      <c r="J941" s="107">
        <v>1</v>
      </c>
      <c r="K941" s="107" t="s">
        <v>1233</v>
      </c>
      <c r="L941" s="107" t="s">
        <v>1233</v>
      </c>
      <c r="O941" s="84" t="s">
        <v>1143</v>
      </c>
      <c r="P941" s="62">
        <v>0.64583333333333337</v>
      </c>
      <c r="Q941" s="45" t="s">
        <v>1122</v>
      </c>
      <c r="R941" s="45" t="s">
        <v>1287</v>
      </c>
      <c r="S941" s="45" t="s">
        <v>562</v>
      </c>
      <c r="T941" s="107">
        <v>1</v>
      </c>
    </row>
    <row r="942" spans="4:20" ht="15.6" x14ac:dyDescent="0.3">
      <c r="D942" s="62">
        <v>0.79166666666666663</v>
      </c>
      <c r="E942" s="45" t="s">
        <v>1183</v>
      </c>
      <c r="F942" s="45" t="s">
        <v>1232</v>
      </c>
      <c r="G942" s="45" t="s">
        <v>247</v>
      </c>
      <c r="H942" s="107">
        <v>1</v>
      </c>
      <c r="I942" s="107" t="s">
        <v>1233</v>
      </c>
      <c r="J942" s="107" t="s">
        <v>1233</v>
      </c>
      <c r="K942" s="107" t="s">
        <v>1233</v>
      </c>
      <c r="L942" s="107" t="s">
        <v>1233</v>
      </c>
      <c r="O942" s="84" t="s">
        <v>1143</v>
      </c>
      <c r="P942" s="62">
        <v>0.64583333333333337</v>
      </c>
      <c r="Q942" s="45" t="s">
        <v>1117</v>
      </c>
      <c r="R942" s="45" t="s">
        <v>1302</v>
      </c>
      <c r="S942" s="45" t="s">
        <v>728</v>
      </c>
      <c r="T942" s="107">
        <v>1</v>
      </c>
    </row>
    <row r="943" spans="4:20" ht="15.6" x14ac:dyDescent="0.3">
      <c r="D943" s="62">
        <v>0.79166666666666663</v>
      </c>
      <c r="E943" s="45" t="s">
        <v>1183</v>
      </c>
      <c r="F943" s="45" t="s">
        <v>1232</v>
      </c>
      <c r="G943" s="45" t="s">
        <v>922</v>
      </c>
      <c r="H943" s="107" t="s">
        <v>1233</v>
      </c>
      <c r="I943" s="107" t="s">
        <v>1233</v>
      </c>
      <c r="J943" s="107" t="s">
        <v>1233</v>
      </c>
      <c r="K943" s="107" t="s">
        <v>1233</v>
      </c>
      <c r="L943" s="107">
        <v>1</v>
      </c>
      <c r="O943" s="84" t="s">
        <v>1143</v>
      </c>
      <c r="P943" s="62">
        <v>0.64583333333333337</v>
      </c>
      <c r="Q943" s="45" t="s">
        <v>1142</v>
      </c>
      <c r="R943" s="45" t="s">
        <v>1302</v>
      </c>
      <c r="S943" s="45" t="s">
        <v>474</v>
      </c>
      <c r="T943" s="107">
        <v>1</v>
      </c>
    </row>
    <row r="944" spans="4:20" ht="15.6" x14ac:dyDescent="0.3">
      <c r="D944" s="62">
        <v>0.79166666666666663</v>
      </c>
      <c r="E944" s="45" t="s">
        <v>1213</v>
      </c>
      <c r="F944" s="45" t="s">
        <v>1342</v>
      </c>
      <c r="G944" s="45" t="s">
        <v>152</v>
      </c>
      <c r="H944" s="107" t="s">
        <v>1233</v>
      </c>
      <c r="I944" s="107">
        <v>1</v>
      </c>
      <c r="J944" s="107" t="s">
        <v>1233</v>
      </c>
      <c r="K944" s="107" t="s">
        <v>1233</v>
      </c>
      <c r="L944" s="107" t="s">
        <v>1233</v>
      </c>
      <c r="O944" s="84" t="s">
        <v>1143</v>
      </c>
      <c r="P944" s="62">
        <v>0.64583333333333337</v>
      </c>
      <c r="Q944" s="45" t="s">
        <v>1176</v>
      </c>
      <c r="R944" s="45" t="s">
        <v>1342</v>
      </c>
      <c r="S944" s="45" t="s">
        <v>791</v>
      </c>
      <c r="T944" s="107">
        <v>1</v>
      </c>
    </row>
    <row r="945" spans="4:20" ht="15.6" x14ac:dyDescent="0.3">
      <c r="D945" s="62">
        <v>0.79166666666666663</v>
      </c>
      <c r="E945" s="45" t="s">
        <v>1213</v>
      </c>
      <c r="F945" s="45" t="s">
        <v>1342</v>
      </c>
      <c r="G945" s="45" t="s">
        <v>695</v>
      </c>
      <c r="H945" s="107">
        <v>1</v>
      </c>
      <c r="I945" s="107" t="s">
        <v>1233</v>
      </c>
      <c r="J945" s="107" t="s">
        <v>1233</v>
      </c>
      <c r="K945" s="107" t="s">
        <v>1233</v>
      </c>
      <c r="L945" s="107" t="s">
        <v>1233</v>
      </c>
      <c r="O945" s="84" t="s">
        <v>1143</v>
      </c>
      <c r="P945" s="62">
        <v>0.64583333333333337</v>
      </c>
      <c r="Q945" s="45" t="s">
        <v>1139</v>
      </c>
      <c r="R945" s="45" t="s">
        <v>1287</v>
      </c>
      <c r="S945" s="45" t="s">
        <v>1080</v>
      </c>
      <c r="T945" s="107">
        <v>1</v>
      </c>
    </row>
    <row r="946" spans="4:20" ht="15.6" x14ac:dyDescent="0.3">
      <c r="D946" s="62">
        <v>0.79166666666666663</v>
      </c>
      <c r="E946" s="45" t="s">
        <v>1208</v>
      </c>
      <c r="F946" s="45" t="s">
        <v>1332</v>
      </c>
      <c r="G946" s="45" t="s">
        <v>740</v>
      </c>
      <c r="H946" s="107">
        <v>1</v>
      </c>
      <c r="I946" s="107" t="s">
        <v>1233</v>
      </c>
      <c r="J946" s="107" t="s">
        <v>1233</v>
      </c>
      <c r="K946" s="107" t="s">
        <v>1233</v>
      </c>
      <c r="L946" s="107" t="s">
        <v>1233</v>
      </c>
      <c r="O946" s="84" t="s">
        <v>1143</v>
      </c>
      <c r="P946" s="62">
        <v>0.64583333333333337</v>
      </c>
      <c r="Q946" s="45" t="s">
        <v>1205</v>
      </c>
      <c r="R946" s="45" t="s">
        <v>1232</v>
      </c>
      <c r="S946" s="45" t="s">
        <v>794</v>
      </c>
      <c r="T946" s="107">
        <v>1</v>
      </c>
    </row>
    <row r="947" spans="4:20" ht="15.6" x14ac:dyDescent="0.3">
      <c r="D947" s="62">
        <v>0.79166666666666663</v>
      </c>
      <c r="E947" s="45" t="s">
        <v>1208</v>
      </c>
      <c r="F947" s="45" t="s">
        <v>1332</v>
      </c>
      <c r="G947" s="45" t="s">
        <v>635</v>
      </c>
      <c r="H947" s="107" t="s">
        <v>1233</v>
      </c>
      <c r="I947" s="107" t="s">
        <v>1233</v>
      </c>
      <c r="J947" s="107">
        <v>1</v>
      </c>
      <c r="K947" s="107" t="s">
        <v>1233</v>
      </c>
      <c r="L947" s="107" t="s">
        <v>1233</v>
      </c>
      <c r="O947" s="84" t="s">
        <v>1143</v>
      </c>
      <c r="P947" s="62">
        <v>0.64583333333333337</v>
      </c>
      <c r="Q947" s="45" t="s">
        <v>1191</v>
      </c>
      <c r="R947" s="45" t="s">
        <v>1232</v>
      </c>
      <c r="S947" s="45" t="s">
        <v>689</v>
      </c>
      <c r="T947" s="107">
        <v>1</v>
      </c>
    </row>
    <row r="948" spans="4:20" ht="15.6" x14ac:dyDescent="0.3">
      <c r="D948" s="62">
        <v>0.79166666666666663</v>
      </c>
      <c r="E948" s="45" t="s">
        <v>1127</v>
      </c>
      <c r="F948" s="45" t="s">
        <v>1287</v>
      </c>
      <c r="G948" s="45" t="s">
        <v>155</v>
      </c>
      <c r="H948" s="107">
        <v>1</v>
      </c>
      <c r="I948" s="107" t="s">
        <v>1233</v>
      </c>
      <c r="J948" s="107" t="s">
        <v>1233</v>
      </c>
      <c r="K948" s="107" t="s">
        <v>1233</v>
      </c>
      <c r="L948" s="107" t="s">
        <v>1233</v>
      </c>
      <c r="O948" s="84" t="s">
        <v>1143</v>
      </c>
      <c r="P948" s="62">
        <v>0.64583333333333337</v>
      </c>
      <c r="Q948" s="45" t="s">
        <v>1211</v>
      </c>
      <c r="R948" s="45" t="s">
        <v>1302</v>
      </c>
      <c r="S948" s="45" t="s">
        <v>746</v>
      </c>
      <c r="T948" s="107">
        <v>1</v>
      </c>
    </row>
    <row r="949" spans="4:20" ht="15.6" x14ac:dyDescent="0.3">
      <c r="D949" s="62">
        <v>0.79166666666666663</v>
      </c>
      <c r="E949" s="45" t="s">
        <v>1127</v>
      </c>
      <c r="F949" s="45" t="s">
        <v>1287</v>
      </c>
      <c r="G949" s="45" t="s">
        <v>773</v>
      </c>
      <c r="H949" s="107" t="s">
        <v>1233</v>
      </c>
      <c r="I949" s="107">
        <v>1</v>
      </c>
      <c r="J949" s="107" t="s">
        <v>1233</v>
      </c>
      <c r="K949" s="107" t="s">
        <v>1233</v>
      </c>
      <c r="L949" s="107" t="s">
        <v>1233</v>
      </c>
      <c r="O949" s="84" t="s">
        <v>1143</v>
      </c>
      <c r="P949" s="62">
        <v>0.64583333333333337</v>
      </c>
      <c r="Q949" s="45" t="s">
        <v>1184</v>
      </c>
      <c r="R949" s="45" t="s">
        <v>1342</v>
      </c>
      <c r="S949" s="45" t="s">
        <v>1175</v>
      </c>
      <c r="T949" s="107">
        <v>1</v>
      </c>
    </row>
    <row r="950" spans="4:20" ht="15.6" x14ac:dyDescent="0.3">
      <c r="D950" s="62">
        <v>0.79166666666666663</v>
      </c>
      <c r="E950" s="45" t="s">
        <v>1127</v>
      </c>
      <c r="F950" s="45" t="s">
        <v>1287</v>
      </c>
      <c r="G950" s="45" t="s">
        <v>1083</v>
      </c>
      <c r="H950" s="107" t="s">
        <v>1233</v>
      </c>
      <c r="I950" s="107" t="s">
        <v>1233</v>
      </c>
      <c r="J950" s="107" t="s">
        <v>1233</v>
      </c>
      <c r="K950" s="107">
        <v>1</v>
      </c>
      <c r="L950" s="107" t="s">
        <v>1233</v>
      </c>
      <c r="O950" s="84" t="s">
        <v>1143</v>
      </c>
      <c r="P950" s="62">
        <v>0.64583333333333337</v>
      </c>
      <c r="Q950" s="45" t="s">
        <v>1324</v>
      </c>
      <c r="R950" s="45" t="s">
        <v>1287</v>
      </c>
      <c r="S950" s="45" t="s">
        <v>62</v>
      </c>
      <c r="T950" s="107">
        <v>1</v>
      </c>
    </row>
    <row r="951" spans="4:20" ht="15.6" x14ac:dyDescent="0.3">
      <c r="D951" s="62">
        <v>0.79166666666666663</v>
      </c>
      <c r="E951" s="45" t="s">
        <v>1122</v>
      </c>
      <c r="F951" s="45" t="s">
        <v>1287</v>
      </c>
      <c r="G951" s="45" t="s">
        <v>48</v>
      </c>
      <c r="H951" s="107" t="s">
        <v>1233</v>
      </c>
      <c r="I951" s="107" t="s">
        <v>1233</v>
      </c>
      <c r="J951" s="107">
        <v>1</v>
      </c>
      <c r="K951" s="107" t="s">
        <v>1233</v>
      </c>
      <c r="L951" s="107" t="s">
        <v>1233</v>
      </c>
      <c r="O951" s="84" t="s">
        <v>1143</v>
      </c>
      <c r="P951" s="62">
        <v>0.64583333333333337</v>
      </c>
      <c r="Q951" s="45" t="s">
        <v>1204</v>
      </c>
      <c r="R951" s="45" t="s">
        <v>1232</v>
      </c>
      <c r="S951" s="45" t="s">
        <v>245</v>
      </c>
      <c r="T951" s="107">
        <v>1</v>
      </c>
    </row>
    <row r="952" spans="4:20" ht="15.6" x14ac:dyDescent="0.3">
      <c r="D952" s="62">
        <v>0.79166666666666663</v>
      </c>
      <c r="E952" s="45" t="s">
        <v>1122</v>
      </c>
      <c r="F952" s="45" t="s">
        <v>1287</v>
      </c>
      <c r="G952" s="45" t="s">
        <v>737</v>
      </c>
      <c r="H952" s="107" t="s">
        <v>1233</v>
      </c>
      <c r="I952" s="107" t="s">
        <v>1233</v>
      </c>
      <c r="J952" s="107" t="s">
        <v>1233</v>
      </c>
      <c r="K952" s="107">
        <v>1</v>
      </c>
      <c r="L952" s="107" t="s">
        <v>1233</v>
      </c>
      <c r="O952" s="84" t="s">
        <v>1143</v>
      </c>
      <c r="P952" s="62">
        <v>0.64583333333333337</v>
      </c>
      <c r="Q952" s="45" t="s">
        <v>1154</v>
      </c>
      <c r="R952" s="45" t="s">
        <v>1842</v>
      </c>
      <c r="S952" s="45" t="s">
        <v>686</v>
      </c>
      <c r="T952" s="107">
        <v>1</v>
      </c>
    </row>
    <row r="953" spans="4:20" ht="15.6" x14ac:dyDescent="0.3">
      <c r="D953" s="62">
        <v>0.79166666666666663</v>
      </c>
      <c r="E953" s="45" t="s">
        <v>1122</v>
      </c>
      <c r="F953" s="45" t="s">
        <v>1287</v>
      </c>
      <c r="G953" s="45" t="s">
        <v>704</v>
      </c>
      <c r="H953" s="107" t="s">
        <v>1233</v>
      </c>
      <c r="I953" s="107" t="s">
        <v>1233</v>
      </c>
      <c r="J953" s="107" t="s">
        <v>1233</v>
      </c>
      <c r="K953" s="107" t="s">
        <v>1233</v>
      </c>
      <c r="L953" s="107">
        <v>1</v>
      </c>
      <c r="O953" s="84" t="s">
        <v>1143</v>
      </c>
      <c r="P953" s="62">
        <v>0.64583333333333337</v>
      </c>
      <c r="Q953" s="45" t="s">
        <v>1154</v>
      </c>
      <c r="R953" s="45" t="s">
        <v>1842</v>
      </c>
      <c r="S953" s="45" t="s">
        <v>321</v>
      </c>
      <c r="T953" s="107">
        <v>1</v>
      </c>
    </row>
    <row r="954" spans="4:20" ht="15.6" x14ac:dyDescent="0.3">
      <c r="D954" s="62">
        <v>0.79166666666666663</v>
      </c>
      <c r="E954" s="45" t="s">
        <v>1122</v>
      </c>
      <c r="F954" s="45" t="s">
        <v>1287</v>
      </c>
      <c r="G954" s="45" t="s">
        <v>758</v>
      </c>
      <c r="H954" s="107">
        <v>1</v>
      </c>
      <c r="I954" s="107" t="s">
        <v>1233</v>
      </c>
      <c r="J954" s="107" t="s">
        <v>1233</v>
      </c>
      <c r="K954" s="107" t="s">
        <v>1233</v>
      </c>
      <c r="L954" s="107" t="s">
        <v>1233</v>
      </c>
      <c r="O954" s="84" t="s">
        <v>1143</v>
      </c>
      <c r="P954" s="62">
        <v>0.64583333333333337</v>
      </c>
      <c r="Q954" s="45" t="s">
        <v>1160</v>
      </c>
      <c r="R954" s="45" t="s">
        <v>1302</v>
      </c>
      <c r="S954" s="45" t="s">
        <v>25</v>
      </c>
      <c r="T954" s="107">
        <v>1</v>
      </c>
    </row>
    <row r="955" spans="4:20" ht="15.6" x14ac:dyDescent="0.3">
      <c r="D955" s="62">
        <v>0.79166666666666663</v>
      </c>
      <c r="E955" s="45" t="s">
        <v>1165</v>
      </c>
      <c r="F955" s="45" t="s">
        <v>1342</v>
      </c>
      <c r="G955" s="45" t="s">
        <v>526</v>
      </c>
      <c r="H955" s="107" t="s">
        <v>1233</v>
      </c>
      <c r="I955" s="107" t="s">
        <v>1233</v>
      </c>
      <c r="J955" s="107" t="s">
        <v>1233</v>
      </c>
      <c r="K955" s="107" t="s">
        <v>1233</v>
      </c>
      <c r="L955" s="107">
        <v>1</v>
      </c>
      <c r="O955" s="84" t="s">
        <v>1143</v>
      </c>
      <c r="P955" s="62">
        <v>0.64583333333333337</v>
      </c>
      <c r="Q955" s="45" t="s">
        <v>1222</v>
      </c>
      <c r="R955" s="45" t="s">
        <v>1332</v>
      </c>
      <c r="S955" s="45" t="s">
        <v>947</v>
      </c>
      <c r="T955" s="107">
        <v>1</v>
      </c>
    </row>
    <row r="956" spans="4:20" ht="15.6" x14ac:dyDescent="0.3">
      <c r="D956" s="62">
        <v>0.79166666666666663</v>
      </c>
      <c r="E956" s="45" t="s">
        <v>1165</v>
      </c>
      <c r="F956" s="45" t="s">
        <v>1342</v>
      </c>
      <c r="G956" s="45" t="s">
        <v>605</v>
      </c>
      <c r="H956" s="107" t="s">
        <v>1233</v>
      </c>
      <c r="I956" s="107" t="s">
        <v>1233</v>
      </c>
      <c r="J956" s="107" t="s">
        <v>1233</v>
      </c>
      <c r="K956" s="107" t="s">
        <v>1233</v>
      </c>
      <c r="L956" s="107">
        <v>1</v>
      </c>
      <c r="O956" s="84" t="s">
        <v>1143</v>
      </c>
      <c r="P956" s="62">
        <v>0.64583333333333337</v>
      </c>
      <c r="Q956" s="45" t="s">
        <v>1189</v>
      </c>
      <c r="R956" s="45" t="s">
        <v>1842</v>
      </c>
      <c r="S956" s="45" t="s">
        <v>746</v>
      </c>
      <c r="T956" s="107">
        <v>1</v>
      </c>
    </row>
    <row r="957" spans="4:20" ht="15.6" x14ac:dyDescent="0.3">
      <c r="D957" s="62">
        <v>0.79166666666666663</v>
      </c>
      <c r="E957" s="45" t="s">
        <v>1165</v>
      </c>
      <c r="F957" s="45" t="s">
        <v>1342</v>
      </c>
      <c r="G957" s="45" t="s">
        <v>212</v>
      </c>
      <c r="H957" s="107" t="s">
        <v>1233</v>
      </c>
      <c r="I957" s="107" t="s">
        <v>1233</v>
      </c>
      <c r="J957" s="107" t="s">
        <v>1233</v>
      </c>
      <c r="K957" s="107" t="s">
        <v>1233</v>
      </c>
      <c r="L957" s="107">
        <v>1</v>
      </c>
      <c r="O957" s="84" t="s">
        <v>1143</v>
      </c>
      <c r="P957" s="62">
        <v>0.64583333333333337</v>
      </c>
      <c r="Q957" s="45" t="s">
        <v>1203</v>
      </c>
      <c r="R957" s="45" t="s">
        <v>1232</v>
      </c>
      <c r="S957" s="45" t="s">
        <v>1097</v>
      </c>
      <c r="T957" s="107">
        <v>1</v>
      </c>
    </row>
    <row r="958" spans="4:20" ht="15.6" x14ac:dyDescent="0.3">
      <c r="D958" s="62">
        <v>0.79166666666666663</v>
      </c>
      <c r="E958" s="45" t="s">
        <v>1165</v>
      </c>
      <c r="F958" s="45" t="s">
        <v>1342</v>
      </c>
      <c r="G958" s="45" t="s">
        <v>116</v>
      </c>
      <c r="H958" s="107" t="s">
        <v>1233</v>
      </c>
      <c r="I958" s="107" t="s">
        <v>1233</v>
      </c>
      <c r="J958" s="107">
        <v>1</v>
      </c>
      <c r="K958" s="107" t="s">
        <v>1233</v>
      </c>
      <c r="L958" s="107" t="s">
        <v>1233</v>
      </c>
      <c r="O958" s="84" t="s">
        <v>1143</v>
      </c>
      <c r="P958" s="62">
        <v>0.64583333333333337</v>
      </c>
      <c r="Q958" s="45" t="s">
        <v>1193</v>
      </c>
      <c r="R958" s="45" t="s">
        <v>1287</v>
      </c>
      <c r="S958" s="45" t="s">
        <v>719</v>
      </c>
      <c r="T958" s="107">
        <v>1</v>
      </c>
    </row>
    <row r="959" spans="4:20" ht="15.6" x14ac:dyDescent="0.3">
      <c r="D959" s="62">
        <v>0.79166666666666663</v>
      </c>
      <c r="E959" s="45" t="s">
        <v>1165</v>
      </c>
      <c r="F959" s="45" t="s">
        <v>1342</v>
      </c>
      <c r="G959" s="45" t="s">
        <v>926</v>
      </c>
      <c r="H959" s="107" t="s">
        <v>1233</v>
      </c>
      <c r="I959" s="107" t="s">
        <v>1233</v>
      </c>
      <c r="J959" s="107">
        <v>1</v>
      </c>
      <c r="K959" s="107" t="s">
        <v>1233</v>
      </c>
      <c r="L959" s="107" t="s">
        <v>1233</v>
      </c>
      <c r="O959" s="84" t="s">
        <v>1143</v>
      </c>
      <c r="P959" s="62">
        <v>0.64583333333333337</v>
      </c>
      <c r="Q959" s="45" t="s">
        <v>1174</v>
      </c>
      <c r="R959" s="45" t="s">
        <v>1332</v>
      </c>
      <c r="S959" s="45" t="s">
        <v>273</v>
      </c>
      <c r="T959" s="107">
        <v>1</v>
      </c>
    </row>
    <row r="960" spans="4:20" ht="15.6" x14ac:dyDescent="0.3">
      <c r="D960" s="62">
        <v>0.79166666666666663</v>
      </c>
      <c r="E960" s="45" t="s">
        <v>1168</v>
      </c>
      <c r="F960" s="45" t="s">
        <v>1232</v>
      </c>
      <c r="G960" s="45" t="s">
        <v>695</v>
      </c>
      <c r="H960" s="107" t="s">
        <v>1233</v>
      </c>
      <c r="I960" s="107" t="s">
        <v>1233</v>
      </c>
      <c r="J960" s="107">
        <v>1</v>
      </c>
      <c r="K960" s="107" t="s">
        <v>1233</v>
      </c>
      <c r="L960" s="107" t="s">
        <v>1233</v>
      </c>
      <c r="O960" s="84" t="s">
        <v>1143</v>
      </c>
      <c r="P960" s="62">
        <v>0.67708333333333337</v>
      </c>
      <c r="Q960" s="45" t="s">
        <v>1213</v>
      </c>
      <c r="R960" s="45" t="s">
        <v>1342</v>
      </c>
      <c r="S960" s="45" t="s">
        <v>719</v>
      </c>
      <c r="T960" s="107">
        <v>1</v>
      </c>
    </row>
    <row r="961" spans="4:20" ht="15.6" x14ac:dyDescent="0.3">
      <c r="D961" s="62">
        <v>0.79166666666666663</v>
      </c>
      <c r="E961" s="45" t="s">
        <v>1168</v>
      </c>
      <c r="F961" s="45" t="s">
        <v>1232</v>
      </c>
      <c r="G961" s="45" t="s">
        <v>556</v>
      </c>
      <c r="H961" s="107">
        <v>1</v>
      </c>
      <c r="I961" s="107" t="s">
        <v>1233</v>
      </c>
      <c r="J961" s="107" t="s">
        <v>1233</v>
      </c>
      <c r="K961" s="107" t="s">
        <v>1233</v>
      </c>
      <c r="L961" s="107" t="s">
        <v>1233</v>
      </c>
      <c r="O961" s="84" t="s">
        <v>1143</v>
      </c>
      <c r="P961" s="62">
        <v>0.67708333333333337</v>
      </c>
      <c r="Q961" s="45" t="s">
        <v>1213</v>
      </c>
      <c r="R961" s="45" t="s">
        <v>1342</v>
      </c>
      <c r="S961" s="45" t="s">
        <v>245</v>
      </c>
      <c r="T961" s="107">
        <v>1</v>
      </c>
    </row>
    <row r="962" spans="4:20" ht="15.6" x14ac:dyDescent="0.3">
      <c r="D962" s="62">
        <v>0.79166666666666663</v>
      </c>
      <c r="E962" s="45" t="s">
        <v>1168</v>
      </c>
      <c r="F962" s="45" t="s">
        <v>1232</v>
      </c>
      <c r="G962" s="45" t="s">
        <v>507</v>
      </c>
      <c r="H962" s="107">
        <v>1</v>
      </c>
      <c r="I962" s="107" t="s">
        <v>1233</v>
      </c>
      <c r="J962" s="107" t="s">
        <v>1233</v>
      </c>
      <c r="K962" s="107" t="s">
        <v>1233</v>
      </c>
      <c r="L962" s="107" t="s">
        <v>1233</v>
      </c>
      <c r="O962" s="84" t="s">
        <v>1143</v>
      </c>
      <c r="P962" s="62">
        <v>0.67708333333333337</v>
      </c>
      <c r="Q962" s="45" t="s">
        <v>1138</v>
      </c>
      <c r="R962" s="45" t="s">
        <v>1287</v>
      </c>
      <c r="S962" s="45" t="s">
        <v>321</v>
      </c>
      <c r="T962" s="107">
        <v>1</v>
      </c>
    </row>
    <row r="963" spans="4:20" ht="15.6" x14ac:dyDescent="0.3">
      <c r="D963" s="62">
        <v>0.79166666666666663</v>
      </c>
      <c r="E963" s="45" t="s">
        <v>1168</v>
      </c>
      <c r="F963" s="45" t="s">
        <v>1232</v>
      </c>
      <c r="G963" s="45" t="s">
        <v>977</v>
      </c>
      <c r="H963" s="107" t="s">
        <v>1233</v>
      </c>
      <c r="I963" s="107" t="s">
        <v>1233</v>
      </c>
      <c r="J963" s="107" t="s">
        <v>1233</v>
      </c>
      <c r="K963" s="107" t="s">
        <v>1233</v>
      </c>
      <c r="L963" s="107">
        <v>1</v>
      </c>
      <c r="O963" s="84" t="s">
        <v>1143</v>
      </c>
      <c r="P963" s="62">
        <v>0.67708333333333337</v>
      </c>
      <c r="Q963" s="45" t="s">
        <v>1138</v>
      </c>
      <c r="R963" s="45" t="s">
        <v>1287</v>
      </c>
      <c r="S963" s="45" t="s">
        <v>483</v>
      </c>
      <c r="T963" s="107">
        <v>1</v>
      </c>
    </row>
    <row r="964" spans="4:20" ht="15.6" x14ac:dyDescent="0.3">
      <c r="D964" s="62">
        <v>0.79166666666666663</v>
      </c>
      <c r="E964" s="45" t="s">
        <v>1206</v>
      </c>
      <c r="F964" s="45" t="s">
        <v>1302</v>
      </c>
      <c r="G964" s="45" t="s">
        <v>818</v>
      </c>
      <c r="H964" s="107" t="s">
        <v>1233</v>
      </c>
      <c r="I964" s="107" t="s">
        <v>1233</v>
      </c>
      <c r="J964" s="107" t="s">
        <v>1233</v>
      </c>
      <c r="K964" s="107">
        <v>1</v>
      </c>
      <c r="L964" s="107" t="s">
        <v>1233</v>
      </c>
      <c r="O964" s="84" t="s">
        <v>1143</v>
      </c>
      <c r="P964" s="62">
        <v>0.67708333333333337</v>
      </c>
      <c r="Q964" s="45" t="s">
        <v>1127</v>
      </c>
      <c r="R964" s="45" t="s">
        <v>1287</v>
      </c>
      <c r="S964" s="45" t="s">
        <v>37</v>
      </c>
      <c r="T964" s="107">
        <v>1</v>
      </c>
    </row>
    <row r="965" spans="4:20" ht="15.6" x14ac:dyDescent="0.3">
      <c r="D965" s="62">
        <v>0.79166666666666663</v>
      </c>
      <c r="E965" s="45" t="s">
        <v>1117</v>
      </c>
      <c r="F965" s="45" t="s">
        <v>1302</v>
      </c>
      <c r="G965" s="45" t="s">
        <v>37</v>
      </c>
      <c r="H965" s="107" t="s">
        <v>1233</v>
      </c>
      <c r="I965" s="107" t="s">
        <v>1233</v>
      </c>
      <c r="J965" s="107" t="s">
        <v>1233</v>
      </c>
      <c r="K965" s="107">
        <v>1</v>
      </c>
      <c r="L965" s="107" t="s">
        <v>1233</v>
      </c>
      <c r="O965" s="84" t="s">
        <v>1143</v>
      </c>
      <c r="P965" s="62">
        <v>0.67708333333333337</v>
      </c>
      <c r="Q965" s="45" t="s">
        <v>1122</v>
      </c>
      <c r="R965" s="45" t="s">
        <v>1287</v>
      </c>
      <c r="S965" s="45" t="s">
        <v>474</v>
      </c>
      <c r="T965" s="107">
        <v>1</v>
      </c>
    </row>
    <row r="966" spans="4:20" ht="15.6" x14ac:dyDescent="0.3">
      <c r="D966" s="62">
        <v>0.79166666666666663</v>
      </c>
      <c r="E966" s="45" t="s">
        <v>1117</v>
      </c>
      <c r="F966" s="45" t="s">
        <v>1302</v>
      </c>
      <c r="G966" s="45" t="s">
        <v>831</v>
      </c>
      <c r="H966" s="107" t="s">
        <v>1233</v>
      </c>
      <c r="I966" s="107">
        <v>1</v>
      </c>
      <c r="J966" s="107" t="s">
        <v>1233</v>
      </c>
      <c r="K966" s="107" t="s">
        <v>1233</v>
      </c>
      <c r="L966" s="107" t="s">
        <v>1233</v>
      </c>
      <c r="O966" s="84" t="s">
        <v>1143</v>
      </c>
      <c r="P966" s="62">
        <v>0.67708333333333337</v>
      </c>
      <c r="Q966" s="45" t="s">
        <v>1206</v>
      </c>
      <c r="R966" s="45" t="s">
        <v>1302</v>
      </c>
      <c r="S966" s="45" t="s">
        <v>366</v>
      </c>
      <c r="T966" s="107">
        <v>1</v>
      </c>
    </row>
    <row r="967" spans="4:20" ht="15.6" x14ac:dyDescent="0.3">
      <c r="D967" s="62">
        <v>0.79166666666666663</v>
      </c>
      <c r="E967" s="45" t="s">
        <v>1117</v>
      </c>
      <c r="F967" s="45" t="s">
        <v>1302</v>
      </c>
      <c r="G967" s="45" t="s">
        <v>486</v>
      </c>
      <c r="H967" s="107">
        <v>1</v>
      </c>
      <c r="I967" s="107" t="s">
        <v>1233</v>
      </c>
      <c r="J967" s="107" t="s">
        <v>1233</v>
      </c>
      <c r="K967" s="107" t="s">
        <v>1233</v>
      </c>
      <c r="L967" s="107" t="s">
        <v>1233</v>
      </c>
      <c r="O967" s="84" t="s">
        <v>1143</v>
      </c>
      <c r="P967" s="62">
        <v>0.67708333333333337</v>
      </c>
      <c r="Q967" s="45" t="s">
        <v>1117</v>
      </c>
      <c r="R967" s="45" t="s">
        <v>1302</v>
      </c>
      <c r="S967" s="45" t="s">
        <v>686</v>
      </c>
      <c r="T967" s="107">
        <v>1</v>
      </c>
    </row>
    <row r="968" spans="4:20" ht="15.6" x14ac:dyDescent="0.3">
      <c r="D968" s="62">
        <v>0.79166666666666663</v>
      </c>
      <c r="E968" s="45" t="s">
        <v>1117</v>
      </c>
      <c r="F968" s="45" t="s">
        <v>1302</v>
      </c>
      <c r="G968" s="45" t="s">
        <v>922</v>
      </c>
      <c r="H968" s="107" t="s">
        <v>1233</v>
      </c>
      <c r="I968" s="107" t="s">
        <v>1233</v>
      </c>
      <c r="J968" s="107" t="s">
        <v>1233</v>
      </c>
      <c r="K968" s="107" t="s">
        <v>1233</v>
      </c>
      <c r="L968" s="107">
        <v>1</v>
      </c>
      <c r="O968" s="84" t="s">
        <v>1143</v>
      </c>
      <c r="P968" s="62">
        <v>0.67708333333333337</v>
      </c>
      <c r="Q968" s="45" t="s">
        <v>1142</v>
      </c>
      <c r="R968" s="45" t="s">
        <v>1302</v>
      </c>
      <c r="S968" s="45" t="s">
        <v>431</v>
      </c>
      <c r="T968" s="107">
        <v>1</v>
      </c>
    </row>
    <row r="969" spans="4:20" ht="15.6" x14ac:dyDescent="0.3">
      <c r="D969" s="62">
        <v>0.79166666666666663</v>
      </c>
      <c r="E969" s="45" t="s">
        <v>1117</v>
      </c>
      <c r="F969" s="45" t="s">
        <v>1302</v>
      </c>
      <c r="G969" s="45" t="s">
        <v>259</v>
      </c>
      <c r="H969" s="107" t="s">
        <v>1233</v>
      </c>
      <c r="I969" s="107" t="s">
        <v>1233</v>
      </c>
      <c r="J969" s="107">
        <v>1</v>
      </c>
      <c r="K969" s="107" t="s">
        <v>1233</v>
      </c>
      <c r="L969" s="107" t="s">
        <v>1233</v>
      </c>
      <c r="O969" s="84" t="s">
        <v>1143</v>
      </c>
      <c r="P969" s="62">
        <v>0.67708333333333337</v>
      </c>
      <c r="Q969" s="45" t="s">
        <v>1176</v>
      </c>
      <c r="R969" s="45" t="s">
        <v>1342</v>
      </c>
      <c r="S969" s="45" t="s">
        <v>686</v>
      </c>
      <c r="T969" s="107">
        <v>1</v>
      </c>
    </row>
    <row r="970" spans="4:20" ht="15.6" x14ac:dyDescent="0.3">
      <c r="D970" s="62">
        <v>0.79166666666666663</v>
      </c>
      <c r="E970" s="45" t="s">
        <v>1117</v>
      </c>
      <c r="F970" s="45" t="s">
        <v>1302</v>
      </c>
      <c r="G970" s="45" t="s">
        <v>986</v>
      </c>
      <c r="H970" s="107" t="s">
        <v>1233</v>
      </c>
      <c r="I970" s="107" t="s">
        <v>1233</v>
      </c>
      <c r="J970" s="107" t="s">
        <v>1233</v>
      </c>
      <c r="K970" s="107" t="s">
        <v>1233</v>
      </c>
      <c r="L970" s="107">
        <v>1</v>
      </c>
      <c r="O970" s="84" t="s">
        <v>1143</v>
      </c>
      <c r="P970" s="62">
        <v>0.67708333333333337</v>
      </c>
      <c r="Q970" s="45" t="s">
        <v>1176</v>
      </c>
      <c r="R970" s="45" t="s">
        <v>1342</v>
      </c>
      <c r="S970" s="45" t="s">
        <v>868</v>
      </c>
      <c r="T970" s="107">
        <v>1</v>
      </c>
    </row>
    <row r="971" spans="4:20" ht="15.6" x14ac:dyDescent="0.3">
      <c r="D971" s="62">
        <v>0.79166666666666663</v>
      </c>
      <c r="E971" s="45" t="s">
        <v>1297</v>
      </c>
      <c r="F971" s="45" t="s">
        <v>1287</v>
      </c>
      <c r="G971" s="45" t="s">
        <v>695</v>
      </c>
      <c r="H971" s="107">
        <v>1</v>
      </c>
      <c r="I971" s="107" t="s">
        <v>1233</v>
      </c>
      <c r="J971" s="107" t="s">
        <v>1233</v>
      </c>
      <c r="K971" s="107" t="s">
        <v>1233</v>
      </c>
      <c r="L971" s="107" t="s">
        <v>1233</v>
      </c>
      <c r="O971" s="84" t="s">
        <v>1143</v>
      </c>
      <c r="P971" s="62">
        <v>0.67708333333333337</v>
      </c>
      <c r="Q971" s="45" t="s">
        <v>1139</v>
      </c>
      <c r="R971" s="45" t="s">
        <v>1287</v>
      </c>
      <c r="S971" s="45" t="s">
        <v>553</v>
      </c>
      <c r="T971" s="107">
        <v>1</v>
      </c>
    </row>
    <row r="972" spans="4:20" ht="15.6" x14ac:dyDescent="0.3">
      <c r="D972" s="62">
        <v>0.79166666666666663</v>
      </c>
      <c r="E972" s="45" t="s">
        <v>1297</v>
      </c>
      <c r="F972" s="45" t="s">
        <v>1287</v>
      </c>
      <c r="G972" s="45" t="s">
        <v>556</v>
      </c>
      <c r="H972" s="107" t="s">
        <v>1233</v>
      </c>
      <c r="I972" s="107" t="s">
        <v>1233</v>
      </c>
      <c r="J972" s="107">
        <v>1</v>
      </c>
      <c r="K972" s="107" t="s">
        <v>1233</v>
      </c>
      <c r="L972" s="107" t="s">
        <v>1233</v>
      </c>
      <c r="O972" s="84" t="s">
        <v>1143</v>
      </c>
      <c r="P972" s="62">
        <v>0.67708333333333337</v>
      </c>
      <c r="Q972" s="45" t="s">
        <v>1145</v>
      </c>
      <c r="R972" s="45" t="s">
        <v>1287</v>
      </c>
      <c r="S972" s="45" t="s">
        <v>746</v>
      </c>
      <c r="T972" s="107">
        <v>1</v>
      </c>
    </row>
    <row r="973" spans="4:20" ht="15.6" x14ac:dyDescent="0.3">
      <c r="D973" s="62">
        <v>0.79166666666666663</v>
      </c>
      <c r="E973" s="45" t="s">
        <v>1297</v>
      </c>
      <c r="F973" s="45" t="s">
        <v>1287</v>
      </c>
      <c r="G973" s="45" t="s">
        <v>262</v>
      </c>
      <c r="H973" s="107" t="s">
        <v>1233</v>
      </c>
      <c r="I973" s="107" t="s">
        <v>1233</v>
      </c>
      <c r="J973" s="107" t="s">
        <v>1233</v>
      </c>
      <c r="K973" s="107">
        <v>1</v>
      </c>
      <c r="L973" s="107" t="s">
        <v>1233</v>
      </c>
      <c r="O973" s="84" t="s">
        <v>1143</v>
      </c>
      <c r="P973" s="62">
        <v>0.67708333333333337</v>
      </c>
      <c r="Q973" s="45" t="s">
        <v>1145</v>
      </c>
      <c r="R973" s="45" t="s">
        <v>1287</v>
      </c>
      <c r="S973" s="45" t="s">
        <v>366</v>
      </c>
      <c r="T973" s="107">
        <v>1</v>
      </c>
    </row>
    <row r="974" spans="4:20" ht="15.6" x14ac:dyDescent="0.3">
      <c r="D974" s="62">
        <v>0.79166666666666663</v>
      </c>
      <c r="E974" s="45" t="s">
        <v>1142</v>
      </c>
      <c r="F974" s="45" t="s">
        <v>1302</v>
      </c>
      <c r="G974" s="45" t="s">
        <v>559</v>
      </c>
      <c r="H974" s="107" t="s">
        <v>1233</v>
      </c>
      <c r="I974" s="107" t="s">
        <v>1233</v>
      </c>
      <c r="J974" s="107">
        <v>1</v>
      </c>
      <c r="K974" s="107" t="s">
        <v>1233</v>
      </c>
      <c r="L974" s="107" t="s">
        <v>1233</v>
      </c>
      <c r="O974" s="84" t="s">
        <v>1143</v>
      </c>
      <c r="P974" s="62">
        <v>0.67708333333333337</v>
      </c>
      <c r="Q974" s="45" t="s">
        <v>1195</v>
      </c>
      <c r="R974" s="45" t="s">
        <v>1302</v>
      </c>
      <c r="S974" s="45" t="s">
        <v>821</v>
      </c>
      <c r="T974" s="107">
        <v>1</v>
      </c>
    </row>
    <row r="975" spans="4:20" ht="15.6" x14ac:dyDescent="0.3">
      <c r="D975" s="62">
        <v>0.79166666666666663</v>
      </c>
      <c r="E975" s="45" t="s">
        <v>1142</v>
      </c>
      <c r="F975" s="45" t="s">
        <v>1302</v>
      </c>
      <c r="G975" s="45" t="s">
        <v>1096</v>
      </c>
      <c r="H975" s="107" t="s">
        <v>1233</v>
      </c>
      <c r="I975" s="107">
        <v>1</v>
      </c>
      <c r="J975" s="107" t="s">
        <v>1233</v>
      </c>
      <c r="K975" s="107" t="s">
        <v>1233</v>
      </c>
      <c r="L975" s="107" t="s">
        <v>1233</v>
      </c>
      <c r="O975" s="84" t="s">
        <v>1143</v>
      </c>
      <c r="P975" s="62">
        <v>0.67708333333333337</v>
      </c>
      <c r="Q975" s="45" t="s">
        <v>1184</v>
      </c>
      <c r="R975" s="45" t="s">
        <v>1342</v>
      </c>
      <c r="S975" s="45" t="s">
        <v>689</v>
      </c>
      <c r="T975" s="107">
        <v>1</v>
      </c>
    </row>
    <row r="976" spans="4:20" ht="15.6" x14ac:dyDescent="0.3">
      <c r="D976" s="62">
        <v>0.79166666666666663</v>
      </c>
      <c r="E976" s="45" t="s">
        <v>1142</v>
      </c>
      <c r="F976" s="45" t="s">
        <v>1302</v>
      </c>
      <c r="G976" s="45" t="s">
        <v>975</v>
      </c>
      <c r="H976" s="107" t="s">
        <v>1233</v>
      </c>
      <c r="I976" s="107" t="s">
        <v>1233</v>
      </c>
      <c r="J976" s="107" t="s">
        <v>1233</v>
      </c>
      <c r="K976" s="107">
        <v>1</v>
      </c>
      <c r="L976" s="107" t="s">
        <v>1233</v>
      </c>
      <c r="O976" s="84" t="s">
        <v>1143</v>
      </c>
      <c r="P976" s="62">
        <v>0.67708333333333337</v>
      </c>
      <c r="Q976" s="45" t="s">
        <v>1324</v>
      </c>
      <c r="R976" s="45" t="s">
        <v>1287</v>
      </c>
      <c r="S976" s="45" t="s">
        <v>25</v>
      </c>
      <c r="T976" s="107">
        <v>1</v>
      </c>
    </row>
    <row r="977" spans="4:20" ht="15.6" x14ac:dyDescent="0.3">
      <c r="D977" s="62">
        <v>0.79166666666666663</v>
      </c>
      <c r="E977" s="45" t="s">
        <v>1197</v>
      </c>
      <c r="F977" s="45" t="s">
        <v>1302</v>
      </c>
      <c r="G977" s="45" t="s">
        <v>173</v>
      </c>
      <c r="H977" s="107" t="s">
        <v>1233</v>
      </c>
      <c r="I977" s="107">
        <v>1</v>
      </c>
      <c r="J977" s="107" t="s">
        <v>1233</v>
      </c>
      <c r="K977" s="107" t="s">
        <v>1233</v>
      </c>
      <c r="L977" s="107" t="s">
        <v>1233</v>
      </c>
      <c r="O977" s="84" t="s">
        <v>1143</v>
      </c>
      <c r="P977" s="62">
        <v>0.67708333333333337</v>
      </c>
      <c r="Q977" s="45" t="s">
        <v>1204</v>
      </c>
      <c r="R977" s="45" t="s">
        <v>1232</v>
      </c>
      <c r="S977" s="45" t="s">
        <v>65</v>
      </c>
      <c r="T977" s="107">
        <v>1</v>
      </c>
    </row>
    <row r="978" spans="4:20" ht="15.6" x14ac:dyDescent="0.3">
      <c r="D978" s="62">
        <v>0.79166666666666663</v>
      </c>
      <c r="E978" s="45" t="s">
        <v>1197</v>
      </c>
      <c r="F978" s="45" t="s">
        <v>1302</v>
      </c>
      <c r="G978" s="45" t="s">
        <v>773</v>
      </c>
      <c r="H978" s="107">
        <v>1</v>
      </c>
      <c r="I978" s="107" t="s">
        <v>1233</v>
      </c>
      <c r="J978" s="107" t="s">
        <v>1233</v>
      </c>
      <c r="K978" s="107" t="s">
        <v>1233</v>
      </c>
      <c r="L978" s="107" t="s">
        <v>1233</v>
      </c>
      <c r="O978" s="84" t="s">
        <v>1143</v>
      </c>
      <c r="P978" s="62">
        <v>0.67708333333333337</v>
      </c>
      <c r="Q978" s="45" t="s">
        <v>1154</v>
      </c>
      <c r="R978" s="45" t="s">
        <v>1842</v>
      </c>
      <c r="S978" s="45" t="s">
        <v>562</v>
      </c>
      <c r="T978" s="107">
        <v>1</v>
      </c>
    </row>
    <row r="979" spans="4:20" ht="15.6" x14ac:dyDescent="0.3">
      <c r="D979" s="62">
        <v>0.79166666666666663</v>
      </c>
      <c r="E979" s="45" t="s">
        <v>1197</v>
      </c>
      <c r="F979" s="45" t="s">
        <v>1302</v>
      </c>
      <c r="G979" s="45" t="s">
        <v>556</v>
      </c>
      <c r="H979" s="107" t="s">
        <v>1233</v>
      </c>
      <c r="I979" s="107" t="s">
        <v>1233</v>
      </c>
      <c r="J979" s="107">
        <v>1</v>
      </c>
      <c r="K979" s="107" t="s">
        <v>1233</v>
      </c>
      <c r="L979" s="107" t="s">
        <v>1233</v>
      </c>
      <c r="O979" s="84" t="s">
        <v>1143</v>
      </c>
      <c r="P979" s="62">
        <v>0.67708333333333337</v>
      </c>
      <c r="Q979" s="45" t="s">
        <v>1160</v>
      </c>
      <c r="R979" s="45" t="s">
        <v>1302</v>
      </c>
      <c r="S979" s="45" t="s">
        <v>803</v>
      </c>
      <c r="T979" s="107">
        <v>1</v>
      </c>
    </row>
    <row r="980" spans="4:20" ht="15.6" x14ac:dyDescent="0.3">
      <c r="D980" s="62">
        <v>0.79166666666666663</v>
      </c>
      <c r="E980" s="45" t="s">
        <v>1176</v>
      </c>
      <c r="F980" s="45" t="s">
        <v>1342</v>
      </c>
      <c r="G980" s="45" t="s">
        <v>743</v>
      </c>
      <c r="H980" s="107" t="s">
        <v>1233</v>
      </c>
      <c r="I980" s="107" t="s">
        <v>1233</v>
      </c>
      <c r="J980" s="107" t="s">
        <v>1233</v>
      </c>
      <c r="K980" s="107">
        <v>1</v>
      </c>
      <c r="L980" s="107" t="s">
        <v>1233</v>
      </c>
      <c r="O980" s="84" t="s">
        <v>1143</v>
      </c>
      <c r="P980" s="62">
        <v>0.67708333333333337</v>
      </c>
      <c r="Q980" s="45" t="s">
        <v>1222</v>
      </c>
      <c r="R980" s="45" t="s">
        <v>1332</v>
      </c>
      <c r="S980" s="45" t="s">
        <v>1080</v>
      </c>
      <c r="T980" s="107">
        <v>1</v>
      </c>
    </row>
    <row r="981" spans="4:20" ht="15.6" x14ac:dyDescent="0.3">
      <c r="D981" s="62">
        <v>0.79166666666666663</v>
      </c>
      <c r="E981" s="45" t="s">
        <v>1176</v>
      </c>
      <c r="F981" s="45" t="s">
        <v>1342</v>
      </c>
      <c r="G981" s="45" t="s">
        <v>1096</v>
      </c>
      <c r="H981" s="107" t="s">
        <v>1233</v>
      </c>
      <c r="I981" s="107">
        <v>1</v>
      </c>
      <c r="J981" s="107" t="s">
        <v>1233</v>
      </c>
      <c r="K981" s="107" t="s">
        <v>1233</v>
      </c>
      <c r="L981" s="107" t="s">
        <v>1233</v>
      </c>
      <c r="O981" s="84" t="s">
        <v>1143</v>
      </c>
      <c r="P981" s="62">
        <v>0.67708333333333337</v>
      </c>
      <c r="Q981" s="45" t="s">
        <v>1189</v>
      </c>
      <c r="R981" s="45" t="s">
        <v>1842</v>
      </c>
      <c r="S981" s="45" t="s">
        <v>230</v>
      </c>
      <c r="T981" s="107">
        <v>1</v>
      </c>
    </row>
    <row r="982" spans="4:20" ht="15.6" x14ac:dyDescent="0.3">
      <c r="D982" s="62">
        <v>0.79166666666666663</v>
      </c>
      <c r="E982" s="45" t="s">
        <v>1125</v>
      </c>
      <c r="F982" s="45" t="s">
        <v>1287</v>
      </c>
      <c r="G982" s="45" t="s">
        <v>779</v>
      </c>
      <c r="H982" s="107" t="s">
        <v>1233</v>
      </c>
      <c r="I982" s="107" t="s">
        <v>1233</v>
      </c>
      <c r="J982" s="107" t="s">
        <v>1233</v>
      </c>
      <c r="K982" s="107" t="s">
        <v>1233</v>
      </c>
      <c r="L982" s="107">
        <v>1</v>
      </c>
      <c r="O982" s="84" t="s">
        <v>1143</v>
      </c>
      <c r="P982" s="62">
        <v>0.67708333333333337</v>
      </c>
      <c r="Q982" s="45" t="s">
        <v>1189</v>
      </c>
      <c r="R982" s="45" t="s">
        <v>1842</v>
      </c>
      <c r="S982" s="45" t="s">
        <v>728</v>
      </c>
      <c r="T982" s="107">
        <v>1</v>
      </c>
    </row>
    <row r="983" spans="4:20" ht="15.6" x14ac:dyDescent="0.3">
      <c r="D983" s="62">
        <v>0.79166666666666663</v>
      </c>
      <c r="E983" s="45" t="s">
        <v>1125</v>
      </c>
      <c r="F983" s="45" t="s">
        <v>1287</v>
      </c>
      <c r="G983" s="45" t="s">
        <v>411</v>
      </c>
      <c r="H983" s="107">
        <v>1</v>
      </c>
      <c r="I983" s="107" t="s">
        <v>1233</v>
      </c>
      <c r="J983" s="107" t="s">
        <v>1233</v>
      </c>
      <c r="K983" s="107" t="s">
        <v>1233</v>
      </c>
      <c r="L983" s="107" t="s">
        <v>1233</v>
      </c>
      <c r="O983" s="84" t="s">
        <v>1143</v>
      </c>
      <c r="P983" s="62">
        <v>0.72916666666666663</v>
      </c>
      <c r="Q983" s="45" t="s">
        <v>1213</v>
      </c>
      <c r="R983" s="45" t="s">
        <v>1342</v>
      </c>
      <c r="S983" s="45" t="s">
        <v>104</v>
      </c>
      <c r="T983" s="107">
        <v>1</v>
      </c>
    </row>
    <row r="984" spans="4:20" ht="15.6" x14ac:dyDescent="0.3">
      <c r="D984" s="62">
        <v>0.79166666666666663</v>
      </c>
      <c r="E984" s="45" t="s">
        <v>1125</v>
      </c>
      <c r="F984" s="45" t="s">
        <v>1287</v>
      </c>
      <c r="G984" s="45" t="s">
        <v>507</v>
      </c>
      <c r="H984" s="107" t="s">
        <v>1233</v>
      </c>
      <c r="I984" s="107" t="s">
        <v>1233</v>
      </c>
      <c r="J984" s="107">
        <v>1</v>
      </c>
      <c r="K984" s="107" t="s">
        <v>1233</v>
      </c>
      <c r="L984" s="107" t="s">
        <v>1233</v>
      </c>
      <c r="O984" s="84" t="s">
        <v>1143</v>
      </c>
      <c r="P984" s="62">
        <v>0.72916666666666663</v>
      </c>
      <c r="Q984" s="45" t="s">
        <v>1213</v>
      </c>
      <c r="R984" s="45" t="s">
        <v>1342</v>
      </c>
      <c r="S984" s="45" t="s">
        <v>821</v>
      </c>
      <c r="T984" s="107">
        <v>1</v>
      </c>
    </row>
    <row r="985" spans="4:20" ht="15.6" x14ac:dyDescent="0.3">
      <c r="D985" s="62">
        <v>0.79166666666666663</v>
      </c>
      <c r="E985" s="45" t="s">
        <v>1139</v>
      </c>
      <c r="F985" s="45" t="s">
        <v>1287</v>
      </c>
      <c r="G985" s="45" t="s">
        <v>874</v>
      </c>
      <c r="H985" s="107" t="s">
        <v>1233</v>
      </c>
      <c r="I985" s="107">
        <v>1</v>
      </c>
      <c r="J985" s="107" t="s">
        <v>1233</v>
      </c>
      <c r="K985" s="107" t="s">
        <v>1233</v>
      </c>
      <c r="L985" s="107" t="s">
        <v>1233</v>
      </c>
      <c r="O985" s="84" t="s">
        <v>1143</v>
      </c>
      <c r="P985" s="62">
        <v>0.72916666666666663</v>
      </c>
      <c r="Q985" s="45" t="s">
        <v>1138</v>
      </c>
      <c r="R985" s="45" t="s">
        <v>1287</v>
      </c>
      <c r="S985" s="45" t="s">
        <v>315</v>
      </c>
      <c r="T985" s="107">
        <v>1</v>
      </c>
    </row>
    <row r="986" spans="4:20" ht="15.6" x14ac:dyDescent="0.3">
      <c r="D986" s="62">
        <v>0.79166666666666663</v>
      </c>
      <c r="E986" s="45" t="s">
        <v>1139</v>
      </c>
      <c r="F986" s="45" t="s">
        <v>1287</v>
      </c>
      <c r="G986" s="45" t="s">
        <v>840</v>
      </c>
      <c r="H986" s="107" t="s">
        <v>1233</v>
      </c>
      <c r="I986" s="107" t="s">
        <v>1233</v>
      </c>
      <c r="J986" s="107" t="s">
        <v>1233</v>
      </c>
      <c r="K986" s="107">
        <v>1</v>
      </c>
      <c r="L986" s="107" t="s">
        <v>1233</v>
      </c>
      <c r="O986" s="84" t="s">
        <v>1143</v>
      </c>
      <c r="P986" s="62">
        <v>0.72916666666666663</v>
      </c>
      <c r="Q986" s="45" t="s">
        <v>1127</v>
      </c>
      <c r="R986" s="45" t="s">
        <v>1287</v>
      </c>
      <c r="S986" s="45" t="s">
        <v>414</v>
      </c>
      <c r="T986" s="107">
        <v>1</v>
      </c>
    </row>
    <row r="987" spans="4:20" ht="15.6" x14ac:dyDescent="0.3">
      <c r="D987" s="62">
        <v>0.79166666666666663</v>
      </c>
      <c r="E987" s="45" t="s">
        <v>1205</v>
      </c>
      <c r="F987" s="45" t="s">
        <v>1232</v>
      </c>
      <c r="G987" s="45" t="s">
        <v>158</v>
      </c>
      <c r="H987" s="107" t="s">
        <v>1233</v>
      </c>
      <c r="I987" s="107">
        <v>1</v>
      </c>
      <c r="J987" s="107" t="s">
        <v>1233</v>
      </c>
      <c r="K987" s="107" t="s">
        <v>1233</v>
      </c>
      <c r="L987" s="107" t="s">
        <v>1233</v>
      </c>
      <c r="O987" s="84" t="s">
        <v>1143</v>
      </c>
      <c r="P987" s="62">
        <v>0.72916666666666663</v>
      </c>
      <c r="Q987" s="45" t="s">
        <v>1122</v>
      </c>
      <c r="R987" s="45" t="s">
        <v>1287</v>
      </c>
      <c r="S987" s="45" t="s">
        <v>431</v>
      </c>
      <c r="T987" s="107">
        <v>1</v>
      </c>
    </row>
    <row r="988" spans="4:20" ht="15.6" x14ac:dyDescent="0.3">
      <c r="D988" s="62">
        <v>0.79166666666666663</v>
      </c>
      <c r="E988" s="45" t="s">
        <v>1205</v>
      </c>
      <c r="F988" s="45" t="s">
        <v>1232</v>
      </c>
      <c r="G988" s="45" t="s">
        <v>670</v>
      </c>
      <c r="H988" s="107" t="s">
        <v>1233</v>
      </c>
      <c r="I988" s="107">
        <v>1</v>
      </c>
      <c r="J988" s="107" t="s">
        <v>1233</v>
      </c>
      <c r="K988" s="107" t="s">
        <v>1233</v>
      </c>
      <c r="L988" s="107" t="s">
        <v>1233</v>
      </c>
      <c r="O988" s="84" t="s">
        <v>1143</v>
      </c>
      <c r="P988" s="62">
        <v>0.72916666666666663</v>
      </c>
      <c r="Q988" s="45" t="s">
        <v>1206</v>
      </c>
      <c r="R988" s="45" t="s">
        <v>1302</v>
      </c>
      <c r="S988" s="45" t="s">
        <v>158</v>
      </c>
      <c r="T988" s="107">
        <v>1</v>
      </c>
    </row>
    <row r="989" spans="4:20" ht="15.6" x14ac:dyDescent="0.3">
      <c r="D989" s="62">
        <v>0.79166666666666663</v>
      </c>
      <c r="E989" s="45" t="s">
        <v>1191</v>
      </c>
      <c r="F989" s="45" t="s">
        <v>1232</v>
      </c>
      <c r="G989" s="45" t="s">
        <v>247</v>
      </c>
      <c r="H989" s="107" t="s">
        <v>1233</v>
      </c>
      <c r="I989" s="107" t="s">
        <v>1233</v>
      </c>
      <c r="J989" s="107">
        <v>1</v>
      </c>
      <c r="K989" s="107" t="s">
        <v>1233</v>
      </c>
      <c r="L989" s="107" t="s">
        <v>1233</v>
      </c>
      <c r="O989" s="84" t="s">
        <v>1143</v>
      </c>
      <c r="P989" s="62">
        <v>0.72916666666666663</v>
      </c>
      <c r="Q989" s="45" t="s">
        <v>1117</v>
      </c>
      <c r="R989" s="45" t="s">
        <v>1302</v>
      </c>
      <c r="S989" s="45" t="s">
        <v>874</v>
      </c>
      <c r="T989" s="107">
        <v>1</v>
      </c>
    </row>
    <row r="990" spans="4:20" ht="15.6" x14ac:dyDescent="0.3">
      <c r="D990" s="62">
        <v>0.79166666666666663</v>
      </c>
      <c r="E990" s="45" t="s">
        <v>1191</v>
      </c>
      <c r="F990" s="45" t="s">
        <v>1232</v>
      </c>
      <c r="G990" s="45" t="s">
        <v>647</v>
      </c>
      <c r="H990" s="107" t="s">
        <v>1233</v>
      </c>
      <c r="I990" s="107" t="s">
        <v>1233</v>
      </c>
      <c r="J990" s="107" t="s">
        <v>1233</v>
      </c>
      <c r="K990" s="107">
        <v>1</v>
      </c>
      <c r="L990" s="107" t="s">
        <v>1233</v>
      </c>
      <c r="O990" s="84" t="s">
        <v>1143</v>
      </c>
      <c r="P990" s="62">
        <v>0.72916666666666663</v>
      </c>
      <c r="Q990" s="45" t="s">
        <v>1142</v>
      </c>
      <c r="R990" s="45" t="s">
        <v>1302</v>
      </c>
      <c r="S990" s="45" t="s">
        <v>861</v>
      </c>
      <c r="T990" s="107">
        <v>1</v>
      </c>
    </row>
    <row r="991" spans="4:20" ht="15.6" x14ac:dyDescent="0.3">
      <c r="D991" s="62">
        <v>0.79166666666666663</v>
      </c>
      <c r="E991" s="45" t="s">
        <v>1191</v>
      </c>
      <c r="F991" s="45" t="s">
        <v>1232</v>
      </c>
      <c r="G991" s="45" t="s">
        <v>507</v>
      </c>
      <c r="H991" s="107" t="s">
        <v>1233</v>
      </c>
      <c r="I991" s="107" t="s">
        <v>1233</v>
      </c>
      <c r="J991" s="107" t="s">
        <v>1233</v>
      </c>
      <c r="K991" s="107" t="s">
        <v>1233</v>
      </c>
      <c r="L991" s="107">
        <v>1</v>
      </c>
      <c r="O991" s="84" t="s">
        <v>1143</v>
      </c>
      <c r="P991" s="62">
        <v>0.72916666666666663</v>
      </c>
      <c r="Q991" s="45" t="s">
        <v>1176</v>
      </c>
      <c r="R991" s="45" t="s">
        <v>1342</v>
      </c>
      <c r="S991" s="45" t="s">
        <v>471</v>
      </c>
      <c r="T991" s="107">
        <v>1</v>
      </c>
    </row>
    <row r="992" spans="4:20" ht="15.6" x14ac:dyDescent="0.3">
      <c r="D992" s="62">
        <v>0.79166666666666663</v>
      </c>
      <c r="E992" s="45" t="s">
        <v>1191</v>
      </c>
      <c r="F992" s="45" t="s">
        <v>1232</v>
      </c>
      <c r="G992" s="45" t="s">
        <v>1017</v>
      </c>
      <c r="H992" s="107">
        <v>1</v>
      </c>
      <c r="I992" s="107" t="s">
        <v>1233</v>
      </c>
      <c r="J992" s="107" t="s">
        <v>1233</v>
      </c>
      <c r="K992" s="107" t="s">
        <v>1233</v>
      </c>
      <c r="L992" s="107" t="s">
        <v>1233</v>
      </c>
      <c r="O992" s="84" t="s">
        <v>1143</v>
      </c>
      <c r="P992" s="62">
        <v>0.72916666666666663</v>
      </c>
      <c r="Q992" s="45" t="s">
        <v>1176</v>
      </c>
      <c r="R992" s="45" t="s">
        <v>1342</v>
      </c>
      <c r="S992" s="45" t="s">
        <v>922</v>
      </c>
      <c r="T992" s="107">
        <v>1</v>
      </c>
    </row>
    <row r="993" spans="4:20" ht="15.6" x14ac:dyDescent="0.3">
      <c r="D993" s="62">
        <v>0.79166666666666663</v>
      </c>
      <c r="E993" s="45" t="s">
        <v>1211</v>
      </c>
      <c r="F993" s="45" t="s">
        <v>1302</v>
      </c>
      <c r="G993" s="45" t="s">
        <v>608</v>
      </c>
      <c r="H993" s="107" t="s">
        <v>1233</v>
      </c>
      <c r="I993" s="107" t="s">
        <v>1233</v>
      </c>
      <c r="J993" s="107">
        <v>1</v>
      </c>
      <c r="K993" s="107" t="s">
        <v>1233</v>
      </c>
      <c r="L993" s="107" t="s">
        <v>1233</v>
      </c>
      <c r="O993" s="84" t="s">
        <v>1143</v>
      </c>
      <c r="P993" s="62">
        <v>0.72916666666666663</v>
      </c>
      <c r="Q993" s="45" t="s">
        <v>1176</v>
      </c>
      <c r="R993" s="45" t="s">
        <v>1342</v>
      </c>
      <c r="S993" s="45" t="s">
        <v>255</v>
      </c>
      <c r="T993" s="107">
        <v>1</v>
      </c>
    </row>
    <row r="994" spans="4:20" ht="15.6" x14ac:dyDescent="0.3">
      <c r="D994" s="62">
        <v>0.79166666666666663</v>
      </c>
      <c r="E994" s="45" t="s">
        <v>1211</v>
      </c>
      <c r="F994" s="45" t="s">
        <v>1302</v>
      </c>
      <c r="G994" s="45" t="s">
        <v>713</v>
      </c>
      <c r="H994" s="107" t="s">
        <v>1233</v>
      </c>
      <c r="I994" s="107" t="s">
        <v>1233</v>
      </c>
      <c r="J994" s="107" t="s">
        <v>1233</v>
      </c>
      <c r="K994" s="107">
        <v>1</v>
      </c>
      <c r="L994" s="107" t="s">
        <v>1233</v>
      </c>
      <c r="O994" s="84" t="s">
        <v>1143</v>
      </c>
      <c r="P994" s="62">
        <v>0.72916666666666663</v>
      </c>
      <c r="Q994" s="45" t="s">
        <v>1139</v>
      </c>
      <c r="R994" s="45" t="s">
        <v>1287</v>
      </c>
      <c r="S994" s="45" t="s">
        <v>874</v>
      </c>
      <c r="T994" s="107">
        <v>1</v>
      </c>
    </row>
    <row r="995" spans="4:20" ht="15.6" x14ac:dyDescent="0.3">
      <c r="D995" s="62">
        <v>0.79166666666666663</v>
      </c>
      <c r="E995" s="45" t="s">
        <v>1211</v>
      </c>
      <c r="F995" s="45" t="s">
        <v>1302</v>
      </c>
      <c r="G995" s="45" t="s">
        <v>116</v>
      </c>
      <c r="H995" s="107">
        <v>1</v>
      </c>
      <c r="I995" s="107" t="s">
        <v>1233</v>
      </c>
      <c r="J995" s="107" t="s">
        <v>1233</v>
      </c>
      <c r="K995" s="107" t="s">
        <v>1233</v>
      </c>
      <c r="L995" s="107" t="s">
        <v>1233</v>
      </c>
      <c r="O995" s="84" t="s">
        <v>1143</v>
      </c>
      <c r="P995" s="62">
        <v>0.72916666666666663</v>
      </c>
      <c r="Q995" s="45" t="s">
        <v>1205</v>
      </c>
      <c r="R995" s="45" t="s">
        <v>1232</v>
      </c>
      <c r="S995" s="45" t="s">
        <v>233</v>
      </c>
      <c r="T995" s="107">
        <v>1</v>
      </c>
    </row>
    <row r="996" spans="4:20" ht="15.6" x14ac:dyDescent="0.3">
      <c r="D996" s="62">
        <v>0.79166666666666663</v>
      </c>
      <c r="E996" s="45" t="s">
        <v>1145</v>
      </c>
      <c r="F996" s="45" t="s">
        <v>1287</v>
      </c>
      <c r="G996" s="45" t="s">
        <v>104</v>
      </c>
      <c r="H996" s="107" t="s">
        <v>1233</v>
      </c>
      <c r="I996" s="107" t="s">
        <v>1233</v>
      </c>
      <c r="J996" s="107">
        <v>1</v>
      </c>
      <c r="K996" s="107">
        <v>1</v>
      </c>
      <c r="L996" s="107" t="s">
        <v>1233</v>
      </c>
      <c r="O996" s="84" t="s">
        <v>1143</v>
      </c>
      <c r="P996" s="62">
        <v>0.72916666666666663</v>
      </c>
      <c r="Q996" s="45" t="s">
        <v>1191</v>
      </c>
      <c r="R996" s="45" t="s">
        <v>1232</v>
      </c>
      <c r="S996" s="45" t="s">
        <v>803</v>
      </c>
      <c r="T996" s="107">
        <v>1</v>
      </c>
    </row>
    <row r="997" spans="4:20" ht="15.6" x14ac:dyDescent="0.3">
      <c r="D997" s="62">
        <v>0.79166666666666663</v>
      </c>
      <c r="E997" s="45" t="s">
        <v>1145</v>
      </c>
      <c r="F997" s="45" t="s">
        <v>1287</v>
      </c>
      <c r="G997" s="45" t="s">
        <v>411</v>
      </c>
      <c r="H997" s="107" t="s">
        <v>1233</v>
      </c>
      <c r="I997" s="107">
        <v>1</v>
      </c>
      <c r="J997" s="107" t="s">
        <v>1233</v>
      </c>
      <c r="K997" s="107" t="s">
        <v>1233</v>
      </c>
      <c r="L997" s="107" t="s">
        <v>1233</v>
      </c>
      <c r="O997" s="84" t="s">
        <v>1143</v>
      </c>
      <c r="P997" s="62">
        <v>0.72916666666666663</v>
      </c>
      <c r="Q997" s="45" t="s">
        <v>1191</v>
      </c>
      <c r="R997" s="45" t="s">
        <v>1232</v>
      </c>
      <c r="S997" s="45" t="s">
        <v>713</v>
      </c>
      <c r="T997" s="107">
        <v>1</v>
      </c>
    </row>
    <row r="998" spans="4:20" ht="15.6" x14ac:dyDescent="0.3">
      <c r="D998" s="62">
        <v>0.79166666666666663</v>
      </c>
      <c r="E998" s="45" t="s">
        <v>1145</v>
      </c>
      <c r="F998" s="45" t="s">
        <v>1287</v>
      </c>
      <c r="G998" s="45" t="s">
        <v>259</v>
      </c>
      <c r="H998" s="107" t="s">
        <v>1233</v>
      </c>
      <c r="I998" s="107" t="s">
        <v>1233</v>
      </c>
      <c r="J998" s="107" t="s">
        <v>1233</v>
      </c>
      <c r="K998" s="107">
        <v>1</v>
      </c>
      <c r="L998" s="107" t="s">
        <v>1233</v>
      </c>
      <c r="O998" s="84" t="s">
        <v>1143</v>
      </c>
      <c r="P998" s="62">
        <v>0.72916666666666663</v>
      </c>
      <c r="Q998" s="45" t="s">
        <v>1211</v>
      </c>
      <c r="R998" s="45" t="s">
        <v>1302</v>
      </c>
      <c r="S998" s="45" t="s">
        <v>107</v>
      </c>
      <c r="T998" s="107">
        <v>1</v>
      </c>
    </row>
    <row r="999" spans="4:20" ht="15.6" x14ac:dyDescent="0.3">
      <c r="D999" s="62">
        <v>0.79166666666666663</v>
      </c>
      <c r="E999" s="45" t="s">
        <v>1195</v>
      </c>
      <c r="F999" s="45" t="s">
        <v>1302</v>
      </c>
      <c r="G999" s="45" t="s">
        <v>185</v>
      </c>
      <c r="H999" s="107" t="s">
        <v>1233</v>
      </c>
      <c r="I999" s="107" t="s">
        <v>1233</v>
      </c>
      <c r="J999" s="107" t="s">
        <v>1233</v>
      </c>
      <c r="K999" s="107">
        <v>1</v>
      </c>
      <c r="L999" s="107" t="s">
        <v>1233</v>
      </c>
      <c r="O999" s="84" t="s">
        <v>1143</v>
      </c>
      <c r="P999" s="62">
        <v>0.72916666666666663</v>
      </c>
      <c r="Q999" s="45" t="s">
        <v>1145</v>
      </c>
      <c r="R999" s="45" t="s">
        <v>1287</v>
      </c>
      <c r="S999" s="45" t="s">
        <v>734</v>
      </c>
      <c r="T999" s="107">
        <v>1</v>
      </c>
    </row>
    <row r="1000" spans="4:20" ht="15.6" x14ac:dyDescent="0.3">
      <c r="D1000" s="62">
        <v>0.79166666666666663</v>
      </c>
      <c r="E1000" s="45" t="s">
        <v>1195</v>
      </c>
      <c r="F1000" s="45" t="s">
        <v>1302</v>
      </c>
      <c r="G1000" s="45" t="s">
        <v>92</v>
      </c>
      <c r="H1000" s="107" t="s">
        <v>1233</v>
      </c>
      <c r="I1000" s="107" t="s">
        <v>1233</v>
      </c>
      <c r="J1000" s="107" t="s">
        <v>1233</v>
      </c>
      <c r="K1000" s="107">
        <v>1</v>
      </c>
      <c r="L1000" s="107" t="s">
        <v>1233</v>
      </c>
      <c r="O1000" s="84" t="s">
        <v>1143</v>
      </c>
      <c r="P1000" s="62">
        <v>0.72916666666666663</v>
      </c>
      <c r="Q1000" s="45" t="s">
        <v>1195</v>
      </c>
      <c r="R1000" s="45" t="s">
        <v>1302</v>
      </c>
      <c r="S1000" s="45" t="s">
        <v>641</v>
      </c>
      <c r="T1000" s="107">
        <v>1</v>
      </c>
    </row>
    <row r="1001" spans="4:20" ht="15.6" x14ac:dyDescent="0.3">
      <c r="D1001" s="62">
        <v>0.79166666666666663</v>
      </c>
      <c r="E1001" s="45" t="s">
        <v>1195</v>
      </c>
      <c r="F1001" s="45" t="s">
        <v>1302</v>
      </c>
      <c r="G1001" s="45" t="s">
        <v>737</v>
      </c>
      <c r="H1001" s="107" t="s">
        <v>1233</v>
      </c>
      <c r="I1001" s="107">
        <v>1</v>
      </c>
      <c r="J1001" s="107" t="s">
        <v>1233</v>
      </c>
      <c r="K1001" s="107" t="s">
        <v>1233</v>
      </c>
      <c r="L1001" s="107" t="s">
        <v>1233</v>
      </c>
      <c r="O1001" s="84" t="s">
        <v>1143</v>
      </c>
      <c r="P1001" s="62">
        <v>0.72916666666666663</v>
      </c>
      <c r="Q1001" s="45" t="s">
        <v>1184</v>
      </c>
      <c r="R1001" s="45" t="s">
        <v>1342</v>
      </c>
      <c r="S1001" s="45" t="s">
        <v>185</v>
      </c>
      <c r="T1001" s="107">
        <v>1</v>
      </c>
    </row>
    <row r="1002" spans="4:20" ht="15.6" x14ac:dyDescent="0.3">
      <c r="D1002" s="62">
        <v>0.79166666666666663</v>
      </c>
      <c r="E1002" s="45" t="s">
        <v>1195</v>
      </c>
      <c r="F1002" s="45" t="s">
        <v>1302</v>
      </c>
      <c r="G1002" s="45" t="s">
        <v>779</v>
      </c>
      <c r="H1002" s="107">
        <v>1</v>
      </c>
      <c r="I1002" s="107" t="s">
        <v>1233</v>
      </c>
      <c r="J1002" s="107" t="s">
        <v>1233</v>
      </c>
      <c r="K1002" s="107" t="s">
        <v>1233</v>
      </c>
      <c r="L1002" s="107" t="s">
        <v>1233</v>
      </c>
      <c r="O1002" s="84" t="s">
        <v>1143</v>
      </c>
      <c r="P1002" s="62">
        <v>0.72916666666666663</v>
      </c>
      <c r="Q1002" s="45" t="s">
        <v>1184</v>
      </c>
      <c r="R1002" s="45" t="s">
        <v>1342</v>
      </c>
      <c r="S1002" s="45" t="s">
        <v>101</v>
      </c>
      <c r="T1002" s="107">
        <v>1</v>
      </c>
    </row>
    <row r="1003" spans="4:20" ht="15.6" x14ac:dyDescent="0.3">
      <c r="D1003" s="62">
        <v>0.79166666666666663</v>
      </c>
      <c r="E1003" s="45" t="s">
        <v>1195</v>
      </c>
      <c r="F1003" s="45" t="s">
        <v>1302</v>
      </c>
      <c r="G1003" s="45" t="s">
        <v>758</v>
      </c>
      <c r="H1003" s="107" t="s">
        <v>1233</v>
      </c>
      <c r="I1003" s="107" t="s">
        <v>1233</v>
      </c>
      <c r="J1003" s="107" t="s">
        <v>1233</v>
      </c>
      <c r="K1003" s="107" t="s">
        <v>1233</v>
      </c>
      <c r="L1003" s="107">
        <v>1</v>
      </c>
      <c r="O1003" s="84" t="s">
        <v>1143</v>
      </c>
      <c r="P1003" s="62">
        <v>0.72916666666666663</v>
      </c>
      <c r="Q1003" s="45" t="s">
        <v>1324</v>
      </c>
      <c r="R1003" s="45" t="s">
        <v>1287</v>
      </c>
      <c r="S1003" s="45" t="s">
        <v>677</v>
      </c>
      <c r="T1003" s="107">
        <v>1</v>
      </c>
    </row>
    <row r="1004" spans="4:20" ht="15.6" x14ac:dyDescent="0.3">
      <c r="D1004" s="62">
        <v>0.79166666666666663</v>
      </c>
      <c r="E1004" s="45" t="s">
        <v>1195</v>
      </c>
      <c r="F1004" s="45" t="s">
        <v>1302</v>
      </c>
      <c r="G1004" s="45" t="s">
        <v>322</v>
      </c>
      <c r="H1004" s="107">
        <v>1</v>
      </c>
      <c r="I1004" s="107" t="s">
        <v>1233</v>
      </c>
      <c r="J1004" s="107" t="s">
        <v>1233</v>
      </c>
      <c r="K1004" s="107" t="s">
        <v>1233</v>
      </c>
      <c r="L1004" s="107" t="s">
        <v>1233</v>
      </c>
      <c r="O1004" s="84" t="s">
        <v>1143</v>
      </c>
      <c r="P1004" s="62">
        <v>0.72916666666666663</v>
      </c>
      <c r="Q1004" s="45" t="s">
        <v>1324</v>
      </c>
      <c r="R1004" s="45" t="s">
        <v>1287</v>
      </c>
      <c r="S1004" s="45" t="s">
        <v>868</v>
      </c>
      <c r="T1004" s="107">
        <v>1</v>
      </c>
    </row>
    <row r="1005" spans="4:20" ht="15.6" x14ac:dyDescent="0.3">
      <c r="D1005" s="62">
        <v>0.79166666666666663</v>
      </c>
      <c r="E1005" s="45" t="s">
        <v>1184</v>
      </c>
      <c r="F1005" s="45" t="s">
        <v>1342</v>
      </c>
      <c r="G1005" s="45" t="s">
        <v>179</v>
      </c>
      <c r="H1005" s="107">
        <v>1</v>
      </c>
      <c r="I1005" s="107" t="s">
        <v>1233</v>
      </c>
      <c r="J1005" s="107" t="s">
        <v>1233</v>
      </c>
      <c r="K1005" s="107" t="s">
        <v>1233</v>
      </c>
      <c r="L1005" s="107" t="s">
        <v>1233</v>
      </c>
      <c r="O1005" s="84" t="s">
        <v>1143</v>
      </c>
      <c r="P1005" s="62">
        <v>0.72916666666666663</v>
      </c>
      <c r="Q1005" s="45" t="s">
        <v>1204</v>
      </c>
      <c r="R1005" s="45" t="s">
        <v>1232</v>
      </c>
      <c r="S1005" s="45" t="s">
        <v>553</v>
      </c>
      <c r="T1005" s="107">
        <v>1</v>
      </c>
    </row>
    <row r="1006" spans="4:20" ht="15.6" x14ac:dyDescent="0.3">
      <c r="D1006" s="62">
        <v>0.79166666666666663</v>
      </c>
      <c r="E1006" s="45" t="s">
        <v>1184</v>
      </c>
      <c r="F1006" s="45" t="s">
        <v>1342</v>
      </c>
      <c r="G1006" s="45" t="s">
        <v>233</v>
      </c>
      <c r="H1006" s="107" t="s">
        <v>1233</v>
      </c>
      <c r="I1006" s="107" t="s">
        <v>1233</v>
      </c>
      <c r="J1006" s="107" t="s">
        <v>1233</v>
      </c>
      <c r="K1006" s="107">
        <v>1</v>
      </c>
      <c r="L1006" s="107" t="s">
        <v>1233</v>
      </c>
      <c r="O1006" s="84" t="s">
        <v>1143</v>
      </c>
      <c r="P1006" s="62">
        <v>0.72916666666666663</v>
      </c>
      <c r="Q1006" s="45" t="s">
        <v>1204</v>
      </c>
      <c r="R1006" s="45" t="s">
        <v>1232</v>
      </c>
      <c r="S1006" s="45" t="s">
        <v>447</v>
      </c>
      <c r="T1006" s="107">
        <v>1</v>
      </c>
    </row>
    <row r="1007" spans="4:20" ht="15.6" x14ac:dyDescent="0.3">
      <c r="D1007" s="62">
        <v>0.79166666666666663</v>
      </c>
      <c r="E1007" s="45" t="s">
        <v>1184</v>
      </c>
      <c r="F1007" s="45" t="s">
        <v>1342</v>
      </c>
      <c r="G1007" s="45" t="s">
        <v>975</v>
      </c>
      <c r="H1007" s="107" t="s">
        <v>1233</v>
      </c>
      <c r="I1007" s="107">
        <v>1</v>
      </c>
      <c r="J1007" s="107" t="s">
        <v>1233</v>
      </c>
      <c r="K1007" s="107" t="s">
        <v>1233</v>
      </c>
      <c r="L1007" s="107" t="s">
        <v>1233</v>
      </c>
      <c r="O1007" s="84" t="s">
        <v>1143</v>
      </c>
      <c r="P1007" s="62">
        <v>0.72916666666666663</v>
      </c>
      <c r="Q1007" s="45" t="s">
        <v>1154</v>
      </c>
      <c r="R1007" s="45" t="s">
        <v>1842</v>
      </c>
      <c r="S1007" s="45" t="s">
        <v>37</v>
      </c>
      <c r="T1007" s="107">
        <v>1</v>
      </c>
    </row>
    <row r="1008" spans="4:20" ht="15.6" x14ac:dyDescent="0.3">
      <c r="D1008" s="62">
        <v>0.79166666666666663</v>
      </c>
      <c r="E1008" s="45" t="s">
        <v>1184</v>
      </c>
      <c r="F1008" s="45" t="s">
        <v>1342</v>
      </c>
      <c r="G1008" s="45" t="s">
        <v>1017</v>
      </c>
      <c r="H1008" s="107" t="s">
        <v>1233</v>
      </c>
      <c r="I1008" s="107" t="s">
        <v>1233</v>
      </c>
      <c r="J1008" s="107">
        <v>1</v>
      </c>
      <c r="K1008" s="107" t="s">
        <v>1233</v>
      </c>
      <c r="L1008" s="107" t="s">
        <v>1233</v>
      </c>
      <c r="O1008" s="84" t="s">
        <v>1143</v>
      </c>
      <c r="P1008" s="62">
        <v>0.72916666666666663</v>
      </c>
      <c r="Q1008" s="45" t="s">
        <v>1154</v>
      </c>
      <c r="R1008" s="45" t="s">
        <v>1842</v>
      </c>
      <c r="S1008" s="45" t="s">
        <v>761</v>
      </c>
      <c r="T1008" s="107">
        <v>1</v>
      </c>
    </row>
    <row r="1009" spans="4:20" ht="15.6" x14ac:dyDescent="0.3">
      <c r="D1009" s="62">
        <v>0.79166666666666663</v>
      </c>
      <c r="E1009" s="45" t="s">
        <v>1324</v>
      </c>
      <c r="F1009" s="45" t="s">
        <v>1287</v>
      </c>
      <c r="G1009" s="45" t="s">
        <v>176</v>
      </c>
      <c r="H1009" s="107" t="s">
        <v>1233</v>
      </c>
      <c r="I1009" s="107" t="s">
        <v>1233</v>
      </c>
      <c r="J1009" s="107" t="s">
        <v>1233</v>
      </c>
      <c r="K1009" s="107">
        <v>1</v>
      </c>
      <c r="L1009" s="107" t="s">
        <v>1233</v>
      </c>
      <c r="O1009" s="84" t="s">
        <v>1143</v>
      </c>
      <c r="P1009" s="62">
        <v>0.72916666666666663</v>
      </c>
      <c r="Q1009" s="45" t="s">
        <v>1160</v>
      </c>
      <c r="R1009" s="45" t="s">
        <v>1302</v>
      </c>
      <c r="S1009" s="45" t="s">
        <v>1083</v>
      </c>
      <c r="T1009" s="107">
        <v>1</v>
      </c>
    </row>
    <row r="1010" spans="4:20" ht="15.6" x14ac:dyDescent="0.3">
      <c r="D1010" s="62">
        <v>0.79166666666666663</v>
      </c>
      <c r="E1010" s="45" t="s">
        <v>1324</v>
      </c>
      <c r="F1010" s="45" t="s">
        <v>1287</v>
      </c>
      <c r="G1010" s="45" t="s">
        <v>647</v>
      </c>
      <c r="H1010" s="107" t="s">
        <v>1233</v>
      </c>
      <c r="I1010" s="107">
        <v>1</v>
      </c>
      <c r="J1010" s="107" t="s">
        <v>1233</v>
      </c>
      <c r="K1010" s="107" t="s">
        <v>1233</v>
      </c>
      <c r="L1010" s="107" t="s">
        <v>1233</v>
      </c>
      <c r="O1010" s="84" t="s">
        <v>1143</v>
      </c>
      <c r="P1010" s="62">
        <v>0.72916666666666663</v>
      </c>
      <c r="Q1010" s="45" t="s">
        <v>1222</v>
      </c>
      <c r="R1010" s="45" t="s">
        <v>1332</v>
      </c>
      <c r="S1010" s="45" t="s">
        <v>318</v>
      </c>
      <c r="T1010" s="107">
        <v>1</v>
      </c>
    </row>
    <row r="1011" spans="4:20" ht="15.6" x14ac:dyDescent="0.3">
      <c r="D1011" s="62">
        <v>0.79166666666666663</v>
      </c>
      <c r="E1011" s="45" t="s">
        <v>1324</v>
      </c>
      <c r="F1011" s="45" t="s">
        <v>1287</v>
      </c>
      <c r="G1011" s="45" t="s">
        <v>725</v>
      </c>
      <c r="H1011" s="107" t="s">
        <v>1233</v>
      </c>
      <c r="I1011" s="107" t="s">
        <v>1233</v>
      </c>
      <c r="J1011" s="107">
        <v>1</v>
      </c>
      <c r="K1011" s="107" t="s">
        <v>1233</v>
      </c>
      <c r="L1011" s="107" t="s">
        <v>1233</v>
      </c>
      <c r="O1011" s="84" t="s">
        <v>1143</v>
      </c>
      <c r="P1011" s="62">
        <v>0.72916666666666663</v>
      </c>
      <c r="Q1011" s="45" t="s">
        <v>1189</v>
      </c>
      <c r="R1011" s="45" t="s">
        <v>1842</v>
      </c>
      <c r="S1011" s="45" t="s">
        <v>861</v>
      </c>
      <c r="T1011" s="107">
        <v>1</v>
      </c>
    </row>
    <row r="1012" spans="4:20" ht="15.6" x14ac:dyDescent="0.3">
      <c r="D1012" s="62">
        <v>0.79166666666666663</v>
      </c>
      <c r="E1012" s="45" t="s">
        <v>1324</v>
      </c>
      <c r="F1012" s="45" t="s">
        <v>1287</v>
      </c>
      <c r="G1012" s="45" t="s">
        <v>486</v>
      </c>
      <c r="H1012" s="107" t="s">
        <v>1233</v>
      </c>
      <c r="I1012" s="107" t="s">
        <v>1233</v>
      </c>
      <c r="J1012" s="107">
        <v>1</v>
      </c>
      <c r="K1012" s="107" t="s">
        <v>1233</v>
      </c>
      <c r="L1012" s="107" t="s">
        <v>1233</v>
      </c>
      <c r="O1012" s="84" t="s">
        <v>1143</v>
      </c>
      <c r="P1012" s="62">
        <v>0.72916666666666663</v>
      </c>
      <c r="Q1012" s="45" t="s">
        <v>1203</v>
      </c>
      <c r="R1012" s="45" t="s">
        <v>1232</v>
      </c>
      <c r="S1012" s="45" t="s">
        <v>259</v>
      </c>
      <c r="T1012" s="107">
        <v>1</v>
      </c>
    </row>
    <row r="1013" spans="4:20" ht="15.6" x14ac:dyDescent="0.3">
      <c r="D1013" s="62">
        <v>0.79166666666666663</v>
      </c>
      <c r="E1013" s="45" t="s">
        <v>1324</v>
      </c>
      <c r="F1013" s="45" t="s">
        <v>1287</v>
      </c>
      <c r="G1013" s="45" t="s">
        <v>95</v>
      </c>
      <c r="H1013" s="107" t="s">
        <v>1233</v>
      </c>
      <c r="I1013" s="107">
        <v>1</v>
      </c>
      <c r="J1013" s="107" t="s">
        <v>1233</v>
      </c>
      <c r="K1013" s="107" t="s">
        <v>1233</v>
      </c>
      <c r="L1013" s="107" t="s">
        <v>1233</v>
      </c>
      <c r="O1013" s="84" t="s">
        <v>1143</v>
      </c>
      <c r="P1013" s="62">
        <v>0.72916666666666663</v>
      </c>
      <c r="Q1013" s="45" t="s">
        <v>1193</v>
      </c>
      <c r="R1013" s="45" t="s">
        <v>1287</v>
      </c>
      <c r="S1013" s="45" t="s">
        <v>922</v>
      </c>
      <c r="T1013" s="107">
        <v>1</v>
      </c>
    </row>
    <row r="1014" spans="4:20" ht="15.6" x14ac:dyDescent="0.3">
      <c r="D1014" s="62">
        <v>0.79166666666666663</v>
      </c>
      <c r="E1014" s="45" t="s">
        <v>1204</v>
      </c>
      <c r="F1014" s="45" t="s">
        <v>1232</v>
      </c>
      <c r="G1014" s="45" t="s">
        <v>447</v>
      </c>
      <c r="H1014" s="107" t="s">
        <v>1233</v>
      </c>
      <c r="I1014" s="107">
        <v>1</v>
      </c>
      <c r="J1014" s="107" t="s">
        <v>1233</v>
      </c>
      <c r="K1014" s="107" t="s">
        <v>1233</v>
      </c>
      <c r="L1014" s="107" t="s">
        <v>1233</v>
      </c>
      <c r="O1014" s="84" t="s">
        <v>1143</v>
      </c>
      <c r="P1014" s="62">
        <v>0.72916666666666663</v>
      </c>
      <c r="Q1014" s="45" t="s">
        <v>1174</v>
      </c>
      <c r="R1014" s="45" t="s">
        <v>1332</v>
      </c>
      <c r="S1014" s="45" t="s">
        <v>83</v>
      </c>
      <c r="T1014" s="107">
        <v>1</v>
      </c>
    </row>
    <row r="1015" spans="4:20" ht="15.6" x14ac:dyDescent="0.3">
      <c r="D1015" s="62">
        <v>0.79166666666666663</v>
      </c>
      <c r="E1015" s="45" t="s">
        <v>1154</v>
      </c>
      <c r="F1015" s="45" t="s">
        <v>1842</v>
      </c>
      <c r="G1015" s="45" t="s">
        <v>526</v>
      </c>
      <c r="H1015" s="107" t="s">
        <v>1233</v>
      </c>
      <c r="I1015" s="107">
        <v>1</v>
      </c>
      <c r="J1015" s="107" t="s">
        <v>1233</v>
      </c>
      <c r="K1015" s="107" t="s">
        <v>1233</v>
      </c>
      <c r="L1015" s="107" t="s">
        <v>1233</v>
      </c>
      <c r="O1015" s="84" t="s">
        <v>1143</v>
      </c>
      <c r="P1015" s="62">
        <v>0.72916666666666663</v>
      </c>
      <c r="Q1015" s="45" t="s">
        <v>1174</v>
      </c>
      <c r="R1015" s="45" t="s">
        <v>1332</v>
      </c>
      <c r="S1015" s="45" t="s">
        <v>230</v>
      </c>
      <c r="T1015" s="107">
        <v>1</v>
      </c>
    </row>
    <row r="1016" spans="4:20" ht="15.6" x14ac:dyDescent="0.3">
      <c r="D1016" s="62">
        <v>0.79166666666666663</v>
      </c>
      <c r="E1016" s="45" t="s">
        <v>1154</v>
      </c>
      <c r="F1016" s="45" t="s">
        <v>1842</v>
      </c>
      <c r="G1016" s="45" t="s">
        <v>107</v>
      </c>
      <c r="H1016" s="107" t="s">
        <v>1233</v>
      </c>
      <c r="I1016" s="107" t="s">
        <v>1233</v>
      </c>
      <c r="J1016" s="107" t="s">
        <v>1233</v>
      </c>
      <c r="K1016" s="107">
        <v>1</v>
      </c>
      <c r="L1016" s="107" t="s">
        <v>1233</v>
      </c>
      <c r="O1016" s="84" t="s">
        <v>1143</v>
      </c>
      <c r="P1016" s="62">
        <v>0.79166666666666663</v>
      </c>
      <c r="Q1016" s="45" t="s">
        <v>1127</v>
      </c>
      <c r="R1016" s="45" t="s">
        <v>1287</v>
      </c>
      <c r="S1016" s="45" t="s">
        <v>1083</v>
      </c>
      <c r="T1016" s="107">
        <v>1</v>
      </c>
    </row>
    <row r="1017" spans="4:20" ht="15.6" x14ac:dyDescent="0.3">
      <c r="D1017" s="62">
        <v>0.79166666666666663</v>
      </c>
      <c r="E1017" s="45" t="s">
        <v>1154</v>
      </c>
      <c r="F1017" s="45" t="s">
        <v>1842</v>
      </c>
      <c r="G1017" s="45" t="s">
        <v>95</v>
      </c>
      <c r="H1017" s="107" t="s">
        <v>1233</v>
      </c>
      <c r="I1017" s="107">
        <v>1</v>
      </c>
      <c r="J1017" s="107" t="s">
        <v>1233</v>
      </c>
      <c r="K1017" s="107" t="s">
        <v>1233</v>
      </c>
      <c r="L1017" s="107" t="s">
        <v>1233</v>
      </c>
      <c r="O1017" s="84" t="s">
        <v>1143</v>
      </c>
      <c r="P1017" s="62">
        <v>0.79166666666666663</v>
      </c>
      <c r="Q1017" s="45" t="s">
        <v>1122</v>
      </c>
      <c r="R1017" s="45" t="s">
        <v>1287</v>
      </c>
      <c r="S1017" s="45" t="s">
        <v>737</v>
      </c>
      <c r="T1017" s="107">
        <v>1</v>
      </c>
    </row>
    <row r="1018" spans="4:20" ht="15.6" x14ac:dyDescent="0.3">
      <c r="D1018" s="62">
        <v>0.79166666666666663</v>
      </c>
      <c r="E1018" s="45" t="s">
        <v>1194</v>
      </c>
      <c r="F1018" s="45" t="s">
        <v>1842</v>
      </c>
      <c r="G1018" s="45" t="s">
        <v>320</v>
      </c>
      <c r="H1018" s="107">
        <v>1</v>
      </c>
      <c r="I1018" s="107" t="s">
        <v>1233</v>
      </c>
      <c r="J1018" s="107" t="s">
        <v>1233</v>
      </c>
      <c r="K1018" s="107" t="s">
        <v>1233</v>
      </c>
      <c r="L1018" s="107" t="s">
        <v>1233</v>
      </c>
      <c r="O1018" s="84" t="s">
        <v>1143</v>
      </c>
      <c r="P1018" s="62">
        <v>0.79166666666666663</v>
      </c>
      <c r="Q1018" s="45" t="s">
        <v>1206</v>
      </c>
      <c r="R1018" s="45" t="s">
        <v>1302</v>
      </c>
      <c r="S1018" s="45" t="s">
        <v>818</v>
      </c>
      <c r="T1018" s="107">
        <v>1</v>
      </c>
    </row>
    <row r="1019" spans="4:20" ht="15.6" x14ac:dyDescent="0.3">
      <c r="D1019" s="62">
        <v>0.79166666666666663</v>
      </c>
      <c r="E1019" s="45" t="s">
        <v>1194</v>
      </c>
      <c r="F1019" s="45" t="s">
        <v>1842</v>
      </c>
      <c r="G1019" s="45" t="s">
        <v>874</v>
      </c>
      <c r="H1019" s="107" t="s">
        <v>1233</v>
      </c>
      <c r="I1019" s="107">
        <v>1</v>
      </c>
      <c r="J1019" s="107" t="s">
        <v>1233</v>
      </c>
      <c r="K1019" s="107" t="s">
        <v>1233</v>
      </c>
      <c r="L1019" s="107" t="s">
        <v>1233</v>
      </c>
      <c r="O1019" s="84" t="s">
        <v>1143</v>
      </c>
      <c r="P1019" s="62">
        <v>0.79166666666666663</v>
      </c>
      <c r="Q1019" s="45" t="s">
        <v>1117</v>
      </c>
      <c r="R1019" s="45" t="s">
        <v>1302</v>
      </c>
      <c r="S1019" s="45" t="s">
        <v>37</v>
      </c>
      <c r="T1019" s="107">
        <v>1</v>
      </c>
    </row>
    <row r="1020" spans="4:20" ht="15.6" x14ac:dyDescent="0.3">
      <c r="D1020" s="62">
        <v>0.79166666666666663</v>
      </c>
      <c r="E1020" s="45" t="s">
        <v>1160</v>
      </c>
      <c r="F1020" s="45" t="s">
        <v>1302</v>
      </c>
      <c r="G1020" s="45" t="s">
        <v>743</v>
      </c>
      <c r="H1020" s="107" t="s">
        <v>1233</v>
      </c>
      <c r="I1020" s="107" t="s">
        <v>1233</v>
      </c>
      <c r="J1020" s="107" t="s">
        <v>1233</v>
      </c>
      <c r="K1020" s="107">
        <v>1</v>
      </c>
      <c r="L1020" s="107" t="s">
        <v>1233</v>
      </c>
      <c r="O1020" s="84" t="s">
        <v>1143</v>
      </c>
      <c r="P1020" s="62">
        <v>0.79166666666666663</v>
      </c>
      <c r="Q1020" s="45" t="s">
        <v>1297</v>
      </c>
      <c r="R1020" s="45" t="s">
        <v>1287</v>
      </c>
      <c r="S1020" s="45" t="s">
        <v>262</v>
      </c>
      <c r="T1020" s="107">
        <v>1</v>
      </c>
    </row>
    <row r="1021" spans="4:20" ht="15.6" x14ac:dyDescent="0.3">
      <c r="D1021" s="62">
        <v>0.79166666666666663</v>
      </c>
      <c r="E1021" s="45" t="s">
        <v>1160</v>
      </c>
      <c r="F1021" s="45" t="s">
        <v>1302</v>
      </c>
      <c r="G1021" s="45" t="s">
        <v>837</v>
      </c>
      <c r="H1021" s="107">
        <v>1</v>
      </c>
      <c r="I1021" s="107" t="s">
        <v>1233</v>
      </c>
      <c r="J1021" s="107" t="s">
        <v>1233</v>
      </c>
      <c r="K1021" s="107" t="s">
        <v>1233</v>
      </c>
      <c r="L1021" s="107" t="s">
        <v>1233</v>
      </c>
      <c r="O1021" s="84" t="s">
        <v>1143</v>
      </c>
      <c r="P1021" s="62">
        <v>0.79166666666666663</v>
      </c>
      <c r="Q1021" s="45" t="s">
        <v>1142</v>
      </c>
      <c r="R1021" s="45" t="s">
        <v>1302</v>
      </c>
      <c r="S1021" s="45" t="s">
        <v>975</v>
      </c>
      <c r="T1021" s="107">
        <v>1</v>
      </c>
    </row>
    <row r="1022" spans="4:20" ht="15.6" x14ac:dyDescent="0.3">
      <c r="D1022" s="62">
        <v>0.79166666666666663</v>
      </c>
      <c r="E1022" s="45" t="s">
        <v>1222</v>
      </c>
      <c r="F1022" s="45" t="s">
        <v>1332</v>
      </c>
      <c r="G1022" s="45" t="s">
        <v>635</v>
      </c>
      <c r="H1022" s="107" t="s">
        <v>1233</v>
      </c>
      <c r="I1022" s="107" t="s">
        <v>1233</v>
      </c>
      <c r="J1022" s="107" t="s">
        <v>1233</v>
      </c>
      <c r="K1022" s="107" t="s">
        <v>1233</v>
      </c>
      <c r="L1022" s="107">
        <v>1</v>
      </c>
      <c r="O1022" s="84" t="s">
        <v>1143</v>
      </c>
      <c r="P1022" s="62">
        <v>0.79166666666666663</v>
      </c>
      <c r="Q1022" s="45" t="s">
        <v>1176</v>
      </c>
      <c r="R1022" s="45" t="s">
        <v>1342</v>
      </c>
      <c r="S1022" s="45" t="s">
        <v>743</v>
      </c>
      <c r="T1022" s="107">
        <v>1</v>
      </c>
    </row>
    <row r="1023" spans="4:20" ht="15.6" x14ac:dyDescent="0.3">
      <c r="D1023" s="62">
        <v>0.79166666666666663</v>
      </c>
      <c r="E1023" s="45" t="s">
        <v>1222</v>
      </c>
      <c r="F1023" s="45" t="s">
        <v>1332</v>
      </c>
      <c r="G1023" s="45" t="s">
        <v>411</v>
      </c>
      <c r="H1023" s="107" t="s">
        <v>1233</v>
      </c>
      <c r="I1023" s="107" t="s">
        <v>1233</v>
      </c>
      <c r="J1023" s="107" t="s">
        <v>1233</v>
      </c>
      <c r="K1023" s="107">
        <v>1</v>
      </c>
      <c r="L1023" s="107" t="s">
        <v>1233</v>
      </c>
      <c r="O1023" s="84" t="s">
        <v>1143</v>
      </c>
      <c r="P1023" s="62">
        <v>0.79166666666666663</v>
      </c>
      <c r="Q1023" s="45" t="s">
        <v>1139</v>
      </c>
      <c r="R1023" s="45" t="s">
        <v>1287</v>
      </c>
      <c r="S1023" s="45" t="s">
        <v>840</v>
      </c>
      <c r="T1023" s="107">
        <v>1</v>
      </c>
    </row>
    <row r="1024" spans="4:20" ht="15.6" x14ac:dyDescent="0.3">
      <c r="D1024" s="62">
        <v>0.79166666666666663</v>
      </c>
      <c r="E1024" s="45" t="s">
        <v>1222</v>
      </c>
      <c r="F1024" s="45" t="s">
        <v>1332</v>
      </c>
      <c r="G1024" s="45" t="s">
        <v>912</v>
      </c>
      <c r="H1024" s="107" t="s">
        <v>1233</v>
      </c>
      <c r="I1024" s="107" t="s">
        <v>1233</v>
      </c>
      <c r="J1024" s="107" t="s">
        <v>1233</v>
      </c>
      <c r="K1024" s="107">
        <v>1</v>
      </c>
      <c r="L1024" s="107" t="s">
        <v>1233</v>
      </c>
      <c r="O1024" s="84" t="s">
        <v>1143</v>
      </c>
      <c r="P1024" s="62">
        <v>0.79166666666666663</v>
      </c>
      <c r="Q1024" s="45" t="s">
        <v>1191</v>
      </c>
      <c r="R1024" s="45" t="s">
        <v>1232</v>
      </c>
      <c r="S1024" s="45" t="s">
        <v>647</v>
      </c>
      <c r="T1024" s="107">
        <v>1</v>
      </c>
    </row>
    <row r="1025" spans="4:20" ht="15.6" x14ac:dyDescent="0.3">
      <c r="D1025" s="62">
        <v>0.79166666666666663</v>
      </c>
      <c r="E1025" s="45" t="s">
        <v>1222</v>
      </c>
      <c r="F1025" s="45" t="s">
        <v>1332</v>
      </c>
      <c r="G1025" s="45" t="s">
        <v>262</v>
      </c>
      <c r="H1025" s="107" t="s">
        <v>1233</v>
      </c>
      <c r="I1025" s="107">
        <v>1</v>
      </c>
      <c r="J1025" s="107" t="s">
        <v>1233</v>
      </c>
      <c r="K1025" s="107" t="s">
        <v>1233</v>
      </c>
      <c r="L1025" s="107" t="s">
        <v>1233</v>
      </c>
      <c r="O1025" s="84" t="s">
        <v>1143</v>
      </c>
      <c r="P1025" s="62">
        <v>0.79166666666666663</v>
      </c>
      <c r="Q1025" s="45" t="s">
        <v>1211</v>
      </c>
      <c r="R1025" s="45" t="s">
        <v>1302</v>
      </c>
      <c r="S1025" s="45" t="s">
        <v>713</v>
      </c>
      <c r="T1025" s="107">
        <v>1</v>
      </c>
    </row>
    <row r="1026" spans="4:20" ht="15.6" x14ac:dyDescent="0.3">
      <c r="D1026" s="62">
        <v>0.79166666666666663</v>
      </c>
      <c r="E1026" s="45" t="s">
        <v>1189</v>
      </c>
      <c r="F1026" s="45" t="s">
        <v>1842</v>
      </c>
      <c r="G1026" s="45" t="s">
        <v>179</v>
      </c>
      <c r="H1026" s="107" t="s">
        <v>1233</v>
      </c>
      <c r="I1026" s="107" t="s">
        <v>1233</v>
      </c>
      <c r="J1026" s="107" t="s">
        <v>1233</v>
      </c>
      <c r="K1026" s="107" t="s">
        <v>1233</v>
      </c>
      <c r="L1026" s="107">
        <v>1</v>
      </c>
      <c r="O1026" s="84" t="s">
        <v>1143</v>
      </c>
      <c r="P1026" s="62">
        <v>0.79166666666666663</v>
      </c>
      <c r="Q1026" s="45" t="s">
        <v>1145</v>
      </c>
      <c r="R1026" s="45" t="s">
        <v>1287</v>
      </c>
      <c r="S1026" s="45" t="s">
        <v>104</v>
      </c>
      <c r="T1026" s="107">
        <v>1</v>
      </c>
    </row>
    <row r="1027" spans="4:20" ht="15.6" x14ac:dyDescent="0.3">
      <c r="D1027" s="62">
        <v>0.79166666666666663</v>
      </c>
      <c r="E1027" s="45" t="s">
        <v>1189</v>
      </c>
      <c r="F1027" s="45" t="s">
        <v>1842</v>
      </c>
      <c r="G1027" s="45" t="s">
        <v>101</v>
      </c>
      <c r="H1027" s="107" t="s">
        <v>1233</v>
      </c>
      <c r="I1027" s="107" t="s">
        <v>1233</v>
      </c>
      <c r="J1027" s="107">
        <v>1</v>
      </c>
      <c r="K1027" s="107" t="s">
        <v>1233</v>
      </c>
      <c r="L1027" s="107" t="s">
        <v>1233</v>
      </c>
      <c r="O1027" s="84" t="s">
        <v>1143</v>
      </c>
      <c r="P1027" s="62">
        <v>0.79166666666666663</v>
      </c>
      <c r="Q1027" s="45" t="s">
        <v>1145</v>
      </c>
      <c r="R1027" s="45" t="s">
        <v>1287</v>
      </c>
      <c r="S1027" s="45" t="s">
        <v>259</v>
      </c>
      <c r="T1027" s="107">
        <v>1</v>
      </c>
    </row>
    <row r="1028" spans="4:20" ht="15.6" x14ac:dyDescent="0.3">
      <c r="D1028" s="62">
        <v>0.79166666666666663</v>
      </c>
      <c r="E1028" s="45" t="s">
        <v>1189</v>
      </c>
      <c r="F1028" s="45" t="s">
        <v>1842</v>
      </c>
      <c r="G1028" s="45" t="s">
        <v>818</v>
      </c>
      <c r="H1028" s="107" t="s">
        <v>1233</v>
      </c>
      <c r="I1028" s="107" t="s">
        <v>1233</v>
      </c>
      <c r="J1028" s="107" t="s">
        <v>1233</v>
      </c>
      <c r="K1028" s="107">
        <v>1</v>
      </c>
      <c r="L1028" s="107" t="s">
        <v>1233</v>
      </c>
      <c r="O1028" s="84" t="s">
        <v>1143</v>
      </c>
      <c r="P1028" s="62">
        <v>0.79166666666666663</v>
      </c>
      <c r="Q1028" s="45" t="s">
        <v>1195</v>
      </c>
      <c r="R1028" s="45" t="s">
        <v>1302</v>
      </c>
      <c r="S1028" s="45" t="s">
        <v>185</v>
      </c>
      <c r="T1028" s="107">
        <v>1</v>
      </c>
    </row>
    <row r="1029" spans="4:20" ht="15.6" x14ac:dyDescent="0.3">
      <c r="D1029" s="62">
        <v>0.79166666666666663</v>
      </c>
      <c r="E1029" s="45" t="s">
        <v>1189</v>
      </c>
      <c r="F1029" s="45" t="s">
        <v>1842</v>
      </c>
      <c r="G1029" s="45" t="s">
        <v>1096</v>
      </c>
      <c r="H1029" s="107" t="s">
        <v>1233</v>
      </c>
      <c r="I1029" s="107" t="s">
        <v>1233</v>
      </c>
      <c r="J1029" s="107" t="s">
        <v>1233</v>
      </c>
      <c r="K1029" s="107" t="s">
        <v>1233</v>
      </c>
      <c r="L1029" s="107">
        <v>1</v>
      </c>
      <c r="O1029" s="84" t="s">
        <v>1143</v>
      </c>
      <c r="P1029" s="62">
        <v>0.79166666666666663</v>
      </c>
      <c r="Q1029" s="45" t="s">
        <v>1195</v>
      </c>
      <c r="R1029" s="45" t="s">
        <v>1302</v>
      </c>
      <c r="S1029" s="45" t="s">
        <v>92</v>
      </c>
      <c r="T1029" s="107">
        <v>1</v>
      </c>
    </row>
    <row r="1030" spans="4:20" ht="15.6" x14ac:dyDescent="0.3">
      <c r="D1030" s="62">
        <v>0.79166666666666663</v>
      </c>
      <c r="E1030" s="45" t="s">
        <v>1203</v>
      </c>
      <c r="F1030" s="45" t="s">
        <v>1232</v>
      </c>
      <c r="G1030" s="45" t="s">
        <v>556</v>
      </c>
      <c r="H1030" s="107" t="s">
        <v>1233</v>
      </c>
      <c r="I1030" s="107" t="s">
        <v>1233</v>
      </c>
      <c r="J1030" s="107">
        <v>1</v>
      </c>
      <c r="K1030" s="107" t="s">
        <v>1233</v>
      </c>
      <c r="L1030" s="107" t="s">
        <v>1233</v>
      </c>
      <c r="O1030" s="84" t="s">
        <v>1143</v>
      </c>
      <c r="P1030" s="62">
        <v>0.79166666666666663</v>
      </c>
      <c r="Q1030" s="45" t="s">
        <v>1184</v>
      </c>
      <c r="R1030" s="45" t="s">
        <v>1342</v>
      </c>
      <c r="S1030" s="45" t="s">
        <v>233</v>
      </c>
      <c r="T1030" s="107">
        <v>1</v>
      </c>
    </row>
    <row r="1031" spans="4:20" ht="15.6" x14ac:dyDescent="0.3">
      <c r="D1031" s="62">
        <v>0.79166666666666663</v>
      </c>
      <c r="E1031" s="45" t="s">
        <v>1203</v>
      </c>
      <c r="F1031" s="45" t="s">
        <v>1232</v>
      </c>
      <c r="G1031" s="45" t="s">
        <v>544</v>
      </c>
      <c r="H1031" s="107" t="s">
        <v>1233</v>
      </c>
      <c r="I1031" s="107">
        <v>1</v>
      </c>
      <c r="J1031" s="107" t="s">
        <v>1233</v>
      </c>
      <c r="K1031" s="107" t="s">
        <v>1233</v>
      </c>
      <c r="L1031" s="107" t="s">
        <v>1233</v>
      </c>
      <c r="O1031" s="84" t="s">
        <v>1143</v>
      </c>
      <c r="P1031" s="62">
        <v>0.79166666666666663</v>
      </c>
      <c r="Q1031" s="45" t="s">
        <v>1324</v>
      </c>
      <c r="R1031" s="45" t="s">
        <v>1287</v>
      </c>
      <c r="S1031" s="45" t="s">
        <v>176</v>
      </c>
      <c r="T1031" s="107">
        <v>1</v>
      </c>
    </row>
    <row r="1032" spans="4:20" ht="15.6" x14ac:dyDescent="0.3">
      <c r="D1032" s="62">
        <v>0.79166666666666663</v>
      </c>
      <c r="E1032" s="45" t="s">
        <v>1193</v>
      </c>
      <c r="F1032" s="45" t="s">
        <v>1287</v>
      </c>
      <c r="G1032" s="45" t="s">
        <v>158</v>
      </c>
      <c r="H1032" s="107" t="s">
        <v>1233</v>
      </c>
      <c r="I1032" s="107" t="s">
        <v>1233</v>
      </c>
      <c r="J1032" s="107" t="s">
        <v>1233</v>
      </c>
      <c r="K1032" s="107">
        <v>1</v>
      </c>
      <c r="L1032" s="107" t="s">
        <v>1233</v>
      </c>
      <c r="O1032" s="84" t="s">
        <v>1143</v>
      </c>
      <c r="P1032" s="62">
        <v>0.79166666666666663</v>
      </c>
      <c r="Q1032" s="45" t="s">
        <v>1154</v>
      </c>
      <c r="R1032" s="45" t="s">
        <v>1842</v>
      </c>
      <c r="S1032" s="45" t="s">
        <v>107</v>
      </c>
      <c r="T1032" s="107">
        <v>1</v>
      </c>
    </row>
    <row r="1033" spans="4:20" ht="15.6" x14ac:dyDescent="0.3">
      <c r="D1033" s="62">
        <v>0.79166666666666663</v>
      </c>
      <c r="E1033" s="45" t="s">
        <v>1150</v>
      </c>
      <c r="F1033" s="45" t="s">
        <v>1302</v>
      </c>
      <c r="G1033" s="45" t="s">
        <v>161</v>
      </c>
      <c r="H1033" s="107" t="s">
        <v>1233</v>
      </c>
      <c r="I1033" s="107" t="s">
        <v>1233</v>
      </c>
      <c r="J1033" s="107" t="s">
        <v>1233</v>
      </c>
      <c r="K1033" s="107" t="s">
        <v>1233</v>
      </c>
      <c r="L1033" s="107">
        <v>1</v>
      </c>
      <c r="O1033" s="84" t="s">
        <v>1143</v>
      </c>
      <c r="P1033" s="62">
        <v>0.79166666666666663</v>
      </c>
      <c r="Q1033" s="45" t="s">
        <v>1160</v>
      </c>
      <c r="R1033" s="45" t="s">
        <v>1302</v>
      </c>
      <c r="S1033" s="45" t="s">
        <v>743</v>
      </c>
      <c r="T1033" s="107">
        <v>1</v>
      </c>
    </row>
    <row r="1034" spans="4:20" ht="15.6" x14ac:dyDescent="0.3">
      <c r="D1034" s="62">
        <v>0.79166666666666663</v>
      </c>
      <c r="E1034" s="45" t="s">
        <v>1150</v>
      </c>
      <c r="F1034" s="45" t="s">
        <v>1302</v>
      </c>
      <c r="G1034" s="45" t="s">
        <v>510</v>
      </c>
      <c r="H1034" s="107" t="s">
        <v>1233</v>
      </c>
      <c r="I1034" s="107" t="s">
        <v>1233</v>
      </c>
      <c r="J1034" s="107" t="s">
        <v>1233</v>
      </c>
      <c r="K1034" s="107" t="s">
        <v>1233</v>
      </c>
      <c r="L1034" s="107">
        <v>1</v>
      </c>
      <c r="O1034" s="84" t="s">
        <v>1143</v>
      </c>
      <c r="P1034" s="62">
        <v>0.79166666666666663</v>
      </c>
      <c r="Q1034" s="45" t="s">
        <v>1222</v>
      </c>
      <c r="R1034" s="45" t="s">
        <v>1332</v>
      </c>
      <c r="S1034" s="45" t="s">
        <v>411</v>
      </c>
      <c r="T1034" s="107">
        <v>1</v>
      </c>
    </row>
    <row r="1035" spans="4:20" ht="15.6" x14ac:dyDescent="0.3">
      <c r="D1035" s="62">
        <v>0.79166666666666663</v>
      </c>
      <c r="E1035" s="45" t="s">
        <v>1150</v>
      </c>
      <c r="F1035" s="45" t="s">
        <v>1302</v>
      </c>
      <c r="G1035" s="45" t="s">
        <v>255</v>
      </c>
      <c r="H1035" s="107" t="s">
        <v>1233</v>
      </c>
      <c r="I1035" s="107" t="s">
        <v>1233</v>
      </c>
      <c r="J1035" s="107">
        <v>1</v>
      </c>
      <c r="K1035" s="107" t="s">
        <v>1233</v>
      </c>
      <c r="L1035" s="107" t="s">
        <v>1233</v>
      </c>
      <c r="O1035" s="84" t="s">
        <v>1143</v>
      </c>
      <c r="P1035" s="62">
        <v>0.79166666666666663</v>
      </c>
      <c r="Q1035" s="45" t="s">
        <v>1222</v>
      </c>
      <c r="R1035" s="45" t="s">
        <v>1332</v>
      </c>
      <c r="S1035" s="45" t="s">
        <v>912</v>
      </c>
      <c r="T1035" s="107">
        <v>1</v>
      </c>
    </row>
    <row r="1036" spans="4:20" ht="15.6" x14ac:dyDescent="0.3">
      <c r="D1036" s="62">
        <v>0.79166666666666663</v>
      </c>
      <c r="E1036" s="45" t="s">
        <v>1178</v>
      </c>
      <c r="F1036" s="45" t="s">
        <v>1332</v>
      </c>
      <c r="G1036" s="45" t="s">
        <v>818</v>
      </c>
      <c r="H1036" s="107" t="s">
        <v>1233</v>
      </c>
      <c r="I1036" s="107">
        <v>1</v>
      </c>
      <c r="J1036" s="107" t="s">
        <v>1233</v>
      </c>
      <c r="K1036" s="107" t="s">
        <v>1233</v>
      </c>
      <c r="L1036" s="107" t="s">
        <v>1233</v>
      </c>
      <c r="O1036" s="84" t="s">
        <v>1143</v>
      </c>
      <c r="P1036" s="62">
        <v>0.79166666666666663</v>
      </c>
      <c r="Q1036" s="45" t="s">
        <v>1189</v>
      </c>
      <c r="R1036" s="45" t="s">
        <v>1842</v>
      </c>
      <c r="S1036" s="45" t="s">
        <v>818</v>
      </c>
      <c r="T1036" s="107">
        <v>1</v>
      </c>
    </row>
    <row r="1037" spans="4:20" ht="15.6" x14ac:dyDescent="0.3">
      <c r="D1037" s="62">
        <v>0.79166666666666663</v>
      </c>
      <c r="E1037" s="45" t="s">
        <v>1178</v>
      </c>
      <c r="F1037" s="45" t="s">
        <v>1332</v>
      </c>
      <c r="G1037" s="45" t="s">
        <v>318</v>
      </c>
      <c r="H1037" s="107" t="s">
        <v>1233</v>
      </c>
      <c r="I1037" s="107">
        <v>1</v>
      </c>
      <c r="J1037" s="107" t="s">
        <v>1233</v>
      </c>
      <c r="K1037" s="107" t="s">
        <v>1233</v>
      </c>
      <c r="L1037" s="107" t="s">
        <v>1233</v>
      </c>
      <c r="O1037" s="84" t="s">
        <v>1143</v>
      </c>
      <c r="P1037" s="62">
        <v>0.79166666666666663</v>
      </c>
      <c r="Q1037" s="45" t="s">
        <v>1193</v>
      </c>
      <c r="R1037" s="45" t="s">
        <v>1287</v>
      </c>
      <c r="S1037" s="45" t="s">
        <v>158</v>
      </c>
      <c r="T1037" s="107">
        <v>1</v>
      </c>
    </row>
    <row r="1038" spans="4:20" ht="15.6" x14ac:dyDescent="0.3">
      <c r="D1038" s="62">
        <v>0.79166666666666663</v>
      </c>
      <c r="E1038" s="45" t="s">
        <v>1196</v>
      </c>
      <c r="F1038" s="45" t="s">
        <v>1342</v>
      </c>
      <c r="G1038" s="45" t="s">
        <v>559</v>
      </c>
      <c r="H1038" s="107">
        <v>1</v>
      </c>
      <c r="I1038" s="107" t="s">
        <v>1233</v>
      </c>
      <c r="J1038" s="107" t="s">
        <v>1233</v>
      </c>
      <c r="K1038" s="107" t="s">
        <v>1233</v>
      </c>
      <c r="L1038" s="107" t="s">
        <v>1233</v>
      </c>
      <c r="O1038" s="84" t="s">
        <v>1143</v>
      </c>
      <c r="P1038" s="62">
        <v>0.76041666666666663</v>
      </c>
      <c r="Q1038" s="45" t="s">
        <v>1213</v>
      </c>
      <c r="R1038" s="45" t="s">
        <v>1342</v>
      </c>
      <c r="S1038" s="45" t="s">
        <v>37</v>
      </c>
      <c r="T1038" s="107">
        <v>1</v>
      </c>
    </row>
    <row r="1039" spans="4:20" ht="15.6" x14ac:dyDescent="0.3">
      <c r="D1039" s="62">
        <v>0.79166666666666663</v>
      </c>
      <c r="E1039" s="45" t="s">
        <v>1196</v>
      </c>
      <c r="F1039" s="45" t="s">
        <v>1342</v>
      </c>
      <c r="G1039" s="45" t="s">
        <v>986</v>
      </c>
      <c r="H1039" s="107" t="s">
        <v>1233</v>
      </c>
      <c r="I1039" s="107" t="s">
        <v>1233</v>
      </c>
      <c r="J1039" s="107" t="s">
        <v>1233</v>
      </c>
      <c r="K1039" s="107" t="s">
        <v>1233</v>
      </c>
      <c r="L1039" s="107">
        <v>1</v>
      </c>
      <c r="O1039" s="84" t="s">
        <v>1143</v>
      </c>
      <c r="P1039" s="62">
        <v>0.76041666666666663</v>
      </c>
      <c r="Q1039" s="45" t="s">
        <v>1138</v>
      </c>
      <c r="R1039" s="45" t="s">
        <v>1287</v>
      </c>
      <c r="S1039" s="45" t="s">
        <v>761</v>
      </c>
      <c r="T1039" s="107">
        <v>1</v>
      </c>
    </row>
    <row r="1040" spans="4:20" ht="15.6" x14ac:dyDescent="0.3">
      <c r="D1040" s="62">
        <v>0.79166666666666663</v>
      </c>
      <c r="E1040" s="45" t="s">
        <v>1174</v>
      </c>
      <c r="F1040" s="45" t="s">
        <v>1332</v>
      </c>
      <c r="G1040" s="45" t="s">
        <v>834</v>
      </c>
      <c r="H1040" s="107">
        <v>1</v>
      </c>
      <c r="I1040" s="107" t="s">
        <v>1233</v>
      </c>
      <c r="J1040" s="107">
        <v>1</v>
      </c>
      <c r="K1040" s="107" t="s">
        <v>1233</v>
      </c>
      <c r="L1040" s="107" t="s">
        <v>1233</v>
      </c>
      <c r="O1040" s="84" t="s">
        <v>1143</v>
      </c>
      <c r="P1040" s="62">
        <v>0.76041666666666663</v>
      </c>
      <c r="Q1040" s="45" t="s">
        <v>1127</v>
      </c>
      <c r="R1040" s="45" t="s">
        <v>1287</v>
      </c>
      <c r="S1040" s="45" t="s">
        <v>821</v>
      </c>
      <c r="T1040" s="107">
        <v>1</v>
      </c>
    </row>
    <row r="1041" spans="4:20" ht="15.6" x14ac:dyDescent="0.3">
      <c r="D1041" s="62">
        <v>0.79166666666666663</v>
      </c>
      <c r="E1041" s="45" t="s">
        <v>1174</v>
      </c>
      <c r="F1041" s="45" t="s">
        <v>1332</v>
      </c>
      <c r="G1041" s="45" t="s">
        <v>837</v>
      </c>
      <c r="H1041" s="107" t="s">
        <v>1233</v>
      </c>
      <c r="I1041" s="107" t="s">
        <v>1233</v>
      </c>
      <c r="J1041" s="107">
        <v>1</v>
      </c>
      <c r="K1041" s="107" t="s">
        <v>1233</v>
      </c>
      <c r="L1041" s="107" t="s">
        <v>1233</v>
      </c>
      <c r="O1041" s="84" t="s">
        <v>1143</v>
      </c>
      <c r="P1041" s="62">
        <v>0.76041666666666663</v>
      </c>
      <c r="Q1041" s="45" t="s">
        <v>1127</v>
      </c>
      <c r="R1041" s="45" t="s">
        <v>1287</v>
      </c>
      <c r="S1041" s="45" t="s">
        <v>975</v>
      </c>
      <c r="T1041" s="107">
        <v>1</v>
      </c>
    </row>
    <row r="1042" spans="4:20" ht="15.6" x14ac:dyDescent="0.3">
      <c r="D1042" s="62">
        <v>0.79166666666666663</v>
      </c>
      <c r="E1042" s="45" t="s">
        <v>1173</v>
      </c>
      <c r="F1042" s="45" t="s">
        <v>1287</v>
      </c>
      <c r="G1042" s="45" t="s">
        <v>704</v>
      </c>
      <c r="H1042" s="107" t="s">
        <v>1233</v>
      </c>
      <c r="I1042" s="107" t="s">
        <v>1233</v>
      </c>
      <c r="J1042" s="107">
        <v>1</v>
      </c>
      <c r="K1042" s="107" t="s">
        <v>1233</v>
      </c>
      <c r="L1042" s="107" t="s">
        <v>1233</v>
      </c>
      <c r="O1042" s="84" t="s">
        <v>1143</v>
      </c>
      <c r="P1042" s="62">
        <v>0.76041666666666663</v>
      </c>
      <c r="Q1042" s="45" t="s">
        <v>1122</v>
      </c>
      <c r="R1042" s="45" t="s">
        <v>1287</v>
      </c>
      <c r="S1042" s="45" t="s">
        <v>713</v>
      </c>
      <c r="T1042" s="107">
        <v>1</v>
      </c>
    </row>
    <row r="1043" spans="4:20" ht="15.6" x14ac:dyDescent="0.3">
      <c r="D1043" s="62">
        <v>0.79166666666666663</v>
      </c>
      <c r="E1043" s="45" t="s">
        <v>1173</v>
      </c>
      <c r="F1043" s="45" t="s">
        <v>1287</v>
      </c>
      <c r="G1043" s="45" t="s">
        <v>713</v>
      </c>
      <c r="H1043" s="107" t="s">
        <v>1233</v>
      </c>
      <c r="I1043" s="107">
        <v>1</v>
      </c>
      <c r="J1043" s="107" t="s">
        <v>1233</v>
      </c>
      <c r="K1043" s="107" t="s">
        <v>1233</v>
      </c>
      <c r="L1043" s="107" t="s">
        <v>1233</v>
      </c>
      <c r="O1043" s="84" t="s">
        <v>1143</v>
      </c>
      <c r="P1043" s="62">
        <v>0.76041666666666663</v>
      </c>
      <c r="Q1043" s="45" t="s">
        <v>1206</v>
      </c>
      <c r="R1043" s="45" t="s">
        <v>1302</v>
      </c>
      <c r="S1043" s="45" t="s">
        <v>677</v>
      </c>
      <c r="T1043" s="107">
        <v>1</v>
      </c>
    </row>
    <row r="1044" spans="4:20" ht="15.6" x14ac:dyDescent="0.3">
      <c r="D1044" s="62">
        <v>0.79166666666666663</v>
      </c>
      <c r="E1044" s="45" t="s">
        <v>1173</v>
      </c>
      <c r="F1044" s="45" t="s">
        <v>1287</v>
      </c>
      <c r="G1044" s="45" t="s">
        <v>840</v>
      </c>
      <c r="H1044" s="107" t="s">
        <v>1233</v>
      </c>
      <c r="I1044" s="107">
        <v>1</v>
      </c>
      <c r="J1044" s="107" t="s">
        <v>1233</v>
      </c>
      <c r="K1044" s="107" t="s">
        <v>1233</v>
      </c>
      <c r="L1044" s="107" t="s">
        <v>1233</v>
      </c>
      <c r="O1044" s="84" t="s">
        <v>1143</v>
      </c>
      <c r="P1044" s="62">
        <v>0.76041666666666663</v>
      </c>
      <c r="Q1044" s="45" t="s">
        <v>1117</v>
      </c>
      <c r="R1044" s="45" t="s">
        <v>1302</v>
      </c>
      <c r="S1044" s="45" t="s">
        <v>318</v>
      </c>
      <c r="T1044" s="107">
        <v>1</v>
      </c>
    </row>
    <row r="1045" spans="4:20" ht="15.6" x14ac:dyDescent="0.3">
      <c r="D1045" s="62">
        <v>0.79166666666666663</v>
      </c>
      <c r="E1045" s="45" t="s">
        <v>1173</v>
      </c>
      <c r="F1045" s="45" t="s">
        <v>1287</v>
      </c>
      <c r="G1045" s="45" t="s">
        <v>486</v>
      </c>
      <c r="H1045" s="107" t="s">
        <v>1233</v>
      </c>
      <c r="I1045" s="107" t="s">
        <v>1233</v>
      </c>
      <c r="J1045" s="107" t="s">
        <v>1233</v>
      </c>
      <c r="K1045" s="107" t="s">
        <v>1233</v>
      </c>
      <c r="L1045" s="107">
        <v>1</v>
      </c>
      <c r="O1045" s="84" t="s">
        <v>1143</v>
      </c>
      <c r="P1045" s="62">
        <v>0.76041666666666663</v>
      </c>
      <c r="Q1045" s="45" t="s">
        <v>1142</v>
      </c>
      <c r="R1045" s="45" t="s">
        <v>1302</v>
      </c>
      <c r="S1045" s="45" t="s">
        <v>818</v>
      </c>
      <c r="T1045" s="107">
        <v>1</v>
      </c>
    </row>
    <row r="1046" spans="4:20" ht="15.6" x14ac:dyDescent="0.3">
      <c r="D1046" s="62">
        <v>0.79166666666666663</v>
      </c>
      <c r="E1046" s="45" t="s">
        <v>1173</v>
      </c>
      <c r="F1046" s="45" t="s">
        <v>1287</v>
      </c>
      <c r="G1046" s="45" t="s">
        <v>977</v>
      </c>
      <c r="H1046" s="107">
        <v>1</v>
      </c>
      <c r="I1046" s="107" t="s">
        <v>1233</v>
      </c>
      <c r="J1046" s="107" t="s">
        <v>1233</v>
      </c>
      <c r="K1046" s="107" t="s">
        <v>1233</v>
      </c>
      <c r="L1046" s="107" t="s">
        <v>1233</v>
      </c>
      <c r="O1046" s="84" t="s">
        <v>1143</v>
      </c>
      <c r="P1046" s="62">
        <v>0.76041666666666663</v>
      </c>
      <c r="Q1046" s="45" t="s">
        <v>1176</v>
      </c>
      <c r="R1046" s="45" t="s">
        <v>1342</v>
      </c>
      <c r="S1046" s="45" t="s">
        <v>1083</v>
      </c>
      <c r="T1046" s="107">
        <v>1</v>
      </c>
    </row>
    <row r="1047" spans="4:20" ht="15.6" x14ac:dyDescent="0.3">
      <c r="D1047" s="62">
        <v>0.79166666666666663</v>
      </c>
      <c r="E1047" s="45" t="s">
        <v>1162</v>
      </c>
      <c r="F1047" s="45" t="s">
        <v>1842</v>
      </c>
      <c r="G1047" s="45" t="s">
        <v>128</v>
      </c>
      <c r="H1047" s="107" t="s">
        <v>1233</v>
      </c>
      <c r="I1047" s="107" t="s">
        <v>1233</v>
      </c>
      <c r="J1047" s="107">
        <v>1</v>
      </c>
      <c r="K1047" s="107" t="s">
        <v>1233</v>
      </c>
      <c r="L1047" s="107" t="s">
        <v>1233</v>
      </c>
      <c r="O1047" s="84" t="s">
        <v>1143</v>
      </c>
      <c r="P1047" s="62">
        <v>0.76041666666666663</v>
      </c>
      <c r="Q1047" s="45" t="s">
        <v>1139</v>
      </c>
      <c r="R1047" s="45" t="s">
        <v>1287</v>
      </c>
      <c r="S1047" s="45" t="s">
        <v>101</v>
      </c>
      <c r="T1047" s="107">
        <v>1</v>
      </c>
    </row>
    <row r="1048" spans="4:20" ht="15.6" x14ac:dyDescent="0.3">
      <c r="D1048" s="62">
        <v>0.79166666666666663</v>
      </c>
      <c r="E1048" s="45" t="s">
        <v>1187</v>
      </c>
      <c r="F1048" s="45" t="s">
        <v>1342</v>
      </c>
      <c r="G1048" s="45" t="s">
        <v>704</v>
      </c>
      <c r="H1048" s="107" t="s">
        <v>1233</v>
      </c>
      <c r="I1048" s="107" t="s">
        <v>1233</v>
      </c>
      <c r="J1048" s="107">
        <v>1</v>
      </c>
      <c r="K1048" s="107" t="s">
        <v>1233</v>
      </c>
      <c r="L1048" s="107" t="s">
        <v>1233</v>
      </c>
      <c r="O1048" s="84" t="s">
        <v>1143</v>
      </c>
      <c r="P1048" s="62">
        <v>0.76041666666666663</v>
      </c>
      <c r="Q1048" s="45" t="s">
        <v>1139</v>
      </c>
      <c r="R1048" s="45" t="s">
        <v>1287</v>
      </c>
      <c r="S1048" s="45" t="s">
        <v>803</v>
      </c>
      <c r="T1048" s="107">
        <v>1</v>
      </c>
    </row>
    <row r="1049" spans="4:20" ht="15.6" x14ac:dyDescent="0.3">
      <c r="D1049" s="62">
        <v>0.79166666666666663</v>
      </c>
      <c r="E1049" s="45" t="s">
        <v>1187</v>
      </c>
      <c r="F1049" s="45" t="s">
        <v>1342</v>
      </c>
      <c r="G1049" s="45" t="s">
        <v>734</v>
      </c>
      <c r="H1049" s="107" t="s">
        <v>1233</v>
      </c>
      <c r="I1049" s="107">
        <v>1</v>
      </c>
      <c r="J1049" s="107" t="s">
        <v>1233</v>
      </c>
      <c r="K1049" s="107" t="s">
        <v>1233</v>
      </c>
      <c r="L1049" s="107" t="s">
        <v>1233</v>
      </c>
      <c r="O1049" s="84" t="s">
        <v>1143</v>
      </c>
      <c r="P1049" s="62">
        <v>0.76041666666666663</v>
      </c>
      <c r="Q1049" s="45" t="s">
        <v>1139</v>
      </c>
      <c r="R1049" s="45" t="s">
        <v>1287</v>
      </c>
      <c r="S1049" s="45" t="s">
        <v>233</v>
      </c>
      <c r="T1049" s="107">
        <v>1</v>
      </c>
    </row>
    <row r="1050" spans="4:20" ht="15.6" x14ac:dyDescent="0.3">
      <c r="D1050" s="62">
        <v>0.76041666666666663</v>
      </c>
      <c r="E1050" s="45" t="s">
        <v>1183</v>
      </c>
      <c r="F1050" s="45" t="s">
        <v>1232</v>
      </c>
      <c r="G1050" s="45" t="s">
        <v>164</v>
      </c>
      <c r="H1050" s="107" t="s">
        <v>1233</v>
      </c>
      <c r="I1050" s="107" t="s">
        <v>1233</v>
      </c>
      <c r="J1050" s="107">
        <v>1</v>
      </c>
      <c r="K1050" s="107" t="s">
        <v>1233</v>
      </c>
      <c r="L1050" s="107" t="s">
        <v>1233</v>
      </c>
      <c r="O1050" s="84" t="s">
        <v>1143</v>
      </c>
      <c r="P1050" s="62">
        <v>0.76041666666666663</v>
      </c>
      <c r="Q1050" s="45" t="s">
        <v>1205</v>
      </c>
      <c r="R1050" s="45" t="s">
        <v>1232</v>
      </c>
      <c r="S1050" s="45" t="s">
        <v>411</v>
      </c>
      <c r="T1050" s="107">
        <v>1</v>
      </c>
    </row>
    <row r="1051" spans="4:20" ht="15.6" x14ac:dyDescent="0.3">
      <c r="D1051" s="62">
        <v>0.76041666666666663</v>
      </c>
      <c r="E1051" s="45" t="s">
        <v>1183</v>
      </c>
      <c r="F1051" s="45" t="s">
        <v>1232</v>
      </c>
      <c r="G1051" s="45" t="s">
        <v>758</v>
      </c>
      <c r="H1051" s="107">
        <v>1</v>
      </c>
      <c r="I1051" s="107" t="s">
        <v>1233</v>
      </c>
      <c r="J1051" s="107" t="s">
        <v>1233</v>
      </c>
      <c r="K1051" s="107" t="s">
        <v>1233</v>
      </c>
      <c r="L1051" s="107" t="s">
        <v>1233</v>
      </c>
      <c r="O1051" s="84" t="s">
        <v>1143</v>
      </c>
      <c r="P1051" s="62">
        <v>0.76041666666666663</v>
      </c>
      <c r="Q1051" s="45" t="s">
        <v>1205</v>
      </c>
      <c r="R1051" s="45" t="s">
        <v>1232</v>
      </c>
      <c r="S1051" s="45" t="s">
        <v>255</v>
      </c>
      <c r="T1051" s="107">
        <v>1</v>
      </c>
    </row>
    <row r="1052" spans="4:20" ht="15.6" x14ac:dyDescent="0.3">
      <c r="D1052" s="62">
        <v>0.76041666666666663</v>
      </c>
      <c r="E1052" s="45" t="s">
        <v>1183</v>
      </c>
      <c r="F1052" s="45" t="s">
        <v>1232</v>
      </c>
      <c r="G1052" s="45" t="s">
        <v>486</v>
      </c>
      <c r="H1052" s="107">
        <v>1</v>
      </c>
      <c r="I1052" s="107" t="s">
        <v>1233</v>
      </c>
      <c r="J1052" s="107" t="s">
        <v>1233</v>
      </c>
      <c r="K1052" s="107" t="s">
        <v>1233</v>
      </c>
      <c r="L1052" s="107" t="s">
        <v>1233</v>
      </c>
      <c r="O1052" s="84" t="s">
        <v>1143</v>
      </c>
      <c r="P1052" s="62">
        <v>0.76041666666666663</v>
      </c>
      <c r="Q1052" s="45" t="s">
        <v>1191</v>
      </c>
      <c r="R1052" s="45" t="s">
        <v>1232</v>
      </c>
      <c r="S1052" s="45" t="s">
        <v>104</v>
      </c>
      <c r="T1052" s="107">
        <v>1</v>
      </c>
    </row>
    <row r="1053" spans="4:20" ht="15.6" x14ac:dyDescent="0.3">
      <c r="D1053" s="62">
        <v>0.76041666666666663</v>
      </c>
      <c r="E1053" s="45" t="s">
        <v>1183</v>
      </c>
      <c r="F1053" s="45" t="s">
        <v>1232</v>
      </c>
      <c r="G1053" s="45" t="s">
        <v>116</v>
      </c>
      <c r="H1053" s="107">
        <v>1</v>
      </c>
      <c r="I1053" s="107" t="s">
        <v>1233</v>
      </c>
      <c r="J1053" s="107" t="s">
        <v>1233</v>
      </c>
      <c r="K1053" s="107" t="s">
        <v>1233</v>
      </c>
      <c r="L1053" s="107" t="s">
        <v>1233</v>
      </c>
      <c r="O1053" s="84" t="s">
        <v>1143</v>
      </c>
      <c r="P1053" s="62">
        <v>0.76041666666666663</v>
      </c>
      <c r="Q1053" s="45" t="s">
        <v>1211</v>
      </c>
      <c r="R1053" s="45" t="s">
        <v>1302</v>
      </c>
      <c r="S1053" s="45" t="s">
        <v>176</v>
      </c>
      <c r="T1053" s="107">
        <v>1</v>
      </c>
    </row>
    <row r="1054" spans="4:20" ht="15.6" x14ac:dyDescent="0.3">
      <c r="D1054" s="62">
        <v>0.76041666666666663</v>
      </c>
      <c r="E1054" s="45" t="s">
        <v>1213</v>
      </c>
      <c r="F1054" s="45" t="s">
        <v>1342</v>
      </c>
      <c r="G1054" s="45" t="s">
        <v>37</v>
      </c>
      <c r="H1054" s="107" t="s">
        <v>1233</v>
      </c>
      <c r="I1054" s="107" t="s">
        <v>1233</v>
      </c>
      <c r="J1054" s="107" t="s">
        <v>1233</v>
      </c>
      <c r="K1054" s="107">
        <v>1</v>
      </c>
      <c r="L1054" s="107" t="s">
        <v>1233</v>
      </c>
      <c r="O1054" s="84" t="s">
        <v>1143</v>
      </c>
      <c r="P1054" s="62">
        <v>0.76041666666666663</v>
      </c>
      <c r="Q1054" s="45" t="s">
        <v>1145</v>
      </c>
      <c r="R1054" s="45" t="s">
        <v>1287</v>
      </c>
      <c r="S1054" s="45" t="s">
        <v>185</v>
      </c>
      <c r="T1054" s="107">
        <v>1</v>
      </c>
    </row>
    <row r="1055" spans="4:20" ht="15.6" x14ac:dyDescent="0.3">
      <c r="D1055" s="62">
        <v>0.76041666666666663</v>
      </c>
      <c r="E1055" s="45" t="s">
        <v>1213</v>
      </c>
      <c r="F1055" s="45" t="s">
        <v>1342</v>
      </c>
      <c r="G1055" s="45" t="s">
        <v>803</v>
      </c>
      <c r="H1055" s="107" t="s">
        <v>1233</v>
      </c>
      <c r="I1055" s="107" t="s">
        <v>1233</v>
      </c>
      <c r="J1055" s="107">
        <v>1</v>
      </c>
      <c r="K1055" s="107" t="s">
        <v>1233</v>
      </c>
      <c r="L1055" s="107" t="s">
        <v>1233</v>
      </c>
      <c r="O1055" s="84" t="s">
        <v>1143</v>
      </c>
      <c r="P1055" s="62">
        <v>0.76041666666666663</v>
      </c>
      <c r="Q1055" s="45" t="s">
        <v>1145</v>
      </c>
      <c r="R1055" s="45" t="s">
        <v>1287</v>
      </c>
      <c r="S1055" s="45" t="s">
        <v>92</v>
      </c>
      <c r="T1055" s="107">
        <v>1</v>
      </c>
    </row>
    <row r="1056" spans="4:20" ht="15.6" x14ac:dyDescent="0.3">
      <c r="D1056" s="62">
        <v>0.76041666666666663</v>
      </c>
      <c r="E1056" s="45" t="s">
        <v>1213</v>
      </c>
      <c r="F1056" s="45" t="s">
        <v>1342</v>
      </c>
      <c r="G1056" s="45" t="s">
        <v>322</v>
      </c>
      <c r="H1056" s="107">
        <v>1</v>
      </c>
      <c r="I1056" s="107" t="s">
        <v>1233</v>
      </c>
      <c r="J1056" s="107" t="s">
        <v>1233</v>
      </c>
      <c r="K1056" s="107" t="s">
        <v>1233</v>
      </c>
      <c r="L1056" s="107" t="s">
        <v>1233</v>
      </c>
      <c r="O1056" s="84" t="s">
        <v>1143</v>
      </c>
      <c r="P1056" s="62">
        <v>0.76041666666666663</v>
      </c>
      <c r="Q1056" s="45" t="s">
        <v>1145</v>
      </c>
      <c r="R1056" s="45" t="s">
        <v>1287</v>
      </c>
      <c r="S1056" s="45" t="s">
        <v>107</v>
      </c>
      <c r="T1056" s="107">
        <v>1</v>
      </c>
    </row>
    <row r="1057" spans="4:20" ht="15.6" x14ac:dyDescent="0.3">
      <c r="D1057" s="62">
        <v>0.76041666666666663</v>
      </c>
      <c r="E1057" s="45" t="s">
        <v>1213</v>
      </c>
      <c r="F1057" s="45" t="s">
        <v>1342</v>
      </c>
      <c r="G1057" s="45" t="s">
        <v>874</v>
      </c>
      <c r="H1057" s="107" t="s">
        <v>1233</v>
      </c>
      <c r="I1057" s="107">
        <v>1</v>
      </c>
      <c r="J1057" s="107" t="s">
        <v>1233</v>
      </c>
      <c r="K1057" s="107" t="s">
        <v>1233</v>
      </c>
      <c r="L1057" s="107" t="s">
        <v>1233</v>
      </c>
      <c r="O1057" s="84" t="s">
        <v>1143</v>
      </c>
      <c r="P1057" s="62">
        <v>0.76041666666666663</v>
      </c>
      <c r="Q1057" s="45" t="s">
        <v>1195</v>
      </c>
      <c r="R1057" s="45" t="s">
        <v>1302</v>
      </c>
      <c r="S1057" s="45" t="s">
        <v>83</v>
      </c>
      <c r="T1057" s="107">
        <v>1</v>
      </c>
    </row>
    <row r="1058" spans="4:20" ht="15.6" x14ac:dyDescent="0.3">
      <c r="D1058" s="62">
        <v>0.76041666666666663</v>
      </c>
      <c r="E1058" s="45" t="s">
        <v>1208</v>
      </c>
      <c r="F1058" s="45" t="s">
        <v>1332</v>
      </c>
      <c r="G1058" s="45" t="s">
        <v>704</v>
      </c>
      <c r="H1058" s="107" t="s">
        <v>1233</v>
      </c>
      <c r="I1058" s="107" t="s">
        <v>1233</v>
      </c>
      <c r="J1058" s="107">
        <v>1</v>
      </c>
      <c r="K1058" s="107" t="s">
        <v>1233</v>
      </c>
      <c r="L1058" s="107" t="s">
        <v>1233</v>
      </c>
      <c r="O1058" s="84" t="s">
        <v>1143</v>
      </c>
      <c r="P1058" s="62">
        <v>0.76041666666666663</v>
      </c>
      <c r="Q1058" s="45" t="s">
        <v>1184</v>
      </c>
      <c r="R1058" s="45" t="s">
        <v>1342</v>
      </c>
      <c r="S1058" s="45" t="s">
        <v>431</v>
      </c>
      <c r="T1058" s="107">
        <v>1</v>
      </c>
    </row>
    <row r="1059" spans="4:20" ht="15.6" x14ac:dyDescent="0.3">
      <c r="D1059" s="62">
        <v>0.76041666666666663</v>
      </c>
      <c r="E1059" s="45" t="s">
        <v>1208</v>
      </c>
      <c r="F1059" s="45" t="s">
        <v>1332</v>
      </c>
      <c r="G1059" s="45" t="s">
        <v>411</v>
      </c>
      <c r="H1059" s="107">
        <v>1</v>
      </c>
      <c r="I1059" s="107" t="s">
        <v>1233</v>
      </c>
      <c r="J1059" s="107" t="s">
        <v>1233</v>
      </c>
      <c r="K1059" s="107" t="s">
        <v>1233</v>
      </c>
      <c r="L1059" s="107" t="s">
        <v>1233</v>
      </c>
      <c r="O1059" s="84" t="s">
        <v>1143</v>
      </c>
      <c r="P1059" s="62">
        <v>0.76041666666666663</v>
      </c>
      <c r="Q1059" s="45" t="s">
        <v>1324</v>
      </c>
      <c r="R1059" s="45" t="s">
        <v>1287</v>
      </c>
      <c r="S1059" s="45" t="s">
        <v>447</v>
      </c>
      <c r="T1059" s="107">
        <v>1</v>
      </c>
    </row>
    <row r="1060" spans="4:20" ht="15.6" x14ac:dyDescent="0.3">
      <c r="D1060" s="62">
        <v>0.76041666666666663</v>
      </c>
      <c r="E1060" s="45" t="s">
        <v>1138</v>
      </c>
      <c r="F1060" s="45" t="s">
        <v>1287</v>
      </c>
      <c r="G1060" s="45" t="s">
        <v>42</v>
      </c>
      <c r="H1060" s="107" t="s">
        <v>1233</v>
      </c>
      <c r="I1060" s="107">
        <v>1</v>
      </c>
      <c r="J1060" s="107" t="s">
        <v>1233</v>
      </c>
      <c r="K1060" s="107" t="s">
        <v>1233</v>
      </c>
      <c r="L1060" s="107" t="s">
        <v>1233</v>
      </c>
      <c r="O1060" s="84" t="s">
        <v>1143</v>
      </c>
      <c r="P1060" s="62">
        <v>0.76041666666666663</v>
      </c>
      <c r="Q1060" s="45" t="s">
        <v>1204</v>
      </c>
      <c r="R1060" s="45" t="s">
        <v>1232</v>
      </c>
      <c r="S1060" s="45" t="s">
        <v>315</v>
      </c>
      <c r="T1060" s="107">
        <v>1</v>
      </c>
    </row>
    <row r="1061" spans="4:20" ht="15.6" x14ac:dyDescent="0.3">
      <c r="D1061" s="62">
        <v>0.76041666666666663</v>
      </c>
      <c r="E1061" s="45" t="s">
        <v>1138</v>
      </c>
      <c r="F1061" s="45" t="s">
        <v>1287</v>
      </c>
      <c r="G1061" s="45" t="s">
        <v>761</v>
      </c>
      <c r="H1061" s="107" t="s">
        <v>1233</v>
      </c>
      <c r="I1061" s="107">
        <v>1</v>
      </c>
      <c r="J1061" s="107" t="s">
        <v>1233</v>
      </c>
      <c r="K1061" s="107">
        <v>1</v>
      </c>
      <c r="L1061" s="107" t="s">
        <v>1233</v>
      </c>
      <c r="O1061" s="84" t="s">
        <v>1143</v>
      </c>
      <c r="P1061" s="62">
        <v>0.76041666666666663</v>
      </c>
      <c r="Q1061" s="45" t="s">
        <v>1154</v>
      </c>
      <c r="R1061" s="45" t="s">
        <v>1842</v>
      </c>
      <c r="S1061" s="45" t="s">
        <v>414</v>
      </c>
      <c r="T1061" s="107">
        <v>1</v>
      </c>
    </row>
    <row r="1062" spans="4:20" ht="15.6" x14ac:dyDescent="0.3">
      <c r="D1062" s="62">
        <v>0.76041666666666663</v>
      </c>
      <c r="E1062" s="45" t="s">
        <v>1127</v>
      </c>
      <c r="F1062" s="45" t="s">
        <v>1287</v>
      </c>
      <c r="G1062" s="45" t="s">
        <v>247</v>
      </c>
      <c r="H1062" s="107">
        <v>1</v>
      </c>
      <c r="I1062" s="107" t="s">
        <v>1233</v>
      </c>
      <c r="J1062" s="107" t="s">
        <v>1233</v>
      </c>
      <c r="K1062" s="107" t="s">
        <v>1233</v>
      </c>
      <c r="L1062" s="107" t="s">
        <v>1233</v>
      </c>
      <c r="O1062" s="84" t="s">
        <v>1143</v>
      </c>
      <c r="P1062" s="62">
        <v>0.76041666666666663</v>
      </c>
      <c r="Q1062" s="45" t="s">
        <v>1160</v>
      </c>
      <c r="R1062" s="45" t="s">
        <v>1302</v>
      </c>
      <c r="S1062" s="45" t="s">
        <v>912</v>
      </c>
      <c r="T1062" s="107">
        <v>1</v>
      </c>
    </row>
    <row r="1063" spans="4:20" ht="15.6" x14ac:dyDescent="0.3">
      <c r="D1063" s="62">
        <v>0.76041666666666663</v>
      </c>
      <c r="E1063" s="45" t="s">
        <v>1127</v>
      </c>
      <c r="F1063" s="45" t="s">
        <v>1287</v>
      </c>
      <c r="G1063" s="45" t="s">
        <v>821</v>
      </c>
      <c r="H1063" s="107" t="s">
        <v>1233</v>
      </c>
      <c r="I1063" s="107" t="s">
        <v>1233</v>
      </c>
      <c r="J1063" s="107" t="s">
        <v>1233</v>
      </c>
      <c r="K1063" s="107">
        <v>1</v>
      </c>
      <c r="L1063" s="107" t="s">
        <v>1233</v>
      </c>
      <c r="O1063" s="84" t="s">
        <v>1143</v>
      </c>
      <c r="P1063" s="62">
        <v>0.76041666666666663</v>
      </c>
      <c r="Q1063" s="45" t="s">
        <v>1222</v>
      </c>
      <c r="R1063" s="45" t="s">
        <v>1332</v>
      </c>
      <c r="S1063" s="45" t="s">
        <v>553</v>
      </c>
      <c r="T1063" s="107">
        <v>1</v>
      </c>
    </row>
    <row r="1064" spans="4:20" ht="15.6" x14ac:dyDescent="0.3">
      <c r="D1064" s="62">
        <v>0.76041666666666663</v>
      </c>
      <c r="E1064" s="45" t="s">
        <v>1127</v>
      </c>
      <c r="F1064" s="45" t="s">
        <v>1287</v>
      </c>
      <c r="G1064" s="45" t="s">
        <v>414</v>
      </c>
      <c r="H1064" s="107" t="s">
        <v>1233</v>
      </c>
      <c r="I1064" s="107">
        <v>1</v>
      </c>
      <c r="J1064" s="107" t="s">
        <v>1233</v>
      </c>
      <c r="K1064" s="107" t="s">
        <v>1233</v>
      </c>
      <c r="L1064" s="107" t="s">
        <v>1233</v>
      </c>
      <c r="O1064" s="84" t="s">
        <v>1143</v>
      </c>
      <c r="P1064" s="62">
        <v>0.76041666666666663</v>
      </c>
      <c r="Q1064" s="45" t="s">
        <v>1222</v>
      </c>
      <c r="R1064" s="45" t="s">
        <v>1332</v>
      </c>
      <c r="S1064" s="45" t="s">
        <v>259</v>
      </c>
      <c r="T1064" s="107">
        <v>1</v>
      </c>
    </row>
    <row r="1065" spans="4:20" ht="15.6" x14ac:dyDescent="0.3">
      <c r="D1065" s="62">
        <v>0.76041666666666663</v>
      </c>
      <c r="E1065" s="45" t="s">
        <v>1127</v>
      </c>
      <c r="F1065" s="45" t="s">
        <v>1287</v>
      </c>
      <c r="G1065" s="45" t="s">
        <v>975</v>
      </c>
      <c r="H1065" s="107" t="s">
        <v>1233</v>
      </c>
      <c r="I1065" s="107" t="s">
        <v>1233</v>
      </c>
      <c r="J1065" s="107" t="s">
        <v>1233</v>
      </c>
      <c r="K1065" s="107">
        <v>1</v>
      </c>
      <c r="L1065" s="107" t="s">
        <v>1233</v>
      </c>
      <c r="O1065" s="84" t="s">
        <v>1143</v>
      </c>
      <c r="P1065" s="62">
        <v>0.76041666666666663</v>
      </c>
      <c r="Q1065" s="45" t="s">
        <v>1222</v>
      </c>
      <c r="R1065" s="45" t="s">
        <v>1332</v>
      </c>
      <c r="S1065" s="45" t="s">
        <v>262</v>
      </c>
      <c r="T1065" s="107">
        <v>1</v>
      </c>
    </row>
    <row r="1066" spans="4:20" ht="15.6" x14ac:dyDescent="0.3">
      <c r="D1066" s="62">
        <v>0.76041666666666663</v>
      </c>
      <c r="E1066" s="45" t="s">
        <v>1122</v>
      </c>
      <c r="F1066" s="45" t="s">
        <v>1287</v>
      </c>
      <c r="G1066" s="45" t="s">
        <v>179</v>
      </c>
      <c r="H1066" s="107" t="s">
        <v>1233</v>
      </c>
      <c r="I1066" s="107" t="s">
        <v>1233</v>
      </c>
      <c r="J1066" s="107" t="s">
        <v>1233</v>
      </c>
      <c r="K1066" s="107" t="s">
        <v>1233</v>
      </c>
      <c r="L1066" s="107">
        <v>1</v>
      </c>
      <c r="O1066" s="84" t="s">
        <v>1143</v>
      </c>
      <c r="P1066" s="62">
        <v>0.76041666666666663</v>
      </c>
      <c r="Q1066" s="45" t="s">
        <v>1189</v>
      </c>
      <c r="R1066" s="45" t="s">
        <v>1842</v>
      </c>
      <c r="S1066" s="45" t="s">
        <v>92</v>
      </c>
      <c r="T1066" s="107">
        <v>1</v>
      </c>
    </row>
    <row r="1067" spans="4:20" ht="15.6" x14ac:dyDescent="0.3">
      <c r="D1067" s="62">
        <v>0.76041666666666663</v>
      </c>
      <c r="E1067" s="45" t="s">
        <v>1122</v>
      </c>
      <c r="F1067" s="45" t="s">
        <v>1287</v>
      </c>
      <c r="G1067" s="45" t="s">
        <v>173</v>
      </c>
      <c r="H1067" s="107" t="s">
        <v>1233</v>
      </c>
      <c r="I1067" s="107">
        <v>1</v>
      </c>
      <c r="J1067" s="107" t="s">
        <v>1233</v>
      </c>
      <c r="K1067" s="107" t="s">
        <v>1233</v>
      </c>
      <c r="L1067" s="107">
        <v>1</v>
      </c>
      <c r="O1067" s="84" t="s">
        <v>1143</v>
      </c>
      <c r="P1067" s="62">
        <v>0.76041666666666663</v>
      </c>
      <c r="Q1067" s="45" t="s">
        <v>1189</v>
      </c>
      <c r="R1067" s="45" t="s">
        <v>1842</v>
      </c>
      <c r="S1067" s="45" t="s">
        <v>647</v>
      </c>
      <c r="T1067" s="107">
        <v>1</v>
      </c>
    </row>
    <row r="1068" spans="4:20" ht="15.6" x14ac:dyDescent="0.3">
      <c r="D1068" s="62">
        <v>0.76041666666666663</v>
      </c>
      <c r="E1068" s="45" t="s">
        <v>1122</v>
      </c>
      <c r="F1068" s="45" t="s">
        <v>1287</v>
      </c>
      <c r="G1068" s="45" t="s">
        <v>773</v>
      </c>
      <c r="H1068" s="107">
        <v>1</v>
      </c>
      <c r="I1068" s="107" t="s">
        <v>1233</v>
      </c>
      <c r="J1068" s="107" t="s">
        <v>1233</v>
      </c>
      <c r="K1068" s="107" t="s">
        <v>1233</v>
      </c>
      <c r="L1068" s="107" t="s">
        <v>1233</v>
      </c>
      <c r="O1068" s="84" t="s">
        <v>1143</v>
      </c>
      <c r="P1068" s="62">
        <v>0.76041666666666663</v>
      </c>
      <c r="Q1068" s="45" t="s">
        <v>1189</v>
      </c>
      <c r="R1068" s="45" t="s">
        <v>1842</v>
      </c>
      <c r="S1068" s="45" t="s">
        <v>840</v>
      </c>
      <c r="T1068" s="107">
        <v>1</v>
      </c>
    </row>
    <row r="1069" spans="4:20" ht="15.6" x14ac:dyDescent="0.3">
      <c r="D1069" s="62">
        <v>0.76041666666666663</v>
      </c>
      <c r="E1069" s="45" t="s">
        <v>1122</v>
      </c>
      <c r="F1069" s="45" t="s">
        <v>1287</v>
      </c>
      <c r="G1069" s="45" t="s">
        <v>647</v>
      </c>
      <c r="H1069" s="107" t="s">
        <v>1233</v>
      </c>
      <c r="I1069" s="107" t="s">
        <v>1233</v>
      </c>
      <c r="J1069" s="107">
        <v>1</v>
      </c>
      <c r="K1069" s="107" t="s">
        <v>1233</v>
      </c>
      <c r="L1069" s="107" t="s">
        <v>1233</v>
      </c>
      <c r="O1069" s="84" t="s">
        <v>1143</v>
      </c>
      <c r="P1069" s="62">
        <v>0.76041666666666663</v>
      </c>
      <c r="Q1069" s="45" t="s">
        <v>1203</v>
      </c>
      <c r="R1069" s="45" t="s">
        <v>1232</v>
      </c>
      <c r="S1069" s="45" t="s">
        <v>158</v>
      </c>
      <c r="T1069" s="107">
        <v>1</v>
      </c>
    </row>
    <row r="1070" spans="4:20" ht="15.6" x14ac:dyDescent="0.3">
      <c r="D1070" s="62">
        <v>0.76041666666666663</v>
      </c>
      <c r="E1070" s="45" t="s">
        <v>1122</v>
      </c>
      <c r="F1070" s="45" t="s">
        <v>1287</v>
      </c>
      <c r="G1070" s="45" t="s">
        <v>526</v>
      </c>
      <c r="H1070" s="107" t="s">
        <v>1233</v>
      </c>
      <c r="I1070" s="107" t="s">
        <v>1233</v>
      </c>
      <c r="J1070" s="107" t="s">
        <v>1233</v>
      </c>
      <c r="K1070" s="107" t="s">
        <v>1233</v>
      </c>
      <c r="L1070" s="107">
        <v>1</v>
      </c>
      <c r="O1070" s="84" t="s">
        <v>1143</v>
      </c>
      <c r="P1070" s="62">
        <v>0.76041666666666663</v>
      </c>
      <c r="Q1070" s="45" t="s">
        <v>1193</v>
      </c>
      <c r="R1070" s="45" t="s">
        <v>1287</v>
      </c>
      <c r="S1070" s="45" t="s">
        <v>861</v>
      </c>
      <c r="T1070" s="107">
        <v>1</v>
      </c>
    </row>
    <row r="1071" spans="4:20" ht="15.6" x14ac:dyDescent="0.3">
      <c r="D1071" s="62">
        <v>0.76041666666666663</v>
      </c>
      <c r="E1071" s="45" t="s">
        <v>1122</v>
      </c>
      <c r="F1071" s="45" t="s">
        <v>1287</v>
      </c>
      <c r="G1071" s="45" t="s">
        <v>737</v>
      </c>
      <c r="H1071" s="107" t="s">
        <v>1233</v>
      </c>
      <c r="I1071" s="107">
        <v>1</v>
      </c>
      <c r="J1071" s="107" t="s">
        <v>1233</v>
      </c>
      <c r="K1071" s="107" t="s">
        <v>1233</v>
      </c>
      <c r="L1071" s="107" t="s">
        <v>1233</v>
      </c>
      <c r="O1071" s="84" t="s">
        <v>1143</v>
      </c>
      <c r="P1071" s="62">
        <v>0.76041666666666663</v>
      </c>
      <c r="Q1071" s="45" t="s">
        <v>1174</v>
      </c>
      <c r="R1071" s="45" t="s">
        <v>1332</v>
      </c>
      <c r="S1071" s="45" t="s">
        <v>743</v>
      </c>
      <c r="T1071" s="107">
        <v>1</v>
      </c>
    </row>
    <row r="1072" spans="4:20" ht="15.6" x14ac:dyDescent="0.3">
      <c r="D1072" s="62">
        <v>0.76041666666666663</v>
      </c>
      <c r="E1072" s="45" t="s">
        <v>1122</v>
      </c>
      <c r="F1072" s="45" t="s">
        <v>1287</v>
      </c>
      <c r="G1072" s="45" t="s">
        <v>713</v>
      </c>
      <c r="H1072" s="107" t="s">
        <v>1233</v>
      </c>
      <c r="I1072" s="107" t="s">
        <v>1233</v>
      </c>
      <c r="J1072" s="107" t="s">
        <v>1233</v>
      </c>
      <c r="K1072" s="107">
        <v>1</v>
      </c>
      <c r="L1072" s="107" t="s">
        <v>1233</v>
      </c>
      <c r="O1072" s="84" t="s">
        <v>1143</v>
      </c>
      <c r="P1072" s="62">
        <v>0.76041666666666663</v>
      </c>
      <c r="Q1072" s="45" t="s">
        <v>1174</v>
      </c>
      <c r="R1072" s="45" t="s">
        <v>1332</v>
      </c>
      <c r="S1072" s="45" t="s">
        <v>641</v>
      </c>
      <c r="T1072" s="107">
        <v>1</v>
      </c>
    </row>
    <row r="1073" spans="4:20" x14ac:dyDescent="0.3">
      <c r="D1073" s="62">
        <v>0.76041666666666663</v>
      </c>
      <c r="E1073" s="45" t="s">
        <v>1165</v>
      </c>
      <c r="F1073" s="45" t="s">
        <v>1342</v>
      </c>
      <c r="G1073" s="45" t="s">
        <v>32</v>
      </c>
      <c r="H1073" s="107" t="s">
        <v>1233</v>
      </c>
      <c r="I1073" s="107" t="s">
        <v>1233</v>
      </c>
      <c r="J1073" s="107" t="s">
        <v>1233</v>
      </c>
      <c r="K1073" s="107" t="s">
        <v>1233</v>
      </c>
      <c r="L1073" s="107">
        <v>1</v>
      </c>
      <c r="O1073" s="93" t="s">
        <v>3757</v>
      </c>
      <c r="P1073" s="93"/>
      <c r="Q1073" s="93"/>
      <c r="R1073" s="93"/>
      <c r="S1073" s="93"/>
      <c r="T1073" s="108">
        <v>264</v>
      </c>
    </row>
    <row r="1074" spans="4:20" ht="15.6" x14ac:dyDescent="0.3">
      <c r="D1074" s="62">
        <v>0.76041666666666663</v>
      </c>
      <c r="E1074" s="45" t="s">
        <v>1165</v>
      </c>
      <c r="F1074" s="45" t="s">
        <v>1342</v>
      </c>
      <c r="G1074" s="45" t="s">
        <v>48</v>
      </c>
      <c r="H1074" s="107" t="s">
        <v>1233</v>
      </c>
      <c r="I1074" s="107" t="s">
        <v>1233</v>
      </c>
      <c r="J1074" s="107">
        <v>1</v>
      </c>
      <c r="K1074" s="107" t="s">
        <v>1233</v>
      </c>
      <c r="L1074" s="107" t="s">
        <v>1233</v>
      </c>
      <c r="O1074" s="84" t="s">
        <v>1133</v>
      </c>
      <c r="P1074" s="62">
        <v>0.33333333333333331</v>
      </c>
      <c r="Q1074" s="45" t="s">
        <v>1208</v>
      </c>
      <c r="R1074" s="45" t="s">
        <v>1332</v>
      </c>
      <c r="S1074" s="45" t="s">
        <v>993</v>
      </c>
      <c r="T1074" s="107">
        <v>1</v>
      </c>
    </row>
    <row r="1075" spans="4:20" ht="15.6" x14ac:dyDescent="0.3">
      <c r="D1075" s="62">
        <v>0.76041666666666663</v>
      </c>
      <c r="E1075" s="45" t="s">
        <v>1165</v>
      </c>
      <c r="F1075" s="45" t="s">
        <v>1342</v>
      </c>
      <c r="G1075" s="45" t="s">
        <v>725</v>
      </c>
      <c r="H1075" s="107" t="s">
        <v>1233</v>
      </c>
      <c r="I1075" s="107" t="s">
        <v>1233</v>
      </c>
      <c r="J1075" s="107">
        <v>1</v>
      </c>
      <c r="K1075" s="107" t="s">
        <v>1233</v>
      </c>
      <c r="L1075" s="107" t="s">
        <v>1233</v>
      </c>
      <c r="O1075" s="84" t="s">
        <v>1133</v>
      </c>
      <c r="P1075" s="62">
        <v>0.33333333333333331</v>
      </c>
      <c r="Q1075" s="45" t="s">
        <v>1138</v>
      </c>
      <c r="R1075" s="45" t="s">
        <v>1287</v>
      </c>
      <c r="S1075" s="45" t="s">
        <v>489</v>
      </c>
      <c r="T1075" s="107">
        <v>1</v>
      </c>
    </row>
    <row r="1076" spans="4:20" ht="15.6" x14ac:dyDescent="0.3">
      <c r="D1076" s="62">
        <v>0.76041666666666663</v>
      </c>
      <c r="E1076" s="45" t="s">
        <v>1165</v>
      </c>
      <c r="F1076" s="45" t="s">
        <v>1342</v>
      </c>
      <c r="G1076" s="45" t="s">
        <v>438</v>
      </c>
      <c r="H1076" s="107" t="s">
        <v>1233</v>
      </c>
      <c r="I1076" s="107" t="s">
        <v>1233</v>
      </c>
      <c r="J1076" s="107" t="s">
        <v>1233</v>
      </c>
      <c r="K1076" s="107" t="s">
        <v>1233</v>
      </c>
      <c r="L1076" s="107">
        <v>1</v>
      </c>
      <c r="O1076" s="84" t="s">
        <v>1133</v>
      </c>
      <c r="P1076" s="62">
        <v>0.33333333333333331</v>
      </c>
      <c r="Q1076" s="45" t="s">
        <v>1127</v>
      </c>
      <c r="R1076" s="45" t="s">
        <v>1287</v>
      </c>
      <c r="S1076" s="45" t="s">
        <v>611</v>
      </c>
      <c r="T1076" s="107">
        <v>1</v>
      </c>
    </row>
    <row r="1077" spans="4:20" ht="15.6" x14ac:dyDescent="0.3">
      <c r="D1077" s="62">
        <v>0.76041666666666663</v>
      </c>
      <c r="E1077" s="45" t="s">
        <v>1165</v>
      </c>
      <c r="F1077" s="45" t="s">
        <v>1342</v>
      </c>
      <c r="G1077" s="45" t="s">
        <v>507</v>
      </c>
      <c r="H1077" s="107" t="s">
        <v>1233</v>
      </c>
      <c r="I1077" s="107" t="s">
        <v>1233</v>
      </c>
      <c r="J1077" s="107">
        <v>1</v>
      </c>
      <c r="K1077" s="107" t="s">
        <v>1233</v>
      </c>
      <c r="L1077" s="107" t="s">
        <v>1233</v>
      </c>
      <c r="O1077" s="84" t="s">
        <v>1133</v>
      </c>
      <c r="P1077" s="62">
        <v>0.33333333333333331</v>
      </c>
      <c r="Q1077" s="45" t="s">
        <v>1122</v>
      </c>
      <c r="R1077" s="45" t="s">
        <v>1287</v>
      </c>
      <c r="S1077" s="45" t="s">
        <v>716</v>
      </c>
      <c r="T1077" s="107">
        <v>1</v>
      </c>
    </row>
    <row r="1078" spans="4:20" ht="15.6" x14ac:dyDescent="0.3">
      <c r="D1078" s="62">
        <v>0.76041666666666663</v>
      </c>
      <c r="E1078" s="45" t="s">
        <v>1165</v>
      </c>
      <c r="F1078" s="45" t="s">
        <v>1342</v>
      </c>
      <c r="G1078" s="45" t="s">
        <v>977</v>
      </c>
      <c r="H1078" s="107" t="s">
        <v>1233</v>
      </c>
      <c r="I1078" s="107" t="s">
        <v>1233</v>
      </c>
      <c r="J1078" s="107" t="s">
        <v>1233</v>
      </c>
      <c r="K1078" s="107" t="s">
        <v>1233</v>
      </c>
      <c r="L1078" s="107">
        <v>1</v>
      </c>
      <c r="O1078" s="84" t="s">
        <v>1133</v>
      </c>
      <c r="P1078" s="62">
        <v>0.33333333333333331</v>
      </c>
      <c r="Q1078" s="45" t="s">
        <v>1176</v>
      </c>
      <c r="R1078" s="45" t="s">
        <v>1342</v>
      </c>
      <c r="S1078" s="45" t="s">
        <v>565</v>
      </c>
      <c r="T1078" s="107">
        <v>1</v>
      </c>
    </row>
    <row r="1079" spans="4:20" ht="15.6" x14ac:dyDescent="0.3">
      <c r="D1079" s="62">
        <v>0.76041666666666663</v>
      </c>
      <c r="E1079" s="45" t="s">
        <v>1168</v>
      </c>
      <c r="F1079" s="45" t="s">
        <v>1232</v>
      </c>
      <c r="G1079" s="45" t="s">
        <v>655</v>
      </c>
      <c r="H1079" s="107">
        <v>1</v>
      </c>
      <c r="I1079" s="107" t="s">
        <v>1233</v>
      </c>
      <c r="J1079" s="107" t="s">
        <v>1233</v>
      </c>
      <c r="K1079" s="107" t="s">
        <v>1233</v>
      </c>
      <c r="L1079" s="107" t="s">
        <v>1233</v>
      </c>
      <c r="O1079" s="84" t="s">
        <v>1133</v>
      </c>
      <c r="P1079" s="62">
        <v>0.33333333333333331</v>
      </c>
      <c r="Q1079" s="45" t="s">
        <v>1176</v>
      </c>
      <c r="R1079" s="45" t="s">
        <v>1342</v>
      </c>
      <c r="S1079" s="45" t="s">
        <v>1015</v>
      </c>
      <c r="T1079" s="107">
        <v>1</v>
      </c>
    </row>
    <row r="1080" spans="4:20" ht="15.6" x14ac:dyDescent="0.3">
      <c r="D1080" s="62">
        <v>0.76041666666666663</v>
      </c>
      <c r="E1080" s="45" t="s">
        <v>1168</v>
      </c>
      <c r="F1080" s="45" t="s">
        <v>1232</v>
      </c>
      <c r="G1080" s="45" t="s">
        <v>740</v>
      </c>
      <c r="H1080" s="107" t="s">
        <v>1233</v>
      </c>
      <c r="I1080" s="107" t="s">
        <v>1233</v>
      </c>
      <c r="J1080" s="107" t="s">
        <v>1233</v>
      </c>
      <c r="K1080" s="107" t="s">
        <v>1233</v>
      </c>
      <c r="L1080" s="107">
        <v>1</v>
      </c>
      <c r="O1080" s="84" t="s">
        <v>1133</v>
      </c>
      <c r="P1080" s="62">
        <v>0.33333333333333331</v>
      </c>
      <c r="Q1080" s="45" t="s">
        <v>1157</v>
      </c>
      <c r="R1080" s="45" t="s">
        <v>1232</v>
      </c>
      <c r="S1080" s="45" t="s">
        <v>462</v>
      </c>
      <c r="T1080" s="107">
        <v>1</v>
      </c>
    </row>
    <row r="1081" spans="4:20" ht="15.6" x14ac:dyDescent="0.3">
      <c r="D1081" s="62">
        <v>0.76041666666666663</v>
      </c>
      <c r="E1081" s="45" t="s">
        <v>1168</v>
      </c>
      <c r="F1081" s="45" t="s">
        <v>1232</v>
      </c>
      <c r="G1081" s="45" t="s">
        <v>471</v>
      </c>
      <c r="H1081" s="107" t="s">
        <v>1233</v>
      </c>
      <c r="I1081" s="107" t="s">
        <v>1233</v>
      </c>
      <c r="J1081" s="107">
        <v>1</v>
      </c>
      <c r="K1081" s="107" t="s">
        <v>1233</v>
      </c>
      <c r="L1081" s="107" t="s">
        <v>1233</v>
      </c>
      <c r="O1081" s="84" t="s">
        <v>1133</v>
      </c>
      <c r="P1081" s="62">
        <v>0.33333333333333331</v>
      </c>
      <c r="Q1081" s="45" t="s">
        <v>1163</v>
      </c>
      <c r="R1081" s="45" t="s">
        <v>1287</v>
      </c>
      <c r="S1081" s="45" t="s">
        <v>1146</v>
      </c>
      <c r="T1081" s="107">
        <v>1</v>
      </c>
    </row>
    <row r="1082" spans="4:20" ht="15.6" x14ac:dyDescent="0.3">
      <c r="D1082" s="62">
        <v>0.76041666666666663</v>
      </c>
      <c r="E1082" s="45" t="s">
        <v>1168</v>
      </c>
      <c r="F1082" s="45" t="s">
        <v>1232</v>
      </c>
      <c r="G1082" s="45" t="s">
        <v>977</v>
      </c>
      <c r="H1082" s="107">
        <v>1</v>
      </c>
      <c r="I1082" s="107" t="s">
        <v>1233</v>
      </c>
      <c r="J1082" s="107" t="s">
        <v>1233</v>
      </c>
      <c r="K1082" s="107" t="s">
        <v>1233</v>
      </c>
      <c r="L1082" s="107" t="s">
        <v>1233</v>
      </c>
      <c r="O1082" s="84" t="s">
        <v>1133</v>
      </c>
      <c r="P1082" s="62">
        <v>0.33333333333333331</v>
      </c>
      <c r="Q1082" s="45" t="s">
        <v>1191</v>
      </c>
      <c r="R1082" s="45" t="s">
        <v>1232</v>
      </c>
      <c r="S1082" s="45" t="s">
        <v>1015</v>
      </c>
      <c r="T1082" s="107">
        <v>1</v>
      </c>
    </row>
    <row r="1083" spans="4:20" ht="15.6" x14ac:dyDescent="0.3">
      <c r="D1083" s="62">
        <v>0.76041666666666663</v>
      </c>
      <c r="E1083" s="45" t="s">
        <v>1206</v>
      </c>
      <c r="F1083" s="45" t="s">
        <v>1302</v>
      </c>
      <c r="G1083" s="45" t="s">
        <v>725</v>
      </c>
      <c r="H1083" s="107" t="s">
        <v>1233</v>
      </c>
      <c r="I1083" s="107">
        <v>1</v>
      </c>
      <c r="J1083" s="107" t="s">
        <v>1233</v>
      </c>
      <c r="K1083" s="107" t="s">
        <v>1233</v>
      </c>
      <c r="L1083" s="107" t="s">
        <v>1233</v>
      </c>
      <c r="O1083" s="84" t="s">
        <v>1133</v>
      </c>
      <c r="P1083" s="62">
        <v>0.33333333333333331</v>
      </c>
      <c r="Q1083" s="45" t="s">
        <v>1132</v>
      </c>
      <c r="R1083" s="45" t="s">
        <v>1302</v>
      </c>
      <c r="S1083" s="45" t="s">
        <v>716</v>
      </c>
      <c r="T1083" s="107">
        <v>1</v>
      </c>
    </row>
    <row r="1084" spans="4:20" ht="15.6" x14ac:dyDescent="0.3">
      <c r="D1084" s="62">
        <v>0.76041666666666663</v>
      </c>
      <c r="E1084" s="45" t="s">
        <v>1206</v>
      </c>
      <c r="F1084" s="45" t="s">
        <v>1302</v>
      </c>
      <c r="G1084" s="45" t="s">
        <v>677</v>
      </c>
      <c r="H1084" s="107" t="s">
        <v>1233</v>
      </c>
      <c r="I1084" s="107" t="s">
        <v>1233</v>
      </c>
      <c r="J1084" s="107" t="s">
        <v>1233</v>
      </c>
      <c r="K1084" s="107">
        <v>1</v>
      </c>
      <c r="L1084" s="107" t="s">
        <v>1233</v>
      </c>
      <c r="O1084" s="84" t="s">
        <v>1133</v>
      </c>
      <c r="P1084" s="62">
        <v>0.33333333333333331</v>
      </c>
      <c r="Q1084" s="45" t="s">
        <v>1207</v>
      </c>
      <c r="R1084" s="45" t="s">
        <v>1342</v>
      </c>
      <c r="S1084" s="45" t="s">
        <v>110</v>
      </c>
      <c r="T1084" s="107">
        <v>1</v>
      </c>
    </row>
    <row r="1085" spans="4:20" ht="15.6" x14ac:dyDescent="0.3">
      <c r="D1085" s="62">
        <v>0.76041666666666663</v>
      </c>
      <c r="E1085" s="45" t="s">
        <v>1117</v>
      </c>
      <c r="F1085" s="45" t="s">
        <v>1302</v>
      </c>
      <c r="G1085" s="45" t="s">
        <v>101</v>
      </c>
      <c r="H1085" s="107" t="s">
        <v>1233</v>
      </c>
      <c r="I1085" s="107" t="s">
        <v>1233</v>
      </c>
      <c r="J1085" s="107">
        <v>1</v>
      </c>
      <c r="K1085" s="107" t="s">
        <v>1233</v>
      </c>
      <c r="L1085" s="107" t="s">
        <v>1233</v>
      </c>
      <c r="O1085" s="84" t="s">
        <v>1133</v>
      </c>
      <c r="P1085" s="62">
        <v>0.33333333333333331</v>
      </c>
      <c r="Q1085" s="45" t="s">
        <v>1207</v>
      </c>
      <c r="R1085" s="45" t="s">
        <v>1342</v>
      </c>
      <c r="S1085" s="45" t="s">
        <v>328</v>
      </c>
      <c r="T1085" s="107">
        <v>1</v>
      </c>
    </row>
    <row r="1086" spans="4:20" ht="15.6" x14ac:dyDescent="0.3">
      <c r="D1086" s="62">
        <v>0.76041666666666663</v>
      </c>
      <c r="E1086" s="45" t="s">
        <v>1117</v>
      </c>
      <c r="F1086" s="45" t="s">
        <v>1302</v>
      </c>
      <c r="G1086" s="45" t="s">
        <v>635</v>
      </c>
      <c r="H1086" s="107" t="s">
        <v>1233</v>
      </c>
      <c r="I1086" s="107" t="s">
        <v>1233</v>
      </c>
      <c r="J1086" s="107" t="s">
        <v>1233</v>
      </c>
      <c r="K1086" s="107" t="s">
        <v>1233</v>
      </c>
      <c r="L1086" s="107">
        <v>1</v>
      </c>
      <c r="O1086" s="84" t="s">
        <v>1133</v>
      </c>
      <c r="P1086" s="62">
        <v>0.33333333333333331</v>
      </c>
      <c r="Q1086" s="45" t="s">
        <v>1195</v>
      </c>
      <c r="R1086" s="45" t="s">
        <v>1302</v>
      </c>
      <c r="S1086" s="45" t="s">
        <v>453</v>
      </c>
      <c r="T1086" s="107">
        <v>1</v>
      </c>
    </row>
    <row r="1087" spans="4:20" ht="15.6" x14ac:dyDescent="0.3">
      <c r="D1087" s="62">
        <v>0.76041666666666663</v>
      </c>
      <c r="E1087" s="45" t="s">
        <v>1117</v>
      </c>
      <c r="F1087" s="45" t="s">
        <v>1302</v>
      </c>
      <c r="G1087" s="45" t="s">
        <v>414</v>
      </c>
      <c r="H1087" s="107" t="s">
        <v>1233</v>
      </c>
      <c r="I1087" s="107">
        <v>1</v>
      </c>
      <c r="J1087" s="107" t="s">
        <v>1233</v>
      </c>
      <c r="K1087" s="107" t="s">
        <v>1233</v>
      </c>
      <c r="L1087" s="107" t="s">
        <v>1233</v>
      </c>
      <c r="O1087" s="84" t="s">
        <v>1133</v>
      </c>
      <c r="P1087" s="62">
        <v>0.33333333333333331</v>
      </c>
      <c r="Q1087" s="45" t="s">
        <v>1195</v>
      </c>
      <c r="R1087" s="45" t="s">
        <v>1302</v>
      </c>
      <c r="S1087" s="45" t="s">
        <v>565</v>
      </c>
      <c r="T1087" s="107">
        <v>1</v>
      </c>
    </row>
    <row r="1088" spans="4:20" ht="15.6" x14ac:dyDescent="0.3">
      <c r="D1088" s="62">
        <v>0.76041666666666663</v>
      </c>
      <c r="E1088" s="45" t="s">
        <v>1117</v>
      </c>
      <c r="F1088" s="45" t="s">
        <v>1302</v>
      </c>
      <c r="G1088" s="45" t="s">
        <v>318</v>
      </c>
      <c r="H1088" s="107" t="s">
        <v>1233</v>
      </c>
      <c r="I1088" s="107" t="s">
        <v>1233</v>
      </c>
      <c r="J1088" s="107" t="s">
        <v>1233</v>
      </c>
      <c r="K1088" s="107">
        <v>1</v>
      </c>
      <c r="L1088" s="107" t="s">
        <v>1233</v>
      </c>
      <c r="O1088" s="84" t="s">
        <v>1133</v>
      </c>
      <c r="P1088" s="62">
        <v>0.33333333333333331</v>
      </c>
      <c r="Q1088" s="45" t="s">
        <v>1200</v>
      </c>
      <c r="R1088" s="45" t="s">
        <v>1232</v>
      </c>
      <c r="S1088" s="45" t="s">
        <v>382</v>
      </c>
      <c r="T1088" s="107">
        <v>1</v>
      </c>
    </row>
    <row r="1089" spans="4:20" ht="15.6" x14ac:dyDescent="0.3">
      <c r="D1089" s="62">
        <v>0.76041666666666663</v>
      </c>
      <c r="E1089" s="45" t="s">
        <v>1117</v>
      </c>
      <c r="F1089" s="45" t="s">
        <v>1302</v>
      </c>
      <c r="G1089" s="45" t="s">
        <v>834</v>
      </c>
      <c r="H1089" s="107">
        <v>1</v>
      </c>
      <c r="I1089" s="107" t="s">
        <v>1233</v>
      </c>
      <c r="J1089" s="107" t="s">
        <v>1233</v>
      </c>
      <c r="K1089" s="107" t="s">
        <v>1233</v>
      </c>
      <c r="L1089" s="107" t="s">
        <v>1233</v>
      </c>
      <c r="O1089" s="84" t="s">
        <v>1133</v>
      </c>
      <c r="P1089" s="62">
        <v>0.33333333333333331</v>
      </c>
      <c r="Q1089" s="45" t="s">
        <v>1200</v>
      </c>
      <c r="R1089" s="45" t="s">
        <v>1232</v>
      </c>
      <c r="S1089" s="45" t="s">
        <v>243</v>
      </c>
      <c r="T1089" s="107">
        <v>1</v>
      </c>
    </row>
    <row r="1090" spans="4:20" ht="15.6" x14ac:dyDescent="0.3">
      <c r="D1090" s="62">
        <v>0.76041666666666663</v>
      </c>
      <c r="E1090" s="45" t="s">
        <v>1297</v>
      </c>
      <c r="F1090" s="45" t="s">
        <v>1287</v>
      </c>
      <c r="G1090" s="45" t="s">
        <v>655</v>
      </c>
      <c r="H1090" s="107" t="s">
        <v>1233</v>
      </c>
      <c r="I1090" s="107" t="s">
        <v>1233</v>
      </c>
      <c r="J1090" s="107">
        <v>1</v>
      </c>
      <c r="K1090" s="107" t="s">
        <v>1233</v>
      </c>
      <c r="L1090" s="107" t="s">
        <v>1233</v>
      </c>
      <c r="O1090" s="84" t="s">
        <v>1133</v>
      </c>
      <c r="P1090" s="62">
        <v>0.33333333333333331</v>
      </c>
      <c r="Q1090" s="45" t="s">
        <v>1180</v>
      </c>
      <c r="R1090" s="45" t="s">
        <v>1342</v>
      </c>
      <c r="S1090" s="45" t="s">
        <v>241</v>
      </c>
      <c r="T1090" s="107">
        <v>1</v>
      </c>
    </row>
    <row r="1091" spans="4:20" ht="15.6" x14ac:dyDescent="0.3">
      <c r="D1091" s="62">
        <v>0.76041666666666663</v>
      </c>
      <c r="E1091" s="45" t="s">
        <v>1297</v>
      </c>
      <c r="F1091" s="45" t="s">
        <v>1287</v>
      </c>
      <c r="G1091" s="45" t="s">
        <v>556</v>
      </c>
      <c r="H1091" s="107">
        <v>1</v>
      </c>
      <c r="I1091" s="107" t="s">
        <v>1233</v>
      </c>
      <c r="J1091" s="107" t="s">
        <v>1233</v>
      </c>
      <c r="K1091" s="107" t="s">
        <v>1233</v>
      </c>
      <c r="L1091" s="107" t="s">
        <v>1233</v>
      </c>
      <c r="O1091" s="84" t="s">
        <v>1133</v>
      </c>
      <c r="P1091" s="62">
        <v>0.33333333333333331</v>
      </c>
      <c r="Q1091" s="45" t="s">
        <v>2211</v>
      </c>
      <c r="R1091" s="45" t="s">
        <v>1302</v>
      </c>
      <c r="S1091" s="45" t="s">
        <v>375</v>
      </c>
      <c r="T1091" s="107">
        <v>1</v>
      </c>
    </row>
    <row r="1092" spans="4:20" ht="15.6" x14ac:dyDescent="0.3">
      <c r="D1092" s="62">
        <v>0.76041666666666663</v>
      </c>
      <c r="E1092" s="45" t="s">
        <v>1297</v>
      </c>
      <c r="F1092" s="45" t="s">
        <v>1287</v>
      </c>
      <c r="G1092" s="45" t="s">
        <v>1017</v>
      </c>
      <c r="H1092" s="107">
        <v>1</v>
      </c>
      <c r="I1092" s="107" t="s">
        <v>1233</v>
      </c>
      <c r="J1092" s="107" t="s">
        <v>1233</v>
      </c>
      <c r="K1092" s="107" t="s">
        <v>1233</v>
      </c>
      <c r="L1092" s="107" t="s">
        <v>1233</v>
      </c>
      <c r="O1092" s="84" t="s">
        <v>1133</v>
      </c>
      <c r="P1092" s="62">
        <v>0.36458333333333331</v>
      </c>
      <c r="Q1092" s="45" t="s">
        <v>1208</v>
      </c>
      <c r="R1092" s="45" t="s">
        <v>1332</v>
      </c>
      <c r="S1092" s="45" t="s">
        <v>782</v>
      </c>
      <c r="T1092" s="107">
        <v>1</v>
      </c>
    </row>
    <row r="1093" spans="4:20" ht="15.6" x14ac:dyDescent="0.3">
      <c r="D1093" s="62">
        <v>0.76041666666666663</v>
      </c>
      <c r="E1093" s="45" t="s">
        <v>1142</v>
      </c>
      <c r="F1093" s="45" t="s">
        <v>1302</v>
      </c>
      <c r="G1093" s="45" t="s">
        <v>247</v>
      </c>
      <c r="H1093" s="107" t="s">
        <v>1233</v>
      </c>
      <c r="I1093" s="107" t="s">
        <v>1233</v>
      </c>
      <c r="J1093" s="107">
        <v>1</v>
      </c>
      <c r="K1093" s="107" t="s">
        <v>1233</v>
      </c>
      <c r="L1093" s="107" t="s">
        <v>1233</v>
      </c>
      <c r="O1093" s="84" t="s">
        <v>1133</v>
      </c>
      <c r="P1093" s="62">
        <v>0.36458333333333331</v>
      </c>
      <c r="Q1093" s="45" t="s">
        <v>1138</v>
      </c>
      <c r="R1093" s="45" t="s">
        <v>1287</v>
      </c>
      <c r="S1093" s="45" t="s">
        <v>290</v>
      </c>
      <c r="T1093" s="107">
        <v>1</v>
      </c>
    </row>
    <row r="1094" spans="4:20" ht="15.6" x14ac:dyDescent="0.3">
      <c r="D1094" s="62">
        <v>0.76041666666666663</v>
      </c>
      <c r="E1094" s="45" t="s">
        <v>1142</v>
      </c>
      <c r="F1094" s="45" t="s">
        <v>1302</v>
      </c>
      <c r="G1094" s="45" t="s">
        <v>233</v>
      </c>
      <c r="H1094" s="107" t="s">
        <v>1233</v>
      </c>
      <c r="I1094" s="107" t="s">
        <v>1233</v>
      </c>
      <c r="J1094" s="107">
        <v>1</v>
      </c>
      <c r="K1094" s="107" t="s">
        <v>1233</v>
      </c>
      <c r="L1094" s="107" t="s">
        <v>1233</v>
      </c>
      <c r="O1094" s="84" t="s">
        <v>1133</v>
      </c>
      <c r="P1094" s="62">
        <v>0.36458333333333331</v>
      </c>
      <c r="Q1094" s="45" t="s">
        <v>1138</v>
      </c>
      <c r="R1094" s="45" t="s">
        <v>1287</v>
      </c>
      <c r="S1094" s="45" t="s">
        <v>565</v>
      </c>
      <c r="T1094" s="107">
        <v>1</v>
      </c>
    </row>
    <row r="1095" spans="4:20" ht="15.6" x14ac:dyDescent="0.3">
      <c r="D1095" s="62">
        <v>0.76041666666666663</v>
      </c>
      <c r="E1095" s="45" t="s">
        <v>1142</v>
      </c>
      <c r="F1095" s="45" t="s">
        <v>1302</v>
      </c>
      <c r="G1095" s="45" t="s">
        <v>818</v>
      </c>
      <c r="H1095" s="107" t="s">
        <v>1233</v>
      </c>
      <c r="I1095" s="107" t="s">
        <v>1233</v>
      </c>
      <c r="J1095" s="107" t="s">
        <v>1233</v>
      </c>
      <c r="K1095" s="107">
        <v>1</v>
      </c>
      <c r="L1095" s="107" t="s">
        <v>1233</v>
      </c>
      <c r="O1095" s="84" t="s">
        <v>1133</v>
      </c>
      <c r="P1095" s="62">
        <v>0.36458333333333331</v>
      </c>
      <c r="Q1095" s="45" t="s">
        <v>1127</v>
      </c>
      <c r="R1095" s="45" t="s">
        <v>1287</v>
      </c>
      <c r="S1095" s="45" t="s">
        <v>282</v>
      </c>
      <c r="T1095" s="107">
        <v>1</v>
      </c>
    </row>
    <row r="1096" spans="4:20" ht="15.6" x14ac:dyDescent="0.3">
      <c r="D1096" s="62">
        <v>0.76041666666666663</v>
      </c>
      <c r="E1096" s="45" t="s">
        <v>1142</v>
      </c>
      <c r="F1096" s="45" t="s">
        <v>1302</v>
      </c>
      <c r="G1096" s="45" t="s">
        <v>249</v>
      </c>
      <c r="H1096" s="107" t="s">
        <v>1233</v>
      </c>
      <c r="I1096" s="107">
        <v>1</v>
      </c>
      <c r="J1096" s="107" t="s">
        <v>1233</v>
      </c>
      <c r="K1096" s="107" t="s">
        <v>1233</v>
      </c>
      <c r="L1096" s="107" t="s">
        <v>1233</v>
      </c>
      <c r="O1096" s="84" t="s">
        <v>1133</v>
      </c>
      <c r="P1096" s="62">
        <v>0.36458333333333331</v>
      </c>
      <c r="Q1096" s="45" t="s">
        <v>1127</v>
      </c>
      <c r="R1096" s="45" t="s">
        <v>1287</v>
      </c>
      <c r="S1096" s="45" t="s">
        <v>1015</v>
      </c>
      <c r="T1096" s="107">
        <v>1</v>
      </c>
    </row>
    <row r="1097" spans="4:20" ht="15.6" x14ac:dyDescent="0.3">
      <c r="D1097" s="62">
        <v>0.76041666666666663</v>
      </c>
      <c r="E1097" s="45" t="s">
        <v>1142</v>
      </c>
      <c r="F1097" s="45" t="s">
        <v>1302</v>
      </c>
      <c r="G1097" s="45" t="s">
        <v>95</v>
      </c>
      <c r="H1097" s="107" t="s">
        <v>1233</v>
      </c>
      <c r="I1097" s="107">
        <v>1</v>
      </c>
      <c r="J1097" s="107" t="s">
        <v>1233</v>
      </c>
      <c r="K1097" s="107" t="s">
        <v>1233</v>
      </c>
      <c r="L1097" s="107" t="s">
        <v>1233</v>
      </c>
      <c r="O1097" s="84" t="s">
        <v>1133</v>
      </c>
      <c r="P1097" s="62">
        <v>0.36458333333333331</v>
      </c>
      <c r="Q1097" s="45" t="s">
        <v>1122</v>
      </c>
      <c r="R1097" s="45" t="s">
        <v>1287</v>
      </c>
      <c r="S1097" s="45" t="s">
        <v>667</v>
      </c>
      <c r="T1097" s="107">
        <v>1</v>
      </c>
    </row>
    <row r="1098" spans="4:20" ht="15.6" x14ac:dyDescent="0.3">
      <c r="D1098" s="62">
        <v>0.76041666666666663</v>
      </c>
      <c r="E1098" s="45" t="s">
        <v>1197</v>
      </c>
      <c r="F1098" s="45" t="s">
        <v>1302</v>
      </c>
      <c r="G1098" s="45" t="s">
        <v>761</v>
      </c>
      <c r="H1098" s="107" t="s">
        <v>1233</v>
      </c>
      <c r="I1098" s="107">
        <v>1</v>
      </c>
      <c r="J1098" s="107" t="s">
        <v>1233</v>
      </c>
      <c r="K1098" s="107" t="s">
        <v>1233</v>
      </c>
      <c r="L1098" s="107" t="s">
        <v>1233</v>
      </c>
      <c r="O1098" s="84" t="s">
        <v>1133</v>
      </c>
      <c r="P1098" s="62">
        <v>0.36458333333333331</v>
      </c>
      <c r="Q1098" s="45" t="s">
        <v>1176</v>
      </c>
      <c r="R1098" s="45" t="s">
        <v>1342</v>
      </c>
      <c r="S1098" s="45" t="s">
        <v>375</v>
      </c>
      <c r="T1098" s="107">
        <v>1</v>
      </c>
    </row>
    <row r="1099" spans="4:20" ht="15.6" x14ac:dyDescent="0.3">
      <c r="D1099" s="62">
        <v>0.76041666666666663</v>
      </c>
      <c r="E1099" s="45" t="s">
        <v>1197</v>
      </c>
      <c r="F1099" s="45" t="s">
        <v>1302</v>
      </c>
      <c r="G1099" s="45" t="s">
        <v>320</v>
      </c>
      <c r="H1099" s="107">
        <v>1</v>
      </c>
      <c r="I1099" s="107" t="s">
        <v>1233</v>
      </c>
      <c r="J1099" s="107" t="s">
        <v>1233</v>
      </c>
      <c r="K1099" s="107" t="s">
        <v>1233</v>
      </c>
      <c r="L1099" s="107" t="s">
        <v>1233</v>
      </c>
      <c r="O1099" s="84" t="s">
        <v>1133</v>
      </c>
      <c r="P1099" s="62">
        <v>0.36458333333333331</v>
      </c>
      <c r="Q1099" s="45" t="s">
        <v>1163</v>
      </c>
      <c r="R1099" s="45" t="s">
        <v>1287</v>
      </c>
      <c r="S1099" s="45" t="s">
        <v>462</v>
      </c>
      <c r="T1099" s="107">
        <v>1</v>
      </c>
    </row>
    <row r="1100" spans="4:20" ht="15.6" x14ac:dyDescent="0.3">
      <c r="D1100" s="62">
        <v>0.76041666666666663</v>
      </c>
      <c r="E1100" s="45" t="s">
        <v>1197</v>
      </c>
      <c r="F1100" s="45" t="s">
        <v>1302</v>
      </c>
      <c r="G1100" s="45" t="s">
        <v>926</v>
      </c>
      <c r="H1100" s="107" t="s">
        <v>1233</v>
      </c>
      <c r="I1100" s="107" t="s">
        <v>1233</v>
      </c>
      <c r="J1100" s="107">
        <v>1</v>
      </c>
      <c r="K1100" s="107" t="s">
        <v>1233</v>
      </c>
      <c r="L1100" s="107" t="s">
        <v>1233</v>
      </c>
      <c r="O1100" s="84" t="s">
        <v>1133</v>
      </c>
      <c r="P1100" s="62">
        <v>0.36458333333333331</v>
      </c>
      <c r="Q1100" s="45" t="s">
        <v>1163</v>
      </c>
      <c r="R1100" s="45" t="s">
        <v>1287</v>
      </c>
      <c r="S1100" s="45" t="s">
        <v>328</v>
      </c>
      <c r="T1100" s="107">
        <v>1</v>
      </c>
    </row>
    <row r="1101" spans="4:20" ht="15.6" x14ac:dyDescent="0.3">
      <c r="D1101" s="62">
        <v>0.76041666666666663</v>
      </c>
      <c r="E1101" s="45" t="s">
        <v>1176</v>
      </c>
      <c r="F1101" s="45" t="s">
        <v>1342</v>
      </c>
      <c r="G1101" s="45" t="s">
        <v>713</v>
      </c>
      <c r="H1101" s="107" t="s">
        <v>1233</v>
      </c>
      <c r="I1101" s="107">
        <v>1</v>
      </c>
      <c r="J1101" s="107" t="s">
        <v>1233</v>
      </c>
      <c r="K1101" s="107" t="s">
        <v>1233</v>
      </c>
      <c r="L1101" s="107" t="s">
        <v>1233</v>
      </c>
      <c r="O1101" s="84" t="s">
        <v>1133</v>
      </c>
      <c r="P1101" s="62">
        <v>0.36458333333333331</v>
      </c>
      <c r="Q1101" s="45" t="s">
        <v>1191</v>
      </c>
      <c r="R1101" s="45" t="s">
        <v>1232</v>
      </c>
      <c r="S1101" s="45" t="s">
        <v>716</v>
      </c>
      <c r="T1101" s="107">
        <v>1</v>
      </c>
    </row>
    <row r="1102" spans="4:20" ht="15.6" x14ac:dyDescent="0.3">
      <c r="D1102" s="62">
        <v>0.76041666666666663</v>
      </c>
      <c r="E1102" s="45" t="s">
        <v>1176</v>
      </c>
      <c r="F1102" s="45" t="s">
        <v>1342</v>
      </c>
      <c r="G1102" s="45" t="s">
        <v>1083</v>
      </c>
      <c r="H1102" s="107" t="s">
        <v>1233</v>
      </c>
      <c r="I1102" s="107" t="s">
        <v>1233</v>
      </c>
      <c r="J1102" s="107" t="s">
        <v>1233</v>
      </c>
      <c r="K1102" s="107">
        <v>1</v>
      </c>
      <c r="L1102" s="107" t="s">
        <v>1233</v>
      </c>
      <c r="O1102" s="84" t="s">
        <v>1133</v>
      </c>
      <c r="P1102" s="62">
        <v>0.36458333333333331</v>
      </c>
      <c r="Q1102" s="45" t="s">
        <v>1132</v>
      </c>
      <c r="R1102" s="45" t="s">
        <v>1302</v>
      </c>
      <c r="S1102" s="45" t="s">
        <v>489</v>
      </c>
      <c r="T1102" s="107">
        <v>1</v>
      </c>
    </row>
    <row r="1103" spans="4:20" ht="15.6" x14ac:dyDescent="0.3">
      <c r="D1103" s="62">
        <v>0.76041666666666663</v>
      </c>
      <c r="E1103" s="45" t="s">
        <v>1125</v>
      </c>
      <c r="F1103" s="45" t="s">
        <v>1287</v>
      </c>
      <c r="G1103" s="45" t="s">
        <v>161</v>
      </c>
      <c r="H1103" s="107" t="s">
        <v>1233</v>
      </c>
      <c r="I1103" s="107" t="s">
        <v>1233</v>
      </c>
      <c r="J1103" s="107">
        <v>1</v>
      </c>
      <c r="K1103" s="107" t="s">
        <v>1233</v>
      </c>
      <c r="L1103" s="107">
        <v>1</v>
      </c>
      <c r="O1103" s="84" t="s">
        <v>1133</v>
      </c>
      <c r="P1103" s="62">
        <v>0.36458333333333331</v>
      </c>
      <c r="Q1103" s="45" t="s">
        <v>1132</v>
      </c>
      <c r="R1103" s="45" t="s">
        <v>1302</v>
      </c>
      <c r="S1103" s="45" t="s">
        <v>282</v>
      </c>
      <c r="T1103" s="107">
        <v>1</v>
      </c>
    </row>
    <row r="1104" spans="4:20" ht="15.6" x14ac:dyDescent="0.3">
      <c r="D1104" s="62">
        <v>0.76041666666666663</v>
      </c>
      <c r="E1104" s="45" t="s">
        <v>1125</v>
      </c>
      <c r="F1104" s="45" t="s">
        <v>1287</v>
      </c>
      <c r="G1104" s="45" t="s">
        <v>42</v>
      </c>
      <c r="H1104" s="107" t="s">
        <v>1233</v>
      </c>
      <c r="I1104" s="107" t="s">
        <v>1233</v>
      </c>
      <c r="J1104" s="107" t="s">
        <v>1233</v>
      </c>
      <c r="K1104" s="107" t="s">
        <v>1233</v>
      </c>
      <c r="L1104" s="107">
        <v>1</v>
      </c>
      <c r="O1104" s="84" t="s">
        <v>1133</v>
      </c>
      <c r="P1104" s="62">
        <v>0.36458333333333331</v>
      </c>
      <c r="Q1104" s="45" t="s">
        <v>1207</v>
      </c>
      <c r="R1104" s="45" t="s">
        <v>1342</v>
      </c>
      <c r="S1104" s="45" t="s">
        <v>453</v>
      </c>
      <c r="T1104" s="107">
        <v>1</v>
      </c>
    </row>
    <row r="1105" spans="4:20" ht="15.6" x14ac:dyDescent="0.3">
      <c r="D1105" s="62">
        <v>0.76041666666666663</v>
      </c>
      <c r="E1105" s="45" t="s">
        <v>1125</v>
      </c>
      <c r="F1105" s="45" t="s">
        <v>1287</v>
      </c>
      <c r="G1105" s="45" t="s">
        <v>779</v>
      </c>
      <c r="H1105" s="107">
        <v>1</v>
      </c>
      <c r="I1105" s="107" t="s">
        <v>1233</v>
      </c>
      <c r="J1105" s="107" t="s">
        <v>1233</v>
      </c>
      <c r="K1105" s="107" t="s">
        <v>1233</v>
      </c>
      <c r="L1105" s="107" t="s">
        <v>1233</v>
      </c>
      <c r="O1105" s="84" t="s">
        <v>1133</v>
      </c>
      <c r="P1105" s="62">
        <v>0.36458333333333331</v>
      </c>
      <c r="Q1105" s="45" t="s">
        <v>1207</v>
      </c>
      <c r="R1105" s="45" t="s">
        <v>1342</v>
      </c>
      <c r="S1105" s="45" t="s">
        <v>667</v>
      </c>
      <c r="T1105" s="107">
        <v>1</v>
      </c>
    </row>
    <row r="1106" spans="4:20" ht="15.6" x14ac:dyDescent="0.3">
      <c r="D1106" s="62">
        <v>0.76041666666666663</v>
      </c>
      <c r="E1106" s="45" t="s">
        <v>1125</v>
      </c>
      <c r="F1106" s="45" t="s">
        <v>1287</v>
      </c>
      <c r="G1106" s="45" t="s">
        <v>507</v>
      </c>
      <c r="H1106" s="107" t="s">
        <v>1233</v>
      </c>
      <c r="I1106" s="107" t="s">
        <v>1233</v>
      </c>
      <c r="J1106" s="107" t="s">
        <v>1233</v>
      </c>
      <c r="K1106" s="107" t="s">
        <v>1233</v>
      </c>
      <c r="L1106" s="107">
        <v>1</v>
      </c>
      <c r="O1106" s="84" t="s">
        <v>1133</v>
      </c>
      <c r="P1106" s="62">
        <v>0.36458333333333331</v>
      </c>
      <c r="Q1106" s="45" t="s">
        <v>1207</v>
      </c>
      <c r="R1106" s="45" t="s">
        <v>1342</v>
      </c>
      <c r="S1106" s="45" t="s">
        <v>243</v>
      </c>
      <c r="T1106" s="107">
        <v>1</v>
      </c>
    </row>
    <row r="1107" spans="4:20" ht="15.6" x14ac:dyDescent="0.3">
      <c r="D1107" s="62">
        <v>0.76041666666666663</v>
      </c>
      <c r="E1107" s="45" t="s">
        <v>1125</v>
      </c>
      <c r="F1107" s="45" t="s">
        <v>1287</v>
      </c>
      <c r="G1107" s="45" t="s">
        <v>988</v>
      </c>
      <c r="H1107" s="107">
        <v>1</v>
      </c>
      <c r="I1107" s="107" t="s">
        <v>1233</v>
      </c>
      <c r="J1107" s="107">
        <v>1</v>
      </c>
      <c r="K1107" s="107" t="s">
        <v>1233</v>
      </c>
      <c r="L1107" s="107" t="s">
        <v>1233</v>
      </c>
      <c r="O1107" s="84" t="s">
        <v>1133</v>
      </c>
      <c r="P1107" s="62">
        <v>0.36458333333333331</v>
      </c>
      <c r="Q1107" s="45" t="s">
        <v>1195</v>
      </c>
      <c r="R1107" s="45" t="s">
        <v>1302</v>
      </c>
      <c r="S1107" s="45" t="s">
        <v>110</v>
      </c>
      <c r="T1107" s="107">
        <v>1</v>
      </c>
    </row>
    <row r="1108" spans="4:20" ht="15.6" x14ac:dyDescent="0.3">
      <c r="D1108" s="62">
        <v>0.76041666666666663</v>
      </c>
      <c r="E1108" s="45" t="s">
        <v>1139</v>
      </c>
      <c r="F1108" s="45" t="s">
        <v>1287</v>
      </c>
      <c r="G1108" s="45" t="s">
        <v>158</v>
      </c>
      <c r="H1108" s="107" t="s">
        <v>1233</v>
      </c>
      <c r="I1108" s="107">
        <v>1</v>
      </c>
      <c r="J1108" s="107" t="s">
        <v>1233</v>
      </c>
      <c r="K1108" s="107" t="s">
        <v>1233</v>
      </c>
      <c r="L1108" s="107" t="s">
        <v>1233</v>
      </c>
      <c r="O1108" s="84" t="s">
        <v>1133</v>
      </c>
      <c r="P1108" s="62">
        <v>0.36458333333333331</v>
      </c>
      <c r="Q1108" s="45" t="s">
        <v>1195</v>
      </c>
      <c r="R1108" s="45" t="s">
        <v>1302</v>
      </c>
      <c r="S1108" s="45" t="s">
        <v>993</v>
      </c>
      <c r="T1108" s="107">
        <v>1</v>
      </c>
    </row>
    <row r="1109" spans="4:20" ht="15.6" x14ac:dyDescent="0.3">
      <c r="D1109" s="62">
        <v>0.76041666666666663</v>
      </c>
      <c r="E1109" s="45" t="s">
        <v>1139</v>
      </c>
      <c r="F1109" s="45" t="s">
        <v>1287</v>
      </c>
      <c r="G1109" s="45" t="s">
        <v>101</v>
      </c>
      <c r="H1109" s="107" t="s">
        <v>1233</v>
      </c>
      <c r="I1109" s="107" t="s">
        <v>1233</v>
      </c>
      <c r="J1109" s="107" t="s">
        <v>1233</v>
      </c>
      <c r="K1109" s="107">
        <v>1</v>
      </c>
      <c r="L1109" s="107" t="s">
        <v>1233</v>
      </c>
      <c r="O1109" s="84" t="s">
        <v>1133</v>
      </c>
      <c r="P1109" s="62">
        <v>0.36458333333333331</v>
      </c>
      <c r="Q1109" s="45" t="s">
        <v>1159</v>
      </c>
      <c r="R1109" s="45" t="s">
        <v>1287</v>
      </c>
      <c r="S1109" s="45" t="s">
        <v>382</v>
      </c>
      <c r="T1109" s="107">
        <v>1</v>
      </c>
    </row>
    <row r="1110" spans="4:20" ht="15.6" x14ac:dyDescent="0.3">
      <c r="D1110" s="62">
        <v>0.76041666666666663</v>
      </c>
      <c r="E1110" s="45" t="s">
        <v>1139</v>
      </c>
      <c r="F1110" s="45" t="s">
        <v>1287</v>
      </c>
      <c r="G1110" s="45" t="s">
        <v>803</v>
      </c>
      <c r="H1110" s="107" t="s">
        <v>1233</v>
      </c>
      <c r="I1110" s="107" t="s">
        <v>1233</v>
      </c>
      <c r="J1110" s="107" t="s">
        <v>1233</v>
      </c>
      <c r="K1110" s="107">
        <v>1</v>
      </c>
      <c r="L1110" s="107" t="s">
        <v>1233</v>
      </c>
      <c r="O1110" s="84" t="s">
        <v>1133</v>
      </c>
      <c r="P1110" s="62">
        <v>0.36458333333333331</v>
      </c>
      <c r="Q1110" s="45" t="s">
        <v>1159</v>
      </c>
      <c r="R1110" s="45" t="s">
        <v>1287</v>
      </c>
      <c r="S1110" s="45" t="s">
        <v>241</v>
      </c>
      <c r="T1110" s="107">
        <v>1</v>
      </c>
    </row>
    <row r="1111" spans="4:20" ht="15.6" x14ac:dyDescent="0.3">
      <c r="D1111" s="62">
        <v>0.76041666666666663</v>
      </c>
      <c r="E1111" s="45" t="s">
        <v>1139</v>
      </c>
      <c r="F1111" s="45" t="s">
        <v>1287</v>
      </c>
      <c r="G1111" s="45" t="s">
        <v>233</v>
      </c>
      <c r="H1111" s="107" t="s">
        <v>1233</v>
      </c>
      <c r="I1111" s="107" t="s">
        <v>1233</v>
      </c>
      <c r="J1111" s="107" t="s">
        <v>1233</v>
      </c>
      <c r="K1111" s="107">
        <v>1</v>
      </c>
      <c r="L1111" s="107" t="s">
        <v>1233</v>
      </c>
      <c r="O1111" s="84" t="s">
        <v>1133</v>
      </c>
      <c r="P1111" s="62">
        <v>0.36458333333333331</v>
      </c>
      <c r="Q1111" s="45" t="s">
        <v>1200</v>
      </c>
      <c r="R1111" s="45" t="s">
        <v>1232</v>
      </c>
      <c r="S1111" s="45" t="s">
        <v>611</v>
      </c>
      <c r="T1111" s="107">
        <v>1</v>
      </c>
    </row>
    <row r="1112" spans="4:20" ht="15.6" x14ac:dyDescent="0.3">
      <c r="D1112" s="62">
        <v>0.76041666666666663</v>
      </c>
      <c r="E1112" s="45" t="s">
        <v>1139</v>
      </c>
      <c r="F1112" s="45" t="s">
        <v>1287</v>
      </c>
      <c r="G1112" s="45" t="s">
        <v>1096</v>
      </c>
      <c r="H1112" s="107" t="s">
        <v>1233</v>
      </c>
      <c r="I1112" s="107">
        <v>1</v>
      </c>
      <c r="J1112" s="107" t="s">
        <v>1233</v>
      </c>
      <c r="K1112" s="107" t="s">
        <v>1233</v>
      </c>
      <c r="L1112" s="107" t="s">
        <v>1233</v>
      </c>
      <c r="O1112" s="84" t="s">
        <v>1133</v>
      </c>
      <c r="P1112" s="62">
        <v>0.36458333333333331</v>
      </c>
      <c r="Q1112" s="45" t="s">
        <v>1180</v>
      </c>
      <c r="R1112" s="45" t="s">
        <v>1342</v>
      </c>
      <c r="S1112" s="45" t="s">
        <v>489</v>
      </c>
      <c r="T1112" s="107">
        <v>1</v>
      </c>
    </row>
    <row r="1113" spans="4:20" ht="15.6" x14ac:dyDescent="0.3">
      <c r="D1113" s="62">
        <v>0.76041666666666663</v>
      </c>
      <c r="E1113" s="45" t="s">
        <v>1139</v>
      </c>
      <c r="F1113" s="45" t="s">
        <v>1287</v>
      </c>
      <c r="G1113" s="45" t="s">
        <v>255</v>
      </c>
      <c r="H1113" s="107" t="s">
        <v>1233</v>
      </c>
      <c r="I1113" s="107">
        <v>1</v>
      </c>
      <c r="J1113" s="107" t="s">
        <v>1233</v>
      </c>
      <c r="K1113" s="107" t="s">
        <v>1233</v>
      </c>
      <c r="L1113" s="107" t="s">
        <v>1233</v>
      </c>
      <c r="O1113" s="84" t="s">
        <v>1133</v>
      </c>
      <c r="P1113" s="62">
        <v>0.36458333333333331</v>
      </c>
      <c r="Q1113" s="45" t="s">
        <v>2211</v>
      </c>
      <c r="R1113" s="45" t="s">
        <v>1302</v>
      </c>
      <c r="S1113" s="45" t="s">
        <v>667</v>
      </c>
      <c r="T1113" s="107">
        <v>1</v>
      </c>
    </row>
    <row r="1114" spans="4:20" ht="15.6" x14ac:dyDescent="0.3">
      <c r="D1114" s="62">
        <v>0.76041666666666663</v>
      </c>
      <c r="E1114" s="45" t="s">
        <v>1205</v>
      </c>
      <c r="F1114" s="45" t="s">
        <v>1232</v>
      </c>
      <c r="G1114" s="45" t="s">
        <v>411</v>
      </c>
      <c r="H1114" s="107" t="s">
        <v>1233</v>
      </c>
      <c r="I1114" s="107" t="s">
        <v>1233</v>
      </c>
      <c r="J1114" s="107" t="s">
        <v>1233</v>
      </c>
      <c r="K1114" s="107">
        <v>1</v>
      </c>
      <c r="L1114" s="107" t="s">
        <v>1233</v>
      </c>
      <c r="O1114" s="84" t="s">
        <v>1133</v>
      </c>
      <c r="P1114" s="62">
        <v>0.36458333333333331</v>
      </c>
      <c r="Q1114" s="45" t="s">
        <v>1214</v>
      </c>
      <c r="R1114" s="45" t="s">
        <v>1332</v>
      </c>
      <c r="S1114" s="45" t="s">
        <v>857</v>
      </c>
      <c r="T1114" s="107">
        <v>1</v>
      </c>
    </row>
    <row r="1115" spans="4:20" ht="15.6" x14ac:dyDescent="0.3">
      <c r="D1115" s="62">
        <v>0.76041666666666663</v>
      </c>
      <c r="E1115" s="45" t="s">
        <v>1205</v>
      </c>
      <c r="F1115" s="45" t="s">
        <v>1232</v>
      </c>
      <c r="G1115" s="45" t="s">
        <v>861</v>
      </c>
      <c r="H1115" s="107" t="s">
        <v>1233</v>
      </c>
      <c r="I1115" s="107">
        <v>1</v>
      </c>
      <c r="J1115" s="107" t="s">
        <v>1233</v>
      </c>
      <c r="K1115" s="107" t="s">
        <v>1233</v>
      </c>
      <c r="L1115" s="107" t="s">
        <v>1233</v>
      </c>
      <c r="O1115" s="84" t="s">
        <v>1133</v>
      </c>
      <c r="P1115" s="62">
        <v>0.39583333333333331</v>
      </c>
      <c r="Q1115" s="45" t="s">
        <v>1208</v>
      </c>
      <c r="R1115" s="45" t="s">
        <v>1332</v>
      </c>
      <c r="S1115" s="45" t="s">
        <v>290</v>
      </c>
      <c r="T1115" s="107">
        <v>1</v>
      </c>
    </row>
    <row r="1116" spans="4:20" ht="15.6" x14ac:dyDescent="0.3">
      <c r="D1116" s="62">
        <v>0.76041666666666663</v>
      </c>
      <c r="E1116" s="45" t="s">
        <v>1205</v>
      </c>
      <c r="F1116" s="45" t="s">
        <v>1232</v>
      </c>
      <c r="G1116" s="45" t="s">
        <v>255</v>
      </c>
      <c r="H1116" s="107" t="s">
        <v>1233</v>
      </c>
      <c r="I1116" s="107" t="s">
        <v>1233</v>
      </c>
      <c r="J1116" s="107" t="s">
        <v>1233</v>
      </c>
      <c r="K1116" s="107">
        <v>1</v>
      </c>
      <c r="L1116" s="107" t="s">
        <v>1233</v>
      </c>
      <c r="O1116" s="84" t="s">
        <v>1133</v>
      </c>
      <c r="P1116" s="62">
        <v>0.39583333333333331</v>
      </c>
      <c r="Q1116" s="45" t="s">
        <v>1138</v>
      </c>
      <c r="R1116" s="45" t="s">
        <v>1287</v>
      </c>
      <c r="S1116" s="45" t="s">
        <v>453</v>
      </c>
      <c r="T1116" s="107">
        <v>1</v>
      </c>
    </row>
    <row r="1117" spans="4:20" ht="15.6" x14ac:dyDescent="0.3">
      <c r="D1117" s="62">
        <v>0.76041666666666663</v>
      </c>
      <c r="E1117" s="45" t="s">
        <v>1191</v>
      </c>
      <c r="F1117" s="45" t="s">
        <v>1232</v>
      </c>
      <c r="G1117" s="45" t="s">
        <v>104</v>
      </c>
      <c r="H1117" s="107" t="s">
        <v>1233</v>
      </c>
      <c r="I1117" s="107" t="s">
        <v>1233</v>
      </c>
      <c r="J1117" s="107">
        <v>1</v>
      </c>
      <c r="K1117" s="107">
        <v>1</v>
      </c>
      <c r="L1117" s="107" t="s">
        <v>1233</v>
      </c>
      <c r="O1117" s="84" t="s">
        <v>1133</v>
      </c>
      <c r="P1117" s="62">
        <v>0.39583333333333331</v>
      </c>
      <c r="Q1117" s="45" t="s">
        <v>1138</v>
      </c>
      <c r="R1117" s="45" t="s">
        <v>1287</v>
      </c>
      <c r="S1117" s="45" t="s">
        <v>268</v>
      </c>
      <c r="T1117" s="107">
        <v>1</v>
      </c>
    </row>
    <row r="1118" spans="4:20" ht="15.6" x14ac:dyDescent="0.3">
      <c r="D1118" s="62">
        <v>0.76041666666666663</v>
      </c>
      <c r="E1118" s="45" t="s">
        <v>1191</v>
      </c>
      <c r="F1118" s="45" t="s">
        <v>1232</v>
      </c>
      <c r="G1118" s="45" t="s">
        <v>695</v>
      </c>
      <c r="H1118" s="107">
        <v>1</v>
      </c>
      <c r="I1118" s="107" t="s">
        <v>1233</v>
      </c>
      <c r="J1118" s="107" t="s">
        <v>1233</v>
      </c>
      <c r="K1118" s="107" t="s">
        <v>1233</v>
      </c>
      <c r="L1118" s="107" t="s">
        <v>1233</v>
      </c>
      <c r="O1118" s="84" t="s">
        <v>1133</v>
      </c>
      <c r="P1118" s="62">
        <v>0.39583333333333331</v>
      </c>
      <c r="Q1118" s="45" t="s">
        <v>1138</v>
      </c>
      <c r="R1118" s="45" t="s">
        <v>1287</v>
      </c>
      <c r="S1118" s="45" t="s">
        <v>480</v>
      </c>
      <c r="T1118" s="107">
        <v>1</v>
      </c>
    </row>
    <row r="1119" spans="4:20" ht="15.6" x14ac:dyDescent="0.3">
      <c r="D1119" s="62">
        <v>0.76041666666666663</v>
      </c>
      <c r="E1119" s="45" t="s">
        <v>1191</v>
      </c>
      <c r="F1119" s="45" t="s">
        <v>1232</v>
      </c>
      <c r="G1119" s="45" t="s">
        <v>486</v>
      </c>
      <c r="H1119" s="107" t="s">
        <v>1233</v>
      </c>
      <c r="I1119" s="107" t="s">
        <v>1233</v>
      </c>
      <c r="J1119" s="107" t="s">
        <v>1233</v>
      </c>
      <c r="K1119" s="107" t="s">
        <v>1233</v>
      </c>
      <c r="L1119" s="107">
        <v>1</v>
      </c>
      <c r="O1119" s="84" t="s">
        <v>1133</v>
      </c>
      <c r="P1119" s="62">
        <v>0.39583333333333331</v>
      </c>
      <c r="Q1119" s="45" t="s">
        <v>1127</v>
      </c>
      <c r="R1119" s="45" t="s">
        <v>1287</v>
      </c>
      <c r="S1119" s="45" t="s">
        <v>857</v>
      </c>
      <c r="T1119" s="107">
        <v>1</v>
      </c>
    </row>
    <row r="1120" spans="4:20" ht="15.6" x14ac:dyDescent="0.3">
      <c r="D1120" s="62">
        <v>0.76041666666666663</v>
      </c>
      <c r="E1120" s="45" t="s">
        <v>1132</v>
      </c>
      <c r="F1120" s="45" t="s">
        <v>1302</v>
      </c>
      <c r="G1120" s="45" t="s">
        <v>152</v>
      </c>
      <c r="H1120" s="107" t="s">
        <v>1233</v>
      </c>
      <c r="I1120" s="107">
        <v>1</v>
      </c>
      <c r="J1120" s="107" t="s">
        <v>1233</v>
      </c>
      <c r="K1120" s="107" t="s">
        <v>1233</v>
      </c>
      <c r="L1120" s="107" t="s">
        <v>1233</v>
      </c>
      <c r="O1120" s="84" t="s">
        <v>1133</v>
      </c>
      <c r="P1120" s="62">
        <v>0.39583333333333331</v>
      </c>
      <c r="Q1120" s="45" t="s">
        <v>1122</v>
      </c>
      <c r="R1120" s="45" t="s">
        <v>1287</v>
      </c>
      <c r="S1120" s="45" t="s">
        <v>950</v>
      </c>
      <c r="T1120" s="107">
        <v>1</v>
      </c>
    </row>
    <row r="1121" spans="4:20" ht="15.6" x14ac:dyDescent="0.3">
      <c r="D1121" s="62">
        <v>0.76041666666666663</v>
      </c>
      <c r="E1121" s="45" t="s">
        <v>1132</v>
      </c>
      <c r="F1121" s="45" t="s">
        <v>1302</v>
      </c>
      <c r="G1121" s="45" t="s">
        <v>526</v>
      </c>
      <c r="H1121" s="107" t="s">
        <v>1233</v>
      </c>
      <c r="I1121" s="107">
        <v>1</v>
      </c>
      <c r="J1121" s="107" t="s">
        <v>1233</v>
      </c>
      <c r="K1121" s="107" t="s">
        <v>1233</v>
      </c>
      <c r="L1121" s="107" t="s">
        <v>1233</v>
      </c>
      <c r="O1121" s="84" t="s">
        <v>1133</v>
      </c>
      <c r="P1121" s="62">
        <v>0.39583333333333331</v>
      </c>
      <c r="Q1121" s="45" t="s">
        <v>1176</v>
      </c>
      <c r="R1121" s="45" t="s">
        <v>1342</v>
      </c>
      <c r="S1121" s="45" t="s">
        <v>541</v>
      </c>
      <c r="T1121" s="107">
        <v>1</v>
      </c>
    </row>
    <row r="1122" spans="4:20" ht="15.6" x14ac:dyDescent="0.3">
      <c r="D1122" s="62">
        <v>0.76041666666666663</v>
      </c>
      <c r="E1122" s="45" t="s">
        <v>1132</v>
      </c>
      <c r="F1122" s="45" t="s">
        <v>1302</v>
      </c>
      <c r="G1122" s="45" t="s">
        <v>695</v>
      </c>
      <c r="H1122" s="107" t="s">
        <v>1233</v>
      </c>
      <c r="I1122" s="107" t="s">
        <v>1233</v>
      </c>
      <c r="J1122" s="107">
        <v>1</v>
      </c>
      <c r="K1122" s="107" t="s">
        <v>1233</v>
      </c>
      <c r="L1122" s="107" t="s">
        <v>1233</v>
      </c>
      <c r="O1122" s="84" t="s">
        <v>1133</v>
      </c>
      <c r="P1122" s="62">
        <v>0.39583333333333331</v>
      </c>
      <c r="Q1122" s="45" t="s">
        <v>1176</v>
      </c>
      <c r="R1122" s="45" t="s">
        <v>1342</v>
      </c>
      <c r="S1122" s="45" t="s">
        <v>857</v>
      </c>
      <c r="T1122" s="107">
        <v>1</v>
      </c>
    </row>
    <row r="1123" spans="4:20" ht="15.6" x14ac:dyDescent="0.3">
      <c r="D1123" s="62">
        <v>0.76041666666666663</v>
      </c>
      <c r="E1123" s="45" t="s">
        <v>1132</v>
      </c>
      <c r="F1123" s="45" t="s">
        <v>1302</v>
      </c>
      <c r="G1123" s="45" t="s">
        <v>865</v>
      </c>
      <c r="H1123" s="107" t="s">
        <v>1233</v>
      </c>
      <c r="I1123" s="107" t="s">
        <v>1233</v>
      </c>
      <c r="J1123" s="107">
        <v>1</v>
      </c>
      <c r="K1123" s="107" t="s">
        <v>1233</v>
      </c>
      <c r="L1123" s="107" t="s">
        <v>1233</v>
      </c>
      <c r="O1123" s="84" t="s">
        <v>1133</v>
      </c>
      <c r="P1123" s="62">
        <v>0.39583333333333331</v>
      </c>
      <c r="Q1123" s="45" t="s">
        <v>1157</v>
      </c>
      <c r="R1123" s="45" t="s">
        <v>1232</v>
      </c>
      <c r="S1123" s="45" t="s">
        <v>489</v>
      </c>
      <c r="T1123" s="107">
        <v>1</v>
      </c>
    </row>
    <row r="1124" spans="4:20" ht="15.6" x14ac:dyDescent="0.3">
      <c r="D1124" s="62">
        <v>0.76041666666666663</v>
      </c>
      <c r="E1124" s="45" t="s">
        <v>1211</v>
      </c>
      <c r="F1124" s="45" t="s">
        <v>1302</v>
      </c>
      <c r="G1124" s="45" t="s">
        <v>179</v>
      </c>
      <c r="H1124" s="107">
        <v>1</v>
      </c>
      <c r="I1124" s="107" t="s">
        <v>1233</v>
      </c>
      <c r="J1124" s="107" t="s">
        <v>1233</v>
      </c>
      <c r="K1124" s="107" t="s">
        <v>1233</v>
      </c>
      <c r="L1124" s="107" t="s">
        <v>1233</v>
      </c>
      <c r="O1124" s="84" t="s">
        <v>1133</v>
      </c>
      <c r="P1124" s="62">
        <v>0.39583333333333331</v>
      </c>
      <c r="Q1124" s="45" t="s">
        <v>1157</v>
      </c>
      <c r="R1124" s="45" t="s">
        <v>1232</v>
      </c>
      <c r="S1124" s="45" t="s">
        <v>282</v>
      </c>
      <c r="T1124" s="107">
        <v>1</v>
      </c>
    </row>
    <row r="1125" spans="4:20" ht="15.6" x14ac:dyDescent="0.3">
      <c r="D1125" s="62">
        <v>0.76041666666666663</v>
      </c>
      <c r="E1125" s="45" t="s">
        <v>1211</v>
      </c>
      <c r="F1125" s="45" t="s">
        <v>1302</v>
      </c>
      <c r="G1125" s="45" t="s">
        <v>176</v>
      </c>
      <c r="H1125" s="107" t="s">
        <v>1233</v>
      </c>
      <c r="I1125" s="107" t="s">
        <v>1233</v>
      </c>
      <c r="J1125" s="107" t="s">
        <v>1233</v>
      </c>
      <c r="K1125" s="107">
        <v>1</v>
      </c>
      <c r="L1125" s="107" t="s">
        <v>1233</v>
      </c>
      <c r="O1125" s="84" t="s">
        <v>1133</v>
      </c>
      <c r="P1125" s="62">
        <v>0.39583333333333331</v>
      </c>
      <c r="Q1125" s="45" t="s">
        <v>1163</v>
      </c>
      <c r="R1125" s="45" t="s">
        <v>1287</v>
      </c>
      <c r="S1125" s="45" t="s">
        <v>782</v>
      </c>
      <c r="T1125" s="107">
        <v>1</v>
      </c>
    </row>
    <row r="1126" spans="4:20" ht="15.6" x14ac:dyDescent="0.3">
      <c r="D1126" s="62">
        <v>0.76041666666666663</v>
      </c>
      <c r="E1126" s="45" t="s">
        <v>1211</v>
      </c>
      <c r="F1126" s="45" t="s">
        <v>1302</v>
      </c>
      <c r="G1126" s="45" t="s">
        <v>233</v>
      </c>
      <c r="H1126" s="107" t="s">
        <v>1233</v>
      </c>
      <c r="I1126" s="107" t="s">
        <v>1233</v>
      </c>
      <c r="J1126" s="107">
        <v>1</v>
      </c>
      <c r="K1126" s="107" t="s">
        <v>1233</v>
      </c>
      <c r="L1126" s="107" t="s">
        <v>1233</v>
      </c>
      <c r="O1126" s="84" t="s">
        <v>1133</v>
      </c>
      <c r="P1126" s="62">
        <v>0.39583333333333331</v>
      </c>
      <c r="Q1126" s="45" t="s">
        <v>1191</v>
      </c>
      <c r="R1126" s="45" t="s">
        <v>1232</v>
      </c>
      <c r="S1126" s="45" t="s">
        <v>667</v>
      </c>
      <c r="T1126" s="107">
        <v>1</v>
      </c>
    </row>
    <row r="1127" spans="4:20" ht="15.6" x14ac:dyDescent="0.3">
      <c r="D1127" s="62">
        <v>0.76041666666666663</v>
      </c>
      <c r="E1127" s="45" t="s">
        <v>1211</v>
      </c>
      <c r="F1127" s="45" t="s">
        <v>1302</v>
      </c>
      <c r="G1127" s="45" t="s">
        <v>734</v>
      </c>
      <c r="H1127" s="107" t="s">
        <v>1233</v>
      </c>
      <c r="I1127" s="107">
        <v>1</v>
      </c>
      <c r="J1127" s="107" t="s">
        <v>1233</v>
      </c>
      <c r="K1127" s="107" t="s">
        <v>1233</v>
      </c>
      <c r="L1127" s="107" t="s">
        <v>1233</v>
      </c>
      <c r="O1127" s="84" t="s">
        <v>1133</v>
      </c>
      <c r="P1127" s="62">
        <v>0.39583333333333331</v>
      </c>
      <c r="Q1127" s="45" t="s">
        <v>1132</v>
      </c>
      <c r="R1127" s="45" t="s">
        <v>1302</v>
      </c>
      <c r="S1127" s="45" t="s">
        <v>328</v>
      </c>
      <c r="T1127" s="107">
        <v>1</v>
      </c>
    </row>
    <row r="1128" spans="4:20" ht="15.6" x14ac:dyDescent="0.3">
      <c r="D1128" s="62">
        <v>0.76041666666666663</v>
      </c>
      <c r="E1128" s="45" t="s">
        <v>1211</v>
      </c>
      <c r="F1128" s="45" t="s">
        <v>1302</v>
      </c>
      <c r="G1128" s="45" t="s">
        <v>1090</v>
      </c>
      <c r="H1128" s="107">
        <v>1</v>
      </c>
      <c r="I1128" s="107" t="s">
        <v>1233</v>
      </c>
      <c r="J1128" s="107" t="s">
        <v>1233</v>
      </c>
      <c r="K1128" s="107" t="s">
        <v>1233</v>
      </c>
      <c r="L1128" s="107" t="s">
        <v>1233</v>
      </c>
      <c r="O1128" s="84" t="s">
        <v>1133</v>
      </c>
      <c r="P1128" s="62">
        <v>0.39583333333333331</v>
      </c>
      <c r="Q1128" s="45" t="s">
        <v>1132</v>
      </c>
      <c r="R1128" s="45" t="s">
        <v>1302</v>
      </c>
      <c r="S1128" s="45" t="s">
        <v>480</v>
      </c>
      <c r="T1128" s="107">
        <v>1</v>
      </c>
    </row>
    <row r="1129" spans="4:20" ht="15.6" x14ac:dyDescent="0.3">
      <c r="D1129" s="62">
        <v>0.76041666666666663</v>
      </c>
      <c r="E1129" s="45" t="s">
        <v>1145</v>
      </c>
      <c r="F1129" s="45" t="s">
        <v>1287</v>
      </c>
      <c r="G1129" s="45" t="s">
        <v>185</v>
      </c>
      <c r="H1129" s="107" t="s">
        <v>1233</v>
      </c>
      <c r="I1129" s="107" t="s">
        <v>1233</v>
      </c>
      <c r="J1129" s="107" t="s">
        <v>1233</v>
      </c>
      <c r="K1129" s="107">
        <v>1</v>
      </c>
      <c r="L1129" s="107" t="s">
        <v>1233</v>
      </c>
      <c r="O1129" s="84" t="s">
        <v>1133</v>
      </c>
      <c r="P1129" s="62">
        <v>0.39583333333333331</v>
      </c>
      <c r="Q1129" s="45" t="s">
        <v>1207</v>
      </c>
      <c r="R1129" s="45" t="s">
        <v>1342</v>
      </c>
      <c r="S1129" s="45" t="s">
        <v>611</v>
      </c>
      <c r="T1129" s="107">
        <v>1</v>
      </c>
    </row>
    <row r="1130" spans="4:20" ht="15.6" x14ac:dyDescent="0.3">
      <c r="D1130" s="62">
        <v>0.76041666666666663</v>
      </c>
      <c r="E1130" s="45" t="s">
        <v>1145</v>
      </c>
      <c r="F1130" s="45" t="s">
        <v>1287</v>
      </c>
      <c r="G1130" s="45" t="s">
        <v>92</v>
      </c>
      <c r="H1130" s="107" t="s">
        <v>1233</v>
      </c>
      <c r="I1130" s="107" t="s">
        <v>1233</v>
      </c>
      <c r="J1130" s="107" t="s">
        <v>1233</v>
      </c>
      <c r="K1130" s="107">
        <v>1</v>
      </c>
      <c r="L1130" s="107" t="s">
        <v>1233</v>
      </c>
      <c r="O1130" s="84" t="s">
        <v>1133</v>
      </c>
      <c r="P1130" s="62">
        <v>0.39583333333333331</v>
      </c>
      <c r="Q1130" s="45" t="s">
        <v>1195</v>
      </c>
      <c r="R1130" s="45" t="s">
        <v>1302</v>
      </c>
      <c r="S1130" s="45" t="s">
        <v>290</v>
      </c>
      <c r="T1130" s="107">
        <v>1</v>
      </c>
    </row>
    <row r="1131" spans="4:20" ht="15.6" x14ac:dyDescent="0.3">
      <c r="D1131" s="62">
        <v>0.76041666666666663</v>
      </c>
      <c r="E1131" s="45" t="s">
        <v>1145</v>
      </c>
      <c r="F1131" s="45" t="s">
        <v>1287</v>
      </c>
      <c r="G1131" s="45" t="s">
        <v>247</v>
      </c>
      <c r="H1131" s="107" t="s">
        <v>1233</v>
      </c>
      <c r="I1131" s="107" t="s">
        <v>1233</v>
      </c>
      <c r="J1131" s="107">
        <v>1</v>
      </c>
      <c r="K1131" s="107" t="s">
        <v>1233</v>
      </c>
      <c r="L1131" s="107" t="s">
        <v>1233</v>
      </c>
      <c r="O1131" s="84" t="s">
        <v>1133</v>
      </c>
      <c r="P1131" s="62">
        <v>0.39583333333333331</v>
      </c>
      <c r="Q1131" s="45" t="s">
        <v>1195</v>
      </c>
      <c r="R1131" s="45" t="s">
        <v>1302</v>
      </c>
      <c r="S1131" s="45" t="s">
        <v>611</v>
      </c>
      <c r="T1131" s="107">
        <v>1</v>
      </c>
    </row>
    <row r="1132" spans="4:20" ht="15.6" x14ac:dyDescent="0.3">
      <c r="D1132" s="62">
        <v>0.76041666666666663</v>
      </c>
      <c r="E1132" s="45" t="s">
        <v>1145</v>
      </c>
      <c r="F1132" s="45" t="s">
        <v>1287</v>
      </c>
      <c r="G1132" s="45" t="s">
        <v>107</v>
      </c>
      <c r="H1132" s="107" t="s">
        <v>1233</v>
      </c>
      <c r="I1132" s="107" t="s">
        <v>1233</v>
      </c>
      <c r="J1132" s="107" t="s">
        <v>1233</v>
      </c>
      <c r="K1132" s="107">
        <v>1</v>
      </c>
      <c r="L1132" s="107" t="s">
        <v>1233</v>
      </c>
      <c r="O1132" s="84" t="s">
        <v>1133</v>
      </c>
      <c r="P1132" s="62">
        <v>0.39583333333333331</v>
      </c>
      <c r="Q1132" s="45" t="s">
        <v>1159</v>
      </c>
      <c r="R1132" s="45" t="s">
        <v>1287</v>
      </c>
      <c r="S1132" s="45" t="s">
        <v>538</v>
      </c>
      <c r="T1132" s="107">
        <v>1</v>
      </c>
    </row>
    <row r="1133" spans="4:20" ht="15.6" x14ac:dyDescent="0.3">
      <c r="D1133" s="62">
        <v>0.76041666666666663</v>
      </c>
      <c r="E1133" s="45" t="s">
        <v>1145</v>
      </c>
      <c r="F1133" s="45" t="s">
        <v>1287</v>
      </c>
      <c r="G1133" s="45" t="s">
        <v>544</v>
      </c>
      <c r="H1133" s="107" t="s">
        <v>1233</v>
      </c>
      <c r="I1133" s="107">
        <v>1</v>
      </c>
      <c r="J1133" s="107" t="s">
        <v>1233</v>
      </c>
      <c r="K1133" s="107" t="s">
        <v>1233</v>
      </c>
      <c r="L1133" s="107" t="s">
        <v>1233</v>
      </c>
      <c r="O1133" s="84" t="s">
        <v>1133</v>
      </c>
      <c r="P1133" s="62">
        <v>0.39583333333333331</v>
      </c>
      <c r="Q1133" s="45" t="s">
        <v>1200</v>
      </c>
      <c r="R1133" s="45" t="s">
        <v>1232</v>
      </c>
      <c r="S1133" s="45" t="s">
        <v>565</v>
      </c>
      <c r="T1133" s="107">
        <v>1</v>
      </c>
    </row>
    <row r="1134" spans="4:20" ht="15.6" x14ac:dyDescent="0.3">
      <c r="D1134" s="62">
        <v>0.76041666666666663</v>
      </c>
      <c r="E1134" s="45" t="s">
        <v>1145</v>
      </c>
      <c r="F1134" s="45" t="s">
        <v>1287</v>
      </c>
      <c r="G1134" s="45" t="s">
        <v>262</v>
      </c>
      <c r="H1134" s="107" t="s">
        <v>1233</v>
      </c>
      <c r="I1134" s="107">
        <v>1</v>
      </c>
      <c r="J1134" s="107" t="s">
        <v>1233</v>
      </c>
      <c r="K1134" s="107" t="s">
        <v>1233</v>
      </c>
      <c r="L1134" s="107" t="s">
        <v>1233</v>
      </c>
      <c r="O1134" s="84" t="s">
        <v>1133</v>
      </c>
      <c r="P1134" s="62">
        <v>0.39583333333333331</v>
      </c>
      <c r="Q1134" s="45" t="s">
        <v>1200</v>
      </c>
      <c r="R1134" s="45" t="s">
        <v>1232</v>
      </c>
      <c r="S1134" s="45" t="s">
        <v>541</v>
      </c>
      <c r="T1134" s="107">
        <v>1</v>
      </c>
    </row>
    <row r="1135" spans="4:20" ht="15.6" x14ac:dyDescent="0.3">
      <c r="D1135" s="62">
        <v>0.76041666666666663</v>
      </c>
      <c r="E1135" s="45" t="s">
        <v>1195</v>
      </c>
      <c r="F1135" s="45" t="s">
        <v>1302</v>
      </c>
      <c r="G1135" s="45" t="s">
        <v>83</v>
      </c>
      <c r="H1135" s="107" t="s">
        <v>1233</v>
      </c>
      <c r="I1135" s="107" t="s">
        <v>1233</v>
      </c>
      <c r="J1135" s="107" t="s">
        <v>1233</v>
      </c>
      <c r="K1135" s="107">
        <v>1</v>
      </c>
      <c r="L1135" s="107" t="s">
        <v>1233</v>
      </c>
      <c r="O1135" s="84" t="s">
        <v>1133</v>
      </c>
      <c r="P1135" s="62">
        <v>0.39583333333333331</v>
      </c>
      <c r="Q1135" s="45" t="s">
        <v>1180</v>
      </c>
      <c r="R1135" s="45" t="s">
        <v>1342</v>
      </c>
      <c r="S1135" s="45" t="s">
        <v>462</v>
      </c>
      <c r="T1135" s="107">
        <v>1</v>
      </c>
    </row>
    <row r="1136" spans="4:20" ht="15.6" x14ac:dyDescent="0.3">
      <c r="D1136" s="62">
        <v>0.76041666666666663</v>
      </c>
      <c r="E1136" s="45" t="s">
        <v>1195</v>
      </c>
      <c r="F1136" s="45" t="s">
        <v>1302</v>
      </c>
      <c r="G1136" s="45" t="s">
        <v>155</v>
      </c>
      <c r="H1136" s="107">
        <v>1</v>
      </c>
      <c r="I1136" s="107" t="s">
        <v>1233</v>
      </c>
      <c r="J1136" s="107" t="s">
        <v>1233</v>
      </c>
      <c r="K1136" s="107" t="s">
        <v>1233</v>
      </c>
      <c r="L1136" s="107" t="s">
        <v>1233</v>
      </c>
      <c r="O1136" s="84" t="s">
        <v>1133</v>
      </c>
      <c r="P1136" s="62">
        <v>0.39583333333333331</v>
      </c>
      <c r="Q1136" s="45" t="s">
        <v>1180</v>
      </c>
      <c r="R1136" s="45" t="s">
        <v>1342</v>
      </c>
      <c r="S1136" s="45" t="s">
        <v>707</v>
      </c>
      <c r="T1136" s="107">
        <v>1</v>
      </c>
    </row>
    <row r="1137" spans="4:20" ht="15.6" x14ac:dyDescent="0.3">
      <c r="D1137" s="62">
        <v>0.76041666666666663</v>
      </c>
      <c r="E1137" s="45" t="s">
        <v>1195</v>
      </c>
      <c r="F1137" s="45" t="s">
        <v>1302</v>
      </c>
      <c r="G1137" s="45" t="s">
        <v>670</v>
      </c>
      <c r="H1137" s="107" t="s">
        <v>1233</v>
      </c>
      <c r="I1137" s="107">
        <v>1</v>
      </c>
      <c r="J1137" s="107" t="s">
        <v>1233</v>
      </c>
      <c r="K1137" s="107" t="s">
        <v>1233</v>
      </c>
      <c r="L1137" s="107" t="s">
        <v>1233</v>
      </c>
      <c r="O1137" s="84" t="s">
        <v>1133</v>
      </c>
      <c r="P1137" s="62">
        <v>0.39583333333333331</v>
      </c>
      <c r="Q1137" s="45" t="s">
        <v>1180</v>
      </c>
      <c r="R1137" s="45" t="s">
        <v>1342</v>
      </c>
      <c r="S1137" s="45" t="s">
        <v>405</v>
      </c>
      <c r="T1137" s="107">
        <v>1</v>
      </c>
    </row>
    <row r="1138" spans="4:20" ht="15.6" x14ac:dyDescent="0.3">
      <c r="D1138" s="62">
        <v>0.76041666666666663</v>
      </c>
      <c r="E1138" s="45" t="s">
        <v>1195</v>
      </c>
      <c r="F1138" s="45" t="s">
        <v>1302</v>
      </c>
      <c r="G1138" s="45" t="s">
        <v>1006</v>
      </c>
      <c r="H1138" s="107" t="s">
        <v>1233</v>
      </c>
      <c r="I1138" s="107" t="s">
        <v>1233</v>
      </c>
      <c r="J1138" s="107" t="s">
        <v>1233</v>
      </c>
      <c r="K1138" s="107" t="s">
        <v>1233</v>
      </c>
      <c r="L1138" s="107">
        <v>1</v>
      </c>
      <c r="O1138" s="84" t="s">
        <v>1133</v>
      </c>
      <c r="P1138" s="62">
        <v>0.39583333333333331</v>
      </c>
      <c r="Q1138" s="45" t="s">
        <v>2211</v>
      </c>
      <c r="R1138" s="45" t="s">
        <v>1302</v>
      </c>
      <c r="S1138" s="45" t="s">
        <v>243</v>
      </c>
      <c r="T1138" s="107">
        <v>1</v>
      </c>
    </row>
    <row r="1139" spans="4:20" ht="15.6" x14ac:dyDescent="0.3">
      <c r="D1139" s="62">
        <v>0.76041666666666663</v>
      </c>
      <c r="E1139" s="45" t="s">
        <v>1184</v>
      </c>
      <c r="F1139" s="45" t="s">
        <v>1342</v>
      </c>
      <c r="G1139" s="45" t="s">
        <v>247</v>
      </c>
      <c r="H1139" s="107" t="s">
        <v>1233</v>
      </c>
      <c r="I1139" s="107" t="s">
        <v>1233</v>
      </c>
      <c r="J1139" s="107">
        <v>1</v>
      </c>
      <c r="K1139" s="107" t="s">
        <v>1233</v>
      </c>
      <c r="L1139" s="107" t="s">
        <v>1233</v>
      </c>
      <c r="O1139" s="84" t="s">
        <v>1133</v>
      </c>
      <c r="P1139" s="62">
        <v>0.39583333333333331</v>
      </c>
      <c r="Q1139" s="45" t="s">
        <v>1214</v>
      </c>
      <c r="R1139" s="45" t="s">
        <v>1332</v>
      </c>
      <c r="S1139" s="45" t="s">
        <v>806</v>
      </c>
      <c r="T1139" s="107">
        <v>1</v>
      </c>
    </row>
    <row r="1140" spans="4:20" ht="15.6" x14ac:dyDescent="0.3">
      <c r="D1140" s="62">
        <v>0.76041666666666663</v>
      </c>
      <c r="E1140" s="45" t="s">
        <v>1184</v>
      </c>
      <c r="F1140" s="45" t="s">
        <v>1342</v>
      </c>
      <c r="G1140" s="45" t="s">
        <v>556</v>
      </c>
      <c r="H1140" s="107">
        <v>1</v>
      </c>
      <c r="I1140" s="107" t="s">
        <v>1233</v>
      </c>
      <c r="J1140" s="107" t="s">
        <v>1233</v>
      </c>
      <c r="K1140" s="107" t="s">
        <v>1233</v>
      </c>
      <c r="L1140" s="107" t="s">
        <v>1233</v>
      </c>
      <c r="O1140" s="84" t="s">
        <v>1133</v>
      </c>
      <c r="P1140" s="62">
        <v>0.44791666666666669</v>
      </c>
      <c r="Q1140" s="45" t="s">
        <v>1208</v>
      </c>
      <c r="R1140" s="45" t="s">
        <v>1332</v>
      </c>
      <c r="S1140" s="45" t="s">
        <v>825</v>
      </c>
      <c r="T1140" s="107">
        <v>1</v>
      </c>
    </row>
    <row r="1141" spans="4:20" ht="15.6" x14ac:dyDescent="0.3">
      <c r="D1141" s="62">
        <v>0.76041666666666663</v>
      </c>
      <c r="E1141" s="45" t="s">
        <v>1184</v>
      </c>
      <c r="F1141" s="45" t="s">
        <v>1342</v>
      </c>
      <c r="G1141" s="45" t="s">
        <v>431</v>
      </c>
      <c r="H1141" s="107" t="s">
        <v>1233</v>
      </c>
      <c r="I1141" s="107" t="s">
        <v>1233</v>
      </c>
      <c r="J1141" s="107" t="s">
        <v>1233</v>
      </c>
      <c r="K1141" s="107">
        <v>1</v>
      </c>
      <c r="L1141" s="107" t="s">
        <v>1233</v>
      </c>
      <c r="O1141" s="84" t="s">
        <v>1133</v>
      </c>
      <c r="P1141" s="62">
        <v>0.44791666666666669</v>
      </c>
      <c r="Q1141" s="45" t="s">
        <v>1138</v>
      </c>
      <c r="R1141" s="45" t="s">
        <v>1287</v>
      </c>
      <c r="S1141" s="45" t="s">
        <v>707</v>
      </c>
      <c r="T1141" s="107">
        <v>1</v>
      </c>
    </row>
    <row r="1142" spans="4:20" ht="15.6" x14ac:dyDescent="0.3">
      <c r="D1142" s="62">
        <v>0.76041666666666663</v>
      </c>
      <c r="E1142" s="45" t="s">
        <v>1184</v>
      </c>
      <c r="F1142" s="45" t="s">
        <v>1342</v>
      </c>
      <c r="G1142" s="45" t="s">
        <v>447</v>
      </c>
      <c r="H1142" s="107" t="s">
        <v>1233</v>
      </c>
      <c r="I1142" s="107">
        <v>1</v>
      </c>
      <c r="J1142" s="107" t="s">
        <v>1233</v>
      </c>
      <c r="K1142" s="107" t="s">
        <v>1233</v>
      </c>
      <c r="L1142" s="107" t="s">
        <v>1233</v>
      </c>
      <c r="O1142" s="84" t="s">
        <v>1133</v>
      </c>
      <c r="P1142" s="62">
        <v>0.44791666666666669</v>
      </c>
      <c r="Q1142" s="45" t="s">
        <v>1138</v>
      </c>
      <c r="R1142" s="45" t="s">
        <v>1287</v>
      </c>
      <c r="S1142" s="45" t="s">
        <v>365</v>
      </c>
      <c r="T1142" s="107">
        <v>1</v>
      </c>
    </row>
    <row r="1143" spans="4:20" ht="15.6" x14ac:dyDescent="0.3">
      <c r="D1143" s="62">
        <v>0.76041666666666663</v>
      </c>
      <c r="E1143" s="45" t="s">
        <v>1324</v>
      </c>
      <c r="F1143" s="45" t="s">
        <v>1287</v>
      </c>
      <c r="G1143" s="45" t="s">
        <v>116</v>
      </c>
      <c r="H1143" s="107" t="s">
        <v>1233</v>
      </c>
      <c r="I1143" s="107" t="s">
        <v>1233</v>
      </c>
      <c r="J1143" s="107">
        <v>1</v>
      </c>
      <c r="K1143" s="107" t="s">
        <v>1233</v>
      </c>
      <c r="L1143" s="107" t="s">
        <v>1233</v>
      </c>
      <c r="O1143" s="84" t="s">
        <v>1133</v>
      </c>
      <c r="P1143" s="62">
        <v>0.44791666666666669</v>
      </c>
      <c r="Q1143" s="45" t="s">
        <v>1127</v>
      </c>
      <c r="R1143" s="45" t="s">
        <v>1287</v>
      </c>
      <c r="S1143" s="45" t="s">
        <v>468</v>
      </c>
      <c r="T1143" s="107">
        <v>1</v>
      </c>
    </row>
    <row r="1144" spans="4:20" ht="15.6" x14ac:dyDescent="0.3">
      <c r="D1144" s="62">
        <v>0.76041666666666663</v>
      </c>
      <c r="E1144" s="45" t="s">
        <v>1324</v>
      </c>
      <c r="F1144" s="45" t="s">
        <v>1287</v>
      </c>
      <c r="G1144" s="45" t="s">
        <v>447</v>
      </c>
      <c r="H1144" s="107" t="s">
        <v>1233</v>
      </c>
      <c r="I1144" s="107">
        <v>1</v>
      </c>
      <c r="J1144" s="107" t="s">
        <v>1233</v>
      </c>
      <c r="K1144" s="107">
        <v>1</v>
      </c>
      <c r="L1144" s="107" t="s">
        <v>1233</v>
      </c>
      <c r="O1144" s="84" t="s">
        <v>1133</v>
      </c>
      <c r="P1144" s="62">
        <v>0.44791666666666669</v>
      </c>
      <c r="Q1144" s="45" t="s">
        <v>1122</v>
      </c>
      <c r="R1144" s="45" t="s">
        <v>1287</v>
      </c>
      <c r="S1144" s="45" t="s">
        <v>954</v>
      </c>
      <c r="T1144" s="107">
        <v>1</v>
      </c>
    </row>
    <row r="1145" spans="4:20" ht="15.6" x14ac:dyDescent="0.3">
      <c r="D1145" s="62">
        <v>0.76041666666666663</v>
      </c>
      <c r="E1145" s="45" t="s">
        <v>1324</v>
      </c>
      <c r="F1145" s="45" t="s">
        <v>1287</v>
      </c>
      <c r="G1145" s="45" t="s">
        <v>255</v>
      </c>
      <c r="H1145" s="107" t="s">
        <v>1233</v>
      </c>
      <c r="I1145" s="107" t="s">
        <v>1233</v>
      </c>
      <c r="J1145" s="107">
        <v>1</v>
      </c>
      <c r="K1145" s="107" t="s">
        <v>1233</v>
      </c>
      <c r="L1145" s="107" t="s">
        <v>1233</v>
      </c>
      <c r="O1145" s="84" t="s">
        <v>1133</v>
      </c>
      <c r="P1145" s="62">
        <v>0.44791666666666669</v>
      </c>
      <c r="Q1145" s="45" t="s">
        <v>1176</v>
      </c>
      <c r="R1145" s="45" t="s">
        <v>1342</v>
      </c>
      <c r="S1145" s="45" t="s">
        <v>574</v>
      </c>
      <c r="T1145" s="107">
        <v>1</v>
      </c>
    </row>
    <row r="1146" spans="4:20" ht="15.6" x14ac:dyDescent="0.3">
      <c r="D1146" s="62">
        <v>0.76041666666666663</v>
      </c>
      <c r="E1146" s="45" t="s">
        <v>1204</v>
      </c>
      <c r="F1146" s="45" t="s">
        <v>1232</v>
      </c>
      <c r="G1146" s="45" t="s">
        <v>874</v>
      </c>
      <c r="H1146" s="107" t="s">
        <v>1233</v>
      </c>
      <c r="I1146" s="107">
        <v>1</v>
      </c>
      <c r="J1146" s="107" t="s">
        <v>1233</v>
      </c>
      <c r="K1146" s="107" t="s">
        <v>1233</v>
      </c>
      <c r="L1146" s="107" t="s">
        <v>1233</v>
      </c>
      <c r="O1146" s="84" t="s">
        <v>1133</v>
      </c>
      <c r="P1146" s="62">
        <v>0.44791666666666669</v>
      </c>
      <c r="Q1146" s="45" t="s">
        <v>1157</v>
      </c>
      <c r="R1146" s="45" t="s">
        <v>1232</v>
      </c>
      <c r="S1146" s="45" t="s">
        <v>268</v>
      </c>
      <c r="T1146" s="107">
        <v>1</v>
      </c>
    </row>
    <row r="1147" spans="4:20" ht="15.6" x14ac:dyDescent="0.3">
      <c r="D1147" s="62">
        <v>0.76041666666666663</v>
      </c>
      <c r="E1147" s="45" t="s">
        <v>1204</v>
      </c>
      <c r="F1147" s="45" t="s">
        <v>1232</v>
      </c>
      <c r="G1147" s="45" t="s">
        <v>315</v>
      </c>
      <c r="H1147" s="107" t="s">
        <v>1233</v>
      </c>
      <c r="I1147" s="107" t="s">
        <v>1233</v>
      </c>
      <c r="J1147" s="107" t="s">
        <v>1233</v>
      </c>
      <c r="K1147" s="107">
        <v>1</v>
      </c>
      <c r="L1147" s="107" t="s">
        <v>1233</v>
      </c>
      <c r="O1147" s="84" t="s">
        <v>1133</v>
      </c>
      <c r="P1147" s="62">
        <v>0.44791666666666669</v>
      </c>
      <c r="Q1147" s="45" t="s">
        <v>1157</v>
      </c>
      <c r="R1147" s="45" t="s">
        <v>1232</v>
      </c>
      <c r="S1147" s="45" t="s">
        <v>405</v>
      </c>
      <c r="T1147" s="107">
        <v>1</v>
      </c>
    </row>
    <row r="1148" spans="4:20" ht="15.6" x14ac:dyDescent="0.3">
      <c r="D1148" s="62">
        <v>0.76041666666666663</v>
      </c>
      <c r="E1148" s="45" t="s">
        <v>1154</v>
      </c>
      <c r="F1148" s="45" t="s">
        <v>1842</v>
      </c>
      <c r="G1148" s="45" t="s">
        <v>176</v>
      </c>
      <c r="H1148" s="107" t="s">
        <v>1233</v>
      </c>
      <c r="I1148" s="107">
        <v>1</v>
      </c>
      <c r="J1148" s="107" t="s">
        <v>1233</v>
      </c>
      <c r="K1148" s="107" t="s">
        <v>1233</v>
      </c>
      <c r="L1148" s="107" t="s">
        <v>1233</v>
      </c>
      <c r="O1148" s="84" t="s">
        <v>1133</v>
      </c>
      <c r="P1148" s="62">
        <v>0.44791666666666669</v>
      </c>
      <c r="Q1148" s="45" t="s">
        <v>1157</v>
      </c>
      <c r="R1148" s="45" t="s">
        <v>1232</v>
      </c>
      <c r="S1148" s="45" t="s">
        <v>480</v>
      </c>
      <c r="T1148" s="107">
        <v>1</v>
      </c>
    </row>
    <row r="1149" spans="4:20" ht="15.6" x14ac:dyDescent="0.3">
      <c r="D1149" s="62">
        <v>0.76041666666666663</v>
      </c>
      <c r="E1149" s="45" t="s">
        <v>1154</v>
      </c>
      <c r="F1149" s="45" t="s">
        <v>1842</v>
      </c>
      <c r="G1149" s="45" t="s">
        <v>414</v>
      </c>
      <c r="H1149" s="107" t="s">
        <v>1233</v>
      </c>
      <c r="I1149" s="107" t="s">
        <v>1233</v>
      </c>
      <c r="J1149" s="107" t="s">
        <v>1233</v>
      </c>
      <c r="K1149" s="107">
        <v>1</v>
      </c>
      <c r="L1149" s="107" t="s">
        <v>1233</v>
      </c>
      <c r="O1149" s="84" t="s">
        <v>1133</v>
      </c>
      <c r="P1149" s="62">
        <v>0.44791666666666669</v>
      </c>
      <c r="Q1149" s="45" t="s">
        <v>1163</v>
      </c>
      <c r="R1149" s="45" t="s">
        <v>1287</v>
      </c>
      <c r="S1149" s="45" t="s">
        <v>574</v>
      </c>
      <c r="T1149" s="107">
        <v>1</v>
      </c>
    </row>
    <row r="1150" spans="4:20" ht="15.6" x14ac:dyDescent="0.3">
      <c r="D1150" s="62">
        <v>0.76041666666666663</v>
      </c>
      <c r="E1150" s="45" t="s">
        <v>1154</v>
      </c>
      <c r="F1150" s="45" t="s">
        <v>1842</v>
      </c>
      <c r="G1150" s="45" t="s">
        <v>318</v>
      </c>
      <c r="H1150" s="107" t="s">
        <v>1233</v>
      </c>
      <c r="I1150" s="107">
        <v>1</v>
      </c>
      <c r="J1150" s="107" t="s">
        <v>1233</v>
      </c>
      <c r="K1150" s="107" t="s">
        <v>1233</v>
      </c>
      <c r="L1150" s="107" t="s">
        <v>1233</v>
      </c>
      <c r="O1150" s="84" t="s">
        <v>1133</v>
      </c>
      <c r="P1150" s="62">
        <v>0.44791666666666669</v>
      </c>
      <c r="Q1150" s="45" t="s">
        <v>1191</v>
      </c>
      <c r="R1150" s="45" t="s">
        <v>1232</v>
      </c>
      <c r="S1150" s="45" t="s">
        <v>538</v>
      </c>
      <c r="T1150" s="107">
        <v>1</v>
      </c>
    </row>
    <row r="1151" spans="4:20" ht="15.6" x14ac:dyDescent="0.3">
      <c r="D1151" s="62">
        <v>0.76041666666666663</v>
      </c>
      <c r="E1151" s="45" t="s">
        <v>1154</v>
      </c>
      <c r="F1151" s="45" t="s">
        <v>1842</v>
      </c>
      <c r="G1151" s="45" t="s">
        <v>831</v>
      </c>
      <c r="H1151" s="107" t="s">
        <v>1233</v>
      </c>
      <c r="I1151" s="107">
        <v>1</v>
      </c>
      <c r="J1151" s="107" t="s">
        <v>1233</v>
      </c>
      <c r="K1151" s="107" t="s">
        <v>1233</v>
      </c>
      <c r="L1151" s="107" t="s">
        <v>1233</v>
      </c>
      <c r="O1151" s="84" t="s">
        <v>1133</v>
      </c>
      <c r="P1151" s="62">
        <v>0.44791666666666669</v>
      </c>
      <c r="Q1151" s="45" t="s">
        <v>1191</v>
      </c>
      <c r="R1151" s="45" t="s">
        <v>1232</v>
      </c>
      <c r="S1151" s="45" t="s">
        <v>950</v>
      </c>
      <c r="T1151" s="107">
        <v>1</v>
      </c>
    </row>
    <row r="1152" spans="4:20" ht="15.6" x14ac:dyDescent="0.3">
      <c r="D1152" s="62">
        <v>0.76041666666666663</v>
      </c>
      <c r="E1152" s="45" t="s">
        <v>1194</v>
      </c>
      <c r="F1152" s="45" t="s">
        <v>1842</v>
      </c>
      <c r="G1152" s="45" t="s">
        <v>773</v>
      </c>
      <c r="H1152" s="107" t="s">
        <v>1233</v>
      </c>
      <c r="I1152" s="107">
        <v>1</v>
      </c>
      <c r="J1152" s="107" t="s">
        <v>1233</v>
      </c>
      <c r="K1152" s="107" t="s">
        <v>1233</v>
      </c>
      <c r="L1152" s="107" t="s">
        <v>1233</v>
      </c>
      <c r="O1152" s="84" t="s">
        <v>1133</v>
      </c>
      <c r="P1152" s="62">
        <v>0.44791666666666669</v>
      </c>
      <c r="Q1152" s="45" t="s">
        <v>1132</v>
      </c>
      <c r="R1152" s="45" t="s">
        <v>1302</v>
      </c>
      <c r="S1152" s="45" t="s">
        <v>1000</v>
      </c>
      <c r="T1152" s="107">
        <v>1</v>
      </c>
    </row>
    <row r="1153" spans="4:20" ht="15.6" x14ac:dyDescent="0.3">
      <c r="D1153" s="62">
        <v>0.76041666666666663</v>
      </c>
      <c r="E1153" s="45" t="s">
        <v>1194</v>
      </c>
      <c r="F1153" s="45" t="s">
        <v>1842</v>
      </c>
      <c r="G1153" s="45" t="s">
        <v>740</v>
      </c>
      <c r="H1153" s="107">
        <v>1</v>
      </c>
      <c r="I1153" s="107" t="s">
        <v>1233</v>
      </c>
      <c r="J1153" s="107" t="s">
        <v>1233</v>
      </c>
      <c r="K1153" s="107" t="s">
        <v>1233</v>
      </c>
      <c r="L1153" s="107" t="s">
        <v>1233</v>
      </c>
      <c r="O1153" s="84" t="s">
        <v>1133</v>
      </c>
      <c r="P1153" s="62">
        <v>0.44791666666666669</v>
      </c>
      <c r="Q1153" s="45" t="s">
        <v>1195</v>
      </c>
      <c r="R1153" s="45" t="s">
        <v>1302</v>
      </c>
      <c r="S1153" s="45" t="s">
        <v>268</v>
      </c>
      <c r="T1153" s="107">
        <v>1</v>
      </c>
    </row>
    <row r="1154" spans="4:20" ht="15.6" x14ac:dyDescent="0.3">
      <c r="D1154" s="62">
        <v>0.76041666666666663</v>
      </c>
      <c r="E1154" s="45" t="s">
        <v>1194</v>
      </c>
      <c r="F1154" s="45" t="s">
        <v>1842</v>
      </c>
      <c r="G1154" s="45" t="s">
        <v>303</v>
      </c>
      <c r="H1154" s="107" t="s">
        <v>1233</v>
      </c>
      <c r="I1154" s="107">
        <v>1</v>
      </c>
      <c r="J1154" s="107" t="s">
        <v>1233</v>
      </c>
      <c r="K1154" s="107" t="s">
        <v>1233</v>
      </c>
      <c r="L1154" s="107" t="s">
        <v>1233</v>
      </c>
      <c r="O1154" s="84" t="s">
        <v>1133</v>
      </c>
      <c r="P1154" s="62">
        <v>0.44791666666666669</v>
      </c>
      <c r="Q1154" s="45" t="s">
        <v>1195</v>
      </c>
      <c r="R1154" s="45" t="s">
        <v>1302</v>
      </c>
      <c r="S1154" s="45" t="s">
        <v>844</v>
      </c>
      <c r="T1154" s="107">
        <v>1</v>
      </c>
    </row>
    <row r="1155" spans="4:20" ht="15.6" x14ac:dyDescent="0.3">
      <c r="D1155" s="62">
        <v>0.76041666666666663</v>
      </c>
      <c r="E1155" s="45" t="s">
        <v>1194</v>
      </c>
      <c r="F1155" s="45" t="s">
        <v>1842</v>
      </c>
      <c r="G1155" s="45" t="s">
        <v>431</v>
      </c>
      <c r="H1155" s="107" t="s">
        <v>1233</v>
      </c>
      <c r="I1155" s="107">
        <v>1</v>
      </c>
      <c r="J1155" s="107" t="s">
        <v>1233</v>
      </c>
      <c r="K1155" s="107" t="s">
        <v>1233</v>
      </c>
      <c r="L1155" s="107" t="s">
        <v>1233</v>
      </c>
      <c r="O1155" s="84" t="s">
        <v>1133</v>
      </c>
      <c r="P1155" s="62">
        <v>0.44791666666666669</v>
      </c>
      <c r="Q1155" s="45" t="s">
        <v>1159</v>
      </c>
      <c r="R1155" s="45" t="s">
        <v>1287</v>
      </c>
      <c r="S1155" s="45" t="s">
        <v>541</v>
      </c>
      <c r="T1155" s="107">
        <v>1</v>
      </c>
    </row>
    <row r="1156" spans="4:20" ht="15.6" x14ac:dyDescent="0.3">
      <c r="D1156" s="62">
        <v>0.76041666666666663</v>
      </c>
      <c r="E1156" s="45" t="s">
        <v>1160</v>
      </c>
      <c r="F1156" s="45" t="s">
        <v>1302</v>
      </c>
      <c r="G1156" s="45" t="s">
        <v>315</v>
      </c>
      <c r="H1156" s="107" t="s">
        <v>1233</v>
      </c>
      <c r="I1156" s="107">
        <v>1</v>
      </c>
      <c r="J1156" s="107" t="s">
        <v>1233</v>
      </c>
      <c r="K1156" s="107" t="s">
        <v>1233</v>
      </c>
      <c r="L1156" s="107" t="s">
        <v>1233</v>
      </c>
      <c r="O1156" s="84" t="s">
        <v>1133</v>
      </c>
      <c r="P1156" s="62">
        <v>0.44791666666666669</v>
      </c>
      <c r="Q1156" s="45" t="s">
        <v>1200</v>
      </c>
      <c r="R1156" s="45" t="s">
        <v>1232</v>
      </c>
      <c r="S1156" s="45" t="s">
        <v>80</v>
      </c>
      <c r="T1156" s="107">
        <v>1</v>
      </c>
    </row>
    <row r="1157" spans="4:20" ht="15.6" x14ac:dyDescent="0.3">
      <c r="D1157" s="62">
        <v>0.76041666666666663</v>
      </c>
      <c r="E1157" s="45" t="s">
        <v>1160</v>
      </c>
      <c r="F1157" s="45" t="s">
        <v>1302</v>
      </c>
      <c r="G1157" s="45" t="s">
        <v>507</v>
      </c>
      <c r="H1157" s="107">
        <v>1</v>
      </c>
      <c r="I1157" s="107" t="s">
        <v>1233</v>
      </c>
      <c r="J1157" s="107" t="s">
        <v>1233</v>
      </c>
      <c r="K1157" s="107" t="s">
        <v>1233</v>
      </c>
      <c r="L1157" s="107" t="s">
        <v>1233</v>
      </c>
      <c r="O1157" s="84" t="s">
        <v>1133</v>
      </c>
      <c r="P1157" s="62">
        <v>0.44791666666666669</v>
      </c>
      <c r="Q1157" s="45" t="s">
        <v>1180</v>
      </c>
      <c r="R1157" s="45" t="s">
        <v>1342</v>
      </c>
      <c r="S1157" s="45" t="s">
        <v>844</v>
      </c>
      <c r="T1157" s="107">
        <v>1</v>
      </c>
    </row>
    <row r="1158" spans="4:20" ht="15.6" x14ac:dyDescent="0.3">
      <c r="D1158" s="62">
        <v>0.76041666666666663</v>
      </c>
      <c r="E1158" s="45" t="s">
        <v>1160</v>
      </c>
      <c r="F1158" s="45" t="s">
        <v>1302</v>
      </c>
      <c r="G1158" s="45" t="s">
        <v>447</v>
      </c>
      <c r="H1158" s="107" t="s">
        <v>1233</v>
      </c>
      <c r="I1158" s="107">
        <v>1</v>
      </c>
      <c r="J1158" s="107" t="s">
        <v>1233</v>
      </c>
      <c r="K1158" s="107" t="s">
        <v>1233</v>
      </c>
      <c r="L1158" s="107" t="s">
        <v>1233</v>
      </c>
      <c r="O1158" s="84" t="s">
        <v>1133</v>
      </c>
      <c r="P1158" s="62">
        <v>0.44791666666666669</v>
      </c>
      <c r="Q1158" s="45" t="s">
        <v>2211</v>
      </c>
      <c r="R1158" s="45" t="s">
        <v>1302</v>
      </c>
      <c r="S1158" s="45" t="s">
        <v>950</v>
      </c>
      <c r="T1158" s="107">
        <v>1</v>
      </c>
    </row>
    <row r="1159" spans="4:20" ht="15.6" x14ac:dyDescent="0.3">
      <c r="D1159" s="62">
        <v>0.76041666666666663</v>
      </c>
      <c r="E1159" s="45" t="s">
        <v>1160</v>
      </c>
      <c r="F1159" s="45" t="s">
        <v>1302</v>
      </c>
      <c r="G1159" s="45" t="s">
        <v>912</v>
      </c>
      <c r="H1159" s="107" t="s">
        <v>1233</v>
      </c>
      <c r="I1159" s="107" t="s">
        <v>1233</v>
      </c>
      <c r="J1159" s="107" t="s">
        <v>1233</v>
      </c>
      <c r="K1159" s="107">
        <v>1</v>
      </c>
      <c r="L1159" s="107" t="s">
        <v>1233</v>
      </c>
      <c r="O1159" s="84" t="s">
        <v>1133</v>
      </c>
      <c r="P1159" s="62">
        <v>0.44791666666666669</v>
      </c>
      <c r="Q1159" s="45" t="s">
        <v>1214</v>
      </c>
      <c r="R1159" s="45" t="s">
        <v>1332</v>
      </c>
      <c r="S1159" s="45" t="s">
        <v>932</v>
      </c>
      <c r="T1159" s="107">
        <v>1</v>
      </c>
    </row>
    <row r="1160" spans="4:20" ht="15.6" x14ac:dyDescent="0.3">
      <c r="D1160" s="62">
        <v>0.76041666666666663</v>
      </c>
      <c r="E1160" s="45" t="s">
        <v>1222</v>
      </c>
      <c r="F1160" s="45" t="s">
        <v>1332</v>
      </c>
      <c r="G1160" s="45" t="s">
        <v>553</v>
      </c>
      <c r="H1160" s="107" t="s">
        <v>1233</v>
      </c>
      <c r="I1160" s="107" t="s">
        <v>1233</v>
      </c>
      <c r="J1160" s="107" t="s">
        <v>1233</v>
      </c>
      <c r="K1160" s="107">
        <v>1</v>
      </c>
      <c r="L1160" s="107" t="s">
        <v>1233</v>
      </c>
      <c r="O1160" s="84" t="s">
        <v>1133</v>
      </c>
      <c r="P1160" s="62">
        <v>0.47916666666666669</v>
      </c>
      <c r="Q1160" s="45" t="s">
        <v>1208</v>
      </c>
      <c r="R1160" s="45" t="s">
        <v>1332</v>
      </c>
      <c r="S1160" s="45" t="s">
        <v>468</v>
      </c>
      <c r="T1160" s="107">
        <v>1</v>
      </c>
    </row>
    <row r="1161" spans="4:20" ht="15.6" x14ac:dyDescent="0.3">
      <c r="D1161" s="62">
        <v>0.76041666666666663</v>
      </c>
      <c r="E1161" s="45" t="s">
        <v>1222</v>
      </c>
      <c r="F1161" s="45" t="s">
        <v>1332</v>
      </c>
      <c r="G1161" s="45" t="s">
        <v>704</v>
      </c>
      <c r="H1161" s="107" t="s">
        <v>1233</v>
      </c>
      <c r="I1161" s="107" t="s">
        <v>1233</v>
      </c>
      <c r="J1161" s="107" t="s">
        <v>1233</v>
      </c>
      <c r="K1161" s="107" t="s">
        <v>1233</v>
      </c>
      <c r="L1161" s="107">
        <v>1</v>
      </c>
      <c r="O1161" s="84" t="s">
        <v>1133</v>
      </c>
      <c r="P1161" s="62">
        <v>0.47916666666666669</v>
      </c>
      <c r="Q1161" s="45" t="s">
        <v>1138</v>
      </c>
      <c r="R1161" s="45" t="s">
        <v>1287</v>
      </c>
      <c r="S1161" s="45" t="s">
        <v>587</v>
      </c>
      <c r="T1161" s="107">
        <v>1</v>
      </c>
    </row>
    <row r="1162" spans="4:20" ht="15.6" x14ac:dyDescent="0.3">
      <c r="D1162" s="62">
        <v>0.76041666666666663</v>
      </c>
      <c r="E1162" s="45" t="s">
        <v>1222</v>
      </c>
      <c r="F1162" s="45" t="s">
        <v>1332</v>
      </c>
      <c r="G1162" s="45" t="s">
        <v>411</v>
      </c>
      <c r="H1162" s="107" t="s">
        <v>1233</v>
      </c>
      <c r="I1162" s="107">
        <v>1</v>
      </c>
      <c r="J1162" s="107" t="s">
        <v>1233</v>
      </c>
      <c r="K1162" s="107" t="s">
        <v>1233</v>
      </c>
      <c r="L1162" s="107" t="s">
        <v>1233</v>
      </c>
      <c r="O1162" s="84" t="s">
        <v>1133</v>
      </c>
      <c r="P1162" s="62">
        <v>0.47916666666666669</v>
      </c>
      <c r="Q1162" s="45" t="s">
        <v>1138</v>
      </c>
      <c r="R1162" s="45" t="s">
        <v>1287</v>
      </c>
      <c r="S1162" s="45" t="s">
        <v>523</v>
      </c>
      <c r="T1162" s="107">
        <v>1</v>
      </c>
    </row>
    <row r="1163" spans="4:20" ht="15.6" x14ac:dyDescent="0.3">
      <c r="D1163" s="62">
        <v>0.76041666666666663</v>
      </c>
      <c r="E1163" s="45" t="s">
        <v>1222</v>
      </c>
      <c r="F1163" s="45" t="s">
        <v>1332</v>
      </c>
      <c r="G1163" s="45" t="s">
        <v>259</v>
      </c>
      <c r="H1163" s="107" t="s">
        <v>1233</v>
      </c>
      <c r="I1163" s="107" t="s">
        <v>1233</v>
      </c>
      <c r="J1163" s="107" t="s">
        <v>1233</v>
      </c>
      <c r="K1163" s="107">
        <v>1</v>
      </c>
      <c r="L1163" s="107" t="s">
        <v>1233</v>
      </c>
      <c r="O1163" s="84" t="s">
        <v>1133</v>
      </c>
      <c r="P1163" s="62">
        <v>0.47916666666666669</v>
      </c>
      <c r="Q1163" s="45" t="s">
        <v>1127</v>
      </c>
      <c r="R1163" s="45" t="s">
        <v>1287</v>
      </c>
      <c r="S1163" s="45" t="s">
        <v>825</v>
      </c>
      <c r="T1163" s="107">
        <v>1</v>
      </c>
    </row>
    <row r="1164" spans="4:20" ht="15.6" x14ac:dyDescent="0.3">
      <c r="D1164" s="62">
        <v>0.76041666666666663</v>
      </c>
      <c r="E1164" s="45" t="s">
        <v>1222</v>
      </c>
      <c r="F1164" s="45" t="s">
        <v>1332</v>
      </c>
      <c r="G1164" s="45" t="s">
        <v>262</v>
      </c>
      <c r="H1164" s="107" t="s">
        <v>1233</v>
      </c>
      <c r="I1164" s="107" t="s">
        <v>1233</v>
      </c>
      <c r="J1164" s="107" t="s">
        <v>1233</v>
      </c>
      <c r="K1164" s="107">
        <v>1</v>
      </c>
      <c r="L1164" s="107" t="s">
        <v>1233</v>
      </c>
      <c r="O1164" s="84" t="s">
        <v>1133</v>
      </c>
      <c r="P1164" s="62">
        <v>0.47916666666666669</v>
      </c>
      <c r="Q1164" s="45" t="s">
        <v>1176</v>
      </c>
      <c r="R1164" s="45" t="s">
        <v>1342</v>
      </c>
      <c r="S1164" s="45" t="s">
        <v>80</v>
      </c>
      <c r="T1164" s="107">
        <v>1</v>
      </c>
    </row>
    <row r="1165" spans="4:20" ht="15.6" x14ac:dyDescent="0.3">
      <c r="D1165" s="62">
        <v>0.76041666666666663</v>
      </c>
      <c r="E1165" s="45" t="s">
        <v>1189</v>
      </c>
      <c r="F1165" s="45" t="s">
        <v>1842</v>
      </c>
      <c r="G1165" s="45" t="s">
        <v>164</v>
      </c>
      <c r="H1165" s="107" t="s">
        <v>1233</v>
      </c>
      <c r="I1165" s="107" t="s">
        <v>1233</v>
      </c>
      <c r="J1165" s="107" t="s">
        <v>1233</v>
      </c>
      <c r="K1165" s="107" t="s">
        <v>1233</v>
      </c>
      <c r="L1165" s="107">
        <v>1</v>
      </c>
      <c r="O1165" s="84" t="s">
        <v>1133</v>
      </c>
      <c r="P1165" s="62">
        <v>0.47916666666666669</v>
      </c>
      <c r="Q1165" s="45" t="s">
        <v>1176</v>
      </c>
      <c r="R1165" s="45" t="s">
        <v>1342</v>
      </c>
      <c r="S1165" s="45" t="s">
        <v>1000</v>
      </c>
      <c r="T1165" s="107">
        <v>1</v>
      </c>
    </row>
    <row r="1166" spans="4:20" ht="15.6" x14ac:dyDescent="0.3">
      <c r="D1166" s="62">
        <v>0.76041666666666663</v>
      </c>
      <c r="E1166" s="45" t="s">
        <v>1189</v>
      </c>
      <c r="F1166" s="45" t="s">
        <v>1842</v>
      </c>
      <c r="G1166" s="45" t="s">
        <v>92</v>
      </c>
      <c r="H1166" s="107" t="s">
        <v>1233</v>
      </c>
      <c r="I1166" s="107" t="s">
        <v>1233</v>
      </c>
      <c r="J1166" s="107" t="s">
        <v>1233</v>
      </c>
      <c r="K1166" s="107">
        <v>1</v>
      </c>
      <c r="L1166" s="107" t="s">
        <v>1233</v>
      </c>
      <c r="O1166" s="84" t="s">
        <v>1133</v>
      </c>
      <c r="P1166" s="62">
        <v>0.47916666666666669</v>
      </c>
      <c r="Q1166" s="45" t="s">
        <v>1157</v>
      </c>
      <c r="R1166" s="45" t="s">
        <v>1232</v>
      </c>
      <c r="S1166" s="45" t="s">
        <v>365</v>
      </c>
      <c r="T1166" s="107">
        <v>1</v>
      </c>
    </row>
    <row r="1167" spans="4:20" ht="15.6" x14ac:dyDescent="0.3">
      <c r="D1167" s="62">
        <v>0.76041666666666663</v>
      </c>
      <c r="E1167" s="45" t="s">
        <v>1189</v>
      </c>
      <c r="F1167" s="45" t="s">
        <v>1842</v>
      </c>
      <c r="G1167" s="45" t="s">
        <v>647</v>
      </c>
      <c r="H1167" s="107" t="s">
        <v>1233</v>
      </c>
      <c r="I1167" s="107" t="s">
        <v>1233</v>
      </c>
      <c r="J1167" s="107" t="s">
        <v>1233</v>
      </c>
      <c r="K1167" s="107">
        <v>1</v>
      </c>
      <c r="L1167" s="107" t="s">
        <v>1233</v>
      </c>
      <c r="O1167" s="84" t="s">
        <v>1133</v>
      </c>
      <c r="P1167" s="62">
        <v>0.47916666666666669</v>
      </c>
      <c r="Q1167" s="45" t="s">
        <v>1157</v>
      </c>
      <c r="R1167" s="45" t="s">
        <v>1232</v>
      </c>
      <c r="S1167" s="45" t="s">
        <v>574</v>
      </c>
      <c r="T1167" s="107">
        <v>1</v>
      </c>
    </row>
    <row r="1168" spans="4:20" ht="15.6" x14ac:dyDescent="0.3">
      <c r="D1168" s="62">
        <v>0.76041666666666663</v>
      </c>
      <c r="E1168" s="45" t="s">
        <v>1189</v>
      </c>
      <c r="F1168" s="45" t="s">
        <v>1842</v>
      </c>
      <c r="G1168" s="45" t="s">
        <v>608</v>
      </c>
      <c r="H1168" s="107" t="s">
        <v>1233</v>
      </c>
      <c r="I1168" s="107" t="s">
        <v>1233</v>
      </c>
      <c r="J1168" s="107">
        <v>1</v>
      </c>
      <c r="K1168" s="107" t="s">
        <v>1233</v>
      </c>
      <c r="L1168" s="107" t="s">
        <v>1233</v>
      </c>
      <c r="O1168" s="84" t="s">
        <v>1133</v>
      </c>
      <c r="P1168" s="62">
        <v>0.47916666666666669</v>
      </c>
      <c r="Q1168" s="45" t="s">
        <v>1163</v>
      </c>
      <c r="R1168" s="45" t="s">
        <v>1287</v>
      </c>
      <c r="S1168" s="45" t="s">
        <v>812</v>
      </c>
      <c r="T1168" s="107">
        <v>1</v>
      </c>
    </row>
    <row r="1169" spans="4:20" ht="15.6" x14ac:dyDescent="0.3">
      <c r="D1169" s="62">
        <v>0.76041666666666663</v>
      </c>
      <c r="E1169" s="45" t="s">
        <v>1189</v>
      </c>
      <c r="F1169" s="45" t="s">
        <v>1842</v>
      </c>
      <c r="G1169" s="45" t="s">
        <v>559</v>
      </c>
      <c r="H1169" s="107" t="s">
        <v>1233</v>
      </c>
      <c r="I1169" s="107" t="s">
        <v>1233</v>
      </c>
      <c r="J1169" s="107">
        <v>1</v>
      </c>
      <c r="K1169" s="107" t="s">
        <v>1233</v>
      </c>
      <c r="L1169" s="107" t="s">
        <v>1233</v>
      </c>
      <c r="O1169" s="84" t="s">
        <v>1133</v>
      </c>
      <c r="P1169" s="62">
        <v>0.47916666666666669</v>
      </c>
      <c r="Q1169" s="45" t="s">
        <v>1191</v>
      </c>
      <c r="R1169" s="45" t="s">
        <v>1232</v>
      </c>
      <c r="S1169" s="45" t="s">
        <v>954</v>
      </c>
      <c r="T1169" s="107">
        <v>1</v>
      </c>
    </row>
    <row r="1170" spans="4:20" ht="15.6" x14ac:dyDescent="0.3">
      <c r="D1170" s="62">
        <v>0.76041666666666663</v>
      </c>
      <c r="E1170" s="45" t="s">
        <v>1189</v>
      </c>
      <c r="F1170" s="45" t="s">
        <v>1842</v>
      </c>
      <c r="G1170" s="45" t="s">
        <v>840</v>
      </c>
      <c r="H1170" s="107" t="s">
        <v>1233</v>
      </c>
      <c r="I1170" s="107" t="s">
        <v>1233</v>
      </c>
      <c r="J1170" s="107" t="s">
        <v>1233</v>
      </c>
      <c r="K1170" s="107">
        <v>1</v>
      </c>
      <c r="L1170" s="107" t="s">
        <v>1233</v>
      </c>
      <c r="O1170" s="84" t="s">
        <v>1133</v>
      </c>
      <c r="P1170" s="62">
        <v>0.47916666666666669</v>
      </c>
      <c r="Q1170" s="45" t="s">
        <v>1132</v>
      </c>
      <c r="R1170" s="45" t="s">
        <v>1302</v>
      </c>
      <c r="S1170" s="45" t="s">
        <v>707</v>
      </c>
      <c r="T1170" s="107">
        <v>1</v>
      </c>
    </row>
    <row r="1171" spans="4:20" ht="15.6" x14ac:dyDescent="0.3">
      <c r="D1171" s="62">
        <v>0.76041666666666663</v>
      </c>
      <c r="E1171" s="45" t="s">
        <v>1203</v>
      </c>
      <c r="F1171" s="45" t="s">
        <v>1232</v>
      </c>
      <c r="G1171" s="45" t="s">
        <v>158</v>
      </c>
      <c r="H1171" s="107" t="s">
        <v>1233</v>
      </c>
      <c r="I1171" s="107" t="s">
        <v>1233</v>
      </c>
      <c r="J1171" s="107" t="s">
        <v>1233</v>
      </c>
      <c r="K1171" s="107">
        <v>1</v>
      </c>
      <c r="L1171" s="107" t="s">
        <v>1233</v>
      </c>
      <c r="O1171" s="84" t="s">
        <v>1133</v>
      </c>
      <c r="P1171" s="62">
        <v>0.47916666666666669</v>
      </c>
      <c r="Q1171" s="45" t="s">
        <v>1207</v>
      </c>
      <c r="R1171" s="45" t="s">
        <v>1342</v>
      </c>
      <c r="S1171" s="45" t="s">
        <v>538</v>
      </c>
      <c r="T1171" s="107">
        <v>1</v>
      </c>
    </row>
    <row r="1172" spans="4:20" ht="15.6" x14ac:dyDescent="0.3">
      <c r="D1172" s="62">
        <v>0.76041666666666663</v>
      </c>
      <c r="E1172" s="45" t="s">
        <v>1203</v>
      </c>
      <c r="F1172" s="45" t="s">
        <v>1232</v>
      </c>
      <c r="G1172" s="45" t="s">
        <v>315</v>
      </c>
      <c r="H1172" s="107" t="s">
        <v>1233</v>
      </c>
      <c r="I1172" s="107">
        <v>1</v>
      </c>
      <c r="J1172" s="107" t="s">
        <v>1233</v>
      </c>
      <c r="K1172" s="107" t="s">
        <v>1233</v>
      </c>
      <c r="L1172" s="107" t="s">
        <v>1233</v>
      </c>
      <c r="O1172" s="84" t="s">
        <v>1133</v>
      </c>
      <c r="P1172" s="62">
        <v>0.47916666666666669</v>
      </c>
      <c r="Q1172" s="45" t="s">
        <v>1195</v>
      </c>
      <c r="R1172" s="45" t="s">
        <v>1302</v>
      </c>
      <c r="S1172" s="45" t="s">
        <v>80</v>
      </c>
      <c r="T1172" s="107">
        <v>1</v>
      </c>
    </row>
    <row r="1173" spans="4:20" ht="15.6" x14ac:dyDescent="0.3">
      <c r="D1173" s="62">
        <v>0.76041666666666663</v>
      </c>
      <c r="E1173" s="45" t="s">
        <v>1203</v>
      </c>
      <c r="F1173" s="45" t="s">
        <v>1232</v>
      </c>
      <c r="G1173" s="45" t="s">
        <v>262</v>
      </c>
      <c r="H1173" s="107" t="s">
        <v>1233</v>
      </c>
      <c r="I1173" s="107" t="s">
        <v>1233</v>
      </c>
      <c r="J1173" s="107">
        <v>1</v>
      </c>
      <c r="K1173" s="107" t="s">
        <v>1233</v>
      </c>
      <c r="L1173" s="107" t="s">
        <v>1233</v>
      </c>
      <c r="O1173" s="84" t="s">
        <v>1133</v>
      </c>
      <c r="P1173" s="62">
        <v>0.47916666666666669</v>
      </c>
      <c r="Q1173" s="45" t="s">
        <v>1195</v>
      </c>
      <c r="R1173" s="45" t="s">
        <v>1302</v>
      </c>
      <c r="S1173" s="45" t="s">
        <v>468</v>
      </c>
      <c r="T1173" s="107">
        <v>1</v>
      </c>
    </row>
    <row r="1174" spans="4:20" ht="15.6" x14ac:dyDescent="0.3">
      <c r="D1174" s="62">
        <v>0.76041666666666663</v>
      </c>
      <c r="E1174" s="45" t="s">
        <v>1203</v>
      </c>
      <c r="F1174" s="45" t="s">
        <v>1232</v>
      </c>
      <c r="G1174" s="45" t="s">
        <v>975</v>
      </c>
      <c r="H1174" s="107" t="s">
        <v>1233</v>
      </c>
      <c r="I1174" s="107">
        <v>1</v>
      </c>
      <c r="J1174" s="107" t="s">
        <v>1233</v>
      </c>
      <c r="K1174" s="107" t="s">
        <v>1233</v>
      </c>
      <c r="L1174" s="107" t="s">
        <v>1233</v>
      </c>
      <c r="O1174" s="84" t="s">
        <v>1133</v>
      </c>
      <c r="P1174" s="62">
        <v>0.47916666666666669</v>
      </c>
      <c r="Q1174" s="45" t="s">
        <v>1159</v>
      </c>
      <c r="R1174" s="45" t="s">
        <v>1287</v>
      </c>
      <c r="S1174" s="45" t="s">
        <v>80</v>
      </c>
      <c r="T1174" s="107">
        <v>1</v>
      </c>
    </row>
    <row r="1175" spans="4:20" ht="15.6" x14ac:dyDescent="0.3">
      <c r="D1175" s="62">
        <v>0.76041666666666663</v>
      </c>
      <c r="E1175" s="45" t="s">
        <v>1203</v>
      </c>
      <c r="F1175" s="45" t="s">
        <v>1232</v>
      </c>
      <c r="G1175" s="45" t="s">
        <v>1017</v>
      </c>
      <c r="H1175" s="107" t="s">
        <v>1233</v>
      </c>
      <c r="I1175" s="107" t="s">
        <v>1233</v>
      </c>
      <c r="J1175" s="107">
        <v>1</v>
      </c>
      <c r="K1175" s="107" t="s">
        <v>1233</v>
      </c>
      <c r="L1175" s="107" t="s">
        <v>1233</v>
      </c>
      <c r="O1175" s="84" t="s">
        <v>1133</v>
      </c>
      <c r="P1175" s="62">
        <v>0.47916666666666669</v>
      </c>
      <c r="Q1175" s="45" t="s">
        <v>1200</v>
      </c>
      <c r="R1175" s="45" t="s">
        <v>1232</v>
      </c>
      <c r="S1175" s="45" t="s">
        <v>297</v>
      </c>
      <c r="T1175" s="107">
        <v>1</v>
      </c>
    </row>
    <row r="1176" spans="4:20" ht="15.6" x14ac:dyDescent="0.3">
      <c r="D1176" s="62">
        <v>0.76041666666666663</v>
      </c>
      <c r="E1176" s="45" t="s">
        <v>1193</v>
      </c>
      <c r="F1176" s="45" t="s">
        <v>1287</v>
      </c>
      <c r="G1176" s="45" t="s">
        <v>125</v>
      </c>
      <c r="H1176" s="107" t="s">
        <v>1233</v>
      </c>
      <c r="I1176" s="107" t="s">
        <v>1233</v>
      </c>
      <c r="J1176" s="107">
        <v>1</v>
      </c>
      <c r="K1176" s="107" t="s">
        <v>1233</v>
      </c>
      <c r="L1176" s="107" t="s">
        <v>1233</v>
      </c>
      <c r="O1176" s="84" t="s">
        <v>1133</v>
      </c>
      <c r="P1176" s="62">
        <v>0.47916666666666669</v>
      </c>
      <c r="Q1176" s="45" t="s">
        <v>1200</v>
      </c>
      <c r="R1176" s="45" t="s">
        <v>1232</v>
      </c>
      <c r="S1176" s="45" t="s">
        <v>1220</v>
      </c>
      <c r="T1176" s="107">
        <v>1</v>
      </c>
    </row>
    <row r="1177" spans="4:20" ht="15.6" x14ac:dyDescent="0.3">
      <c r="D1177" s="62">
        <v>0.76041666666666663</v>
      </c>
      <c r="E1177" s="45" t="s">
        <v>1193</v>
      </c>
      <c r="F1177" s="45" t="s">
        <v>1287</v>
      </c>
      <c r="G1177" s="45" t="s">
        <v>861</v>
      </c>
      <c r="H1177" s="107" t="s">
        <v>1233</v>
      </c>
      <c r="I1177" s="107" t="s">
        <v>1233</v>
      </c>
      <c r="J1177" s="107" t="s">
        <v>1233</v>
      </c>
      <c r="K1177" s="107">
        <v>1</v>
      </c>
      <c r="L1177" s="107" t="s">
        <v>1233</v>
      </c>
      <c r="O1177" s="84" t="s">
        <v>1133</v>
      </c>
      <c r="P1177" s="62">
        <v>0.47916666666666669</v>
      </c>
      <c r="Q1177" s="45" t="s">
        <v>1180</v>
      </c>
      <c r="R1177" s="45" t="s">
        <v>1342</v>
      </c>
      <c r="S1177" s="45" t="s">
        <v>950</v>
      </c>
      <c r="T1177" s="107">
        <v>1</v>
      </c>
    </row>
    <row r="1178" spans="4:20" ht="15.6" x14ac:dyDescent="0.3">
      <c r="D1178" s="62">
        <v>0.76041666666666663</v>
      </c>
      <c r="E1178" s="45" t="s">
        <v>1150</v>
      </c>
      <c r="F1178" s="45" t="s">
        <v>1302</v>
      </c>
      <c r="G1178" s="45" t="s">
        <v>128</v>
      </c>
      <c r="H1178" s="107" t="s">
        <v>1233</v>
      </c>
      <c r="I1178" s="107" t="s">
        <v>1233</v>
      </c>
      <c r="J1178" s="107">
        <v>1</v>
      </c>
      <c r="K1178" s="107" t="s">
        <v>1233</v>
      </c>
      <c r="L1178" s="107" t="s">
        <v>1233</v>
      </c>
      <c r="O1178" s="84" t="s">
        <v>1133</v>
      </c>
      <c r="P1178" s="62">
        <v>0.47916666666666669</v>
      </c>
      <c r="Q1178" s="45" t="s">
        <v>2211</v>
      </c>
      <c r="R1178" s="45" t="s">
        <v>1302</v>
      </c>
      <c r="S1178" s="45" t="s">
        <v>954</v>
      </c>
      <c r="T1178" s="107">
        <v>1</v>
      </c>
    </row>
    <row r="1179" spans="4:20" ht="15.6" x14ac:dyDescent="0.3">
      <c r="D1179" s="62">
        <v>0.76041666666666663</v>
      </c>
      <c r="E1179" s="45" t="s">
        <v>1150</v>
      </c>
      <c r="F1179" s="45" t="s">
        <v>1302</v>
      </c>
      <c r="G1179" s="45" t="s">
        <v>647</v>
      </c>
      <c r="H1179" s="107" t="s">
        <v>1233</v>
      </c>
      <c r="I1179" s="107">
        <v>1</v>
      </c>
      <c r="J1179" s="107" t="s">
        <v>1233</v>
      </c>
      <c r="K1179" s="107" t="s">
        <v>1233</v>
      </c>
      <c r="L1179" s="107" t="s">
        <v>1233</v>
      </c>
      <c r="O1179" s="84" t="s">
        <v>1133</v>
      </c>
      <c r="P1179" s="62">
        <v>0.47916666666666669</v>
      </c>
      <c r="Q1179" s="45" t="s">
        <v>1214</v>
      </c>
      <c r="R1179" s="45" t="s">
        <v>1332</v>
      </c>
      <c r="S1179" s="45" t="s">
        <v>137</v>
      </c>
      <c r="T1179" s="107">
        <v>1</v>
      </c>
    </row>
    <row r="1180" spans="4:20" ht="15.6" x14ac:dyDescent="0.3">
      <c r="D1180" s="62">
        <v>0.76041666666666663</v>
      </c>
      <c r="E1180" s="45" t="s">
        <v>1150</v>
      </c>
      <c r="F1180" s="45" t="s">
        <v>1302</v>
      </c>
      <c r="G1180" s="45" t="s">
        <v>212</v>
      </c>
      <c r="H1180" s="107" t="s">
        <v>1233</v>
      </c>
      <c r="I1180" s="107" t="s">
        <v>1233</v>
      </c>
      <c r="J1180" s="107" t="s">
        <v>1233</v>
      </c>
      <c r="K1180" s="107" t="s">
        <v>1233</v>
      </c>
      <c r="L1180" s="107">
        <v>1</v>
      </c>
      <c r="O1180" s="84" t="s">
        <v>1133</v>
      </c>
      <c r="P1180" s="62">
        <v>0.47916666666666669</v>
      </c>
      <c r="Q1180" s="45" t="s">
        <v>1214</v>
      </c>
      <c r="R1180" s="45" t="s">
        <v>1332</v>
      </c>
      <c r="S1180" s="45" t="s">
        <v>980</v>
      </c>
      <c r="T1180" s="107">
        <v>1</v>
      </c>
    </row>
    <row r="1181" spans="4:20" ht="15.6" x14ac:dyDescent="0.3">
      <c r="D1181" s="62">
        <v>0.76041666666666663</v>
      </c>
      <c r="E1181" s="45" t="s">
        <v>1178</v>
      </c>
      <c r="F1181" s="45" t="s">
        <v>1332</v>
      </c>
      <c r="G1181" s="45" t="s">
        <v>553</v>
      </c>
      <c r="H1181" s="107" t="s">
        <v>1233</v>
      </c>
      <c r="I1181" s="107">
        <v>1</v>
      </c>
      <c r="J1181" s="107" t="s">
        <v>1233</v>
      </c>
      <c r="K1181" s="107" t="s">
        <v>1233</v>
      </c>
      <c r="L1181" s="107" t="s">
        <v>1233</v>
      </c>
      <c r="O1181" s="84" t="s">
        <v>1133</v>
      </c>
      <c r="P1181" s="62">
        <v>0.51041666666666663</v>
      </c>
      <c r="Q1181" s="45" t="s">
        <v>1208</v>
      </c>
      <c r="R1181" s="45" t="s">
        <v>1332</v>
      </c>
      <c r="S1181" s="45" t="s">
        <v>1220</v>
      </c>
      <c r="T1181" s="107">
        <v>1</v>
      </c>
    </row>
    <row r="1182" spans="4:20" ht="15.6" x14ac:dyDescent="0.3">
      <c r="D1182" s="62">
        <v>0.76041666666666663</v>
      </c>
      <c r="E1182" s="45" t="s">
        <v>1178</v>
      </c>
      <c r="F1182" s="45" t="s">
        <v>1332</v>
      </c>
      <c r="G1182" s="45" t="s">
        <v>544</v>
      </c>
      <c r="H1182" s="107" t="s">
        <v>1233</v>
      </c>
      <c r="I1182" s="107" t="s">
        <v>1233</v>
      </c>
      <c r="J1182" s="107" t="s">
        <v>1233</v>
      </c>
      <c r="K1182" s="107" t="s">
        <v>1233</v>
      </c>
      <c r="L1182" s="107">
        <v>1</v>
      </c>
      <c r="O1182" s="84" t="s">
        <v>1133</v>
      </c>
      <c r="P1182" s="62">
        <v>0.51041666666666663</v>
      </c>
      <c r="Q1182" s="45" t="s">
        <v>1157</v>
      </c>
      <c r="R1182" s="45" t="s">
        <v>1232</v>
      </c>
      <c r="S1182" s="45" t="s">
        <v>523</v>
      </c>
      <c r="T1182" s="107">
        <v>1</v>
      </c>
    </row>
    <row r="1183" spans="4:20" ht="15.6" x14ac:dyDescent="0.3">
      <c r="D1183" s="62">
        <v>0.76041666666666663</v>
      </c>
      <c r="E1183" s="45" t="s">
        <v>1178</v>
      </c>
      <c r="F1183" s="45" t="s">
        <v>1332</v>
      </c>
      <c r="G1183" s="45" t="s">
        <v>259</v>
      </c>
      <c r="H1183" s="107" t="s">
        <v>1233</v>
      </c>
      <c r="I1183" s="107">
        <v>1</v>
      </c>
      <c r="J1183" s="107" t="s">
        <v>1233</v>
      </c>
      <c r="K1183" s="107" t="s">
        <v>1233</v>
      </c>
      <c r="L1183" s="107" t="s">
        <v>1233</v>
      </c>
      <c r="O1183" s="84" t="s">
        <v>1133</v>
      </c>
      <c r="P1183" s="62">
        <v>0.51041666666666663</v>
      </c>
      <c r="Q1183" s="45" t="s">
        <v>1132</v>
      </c>
      <c r="R1183" s="45" t="s">
        <v>1302</v>
      </c>
      <c r="S1183" s="45" t="s">
        <v>137</v>
      </c>
      <c r="T1183" s="107">
        <v>1</v>
      </c>
    </row>
    <row r="1184" spans="4:20" ht="15.6" x14ac:dyDescent="0.3">
      <c r="D1184" s="62">
        <v>0.76041666666666663</v>
      </c>
      <c r="E1184" s="45" t="s">
        <v>1196</v>
      </c>
      <c r="F1184" s="45" t="s">
        <v>1342</v>
      </c>
      <c r="G1184" s="45" t="s">
        <v>608</v>
      </c>
      <c r="H1184" s="107" t="s">
        <v>1233</v>
      </c>
      <c r="I1184" s="107" t="s">
        <v>1233</v>
      </c>
      <c r="J1184" s="107" t="s">
        <v>1233</v>
      </c>
      <c r="K1184" s="107" t="s">
        <v>1233</v>
      </c>
      <c r="L1184" s="107">
        <v>1</v>
      </c>
      <c r="O1184" s="84" t="s">
        <v>1133</v>
      </c>
      <c r="P1184" s="62">
        <v>0.51041666666666663</v>
      </c>
      <c r="Q1184" s="45" t="s">
        <v>1207</v>
      </c>
      <c r="R1184" s="45" t="s">
        <v>1342</v>
      </c>
      <c r="S1184" s="45" t="s">
        <v>365</v>
      </c>
      <c r="T1184" s="107">
        <v>1</v>
      </c>
    </row>
    <row r="1185" spans="4:20" ht="15.6" x14ac:dyDescent="0.3">
      <c r="D1185" s="62">
        <v>0.76041666666666663</v>
      </c>
      <c r="E1185" s="45" t="s">
        <v>1196</v>
      </c>
      <c r="F1185" s="45" t="s">
        <v>1342</v>
      </c>
      <c r="G1185" s="45" t="s">
        <v>779</v>
      </c>
      <c r="H1185" s="107" t="s">
        <v>1233</v>
      </c>
      <c r="I1185" s="107" t="s">
        <v>1233</v>
      </c>
      <c r="J1185" s="107" t="s">
        <v>1233</v>
      </c>
      <c r="K1185" s="107" t="s">
        <v>1233</v>
      </c>
      <c r="L1185" s="107">
        <v>1</v>
      </c>
      <c r="O1185" s="84" t="s">
        <v>1133</v>
      </c>
      <c r="P1185" s="62">
        <v>0.51041666666666663</v>
      </c>
      <c r="Q1185" s="45" t="s">
        <v>1195</v>
      </c>
      <c r="R1185" s="45" t="s">
        <v>1302</v>
      </c>
      <c r="S1185" s="45" t="s">
        <v>297</v>
      </c>
      <c r="T1185" s="107">
        <v>1</v>
      </c>
    </row>
    <row r="1186" spans="4:20" ht="15.6" x14ac:dyDescent="0.3">
      <c r="D1186" s="62">
        <v>0.76041666666666663</v>
      </c>
      <c r="E1186" s="45" t="s">
        <v>1196</v>
      </c>
      <c r="F1186" s="45" t="s">
        <v>1342</v>
      </c>
      <c r="G1186" s="45" t="s">
        <v>492</v>
      </c>
      <c r="H1186" s="107">
        <v>1</v>
      </c>
      <c r="I1186" s="107" t="s">
        <v>1233</v>
      </c>
      <c r="J1186" s="107" t="s">
        <v>1233</v>
      </c>
      <c r="K1186" s="107" t="s">
        <v>1233</v>
      </c>
      <c r="L1186" s="107" t="s">
        <v>1233</v>
      </c>
      <c r="O1186" s="84" t="s">
        <v>1133</v>
      </c>
      <c r="P1186" s="62">
        <v>0.51041666666666663</v>
      </c>
      <c r="Q1186" s="45" t="s">
        <v>1195</v>
      </c>
      <c r="R1186" s="45" t="s">
        <v>1302</v>
      </c>
      <c r="S1186" s="45" t="s">
        <v>812</v>
      </c>
      <c r="T1186" s="107">
        <v>1</v>
      </c>
    </row>
    <row r="1187" spans="4:20" ht="15.6" x14ac:dyDescent="0.3">
      <c r="D1187" s="62">
        <v>0.76041666666666663</v>
      </c>
      <c r="E1187" s="45" t="s">
        <v>1196</v>
      </c>
      <c r="F1187" s="45" t="s">
        <v>1342</v>
      </c>
      <c r="G1187" s="45" t="s">
        <v>988</v>
      </c>
      <c r="H1187" s="107" t="s">
        <v>1233</v>
      </c>
      <c r="I1187" s="107" t="s">
        <v>1233</v>
      </c>
      <c r="J1187" s="107" t="s">
        <v>1233</v>
      </c>
      <c r="K1187" s="107" t="s">
        <v>1233</v>
      </c>
      <c r="L1187" s="107">
        <v>1</v>
      </c>
      <c r="O1187" s="84" t="s">
        <v>1133</v>
      </c>
      <c r="P1187" s="62">
        <v>0.51041666666666663</v>
      </c>
      <c r="Q1187" s="45" t="s">
        <v>1200</v>
      </c>
      <c r="R1187" s="45" t="s">
        <v>1232</v>
      </c>
      <c r="S1187" s="45" t="s">
        <v>812</v>
      </c>
      <c r="T1187" s="107">
        <v>1</v>
      </c>
    </row>
    <row r="1188" spans="4:20" ht="15.6" x14ac:dyDescent="0.3">
      <c r="D1188" s="62">
        <v>0.76041666666666663</v>
      </c>
      <c r="E1188" s="45" t="s">
        <v>1174</v>
      </c>
      <c r="F1188" s="45" t="s">
        <v>1332</v>
      </c>
      <c r="G1188" s="45" t="s">
        <v>743</v>
      </c>
      <c r="H1188" s="107" t="s">
        <v>1233</v>
      </c>
      <c r="I1188" s="107" t="s">
        <v>1233</v>
      </c>
      <c r="J1188" s="107" t="s">
        <v>1233</v>
      </c>
      <c r="K1188" s="107">
        <v>1</v>
      </c>
      <c r="L1188" s="107" t="s">
        <v>1233</v>
      </c>
      <c r="O1188" s="84" t="s">
        <v>1133</v>
      </c>
      <c r="P1188" s="62">
        <v>0.51041666666666663</v>
      </c>
      <c r="Q1188" s="45" t="s">
        <v>2211</v>
      </c>
      <c r="R1188" s="45" t="s">
        <v>1302</v>
      </c>
      <c r="S1188" s="45" t="s">
        <v>980</v>
      </c>
      <c r="T1188" s="107">
        <v>1</v>
      </c>
    </row>
    <row r="1189" spans="4:20" ht="15.6" x14ac:dyDescent="0.3">
      <c r="D1189" s="62">
        <v>0.76041666666666663</v>
      </c>
      <c r="E1189" s="45" t="s">
        <v>1174</v>
      </c>
      <c r="F1189" s="45" t="s">
        <v>1332</v>
      </c>
      <c r="G1189" s="45" t="s">
        <v>641</v>
      </c>
      <c r="H1189" s="107" t="s">
        <v>1233</v>
      </c>
      <c r="I1189" s="107" t="s">
        <v>1233</v>
      </c>
      <c r="J1189" s="107" t="s">
        <v>1233</v>
      </c>
      <c r="K1189" s="107">
        <v>1</v>
      </c>
      <c r="L1189" s="107" t="s">
        <v>1233</v>
      </c>
      <c r="O1189" s="84" t="s">
        <v>1133</v>
      </c>
      <c r="P1189" s="62">
        <v>0.51041666666666663</v>
      </c>
      <c r="Q1189" s="45" t="s">
        <v>1193</v>
      </c>
      <c r="R1189" s="45" t="s">
        <v>1287</v>
      </c>
      <c r="S1189" s="45" t="s">
        <v>297</v>
      </c>
      <c r="T1189" s="107">
        <v>1</v>
      </c>
    </row>
    <row r="1190" spans="4:20" ht="15.6" x14ac:dyDescent="0.3">
      <c r="D1190" s="62">
        <v>0.76041666666666663</v>
      </c>
      <c r="E1190" s="45" t="s">
        <v>1174</v>
      </c>
      <c r="F1190" s="45" t="s">
        <v>1332</v>
      </c>
      <c r="G1190" s="45" t="s">
        <v>834</v>
      </c>
      <c r="H1190" s="107" t="s">
        <v>1233</v>
      </c>
      <c r="I1190" s="107" t="s">
        <v>1233</v>
      </c>
      <c r="J1190" s="107">
        <v>1</v>
      </c>
      <c r="K1190" s="107" t="s">
        <v>1233</v>
      </c>
      <c r="L1190" s="107" t="s">
        <v>1233</v>
      </c>
      <c r="O1190" s="84" t="s">
        <v>1133</v>
      </c>
      <c r="P1190" s="62">
        <v>0.51041666666666663</v>
      </c>
      <c r="Q1190" s="45" t="s">
        <v>1214</v>
      </c>
      <c r="R1190" s="45" t="s">
        <v>1332</v>
      </c>
      <c r="S1190" s="45" t="s">
        <v>964</v>
      </c>
      <c r="T1190" s="107">
        <v>1</v>
      </c>
    </row>
    <row r="1191" spans="4:20" ht="15.6" x14ac:dyDescent="0.3">
      <c r="D1191" s="62">
        <v>0.76041666666666663</v>
      </c>
      <c r="E1191" s="45" t="s">
        <v>1174</v>
      </c>
      <c r="F1191" s="45" t="s">
        <v>1332</v>
      </c>
      <c r="G1191" s="45" t="s">
        <v>837</v>
      </c>
      <c r="H1191" s="107">
        <v>1</v>
      </c>
      <c r="I1191" s="107" t="s">
        <v>1233</v>
      </c>
      <c r="J1191" s="107" t="s">
        <v>1233</v>
      </c>
      <c r="K1191" s="107" t="s">
        <v>1233</v>
      </c>
      <c r="L1191" s="107" t="s">
        <v>1233</v>
      </c>
      <c r="O1191" s="84" t="s">
        <v>1133</v>
      </c>
      <c r="P1191" s="62">
        <v>0.54166666666666663</v>
      </c>
      <c r="Q1191" s="45" t="s">
        <v>2211</v>
      </c>
      <c r="R1191" s="45" t="s">
        <v>1302</v>
      </c>
      <c r="S1191" s="45" t="s">
        <v>964</v>
      </c>
      <c r="T1191" s="107">
        <v>1</v>
      </c>
    </row>
    <row r="1192" spans="4:20" ht="15.6" x14ac:dyDescent="0.3">
      <c r="D1192" s="62">
        <v>0.76041666666666663</v>
      </c>
      <c r="E1192" s="45" t="s">
        <v>1173</v>
      </c>
      <c r="F1192" s="45" t="s">
        <v>1287</v>
      </c>
      <c r="G1192" s="45" t="s">
        <v>605</v>
      </c>
      <c r="H1192" s="107" t="s">
        <v>1233</v>
      </c>
      <c r="I1192" s="107" t="s">
        <v>1233</v>
      </c>
      <c r="J1192" s="107" t="s">
        <v>1233</v>
      </c>
      <c r="K1192" s="107" t="s">
        <v>1233</v>
      </c>
      <c r="L1192" s="107">
        <v>1</v>
      </c>
      <c r="O1192" s="84" t="s">
        <v>1133</v>
      </c>
      <c r="P1192" s="62">
        <v>0.54166666666666663</v>
      </c>
      <c r="Q1192" s="45" t="s">
        <v>1214</v>
      </c>
      <c r="R1192" s="45" t="s">
        <v>1332</v>
      </c>
      <c r="S1192" s="45" t="s">
        <v>991</v>
      </c>
      <c r="T1192" s="107">
        <v>1</v>
      </c>
    </row>
    <row r="1193" spans="4:20" ht="15.6" x14ac:dyDescent="0.3">
      <c r="D1193" s="62">
        <v>0.76041666666666663</v>
      </c>
      <c r="E1193" s="45" t="s">
        <v>1173</v>
      </c>
      <c r="F1193" s="45" t="s">
        <v>1287</v>
      </c>
      <c r="G1193" s="45" t="s">
        <v>695</v>
      </c>
      <c r="H1193" s="107" t="s">
        <v>1233</v>
      </c>
      <c r="I1193" s="107" t="s">
        <v>1233</v>
      </c>
      <c r="J1193" s="107">
        <v>1</v>
      </c>
      <c r="K1193" s="107" t="s">
        <v>1233</v>
      </c>
      <c r="L1193" s="107" t="s">
        <v>1233</v>
      </c>
      <c r="O1193" s="84" t="s">
        <v>1133</v>
      </c>
      <c r="P1193" s="62">
        <v>0.58333333333333337</v>
      </c>
      <c r="Q1193" s="45" t="s">
        <v>1122</v>
      </c>
      <c r="R1193" s="45" t="s">
        <v>1287</v>
      </c>
      <c r="S1193" s="45" t="s">
        <v>319</v>
      </c>
      <c r="T1193" s="107">
        <v>1</v>
      </c>
    </row>
    <row r="1194" spans="4:20" ht="15.6" x14ac:dyDescent="0.3">
      <c r="D1194" s="62">
        <v>0.76041666666666663</v>
      </c>
      <c r="E1194" s="45" t="s">
        <v>1173</v>
      </c>
      <c r="F1194" s="45" t="s">
        <v>1287</v>
      </c>
      <c r="G1194" s="45" t="s">
        <v>544</v>
      </c>
      <c r="H1194" s="107">
        <v>1</v>
      </c>
      <c r="I1194" s="107" t="s">
        <v>1233</v>
      </c>
      <c r="J1194" s="107" t="s">
        <v>1233</v>
      </c>
      <c r="K1194" s="107" t="s">
        <v>1233</v>
      </c>
      <c r="L1194" s="107" t="s">
        <v>1233</v>
      </c>
      <c r="O1194" s="84" t="s">
        <v>1133</v>
      </c>
      <c r="P1194" s="62">
        <v>0.58333333333333337</v>
      </c>
      <c r="Q1194" s="45" t="s">
        <v>1122</v>
      </c>
      <c r="R1194" s="45" t="s">
        <v>1287</v>
      </c>
      <c r="S1194" s="45" t="s">
        <v>209</v>
      </c>
      <c r="T1194" s="107">
        <v>1</v>
      </c>
    </row>
    <row r="1195" spans="4:20" ht="15.6" x14ac:dyDescent="0.3">
      <c r="D1195" s="62">
        <v>0.76041666666666663</v>
      </c>
      <c r="E1195" s="45" t="s">
        <v>1173</v>
      </c>
      <c r="F1195" s="45" t="s">
        <v>1287</v>
      </c>
      <c r="G1195" s="45" t="s">
        <v>758</v>
      </c>
      <c r="H1195" s="107" t="s">
        <v>1233</v>
      </c>
      <c r="I1195" s="107" t="s">
        <v>1233</v>
      </c>
      <c r="J1195" s="107" t="s">
        <v>1233</v>
      </c>
      <c r="K1195" s="107" t="s">
        <v>1233</v>
      </c>
      <c r="L1195" s="107">
        <v>1</v>
      </c>
      <c r="O1195" s="84" t="s">
        <v>1133</v>
      </c>
      <c r="P1195" s="62">
        <v>0.58333333333333337</v>
      </c>
      <c r="Q1195" s="45" t="s">
        <v>1168</v>
      </c>
      <c r="R1195" s="45" t="s">
        <v>1232</v>
      </c>
      <c r="S1195" s="45" t="s">
        <v>235</v>
      </c>
      <c r="T1195" s="107">
        <v>1</v>
      </c>
    </row>
    <row r="1196" spans="4:20" ht="15.6" x14ac:dyDescent="0.3">
      <c r="D1196" s="62">
        <v>0.76041666666666663</v>
      </c>
      <c r="E1196" s="45" t="s">
        <v>1173</v>
      </c>
      <c r="F1196" s="45" t="s">
        <v>1287</v>
      </c>
      <c r="G1196" s="45" t="s">
        <v>861</v>
      </c>
      <c r="H1196" s="107" t="s">
        <v>1233</v>
      </c>
      <c r="I1196" s="107">
        <v>1</v>
      </c>
      <c r="J1196" s="107" t="s">
        <v>1233</v>
      </c>
      <c r="K1196" s="107" t="s">
        <v>1233</v>
      </c>
      <c r="L1196" s="107" t="s">
        <v>1233</v>
      </c>
      <c r="O1196" s="84" t="s">
        <v>1133</v>
      </c>
      <c r="P1196" s="62">
        <v>0.58333333333333337</v>
      </c>
      <c r="Q1196" s="45" t="s">
        <v>1117</v>
      </c>
      <c r="R1196" s="45" t="s">
        <v>1302</v>
      </c>
      <c r="S1196" s="45" t="s">
        <v>235</v>
      </c>
      <c r="T1196" s="107">
        <v>1</v>
      </c>
    </row>
    <row r="1197" spans="4:20" ht="15.6" x14ac:dyDescent="0.3">
      <c r="D1197" s="62">
        <v>0.76041666666666663</v>
      </c>
      <c r="E1197" s="45" t="s">
        <v>1173</v>
      </c>
      <c r="F1197" s="45" t="s">
        <v>1287</v>
      </c>
      <c r="G1197" s="45" t="s">
        <v>1096</v>
      </c>
      <c r="H1197" s="107" t="s">
        <v>1233</v>
      </c>
      <c r="I1197" s="107" t="s">
        <v>1233</v>
      </c>
      <c r="J1197" s="107" t="s">
        <v>1233</v>
      </c>
      <c r="K1197" s="107" t="s">
        <v>1233</v>
      </c>
      <c r="L1197" s="107">
        <v>1</v>
      </c>
      <c r="O1197" s="84" t="s">
        <v>1133</v>
      </c>
      <c r="P1197" s="62">
        <v>0.58333333333333337</v>
      </c>
      <c r="Q1197" s="45" t="s">
        <v>1125</v>
      </c>
      <c r="R1197" s="45" t="s">
        <v>1287</v>
      </c>
      <c r="S1197" s="45" t="s">
        <v>237</v>
      </c>
      <c r="T1197" s="107">
        <v>1</v>
      </c>
    </row>
    <row r="1198" spans="4:20" ht="15.6" x14ac:dyDescent="0.3">
      <c r="D1198" s="62">
        <v>0.76041666666666663</v>
      </c>
      <c r="E1198" s="45" t="s">
        <v>1162</v>
      </c>
      <c r="F1198" s="45" t="s">
        <v>1842</v>
      </c>
      <c r="G1198" s="45" t="s">
        <v>125</v>
      </c>
      <c r="H1198" s="107">
        <v>1</v>
      </c>
      <c r="I1198" s="107" t="s">
        <v>1233</v>
      </c>
      <c r="J1198" s="107" t="s">
        <v>1233</v>
      </c>
      <c r="K1198" s="107" t="s">
        <v>1233</v>
      </c>
      <c r="L1198" s="107" t="s">
        <v>1233</v>
      </c>
      <c r="O1198" s="84" t="s">
        <v>1133</v>
      </c>
      <c r="P1198" s="62">
        <v>0.58333333333333337</v>
      </c>
      <c r="Q1198" s="45" t="s">
        <v>1195</v>
      </c>
      <c r="R1198" s="45" t="s">
        <v>1302</v>
      </c>
      <c r="S1198" s="45" t="s">
        <v>188</v>
      </c>
      <c r="T1198" s="107">
        <v>1</v>
      </c>
    </row>
    <row r="1199" spans="4:20" ht="15.6" x14ac:dyDescent="0.3">
      <c r="D1199" s="62">
        <v>0.76041666666666663</v>
      </c>
      <c r="E1199" s="45" t="s">
        <v>1162</v>
      </c>
      <c r="F1199" s="45" t="s">
        <v>1842</v>
      </c>
      <c r="G1199" s="45" t="s">
        <v>249</v>
      </c>
      <c r="H1199" s="107" t="s">
        <v>1233</v>
      </c>
      <c r="I1199" s="107" t="s">
        <v>1233</v>
      </c>
      <c r="J1199" s="107">
        <v>1</v>
      </c>
      <c r="K1199" s="107" t="s">
        <v>1233</v>
      </c>
      <c r="L1199" s="107" t="s">
        <v>1233</v>
      </c>
      <c r="O1199" s="84" t="s">
        <v>1133</v>
      </c>
      <c r="P1199" s="62">
        <v>0.58333333333333337</v>
      </c>
      <c r="Q1199" s="45" t="s">
        <v>1150</v>
      </c>
      <c r="R1199" s="45" t="s">
        <v>1302</v>
      </c>
      <c r="S1199" s="45" t="s">
        <v>408</v>
      </c>
      <c r="T1199" s="107">
        <v>1</v>
      </c>
    </row>
    <row r="1200" spans="4:20" ht="15.6" x14ac:dyDescent="0.3">
      <c r="D1200" s="62">
        <v>0.76041666666666663</v>
      </c>
      <c r="E1200" s="45" t="s">
        <v>1162</v>
      </c>
      <c r="F1200" s="45" t="s">
        <v>1842</v>
      </c>
      <c r="G1200" s="45" t="s">
        <v>837</v>
      </c>
      <c r="H1200" s="107" t="s">
        <v>1233</v>
      </c>
      <c r="I1200" s="107" t="s">
        <v>1233</v>
      </c>
      <c r="J1200" s="107">
        <v>1</v>
      </c>
      <c r="K1200" s="107" t="s">
        <v>1233</v>
      </c>
      <c r="L1200" s="107" t="s">
        <v>1233</v>
      </c>
      <c r="O1200" s="84" t="s">
        <v>1133</v>
      </c>
      <c r="P1200" s="62">
        <v>0.58333333333333337</v>
      </c>
      <c r="Q1200" s="45" t="s">
        <v>1178</v>
      </c>
      <c r="R1200" s="45" t="s">
        <v>1332</v>
      </c>
      <c r="S1200" s="45" t="s">
        <v>188</v>
      </c>
      <c r="T1200" s="107">
        <v>1</v>
      </c>
    </row>
    <row r="1201" spans="4:20" ht="15.6" x14ac:dyDescent="0.3">
      <c r="D1201" s="62">
        <v>0.76041666666666663</v>
      </c>
      <c r="E1201" s="45" t="s">
        <v>1187</v>
      </c>
      <c r="F1201" s="45" t="s">
        <v>1342</v>
      </c>
      <c r="G1201" s="45" t="s">
        <v>486</v>
      </c>
      <c r="H1201" s="107" t="s">
        <v>1233</v>
      </c>
      <c r="I1201" s="107" t="s">
        <v>1233</v>
      </c>
      <c r="J1201" s="107">
        <v>1</v>
      </c>
      <c r="K1201" s="107" t="s">
        <v>1233</v>
      </c>
      <c r="L1201" s="107" t="s">
        <v>1233</v>
      </c>
      <c r="O1201" s="84" t="s">
        <v>1133</v>
      </c>
      <c r="P1201" s="62">
        <v>0.58333333333333337</v>
      </c>
      <c r="Q1201" s="45" t="s">
        <v>1196</v>
      </c>
      <c r="R1201" s="45" t="s">
        <v>1342</v>
      </c>
      <c r="S1201" s="45" t="s">
        <v>225</v>
      </c>
      <c r="T1201" s="107">
        <v>1</v>
      </c>
    </row>
    <row r="1202" spans="4:20" ht="15.6" x14ac:dyDescent="0.3">
      <c r="D1202" s="62">
        <v>0.76041666666666663</v>
      </c>
      <c r="E1202" s="45" t="s">
        <v>1187</v>
      </c>
      <c r="F1202" s="45" t="s">
        <v>1342</v>
      </c>
      <c r="G1202" s="45" t="s">
        <v>1008</v>
      </c>
      <c r="H1202" s="107" t="s">
        <v>1233</v>
      </c>
      <c r="I1202" s="107" t="s">
        <v>1233</v>
      </c>
      <c r="J1202" s="107">
        <v>1</v>
      </c>
      <c r="K1202" s="107" t="s">
        <v>1233</v>
      </c>
      <c r="L1202" s="107" t="s">
        <v>1233</v>
      </c>
      <c r="O1202" s="84" t="s">
        <v>1133</v>
      </c>
      <c r="P1202" s="62">
        <v>0.58333333333333337</v>
      </c>
      <c r="Q1202" s="45" t="s">
        <v>1173</v>
      </c>
      <c r="R1202" s="45" t="s">
        <v>1287</v>
      </c>
      <c r="S1202" s="45" t="s">
        <v>170</v>
      </c>
      <c r="T1202" s="107">
        <v>1</v>
      </c>
    </row>
    <row r="1203" spans="4:20" ht="15.6" x14ac:dyDescent="0.3">
      <c r="O1203" s="84" t="s">
        <v>1133</v>
      </c>
      <c r="P1203" s="62">
        <v>0.61458333333333337</v>
      </c>
      <c r="Q1203" s="45" t="s">
        <v>1165</v>
      </c>
      <c r="R1203" s="45" t="s">
        <v>1342</v>
      </c>
      <c r="S1203" s="45" t="s">
        <v>237</v>
      </c>
      <c r="T1203" s="107">
        <v>1</v>
      </c>
    </row>
    <row r="1204" spans="4:20" ht="15.6" x14ac:dyDescent="0.3">
      <c r="O1204" s="84" t="s">
        <v>1133</v>
      </c>
      <c r="P1204" s="62">
        <v>0.61458333333333337</v>
      </c>
      <c r="Q1204" s="45" t="s">
        <v>1165</v>
      </c>
      <c r="R1204" s="45" t="s">
        <v>1342</v>
      </c>
      <c r="S1204" s="45" t="s">
        <v>206</v>
      </c>
      <c r="T1204" s="107">
        <v>1</v>
      </c>
    </row>
    <row r="1205" spans="4:20" ht="15.6" x14ac:dyDescent="0.3">
      <c r="O1205" s="84" t="s">
        <v>1133</v>
      </c>
      <c r="P1205" s="62">
        <v>0.61458333333333337</v>
      </c>
      <c r="Q1205" s="45" t="s">
        <v>1168</v>
      </c>
      <c r="R1205" s="45" t="s">
        <v>1232</v>
      </c>
      <c r="S1205" s="45" t="s">
        <v>188</v>
      </c>
      <c r="T1205" s="107">
        <v>1</v>
      </c>
    </row>
    <row r="1206" spans="4:20" ht="15.6" x14ac:dyDescent="0.3">
      <c r="O1206" s="84" t="s">
        <v>1133</v>
      </c>
      <c r="P1206" s="62">
        <v>0.61458333333333337</v>
      </c>
      <c r="Q1206" s="45" t="s">
        <v>1117</v>
      </c>
      <c r="R1206" s="45" t="s">
        <v>1302</v>
      </c>
      <c r="S1206" s="45" t="s">
        <v>568</v>
      </c>
      <c r="T1206" s="107">
        <v>1</v>
      </c>
    </row>
    <row r="1207" spans="4:20" ht="15.6" x14ac:dyDescent="0.3">
      <c r="O1207" s="84" t="s">
        <v>1133</v>
      </c>
      <c r="P1207" s="62">
        <v>0.61458333333333337</v>
      </c>
      <c r="Q1207" s="45" t="s">
        <v>1125</v>
      </c>
      <c r="R1207" s="45" t="s">
        <v>1287</v>
      </c>
      <c r="S1207" s="45" t="s">
        <v>225</v>
      </c>
      <c r="T1207" s="107">
        <v>1</v>
      </c>
    </row>
    <row r="1208" spans="4:20" ht="15.6" x14ac:dyDescent="0.3">
      <c r="O1208" s="84" t="s">
        <v>1133</v>
      </c>
      <c r="P1208" s="62">
        <v>0.61458333333333337</v>
      </c>
      <c r="Q1208" s="45" t="s">
        <v>1125</v>
      </c>
      <c r="R1208" s="45" t="s">
        <v>1287</v>
      </c>
      <c r="S1208" s="45" t="s">
        <v>235</v>
      </c>
      <c r="T1208" s="107">
        <v>1</v>
      </c>
    </row>
    <row r="1209" spans="4:20" ht="15.6" x14ac:dyDescent="0.3">
      <c r="O1209" s="84" t="s">
        <v>1133</v>
      </c>
      <c r="P1209" s="62">
        <v>0.61458333333333337</v>
      </c>
      <c r="Q1209" s="45" t="s">
        <v>1191</v>
      </c>
      <c r="R1209" s="45" t="s">
        <v>1232</v>
      </c>
      <c r="S1209" s="45" t="s">
        <v>209</v>
      </c>
      <c r="T1209" s="107">
        <v>1</v>
      </c>
    </row>
    <row r="1210" spans="4:20" ht="15.6" x14ac:dyDescent="0.3">
      <c r="O1210" s="84" t="s">
        <v>1133</v>
      </c>
      <c r="P1210" s="62">
        <v>0.61458333333333337</v>
      </c>
      <c r="Q1210" s="45" t="s">
        <v>1150</v>
      </c>
      <c r="R1210" s="45" t="s">
        <v>1302</v>
      </c>
      <c r="S1210" s="45" t="s">
        <v>319</v>
      </c>
      <c r="T1210" s="107">
        <v>1</v>
      </c>
    </row>
    <row r="1211" spans="4:20" ht="15.6" x14ac:dyDescent="0.3">
      <c r="O1211" s="84" t="s">
        <v>1133</v>
      </c>
      <c r="P1211" s="62">
        <v>0.61458333333333337</v>
      </c>
      <c r="Q1211" s="45" t="s">
        <v>1178</v>
      </c>
      <c r="R1211" s="45" t="s">
        <v>1332</v>
      </c>
      <c r="S1211" s="45" t="s">
        <v>170</v>
      </c>
      <c r="T1211" s="107">
        <v>1</v>
      </c>
    </row>
    <row r="1212" spans="4:20" ht="15.6" x14ac:dyDescent="0.3">
      <c r="O1212" s="84" t="s">
        <v>1133</v>
      </c>
      <c r="P1212" s="62">
        <v>0.61458333333333337</v>
      </c>
      <c r="Q1212" s="45" t="s">
        <v>1196</v>
      </c>
      <c r="R1212" s="45" t="s">
        <v>1342</v>
      </c>
      <c r="S1212" s="45" t="s">
        <v>408</v>
      </c>
      <c r="T1212" s="107">
        <v>1</v>
      </c>
    </row>
    <row r="1213" spans="4:20" ht="15.6" x14ac:dyDescent="0.3">
      <c r="O1213" s="84" t="s">
        <v>1133</v>
      </c>
      <c r="P1213" s="62">
        <v>0.64583333333333337</v>
      </c>
      <c r="Q1213" s="45" t="s">
        <v>1183</v>
      </c>
      <c r="R1213" s="45" t="s">
        <v>1232</v>
      </c>
      <c r="S1213" s="45" t="s">
        <v>535</v>
      </c>
      <c r="T1213" s="107">
        <v>1</v>
      </c>
    </row>
    <row r="1214" spans="4:20" ht="15.6" x14ac:dyDescent="0.3">
      <c r="O1214" s="84" t="s">
        <v>1133</v>
      </c>
      <c r="P1214" s="62">
        <v>0.64583333333333337</v>
      </c>
      <c r="Q1214" s="45" t="s">
        <v>1122</v>
      </c>
      <c r="R1214" s="45" t="s">
        <v>1287</v>
      </c>
      <c r="S1214" s="45" t="s">
        <v>122</v>
      </c>
      <c r="T1214" s="107">
        <v>1</v>
      </c>
    </row>
    <row r="1215" spans="4:20" ht="15.6" x14ac:dyDescent="0.3">
      <c r="O1215" s="84" t="s">
        <v>1133</v>
      </c>
      <c r="P1215" s="62">
        <v>0.64583333333333337</v>
      </c>
      <c r="Q1215" s="45" t="s">
        <v>1168</v>
      </c>
      <c r="R1215" s="45" t="s">
        <v>1232</v>
      </c>
      <c r="S1215" s="45" t="s">
        <v>237</v>
      </c>
      <c r="T1215" s="107">
        <v>1</v>
      </c>
    </row>
    <row r="1216" spans="4:20" ht="15.6" x14ac:dyDescent="0.3">
      <c r="O1216" s="84" t="s">
        <v>1133</v>
      </c>
      <c r="P1216" s="62">
        <v>0.64583333333333337</v>
      </c>
      <c r="Q1216" s="45" t="s">
        <v>1117</v>
      </c>
      <c r="R1216" s="45" t="s">
        <v>1302</v>
      </c>
      <c r="S1216" s="45" t="s">
        <v>422</v>
      </c>
      <c r="T1216" s="107">
        <v>1</v>
      </c>
    </row>
    <row r="1217" spans="15:20" ht="15.6" x14ac:dyDescent="0.3">
      <c r="O1217" s="84" t="s">
        <v>1133</v>
      </c>
      <c r="P1217" s="62">
        <v>0.64583333333333337</v>
      </c>
      <c r="Q1217" s="45" t="s">
        <v>1191</v>
      </c>
      <c r="R1217" s="45" t="s">
        <v>1232</v>
      </c>
      <c r="S1217" s="45" t="s">
        <v>225</v>
      </c>
      <c r="T1217" s="107">
        <v>1</v>
      </c>
    </row>
    <row r="1218" spans="15:20" ht="15.6" x14ac:dyDescent="0.3">
      <c r="O1218" s="84" t="s">
        <v>1133</v>
      </c>
      <c r="P1218" s="62">
        <v>0.64583333333333337</v>
      </c>
      <c r="Q1218" s="45" t="s">
        <v>1191</v>
      </c>
      <c r="R1218" s="45" t="s">
        <v>1232</v>
      </c>
      <c r="S1218" s="45" t="s">
        <v>206</v>
      </c>
      <c r="T1218" s="107">
        <v>1</v>
      </c>
    </row>
    <row r="1219" spans="15:20" ht="15.6" x14ac:dyDescent="0.3">
      <c r="O1219" s="84" t="s">
        <v>1133</v>
      </c>
      <c r="P1219" s="62">
        <v>0.64583333333333337</v>
      </c>
      <c r="Q1219" s="45" t="s">
        <v>1195</v>
      </c>
      <c r="R1219" s="45" t="s">
        <v>1302</v>
      </c>
      <c r="S1219" s="45" t="s">
        <v>209</v>
      </c>
      <c r="T1219" s="107">
        <v>1</v>
      </c>
    </row>
    <row r="1220" spans="15:20" ht="15.6" x14ac:dyDescent="0.3">
      <c r="O1220" s="84" t="s">
        <v>1133</v>
      </c>
      <c r="P1220" s="62">
        <v>0.64583333333333337</v>
      </c>
      <c r="Q1220" s="45" t="s">
        <v>1150</v>
      </c>
      <c r="R1220" s="45" t="s">
        <v>1302</v>
      </c>
      <c r="S1220" s="45" t="s">
        <v>982</v>
      </c>
      <c r="T1220" s="107">
        <v>1</v>
      </c>
    </row>
    <row r="1221" spans="15:20" ht="15.6" x14ac:dyDescent="0.3">
      <c r="O1221" s="84" t="s">
        <v>1133</v>
      </c>
      <c r="P1221" s="62">
        <v>0.64583333333333337</v>
      </c>
      <c r="Q1221" s="45" t="s">
        <v>1173</v>
      </c>
      <c r="R1221" s="45" t="s">
        <v>1287</v>
      </c>
      <c r="S1221" s="45" t="s">
        <v>568</v>
      </c>
      <c r="T1221" s="107">
        <v>1</v>
      </c>
    </row>
    <row r="1222" spans="15:20" ht="15.6" x14ac:dyDescent="0.3">
      <c r="O1222" s="84" t="s">
        <v>1133</v>
      </c>
      <c r="P1222" s="62">
        <v>0.67708333333333337</v>
      </c>
      <c r="Q1222" s="45" t="s">
        <v>1183</v>
      </c>
      <c r="R1222" s="45" t="s">
        <v>1232</v>
      </c>
      <c r="S1222" s="45" t="s">
        <v>422</v>
      </c>
      <c r="T1222" s="107">
        <v>1</v>
      </c>
    </row>
    <row r="1223" spans="15:20" ht="15.6" x14ac:dyDescent="0.3">
      <c r="O1223" s="84" t="s">
        <v>1133</v>
      </c>
      <c r="P1223" s="62">
        <v>0.67708333333333337</v>
      </c>
      <c r="Q1223" s="45" t="s">
        <v>1122</v>
      </c>
      <c r="R1223" s="45" t="s">
        <v>1287</v>
      </c>
      <c r="S1223" s="45" t="s">
        <v>438</v>
      </c>
      <c r="T1223" s="107">
        <v>1</v>
      </c>
    </row>
    <row r="1224" spans="15:20" ht="15.6" x14ac:dyDescent="0.3">
      <c r="O1224" s="84" t="s">
        <v>1133</v>
      </c>
      <c r="P1224" s="62">
        <v>0.67708333333333337</v>
      </c>
      <c r="Q1224" s="45" t="s">
        <v>1165</v>
      </c>
      <c r="R1224" s="45" t="s">
        <v>1342</v>
      </c>
      <c r="S1224" s="45" t="s">
        <v>568</v>
      </c>
      <c r="T1224" s="107">
        <v>1</v>
      </c>
    </row>
    <row r="1225" spans="15:20" ht="15.6" x14ac:dyDescent="0.3">
      <c r="O1225" s="84" t="s">
        <v>1133</v>
      </c>
      <c r="P1225" s="62">
        <v>0.67708333333333337</v>
      </c>
      <c r="Q1225" s="45" t="s">
        <v>1165</v>
      </c>
      <c r="R1225" s="45" t="s">
        <v>1342</v>
      </c>
      <c r="S1225" s="45" t="s">
        <v>1006</v>
      </c>
      <c r="T1225" s="107">
        <v>1</v>
      </c>
    </row>
    <row r="1226" spans="15:20" ht="15.6" x14ac:dyDescent="0.3">
      <c r="O1226" s="84" t="s">
        <v>1133</v>
      </c>
      <c r="P1226" s="62">
        <v>0.67708333333333337</v>
      </c>
      <c r="Q1226" s="45" t="s">
        <v>1168</v>
      </c>
      <c r="R1226" s="45" t="s">
        <v>1232</v>
      </c>
      <c r="S1226" s="45" t="s">
        <v>1008</v>
      </c>
      <c r="T1226" s="107">
        <v>1</v>
      </c>
    </row>
    <row r="1227" spans="15:20" ht="15.6" x14ac:dyDescent="0.3">
      <c r="O1227" s="84" t="s">
        <v>1133</v>
      </c>
      <c r="P1227" s="62">
        <v>0.67708333333333337</v>
      </c>
      <c r="Q1227" s="45" t="s">
        <v>1117</v>
      </c>
      <c r="R1227" s="45" t="s">
        <v>1302</v>
      </c>
      <c r="S1227" s="45" t="s">
        <v>237</v>
      </c>
      <c r="T1227" s="107">
        <v>1</v>
      </c>
    </row>
    <row r="1228" spans="15:20" ht="15.6" x14ac:dyDescent="0.3">
      <c r="O1228" s="84" t="s">
        <v>1133</v>
      </c>
      <c r="P1228" s="62">
        <v>0.67708333333333337</v>
      </c>
      <c r="Q1228" s="45" t="s">
        <v>1125</v>
      </c>
      <c r="R1228" s="45" t="s">
        <v>1287</v>
      </c>
      <c r="S1228" s="45" t="s">
        <v>982</v>
      </c>
      <c r="T1228" s="107">
        <v>1</v>
      </c>
    </row>
    <row r="1229" spans="15:20" ht="15.6" x14ac:dyDescent="0.3">
      <c r="O1229" s="84" t="s">
        <v>1133</v>
      </c>
      <c r="P1229" s="62">
        <v>0.67708333333333337</v>
      </c>
      <c r="Q1229" s="45" t="s">
        <v>1195</v>
      </c>
      <c r="R1229" s="45" t="s">
        <v>1302</v>
      </c>
      <c r="S1229" s="45" t="s">
        <v>122</v>
      </c>
      <c r="T1229" s="107">
        <v>1</v>
      </c>
    </row>
    <row r="1230" spans="15:20" ht="15.6" x14ac:dyDescent="0.3">
      <c r="O1230" s="84" t="s">
        <v>1133</v>
      </c>
      <c r="P1230" s="62">
        <v>0.67708333333333337</v>
      </c>
      <c r="Q1230" s="45" t="s">
        <v>1222</v>
      </c>
      <c r="R1230" s="45" t="s">
        <v>1332</v>
      </c>
      <c r="S1230" s="45" t="s">
        <v>303</v>
      </c>
      <c r="T1230" s="107">
        <v>1</v>
      </c>
    </row>
    <row r="1231" spans="15:20" ht="15.6" x14ac:dyDescent="0.3">
      <c r="O1231" s="84" t="s">
        <v>1133</v>
      </c>
      <c r="P1231" s="62">
        <v>0.67708333333333337</v>
      </c>
      <c r="Q1231" s="45" t="s">
        <v>1189</v>
      </c>
      <c r="R1231" s="45" t="s">
        <v>1842</v>
      </c>
      <c r="S1231" s="45" t="s">
        <v>535</v>
      </c>
      <c r="T1231" s="107">
        <v>1</v>
      </c>
    </row>
    <row r="1232" spans="15:20" ht="15.6" x14ac:dyDescent="0.3">
      <c r="O1232" s="84" t="s">
        <v>1133</v>
      </c>
      <c r="P1232" s="62">
        <v>0.67708333333333337</v>
      </c>
      <c r="Q1232" s="45" t="s">
        <v>1189</v>
      </c>
      <c r="R1232" s="45" t="s">
        <v>1842</v>
      </c>
      <c r="S1232" s="45" t="s">
        <v>677</v>
      </c>
      <c r="T1232" s="107">
        <v>1</v>
      </c>
    </row>
    <row r="1233" spans="15:20" ht="15.6" x14ac:dyDescent="0.3">
      <c r="O1233" s="84" t="s">
        <v>1133</v>
      </c>
      <c r="P1233" s="62">
        <v>0.67708333333333337</v>
      </c>
      <c r="Q1233" s="45" t="s">
        <v>1150</v>
      </c>
      <c r="R1233" s="45" t="s">
        <v>1302</v>
      </c>
      <c r="S1233" s="45" t="s">
        <v>48</v>
      </c>
      <c r="T1233" s="107">
        <v>1</v>
      </c>
    </row>
    <row r="1234" spans="15:20" ht="15.6" x14ac:dyDescent="0.3">
      <c r="O1234" s="84" t="s">
        <v>1133</v>
      </c>
      <c r="P1234" s="62">
        <v>0.67708333333333337</v>
      </c>
      <c r="Q1234" s="45" t="s">
        <v>1173</v>
      </c>
      <c r="R1234" s="45" t="s">
        <v>1287</v>
      </c>
      <c r="S1234" s="45" t="s">
        <v>206</v>
      </c>
      <c r="T1234" s="107">
        <v>1</v>
      </c>
    </row>
    <row r="1235" spans="15:20" ht="15.6" x14ac:dyDescent="0.3">
      <c r="O1235" s="84" t="s">
        <v>1133</v>
      </c>
      <c r="P1235" s="62">
        <v>0.72916666666666663</v>
      </c>
      <c r="Q1235" s="45" t="s">
        <v>1183</v>
      </c>
      <c r="R1235" s="45" t="s">
        <v>1232</v>
      </c>
      <c r="S1235" s="45" t="s">
        <v>122</v>
      </c>
      <c r="T1235" s="107">
        <v>1</v>
      </c>
    </row>
    <row r="1236" spans="15:20" ht="15.6" x14ac:dyDescent="0.3">
      <c r="O1236" s="84" t="s">
        <v>1133</v>
      </c>
      <c r="P1236" s="62">
        <v>0.72916666666666663</v>
      </c>
      <c r="Q1236" s="45" t="s">
        <v>1183</v>
      </c>
      <c r="R1236" s="45" t="s">
        <v>1232</v>
      </c>
      <c r="S1236" s="45" t="s">
        <v>758</v>
      </c>
      <c r="T1236" s="107">
        <v>1</v>
      </c>
    </row>
    <row r="1237" spans="15:20" ht="15.6" x14ac:dyDescent="0.3">
      <c r="O1237" s="84" t="s">
        <v>1133</v>
      </c>
      <c r="P1237" s="62">
        <v>0.72916666666666663</v>
      </c>
      <c r="Q1237" s="45" t="s">
        <v>1183</v>
      </c>
      <c r="R1237" s="45" t="s">
        <v>1232</v>
      </c>
      <c r="S1237" s="45" t="s">
        <v>438</v>
      </c>
      <c r="T1237" s="107">
        <v>1</v>
      </c>
    </row>
    <row r="1238" spans="15:20" ht="15.6" x14ac:dyDescent="0.3">
      <c r="O1238" s="84" t="s">
        <v>1133</v>
      </c>
      <c r="P1238" s="62">
        <v>0.72916666666666663</v>
      </c>
      <c r="Q1238" s="45" t="s">
        <v>1122</v>
      </c>
      <c r="R1238" s="45" t="s">
        <v>1287</v>
      </c>
      <c r="S1238" s="45" t="s">
        <v>303</v>
      </c>
      <c r="T1238" s="107">
        <v>1</v>
      </c>
    </row>
    <row r="1239" spans="15:20" ht="15.6" x14ac:dyDescent="0.3">
      <c r="O1239" s="84" t="s">
        <v>1133</v>
      </c>
      <c r="P1239" s="62">
        <v>0.72916666666666663</v>
      </c>
      <c r="Q1239" s="45" t="s">
        <v>1165</v>
      </c>
      <c r="R1239" s="45" t="s">
        <v>1342</v>
      </c>
      <c r="S1239" s="45" t="s">
        <v>1006</v>
      </c>
      <c r="T1239" s="107">
        <v>1</v>
      </c>
    </row>
    <row r="1240" spans="15:20" ht="15.6" x14ac:dyDescent="0.3">
      <c r="O1240" s="84" t="s">
        <v>1133</v>
      </c>
      <c r="P1240" s="62">
        <v>0.72916666666666663</v>
      </c>
      <c r="Q1240" s="45" t="s">
        <v>1168</v>
      </c>
      <c r="R1240" s="45" t="s">
        <v>1232</v>
      </c>
      <c r="S1240" s="45" t="s">
        <v>704</v>
      </c>
      <c r="T1240" s="107">
        <v>1</v>
      </c>
    </row>
    <row r="1241" spans="15:20" ht="15.6" x14ac:dyDescent="0.3">
      <c r="O1241" s="84" t="s">
        <v>1133</v>
      </c>
      <c r="P1241" s="62">
        <v>0.72916666666666663</v>
      </c>
      <c r="Q1241" s="45" t="s">
        <v>1117</v>
      </c>
      <c r="R1241" s="45" t="s">
        <v>1302</v>
      </c>
      <c r="S1241" s="45" t="s">
        <v>988</v>
      </c>
      <c r="T1241" s="107">
        <v>1</v>
      </c>
    </row>
    <row r="1242" spans="15:20" ht="15.6" x14ac:dyDescent="0.3">
      <c r="O1242" s="84" t="s">
        <v>1133</v>
      </c>
      <c r="P1242" s="62">
        <v>0.72916666666666663</v>
      </c>
      <c r="Q1242" s="45" t="s">
        <v>1125</v>
      </c>
      <c r="R1242" s="45" t="s">
        <v>1287</v>
      </c>
      <c r="S1242" s="45" t="s">
        <v>32</v>
      </c>
      <c r="T1242" s="107">
        <v>1</v>
      </c>
    </row>
    <row r="1243" spans="15:20" ht="15.6" x14ac:dyDescent="0.3">
      <c r="O1243" s="84" t="s">
        <v>1133</v>
      </c>
      <c r="P1243" s="62">
        <v>0.72916666666666663</v>
      </c>
      <c r="Q1243" s="45" t="s">
        <v>1125</v>
      </c>
      <c r="R1243" s="45" t="s">
        <v>1287</v>
      </c>
      <c r="S1243" s="45" t="s">
        <v>977</v>
      </c>
      <c r="T1243" s="107">
        <v>1</v>
      </c>
    </row>
    <row r="1244" spans="15:20" ht="15.6" x14ac:dyDescent="0.3">
      <c r="O1244" s="84" t="s">
        <v>1133</v>
      </c>
      <c r="P1244" s="62">
        <v>0.72916666666666663</v>
      </c>
      <c r="Q1244" s="45" t="s">
        <v>1191</v>
      </c>
      <c r="R1244" s="45" t="s">
        <v>1232</v>
      </c>
      <c r="S1244" s="45" t="s">
        <v>982</v>
      </c>
      <c r="T1244" s="107">
        <v>1</v>
      </c>
    </row>
    <row r="1245" spans="15:20" ht="15.6" x14ac:dyDescent="0.3">
      <c r="O1245" s="84" t="s">
        <v>1133</v>
      </c>
      <c r="P1245" s="62">
        <v>0.72916666666666663</v>
      </c>
      <c r="Q1245" s="45" t="s">
        <v>1195</v>
      </c>
      <c r="R1245" s="45" t="s">
        <v>1302</v>
      </c>
      <c r="S1245" s="45" t="s">
        <v>164</v>
      </c>
      <c r="T1245" s="107">
        <v>1</v>
      </c>
    </row>
    <row r="1246" spans="15:20" ht="15.6" x14ac:dyDescent="0.3">
      <c r="O1246" s="84" t="s">
        <v>1133</v>
      </c>
      <c r="P1246" s="62">
        <v>0.72916666666666663</v>
      </c>
      <c r="Q1246" s="45" t="s">
        <v>1195</v>
      </c>
      <c r="R1246" s="45" t="s">
        <v>1302</v>
      </c>
      <c r="S1246" s="45" t="s">
        <v>740</v>
      </c>
      <c r="T1246" s="107">
        <v>1</v>
      </c>
    </row>
    <row r="1247" spans="15:20" ht="15.6" x14ac:dyDescent="0.3">
      <c r="O1247" s="84" t="s">
        <v>1133</v>
      </c>
      <c r="P1247" s="62">
        <v>0.72916666666666663</v>
      </c>
      <c r="Q1247" s="45" t="s">
        <v>1222</v>
      </c>
      <c r="R1247" s="45" t="s">
        <v>1332</v>
      </c>
      <c r="S1247" s="45" t="s">
        <v>608</v>
      </c>
      <c r="T1247" s="107">
        <v>1</v>
      </c>
    </row>
    <row r="1248" spans="15:20" ht="15.6" x14ac:dyDescent="0.3">
      <c r="O1248" s="84" t="s">
        <v>1133</v>
      </c>
      <c r="P1248" s="62">
        <v>0.72916666666666663</v>
      </c>
      <c r="Q1248" s="45" t="s">
        <v>1189</v>
      </c>
      <c r="R1248" s="45" t="s">
        <v>1842</v>
      </c>
      <c r="S1248" s="45" t="s">
        <v>161</v>
      </c>
      <c r="T1248" s="107">
        <v>1</v>
      </c>
    </row>
    <row r="1249" spans="15:20" ht="15.6" x14ac:dyDescent="0.3">
      <c r="O1249" s="84" t="s">
        <v>1133</v>
      </c>
      <c r="P1249" s="62">
        <v>0.72916666666666663</v>
      </c>
      <c r="Q1249" s="45" t="s">
        <v>1189</v>
      </c>
      <c r="R1249" s="45" t="s">
        <v>1842</v>
      </c>
      <c r="S1249" s="45" t="s">
        <v>173</v>
      </c>
      <c r="T1249" s="107">
        <v>1</v>
      </c>
    </row>
    <row r="1250" spans="15:20" ht="15.6" x14ac:dyDescent="0.3">
      <c r="O1250" s="84" t="s">
        <v>1133</v>
      </c>
      <c r="P1250" s="62">
        <v>0.72916666666666663</v>
      </c>
      <c r="Q1250" s="45" t="s">
        <v>1150</v>
      </c>
      <c r="R1250" s="45" t="s">
        <v>1302</v>
      </c>
      <c r="S1250" s="45" t="s">
        <v>605</v>
      </c>
      <c r="T1250" s="107">
        <v>1</v>
      </c>
    </row>
    <row r="1251" spans="15:20" ht="15.6" x14ac:dyDescent="0.3">
      <c r="O1251" s="84" t="s">
        <v>1133</v>
      </c>
      <c r="P1251" s="62">
        <v>0.72916666666666663</v>
      </c>
      <c r="Q1251" s="45" t="s">
        <v>1178</v>
      </c>
      <c r="R1251" s="45" t="s">
        <v>1332</v>
      </c>
      <c r="S1251" s="45" t="s">
        <v>740</v>
      </c>
      <c r="T1251" s="107">
        <v>1</v>
      </c>
    </row>
    <row r="1252" spans="15:20" ht="15.6" x14ac:dyDescent="0.3">
      <c r="O1252" s="84" t="s">
        <v>1133</v>
      </c>
      <c r="P1252" s="62">
        <v>0.72916666666666663</v>
      </c>
      <c r="Q1252" s="45" t="s">
        <v>1196</v>
      </c>
      <c r="R1252" s="45" t="s">
        <v>1342</v>
      </c>
      <c r="S1252" s="45" t="s">
        <v>42</v>
      </c>
      <c r="T1252" s="107">
        <v>1</v>
      </c>
    </row>
    <row r="1253" spans="15:20" ht="15.6" x14ac:dyDescent="0.3">
      <c r="O1253" s="84" t="s">
        <v>1133</v>
      </c>
      <c r="P1253" s="62">
        <v>0.72916666666666663</v>
      </c>
      <c r="Q1253" s="45" t="s">
        <v>1196</v>
      </c>
      <c r="R1253" s="45" t="s">
        <v>1342</v>
      </c>
      <c r="S1253" s="45" t="s">
        <v>677</v>
      </c>
      <c r="T1253" s="107">
        <v>1</v>
      </c>
    </row>
    <row r="1254" spans="15:20" ht="15.6" x14ac:dyDescent="0.3">
      <c r="O1254" s="84" t="s">
        <v>1133</v>
      </c>
      <c r="P1254" s="62">
        <v>0.72916666666666663</v>
      </c>
      <c r="Q1254" s="45" t="s">
        <v>1173</v>
      </c>
      <c r="R1254" s="45" t="s">
        <v>1287</v>
      </c>
      <c r="S1254" s="45" t="s">
        <v>164</v>
      </c>
      <c r="T1254" s="107">
        <v>1</v>
      </c>
    </row>
    <row r="1255" spans="15:20" ht="15.6" x14ac:dyDescent="0.3">
      <c r="O1255" s="84" t="s">
        <v>1133</v>
      </c>
      <c r="P1255" s="62">
        <v>0.79166666666666663</v>
      </c>
      <c r="Q1255" s="45" t="s">
        <v>1183</v>
      </c>
      <c r="R1255" s="45" t="s">
        <v>1232</v>
      </c>
      <c r="S1255" s="45" t="s">
        <v>922</v>
      </c>
      <c r="T1255" s="107">
        <v>1</v>
      </c>
    </row>
    <row r="1256" spans="15:20" ht="15.6" x14ac:dyDescent="0.3">
      <c r="O1256" s="84" t="s">
        <v>1133</v>
      </c>
      <c r="P1256" s="62">
        <v>0.79166666666666663</v>
      </c>
      <c r="Q1256" s="45" t="s">
        <v>1122</v>
      </c>
      <c r="R1256" s="45" t="s">
        <v>1287</v>
      </c>
      <c r="S1256" s="45" t="s">
        <v>704</v>
      </c>
      <c r="T1256" s="107">
        <v>1</v>
      </c>
    </row>
    <row r="1257" spans="15:20" ht="15.6" x14ac:dyDescent="0.3">
      <c r="O1257" s="84" t="s">
        <v>1133</v>
      </c>
      <c r="P1257" s="62">
        <v>0.79166666666666663</v>
      </c>
      <c r="Q1257" s="45" t="s">
        <v>1165</v>
      </c>
      <c r="R1257" s="45" t="s">
        <v>1342</v>
      </c>
      <c r="S1257" s="45" t="s">
        <v>526</v>
      </c>
      <c r="T1257" s="107">
        <v>1</v>
      </c>
    </row>
    <row r="1258" spans="15:20" ht="15.6" x14ac:dyDescent="0.3">
      <c r="O1258" s="84" t="s">
        <v>1133</v>
      </c>
      <c r="P1258" s="62">
        <v>0.79166666666666663</v>
      </c>
      <c r="Q1258" s="45" t="s">
        <v>1165</v>
      </c>
      <c r="R1258" s="45" t="s">
        <v>1342</v>
      </c>
      <c r="S1258" s="45" t="s">
        <v>605</v>
      </c>
      <c r="T1258" s="107">
        <v>1</v>
      </c>
    </row>
    <row r="1259" spans="15:20" ht="15.6" x14ac:dyDescent="0.3">
      <c r="O1259" s="84" t="s">
        <v>1133</v>
      </c>
      <c r="P1259" s="62">
        <v>0.79166666666666663</v>
      </c>
      <c r="Q1259" s="45" t="s">
        <v>1165</v>
      </c>
      <c r="R1259" s="45" t="s">
        <v>1342</v>
      </c>
      <c r="S1259" s="45" t="s">
        <v>212</v>
      </c>
      <c r="T1259" s="107">
        <v>1</v>
      </c>
    </row>
    <row r="1260" spans="15:20" ht="15.6" x14ac:dyDescent="0.3">
      <c r="O1260" s="84" t="s">
        <v>1133</v>
      </c>
      <c r="P1260" s="62">
        <v>0.79166666666666663</v>
      </c>
      <c r="Q1260" s="45" t="s">
        <v>1168</v>
      </c>
      <c r="R1260" s="45" t="s">
        <v>1232</v>
      </c>
      <c r="S1260" s="45" t="s">
        <v>977</v>
      </c>
      <c r="T1260" s="107">
        <v>1</v>
      </c>
    </row>
    <row r="1261" spans="15:20" ht="15.6" x14ac:dyDescent="0.3">
      <c r="O1261" s="84" t="s">
        <v>1133</v>
      </c>
      <c r="P1261" s="62">
        <v>0.79166666666666663</v>
      </c>
      <c r="Q1261" s="45" t="s">
        <v>1117</v>
      </c>
      <c r="R1261" s="45" t="s">
        <v>1302</v>
      </c>
      <c r="S1261" s="45" t="s">
        <v>922</v>
      </c>
      <c r="T1261" s="107">
        <v>1</v>
      </c>
    </row>
    <row r="1262" spans="15:20" ht="15.6" x14ac:dyDescent="0.3">
      <c r="O1262" s="84" t="s">
        <v>1133</v>
      </c>
      <c r="P1262" s="62">
        <v>0.79166666666666663</v>
      </c>
      <c r="Q1262" s="45" t="s">
        <v>1117</v>
      </c>
      <c r="R1262" s="45" t="s">
        <v>1302</v>
      </c>
      <c r="S1262" s="45" t="s">
        <v>986</v>
      </c>
      <c r="T1262" s="107">
        <v>1</v>
      </c>
    </row>
    <row r="1263" spans="15:20" ht="15.6" x14ac:dyDescent="0.3">
      <c r="O1263" s="84" t="s">
        <v>1133</v>
      </c>
      <c r="P1263" s="62">
        <v>0.79166666666666663</v>
      </c>
      <c r="Q1263" s="45" t="s">
        <v>1125</v>
      </c>
      <c r="R1263" s="45" t="s">
        <v>1287</v>
      </c>
      <c r="S1263" s="45" t="s">
        <v>779</v>
      </c>
      <c r="T1263" s="107">
        <v>1</v>
      </c>
    </row>
    <row r="1264" spans="15:20" ht="15.6" x14ac:dyDescent="0.3">
      <c r="O1264" s="84" t="s">
        <v>1133</v>
      </c>
      <c r="P1264" s="62">
        <v>0.79166666666666663</v>
      </c>
      <c r="Q1264" s="45" t="s">
        <v>1191</v>
      </c>
      <c r="R1264" s="45" t="s">
        <v>1232</v>
      </c>
      <c r="S1264" s="45" t="s">
        <v>507</v>
      </c>
      <c r="T1264" s="107">
        <v>1</v>
      </c>
    </row>
    <row r="1265" spans="15:20" ht="15.6" x14ac:dyDescent="0.3">
      <c r="O1265" s="84" t="s">
        <v>1133</v>
      </c>
      <c r="P1265" s="62">
        <v>0.79166666666666663</v>
      </c>
      <c r="Q1265" s="45" t="s">
        <v>1195</v>
      </c>
      <c r="R1265" s="45" t="s">
        <v>1302</v>
      </c>
      <c r="S1265" s="45" t="s">
        <v>758</v>
      </c>
      <c r="T1265" s="107">
        <v>1</v>
      </c>
    </row>
    <row r="1266" spans="15:20" ht="15.6" x14ac:dyDescent="0.3">
      <c r="O1266" s="84" t="s">
        <v>1133</v>
      </c>
      <c r="P1266" s="62">
        <v>0.79166666666666663</v>
      </c>
      <c r="Q1266" s="45" t="s">
        <v>1222</v>
      </c>
      <c r="R1266" s="45" t="s">
        <v>1332</v>
      </c>
      <c r="S1266" s="45" t="s">
        <v>635</v>
      </c>
      <c r="T1266" s="107">
        <v>1</v>
      </c>
    </row>
    <row r="1267" spans="15:20" ht="15.6" x14ac:dyDescent="0.3">
      <c r="O1267" s="84" t="s">
        <v>1133</v>
      </c>
      <c r="P1267" s="62">
        <v>0.79166666666666663</v>
      </c>
      <c r="Q1267" s="45" t="s">
        <v>1189</v>
      </c>
      <c r="R1267" s="45" t="s">
        <v>1842</v>
      </c>
      <c r="S1267" s="45" t="s">
        <v>179</v>
      </c>
      <c r="T1267" s="107">
        <v>1</v>
      </c>
    </row>
    <row r="1268" spans="15:20" ht="15.6" x14ac:dyDescent="0.3">
      <c r="O1268" s="84" t="s">
        <v>1133</v>
      </c>
      <c r="P1268" s="62">
        <v>0.79166666666666663</v>
      </c>
      <c r="Q1268" s="45" t="s">
        <v>1189</v>
      </c>
      <c r="R1268" s="45" t="s">
        <v>1842</v>
      </c>
      <c r="S1268" s="45" t="s">
        <v>1096</v>
      </c>
      <c r="T1268" s="107">
        <v>1</v>
      </c>
    </row>
    <row r="1269" spans="15:20" ht="15.6" x14ac:dyDescent="0.3">
      <c r="O1269" s="84" t="s">
        <v>1133</v>
      </c>
      <c r="P1269" s="62">
        <v>0.79166666666666663</v>
      </c>
      <c r="Q1269" s="45" t="s">
        <v>1150</v>
      </c>
      <c r="R1269" s="45" t="s">
        <v>1302</v>
      </c>
      <c r="S1269" s="45" t="s">
        <v>161</v>
      </c>
      <c r="T1269" s="107">
        <v>1</v>
      </c>
    </row>
    <row r="1270" spans="15:20" ht="15.6" x14ac:dyDescent="0.3">
      <c r="O1270" s="84" t="s">
        <v>1133</v>
      </c>
      <c r="P1270" s="62">
        <v>0.79166666666666663</v>
      </c>
      <c r="Q1270" s="45" t="s">
        <v>1150</v>
      </c>
      <c r="R1270" s="45" t="s">
        <v>1302</v>
      </c>
      <c r="S1270" s="45" t="s">
        <v>510</v>
      </c>
      <c r="T1270" s="107">
        <v>1</v>
      </c>
    </row>
    <row r="1271" spans="15:20" ht="15.6" x14ac:dyDescent="0.3">
      <c r="O1271" s="84" t="s">
        <v>1133</v>
      </c>
      <c r="P1271" s="62">
        <v>0.79166666666666663</v>
      </c>
      <c r="Q1271" s="45" t="s">
        <v>1196</v>
      </c>
      <c r="R1271" s="45" t="s">
        <v>1342</v>
      </c>
      <c r="S1271" s="45" t="s">
        <v>986</v>
      </c>
      <c r="T1271" s="107">
        <v>1</v>
      </c>
    </row>
    <row r="1272" spans="15:20" ht="15.6" x14ac:dyDescent="0.3">
      <c r="O1272" s="84" t="s">
        <v>1133</v>
      </c>
      <c r="P1272" s="62">
        <v>0.79166666666666663</v>
      </c>
      <c r="Q1272" s="45" t="s">
        <v>1173</v>
      </c>
      <c r="R1272" s="45" t="s">
        <v>1287</v>
      </c>
      <c r="S1272" s="45" t="s">
        <v>486</v>
      </c>
      <c r="T1272" s="107">
        <v>1</v>
      </c>
    </row>
    <row r="1273" spans="15:20" ht="15.6" x14ac:dyDescent="0.3">
      <c r="O1273" s="84" t="s">
        <v>1133</v>
      </c>
      <c r="P1273" s="62">
        <v>0.76041666666666663</v>
      </c>
      <c r="Q1273" s="45" t="s">
        <v>1122</v>
      </c>
      <c r="R1273" s="45" t="s">
        <v>1287</v>
      </c>
      <c r="S1273" s="45" t="s">
        <v>179</v>
      </c>
      <c r="T1273" s="107">
        <v>1</v>
      </c>
    </row>
    <row r="1274" spans="15:20" ht="15.6" x14ac:dyDescent="0.3">
      <c r="O1274" s="84" t="s">
        <v>1133</v>
      </c>
      <c r="P1274" s="62">
        <v>0.76041666666666663</v>
      </c>
      <c r="Q1274" s="45" t="s">
        <v>1122</v>
      </c>
      <c r="R1274" s="45" t="s">
        <v>1287</v>
      </c>
      <c r="S1274" s="45" t="s">
        <v>173</v>
      </c>
      <c r="T1274" s="107">
        <v>1</v>
      </c>
    </row>
    <row r="1275" spans="15:20" ht="15.6" x14ac:dyDescent="0.3">
      <c r="O1275" s="84" t="s">
        <v>1133</v>
      </c>
      <c r="P1275" s="62">
        <v>0.76041666666666663</v>
      </c>
      <c r="Q1275" s="45" t="s">
        <v>1122</v>
      </c>
      <c r="R1275" s="45" t="s">
        <v>1287</v>
      </c>
      <c r="S1275" s="45" t="s">
        <v>526</v>
      </c>
      <c r="T1275" s="107">
        <v>1</v>
      </c>
    </row>
    <row r="1276" spans="15:20" ht="15.6" x14ac:dyDescent="0.3">
      <c r="O1276" s="84" t="s">
        <v>1133</v>
      </c>
      <c r="P1276" s="62">
        <v>0.76041666666666663</v>
      </c>
      <c r="Q1276" s="45" t="s">
        <v>1165</v>
      </c>
      <c r="R1276" s="45" t="s">
        <v>1342</v>
      </c>
      <c r="S1276" s="45" t="s">
        <v>32</v>
      </c>
      <c r="T1276" s="107">
        <v>1</v>
      </c>
    </row>
    <row r="1277" spans="15:20" ht="15.6" x14ac:dyDescent="0.3">
      <c r="O1277" s="84" t="s">
        <v>1133</v>
      </c>
      <c r="P1277" s="62">
        <v>0.76041666666666663</v>
      </c>
      <c r="Q1277" s="45" t="s">
        <v>1165</v>
      </c>
      <c r="R1277" s="45" t="s">
        <v>1342</v>
      </c>
      <c r="S1277" s="45" t="s">
        <v>438</v>
      </c>
      <c r="T1277" s="107">
        <v>1</v>
      </c>
    </row>
    <row r="1278" spans="15:20" ht="15.6" x14ac:dyDescent="0.3">
      <c r="O1278" s="84" t="s">
        <v>1133</v>
      </c>
      <c r="P1278" s="62">
        <v>0.76041666666666663</v>
      </c>
      <c r="Q1278" s="45" t="s">
        <v>1165</v>
      </c>
      <c r="R1278" s="45" t="s">
        <v>1342</v>
      </c>
      <c r="S1278" s="45" t="s">
        <v>977</v>
      </c>
      <c r="T1278" s="107">
        <v>1</v>
      </c>
    </row>
    <row r="1279" spans="15:20" ht="15.6" x14ac:dyDescent="0.3">
      <c r="O1279" s="84" t="s">
        <v>1133</v>
      </c>
      <c r="P1279" s="62">
        <v>0.76041666666666663</v>
      </c>
      <c r="Q1279" s="45" t="s">
        <v>1168</v>
      </c>
      <c r="R1279" s="45" t="s">
        <v>1232</v>
      </c>
      <c r="S1279" s="45" t="s">
        <v>740</v>
      </c>
      <c r="T1279" s="107">
        <v>1</v>
      </c>
    </row>
    <row r="1280" spans="15:20" ht="15.6" x14ac:dyDescent="0.3">
      <c r="O1280" s="84" t="s">
        <v>1133</v>
      </c>
      <c r="P1280" s="62">
        <v>0.76041666666666663</v>
      </c>
      <c r="Q1280" s="45" t="s">
        <v>1117</v>
      </c>
      <c r="R1280" s="45" t="s">
        <v>1302</v>
      </c>
      <c r="S1280" s="45" t="s">
        <v>635</v>
      </c>
      <c r="T1280" s="107">
        <v>1</v>
      </c>
    </row>
    <row r="1281" spans="15:20" ht="15.6" x14ac:dyDescent="0.3">
      <c r="O1281" s="84" t="s">
        <v>1133</v>
      </c>
      <c r="P1281" s="62">
        <v>0.76041666666666663</v>
      </c>
      <c r="Q1281" s="45" t="s">
        <v>1125</v>
      </c>
      <c r="R1281" s="45" t="s">
        <v>1287</v>
      </c>
      <c r="S1281" s="45" t="s">
        <v>161</v>
      </c>
      <c r="T1281" s="107">
        <v>1</v>
      </c>
    </row>
    <row r="1282" spans="15:20" ht="15.6" x14ac:dyDescent="0.3">
      <c r="O1282" s="84" t="s">
        <v>1133</v>
      </c>
      <c r="P1282" s="62">
        <v>0.76041666666666663</v>
      </c>
      <c r="Q1282" s="45" t="s">
        <v>1125</v>
      </c>
      <c r="R1282" s="45" t="s">
        <v>1287</v>
      </c>
      <c r="S1282" s="45" t="s">
        <v>42</v>
      </c>
      <c r="T1282" s="107">
        <v>1</v>
      </c>
    </row>
    <row r="1283" spans="15:20" ht="15.6" x14ac:dyDescent="0.3">
      <c r="O1283" s="84" t="s">
        <v>1133</v>
      </c>
      <c r="P1283" s="62">
        <v>0.76041666666666663</v>
      </c>
      <c r="Q1283" s="45" t="s">
        <v>1125</v>
      </c>
      <c r="R1283" s="45" t="s">
        <v>1287</v>
      </c>
      <c r="S1283" s="45" t="s">
        <v>507</v>
      </c>
      <c r="T1283" s="107">
        <v>1</v>
      </c>
    </row>
    <row r="1284" spans="15:20" ht="15.6" x14ac:dyDescent="0.3">
      <c r="O1284" s="84" t="s">
        <v>1133</v>
      </c>
      <c r="P1284" s="62">
        <v>0.76041666666666663</v>
      </c>
      <c r="Q1284" s="45" t="s">
        <v>1191</v>
      </c>
      <c r="R1284" s="45" t="s">
        <v>1232</v>
      </c>
      <c r="S1284" s="45" t="s">
        <v>486</v>
      </c>
      <c r="T1284" s="107">
        <v>1</v>
      </c>
    </row>
    <row r="1285" spans="15:20" ht="15.6" x14ac:dyDescent="0.3">
      <c r="O1285" s="84" t="s">
        <v>1133</v>
      </c>
      <c r="P1285" s="62">
        <v>0.76041666666666663</v>
      </c>
      <c r="Q1285" s="45" t="s">
        <v>1195</v>
      </c>
      <c r="R1285" s="45" t="s">
        <v>1302</v>
      </c>
      <c r="S1285" s="45" t="s">
        <v>1006</v>
      </c>
      <c r="T1285" s="107">
        <v>1</v>
      </c>
    </row>
    <row r="1286" spans="15:20" ht="15.6" x14ac:dyDescent="0.3">
      <c r="O1286" s="84" t="s">
        <v>1133</v>
      </c>
      <c r="P1286" s="62">
        <v>0.76041666666666663</v>
      </c>
      <c r="Q1286" s="45" t="s">
        <v>1222</v>
      </c>
      <c r="R1286" s="45" t="s">
        <v>1332</v>
      </c>
      <c r="S1286" s="45" t="s">
        <v>704</v>
      </c>
      <c r="T1286" s="107">
        <v>1</v>
      </c>
    </row>
    <row r="1287" spans="15:20" ht="15.6" x14ac:dyDescent="0.3">
      <c r="O1287" s="84" t="s">
        <v>1133</v>
      </c>
      <c r="P1287" s="62">
        <v>0.76041666666666663</v>
      </c>
      <c r="Q1287" s="45" t="s">
        <v>1189</v>
      </c>
      <c r="R1287" s="45" t="s">
        <v>1842</v>
      </c>
      <c r="S1287" s="45" t="s">
        <v>164</v>
      </c>
      <c r="T1287" s="107">
        <v>1</v>
      </c>
    </row>
    <row r="1288" spans="15:20" ht="15.6" x14ac:dyDescent="0.3">
      <c r="O1288" s="84" t="s">
        <v>1133</v>
      </c>
      <c r="P1288" s="62">
        <v>0.76041666666666663</v>
      </c>
      <c r="Q1288" s="45" t="s">
        <v>1150</v>
      </c>
      <c r="R1288" s="45" t="s">
        <v>1302</v>
      </c>
      <c r="S1288" s="45" t="s">
        <v>212</v>
      </c>
      <c r="T1288" s="107">
        <v>1</v>
      </c>
    </row>
    <row r="1289" spans="15:20" ht="15.6" x14ac:dyDescent="0.3">
      <c r="O1289" s="84" t="s">
        <v>1133</v>
      </c>
      <c r="P1289" s="62">
        <v>0.76041666666666663</v>
      </c>
      <c r="Q1289" s="45" t="s">
        <v>1178</v>
      </c>
      <c r="R1289" s="45" t="s">
        <v>1332</v>
      </c>
      <c r="S1289" s="45" t="s">
        <v>544</v>
      </c>
      <c r="T1289" s="107">
        <v>1</v>
      </c>
    </row>
    <row r="1290" spans="15:20" ht="15.6" x14ac:dyDescent="0.3">
      <c r="O1290" s="84" t="s">
        <v>1133</v>
      </c>
      <c r="P1290" s="62">
        <v>0.76041666666666663</v>
      </c>
      <c r="Q1290" s="45" t="s">
        <v>1196</v>
      </c>
      <c r="R1290" s="45" t="s">
        <v>1342</v>
      </c>
      <c r="S1290" s="45" t="s">
        <v>608</v>
      </c>
      <c r="T1290" s="107">
        <v>1</v>
      </c>
    </row>
    <row r="1291" spans="15:20" ht="15.6" x14ac:dyDescent="0.3">
      <c r="O1291" s="84" t="s">
        <v>1133</v>
      </c>
      <c r="P1291" s="62">
        <v>0.76041666666666663</v>
      </c>
      <c r="Q1291" s="45" t="s">
        <v>1196</v>
      </c>
      <c r="R1291" s="45" t="s">
        <v>1342</v>
      </c>
      <c r="S1291" s="45" t="s">
        <v>779</v>
      </c>
      <c r="T1291" s="107">
        <v>1</v>
      </c>
    </row>
    <row r="1292" spans="15:20" ht="15.6" x14ac:dyDescent="0.3">
      <c r="O1292" s="84" t="s">
        <v>1133</v>
      </c>
      <c r="P1292" s="62">
        <v>0.76041666666666663</v>
      </c>
      <c r="Q1292" s="45" t="s">
        <v>1196</v>
      </c>
      <c r="R1292" s="45" t="s">
        <v>1342</v>
      </c>
      <c r="S1292" s="45" t="s">
        <v>988</v>
      </c>
      <c r="T1292" s="107">
        <v>1</v>
      </c>
    </row>
    <row r="1293" spans="15:20" ht="15.6" x14ac:dyDescent="0.3">
      <c r="O1293" s="84" t="s">
        <v>1133</v>
      </c>
      <c r="P1293" s="62">
        <v>0.76041666666666663</v>
      </c>
      <c r="Q1293" s="45" t="s">
        <v>1173</v>
      </c>
      <c r="R1293" s="45" t="s">
        <v>1287</v>
      </c>
      <c r="S1293" s="45" t="s">
        <v>605</v>
      </c>
      <c r="T1293" s="107">
        <v>1</v>
      </c>
    </row>
    <row r="1294" spans="15:20" ht="15.6" x14ac:dyDescent="0.3">
      <c r="O1294" s="84" t="s">
        <v>1133</v>
      </c>
      <c r="P1294" s="62">
        <v>0.76041666666666663</v>
      </c>
      <c r="Q1294" s="45" t="s">
        <v>1173</v>
      </c>
      <c r="R1294" s="45" t="s">
        <v>1287</v>
      </c>
      <c r="S1294" s="45" t="s">
        <v>758</v>
      </c>
      <c r="T1294" s="107">
        <v>1</v>
      </c>
    </row>
    <row r="1295" spans="15:20" ht="15.6" x14ac:dyDescent="0.3">
      <c r="O1295" s="84" t="s">
        <v>1133</v>
      </c>
      <c r="P1295" s="62">
        <v>0.76041666666666663</v>
      </c>
      <c r="Q1295" s="45" t="s">
        <v>1173</v>
      </c>
      <c r="R1295" s="45" t="s">
        <v>1287</v>
      </c>
      <c r="S1295" s="45" t="s">
        <v>1096</v>
      </c>
      <c r="T1295" s="107">
        <v>1</v>
      </c>
    </row>
    <row r="1296" spans="15:20" x14ac:dyDescent="0.3">
      <c r="O1296" s="93" t="s">
        <v>3758</v>
      </c>
      <c r="P1296" s="93"/>
      <c r="Q1296" s="93"/>
      <c r="R1296" s="93"/>
      <c r="S1296" s="93"/>
      <c r="T1296" s="108">
        <v>222</v>
      </c>
    </row>
  </sheetData>
  <sheetProtection autoFilter="0" pivotTables="0"/>
  <conditionalFormatting sqref="R8:R30">
    <cfRule type="cellIs" dxfId="1" priority="1" operator="equal">
      <formula>"(en blanco)"</formula>
    </cfRule>
  </conditionalFormatting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1693B-BE19-47A9-AB30-CCBB2216DB20}">
  <sheetPr>
    <pageSetUpPr fitToPage="1"/>
  </sheetPr>
  <dimension ref="A1:F1291"/>
  <sheetViews>
    <sheetView showGridLines="0" workbookViewId="0">
      <selection activeCell="I7" sqref="I7"/>
    </sheetView>
  </sheetViews>
  <sheetFormatPr baseColWidth="10" defaultColWidth="11.44140625" defaultRowHeight="14.4" x14ac:dyDescent="0.3"/>
  <cols>
    <col min="1" max="1" width="13.6640625" bestFit="1" customWidth="1"/>
    <col min="2" max="2" width="14.33203125" bestFit="1" customWidth="1"/>
    <col min="3" max="3" width="39.44140625" customWidth="1"/>
    <col min="4" max="4" width="29.5546875" customWidth="1"/>
    <col min="5" max="5" width="37.44140625" bestFit="1" customWidth="1"/>
    <col min="6" max="6" width="19.6640625" bestFit="1" customWidth="1"/>
  </cols>
  <sheetData>
    <row r="1" spans="1:6" x14ac:dyDescent="0.3">
      <c r="A1" t="s">
        <v>3790</v>
      </c>
    </row>
    <row r="3" spans="1:6" ht="15.6" x14ac:dyDescent="0.3">
      <c r="A3" s="81" t="s">
        <v>3715</v>
      </c>
      <c r="B3" s="83" t="s">
        <v>1229</v>
      </c>
      <c r="C3" s="84" t="s">
        <v>1230</v>
      </c>
      <c r="D3" s="84" t="s">
        <v>1231</v>
      </c>
      <c r="E3" s="84" t="s">
        <v>4</v>
      </c>
      <c r="F3" s="81" t="s">
        <v>3789</v>
      </c>
    </row>
    <row r="4" spans="1:6" ht="15.6" x14ac:dyDescent="0.3">
      <c r="A4" s="84" t="s">
        <v>1123</v>
      </c>
      <c r="B4" s="62">
        <v>0.33333333333333331</v>
      </c>
      <c r="C4" s="45" t="s">
        <v>1208</v>
      </c>
      <c r="D4" s="45" t="s">
        <v>1332</v>
      </c>
      <c r="E4" s="45" t="s">
        <v>806</v>
      </c>
      <c r="F4" s="107">
        <v>1</v>
      </c>
    </row>
    <row r="5" spans="1:6" ht="15.6" x14ac:dyDescent="0.3">
      <c r="A5" s="84" t="s">
        <v>1123</v>
      </c>
      <c r="B5" s="62">
        <v>0.33333333333333331</v>
      </c>
      <c r="C5" s="45" t="s">
        <v>1157</v>
      </c>
      <c r="D5" s="45" t="s">
        <v>1232</v>
      </c>
      <c r="E5" s="45" t="s">
        <v>498</v>
      </c>
      <c r="F5" s="107">
        <v>1</v>
      </c>
    </row>
    <row r="6" spans="1:6" ht="15.6" x14ac:dyDescent="0.3">
      <c r="A6" s="84" t="s">
        <v>1123</v>
      </c>
      <c r="B6" s="62">
        <v>0.33333333333333331</v>
      </c>
      <c r="C6" s="45" t="s">
        <v>1163</v>
      </c>
      <c r="D6" s="45" t="s">
        <v>1287</v>
      </c>
      <c r="E6" s="45" t="s">
        <v>338</v>
      </c>
      <c r="F6" s="107">
        <v>1</v>
      </c>
    </row>
    <row r="7" spans="1:6" ht="15.6" x14ac:dyDescent="0.3">
      <c r="A7" s="84" t="s">
        <v>1123</v>
      </c>
      <c r="B7" s="62">
        <v>0.33333333333333331</v>
      </c>
      <c r="C7" s="45" t="s">
        <v>1200</v>
      </c>
      <c r="D7" s="45" t="s">
        <v>1232</v>
      </c>
      <c r="E7" s="45" t="s">
        <v>770</v>
      </c>
      <c r="F7" s="107">
        <v>1</v>
      </c>
    </row>
    <row r="8" spans="1:6" ht="15.6" x14ac:dyDescent="0.3">
      <c r="A8" s="84" t="s">
        <v>1123</v>
      </c>
      <c r="B8" s="62">
        <v>0.33333333333333331</v>
      </c>
      <c r="C8" s="45" t="s">
        <v>1160</v>
      </c>
      <c r="D8" s="45" t="s">
        <v>1302</v>
      </c>
      <c r="E8" s="45" t="s">
        <v>626</v>
      </c>
      <c r="F8" s="107">
        <v>1</v>
      </c>
    </row>
    <row r="9" spans="1:6" ht="15.6" x14ac:dyDescent="0.3">
      <c r="A9" s="84" t="s">
        <v>1123</v>
      </c>
      <c r="B9" s="62">
        <v>0.33333333333333331</v>
      </c>
      <c r="C9" s="45" t="s">
        <v>1180</v>
      </c>
      <c r="D9" s="45" t="s">
        <v>1342</v>
      </c>
      <c r="E9" s="45" t="s">
        <v>459</v>
      </c>
      <c r="F9" s="107">
        <v>1</v>
      </c>
    </row>
    <row r="10" spans="1:6" ht="15.6" x14ac:dyDescent="0.3">
      <c r="A10" s="84" t="s">
        <v>1123</v>
      </c>
      <c r="B10" s="62">
        <v>0.33333333333333331</v>
      </c>
      <c r="C10" s="45" t="s">
        <v>2211</v>
      </c>
      <c r="D10" s="45" t="s">
        <v>1302</v>
      </c>
      <c r="E10" s="45" t="s">
        <v>77</v>
      </c>
      <c r="F10" s="107">
        <v>1</v>
      </c>
    </row>
    <row r="11" spans="1:6" ht="15.6" x14ac:dyDescent="0.3">
      <c r="A11" s="84" t="s">
        <v>1123</v>
      </c>
      <c r="B11" s="62">
        <v>0.33333333333333331</v>
      </c>
      <c r="C11" s="45" t="s">
        <v>1193</v>
      </c>
      <c r="D11" s="45" t="s">
        <v>1287</v>
      </c>
      <c r="E11" s="45" t="s">
        <v>692</v>
      </c>
      <c r="F11" s="107">
        <v>1</v>
      </c>
    </row>
    <row r="12" spans="1:6" ht="15.6" x14ac:dyDescent="0.3">
      <c r="A12" s="84" t="s">
        <v>1123</v>
      </c>
      <c r="B12" s="62">
        <v>0.33333333333333331</v>
      </c>
      <c r="C12" s="45" t="s">
        <v>1148</v>
      </c>
      <c r="D12" s="45" t="s">
        <v>1332</v>
      </c>
      <c r="E12" s="45" t="s">
        <v>658</v>
      </c>
      <c r="F12" s="107">
        <v>1</v>
      </c>
    </row>
    <row r="13" spans="1:6" ht="15.6" x14ac:dyDescent="0.3">
      <c r="A13" s="84" t="s">
        <v>1123</v>
      </c>
      <c r="B13" s="62">
        <v>0.33333333333333331</v>
      </c>
      <c r="C13" s="45" t="s">
        <v>1199</v>
      </c>
      <c r="D13" s="45" t="s">
        <v>1842</v>
      </c>
      <c r="E13" s="45" t="s">
        <v>825</v>
      </c>
      <c r="F13" s="107">
        <v>1</v>
      </c>
    </row>
    <row r="14" spans="1:6" ht="15.6" x14ac:dyDescent="0.3">
      <c r="A14" s="84" t="s">
        <v>1123</v>
      </c>
      <c r="B14" s="62">
        <v>0.36458333333333331</v>
      </c>
      <c r="C14" s="45" t="s">
        <v>1208</v>
      </c>
      <c r="D14" s="45" t="s">
        <v>1332</v>
      </c>
      <c r="E14" s="45" t="s">
        <v>692</v>
      </c>
      <c r="F14" s="107">
        <v>1</v>
      </c>
    </row>
    <row r="15" spans="1:6" ht="15.6" x14ac:dyDescent="0.3">
      <c r="A15" s="84" t="s">
        <v>1123</v>
      </c>
      <c r="B15" s="62">
        <v>0.36458333333333331</v>
      </c>
      <c r="C15" s="45" t="s">
        <v>1157</v>
      </c>
      <c r="D15" s="45" t="s">
        <v>1232</v>
      </c>
      <c r="E15" s="45" t="s">
        <v>338</v>
      </c>
      <c r="F15" s="107">
        <v>1</v>
      </c>
    </row>
    <row r="16" spans="1:6" ht="15.6" x14ac:dyDescent="0.3">
      <c r="A16" s="84" t="s">
        <v>1123</v>
      </c>
      <c r="B16" s="62">
        <v>0.36458333333333331</v>
      </c>
      <c r="C16" s="45" t="s">
        <v>1163</v>
      </c>
      <c r="D16" s="45" t="s">
        <v>1287</v>
      </c>
      <c r="E16" s="45" t="s">
        <v>498</v>
      </c>
      <c r="F16" s="107">
        <v>1</v>
      </c>
    </row>
    <row r="17" spans="1:6" ht="15.6" x14ac:dyDescent="0.3">
      <c r="A17" s="84" t="s">
        <v>1123</v>
      </c>
      <c r="B17" s="62">
        <v>0.36458333333333331</v>
      </c>
      <c r="C17" s="45" t="s">
        <v>1163</v>
      </c>
      <c r="D17" s="45" t="s">
        <v>1287</v>
      </c>
      <c r="E17" s="45" t="s">
        <v>459</v>
      </c>
      <c r="F17" s="107">
        <v>1</v>
      </c>
    </row>
    <row r="18" spans="1:6" ht="15.6" x14ac:dyDescent="0.3">
      <c r="A18" s="84" t="s">
        <v>1123</v>
      </c>
      <c r="B18" s="62">
        <v>0.36458333333333331</v>
      </c>
      <c r="C18" s="45" t="s">
        <v>1159</v>
      </c>
      <c r="D18" s="45" t="s">
        <v>1287</v>
      </c>
      <c r="E18" s="45" t="s">
        <v>77</v>
      </c>
      <c r="F18" s="107">
        <v>1</v>
      </c>
    </row>
    <row r="19" spans="1:6" ht="15.6" x14ac:dyDescent="0.3">
      <c r="A19" s="84" t="s">
        <v>1123</v>
      </c>
      <c r="B19" s="62">
        <v>0.36458333333333331</v>
      </c>
      <c r="C19" s="45" t="s">
        <v>1159</v>
      </c>
      <c r="D19" s="45" t="s">
        <v>1287</v>
      </c>
      <c r="E19" s="45" t="s">
        <v>418</v>
      </c>
      <c r="F19" s="107">
        <v>1</v>
      </c>
    </row>
    <row r="20" spans="1:6" ht="15.6" x14ac:dyDescent="0.3">
      <c r="A20" s="84" t="s">
        <v>1123</v>
      </c>
      <c r="B20" s="62">
        <v>0.36458333333333331</v>
      </c>
      <c r="C20" s="45" t="s">
        <v>1200</v>
      </c>
      <c r="D20" s="45" t="s">
        <v>1232</v>
      </c>
      <c r="E20" s="45" t="s">
        <v>626</v>
      </c>
      <c r="F20" s="107">
        <v>1</v>
      </c>
    </row>
    <row r="21" spans="1:6" ht="15.6" x14ac:dyDescent="0.3">
      <c r="A21" s="84" t="s">
        <v>1123</v>
      </c>
      <c r="B21" s="62">
        <v>0.36458333333333331</v>
      </c>
      <c r="C21" s="45" t="s">
        <v>1160</v>
      </c>
      <c r="D21" s="45" t="s">
        <v>1302</v>
      </c>
      <c r="E21" s="45" t="s">
        <v>782</v>
      </c>
      <c r="F21" s="107">
        <v>1</v>
      </c>
    </row>
    <row r="22" spans="1:6" ht="15.6" x14ac:dyDescent="0.3">
      <c r="A22" s="84" t="s">
        <v>1123</v>
      </c>
      <c r="B22" s="62">
        <v>0.36458333333333331</v>
      </c>
      <c r="C22" s="45" t="s">
        <v>1180</v>
      </c>
      <c r="D22" s="45" t="s">
        <v>1342</v>
      </c>
      <c r="E22" s="45" t="s">
        <v>770</v>
      </c>
      <c r="F22" s="107">
        <v>1</v>
      </c>
    </row>
    <row r="23" spans="1:6" ht="15.6" x14ac:dyDescent="0.3">
      <c r="A23" s="84" t="s">
        <v>1123</v>
      </c>
      <c r="B23" s="62">
        <v>0.36458333333333331</v>
      </c>
      <c r="C23" s="45" t="s">
        <v>1180</v>
      </c>
      <c r="D23" s="45" t="s">
        <v>1342</v>
      </c>
      <c r="E23" s="45" t="s">
        <v>623</v>
      </c>
      <c r="F23" s="107">
        <v>1</v>
      </c>
    </row>
    <row r="24" spans="1:6" ht="15.6" x14ac:dyDescent="0.3">
      <c r="A24" s="84" t="s">
        <v>1123</v>
      </c>
      <c r="B24" s="62">
        <v>0.36458333333333331</v>
      </c>
      <c r="C24" s="45" t="s">
        <v>2211</v>
      </c>
      <c r="D24" s="45" t="s">
        <v>1302</v>
      </c>
      <c r="E24" s="45" t="s">
        <v>966</v>
      </c>
      <c r="F24" s="107">
        <v>1</v>
      </c>
    </row>
    <row r="25" spans="1:6" ht="15.6" x14ac:dyDescent="0.3">
      <c r="A25" s="84" t="s">
        <v>1123</v>
      </c>
      <c r="B25" s="62">
        <v>0.36458333333333331</v>
      </c>
      <c r="C25" s="45" t="s">
        <v>1193</v>
      </c>
      <c r="D25" s="45" t="s">
        <v>1287</v>
      </c>
      <c r="E25" s="45" t="s">
        <v>825</v>
      </c>
      <c r="F25" s="107">
        <v>1</v>
      </c>
    </row>
    <row r="26" spans="1:6" ht="15.6" x14ac:dyDescent="0.3">
      <c r="A26" s="84" t="s">
        <v>1123</v>
      </c>
      <c r="B26" s="62">
        <v>0.36458333333333331</v>
      </c>
      <c r="C26" s="45" t="s">
        <v>1148</v>
      </c>
      <c r="D26" s="45" t="s">
        <v>1332</v>
      </c>
      <c r="E26" s="45" t="s">
        <v>782</v>
      </c>
      <c r="F26" s="107">
        <v>1</v>
      </c>
    </row>
    <row r="27" spans="1:6" ht="15.6" x14ac:dyDescent="0.3">
      <c r="A27" s="84" t="s">
        <v>1123</v>
      </c>
      <c r="B27" s="62">
        <v>0.36458333333333331</v>
      </c>
      <c r="C27" s="45" t="s">
        <v>1199</v>
      </c>
      <c r="D27" s="45" t="s">
        <v>1842</v>
      </c>
      <c r="E27" s="45" t="s">
        <v>806</v>
      </c>
      <c r="F27" s="107">
        <v>1</v>
      </c>
    </row>
    <row r="28" spans="1:6" ht="15.6" x14ac:dyDescent="0.3">
      <c r="A28" s="84" t="s">
        <v>1123</v>
      </c>
      <c r="B28" s="62">
        <v>0.39583333333333331</v>
      </c>
      <c r="C28" s="45" t="s">
        <v>1208</v>
      </c>
      <c r="D28" s="45" t="s">
        <v>1332</v>
      </c>
      <c r="E28" s="45" t="s">
        <v>825</v>
      </c>
      <c r="F28" s="107">
        <v>1</v>
      </c>
    </row>
    <row r="29" spans="1:6" ht="15.6" x14ac:dyDescent="0.3">
      <c r="A29" s="84" t="s">
        <v>1123</v>
      </c>
      <c r="B29" s="62">
        <v>0.39583333333333331</v>
      </c>
      <c r="C29" s="45" t="s">
        <v>1157</v>
      </c>
      <c r="D29" s="45" t="s">
        <v>1232</v>
      </c>
      <c r="E29" s="45" t="s">
        <v>459</v>
      </c>
      <c r="F29" s="107">
        <v>1</v>
      </c>
    </row>
    <row r="30" spans="1:6" ht="15.6" x14ac:dyDescent="0.3">
      <c r="A30" s="84" t="s">
        <v>1123</v>
      </c>
      <c r="B30" s="62">
        <v>0.39583333333333331</v>
      </c>
      <c r="C30" s="45" t="s">
        <v>1163</v>
      </c>
      <c r="D30" s="45" t="s">
        <v>1287</v>
      </c>
      <c r="E30" s="45" t="s">
        <v>782</v>
      </c>
      <c r="F30" s="107">
        <v>1</v>
      </c>
    </row>
    <row r="31" spans="1:6" ht="15.6" x14ac:dyDescent="0.3">
      <c r="A31" s="84" t="s">
        <v>1123</v>
      </c>
      <c r="B31" s="62">
        <v>0.39583333333333331</v>
      </c>
      <c r="C31" s="45" t="s">
        <v>1159</v>
      </c>
      <c r="D31" s="45" t="s">
        <v>1287</v>
      </c>
      <c r="E31" s="45" t="s">
        <v>626</v>
      </c>
      <c r="F31" s="107">
        <v>1</v>
      </c>
    </row>
    <row r="32" spans="1:6" ht="15.6" x14ac:dyDescent="0.3">
      <c r="A32" s="84" t="s">
        <v>1123</v>
      </c>
      <c r="B32" s="62">
        <v>0.39583333333333331</v>
      </c>
      <c r="C32" s="45" t="s">
        <v>1159</v>
      </c>
      <c r="D32" s="45" t="s">
        <v>1287</v>
      </c>
      <c r="E32" s="45" t="s">
        <v>770</v>
      </c>
      <c r="F32" s="107">
        <v>1</v>
      </c>
    </row>
    <row r="33" spans="1:6" ht="15.6" x14ac:dyDescent="0.3">
      <c r="A33" s="84" t="s">
        <v>1123</v>
      </c>
      <c r="B33" s="62">
        <v>0.39583333333333331</v>
      </c>
      <c r="C33" s="45" t="s">
        <v>1200</v>
      </c>
      <c r="D33" s="45" t="s">
        <v>1232</v>
      </c>
      <c r="E33" s="45" t="s">
        <v>584</v>
      </c>
      <c r="F33" s="107">
        <v>1</v>
      </c>
    </row>
    <row r="34" spans="1:6" ht="15.6" x14ac:dyDescent="0.3">
      <c r="A34" s="84" t="s">
        <v>1123</v>
      </c>
      <c r="B34" s="62">
        <v>0.39583333333333331</v>
      </c>
      <c r="C34" s="45" t="s">
        <v>1200</v>
      </c>
      <c r="D34" s="45" t="s">
        <v>1232</v>
      </c>
      <c r="E34" s="45" t="s">
        <v>764</v>
      </c>
      <c r="F34" s="107">
        <v>1</v>
      </c>
    </row>
    <row r="35" spans="1:6" ht="15.6" x14ac:dyDescent="0.3">
      <c r="A35" s="84" t="s">
        <v>1123</v>
      </c>
      <c r="B35" s="62">
        <v>0.39583333333333331</v>
      </c>
      <c r="C35" s="45" t="s">
        <v>1160</v>
      </c>
      <c r="D35" s="45" t="s">
        <v>1302</v>
      </c>
      <c r="E35" s="45" t="s">
        <v>623</v>
      </c>
      <c r="F35" s="107">
        <v>1</v>
      </c>
    </row>
    <row r="36" spans="1:6" ht="15.6" x14ac:dyDescent="0.3">
      <c r="A36" s="84" t="s">
        <v>1123</v>
      </c>
      <c r="B36" s="62">
        <v>0.39583333333333331</v>
      </c>
      <c r="C36" s="45" t="s">
        <v>1180</v>
      </c>
      <c r="D36" s="45" t="s">
        <v>1342</v>
      </c>
      <c r="E36" s="45" t="s">
        <v>77</v>
      </c>
      <c r="F36" s="107">
        <v>1</v>
      </c>
    </row>
    <row r="37" spans="1:6" ht="15.6" x14ac:dyDescent="0.3">
      <c r="A37" s="84" t="s">
        <v>1123</v>
      </c>
      <c r="B37" s="62">
        <v>0.39583333333333331</v>
      </c>
      <c r="C37" s="45" t="s">
        <v>1180</v>
      </c>
      <c r="D37" s="45" t="s">
        <v>1342</v>
      </c>
      <c r="E37" s="45" t="s">
        <v>382</v>
      </c>
      <c r="F37" s="107">
        <v>1</v>
      </c>
    </row>
    <row r="38" spans="1:6" ht="15.6" x14ac:dyDescent="0.3">
      <c r="A38" s="84" t="s">
        <v>1123</v>
      </c>
      <c r="B38" s="62">
        <v>0.39583333333333331</v>
      </c>
      <c r="C38" s="45" t="s">
        <v>2211</v>
      </c>
      <c r="D38" s="45" t="s">
        <v>1302</v>
      </c>
      <c r="E38" s="45" t="s">
        <v>418</v>
      </c>
      <c r="F38" s="107">
        <v>1</v>
      </c>
    </row>
    <row r="39" spans="1:6" ht="15.6" x14ac:dyDescent="0.3">
      <c r="A39" s="84" t="s">
        <v>1123</v>
      </c>
      <c r="B39" s="62">
        <v>0.39583333333333331</v>
      </c>
      <c r="C39" s="45" t="s">
        <v>2211</v>
      </c>
      <c r="D39" s="45" t="s">
        <v>1302</v>
      </c>
      <c r="E39" s="45" t="s">
        <v>140</v>
      </c>
      <c r="F39" s="107">
        <v>1</v>
      </c>
    </row>
    <row r="40" spans="1:6" ht="15.6" x14ac:dyDescent="0.3">
      <c r="A40" s="84" t="s">
        <v>1123</v>
      </c>
      <c r="B40" s="62">
        <v>0.39583333333333331</v>
      </c>
      <c r="C40" s="45" t="s">
        <v>1193</v>
      </c>
      <c r="D40" s="45" t="s">
        <v>1287</v>
      </c>
      <c r="E40" s="45" t="s">
        <v>228</v>
      </c>
      <c r="F40" s="107">
        <v>1</v>
      </c>
    </row>
    <row r="41" spans="1:6" ht="15.6" x14ac:dyDescent="0.3">
      <c r="A41" s="84" t="s">
        <v>1123</v>
      </c>
      <c r="B41" s="62">
        <v>0.39583333333333331</v>
      </c>
      <c r="C41" s="45" t="s">
        <v>1148</v>
      </c>
      <c r="D41" s="45" t="s">
        <v>1332</v>
      </c>
      <c r="E41" s="45" t="s">
        <v>456</v>
      </c>
      <c r="F41" s="107">
        <v>1</v>
      </c>
    </row>
    <row r="42" spans="1:6" ht="15.6" x14ac:dyDescent="0.3">
      <c r="A42" s="84" t="s">
        <v>1123</v>
      </c>
      <c r="B42" s="62">
        <v>0.39583333333333331</v>
      </c>
      <c r="C42" s="45" t="s">
        <v>1199</v>
      </c>
      <c r="D42" s="45" t="s">
        <v>1842</v>
      </c>
      <c r="E42" s="45" t="s">
        <v>707</v>
      </c>
      <c r="F42" s="107">
        <v>1</v>
      </c>
    </row>
    <row r="43" spans="1:6" ht="15.6" x14ac:dyDescent="0.3">
      <c r="A43" s="84" t="s">
        <v>1123</v>
      </c>
      <c r="B43" s="62">
        <v>0.39583333333333331</v>
      </c>
      <c r="C43" s="45" t="s">
        <v>1199</v>
      </c>
      <c r="D43" s="45" t="s">
        <v>1842</v>
      </c>
      <c r="E43" s="45" t="s">
        <v>966</v>
      </c>
      <c r="F43" s="107">
        <v>1</v>
      </c>
    </row>
    <row r="44" spans="1:6" ht="15.6" x14ac:dyDescent="0.3">
      <c r="A44" s="84" t="s">
        <v>1123</v>
      </c>
      <c r="B44" s="62">
        <v>0.44791666666666669</v>
      </c>
      <c r="C44" s="45" t="s">
        <v>1208</v>
      </c>
      <c r="D44" s="45" t="s">
        <v>1332</v>
      </c>
      <c r="E44" s="45" t="s">
        <v>966</v>
      </c>
      <c r="F44" s="107">
        <v>1</v>
      </c>
    </row>
    <row r="45" spans="1:6" ht="15.6" x14ac:dyDescent="0.3">
      <c r="A45" s="84" t="s">
        <v>1123</v>
      </c>
      <c r="B45" s="62">
        <v>0.44791666666666669</v>
      </c>
      <c r="C45" s="45" t="s">
        <v>1157</v>
      </c>
      <c r="D45" s="45" t="s">
        <v>1232</v>
      </c>
      <c r="E45" s="45" t="s">
        <v>228</v>
      </c>
      <c r="F45" s="107">
        <v>1</v>
      </c>
    </row>
    <row r="46" spans="1:6" ht="15.6" x14ac:dyDescent="0.3">
      <c r="A46" s="84" t="s">
        <v>1123</v>
      </c>
      <c r="B46" s="62">
        <v>0.44791666666666669</v>
      </c>
      <c r="C46" s="45" t="s">
        <v>1163</v>
      </c>
      <c r="D46" s="45" t="s">
        <v>1287</v>
      </c>
      <c r="E46" s="45" t="s">
        <v>19</v>
      </c>
      <c r="F46" s="107">
        <v>1</v>
      </c>
    </row>
    <row r="47" spans="1:6" ht="15.6" x14ac:dyDescent="0.3">
      <c r="A47" s="84" t="s">
        <v>1123</v>
      </c>
      <c r="B47" s="62">
        <v>0.44791666666666669</v>
      </c>
      <c r="C47" s="45" t="s">
        <v>1159</v>
      </c>
      <c r="D47" s="45" t="s">
        <v>1287</v>
      </c>
      <c r="E47" s="45" t="s">
        <v>456</v>
      </c>
      <c r="F47" s="107">
        <v>1</v>
      </c>
    </row>
    <row r="48" spans="1:6" ht="15.6" x14ac:dyDescent="0.3">
      <c r="A48" s="84" t="s">
        <v>1123</v>
      </c>
      <c r="B48" s="62">
        <v>0.44791666666666669</v>
      </c>
      <c r="C48" s="45" t="s">
        <v>1159</v>
      </c>
      <c r="D48" s="45" t="s">
        <v>1287</v>
      </c>
      <c r="E48" s="45" t="s">
        <v>584</v>
      </c>
      <c r="F48" s="107">
        <v>1</v>
      </c>
    </row>
    <row r="49" spans="1:6" ht="15.6" x14ac:dyDescent="0.3">
      <c r="A49" s="84" t="s">
        <v>1123</v>
      </c>
      <c r="B49" s="62">
        <v>0.44791666666666669</v>
      </c>
      <c r="C49" s="45" t="s">
        <v>1159</v>
      </c>
      <c r="D49" s="45" t="s">
        <v>1287</v>
      </c>
      <c r="E49" s="45" t="s">
        <v>764</v>
      </c>
      <c r="F49" s="107">
        <v>1</v>
      </c>
    </row>
    <row r="50" spans="1:6" ht="15.6" x14ac:dyDescent="0.3">
      <c r="A50" s="84" t="s">
        <v>1123</v>
      </c>
      <c r="B50" s="62">
        <v>0.44791666666666669</v>
      </c>
      <c r="C50" s="45" t="s">
        <v>1200</v>
      </c>
      <c r="D50" s="45" t="s">
        <v>1232</v>
      </c>
      <c r="E50" s="45" t="s">
        <v>86</v>
      </c>
      <c r="F50" s="107">
        <v>1</v>
      </c>
    </row>
    <row r="51" spans="1:6" ht="15.6" x14ac:dyDescent="0.3">
      <c r="A51" s="84" t="s">
        <v>1123</v>
      </c>
      <c r="B51" s="62">
        <v>0.44791666666666669</v>
      </c>
      <c r="C51" s="45" t="s">
        <v>1160</v>
      </c>
      <c r="D51" s="45" t="s">
        <v>1302</v>
      </c>
      <c r="E51" s="45" t="s">
        <v>228</v>
      </c>
      <c r="F51" s="107">
        <v>1</v>
      </c>
    </row>
    <row r="52" spans="1:6" ht="15.6" x14ac:dyDescent="0.3">
      <c r="A52" s="84" t="s">
        <v>1123</v>
      </c>
      <c r="B52" s="62">
        <v>0.44791666666666669</v>
      </c>
      <c r="C52" s="45" t="s">
        <v>1160</v>
      </c>
      <c r="D52" s="45" t="s">
        <v>1302</v>
      </c>
      <c r="E52" s="45" t="s">
        <v>574</v>
      </c>
      <c r="F52" s="107">
        <v>1</v>
      </c>
    </row>
    <row r="53" spans="1:6" ht="15.6" x14ac:dyDescent="0.3">
      <c r="A53" s="84" t="s">
        <v>1123</v>
      </c>
      <c r="B53" s="62">
        <v>0.44791666666666669</v>
      </c>
      <c r="C53" s="45" t="s">
        <v>1180</v>
      </c>
      <c r="D53" s="45" t="s">
        <v>1342</v>
      </c>
      <c r="E53" s="45" t="s">
        <v>140</v>
      </c>
      <c r="F53" s="107">
        <v>1</v>
      </c>
    </row>
    <row r="54" spans="1:6" ht="15.6" x14ac:dyDescent="0.3">
      <c r="A54" s="84" t="s">
        <v>1123</v>
      </c>
      <c r="B54" s="62">
        <v>0.44791666666666669</v>
      </c>
      <c r="C54" s="45" t="s">
        <v>2211</v>
      </c>
      <c r="D54" s="45" t="s">
        <v>1302</v>
      </c>
      <c r="E54" s="45" t="s">
        <v>382</v>
      </c>
      <c r="F54" s="107">
        <v>1</v>
      </c>
    </row>
    <row r="55" spans="1:6" ht="15.6" x14ac:dyDescent="0.3">
      <c r="A55" s="84" t="s">
        <v>1123</v>
      </c>
      <c r="B55" s="62">
        <v>0.44791666666666669</v>
      </c>
      <c r="C55" s="45" t="s">
        <v>1193</v>
      </c>
      <c r="D55" s="45" t="s">
        <v>1287</v>
      </c>
      <c r="E55" s="45" t="s">
        <v>707</v>
      </c>
      <c r="F55" s="107">
        <v>1</v>
      </c>
    </row>
    <row r="56" spans="1:6" ht="15.6" x14ac:dyDescent="0.3">
      <c r="A56" s="84" t="s">
        <v>1123</v>
      </c>
      <c r="B56" s="62">
        <v>0.44791666666666669</v>
      </c>
      <c r="C56" s="45" t="s">
        <v>1193</v>
      </c>
      <c r="D56" s="45" t="s">
        <v>1287</v>
      </c>
      <c r="E56" s="45" t="s">
        <v>574</v>
      </c>
      <c r="F56" s="107">
        <v>1</v>
      </c>
    </row>
    <row r="57" spans="1:6" ht="15.6" x14ac:dyDescent="0.3">
      <c r="A57" s="84" t="s">
        <v>1123</v>
      </c>
      <c r="B57" s="62">
        <v>0.44791666666666669</v>
      </c>
      <c r="C57" s="45" t="s">
        <v>1148</v>
      </c>
      <c r="D57" s="45" t="s">
        <v>1332</v>
      </c>
      <c r="E57" s="45" t="s">
        <v>45</v>
      </c>
      <c r="F57" s="107">
        <v>1</v>
      </c>
    </row>
    <row r="58" spans="1:6" ht="15.6" x14ac:dyDescent="0.3">
      <c r="A58" s="84" t="s">
        <v>1123</v>
      </c>
      <c r="B58" s="62">
        <v>0.44791666666666669</v>
      </c>
      <c r="C58" s="45" t="s">
        <v>1199</v>
      </c>
      <c r="D58" s="45" t="s">
        <v>1842</v>
      </c>
      <c r="E58" s="45" t="s">
        <v>878</v>
      </c>
      <c r="F58" s="107">
        <v>1</v>
      </c>
    </row>
    <row r="59" spans="1:6" ht="15.6" x14ac:dyDescent="0.3">
      <c r="A59" s="84" t="s">
        <v>1123</v>
      </c>
      <c r="B59" s="62">
        <v>0.47916666666666669</v>
      </c>
      <c r="C59" s="45" t="s">
        <v>1208</v>
      </c>
      <c r="D59" s="45" t="s">
        <v>1332</v>
      </c>
      <c r="E59" s="45" t="s">
        <v>878</v>
      </c>
      <c r="F59" s="107">
        <v>1</v>
      </c>
    </row>
    <row r="60" spans="1:6" ht="15.6" x14ac:dyDescent="0.3">
      <c r="A60" s="84" t="s">
        <v>1123</v>
      </c>
      <c r="B60" s="62">
        <v>0.47916666666666669</v>
      </c>
      <c r="C60" s="45" t="s">
        <v>1157</v>
      </c>
      <c r="D60" s="45" t="s">
        <v>1232</v>
      </c>
      <c r="E60" s="45" t="s">
        <v>19</v>
      </c>
      <c r="F60" s="107">
        <v>1</v>
      </c>
    </row>
    <row r="61" spans="1:6" ht="15.6" x14ac:dyDescent="0.3">
      <c r="A61" s="84" t="s">
        <v>1123</v>
      </c>
      <c r="B61" s="62">
        <v>0.47916666666666669</v>
      </c>
      <c r="C61" s="45" t="s">
        <v>1157</v>
      </c>
      <c r="D61" s="45" t="s">
        <v>1232</v>
      </c>
      <c r="E61" s="45" t="s">
        <v>574</v>
      </c>
      <c r="F61" s="107">
        <v>1</v>
      </c>
    </row>
    <row r="62" spans="1:6" ht="15.6" x14ac:dyDescent="0.3">
      <c r="A62" s="84" t="s">
        <v>1123</v>
      </c>
      <c r="B62" s="62">
        <v>0.47916666666666669</v>
      </c>
      <c r="C62" s="45" t="s">
        <v>1163</v>
      </c>
      <c r="D62" s="45" t="s">
        <v>1287</v>
      </c>
      <c r="E62" s="45" t="s">
        <v>812</v>
      </c>
      <c r="F62" s="107">
        <v>1</v>
      </c>
    </row>
    <row r="63" spans="1:6" ht="15.6" x14ac:dyDescent="0.3">
      <c r="A63" s="84" t="s">
        <v>1123</v>
      </c>
      <c r="B63" s="62">
        <v>0.47916666666666669</v>
      </c>
      <c r="C63" s="45" t="s">
        <v>1159</v>
      </c>
      <c r="D63" s="45" t="s">
        <v>1287</v>
      </c>
      <c r="E63" s="45" t="s">
        <v>86</v>
      </c>
      <c r="F63" s="107">
        <v>1</v>
      </c>
    </row>
    <row r="64" spans="1:6" ht="15.6" x14ac:dyDescent="0.3">
      <c r="A64" s="84" t="s">
        <v>1123</v>
      </c>
      <c r="B64" s="62">
        <v>0.47916666666666669</v>
      </c>
      <c r="C64" s="45" t="s">
        <v>1200</v>
      </c>
      <c r="D64" s="45" t="s">
        <v>1232</v>
      </c>
      <c r="E64" s="45" t="s">
        <v>517</v>
      </c>
      <c r="F64" s="107">
        <v>1</v>
      </c>
    </row>
    <row r="65" spans="1:6" ht="15.6" x14ac:dyDescent="0.3">
      <c r="A65" s="84" t="s">
        <v>1123</v>
      </c>
      <c r="B65" s="62">
        <v>0.47916666666666669</v>
      </c>
      <c r="C65" s="45" t="s">
        <v>1160</v>
      </c>
      <c r="D65" s="45" t="s">
        <v>1302</v>
      </c>
      <c r="E65" s="45" t="s">
        <v>19</v>
      </c>
      <c r="F65" s="107">
        <v>1</v>
      </c>
    </row>
    <row r="66" spans="1:6" ht="15.6" x14ac:dyDescent="0.3">
      <c r="A66" s="84" t="s">
        <v>1123</v>
      </c>
      <c r="B66" s="62">
        <v>0.47916666666666669</v>
      </c>
      <c r="C66" s="45" t="s">
        <v>1180</v>
      </c>
      <c r="D66" s="45" t="s">
        <v>1342</v>
      </c>
      <c r="E66" s="45" t="s">
        <v>19</v>
      </c>
      <c r="F66" s="107">
        <v>1</v>
      </c>
    </row>
    <row r="67" spans="1:6" ht="15.6" x14ac:dyDescent="0.3">
      <c r="A67" s="84" t="s">
        <v>1123</v>
      </c>
      <c r="B67" s="62">
        <v>0.47916666666666669</v>
      </c>
      <c r="C67" s="45" t="s">
        <v>2211</v>
      </c>
      <c r="D67" s="45" t="s">
        <v>1302</v>
      </c>
      <c r="E67" s="45" t="s">
        <v>932</v>
      </c>
      <c r="F67" s="107">
        <v>1</v>
      </c>
    </row>
    <row r="68" spans="1:6" ht="15.6" x14ac:dyDescent="0.3">
      <c r="A68" s="84" t="s">
        <v>1123</v>
      </c>
      <c r="B68" s="62">
        <v>0.47916666666666669</v>
      </c>
      <c r="C68" s="45" t="s">
        <v>1193</v>
      </c>
      <c r="D68" s="45" t="s">
        <v>1287</v>
      </c>
      <c r="E68" s="45" t="s">
        <v>45</v>
      </c>
      <c r="F68" s="107">
        <v>1</v>
      </c>
    </row>
    <row r="69" spans="1:6" ht="15.6" x14ac:dyDescent="0.3">
      <c r="A69" s="84" t="s">
        <v>1123</v>
      </c>
      <c r="B69" s="62">
        <v>0.47916666666666669</v>
      </c>
      <c r="C69" s="45" t="s">
        <v>1193</v>
      </c>
      <c r="D69" s="45" t="s">
        <v>1287</v>
      </c>
      <c r="E69" s="45" t="s">
        <v>882</v>
      </c>
      <c r="F69" s="107">
        <v>1</v>
      </c>
    </row>
    <row r="70" spans="1:6" ht="15.6" x14ac:dyDescent="0.3">
      <c r="A70" s="84" t="s">
        <v>1123</v>
      </c>
      <c r="B70" s="62">
        <v>0.47916666666666669</v>
      </c>
      <c r="C70" s="45" t="s">
        <v>1148</v>
      </c>
      <c r="D70" s="45" t="s">
        <v>1332</v>
      </c>
      <c r="E70" s="45" t="s">
        <v>828</v>
      </c>
      <c r="F70" s="107">
        <v>1</v>
      </c>
    </row>
    <row r="71" spans="1:6" ht="15.6" x14ac:dyDescent="0.3">
      <c r="A71" s="84" t="s">
        <v>1123</v>
      </c>
      <c r="B71" s="62">
        <v>0.47916666666666669</v>
      </c>
      <c r="C71" s="45" t="s">
        <v>1199</v>
      </c>
      <c r="D71" s="45" t="s">
        <v>1842</v>
      </c>
      <c r="E71" s="45" t="s">
        <v>510</v>
      </c>
      <c r="F71" s="107">
        <v>1</v>
      </c>
    </row>
    <row r="72" spans="1:6" ht="15.6" x14ac:dyDescent="0.3">
      <c r="A72" s="84" t="s">
        <v>1123</v>
      </c>
      <c r="B72" s="62">
        <v>0.51041666666666663</v>
      </c>
      <c r="C72" s="45" t="s">
        <v>1208</v>
      </c>
      <c r="D72" s="45" t="s">
        <v>1332</v>
      </c>
      <c r="E72" s="45" t="s">
        <v>510</v>
      </c>
      <c r="F72" s="107">
        <v>1</v>
      </c>
    </row>
    <row r="73" spans="1:6" ht="15.6" x14ac:dyDescent="0.3">
      <c r="A73" s="84" t="s">
        <v>1123</v>
      </c>
      <c r="B73" s="62">
        <v>0.51041666666666663</v>
      </c>
      <c r="C73" s="45" t="s">
        <v>1157</v>
      </c>
      <c r="D73" s="45" t="s">
        <v>1232</v>
      </c>
      <c r="E73" s="45" t="s">
        <v>513</v>
      </c>
      <c r="F73" s="107">
        <v>1</v>
      </c>
    </row>
    <row r="74" spans="1:6" ht="15.6" x14ac:dyDescent="0.3">
      <c r="A74" s="84" t="s">
        <v>1123</v>
      </c>
      <c r="B74" s="62">
        <v>0.51041666666666663</v>
      </c>
      <c r="C74" s="45" t="s">
        <v>1163</v>
      </c>
      <c r="D74" s="45" t="s">
        <v>1287</v>
      </c>
      <c r="E74" s="45" t="s">
        <v>828</v>
      </c>
      <c r="F74" s="107">
        <v>1</v>
      </c>
    </row>
    <row r="75" spans="1:6" ht="15.6" x14ac:dyDescent="0.3">
      <c r="A75" s="84" t="s">
        <v>1123</v>
      </c>
      <c r="B75" s="62">
        <v>0.51041666666666663</v>
      </c>
      <c r="C75" s="45" t="s">
        <v>1159</v>
      </c>
      <c r="D75" s="45" t="s">
        <v>1287</v>
      </c>
      <c r="E75" s="45" t="s">
        <v>517</v>
      </c>
      <c r="F75" s="107">
        <v>1</v>
      </c>
    </row>
    <row r="76" spans="1:6" ht="15.6" x14ac:dyDescent="0.3">
      <c r="A76" s="84" t="s">
        <v>1123</v>
      </c>
      <c r="B76" s="62">
        <v>0.51041666666666663</v>
      </c>
      <c r="C76" s="45" t="s">
        <v>1200</v>
      </c>
      <c r="D76" s="45" t="s">
        <v>1232</v>
      </c>
      <c r="E76" s="45" t="s">
        <v>812</v>
      </c>
      <c r="F76" s="107">
        <v>1</v>
      </c>
    </row>
    <row r="77" spans="1:6" ht="15.6" x14ac:dyDescent="0.3">
      <c r="A77" s="84" t="s">
        <v>1123</v>
      </c>
      <c r="B77" s="62">
        <v>0.51041666666666663</v>
      </c>
      <c r="C77" s="45" t="s">
        <v>1160</v>
      </c>
      <c r="D77" s="45" t="s">
        <v>1302</v>
      </c>
      <c r="E77" s="45" t="s">
        <v>45</v>
      </c>
      <c r="F77" s="107">
        <v>1</v>
      </c>
    </row>
    <row r="78" spans="1:6" ht="15.6" x14ac:dyDescent="0.3">
      <c r="A78" s="84" t="s">
        <v>1123</v>
      </c>
      <c r="B78" s="62">
        <v>0.51041666666666663</v>
      </c>
      <c r="C78" s="45" t="s">
        <v>1180</v>
      </c>
      <c r="D78" s="45" t="s">
        <v>1342</v>
      </c>
      <c r="E78" s="45" t="s">
        <v>517</v>
      </c>
      <c r="F78" s="107">
        <v>1</v>
      </c>
    </row>
    <row r="79" spans="1:6" ht="15.6" x14ac:dyDescent="0.3">
      <c r="A79" s="84" t="s">
        <v>1123</v>
      </c>
      <c r="B79" s="62">
        <v>0.51041666666666663</v>
      </c>
      <c r="C79" s="45" t="s">
        <v>1180</v>
      </c>
      <c r="D79" s="45" t="s">
        <v>1342</v>
      </c>
      <c r="E79" s="45" t="s">
        <v>812</v>
      </c>
      <c r="F79" s="107">
        <v>1</v>
      </c>
    </row>
    <row r="80" spans="1:6" ht="15.6" x14ac:dyDescent="0.3">
      <c r="A80" s="84" t="s">
        <v>1123</v>
      </c>
      <c r="B80" s="62">
        <v>0.51041666666666663</v>
      </c>
      <c r="C80" s="45" t="s">
        <v>2211</v>
      </c>
      <c r="D80" s="45" t="s">
        <v>1302</v>
      </c>
      <c r="E80" s="45" t="s">
        <v>510</v>
      </c>
      <c r="F80" s="107">
        <v>1</v>
      </c>
    </row>
    <row r="81" spans="1:6" ht="15.6" x14ac:dyDescent="0.3">
      <c r="A81" s="84" t="s">
        <v>1123</v>
      </c>
      <c r="B81" s="62">
        <v>0.51041666666666663</v>
      </c>
      <c r="C81" s="45" t="s">
        <v>1193</v>
      </c>
      <c r="D81" s="45" t="s">
        <v>1287</v>
      </c>
      <c r="E81" s="45" t="s">
        <v>878</v>
      </c>
      <c r="F81" s="107">
        <v>1</v>
      </c>
    </row>
    <row r="82" spans="1:6" ht="15.6" x14ac:dyDescent="0.3">
      <c r="A82" s="84" t="s">
        <v>1123</v>
      </c>
      <c r="B82" s="62">
        <v>0.51041666666666663</v>
      </c>
      <c r="C82" s="45" t="s">
        <v>1148</v>
      </c>
      <c r="D82" s="45" t="s">
        <v>1332</v>
      </c>
      <c r="E82" s="45" t="s">
        <v>882</v>
      </c>
      <c r="F82" s="107">
        <v>1</v>
      </c>
    </row>
    <row r="83" spans="1:6" ht="15.6" x14ac:dyDescent="0.3">
      <c r="A83" s="84" t="s">
        <v>1123</v>
      </c>
      <c r="B83" s="62">
        <v>0.51041666666666663</v>
      </c>
      <c r="C83" s="45" t="s">
        <v>1148</v>
      </c>
      <c r="D83" s="45" t="s">
        <v>1332</v>
      </c>
      <c r="E83" s="45" t="s">
        <v>932</v>
      </c>
      <c r="F83" s="107">
        <v>1</v>
      </c>
    </row>
    <row r="84" spans="1:6" ht="15.6" x14ac:dyDescent="0.3">
      <c r="A84" s="84" t="s">
        <v>1123</v>
      </c>
      <c r="B84" s="62">
        <v>0.54166666666666663</v>
      </c>
      <c r="C84" s="45" t="s">
        <v>1159</v>
      </c>
      <c r="D84" s="45" t="s">
        <v>1287</v>
      </c>
      <c r="E84" s="45" t="s">
        <v>513</v>
      </c>
      <c r="F84" s="107">
        <v>1</v>
      </c>
    </row>
    <row r="85" spans="1:6" ht="15.6" x14ac:dyDescent="0.3">
      <c r="A85" s="84" t="s">
        <v>1123</v>
      </c>
      <c r="B85" s="62">
        <v>0.58333333333333337</v>
      </c>
      <c r="C85" s="45" t="s">
        <v>1213</v>
      </c>
      <c r="D85" s="45" t="s">
        <v>1342</v>
      </c>
      <c r="E85" s="45" t="s">
        <v>52</v>
      </c>
      <c r="F85" s="107">
        <v>1</v>
      </c>
    </row>
    <row r="86" spans="1:6" ht="15.6" x14ac:dyDescent="0.3">
      <c r="A86" s="84" t="s">
        <v>1123</v>
      </c>
      <c r="B86" s="62">
        <v>0.58333333333333337</v>
      </c>
      <c r="C86" s="45" t="s">
        <v>1127</v>
      </c>
      <c r="D86" s="45" t="s">
        <v>1287</v>
      </c>
      <c r="E86" s="45" t="s">
        <v>306</v>
      </c>
      <c r="F86" s="107">
        <v>1</v>
      </c>
    </row>
    <row r="87" spans="1:6" ht="15.6" x14ac:dyDescent="0.3">
      <c r="A87" s="84" t="s">
        <v>1123</v>
      </c>
      <c r="B87" s="62">
        <v>0.58333333333333337</v>
      </c>
      <c r="C87" s="45" t="s">
        <v>1168</v>
      </c>
      <c r="D87" s="45" t="s">
        <v>1232</v>
      </c>
      <c r="E87" s="45" t="s">
        <v>428</v>
      </c>
      <c r="F87" s="107">
        <v>1</v>
      </c>
    </row>
    <row r="88" spans="1:6" ht="15.6" x14ac:dyDescent="0.3">
      <c r="A88" s="84" t="s">
        <v>1123</v>
      </c>
      <c r="B88" s="62">
        <v>0.58333333333333337</v>
      </c>
      <c r="C88" s="45" t="s">
        <v>1197</v>
      </c>
      <c r="D88" s="45" t="s">
        <v>1302</v>
      </c>
      <c r="E88" s="45" t="s">
        <v>55</v>
      </c>
      <c r="F88" s="107">
        <v>1</v>
      </c>
    </row>
    <row r="89" spans="1:6" ht="15.6" x14ac:dyDescent="0.3">
      <c r="A89" s="84" t="s">
        <v>1123</v>
      </c>
      <c r="B89" s="62">
        <v>0.58333333333333337</v>
      </c>
      <c r="C89" s="45" t="s">
        <v>1194</v>
      </c>
      <c r="D89" s="45" t="s">
        <v>1842</v>
      </c>
      <c r="E89" s="45" t="s">
        <v>725</v>
      </c>
      <c r="F89" s="107">
        <v>1</v>
      </c>
    </row>
    <row r="90" spans="1:6" ht="15.6" x14ac:dyDescent="0.3">
      <c r="A90" s="84" t="s">
        <v>1123</v>
      </c>
      <c r="B90" s="62">
        <v>0.58333333333333337</v>
      </c>
      <c r="C90" s="45" t="s">
        <v>1160</v>
      </c>
      <c r="D90" s="45" t="s">
        <v>1302</v>
      </c>
      <c r="E90" s="45" t="s">
        <v>620</v>
      </c>
      <c r="F90" s="107">
        <v>1</v>
      </c>
    </row>
    <row r="91" spans="1:6" ht="15.6" x14ac:dyDescent="0.3">
      <c r="A91" s="84" t="s">
        <v>1123</v>
      </c>
      <c r="B91" s="62">
        <v>0.58333333333333337</v>
      </c>
      <c r="C91" s="45" t="s">
        <v>1173</v>
      </c>
      <c r="D91" s="45" t="s">
        <v>1287</v>
      </c>
      <c r="E91" s="45" t="s">
        <v>309</v>
      </c>
      <c r="F91" s="107">
        <v>1</v>
      </c>
    </row>
    <row r="92" spans="1:6" ht="15.6" x14ac:dyDescent="0.3">
      <c r="A92" s="84" t="s">
        <v>1123</v>
      </c>
      <c r="B92" s="62">
        <v>0.61458333333333337</v>
      </c>
      <c r="C92" s="45" t="s">
        <v>1183</v>
      </c>
      <c r="D92" s="45" t="s">
        <v>1232</v>
      </c>
      <c r="E92" s="45" t="s">
        <v>620</v>
      </c>
      <c r="F92" s="107">
        <v>1</v>
      </c>
    </row>
    <row r="93" spans="1:6" ht="15.6" x14ac:dyDescent="0.3">
      <c r="A93" s="84" t="s">
        <v>1123</v>
      </c>
      <c r="B93" s="62">
        <v>0.61458333333333337</v>
      </c>
      <c r="C93" s="45" t="s">
        <v>1213</v>
      </c>
      <c r="D93" s="45" t="s">
        <v>1342</v>
      </c>
      <c r="E93" s="45" t="s">
        <v>306</v>
      </c>
      <c r="F93" s="107">
        <v>1</v>
      </c>
    </row>
    <row r="94" spans="1:6" ht="15.6" x14ac:dyDescent="0.3">
      <c r="A94" s="84" t="s">
        <v>1123</v>
      </c>
      <c r="B94" s="62">
        <v>0.61458333333333337</v>
      </c>
      <c r="C94" s="45" t="s">
        <v>1208</v>
      </c>
      <c r="D94" s="45" t="s">
        <v>1332</v>
      </c>
      <c r="E94" s="45" t="s">
        <v>749</v>
      </c>
      <c r="F94" s="107">
        <v>1</v>
      </c>
    </row>
    <row r="95" spans="1:6" ht="15.6" x14ac:dyDescent="0.3">
      <c r="A95" s="84" t="s">
        <v>1123</v>
      </c>
      <c r="B95" s="62">
        <v>0.61458333333333337</v>
      </c>
      <c r="C95" s="45" t="s">
        <v>1127</v>
      </c>
      <c r="D95" s="45" t="s">
        <v>1287</v>
      </c>
      <c r="E95" s="45" t="s">
        <v>30</v>
      </c>
      <c r="F95" s="107">
        <v>1</v>
      </c>
    </row>
    <row r="96" spans="1:6" ht="15.6" x14ac:dyDescent="0.3">
      <c r="A96" s="84" t="s">
        <v>1123</v>
      </c>
      <c r="B96" s="62">
        <v>0.61458333333333337</v>
      </c>
      <c r="C96" s="45" t="s">
        <v>1122</v>
      </c>
      <c r="D96" s="45" t="s">
        <v>1287</v>
      </c>
      <c r="E96" s="45" t="s">
        <v>319</v>
      </c>
      <c r="F96" s="107">
        <v>1</v>
      </c>
    </row>
    <row r="97" spans="1:6" ht="15.6" x14ac:dyDescent="0.3">
      <c r="A97" s="84" t="s">
        <v>1123</v>
      </c>
      <c r="B97" s="62">
        <v>0.61458333333333337</v>
      </c>
      <c r="C97" s="45" t="s">
        <v>1297</v>
      </c>
      <c r="D97" s="45" t="s">
        <v>1287</v>
      </c>
      <c r="E97" s="45" t="s">
        <v>725</v>
      </c>
      <c r="F97" s="107">
        <v>1</v>
      </c>
    </row>
    <row r="98" spans="1:6" ht="15.6" x14ac:dyDescent="0.3">
      <c r="A98" s="84" t="s">
        <v>1123</v>
      </c>
      <c r="B98" s="62">
        <v>0.61458333333333337</v>
      </c>
      <c r="C98" s="45" t="s">
        <v>1197</v>
      </c>
      <c r="D98" s="45" t="s">
        <v>1302</v>
      </c>
      <c r="E98" s="45" t="s">
        <v>689</v>
      </c>
      <c r="F98" s="107">
        <v>1</v>
      </c>
    </row>
    <row r="99" spans="1:6" ht="15.6" x14ac:dyDescent="0.3">
      <c r="A99" s="84" t="s">
        <v>1123</v>
      </c>
      <c r="B99" s="62">
        <v>0.61458333333333337</v>
      </c>
      <c r="C99" s="45" t="s">
        <v>1125</v>
      </c>
      <c r="D99" s="45" t="s">
        <v>1287</v>
      </c>
      <c r="E99" s="45" t="s">
        <v>428</v>
      </c>
      <c r="F99" s="107">
        <v>1</v>
      </c>
    </row>
    <row r="100" spans="1:6" ht="15.6" x14ac:dyDescent="0.3">
      <c r="A100" s="84" t="s">
        <v>1123</v>
      </c>
      <c r="B100" s="62">
        <v>0.61458333333333337</v>
      </c>
      <c r="C100" s="45" t="s">
        <v>1191</v>
      </c>
      <c r="D100" s="45" t="s">
        <v>1232</v>
      </c>
      <c r="E100" s="45" t="s">
        <v>309</v>
      </c>
      <c r="F100" s="107">
        <v>1</v>
      </c>
    </row>
    <row r="101" spans="1:6" ht="15.6" x14ac:dyDescent="0.3">
      <c r="A101" s="84" t="s">
        <v>1123</v>
      </c>
      <c r="B101" s="62">
        <v>0.61458333333333337</v>
      </c>
      <c r="C101" s="45" t="s">
        <v>1211</v>
      </c>
      <c r="D101" s="45" t="s">
        <v>1302</v>
      </c>
      <c r="E101" s="45" t="s">
        <v>52</v>
      </c>
      <c r="F101" s="107">
        <v>1</v>
      </c>
    </row>
    <row r="102" spans="1:6" ht="15.6" x14ac:dyDescent="0.3">
      <c r="A102" s="84" t="s">
        <v>1123</v>
      </c>
      <c r="B102" s="62">
        <v>0.61458333333333337</v>
      </c>
      <c r="C102" s="45" t="s">
        <v>1195</v>
      </c>
      <c r="D102" s="45" t="s">
        <v>1302</v>
      </c>
      <c r="E102" s="45" t="s">
        <v>797</v>
      </c>
      <c r="F102" s="107">
        <v>1</v>
      </c>
    </row>
    <row r="103" spans="1:6" ht="15.6" x14ac:dyDescent="0.3">
      <c r="A103" s="84" t="s">
        <v>1123</v>
      </c>
      <c r="B103" s="62">
        <v>0.61458333333333337</v>
      </c>
      <c r="C103" s="45" t="s">
        <v>1184</v>
      </c>
      <c r="D103" s="45" t="s">
        <v>1342</v>
      </c>
      <c r="E103" s="45" t="s">
        <v>315</v>
      </c>
      <c r="F103" s="107">
        <v>1</v>
      </c>
    </row>
    <row r="104" spans="1:6" ht="15.6" x14ac:dyDescent="0.3">
      <c r="A104" s="84" t="s">
        <v>1123</v>
      </c>
      <c r="B104" s="62">
        <v>0.61458333333333337</v>
      </c>
      <c r="C104" s="45" t="s">
        <v>1194</v>
      </c>
      <c r="D104" s="45" t="s">
        <v>1842</v>
      </c>
      <c r="E104" s="45" t="s">
        <v>674</v>
      </c>
      <c r="F104" s="107">
        <v>1</v>
      </c>
    </row>
    <row r="105" spans="1:6" ht="15.6" x14ac:dyDescent="0.3">
      <c r="A105" s="84" t="s">
        <v>1123</v>
      </c>
      <c r="B105" s="62">
        <v>0.61458333333333337</v>
      </c>
      <c r="C105" s="45" t="s">
        <v>1160</v>
      </c>
      <c r="D105" s="45" t="s">
        <v>1302</v>
      </c>
      <c r="E105" s="45" t="s">
        <v>30</v>
      </c>
      <c r="F105" s="107">
        <v>1</v>
      </c>
    </row>
    <row r="106" spans="1:6" ht="15.6" x14ac:dyDescent="0.3">
      <c r="A106" s="84" t="s">
        <v>1123</v>
      </c>
      <c r="B106" s="62">
        <v>0.61458333333333337</v>
      </c>
      <c r="C106" s="45" t="s">
        <v>1196</v>
      </c>
      <c r="D106" s="45" t="s">
        <v>1342</v>
      </c>
      <c r="E106" s="45" t="s">
        <v>55</v>
      </c>
      <c r="F106" s="107">
        <v>1</v>
      </c>
    </row>
    <row r="107" spans="1:6" ht="15.6" x14ac:dyDescent="0.3">
      <c r="A107" s="84" t="s">
        <v>1123</v>
      </c>
      <c r="B107" s="62">
        <v>0.61458333333333337</v>
      </c>
      <c r="C107" s="45" t="s">
        <v>1173</v>
      </c>
      <c r="D107" s="45" t="s">
        <v>1287</v>
      </c>
      <c r="E107" s="45" t="s">
        <v>1175</v>
      </c>
      <c r="F107" s="107">
        <v>1</v>
      </c>
    </row>
    <row r="108" spans="1:6" ht="15.6" x14ac:dyDescent="0.3">
      <c r="A108" s="84" t="s">
        <v>1123</v>
      </c>
      <c r="B108" s="62">
        <v>0.64583333333333337</v>
      </c>
      <c r="C108" s="45" t="s">
        <v>1183</v>
      </c>
      <c r="D108" s="45" t="s">
        <v>1232</v>
      </c>
      <c r="E108" s="45" t="s">
        <v>52</v>
      </c>
      <c r="F108" s="107">
        <v>1</v>
      </c>
    </row>
    <row r="109" spans="1:6" ht="15.6" x14ac:dyDescent="0.3">
      <c r="A109" s="84" t="s">
        <v>1123</v>
      </c>
      <c r="B109" s="62">
        <v>0.64583333333333337</v>
      </c>
      <c r="C109" s="45" t="s">
        <v>1213</v>
      </c>
      <c r="D109" s="45" t="s">
        <v>1342</v>
      </c>
      <c r="E109" s="45" t="s">
        <v>428</v>
      </c>
      <c r="F109" s="107">
        <v>1</v>
      </c>
    </row>
    <row r="110" spans="1:6" ht="15.6" x14ac:dyDescent="0.3">
      <c r="A110" s="84" t="s">
        <v>1123</v>
      </c>
      <c r="B110" s="62">
        <v>0.64583333333333337</v>
      </c>
      <c r="C110" s="45" t="s">
        <v>1127</v>
      </c>
      <c r="D110" s="45" t="s">
        <v>1287</v>
      </c>
      <c r="E110" s="45" t="s">
        <v>441</v>
      </c>
      <c r="F110" s="107">
        <v>1</v>
      </c>
    </row>
    <row r="111" spans="1:6" ht="15.6" x14ac:dyDescent="0.3">
      <c r="A111" s="84" t="s">
        <v>1123</v>
      </c>
      <c r="B111" s="62">
        <v>0.64583333333333337</v>
      </c>
      <c r="C111" s="45" t="s">
        <v>1122</v>
      </c>
      <c r="D111" s="45" t="s">
        <v>1287</v>
      </c>
      <c r="E111" s="45" t="s">
        <v>122</v>
      </c>
      <c r="F111" s="107">
        <v>1</v>
      </c>
    </row>
    <row r="112" spans="1:6" ht="15.6" x14ac:dyDescent="0.3">
      <c r="A112" s="84" t="s">
        <v>1123</v>
      </c>
      <c r="B112" s="62">
        <v>0.64583333333333337</v>
      </c>
      <c r="C112" s="45" t="s">
        <v>1122</v>
      </c>
      <c r="D112" s="45" t="s">
        <v>1287</v>
      </c>
      <c r="E112" s="45" t="s">
        <v>674</v>
      </c>
      <c r="F112" s="107">
        <v>1</v>
      </c>
    </row>
    <row r="113" spans="1:6" ht="15.6" x14ac:dyDescent="0.3">
      <c r="A113" s="84" t="s">
        <v>1123</v>
      </c>
      <c r="B113" s="62">
        <v>0.64583333333333337</v>
      </c>
      <c r="C113" s="45" t="s">
        <v>1117</v>
      </c>
      <c r="D113" s="45" t="s">
        <v>1302</v>
      </c>
      <c r="E113" s="45" t="s">
        <v>306</v>
      </c>
      <c r="F113" s="107">
        <v>1</v>
      </c>
    </row>
    <row r="114" spans="1:6" ht="15.6" x14ac:dyDescent="0.3">
      <c r="A114" s="84" t="s">
        <v>1123</v>
      </c>
      <c r="B114" s="62">
        <v>0.64583333333333337</v>
      </c>
      <c r="C114" s="45" t="s">
        <v>1197</v>
      </c>
      <c r="D114" s="45" t="s">
        <v>1302</v>
      </c>
      <c r="E114" s="45" t="s">
        <v>986</v>
      </c>
      <c r="F114" s="107">
        <v>1</v>
      </c>
    </row>
    <row r="115" spans="1:6" ht="15.6" x14ac:dyDescent="0.3">
      <c r="A115" s="84" t="s">
        <v>1123</v>
      </c>
      <c r="B115" s="62">
        <v>0.64583333333333337</v>
      </c>
      <c r="C115" s="45" t="s">
        <v>1125</v>
      </c>
      <c r="D115" s="45" t="s">
        <v>1287</v>
      </c>
      <c r="E115" s="45" t="s">
        <v>797</v>
      </c>
      <c r="F115" s="107">
        <v>1</v>
      </c>
    </row>
    <row r="116" spans="1:6" ht="15.6" x14ac:dyDescent="0.3">
      <c r="A116" s="84" t="s">
        <v>1123</v>
      </c>
      <c r="B116" s="62">
        <v>0.64583333333333337</v>
      </c>
      <c r="C116" s="45" t="s">
        <v>1191</v>
      </c>
      <c r="D116" s="45" t="s">
        <v>1232</v>
      </c>
      <c r="E116" s="45" t="s">
        <v>59</v>
      </c>
      <c r="F116" s="107">
        <v>1</v>
      </c>
    </row>
    <row r="117" spans="1:6" ht="15.6" x14ac:dyDescent="0.3">
      <c r="A117" s="84" t="s">
        <v>1123</v>
      </c>
      <c r="B117" s="62">
        <v>0.64583333333333337</v>
      </c>
      <c r="C117" s="45" t="s">
        <v>1211</v>
      </c>
      <c r="D117" s="45" t="s">
        <v>1302</v>
      </c>
      <c r="E117" s="45" t="s">
        <v>749</v>
      </c>
      <c r="F117" s="107">
        <v>1</v>
      </c>
    </row>
    <row r="118" spans="1:6" ht="15.6" x14ac:dyDescent="0.3">
      <c r="A118" s="84" t="s">
        <v>1123</v>
      </c>
      <c r="B118" s="62">
        <v>0.64583333333333337</v>
      </c>
      <c r="C118" s="45" t="s">
        <v>1195</v>
      </c>
      <c r="D118" s="45" t="s">
        <v>1302</v>
      </c>
      <c r="E118" s="45" t="s">
        <v>719</v>
      </c>
      <c r="F118" s="107">
        <v>1</v>
      </c>
    </row>
    <row r="119" spans="1:6" ht="15.6" x14ac:dyDescent="0.3">
      <c r="A119" s="84" t="s">
        <v>1123</v>
      </c>
      <c r="B119" s="62">
        <v>0.64583333333333337</v>
      </c>
      <c r="C119" s="45" t="s">
        <v>1184</v>
      </c>
      <c r="D119" s="45" t="s">
        <v>1342</v>
      </c>
      <c r="E119" s="45" t="s">
        <v>689</v>
      </c>
      <c r="F119" s="107">
        <v>1</v>
      </c>
    </row>
    <row r="120" spans="1:6" ht="15.6" x14ac:dyDescent="0.3">
      <c r="A120" s="84" t="s">
        <v>1123</v>
      </c>
      <c r="B120" s="62">
        <v>0.64583333333333337</v>
      </c>
      <c r="C120" s="45" t="s">
        <v>1184</v>
      </c>
      <c r="D120" s="45" t="s">
        <v>1342</v>
      </c>
      <c r="E120" s="45" t="s">
        <v>425</v>
      </c>
      <c r="F120" s="107">
        <v>1</v>
      </c>
    </row>
    <row r="121" spans="1:6" ht="15.6" x14ac:dyDescent="0.3">
      <c r="A121" s="84" t="s">
        <v>1123</v>
      </c>
      <c r="B121" s="62">
        <v>0.64583333333333337</v>
      </c>
      <c r="C121" s="45" t="s">
        <v>1184</v>
      </c>
      <c r="D121" s="45" t="s">
        <v>1342</v>
      </c>
      <c r="E121" s="45" t="s">
        <v>1175</v>
      </c>
      <c r="F121" s="107">
        <v>1</v>
      </c>
    </row>
    <row r="122" spans="1:6" ht="15.6" x14ac:dyDescent="0.3">
      <c r="A122" s="84" t="s">
        <v>1123</v>
      </c>
      <c r="B122" s="62">
        <v>0.64583333333333337</v>
      </c>
      <c r="C122" s="45" t="s">
        <v>1194</v>
      </c>
      <c r="D122" s="45" t="s">
        <v>1842</v>
      </c>
      <c r="E122" s="45" t="s">
        <v>366</v>
      </c>
      <c r="F122" s="107">
        <v>1</v>
      </c>
    </row>
    <row r="123" spans="1:6" ht="15.6" x14ac:dyDescent="0.3">
      <c r="A123" s="84" t="s">
        <v>1123</v>
      </c>
      <c r="B123" s="62">
        <v>0.64583333333333337</v>
      </c>
      <c r="C123" s="45" t="s">
        <v>1160</v>
      </c>
      <c r="D123" s="45" t="s">
        <v>1302</v>
      </c>
      <c r="E123" s="45" t="s">
        <v>599</v>
      </c>
      <c r="F123" s="107">
        <v>1</v>
      </c>
    </row>
    <row r="124" spans="1:6" ht="15.6" x14ac:dyDescent="0.3">
      <c r="A124" s="84" t="s">
        <v>1123</v>
      </c>
      <c r="B124" s="62">
        <v>0.64583333333333337</v>
      </c>
      <c r="C124" s="45" t="s">
        <v>1196</v>
      </c>
      <c r="D124" s="45" t="s">
        <v>1342</v>
      </c>
      <c r="E124" s="45" t="s">
        <v>309</v>
      </c>
      <c r="F124" s="107">
        <v>1</v>
      </c>
    </row>
    <row r="125" spans="1:6" ht="15.6" x14ac:dyDescent="0.3">
      <c r="A125" s="84" t="s">
        <v>1123</v>
      </c>
      <c r="B125" s="62">
        <v>0.64583333333333337</v>
      </c>
      <c r="C125" s="45" t="s">
        <v>1174</v>
      </c>
      <c r="D125" s="45" t="s">
        <v>1332</v>
      </c>
      <c r="E125" s="45" t="s">
        <v>602</v>
      </c>
      <c r="F125" s="107">
        <v>1</v>
      </c>
    </row>
    <row r="126" spans="1:6" ht="15.6" x14ac:dyDescent="0.3">
      <c r="A126" s="84" t="s">
        <v>1123</v>
      </c>
      <c r="B126" s="62">
        <v>0.64583333333333337</v>
      </c>
      <c r="C126" s="45" t="s">
        <v>1173</v>
      </c>
      <c r="D126" s="45" t="s">
        <v>1287</v>
      </c>
      <c r="E126" s="45" t="s">
        <v>846</v>
      </c>
      <c r="F126" s="107">
        <v>1</v>
      </c>
    </row>
    <row r="127" spans="1:6" ht="15.6" x14ac:dyDescent="0.3">
      <c r="A127" s="84" t="s">
        <v>1123</v>
      </c>
      <c r="B127" s="62">
        <v>0.67708333333333337</v>
      </c>
      <c r="C127" s="45" t="s">
        <v>1183</v>
      </c>
      <c r="D127" s="45" t="s">
        <v>1232</v>
      </c>
      <c r="E127" s="45" t="s">
        <v>441</v>
      </c>
      <c r="F127" s="107">
        <v>1</v>
      </c>
    </row>
    <row r="128" spans="1:6" ht="15.6" x14ac:dyDescent="0.3">
      <c r="A128" s="84" t="s">
        <v>1123</v>
      </c>
      <c r="B128" s="62">
        <v>0.67708333333333337</v>
      </c>
      <c r="C128" s="45" t="s">
        <v>1208</v>
      </c>
      <c r="D128" s="45" t="s">
        <v>1332</v>
      </c>
      <c r="E128" s="45" t="s">
        <v>125</v>
      </c>
      <c r="F128" s="107">
        <v>1</v>
      </c>
    </row>
    <row r="129" spans="1:6" ht="15.6" x14ac:dyDescent="0.3">
      <c r="A129" s="84" t="s">
        <v>1123</v>
      </c>
      <c r="B129" s="62">
        <v>0.67708333333333337</v>
      </c>
      <c r="C129" s="45" t="s">
        <v>1127</v>
      </c>
      <c r="D129" s="45" t="s">
        <v>1287</v>
      </c>
      <c r="E129" s="45" t="s">
        <v>689</v>
      </c>
      <c r="F129" s="107">
        <v>1</v>
      </c>
    </row>
    <row r="130" spans="1:6" ht="15.6" x14ac:dyDescent="0.3">
      <c r="A130" s="84" t="s">
        <v>1123</v>
      </c>
      <c r="B130" s="62">
        <v>0.67708333333333337</v>
      </c>
      <c r="C130" s="45" t="s">
        <v>1168</v>
      </c>
      <c r="D130" s="45" t="s">
        <v>1232</v>
      </c>
      <c r="E130" s="45" t="s">
        <v>425</v>
      </c>
      <c r="F130" s="107">
        <v>1</v>
      </c>
    </row>
    <row r="131" spans="1:6" ht="15.6" x14ac:dyDescent="0.3">
      <c r="A131" s="84" t="s">
        <v>1123</v>
      </c>
      <c r="B131" s="62">
        <v>0.67708333333333337</v>
      </c>
      <c r="C131" s="45" t="s">
        <v>1117</v>
      </c>
      <c r="D131" s="45" t="s">
        <v>1302</v>
      </c>
      <c r="E131" s="45" t="s">
        <v>719</v>
      </c>
      <c r="F131" s="107">
        <v>1</v>
      </c>
    </row>
    <row r="132" spans="1:6" ht="15.6" x14ac:dyDescent="0.3">
      <c r="A132" s="84" t="s">
        <v>1123</v>
      </c>
      <c r="B132" s="62">
        <v>0.67708333333333337</v>
      </c>
      <c r="C132" s="45" t="s">
        <v>1297</v>
      </c>
      <c r="D132" s="45" t="s">
        <v>1287</v>
      </c>
      <c r="E132" s="45" t="s">
        <v>366</v>
      </c>
      <c r="F132" s="107">
        <v>1</v>
      </c>
    </row>
    <row r="133" spans="1:6" ht="15.6" x14ac:dyDescent="0.3">
      <c r="A133" s="84" t="s">
        <v>1123</v>
      </c>
      <c r="B133" s="62">
        <v>0.67708333333333337</v>
      </c>
      <c r="C133" s="45" t="s">
        <v>1197</v>
      </c>
      <c r="D133" s="45" t="s">
        <v>1302</v>
      </c>
      <c r="E133" s="45" t="s">
        <v>674</v>
      </c>
      <c r="F133" s="107">
        <v>1</v>
      </c>
    </row>
    <row r="134" spans="1:6" ht="15.6" x14ac:dyDescent="0.3">
      <c r="A134" s="84" t="s">
        <v>1123</v>
      </c>
      <c r="B134" s="62">
        <v>0.67708333333333337</v>
      </c>
      <c r="C134" s="45" t="s">
        <v>1125</v>
      </c>
      <c r="D134" s="45" t="s">
        <v>1287</v>
      </c>
      <c r="E134" s="45" t="s">
        <v>425</v>
      </c>
      <c r="F134" s="107">
        <v>1</v>
      </c>
    </row>
    <row r="135" spans="1:6" ht="15.6" x14ac:dyDescent="0.3">
      <c r="A135" s="84" t="s">
        <v>1123</v>
      </c>
      <c r="B135" s="62">
        <v>0.67708333333333337</v>
      </c>
      <c r="C135" s="45" t="s">
        <v>1191</v>
      </c>
      <c r="D135" s="45" t="s">
        <v>1232</v>
      </c>
      <c r="E135" s="45" t="s">
        <v>846</v>
      </c>
      <c r="F135" s="107">
        <v>1</v>
      </c>
    </row>
    <row r="136" spans="1:6" ht="15.6" x14ac:dyDescent="0.3">
      <c r="A136" s="84" t="s">
        <v>1123</v>
      </c>
      <c r="B136" s="62">
        <v>0.67708333333333337</v>
      </c>
      <c r="C136" s="45" t="s">
        <v>1211</v>
      </c>
      <c r="D136" s="45" t="s">
        <v>1302</v>
      </c>
      <c r="E136" s="45" t="s">
        <v>425</v>
      </c>
      <c r="F136" s="107">
        <v>1</v>
      </c>
    </row>
    <row r="137" spans="1:6" ht="15.6" x14ac:dyDescent="0.3">
      <c r="A137" s="84" t="s">
        <v>1123</v>
      </c>
      <c r="B137" s="62">
        <v>0.67708333333333337</v>
      </c>
      <c r="C137" s="45" t="s">
        <v>1195</v>
      </c>
      <c r="D137" s="45" t="s">
        <v>1302</v>
      </c>
      <c r="E137" s="45" t="s">
        <v>59</v>
      </c>
      <c r="F137" s="107">
        <v>1</v>
      </c>
    </row>
    <row r="138" spans="1:6" ht="15.6" x14ac:dyDescent="0.3">
      <c r="A138" s="84" t="s">
        <v>1123</v>
      </c>
      <c r="B138" s="62">
        <v>0.67708333333333337</v>
      </c>
      <c r="C138" s="45" t="s">
        <v>1184</v>
      </c>
      <c r="D138" s="45" t="s">
        <v>1342</v>
      </c>
      <c r="E138" s="45" t="s">
        <v>655</v>
      </c>
      <c r="F138" s="107">
        <v>1</v>
      </c>
    </row>
    <row r="139" spans="1:6" ht="15.6" x14ac:dyDescent="0.3">
      <c r="A139" s="84" t="s">
        <v>1123</v>
      </c>
      <c r="B139" s="62">
        <v>0.67708333333333337</v>
      </c>
      <c r="C139" s="45" t="s">
        <v>1194</v>
      </c>
      <c r="D139" s="45" t="s">
        <v>1842</v>
      </c>
      <c r="E139" s="45" t="s">
        <v>602</v>
      </c>
      <c r="F139" s="107">
        <v>1</v>
      </c>
    </row>
    <row r="140" spans="1:6" ht="15.6" x14ac:dyDescent="0.3">
      <c r="A140" s="84" t="s">
        <v>1123</v>
      </c>
      <c r="B140" s="62">
        <v>0.67708333333333337</v>
      </c>
      <c r="C140" s="45" t="s">
        <v>1194</v>
      </c>
      <c r="D140" s="45" t="s">
        <v>1842</v>
      </c>
      <c r="E140" s="45" t="s">
        <v>749</v>
      </c>
      <c r="F140" s="107">
        <v>1</v>
      </c>
    </row>
    <row r="141" spans="1:6" ht="15.6" x14ac:dyDescent="0.3">
      <c r="A141" s="84" t="s">
        <v>1123</v>
      </c>
      <c r="B141" s="62">
        <v>0.67708333333333337</v>
      </c>
      <c r="C141" s="45" t="s">
        <v>1194</v>
      </c>
      <c r="D141" s="45" t="s">
        <v>1842</v>
      </c>
      <c r="E141" s="45" t="s">
        <v>719</v>
      </c>
      <c r="F141" s="107">
        <v>1</v>
      </c>
    </row>
    <row r="142" spans="1:6" ht="15.6" x14ac:dyDescent="0.3">
      <c r="A142" s="84" t="s">
        <v>1123</v>
      </c>
      <c r="B142" s="62">
        <v>0.67708333333333337</v>
      </c>
      <c r="C142" s="45" t="s">
        <v>1160</v>
      </c>
      <c r="D142" s="45" t="s">
        <v>1302</v>
      </c>
      <c r="E142" s="45" t="s">
        <v>815</v>
      </c>
      <c r="F142" s="107">
        <v>1</v>
      </c>
    </row>
    <row r="143" spans="1:6" ht="15.6" x14ac:dyDescent="0.3">
      <c r="A143" s="84" t="s">
        <v>1123</v>
      </c>
      <c r="B143" s="62">
        <v>0.67708333333333337</v>
      </c>
      <c r="C143" s="45" t="s">
        <v>1196</v>
      </c>
      <c r="D143" s="45" t="s">
        <v>1342</v>
      </c>
      <c r="E143" s="45" t="s">
        <v>122</v>
      </c>
      <c r="F143" s="107">
        <v>1</v>
      </c>
    </row>
    <row r="144" spans="1:6" ht="15.6" x14ac:dyDescent="0.3">
      <c r="A144" s="84" t="s">
        <v>1123</v>
      </c>
      <c r="B144" s="62">
        <v>0.67708333333333337</v>
      </c>
      <c r="C144" s="45" t="s">
        <v>1196</v>
      </c>
      <c r="D144" s="45" t="s">
        <v>1342</v>
      </c>
      <c r="E144" s="45" t="s">
        <v>986</v>
      </c>
      <c r="F144" s="107">
        <v>1</v>
      </c>
    </row>
    <row r="145" spans="1:6" ht="15.6" x14ac:dyDescent="0.3">
      <c r="A145" s="84" t="s">
        <v>1123</v>
      </c>
      <c r="B145" s="62">
        <v>0.67708333333333337</v>
      </c>
      <c r="C145" s="45" t="s">
        <v>1174</v>
      </c>
      <c r="D145" s="45" t="s">
        <v>1332</v>
      </c>
      <c r="E145" s="45" t="s">
        <v>599</v>
      </c>
      <c r="F145" s="107">
        <v>1</v>
      </c>
    </row>
    <row r="146" spans="1:6" ht="15.6" x14ac:dyDescent="0.3">
      <c r="A146" s="84" t="s">
        <v>1123</v>
      </c>
      <c r="B146" s="62">
        <v>0.67708333333333337</v>
      </c>
      <c r="C146" s="45" t="s">
        <v>1162</v>
      </c>
      <c r="D146" s="45" t="s">
        <v>1842</v>
      </c>
      <c r="E146" s="45" t="s">
        <v>797</v>
      </c>
      <c r="F146" s="107">
        <v>1</v>
      </c>
    </row>
    <row r="147" spans="1:6" ht="15.6" x14ac:dyDescent="0.3">
      <c r="A147" s="84" t="s">
        <v>1123</v>
      </c>
      <c r="B147" s="62">
        <v>0.72916666666666663</v>
      </c>
      <c r="C147" s="45" t="s">
        <v>1183</v>
      </c>
      <c r="D147" s="45" t="s">
        <v>1232</v>
      </c>
      <c r="E147" s="45" t="s">
        <v>122</v>
      </c>
      <c r="F147" s="107">
        <v>1</v>
      </c>
    </row>
    <row r="148" spans="1:6" ht="15.6" x14ac:dyDescent="0.3">
      <c r="A148" s="84" t="s">
        <v>1123</v>
      </c>
      <c r="B148" s="62">
        <v>0.72916666666666663</v>
      </c>
      <c r="C148" s="45" t="s">
        <v>1183</v>
      </c>
      <c r="D148" s="45" t="s">
        <v>1232</v>
      </c>
      <c r="E148" s="45" t="s">
        <v>988</v>
      </c>
      <c r="F148" s="107">
        <v>1</v>
      </c>
    </row>
    <row r="149" spans="1:6" ht="15.6" x14ac:dyDescent="0.3">
      <c r="A149" s="84" t="s">
        <v>1123</v>
      </c>
      <c r="B149" s="62">
        <v>0.72916666666666663</v>
      </c>
      <c r="C149" s="45" t="s">
        <v>1213</v>
      </c>
      <c r="D149" s="45" t="s">
        <v>1342</v>
      </c>
      <c r="E149" s="45" t="s">
        <v>815</v>
      </c>
      <c r="F149" s="107">
        <v>1</v>
      </c>
    </row>
    <row r="150" spans="1:6" ht="15.6" x14ac:dyDescent="0.3">
      <c r="A150" s="84" t="s">
        <v>1123</v>
      </c>
      <c r="B150" s="62">
        <v>0.72916666666666663</v>
      </c>
      <c r="C150" s="45" t="s">
        <v>1208</v>
      </c>
      <c r="D150" s="45" t="s">
        <v>1332</v>
      </c>
      <c r="E150" s="45" t="s">
        <v>83</v>
      </c>
      <c r="F150" s="107">
        <v>1</v>
      </c>
    </row>
    <row r="151" spans="1:6" ht="15.6" x14ac:dyDescent="0.3">
      <c r="A151" s="84" t="s">
        <v>1123</v>
      </c>
      <c r="B151" s="62">
        <v>0.72916666666666663</v>
      </c>
      <c r="C151" s="45" t="s">
        <v>1208</v>
      </c>
      <c r="D151" s="45" t="s">
        <v>1332</v>
      </c>
      <c r="E151" s="45" t="s">
        <v>641</v>
      </c>
      <c r="F151" s="107">
        <v>1</v>
      </c>
    </row>
    <row r="152" spans="1:6" ht="15.6" x14ac:dyDescent="0.3">
      <c r="A152" s="84" t="s">
        <v>1123</v>
      </c>
      <c r="B152" s="62">
        <v>0.72916666666666663</v>
      </c>
      <c r="C152" s="45" t="s">
        <v>1208</v>
      </c>
      <c r="D152" s="45" t="s">
        <v>1332</v>
      </c>
      <c r="E152" s="45" t="s">
        <v>320</v>
      </c>
      <c r="F152" s="107">
        <v>1</v>
      </c>
    </row>
    <row r="153" spans="1:6" ht="15.6" x14ac:dyDescent="0.3">
      <c r="A153" s="84" t="s">
        <v>1123</v>
      </c>
      <c r="B153" s="62">
        <v>0.72916666666666663</v>
      </c>
      <c r="C153" s="45" t="s">
        <v>1127</v>
      </c>
      <c r="D153" s="45" t="s">
        <v>1287</v>
      </c>
      <c r="E153" s="45" t="s">
        <v>471</v>
      </c>
      <c r="F153" s="107">
        <v>1</v>
      </c>
    </row>
    <row r="154" spans="1:6" ht="15.6" x14ac:dyDescent="0.3">
      <c r="A154" s="84" t="s">
        <v>1123</v>
      </c>
      <c r="B154" s="62">
        <v>0.72916666666666663</v>
      </c>
      <c r="C154" s="45" t="s">
        <v>1122</v>
      </c>
      <c r="D154" s="45" t="s">
        <v>1287</v>
      </c>
      <c r="E154" s="45" t="s">
        <v>740</v>
      </c>
      <c r="F154" s="107">
        <v>1</v>
      </c>
    </row>
    <row r="155" spans="1:6" ht="15.6" x14ac:dyDescent="0.3">
      <c r="A155" s="84" t="s">
        <v>1123</v>
      </c>
      <c r="B155" s="62">
        <v>0.72916666666666663</v>
      </c>
      <c r="C155" s="45" t="s">
        <v>1168</v>
      </c>
      <c r="D155" s="45" t="s">
        <v>1232</v>
      </c>
      <c r="E155" s="45" t="s">
        <v>865</v>
      </c>
      <c r="F155" s="107">
        <v>1</v>
      </c>
    </row>
    <row r="156" spans="1:6" ht="15.6" x14ac:dyDescent="0.3">
      <c r="A156" s="84" t="s">
        <v>1123</v>
      </c>
      <c r="B156" s="62">
        <v>0.72916666666666663</v>
      </c>
      <c r="C156" s="45" t="s">
        <v>1117</v>
      </c>
      <c r="D156" s="45" t="s">
        <v>1302</v>
      </c>
      <c r="E156" s="45" t="s">
        <v>815</v>
      </c>
      <c r="F156" s="107">
        <v>1</v>
      </c>
    </row>
    <row r="157" spans="1:6" ht="15.6" x14ac:dyDescent="0.3">
      <c r="A157" s="84" t="s">
        <v>1123</v>
      </c>
      <c r="B157" s="62">
        <v>0.72916666666666663</v>
      </c>
      <c r="C157" s="45" t="s">
        <v>1297</v>
      </c>
      <c r="D157" s="45" t="s">
        <v>1287</v>
      </c>
      <c r="E157" s="45" t="s">
        <v>179</v>
      </c>
      <c r="F157" s="107">
        <v>1</v>
      </c>
    </row>
    <row r="158" spans="1:6" ht="15.6" x14ac:dyDescent="0.3">
      <c r="A158" s="84" t="s">
        <v>1123</v>
      </c>
      <c r="B158" s="62">
        <v>0.72916666666666663</v>
      </c>
      <c r="C158" s="45" t="s">
        <v>1297</v>
      </c>
      <c r="D158" s="45" t="s">
        <v>1287</v>
      </c>
      <c r="E158" s="45" t="s">
        <v>322</v>
      </c>
      <c r="F158" s="107">
        <v>1</v>
      </c>
    </row>
    <row r="159" spans="1:6" ht="15.6" x14ac:dyDescent="0.3">
      <c r="A159" s="84" t="s">
        <v>1123</v>
      </c>
      <c r="B159" s="62">
        <v>0.72916666666666663</v>
      </c>
      <c r="C159" s="45" t="s">
        <v>1197</v>
      </c>
      <c r="D159" s="45" t="s">
        <v>1302</v>
      </c>
      <c r="E159" s="45" t="s">
        <v>492</v>
      </c>
      <c r="F159" s="107">
        <v>1</v>
      </c>
    </row>
    <row r="160" spans="1:6" ht="15.6" x14ac:dyDescent="0.3">
      <c r="A160" s="84" t="s">
        <v>1123</v>
      </c>
      <c r="B160" s="62">
        <v>0.72916666666666663</v>
      </c>
      <c r="C160" s="45" t="s">
        <v>1125</v>
      </c>
      <c r="D160" s="45" t="s">
        <v>1287</v>
      </c>
      <c r="E160" s="45" t="s">
        <v>865</v>
      </c>
      <c r="F160" s="107">
        <v>1</v>
      </c>
    </row>
    <row r="161" spans="1:6" ht="15.6" x14ac:dyDescent="0.3">
      <c r="A161" s="84" t="s">
        <v>1123</v>
      </c>
      <c r="B161" s="62">
        <v>0.72916666666666663</v>
      </c>
      <c r="C161" s="45" t="s">
        <v>1191</v>
      </c>
      <c r="D161" s="45" t="s">
        <v>1232</v>
      </c>
      <c r="E161" s="45" t="s">
        <v>471</v>
      </c>
      <c r="F161" s="107">
        <v>1</v>
      </c>
    </row>
    <row r="162" spans="1:6" ht="15.6" x14ac:dyDescent="0.3">
      <c r="A162" s="84" t="s">
        <v>1123</v>
      </c>
      <c r="B162" s="62">
        <v>0.72916666666666663</v>
      </c>
      <c r="C162" s="45" t="s">
        <v>1211</v>
      </c>
      <c r="D162" s="45" t="s">
        <v>1302</v>
      </c>
      <c r="E162" s="45" t="s">
        <v>846</v>
      </c>
      <c r="F162" s="107">
        <v>1</v>
      </c>
    </row>
    <row r="163" spans="1:6" ht="15.6" x14ac:dyDescent="0.3">
      <c r="A163" s="84" t="s">
        <v>1123</v>
      </c>
      <c r="B163" s="62">
        <v>0.72916666666666663</v>
      </c>
      <c r="C163" s="45" t="s">
        <v>1184</v>
      </c>
      <c r="D163" s="45" t="s">
        <v>1342</v>
      </c>
      <c r="E163" s="45" t="s">
        <v>773</v>
      </c>
      <c r="F163" s="107">
        <v>1</v>
      </c>
    </row>
    <row r="164" spans="1:6" ht="15.6" x14ac:dyDescent="0.3">
      <c r="A164" s="84" t="s">
        <v>1123</v>
      </c>
      <c r="B164" s="62">
        <v>0.72916666666666663</v>
      </c>
      <c r="C164" s="45" t="s">
        <v>1194</v>
      </c>
      <c r="D164" s="45" t="s">
        <v>1842</v>
      </c>
      <c r="E164" s="45" t="s">
        <v>1090</v>
      </c>
      <c r="F164" s="107">
        <v>1</v>
      </c>
    </row>
    <row r="165" spans="1:6" ht="15.6" x14ac:dyDescent="0.3">
      <c r="A165" s="84" t="s">
        <v>1123</v>
      </c>
      <c r="B165" s="62">
        <v>0.72916666666666663</v>
      </c>
      <c r="C165" s="45" t="s">
        <v>1160</v>
      </c>
      <c r="D165" s="45" t="s">
        <v>1302</v>
      </c>
      <c r="E165" s="45" t="s">
        <v>471</v>
      </c>
      <c r="F165" s="107">
        <v>1</v>
      </c>
    </row>
    <row r="166" spans="1:6" ht="15.6" x14ac:dyDescent="0.3">
      <c r="A166" s="84" t="s">
        <v>1123</v>
      </c>
      <c r="B166" s="62">
        <v>0.72916666666666663</v>
      </c>
      <c r="C166" s="45" t="s">
        <v>1160</v>
      </c>
      <c r="D166" s="45" t="s">
        <v>1302</v>
      </c>
      <c r="E166" s="45" t="s">
        <v>1090</v>
      </c>
      <c r="F166" s="107">
        <v>1</v>
      </c>
    </row>
    <row r="167" spans="1:6" ht="15.6" x14ac:dyDescent="0.3">
      <c r="A167" s="84" t="s">
        <v>1123</v>
      </c>
      <c r="B167" s="62">
        <v>0.72916666666666663</v>
      </c>
      <c r="C167" s="45" t="s">
        <v>1196</v>
      </c>
      <c r="D167" s="45" t="s">
        <v>1342</v>
      </c>
      <c r="E167" s="45" t="s">
        <v>758</v>
      </c>
      <c r="F167" s="107">
        <v>1</v>
      </c>
    </row>
    <row r="168" spans="1:6" ht="15.6" x14ac:dyDescent="0.3">
      <c r="A168" s="84" t="s">
        <v>1123</v>
      </c>
      <c r="B168" s="62">
        <v>0.72916666666666663</v>
      </c>
      <c r="C168" s="45" t="s">
        <v>1174</v>
      </c>
      <c r="D168" s="45" t="s">
        <v>1332</v>
      </c>
      <c r="E168" s="45" t="s">
        <v>632</v>
      </c>
      <c r="F168" s="107">
        <v>1</v>
      </c>
    </row>
    <row r="169" spans="1:6" ht="15.6" x14ac:dyDescent="0.3">
      <c r="A169" s="84" t="s">
        <v>1123</v>
      </c>
      <c r="B169" s="62">
        <v>0.72916666666666663</v>
      </c>
      <c r="C169" s="45" t="s">
        <v>1173</v>
      </c>
      <c r="D169" s="45" t="s">
        <v>1287</v>
      </c>
      <c r="E169" s="45" t="s">
        <v>655</v>
      </c>
      <c r="F169" s="107">
        <v>1</v>
      </c>
    </row>
    <row r="170" spans="1:6" ht="15.6" x14ac:dyDescent="0.3">
      <c r="A170" s="84" t="s">
        <v>1123</v>
      </c>
      <c r="B170" s="62">
        <v>0.72916666666666663</v>
      </c>
      <c r="C170" s="45" t="s">
        <v>1173</v>
      </c>
      <c r="D170" s="45" t="s">
        <v>1287</v>
      </c>
      <c r="E170" s="45" t="s">
        <v>116</v>
      </c>
      <c r="F170" s="107">
        <v>1</v>
      </c>
    </row>
    <row r="171" spans="1:6" ht="15.6" x14ac:dyDescent="0.3">
      <c r="A171" s="84" t="s">
        <v>1123</v>
      </c>
      <c r="B171" s="62">
        <v>0.79166666666666663</v>
      </c>
      <c r="C171" s="45" t="s">
        <v>1183</v>
      </c>
      <c r="D171" s="45" t="s">
        <v>1232</v>
      </c>
      <c r="E171" s="45" t="s">
        <v>247</v>
      </c>
      <c r="F171" s="107">
        <v>1</v>
      </c>
    </row>
    <row r="172" spans="1:6" ht="15.6" x14ac:dyDescent="0.3">
      <c r="A172" s="84" t="s">
        <v>1123</v>
      </c>
      <c r="B172" s="62">
        <v>0.79166666666666663</v>
      </c>
      <c r="C172" s="45" t="s">
        <v>1213</v>
      </c>
      <c r="D172" s="45" t="s">
        <v>1342</v>
      </c>
      <c r="E172" s="45" t="s">
        <v>695</v>
      </c>
      <c r="F172" s="107">
        <v>1</v>
      </c>
    </row>
    <row r="173" spans="1:6" ht="15.6" x14ac:dyDescent="0.3">
      <c r="A173" s="84" t="s">
        <v>1123</v>
      </c>
      <c r="B173" s="62">
        <v>0.79166666666666663</v>
      </c>
      <c r="C173" s="45" t="s">
        <v>1208</v>
      </c>
      <c r="D173" s="45" t="s">
        <v>1332</v>
      </c>
      <c r="E173" s="45" t="s">
        <v>740</v>
      </c>
      <c r="F173" s="107">
        <v>1</v>
      </c>
    </row>
    <row r="174" spans="1:6" ht="15.6" x14ac:dyDescent="0.3">
      <c r="A174" s="84" t="s">
        <v>1123</v>
      </c>
      <c r="B174" s="62">
        <v>0.79166666666666663</v>
      </c>
      <c r="C174" s="45" t="s">
        <v>1127</v>
      </c>
      <c r="D174" s="45" t="s">
        <v>1287</v>
      </c>
      <c r="E174" s="45" t="s">
        <v>155</v>
      </c>
      <c r="F174" s="107">
        <v>1</v>
      </c>
    </row>
    <row r="175" spans="1:6" ht="15.6" x14ac:dyDescent="0.3">
      <c r="A175" s="84" t="s">
        <v>1123</v>
      </c>
      <c r="B175" s="62">
        <v>0.79166666666666663</v>
      </c>
      <c r="C175" s="45" t="s">
        <v>1122</v>
      </c>
      <c r="D175" s="45" t="s">
        <v>1287</v>
      </c>
      <c r="E175" s="45" t="s">
        <v>758</v>
      </c>
      <c r="F175" s="107">
        <v>1</v>
      </c>
    </row>
    <row r="176" spans="1:6" ht="15.6" x14ac:dyDescent="0.3">
      <c r="A176" s="84" t="s">
        <v>1123</v>
      </c>
      <c r="B176" s="62">
        <v>0.79166666666666663</v>
      </c>
      <c r="C176" s="45" t="s">
        <v>1168</v>
      </c>
      <c r="D176" s="45" t="s">
        <v>1232</v>
      </c>
      <c r="E176" s="45" t="s">
        <v>556</v>
      </c>
      <c r="F176" s="107">
        <v>1</v>
      </c>
    </row>
    <row r="177" spans="1:6" ht="15.6" x14ac:dyDescent="0.3">
      <c r="A177" s="84" t="s">
        <v>1123</v>
      </c>
      <c r="B177" s="62">
        <v>0.79166666666666663</v>
      </c>
      <c r="C177" s="45" t="s">
        <v>1168</v>
      </c>
      <c r="D177" s="45" t="s">
        <v>1232</v>
      </c>
      <c r="E177" s="45" t="s">
        <v>507</v>
      </c>
      <c r="F177" s="107">
        <v>1</v>
      </c>
    </row>
    <row r="178" spans="1:6" ht="15.6" x14ac:dyDescent="0.3">
      <c r="A178" s="84" t="s">
        <v>1123</v>
      </c>
      <c r="B178" s="62">
        <v>0.79166666666666663</v>
      </c>
      <c r="C178" s="45" t="s">
        <v>1117</v>
      </c>
      <c r="D178" s="45" t="s">
        <v>1302</v>
      </c>
      <c r="E178" s="45" t="s">
        <v>486</v>
      </c>
      <c r="F178" s="107">
        <v>1</v>
      </c>
    </row>
    <row r="179" spans="1:6" ht="15.6" x14ac:dyDescent="0.3">
      <c r="A179" s="84" t="s">
        <v>1123</v>
      </c>
      <c r="B179" s="62">
        <v>0.79166666666666663</v>
      </c>
      <c r="C179" s="45" t="s">
        <v>1297</v>
      </c>
      <c r="D179" s="45" t="s">
        <v>1287</v>
      </c>
      <c r="E179" s="45" t="s">
        <v>695</v>
      </c>
      <c r="F179" s="107">
        <v>1</v>
      </c>
    </row>
    <row r="180" spans="1:6" ht="15.6" x14ac:dyDescent="0.3">
      <c r="A180" s="84" t="s">
        <v>1123</v>
      </c>
      <c r="B180" s="62">
        <v>0.79166666666666663</v>
      </c>
      <c r="C180" s="45" t="s">
        <v>1197</v>
      </c>
      <c r="D180" s="45" t="s">
        <v>1302</v>
      </c>
      <c r="E180" s="45" t="s">
        <v>773</v>
      </c>
      <c r="F180" s="107">
        <v>1</v>
      </c>
    </row>
    <row r="181" spans="1:6" ht="15.6" x14ac:dyDescent="0.3">
      <c r="A181" s="84" t="s">
        <v>1123</v>
      </c>
      <c r="B181" s="62">
        <v>0.79166666666666663</v>
      </c>
      <c r="C181" s="45" t="s">
        <v>1125</v>
      </c>
      <c r="D181" s="45" t="s">
        <v>1287</v>
      </c>
      <c r="E181" s="45" t="s">
        <v>411</v>
      </c>
      <c r="F181" s="107">
        <v>1</v>
      </c>
    </row>
    <row r="182" spans="1:6" ht="15.6" x14ac:dyDescent="0.3">
      <c r="A182" s="84" t="s">
        <v>1123</v>
      </c>
      <c r="B182" s="62">
        <v>0.79166666666666663</v>
      </c>
      <c r="C182" s="45" t="s">
        <v>1191</v>
      </c>
      <c r="D182" s="45" t="s">
        <v>1232</v>
      </c>
      <c r="E182" s="45" t="s">
        <v>1017</v>
      </c>
      <c r="F182" s="107">
        <v>1</v>
      </c>
    </row>
    <row r="183" spans="1:6" ht="15.6" x14ac:dyDescent="0.3">
      <c r="A183" s="84" t="s">
        <v>1123</v>
      </c>
      <c r="B183" s="62">
        <v>0.79166666666666663</v>
      </c>
      <c r="C183" s="45" t="s">
        <v>1211</v>
      </c>
      <c r="D183" s="45" t="s">
        <v>1302</v>
      </c>
      <c r="E183" s="45" t="s">
        <v>116</v>
      </c>
      <c r="F183" s="107">
        <v>1</v>
      </c>
    </row>
    <row r="184" spans="1:6" ht="15.6" x14ac:dyDescent="0.3">
      <c r="A184" s="84" t="s">
        <v>1123</v>
      </c>
      <c r="B184" s="62">
        <v>0.79166666666666663</v>
      </c>
      <c r="C184" s="45" t="s">
        <v>1195</v>
      </c>
      <c r="D184" s="45" t="s">
        <v>1302</v>
      </c>
      <c r="E184" s="45" t="s">
        <v>779</v>
      </c>
      <c r="F184" s="107">
        <v>1</v>
      </c>
    </row>
    <row r="185" spans="1:6" ht="15.6" x14ac:dyDescent="0.3">
      <c r="A185" s="84" t="s">
        <v>1123</v>
      </c>
      <c r="B185" s="62">
        <v>0.79166666666666663</v>
      </c>
      <c r="C185" s="45" t="s">
        <v>1195</v>
      </c>
      <c r="D185" s="45" t="s">
        <v>1302</v>
      </c>
      <c r="E185" s="45" t="s">
        <v>322</v>
      </c>
      <c r="F185" s="107">
        <v>1</v>
      </c>
    </row>
    <row r="186" spans="1:6" ht="15.6" x14ac:dyDescent="0.3">
      <c r="A186" s="84" t="s">
        <v>1123</v>
      </c>
      <c r="B186" s="62">
        <v>0.79166666666666663</v>
      </c>
      <c r="C186" s="45" t="s">
        <v>1184</v>
      </c>
      <c r="D186" s="45" t="s">
        <v>1342</v>
      </c>
      <c r="E186" s="45" t="s">
        <v>179</v>
      </c>
      <c r="F186" s="107">
        <v>1</v>
      </c>
    </row>
    <row r="187" spans="1:6" ht="15.6" x14ac:dyDescent="0.3">
      <c r="A187" s="84" t="s">
        <v>1123</v>
      </c>
      <c r="B187" s="62">
        <v>0.79166666666666663</v>
      </c>
      <c r="C187" s="45" t="s">
        <v>1194</v>
      </c>
      <c r="D187" s="45" t="s">
        <v>1842</v>
      </c>
      <c r="E187" s="45" t="s">
        <v>320</v>
      </c>
      <c r="F187" s="107">
        <v>1</v>
      </c>
    </row>
    <row r="188" spans="1:6" ht="15.6" x14ac:dyDescent="0.3">
      <c r="A188" s="84" t="s">
        <v>1123</v>
      </c>
      <c r="B188" s="62">
        <v>0.79166666666666663</v>
      </c>
      <c r="C188" s="45" t="s">
        <v>1160</v>
      </c>
      <c r="D188" s="45" t="s">
        <v>1302</v>
      </c>
      <c r="E188" s="45" t="s">
        <v>837</v>
      </c>
      <c r="F188" s="107">
        <v>1</v>
      </c>
    </row>
    <row r="189" spans="1:6" ht="15.6" x14ac:dyDescent="0.3">
      <c r="A189" s="84" t="s">
        <v>1123</v>
      </c>
      <c r="B189" s="62">
        <v>0.79166666666666663</v>
      </c>
      <c r="C189" s="45" t="s">
        <v>1196</v>
      </c>
      <c r="D189" s="45" t="s">
        <v>1342</v>
      </c>
      <c r="E189" s="45" t="s">
        <v>559</v>
      </c>
      <c r="F189" s="107">
        <v>1</v>
      </c>
    </row>
    <row r="190" spans="1:6" ht="15.6" x14ac:dyDescent="0.3">
      <c r="A190" s="84" t="s">
        <v>1123</v>
      </c>
      <c r="B190" s="62">
        <v>0.79166666666666663</v>
      </c>
      <c r="C190" s="45" t="s">
        <v>1174</v>
      </c>
      <c r="D190" s="45" t="s">
        <v>1332</v>
      </c>
      <c r="E190" s="45" t="s">
        <v>834</v>
      </c>
      <c r="F190" s="107">
        <v>1</v>
      </c>
    </row>
    <row r="191" spans="1:6" ht="15.6" x14ac:dyDescent="0.3">
      <c r="A191" s="84" t="s">
        <v>1123</v>
      </c>
      <c r="B191" s="62">
        <v>0.79166666666666663</v>
      </c>
      <c r="C191" s="45" t="s">
        <v>1173</v>
      </c>
      <c r="D191" s="45" t="s">
        <v>1287</v>
      </c>
      <c r="E191" s="45" t="s">
        <v>977</v>
      </c>
      <c r="F191" s="107">
        <v>1</v>
      </c>
    </row>
    <row r="192" spans="1:6" ht="15.6" x14ac:dyDescent="0.3">
      <c r="A192" s="84" t="s">
        <v>1123</v>
      </c>
      <c r="B192" s="62">
        <v>0.76041666666666663</v>
      </c>
      <c r="C192" s="45" t="s">
        <v>1183</v>
      </c>
      <c r="D192" s="45" t="s">
        <v>1232</v>
      </c>
      <c r="E192" s="45" t="s">
        <v>758</v>
      </c>
      <c r="F192" s="107">
        <v>1</v>
      </c>
    </row>
    <row r="193" spans="1:6" ht="15.6" x14ac:dyDescent="0.3">
      <c r="A193" s="84" t="s">
        <v>1123</v>
      </c>
      <c r="B193" s="62">
        <v>0.76041666666666663</v>
      </c>
      <c r="C193" s="45" t="s">
        <v>1183</v>
      </c>
      <c r="D193" s="45" t="s">
        <v>1232</v>
      </c>
      <c r="E193" s="45" t="s">
        <v>486</v>
      </c>
      <c r="F193" s="107">
        <v>1</v>
      </c>
    </row>
    <row r="194" spans="1:6" ht="15.6" x14ac:dyDescent="0.3">
      <c r="A194" s="84" t="s">
        <v>1123</v>
      </c>
      <c r="B194" s="62">
        <v>0.76041666666666663</v>
      </c>
      <c r="C194" s="45" t="s">
        <v>1183</v>
      </c>
      <c r="D194" s="45" t="s">
        <v>1232</v>
      </c>
      <c r="E194" s="45" t="s">
        <v>116</v>
      </c>
      <c r="F194" s="107">
        <v>1</v>
      </c>
    </row>
    <row r="195" spans="1:6" ht="15.6" x14ac:dyDescent="0.3">
      <c r="A195" s="84" t="s">
        <v>1123</v>
      </c>
      <c r="B195" s="62">
        <v>0.76041666666666663</v>
      </c>
      <c r="C195" s="45" t="s">
        <v>1213</v>
      </c>
      <c r="D195" s="45" t="s">
        <v>1342</v>
      </c>
      <c r="E195" s="45" t="s">
        <v>322</v>
      </c>
      <c r="F195" s="107">
        <v>1</v>
      </c>
    </row>
    <row r="196" spans="1:6" ht="15.6" x14ac:dyDescent="0.3">
      <c r="A196" s="84" t="s">
        <v>1123</v>
      </c>
      <c r="B196" s="62">
        <v>0.76041666666666663</v>
      </c>
      <c r="C196" s="45" t="s">
        <v>1208</v>
      </c>
      <c r="D196" s="45" t="s">
        <v>1332</v>
      </c>
      <c r="E196" s="45" t="s">
        <v>411</v>
      </c>
      <c r="F196" s="107">
        <v>1</v>
      </c>
    </row>
    <row r="197" spans="1:6" ht="15.6" x14ac:dyDescent="0.3">
      <c r="A197" s="84" t="s">
        <v>1123</v>
      </c>
      <c r="B197" s="62">
        <v>0.76041666666666663</v>
      </c>
      <c r="C197" s="45" t="s">
        <v>1127</v>
      </c>
      <c r="D197" s="45" t="s">
        <v>1287</v>
      </c>
      <c r="E197" s="45" t="s">
        <v>247</v>
      </c>
      <c r="F197" s="107">
        <v>1</v>
      </c>
    </row>
    <row r="198" spans="1:6" ht="15.6" x14ac:dyDescent="0.3">
      <c r="A198" s="84" t="s">
        <v>1123</v>
      </c>
      <c r="B198" s="62">
        <v>0.76041666666666663</v>
      </c>
      <c r="C198" s="45" t="s">
        <v>1122</v>
      </c>
      <c r="D198" s="45" t="s">
        <v>1287</v>
      </c>
      <c r="E198" s="45" t="s">
        <v>773</v>
      </c>
      <c r="F198" s="107">
        <v>1</v>
      </c>
    </row>
    <row r="199" spans="1:6" ht="15.6" x14ac:dyDescent="0.3">
      <c r="A199" s="84" t="s">
        <v>1123</v>
      </c>
      <c r="B199" s="62">
        <v>0.76041666666666663</v>
      </c>
      <c r="C199" s="45" t="s">
        <v>1168</v>
      </c>
      <c r="D199" s="45" t="s">
        <v>1232</v>
      </c>
      <c r="E199" s="45" t="s">
        <v>655</v>
      </c>
      <c r="F199" s="107">
        <v>1</v>
      </c>
    </row>
    <row r="200" spans="1:6" ht="15.6" x14ac:dyDescent="0.3">
      <c r="A200" s="84" t="s">
        <v>1123</v>
      </c>
      <c r="B200" s="62">
        <v>0.76041666666666663</v>
      </c>
      <c r="C200" s="45" t="s">
        <v>1168</v>
      </c>
      <c r="D200" s="45" t="s">
        <v>1232</v>
      </c>
      <c r="E200" s="45" t="s">
        <v>977</v>
      </c>
      <c r="F200" s="107">
        <v>1</v>
      </c>
    </row>
    <row r="201" spans="1:6" ht="15.6" x14ac:dyDescent="0.3">
      <c r="A201" s="84" t="s">
        <v>1123</v>
      </c>
      <c r="B201" s="62">
        <v>0.76041666666666663</v>
      </c>
      <c r="C201" s="45" t="s">
        <v>1117</v>
      </c>
      <c r="D201" s="45" t="s">
        <v>1302</v>
      </c>
      <c r="E201" s="45" t="s">
        <v>834</v>
      </c>
      <c r="F201" s="107">
        <v>1</v>
      </c>
    </row>
    <row r="202" spans="1:6" ht="15.6" x14ac:dyDescent="0.3">
      <c r="A202" s="84" t="s">
        <v>1123</v>
      </c>
      <c r="B202" s="62">
        <v>0.76041666666666663</v>
      </c>
      <c r="C202" s="45" t="s">
        <v>1297</v>
      </c>
      <c r="D202" s="45" t="s">
        <v>1287</v>
      </c>
      <c r="E202" s="45" t="s">
        <v>556</v>
      </c>
      <c r="F202" s="107">
        <v>1</v>
      </c>
    </row>
    <row r="203" spans="1:6" ht="15.6" x14ac:dyDescent="0.3">
      <c r="A203" s="84" t="s">
        <v>1123</v>
      </c>
      <c r="B203" s="62">
        <v>0.76041666666666663</v>
      </c>
      <c r="C203" s="45" t="s">
        <v>1297</v>
      </c>
      <c r="D203" s="45" t="s">
        <v>1287</v>
      </c>
      <c r="E203" s="45" t="s">
        <v>1017</v>
      </c>
      <c r="F203" s="107">
        <v>1</v>
      </c>
    </row>
    <row r="204" spans="1:6" ht="15.6" x14ac:dyDescent="0.3">
      <c r="A204" s="84" t="s">
        <v>1123</v>
      </c>
      <c r="B204" s="62">
        <v>0.76041666666666663</v>
      </c>
      <c r="C204" s="45" t="s">
        <v>1197</v>
      </c>
      <c r="D204" s="45" t="s">
        <v>1302</v>
      </c>
      <c r="E204" s="45" t="s">
        <v>320</v>
      </c>
      <c r="F204" s="107">
        <v>1</v>
      </c>
    </row>
    <row r="205" spans="1:6" ht="15.6" x14ac:dyDescent="0.3">
      <c r="A205" s="84" t="s">
        <v>1123</v>
      </c>
      <c r="B205" s="62">
        <v>0.76041666666666663</v>
      </c>
      <c r="C205" s="45" t="s">
        <v>1125</v>
      </c>
      <c r="D205" s="45" t="s">
        <v>1287</v>
      </c>
      <c r="E205" s="45" t="s">
        <v>779</v>
      </c>
      <c r="F205" s="107">
        <v>1</v>
      </c>
    </row>
    <row r="206" spans="1:6" ht="15.6" x14ac:dyDescent="0.3">
      <c r="A206" s="84" t="s">
        <v>1123</v>
      </c>
      <c r="B206" s="62">
        <v>0.76041666666666663</v>
      </c>
      <c r="C206" s="45" t="s">
        <v>1125</v>
      </c>
      <c r="D206" s="45" t="s">
        <v>1287</v>
      </c>
      <c r="E206" s="45" t="s">
        <v>988</v>
      </c>
      <c r="F206" s="107">
        <v>1</v>
      </c>
    </row>
    <row r="207" spans="1:6" ht="15.6" x14ac:dyDescent="0.3">
      <c r="A207" s="84" t="s">
        <v>1123</v>
      </c>
      <c r="B207" s="62">
        <v>0.76041666666666663</v>
      </c>
      <c r="C207" s="45" t="s">
        <v>1191</v>
      </c>
      <c r="D207" s="45" t="s">
        <v>1232</v>
      </c>
      <c r="E207" s="45" t="s">
        <v>695</v>
      </c>
      <c r="F207" s="107">
        <v>1</v>
      </c>
    </row>
    <row r="208" spans="1:6" ht="15.6" x14ac:dyDescent="0.3">
      <c r="A208" s="84" t="s">
        <v>1123</v>
      </c>
      <c r="B208" s="62">
        <v>0.76041666666666663</v>
      </c>
      <c r="C208" s="45" t="s">
        <v>1211</v>
      </c>
      <c r="D208" s="45" t="s">
        <v>1302</v>
      </c>
      <c r="E208" s="45" t="s">
        <v>179</v>
      </c>
      <c r="F208" s="107">
        <v>1</v>
      </c>
    </row>
    <row r="209" spans="1:6" ht="15.6" x14ac:dyDescent="0.3">
      <c r="A209" s="84" t="s">
        <v>1123</v>
      </c>
      <c r="B209" s="62">
        <v>0.76041666666666663</v>
      </c>
      <c r="C209" s="45" t="s">
        <v>1211</v>
      </c>
      <c r="D209" s="45" t="s">
        <v>1302</v>
      </c>
      <c r="E209" s="45" t="s">
        <v>1090</v>
      </c>
      <c r="F209" s="107">
        <v>1</v>
      </c>
    </row>
    <row r="210" spans="1:6" ht="15.6" x14ac:dyDescent="0.3">
      <c r="A210" s="84" t="s">
        <v>1123</v>
      </c>
      <c r="B210" s="62">
        <v>0.76041666666666663</v>
      </c>
      <c r="C210" s="45" t="s">
        <v>1195</v>
      </c>
      <c r="D210" s="45" t="s">
        <v>1302</v>
      </c>
      <c r="E210" s="45" t="s">
        <v>155</v>
      </c>
      <c r="F210" s="107">
        <v>1</v>
      </c>
    </row>
    <row r="211" spans="1:6" ht="15.6" x14ac:dyDescent="0.3">
      <c r="A211" s="84" t="s">
        <v>1123</v>
      </c>
      <c r="B211" s="62">
        <v>0.76041666666666663</v>
      </c>
      <c r="C211" s="45" t="s">
        <v>1184</v>
      </c>
      <c r="D211" s="45" t="s">
        <v>1342</v>
      </c>
      <c r="E211" s="45" t="s">
        <v>556</v>
      </c>
      <c r="F211" s="107">
        <v>1</v>
      </c>
    </row>
    <row r="212" spans="1:6" ht="15.6" x14ac:dyDescent="0.3">
      <c r="A212" s="84" t="s">
        <v>1123</v>
      </c>
      <c r="B212" s="62">
        <v>0.76041666666666663</v>
      </c>
      <c r="C212" s="45" t="s">
        <v>1194</v>
      </c>
      <c r="D212" s="45" t="s">
        <v>1842</v>
      </c>
      <c r="E212" s="45" t="s">
        <v>740</v>
      </c>
      <c r="F212" s="107">
        <v>1</v>
      </c>
    </row>
    <row r="213" spans="1:6" ht="15.6" x14ac:dyDescent="0.3">
      <c r="A213" s="84" t="s">
        <v>1123</v>
      </c>
      <c r="B213" s="62">
        <v>0.76041666666666663</v>
      </c>
      <c r="C213" s="45" t="s">
        <v>1160</v>
      </c>
      <c r="D213" s="45" t="s">
        <v>1302</v>
      </c>
      <c r="E213" s="45" t="s">
        <v>507</v>
      </c>
      <c r="F213" s="107">
        <v>1</v>
      </c>
    </row>
    <row r="214" spans="1:6" ht="15.6" x14ac:dyDescent="0.3">
      <c r="A214" s="84" t="s">
        <v>1123</v>
      </c>
      <c r="B214" s="62">
        <v>0.76041666666666663</v>
      </c>
      <c r="C214" s="45" t="s">
        <v>1196</v>
      </c>
      <c r="D214" s="45" t="s">
        <v>1342</v>
      </c>
      <c r="E214" s="45" t="s">
        <v>492</v>
      </c>
      <c r="F214" s="107">
        <v>1</v>
      </c>
    </row>
    <row r="215" spans="1:6" ht="15.6" x14ac:dyDescent="0.3">
      <c r="A215" s="84" t="s">
        <v>1123</v>
      </c>
      <c r="B215" s="62">
        <v>0.76041666666666663</v>
      </c>
      <c r="C215" s="45" t="s">
        <v>1174</v>
      </c>
      <c r="D215" s="45" t="s">
        <v>1332</v>
      </c>
      <c r="E215" s="45" t="s">
        <v>837</v>
      </c>
      <c r="F215" s="107">
        <v>1</v>
      </c>
    </row>
    <row r="216" spans="1:6" ht="15.6" x14ac:dyDescent="0.3">
      <c r="A216" s="84" t="s">
        <v>1123</v>
      </c>
      <c r="B216" s="62">
        <v>0.76041666666666663</v>
      </c>
      <c r="C216" s="45" t="s">
        <v>1173</v>
      </c>
      <c r="D216" s="45" t="s">
        <v>1287</v>
      </c>
      <c r="E216" s="45" t="s">
        <v>544</v>
      </c>
      <c r="F216" s="107">
        <v>1</v>
      </c>
    </row>
    <row r="217" spans="1:6" ht="15.6" x14ac:dyDescent="0.3">
      <c r="A217" s="84" t="s">
        <v>1123</v>
      </c>
      <c r="B217" s="62">
        <v>0.76041666666666663</v>
      </c>
      <c r="C217" s="45" t="s">
        <v>1162</v>
      </c>
      <c r="D217" s="45" t="s">
        <v>1842</v>
      </c>
      <c r="E217" s="45" t="s">
        <v>125</v>
      </c>
      <c r="F217" s="107">
        <v>1</v>
      </c>
    </row>
    <row r="218" spans="1:6" x14ac:dyDescent="0.3">
      <c r="A218" s="93" t="s">
        <v>3751</v>
      </c>
      <c r="B218" s="93"/>
      <c r="C218" s="93"/>
      <c r="D218" s="93"/>
      <c r="E218" s="93"/>
      <c r="F218" s="108">
        <v>214</v>
      </c>
    </row>
    <row r="219" spans="1:6" ht="15.6" x14ac:dyDescent="0.3">
      <c r="A219" s="84" t="s">
        <v>1118</v>
      </c>
      <c r="B219" s="62">
        <v>0.33333333333333331</v>
      </c>
      <c r="C219" s="45" t="s">
        <v>1138</v>
      </c>
      <c r="D219" s="45" t="s">
        <v>1287</v>
      </c>
      <c r="E219" s="45" t="s">
        <v>489</v>
      </c>
      <c r="F219" s="107">
        <v>1</v>
      </c>
    </row>
    <row r="220" spans="1:6" ht="15.6" x14ac:dyDescent="0.3">
      <c r="A220" s="84" t="s">
        <v>1118</v>
      </c>
      <c r="B220" s="62">
        <v>0.33333333333333331</v>
      </c>
      <c r="C220" s="45" t="s">
        <v>1210</v>
      </c>
      <c r="D220" s="45" t="s">
        <v>1302</v>
      </c>
      <c r="E220" s="45" t="s">
        <v>590</v>
      </c>
      <c r="F220" s="107">
        <v>1</v>
      </c>
    </row>
    <row r="221" spans="1:6" ht="15.6" x14ac:dyDescent="0.3">
      <c r="A221" s="84" t="s">
        <v>1118</v>
      </c>
      <c r="B221" s="62">
        <v>0.33333333333333331</v>
      </c>
      <c r="C221" s="45" t="s">
        <v>1117</v>
      </c>
      <c r="D221" s="45" t="s">
        <v>1302</v>
      </c>
      <c r="E221" s="45" t="s">
        <v>944</v>
      </c>
      <c r="F221" s="107">
        <v>1</v>
      </c>
    </row>
    <row r="222" spans="1:6" ht="15.6" x14ac:dyDescent="0.3">
      <c r="A222" s="84" t="s">
        <v>1118</v>
      </c>
      <c r="B222" s="62">
        <v>0.33333333333333331</v>
      </c>
      <c r="C222" s="45" t="s">
        <v>1139</v>
      </c>
      <c r="D222" s="45" t="s">
        <v>1287</v>
      </c>
      <c r="E222" s="45" t="s">
        <v>241</v>
      </c>
      <c r="F222" s="107">
        <v>1</v>
      </c>
    </row>
    <row r="223" spans="1:6" ht="15.6" x14ac:dyDescent="0.3">
      <c r="A223" s="84" t="s">
        <v>1118</v>
      </c>
      <c r="B223" s="62">
        <v>0.33333333333333331</v>
      </c>
      <c r="C223" s="45" t="s">
        <v>1139</v>
      </c>
      <c r="D223" s="45" t="s">
        <v>1287</v>
      </c>
      <c r="E223" s="45" t="s">
        <v>972</v>
      </c>
      <c r="F223" s="107">
        <v>1</v>
      </c>
    </row>
    <row r="224" spans="1:6" ht="15.6" x14ac:dyDescent="0.3">
      <c r="A224" s="84" t="s">
        <v>1118</v>
      </c>
      <c r="B224" s="62">
        <v>0.33333333333333331</v>
      </c>
      <c r="C224" s="45" t="s">
        <v>1157</v>
      </c>
      <c r="D224" s="45" t="s">
        <v>1232</v>
      </c>
      <c r="E224" s="45" t="s">
        <v>415</v>
      </c>
      <c r="F224" s="107">
        <v>1</v>
      </c>
    </row>
    <row r="225" spans="1:6" ht="15.6" x14ac:dyDescent="0.3">
      <c r="A225" s="84" t="s">
        <v>1118</v>
      </c>
      <c r="B225" s="62">
        <v>0.33333333333333331</v>
      </c>
      <c r="C225" s="45" t="s">
        <v>1163</v>
      </c>
      <c r="D225" s="45" t="s">
        <v>1287</v>
      </c>
      <c r="E225" s="45" t="s">
        <v>767</v>
      </c>
      <c r="F225" s="107">
        <v>1</v>
      </c>
    </row>
    <row r="226" spans="1:6" ht="15.6" x14ac:dyDescent="0.3">
      <c r="A226" s="84" t="s">
        <v>1118</v>
      </c>
      <c r="B226" s="62">
        <v>0.33333333333333331</v>
      </c>
      <c r="C226" s="45" t="s">
        <v>1163</v>
      </c>
      <c r="D226" s="45" t="s">
        <v>1287</v>
      </c>
      <c r="E226" s="45" t="s">
        <v>776</v>
      </c>
      <c r="F226" s="107">
        <v>1</v>
      </c>
    </row>
    <row r="227" spans="1:6" ht="15.6" x14ac:dyDescent="0.3">
      <c r="A227" s="84" t="s">
        <v>1118</v>
      </c>
      <c r="B227" s="62">
        <v>0.33333333333333331</v>
      </c>
      <c r="C227" s="45" t="s">
        <v>1163</v>
      </c>
      <c r="D227" s="45" t="s">
        <v>1287</v>
      </c>
      <c r="E227" s="45" t="s">
        <v>731</v>
      </c>
      <c r="F227" s="107">
        <v>1</v>
      </c>
    </row>
    <row r="228" spans="1:6" ht="15.6" x14ac:dyDescent="0.3">
      <c r="A228" s="84" t="s">
        <v>1118</v>
      </c>
      <c r="B228" s="62">
        <v>0.33333333333333331</v>
      </c>
      <c r="C228" s="45" t="s">
        <v>1198</v>
      </c>
      <c r="D228" s="45" t="s">
        <v>1232</v>
      </c>
      <c r="E228" s="45" t="s">
        <v>590</v>
      </c>
      <c r="F228" s="107">
        <v>1</v>
      </c>
    </row>
    <row r="229" spans="1:6" ht="15.6" x14ac:dyDescent="0.3">
      <c r="A229" s="84" t="s">
        <v>1118</v>
      </c>
      <c r="B229" s="62">
        <v>0.33333333333333331</v>
      </c>
      <c r="C229" s="45" t="s">
        <v>1207</v>
      </c>
      <c r="D229" s="45" t="s">
        <v>1342</v>
      </c>
      <c r="E229" s="45" t="s">
        <v>1088</v>
      </c>
      <c r="F229" s="107">
        <v>1</v>
      </c>
    </row>
    <row r="230" spans="1:6" ht="15.6" x14ac:dyDescent="0.3">
      <c r="A230" s="84" t="s">
        <v>1118</v>
      </c>
      <c r="B230" s="62">
        <v>0.33333333333333331</v>
      </c>
      <c r="C230" s="45" t="s">
        <v>1207</v>
      </c>
      <c r="D230" s="45" t="s">
        <v>1342</v>
      </c>
      <c r="E230" s="45" t="s">
        <v>680</v>
      </c>
      <c r="F230" s="107">
        <v>1</v>
      </c>
    </row>
    <row r="231" spans="1:6" ht="15.6" x14ac:dyDescent="0.3">
      <c r="A231" s="84" t="s">
        <v>1118</v>
      </c>
      <c r="B231" s="62">
        <v>0.33333333333333331</v>
      </c>
      <c r="C231" s="45" t="s">
        <v>1154</v>
      </c>
      <c r="D231" s="45" t="s">
        <v>1842</v>
      </c>
      <c r="E231" s="45" t="s">
        <v>243</v>
      </c>
      <c r="F231" s="107">
        <v>1</v>
      </c>
    </row>
    <row r="232" spans="1:6" ht="15.6" x14ac:dyDescent="0.3">
      <c r="A232" s="84" t="s">
        <v>1118</v>
      </c>
      <c r="B232" s="62">
        <v>0.33333333333333331</v>
      </c>
      <c r="C232" s="45" t="s">
        <v>1180</v>
      </c>
      <c r="D232" s="45" t="s">
        <v>1342</v>
      </c>
      <c r="E232" s="45" t="s">
        <v>785</v>
      </c>
      <c r="F232" s="107">
        <v>1</v>
      </c>
    </row>
    <row r="233" spans="1:6" ht="15.6" x14ac:dyDescent="0.3">
      <c r="A233" s="84" t="s">
        <v>1118</v>
      </c>
      <c r="B233" s="62">
        <v>0.33333333333333331</v>
      </c>
      <c r="C233" s="45" t="s">
        <v>1148</v>
      </c>
      <c r="D233" s="45" t="s">
        <v>1332</v>
      </c>
      <c r="E233" s="45" t="s">
        <v>1146</v>
      </c>
      <c r="F233" s="107">
        <v>1</v>
      </c>
    </row>
    <row r="234" spans="1:6" ht="15.6" x14ac:dyDescent="0.3">
      <c r="A234" s="84" t="s">
        <v>1118</v>
      </c>
      <c r="B234" s="62">
        <v>0.36458333333333331</v>
      </c>
      <c r="C234" s="45" t="s">
        <v>1138</v>
      </c>
      <c r="D234" s="45" t="s">
        <v>1287</v>
      </c>
      <c r="E234" s="45" t="s">
        <v>290</v>
      </c>
      <c r="F234" s="107">
        <v>1</v>
      </c>
    </row>
    <row r="235" spans="1:6" ht="15.6" x14ac:dyDescent="0.3">
      <c r="A235" s="84" t="s">
        <v>1118</v>
      </c>
      <c r="B235" s="62">
        <v>0.36458333333333331</v>
      </c>
      <c r="C235" s="45" t="s">
        <v>1138</v>
      </c>
      <c r="D235" s="45" t="s">
        <v>1287</v>
      </c>
      <c r="E235" s="45" t="s">
        <v>857</v>
      </c>
      <c r="F235" s="107">
        <v>1</v>
      </c>
    </row>
    <row r="236" spans="1:6" ht="15.6" x14ac:dyDescent="0.3">
      <c r="A236" s="84" t="s">
        <v>1118</v>
      </c>
      <c r="B236" s="62">
        <v>0.36458333333333331</v>
      </c>
      <c r="C236" s="45" t="s">
        <v>1210</v>
      </c>
      <c r="D236" s="45" t="s">
        <v>1302</v>
      </c>
      <c r="E236" s="45" t="s">
        <v>776</v>
      </c>
      <c r="F236" s="107">
        <v>1</v>
      </c>
    </row>
    <row r="237" spans="1:6" ht="15.6" x14ac:dyDescent="0.3">
      <c r="A237" s="84" t="s">
        <v>1118</v>
      </c>
      <c r="B237" s="62">
        <v>0.36458333333333331</v>
      </c>
      <c r="C237" s="45" t="s">
        <v>1210</v>
      </c>
      <c r="D237" s="45" t="s">
        <v>1302</v>
      </c>
      <c r="E237" s="45" t="s">
        <v>680</v>
      </c>
      <c r="F237" s="107">
        <v>1</v>
      </c>
    </row>
    <row r="238" spans="1:6" ht="15.6" x14ac:dyDescent="0.3">
      <c r="A238" s="84" t="s">
        <v>1118</v>
      </c>
      <c r="B238" s="62">
        <v>0.36458333333333331</v>
      </c>
      <c r="C238" s="45" t="s">
        <v>1117</v>
      </c>
      <c r="D238" s="45" t="s">
        <v>1302</v>
      </c>
      <c r="E238" s="45" t="s">
        <v>1088</v>
      </c>
      <c r="F238" s="107">
        <v>1</v>
      </c>
    </row>
    <row r="239" spans="1:6" ht="15.6" x14ac:dyDescent="0.3">
      <c r="A239" s="84" t="s">
        <v>1118</v>
      </c>
      <c r="B239" s="62">
        <v>0.36458333333333331</v>
      </c>
      <c r="C239" s="45" t="s">
        <v>1117</v>
      </c>
      <c r="D239" s="45" t="s">
        <v>1302</v>
      </c>
      <c r="E239" s="45" t="s">
        <v>722</v>
      </c>
      <c r="F239" s="107">
        <v>1</v>
      </c>
    </row>
    <row r="240" spans="1:6" ht="15.6" x14ac:dyDescent="0.3">
      <c r="A240" s="84" t="s">
        <v>1118</v>
      </c>
      <c r="B240" s="62">
        <v>0.36458333333333331</v>
      </c>
      <c r="C240" s="45" t="s">
        <v>1139</v>
      </c>
      <c r="D240" s="45" t="s">
        <v>1287</v>
      </c>
      <c r="E240" s="45" t="s">
        <v>243</v>
      </c>
      <c r="F240" s="107">
        <v>1</v>
      </c>
    </row>
    <row r="241" spans="1:6" ht="15.6" x14ac:dyDescent="0.3">
      <c r="A241" s="84" t="s">
        <v>1118</v>
      </c>
      <c r="B241" s="62">
        <v>0.36458333333333331</v>
      </c>
      <c r="C241" s="45" t="s">
        <v>1157</v>
      </c>
      <c r="D241" s="45" t="s">
        <v>1232</v>
      </c>
      <c r="E241" s="45" t="s">
        <v>489</v>
      </c>
      <c r="F241" s="107">
        <v>1</v>
      </c>
    </row>
    <row r="242" spans="1:6" ht="15.6" x14ac:dyDescent="0.3">
      <c r="A242" s="84" t="s">
        <v>1118</v>
      </c>
      <c r="B242" s="62">
        <v>0.36458333333333331</v>
      </c>
      <c r="C242" s="45" t="s">
        <v>1205</v>
      </c>
      <c r="D242" s="45" t="s">
        <v>1232</v>
      </c>
      <c r="E242" s="45" t="s">
        <v>972</v>
      </c>
      <c r="F242" s="107">
        <v>1</v>
      </c>
    </row>
    <row r="243" spans="1:6" ht="15.6" x14ac:dyDescent="0.3">
      <c r="A243" s="84" t="s">
        <v>1118</v>
      </c>
      <c r="B243" s="62">
        <v>0.36458333333333331</v>
      </c>
      <c r="C243" s="45" t="s">
        <v>1163</v>
      </c>
      <c r="D243" s="45" t="s">
        <v>1287</v>
      </c>
      <c r="E243" s="45" t="s">
        <v>294</v>
      </c>
      <c r="F243" s="107">
        <v>1</v>
      </c>
    </row>
    <row r="244" spans="1:6" ht="15.6" x14ac:dyDescent="0.3">
      <c r="A244" s="84" t="s">
        <v>1118</v>
      </c>
      <c r="B244" s="62">
        <v>0.36458333333333331</v>
      </c>
      <c r="C244" s="45" t="s">
        <v>1163</v>
      </c>
      <c r="D244" s="45" t="s">
        <v>1287</v>
      </c>
      <c r="E244" s="45" t="s">
        <v>785</v>
      </c>
      <c r="F244" s="107">
        <v>1</v>
      </c>
    </row>
    <row r="245" spans="1:6" ht="15.6" x14ac:dyDescent="0.3">
      <c r="A245" s="84" t="s">
        <v>1118</v>
      </c>
      <c r="B245" s="62">
        <v>0.36458333333333331</v>
      </c>
      <c r="C245" s="45" t="s">
        <v>1163</v>
      </c>
      <c r="D245" s="45" t="s">
        <v>1287</v>
      </c>
      <c r="E245" s="45" t="s">
        <v>944</v>
      </c>
      <c r="F245" s="107">
        <v>1</v>
      </c>
    </row>
    <row r="246" spans="1:6" ht="15.6" x14ac:dyDescent="0.3">
      <c r="A246" s="84" t="s">
        <v>1118</v>
      </c>
      <c r="B246" s="62">
        <v>0.36458333333333331</v>
      </c>
      <c r="C246" s="45" t="s">
        <v>1198</v>
      </c>
      <c r="D246" s="45" t="s">
        <v>1232</v>
      </c>
      <c r="E246" s="45" t="s">
        <v>571</v>
      </c>
      <c r="F246" s="107">
        <v>1</v>
      </c>
    </row>
    <row r="247" spans="1:6" ht="15.6" x14ac:dyDescent="0.3">
      <c r="A247" s="84" t="s">
        <v>1118</v>
      </c>
      <c r="B247" s="62">
        <v>0.36458333333333331</v>
      </c>
      <c r="C247" s="45" t="s">
        <v>1207</v>
      </c>
      <c r="D247" s="45" t="s">
        <v>1342</v>
      </c>
      <c r="E247" s="45" t="s">
        <v>290</v>
      </c>
      <c r="F247" s="107">
        <v>1</v>
      </c>
    </row>
    <row r="248" spans="1:6" ht="15.6" x14ac:dyDescent="0.3">
      <c r="A248" s="84" t="s">
        <v>1118</v>
      </c>
      <c r="B248" s="62">
        <v>0.36458333333333331</v>
      </c>
      <c r="C248" s="45" t="s">
        <v>1207</v>
      </c>
      <c r="D248" s="45" t="s">
        <v>1342</v>
      </c>
      <c r="E248" s="45" t="s">
        <v>571</v>
      </c>
      <c r="F248" s="107">
        <v>1</v>
      </c>
    </row>
    <row r="249" spans="1:6" ht="15.6" x14ac:dyDescent="0.3">
      <c r="A249" s="84" t="s">
        <v>1118</v>
      </c>
      <c r="B249" s="62">
        <v>0.36458333333333331</v>
      </c>
      <c r="C249" s="45" t="s">
        <v>1159</v>
      </c>
      <c r="D249" s="45" t="s">
        <v>1287</v>
      </c>
      <c r="E249" s="45" t="s">
        <v>590</v>
      </c>
      <c r="F249" s="107">
        <v>1</v>
      </c>
    </row>
    <row r="250" spans="1:6" ht="15.6" x14ac:dyDescent="0.3">
      <c r="A250" s="84" t="s">
        <v>1118</v>
      </c>
      <c r="B250" s="62">
        <v>0.36458333333333331</v>
      </c>
      <c r="C250" s="45" t="s">
        <v>1159</v>
      </c>
      <c r="D250" s="45" t="s">
        <v>1287</v>
      </c>
      <c r="E250" s="45" t="s">
        <v>617</v>
      </c>
      <c r="F250" s="107">
        <v>1</v>
      </c>
    </row>
    <row r="251" spans="1:6" ht="15.6" x14ac:dyDescent="0.3">
      <c r="A251" s="84" t="s">
        <v>1118</v>
      </c>
      <c r="B251" s="62">
        <v>0.36458333333333331</v>
      </c>
      <c r="C251" s="45" t="s">
        <v>1154</v>
      </c>
      <c r="D251" s="45" t="s">
        <v>1842</v>
      </c>
      <c r="E251" s="45" t="s">
        <v>767</v>
      </c>
      <c r="F251" s="107">
        <v>1</v>
      </c>
    </row>
    <row r="252" spans="1:6" ht="15.6" x14ac:dyDescent="0.3">
      <c r="A252" s="84" t="s">
        <v>1118</v>
      </c>
      <c r="B252" s="62">
        <v>0.36458333333333331</v>
      </c>
      <c r="C252" s="45" t="s">
        <v>1154</v>
      </c>
      <c r="D252" s="45" t="s">
        <v>1842</v>
      </c>
      <c r="E252" s="45" t="s">
        <v>731</v>
      </c>
      <c r="F252" s="107">
        <v>1</v>
      </c>
    </row>
    <row r="253" spans="1:6" ht="15.6" x14ac:dyDescent="0.3">
      <c r="A253" s="84" t="s">
        <v>1118</v>
      </c>
      <c r="B253" s="62">
        <v>0.36458333333333331</v>
      </c>
      <c r="C253" s="45" t="s">
        <v>1180</v>
      </c>
      <c r="D253" s="45" t="s">
        <v>1342</v>
      </c>
      <c r="E253" s="45" t="s">
        <v>788</v>
      </c>
      <c r="F253" s="107">
        <v>1</v>
      </c>
    </row>
    <row r="254" spans="1:6" ht="15.6" x14ac:dyDescent="0.3">
      <c r="A254" s="84" t="s">
        <v>1118</v>
      </c>
      <c r="B254" s="62">
        <v>0.36458333333333331</v>
      </c>
      <c r="C254" s="45" t="s">
        <v>2211</v>
      </c>
      <c r="D254" s="45" t="s">
        <v>1302</v>
      </c>
      <c r="E254" s="45" t="s">
        <v>241</v>
      </c>
      <c r="F254" s="107">
        <v>1</v>
      </c>
    </row>
    <row r="255" spans="1:6" ht="15.6" x14ac:dyDescent="0.3">
      <c r="A255" s="84" t="s">
        <v>1118</v>
      </c>
      <c r="B255" s="62">
        <v>0.36458333333333331</v>
      </c>
      <c r="C255" s="45" t="s">
        <v>1148</v>
      </c>
      <c r="D255" s="45" t="s">
        <v>1332</v>
      </c>
      <c r="E255" s="45" t="s">
        <v>415</v>
      </c>
      <c r="F255" s="107">
        <v>1</v>
      </c>
    </row>
    <row r="256" spans="1:6" ht="15.6" x14ac:dyDescent="0.3">
      <c r="A256" s="84" t="s">
        <v>1118</v>
      </c>
      <c r="B256" s="62">
        <v>0.39583333333333331</v>
      </c>
      <c r="C256" s="45" t="s">
        <v>1138</v>
      </c>
      <c r="D256" s="45" t="s">
        <v>1287</v>
      </c>
      <c r="E256" s="45" t="s">
        <v>788</v>
      </c>
      <c r="F256" s="107">
        <v>1</v>
      </c>
    </row>
    <row r="257" spans="1:6" ht="15.6" x14ac:dyDescent="0.3">
      <c r="A257" s="84" t="s">
        <v>1118</v>
      </c>
      <c r="B257" s="62">
        <v>0.39583333333333331</v>
      </c>
      <c r="C257" s="45" t="s">
        <v>1138</v>
      </c>
      <c r="D257" s="45" t="s">
        <v>1287</v>
      </c>
      <c r="E257" s="45" t="s">
        <v>614</v>
      </c>
      <c r="F257" s="107">
        <v>1</v>
      </c>
    </row>
    <row r="258" spans="1:6" ht="15.6" x14ac:dyDescent="0.3">
      <c r="A258" s="84" t="s">
        <v>1118</v>
      </c>
      <c r="B258" s="62">
        <v>0.39583333333333331</v>
      </c>
      <c r="C258" s="45" t="s">
        <v>1210</v>
      </c>
      <c r="D258" s="45" t="s">
        <v>1302</v>
      </c>
      <c r="E258" s="45" t="s">
        <v>294</v>
      </c>
      <c r="F258" s="107">
        <v>1</v>
      </c>
    </row>
    <row r="259" spans="1:6" ht="15.6" x14ac:dyDescent="0.3">
      <c r="A259" s="84" t="s">
        <v>1118</v>
      </c>
      <c r="B259" s="62">
        <v>0.39583333333333331</v>
      </c>
      <c r="C259" s="45" t="s">
        <v>1210</v>
      </c>
      <c r="D259" s="45" t="s">
        <v>1302</v>
      </c>
      <c r="E259" s="45" t="s">
        <v>785</v>
      </c>
      <c r="F259" s="107">
        <v>1</v>
      </c>
    </row>
    <row r="260" spans="1:6" ht="15.6" x14ac:dyDescent="0.3">
      <c r="A260" s="84" t="s">
        <v>1118</v>
      </c>
      <c r="B260" s="62">
        <v>0.39583333333333331</v>
      </c>
      <c r="C260" s="45" t="s">
        <v>1117</v>
      </c>
      <c r="D260" s="45" t="s">
        <v>1302</v>
      </c>
      <c r="E260" s="45" t="s">
        <v>1146</v>
      </c>
      <c r="F260" s="107">
        <v>1</v>
      </c>
    </row>
    <row r="261" spans="1:6" ht="15.6" x14ac:dyDescent="0.3">
      <c r="A261" s="84" t="s">
        <v>1118</v>
      </c>
      <c r="B261" s="62">
        <v>0.39583333333333331</v>
      </c>
      <c r="C261" s="45" t="s">
        <v>1139</v>
      </c>
      <c r="D261" s="45" t="s">
        <v>1287</v>
      </c>
      <c r="E261" s="45" t="s">
        <v>418</v>
      </c>
      <c r="F261" s="107">
        <v>1</v>
      </c>
    </row>
    <row r="262" spans="1:6" ht="15.6" x14ac:dyDescent="0.3">
      <c r="A262" s="84" t="s">
        <v>1118</v>
      </c>
      <c r="B262" s="62">
        <v>0.39583333333333331</v>
      </c>
      <c r="C262" s="45" t="s">
        <v>1139</v>
      </c>
      <c r="D262" s="45" t="s">
        <v>1287</v>
      </c>
      <c r="E262" s="45" t="s">
        <v>276</v>
      </c>
      <c r="F262" s="107">
        <v>1</v>
      </c>
    </row>
    <row r="263" spans="1:6" ht="15.6" x14ac:dyDescent="0.3">
      <c r="A263" s="84" t="s">
        <v>1118</v>
      </c>
      <c r="B263" s="62">
        <v>0.39583333333333331</v>
      </c>
      <c r="C263" s="45" t="s">
        <v>1157</v>
      </c>
      <c r="D263" s="45" t="s">
        <v>1232</v>
      </c>
      <c r="E263" s="45" t="s">
        <v>680</v>
      </c>
      <c r="F263" s="107">
        <v>1</v>
      </c>
    </row>
    <row r="264" spans="1:6" ht="15.6" x14ac:dyDescent="0.3">
      <c r="A264" s="84" t="s">
        <v>1118</v>
      </c>
      <c r="B264" s="62">
        <v>0.39583333333333331</v>
      </c>
      <c r="C264" s="45" t="s">
        <v>1157</v>
      </c>
      <c r="D264" s="45" t="s">
        <v>1232</v>
      </c>
      <c r="E264" s="45" t="s">
        <v>944</v>
      </c>
      <c r="F264" s="107">
        <v>1</v>
      </c>
    </row>
    <row r="265" spans="1:6" ht="15.6" x14ac:dyDescent="0.3">
      <c r="A265" s="84" t="s">
        <v>1118</v>
      </c>
      <c r="B265" s="62">
        <v>0.39583333333333331</v>
      </c>
      <c r="C265" s="45" t="s">
        <v>1205</v>
      </c>
      <c r="D265" s="45" t="s">
        <v>1232</v>
      </c>
      <c r="E265" s="45" t="s">
        <v>617</v>
      </c>
      <c r="F265" s="107">
        <v>1</v>
      </c>
    </row>
    <row r="266" spans="1:6" ht="15.6" x14ac:dyDescent="0.3">
      <c r="A266" s="84" t="s">
        <v>1118</v>
      </c>
      <c r="B266" s="62">
        <v>0.39583333333333331</v>
      </c>
      <c r="C266" s="45" t="s">
        <v>1163</v>
      </c>
      <c r="D266" s="45" t="s">
        <v>1287</v>
      </c>
      <c r="E266" s="45" t="s">
        <v>571</v>
      </c>
      <c r="F266" s="107">
        <v>1</v>
      </c>
    </row>
    <row r="267" spans="1:6" ht="15.6" x14ac:dyDescent="0.3">
      <c r="A267" s="84" t="s">
        <v>1118</v>
      </c>
      <c r="B267" s="62">
        <v>0.39583333333333331</v>
      </c>
      <c r="C267" s="45" t="s">
        <v>1198</v>
      </c>
      <c r="D267" s="45" t="s">
        <v>1232</v>
      </c>
      <c r="E267" s="45" t="s">
        <v>363</v>
      </c>
      <c r="F267" s="107">
        <v>1</v>
      </c>
    </row>
    <row r="268" spans="1:6" ht="15.6" x14ac:dyDescent="0.3">
      <c r="A268" s="84" t="s">
        <v>1118</v>
      </c>
      <c r="B268" s="62">
        <v>0.39583333333333331</v>
      </c>
      <c r="C268" s="45" t="s">
        <v>1207</v>
      </c>
      <c r="D268" s="45" t="s">
        <v>1342</v>
      </c>
      <c r="E268" s="45" t="s">
        <v>590</v>
      </c>
      <c r="F268" s="107">
        <v>1</v>
      </c>
    </row>
    <row r="269" spans="1:6" ht="15.6" x14ac:dyDescent="0.3">
      <c r="A269" s="84" t="s">
        <v>1118</v>
      </c>
      <c r="B269" s="62">
        <v>0.39583333333333331</v>
      </c>
      <c r="C269" s="45" t="s">
        <v>1207</v>
      </c>
      <c r="D269" s="45" t="s">
        <v>1342</v>
      </c>
      <c r="E269" s="45" t="s">
        <v>243</v>
      </c>
      <c r="F269" s="107">
        <v>1</v>
      </c>
    </row>
    <row r="270" spans="1:6" ht="15.6" x14ac:dyDescent="0.3">
      <c r="A270" s="84" t="s">
        <v>1118</v>
      </c>
      <c r="B270" s="62">
        <v>0.39583333333333331</v>
      </c>
      <c r="C270" s="45" t="s">
        <v>1207</v>
      </c>
      <c r="D270" s="45" t="s">
        <v>1342</v>
      </c>
      <c r="E270" s="45" t="s">
        <v>972</v>
      </c>
      <c r="F270" s="107">
        <v>1</v>
      </c>
    </row>
    <row r="271" spans="1:6" ht="15.6" x14ac:dyDescent="0.3">
      <c r="A271" s="84" t="s">
        <v>1118</v>
      </c>
      <c r="B271" s="62">
        <v>0.39583333333333331</v>
      </c>
      <c r="C271" s="45" t="s">
        <v>1159</v>
      </c>
      <c r="D271" s="45" t="s">
        <v>1287</v>
      </c>
      <c r="E271" s="45" t="s">
        <v>465</v>
      </c>
      <c r="F271" s="107">
        <v>1</v>
      </c>
    </row>
    <row r="272" spans="1:6" ht="15.6" x14ac:dyDescent="0.3">
      <c r="A272" s="84" t="s">
        <v>1118</v>
      </c>
      <c r="B272" s="62">
        <v>0.39583333333333331</v>
      </c>
      <c r="C272" s="45" t="s">
        <v>1154</v>
      </c>
      <c r="D272" s="45" t="s">
        <v>1842</v>
      </c>
      <c r="E272" s="45" t="s">
        <v>268</v>
      </c>
      <c r="F272" s="107">
        <v>1</v>
      </c>
    </row>
    <row r="273" spans="1:6" ht="15.6" x14ac:dyDescent="0.3">
      <c r="A273" s="84" t="s">
        <v>1118</v>
      </c>
      <c r="B273" s="62">
        <v>0.39583333333333331</v>
      </c>
      <c r="C273" s="45" t="s">
        <v>1154</v>
      </c>
      <c r="D273" s="45" t="s">
        <v>1842</v>
      </c>
      <c r="E273" s="45" t="s">
        <v>596</v>
      </c>
      <c r="F273" s="107">
        <v>1</v>
      </c>
    </row>
    <row r="274" spans="1:6" ht="15.6" x14ac:dyDescent="0.3">
      <c r="A274" s="84" t="s">
        <v>1118</v>
      </c>
      <c r="B274" s="62">
        <v>0.39583333333333331</v>
      </c>
      <c r="C274" s="45" t="s">
        <v>1154</v>
      </c>
      <c r="D274" s="45" t="s">
        <v>1842</v>
      </c>
      <c r="E274" s="45" t="s">
        <v>722</v>
      </c>
      <c r="F274" s="107">
        <v>1</v>
      </c>
    </row>
    <row r="275" spans="1:6" ht="15.6" x14ac:dyDescent="0.3">
      <c r="A275" s="84" t="s">
        <v>1118</v>
      </c>
      <c r="B275" s="62">
        <v>0.39583333333333331</v>
      </c>
      <c r="C275" s="45" t="s">
        <v>1180</v>
      </c>
      <c r="D275" s="45" t="s">
        <v>1342</v>
      </c>
      <c r="E275" s="45" t="s">
        <v>844</v>
      </c>
      <c r="F275" s="107">
        <v>1</v>
      </c>
    </row>
    <row r="276" spans="1:6" ht="15.6" x14ac:dyDescent="0.3">
      <c r="A276" s="84" t="s">
        <v>1118</v>
      </c>
      <c r="B276" s="62">
        <v>0.39583333333333331</v>
      </c>
      <c r="C276" s="45" t="s">
        <v>2211</v>
      </c>
      <c r="D276" s="45" t="s">
        <v>1302</v>
      </c>
      <c r="E276" s="45" t="s">
        <v>465</v>
      </c>
      <c r="F276" s="107">
        <v>1</v>
      </c>
    </row>
    <row r="277" spans="1:6" ht="15.6" x14ac:dyDescent="0.3">
      <c r="A277" s="84" t="s">
        <v>1118</v>
      </c>
      <c r="B277" s="62">
        <v>0.39583333333333331</v>
      </c>
      <c r="C277" s="45" t="s">
        <v>2211</v>
      </c>
      <c r="D277" s="45" t="s">
        <v>1302</v>
      </c>
      <c r="E277" s="45" t="s">
        <v>325</v>
      </c>
      <c r="F277" s="107">
        <v>1</v>
      </c>
    </row>
    <row r="278" spans="1:6" ht="15.6" x14ac:dyDescent="0.3">
      <c r="A278" s="84" t="s">
        <v>1118</v>
      </c>
      <c r="B278" s="62">
        <v>0.39583333333333331</v>
      </c>
      <c r="C278" s="45" t="s">
        <v>1148</v>
      </c>
      <c r="D278" s="45" t="s">
        <v>1332</v>
      </c>
      <c r="E278" s="45" t="s">
        <v>290</v>
      </c>
      <c r="F278" s="107">
        <v>1</v>
      </c>
    </row>
    <row r="279" spans="1:6" ht="15.6" x14ac:dyDescent="0.3">
      <c r="A279" s="84" t="s">
        <v>1118</v>
      </c>
      <c r="B279" s="62">
        <v>0.44791666666666669</v>
      </c>
      <c r="C279" s="45" t="s">
        <v>1138</v>
      </c>
      <c r="D279" s="45" t="s">
        <v>1287</v>
      </c>
      <c r="E279" s="45" t="s">
        <v>167</v>
      </c>
      <c r="F279" s="107">
        <v>1</v>
      </c>
    </row>
    <row r="280" spans="1:6" ht="15.6" x14ac:dyDescent="0.3">
      <c r="A280" s="84" t="s">
        <v>1118</v>
      </c>
      <c r="B280" s="62">
        <v>0.44791666666666669</v>
      </c>
      <c r="C280" s="45" t="s">
        <v>1138</v>
      </c>
      <c r="D280" s="45" t="s">
        <v>1287</v>
      </c>
      <c r="E280" s="45" t="s">
        <v>268</v>
      </c>
      <c r="F280" s="107">
        <v>1</v>
      </c>
    </row>
    <row r="281" spans="1:6" ht="15.6" x14ac:dyDescent="0.3">
      <c r="A281" s="84" t="s">
        <v>1118</v>
      </c>
      <c r="B281" s="62">
        <v>0.44791666666666669</v>
      </c>
      <c r="C281" s="45" t="s">
        <v>1138</v>
      </c>
      <c r="D281" s="45" t="s">
        <v>1287</v>
      </c>
      <c r="E281" s="45" t="s">
        <v>365</v>
      </c>
      <c r="F281" s="107">
        <v>1</v>
      </c>
    </row>
    <row r="282" spans="1:6" ht="15.6" x14ac:dyDescent="0.3">
      <c r="A282" s="84" t="s">
        <v>1118</v>
      </c>
      <c r="B282" s="62">
        <v>0.44791666666666669</v>
      </c>
      <c r="C282" s="45" t="s">
        <v>1210</v>
      </c>
      <c r="D282" s="45" t="s">
        <v>1302</v>
      </c>
      <c r="E282" s="45" t="s">
        <v>1028</v>
      </c>
      <c r="F282" s="107">
        <v>1</v>
      </c>
    </row>
    <row r="283" spans="1:6" ht="15.6" x14ac:dyDescent="0.3">
      <c r="A283" s="84" t="s">
        <v>1118</v>
      </c>
      <c r="B283" s="62">
        <v>0.44791666666666669</v>
      </c>
      <c r="C283" s="45" t="s">
        <v>1117</v>
      </c>
      <c r="D283" s="45" t="s">
        <v>1302</v>
      </c>
      <c r="E283" s="45" t="s">
        <v>844</v>
      </c>
      <c r="F283" s="107">
        <v>1</v>
      </c>
    </row>
    <row r="284" spans="1:6" ht="15.6" x14ac:dyDescent="0.3">
      <c r="A284" s="84" t="s">
        <v>1118</v>
      </c>
      <c r="B284" s="62">
        <v>0.44791666666666669</v>
      </c>
      <c r="C284" s="45" t="s">
        <v>1139</v>
      </c>
      <c r="D284" s="45" t="s">
        <v>1287</v>
      </c>
      <c r="E284" s="45" t="s">
        <v>363</v>
      </c>
      <c r="F284" s="107">
        <v>1</v>
      </c>
    </row>
    <row r="285" spans="1:6" ht="15.6" x14ac:dyDescent="0.3">
      <c r="A285" s="84" t="s">
        <v>1118</v>
      </c>
      <c r="B285" s="62">
        <v>0.44791666666666669</v>
      </c>
      <c r="C285" s="45" t="s">
        <v>1157</v>
      </c>
      <c r="D285" s="45" t="s">
        <v>1232</v>
      </c>
      <c r="E285" s="45" t="s">
        <v>1028</v>
      </c>
      <c r="F285" s="107">
        <v>1</v>
      </c>
    </row>
    <row r="286" spans="1:6" ht="15.6" x14ac:dyDescent="0.3">
      <c r="A286" s="84" t="s">
        <v>1118</v>
      </c>
      <c r="B286" s="62">
        <v>0.44791666666666669</v>
      </c>
      <c r="C286" s="45" t="s">
        <v>1205</v>
      </c>
      <c r="D286" s="45" t="s">
        <v>1232</v>
      </c>
      <c r="E286" s="45" t="s">
        <v>906</v>
      </c>
      <c r="F286" s="107">
        <v>1</v>
      </c>
    </row>
    <row r="287" spans="1:6" ht="15.6" x14ac:dyDescent="0.3">
      <c r="A287" s="84" t="s">
        <v>1118</v>
      </c>
      <c r="B287" s="62">
        <v>0.44791666666666669</v>
      </c>
      <c r="C287" s="45" t="s">
        <v>1205</v>
      </c>
      <c r="D287" s="45" t="s">
        <v>1232</v>
      </c>
      <c r="E287" s="45" t="s">
        <v>614</v>
      </c>
      <c r="F287" s="107">
        <v>1</v>
      </c>
    </row>
    <row r="288" spans="1:6" ht="15.6" x14ac:dyDescent="0.3">
      <c r="A288" s="84" t="s">
        <v>1118</v>
      </c>
      <c r="B288" s="62">
        <v>0.44791666666666669</v>
      </c>
      <c r="C288" s="45" t="s">
        <v>1163</v>
      </c>
      <c r="D288" s="45" t="s">
        <v>1287</v>
      </c>
      <c r="E288" s="45" t="s">
        <v>596</v>
      </c>
      <c r="F288" s="107">
        <v>1</v>
      </c>
    </row>
    <row r="289" spans="1:6" ht="15.6" x14ac:dyDescent="0.3">
      <c r="A289" s="84" t="s">
        <v>1118</v>
      </c>
      <c r="B289" s="62">
        <v>0.44791666666666669</v>
      </c>
      <c r="C289" s="45" t="s">
        <v>1163</v>
      </c>
      <c r="D289" s="45" t="s">
        <v>1287</v>
      </c>
      <c r="E289" s="45" t="s">
        <v>722</v>
      </c>
      <c r="F289" s="107">
        <v>1</v>
      </c>
    </row>
    <row r="290" spans="1:6" ht="15.6" x14ac:dyDescent="0.3">
      <c r="A290" s="84" t="s">
        <v>1118</v>
      </c>
      <c r="B290" s="62">
        <v>0.44791666666666669</v>
      </c>
      <c r="C290" s="45" t="s">
        <v>1198</v>
      </c>
      <c r="D290" s="45" t="s">
        <v>1232</v>
      </c>
      <c r="E290" s="45" t="s">
        <v>468</v>
      </c>
      <c r="F290" s="107">
        <v>1</v>
      </c>
    </row>
    <row r="291" spans="1:6" ht="15.6" x14ac:dyDescent="0.3">
      <c r="A291" s="84" t="s">
        <v>1118</v>
      </c>
      <c r="B291" s="62">
        <v>0.44791666666666669</v>
      </c>
      <c r="C291" s="45" t="s">
        <v>1207</v>
      </c>
      <c r="D291" s="45" t="s">
        <v>1342</v>
      </c>
      <c r="E291" s="45" t="s">
        <v>418</v>
      </c>
      <c r="F291" s="107">
        <v>1</v>
      </c>
    </row>
    <row r="292" spans="1:6" ht="15.6" x14ac:dyDescent="0.3">
      <c r="A292" s="84" t="s">
        <v>1118</v>
      </c>
      <c r="B292" s="62">
        <v>0.44791666666666669</v>
      </c>
      <c r="C292" s="45" t="s">
        <v>1207</v>
      </c>
      <c r="D292" s="45" t="s">
        <v>1342</v>
      </c>
      <c r="E292" s="45" t="s">
        <v>276</v>
      </c>
      <c r="F292" s="107">
        <v>1</v>
      </c>
    </row>
    <row r="293" spans="1:6" ht="15.6" x14ac:dyDescent="0.3">
      <c r="A293" s="84" t="s">
        <v>1118</v>
      </c>
      <c r="B293" s="62">
        <v>0.44791666666666669</v>
      </c>
      <c r="C293" s="45" t="s">
        <v>1207</v>
      </c>
      <c r="D293" s="45" t="s">
        <v>1342</v>
      </c>
      <c r="E293" s="45" t="s">
        <v>325</v>
      </c>
      <c r="F293" s="107">
        <v>1</v>
      </c>
    </row>
    <row r="294" spans="1:6" ht="15.6" x14ac:dyDescent="0.3">
      <c r="A294" s="84" t="s">
        <v>1118</v>
      </c>
      <c r="B294" s="62">
        <v>0.44791666666666669</v>
      </c>
      <c r="C294" s="45" t="s">
        <v>1159</v>
      </c>
      <c r="D294" s="45" t="s">
        <v>1287</v>
      </c>
      <c r="E294" s="45" t="s">
        <v>80</v>
      </c>
      <c r="F294" s="107">
        <v>1</v>
      </c>
    </row>
    <row r="295" spans="1:6" ht="15.6" x14ac:dyDescent="0.3">
      <c r="A295" s="84" t="s">
        <v>1118</v>
      </c>
      <c r="B295" s="62">
        <v>0.44791666666666669</v>
      </c>
      <c r="C295" s="45" t="s">
        <v>1154</v>
      </c>
      <c r="D295" s="45" t="s">
        <v>1842</v>
      </c>
      <c r="E295" s="45" t="s">
        <v>903</v>
      </c>
      <c r="F295" s="107">
        <v>1</v>
      </c>
    </row>
    <row r="296" spans="1:6" ht="15.6" x14ac:dyDescent="0.3">
      <c r="A296" s="84" t="s">
        <v>1118</v>
      </c>
      <c r="B296" s="62">
        <v>0.44791666666666669</v>
      </c>
      <c r="C296" s="45" t="s">
        <v>1180</v>
      </c>
      <c r="D296" s="45" t="s">
        <v>1342</v>
      </c>
      <c r="E296" s="45" t="s">
        <v>617</v>
      </c>
      <c r="F296" s="107">
        <v>1</v>
      </c>
    </row>
    <row r="297" spans="1:6" ht="15.6" x14ac:dyDescent="0.3">
      <c r="A297" s="84" t="s">
        <v>1118</v>
      </c>
      <c r="B297" s="62">
        <v>0.44791666666666669</v>
      </c>
      <c r="C297" s="45" t="s">
        <v>2211</v>
      </c>
      <c r="D297" s="45" t="s">
        <v>1302</v>
      </c>
      <c r="E297" s="45" t="s">
        <v>276</v>
      </c>
      <c r="F297" s="107">
        <v>1</v>
      </c>
    </row>
    <row r="298" spans="1:6" ht="15.6" x14ac:dyDescent="0.3">
      <c r="A298" s="84" t="s">
        <v>1118</v>
      </c>
      <c r="B298" s="62">
        <v>0.44791666666666669</v>
      </c>
      <c r="C298" s="45" t="s">
        <v>1148</v>
      </c>
      <c r="D298" s="45" t="s">
        <v>1332</v>
      </c>
      <c r="E298" s="45" t="s">
        <v>465</v>
      </c>
      <c r="F298" s="107">
        <v>1</v>
      </c>
    </row>
    <row r="299" spans="1:6" ht="15.6" x14ac:dyDescent="0.3">
      <c r="A299" s="84" t="s">
        <v>1118</v>
      </c>
      <c r="B299" s="62">
        <v>0.47916666666666669</v>
      </c>
      <c r="C299" s="45" t="s">
        <v>1138</v>
      </c>
      <c r="D299" s="45" t="s">
        <v>1287</v>
      </c>
      <c r="E299" s="45" t="s">
        <v>587</v>
      </c>
      <c r="F299" s="107">
        <v>1</v>
      </c>
    </row>
    <row r="300" spans="1:6" ht="15.6" x14ac:dyDescent="0.3">
      <c r="A300" s="84" t="s">
        <v>1118</v>
      </c>
      <c r="B300" s="62">
        <v>0.47916666666666669</v>
      </c>
      <c r="C300" s="45" t="s">
        <v>1138</v>
      </c>
      <c r="D300" s="45" t="s">
        <v>1287</v>
      </c>
      <c r="E300" s="45" t="s">
        <v>523</v>
      </c>
      <c r="F300" s="107">
        <v>1</v>
      </c>
    </row>
    <row r="301" spans="1:6" ht="15.6" x14ac:dyDescent="0.3">
      <c r="A301" s="84" t="s">
        <v>1118</v>
      </c>
      <c r="B301" s="62">
        <v>0.47916666666666669</v>
      </c>
      <c r="C301" s="45" t="s">
        <v>1210</v>
      </c>
      <c r="D301" s="45" t="s">
        <v>1302</v>
      </c>
      <c r="E301" s="45" t="s">
        <v>523</v>
      </c>
      <c r="F301" s="107">
        <v>1</v>
      </c>
    </row>
    <row r="302" spans="1:6" ht="15.6" x14ac:dyDescent="0.3">
      <c r="A302" s="84" t="s">
        <v>1118</v>
      </c>
      <c r="B302" s="62">
        <v>0.47916666666666669</v>
      </c>
      <c r="C302" s="45" t="s">
        <v>1117</v>
      </c>
      <c r="D302" s="45" t="s">
        <v>1302</v>
      </c>
      <c r="E302" s="45" t="s">
        <v>365</v>
      </c>
      <c r="F302" s="107">
        <v>1</v>
      </c>
    </row>
    <row r="303" spans="1:6" ht="15.6" x14ac:dyDescent="0.3">
      <c r="A303" s="84" t="s">
        <v>1118</v>
      </c>
      <c r="B303" s="62">
        <v>0.47916666666666669</v>
      </c>
      <c r="C303" s="45" t="s">
        <v>1139</v>
      </c>
      <c r="D303" s="45" t="s">
        <v>1287</v>
      </c>
      <c r="E303" s="45" t="s">
        <v>903</v>
      </c>
      <c r="F303" s="107">
        <v>1</v>
      </c>
    </row>
    <row r="304" spans="1:6" ht="15.6" x14ac:dyDescent="0.3">
      <c r="A304" s="84" t="s">
        <v>1118</v>
      </c>
      <c r="B304" s="62">
        <v>0.47916666666666669</v>
      </c>
      <c r="C304" s="45" t="s">
        <v>1205</v>
      </c>
      <c r="D304" s="45" t="s">
        <v>1232</v>
      </c>
      <c r="E304" s="45" t="s">
        <v>80</v>
      </c>
      <c r="F304" s="107">
        <v>1</v>
      </c>
    </row>
    <row r="305" spans="1:6" ht="15.6" x14ac:dyDescent="0.3">
      <c r="A305" s="84" t="s">
        <v>1118</v>
      </c>
      <c r="B305" s="62">
        <v>0.47916666666666669</v>
      </c>
      <c r="C305" s="45" t="s">
        <v>1163</v>
      </c>
      <c r="D305" s="45" t="s">
        <v>1287</v>
      </c>
      <c r="E305" s="45" t="s">
        <v>906</v>
      </c>
      <c r="F305" s="107">
        <v>1</v>
      </c>
    </row>
    <row r="306" spans="1:6" ht="15.6" x14ac:dyDescent="0.3">
      <c r="A306" s="84" t="s">
        <v>1118</v>
      </c>
      <c r="B306" s="62">
        <v>0.47916666666666669</v>
      </c>
      <c r="C306" s="45" t="s">
        <v>1198</v>
      </c>
      <c r="D306" s="45" t="s">
        <v>1232</v>
      </c>
      <c r="E306" s="45" t="s">
        <v>365</v>
      </c>
      <c r="F306" s="107">
        <v>1</v>
      </c>
    </row>
    <row r="307" spans="1:6" ht="15.6" x14ac:dyDescent="0.3">
      <c r="A307" s="84" t="s">
        <v>1118</v>
      </c>
      <c r="B307" s="62">
        <v>0.47916666666666669</v>
      </c>
      <c r="C307" s="45" t="s">
        <v>1207</v>
      </c>
      <c r="D307" s="45" t="s">
        <v>1342</v>
      </c>
      <c r="E307" s="45" t="s">
        <v>906</v>
      </c>
      <c r="F307" s="107">
        <v>1</v>
      </c>
    </row>
    <row r="308" spans="1:6" ht="15.6" x14ac:dyDescent="0.3">
      <c r="A308" s="84" t="s">
        <v>1118</v>
      </c>
      <c r="B308" s="62">
        <v>0.47916666666666669</v>
      </c>
      <c r="C308" s="45" t="s">
        <v>1159</v>
      </c>
      <c r="D308" s="45" t="s">
        <v>1287</v>
      </c>
      <c r="E308" s="45" t="s">
        <v>199</v>
      </c>
      <c r="F308" s="107">
        <v>1</v>
      </c>
    </row>
    <row r="309" spans="1:6" ht="15.6" x14ac:dyDescent="0.3">
      <c r="A309" s="84" t="s">
        <v>1118</v>
      </c>
      <c r="B309" s="62">
        <v>0.47916666666666669</v>
      </c>
      <c r="C309" s="45" t="s">
        <v>1154</v>
      </c>
      <c r="D309" s="45" t="s">
        <v>1842</v>
      </c>
      <c r="E309" s="45" t="s">
        <v>167</v>
      </c>
      <c r="F309" s="107">
        <v>1</v>
      </c>
    </row>
    <row r="310" spans="1:6" ht="15.6" x14ac:dyDescent="0.3">
      <c r="A310" s="84" t="s">
        <v>1118</v>
      </c>
      <c r="B310" s="62">
        <v>0.47916666666666669</v>
      </c>
      <c r="C310" s="45" t="s">
        <v>1154</v>
      </c>
      <c r="D310" s="45" t="s">
        <v>1842</v>
      </c>
      <c r="E310" s="45" t="s">
        <v>325</v>
      </c>
      <c r="F310" s="107">
        <v>1</v>
      </c>
    </row>
    <row r="311" spans="1:6" ht="15.6" x14ac:dyDescent="0.3">
      <c r="A311" s="84" t="s">
        <v>1118</v>
      </c>
      <c r="B311" s="62">
        <v>0.47916666666666669</v>
      </c>
      <c r="C311" s="45" t="s">
        <v>1180</v>
      </c>
      <c r="D311" s="45" t="s">
        <v>1342</v>
      </c>
      <c r="E311" s="45" t="s">
        <v>903</v>
      </c>
      <c r="F311" s="107">
        <v>1</v>
      </c>
    </row>
    <row r="312" spans="1:6" ht="15.6" x14ac:dyDescent="0.3">
      <c r="A312" s="84" t="s">
        <v>1118</v>
      </c>
      <c r="B312" s="62">
        <v>0.47916666666666669</v>
      </c>
      <c r="C312" s="45" t="s">
        <v>1180</v>
      </c>
      <c r="D312" s="45" t="s">
        <v>1342</v>
      </c>
      <c r="E312" s="45" t="s">
        <v>1028</v>
      </c>
      <c r="F312" s="107">
        <v>1</v>
      </c>
    </row>
    <row r="313" spans="1:6" ht="15.6" x14ac:dyDescent="0.3">
      <c r="A313" s="84" t="s">
        <v>1118</v>
      </c>
      <c r="B313" s="62">
        <v>0.47916666666666669</v>
      </c>
      <c r="C313" s="45" t="s">
        <v>2211</v>
      </c>
      <c r="D313" s="45" t="s">
        <v>1302</v>
      </c>
      <c r="E313" s="45" t="s">
        <v>587</v>
      </c>
      <c r="F313" s="107">
        <v>1</v>
      </c>
    </row>
    <row r="314" spans="1:6" ht="15.6" x14ac:dyDescent="0.3">
      <c r="A314" s="84" t="s">
        <v>1118</v>
      </c>
      <c r="B314" s="62">
        <v>0.47916666666666669</v>
      </c>
      <c r="C314" s="45" t="s">
        <v>1148</v>
      </c>
      <c r="D314" s="45" t="s">
        <v>1332</v>
      </c>
      <c r="E314" s="45" t="s">
        <v>468</v>
      </c>
      <c r="F314" s="107">
        <v>1</v>
      </c>
    </row>
    <row r="315" spans="1:6" ht="15.6" x14ac:dyDescent="0.3">
      <c r="A315" s="84" t="s">
        <v>1118</v>
      </c>
      <c r="B315" s="62">
        <v>0.51041666666666663</v>
      </c>
      <c r="C315" s="45" t="s">
        <v>1210</v>
      </c>
      <c r="D315" s="45" t="s">
        <v>1302</v>
      </c>
      <c r="E315" s="45" t="s">
        <v>203</v>
      </c>
      <c r="F315" s="107">
        <v>1</v>
      </c>
    </row>
    <row r="316" spans="1:6" ht="15.6" x14ac:dyDescent="0.3">
      <c r="A316" s="84" t="s">
        <v>1118</v>
      </c>
      <c r="B316" s="62">
        <v>0.51041666666666663</v>
      </c>
      <c r="C316" s="45" t="s">
        <v>1117</v>
      </c>
      <c r="D316" s="45" t="s">
        <v>1302</v>
      </c>
      <c r="E316" s="45" t="s">
        <v>167</v>
      </c>
      <c r="F316" s="107">
        <v>1</v>
      </c>
    </row>
    <row r="317" spans="1:6" ht="15.6" x14ac:dyDescent="0.3">
      <c r="A317" s="84" t="s">
        <v>1118</v>
      </c>
      <c r="B317" s="62">
        <v>0.51041666666666663</v>
      </c>
      <c r="C317" s="45" t="s">
        <v>1139</v>
      </c>
      <c r="D317" s="45" t="s">
        <v>1287</v>
      </c>
      <c r="E317" s="45" t="s">
        <v>203</v>
      </c>
      <c r="F317" s="107">
        <v>1</v>
      </c>
    </row>
    <row r="318" spans="1:6" ht="15.6" x14ac:dyDescent="0.3">
      <c r="A318" s="84" t="s">
        <v>1118</v>
      </c>
      <c r="B318" s="62">
        <v>0.51041666666666663</v>
      </c>
      <c r="C318" s="45" t="s">
        <v>1157</v>
      </c>
      <c r="D318" s="45" t="s">
        <v>1232</v>
      </c>
      <c r="E318" s="45" t="s">
        <v>523</v>
      </c>
      <c r="F318" s="107">
        <v>1</v>
      </c>
    </row>
    <row r="319" spans="1:6" ht="15.6" x14ac:dyDescent="0.3">
      <c r="A319" s="84" t="s">
        <v>1118</v>
      </c>
      <c r="B319" s="62">
        <v>0.51041666666666663</v>
      </c>
      <c r="C319" s="45" t="s">
        <v>1205</v>
      </c>
      <c r="D319" s="45" t="s">
        <v>1232</v>
      </c>
      <c r="E319" s="45" t="s">
        <v>199</v>
      </c>
      <c r="F319" s="107">
        <v>1</v>
      </c>
    </row>
    <row r="320" spans="1:6" ht="15.6" x14ac:dyDescent="0.3">
      <c r="A320" s="84" t="s">
        <v>1118</v>
      </c>
      <c r="B320" s="62">
        <v>0.51041666666666663</v>
      </c>
      <c r="C320" s="45" t="s">
        <v>1198</v>
      </c>
      <c r="D320" s="45" t="s">
        <v>1232</v>
      </c>
      <c r="E320" s="45" t="s">
        <v>203</v>
      </c>
      <c r="F320" s="107">
        <v>1</v>
      </c>
    </row>
    <row r="321" spans="1:6" ht="15.6" x14ac:dyDescent="0.3">
      <c r="A321" s="84" t="s">
        <v>1118</v>
      </c>
      <c r="B321" s="62">
        <v>0.51041666666666663</v>
      </c>
      <c r="C321" s="45" t="s">
        <v>1207</v>
      </c>
      <c r="D321" s="45" t="s">
        <v>1342</v>
      </c>
      <c r="E321" s="45" t="s">
        <v>523</v>
      </c>
      <c r="F321" s="107">
        <v>1</v>
      </c>
    </row>
    <row r="322" spans="1:6" ht="15.6" x14ac:dyDescent="0.3">
      <c r="A322" s="84" t="s">
        <v>1118</v>
      </c>
      <c r="B322" s="62">
        <v>0.51041666666666663</v>
      </c>
      <c r="C322" s="45" t="s">
        <v>1159</v>
      </c>
      <c r="D322" s="45" t="s">
        <v>1287</v>
      </c>
      <c r="E322" s="45" t="s">
        <v>1028</v>
      </c>
      <c r="F322" s="107">
        <v>1</v>
      </c>
    </row>
    <row r="323" spans="1:6" ht="15.6" x14ac:dyDescent="0.3">
      <c r="A323" s="84" t="s">
        <v>1118</v>
      </c>
      <c r="B323" s="62">
        <v>0.51041666666666663</v>
      </c>
      <c r="C323" s="45" t="s">
        <v>1154</v>
      </c>
      <c r="D323" s="45" t="s">
        <v>1842</v>
      </c>
      <c r="E323" s="45" t="s">
        <v>550</v>
      </c>
      <c r="F323" s="107">
        <v>1</v>
      </c>
    </row>
    <row r="324" spans="1:6" ht="15.6" x14ac:dyDescent="0.3">
      <c r="A324" s="84" t="s">
        <v>1118</v>
      </c>
      <c r="B324" s="62">
        <v>0.51041666666666663</v>
      </c>
      <c r="C324" s="45" t="s">
        <v>1180</v>
      </c>
      <c r="D324" s="45" t="s">
        <v>1342</v>
      </c>
      <c r="E324" s="45" t="s">
        <v>199</v>
      </c>
      <c r="F324" s="107">
        <v>1</v>
      </c>
    </row>
    <row r="325" spans="1:6" ht="15.6" x14ac:dyDescent="0.3">
      <c r="A325" s="84" t="s">
        <v>1118</v>
      </c>
      <c r="B325" s="62">
        <v>0.51041666666666663</v>
      </c>
      <c r="C325" s="45" t="s">
        <v>2211</v>
      </c>
      <c r="D325" s="45" t="s">
        <v>1302</v>
      </c>
      <c r="E325" s="45" t="s">
        <v>199</v>
      </c>
      <c r="F325" s="107">
        <v>1</v>
      </c>
    </row>
    <row r="326" spans="1:6" ht="15.6" x14ac:dyDescent="0.3">
      <c r="A326" s="84" t="s">
        <v>1118</v>
      </c>
      <c r="B326" s="62">
        <v>0.54166666666666663</v>
      </c>
      <c r="C326" s="45" t="s">
        <v>1139</v>
      </c>
      <c r="D326" s="45" t="s">
        <v>1287</v>
      </c>
      <c r="E326" s="45" t="s">
        <v>550</v>
      </c>
      <c r="F326" s="107">
        <v>1</v>
      </c>
    </row>
    <row r="327" spans="1:6" ht="15.6" x14ac:dyDescent="0.3">
      <c r="A327" s="84" t="s">
        <v>1118</v>
      </c>
      <c r="B327" s="62">
        <v>0.54166666666666663</v>
      </c>
      <c r="C327" s="45" t="s">
        <v>1148</v>
      </c>
      <c r="D327" s="45" t="s">
        <v>1332</v>
      </c>
      <c r="E327" s="45" t="s">
        <v>332</v>
      </c>
      <c r="F327" s="107">
        <v>1</v>
      </c>
    </row>
    <row r="328" spans="1:6" ht="15.6" x14ac:dyDescent="0.3">
      <c r="A328" s="84" t="s">
        <v>1118</v>
      </c>
      <c r="B328" s="62">
        <v>0.58333333333333337</v>
      </c>
      <c r="C328" s="45" t="s">
        <v>1213</v>
      </c>
      <c r="D328" s="45" t="s">
        <v>1342</v>
      </c>
      <c r="E328" s="45" t="s">
        <v>30</v>
      </c>
      <c r="F328" s="107">
        <v>1</v>
      </c>
    </row>
    <row r="329" spans="1:6" ht="15.6" x14ac:dyDescent="0.3">
      <c r="A329" s="84" t="s">
        <v>1118</v>
      </c>
      <c r="B329" s="62">
        <v>0.58333333333333337</v>
      </c>
      <c r="C329" s="45" t="s">
        <v>1127</v>
      </c>
      <c r="D329" s="45" t="s">
        <v>1287</v>
      </c>
      <c r="E329" s="45" t="s">
        <v>270</v>
      </c>
      <c r="F329" s="107">
        <v>1</v>
      </c>
    </row>
    <row r="330" spans="1:6" ht="15.6" x14ac:dyDescent="0.3">
      <c r="A330" s="84" t="s">
        <v>1118</v>
      </c>
      <c r="B330" s="62">
        <v>0.58333333333333337</v>
      </c>
      <c r="C330" s="45" t="s">
        <v>1117</v>
      </c>
      <c r="D330" s="45" t="s">
        <v>1302</v>
      </c>
      <c r="E330" s="45" t="s">
        <v>50</v>
      </c>
      <c r="F330" s="107">
        <v>1</v>
      </c>
    </row>
    <row r="331" spans="1:6" ht="15.6" x14ac:dyDescent="0.3">
      <c r="A331" s="84" t="s">
        <v>1118</v>
      </c>
      <c r="B331" s="62">
        <v>0.58333333333333337</v>
      </c>
      <c r="C331" s="45" t="s">
        <v>1142</v>
      </c>
      <c r="D331" s="45" t="s">
        <v>1302</v>
      </c>
      <c r="E331" s="45" t="s">
        <v>30</v>
      </c>
      <c r="F331" s="107">
        <v>1</v>
      </c>
    </row>
    <row r="332" spans="1:6" ht="15.6" x14ac:dyDescent="0.3">
      <c r="A332" s="84" t="s">
        <v>1118</v>
      </c>
      <c r="B332" s="62">
        <v>0.58333333333333337</v>
      </c>
      <c r="C332" s="45" t="s">
        <v>1197</v>
      </c>
      <c r="D332" s="45" t="s">
        <v>1302</v>
      </c>
      <c r="E332" s="45" t="s">
        <v>661</v>
      </c>
      <c r="F332" s="107">
        <v>1</v>
      </c>
    </row>
    <row r="333" spans="1:6" ht="15.6" x14ac:dyDescent="0.3">
      <c r="A333" s="84" t="s">
        <v>1118</v>
      </c>
      <c r="B333" s="62">
        <v>0.58333333333333337</v>
      </c>
      <c r="C333" s="45" t="s">
        <v>1205</v>
      </c>
      <c r="D333" s="45" t="s">
        <v>1232</v>
      </c>
      <c r="E333" s="45" t="s">
        <v>661</v>
      </c>
      <c r="F333" s="107">
        <v>1</v>
      </c>
    </row>
    <row r="334" spans="1:6" ht="15.6" x14ac:dyDescent="0.3">
      <c r="A334" s="84" t="s">
        <v>1118</v>
      </c>
      <c r="B334" s="62">
        <v>0.58333333333333337</v>
      </c>
      <c r="C334" s="45" t="s">
        <v>1132</v>
      </c>
      <c r="D334" s="45" t="s">
        <v>1302</v>
      </c>
      <c r="E334" s="45" t="s">
        <v>270</v>
      </c>
      <c r="F334" s="107">
        <v>1</v>
      </c>
    </row>
    <row r="335" spans="1:6" ht="15.6" x14ac:dyDescent="0.3">
      <c r="A335" s="84" t="s">
        <v>1118</v>
      </c>
      <c r="B335" s="62">
        <v>0.58333333333333337</v>
      </c>
      <c r="C335" s="45" t="s">
        <v>1145</v>
      </c>
      <c r="D335" s="45" t="s">
        <v>1287</v>
      </c>
      <c r="E335" s="45" t="s">
        <v>316</v>
      </c>
      <c r="F335" s="107">
        <v>1</v>
      </c>
    </row>
    <row r="336" spans="1:6" ht="15.6" x14ac:dyDescent="0.3">
      <c r="A336" s="84" t="s">
        <v>1118</v>
      </c>
      <c r="B336" s="62">
        <v>0.58333333333333337</v>
      </c>
      <c r="C336" s="45" t="s">
        <v>1324</v>
      </c>
      <c r="D336" s="45" t="s">
        <v>1287</v>
      </c>
      <c r="E336" s="45" t="s">
        <v>871</v>
      </c>
      <c r="F336" s="107">
        <v>1</v>
      </c>
    </row>
    <row r="337" spans="1:6" ht="15.6" x14ac:dyDescent="0.3">
      <c r="A337" s="84" t="s">
        <v>1118</v>
      </c>
      <c r="B337" s="62">
        <v>0.58333333333333337</v>
      </c>
      <c r="C337" s="45" t="s">
        <v>1154</v>
      </c>
      <c r="D337" s="45" t="s">
        <v>1842</v>
      </c>
      <c r="E337" s="45" t="s">
        <v>98</v>
      </c>
      <c r="F337" s="107">
        <v>1</v>
      </c>
    </row>
    <row r="338" spans="1:6" ht="15.6" x14ac:dyDescent="0.3">
      <c r="A338" s="84" t="s">
        <v>1118</v>
      </c>
      <c r="B338" s="62">
        <v>0.58333333333333337</v>
      </c>
      <c r="C338" s="45" t="s">
        <v>1222</v>
      </c>
      <c r="D338" s="45" t="s">
        <v>1332</v>
      </c>
      <c r="E338" s="45" t="s">
        <v>188</v>
      </c>
      <c r="F338" s="107">
        <v>1</v>
      </c>
    </row>
    <row r="339" spans="1:6" ht="15.6" x14ac:dyDescent="0.3">
      <c r="A339" s="84" t="s">
        <v>1118</v>
      </c>
      <c r="B339" s="62">
        <v>0.58333333333333337</v>
      </c>
      <c r="C339" s="45" t="s">
        <v>1178</v>
      </c>
      <c r="D339" s="45" t="s">
        <v>1332</v>
      </c>
      <c r="E339" s="45" t="s">
        <v>889</v>
      </c>
      <c r="F339" s="107">
        <v>1</v>
      </c>
    </row>
    <row r="340" spans="1:6" ht="15.6" x14ac:dyDescent="0.3">
      <c r="A340" s="84" t="s">
        <v>1118</v>
      </c>
      <c r="B340" s="62">
        <v>0.58333333333333337</v>
      </c>
      <c r="C340" s="45" t="s">
        <v>1173</v>
      </c>
      <c r="D340" s="45" t="s">
        <v>1287</v>
      </c>
      <c r="E340" s="45" t="s">
        <v>444</v>
      </c>
      <c r="F340" s="107">
        <v>1</v>
      </c>
    </row>
    <row r="341" spans="1:6" ht="15.6" x14ac:dyDescent="0.3">
      <c r="A341" s="84" t="s">
        <v>1118</v>
      </c>
      <c r="B341" s="62">
        <v>0.61458333333333337</v>
      </c>
      <c r="C341" s="45" t="s">
        <v>1213</v>
      </c>
      <c r="D341" s="45" t="s">
        <v>1342</v>
      </c>
      <c r="E341" s="45" t="s">
        <v>683</v>
      </c>
      <c r="F341" s="107">
        <v>1</v>
      </c>
    </row>
    <row r="342" spans="1:6" ht="15.6" x14ac:dyDescent="0.3">
      <c r="A342" s="84" t="s">
        <v>1118</v>
      </c>
      <c r="B342" s="62">
        <v>0.61458333333333337</v>
      </c>
      <c r="C342" s="45" t="s">
        <v>1138</v>
      </c>
      <c r="D342" s="45" t="s">
        <v>1287</v>
      </c>
      <c r="E342" s="45" t="s">
        <v>661</v>
      </c>
      <c r="F342" s="107">
        <v>1</v>
      </c>
    </row>
    <row r="343" spans="1:6" ht="15.6" x14ac:dyDescent="0.3">
      <c r="A343" s="84" t="s">
        <v>1118</v>
      </c>
      <c r="B343" s="62">
        <v>0.61458333333333337</v>
      </c>
      <c r="C343" s="45" t="s">
        <v>1127</v>
      </c>
      <c r="D343" s="45" t="s">
        <v>1287</v>
      </c>
      <c r="E343" s="45" t="s">
        <v>568</v>
      </c>
      <c r="F343" s="107">
        <v>1</v>
      </c>
    </row>
    <row r="344" spans="1:6" ht="15.6" x14ac:dyDescent="0.3">
      <c r="A344" s="84" t="s">
        <v>1118</v>
      </c>
      <c r="B344" s="62">
        <v>0.61458333333333337</v>
      </c>
      <c r="C344" s="45" t="s">
        <v>1206</v>
      </c>
      <c r="D344" s="45" t="s">
        <v>1302</v>
      </c>
      <c r="E344" s="45" t="s">
        <v>794</v>
      </c>
      <c r="F344" s="107">
        <v>1</v>
      </c>
    </row>
    <row r="345" spans="1:6" ht="15.6" x14ac:dyDescent="0.3">
      <c r="A345" s="84" t="s">
        <v>1118</v>
      </c>
      <c r="B345" s="62">
        <v>0.61458333333333337</v>
      </c>
      <c r="C345" s="45" t="s">
        <v>1142</v>
      </c>
      <c r="D345" s="45" t="s">
        <v>1302</v>
      </c>
      <c r="E345" s="45" t="s">
        <v>62</v>
      </c>
      <c r="F345" s="107">
        <v>1</v>
      </c>
    </row>
    <row r="346" spans="1:6" ht="15.6" x14ac:dyDescent="0.3">
      <c r="A346" s="84" t="s">
        <v>1118</v>
      </c>
      <c r="B346" s="62">
        <v>0.61458333333333337</v>
      </c>
      <c r="C346" s="45" t="s">
        <v>1197</v>
      </c>
      <c r="D346" s="45" t="s">
        <v>1302</v>
      </c>
      <c r="E346" s="45" t="s">
        <v>316</v>
      </c>
      <c r="F346" s="107">
        <v>1</v>
      </c>
    </row>
    <row r="347" spans="1:6" ht="15.6" x14ac:dyDescent="0.3">
      <c r="A347" s="84" t="s">
        <v>1118</v>
      </c>
      <c r="B347" s="62">
        <v>0.61458333333333337</v>
      </c>
      <c r="C347" s="45" t="s">
        <v>1176</v>
      </c>
      <c r="D347" s="45" t="s">
        <v>1342</v>
      </c>
      <c r="E347" s="45" t="s">
        <v>222</v>
      </c>
      <c r="F347" s="107">
        <v>1</v>
      </c>
    </row>
    <row r="348" spans="1:6" ht="15.6" x14ac:dyDescent="0.3">
      <c r="A348" s="84" t="s">
        <v>1118</v>
      </c>
      <c r="B348" s="62">
        <v>0.61458333333333337</v>
      </c>
      <c r="C348" s="45" t="s">
        <v>1139</v>
      </c>
      <c r="D348" s="45" t="s">
        <v>1287</v>
      </c>
      <c r="E348" s="45" t="s">
        <v>50</v>
      </c>
      <c r="F348" s="107">
        <v>1</v>
      </c>
    </row>
    <row r="349" spans="1:6" ht="15.6" x14ac:dyDescent="0.3">
      <c r="A349" s="84" t="s">
        <v>1118</v>
      </c>
      <c r="B349" s="62">
        <v>0.61458333333333337</v>
      </c>
      <c r="C349" s="45" t="s">
        <v>1205</v>
      </c>
      <c r="D349" s="45" t="s">
        <v>1232</v>
      </c>
      <c r="E349" s="45" t="s">
        <v>871</v>
      </c>
      <c r="F349" s="107">
        <v>1</v>
      </c>
    </row>
    <row r="350" spans="1:6" ht="15.6" x14ac:dyDescent="0.3">
      <c r="A350" s="84" t="s">
        <v>1118</v>
      </c>
      <c r="B350" s="62">
        <v>0.61458333333333337</v>
      </c>
      <c r="C350" s="45" t="s">
        <v>1132</v>
      </c>
      <c r="D350" s="45" t="s">
        <v>1302</v>
      </c>
      <c r="E350" s="45" t="s">
        <v>98</v>
      </c>
      <c r="F350" s="107">
        <v>1</v>
      </c>
    </row>
    <row r="351" spans="1:6" ht="15.6" x14ac:dyDescent="0.3">
      <c r="A351" s="84" t="s">
        <v>1118</v>
      </c>
      <c r="B351" s="62">
        <v>0.61458333333333337</v>
      </c>
      <c r="C351" s="45" t="s">
        <v>1145</v>
      </c>
      <c r="D351" s="45" t="s">
        <v>1287</v>
      </c>
      <c r="E351" s="45" t="s">
        <v>188</v>
      </c>
      <c r="F351" s="107">
        <v>1</v>
      </c>
    </row>
    <row r="352" spans="1:6" ht="15.6" x14ac:dyDescent="0.3">
      <c r="A352" s="84" t="s">
        <v>1118</v>
      </c>
      <c r="B352" s="62">
        <v>0.61458333333333337</v>
      </c>
      <c r="C352" s="45" t="s">
        <v>1195</v>
      </c>
      <c r="D352" s="45" t="s">
        <v>1302</v>
      </c>
      <c r="E352" s="45" t="s">
        <v>206</v>
      </c>
      <c r="F352" s="107">
        <v>1</v>
      </c>
    </row>
    <row r="353" spans="1:6" ht="15.6" x14ac:dyDescent="0.3">
      <c r="A353" s="84" t="s">
        <v>1118</v>
      </c>
      <c r="B353" s="62">
        <v>0.61458333333333337</v>
      </c>
      <c r="C353" s="45" t="s">
        <v>1184</v>
      </c>
      <c r="D353" s="45" t="s">
        <v>1342</v>
      </c>
      <c r="E353" s="45" t="s">
        <v>577</v>
      </c>
      <c r="F353" s="107">
        <v>1</v>
      </c>
    </row>
    <row r="354" spans="1:6" ht="15.6" x14ac:dyDescent="0.3">
      <c r="A354" s="84" t="s">
        <v>1118</v>
      </c>
      <c r="B354" s="62">
        <v>0.61458333333333337</v>
      </c>
      <c r="C354" s="45" t="s">
        <v>1324</v>
      </c>
      <c r="D354" s="45" t="s">
        <v>1287</v>
      </c>
      <c r="E354" s="45" t="s">
        <v>216</v>
      </c>
      <c r="F354" s="107">
        <v>1</v>
      </c>
    </row>
    <row r="355" spans="1:6" ht="15.6" x14ac:dyDescent="0.3">
      <c r="A355" s="84" t="s">
        <v>1118</v>
      </c>
      <c r="B355" s="62">
        <v>0.61458333333333337</v>
      </c>
      <c r="C355" s="45" t="s">
        <v>1204</v>
      </c>
      <c r="D355" s="45" t="s">
        <v>1232</v>
      </c>
      <c r="E355" s="45" t="s">
        <v>444</v>
      </c>
      <c r="F355" s="107">
        <v>1</v>
      </c>
    </row>
    <row r="356" spans="1:6" ht="15.6" x14ac:dyDescent="0.3">
      <c r="A356" s="84" t="s">
        <v>1118</v>
      </c>
      <c r="B356" s="62">
        <v>0.61458333333333337</v>
      </c>
      <c r="C356" s="45" t="s">
        <v>1154</v>
      </c>
      <c r="D356" s="45" t="s">
        <v>1842</v>
      </c>
      <c r="E356" s="45" t="s">
        <v>919</v>
      </c>
      <c r="F356" s="107">
        <v>1</v>
      </c>
    </row>
    <row r="357" spans="1:6" ht="15.6" x14ac:dyDescent="0.3">
      <c r="A357" s="84" t="s">
        <v>1118</v>
      </c>
      <c r="B357" s="62">
        <v>0.61458333333333337</v>
      </c>
      <c r="C357" s="45" t="s">
        <v>1194</v>
      </c>
      <c r="D357" s="45" t="s">
        <v>1842</v>
      </c>
      <c r="E357" s="45" t="s">
        <v>435</v>
      </c>
      <c r="F357" s="107">
        <v>1</v>
      </c>
    </row>
    <row r="358" spans="1:6" ht="15.6" x14ac:dyDescent="0.3">
      <c r="A358" s="84" t="s">
        <v>1118</v>
      </c>
      <c r="B358" s="62">
        <v>0.61458333333333337</v>
      </c>
      <c r="C358" s="45" t="s">
        <v>1222</v>
      </c>
      <c r="D358" s="45" t="s">
        <v>1332</v>
      </c>
      <c r="E358" s="45" t="s">
        <v>270</v>
      </c>
      <c r="F358" s="107">
        <v>1</v>
      </c>
    </row>
    <row r="359" spans="1:6" ht="15.6" x14ac:dyDescent="0.3">
      <c r="A359" s="84" t="s">
        <v>1118</v>
      </c>
      <c r="B359" s="62">
        <v>0.61458333333333337</v>
      </c>
      <c r="C359" s="45" t="s">
        <v>1203</v>
      </c>
      <c r="D359" s="45" t="s">
        <v>1232</v>
      </c>
      <c r="E359" s="45" t="s">
        <v>791</v>
      </c>
      <c r="F359" s="107">
        <v>1</v>
      </c>
    </row>
    <row r="360" spans="1:6" ht="15.6" x14ac:dyDescent="0.3">
      <c r="A360" s="84" t="s">
        <v>1118</v>
      </c>
      <c r="B360" s="62">
        <v>0.61458333333333337</v>
      </c>
      <c r="C360" s="45" t="s">
        <v>1150</v>
      </c>
      <c r="D360" s="45" t="s">
        <v>1302</v>
      </c>
      <c r="E360" s="45" t="s">
        <v>889</v>
      </c>
      <c r="F360" s="107">
        <v>1</v>
      </c>
    </row>
    <row r="361" spans="1:6" ht="15.6" x14ac:dyDescent="0.3">
      <c r="A361" s="84" t="s">
        <v>1118</v>
      </c>
      <c r="B361" s="62">
        <v>0.61458333333333337</v>
      </c>
      <c r="C361" s="45" t="s">
        <v>1178</v>
      </c>
      <c r="D361" s="45" t="s">
        <v>1332</v>
      </c>
      <c r="E361" s="45" t="s">
        <v>794</v>
      </c>
      <c r="F361" s="107">
        <v>1</v>
      </c>
    </row>
    <row r="362" spans="1:6" ht="15.6" x14ac:dyDescent="0.3">
      <c r="A362" s="84" t="s">
        <v>1118</v>
      </c>
      <c r="B362" s="62">
        <v>0.61458333333333337</v>
      </c>
      <c r="C362" s="45" t="s">
        <v>1173</v>
      </c>
      <c r="D362" s="45" t="s">
        <v>1287</v>
      </c>
      <c r="E362" s="45" t="s">
        <v>577</v>
      </c>
      <c r="F362" s="107">
        <v>1</v>
      </c>
    </row>
    <row r="363" spans="1:6" ht="15.6" x14ac:dyDescent="0.3">
      <c r="A363" s="84" t="s">
        <v>1118</v>
      </c>
      <c r="B363" s="62">
        <v>0.64583333333333337</v>
      </c>
      <c r="C363" s="45" t="s">
        <v>1213</v>
      </c>
      <c r="D363" s="45" t="s">
        <v>1342</v>
      </c>
      <c r="E363" s="45" t="s">
        <v>871</v>
      </c>
      <c r="F363" s="107">
        <v>1</v>
      </c>
    </row>
    <row r="364" spans="1:6" ht="15.6" x14ac:dyDescent="0.3">
      <c r="A364" s="84" t="s">
        <v>1118</v>
      </c>
      <c r="B364" s="62">
        <v>0.64583333333333337</v>
      </c>
      <c r="C364" s="45" t="s">
        <v>1138</v>
      </c>
      <c r="D364" s="45" t="s">
        <v>1287</v>
      </c>
      <c r="E364" s="45" t="s">
        <v>321</v>
      </c>
      <c r="F364" s="107">
        <v>1</v>
      </c>
    </row>
    <row r="365" spans="1:6" ht="15.6" x14ac:dyDescent="0.3">
      <c r="A365" s="84" t="s">
        <v>1118</v>
      </c>
      <c r="B365" s="62">
        <v>0.64583333333333337</v>
      </c>
      <c r="C365" s="45" t="s">
        <v>1127</v>
      </c>
      <c r="D365" s="45" t="s">
        <v>1287</v>
      </c>
      <c r="E365" s="45" t="s">
        <v>889</v>
      </c>
      <c r="F365" s="107">
        <v>1</v>
      </c>
    </row>
    <row r="366" spans="1:6" ht="15.6" x14ac:dyDescent="0.3">
      <c r="A366" s="84" t="s">
        <v>1118</v>
      </c>
      <c r="B366" s="62">
        <v>0.64583333333333337</v>
      </c>
      <c r="C366" s="45" t="s">
        <v>1122</v>
      </c>
      <c r="D366" s="45" t="s">
        <v>1287</v>
      </c>
      <c r="E366" s="45" t="s">
        <v>474</v>
      </c>
      <c r="F366" s="107">
        <v>1</v>
      </c>
    </row>
    <row r="367" spans="1:6" ht="15.6" x14ac:dyDescent="0.3">
      <c r="A367" s="84" t="s">
        <v>1118</v>
      </c>
      <c r="B367" s="62">
        <v>0.64583333333333337</v>
      </c>
      <c r="C367" s="45" t="s">
        <v>1206</v>
      </c>
      <c r="D367" s="45" t="s">
        <v>1302</v>
      </c>
      <c r="E367" s="45" t="s">
        <v>919</v>
      </c>
      <c r="F367" s="107">
        <v>1</v>
      </c>
    </row>
    <row r="368" spans="1:6" ht="15.6" x14ac:dyDescent="0.3">
      <c r="A368" s="84" t="s">
        <v>1118</v>
      </c>
      <c r="B368" s="62">
        <v>0.64583333333333337</v>
      </c>
      <c r="C368" s="45" t="s">
        <v>1142</v>
      </c>
      <c r="D368" s="45" t="s">
        <v>1302</v>
      </c>
      <c r="E368" s="45" t="s">
        <v>435</v>
      </c>
      <c r="F368" s="107">
        <v>1</v>
      </c>
    </row>
    <row r="369" spans="1:6" ht="15.6" x14ac:dyDescent="0.3">
      <c r="A369" s="84" t="s">
        <v>1118</v>
      </c>
      <c r="B369" s="62">
        <v>0.64583333333333337</v>
      </c>
      <c r="C369" s="45" t="s">
        <v>1197</v>
      </c>
      <c r="D369" s="45" t="s">
        <v>1302</v>
      </c>
      <c r="E369" s="45" t="s">
        <v>892</v>
      </c>
      <c r="F369" s="107">
        <v>1</v>
      </c>
    </row>
    <row r="370" spans="1:6" ht="15.6" x14ac:dyDescent="0.3">
      <c r="A370" s="84" t="s">
        <v>1118</v>
      </c>
      <c r="B370" s="62">
        <v>0.64583333333333337</v>
      </c>
      <c r="C370" s="45" t="s">
        <v>1176</v>
      </c>
      <c r="D370" s="45" t="s">
        <v>1342</v>
      </c>
      <c r="E370" s="45" t="s">
        <v>65</v>
      </c>
      <c r="F370" s="107">
        <v>1</v>
      </c>
    </row>
    <row r="371" spans="1:6" ht="15.6" x14ac:dyDescent="0.3">
      <c r="A371" s="84" t="s">
        <v>1118</v>
      </c>
      <c r="B371" s="62">
        <v>0.64583333333333337</v>
      </c>
      <c r="C371" s="45" t="s">
        <v>1176</v>
      </c>
      <c r="D371" s="45" t="s">
        <v>1342</v>
      </c>
      <c r="E371" s="45" t="s">
        <v>182</v>
      </c>
      <c r="F371" s="107">
        <v>1</v>
      </c>
    </row>
    <row r="372" spans="1:6" ht="15.6" x14ac:dyDescent="0.3">
      <c r="A372" s="84" t="s">
        <v>1118</v>
      </c>
      <c r="B372" s="62">
        <v>0.64583333333333337</v>
      </c>
      <c r="C372" s="45" t="s">
        <v>1176</v>
      </c>
      <c r="D372" s="45" t="s">
        <v>1342</v>
      </c>
      <c r="E372" s="45" t="s">
        <v>444</v>
      </c>
      <c r="F372" s="107">
        <v>1</v>
      </c>
    </row>
    <row r="373" spans="1:6" ht="15.6" x14ac:dyDescent="0.3">
      <c r="A373" s="84" t="s">
        <v>1118</v>
      </c>
      <c r="B373" s="62">
        <v>0.64583333333333337</v>
      </c>
      <c r="C373" s="45" t="s">
        <v>1139</v>
      </c>
      <c r="D373" s="45" t="s">
        <v>1287</v>
      </c>
      <c r="E373" s="45" t="s">
        <v>794</v>
      </c>
      <c r="F373" s="107">
        <v>1</v>
      </c>
    </row>
    <row r="374" spans="1:6" ht="15.6" x14ac:dyDescent="0.3">
      <c r="A374" s="84" t="s">
        <v>1118</v>
      </c>
      <c r="B374" s="62">
        <v>0.64583333333333337</v>
      </c>
      <c r="C374" s="45" t="s">
        <v>1205</v>
      </c>
      <c r="D374" s="45" t="s">
        <v>1232</v>
      </c>
      <c r="E374" s="45" t="s">
        <v>752</v>
      </c>
      <c r="F374" s="107">
        <v>1</v>
      </c>
    </row>
    <row r="375" spans="1:6" ht="15.6" x14ac:dyDescent="0.3">
      <c r="A375" s="84" t="s">
        <v>1118</v>
      </c>
      <c r="B375" s="62">
        <v>0.64583333333333337</v>
      </c>
      <c r="C375" s="45" t="s">
        <v>1132</v>
      </c>
      <c r="D375" s="45" t="s">
        <v>1302</v>
      </c>
      <c r="E375" s="45" t="s">
        <v>752</v>
      </c>
      <c r="F375" s="107">
        <v>1</v>
      </c>
    </row>
    <row r="376" spans="1:6" ht="15.6" x14ac:dyDescent="0.3">
      <c r="A376" s="84" t="s">
        <v>1118</v>
      </c>
      <c r="B376" s="62">
        <v>0.64583333333333337</v>
      </c>
      <c r="C376" s="45" t="s">
        <v>1132</v>
      </c>
      <c r="D376" s="45" t="s">
        <v>1302</v>
      </c>
      <c r="E376" s="45" t="s">
        <v>483</v>
      </c>
      <c r="F376" s="107">
        <v>1</v>
      </c>
    </row>
    <row r="377" spans="1:6" ht="15.6" x14ac:dyDescent="0.3">
      <c r="A377" s="84" t="s">
        <v>1118</v>
      </c>
      <c r="B377" s="62">
        <v>0.64583333333333337</v>
      </c>
      <c r="C377" s="45" t="s">
        <v>1211</v>
      </c>
      <c r="D377" s="45" t="s">
        <v>1302</v>
      </c>
      <c r="E377" s="45" t="s">
        <v>535</v>
      </c>
      <c r="F377" s="107">
        <v>1</v>
      </c>
    </row>
    <row r="378" spans="1:6" ht="15.6" x14ac:dyDescent="0.3">
      <c r="A378" s="84" t="s">
        <v>1118</v>
      </c>
      <c r="B378" s="62">
        <v>0.64583333333333337</v>
      </c>
      <c r="C378" s="45" t="s">
        <v>1145</v>
      </c>
      <c r="D378" s="45" t="s">
        <v>1287</v>
      </c>
      <c r="E378" s="45" t="s">
        <v>746</v>
      </c>
      <c r="F378" s="107">
        <v>1</v>
      </c>
    </row>
    <row r="379" spans="1:6" ht="15.6" x14ac:dyDescent="0.3">
      <c r="A379" s="84" t="s">
        <v>1118</v>
      </c>
      <c r="B379" s="62">
        <v>0.64583333333333337</v>
      </c>
      <c r="C379" s="45" t="s">
        <v>1195</v>
      </c>
      <c r="D379" s="45" t="s">
        <v>1302</v>
      </c>
      <c r="E379" s="45" t="s">
        <v>230</v>
      </c>
      <c r="F379" s="107">
        <v>1</v>
      </c>
    </row>
    <row r="380" spans="1:6" ht="15.6" x14ac:dyDescent="0.3">
      <c r="A380" s="84" t="s">
        <v>1118</v>
      </c>
      <c r="B380" s="62">
        <v>0.64583333333333337</v>
      </c>
      <c r="C380" s="45" t="s">
        <v>1184</v>
      </c>
      <c r="D380" s="45" t="s">
        <v>1342</v>
      </c>
      <c r="E380" s="45" t="s">
        <v>188</v>
      </c>
      <c r="F380" s="107">
        <v>1</v>
      </c>
    </row>
    <row r="381" spans="1:6" ht="15.6" x14ac:dyDescent="0.3">
      <c r="A381" s="84" t="s">
        <v>1118</v>
      </c>
      <c r="B381" s="62">
        <v>0.64583333333333337</v>
      </c>
      <c r="C381" s="45" t="s">
        <v>1324</v>
      </c>
      <c r="D381" s="45" t="s">
        <v>1287</v>
      </c>
      <c r="E381" s="45" t="s">
        <v>222</v>
      </c>
      <c r="F381" s="107">
        <v>1</v>
      </c>
    </row>
    <row r="382" spans="1:6" ht="15.6" x14ac:dyDescent="0.3">
      <c r="A382" s="84" t="s">
        <v>1118</v>
      </c>
      <c r="B382" s="62">
        <v>0.64583333333333337</v>
      </c>
      <c r="C382" s="45" t="s">
        <v>1204</v>
      </c>
      <c r="D382" s="45" t="s">
        <v>1232</v>
      </c>
      <c r="E382" s="45" t="s">
        <v>206</v>
      </c>
      <c r="F382" s="107">
        <v>1</v>
      </c>
    </row>
    <row r="383" spans="1:6" ht="15.6" x14ac:dyDescent="0.3">
      <c r="A383" s="84" t="s">
        <v>1118</v>
      </c>
      <c r="B383" s="62">
        <v>0.64583333333333337</v>
      </c>
      <c r="C383" s="45" t="s">
        <v>1204</v>
      </c>
      <c r="D383" s="45" t="s">
        <v>1232</v>
      </c>
      <c r="E383" s="45" t="s">
        <v>483</v>
      </c>
      <c r="F383" s="107">
        <v>1</v>
      </c>
    </row>
    <row r="384" spans="1:6" ht="15.6" x14ac:dyDescent="0.3">
      <c r="A384" s="84" t="s">
        <v>1118</v>
      </c>
      <c r="B384" s="62">
        <v>0.64583333333333337</v>
      </c>
      <c r="C384" s="45" t="s">
        <v>1154</v>
      </c>
      <c r="D384" s="45" t="s">
        <v>1842</v>
      </c>
      <c r="E384" s="45" t="s">
        <v>683</v>
      </c>
      <c r="F384" s="107">
        <v>1</v>
      </c>
    </row>
    <row r="385" spans="1:6" ht="15.6" x14ac:dyDescent="0.3">
      <c r="A385" s="84" t="s">
        <v>1118</v>
      </c>
      <c r="B385" s="62">
        <v>0.64583333333333337</v>
      </c>
      <c r="C385" s="45" t="s">
        <v>1154</v>
      </c>
      <c r="D385" s="45" t="s">
        <v>1842</v>
      </c>
      <c r="E385" s="45" t="s">
        <v>316</v>
      </c>
      <c r="F385" s="107">
        <v>1</v>
      </c>
    </row>
    <row r="386" spans="1:6" ht="15.6" x14ac:dyDescent="0.3">
      <c r="A386" s="84" t="s">
        <v>1118</v>
      </c>
      <c r="B386" s="62">
        <v>0.64583333333333337</v>
      </c>
      <c r="C386" s="45" t="s">
        <v>1154</v>
      </c>
      <c r="D386" s="45" t="s">
        <v>1842</v>
      </c>
      <c r="E386" s="45" t="s">
        <v>216</v>
      </c>
      <c r="F386" s="107">
        <v>1</v>
      </c>
    </row>
    <row r="387" spans="1:6" ht="15.6" x14ac:dyDescent="0.3">
      <c r="A387" s="84" t="s">
        <v>1118</v>
      </c>
      <c r="B387" s="62">
        <v>0.64583333333333337</v>
      </c>
      <c r="C387" s="45" t="s">
        <v>1154</v>
      </c>
      <c r="D387" s="45" t="s">
        <v>1842</v>
      </c>
      <c r="E387" s="45" t="s">
        <v>849</v>
      </c>
      <c r="F387" s="107">
        <v>1</v>
      </c>
    </row>
    <row r="388" spans="1:6" ht="15.6" x14ac:dyDescent="0.3">
      <c r="A388" s="84" t="s">
        <v>1118</v>
      </c>
      <c r="B388" s="62">
        <v>0.64583333333333337</v>
      </c>
      <c r="C388" s="45" t="s">
        <v>1194</v>
      </c>
      <c r="D388" s="45" t="s">
        <v>1842</v>
      </c>
      <c r="E388" s="45" t="s">
        <v>568</v>
      </c>
      <c r="F388" s="107">
        <v>1</v>
      </c>
    </row>
    <row r="389" spans="1:6" ht="15.6" x14ac:dyDescent="0.3">
      <c r="A389" s="84" t="s">
        <v>1118</v>
      </c>
      <c r="B389" s="62">
        <v>0.64583333333333337</v>
      </c>
      <c r="C389" s="45" t="s">
        <v>1160</v>
      </c>
      <c r="D389" s="45" t="s">
        <v>1302</v>
      </c>
      <c r="E389" s="45" t="s">
        <v>791</v>
      </c>
      <c r="F389" s="107">
        <v>1</v>
      </c>
    </row>
    <row r="390" spans="1:6" ht="15.6" x14ac:dyDescent="0.3">
      <c r="A390" s="84" t="s">
        <v>1118</v>
      </c>
      <c r="B390" s="62">
        <v>0.64583333333333337</v>
      </c>
      <c r="C390" s="45" t="s">
        <v>1203</v>
      </c>
      <c r="D390" s="45" t="s">
        <v>1232</v>
      </c>
      <c r="E390" s="45" t="s">
        <v>62</v>
      </c>
      <c r="F390" s="107">
        <v>1</v>
      </c>
    </row>
    <row r="391" spans="1:6" ht="15.6" x14ac:dyDescent="0.3">
      <c r="A391" s="84" t="s">
        <v>1118</v>
      </c>
      <c r="B391" s="62">
        <v>0.64583333333333337</v>
      </c>
      <c r="C391" s="45" t="s">
        <v>1178</v>
      </c>
      <c r="D391" s="45" t="s">
        <v>1332</v>
      </c>
      <c r="E391" s="45" t="s">
        <v>273</v>
      </c>
      <c r="F391" s="107">
        <v>1</v>
      </c>
    </row>
    <row r="392" spans="1:6" ht="15.6" x14ac:dyDescent="0.3">
      <c r="A392" s="84" t="s">
        <v>1118</v>
      </c>
      <c r="B392" s="62">
        <v>0.64583333333333337</v>
      </c>
      <c r="C392" s="45" t="s">
        <v>1173</v>
      </c>
      <c r="D392" s="45" t="s">
        <v>1287</v>
      </c>
      <c r="E392" s="45" t="s">
        <v>652</v>
      </c>
      <c r="F392" s="107">
        <v>1</v>
      </c>
    </row>
    <row r="393" spans="1:6" ht="15.6" x14ac:dyDescent="0.3">
      <c r="A393" s="84" t="s">
        <v>1118</v>
      </c>
      <c r="B393" s="62">
        <v>0.67708333333333337</v>
      </c>
      <c r="C393" s="45" t="s">
        <v>1213</v>
      </c>
      <c r="D393" s="45" t="s">
        <v>1342</v>
      </c>
      <c r="E393" s="45" t="s">
        <v>535</v>
      </c>
      <c r="F393" s="107">
        <v>1</v>
      </c>
    </row>
    <row r="394" spans="1:6" ht="15.6" x14ac:dyDescent="0.3">
      <c r="A394" s="84" t="s">
        <v>1118</v>
      </c>
      <c r="B394" s="62">
        <v>0.67708333333333337</v>
      </c>
      <c r="C394" s="45" t="s">
        <v>1213</v>
      </c>
      <c r="D394" s="45" t="s">
        <v>1342</v>
      </c>
      <c r="E394" s="45" t="s">
        <v>435</v>
      </c>
      <c r="F394" s="107">
        <v>1</v>
      </c>
    </row>
    <row r="395" spans="1:6" ht="15.6" x14ac:dyDescent="0.3">
      <c r="A395" s="84" t="s">
        <v>1118</v>
      </c>
      <c r="B395" s="62">
        <v>0.67708333333333337</v>
      </c>
      <c r="C395" s="45" t="s">
        <v>1138</v>
      </c>
      <c r="D395" s="45" t="s">
        <v>1287</v>
      </c>
      <c r="E395" s="45" t="s">
        <v>483</v>
      </c>
      <c r="F395" s="107">
        <v>1</v>
      </c>
    </row>
    <row r="396" spans="1:6" ht="15.6" x14ac:dyDescent="0.3">
      <c r="A396" s="84" t="s">
        <v>1118</v>
      </c>
      <c r="B396" s="62">
        <v>0.67708333333333337</v>
      </c>
      <c r="C396" s="45" t="s">
        <v>1127</v>
      </c>
      <c r="D396" s="45" t="s">
        <v>1287</v>
      </c>
      <c r="E396" s="45" t="s">
        <v>919</v>
      </c>
      <c r="F396" s="107">
        <v>1</v>
      </c>
    </row>
    <row r="397" spans="1:6" ht="15.6" x14ac:dyDescent="0.3">
      <c r="A397" s="84" t="s">
        <v>1118</v>
      </c>
      <c r="B397" s="62">
        <v>0.67708333333333337</v>
      </c>
      <c r="C397" s="45" t="s">
        <v>1122</v>
      </c>
      <c r="D397" s="45" t="s">
        <v>1287</v>
      </c>
      <c r="E397" s="45" t="s">
        <v>683</v>
      </c>
      <c r="F397" s="107">
        <v>1</v>
      </c>
    </row>
    <row r="398" spans="1:6" ht="15.6" x14ac:dyDescent="0.3">
      <c r="A398" s="84" t="s">
        <v>1118</v>
      </c>
      <c r="B398" s="62">
        <v>0.67708333333333337</v>
      </c>
      <c r="C398" s="45" t="s">
        <v>1206</v>
      </c>
      <c r="D398" s="45" t="s">
        <v>1302</v>
      </c>
      <c r="E398" s="45" t="s">
        <v>222</v>
      </c>
      <c r="F398" s="107">
        <v>1</v>
      </c>
    </row>
    <row r="399" spans="1:6" ht="15.6" x14ac:dyDescent="0.3">
      <c r="A399" s="84" t="s">
        <v>1118</v>
      </c>
      <c r="B399" s="62">
        <v>0.67708333333333337</v>
      </c>
      <c r="C399" s="45" t="s">
        <v>1117</v>
      </c>
      <c r="D399" s="45" t="s">
        <v>1302</v>
      </c>
      <c r="E399" s="45" t="s">
        <v>849</v>
      </c>
      <c r="F399" s="107">
        <v>1</v>
      </c>
    </row>
    <row r="400" spans="1:6" ht="15.6" x14ac:dyDescent="0.3">
      <c r="A400" s="84" t="s">
        <v>1118</v>
      </c>
      <c r="B400" s="62">
        <v>0.67708333333333337</v>
      </c>
      <c r="C400" s="45" t="s">
        <v>1142</v>
      </c>
      <c r="D400" s="45" t="s">
        <v>1302</v>
      </c>
      <c r="E400" s="45" t="s">
        <v>182</v>
      </c>
      <c r="F400" s="107">
        <v>1</v>
      </c>
    </row>
    <row r="401" spans="1:6" ht="15.6" x14ac:dyDescent="0.3">
      <c r="A401" s="84" t="s">
        <v>1118</v>
      </c>
      <c r="B401" s="62">
        <v>0.67708333333333337</v>
      </c>
      <c r="C401" s="45" t="s">
        <v>1197</v>
      </c>
      <c r="D401" s="45" t="s">
        <v>1302</v>
      </c>
      <c r="E401" s="45" t="s">
        <v>652</v>
      </c>
      <c r="F401" s="107">
        <v>1</v>
      </c>
    </row>
    <row r="402" spans="1:6" ht="15.6" x14ac:dyDescent="0.3">
      <c r="A402" s="84" t="s">
        <v>1118</v>
      </c>
      <c r="B402" s="62">
        <v>0.67708333333333337</v>
      </c>
      <c r="C402" s="45" t="s">
        <v>1176</v>
      </c>
      <c r="D402" s="45" t="s">
        <v>1342</v>
      </c>
      <c r="E402" s="45" t="s">
        <v>868</v>
      </c>
      <c r="F402" s="107">
        <v>1</v>
      </c>
    </row>
    <row r="403" spans="1:6" ht="15.6" x14ac:dyDescent="0.3">
      <c r="A403" s="84" t="s">
        <v>1118</v>
      </c>
      <c r="B403" s="62">
        <v>0.67708333333333337</v>
      </c>
      <c r="C403" s="45" t="s">
        <v>1139</v>
      </c>
      <c r="D403" s="45" t="s">
        <v>1287</v>
      </c>
      <c r="E403" s="45" t="s">
        <v>206</v>
      </c>
      <c r="F403" s="107">
        <v>1</v>
      </c>
    </row>
    <row r="404" spans="1:6" ht="15.6" x14ac:dyDescent="0.3">
      <c r="A404" s="84" t="s">
        <v>1118</v>
      </c>
      <c r="B404" s="62">
        <v>0.67708333333333337</v>
      </c>
      <c r="C404" s="45" t="s">
        <v>1132</v>
      </c>
      <c r="D404" s="45" t="s">
        <v>1302</v>
      </c>
      <c r="E404" s="45" t="s">
        <v>321</v>
      </c>
      <c r="F404" s="107">
        <v>1</v>
      </c>
    </row>
    <row r="405" spans="1:6" ht="15.6" x14ac:dyDescent="0.3">
      <c r="A405" s="84" t="s">
        <v>1118</v>
      </c>
      <c r="B405" s="62">
        <v>0.67708333333333337</v>
      </c>
      <c r="C405" s="45" t="s">
        <v>1132</v>
      </c>
      <c r="D405" s="45" t="s">
        <v>1302</v>
      </c>
      <c r="E405" s="45" t="s">
        <v>871</v>
      </c>
      <c r="F405" s="107">
        <v>1</v>
      </c>
    </row>
    <row r="406" spans="1:6" ht="15.6" x14ac:dyDescent="0.3">
      <c r="A406" s="84" t="s">
        <v>1118</v>
      </c>
      <c r="B406" s="62">
        <v>0.67708333333333337</v>
      </c>
      <c r="C406" s="45" t="s">
        <v>1211</v>
      </c>
      <c r="D406" s="45" t="s">
        <v>1302</v>
      </c>
      <c r="E406" s="45" t="s">
        <v>65</v>
      </c>
      <c r="F406" s="107">
        <v>1</v>
      </c>
    </row>
    <row r="407" spans="1:6" ht="15.6" x14ac:dyDescent="0.3">
      <c r="A407" s="84" t="s">
        <v>1118</v>
      </c>
      <c r="B407" s="62">
        <v>0.67708333333333337</v>
      </c>
      <c r="C407" s="45" t="s">
        <v>1145</v>
      </c>
      <c r="D407" s="45" t="s">
        <v>1287</v>
      </c>
      <c r="E407" s="45" t="s">
        <v>892</v>
      </c>
      <c r="F407" s="107">
        <v>1</v>
      </c>
    </row>
    <row r="408" spans="1:6" ht="15.6" x14ac:dyDescent="0.3">
      <c r="A408" s="84" t="s">
        <v>1118</v>
      </c>
      <c r="B408" s="62">
        <v>0.67708333333333337</v>
      </c>
      <c r="C408" s="45" t="s">
        <v>1195</v>
      </c>
      <c r="D408" s="45" t="s">
        <v>1302</v>
      </c>
      <c r="E408" s="45" t="s">
        <v>849</v>
      </c>
      <c r="F408" s="107">
        <v>1</v>
      </c>
    </row>
    <row r="409" spans="1:6" ht="15.6" x14ac:dyDescent="0.3">
      <c r="A409" s="84" t="s">
        <v>1118</v>
      </c>
      <c r="B409" s="62">
        <v>0.67708333333333337</v>
      </c>
      <c r="C409" s="45" t="s">
        <v>1184</v>
      </c>
      <c r="D409" s="45" t="s">
        <v>1342</v>
      </c>
      <c r="E409" s="45" t="s">
        <v>670</v>
      </c>
      <c r="F409" s="107">
        <v>1</v>
      </c>
    </row>
    <row r="410" spans="1:6" ht="15.6" x14ac:dyDescent="0.3">
      <c r="A410" s="84" t="s">
        <v>1118</v>
      </c>
      <c r="B410" s="62">
        <v>0.67708333333333337</v>
      </c>
      <c r="C410" s="45" t="s">
        <v>1184</v>
      </c>
      <c r="D410" s="45" t="s">
        <v>1342</v>
      </c>
      <c r="E410" s="45" t="s">
        <v>216</v>
      </c>
      <c r="F410" s="107">
        <v>1</v>
      </c>
    </row>
    <row r="411" spans="1:6" ht="15.6" x14ac:dyDescent="0.3">
      <c r="A411" s="84" t="s">
        <v>1118</v>
      </c>
      <c r="B411" s="62">
        <v>0.67708333333333337</v>
      </c>
      <c r="C411" s="45" t="s">
        <v>1324</v>
      </c>
      <c r="D411" s="45" t="s">
        <v>1287</v>
      </c>
      <c r="E411" s="45" t="s">
        <v>62</v>
      </c>
      <c r="F411" s="107">
        <v>1</v>
      </c>
    </row>
    <row r="412" spans="1:6" ht="15.6" x14ac:dyDescent="0.3">
      <c r="A412" s="84" t="s">
        <v>1118</v>
      </c>
      <c r="B412" s="62">
        <v>0.67708333333333337</v>
      </c>
      <c r="C412" s="45" t="s">
        <v>1204</v>
      </c>
      <c r="D412" s="45" t="s">
        <v>1232</v>
      </c>
      <c r="E412" s="45" t="s">
        <v>746</v>
      </c>
      <c r="F412" s="107">
        <v>1</v>
      </c>
    </row>
    <row r="413" spans="1:6" ht="15.6" x14ac:dyDescent="0.3">
      <c r="A413" s="84" t="s">
        <v>1118</v>
      </c>
      <c r="B413" s="62">
        <v>0.67708333333333337</v>
      </c>
      <c r="C413" s="45" t="s">
        <v>1154</v>
      </c>
      <c r="D413" s="45" t="s">
        <v>1842</v>
      </c>
      <c r="E413" s="45" t="s">
        <v>474</v>
      </c>
      <c r="F413" s="107">
        <v>1</v>
      </c>
    </row>
    <row r="414" spans="1:6" ht="15.6" x14ac:dyDescent="0.3">
      <c r="A414" s="84" t="s">
        <v>1118</v>
      </c>
      <c r="B414" s="62">
        <v>0.67708333333333337</v>
      </c>
      <c r="C414" s="45" t="s">
        <v>1194</v>
      </c>
      <c r="D414" s="45" t="s">
        <v>1842</v>
      </c>
      <c r="E414" s="45" t="s">
        <v>273</v>
      </c>
      <c r="F414" s="107">
        <v>1</v>
      </c>
    </row>
    <row r="415" spans="1:6" ht="15.6" x14ac:dyDescent="0.3">
      <c r="A415" s="84" t="s">
        <v>1118</v>
      </c>
      <c r="B415" s="62">
        <v>0.67708333333333337</v>
      </c>
      <c r="C415" s="45" t="s">
        <v>1160</v>
      </c>
      <c r="D415" s="45" t="s">
        <v>1302</v>
      </c>
      <c r="E415" s="45" t="s">
        <v>553</v>
      </c>
      <c r="F415" s="107">
        <v>1</v>
      </c>
    </row>
    <row r="416" spans="1:6" ht="15.6" x14ac:dyDescent="0.3">
      <c r="A416" s="84" t="s">
        <v>1118</v>
      </c>
      <c r="B416" s="62">
        <v>0.67708333333333337</v>
      </c>
      <c r="C416" s="45" t="s">
        <v>1222</v>
      </c>
      <c r="D416" s="45" t="s">
        <v>1332</v>
      </c>
      <c r="E416" s="45" t="s">
        <v>230</v>
      </c>
      <c r="F416" s="107">
        <v>1</v>
      </c>
    </row>
    <row r="417" spans="1:6" ht="15.6" x14ac:dyDescent="0.3">
      <c r="A417" s="84" t="s">
        <v>1118</v>
      </c>
      <c r="B417" s="62">
        <v>0.67708333333333337</v>
      </c>
      <c r="C417" s="45" t="s">
        <v>1150</v>
      </c>
      <c r="D417" s="45" t="s">
        <v>1302</v>
      </c>
      <c r="E417" s="45" t="s">
        <v>892</v>
      </c>
      <c r="F417" s="107">
        <v>1</v>
      </c>
    </row>
    <row r="418" spans="1:6" ht="15.6" x14ac:dyDescent="0.3">
      <c r="A418" s="84" t="s">
        <v>1118</v>
      </c>
      <c r="B418" s="62">
        <v>0.67708333333333337</v>
      </c>
      <c r="C418" s="45" t="s">
        <v>1173</v>
      </c>
      <c r="D418" s="45" t="s">
        <v>1287</v>
      </c>
      <c r="E418" s="45" t="s">
        <v>752</v>
      </c>
      <c r="F418" s="107">
        <v>1</v>
      </c>
    </row>
    <row r="419" spans="1:6" ht="15.6" x14ac:dyDescent="0.3">
      <c r="A419" s="84" t="s">
        <v>1118</v>
      </c>
      <c r="B419" s="62">
        <v>0.72916666666666663</v>
      </c>
      <c r="C419" s="45" t="s">
        <v>1138</v>
      </c>
      <c r="D419" s="45" t="s">
        <v>1287</v>
      </c>
      <c r="E419" s="45" t="s">
        <v>315</v>
      </c>
      <c r="F419" s="107">
        <v>1</v>
      </c>
    </row>
    <row r="420" spans="1:6" ht="15.6" x14ac:dyDescent="0.3">
      <c r="A420" s="84" t="s">
        <v>1118</v>
      </c>
      <c r="B420" s="62">
        <v>0.72916666666666663</v>
      </c>
      <c r="C420" s="45" t="s">
        <v>1127</v>
      </c>
      <c r="D420" s="45" t="s">
        <v>1287</v>
      </c>
      <c r="E420" s="45" t="s">
        <v>182</v>
      </c>
      <c r="F420" s="107">
        <v>1</v>
      </c>
    </row>
    <row r="421" spans="1:6" ht="15.6" x14ac:dyDescent="0.3">
      <c r="A421" s="84" t="s">
        <v>1118</v>
      </c>
      <c r="B421" s="62">
        <v>0.72916666666666663</v>
      </c>
      <c r="C421" s="45" t="s">
        <v>1127</v>
      </c>
      <c r="D421" s="45" t="s">
        <v>1287</v>
      </c>
      <c r="E421" s="45" t="s">
        <v>435</v>
      </c>
      <c r="F421" s="107">
        <v>1</v>
      </c>
    </row>
    <row r="422" spans="1:6" ht="15.6" x14ac:dyDescent="0.3">
      <c r="A422" s="84" t="s">
        <v>1118</v>
      </c>
      <c r="B422" s="62">
        <v>0.72916666666666663</v>
      </c>
      <c r="C422" s="45" t="s">
        <v>1122</v>
      </c>
      <c r="D422" s="45" t="s">
        <v>1287</v>
      </c>
      <c r="E422" s="45" t="s">
        <v>431</v>
      </c>
      <c r="F422" s="107">
        <v>1</v>
      </c>
    </row>
    <row r="423" spans="1:6" ht="15.6" x14ac:dyDescent="0.3">
      <c r="A423" s="84" t="s">
        <v>1118</v>
      </c>
      <c r="B423" s="62">
        <v>0.72916666666666663</v>
      </c>
      <c r="C423" s="45" t="s">
        <v>1206</v>
      </c>
      <c r="D423" s="45" t="s">
        <v>1302</v>
      </c>
      <c r="E423" s="45" t="s">
        <v>42</v>
      </c>
      <c r="F423" s="107">
        <v>1</v>
      </c>
    </row>
    <row r="424" spans="1:6" ht="15.6" x14ac:dyDescent="0.3">
      <c r="A424" s="84" t="s">
        <v>1118</v>
      </c>
      <c r="B424" s="62">
        <v>0.72916666666666663</v>
      </c>
      <c r="C424" s="45" t="s">
        <v>1117</v>
      </c>
      <c r="D424" s="45" t="s">
        <v>1302</v>
      </c>
      <c r="E424" s="45" t="s">
        <v>544</v>
      </c>
      <c r="F424" s="107">
        <v>1</v>
      </c>
    </row>
    <row r="425" spans="1:6" ht="15.6" x14ac:dyDescent="0.3">
      <c r="A425" s="84" t="s">
        <v>1118</v>
      </c>
      <c r="B425" s="62">
        <v>0.72916666666666663</v>
      </c>
      <c r="C425" s="45" t="s">
        <v>1142</v>
      </c>
      <c r="D425" s="45" t="s">
        <v>1302</v>
      </c>
      <c r="E425" s="45" t="s">
        <v>303</v>
      </c>
      <c r="F425" s="107">
        <v>1</v>
      </c>
    </row>
    <row r="426" spans="1:6" ht="15.6" x14ac:dyDescent="0.3">
      <c r="A426" s="84" t="s">
        <v>1118</v>
      </c>
      <c r="B426" s="62">
        <v>0.72916666666666663</v>
      </c>
      <c r="C426" s="45" t="s">
        <v>1197</v>
      </c>
      <c r="D426" s="45" t="s">
        <v>1302</v>
      </c>
      <c r="E426" s="45" t="s">
        <v>216</v>
      </c>
      <c r="F426" s="107">
        <v>1</v>
      </c>
    </row>
    <row r="427" spans="1:6" ht="15.6" x14ac:dyDescent="0.3">
      <c r="A427" s="84" t="s">
        <v>1118</v>
      </c>
      <c r="B427" s="62">
        <v>0.72916666666666663</v>
      </c>
      <c r="C427" s="45" t="s">
        <v>1176</v>
      </c>
      <c r="D427" s="45" t="s">
        <v>1342</v>
      </c>
      <c r="E427" s="45" t="s">
        <v>158</v>
      </c>
      <c r="F427" s="107">
        <v>1</v>
      </c>
    </row>
    <row r="428" spans="1:6" ht="15.6" x14ac:dyDescent="0.3">
      <c r="A428" s="84" t="s">
        <v>1118</v>
      </c>
      <c r="B428" s="62">
        <v>0.72916666666666663</v>
      </c>
      <c r="C428" s="45" t="s">
        <v>1139</v>
      </c>
      <c r="D428" s="45" t="s">
        <v>1287</v>
      </c>
      <c r="E428" s="45" t="s">
        <v>553</v>
      </c>
      <c r="F428" s="107">
        <v>1</v>
      </c>
    </row>
    <row r="429" spans="1:6" ht="15.6" x14ac:dyDescent="0.3">
      <c r="A429" s="84" t="s">
        <v>1118</v>
      </c>
      <c r="B429" s="62">
        <v>0.72916666666666663</v>
      </c>
      <c r="C429" s="45" t="s">
        <v>1139</v>
      </c>
      <c r="D429" s="45" t="s">
        <v>1287</v>
      </c>
      <c r="E429" s="45" t="s">
        <v>249</v>
      </c>
      <c r="F429" s="107">
        <v>1</v>
      </c>
    </row>
    <row r="430" spans="1:6" ht="15.6" x14ac:dyDescent="0.3">
      <c r="A430" s="84" t="s">
        <v>1118</v>
      </c>
      <c r="B430" s="62">
        <v>0.72916666666666663</v>
      </c>
      <c r="C430" s="45" t="s">
        <v>1211</v>
      </c>
      <c r="D430" s="45" t="s">
        <v>1302</v>
      </c>
      <c r="E430" s="45" t="s">
        <v>249</v>
      </c>
      <c r="F430" s="107">
        <v>1</v>
      </c>
    </row>
    <row r="431" spans="1:6" ht="15.6" x14ac:dyDescent="0.3">
      <c r="A431" s="84" t="s">
        <v>1118</v>
      </c>
      <c r="B431" s="62">
        <v>0.72916666666666663</v>
      </c>
      <c r="C431" s="45" t="s">
        <v>1211</v>
      </c>
      <c r="D431" s="45" t="s">
        <v>1302</v>
      </c>
      <c r="E431" s="45" t="s">
        <v>303</v>
      </c>
      <c r="F431" s="107">
        <v>1</v>
      </c>
    </row>
    <row r="432" spans="1:6" ht="15.6" x14ac:dyDescent="0.3">
      <c r="A432" s="84" t="s">
        <v>1118</v>
      </c>
      <c r="B432" s="62">
        <v>0.72916666666666663</v>
      </c>
      <c r="C432" s="45" t="s">
        <v>1145</v>
      </c>
      <c r="D432" s="45" t="s">
        <v>1287</v>
      </c>
      <c r="E432" s="45" t="s">
        <v>734</v>
      </c>
      <c r="F432" s="107">
        <v>1</v>
      </c>
    </row>
    <row r="433" spans="1:6" ht="15.6" x14ac:dyDescent="0.3">
      <c r="A433" s="84" t="s">
        <v>1118</v>
      </c>
      <c r="B433" s="62">
        <v>0.72916666666666663</v>
      </c>
      <c r="C433" s="45" t="s">
        <v>1145</v>
      </c>
      <c r="D433" s="45" t="s">
        <v>1287</v>
      </c>
      <c r="E433" s="45" t="s">
        <v>670</v>
      </c>
      <c r="F433" s="107">
        <v>1</v>
      </c>
    </row>
    <row r="434" spans="1:6" ht="15.6" x14ac:dyDescent="0.3">
      <c r="A434" s="84" t="s">
        <v>1118</v>
      </c>
      <c r="B434" s="62">
        <v>0.72916666666666663</v>
      </c>
      <c r="C434" s="45" t="s">
        <v>1195</v>
      </c>
      <c r="D434" s="45" t="s">
        <v>1302</v>
      </c>
      <c r="E434" s="45" t="s">
        <v>761</v>
      </c>
      <c r="F434" s="107">
        <v>1</v>
      </c>
    </row>
    <row r="435" spans="1:6" ht="15.6" x14ac:dyDescent="0.3">
      <c r="A435" s="84" t="s">
        <v>1118</v>
      </c>
      <c r="B435" s="62">
        <v>0.72916666666666663</v>
      </c>
      <c r="C435" s="45" t="s">
        <v>1184</v>
      </c>
      <c r="D435" s="45" t="s">
        <v>1342</v>
      </c>
      <c r="E435" s="45" t="s">
        <v>318</v>
      </c>
      <c r="F435" s="107">
        <v>1</v>
      </c>
    </row>
    <row r="436" spans="1:6" ht="15.6" x14ac:dyDescent="0.3">
      <c r="A436" s="84" t="s">
        <v>1118</v>
      </c>
      <c r="B436" s="62">
        <v>0.72916666666666663</v>
      </c>
      <c r="C436" s="45" t="s">
        <v>1324</v>
      </c>
      <c r="D436" s="45" t="s">
        <v>1287</v>
      </c>
      <c r="E436" s="45" t="s">
        <v>176</v>
      </c>
      <c r="F436" s="107">
        <v>1</v>
      </c>
    </row>
    <row r="437" spans="1:6" ht="15.6" x14ac:dyDescent="0.3">
      <c r="A437" s="84" t="s">
        <v>1118</v>
      </c>
      <c r="B437" s="62">
        <v>0.72916666666666663</v>
      </c>
      <c r="C437" s="45" t="s">
        <v>1324</v>
      </c>
      <c r="D437" s="45" t="s">
        <v>1287</v>
      </c>
      <c r="E437" s="45" t="s">
        <v>831</v>
      </c>
      <c r="F437" s="107">
        <v>1</v>
      </c>
    </row>
    <row r="438" spans="1:6" ht="15.6" x14ac:dyDescent="0.3">
      <c r="A438" s="84" t="s">
        <v>1118</v>
      </c>
      <c r="B438" s="62">
        <v>0.72916666666666663</v>
      </c>
      <c r="C438" s="45" t="s">
        <v>1204</v>
      </c>
      <c r="D438" s="45" t="s">
        <v>1232</v>
      </c>
      <c r="E438" s="45" t="s">
        <v>431</v>
      </c>
      <c r="F438" s="107">
        <v>1</v>
      </c>
    </row>
    <row r="439" spans="1:6" ht="15.6" x14ac:dyDescent="0.3">
      <c r="A439" s="84" t="s">
        <v>1118</v>
      </c>
      <c r="B439" s="62">
        <v>0.72916666666666663</v>
      </c>
      <c r="C439" s="45" t="s">
        <v>1154</v>
      </c>
      <c r="D439" s="45" t="s">
        <v>1842</v>
      </c>
      <c r="E439" s="45" t="s">
        <v>414</v>
      </c>
      <c r="F439" s="107">
        <v>1</v>
      </c>
    </row>
    <row r="440" spans="1:6" ht="15.6" x14ac:dyDescent="0.3">
      <c r="A440" s="84" t="s">
        <v>1118</v>
      </c>
      <c r="B440" s="62">
        <v>0.72916666666666663</v>
      </c>
      <c r="C440" s="45" t="s">
        <v>1194</v>
      </c>
      <c r="D440" s="45" t="s">
        <v>1842</v>
      </c>
      <c r="E440" s="45" t="s">
        <v>892</v>
      </c>
      <c r="F440" s="107">
        <v>1</v>
      </c>
    </row>
    <row r="441" spans="1:6" ht="15.6" x14ac:dyDescent="0.3">
      <c r="A441" s="84" t="s">
        <v>1118</v>
      </c>
      <c r="B441" s="62">
        <v>0.72916666666666663</v>
      </c>
      <c r="C441" s="45" t="s">
        <v>1160</v>
      </c>
      <c r="D441" s="45" t="s">
        <v>1302</v>
      </c>
      <c r="E441" s="45" t="s">
        <v>683</v>
      </c>
      <c r="F441" s="107">
        <v>1</v>
      </c>
    </row>
    <row r="442" spans="1:6" ht="15.6" x14ac:dyDescent="0.3">
      <c r="A442" s="84" t="s">
        <v>1118</v>
      </c>
      <c r="B442" s="62">
        <v>0.72916666666666663</v>
      </c>
      <c r="C442" s="45" t="s">
        <v>1222</v>
      </c>
      <c r="D442" s="45" t="s">
        <v>1332</v>
      </c>
      <c r="E442" s="45" t="s">
        <v>152</v>
      </c>
      <c r="F442" s="107">
        <v>1</v>
      </c>
    </row>
    <row r="443" spans="1:6" ht="15.6" x14ac:dyDescent="0.3">
      <c r="A443" s="84" t="s">
        <v>1118</v>
      </c>
      <c r="B443" s="62">
        <v>0.72916666666666663</v>
      </c>
      <c r="C443" s="45" t="s">
        <v>1222</v>
      </c>
      <c r="D443" s="45" t="s">
        <v>1332</v>
      </c>
      <c r="E443" s="45" t="s">
        <v>912</v>
      </c>
      <c r="F443" s="107">
        <v>1</v>
      </c>
    </row>
    <row r="444" spans="1:6" ht="15.6" x14ac:dyDescent="0.3">
      <c r="A444" s="84" t="s">
        <v>1118</v>
      </c>
      <c r="B444" s="62">
        <v>0.72916666666666663</v>
      </c>
      <c r="C444" s="45" t="s">
        <v>1203</v>
      </c>
      <c r="D444" s="45" t="s">
        <v>1232</v>
      </c>
      <c r="E444" s="45" t="s">
        <v>713</v>
      </c>
      <c r="F444" s="107">
        <v>1</v>
      </c>
    </row>
    <row r="445" spans="1:6" ht="15.6" x14ac:dyDescent="0.3">
      <c r="A445" s="84" t="s">
        <v>1118</v>
      </c>
      <c r="B445" s="62">
        <v>0.72916666666666663</v>
      </c>
      <c r="C445" s="45" t="s">
        <v>1203</v>
      </c>
      <c r="D445" s="45" t="s">
        <v>1232</v>
      </c>
      <c r="E445" s="45" t="s">
        <v>255</v>
      </c>
      <c r="F445" s="107">
        <v>1</v>
      </c>
    </row>
    <row r="446" spans="1:6" ht="15.6" x14ac:dyDescent="0.3">
      <c r="A446" s="84" t="s">
        <v>1118</v>
      </c>
      <c r="B446" s="62">
        <v>0.72916666666666663</v>
      </c>
      <c r="C446" s="45" t="s">
        <v>1150</v>
      </c>
      <c r="D446" s="45" t="s">
        <v>1302</v>
      </c>
      <c r="E446" s="45" t="s">
        <v>977</v>
      </c>
      <c r="F446" s="107">
        <v>1</v>
      </c>
    </row>
    <row r="447" spans="1:6" ht="15.6" x14ac:dyDescent="0.3">
      <c r="A447" s="84" t="s">
        <v>1118</v>
      </c>
      <c r="B447" s="62">
        <v>0.72916666666666663</v>
      </c>
      <c r="C447" s="45" t="s">
        <v>1178</v>
      </c>
      <c r="D447" s="45" t="s">
        <v>1332</v>
      </c>
      <c r="E447" s="45" t="s">
        <v>544</v>
      </c>
      <c r="F447" s="107">
        <v>1</v>
      </c>
    </row>
    <row r="448" spans="1:6" ht="15.6" x14ac:dyDescent="0.3">
      <c r="A448" s="84" t="s">
        <v>1118</v>
      </c>
      <c r="B448" s="62">
        <v>0.72916666666666663</v>
      </c>
      <c r="C448" s="45" t="s">
        <v>1173</v>
      </c>
      <c r="D448" s="45" t="s">
        <v>1287</v>
      </c>
      <c r="E448" s="45" t="s">
        <v>868</v>
      </c>
      <c r="F448" s="107">
        <v>1</v>
      </c>
    </row>
    <row r="449" spans="1:6" ht="15.6" x14ac:dyDescent="0.3">
      <c r="A449" s="84" t="s">
        <v>1118</v>
      </c>
      <c r="B449" s="62">
        <v>0.72916666666666663</v>
      </c>
      <c r="C449" s="45" t="s">
        <v>1173</v>
      </c>
      <c r="D449" s="45" t="s">
        <v>1287</v>
      </c>
      <c r="E449" s="45" t="s">
        <v>975</v>
      </c>
      <c r="F449" s="107">
        <v>1</v>
      </c>
    </row>
    <row r="450" spans="1:6" ht="15.6" x14ac:dyDescent="0.3">
      <c r="A450" s="84" t="s">
        <v>1118</v>
      </c>
      <c r="B450" s="62">
        <v>0.72916666666666663</v>
      </c>
      <c r="C450" s="45" t="s">
        <v>1187</v>
      </c>
      <c r="D450" s="45" t="s">
        <v>1342</v>
      </c>
      <c r="E450" s="45" t="s">
        <v>230</v>
      </c>
      <c r="F450" s="107">
        <v>1</v>
      </c>
    </row>
    <row r="451" spans="1:6" ht="15.6" x14ac:dyDescent="0.3">
      <c r="A451" s="84" t="s">
        <v>1118</v>
      </c>
      <c r="B451" s="62">
        <v>0.79166666666666663</v>
      </c>
      <c r="C451" s="45" t="s">
        <v>1213</v>
      </c>
      <c r="D451" s="45" t="s">
        <v>1342</v>
      </c>
      <c r="E451" s="45" t="s">
        <v>152</v>
      </c>
      <c r="F451" s="107">
        <v>1</v>
      </c>
    </row>
    <row r="452" spans="1:6" ht="15.6" x14ac:dyDescent="0.3">
      <c r="A452" s="84" t="s">
        <v>1118</v>
      </c>
      <c r="B452" s="62">
        <v>0.79166666666666663</v>
      </c>
      <c r="C452" s="45" t="s">
        <v>1127</v>
      </c>
      <c r="D452" s="45" t="s">
        <v>1287</v>
      </c>
      <c r="E452" s="45" t="s">
        <v>773</v>
      </c>
      <c r="F452" s="107">
        <v>1</v>
      </c>
    </row>
    <row r="453" spans="1:6" ht="15.6" x14ac:dyDescent="0.3">
      <c r="A453" s="84" t="s">
        <v>1118</v>
      </c>
      <c r="B453" s="62">
        <v>0.79166666666666663</v>
      </c>
      <c r="C453" s="45" t="s">
        <v>1117</v>
      </c>
      <c r="D453" s="45" t="s">
        <v>1302</v>
      </c>
      <c r="E453" s="45" t="s">
        <v>831</v>
      </c>
      <c r="F453" s="107">
        <v>1</v>
      </c>
    </row>
    <row r="454" spans="1:6" ht="15.6" x14ac:dyDescent="0.3">
      <c r="A454" s="84" t="s">
        <v>1118</v>
      </c>
      <c r="B454" s="62">
        <v>0.79166666666666663</v>
      </c>
      <c r="C454" s="45" t="s">
        <v>1142</v>
      </c>
      <c r="D454" s="45" t="s">
        <v>1302</v>
      </c>
      <c r="E454" s="45" t="s">
        <v>1096</v>
      </c>
      <c r="F454" s="107">
        <v>1</v>
      </c>
    </row>
    <row r="455" spans="1:6" ht="15.6" x14ac:dyDescent="0.3">
      <c r="A455" s="84" t="s">
        <v>1118</v>
      </c>
      <c r="B455" s="62">
        <v>0.79166666666666663</v>
      </c>
      <c r="C455" s="45" t="s">
        <v>1197</v>
      </c>
      <c r="D455" s="45" t="s">
        <v>1302</v>
      </c>
      <c r="E455" s="45" t="s">
        <v>173</v>
      </c>
      <c r="F455" s="107">
        <v>1</v>
      </c>
    </row>
    <row r="456" spans="1:6" ht="15.6" x14ac:dyDescent="0.3">
      <c r="A456" s="84" t="s">
        <v>1118</v>
      </c>
      <c r="B456" s="62">
        <v>0.79166666666666663</v>
      </c>
      <c r="C456" s="45" t="s">
        <v>1176</v>
      </c>
      <c r="D456" s="45" t="s">
        <v>1342</v>
      </c>
      <c r="E456" s="45" t="s">
        <v>1096</v>
      </c>
      <c r="F456" s="107">
        <v>1</v>
      </c>
    </row>
    <row r="457" spans="1:6" ht="15.6" x14ac:dyDescent="0.3">
      <c r="A457" s="84" t="s">
        <v>1118</v>
      </c>
      <c r="B457" s="62">
        <v>0.79166666666666663</v>
      </c>
      <c r="C457" s="45" t="s">
        <v>1139</v>
      </c>
      <c r="D457" s="45" t="s">
        <v>1287</v>
      </c>
      <c r="E457" s="45" t="s">
        <v>874</v>
      </c>
      <c r="F457" s="107">
        <v>1</v>
      </c>
    </row>
    <row r="458" spans="1:6" ht="15.6" x14ac:dyDescent="0.3">
      <c r="A458" s="84" t="s">
        <v>1118</v>
      </c>
      <c r="B458" s="62">
        <v>0.79166666666666663</v>
      </c>
      <c r="C458" s="45" t="s">
        <v>1205</v>
      </c>
      <c r="D458" s="45" t="s">
        <v>1232</v>
      </c>
      <c r="E458" s="45" t="s">
        <v>158</v>
      </c>
      <c r="F458" s="107">
        <v>1</v>
      </c>
    </row>
    <row r="459" spans="1:6" ht="15.6" x14ac:dyDescent="0.3">
      <c r="A459" s="84" t="s">
        <v>1118</v>
      </c>
      <c r="B459" s="62">
        <v>0.79166666666666663</v>
      </c>
      <c r="C459" s="45" t="s">
        <v>1205</v>
      </c>
      <c r="D459" s="45" t="s">
        <v>1232</v>
      </c>
      <c r="E459" s="45" t="s">
        <v>670</v>
      </c>
      <c r="F459" s="107">
        <v>1</v>
      </c>
    </row>
    <row r="460" spans="1:6" ht="15.6" x14ac:dyDescent="0.3">
      <c r="A460" s="84" t="s">
        <v>1118</v>
      </c>
      <c r="B460" s="62">
        <v>0.79166666666666663</v>
      </c>
      <c r="C460" s="45" t="s">
        <v>1145</v>
      </c>
      <c r="D460" s="45" t="s">
        <v>1287</v>
      </c>
      <c r="E460" s="45" t="s">
        <v>411</v>
      </c>
      <c r="F460" s="107">
        <v>1</v>
      </c>
    </row>
    <row r="461" spans="1:6" ht="15.6" x14ac:dyDescent="0.3">
      <c r="A461" s="84" t="s">
        <v>1118</v>
      </c>
      <c r="B461" s="62">
        <v>0.79166666666666663</v>
      </c>
      <c r="C461" s="45" t="s">
        <v>1195</v>
      </c>
      <c r="D461" s="45" t="s">
        <v>1302</v>
      </c>
      <c r="E461" s="45" t="s">
        <v>737</v>
      </c>
      <c r="F461" s="107">
        <v>1</v>
      </c>
    </row>
    <row r="462" spans="1:6" ht="15.6" x14ac:dyDescent="0.3">
      <c r="A462" s="84" t="s">
        <v>1118</v>
      </c>
      <c r="B462" s="62">
        <v>0.79166666666666663</v>
      </c>
      <c r="C462" s="45" t="s">
        <v>1184</v>
      </c>
      <c r="D462" s="45" t="s">
        <v>1342</v>
      </c>
      <c r="E462" s="45" t="s">
        <v>975</v>
      </c>
      <c r="F462" s="107">
        <v>1</v>
      </c>
    </row>
    <row r="463" spans="1:6" ht="15.6" x14ac:dyDescent="0.3">
      <c r="A463" s="84" t="s">
        <v>1118</v>
      </c>
      <c r="B463" s="62">
        <v>0.79166666666666663</v>
      </c>
      <c r="C463" s="45" t="s">
        <v>1324</v>
      </c>
      <c r="D463" s="45" t="s">
        <v>1287</v>
      </c>
      <c r="E463" s="45" t="s">
        <v>647</v>
      </c>
      <c r="F463" s="107">
        <v>1</v>
      </c>
    </row>
    <row r="464" spans="1:6" ht="15.6" x14ac:dyDescent="0.3">
      <c r="A464" s="84" t="s">
        <v>1118</v>
      </c>
      <c r="B464" s="62">
        <v>0.79166666666666663</v>
      </c>
      <c r="C464" s="45" t="s">
        <v>1324</v>
      </c>
      <c r="D464" s="45" t="s">
        <v>1287</v>
      </c>
      <c r="E464" s="45" t="s">
        <v>95</v>
      </c>
      <c r="F464" s="107">
        <v>1</v>
      </c>
    </row>
    <row r="465" spans="1:6" ht="15.6" x14ac:dyDescent="0.3">
      <c r="A465" s="84" t="s">
        <v>1118</v>
      </c>
      <c r="B465" s="62">
        <v>0.79166666666666663</v>
      </c>
      <c r="C465" s="45" t="s">
        <v>1204</v>
      </c>
      <c r="D465" s="45" t="s">
        <v>1232</v>
      </c>
      <c r="E465" s="45" t="s">
        <v>447</v>
      </c>
      <c r="F465" s="107">
        <v>1</v>
      </c>
    </row>
    <row r="466" spans="1:6" ht="15.6" x14ac:dyDescent="0.3">
      <c r="A466" s="84" t="s">
        <v>1118</v>
      </c>
      <c r="B466" s="62">
        <v>0.79166666666666663</v>
      </c>
      <c r="C466" s="45" t="s">
        <v>1154</v>
      </c>
      <c r="D466" s="45" t="s">
        <v>1842</v>
      </c>
      <c r="E466" s="45" t="s">
        <v>526</v>
      </c>
      <c r="F466" s="107">
        <v>1</v>
      </c>
    </row>
    <row r="467" spans="1:6" ht="15.6" x14ac:dyDescent="0.3">
      <c r="A467" s="84" t="s">
        <v>1118</v>
      </c>
      <c r="B467" s="62">
        <v>0.79166666666666663</v>
      </c>
      <c r="C467" s="45" t="s">
        <v>1154</v>
      </c>
      <c r="D467" s="45" t="s">
        <v>1842</v>
      </c>
      <c r="E467" s="45" t="s">
        <v>95</v>
      </c>
      <c r="F467" s="107">
        <v>1</v>
      </c>
    </row>
    <row r="468" spans="1:6" ht="15.6" x14ac:dyDescent="0.3">
      <c r="A468" s="84" t="s">
        <v>1118</v>
      </c>
      <c r="B468" s="62">
        <v>0.79166666666666663</v>
      </c>
      <c r="C468" s="45" t="s">
        <v>1194</v>
      </c>
      <c r="D468" s="45" t="s">
        <v>1842</v>
      </c>
      <c r="E468" s="45" t="s">
        <v>874</v>
      </c>
      <c r="F468" s="107">
        <v>1</v>
      </c>
    </row>
    <row r="469" spans="1:6" ht="15.6" x14ac:dyDescent="0.3">
      <c r="A469" s="84" t="s">
        <v>1118</v>
      </c>
      <c r="B469" s="62">
        <v>0.79166666666666663</v>
      </c>
      <c r="C469" s="45" t="s">
        <v>1222</v>
      </c>
      <c r="D469" s="45" t="s">
        <v>1332</v>
      </c>
      <c r="E469" s="45" t="s">
        <v>262</v>
      </c>
      <c r="F469" s="107">
        <v>1</v>
      </c>
    </row>
    <row r="470" spans="1:6" ht="15.6" x14ac:dyDescent="0.3">
      <c r="A470" s="84" t="s">
        <v>1118</v>
      </c>
      <c r="B470" s="62">
        <v>0.79166666666666663</v>
      </c>
      <c r="C470" s="45" t="s">
        <v>1203</v>
      </c>
      <c r="D470" s="45" t="s">
        <v>1232</v>
      </c>
      <c r="E470" s="45" t="s">
        <v>544</v>
      </c>
      <c r="F470" s="107">
        <v>1</v>
      </c>
    </row>
    <row r="471" spans="1:6" ht="15.6" x14ac:dyDescent="0.3">
      <c r="A471" s="84" t="s">
        <v>1118</v>
      </c>
      <c r="B471" s="62">
        <v>0.79166666666666663</v>
      </c>
      <c r="C471" s="45" t="s">
        <v>1178</v>
      </c>
      <c r="D471" s="45" t="s">
        <v>1332</v>
      </c>
      <c r="E471" s="45" t="s">
        <v>818</v>
      </c>
      <c r="F471" s="107">
        <v>1</v>
      </c>
    </row>
    <row r="472" spans="1:6" ht="15.6" x14ac:dyDescent="0.3">
      <c r="A472" s="84" t="s">
        <v>1118</v>
      </c>
      <c r="B472" s="62">
        <v>0.79166666666666663</v>
      </c>
      <c r="C472" s="45" t="s">
        <v>1178</v>
      </c>
      <c r="D472" s="45" t="s">
        <v>1332</v>
      </c>
      <c r="E472" s="45" t="s">
        <v>318</v>
      </c>
      <c r="F472" s="107">
        <v>1</v>
      </c>
    </row>
    <row r="473" spans="1:6" ht="15.6" x14ac:dyDescent="0.3">
      <c r="A473" s="84" t="s">
        <v>1118</v>
      </c>
      <c r="B473" s="62">
        <v>0.79166666666666663</v>
      </c>
      <c r="C473" s="45" t="s">
        <v>1173</v>
      </c>
      <c r="D473" s="45" t="s">
        <v>1287</v>
      </c>
      <c r="E473" s="45" t="s">
        <v>713</v>
      </c>
      <c r="F473" s="107">
        <v>1</v>
      </c>
    </row>
    <row r="474" spans="1:6" ht="15.6" x14ac:dyDescent="0.3">
      <c r="A474" s="84" t="s">
        <v>1118</v>
      </c>
      <c r="B474" s="62">
        <v>0.79166666666666663</v>
      </c>
      <c r="C474" s="45" t="s">
        <v>1173</v>
      </c>
      <c r="D474" s="45" t="s">
        <v>1287</v>
      </c>
      <c r="E474" s="45" t="s">
        <v>840</v>
      </c>
      <c r="F474" s="107">
        <v>1</v>
      </c>
    </row>
    <row r="475" spans="1:6" ht="15.6" x14ac:dyDescent="0.3">
      <c r="A475" s="84" t="s">
        <v>1118</v>
      </c>
      <c r="B475" s="62">
        <v>0.79166666666666663</v>
      </c>
      <c r="C475" s="45" t="s">
        <v>1187</v>
      </c>
      <c r="D475" s="45" t="s">
        <v>1342</v>
      </c>
      <c r="E475" s="45" t="s">
        <v>734</v>
      </c>
      <c r="F475" s="107">
        <v>1</v>
      </c>
    </row>
    <row r="476" spans="1:6" ht="15.6" x14ac:dyDescent="0.3">
      <c r="A476" s="84" t="s">
        <v>1118</v>
      </c>
      <c r="B476" s="62">
        <v>0.76041666666666663</v>
      </c>
      <c r="C476" s="45" t="s">
        <v>1213</v>
      </c>
      <c r="D476" s="45" t="s">
        <v>1342</v>
      </c>
      <c r="E476" s="45" t="s">
        <v>874</v>
      </c>
      <c r="F476" s="107">
        <v>1</v>
      </c>
    </row>
    <row r="477" spans="1:6" ht="15.6" x14ac:dyDescent="0.3">
      <c r="A477" s="84" t="s">
        <v>1118</v>
      </c>
      <c r="B477" s="62">
        <v>0.76041666666666663</v>
      </c>
      <c r="C477" s="45" t="s">
        <v>1138</v>
      </c>
      <c r="D477" s="45" t="s">
        <v>1287</v>
      </c>
      <c r="E477" s="45" t="s">
        <v>42</v>
      </c>
      <c r="F477" s="107">
        <v>1</v>
      </c>
    </row>
    <row r="478" spans="1:6" ht="15.6" x14ac:dyDescent="0.3">
      <c r="A478" s="84" t="s">
        <v>1118</v>
      </c>
      <c r="B478" s="62">
        <v>0.76041666666666663</v>
      </c>
      <c r="C478" s="45" t="s">
        <v>1138</v>
      </c>
      <c r="D478" s="45" t="s">
        <v>1287</v>
      </c>
      <c r="E478" s="45" t="s">
        <v>761</v>
      </c>
      <c r="F478" s="107">
        <v>1</v>
      </c>
    </row>
    <row r="479" spans="1:6" ht="15.6" x14ac:dyDescent="0.3">
      <c r="A479" s="84" t="s">
        <v>1118</v>
      </c>
      <c r="B479" s="62">
        <v>0.76041666666666663</v>
      </c>
      <c r="C479" s="45" t="s">
        <v>1127</v>
      </c>
      <c r="D479" s="45" t="s">
        <v>1287</v>
      </c>
      <c r="E479" s="45" t="s">
        <v>414</v>
      </c>
      <c r="F479" s="107">
        <v>1</v>
      </c>
    </row>
    <row r="480" spans="1:6" ht="15.6" x14ac:dyDescent="0.3">
      <c r="A480" s="84" t="s">
        <v>1118</v>
      </c>
      <c r="B480" s="62">
        <v>0.76041666666666663</v>
      </c>
      <c r="C480" s="45" t="s">
        <v>1122</v>
      </c>
      <c r="D480" s="45" t="s">
        <v>1287</v>
      </c>
      <c r="E480" s="45" t="s">
        <v>173</v>
      </c>
      <c r="F480" s="107">
        <v>1</v>
      </c>
    </row>
    <row r="481" spans="1:6" ht="15.6" x14ac:dyDescent="0.3">
      <c r="A481" s="84" t="s">
        <v>1118</v>
      </c>
      <c r="B481" s="62">
        <v>0.76041666666666663</v>
      </c>
      <c r="C481" s="45" t="s">
        <v>1122</v>
      </c>
      <c r="D481" s="45" t="s">
        <v>1287</v>
      </c>
      <c r="E481" s="45" t="s">
        <v>737</v>
      </c>
      <c r="F481" s="107">
        <v>1</v>
      </c>
    </row>
    <row r="482" spans="1:6" ht="15.6" x14ac:dyDescent="0.3">
      <c r="A482" s="84" t="s">
        <v>1118</v>
      </c>
      <c r="B482" s="62">
        <v>0.76041666666666663</v>
      </c>
      <c r="C482" s="45" t="s">
        <v>1206</v>
      </c>
      <c r="D482" s="45" t="s">
        <v>1302</v>
      </c>
      <c r="E482" s="45" t="s">
        <v>725</v>
      </c>
      <c r="F482" s="107">
        <v>1</v>
      </c>
    </row>
    <row r="483" spans="1:6" ht="15.6" x14ac:dyDescent="0.3">
      <c r="A483" s="84" t="s">
        <v>1118</v>
      </c>
      <c r="B483" s="62">
        <v>0.76041666666666663</v>
      </c>
      <c r="C483" s="45" t="s">
        <v>1117</v>
      </c>
      <c r="D483" s="45" t="s">
        <v>1302</v>
      </c>
      <c r="E483" s="45" t="s">
        <v>414</v>
      </c>
      <c r="F483" s="107">
        <v>1</v>
      </c>
    </row>
    <row r="484" spans="1:6" ht="15.6" x14ac:dyDescent="0.3">
      <c r="A484" s="84" t="s">
        <v>1118</v>
      </c>
      <c r="B484" s="62">
        <v>0.76041666666666663</v>
      </c>
      <c r="C484" s="45" t="s">
        <v>1142</v>
      </c>
      <c r="D484" s="45" t="s">
        <v>1302</v>
      </c>
      <c r="E484" s="45" t="s">
        <v>249</v>
      </c>
      <c r="F484" s="107">
        <v>1</v>
      </c>
    </row>
    <row r="485" spans="1:6" ht="15.6" x14ac:dyDescent="0.3">
      <c r="A485" s="84" t="s">
        <v>1118</v>
      </c>
      <c r="B485" s="62">
        <v>0.76041666666666663</v>
      </c>
      <c r="C485" s="45" t="s">
        <v>1142</v>
      </c>
      <c r="D485" s="45" t="s">
        <v>1302</v>
      </c>
      <c r="E485" s="45" t="s">
        <v>95</v>
      </c>
      <c r="F485" s="107">
        <v>1</v>
      </c>
    </row>
    <row r="486" spans="1:6" ht="15.6" x14ac:dyDescent="0.3">
      <c r="A486" s="84" t="s">
        <v>1118</v>
      </c>
      <c r="B486" s="62">
        <v>0.76041666666666663</v>
      </c>
      <c r="C486" s="45" t="s">
        <v>1197</v>
      </c>
      <c r="D486" s="45" t="s">
        <v>1302</v>
      </c>
      <c r="E486" s="45" t="s">
        <v>761</v>
      </c>
      <c r="F486" s="107">
        <v>1</v>
      </c>
    </row>
    <row r="487" spans="1:6" ht="15.6" x14ac:dyDescent="0.3">
      <c r="A487" s="84" t="s">
        <v>1118</v>
      </c>
      <c r="B487" s="62">
        <v>0.76041666666666663</v>
      </c>
      <c r="C487" s="45" t="s">
        <v>1176</v>
      </c>
      <c r="D487" s="45" t="s">
        <v>1342</v>
      </c>
      <c r="E487" s="45" t="s">
        <v>713</v>
      </c>
      <c r="F487" s="107">
        <v>1</v>
      </c>
    </row>
    <row r="488" spans="1:6" ht="15.6" x14ac:dyDescent="0.3">
      <c r="A488" s="84" t="s">
        <v>1118</v>
      </c>
      <c r="B488" s="62">
        <v>0.76041666666666663</v>
      </c>
      <c r="C488" s="45" t="s">
        <v>1139</v>
      </c>
      <c r="D488" s="45" t="s">
        <v>1287</v>
      </c>
      <c r="E488" s="45" t="s">
        <v>158</v>
      </c>
      <c r="F488" s="107">
        <v>1</v>
      </c>
    </row>
    <row r="489" spans="1:6" ht="15.6" x14ac:dyDescent="0.3">
      <c r="A489" s="84" t="s">
        <v>1118</v>
      </c>
      <c r="B489" s="62">
        <v>0.76041666666666663</v>
      </c>
      <c r="C489" s="45" t="s">
        <v>1139</v>
      </c>
      <c r="D489" s="45" t="s">
        <v>1287</v>
      </c>
      <c r="E489" s="45" t="s">
        <v>1096</v>
      </c>
      <c r="F489" s="107">
        <v>1</v>
      </c>
    </row>
    <row r="490" spans="1:6" ht="15.6" x14ac:dyDescent="0.3">
      <c r="A490" s="84" t="s">
        <v>1118</v>
      </c>
      <c r="B490" s="62">
        <v>0.76041666666666663</v>
      </c>
      <c r="C490" s="45" t="s">
        <v>1139</v>
      </c>
      <c r="D490" s="45" t="s">
        <v>1287</v>
      </c>
      <c r="E490" s="45" t="s">
        <v>255</v>
      </c>
      <c r="F490" s="107">
        <v>1</v>
      </c>
    </row>
    <row r="491" spans="1:6" ht="15.6" x14ac:dyDescent="0.3">
      <c r="A491" s="84" t="s">
        <v>1118</v>
      </c>
      <c r="B491" s="62">
        <v>0.76041666666666663</v>
      </c>
      <c r="C491" s="45" t="s">
        <v>1205</v>
      </c>
      <c r="D491" s="45" t="s">
        <v>1232</v>
      </c>
      <c r="E491" s="45" t="s">
        <v>861</v>
      </c>
      <c r="F491" s="107">
        <v>1</v>
      </c>
    </row>
    <row r="492" spans="1:6" ht="15.6" x14ac:dyDescent="0.3">
      <c r="A492" s="84" t="s">
        <v>1118</v>
      </c>
      <c r="B492" s="62">
        <v>0.76041666666666663</v>
      </c>
      <c r="C492" s="45" t="s">
        <v>1132</v>
      </c>
      <c r="D492" s="45" t="s">
        <v>1302</v>
      </c>
      <c r="E492" s="45" t="s">
        <v>152</v>
      </c>
      <c r="F492" s="107">
        <v>1</v>
      </c>
    </row>
    <row r="493" spans="1:6" ht="15.6" x14ac:dyDescent="0.3">
      <c r="A493" s="84" t="s">
        <v>1118</v>
      </c>
      <c r="B493" s="62">
        <v>0.76041666666666663</v>
      </c>
      <c r="C493" s="45" t="s">
        <v>1132</v>
      </c>
      <c r="D493" s="45" t="s">
        <v>1302</v>
      </c>
      <c r="E493" s="45" t="s">
        <v>526</v>
      </c>
      <c r="F493" s="107">
        <v>1</v>
      </c>
    </row>
    <row r="494" spans="1:6" ht="15.6" x14ac:dyDescent="0.3">
      <c r="A494" s="84" t="s">
        <v>1118</v>
      </c>
      <c r="B494" s="62">
        <v>0.76041666666666663</v>
      </c>
      <c r="C494" s="45" t="s">
        <v>1211</v>
      </c>
      <c r="D494" s="45" t="s">
        <v>1302</v>
      </c>
      <c r="E494" s="45" t="s">
        <v>734</v>
      </c>
      <c r="F494" s="107">
        <v>1</v>
      </c>
    </row>
    <row r="495" spans="1:6" ht="15.6" x14ac:dyDescent="0.3">
      <c r="A495" s="84" t="s">
        <v>1118</v>
      </c>
      <c r="B495" s="62">
        <v>0.76041666666666663</v>
      </c>
      <c r="C495" s="45" t="s">
        <v>1145</v>
      </c>
      <c r="D495" s="45" t="s">
        <v>1287</v>
      </c>
      <c r="E495" s="45" t="s">
        <v>544</v>
      </c>
      <c r="F495" s="107">
        <v>1</v>
      </c>
    </row>
    <row r="496" spans="1:6" ht="15.6" x14ac:dyDescent="0.3">
      <c r="A496" s="84" t="s">
        <v>1118</v>
      </c>
      <c r="B496" s="62">
        <v>0.76041666666666663</v>
      </c>
      <c r="C496" s="45" t="s">
        <v>1145</v>
      </c>
      <c r="D496" s="45" t="s">
        <v>1287</v>
      </c>
      <c r="E496" s="45" t="s">
        <v>262</v>
      </c>
      <c r="F496" s="107">
        <v>1</v>
      </c>
    </row>
    <row r="497" spans="1:6" ht="15.6" x14ac:dyDescent="0.3">
      <c r="A497" s="84" t="s">
        <v>1118</v>
      </c>
      <c r="B497" s="62">
        <v>0.76041666666666663</v>
      </c>
      <c r="C497" s="45" t="s">
        <v>1195</v>
      </c>
      <c r="D497" s="45" t="s">
        <v>1302</v>
      </c>
      <c r="E497" s="45" t="s">
        <v>670</v>
      </c>
      <c r="F497" s="107">
        <v>1</v>
      </c>
    </row>
    <row r="498" spans="1:6" ht="15.6" x14ac:dyDescent="0.3">
      <c r="A498" s="84" t="s">
        <v>1118</v>
      </c>
      <c r="B498" s="62">
        <v>0.76041666666666663</v>
      </c>
      <c r="C498" s="45" t="s">
        <v>1184</v>
      </c>
      <c r="D498" s="45" t="s">
        <v>1342</v>
      </c>
      <c r="E498" s="45" t="s">
        <v>447</v>
      </c>
      <c r="F498" s="107">
        <v>1</v>
      </c>
    </row>
    <row r="499" spans="1:6" ht="15.6" x14ac:dyDescent="0.3">
      <c r="A499" s="84" t="s">
        <v>1118</v>
      </c>
      <c r="B499" s="62">
        <v>0.76041666666666663</v>
      </c>
      <c r="C499" s="45" t="s">
        <v>1324</v>
      </c>
      <c r="D499" s="45" t="s">
        <v>1287</v>
      </c>
      <c r="E499" s="45" t="s">
        <v>447</v>
      </c>
      <c r="F499" s="107">
        <v>1</v>
      </c>
    </row>
    <row r="500" spans="1:6" ht="15.6" x14ac:dyDescent="0.3">
      <c r="A500" s="84" t="s">
        <v>1118</v>
      </c>
      <c r="B500" s="62">
        <v>0.76041666666666663</v>
      </c>
      <c r="C500" s="45" t="s">
        <v>1204</v>
      </c>
      <c r="D500" s="45" t="s">
        <v>1232</v>
      </c>
      <c r="E500" s="45" t="s">
        <v>874</v>
      </c>
      <c r="F500" s="107">
        <v>1</v>
      </c>
    </row>
    <row r="501" spans="1:6" ht="15.6" x14ac:dyDescent="0.3">
      <c r="A501" s="84" t="s">
        <v>1118</v>
      </c>
      <c r="B501" s="62">
        <v>0.76041666666666663</v>
      </c>
      <c r="C501" s="45" t="s">
        <v>1154</v>
      </c>
      <c r="D501" s="45" t="s">
        <v>1842</v>
      </c>
      <c r="E501" s="45" t="s">
        <v>176</v>
      </c>
      <c r="F501" s="107">
        <v>1</v>
      </c>
    </row>
    <row r="502" spans="1:6" ht="15.6" x14ac:dyDescent="0.3">
      <c r="A502" s="84" t="s">
        <v>1118</v>
      </c>
      <c r="B502" s="62">
        <v>0.76041666666666663</v>
      </c>
      <c r="C502" s="45" t="s">
        <v>1154</v>
      </c>
      <c r="D502" s="45" t="s">
        <v>1842</v>
      </c>
      <c r="E502" s="45" t="s">
        <v>318</v>
      </c>
      <c r="F502" s="107">
        <v>1</v>
      </c>
    </row>
    <row r="503" spans="1:6" ht="15.6" x14ac:dyDescent="0.3">
      <c r="A503" s="84" t="s">
        <v>1118</v>
      </c>
      <c r="B503" s="62">
        <v>0.76041666666666663</v>
      </c>
      <c r="C503" s="45" t="s">
        <v>1154</v>
      </c>
      <c r="D503" s="45" t="s">
        <v>1842</v>
      </c>
      <c r="E503" s="45" t="s">
        <v>831</v>
      </c>
      <c r="F503" s="107">
        <v>1</v>
      </c>
    </row>
    <row r="504" spans="1:6" ht="15.6" x14ac:dyDescent="0.3">
      <c r="A504" s="84" t="s">
        <v>1118</v>
      </c>
      <c r="B504" s="62">
        <v>0.76041666666666663</v>
      </c>
      <c r="C504" s="45" t="s">
        <v>1194</v>
      </c>
      <c r="D504" s="45" t="s">
        <v>1842</v>
      </c>
      <c r="E504" s="45" t="s">
        <v>773</v>
      </c>
      <c r="F504" s="107">
        <v>1</v>
      </c>
    </row>
    <row r="505" spans="1:6" ht="15.6" x14ac:dyDescent="0.3">
      <c r="A505" s="84" t="s">
        <v>1118</v>
      </c>
      <c r="B505" s="62">
        <v>0.76041666666666663</v>
      </c>
      <c r="C505" s="45" t="s">
        <v>1194</v>
      </c>
      <c r="D505" s="45" t="s">
        <v>1842</v>
      </c>
      <c r="E505" s="45" t="s">
        <v>303</v>
      </c>
      <c r="F505" s="107">
        <v>1</v>
      </c>
    </row>
    <row r="506" spans="1:6" ht="15.6" x14ac:dyDescent="0.3">
      <c r="A506" s="84" t="s">
        <v>1118</v>
      </c>
      <c r="B506" s="62">
        <v>0.76041666666666663</v>
      </c>
      <c r="C506" s="45" t="s">
        <v>1194</v>
      </c>
      <c r="D506" s="45" t="s">
        <v>1842</v>
      </c>
      <c r="E506" s="45" t="s">
        <v>431</v>
      </c>
      <c r="F506" s="107">
        <v>1</v>
      </c>
    </row>
    <row r="507" spans="1:6" ht="15.6" x14ac:dyDescent="0.3">
      <c r="A507" s="84" t="s">
        <v>1118</v>
      </c>
      <c r="B507" s="62">
        <v>0.76041666666666663</v>
      </c>
      <c r="C507" s="45" t="s">
        <v>1160</v>
      </c>
      <c r="D507" s="45" t="s">
        <v>1302</v>
      </c>
      <c r="E507" s="45" t="s">
        <v>315</v>
      </c>
      <c r="F507" s="107">
        <v>1</v>
      </c>
    </row>
    <row r="508" spans="1:6" ht="15.6" x14ac:dyDescent="0.3">
      <c r="A508" s="84" t="s">
        <v>1118</v>
      </c>
      <c r="B508" s="62">
        <v>0.76041666666666663</v>
      </c>
      <c r="C508" s="45" t="s">
        <v>1160</v>
      </c>
      <c r="D508" s="45" t="s">
        <v>1302</v>
      </c>
      <c r="E508" s="45" t="s">
        <v>447</v>
      </c>
      <c r="F508" s="107">
        <v>1</v>
      </c>
    </row>
    <row r="509" spans="1:6" ht="15.6" x14ac:dyDescent="0.3">
      <c r="A509" s="84" t="s">
        <v>1118</v>
      </c>
      <c r="B509" s="62">
        <v>0.76041666666666663</v>
      </c>
      <c r="C509" s="45" t="s">
        <v>1222</v>
      </c>
      <c r="D509" s="45" t="s">
        <v>1332</v>
      </c>
      <c r="E509" s="45" t="s">
        <v>411</v>
      </c>
      <c r="F509" s="107">
        <v>1</v>
      </c>
    </row>
    <row r="510" spans="1:6" ht="15.6" x14ac:dyDescent="0.3">
      <c r="A510" s="84" t="s">
        <v>1118</v>
      </c>
      <c r="B510" s="62">
        <v>0.76041666666666663</v>
      </c>
      <c r="C510" s="45" t="s">
        <v>1203</v>
      </c>
      <c r="D510" s="45" t="s">
        <v>1232</v>
      </c>
      <c r="E510" s="45" t="s">
        <v>315</v>
      </c>
      <c r="F510" s="107">
        <v>1</v>
      </c>
    </row>
    <row r="511" spans="1:6" ht="15.6" x14ac:dyDescent="0.3">
      <c r="A511" s="84" t="s">
        <v>1118</v>
      </c>
      <c r="B511" s="62">
        <v>0.76041666666666663</v>
      </c>
      <c r="C511" s="45" t="s">
        <v>1203</v>
      </c>
      <c r="D511" s="45" t="s">
        <v>1232</v>
      </c>
      <c r="E511" s="45" t="s">
        <v>975</v>
      </c>
      <c r="F511" s="107">
        <v>1</v>
      </c>
    </row>
    <row r="512" spans="1:6" ht="15.6" x14ac:dyDescent="0.3">
      <c r="A512" s="84" t="s">
        <v>1118</v>
      </c>
      <c r="B512" s="62">
        <v>0.76041666666666663</v>
      </c>
      <c r="C512" s="45" t="s">
        <v>1150</v>
      </c>
      <c r="D512" s="45" t="s">
        <v>1302</v>
      </c>
      <c r="E512" s="45" t="s">
        <v>647</v>
      </c>
      <c r="F512" s="107">
        <v>1</v>
      </c>
    </row>
    <row r="513" spans="1:6" ht="15.6" x14ac:dyDescent="0.3">
      <c r="A513" s="84" t="s">
        <v>1118</v>
      </c>
      <c r="B513" s="62">
        <v>0.76041666666666663</v>
      </c>
      <c r="C513" s="45" t="s">
        <v>1178</v>
      </c>
      <c r="D513" s="45" t="s">
        <v>1332</v>
      </c>
      <c r="E513" s="45" t="s">
        <v>553</v>
      </c>
      <c r="F513" s="107">
        <v>1</v>
      </c>
    </row>
    <row r="514" spans="1:6" ht="15.6" x14ac:dyDescent="0.3">
      <c r="A514" s="84" t="s">
        <v>1118</v>
      </c>
      <c r="B514" s="62">
        <v>0.76041666666666663</v>
      </c>
      <c r="C514" s="45" t="s">
        <v>1178</v>
      </c>
      <c r="D514" s="45" t="s">
        <v>1332</v>
      </c>
      <c r="E514" s="45" t="s">
        <v>259</v>
      </c>
      <c r="F514" s="107">
        <v>1</v>
      </c>
    </row>
    <row r="515" spans="1:6" ht="15.6" x14ac:dyDescent="0.3">
      <c r="A515" s="84" t="s">
        <v>1118</v>
      </c>
      <c r="B515" s="62">
        <v>0.76041666666666663</v>
      </c>
      <c r="C515" s="45" t="s">
        <v>1173</v>
      </c>
      <c r="D515" s="45" t="s">
        <v>1287</v>
      </c>
      <c r="E515" s="45" t="s">
        <v>861</v>
      </c>
      <c r="F515" s="107">
        <v>1</v>
      </c>
    </row>
    <row r="516" spans="1:6" x14ac:dyDescent="0.3">
      <c r="A516" s="93" t="s">
        <v>3755</v>
      </c>
      <c r="B516" s="93"/>
      <c r="C516" s="93"/>
      <c r="D516" s="93"/>
      <c r="E516" s="93"/>
      <c r="F516" s="108">
        <v>297</v>
      </c>
    </row>
    <row r="517" spans="1:6" ht="15.6" x14ac:dyDescent="0.3">
      <c r="A517" s="84" t="s">
        <v>1141</v>
      </c>
      <c r="B517" s="62">
        <v>0.33333333333333331</v>
      </c>
      <c r="C517" s="45" t="s">
        <v>1208</v>
      </c>
      <c r="D517" s="45" t="s">
        <v>1332</v>
      </c>
      <c r="E517" s="45" t="s">
        <v>658</v>
      </c>
      <c r="F517" s="107">
        <v>1</v>
      </c>
    </row>
    <row r="518" spans="1:6" ht="15.6" x14ac:dyDescent="0.3">
      <c r="A518" s="84" t="s">
        <v>1141</v>
      </c>
      <c r="B518" s="62">
        <v>0.33333333333333331</v>
      </c>
      <c r="C518" s="45" t="s">
        <v>1127</v>
      </c>
      <c r="D518" s="45" t="s">
        <v>1287</v>
      </c>
      <c r="E518" s="45" t="s">
        <v>664</v>
      </c>
      <c r="F518" s="107">
        <v>1</v>
      </c>
    </row>
    <row r="519" spans="1:6" ht="15.6" x14ac:dyDescent="0.3">
      <c r="A519" s="84" t="s">
        <v>1141</v>
      </c>
      <c r="B519" s="62">
        <v>0.33333333333333331</v>
      </c>
      <c r="C519" s="45" t="s">
        <v>1210</v>
      </c>
      <c r="D519" s="45" t="s">
        <v>1302</v>
      </c>
      <c r="E519" s="45" t="s">
        <v>806</v>
      </c>
      <c r="F519" s="107">
        <v>1</v>
      </c>
    </row>
    <row r="520" spans="1:6" ht="15.6" x14ac:dyDescent="0.3">
      <c r="A520" s="84" t="s">
        <v>1141</v>
      </c>
      <c r="B520" s="62">
        <v>0.33333333333333331</v>
      </c>
      <c r="C520" s="45" t="s">
        <v>1122</v>
      </c>
      <c r="D520" s="45" t="s">
        <v>1287</v>
      </c>
      <c r="E520" s="45" t="s">
        <v>716</v>
      </c>
      <c r="F520" s="107">
        <v>1</v>
      </c>
    </row>
    <row r="521" spans="1:6" ht="15.6" x14ac:dyDescent="0.3">
      <c r="A521" s="84" t="s">
        <v>1141</v>
      </c>
      <c r="B521" s="62">
        <v>0.33333333333333331</v>
      </c>
      <c r="C521" s="45" t="s">
        <v>1139</v>
      </c>
      <c r="D521" s="45" t="s">
        <v>1287</v>
      </c>
      <c r="E521" s="45" t="s">
        <v>1010</v>
      </c>
      <c r="F521" s="107">
        <v>1</v>
      </c>
    </row>
    <row r="522" spans="1:6" ht="15.6" x14ac:dyDescent="0.3">
      <c r="A522" s="84" t="s">
        <v>1141</v>
      </c>
      <c r="B522" s="62">
        <v>0.33333333333333331</v>
      </c>
      <c r="C522" s="45" t="s">
        <v>1157</v>
      </c>
      <c r="D522" s="45" t="s">
        <v>1232</v>
      </c>
      <c r="E522" s="45" t="s">
        <v>498</v>
      </c>
      <c r="F522" s="107">
        <v>1</v>
      </c>
    </row>
    <row r="523" spans="1:6" ht="15.6" x14ac:dyDescent="0.3">
      <c r="A523" s="84" t="s">
        <v>1141</v>
      </c>
      <c r="B523" s="62">
        <v>0.33333333333333331</v>
      </c>
      <c r="C523" s="45" t="s">
        <v>1198</v>
      </c>
      <c r="D523" s="45" t="s">
        <v>1232</v>
      </c>
      <c r="E523" s="45" t="s">
        <v>565</v>
      </c>
      <c r="F523" s="107">
        <v>1</v>
      </c>
    </row>
    <row r="524" spans="1:6" ht="15.6" x14ac:dyDescent="0.3">
      <c r="A524" s="84" t="s">
        <v>1141</v>
      </c>
      <c r="B524" s="62">
        <v>0.33333333333333331</v>
      </c>
      <c r="C524" s="45" t="s">
        <v>1132</v>
      </c>
      <c r="D524" s="45" t="s">
        <v>1302</v>
      </c>
      <c r="E524" s="45" t="s">
        <v>462</v>
      </c>
      <c r="F524" s="107">
        <v>1</v>
      </c>
    </row>
    <row r="525" spans="1:6" ht="15.6" x14ac:dyDescent="0.3">
      <c r="A525" s="84" t="s">
        <v>1141</v>
      </c>
      <c r="B525" s="62">
        <v>0.33333333333333331</v>
      </c>
      <c r="C525" s="45" t="s">
        <v>1159</v>
      </c>
      <c r="D525" s="45" t="s">
        <v>1287</v>
      </c>
      <c r="E525" s="45" t="s">
        <v>611</v>
      </c>
      <c r="F525" s="107">
        <v>1</v>
      </c>
    </row>
    <row r="526" spans="1:6" ht="15.6" x14ac:dyDescent="0.3">
      <c r="A526" s="84" t="s">
        <v>1141</v>
      </c>
      <c r="B526" s="62">
        <v>0.33333333333333331</v>
      </c>
      <c r="C526" s="45" t="s">
        <v>1200</v>
      </c>
      <c r="D526" s="45" t="s">
        <v>1232</v>
      </c>
      <c r="E526" s="45" t="s">
        <v>382</v>
      </c>
      <c r="F526" s="107">
        <v>1</v>
      </c>
    </row>
    <row r="527" spans="1:6" ht="15.6" x14ac:dyDescent="0.3">
      <c r="A527" s="84" t="s">
        <v>1141</v>
      </c>
      <c r="B527" s="62">
        <v>0.33333333333333331</v>
      </c>
      <c r="C527" s="45" t="s">
        <v>1200</v>
      </c>
      <c r="D527" s="45" t="s">
        <v>1232</v>
      </c>
      <c r="E527" s="45" t="s">
        <v>770</v>
      </c>
      <c r="F527" s="107">
        <v>1</v>
      </c>
    </row>
    <row r="528" spans="1:6" ht="15.6" x14ac:dyDescent="0.3">
      <c r="A528" s="84" t="s">
        <v>1141</v>
      </c>
      <c r="B528" s="62">
        <v>0.33333333333333331</v>
      </c>
      <c r="C528" s="45" t="s">
        <v>1196</v>
      </c>
      <c r="D528" s="45" t="s">
        <v>1342</v>
      </c>
      <c r="E528" s="45" t="s">
        <v>716</v>
      </c>
      <c r="F528" s="107">
        <v>1</v>
      </c>
    </row>
    <row r="529" spans="1:6" ht="15.6" x14ac:dyDescent="0.3">
      <c r="A529" s="84" t="s">
        <v>1141</v>
      </c>
      <c r="B529" s="62">
        <v>0.33333333333333331</v>
      </c>
      <c r="C529" s="45" t="s">
        <v>1199</v>
      </c>
      <c r="D529" s="45" t="s">
        <v>1842</v>
      </c>
      <c r="E529" s="45" t="s">
        <v>149</v>
      </c>
      <c r="F529" s="107">
        <v>1</v>
      </c>
    </row>
    <row r="530" spans="1:6" ht="15.6" x14ac:dyDescent="0.3">
      <c r="A530" s="84" t="s">
        <v>1141</v>
      </c>
      <c r="B530" s="62">
        <v>0.33333333333333331</v>
      </c>
      <c r="C530" s="45" t="s">
        <v>1199</v>
      </c>
      <c r="D530" s="45" t="s">
        <v>1842</v>
      </c>
      <c r="E530" s="45" t="s">
        <v>239</v>
      </c>
      <c r="F530" s="107">
        <v>1</v>
      </c>
    </row>
    <row r="531" spans="1:6" ht="15.6" x14ac:dyDescent="0.3">
      <c r="A531" s="84" t="s">
        <v>1141</v>
      </c>
      <c r="B531" s="62">
        <v>0.33333333333333331</v>
      </c>
      <c r="C531" s="45" t="s">
        <v>1199</v>
      </c>
      <c r="D531" s="45" t="s">
        <v>1842</v>
      </c>
      <c r="E531" s="45" t="s">
        <v>626</v>
      </c>
      <c r="F531" s="107">
        <v>1</v>
      </c>
    </row>
    <row r="532" spans="1:6" ht="15.6" x14ac:dyDescent="0.3">
      <c r="A532" s="84" t="s">
        <v>1141</v>
      </c>
      <c r="B532" s="62">
        <v>0.36458333333333331</v>
      </c>
      <c r="C532" s="45" t="s">
        <v>1208</v>
      </c>
      <c r="D532" s="45" t="s">
        <v>1332</v>
      </c>
      <c r="E532" s="45" t="s">
        <v>980</v>
      </c>
      <c r="F532" s="107">
        <v>1</v>
      </c>
    </row>
    <row r="533" spans="1:6" ht="15.6" x14ac:dyDescent="0.3">
      <c r="A533" s="84" t="s">
        <v>1141</v>
      </c>
      <c r="B533" s="62">
        <v>0.36458333333333331</v>
      </c>
      <c r="C533" s="45" t="s">
        <v>1127</v>
      </c>
      <c r="D533" s="45" t="s">
        <v>1287</v>
      </c>
      <c r="E533" s="45" t="s">
        <v>282</v>
      </c>
      <c r="F533" s="107">
        <v>1</v>
      </c>
    </row>
    <row r="534" spans="1:6" ht="15.6" x14ac:dyDescent="0.3">
      <c r="A534" s="84" t="s">
        <v>1141</v>
      </c>
      <c r="B534" s="62">
        <v>0.36458333333333331</v>
      </c>
      <c r="C534" s="45" t="s">
        <v>1210</v>
      </c>
      <c r="D534" s="45" t="s">
        <v>1302</v>
      </c>
      <c r="E534" s="45" t="s">
        <v>825</v>
      </c>
      <c r="F534" s="107">
        <v>1</v>
      </c>
    </row>
    <row r="535" spans="1:6" ht="15.6" x14ac:dyDescent="0.3">
      <c r="A535" s="84" t="s">
        <v>1141</v>
      </c>
      <c r="B535" s="62">
        <v>0.36458333333333331</v>
      </c>
      <c r="C535" s="45" t="s">
        <v>1122</v>
      </c>
      <c r="D535" s="45" t="s">
        <v>1287</v>
      </c>
      <c r="E535" s="45" t="s">
        <v>667</v>
      </c>
      <c r="F535" s="107">
        <v>1</v>
      </c>
    </row>
    <row r="536" spans="1:6" ht="15.6" x14ac:dyDescent="0.3">
      <c r="A536" s="84" t="s">
        <v>1141</v>
      </c>
      <c r="B536" s="62">
        <v>0.36458333333333331</v>
      </c>
      <c r="C536" s="45" t="s">
        <v>1117</v>
      </c>
      <c r="D536" s="45" t="s">
        <v>1302</v>
      </c>
      <c r="E536" s="45" t="s">
        <v>770</v>
      </c>
      <c r="F536" s="107">
        <v>1</v>
      </c>
    </row>
    <row r="537" spans="1:6" ht="15.6" x14ac:dyDescent="0.3">
      <c r="A537" s="84" t="s">
        <v>1141</v>
      </c>
      <c r="B537" s="62">
        <v>0.36458333333333331</v>
      </c>
      <c r="C537" s="45" t="s">
        <v>1139</v>
      </c>
      <c r="D537" s="45" t="s">
        <v>1287</v>
      </c>
      <c r="E537" s="45" t="s">
        <v>498</v>
      </c>
      <c r="F537" s="107">
        <v>1</v>
      </c>
    </row>
    <row r="538" spans="1:6" ht="15.6" x14ac:dyDescent="0.3">
      <c r="A538" s="84" t="s">
        <v>1141</v>
      </c>
      <c r="B538" s="62">
        <v>0.36458333333333331</v>
      </c>
      <c r="C538" s="45" t="s">
        <v>1139</v>
      </c>
      <c r="D538" s="45" t="s">
        <v>1287</v>
      </c>
      <c r="E538" s="45" t="s">
        <v>565</v>
      </c>
      <c r="F538" s="107">
        <v>1</v>
      </c>
    </row>
    <row r="539" spans="1:6" ht="15.6" x14ac:dyDescent="0.3">
      <c r="A539" s="84" t="s">
        <v>1141</v>
      </c>
      <c r="B539" s="62">
        <v>0.36458333333333331</v>
      </c>
      <c r="C539" s="45" t="s">
        <v>1157</v>
      </c>
      <c r="D539" s="45" t="s">
        <v>1232</v>
      </c>
      <c r="E539" s="45" t="s">
        <v>462</v>
      </c>
      <c r="F539" s="107">
        <v>1</v>
      </c>
    </row>
    <row r="540" spans="1:6" ht="15.6" x14ac:dyDescent="0.3">
      <c r="A540" s="84" t="s">
        <v>1141</v>
      </c>
      <c r="B540" s="62">
        <v>0.36458333333333331</v>
      </c>
      <c r="C540" s="45" t="s">
        <v>1157</v>
      </c>
      <c r="D540" s="45" t="s">
        <v>1232</v>
      </c>
      <c r="E540" s="45" t="s">
        <v>1010</v>
      </c>
      <c r="F540" s="107">
        <v>1</v>
      </c>
    </row>
    <row r="541" spans="1:6" ht="15.6" x14ac:dyDescent="0.3">
      <c r="A541" s="84" t="s">
        <v>1141</v>
      </c>
      <c r="B541" s="62">
        <v>0.36458333333333331</v>
      </c>
      <c r="C541" s="45" t="s">
        <v>1191</v>
      </c>
      <c r="D541" s="45" t="s">
        <v>1232</v>
      </c>
      <c r="E541" s="45" t="s">
        <v>716</v>
      </c>
      <c r="F541" s="107">
        <v>1</v>
      </c>
    </row>
    <row r="542" spans="1:6" ht="15.6" x14ac:dyDescent="0.3">
      <c r="A542" s="84" t="s">
        <v>1141</v>
      </c>
      <c r="B542" s="62">
        <v>0.36458333333333331</v>
      </c>
      <c r="C542" s="45" t="s">
        <v>1198</v>
      </c>
      <c r="D542" s="45" t="s">
        <v>1232</v>
      </c>
      <c r="E542" s="45" t="s">
        <v>456</v>
      </c>
      <c r="F542" s="107">
        <v>1</v>
      </c>
    </row>
    <row r="543" spans="1:6" ht="15.6" x14ac:dyDescent="0.3">
      <c r="A543" s="84" t="s">
        <v>1141</v>
      </c>
      <c r="B543" s="62">
        <v>0.36458333333333331</v>
      </c>
      <c r="C543" s="45" t="s">
        <v>1132</v>
      </c>
      <c r="D543" s="45" t="s">
        <v>1302</v>
      </c>
      <c r="E543" s="45" t="s">
        <v>658</v>
      </c>
      <c r="F543" s="107">
        <v>1</v>
      </c>
    </row>
    <row r="544" spans="1:6" ht="15.6" x14ac:dyDescent="0.3">
      <c r="A544" s="84" t="s">
        <v>1141</v>
      </c>
      <c r="B544" s="62">
        <v>0.36458333333333331</v>
      </c>
      <c r="C544" s="45" t="s">
        <v>1159</v>
      </c>
      <c r="D544" s="45" t="s">
        <v>1287</v>
      </c>
      <c r="E544" s="45" t="s">
        <v>382</v>
      </c>
      <c r="F544" s="107">
        <v>1</v>
      </c>
    </row>
    <row r="545" spans="1:6" ht="15.6" x14ac:dyDescent="0.3">
      <c r="A545" s="84" t="s">
        <v>1141</v>
      </c>
      <c r="B545" s="62">
        <v>0.36458333333333331</v>
      </c>
      <c r="C545" s="45" t="s">
        <v>1159</v>
      </c>
      <c r="D545" s="45" t="s">
        <v>1287</v>
      </c>
      <c r="E545" s="45" t="s">
        <v>770</v>
      </c>
      <c r="F545" s="107">
        <v>1</v>
      </c>
    </row>
    <row r="546" spans="1:6" ht="15.6" x14ac:dyDescent="0.3">
      <c r="A546" s="84" t="s">
        <v>1141</v>
      </c>
      <c r="B546" s="62">
        <v>0.36458333333333331</v>
      </c>
      <c r="C546" s="45" t="s">
        <v>1159</v>
      </c>
      <c r="D546" s="45" t="s">
        <v>1287</v>
      </c>
      <c r="E546" s="45" t="s">
        <v>480</v>
      </c>
      <c r="F546" s="107">
        <v>1</v>
      </c>
    </row>
    <row r="547" spans="1:6" ht="15.6" x14ac:dyDescent="0.3">
      <c r="A547" s="84" t="s">
        <v>1141</v>
      </c>
      <c r="B547" s="62">
        <v>0.36458333333333331</v>
      </c>
      <c r="C547" s="45" t="s">
        <v>1200</v>
      </c>
      <c r="D547" s="45" t="s">
        <v>1232</v>
      </c>
      <c r="E547" s="45" t="s">
        <v>611</v>
      </c>
      <c r="F547" s="107">
        <v>1</v>
      </c>
    </row>
    <row r="548" spans="1:6" ht="15.6" x14ac:dyDescent="0.3">
      <c r="A548" s="84" t="s">
        <v>1141</v>
      </c>
      <c r="B548" s="62">
        <v>0.36458333333333331</v>
      </c>
      <c r="C548" s="45" t="s">
        <v>1214</v>
      </c>
      <c r="D548" s="45" t="s">
        <v>1332</v>
      </c>
      <c r="E548" s="45" t="s">
        <v>857</v>
      </c>
      <c r="F548" s="107">
        <v>1</v>
      </c>
    </row>
    <row r="549" spans="1:6" ht="15.6" x14ac:dyDescent="0.3">
      <c r="A549" s="84" t="s">
        <v>1141</v>
      </c>
      <c r="B549" s="62">
        <v>0.36458333333333331</v>
      </c>
      <c r="C549" s="45" t="s">
        <v>1196</v>
      </c>
      <c r="D549" s="45" t="s">
        <v>1342</v>
      </c>
      <c r="E549" s="45" t="s">
        <v>149</v>
      </c>
      <c r="F549" s="107">
        <v>1</v>
      </c>
    </row>
    <row r="550" spans="1:6" ht="15.6" x14ac:dyDescent="0.3">
      <c r="A550" s="84" t="s">
        <v>1141</v>
      </c>
      <c r="B550" s="62">
        <v>0.36458333333333331</v>
      </c>
      <c r="C550" s="45" t="s">
        <v>1196</v>
      </c>
      <c r="D550" s="45" t="s">
        <v>1342</v>
      </c>
      <c r="E550" s="45" t="s">
        <v>239</v>
      </c>
      <c r="F550" s="107">
        <v>1</v>
      </c>
    </row>
    <row r="551" spans="1:6" ht="15.6" x14ac:dyDescent="0.3">
      <c r="A551" s="84" t="s">
        <v>1141</v>
      </c>
      <c r="B551" s="62">
        <v>0.36458333333333331</v>
      </c>
      <c r="C551" s="45" t="s">
        <v>1196</v>
      </c>
      <c r="D551" s="45" t="s">
        <v>1342</v>
      </c>
      <c r="E551" s="45" t="s">
        <v>626</v>
      </c>
      <c r="F551" s="107">
        <v>1</v>
      </c>
    </row>
    <row r="552" spans="1:6" ht="15.6" x14ac:dyDescent="0.3">
      <c r="A552" s="84" t="s">
        <v>1141</v>
      </c>
      <c r="B552" s="62">
        <v>0.36458333333333331</v>
      </c>
      <c r="C552" s="45" t="s">
        <v>1199</v>
      </c>
      <c r="D552" s="45" t="s">
        <v>1842</v>
      </c>
      <c r="E552" s="45" t="s">
        <v>806</v>
      </c>
      <c r="F552" s="107">
        <v>1</v>
      </c>
    </row>
    <row r="553" spans="1:6" ht="15.6" x14ac:dyDescent="0.3">
      <c r="A553" s="84" t="s">
        <v>1141</v>
      </c>
      <c r="B553" s="62">
        <v>0.39583333333333331</v>
      </c>
      <c r="C553" s="45" t="s">
        <v>1208</v>
      </c>
      <c r="D553" s="45" t="s">
        <v>1332</v>
      </c>
      <c r="E553" s="45" t="s">
        <v>510</v>
      </c>
      <c r="F553" s="107">
        <v>1</v>
      </c>
    </row>
    <row r="554" spans="1:6" ht="15.6" x14ac:dyDescent="0.3">
      <c r="A554" s="84" t="s">
        <v>1141</v>
      </c>
      <c r="B554" s="62">
        <v>0.39583333333333331</v>
      </c>
      <c r="C554" s="45" t="s">
        <v>1127</v>
      </c>
      <c r="D554" s="45" t="s">
        <v>1287</v>
      </c>
      <c r="E554" s="45" t="s">
        <v>456</v>
      </c>
      <c r="F554" s="107">
        <v>1</v>
      </c>
    </row>
    <row r="555" spans="1:6" ht="15.6" x14ac:dyDescent="0.3">
      <c r="A555" s="84" t="s">
        <v>1141</v>
      </c>
      <c r="B555" s="62">
        <v>0.39583333333333331</v>
      </c>
      <c r="C555" s="45" t="s">
        <v>1210</v>
      </c>
      <c r="D555" s="45" t="s">
        <v>1302</v>
      </c>
      <c r="E555" s="45" t="s">
        <v>664</v>
      </c>
      <c r="F555" s="107">
        <v>1</v>
      </c>
    </row>
    <row r="556" spans="1:6" ht="15.6" x14ac:dyDescent="0.3">
      <c r="A556" s="84" t="s">
        <v>1141</v>
      </c>
      <c r="B556" s="62">
        <v>0.39583333333333331</v>
      </c>
      <c r="C556" s="45" t="s">
        <v>1210</v>
      </c>
      <c r="D556" s="45" t="s">
        <v>1302</v>
      </c>
      <c r="E556" s="45" t="s">
        <v>1010</v>
      </c>
      <c r="F556" s="107">
        <v>1</v>
      </c>
    </row>
    <row r="557" spans="1:6" ht="15.6" x14ac:dyDescent="0.3">
      <c r="A557" s="84" t="s">
        <v>1141</v>
      </c>
      <c r="B557" s="62">
        <v>0.39583333333333331</v>
      </c>
      <c r="C557" s="45" t="s">
        <v>1122</v>
      </c>
      <c r="D557" s="45" t="s">
        <v>1287</v>
      </c>
      <c r="E557" s="45" t="s">
        <v>950</v>
      </c>
      <c r="F557" s="107">
        <v>1</v>
      </c>
    </row>
    <row r="558" spans="1:6" ht="15.6" x14ac:dyDescent="0.3">
      <c r="A558" s="84" t="s">
        <v>1141</v>
      </c>
      <c r="B558" s="62">
        <v>0.39583333333333331</v>
      </c>
      <c r="C558" s="45" t="s">
        <v>1117</v>
      </c>
      <c r="D558" s="45" t="s">
        <v>1302</v>
      </c>
      <c r="E558" s="45" t="s">
        <v>149</v>
      </c>
      <c r="F558" s="107">
        <v>1</v>
      </c>
    </row>
    <row r="559" spans="1:6" ht="15.6" x14ac:dyDescent="0.3">
      <c r="A559" s="84" t="s">
        <v>1141</v>
      </c>
      <c r="B559" s="62">
        <v>0.39583333333333331</v>
      </c>
      <c r="C559" s="45" t="s">
        <v>1117</v>
      </c>
      <c r="D559" s="45" t="s">
        <v>1302</v>
      </c>
      <c r="E559" s="45" t="s">
        <v>456</v>
      </c>
      <c r="F559" s="107">
        <v>1</v>
      </c>
    </row>
    <row r="560" spans="1:6" ht="15.6" x14ac:dyDescent="0.3">
      <c r="A560" s="84" t="s">
        <v>1141</v>
      </c>
      <c r="B560" s="62">
        <v>0.39583333333333331</v>
      </c>
      <c r="C560" s="45" t="s">
        <v>1117</v>
      </c>
      <c r="D560" s="45" t="s">
        <v>1302</v>
      </c>
      <c r="E560" s="45" t="s">
        <v>498</v>
      </c>
      <c r="F560" s="107">
        <v>1</v>
      </c>
    </row>
    <row r="561" spans="1:6" ht="15.6" x14ac:dyDescent="0.3">
      <c r="A561" s="84" t="s">
        <v>1141</v>
      </c>
      <c r="B561" s="62">
        <v>0.39583333333333331</v>
      </c>
      <c r="C561" s="45" t="s">
        <v>1139</v>
      </c>
      <c r="D561" s="45" t="s">
        <v>1287</v>
      </c>
      <c r="E561" s="45" t="s">
        <v>462</v>
      </c>
      <c r="F561" s="107">
        <v>1</v>
      </c>
    </row>
    <row r="562" spans="1:6" ht="15.6" x14ac:dyDescent="0.3">
      <c r="A562" s="84" t="s">
        <v>1141</v>
      </c>
      <c r="B562" s="62">
        <v>0.39583333333333331</v>
      </c>
      <c r="C562" s="45" t="s">
        <v>1139</v>
      </c>
      <c r="D562" s="45" t="s">
        <v>1287</v>
      </c>
      <c r="E562" s="45" t="s">
        <v>626</v>
      </c>
      <c r="F562" s="107">
        <v>1</v>
      </c>
    </row>
    <row r="563" spans="1:6" ht="15.6" x14ac:dyDescent="0.3">
      <c r="A563" s="84" t="s">
        <v>1141</v>
      </c>
      <c r="B563" s="62">
        <v>0.39583333333333331</v>
      </c>
      <c r="C563" s="45" t="s">
        <v>1157</v>
      </c>
      <c r="D563" s="45" t="s">
        <v>1232</v>
      </c>
      <c r="E563" s="45" t="s">
        <v>282</v>
      </c>
      <c r="F563" s="107">
        <v>1</v>
      </c>
    </row>
    <row r="564" spans="1:6" ht="15.6" x14ac:dyDescent="0.3">
      <c r="A564" s="84" t="s">
        <v>1141</v>
      </c>
      <c r="B564" s="62">
        <v>0.39583333333333331</v>
      </c>
      <c r="C564" s="45" t="s">
        <v>1191</v>
      </c>
      <c r="D564" s="45" t="s">
        <v>1232</v>
      </c>
      <c r="E564" s="45" t="s">
        <v>667</v>
      </c>
      <c r="F564" s="107">
        <v>1</v>
      </c>
    </row>
    <row r="565" spans="1:6" ht="15.6" x14ac:dyDescent="0.3">
      <c r="A565" s="84" t="s">
        <v>1141</v>
      </c>
      <c r="B565" s="62">
        <v>0.39583333333333331</v>
      </c>
      <c r="C565" s="45" t="s">
        <v>1198</v>
      </c>
      <c r="D565" s="45" t="s">
        <v>1232</v>
      </c>
      <c r="E565" s="45" t="s">
        <v>541</v>
      </c>
      <c r="F565" s="107">
        <v>1</v>
      </c>
    </row>
    <row r="566" spans="1:6" ht="15.6" x14ac:dyDescent="0.3">
      <c r="A566" s="84" t="s">
        <v>1141</v>
      </c>
      <c r="B566" s="62">
        <v>0.39583333333333331</v>
      </c>
      <c r="C566" s="45" t="s">
        <v>1132</v>
      </c>
      <c r="D566" s="45" t="s">
        <v>1302</v>
      </c>
      <c r="E566" s="45" t="s">
        <v>239</v>
      </c>
      <c r="F566" s="107">
        <v>1</v>
      </c>
    </row>
    <row r="567" spans="1:6" ht="15.6" x14ac:dyDescent="0.3">
      <c r="A567" s="84" t="s">
        <v>1141</v>
      </c>
      <c r="B567" s="62">
        <v>0.39583333333333331</v>
      </c>
      <c r="C567" s="45" t="s">
        <v>1132</v>
      </c>
      <c r="D567" s="45" t="s">
        <v>1302</v>
      </c>
      <c r="E567" s="45" t="s">
        <v>541</v>
      </c>
      <c r="F567" s="107">
        <v>1</v>
      </c>
    </row>
    <row r="568" spans="1:6" ht="15.6" x14ac:dyDescent="0.3">
      <c r="A568" s="84" t="s">
        <v>1141</v>
      </c>
      <c r="B568" s="62">
        <v>0.39583333333333331</v>
      </c>
      <c r="C568" s="45" t="s">
        <v>1159</v>
      </c>
      <c r="D568" s="45" t="s">
        <v>1287</v>
      </c>
      <c r="E568" s="45" t="s">
        <v>538</v>
      </c>
      <c r="F568" s="107">
        <v>1</v>
      </c>
    </row>
    <row r="569" spans="1:6" ht="15.6" x14ac:dyDescent="0.3">
      <c r="A569" s="84" t="s">
        <v>1141</v>
      </c>
      <c r="B569" s="62">
        <v>0.39583333333333331</v>
      </c>
      <c r="C569" s="45" t="s">
        <v>1200</v>
      </c>
      <c r="D569" s="45" t="s">
        <v>1232</v>
      </c>
      <c r="E569" s="45" t="s">
        <v>584</v>
      </c>
      <c r="F569" s="107">
        <v>1</v>
      </c>
    </row>
    <row r="570" spans="1:6" ht="15.6" x14ac:dyDescent="0.3">
      <c r="A570" s="84" t="s">
        <v>1141</v>
      </c>
      <c r="B570" s="62">
        <v>0.39583333333333331</v>
      </c>
      <c r="C570" s="45" t="s">
        <v>1200</v>
      </c>
      <c r="D570" s="45" t="s">
        <v>1232</v>
      </c>
      <c r="E570" s="45" t="s">
        <v>764</v>
      </c>
      <c r="F570" s="107">
        <v>1</v>
      </c>
    </row>
    <row r="571" spans="1:6" ht="15.6" x14ac:dyDescent="0.3">
      <c r="A571" s="84" t="s">
        <v>1141</v>
      </c>
      <c r="B571" s="62">
        <v>0.39583333333333331</v>
      </c>
      <c r="C571" s="45" t="s">
        <v>1214</v>
      </c>
      <c r="D571" s="45" t="s">
        <v>1332</v>
      </c>
      <c r="E571" s="45" t="s">
        <v>806</v>
      </c>
      <c r="F571" s="107">
        <v>1</v>
      </c>
    </row>
    <row r="572" spans="1:6" ht="15.6" x14ac:dyDescent="0.3">
      <c r="A572" s="84" t="s">
        <v>1141</v>
      </c>
      <c r="B572" s="62">
        <v>0.39583333333333331</v>
      </c>
      <c r="C572" s="45" t="s">
        <v>1196</v>
      </c>
      <c r="D572" s="45" t="s">
        <v>1342</v>
      </c>
      <c r="E572" s="45" t="s">
        <v>664</v>
      </c>
      <c r="F572" s="107">
        <v>1</v>
      </c>
    </row>
    <row r="573" spans="1:6" ht="15.6" x14ac:dyDescent="0.3">
      <c r="A573" s="84" t="s">
        <v>1141</v>
      </c>
      <c r="B573" s="62">
        <v>0.39583333333333331</v>
      </c>
      <c r="C573" s="45" t="s">
        <v>1196</v>
      </c>
      <c r="D573" s="45" t="s">
        <v>1342</v>
      </c>
      <c r="E573" s="45" t="s">
        <v>480</v>
      </c>
      <c r="F573" s="107">
        <v>1</v>
      </c>
    </row>
    <row r="574" spans="1:6" ht="15.6" x14ac:dyDescent="0.3">
      <c r="A574" s="84" t="s">
        <v>1141</v>
      </c>
      <c r="B574" s="62">
        <v>0.39583333333333331</v>
      </c>
      <c r="C574" s="45" t="s">
        <v>1199</v>
      </c>
      <c r="D574" s="45" t="s">
        <v>1842</v>
      </c>
      <c r="E574" s="45" t="s">
        <v>857</v>
      </c>
      <c r="F574" s="107">
        <v>1</v>
      </c>
    </row>
    <row r="575" spans="1:6" ht="15.6" x14ac:dyDescent="0.3">
      <c r="A575" s="84" t="s">
        <v>1141</v>
      </c>
      <c r="B575" s="62">
        <v>0.44791666666666669</v>
      </c>
      <c r="C575" s="45" t="s">
        <v>1208</v>
      </c>
      <c r="D575" s="45" t="s">
        <v>1332</v>
      </c>
      <c r="E575" s="45" t="s">
        <v>57</v>
      </c>
      <c r="F575" s="107">
        <v>1</v>
      </c>
    </row>
    <row r="576" spans="1:6" ht="15.6" x14ac:dyDescent="0.3">
      <c r="A576" s="84" t="s">
        <v>1141</v>
      </c>
      <c r="B576" s="62">
        <v>0.44791666666666669</v>
      </c>
      <c r="C576" s="45" t="s">
        <v>1127</v>
      </c>
      <c r="D576" s="45" t="s">
        <v>1287</v>
      </c>
      <c r="E576" s="45" t="s">
        <v>328</v>
      </c>
      <c r="F576" s="107">
        <v>1</v>
      </c>
    </row>
    <row r="577" spans="1:6" ht="15.6" x14ac:dyDescent="0.3">
      <c r="A577" s="84" t="s">
        <v>1141</v>
      </c>
      <c r="B577" s="62">
        <v>0.44791666666666669</v>
      </c>
      <c r="C577" s="45" t="s">
        <v>1210</v>
      </c>
      <c r="D577" s="45" t="s">
        <v>1302</v>
      </c>
      <c r="E577" s="45" t="s">
        <v>584</v>
      </c>
      <c r="F577" s="107">
        <v>1</v>
      </c>
    </row>
    <row r="578" spans="1:6" ht="15.6" x14ac:dyDescent="0.3">
      <c r="A578" s="84" t="s">
        <v>1141</v>
      </c>
      <c r="B578" s="62">
        <v>0.44791666666666669</v>
      </c>
      <c r="C578" s="45" t="s">
        <v>1122</v>
      </c>
      <c r="D578" s="45" t="s">
        <v>1287</v>
      </c>
      <c r="E578" s="45" t="s">
        <v>954</v>
      </c>
      <c r="F578" s="107">
        <v>1</v>
      </c>
    </row>
    <row r="579" spans="1:6" ht="15.6" x14ac:dyDescent="0.3">
      <c r="A579" s="84" t="s">
        <v>1141</v>
      </c>
      <c r="B579" s="62">
        <v>0.44791666666666669</v>
      </c>
      <c r="C579" s="45" t="s">
        <v>1117</v>
      </c>
      <c r="D579" s="45" t="s">
        <v>1302</v>
      </c>
      <c r="E579" s="45" t="s">
        <v>764</v>
      </c>
      <c r="F579" s="107">
        <v>1</v>
      </c>
    </row>
    <row r="580" spans="1:6" ht="15.6" x14ac:dyDescent="0.3">
      <c r="A580" s="84" t="s">
        <v>1141</v>
      </c>
      <c r="B580" s="62">
        <v>0.44791666666666669</v>
      </c>
      <c r="C580" s="45" t="s">
        <v>1139</v>
      </c>
      <c r="D580" s="45" t="s">
        <v>1287</v>
      </c>
      <c r="E580" s="45" t="s">
        <v>764</v>
      </c>
      <c r="F580" s="107">
        <v>1</v>
      </c>
    </row>
    <row r="581" spans="1:6" ht="15.6" x14ac:dyDescent="0.3">
      <c r="A581" s="84" t="s">
        <v>1141</v>
      </c>
      <c r="B581" s="62">
        <v>0.44791666666666669</v>
      </c>
      <c r="C581" s="45" t="s">
        <v>1157</v>
      </c>
      <c r="D581" s="45" t="s">
        <v>1232</v>
      </c>
      <c r="E581" s="45" t="s">
        <v>538</v>
      </c>
      <c r="F581" s="107">
        <v>1</v>
      </c>
    </row>
    <row r="582" spans="1:6" ht="15.6" x14ac:dyDescent="0.3">
      <c r="A582" s="84" t="s">
        <v>1141</v>
      </c>
      <c r="B582" s="62">
        <v>0.44791666666666669</v>
      </c>
      <c r="C582" s="45" t="s">
        <v>1157</v>
      </c>
      <c r="D582" s="45" t="s">
        <v>1232</v>
      </c>
      <c r="E582" s="45" t="s">
        <v>950</v>
      </c>
      <c r="F582" s="107">
        <v>1</v>
      </c>
    </row>
    <row r="583" spans="1:6" ht="15.6" x14ac:dyDescent="0.3">
      <c r="A583" s="84" t="s">
        <v>1141</v>
      </c>
      <c r="B583" s="62">
        <v>0.44791666666666669</v>
      </c>
      <c r="C583" s="45" t="s">
        <v>1191</v>
      </c>
      <c r="D583" s="45" t="s">
        <v>1232</v>
      </c>
      <c r="E583" s="45" t="s">
        <v>510</v>
      </c>
      <c r="F583" s="107">
        <v>1</v>
      </c>
    </row>
    <row r="584" spans="1:6" ht="15.6" x14ac:dyDescent="0.3">
      <c r="A584" s="84" t="s">
        <v>1141</v>
      </c>
      <c r="B584" s="62">
        <v>0.44791666666666669</v>
      </c>
      <c r="C584" s="45" t="s">
        <v>1198</v>
      </c>
      <c r="D584" s="45" t="s">
        <v>1232</v>
      </c>
      <c r="E584" s="45" t="s">
        <v>480</v>
      </c>
      <c r="F584" s="107">
        <v>1</v>
      </c>
    </row>
    <row r="585" spans="1:6" ht="15.6" x14ac:dyDescent="0.3">
      <c r="A585" s="84" t="s">
        <v>1141</v>
      </c>
      <c r="B585" s="62">
        <v>0.44791666666666669</v>
      </c>
      <c r="C585" s="45" t="s">
        <v>1132</v>
      </c>
      <c r="D585" s="45" t="s">
        <v>1302</v>
      </c>
      <c r="E585" s="45" t="s">
        <v>73</v>
      </c>
      <c r="F585" s="107">
        <v>1</v>
      </c>
    </row>
    <row r="586" spans="1:6" ht="15.6" x14ac:dyDescent="0.3">
      <c r="A586" s="84" t="s">
        <v>1141</v>
      </c>
      <c r="B586" s="62">
        <v>0.44791666666666669</v>
      </c>
      <c r="C586" s="45" t="s">
        <v>1159</v>
      </c>
      <c r="D586" s="45" t="s">
        <v>1287</v>
      </c>
      <c r="E586" s="45" t="s">
        <v>584</v>
      </c>
      <c r="F586" s="107">
        <v>1</v>
      </c>
    </row>
    <row r="587" spans="1:6" ht="15.6" x14ac:dyDescent="0.3">
      <c r="A587" s="84" t="s">
        <v>1141</v>
      </c>
      <c r="B587" s="62">
        <v>0.44791666666666669</v>
      </c>
      <c r="C587" s="45" t="s">
        <v>1159</v>
      </c>
      <c r="D587" s="45" t="s">
        <v>1287</v>
      </c>
      <c r="E587" s="45" t="s">
        <v>541</v>
      </c>
      <c r="F587" s="107">
        <v>1</v>
      </c>
    </row>
    <row r="588" spans="1:6" ht="15.6" x14ac:dyDescent="0.3">
      <c r="A588" s="84" t="s">
        <v>1141</v>
      </c>
      <c r="B588" s="62">
        <v>0.44791666666666669</v>
      </c>
      <c r="C588" s="45" t="s">
        <v>1200</v>
      </c>
      <c r="D588" s="45" t="s">
        <v>1232</v>
      </c>
      <c r="E588" s="45" t="s">
        <v>86</v>
      </c>
      <c r="F588" s="107">
        <v>1</v>
      </c>
    </row>
    <row r="589" spans="1:6" ht="15.6" x14ac:dyDescent="0.3">
      <c r="A589" s="84" t="s">
        <v>1141</v>
      </c>
      <c r="B589" s="62">
        <v>0.44791666666666669</v>
      </c>
      <c r="C589" s="45" t="s">
        <v>1214</v>
      </c>
      <c r="D589" s="45" t="s">
        <v>1332</v>
      </c>
      <c r="E589" s="45" t="s">
        <v>16</v>
      </c>
      <c r="F589" s="107">
        <v>1</v>
      </c>
    </row>
    <row r="590" spans="1:6" ht="15.6" x14ac:dyDescent="0.3">
      <c r="A590" s="84" t="s">
        <v>1141</v>
      </c>
      <c r="B590" s="62">
        <v>0.44791666666666669</v>
      </c>
      <c r="C590" s="45" t="s">
        <v>1214</v>
      </c>
      <c r="D590" s="45" t="s">
        <v>1332</v>
      </c>
      <c r="E590" s="45" t="s">
        <v>932</v>
      </c>
      <c r="F590" s="107">
        <v>1</v>
      </c>
    </row>
    <row r="591" spans="1:6" ht="15.6" x14ac:dyDescent="0.3">
      <c r="A591" s="84" t="s">
        <v>1141</v>
      </c>
      <c r="B591" s="62">
        <v>0.44791666666666669</v>
      </c>
      <c r="C591" s="45" t="s">
        <v>1199</v>
      </c>
      <c r="D591" s="45" t="s">
        <v>1842</v>
      </c>
      <c r="E591" s="45" t="s">
        <v>137</v>
      </c>
      <c r="F591" s="107">
        <v>1</v>
      </c>
    </row>
    <row r="592" spans="1:6" ht="15.6" x14ac:dyDescent="0.3">
      <c r="A592" s="84" t="s">
        <v>1141</v>
      </c>
      <c r="B592" s="62">
        <v>0.44791666666666669</v>
      </c>
      <c r="C592" s="45" t="s">
        <v>1199</v>
      </c>
      <c r="D592" s="45" t="s">
        <v>1842</v>
      </c>
      <c r="E592" s="45" t="s">
        <v>146</v>
      </c>
      <c r="F592" s="107">
        <v>1</v>
      </c>
    </row>
    <row r="593" spans="1:6" ht="15.6" x14ac:dyDescent="0.3">
      <c r="A593" s="84" t="s">
        <v>1141</v>
      </c>
      <c r="B593" s="62">
        <v>0.47916666666666669</v>
      </c>
      <c r="C593" s="45" t="s">
        <v>1208</v>
      </c>
      <c r="D593" s="45" t="s">
        <v>1332</v>
      </c>
      <c r="E593" s="45" t="s">
        <v>137</v>
      </c>
      <c r="F593" s="107">
        <v>1</v>
      </c>
    </row>
    <row r="594" spans="1:6" ht="15.6" x14ac:dyDescent="0.3">
      <c r="A594" s="84" t="s">
        <v>1141</v>
      </c>
      <c r="B594" s="62">
        <v>0.47916666666666669</v>
      </c>
      <c r="C594" s="45" t="s">
        <v>1127</v>
      </c>
      <c r="D594" s="45" t="s">
        <v>1287</v>
      </c>
      <c r="E594" s="45" t="s">
        <v>16</v>
      </c>
      <c r="F594" s="107">
        <v>1</v>
      </c>
    </row>
    <row r="595" spans="1:6" ht="15.6" x14ac:dyDescent="0.3">
      <c r="A595" s="84" t="s">
        <v>1141</v>
      </c>
      <c r="B595" s="62">
        <v>0.47916666666666669</v>
      </c>
      <c r="C595" s="45" t="s">
        <v>1210</v>
      </c>
      <c r="D595" s="45" t="s">
        <v>1302</v>
      </c>
      <c r="E595" s="45" t="s">
        <v>86</v>
      </c>
      <c r="F595" s="107">
        <v>1</v>
      </c>
    </row>
    <row r="596" spans="1:6" ht="15.6" x14ac:dyDescent="0.3">
      <c r="A596" s="84" t="s">
        <v>1141</v>
      </c>
      <c r="B596" s="62">
        <v>0.47916666666666669</v>
      </c>
      <c r="C596" s="45" t="s">
        <v>1210</v>
      </c>
      <c r="D596" s="45" t="s">
        <v>1302</v>
      </c>
      <c r="E596" s="45" t="s">
        <v>517</v>
      </c>
      <c r="F596" s="107">
        <v>1</v>
      </c>
    </row>
    <row r="597" spans="1:6" ht="15.6" x14ac:dyDescent="0.3">
      <c r="A597" s="84" t="s">
        <v>1141</v>
      </c>
      <c r="B597" s="62">
        <v>0.47916666666666669</v>
      </c>
      <c r="C597" s="45" t="s">
        <v>1122</v>
      </c>
      <c r="D597" s="45" t="s">
        <v>1287</v>
      </c>
      <c r="E597" s="45" t="s">
        <v>878</v>
      </c>
      <c r="F597" s="107">
        <v>1</v>
      </c>
    </row>
    <row r="598" spans="1:6" ht="15.6" x14ac:dyDescent="0.3">
      <c r="A598" s="84" t="s">
        <v>1141</v>
      </c>
      <c r="B598" s="62">
        <v>0.47916666666666669</v>
      </c>
      <c r="C598" s="45" t="s">
        <v>1117</v>
      </c>
      <c r="D598" s="45" t="s">
        <v>1302</v>
      </c>
      <c r="E598" s="45" t="s">
        <v>146</v>
      </c>
      <c r="F598" s="107">
        <v>1</v>
      </c>
    </row>
    <row r="599" spans="1:6" ht="15.6" x14ac:dyDescent="0.3">
      <c r="A599" s="84" t="s">
        <v>1141</v>
      </c>
      <c r="B599" s="62">
        <v>0.47916666666666669</v>
      </c>
      <c r="C599" s="45" t="s">
        <v>1139</v>
      </c>
      <c r="D599" s="45" t="s">
        <v>1287</v>
      </c>
      <c r="E599" s="45" t="s">
        <v>882</v>
      </c>
      <c r="F599" s="107">
        <v>1</v>
      </c>
    </row>
    <row r="600" spans="1:6" ht="15.6" x14ac:dyDescent="0.3">
      <c r="A600" s="84" t="s">
        <v>1141</v>
      </c>
      <c r="B600" s="62">
        <v>0.47916666666666669</v>
      </c>
      <c r="C600" s="45" t="s">
        <v>1157</v>
      </c>
      <c r="D600" s="45" t="s">
        <v>1232</v>
      </c>
      <c r="E600" s="45" t="s">
        <v>1015</v>
      </c>
      <c r="F600" s="107">
        <v>1</v>
      </c>
    </row>
    <row r="601" spans="1:6" ht="15.6" x14ac:dyDescent="0.3">
      <c r="A601" s="84" t="s">
        <v>1141</v>
      </c>
      <c r="B601" s="62">
        <v>0.47916666666666669</v>
      </c>
      <c r="C601" s="45" t="s">
        <v>1191</v>
      </c>
      <c r="D601" s="45" t="s">
        <v>1232</v>
      </c>
      <c r="E601" s="45" t="s">
        <v>954</v>
      </c>
      <c r="F601" s="107">
        <v>1</v>
      </c>
    </row>
    <row r="602" spans="1:6" ht="15.6" x14ac:dyDescent="0.3">
      <c r="A602" s="84" t="s">
        <v>1141</v>
      </c>
      <c r="B602" s="62">
        <v>0.47916666666666669</v>
      </c>
      <c r="C602" s="45" t="s">
        <v>1198</v>
      </c>
      <c r="D602" s="45" t="s">
        <v>1232</v>
      </c>
      <c r="E602" s="45" t="s">
        <v>517</v>
      </c>
      <c r="F602" s="107">
        <v>1</v>
      </c>
    </row>
    <row r="603" spans="1:6" ht="15.6" x14ac:dyDescent="0.3">
      <c r="A603" s="84" t="s">
        <v>1141</v>
      </c>
      <c r="B603" s="62">
        <v>0.47916666666666669</v>
      </c>
      <c r="C603" s="45" t="s">
        <v>1132</v>
      </c>
      <c r="D603" s="45" t="s">
        <v>1302</v>
      </c>
      <c r="E603" s="45" t="s">
        <v>550</v>
      </c>
      <c r="F603" s="107">
        <v>1</v>
      </c>
    </row>
    <row r="604" spans="1:6" ht="15.6" x14ac:dyDescent="0.3">
      <c r="A604" s="84" t="s">
        <v>1141</v>
      </c>
      <c r="B604" s="62">
        <v>0.47916666666666669</v>
      </c>
      <c r="C604" s="45" t="s">
        <v>1159</v>
      </c>
      <c r="D604" s="45" t="s">
        <v>1287</v>
      </c>
      <c r="E604" s="45" t="s">
        <v>86</v>
      </c>
      <c r="F604" s="107">
        <v>1</v>
      </c>
    </row>
    <row r="605" spans="1:6" ht="15.6" x14ac:dyDescent="0.3">
      <c r="A605" s="84" t="s">
        <v>1141</v>
      </c>
      <c r="B605" s="62">
        <v>0.47916666666666669</v>
      </c>
      <c r="C605" s="45" t="s">
        <v>1200</v>
      </c>
      <c r="D605" s="45" t="s">
        <v>1232</v>
      </c>
      <c r="E605" s="45" t="s">
        <v>297</v>
      </c>
      <c r="F605" s="107">
        <v>1</v>
      </c>
    </row>
    <row r="606" spans="1:6" ht="15.6" x14ac:dyDescent="0.3">
      <c r="A606" s="84" t="s">
        <v>1141</v>
      </c>
      <c r="B606" s="62">
        <v>0.47916666666666669</v>
      </c>
      <c r="C606" s="45" t="s">
        <v>1200</v>
      </c>
      <c r="D606" s="45" t="s">
        <v>1232</v>
      </c>
      <c r="E606" s="45" t="s">
        <v>1220</v>
      </c>
      <c r="F606" s="107">
        <v>1</v>
      </c>
    </row>
    <row r="607" spans="1:6" ht="15.6" x14ac:dyDescent="0.3">
      <c r="A607" s="84" t="s">
        <v>1141</v>
      </c>
      <c r="B607" s="62">
        <v>0.47916666666666669</v>
      </c>
      <c r="C607" s="45" t="s">
        <v>1214</v>
      </c>
      <c r="D607" s="45" t="s">
        <v>1332</v>
      </c>
      <c r="E607" s="45" t="s">
        <v>73</v>
      </c>
      <c r="F607" s="107">
        <v>1</v>
      </c>
    </row>
    <row r="608" spans="1:6" ht="15.6" x14ac:dyDescent="0.3">
      <c r="A608" s="84" t="s">
        <v>1141</v>
      </c>
      <c r="B608" s="62">
        <v>0.47916666666666669</v>
      </c>
      <c r="C608" s="45" t="s">
        <v>1214</v>
      </c>
      <c r="D608" s="45" t="s">
        <v>1332</v>
      </c>
      <c r="E608" s="45" t="s">
        <v>964</v>
      </c>
      <c r="F608" s="107">
        <v>1</v>
      </c>
    </row>
    <row r="609" spans="1:6" ht="15.6" x14ac:dyDescent="0.3">
      <c r="A609" s="84" t="s">
        <v>1141</v>
      </c>
      <c r="B609" s="62">
        <v>0.47916666666666669</v>
      </c>
      <c r="C609" s="45" t="s">
        <v>1196</v>
      </c>
      <c r="D609" s="45" t="s">
        <v>1342</v>
      </c>
      <c r="E609" s="45" t="s">
        <v>86</v>
      </c>
      <c r="F609" s="107">
        <v>1</v>
      </c>
    </row>
    <row r="610" spans="1:6" ht="15.6" x14ac:dyDescent="0.3">
      <c r="A610" s="84" t="s">
        <v>1141</v>
      </c>
      <c r="B610" s="62">
        <v>0.47916666666666669</v>
      </c>
      <c r="C610" s="45" t="s">
        <v>1199</v>
      </c>
      <c r="D610" s="45" t="s">
        <v>1842</v>
      </c>
      <c r="E610" s="45" t="s">
        <v>57</v>
      </c>
      <c r="F610" s="107">
        <v>1</v>
      </c>
    </row>
    <row r="611" spans="1:6" ht="15.6" x14ac:dyDescent="0.3">
      <c r="A611" s="84" t="s">
        <v>1141</v>
      </c>
      <c r="B611" s="62">
        <v>0.47916666666666669</v>
      </c>
      <c r="C611" s="45" t="s">
        <v>1199</v>
      </c>
      <c r="D611" s="45" t="s">
        <v>1842</v>
      </c>
      <c r="E611" s="45" t="s">
        <v>932</v>
      </c>
      <c r="F611" s="107">
        <v>1</v>
      </c>
    </row>
    <row r="612" spans="1:6" ht="15.6" x14ac:dyDescent="0.3">
      <c r="A612" s="84" t="s">
        <v>1141</v>
      </c>
      <c r="B612" s="62">
        <v>0.51041666666666663</v>
      </c>
      <c r="C612" s="45" t="s">
        <v>1208</v>
      </c>
      <c r="D612" s="45" t="s">
        <v>1332</v>
      </c>
      <c r="E612" s="45" t="s">
        <v>878</v>
      </c>
      <c r="F612" s="107">
        <v>1</v>
      </c>
    </row>
    <row r="613" spans="1:6" ht="15.6" x14ac:dyDescent="0.3">
      <c r="A613" s="84" t="s">
        <v>1141</v>
      </c>
      <c r="B613" s="62">
        <v>0.51041666666666663</v>
      </c>
      <c r="C613" s="45" t="s">
        <v>1208</v>
      </c>
      <c r="D613" s="45" t="s">
        <v>1332</v>
      </c>
      <c r="E613" s="45" t="s">
        <v>1220</v>
      </c>
      <c r="F613" s="107">
        <v>1</v>
      </c>
    </row>
    <row r="614" spans="1:6" ht="15.6" x14ac:dyDescent="0.3">
      <c r="A614" s="84" t="s">
        <v>1141</v>
      </c>
      <c r="B614" s="62">
        <v>0.51041666666666663</v>
      </c>
      <c r="C614" s="45" t="s">
        <v>1127</v>
      </c>
      <c r="D614" s="45" t="s">
        <v>1287</v>
      </c>
      <c r="E614" s="45" t="s">
        <v>1015</v>
      </c>
      <c r="F614" s="107">
        <v>1</v>
      </c>
    </row>
    <row r="615" spans="1:6" ht="15.6" x14ac:dyDescent="0.3">
      <c r="A615" s="84" t="s">
        <v>1141</v>
      </c>
      <c r="B615" s="62">
        <v>0.51041666666666663</v>
      </c>
      <c r="C615" s="45" t="s">
        <v>1210</v>
      </c>
      <c r="D615" s="45" t="s">
        <v>1302</v>
      </c>
      <c r="E615" s="45" t="s">
        <v>513</v>
      </c>
      <c r="F615" s="107">
        <v>1</v>
      </c>
    </row>
    <row r="616" spans="1:6" ht="15.6" x14ac:dyDescent="0.3">
      <c r="A616" s="84" t="s">
        <v>1141</v>
      </c>
      <c r="B616" s="62">
        <v>0.51041666666666663</v>
      </c>
      <c r="C616" s="45" t="s">
        <v>1210</v>
      </c>
      <c r="D616" s="45" t="s">
        <v>1302</v>
      </c>
      <c r="E616" s="45" t="s">
        <v>1220</v>
      </c>
      <c r="F616" s="107">
        <v>1</v>
      </c>
    </row>
    <row r="617" spans="1:6" ht="15.6" x14ac:dyDescent="0.3">
      <c r="A617" s="84" t="s">
        <v>1141</v>
      </c>
      <c r="B617" s="62">
        <v>0.51041666666666663</v>
      </c>
      <c r="C617" s="45" t="s">
        <v>1122</v>
      </c>
      <c r="D617" s="45" t="s">
        <v>1287</v>
      </c>
      <c r="E617" s="45" t="s">
        <v>297</v>
      </c>
      <c r="F617" s="107">
        <v>1</v>
      </c>
    </row>
    <row r="618" spans="1:6" ht="15.6" x14ac:dyDescent="0.3">
      <c r="A618" s="84" t="s">
        <v>1141</v>
      </c>
      <c r="B618" s="62">
        <v>0.51041666666666663</v>
      </c>
      <c r="C618" s="45" t="s">
        <v>1117</v>
      </c>
      <c r="D618" s="45" t="s">
        <v>1302</v>
      </c>
      <c r="E618" s="45" t="s">
        <v>57</v>
      </c>
      <c r="F618" s="107">
        <v>1</v>
      </c>
    </row>
    <row r="619" spans="1:6" ht="15.6" x14ac:dyDescent="0.3">
      <c r="A619" s="84" t="s">
        <v>1141</v>
      </c>
      <c r="B619" s="62">
        <v>0.51041666666666663</v>
      </c>
      <c r="C619" s="45" t="s">
        <v>1117</v>
      </c>
      <c r="D619" s="45" t="s">
        <v>1302</v>
      </c>
      <c r="E619" s="45" t="s">
        <v>1015</v>
      </c>
      <c r="F619" s="107">
        <v>1</v>
      </c>
    </row>
    <row r="620" spans="1:6" ht="15.6" x14ac:dyDescent="0.3">
      <c r="A620" s="84" t="s">
        <v>1141</v>
      </c>
      <c r="B620" s="62">
        <v>0.51041666666666663</v>
      </c>
      <c r="C620" s="45" t="s">
        <v>1139</v>
      </c>
      <c r="D620" s="45" t="s">
        <v>1287</v>
      </c>
      <c r="E620" s="45" t="s">
        <v>137</v>
      </c>
      <c r="F620" s="107">
        <v>1</v>
      </c>
    </row>
    <row r="621" spans="1:6" ht="15.6" x14ac:dyDescent="0.3">
      <c r="A621" s="84" t="s">
        <v>1141</v>
      </c>
      <c r="B621" s="62">
        <v>0.51041666666666663</v>
      </c>
      <c r="C621" s="45" t="s">
        <v>1139</v>
      </c>
      <c r="D621" s="45" t="s">
        <v>1287</v>
      </c>
      <c r="E621" s="45" t="s">
        <v>550</v>
      </c>
      <c r="F621" s="107">
        <v>1</v>
      </c>
    </row>
    <row r="622" spans="1:6" ht="15.6" x14ac:dyDescent="0.3">
      <c r="A622" s="84" t="s">
        <v>1141</v>
      </c>
      <c r="B622" s="62">
        <v>0.51041666666666663</v>
      </c>
      <c r="C622" s="45" t="s">
        <v>1157</v>
      </c>
      <c r="D622" s="45" t="s">
        <v>1232</v>
      </c>
      <c r="E622" s="45" t="s">
        <v>513</v>
      </c>
      <c r="F622" s="107">
        <v>1</v>
      </c>
    </row>
    <row r="623" spans="1:6" ht="15.6" x14ac:dyDescent="0.3">
      <c r="A623" s="84" t="s">
        <v>1141</v>
      </c>
      <c r="B623" s="62">
        <v>0.51041666666666663</v>
      </c>
      <c r="C623" s="45" t="s">
        <v>1132</v>
      </c>
      <c r="D623" s="45" t="s">
        <v>1302</v>
      </c>
      <c r="E623" s="45" t="s">
        <v>16</v>
      </c>
      <c r="F623" s="107">
        <v>1</v>
      </c>
    </row>
    <row r="624" spans="1:6" ht="15.6" x14ac:dyDescent="0.3">
      <c r="A624" s="84" t="s">
        <v>1141</v>
      </c>
      <c r="B624" s="62">
        <v>0.51041666666666663</v>
      </c>
      <c r="C624" s="45" t="s">
        <v>1159</v>
      </c>
      <c r="D624" s="45" t="s">
        <v>1287</v>
      </c>
      <c r="E624" s="45" t="s">
        <v>517</v>
      </c>
      <c r="F624" s="107">
        <v>1</v>
      </c>
    </row>
    <row r="625" spans="1:6" ht="15.6" x14ac:dyDescent="0.3">
      <c r="A625" s="84" t="s">
        <v>1141</v>
      </c>
      <c r="B625" s="62">
        <v>0.51041666666666663</v>
      </c>
      <c r="C625" s="45" t="s">
        <v>1214</v>
      </c>
      <c r="D625" s="45" t="s">
        <v>1332</v>
      </c>
      <c r="E625" s="45" t="s">
        <v>991</v>
      </c>
      <c r="F625" s="107">
        <v>1</v>
      </c>
    </row>
    <row r="626" spans="1:6" ht="15.6" x14ac:dyDescent="0.3">
      <c r="A626" s="84" t="s">
        <v>1141</v>
      </c>
      <c r="B626" s="62">
        <v>0.51041666666666663</v>
      </c>
      <c r="C626" s="45" t="s">
        <v>1196</v>
      </c>
      <c r="D626" s="45" t="s">
        <v>1342</v>
      </c>
      <c r="E626" s="45" t="s">
        <v>954</v>
      </c>
      <c r="F626" s="107">
        <v>1</v>
      </c>
    </row>
    <row r="627" spans="1:6" ht="15.6" x14ac:dyDescent="0.3">
      <c r="A627" s="84" t="s">
        <v>1141</v>
      </c>
      <c r="B627" s="62">
        <v>0.51041666666666663</v>
      </c>
      <c r="C627" s="45" t="s">
        <v>1199</v>
      </c>
      <c r="D627" s="45" t="s">
        <v>1842</v>
      </c>
      <c r="E627" s="45" t="s">
        <v>882</v>
      </c>
      <c r="F627" s="107">
        <v>1</v>
      </c>
    </row>
    <row r="628" spans="1:6" ht="15.6" x14ac:dyDescent="0.3">
      <c r="A628" s="84" t="s">
        <v>1141</v>
      </c>
      <c r="B628" s="62">
        <v>0.54166666666666663</v>
      </c>
      <c r="C628" s="45" t="s">
        <v>1159</v>
      </c>
      <c r="D628" s="45" t="s">
        <v>1287</v>
      </c>
      <c r="E628" s="45" t="s">
        <v>513</v>
      </c>
      <c r="F628" s="107">
        <v>1</v>
      </c>
    </row>
    <row r="629" spans="1:6" ht="15.6" x14ac:dyDescent="0.3">
      <c r="A629" s="84" t="s">
        <v>1141</v>
      </c>
      <c r="B629" s="62">
        <v>0.58333333333333337</v>
      </c>
      <c r="C629" s="45" t="s">
        <v>1213</v>
      </c>
      <c r="D629" s="45" t="s">
        <v>1342</v>
      </c>
      <c r="E629" s="45" t="s">
        <v>1097</v>
      </c>
      <c r="F629" s="107">
        <v>1</v>
      </c>
    </row>
    <row r="630" spans="1:6" ht="15.6" x14ac:dyDescent="0.3">
      <c r="A630" s="84" t="s">
        <v>1141</v>
      </c>
      <c r="B630" s="62">
        <v>0.58333333333333337</v>
      </c>
      <c r="C630" s="45" t="s">
        <v>1208</v>
      </c>
      <c r="D630" s="45" t="s">
        <v>1332</v>
      </c>
      <c r="E630" s="45" t="s">
        <v>170</v>
      </c>
      <c r="F630" s="107">
        <v>1</v>
      </c>
    </row>
    <row r="631" spans="1:6" ht="15.6" x14ac:dyDescent="0.3">
      <c r="A631" s="84" t="s">
        <v>1141</v>
      </c>
      <c r="B631" s="62">
        <v>0.58333333333333337</v>
      </c>
      <c r="C631" s="45" t="s">
        <v>1122</v>
      </c>
      <c r="D631" s="45" t="s">
        <v>1287</v>
      </c>
      <c r="E631" s="45" t="s">
        <v>674</v>
      </c>
      <c r="F631" s="107">
        <v>1</v>
      </c>
    </row>
    <row r="632" spans="1:6" ht="15.6" x14ac:dyDescent="0.3">
      <c r="A632" s="84" t="s">
        <v>1141</v>
      </c>
      <c r="B632" s="62">
        <v>0.58333333333333337</v>
      </c>
      <c r="C632" s="45" t="s">
        <v>1165</v>
      </c>
      <c r="D632" s="45" t="s">
        <v>1342</v>
      </c>
      <c r="E632" s="45" t="s">
        <v>235</v>
      </c>
      <c r="F632" s="107">
        <v>1</v>
      </c>
    </row>
    <row r="633" spans="1:6" ht="15.6" x14ac:dyDescent="0.3">
      <c r="A633" s="84" t="s">
        <v>1141</v>
      </c>
      <c r="B633" s="62">
        <v>0.58333333333333337</v>
      </c>
      <c r="C633" s="45" t="s">
        <v>1117</v>
      </c>
      <c r="D633" s="45" t="s">
        <v>1302</v>
      </c>
      <c r="E633" s="45" t="s">
        <v>428</v>
      </c>
      <c r="F633" s="107">
        <v>1</v>
      </c>
    </row>
    <row r="634" spans="1:6" ht="15.6" x14ac:dyDescent="0.3">
      <c r="A634" s="84" t="s">
        <v>1141</v>
      </c>
      <c r="B634" s="62">
        <v>0.58333333333333337</v>
      </c>
      <c r="C634" s="45" t="s">
        <v>1297</v>
      </c>
      <c r="D634" s="45" t="s">
        <v>1287</v>
      </c>
      <c r="E634" s="45" t="s">
        <v>650</v>
      </c>
      <c r="F634" s="107">
        <v>1</v>
      </c>
    </row>
    <row r="635" spans="1:6" ht="15.6" x14ac:dyDescent="0.3">
      <c r="A635" s="84" t="s">
        <v>1141</v>
      </c>
      <c r="B635" s="62">
        <v>0.58333333333333337</v>
      </c>
      <c r="C635" s="45" t="s">
        <v>1142</v>
      </c>
      <c r="D635" s="45" t="s">
        <v>1302</v>
      </c>
      <c r="E635" s="45" t="s">
        <v>428</v>
      </c>
      <c r="F635" s="107">
        <v>1</v>
      </c>
    </row>
    <row r="636" spans="1:6" ht="15.6" x14ac:dyDescent="0.3">
      <c r="A636" s="84" t="s">
        <v>1141</v>
      </c>
      <c r="B636" s="62">
        <v>0.58333333333333337</v>
      </c>
      <c r="C636" s="45" t="s">
        <v>1125</v>
      </c>
      <c r="D636" s="45" t="s">
        <v>1287</v>
      </c>
      <c r="E636" s="45" t="s">
        <v>237</v>
      </c>
      <c r="F636" s="107">
        <v>1</v>
      </c>
    </row>
    <row r="637" spans="1:6" ht="15.6" x14ac:dyDescent="0.3">
      <c r="A637" s="84" t="s">
        <v>1141</v>
      </c>
      <c r="B637" s="62">
        <v>0.58333333333333337</v>
      </c>
      <c r="C637" s="45" t="s">
        <v>1132</v>
      </c>
      <c r="D637" s="45" t="s">
        <v>1302</v>
      </c>
      <c r="E637" s="45" t="s">
        <v>380</v>
      </c>
      <c r="F637" s="107">
        <v>1</v>
      </c>
    </row>
    <row r="638" spans="1:6" ht="15.6" x14ac:dyDescent="0.3">
      <c r="A638" s="84" t="s">
        <v>1141</v>
      </c>
      <c r="B638" s="62">
        <v>0.58333333333333337</v>
      </c>
      <c r="C638" s="45" t="s">
        <v>1211</v>
      </c>
      <c r="D638" s="45" t="s">
        <v>1302</v>
      </c>
      <c r="E638" s="45" t="s">
        <v>225</v>
      </c>
      <c r="F638" s="107">
        <v>1</v>
      </c>
    </row>
    <row r="639" spans="1:6" ht="15.6" x14ac:dyDescent="0.3">
      <c r="A639" s="84" t="s">
        <v>1141</v>
      </c>
      <c r="B639" s="62">
        <v>0.58333333333333337</v>
      </c>
      <c r="C639" s="45" t="s">
        <v>1184</v>
      </c>
      <c r="D639" s="45" t="s">
        <v>1342</v>
      </c>
      <c r="E639" s="45" t="s">
        <v>620</v>
      </c>
      <c r="F639" s="107">
        <v>1</v>
      </c>
    </row>
    <row r="640" spans="1:6" ht="15.6" x14ac:dyDescent="0.3">
      <c r="A640" s="84" t="s">
        <v>1141</v>
      </c>
      <c r="B640" s="62">
        <v>0.58333333333333337</v>
      </c>
      <c r="C640" s="45" t="s">
        <v>1184</v>
      </c>
      <c r="D640" s="45" t="s">
        <v>1342</v>
      </c>
      <c r="E640" s="45" t="s">
        <v>209</v>
      </c>
      <c r="F640" s="107">
        <v>1</v>
      </c>
    </row>
    <row r="641" spans="1:6" ht="15.6" x14ac:dyDescent="0.3">
      <c r="A641" s="84" t="s">
        <v>1141</v>
      </c>
      <c r="B641" s="62">
        <v>0.58333333333333337</v>
      </c>
      <c r="C641" s="45" t="s">
        <v>1189</v>
      </c>
      <c r="D641" s="45" t="s">
        <v>1842</v>
      </c>
      <c r="E641" s="45" t="s">
        <v>170</v>
      </c>
      <c r="F641" s="107">
        <v>1</v>
      </c>
    </row>
    <row r="642" spans="1:6" ht="15.6" x14ac:dyDescent="0.3">
      <c r="A642" s="84" t="s">
        <v>1141</v>
      </c>
      <c r="B642" s="62">
        <v>0.58333333333333337</v>
      </c>
      <c r="C642" s="45" t="s">
        <v>1150</v>
      </c>
      <c r="D642" s="45" t="s">
        <v>1302</v>
      </c>
      <c r="E642" s="45" t="s">
        <v>309</v>
      </c>
      <c r="F642" s="107">
        <v>1</v>
      </c>
    </row>
    <row r="643" spans="1:6" ht="15.6" x14ac:dyDescent="0.3">
      <c r="A643" s="84" t="s">
        <v>1141</v>
      </c>
      <c r="B643" s="62">
        <v>0.61458333333333337</v>
      </c>
      <c r="C643" s="45" t="s">
        <v>1213</v>
      </c>
      <c r="D643" s="45" t="s">
        <v>1342</v>
      </c>
      <c r="E643" s="45" t="s">
        <v>846</v>
      </c>
      <c r="F643" s="107">
        <v>1</v>
      </c>
    </row>
    <row r="644" spans="1:6" ht="15.6" x14ac:dyDescent="0.3">
      <c r="A644" s="84" t="s">
        <v>1141</v>
      </c>
      <c r="B644" s="62">
        <v>0.61458333333333337</v>
      </c>
      <c r="C644" s="45" t="s">
        <v>1208</v>
      </c>
      <c r="D644" s="45" t="s">
        <v>1332</v>
      </c>
      <c r="E644" s="45" t="s">
        <v>749</v>
      </c>
      <c r="F644" s="107">
        <v>1</v>
      </c>
    </row>
    <row r="645" spans="1:6" ht="15.6" x14ac:dyDescent="0.3">
      <c r="A645" s="84" t="s">
        <v>1141</v>
      </c>
      <c r="B645" s="62">
        <v>0.61458333333333337</v>
      </c>
      <c r="C645" s="45" t="s">
        <v>1122</v>
      </c>
      <c r="D645" s="45" t="s">
        <v>1287</v>
      </c>
      <c r="E645" s="45" t="s">
        <v>225</v>
      </c>
      <c r="F645" s="107">
        <v>1</v>
      </c>
    </row>
    <row r="646" spans="1:6" ht="15.6" x14ac:dyDescent="0.3">
      <c r="A646" s="84" t="s">
        <v>1141</v>
      </c>
      <c r="B646" s="62">
        <v>0.61458333333333337</v>
      </c>
      <c r="C646" s="45" t="s">
        <v>1165</v>
      </c>
      <c r="D646" s="45" t="s">
        <v>1342</v>
      </c>
      <c r="E646" s="45" t="s">
        <v>1020</v>
      </c>
      <c r="F646" s="107">
        <v>1</v>
      </c>
    </row>
    <row r="647" spans="1:6" ht="15.6" x14ac:dyDescent="0.3">
      <c r="A647" s="84" t="s">
        <v>1141</v>
      </c>
      <c r="B647" s="62">
        <v>0.61458333333333337</v>
      </c>
      <c r="C647" s="45" t="s">
        <v>1168</v>
      </c>
      <c r="D647" s="45" t="s">
        <v>1232</v>
      </c>
      <c r="E647" s="45" t="s">
        <v>237</v>
      </c>
      <c r="F647" s="107">
        <v>1</v>
      </c>
    </row>
    <row r="648" spans="1:6" ht="15.6" x14ac:dyDescent="0.3">
      <c r="A648" s="84" t="s">
        <v>1141</v>
      </c>
      <c r="B648" s="62">
        <v>0.61458333333333337</v>
      </c>
      <c r="C648" s="45" t="s">
        <v>1168</v>
      </c>
      <c r="D648" s="45" t="s">
        <v>1232</v>
      </c>
      <c r="E648" s="45" t="s">
        <v>428</v>
      </c>
      <c r="F648" s="107">
        <v>1</v>
      </c>
    </row>
    <row r="649" spans="1:6" ht="15.6" x14ac:dyDescent="0.3">
      <c r="A649" s="84" t="s">
        <v>1141</v>
      </c>
      <c r="B649" s="62">
        <v>0.61458333333333337</v>
      </c>
      <c r="C649" s="45" t="s">
        <v>1297</v>
      </c>
      <c r="D649" s="45" t="s">
        <v>1287</v>
      </c>
      <c r="E649" s="45" t="s">
        <v>620</v>
      </c>
      <c r="F649" s="107">
        <v>1</v>
      </c>
    </row>
    <row r="650" spans="1:6" ht="15.6" x14ac:dyDescent="0.3">
      <c r="A650" s="84" t="s">
        <v>1141</v>
      </c>
      <c r="B650" s="62">
        <v>0.61458333333333337</v>
      </c>
      <c r="C650" s="45" t="s">
        <v>1142</v>
      </c>
      <c r="D650" s="45" t="s">
        <v>1302</v>
      </c>
      <c r="E650" s="45" t="s">
        <v>650</v>
      </c>
      <c r="F650" s="107">
        <v>1</v>
      </c>
    </row>
    <row r="651" spans="1:6" ht="15.6" x14ac:dyDescent="0.3">
      <c r="A651" s="84" t="s">
        <v>1141</v>
      </c>
      <c r="B651" s="62">
        <v>0.61458333333333337</v>
      </c>
      <c r="C651" s="45" t="s">
        <v>1125</v>
      </c>
      <c r="D651" s="45" t="s">
        <v>1287</v>
      </c>
      <c r="E651" s="45" t="s">
        <v>797</v>
      </c>
      <c r="F651" s="107">
        <v>1</v>
      </c>
    </row>
    <row r="652" spans="1:6" ht="15.6" x14ac:dyDescent="0.3">
      <c r="A652" s="84" t="s">
        <v>1141</v>
      </c>
      <c r="B652" s="62">
        <v>0.61458333333333337</v>
      </c>
      <c r="C652" s="45" t="s">
        <v>1191</v>
      </c>
      <c r="D652" s="45" t="s">
        <v>1232</v>
      </c>
      <c r="E652" s="45" t="s">
        <v>209</v>
      </c>
      <c r="F652" s="107">
        <v>1</v>
      </c>
    </row>
    <row r="653" spans="1:6" ht="15.6" x14ac:dyDescent="0.3">
      <c r="A653" s="84" t="s">
        <v>1141</v>
      </c>
      <c r="B653" s="62">
        <v>0.61458333333333337</v>
      </c>
      <c r="C653" s="45" t="s">
        <v>1132</v>
      </c>
      <c r="D653" s="45" t="s">
        <v>1302</v>
      </c>
      <c r="E653" s="45" t="s">
        <v>477</v>
      </c>
      <c r="F653" s="107">
        <v>1</v>
      </c>
    </row>
    <row r="654" spans="1:6" ht="15.6" x14ac:dyDescent="0.3">
      <c r="A654" s="84" t="s">
        <v>1141</v>
      </c>
      <c r="B654" s="62">
        <v>0.61458333333333337</v>
      </c>
      <c r="C654" s="45" t="s">
        <v>1211</v>
      </c>
      <c r="D654" s="45" t="s">
        <v>1302</v>
      </c>
      <c r="E654" s="45" t="s">
        <v>235</v>
      </c>
      <c r="F654" s="107">
        <v>1</v>
      </c>
    </row>
    <row r="655" spans="1:6" ht="15.6" x14ac:dyDescent="0.3">
      <c r="A655" s="84" t="s">
        <v>1141</v>
      </c>
      <c r="B655" s="62">
        <v>0.61458333333333337</v>
      </c>
      <c r="C655" s="45" t="s">
        <v>1145</v>
      </c>
      <c r="D655" s="45" t="s">
        <v>1287</v>
      </c>
      <c r="E655" s="45" t="s">
        <v>170</v>
      </c>
      <c r="F655" s="107">
        <v>1</v>
      </c>
    </row>
    <row r="656" spans="1:6" ht="15.6" x14ac:dyDescent="0.3">
      <c r="A656" s="84" t="s">
        <v>1141</v>
      </c>
      <c r="B656" s="62">
        <v>0.61458333333333337</v>
      </c>
      <c r="C656" s="45" t="s">
        <v>1184</v>
      </c>
      <c r="D656" s="45" t="s">
        <v>1342</v>
      </c>
      <c r="E656" s="45" t="s">
        <v>674</v>
      </c>
      <c r="F656" s="107">
        <v>1</v>
      </c>
    </row>
    <row r="657" spans="1:6" ht="15.6" x14ac:dyDescent="0.3">
      <c r="A657" s="84" t="s">
        <v>1141</v>
      </c>
      <c r="B657" s="62">
        <v>0.61458333333333337</v>
      </c>
      <c r="C657" s="45" t="s">
        <v>1324</v>
      </c>
      <c r="D657" s="45" t="s">
        <v>1287</v>
      </c>
      <c r="E657" s="45" t="s">
        <v>982</v>
      </c>
      <c r="F657" s="107">
        <v>1</v>
      </c>
    </row>
    <row r="658" spans="1:6" ht="15.6" x14ac:dyDescent="0.3">
      <c r="A658" s="84" t="s">
        <v>1141</v>
      </c>
      <c r="B658" s="62">
        <v>0.61458333333333337</v>
      </c>
      <c r="C658" s="45" t="s">
        <v>1189</v>
      </c>
      <c r="D658" s="45" t="s">
        <v>1842</v>
      </c>
      <c r="E658" s="45" t="s">
        <v>638</v>
      </c>
      <c r="F658" s="107">
        <v>1</v>
      </c>
    </row>
    <row r="659" spans="1:6" ht="15.6" x14ac:dyDescent="0.3">
      <c r="A659" s="84" t="s">
        <v>1141</v>
      </c>
      <c r="B659" s="62">
        <v>0.61458333333333337</v>
      </c>
      <c r="C659" s="45" t="s">
        <v>1189</v>
      </c>
      <c r="D659" s="45" t="s">
        <v>1842</v>
      </c>
      <c r="E659" s="45" t="s">
        <v>113</v>
      </c>
      <c r="F659" s="107">
        <v>1</v>
      </c>
    </row>
    <row r="660" spans="1:6" ht="15.6" x14ac:dyDescent="0.3">
      <c r="A660" s="84" t="s">
        <v>1141</v>
      </c>
      <c r="B660" s="62">
        <v>0.61458333333333337</v>
      </c>
      <c r="C660" s="45" t="s">
        <v>1203</v>
      </c>
      <c r="D660" s="45" t="s">
        <v>1232</v>
      </c>
      <c r="E660" s="45" t="s">
        <v>1097</v>
      </c>
      <c r="F660" s="107">
        <v>1</v>
      </c>
    </row>
    <row r="661" spans="1:6" ht="15.6" x14ac:dyDescent="0.3">
      <c r="A661" s="84" t="s">
        <v>1141</v>
      </c>
      <c r="B661" s="62">
        <v>0.61458333333333337</v>
      </c>
      <c r="C661" s="45" t="s">
        <v>1193</v>
      </c>
      <c r="D661" s="45" t="s">
        <v>1287</v>
      </c>
      <c r="E661" s="45" t="s">
        <v>380</v>
      </c>
      <c r="F661" s="107">
        <v>1</v>
      </c>
    </row>
    <row r="662" spans="1:6" ht="15.6" x14ac:dyDescent="0.3">
      <c r="A662" s="84" t="s">
        <v>1141</v>
      </c>
      <c r="B662" s="62">
        <v>0.61458333333333337</v>
      </c>
      <c r="C662" s="45" t="s">
        <v>1150</v>
      </c>
      <c r="D662" s="45" t="s">
        <v>1302</v>
      </c>
      <c r="E662" s="45" t="s">
        <v>219</v>
      </c>
      <c r="F662" s="107">
        <v>1</v>
      </c>
    </row>
    <row r="663" spans="1:6" ht="15.6" x14ac:dyDescent="0.3">
      <c r="A663" s="84" t="s">
        <v>1141</v>
      </c>
      <c r="B663" s="62">
        <v>0.61458333333333337</v>
      </c>
      <c r="C663" s="45" t="s">
        <v>1173</v>
      </c>
      <c r="D663" s="45" t="s">
        <v>1287</v>
      </c>
      <c r="E663" s="45" t="s">
        <v>309</v>
      </c>
      <c r="F663" s="107">
        <v>1</v>
      </c>
    </row>
    <row r="664" spans="1:6" ht="15.6" x14ac:dyDescent="0.3">
      <c r="A664" s="84" t="s">
        <v>1141</v>
      </c>
      <c r="B664" s="62">
        <v>0.64583333333333337</v>
      </c>
      <c r="C664" s="45" t="s">
        <v>1183</v>
      </c>
      <c r="D664" s="45" t="s">
        <v>1232</v>
      </c>
      <c r="E664" s="45" t="s">
        <v>982</v>
      </c>
      <c r="F664" s="107">
        <v>1</v>
      </c>
    </row>
    <row r="665" spans="1:6" ht="15.6" x14ac:dyDescent="0.3">
      <c r="A665" s="84" t="s">
        <v>1141</v>
      </c>
      <c r="B665" s="62">
        <v>0.64583333333333337</v>
      </c>
      <c r="C665" s="45" t="s">
        <v>1213</v>
      </c>
      <c r="D665" s="45" t="s">
        <v>1342</v>
      </c>
      <c r="E665" s="45" t="s">
        <v>113</v>
      </c>
      <c r="F665" s="107">
        <v>1</v>
      </c>
    </row>
    <row r="666" spans="1:6" ht="15.6" x14ac:dyDescent="0.3">
      <c r="A666" s="84" t="s">
        <v>1141</v>
      </c>
      <c r="B666" s="62">
        <v>0.64583333333333337</v>
      </c>
      <c r="C666" s="45" t="s">
        <v>1213</v>
      </c>
      <c r="D666" s="45" t="s">
        <v>1342</v>
      </c>
      <c r="E666" s="45" t="s">
        <v>380</v>
      </c>
      <c r="F666" s="107">
        <v>1</v>
      </c>
    </row>
    <row r="667" spans="1:6" ht="15.6" x14ac:dyDescent="0.3">
      <c r="A667" s="84" t="s">
        <v>1141</v>
      </c>
      <c r="B667" s="62">
        <v>0.64583333333333337</v>
      </c>
      <c r="C667" s="45" t="s">
        <v>1208</v>
      </c>
      <c r="D667" s="45" t="s">
        <v>1332</v>
      </c>
      <c r="E667" s="45" t="s">
        <v>602</v>
      </c>
      <c r="F667" s="107">
        <v>1</v>
      </c>
    </row>
    <row r="668" spans="1:6" ht="15.6" x14ac:dyDescent="0.3">
      <c r="A668" s="84" t="s">
        <v>1141</v>
      </c>
      <c r="B668" s="62">
        <v>0.64583333333333337</v>
      </c>
      <c r="C668" s="45" t="s">
        <v>1208</v>
      </c>
      <c r="D668" s="45" t="s">
        <v>1332</v>
      </c>
      <c r="E668" s="45" t="s">
        <v>632</v>
      </c>
      <c r="F668" s="107">
        <v>1</v>
      </c>
    </row>
    <row r="669" spans="1:6" ht="15.6" x14ac:dyDescent="0.3">
      <c r="A669" s="84" t="s">
        <v>1141</v>
      </c>
      <c r="B669" s="62">
        <v>0.64583333333333337</v>
      </c>
      <c r="C669" s="45" t="s">
        <v>1122</v>
      </c>
      <c r="D669" s="45" t="s">
        <v>1287</v>
      </c>
      <c r="E669" s="45" t="s">
        <v>59</v>
      </c>
      <c r="F669" s="107">
        <v>1</v>
      </c>
    </row>
    <row r="670" spans="1:6" ht="15.6" x14ac:dyDescent="0.3">
      <c r="A670" s="84" t="s">
        <v>1141</v>
      </c>
      <c r="B670" s="62">
        <v>0.64583333333333337</v>
      </c>
      <c r="C670" s="45" t="s">
        <v>1122</v>
      </c>
      <c r="D670" s="45" t="s">
        <v>1287</v>
      </c>
      <c r="E670" s="45" t="s">
        <v>209</v>
      </c>
      <c r="F670" s="107">
        <v>1</v>
      </c>
    </row>
    <row r="671" spans="1:6" ht="15.6" x14ac:dyDescent="0.3">
      <c r="A671" s="84" t="s">
        <v>1141</v>
      </c>
      <c r="B671" s="62">
        <v>0.64583333333333337</v>
      </c>
      <c r="C671" s="45" t="s">
        <v>1165</v>
      </c>
      <c r="D671" s="45" t="s">
        <v>1342</v>
      </c>
      <c r="E671" s="45" t="s">
        <v>219</v>
      </c>
      <c r="F671" s="107">
        <v>1</v>
      </c>
    </row>
    <row r="672" spans="1:6" ht="15.6" x14ac:dyDescent="0.3">
      <c r="A672" s="84" t="s">
        <v>1141</v>
      </c>
      <c r="B672" s="62">
        <v>0.64583333333333337</v>
      </c>
      <c r="C672" s="45" t="s">
        <v>1165</v>
      </c>
      <c r="D672" s="45" t="s">
        <v>1342</v>
      </c>
      <c r="E672" s="45" t="s">
        <v>477</v>
      </c>
      <c r="F672" s="107">
        <v>1</v>
      </c>
    </row>
    <row r="673" spans="1:6" ht="15.6" x14ac:dyDescent="0.3">
      <c r="A673" s="84" t="s">
        <v>1141</v>
      </c>
      <c r="B673" s="62">
        <v>0.64583333333333337</v>
      </c>
      <c r="C673" s="45" t="s">
        <v>1165</v>
      </c>
      <c r="D673" s="45" t="s">
        <v>1342</v>
      </c>
      <c r="E673" s="45" t="s">
        <v>1020</v>
      </c>
      <c r="F673" s="107">
        <v>1</v>
      </c>
    </row>
    <row r="674" spans="1:6" ht="15.6" x14ac:dyDescent="0.3">
      <c r="A674" s="84" t="s">
        <v>1141</v>
      </c>
      <c r="B674" s="62">
        <v>0.64583333333333337</v>
      </c>
      <c r="C674" s="45" t="s">
        <v>1168</v>
      </c>
      <c r="D674" s="45" t="s">
        <v>1232</v>
      </c>
      <c r="E674" s="45" t="s">
        <v>674</v>
      </c>
      <c r="F674" s="107">
        <v>1</v>
      </c>
    </row>
    <row r="675" spans="1:6" ht="15.6" x14ac:dyDescent="0.3">
      <c r="A675" s="84" t="s">
        <v>1141</v>
      </c>
      <c r="B675" s="62">
        <v>0.64583333333333337</v>
      </c>
      <c r="C675" s="45" t="s">
        <v>1117</v>
      </c>
      <c r="D675" s="45" t="s">
        <v>1302</v>
      </c>
      <c r="E675" s="45" t="s">
        <v>652</v>
      </c>
      <c r="F675" s="107">
        <v>1</v>
      </c>
    </row>
    <row r="676" spans="1:6" ht="15.6" x14ac:dyDescent="0.3">
      <c r="A676" s="84" t="s">
        <v>1141</v>
      </c>
      <c r="B676" s="62">
        <v>0.64583333333333337</v>
      </c>
      <c r="C676" s="45" t="s">
        <v>1142</v>
      </c>
      <c r="D676" s="45" t="s">
        <v>1302</v>
      </c>
      <c r="E676" s="45" t="s">
        <v>562</v>
      </c>
      <c r="F676" s="107">
        <v>1</v>
      </c>
    </row>
    <row r="677" spans="1:6" ht="15.6" x14ac:dyDescent="0.3">
      <c r="A677" s="84" t="s">
        <v>1141</v>
      </c>
      <c r="B677" s="62">
        <v>0.64583333333333337</v>
      </c>
      <c r="C677" s="45" t="s">
        <v>1197</v>
      </c>
      <c r="D677" s="45" t="s">
        <v>1302</v>
      </c>
      <c r="E677" s="45" t="s">
        <v>441</v>
      </c>
      <c r="F677" s="107">
        <v>1</v>
      </c>
    </row>
    <row r="678" spans="1:6" ht="15.6" x14ac:dyDescent="0.3">
      <c r="A678" s="84" t="s">
        <v>1141</v>
      </c>
      <c r="B678" s="62">
        <v>0.64583333333333337</v>
      </c>
      <c r="C678" s="45" t="s">
        <v>1125</v>
      </c>
      <c r="D678" s="45" t="s">
        <v>1287</v>
      </c>
      <c r="E678" s="45" t="s">
        <v>235</v>
      </c>
      <c r="F678" s="107">
        <v>1</v>
      </c>
    </row>
    <row r="679" spans="1:6" ht="15.6" x14ac:dyDescent="0.3">
      <c r="A679" s="84" t="s">
        <v>1141</v>
      </c>
      <c r="B679" s="62">
        <v>0.64583333333333337</v>
      </c>
      <c r="C679" s="45" t="s">
        <v>1191</v>
      </c>
      <c r="D679" s="45" t="s">
        <v>1232</v>
      </c>
      <c r="E679" s="45" t="s">
        <v>309</v>
      </c>
      <c r="F679" s="107">
        <v>1</v>
      </c>
    </row>
    <row r="680" spans="1:6" ht="15.6" x14ac:dyDescent="0.3">
      <c r="A680" s="84" t="s">
        <v>1141</v>
      </c>
      <c r="B680" s="62">
        <v>0.64583333333333337</v>
      </c>
      <c r="C680" s="45" t="s">
        <v>1132</v>
      </c>
      <c r="D680" s="45" t="s">
        <v>1302</v>
      </c>
      <c r="E680" s="45" t="s">
        <v>532</v>
      </c>
      <c r="F680" s="107">
        <v>1</v>
      </c>
    </row>
    <row r="681" spans="1:6" ht="15.6" x14ac:dyDescent="0.3">
      <c r="A681" s="84" t="s">
        <v>1141</v>
      </c>
      <c r="B681" s="62">
        <v>0.64583333333333337</v>
      </c>
      <c r="C681" s="45" t="s">
        <v>1211</v>
      </c>
      <c r="D681" s="45" t="s">
        <v>1302</v>
      </c>
      <c r="E681" s="45" t="s">
        <v>638</v>
      </c>
      <c r="F681" s="107">
        <v>1</v>
      </c>
    </row>
    <row r="682" spans="1:6" ht="15.6" x14ac:dyDescent="0.3">
      <c r="A682" s="84" t="s">
        <v>1141</v>
      </c>
      <c r="B682" s="62">
        <v>0.64583333333333337</v>
      </c>
      <c r="C682" s="45" t="s">
        <v>1145</v>
      </c>
      <c r="D682" s="45" t="s">
        <v>1287</v>
      </c>
      <c r="E682" s="45" t="s">
        <v>1097</v>
      </c>
      <c r="F682" s="107">
        <v>1</v>
      </c>
    </row>
    <row r="683" spans="1:6" ht="15.6" x14ac:dyDescent="0.3">
      <c r="A683" s="84" t="s">
        <v>1141</v>
      </c>
      <c r="B683" s="62">
        <v>0.64583333333333337</v>
      </c>
      <c r="C683" s="45" t="s">
        <v>1184</v>
      </c>
      <c r="D683" s="45" t="s">
        <v>1342</v>
      </c>
      <c r="E683" s="45" t="s">
        <v>749</v>
      </c>
      <c r="F683" s="107">
        <v>1</v>
      </c>
    </row>
    <row r="684" spans="1:6" ht="15.6" x14ac:dyDescent="0.3">
      <c r="A684" s="84" t="s">
        <v>1141</v>
      </c>
      <c r="B684" s="62">
        <v>0.64583333333333337</v>
      </c>
      <c r="C684" s="45" t="s">
        <v>1184</v>
      </c>
      <c r="D684" s="45" t="s">
        <v>1342</v>
      </c>
      <c r="E684" s="45" t="s">
        <v>797</v>
      </c>
      <c r="F684" s="107">
        <v>1</v>
      </c>
    </row>
    <row r="685" spans="1:6" ht="15.6" x14ac:dyDescent="0.3">
      <c r="A685" s="84" t="s">
        <v>1141</v>
      </c>
      <c r="B685" s="62">
        <v>0.64583333333333337</v>
      </c>
      <c r="C685" s="45" t="s">
        <v>1324</v>
      </c>
      <c r="D685" s="45" t="s">
        <v>1287</v>
      </c>
      <c r="E685" s="45" t="s">
        <v>441</v>
      </c>
      <c r="F685" s="107">
        <v>1</v>
      </c>
    </row>
    <row r="686" spans="1:6" ht="15.6" x14ac:dyDescent="0.3">
      <c r="A686" s="84" t="s">
        <v>1141</v>
      </c>
      <c r="B686" s="62">
        <v>0.64583333333333337</v>
      </c>
      <c r="C686" s="45" t="s">
        <v>1189</v>
      </c>
      <c r="D686" s="45" t="s">
        <v>1842</v>
      </c>
      <c r="E686" s="45" t="s">
        <v>650</v>
      </c>
      <c r="F686" s="107">
        <v>1</v>
      </c>
    </row>
    <row r="687" spans="1:6" ht="15.6" x14ac:dyDescent="0.3">
      <c r="A687" s="84" t="s">
        <v>1141</v>
      </c>
      <c r="B687" s="62">
        <v>0.64583333333333337</v>
      </c>
      <c r="C687" s="45" t="s">
        <v>1189</v>
      </c>
      <c r="D687" s="45" t="s">
        <v>1842</v>
      </c>
      <c r="E687" s="45" t="s">
        <v>319</v>
      </c>
      <c r="F687" s="107">
        <v>1</v>
      </c>
    </row>
    <row r="688" spans="1:6" ht="15.6" x14ac:dyDescent="0.3">
      <c r="A688" s="84" t="s">
        <v>1141</v>
      </c>
      <c r="B688" s="62">
        <v>0.64583333333333337</v>
      </c>
      <c r="C688" s="45" t="s">
        <v>1203</v>
      </c>
      <c r="D688" s="45" t="s">
        <v>1232</v>
      </c>
      <c r="E688" s="45" t="s">
        <v>225</v>
      </c>
      <c r="F688" s="107">
        <v>1</v>
      </c>
    </row>
    <row r="689" spans="1:6" ht="15.6" x14ac:dyDescent="0.3">
      <c r="A689" s="84" t="s">
        <v>1141</v>
      </c>
      <c r="B689" s="62">
        <v>0.64583333333333337</v>
      </c>
      <c r="C689" s="45" t="s">
        <v>1193</v>
      </c>
      <c r="D689" s="45" t="s">
        <v>1287</v>
      </c>
      <c r="E689" s="45" t="s">
        <v>652</v>
      </c>
      <c r="F689" s="107">
        <v>1</v>
      </c>
    </row>
    <row r="690" spans="1:6" ht="15.6" x14ac:dyDescent="0.3">
      <c r="A690" s="84" t="s">
        <v>1141</v>
      </c>
      <c r="B690" s="62">
        <v>0.64583333333333337</v>
      </c>
      <c r="C690" s="45" t="s">
        <v>1150</v>
      </c>
      <c r="D690" s="45" t="s">
        <v>1302</v>
      </c>
      <c r="E690" s="45" t="s">
        <v>638</v>
      </c>
      <c r="F690" s="107">
        <v>1</v>
      </c>
    </row>
    <row r="691" spans="1:6" ht="15.6" x14ac:dyDescent="0.3">
      <c r="A691" s="84" t="s">
        <v>1141</v>
      </c>
      <c r="B691" s="62">
        <v>0.64583333333333337</v>
      </c>
      <c r="C691" s="45" t="s">
        <v>1174</v>
      </c>
      <c r="D691" s="45" t="s">
        <v>1332</v>
      </c>
      <c r="E691" s="45" t="s">
        <v>599</v>
      </c>
      <c r="F691" s="107">
        <v>1</v>
      </c>
    </row>
    <row r="692" spans="1:6" ht="15.6" x14ac:dyDescent="0.3">
      <c r="A692" s="84" t="s">
        <v>1141</v>
      </c>
      <c r="B692" s="62">
        <v>0.64583333333333337</v>
      </c>
      <c r="C692" s="45" t="s">
        <v>1173</v>
      </c>
      <c r="D692" s="45" t="s">
        <v>1287</v>
      </c>
      <c r="E692" s="45" t="s">
        <v>846</v>
      </c>
      <c r="F692" s="107">
        <v>1</v>
      </c>
    </row>
    <row r="693" spans="1:6" ht="15.6" x14ac:dyDescent="0.3">
      <c r="A693" s="84" t="s">
        <v>1141</v>
      </c>
      <c r="B693" s="62">
        <v>0.64583333333333337</v>
      </c>
      <c r="C693" s="45" t="s">
        <v>1187</v>
      </c>
      <c r="D693" s="45" t="s">
        <v>1342</v>
      </c>
      <c r="E693" s="45" t="s">
        <v>441</v>
      </c>
      <c r="F693" s="107">
        <v>1</v>
      </c>
    </row>
    <row r="694" spans="1:6" ht="15.6" x14ac:dyDescent="0.3">
      <c r="A694" s="84" t="s">
        <v>1141</v>
      </c>
      <c r="B694" s="62">
        <v>0.67708333333333337</v>
      </c>
      <c r="C694" s="45" t="s">
        <v>1213</v>
      </c>
      <c r="D694" s="45" t="s">
        <v>1342</v>
      </c>
      <c r="E694" s="45" t="s">
        <v>59</v>
      </c>
      <c r="F694" s="107">
        <v>1</v>
      </c>
    </row>
    <row r="695" spans="1:6" ht="15.6" x14ac:dyDescent="0.3">
      <c r="A695" s="84" t="s">
        <v>1141</v>
      </c>
      <c r="B695" s="62">
        <v>0.67708333333333337</v>
      </c>
      <c r="C695" s="45" t="s">
        <v>1208</v>
      </c>
      <c r="D695" s="45" t="s">
        <v>1332</v>
      </c>
      <c r="E695" s="45" t="s">
        <v>441</v>
      </c>
      <c r="F695" s="107">
        <v>1</v>
      </c>
    </row>
    <row r="696" spans="1:6" ht="15.6" x14ac:dyDescent="0.3">
      <c r="A696" s="84" t="s">
        <v>1141</v>
      </c>
      <c r="B696" s="62">
        <v>0.67708333333333337</v>
      </c>
      <c r="C696" s="45" t="s">
        <v>1165</v>
      </c>
      <c r="D696" s="45" t="s">
        <v>1342</v>
      </c>
      <c r="E696" s="45" t="s">
        <v>532</v>
      </c>
      <c r="F696" s="107">
        <v>1</v>
      </c>
    </row>
    <row r="697" spans="1:6" ht="15.6" x14ac:dyDescent="0.3">
      <c r="A697" s="84" t="s">
        <v>1141</v>
      </c>
      <c r="B697" s="62">
        <v>0.67708333333333337</v>
      </c>
      <c r="C697" s="45" t="s">
        <v>1168</v>
      </c>
      <c r="D697" s="45" t="s">
        <v>1232</v>
      </c>
      <c r="E697" s="45" t="s">
        <v>1008</v>
      </c>
      <c r="F697" s="107">
        <v>1</v>
      </c>
    </row>
    <row r="698" spans="1:6" ht="15.6" x14ac:dyDescent="0.3">
      <c r="A698" s="84" t="s">
        <v>1141</v>
      </c>
      <c r="B698" s="62">
        <v>0.67708333333333337</v>
      </c>
      <c r="C698" s="45" t="s">
        <v>1117</v>
      </c>
      <c r="D698" s="45" t="s">
        <v>1302</v>
      </c>
      <c r="E698" s="45" t="s">
        <v>602</v>
      </c>
      <c r="F698" s="107">
        <v>1</v>
      </c>
    </row>
    <row r="699" spans="1:6" ht="15.6" x14ac:dyDescent="0.3">
      <c r="A699" s="84" t="s">
        <v>1141</v>
      </c>
      <c r="B699" s="62">
        <v>0.67708333333333337</v>
      </c>
      <c r="C699" s="45" t="s">
        <v>1297</v>
      </c>
      <c r="D699" s="45" t="s">
        <v>1287</v>
      </c>
      <c r="E699" s="45" t="s">
        <v>892</v>
      </c>
      <c r="F699" s="107">
        <v>1</v>
      </c>
    </row>
    <row r="700" spans="1:6" ht="15.6" x14ac:dyDescent="0.3">
      <c r="A700" s="84" t="s">
        <v>1141</v>
      </c>
      <c r="B700" s="62">
        <v>0.67708333333333337</v>
      </c>
      <c r="C700" s="45" t="s">
        <v>1142</v>
      </c>
      <c r="D700" s="45" t="s">
        <v>1302</v>
      </c>
      <c r="E700" s="45" t="s">
        <v>655</v>
      </c>
      <c r="F700" s="107">
        <v>1</v>
      </c>
    </row>
    <row r="701" spans="1:6" ht="15.6" x14ac:dyDescent="0.3">
      <c r="A701" s="84" t="s">
        <v>1141</v>
      </c>
      <c r="B701" s="62">
        <v>0.67708333333333337</v>
      </c>
      <c r="C701" s="45" t="s">
        <v>1197</v>
      </c>
      <c r="D701" s="45" t="s">
        <v>1302</v>
      </c>
      <c r="E701" s="45" t="s">
        <v>632</v>
      </c>
      <c r="F701" s="107">
        <v>1</v>
      </c>
    </row>
    <row r="702" spans="1:6" ht="15.6" x14ac:dyDescent="0.3">
      <c r="A702" s="84" t="s">
        <v>1141</v>
      </c>
      <c r="B702" s="62">
        <v>0.67708333333333337</v>
      </c>
      <c r="C702" s="45" t="s">
        <v>1125</v>
      </c>
      <c r="D702" s="45" t="s">
        <v>1287</v>
      </c>
      <c r="E702" s="45" t="s">
        <v>425</v>
      </c>
      <c r="F702" s="107">
        <v>1</v>
      </c>
    </row>
    <row r="703" spans="1:6" ht="15.6" x14ac:dyDescent="0.3">
      <c r="A703" s="84" t="s">
        <v>1141</v>
      </c>
      <c r="B703" s="62">
        <v>0.67708333333333337</v>
      </c>
      <c r="C703" s="45" t="s">
        <v>1191</v>
      </c>
      <c r="D703" s="45" t="s">
        <v>1232</v>
      </c>
      <c r="E703" s="45" t="s">
        <v>803</v>
      </c>
      <c r="F703" s="107">
        <v>1</v>
      </c>
    </row>
    <row r="704" spans="1:6" ht="15.6" x14ac:dyDescent="0.3">
      <c r="A704" s="84" t="s">
        <v>1141</v>
      </c>
      <c r="B704" s="62">
        <v>0.67708333333333337</v>
      </c>
      <c r="C704" s="45" t="s">
        <v>1132</v>
      </c>
      <c r="D704" s="45" t="s">
        <v>1302</v>
      </c>
      <c r="E704" s="45" t="s">
        <v>32</v>
      </c>
      <c r="F704" s="107">
        <v>1</v>
      </c>
    </row>
    <row r="705" spans="1:6" ht="15.6" x14ac:dyDescent="0.3">
      <c r="A705" s="84" t="s">
        <v>1141</v>
      </c>
      <c r="B705" s="62">
        <v>0.67708333333333337</v>
      </c>
      <c r="C705" s="45" t="s">
        <v>1211</v>
      </c>
      <c r="D705" s="45" t="s">
        <v>1302</v>
      </c>
      <c r="E705" s="45" t="s">
        <v>113</v>
      </c>
      <c r="F705" s="107">
        <v>1</v>
      </c>
    </row>
    <row r="706" spans="1:6" ht="15.6" x14ac:dyDescent="0.3">
      <c r="A706" s="84" t="s">
        <v>1141</v>
      </c>
      <c r="B706" s="62">
        <v>0.67708333333333337</v>
      </c>
      <c r="C706" s="45" t="s">
        <v>1211</v>
      </c>
      <c r="D706" s="45" t="s">
        <v>1302</v>
      </c>
      <c r="E706" s="45" t="s">
        <v>1020</v>
      </c>
      <c r="F706" s="107">
        <v>1</v>
      </c>
    </row>
    <row r="707" spans="1:6" ht="15.6" x14ac:dyDescent="0.3">
      <c r="A707" s="84" t="s">
        <v>1141</v>
      </c>
      <c r="B707" s="62">
        <v>0.67708333333333337</v>
      </c>
      <c r="C707" s="45" t="s">
        <v>1145</v>
      </c>
      <c r="D707" s="45" t="s">
        <v>1287</v>
      </c>
      <c r="E707" s="45" t="s">
        <v>562</v>
      </c>
      <c r="F707" s="107">
        <v>1</v>
      </c>
    </row>
    <row r="708" spans="1:6" ht="15.6" x14ac:dyDescent="0.3">
      <c r="A708" s="84" t="s">
        <v>1141</v>
      </c>
      <c r="B708" s="62">
        <v>0.67708333333333337</v>
      </c>
      <c r="C708" s="45" t="s">
        <v>1184</v>
      </c>
      <c r="D708" s="45" t="s">
        <v>1342</v>
      </c>
      <c r="E708" s="45" t="s">
        <v>982</v>
      </c>
      <c r="F708" s="107">
        <v>1</v>
      </c>
    </row>
    <row r="709" spans="1:6" ht="15.6" x14ac:dyDescent="0.3">
      <c r="A709" s="84" t="s">
        <v>1141</v>
      </c>
      <c r="B709" s="62">
        <v>0.67708333333333337</v>
      </c>
      <c r="C709" s="45" t="s">
        <v>1324</v>
      </c>
      <c r="D709" s="45" t="s">
        <v>1287</v>
      </c>
      <c r="E709" s="45" t="s">
        <v>477</v>
      </c>
      <c r="F709" s="107">
        <v>1</v>
      </c>
    </row>
    <row r="710" spans="1:6" ht="15.6" x14ac:dyDescent="0.3">
      <c r="A710" s="84" t="s">
        <v>1141</v>
      </c>
      <c r="B710" s="62">
        <v>0.67708333333333337</v>
      </c>
      <c r="C710" s="45" t="s">
        <v>1189</v>
      </c>
      <c r="D710" s="45" t="s">
        <v>1842</v>
      </c>
      <c r="E710" s="45" t="s">
        <v>599</v>
      </c>
      <c r="F710" s="107">
        <v>1</v>
      </c>
    </row>
    <row r="711" spans="1:6" ht="15.6" x14ac:dyDescent="0.3">
      <c r="A711" s="84" t="s">
        <v>1141</v>
      </c>
      <c r="B711" s="62">
        <v>0.67708333333333337</v>
      </c>
      <c r="C711" s="45" t="s">
        <v>1189</v>
      </c>
      <c r="D711" s="45" t="s">
        <v>1842</v>
      </c>
      <c r="E711" s="45" t="s">
        <v>846</v>
      </c>
      <c r="F711" s="107">
        <v>1</v>
      </c>
    </row>
    <row r="712" spans="1:6" ht="15.6" x14ac:dyDescent="0.3">
      <c r="A712" s="84" t="s">
        <v>1141</v>
      </c>
      <c r="B712" s="62">
        <v>0.67708333333333337</v>
      </c>
      <c r="C712" s="45" t="s">
        <v>1150</v>
      </c>
      <c r="D712" s="45" t="s">
        <v>1302</v>
      </c>
      <c r="E712" s="45" t="s">
        <v>32</v>
      </c>
      <c r="F712" s="107">
        <v>1</v>
      </c>
    </row>
    <row r="713" spans="1:6" ht="15.6" x14ac:dyDescent="0.3">
      <c r="A713" s="84" t="s">
        <v>1141</v>
      </c>
      <c r="B713" s="62">
        <v>0.67708333333333337</v>
      </c>
      <c r="C713" s="45" t="s">
        <v>1174</v>
      </c>
      <c r="D713" s="45" t="s">
        <v>1332</v>
      </c>
      <c r="E713" s="45" t="s">
        <v>273</v>
      </c>
      <c r="F713" s="107">
        <v>1</v>
      </c>
    </row>
    <row r="714" spans="1:6" ht="15.6" x14ac:dyDescent="0.3">
      <c r="A714" s="84" t="s">
        <v>1141</v>
      </c>
      <c r="B714" s="62">
        <v>0.67708333333333337</v>
      </c>
      <c r="C714" s="45" t="s">
        <v>1173</v>
      </c>
      <c r="D714" s="45" t="s">
        <v>1287</v>
      </c>
      <c r="E714" s="45" t="s">
        <v>438</v>
      </c>
      <c r="F714" s="107">
        <v>1</v>
      </c>
    </row>
    <row r="715" spans="1:6" ht="15.6" x14ac:dyDescent="0.3">
      <c r="A715" s="84" t="s">
        <v>1141</v>
      </c>
      <c r="B715" s="62">
        <v>0.67708333333333337</v>
      </c>
      <c r="C715" s="45" t="s">
        <v>1162</v>
      </c>
      <c r="D715" s="45" t="s">
        <v>1842</v>
      </c>
      <c r="E715" s="45" t="s">
        <v>652</v>
      </c>
      <c r="F715" s="107">
        <v>1</v>
      </c>
    </row>
    <row r="716" spans="1:6" ht="15.6" x14ac:dyDescent="0.3">
      <c r="A716" s="84" t="s">
        <v>1141</v>
      </c>
      <c r="B716" s="62">
        <v>0.67708333333333337</v>
      </c>
      <c r="C716" s="45" t="s">
        <v>1187</v>
      </c>
      <c r="D716" s="45" t="s">
        <v>1342</v>
      </c>
      <c r="E716" s="45" t="s">
        <v>319</v>
      </c>
      <c r="F716" s="107">
        <v>1</v>
      </c>
    </row>
    <row r="717" spans="1:6" ht="15.6" x14ac:dyDescent="0.3">
      <c r="A717" s="84" t="s">
        <v>1141</v>
      </c>
      <c r="B717" s="62">
        <v>0.72916666666666663</v>
      </c>
      <c r="C717" s="45" t="s">
        <v>1183</v>
      </c>
      <c r="D717" s="45" t="s">
        <v>1232</v>
      </c>
      <c r="E717" s="45" t="s">
        <v>988</v>
      </c>
      <c r="F717" s="107">
        <v>1</v>
      </c>
    </row>
    <row r="718" spans="1:6" ht="15.6" x14ac:dyDescent="0.3">
      <c r="A718" s="84" t="s">
        <v>1141</v>
      </c>
      <c r="B718" s="62">
        <v>0.72916666666666663</v>
      </c>
      <c r="C718" s="45" t="s">
        <v>1213</v>
      </c>
      <c r="D718" s="45" t="s">
        <v>1342</v>
      </c>
      <c r="E718" s="45" t="s">
        <v>161</v>
      </c>
      <c r="F718" s="107">
        <v>1</v>
      </c>
    </row>
    <row r="719" spans="1:6" ht="15.6" x14ac:dyDescent="0.3">
      <c r="A719" s="84" t="s">
        <v>1141</v>
      </c>
      <c r="B719" s="62">
        <v>0.72916666666666663</v>
      </c>
      <c r="C719" s="45" t="s">
        <v>1208</v>
      </c>
      <c r="D719" s="45" t="s">
        <v>1332</v>
      </c>
      <c r="E719" s="45" t="s">
        <v>608</v>
      </c>
      <c r="F719" s="107">
        <v>1</v>
      </c>
    </row>
    <row r="720" spans="1:6" ht="15.6" x14ac:dyDescent="0.3">
      <c r="A720" s="84" t="s">
        <v>1141</v>
      </c>
      <c r="B720" s="62">
        <v>0.72916666666666663</v>
      </c>
      <c r="C720" s="45" t="s">
        <v>1122</v>
      </c>
      <c r="D720" s="45" t="s">
        <v>1287</v>
      </c>
      <c r="E720" s="45" t="s">
        <v>233</v>
      </c>
      <c r="F720" s="107">
        <v>1</v>
      </c>
    </row>
    <row r="721" spans="1:6" ht="15.6" x14ac:dyDescent="0.3">
      <c r="A721" s="84" t="s">
        <v>1141</v>
      </c>
      <c r="B721" s="62">
        <v>0.72916666666666663</v>
      </c>
      <c r="C721" s="45" t="s">
        <v>1165</v>
      </c>
      <c r="D721" s="45" t="s">
        <v>1342</v>
      </c>
      <c r="E721" s="45" t="s">
        <v>562</v>
      </c>
      <c r="F721" s="107">
        <v>1</v>
      </c>
    </row>
    <row r="722" spans="1:6" ht="15.6" x14ac:dyDescent="0.3">
      <c r="A722" s="84" t="s">
        <v>1141</v>
      </c>
      <c r="B722" s="62">
        <v>0.72916666666666663</v>
      </c>
      <c r="C722" s="45" t="s">
        <v>1168</v>
      </c>
      <c r="D722" s="45" t="s">
        <v>1232</v>
      </c>
      <c r="E722" s="45" t="s">
        <v>704</v>
      </c>
      <c r="F722" s="107">
        <v>1</v>
      </c>
    </row>
    <row r="723" spans="1:6" ht="15.6" x14ac:dyDescent="0.3">
      <c r="A723" s="84" t="s">
        <v>1141</v>
      </c>
      <c r="B723" s="62">
        <v>0.72916666666666663</v>
      </c>
      <c r="C723" s="45" t="s">
        <v>1117</v>
      </c>
      <c r="D723" s="45" t="s">
        <v>1302</v>
      </c>
      <c r="E723" s="45" t="s">
        <v>273</v>
      </c>
      <c r="F723" s="107">
        <v>1</v>
      </c>
    </row>
    <row r="724" spans="1:6" ht="15.6" x14ac:dyDescent="0.3">
      <c r="A724" s="84" t="s">
        <v>1141</v>
      </c>
      <c r="B724" s="62">
        <v>0.72916666666666663</v>
      </c>
      <c r="C724" s="45" t="s">
        <v>1297</v>
      </c>
      <c r="D724" s="45" t="s">
        <v>1287</v>
      </c>
      <c r="E724" s="45" t="s">
        <v>803</v>
      </c>
      <c r="F724" s="107">
        <v>1</v>
      </c>
    </row>
    <row r="725" spans="1:6" ht="15.6" x14ac:dyDescent="0.3">
      <c r="A725" s="84" t="s">
        <v>1141</v>
      </c>
      <c r="B725" s="62">
        <v>0.72916666666666663</v>
      </c>
      <c r="C725" s="45" t="s">
        <v>1142</v>
      </c>
      <c r="D725" s="45" t="s">
        <v>1302</v>
      </c>
      <c r="E725" s="45" t="s">
        <v>425</v>
      </c>
      <c r="F725" s="107">
        <v>1</v>
      </c>
    </row>
    <row r="726" spans="1:6" ht="15.6" x14ac:dyDescent="0.3">
      <c r="A726" s="84" t="s">
        <v>1141</v>
      </c>
      <c r="B726" s="62">
        <v>0.72916666666666663</v>
      </c>
      <c r="C726" s="45" t="s">
        <v>1197</v>
      </c>
      <c r="D726" s="45" t="s">
        <v>1302</v>
      </c>
      <c r="E726" s="45" t="s">
        <v>104</v>
      </c>
      <c r="F726" s="107">
        <v>1</v>
      </c>
    </row>
    <row r="727" spans="1:6" ht="15.6" x14ac:dyDescent="0.3">
      <c r="A727" s="84" t="s">
        <v>1141</v>
      </c>
      <c r="B727" s="62">
        <v>0.72916666666666663</v>
      </c>
      <c r="C727" s="45" t="s">
        <v>1125</v>
      </c>
      <c r="D727" s="45" t="s">
        <v>1287</v>
      </c>
      <c r="E727" s="45" t="s">
        <v>128</v>
      </c>
      <c r="F727" s="107">
        <v>1</v>
      </c>
    </row>
    <row r="728" spans="1:6" ht="15.6" x14ac:dyDescent="0.3">
      <c r="A728" s="84" t="s">
        <v>1141</v>
      </c>
      <c r="B728" s="62">
        <v>0.72916666666666663</v>
      </c>
      <c r="C728" s="45" t="s">
        <v>1125</v>
      </c>
      <c r="D728" s="45" t="s">
        <v>1287</v>
      </c>
      <c r="E728" s="45" t="s">
        <v>249</v>
      </c>
      <c r="F728" s="107">
        <v>1</v>
      </c>
    </row>
    <row r="729" spans="1:6" ht="15.6" x14ac:dyDescent="0.3">
      <c r="A729" s="84" t="s">
        <v>1141</v>
      </c>
      <c r="B729" s="62">
        <v>0.72916666666666663</v>
      </c>
      <c r="C729" s="45" t="s">
        <v>1132</v>
      </c>
      <c r="D729" s="45" t="s">
        <v>1302</v>
      </c>
      <c r="E729" s="45" t="s">
        <v>438</v>
      </c>
      <c r="F729" s="107">
        <v>1</v>
      </c>
    </row>
    <row r="730" spans="1:6" ht="15.6" x14ac:dyDescent="0.3">
      <c r="A730" s="84" t="s">
        <v>1141</v>
      </c>
      <c r="B730" s="62">
        <v>0.72916666666666663</v>
      </c>
      <c r="C730" s="45" t="s">
        <v>1211</v>
      </c>
      <c r="D730" s="45" t="s">
        <v>1302</v>
      </c>
      <c r="E730" s="45" t="s">
        <v>438</v>
      </c>
      <c r="F730" s="107">
        <v>1</v>
      </c>
    </row>
    <row r="731" spans="1:6" ht="15.6" x14ac:dyDescent="0.3">
      <c r="A731" s="84" t="s">
        <v>1141</v>
      </c>
      <c r="B731" s="62">
        <v>0.72916666666666663</v>
      </c>
      <c r="C731" s="45" t="s">
        <v>1211</v>
      </c>
      <c r="D731" s="45" t="s">
        <v>1302</v>
      </c>
      <c r="E731" s="45" t="s">
        <v>1008</v>
      </c>
      <c r="F731" s="107">
        <v>1</v>
      </c>
    </row>
    <row r="732" spans="1:6" ht="15.6" x14ac:dyDescent="0.3">
      <c r="A732" s="84" t="s">
        <v>1141</v>
      </c>
      <c r="B732" s="62">
        <v>0.72916666666666663</v>
      </c>
      <c r="C732" s="45" t="s">
        <v>1145</v>
      </c>
      <c r="D732" s="45" t="s">
        <v>1287</v>
      </c>
      <c r="E732" s="45" t="s">
        <v>865</v>
      </c>
      <c r="F732" s="107">
        <v>1</v>
      </c>
    </row>
    <row r="733" spans="1:6" ht="15.6" x14ac:dyDescent="0.3">
      <c r="A733" s="84" t="s">
        <v>1141</v>
      </c>
      <c r="B733" s="62">
        <v>0.72916666666666663</v>
      </c>
      <c r="C733" s="45" t="s">
        <v>1184</v>
      </c>
      <c r="D733" s="45" t="s">
        <v>1342</v>
      </c>
      <c r="E733" s="45" t="s">
        <v>164</v>
      </c>
      <c r="F733" s="107">
        <v>1</v>
      </c>
    </row>
    <row r="734" spans="1:6" ht="15.6" x14ac:dyDescent="0.3">
      <c r="A734" s="84" t="s">
        <v>1141</v>
      </c>
      <c r="B734" s="62">
        <v>0.72916666666666663</v>
      </c>
      <c r="C734" s="45" t="s">
        <v>1324</v>
      </c>
      <c r="D734" s="45" t="s">
        <v>1287</v>
      </c>
      <c r="E734" s="45" t="s">
        <v>922</v>
      </c>
      <c r="F734" s="107">
        <v>1</v>
      </c>
    </row>
    <row r="735" spans="1:6" ht="15.6" x14ac:dyDescent="0.3">
      <c r="A735" s="84" t="s">
        <v>1141</v>
      </c>
      <c r="B735" s="62">
        <v>0.72916666666666663</v>
      </c>
      <c r="C735" s="45" t="s">
        <v>1189</v>
      </c>
      <c r="D735" s="45" t="s">
        <v>1842</v>
      </c>
      <c r="E735" s="45" t="s">
        <v>655</v>
      </c>
      <c r="F735" s="107">
        <v>1</v>
      </c>
    </row>
    <row r="736" spans="1:6" ht="15.6" x14ac:dyDescent="0.3">
      <c r="A736" s="84" t="s">
        <v>1141</v>
      </c>
      <c r="B736" s="62">
        <v>0.72916666666666663</v>
      </c>
      <c r="C736" s="45" t="s">
        <v>1189</v>
      </c>
      <c r="D736" s="45" t="s">
        <v>1842</v>
      </c>
      <c r="E736" s="45" t="s">
        <v>926</v>
      </c>
      <c r="F736" s="107">
        <v>1</v>
      </c>
    </row>
    <row r="737" spans="1:6" ht="15.6" x14ac:dyDescent="0.3">
      <c r="A737" s="84" t="s">
        <v>1141</v>
      </c>
      <c r="B737" s="62">
        <v>0.72916666666666663</v>
      </c>
      <c r="C737" s="45" t="s">
        <v>1203</v>
      </c>
      <c r="D737" s="45" t="s">
        <v>1232</v>
      </c>
      <c r="E737" s="45" t="s">
        <v>865</v>
      </c>
      <c r="F737" s="107">
        <v>1</v>
      </c>
    </row>
    <row r="738" spans="1:6" ht="15.6" x14ac:dyDescent="0.3">
      <c r="A738" s="84" t="s">
        <v>1141</v>
      </c>
      <c r="B738" s="62">
        <v>0.72916666666666663</v>
      </c>
      <c r="C738" s="45" t="s">
        <v>1193</v>
      </c>
      <c r="D738" s="45" t="s">
        <v>1287</v>
      </c>
      <c r="E738" s="45" t="s">
        <v>471</v>
      </c>
      <c r="F738" s="107">
        <v>1</v>
      </c>
    </row>
    <row r="739" spans="1:6" ht="15.6" x14ac:dyDescent="0.3">
      <c r="A739" s="84" t="s">
        <v>1141</v>
      </c>
      <c r="B739" s="62">
        <v>0.72916666666666663</v>
      </c>
      <c r="C739" s="45" t="s">
        <v>1150</v>
      </c>
      <c r="D739" s="45" t="s">
        <v>1302</v>
      </c>
      <c r="E739" s="45" t="s">
        <v>125</v>
      </c>
      <c r="F739" s="107">
        <v>1</v>
      </c>
    </row>
    <row r="740" spans="1:6" ht="15.6" x14ac:dyDescent="0.3">
      <c r="A740" s="84" t="s">
        <v>1141</v>
      </c>
      <c r="B740" s="62">
        <v>0.72916666666666663</v>
      </c>
      <c r="C740" s="45" t="s">
        <v>1173</v>
      </c>
      <c r="D740" s="45" t="s">
        <v>1287</v>
      </c>
      <c r="E740" s="45" t="s">
        <v>164</v>
      </c>
      <c r="F740" s="107">
        <v>1</v>
      </c>
    </row>
    <row r="741" spans="1:6" ht="15.6" x14ac:dyDescent="0.3">
      <c r="A741" s="84" t="s">
        <v>1141</v>
      </c>
      <c r="B741" s="62">
        <v>0.72916666666666663</v>
      </c>
      <c r="C741" s="45" t="s">
        <v>1162</v>
      </c>
      <c r="D741" s="45" t="s">
        <v>1842</v>
      </c>
      <c r="E741" s="45" t="s">
        <v>116</v>
      </c>
      <c r="F741" s="107">
        <v>1</v>
      </c>
    </row>
    <row r="742" spans="1:6" ht="15.6" x14ac:dyDescent="0.3">
      <c r="A742" s="84" t="s">
        <v>1141</v>
      </c>
      <c r="B742" s="62">
        <v>0.72916666666666663</v>
      </c>
      <c r="C742" s="45" t="s">
        <v>1187</v>
      </c>
      <c r="D742" s="45" t="s">
        <v>1342</v>
      </c>
      <c r="E742" s="45" t="s">
        <v>892</v>
      </c>
      <c r="F742" s="107">
        <v>1</v>
      </c>
    </row>
    <row r="743" spans="1:6" ht="15.6" x14ac:dyDescent="0.3">
      <c r="A743" s="84" t="s">
        <v>1141</v>
      </c>
      <c r="B743" s="62">
        <v>0.79166666666666663</v>
      </c>
      <c r="C743" s="45" t="s">
        <v>1183</v>
      </c>
      <c r="D743" s="45" t="s">
        <v>1232</v>
      </c>
      <c r="E743" s="45" t="s">
        <v>161</v>
      </c>
      <c r="F743" s="107">
        <v>1</v>
      </c>
    </row>
    <row r="744" spans="1:6" ht="15.6" x14ac:dyDescent="0.3">
      <c r="A744" s="84" t="s">
        <v>1141</v>
      </c>
      <c r="B744" s="62">
        <v>0.79166666666666663</v>
      </c>
      <c r="C744" s="45" t="s">
        <v>1208</v>
      </c>
      <c r="D744" s="45" t="s">
        <v>1332</v>
      </c>
      <c r="E744" s="45" t="s">
        <v>635</v>
      </c>
      <c r="F744" s="107">
        <v>1</v>
      </c>
    </row>
    <row r="745" spans="1:6" ht="15.6" x14ac:dyDescent="0.3">
      <c r="A745" s="84" t="s">
        <v>1141</v>
      </c>
      <c r="B745" s="62">
        <v>0.79166666666666663</v>
      </c>
      <c r="C745" s="45" t="s">
        <v>1122</v>
      </c>
      <c r="D745" s="45" t="s">
        <v>1287</v>
      </c>
      <c r="E745" s="45" t="s">
        <v>48</v>
      </c>
      <c r="F745" s="107">
        <v>1</v>
      </c>
    </row>
    <row r="746" spans="1:6" ht="15.6" x14ac:dyDescent="0.3">
      <c r="A746" s="84" t="s">
        <v>1141</v>
      </c>
      <c r="B746" s="62">
        <v>0.79166666666666663</v>
      </c>
      <c r="C746" s="45" t="s">
        <v>1165</v>
      </c>
      <c r="D746" s="45" t="s">
        <v>1342</v>
      </c>
      <c r="E746" s="45" t="s">
        <v>116</v>
      </c>
      <c r="F746" s="107">
        <v>1</v>
      </c>
    </row>
    <row r="747" spans="1:6" ht="15.6" x14ac:dyDescent="0.3">
      <c r="A747" s="84" t="s">
        <v>1141</v>
      </c>
      <c r="B747" s="62">
        <v>0.79166666666666663</v>
      </c>
      <c r="C747" s="45" t="s">
        <v>1165</v>
      </c>
      <c r="D747" s="45" t="s">
        <v>1342</v>
      </c>
      <c r="E747" s="45" t="s">
        <v>926</v>
      </c>
      <c r="F747" s="107">
        <v>1</v>
      </c>
    </row>
    <row r="748" spans="1:6" ht="15.6" x14ac:dyDescent="0.3">
      <c r="A748" s="84" t="s">
        <v>1141</v>
      </c>
      <c r="B748" s="62">
        <v>0.79166666666666663</v>
      </c>
      <c r="C748" s="45" t="s">
        <v>1168</v>
      </c>
      <c r="D748" s="45" t="s">
        <v>1232</v>
      </c>
      <c r="E748" s="45" t="s">
        <v>695</v>
      </c>
      <c r="F748" s="107">
        <v>1</v>
      </c>
    </row>
    <row r="749" spans="1:6" ht="15.6" x14ac:dyDescent="0.3">
      <c r="A749" s="84" t="s">
        <v>1141</v>
      </c>
      <c r="B749" s="62">
        <v>0.79166666666666663</v>
      </c>
      <c r="C749" s="45" t="s">
        <v>1117</v>
      </c>
      <c r="D749" s="45" t="s">
        <v>1302</v>
      </c>
      <c r="E749" s="45" t="s">
        <v>259</v>
      </c>
      <c r="F749" s="107">
        <v>1</v>
      </c>
    </row>
    <row r="750" spans="1:6" ht="15.6" x14ac:dyDescent="0.3">
      <c r="A750" s="84" t="s">
        <v>1141</v>
      </c>
      <c r="B750" s="62">
        <v>0.79166666666666663</v>
      </c>
      <c r="C750" s="45" t="s">
        <v>1297</v>
      </c>
      <c r="D750" s="45" t="s">
        <v>1287</v>
      </c>
      <c r="E750" s="45" t="s">
        <v>556</v>
      </c>
      <c r="F750" s="107">
        <v>1</v>
      </c>
    </row>
    <row r="751" spans="1:6" ht="15.6" x14ac:dyDescent="0.3">
      <c r="A751" s="84" t="s">
        <v>1141</v>
      </c>
      <c r="B751" s="62">
        <v>0.79166666666666663</v>
      </c>
      <c r="C751" s="45" t="s">
        <v>1142</v>
      </c>
      <c r="D751" s="45" t="s">
        <v>1302</v>
      </c>
      <c r="E751" s="45" t="s">
        <v>559</v>
      </c>
      <c r="F751" s="107">
        <v>1</v>
      </c>
    </row>
    <row r="752" spans="1:6" ht="15.6" x14ac:dyDescent="0.3">
      <c r="A752" s="84" t="s">
        <v>1141</v>
      </c>
      <c r="B752" s="62">
        <v>0.79166666666666663</v>
      </c>
      <c r="C752" s="45" t="s">
        <v>1197</v>
      </c>
      <c r="D752" s="45" t="s">
        <v>1302</v>
      </c>
      <c r="E752" s="45" t="s">
        <v>556</v>
      </c>
      <c r="F752" s="107">
        <v>1</v>
      </c>
    </row>
    <row r="753" spans="1:6" ht="15.6" x14ac:dyDescent="0.3">
      <c r="A753" s="84" t="s">
        <v>1141</v>
      </c>
      <c r="B753" s="62">
        <v>0.79166666666666663</v>
      </c>
      <c r="C753" s="45" t="s">
        <v>1125</v>
      </c>
      <c r="D753" s="45" t="s">
        <v>1287</v>
      </c>
      <c r="E753" s="45" t="s">
        <v>507</v>
      </c>
      <c r="F753" s="107">
        <v>1</v>
      </c>
    </row>
    <row r="754" spans="1:6" ht="15.6" x14ac:dyDescent="0.3">
      <c r="A754" s="84" t="s">
        <v>1141</v>
      </c>
      <c r="B754" s="62">
        <v>0.79166666666666663</v>
      </c>
      <c r="C754" s="45" t="s">
        <v>1191</v>
      </c>
      <c r="D754" s="45" t="s">
        <v>1232</v>
      </c>
      <c r="E754" s="45" t="s">
        <v>247</v>
      </c>
      <c r="F754" s="107">
        <v>1</v>
      </c>
    </row>
    <row r="755" spans="1:6" ht="15.6" x14ac:dyDescent="0.3">
      <c r="A755" s="84" t="s">
        <v>1141</v>
      </c>
      <c r="B755" s="62">
        <v>0.79166666666666663</v>
      </c>
      <c r="C755" s="45" t="s">
        <v>1211</v>
      </c>
      <c r="D755" s="45" t="s">
        <v>1302</v>
      </c>
      <c r="E755" s="45" t="s">
        <v>608</v>
      </c>
      <c r="F755" s="107">
        <v>1</v>
      </c>
    </row>
    <row r="756" spans="1:6" ht="15.6" x14ac:dyDescent="0.3">
      <c r="A756" s="84" t="s">
        <v>1141</v>
      </c>
      <c r="B756" s="62">
        <v>0.79166666666666663</v>
      </c>
      <c r="C756" s="45" t="s">
        <v>1145</v>
      </c>
      <c r="D756" s="45" t="s">
        <v>1287</v>
      </c>
      <c r="E756" s="45" t="s">
        <v>104</v>
      </c>
      <c r="F756" s="107">
        <v>1</v>
      </c>
    </row>
    <row r="757" spans="1:6" ht="15.6" x14ac:dyDescent="0.3">
      <c r="A757" s="84" t="s">
        <v>1141</v>
      </c>
      <c r="B757" s="62">
        <v>0.79166666666666663</v>
      </c>
      <c r="C757" s="45" t="s">
        <v>1184</v>
      </c>
      <c r="D757" s="45" t="s">
        <v>1342</v>
      </c>
      <c r="E757" s="45" t="s">
        <v>1017</v>
      </c>
      <c r="F757" s="107">
        <v>1</v>
      </c>
    </row>
    <row r="758" spans="1:6" ht="15.6" x14ac:dyDescent="0.3">
      <c r="A758" s="84" t="s">
        <v>1141</v>
      </c>
      <c r="B758" s="62">
        <v>0.79166666666666663</v>
      </c>
      <c r="C758" s="45" t="s">
        <v>1324</v>
      </c>
      <c r="D758" s="45" t="s">
        <v>1287</v>
      </c>
      <c r="E758" s="45" t="s">
        <v>725</v>
      </c>
      <c r="F758" s="107">
        <v>1</v>
      </c>
    </row>
    <row r="759" spans="1:6" ht="15.6" x14ac:dyDescent="0.3">
      <c r="A759" s="84" t="s">
        <v>1141</v>
      </c>
      <c r="B759" s="62">
        <v>0.79166666666666663</v>
      </c>
      <c r="C759" s="45" t="s">
        <v>1324</v>
      </c>
      <c r="D759" s="45" t="s">
        <v>1287</v>
      </c>
      <c r="E759" s="45" t="s">
        <v>486</v>
      </c>
      <c r="F759" s="107">
        <v>1</v>
      </c>
    </row>
    <row r="760" spans="1:6" ht="15.6" x14ac:dyDescent="0.3">
      <c r="A760" s="84" t="s">
        <v>1141</v>
      </c>
      <c r="B760" s="62">
        <v>0.79166666666666663</v>
      </c>
      <c r="C760" s="45" t="s">
        <v>1189</v>
      </c>
      <c r="D760" s="45" t="s">
        <v>1842</v>
      </c>
      <c r="E760" s="45" t="s">
        <v>101</v>
      </c>
      <c r="F760" s="107">
        <v>1</v>
      </c>
    </row>
    <row r="761" spans="1:6" ht="15.6" x14ac:dyDescent="0.3">
      <c r="A761" s="84" t="s">
        <v>1141</v>
      </c>
      <c r="B761" s="62">
        <v>0.79166666666666663</v>
      </c>
      <c r="C761" s="45" t="s">
        <v>1203</v>
      </c>
      <c r="D761" s="45" t="s">
        <v>1232</v>
      </c>
      <c r="E761" s="45" t="s">
        <v>556</v>
      </c>
      <c r="F761" s="107">
        <v>1</v>
      </c>
    </row>
    <row r="762" spans="1:6" ht="15.6" x14ac:dyDescent="0.3">
      <c r="A762" s="84" t="s">
        <v>1141</v>
      </c>
      <c r="B762" s="62">
        <v>0.79166666666666663</v>
      </c>
      <c r="C762" s="45" t="s">
        <v>1150</v>
      </c>
      <c r="D762" s="45" t="s">
        <v>1302</v>
      </c>
      <c r="E762" s="45" t="s">
        <v>255</v>
      </c>
      <c r="F762" s="107">
        <v>1</v>
      </c>
    </row>
    <row r="763" spans="1:6" ht="15.6" x14ac:dyDescent="0.3">
      <c r="A763" s="84" t="s">
        <v>1141</v>
      </c>
      <c r="B763" s="62">
        <v>0.79166666666666663</v>
      </c>
      <c r="C763" s="45" t="s">
        <v>1174</v>
      </c>
      <c r="D763" s="45" t="s">
        <v>1332</v>
      </c>
      <c r="E763" s="45" t="s">
        <v>834</v>
      </c>
      <c r="F763" s="107">
        <v>1</v>
      </c>
    </row>
    <row r="764" spans="1:6" ht="15.6" x14ac:dyDescent="0.3">
      <c r="A764" s="84" t="s">
        <v>1141</v>
      </c>
      <c r="B764" s="62">
        <v>0.79166666666666663</v>
      </c>
      <c r="C764" s="45" t="s">
        <v>1174</v>
      </c>
      <c r="D764" s="45" t="s">
        <v>1332</v>
      </c>
      <c r="E764" s="45" t="s">
        <v>837</v>
      </c>
      <c r="F764" s="107">
        <v>1</v>
      </c>
    </row>
    <row r="765" spans="1:6" ht="15.6" x14ac:dyDescent="0.3">
      <c r="A765" s="84" t="s">
        <v>1141</v>
      </c>
      <c r="B765" s="62">
        <v>0.79166666666666663</v>
      </c>
      <c r="C765" s="45" t="s">
        <v>1173</v>
      </c>
      <c r="D765" s="45" t="s">
        <v>1287</v>
      </c>
      <c r="E765" s="45" t="s">
        <v>704</v>
      </c>
      <c r="F765" s="107">
        <v>1</v>
      </c>
    </row>
    <row r="766" spans="1:6" ht="15.6" x14ac:dyDescent="0.3">
      <c r="A766" s="84" t="s">
        <v>1141</v>
      </c>
      <c r="B766" s="62">
        <v>0.79166666666666663</v>
      </c>
      <c r="C766" s="45" t="s">
        <v>1162</v>
      </c>
      <c r="D766" s="45" t="s">
        <v>1842</v>
      </c>
      <c r="E766" s="45" t="s">
        <v>128</v>
      </c>
      <c r="F766" s="107">
        <v>1</v>
      </c>
    </row>
    <row r="767" spans="1:6" ht="15.6" x14ac:dyDescent="0.3">
      <c r="A767" s="84" t="s">
        <v>1141</v>
      </c>
      <c r="B767" s="62">
        <v>0.79166666666666663</v>
      </c>
      <c r="C767" s="45" t="s">
        <v>1187</v>
      </c>
      <c r="D767" s="45" t="s">
        <v>1342</v>
      </c>
      <c r="E767" s="45" t="s">
        <v>704</v>
      </c>
      <c r="F767" s="107">
        <v>1</v>
      </c>
    </row>
    <row r="768" spans="1:6" ht="15.6" x14ac:dyDescent="0.3">
      <c r="A768" s="84" t="s">
        <v>1141</v>
      </c>
      <c r="B768" s="62">
        <v>0.76041666666666663</v>
      </c>
      <c r="C768" s="45" t="s">
        <v>1183</v>
      </c>
      <c r="D768" s="45" t="s">
        <v>1232</v>
      </c>
      <c r="E768" s="45" t="s">
        <v>164</v>
      </c>
      <c r="F768" s="107">
        <v>1</v>
      </c>
    </row>
    <row r="769" spans="1:6" ht="15.6" x14ac:dyDescent="0.3">
      <c r="A769" s="84" t="s">
        <v>1141</v>
      </c>
      <c r="B769" s="62">
        <v>0.76041666666666663</v>
      </c>
      <c r="C769" s="45" t="s">
        <v>1213</v>
      </c>
      <c r="D769" s="45" t="s">
        <v>1342</v>
      </c>
      <c r="E769" s="45" t="s">
        <v>803</v>
      </c>
      <c r="F769" s="107">
        <v>1</v>
      </c>
    </row>
    <row r="770" spans="1:6" ht="15.6" x14ac:dyDescent="0.3">
      <c r="A770" s="84" t="s">
        <v>1141</v>
      </c>
      <c r="B770" s="62">
        <v>0.76041666666666663</v>
      </c>
      <c r="C770" s="45" t="s">
        <v>1208</v>
      </c>
      <c r="D770" s="45" t="s">
        <v>1332</v>
      </c>
      <c r="E770" s="45" t="s">
        <v>704</v>
      </c>
      <c r="F770" s="107">
        <v>1</v>
      </c>
    </row>
    <row r="771" spans="1:6" ht="15.6" x14ac:dyDescent="0.3">
      <c r="A771" s="84" t="s">
        <v>1141</v>
      </c>
      <c r="B771" s="62">
        <v>0.76041666666666663</v>
      </c>
      <c r="C771" s="45" t="s">
        <v>1122</v>
      </c>
      <c r="D771" s="45" t="s">
        <v>1287</v>
      </c>
      <c r="E771" s="45" t="s">
        <v>647</v>
      </c>
      <c r="F771" s="107">
        <v>1</v>
      </c>
    </row>
    <row r="772" spans="1:6" ht="15.6" x14ac:dyDescent="0.3">
      <c r="A772" s="84" t="s">
        <v>1141</v>
      </c>
      <c r="B772" s="62">
        <v>0.76041666666666663</v>
      </c>
      <c r="C772" s="45" t="s">
        <v>1165</v>
      </c>
      <c r="D772" s="45" t="s">
        <v>1342</v>
      </c>
      <c r="E772" s="45" t="s">
        <v>48</v>
      </c>
      <c r="F772" s="107">
        <v>1</v>
      </c>
    </row>
    <row r="773" spans="1:6" ht="15.6" x14ac:dyDescent="0.3">
      <c r="A773" s="84" t="s">
        <v>1141</v>
      </c>
      <c r="B773" s="62">
        <v>0.76041666666666663</v>
      </c>
      <c r="C773" s="45" t="s">
        <v>1165</v>
      </c>
      <c r="D773" s="45" t="s">
        <v>1342</v>
      </c>
      <c r="E773" s="45" t="s">
        <v>725</v>
      </c>
      <c r="F773" s="107">
        <v>1</v>
      </c>
    </row>
    <row r="774" spans="1:6" ht="15.6" x14ac:dyDescent="0.3">
      <c r="A774" s="84" t="s">
        <v>1141</v>
      </c>
      <c r="B774" s="62">
        <v>0.76041666666666663</v>
      </c>
      <c r="C774" s="45" t="s">
        <v>1165</v>
      </c>
      <c r="D774" s="45" t="s">
        <v>1342</v>
      </c>
      <c r="E774" s="45" t="s">
        <v>507</v>
      </c>
      <c r="F774" s="107">
        <v>1</v>
      </c>
    </row>
    <row r="775" spans="1:6" ht="15.6" x14ac:dyDescent="0.3">
      <c r="A775" s="84" t="s">
        <v>1141</v>
      </c>
      <c r="B775" s="62">
        <v>0.76041666666666663</v>
      </c>
      <c r="C775" s="45" t="s">
        <v>1168</v>
      </c>
      <c r="D775" s="45" t="s">
        <v>1232</v>
      </c>
      <c r="E775" s="45" t="s">
        <v>471</v>
      </c>
      <c r="F775" s="107">
        <v>1</v>
      </c>
    </row>
    <row r="776" spans="1:6" ht="15.6" x14ac:dyDescent="0.3">
      <c r="A776" s="84" t="s">
        <v>1141</v>
      </c>
      <c r="B776" s="62">
        <v>0.76041666666666663</v>
      </c>
      <c r="C776" s="45" t="s">
        <v>1117</v>
      </c>
      <c r="D776" s="45" t="s">
        <v>1302</v>
      </c>
      <c r="E776" s="45" t="s">
        <v>101</v>
      </c>
      <c r="F776" s="107">
        <v>1</v>
      </c>
    </row>
    <row r="777" spans="1:6" ht="15.6" x14ac:dyDescent="0.3">
      <c r="A777" s="84" t="s">
        <v>1141</v>
      </c>
      <c r="B777" s="62">
        <v>0.76041666666666663</v>
      </c>
      <c r="C777" s="45" t="s">
        <v>1297</v>
      </c>
      <c r="D777" s="45" t="s">
        <v>1287</v>
      </c>
      <c r="E777" s="45" t="s">
        <v>655</v>
      </c>
      <c r="F777" s="107">
        <v>1</v>
      </c>
    </row>
    <row r="778" spans="1:6" ht="15.6" x14ac:dyDescent="0.3">
      <c r="A778" s="84" t="s">
        <v>1141</v>
      </c>
      <c r="B778" s="62">
        <v>0.76041666666666663</v>
      </c>
      <c r="C778" s="45" t="s">
        <v>1142</v>
      </c>
      <c r="D778" s="45" t="s">
        <v>1302</v>
      </c>
      <c r="E778" s="45" t="s">
        <v>247</v>
      </c>
      <c r="F778" s="107">
        <v>1</v>
      </c>
    </row>
    <row r="779" spans="1:6" ht="15.6" x14ac:dyDescent="0.3">
      <c r="A779" s="84" t="s">
        <v>1141</v>
      </c>
      <c r="B779" s="62">
        <v>0.76041666666666663</v>
      </c>
      <c r="C779" s="45" t="s">
        <v>1142</v>
      </c>
      <c r="D779" s="45" t="s">
        <v>1302</v>
      </c>
      <c r="E779" s="45" t="s">
        <v>233</v>
      </c>
      <c r="F779" s="107">
        <v>1</v>
      </c>
    </row>
    <row r="780" spans="1:6" ht="15.6" x14ac:dyDescent="0.3">
      <c r="A780" s="84" t="s">
        <v>1141</v>
      </c>
      <c r="B780" s="62">
        <v>0.76041666666666663</v>
      </c>
      <c r="C780" s="45" t="s">
        <v>1197</v>
      </c>
      <c r="D780" s="45" t="s">
        <v>1302</v>
      </c>
      <c r="E780" s="45" t="s">
        <v>926</v>
      </c>
      <c r="F780" s="107">
        <v>1</v>
      </c>
    </row>
    <row r="781" spans="1:6" ht="15.6" x14ac:dyDescent="0.3">
      <c r="A781" s="84" t="s">
        <v>1141</v>
      </c>
      <c r="B781" s="62">
        <v>0.76041666666666663</v>
      </c>
      <c r="C781" s="45" t="s">
        <v>1125</v>
      </c>
      <c r="D781" s="45" t="s">
        <v>1287</v>
      </c>
      <c r="E781" s="45" t="s">
        <v>161</v>
      </c>
      <c r="F781" s="107">
        <v>1</v>
      </c>
    </row>
    <row r="782" spans="1:6" ht="15.6" x14ac:dyDescent="0.3">
      <c r="A782" s="84" t="s">
        <v>1141</v>
      </c>
      <c r="B782" s="62">
        <v>0.76041666666666663</v>
      </c>
      <c r="C782" s="45" t="s">
        <v>1125</v>
      </c>
      <c r="D782" s="45" t="s">
        <v>1287</v>
      </c>
      <c r="E782" s="45" t="s">
        <v>988</v>
      </c>
      <c r="F782" s="107">
        <v>1</v>
      </c>
    </row>
    <row r="783" spans="1:6" ht="15.6" x14ac:dyDescent="0.3">
      <c r="A783" s="84" t="s">
        <v>1141</v>
      </c>
      <c r="B783" s="62">
        <v>0.76041666666666663</v>
      </c>
      <c r="C783" s="45" t="s">
        <v>1191</v>
      </c>
      <c r="D783" s="45" t="s">
        <v>1232</v>
      </c>
      <c r="E783" s="45" t="s">
        <v>104</v>
      </c>
      <c r="F783" s="107">
        <v>1</v>
      </c>
    </row>
    <row r="784" spans="1:6" ht="15.6" x14ac:dyDescent="0.3">
      <c r="A784" s="84" t="s">
        <v>1141</v>
      </c>
      <c r="B784" s="62">
        <v>0.76041666666666663</v>
      </c>
      <c r="C784" s="45" t="s">
        <v>1132</v>
      </c>
      <c r="D784" s="45" t="s">
        <v>1302</v>
      </c>
      <c r="E784" s="45" t="s">
        <v>695</v>
      </c>
      <c r="F784" s="107">
        <v>1</v>
      </c>
    </row>
    <row r="785" spans="1:6" ht="15.6" x14ac:dyDescent="0.3">
      <c r="A785" s="84" t="s">
        <v>1141</v>
      </c>
      <c r="B785" s="62">
        <v>0.76041666666666663</v>
      </c>
      <c r="C785" s="45" t="s">
        <v>1132</v>
      </c>
      <c r="D785" s="45" t="s">
        <v>1302</v>
      </c>
      <c r="E785" s="45" t="s">
        <v>865</v>
      </c>
      <c r="F785" s="107">
        <v>1</v>
      </c>
    </row>
    <row r="786" spans="1:6" ht="15.6" x14ac:dyDescent="0.3">
      <c r="A786" s="84" t="s">
        <v>1141</v>
      </c>
      <c r="B786" s="62">
        <v>0.76041666666666663</v>
      </c>
      <c r="C786" s="45" t="s">
        <v>1211</v>
      </c>
      <c r="D786" s="45" t="s">
        <v>1302</v>
      </c>
      <c r="E786" s="45" t="s">
        <v>233</v>
      </c>
      <c r="F786" s="107">
        <v>1</v>
      </c>
    </row>
    <row r="787" spans="1:6" ht="15.6" x14ac:dyDescent="0.3">
      <c r="A787" s="84" t="s">
        <v>1141</v>
      </c>
      <c r="B787" s="62">
        <v>0.76041666666666663</v>
      </c>
      <c r="C787" s="45" t="s">
        <v>1145</v>
      </c>
      <c r="D787" s="45" t="s">
        <v>1287</v>
      </c>
      <c r="E787" s="45" t="s">
        <v>247</v>
      </c>
      <c r="F787" s="107">
        <v>1</v>
      </c>
    </row>
    <row r="788" spans="1:6" ht="15.6" x14ac:dyDescent="0.3">
      <c r="A788" s="84" t="s">
        <v>1141</v>
      </c>
      <c r="B788" s="62">
        <v>0.76041666666666663</v>
      </c>
      <c r="C788" s="45" t="s">
        <v>1184</v>
      </c>
      <c r="D788" s="45" t="s">
        <v>1342</v>
      </c>
      <c r="E788" s="45" t="s">
        <v>247</v>
      </c>
      <c r="F788" s="107">
        <v>1</v>
      </c>
    </row>
    <row r="789" spans="1:6" ht="15.6" x14ac:dyDescent="0.3">
      <c r="A789" s="84" t="s">
        <v>1141</v>
      </c>
      <c r="B789" s="62">
        <v>0.76041666666666663</v>
      </c>
      <c r="C789" s="45" t="s">
        <v>1324</v>
      </c>
      <c r="D789" s="45" t="s">
        <v>1287</v>
      </c>
      <c r="E789" s="45" t="s">
        <v>116</v>
      </c>
      <c r="F789" s="107">
        <v>1</v>
      </c>
    </row>
    <row r="790" spans="1:6" ht="15.6" x14ac:dyDescent="0.3">
      <c r="A790" s="84" t="s">
        <v>1141</v>
      </c>
      <c r="B790" s="62">
        <v>0.76041666666666663</v>
      </c>
      <c r="C790" s="45" t="s">
        <v>1324</v>
      </c>
      <c r="D790" s="45" t="s">
        <v>1287</v>
      </c>
      <c r="E790" s="45" t="s">
        <v>255</v>
      </c>
      <c r="F790" s="107">
        <v>1</v>
      </c>
    </row>
    <row r="791" spans="1:6" ht="15.6" x14ac:dyDescent="0.3">
      <c r="A791" s="84" t="s">
        <v>1141</v>
      </c>
      <c r="B791" s="62">
        <v>0.76041666666666663</v>
      </c>
      <c r="C791" s="45" t="s">
        <v>1189</v>
      </c>
      <c r="D791" s="45" t="s">
        <v>1842</v>
      </c>
      <c r="E791" s="45" t="s">
        <v>608</v>
      </c>
      <c r="F791" s="107">
        <v>1</v>
      </c>
    </row>
    <row r="792" spans="1:6" ht="15.6" x14ac:dyDescent="0.3">
      <c r="A792" s="84" t="s">
        <v>1141</v>
      </c>
      <c r="B792" s="62">
        <v>0.76041666666666663</v>
      </c>
      <c r="C792" s="45" t="s">
        <v>1189</v>
      </c>
      <c r="D792" s="45" t="s">
        <v>1842</v>
      </c>
      <c r="E792" s="45" t="s">
        <v>559</v>
      </c>
      <c r="F792" s="107">
        <v>1</v>
      </c>
    </row>
    <row r="793" spans="1:6" ht="15.6" x14ac:dyDescent="0.3">
      <c r="A793" s="84" t="s">
        <v>1141</v>
      </c>
      <c r="B793" s="62">
        <v>0.76041666666666663</v>
      </c>
      <c r="C793" s="45" t="s">
        <v>1203</v>
      </c>
      <c r="D793" s="45" t="s">
        <v>1232</v>
      </c>
      <c r="E793" s="45" t="s">
        <v>262</v>
      </c>
      <c r="F793" s="107">
        <v>1</v>
      </c>
    </row>
    <row r="794" spans="1:6" ht="15.6" x14ac:dyDescent="0.3">
      <c r="A794" s="84" t="s">
        <v>1141</v>
      </c>
      <c r="B794" s="62">
        <v>0.76041666666666663</v>
      </c>
      <c r="C794" s="45" t="s">
        <v>1203</v>
      </c>
      <c r="D794" s="45" t="s">
        <v>1232</v>
      </c>
      <c r="E794" s="45" t="s">
        <v>1017</v>
      </c>
      <c r="F794" s="107">
        <v>1</v>
      </c>
    </row>
    <row r="795" spans="1:6" ht="15.6" x14ac:dyDescent="0.3">
      <c r="A795" s="84" t="s">
        <v>1141</v>
      </c>
      <c r="B795" s="62">
        <v>0.76041666666666663</v>
      </c>
      <c r="C795" s="45" t="s">
        <v>1193</v>
      </c>
      <c r="D795" s="45" t="s">
        <v>1287</v>
      </c>
      <c r="E795" s="45" t="s">
        <v>125</v>
      </c>
      <c r="F795" s="107">
        <v>1</v>
      </c>
    </row>
    <row r="796" spans="1:6" ht="15.6" x14ac:dyDescent="0.3">
      <c r="A796" s="84" t="s">
        <v>1141</v>
      </c>
      <c r="B796" s="62">
        <v>0.76041666666666663</v>
      </c>
      <c r="C796" s="45" t="s">
        <v>1150</v>
      </c>
      <c r="D796" s="45" t="s">
        <v>1302</v>
      </c>
      <c r="E796" s="45" t="s">
        <v>128</v>
      </c>
      <c r="F796" s="107">
        <v>1</v>
      </c>
    </row>
    <row r="797" spans="1:6" ht="15.6" x14ac:dyDescent="0.3">
      <c r="A797" s="84" t="s">
        <v>1141</v>
      </c>
      <c r="B797" s="62">
        <v>0.76041666666666663</v>
      </c>
      <c r="C797" s="45" t="s">
        <v>1174</v>
      </c>
      <c r="D797" s="45" t="s">
        <v>1332</v>
      </c>
      <c r="E797" s="45" t="s">
        <v>834</v>
      </c>
      <c r="F797" s="107">
        <v>1</v>
      </c>
    </row>
    <row r="798" spans="1:6" ht="15.6" x14ac:dyDescent="0.3">
      <c r="A798" s="84" t="s">
        <v>1141</v>
      </c>
      <c r="B798" s="62">
        <v>0.76041666666666663</v>
      </c>
      <c r="C798" s="45" t="s">
        <v>1173</v>
      </c>
      <c r="D798" s="45" t="s">
        <v>1287</v>
      </c>
      <c r="E798" s="45" t="s">
        <v>695</v>
      </c>
      <c r="F798" s="107">
        <v>1</v>
      </c>
    </row>
    <row r="799" spans="1:6" ht="15.6" x14ac:dyDescent="0.3">
      <c r="A799" s="84" t="s">
        <v>1141</v>
      </c>
      <c r="B799" s="62">
        <v>0.76041666666666663</v>
      </c>
      <c r="C799" s="45" t="s">
        <v>1162</v>
      </c>
      <c r="D799" s="45" t="s">
        <v>1842</v>
      </c>
      <c r="E799" s="45" t="s">
        <v>249</v>
      </c>
      <c r="F799" s="107">
        <v>1</v>
      </c>
    </row>
    <row r="800" spans="1:6" ht="15.6" x14ac:dyDescent="0.3">
      <c r="A800" s="84" t="s">
        <v>1141</v>
      </c>
      <c r="B800" s="62">
        <v>0.76041666666666663</v>
      </c>
      <c r="C800" s="45" t="s">
        <v>1162</v>
      </c>
      <c r="D800" s="45" t="s">
        <v>1842</v>
      </c>
      <c r="E800" s="45" t="s">
        <v>837</v>
      </c>
      <c r="F800" s="107">
        <v>1</v>
      </c>
    </row>
    <row r="801" spans="1:6" ht="15.6" x14ac:dyDescent="0.3">
      <c r="A801" s="84" t="s">
        <v>1141</v>
      </c>
      <c r="B801" s="62">
        <v>0.76041666666666663</v>
      </c>
      <c r="C801" s="45" t="s">
        <v>1187</v>
      </c>
      <c r="D801" s="45" t="s">
        <v>1342</v>
      </c>
      <c r="E801" s="45" t="s">
        <v>486</v>
      </c>
      <c r="F801" s="107">
        <v>1</v>
      </c>
    </row>
    <row r="802" spans="1:6" ht="15.6" x14ac:dyDescent="0.3">
      <c r="A802" s="84" t="s">
        <v>1141</v>
      </c>
      <c r="B802" s="62">
        <v>0.76041666666666663</v>
      </c>
      <c r="C802" s="45" t="s">
        <v>1187</v>
      </c>
      <c r="D802" s="45" t="s">
        <v>1342</v>
      </c>
      <c r="E802" s="45" t="s">
        <v>1008</v>
      </c>
      <c r="F802" s="107">
        <v>1</v>
      </c>
    </row>
    <row r="803" spans="1:6" x14ac:dyDescent="0.3">
      <c r="A803" s="93" t="s">
        <v>3756</v>
      </c>
      <c r="B803" s="93"/>
      <c r="C803" s="93"/>
      <c r="D803" s="93"/>
      <c r="E803" s="93"/>
      <c r="F803" s="108">
        <v>286</v>
      </c>
    </row>
    <row r="804" spans="1:6" ht="15.6" x14ac:dyDescent="0.3">
      <c r="A804" s="84" t="s">
        <v>1143</v>
      </c>
      <c r="B804" s="62">
        <v>0.33333333333333331</v>
      </c>
      <c r="C804" s="45" t="s">
        <v>1210</v>
      </c>
      <c r="D804" s="45" t="s">
        <v>1302</v>
      </c>
      <c r="E804" s="45" t="s">
        <v>324</v>
      </c>
      <c r="F804" s="107">
        <v>1</v>
      </c>
    </row>
    <row r="805" spans="1:6" ht="15.6" x14ac:dyDescent="0.3">
      <c r="A805" s="84" t="s">
        <v>1143</v>
      </c>
      <c r="B805" s="62">
        <v>0.33333333333333331</v>
      </c>
      <c r="C805" s="45" t="s">
        <v>1210</v>
      </c>
      <c r="D805" s="45" t="s">
        <v>1302</v>
      </c>
      <c r="E805" s="45" t="s">
        <v>459</v>
      </c>
      <c r="F805" s="107">
        <v>1</v>
      </c>
    </row>
    <row r="806" spans="1:6" ht="15.6" x14ac:dyDescent="0.3">
      <c r="A806" s="84" t="s">
        <v>1143</v>
      </c>
      <c r="B806" s="62">
        <v>0.33333333333333331</v>
      </c>
      <c r="C806" s="45" t="s">
        <v>1176</v>
      </c>
      <c r="D806" s="45" t="s">
        <v>1342</v>
      </c>
      <c r="E806" s="45" t="s">
        <v>1010</v>
      </c>
      <c r="F806" s="107">
        <v>1</v>
      </c>
    </row>
    <row r="807" spans="1:6" ht="15.6" x14ac:dyDescent="0.3">
      <c r="A807" s="84" t="s">
        <v>1143</v>
      </c>
      <c r="B807" s="62">
        <v>0.33333333333333331</v>
      </c>
      <c r="C807" s="45" t="s">
        <v>1139</v>
      </c>
      <c r="D807" s="45" t="s">
        <v>1287</v>
      </c>
      <c r="E807" s="45" t="s">
        <v>972</v>
      </c>
      <c r="F807" s="107">
        <v>1</v>
      </c>
    </row>
    <row r="808" spans="1:6" ht="15.6" x14ac:dyDescent="0.3">
      <c r="A808" s="84" t="s">
        <v>1143</v>
      </c>
      <c r="B808" s="62">
        <v>0.33333333333333331</v>
      </c>
      <c r="C808" s="45" t="s">
        <v>1205</v>
      </c>
      <c r="D808" s="45" t="s">
        <v>1232</v>
      </c>
      <c r="E808" s="45" t="s">
        <v>415</v>
      </c>
      <c r="F808" s="107">
        <v>1</v>
      </c>
    </row>
    <row r="809" spans="1:6" ht="15.6" x14ac:dyDescent="0.3">
      <c r="A809" s="84" t="s">
        <v>1143</v>
      </c>
      <c r="B809" s="62">
        <v>0.33333333333333331</v>
      </c>
      <c r="C809" s="45" t="s">
        <v>1163</v>
      </c>
      <c r="D809" s="45" t="s">
        <v>1287</v>
      </c>
      <c r="E809" s="45" t="s">
        <v>338</v>
      </c>
      <c r="F809" s="107">
        <v>1</v>
      </c>
    </row>
    <row r="810" spans="1:6" ht="15.6" x14ac:dyDescent="0.3">
      <c r="A810" s="84" t="s">
        <v>1143</v>
      </c>
      <c r="B810" s="62">
        <v>0.33333333333333331</v>
      </c>
      <c r="C810" s="45" t="s">
        <v>1198</v>
      </c>
      <c r="D810" s="45" t="s">
        <v>1232</v>
      </c>
      <c r="E810" s="45" t="s">
        <v>788</v>
      </c>
      <c r="F810" s="107">
        <v>1</v>
      </c>
    </row>
    <row r="811" spans="1:6" ht="15.6" x14ac:dyDescent="0.3">
      <c r="A811" s="84" t="s">
        <v>1143</v>
      </c>
      <c r="B811" s="62">
        <v>0.33333333333333331</v>
      </c>
      <c r="C811" s="45" t="s">
        <v>1198</v>
      </c>
      <c r="D811" s="45" t="s">
        <v>1232</v>
      </c>
      <c r="E811" s="45" t="s">
        <v>590</v>
      </c>
      <c r="F811" s="107">
        <v>1</v>
      </c>
    </row>
    <row r="812" spans="1:6" ht="15.6" x14ac:dyDescent="0.3">
      <c r="A812" s="84" t="s">
        <v>1143</v>
      </c>
      <c r="B812" s="62">
        <v>0.33333333333333331</v>
      </c>
      <c r="C812" s="45" t="s">
        <v>1132</v>
      </c>
      <c r="D812" s="45" t="s">
        <v>1302</v>
      </c>
      <c r="E812" s="45" t="s">
        <v>338</v>
      </c>
      <c r="F812" s="107">
        <v>1</v>
      </c>
    </row>
    <row r="813" spans="1:6" ht="15.6" x14ac:dyDescent="0.3">
      <c r="A813" s="84" t="s">
        <v>1143</v>
      </c>
      <c r="B813" s="62">
        <v>0.33333333333333331</v>
      </c>
      <c r="C813" s="45" t="s">
        <v>1207</v>
      </c>
      <c r="D813" s="45" t="s">
        <v>1342</v>
      </c>
      <c r="E813" s="45" t="s">
        <v>944</v>
      </c>
      <c r="F813" s="107">
        <v>1</v>
      </c>
    </row>
    <row r="814" spans="1:6" ht="15.6" x14ac:dyDescent="0.3">
      <c r="A814" s="84" t="s">
        <v>1143</v>
      </c>
      <c r="B814" s="62">
        <v>0.33333333333333331</v>
      </c>
      <c r="C814" s="45" t="s">
        <v>1145</v>
      </c>
      <c r="D814" s="45" t="s">
        <v>1287</v>
      </c>
      <c r="E814" s="45" t="s">
        <v>776</v>
      </c>
      <c r="F814" s="107">
        <v>1</v>
      </c>
    </row>
    <row r="815" spans="1:6" ht="15.6" x14ac:dyDescent="0.3">
      <c r="A815" s="84" t="s">
        <v>1143</v>
      </c>
      <c r="B815" s="62">
        <v>0.33333333333333331</v>
      </c>
      <c r="C815" s="45" t="s">
        <v>1154</v>
      </c>
      <c r="D815" s="45" t="s">
        <v>1842</v>
      </c>
      <c r="E815" s="45" t="s">
        <v>134</v>
      </c>
      <c r="F815" s="107">
        <v>1</v>
      </c>
    </row>
    <row r="816" spans="1:6" ht="15.6" x14ac:dyDescent="0.3">
      <c r="A816" s="84" t="s">
        <v>1143</v>
      </c>
      <c r="B816" s="62">
        <v>0.33333333333333331</v>
      </c>
      <c r="C816" s="45" t="s">
        <v>1154</v>
      </c>
      <c r="D816" s="45" t="s">
        <v>1842</v>
      </c>
      <c r="E816" s="45" t="s">
        <v>596</v>
      </c>
      <c r="F816" s="107">
        <v>1</v>
      </c>
    </row>
    <row r="817" spans="1:6" ht="15.6" x14ac:dyDescent="0.3">
      <c r="A817" s="84" t="s">
        <v>1143</v>
      </c>
      <c r="B817" s="62">
        <v>0.33333333333333331</v>
      </c>
      <c r="C817" s="45" t="s">
        <v>1160</v>
      </c>
      <c r="D817" s="45" t="s">
        <v>1302</v>
      </c>
      <c r="E817" s="45" t="s">
        <v>972</v>
      </c>
      <c r="F817" s="107">
        <v>1</v>
      </c>
    </row>
    <row r="818" spans="1:6" ht="15.6" x14ac:dyDescent="0.3">
      <c r="A818" s="84" t="s">
        <v>1143</v>
      </c>
      <c r="B818" s="62">
        <v>0.33333333333333331</v>
      </c>
      <c r="C818" s="45" t="s">
        <v>1214</v>
      </c>
      <c r="D818" s="45" t="s">
        <v>1332</v>
      </c>
      <c r="E818" s="45" t="s">
        <v>692</v>
      </c>
      <c r="F818" s="107">
        <v>1</v>
      </c>
    </row>
    <row r="819" spans="1:6" ht="15.6" x14ac:dyDescent="0.3">
      <c r="A819" s="84" t="s">
        <v>1143</v>
      </c>
      <c r="B819" s="62">
        <v>0.33333333333333331</v>
      </c>
      <c r="C819" s="45" t="s">
        <v>1148</v>
      </c>
      <c r="D819" s="45" t="s">
        <v>1332</v>
      </c>
      <c r="E819" s="45" t="s">
        <v>1146</v>
      </c>
      <c r="F819" s="107">
        <v>1</v>
      </c>
    </row>
    <row r="820" spans="1:6" ht="15.6" x14ac:dyDescent="0.3">
      <c r="A820" s="84" t="s">
        <v>1143</v>
      </c>
      <c r="B820" s="62">
        <v>0.36458333333333331</v>
      </c>
      <c r="C820" s="45" t="s">
        <v>1210</v>
      </c>
      <c r="D820" s="45" t="s">
        <v>1302</v>
      </c>
      <c r="E820" s="45" t="s">
        <v>134</v>
      </c>
      <c r="F820" s="107">
        <v>1</v>
      </c>
    </row>
    <row r="821" spans="1:6" ht="15.6" x14ac:dyDescent="0.3">
      <c r="A821" s="84" t="s">
        <v>1143</v>
      </c>
      <c r="B821" s="62">
        <v>0.36458333333333331</v>
      </c>
      <c r="C821" s="45" t="s">
        <v>1210</v>
      </c>
      <c r="D821" s="45" t="s">
        <v>1302</v>
      </c>
      <c r="E821" s="45" t="s">
        <v>767</v>
      </c>
      <c r="F821" s="107">
        <v>1</v>
      </c>
    </row>
    <row r="822" spans="1:6" ht="15.6" x14ac:dyDescent="0.3">
      <c r="A822" s="84" t="s">
        <v>1143</v>
      </c>
      <c r="B822" s="62">
        <v>0.36458333333333331</v>
      </c>
      <c r="C822" s="45" t="s">
        <v>1210</v>
      </c>
      <c r="D822" s="45" t="s">
        <v>1302</v>
      </c>
      <c r="E822" s="45" t="s">
        <v>596</v>
      </c>
      <c r="F822" s="107">
        <v>1</v>
      </c>
    </row>
    <row r="823" spans="1:6" ht="15.6" x14ac:dyDescent="0.3">
      <c r="A823" s="84" t="s">
        <v>1143</v>
      </c>
      <c r="B823" s="62">
        <v>0.36458333333333331</v>
      </c>
      <c r="C823" s="45" t="s">
        <v>1176</v>
      </c>
      <c r="D823" s="45" t="s">
        <v>1342</v>
      </c>
      <c r="E823" s="45" t="s">
        <v>324</v>
      </c>
      <c r="F823" s="107">
        <v>1</v>
      </c>
    </row>
    <row r="824" spans="1:6" ht="15.6" x14ac:dyDescent="0.3">
      <c r="A824" s="84" t="s">
        <v>1143</v>
      </c>
      <c r="B824" s="62">
        <v>0.36458333333333331</v>
      </c>
      <c r="C824" s="45" t="s">
        <v>1176</v>
      </c>
      <c r="D824" s="45" t="s">
        <v>1342</v>
      </c>
      <c r="E824" s="45" t="s">
        <v>776</v>
      </c>
      <c r="F824" s="107">
        <v>1</v>
      </c>
    </row>
    <row r="825" spans="1:6" ht="15.6" x14ac:dyDescent="0.3">
      <c r="A825" s="84" t="s">
        <v>1143</v>
      </c>
      <c r="B825" s="62">
        <v>0.36458333333333331</v>
      </c>
      <c r="C825" s="45" t="s">
        <v>1139</v>
      </c>
      <c r="D825" s="45" t="s">
        <v>1287</v>
      </c>
      <c r="E825" s="45" t="s">
        <v>590</v>
      </c>
      <c r="F825" s="107">
        <v>1</v>
      </c>
    </row>
    <row r="826" spans="1:6" ht="15.6" x14ac:dyDescent="0.3">
      <c r="A826" s="84" t="s">
        <v>1143</v>
      </c>
      <c r="B826" s="62">
        <v>0.36458333333333331</v>
      </c>
      <c r="C826" s="45" t="s">
        <v>1139</v>
      </c>
      <c r="D826" s="45" t="s">
        <v>1287</v>
      </c>
      <c r="E826" s="45" t="s">
        <v>614</v>
      </c>
      <c r="F826" s="107">
        <v>1</v>
      </c>
    </row>
    <row r="827" spans="1:6" ht="15.6" x14ac:dyDescent="0.3">
      <c r="A827" s="84" t="s">
        <v>1143</v>
      </c>
      <c r="B827" s="62">
        <v>0.36458333333333331</v>
      </c>
      <c r="C827" s="45" t="s">
        <v>1157</v>
      </c>
      <c r="D827" s="45" t="s">
        <v>1232</v>
      </c>
      <c r="E827" s="45" t="s">
        <v>338</v>
      </c>
      <c r="F827" s="107">
        <v>1</v>
      </c>
    </row>
    <row r="828" spans="1:6" ht="15.6" x14ac:dyDescent="0.3">
      <c r="A828" s="84" t="s">
        <v>1143</v>
      </c>
      <c r="B828" s="62">
        <v>0.36458333333333331</v>
      </c>
      <c r="C828" s="45" t="s">
        <v>1205</v>
      </c>
      <c r="D828" s="45" t="s">
        <v>1232</v>
      </c>
      <c r="E828" s="45" t="s">
        <v>972</v>
      </c>
      <c r="F828" s="107">
        <v>1</v>
      </c>
    </row>
    <row r="829" spans="1:6" ht="15.6" x14ac:dyDescent="0.3">
      <c r="A829" s="84" t="s">
        <v>1143</v>
      </c>
      <c r="B829" s="62">
        <v>0.36458333333333331</v>
      </c>
      <c r="C829" s="45" t="s">
        <v>1205</v>
      </c>
      <c r="D829" s="45" t="s">
        <v>1232</v>
      </c>
      <c r="E829" s="45" t="s">
        <v>1010</v>
      </c>
      <c r="F829" s="107">
        <v>1</v>
      </c>
    </row>
    <row r="830" spans="1:6" ht="15.6" x14ac:dyDescent="0.3">
      <c r="A830" s="84" t="s">
        <v>1143</v>
      </c>
      <c r="B830" s="62">
        <v>0.36458333333333331</v>
      </c>
      <c r="C830" s="45" t="s">
        <v>1163</v>
      </c>
      <c r="D830" s="45" t="s">
        <v>1287</v>
      </c>
      <c r="E830" s="45" t="s">
        <v>459</v>
      </c>
      <c r="F830" s="107">
        <v>1</v>
      </c>
    </row>
    <row r="831" spans="1:6" ht="15.6" x14ac:dyDescent="0.3">
      <c r="A831" s="84" t="s">
        <v>1143</v>
      </c>
      <c r="B831" s="62">
        <v>0.36458333333333331</v>
      </c>
      <c r="C831" s="45" t="s">
        <v>1163</v>
      </c>
      <c r="D831" s="45" t="s">
        <v>1287</v>
      </c>
      <c r="E831" s="45" t="s">
        <v>617</v>
      </c>
      <c r="F831" s="107">
        <v>1</v>
      </c>
    </row>
    <row r="832" spans="1:6" ht="15.6" x14ac:dyDescent="0.3">
      <c r="A832" s="84" t="s">
        <v>1143</v>
      </c>
      <c r="B832" s="62">
        <v>0.36458333333333331</v>
      </c>
      <c r="C832" s="45" t="s">
        <v>1163</v>
      </c>
      <c r="D832" s="45" t="s">
        <v>1287</v>
      </c>
      <c r="E832" s="45" t="s">
        <v>731</v>
      </c>
      <c r="F832" s="107">
        <v>1</v>
      </c>
    </row>
    <row r="833" spans="1:6" ht="15.6" x14ac:dyDescent="0.3">
      <c r="A833" s="84" t="s">
        <v>1143</v>
      </c>
      <c r="B833" s="62">
        <v>0.36458333333333331</v>
      </c>
      <c r="C833" s="45" t="s">
        <v>1198</v>
      </c>
      <c r="D833" s="45" t="s">
        <v>1232</v>
      </c>
      <c r="E833" s="45" t="s">
        <v>571</v>
      </c>
      <c r="F833" s="107">
        <v>1</v>
      </c>
    </row>
    <row r="834" spans="1:6" ht="15.6" x14ac:dyDescent="0.3">
      <c r="A834" s="84" t="s">
        <v>1143</v>
      </c>
      <c r="B834" s="62">
        <v>0.36458333333333331</v>
      </c>
      <c r="C834" s="45" t="s">
        <v>1132</v>
      </c>
      <c r="D834" s="45" t="s">
        <v>1302</v>
      </c>
      <c r="E834" s="45" t="s">
        <v>731</v>
      </c>
      <c r="F834" s="107">
        <v>1</v>
      </c>
    </row>
    <row r="835" spans="1:6" ht="15.6" x14ac:dyDescent="0.3">
      <c r="A835" s="84" t="s">
        <v>1143</v>
      </c>
      <c r="B835" s="62">
        <v>0.36458333333333331</v>
      </c>
      <c r="C835" s="45" t="s">
        <v>1132</v>
      </c>
      <c r="D835" s="45" t="s">
        <v>1302</v>
      </c>
      <c r="E835" s="45" t="s">
        <v>571</v>
      </c>
      <c r="F835" s="107">
        <v>1</v>
      </c>
    </row>
    <row r="836" spans="1:6" ht="15.6" x14ac:dyDescent="0.3">
      <c r="A836" s="84" t="s">
        <v>1143</v>
      </c>
      <c r="B836" s="62">
        <v>0.36458333333333331</v>
      </c>
      <c r="C836" s="45" t="s">
        <v>1207</v>
      </c>
      <c r="D836" s="45" t="s">
        <v>1342</v>
      </c>
      <c r="E836" s="45" t="s">
        <v>134</v>
      </c>
      <c r="F836" s="107">
        <v>1</v>
      </c>
    </row>
    <row r="837" spans="1:6" ht="15.6" x14ac:dyDescent="0.3">
      <c r="A837" s="84" t="s">
        <v>1143</v>
      </c>
      <c r="B837" s="62">
        <v>0.36458333333333331</v>
      </c>
      <c r="C837" s="45" t="s">
        <v>1207</v>
      </c>
      <c r="D837" s="45" t="s">
        <v>1342</v>
      </c>
      <c r="E837" s="45" t="s">
        <v>767</v>
      </c>
      <c r="F837" s="107">
        <v>1</v>
      </c>
    </row>
    <row r="838" spans="1:6" ht="15.6" x14ac:dyDescent="0.3">
      <c r="A838" s="84" t="s">
        <v>1143</v>
      </c>
      <c r="B838" s="62">
        <v>0.36458333333333331</v>
      </c>
      <c r="C838" s="45" t="s">
        <v>1145</v>
      </c>
      <c r="D838" s="45" t="s">
        <v>1287</v>
      </c>
      <c r="E838" s="45" t="s">
        <v>294</v>
      </c>
      <c r="F838" s="107">
        <v>1</v>
      </c>
    </row>
    <row r="839" spans="1:6" ht="15.6" x14ac:dyDescent="0.3">
      <c r="A839" s="84" t="s">
        <v>1143</v>
      </c>
      <c r="B839" s="62">
        <v>0.36458333333333331</v>
      </c>
      <c r="C839" s="45" t="s">
        <v>1145</v>
      </c>
      <c r="D839" s="45" t="s">
        <v>1287</v>
      </c>
      <c r="E839" s="45" t="s">
        <v>944</v>
      </c>
      <c r="F839" s="107">
        <v>1</v>
      </c>
    </row>
    <row r="840" spans="1:6" ht="15.6" x14ac:dyDescent="0.3">
      <c r="A840" s="84" t="s">
        <v>1143</v>
      </c>
      <c r="B840" s="62">
        <v>0.36458333333333331</v>
      </c>
      <c r="C840" s="45" t="s">
        <v>1154</v>
      </c>
      <c r="D840" s="45" t="s">
        <v>1842</v>
      </c>
      <c r="E840" s="45" t="s">
        <v>692</v>
      </c>
      <c r="F840" s="107">
        <v>1</v>
      </c>
    </row>
    <row r="841" spans="1:6" ht="15.6" x14ac:dyDescent="0.3">
      <c r="A841" s="84" t="s">
        <v>1143</v>
      </c>
      <c r="B841" s="62">
        <v>0.36458333333333331</v>
      </c>
      <c r="C841" s="45" t="s">
        <v>1160</v>
      </c>
      <c r="D841" s="45" t="s">
        <v>1302</v>
      </c>
      <c r="E841" s="45" t="s">
        <v>788</v>
      </c>
      <c r="F841" s="107">
        <v>1</v>
      </c>
    </row>
    <row r="842" spans="1:6" ht="15.6" x14ac:dyDescent="0.3">
      <c r="A842" s="84" t="s">
        <v>1143</v>
      </c>
      <c r="B842" s="62">
        <v>0.36458333333333331</v>
      </c>
      <c r="C842" s="45" t="s">
        <v>1214</v>
      </c>
      <c r="D842" s="45" t="s">
        <v>1332</v>
      </c>
      <c r="E842" s="45" t="s">
        <v>966</v>
      </c>
      <c r="F842" s="107">
        <v>1</v>
      </c>
    </row>
    <row r="843" spans="1:6" ht="15.6" x14ac:dyDescent="0.3">
      <c r="A843" s="84" t="s">
        <v>1143</v>
      </c>
      <c r="B843" s="62">
        <v>0.36458333333333331</v>
      </c>
      <c r="C843" s="45" t="s">
        <v>1148</v>
      </c>
      <c r="D843" s="45" t="s">
        <v>1332</v>
      </c>
      <c r="E843" s="45" t="s">
        <v>415</v>
      </c>
      <c r="F843" s="107">
        <v>1</v>
      </c>
    </row>
    <row r="844" spans="1:6" ht="15.6" x14ac:dyDescent="0.3">
      <c r="A844" s="84" t="s">
        <v>1143</v>
      </c>
      <c r="B844" s="62">
        <v>0.39583333333333331</v>
      </c>
      <c r="C844" s="45" t="s">
        <v>1210</v>
      </c>
      <c r="D844" s="45" t="s">
        <v>1302</v>
      </c>
      <c r="E844" s="45" t="s">
        <v>415</v>
      </c>
      <c r="F844" s="107">
        <v>1</v>
      </c>
    </row>
    <row r="845" spans="1:6" ht="15.6" x14ac:dyDescent="0.3">
      <c r="A845" s="84" t="s">
        <v>1143</v>
      </c>
      <c r="B845" s="62">
        <v>0.39583333333333331</v>
      </c>
      <c r="C845" s="45" t="s">
        <v>1176</v>
      </c>
      <c r="D845" s="45" t="s">
        <v>1342</v>
      </c>
      <c r="E845" s="45" t="s">
        <v>415</v>
      </c>
      <c r="F845" s="107">
        <v>1</v>
      </c>
    </row>
    <row r="846" spans="1:6" ht="15.6" x14ac:dyDescent="0.3">
      <c r="A846" s="84" t="s">
        <v>1143</v>
      </c>
      <c r="B846" s="62">
        <v>0.39583333333333331</v>
      </c>
      <c r="C846" s="45" t="s">
        <v>1139</v>
      </c>
      <c r="D846" s="45" t="s">
        <v>1287</v>
      </c>
      <c r="E846" s="45" t="s">
        <v>465</v>
      </c>
      <c r="F846" s="107">
        <v>1</v>
      </c>
    </row>
    <row r="847" spans="1:6" ht="15.6" x14ac:dyDescent="0.3">
      <c r="A847" s="84" t="s">
        <v>1143</v>
      </c>
      <c r="B847" s="62">
        <v>0.39583333333333331</v>
      </c>
      <c r="C847" s="45" t="s">
        <v>1157</v>
      </c>
      <c r="D847" s="45" t="s">
        <v>1232</v>
      </c>
      <c r="E847" s="45" t="s">
        <v>324</v>
      </c>
      <c r="F847" s="107">
        <v>1</v>
      </c>
    </row>
    <row r="848" spans="1:6" ht="15.6" x14ac:dyDescent="0.3">
      <c r="A848" s="84" t="s">
        <v>1143</v>
      </c>
      <c r="B848" s="62">
        <v>0.39583333333333331</v>
      </c>
      <c r="C848" s="45" t="s">
        <v>1157</v>
      </c>
      <c r="D848" s="45" t="s">
        <v>1232</v>
      </c>
      <c r="E848" s="45" t="s">
        <v>776</v>
      </c>
      <c r="F848" s="107">
        <v>1</v>
      </c>
    </row>
    <row r="849" spans="1:6" ht="15.6" x14ac:dyDescent="0.3">
      <c r="A849" s="84" t="s">
        <v>1143</v>
      </c>
      <c r="B849" s="62">
        <v>0.39583333333333331</v>
      </c>
      <c r="C849" s="45" t="s">
        <v>1157</v>
      </c>
      <c r="D849" s="45" t="s">
        <v>1232</v>
      </c>
      <c r="E849" s="45" t="s">
        <v>944</v>
      </c>
      <c r="F849" s="107">
        <v>1</v>
      </c>
    </row>
    <row r="850" spans="1:6" ht="15.6" x14ac:dyDescent="0.3">
      <c r="A850" s="84" t="s">
        <v>1143</v>
      </c>
      <c r="B850" s="62">
        <v>0.39583333333333331</v>
      </c>
      <c r="C850" s="45" t="s">
        <v>1205</v>
      </c>
      <c r="D850" s="45" t="s">
        <v>1232</v>
      </c>
      <c r="E850" s="45" t="s">
        <v>617</v>
      </c>
      <c r="F850" s="107">
        <v>1</v>
      </c>
    </row>
    <row r="851" spans="1:6" ht="15.6" x14ac:dyDescent="0.3">
      <c r="A851" s="84" t="s">
        <v>1143</v>
      </c>
      <c r="B851" s="62">
        <v>0.39583333333333331</v>
      </c>
      <c r="C851" s="45" t="s">
        <v>1163</v>
      </c>
      <c r="D851" s="45" t="s">
        <v>1287</v>
      </c>
      <c r="E851" s="45" t="s">
        <v>571</v>
      </c>
      <c r="F851" s="107">
        <v>1</v>
      </c>
    </row>
    <row r="852" spans="1:6" ht="15.6" x14ac:dyDescent="0.3">
      <c r="A852" s="84" t="s">
        <v>1143</v>
      </c>
      <c r="B852" s="62">
        <v>0.39583333333333331</v>
      </c>
      <c r="C852" s="45" t="s">
        <v>1198</v>
      </c>
      <c r="D852" s="45" t="s">
        <v>1232</v>
      </c>
      <c r="E852" s="45" t="s">
        <v>767</v>
      </c>
      <c r="F852" s="107">
        <v>1</v>
      </c>
    </row>
    <row r="853" spans="1:6" ht="15.6" x14ac:dyDescent="0.3">
      <c r="A853" s="84" t="s">
        <v>1143</v>
      </c>
      <c r="B853" s="62">
        <v>0.39583333333333331</v>
      </c>
      <c r="C853" s="45" t="s">
        <v>1198</v>
      </c>
      <c r="D853" s="45" t="s">
        <v>1232</v>
      </c>
      <c r="E853" s="45" t="s">
        <v>405</v>
      </c>
      <c r="F853" s="107">
        <v>1</v>
      </c>
    </row>
    <row r="854" spans="1:6" ht="15.6" x14ac:dyDescent="0.3">
      <c r="A854" s="84" t="s">
        <v>1143</v>
      </c>
      <c r="B854" s="62">
        <v>0.39583333333333331</v>
      </c>
      <c r="C854" s="45" t="s">
        <v>1132</v>
      </c>
      <c r="D854" s="45" t="s">
        <v>1302</v>
      </c>
      <c r="E854" s="45" t="s">
        <v>692</v>
      </c>
      <c r="F854" s="107">
        <v>1</v>
      </c>
    </row>
    <row r="855" spans="1:6" ht="15.6" x14ac:dyDescent="0.3">
      <c r="A855" s="84" t="s">
        <v>1143</v>
      </c>
      <c r="B855" s="62">
        <v>0.39583333333333331</v>
      </c>
      <c r="C855" s="45" t="s">
        <v>1207</v>
      </c>
      <c r="D855" s="45" t="s">
        <v>1342</v>
      </c>
      <c r="E855" s="45" t="s">
        <v>294</v>
      </c>
      <c r="F855" s="107">
        <v>1</v>
      </c>
    </row>
    <row r="856" spans="1:6" ht="15.6" x14ac:dyDescent="0.3">
      <c r="A856" s="84" t="s">
        <v>1143</v>
      </c>
      <c r="B856" s="62">
        <v>0.39583333333333331</v>
      </c>
      <c r="C856" s="45" t="s">
        <v>1207</v>
      </c>
      <c r="D856" s="45" t="s">
        <v>1342</v>
      </c>
      <c r="E856" s="45" t="s">
        <v>596</v>
      </c>
      <c r="F856" s="107">
        <v>1</v>
      </c>
    </row>
    <row r="857" spans="1:6" ht="15.6" x14ac:dyDescent="0.3">
      <c r="A857" s="84" t="s">
        <v>1143</v>
      </c>
      <c r="B857" s="62">
        <v>0.39583333333333331</v>
      </c>
      <c r="C857" s="45" t="s">
        <v>1145</v>
      </c>
      <c r="D857" s="45" t="s">
        <v>1287</v>
      </c>
      <c r="E857" s="45" t="s">
        <v>134</v>
      </c>
      <c r="F857" s="107">
        <v>1</v>
      </c>
    </row>
    <row r="858" spans="1:6" ht="15.6" x14ac:dyDescent="0.3">
      <c r="A858" s="84" t="s">
        <v>1143</v>
      </c>
      <c r="B858" s="62">
        <v>0.39583333333333331</v>
      </c>
      <c r="C858" s="45" t="s">
        <v>1154</v>
      </c>
      <c r="D858" s="45" t="s">
        <v>1842</v>
      </c>
      <c r="E858" s="45" t="s">
        <v>459</v>
      </c>
      <c r="F858" s="107">
        <v>1</v>
      </c>
    </row>
    <row r="859" spans="1:6" ht="15.6" x14ac:dyDescent="0.3">
      <c r="A859" s="84" t="s">
        <v>1143</v>
      </c>
      <c r="B859" s="62">
        <v>0.39583333333333331</v>
      </c>
      <c r="C859" s="45" t="s">
        <v>1154</v>
      </c>
      <c r="D859" s="45" t="s">
        <v>1842</v>
      </c>
      <c r="E859" s="45" t="s">
        <v>731</v>
      </c>
      <c r="F859" s="107">
        <v>1</v>
      </c>
    </row>
    <row r="860" spans="1:6" ht="15.6" x14ac:dyDescent="0.3">
      <c r="A860" s="84" t="s">
        <v>1143</v>
      </c>
      <c r="B860" s="62">
        <v>0.39583333333333331</v>
      </c>
      <c r="C860" s="45" t="s">
        <v>1154</v>
      </c>
      <c r="D860" s="45" t="s">
        <v>1842</v>
      </c>
      <c r="E860" s="45" t="s">
        <v>966</v>
      </c>
      <c r="F860" s="107">
        <v>1</v>
      </c>
    </row>
    <row r="861" spans="1:6" ht="15.6" x14ac:dyDescent="0.3">
      <c r="A861" s="84" t="s">
        <v>1143</v>
      </c>
      <c r="B861" s="62">
        <v>0.39583333333333331</v>
      </c>
      <c r="C861" s="45" t="s">
        <v>1160</v>
      </c>
      <c r="D861" s="45" t="s">
        <v>1302</v>
      </c>
      <c r="E861" s="45" t="s">
        <v>882</v>
      </c>
      <c r="F861" s="107">
        <v>1</v>
      </c>
    </row>
    <row r="862" spans="1:6" ht="15.6" x14ac:dyDescent="0.3">
      <c r="A862" s="84" t="s">
        <v>1143</v>
      </c>
      <c r="B862" s="62">
        <v>0.39583333333333331</v>
      </c>
      <c r="C862" s="45" t="s">
        <v>1214</v>
      </c>
      <c r="D862" s="45" t="s">
        <v>1332</v>
      </c>
      <c r="E862" s="45" t="s">
        <v>614</v>
      </c>
      <c r="F862" s="107">
        <v>1</v>
      </c>
    </row>
    <row r="863" spans="1:6" ht="15.6" x14ac:dyDescent="0.3">
      <c r="A863" s="84" t="s">
        <v>1143</v>
      </c>
      <c r="B863" s="62">
        <v>0.39583333333333331</v>
      </c>
      <c r="C863" s="45" t="s">
        <v>1148</v>
      </c>
      <c r="D863" s="45" t="s">
        <v>1332</v>
      </c>
      <c r="E863" s="45" t="s">
        <v>1010</v>
      </c>
      <c r="F863" s="107">
        <v>1</v>
      </c>
    </row>
    <row r="864" spans="1:6" ht="15.6" x14ac:dyDescent="0.3">
      <c r="A864" s="84" t="s">
        <v>1143</v>
      </c>
      <c r="B864" s="62">
        <v>0.44791666666666669</v>
      </c>
      <c r="C864" s="45" t="s">
        <v>1210</v>
      </c>
      <c r="D864" s="45" t="s">
        <v>1302</v>
      </c>
      <c r="E864" s="45" t="s">
        <v>809</v>
      </c>
      <c r="F864" s="107">
        <v>1</v>
      </c>
    </row>
    <row r="865" spans="1:6" ht="15.6" x14ac:dyDescent="0.3">
      <c r="A865" s="84" t="s">
        <v>1143</v>
      </c>
      <c r="B865" s="62">
        <v>0.44791666666666669</v>
      </c>
      <c r="C865" s="45" t="s">
        <v>1176</v>
      </c>
      <c r="D865" s="45" t="s">
        <v>1342</v>
      </c>
      <c r="E865" s="45" t="s">
        <v>587</v>
      </c>
      <c r="F865" s="107">
        <v>1</v>
      </c>
    </row>
    <row r="866" spans="1:6" ht="15.6" x14ac:dyDescent="0.3">
      <c r="A866" s="84" t="s">
        <v>1143</v>
      </c>
      <c r="B866" s="62">
        <v>0.44791666666666669</v>
      </c>
      <c r="C866" s="45" t="s">
        <v>1139</v>
      </c>
      <c r="D866" s="45" t="s">
        <v>1287</v>
      </c>
      <c r="E866" s="45" t="s">
        <v>363</v>
      </c>
      <c r="F866" s="107">
        <v>1</v>
      </c>
    </row>
    <row r="867" spans="1:6" ht="15.6" x14ac:dyDescent="0.3">
      <c r="A867" s="84" t="s">
        <v>1143</v>
      </c>
      <c r="B867" s="62">
        <v>0.44791666666666669</v>
      </c>
      <c r="C867" s="45" t="s">
        <v>1157</v>
      </c>
      <c r="D867" s="45" t="s">
        <v>1232</v>
      </c>
      <c r="E867" s="45" t="s">
        <v>465</v>
      </c>
      <c r="F867" s="107">
        <v>1</v>
      </c>
    </row>
    <row r="868" spans="1:6" ht="15.6" x14ac:dyDescent="0.3">
      <c r="A868" s="84" t="s">
        <v>1143</v>
      </c>
      <c r="B868" s="62">
        <v>0.44791666666666669</v>
      </c>
      <c r="C868" s="45" t="s">
        <v>1205</v>
      </c>
      <c r="D868" s="45" t="s">
        <v>1232</v>
      </c>
      <c r="E868" s="45" t="s">
        <v>906</v>
      </c>
      <c r="F868" s="107">
        <v>1</v>
      </c>
    </row>
    <row r="869" spans="1:6" ht="15.6" x14ac:dyDescent="0.3">
      <c r="A869" s="84" t="s">
        <v>1143</v>
      </c>
      <c r="B869" s="62">
        <v>0.44791666666666669</v>
      </c>
      <c r="C869" s="45" t="s">
        <v>1163</v>
      </c>
      <c r="D869" s="45" t="s">
        <v>1287</v>
      </c>
      <c r="E869" s="45" t="s">
        <v>228</v>
      </c>
      <c r="F869" s="107">
        <v>1</v>
      </c>
    </row>
    <row r="870" spans="1:6" ht="15.6" x14ac:dyDescent="0.3">
      <c r="A870" s="84" t="s">
        <v>1143</v>
      </c>
      <c r="B870" s="62">
        <v>0.44791666666666669</v>
      </c>
      <c r="C870" s="45" t="s">
        <v>1198</v>
      </c>
      <c r="D870" s="45" t="s">
        <v>1232</v>
      </c>
      <c r="E870" s="45" t="s">
        <v>363</v>
      </c>
      <c r="F870" s="107">
        <v>1</v>
      </c>
    </row>
    <row r="871" spans="1:6" ht="15.6" x14ac:dyDescent="0.3">
      <c r="A871" s="84" t="s">
        <v>1143</v>
      </c>
      <c r="B871" s="62">
        <v>0.44791666666666669</v>
      </c>
      <c r="C871" s="45" t="s">
        <v>1132</v>
      </c>
      <c r="D871" s="45" t="s">
        <v>1302</v>
      </c>
      <c r="E871" s="45" t="s">
        <v>906</v>
      </c>
      <c r="F871" s="107">
        <v>1</v>
      </c>
    </row>
    <row r="872" spans="1:6" ht="15.6" x14ac:dyDescent="0.3">
      <c r="A872" s="84" t="s">
        <v>1143</v>
      </c>
      <c r="B872" s="62">
        <v>0.44791666666666669</v>
      </c>
      <c r="C872" s="45" t="s">
        <v>1132</v>
      </c>
      <c r="D872" s="45" t="s">
        <v>1302</v>
      </c>
      <c r="E872" s="45" t="s">
        <v>614</v>
      </c>
      <c r="F872" s="107">
        <v>1</v>
      </c>
    </row>
    <row r="873" spans="1:6" ht="15.6" x14ac:dyDescent="0.3">
      <c r="A873" s="84" t="s">
        <v>1143</v>
      </c>
      <c r="B873" s="62">
        <v>0.44791666666666669</v>
      </c>
      <c r="C873" s="45" t="s">
        <v>1207</v>
      </c>
      <c r="D873" s="45" t="s">
        <v>1342</v>
      </c>
      <c r="E873" s="45" t="s">
        <v>614</v>
      </c>
      <c r="F873" s="107">
        <v>1</v>
      </c>
    </row>
    <row r="874" spans="1:6" ht="15.6" x14ac:dyDescent="0.3">
      <c r="A874" s="84" t="s">
        <v>1143</v>
      </c>
      <c r="B874" s="62">
        <v>0.44791666666666669</v>
      </c>
      <c r="C874" s="45" t="s">
        <v>1145</v>
      </c>
      <c r="D874" s="45" t="s">
        <v>1287</v>
      </c>
      <c r="E874" s="45" t="s">
        <v>19</v>
      </c>
      <c r="F874" s="107">
        <v>1</v>
      </c>
    </row>
    <row r="875" spans="1:6" ht="15.6" x14ac:dyDescent="0.3">
      <c r="A875" s="84" t="s">
        <v>1143</v>
      </c>
      <c r="B875" s="62">
        <v>0.44791666666666669</v>
      </c>
      <c r="C875" s="45" t="s">
        <v>1154</v>
      </c>
      <c r="D875" s="45" t="s">
        <v>1842</v>
      </c>
      <c r="E875" s="45" t="s">
        <v>587</v>
      </c>
      <c r="F875" s="107">
        <v>1</v>
      </c>
    </row>
    <row r="876" spans="1:6" ht="15.6" x14ac:dyDescent="0.3">
      <c r="A876" s="84" t="s">
        <v>1143</v>
      </c>
      <c r="B876" s="62">
        <v>0.44791666666666669</v>
      </c>
      <c r="C876" s="45" t="s">
        <v>1160</v>
      </c>
      <c r="D876" s="45" t="s">
        <v>1302</v>
      </c>
      <c r="E876" s="45" t="s">
        <v>617</v>
      </c>
      <c r="F876" s="107">
        <v>1</v>
      </c>
    </row>
    <row r="877" spans="1:6" ht="15.6" x14ac:dyDescent="0.3">
      <c r="A877" s="84" t="s">
        <v>1143</v>
      </c>
      <c r="B877" s="62">
        <v>0.44791666666666669</v>
      </c>
      <c r="C877" s="45" t="s">
        <v>1160</v>
      </c>
      <c r="D877" s="45" t="s">
        <v>1302</v>
      </c>
      <c r="E877" s="45" t="s">
        <v>405</v>
      </c>
      <c r="F877" s="107">
        <v>1</v>
      </c>
    </row>
    <row r="878" spans="1:6" ht="15.6" x14ac:dyDescent="0.3">
      <c r="A878" s="84" t="s">
        <v>1143</v>
      </c>
      <c r="B878" s="62">
        <v>0.44791666666666669</v>
      </c>
      <c r="C878" s="45" t="s">
        <v>1160</v>
      </c>
      <c r="D878" s="45" t="s">
        <v>1302</v>
      </c>
      <c r="E878" s="45" t="s">
        <v>363</v>
      </c>
      <c r="F878" s="107">
        <v>1</v>
      </c>
    </row>
    <row r="879" spans="1:6" ht="15.6" x14ac:dyDescent="0.3">
      <c r="A879" s="84" t="s">
        <v>1143</v>
      </c>
      <c r="B879" s="62">
        <v>0.44791666666666669</v>
      </c>
      <c r="C879" s="45" t="s">
        <v>1214</v>
      </c>
      <c r="D879" s="45" t="s">
        <v>1332</v>
      </c>
      <c r="E879" s="45" t="s">
        <v>903</v>
      </c>
      <c r="F879" s="107">
        <v>1</v>
      </c>
    </row>
    <row r="880" spans="1:6" ht="15.6" x14ac:dyDescent="0.3">
      <c r="A880" s="84" t="s">
        <v>1143</v>
      </c>
      <c r="B880" s="62">
        <v>0.44791666666666669</v>
      </c>
      <c r="C880" s="45" t="s">
        <v>1148</v>
      </c>
      <c r="D880" s="45" t="s">
        <v>1332</v>
      </c>
      <c r="E880" s="45" t="s">
        <v>882</v>
      </c>
      <c r="F880" s="107">
        <v>1</v>
      </c>
    </row>
    <row r="881" spans="1:6" ht="15.6" x14ac:dyDescent="0.3">
      <c r="A881" s="84" t="s">
        <v>1143</v>
      </c>
      <c r="B881" s="62">
        <v>0.47916666666666669</v>
      </c>
      <c r="C881" s="45" t="s">
        <v>1210</v>
      </c>
      <c r="D881" s="45" t="s">
        <v>1302</v>
      </c>
      <c r="E881" s="45" t="s">
        <v>495</v>
      </c>
      <c r="F881" s="107">
        <v>1</v>
      </c>
    </row>
    <row r="882" spans="1:6" ht="15.6" x14ac:dyDescent="0.3">
      <c r="A882" s="84" t="s">
        <v>1143</v>
      </c>
      <c r="B882" s="62">
        <v>0.47916666666666669</v>
      </c>
      <c r="C882" s="45" t="s">
        <v>1139</v>
      </c>
      <c r="D882" s="45" t="s">
        <v>1287</v>
      </c>
      <c r="E882" s="45" t="s">
        <v>903</v>
      </c>
      <c r="F882" s="107">
        <v>1</v>
      </c>
    </row>
    <row r="883" spans="1:6" ht="15.6" x14ac:dyDescent="0.3">
      <c r="A883" s="84" t="s">
        <v>1143</v>
      </c>
      <c r="B883" s="62">
        <v>0.47916666666666669</v>
      </c>
      <c r="C883" s="45" t="s">
        <v>1157</v>
      </c>
      <c r="D883" s="45" t="s">
        <v>1232</v>
      </c>
      <c r="E883" s="45" t="s">
        <v>228</v>
      </c>
      <c r="F883" s="107">
        <v>1</v>
      </c>
    </row>
    <row r="884" spans="1:6" ht="15.6" x14ac:dyDescent="0.3">
      <c r="A884" s="84" t="s">
        <v>1143</v>
      </c>
      <c r="B884" s="62">
        <v>0.47916666666666669</v>
      </c>
      <c r="C884" s="45" t="s">
        <v>1205</v>
      </c>
      <c r="D884" s="45" t="s">
        <v>1232</v>
      </c>
      <c r="E884" s="45" t="s">
        <v>587</v>
      </c>
      <c r="F884" s="107">
        <v>1</v>
      </c>
    </row>
    <row r="885" spans="1:6" ht="15.6" x14ac:dyDescent="0.3">
      <c r="A885" s="84" t="s">
        <v>1143</v>
      </c>
      <c r="B885" s="62">
        <v>0.47916666666666669</v>
      </c>
      <c r="C885" s="45" t="s">
        <v>1163</v>
      </c>
      <c r="D885" s="45" t="s">
        <v>1287</v>
      </c>
      <c r="E885" s="45" t="s">
        <v>906</v>
      </c>
      <c r="F885" s="107">
        <v>1</v>
      </c>
    </row>
    <row r="886" spans="1:6" ht="15.6" x14ac:dyDescent="0.3">
      <c r="A886" s="84" t="s">
        <v>1143</v>
      </c>
      <c r="B886" s="62">
        <v>0.47916666666666669</v>
      </c>
      <c r="C886" s="45" t="s">
        <v>1163</v>
      </c>
      <c r="D886" s="45" t="s">
        <v>1287</v>
      </c>
      <c r="E886" s="45" t="s">
        <v>1028</v>
      </c>
      <c r="F886" s="107">
        <v>1</v>
      </c>
    </row>
    <row r="887" spans="1:6" ht="15.6" x14ac:dyDescent="0.3">
      <c r="A887" s="84" t="s">
        <v>1143</v>
      </c>
      <c r="B887" s="62">
        <v>0.47916666666666669</v>
      </c>
      <c r="C887" s="45" t="s">
        <v>1198</v>
      </c>
      <c r="D887" s="45" t="s">
        <v>1232</v>
      </c>
      <c r="E887" s="45" t="s">
        <v>903</v>
      </c>
      <c r="F887" s="107">
        <v>1</v>
      </c>
    </row>
    <row r="888" spans="1:6" ht="15.6" x14ac:dyDescent="0.3">
      <c r="A888" s="84" t="s">
        <v>1143</v>
      </c>
      <c r="B888" s="62">
        <v>0.47916666666666669</v>
      </c>
      <c r="C888" s="45" t="s">
        <v>1132</v>
      </c>
      <c r="D888" s="45" t="s">
        <v>1302</v>
      </c>
      <c r="E888" s="45" t="s">
        <v>550</v>
      </c>
      <c r="F888" s="107">
        <v>1</v>
      </c>
    </row>
    <row r="889" spans="1:6" ht="15.6" x14ac:dyDescent="0.3">
      <c r="A889" s="84" t="s">
        <v>1143</v>
      </c>
      <c r="B889" s="62">
        <v>0.47916666666666669</v>
      </c>
      <c r="C889" s="45" t="s">
        <v>1207</v>
      </c>
      <c r="D889" s="45" t="s">
        <v>1342</v>
      </c>
      <c r="E889" s="45" t="s">
        <v>809</v>
      </c>
      <c r="F889" s="107">
        <v>1</v>
      </c>
    </row>
    <row r="890" spans="1:6" ht="15.6" x14ac:dyDescent="0.3">
      <c r="A890" s="84" t="s">
        <v>1143</v>
      </c>
      <c r="B890" s="62">
        <v>0.47916666666666669</v>
      </c>
      <c r="C890" s="45" t="s">
        <v>1145</v>
      </c>
      <c r="D890" s="45" t="s">
        <v>1287</v>
      </c>
      <c r="E890" s="45" t="s">
        <v>199</v>
      </c>
      <c r="F890" s="107">
        <v>1</v>
      </c>
    </row>
    <row r="891" spans="1:6" ht="15.6" x14ac:dyDescent="0.3">
      <c r="A891" s="84" t="s">
        <v>1143</v>
      </c>
      <c r="B891" s="62">
        <v>0.47916666666666669</v>
      </c>
      <c r="C891" s="45" t="s">
        <v>1154</v>
      </c>
      <c r="D891" s="45" t="s">
        <v>1842</v>
      </c>
      <c r="E891" s="45" t="s">
        <v>385</v>
      </c>
      <c r="F891" s="107">
        <v>1</v>
      </c>
    </row>
    <row r="892" spans="1:6" ht="15.6" x14ac:dyDescent="0.3">
      <c r="A892" s="84" t="s">
        <v>1143</v>
      </c>
      <c r="B892" s="62">
        <v>0.47916666666666669</v>
      </c>
      <c r="C892" s="45" t="s">
        <v>1160</v>
      </c>
      <c r="D892" s="45" t="s">
        <v>1302</v>
      </c>
      <c r="E892" s="45" t="s">
        <v>828</v>
      </c>
      <c r="F892" s="107">
        <v>1</v>
      </c>
    </row>
    <row r="893" spans="1:6" ht="15.6" x14ac:dyDescent="0.3">
      <c r="A893" s="84" t="s">
        <v>1143</v>
      </c>
      <c r="B893" s="62">
        <v>0.47916666666666669</v>
      </c>
      <c r="C893" s="45" t="s">
        <v>1214</v>
      </c>
      <c r="D893" s="45" t="s">
        <v>1332</v>
      </c>
      <c r="E893" s="45" t="s">
        <v>332</v>
      </c>
      <c r="F893" s="107">
        <v>1</v>
      </c>
    </row>
    <row r="894" spans="1:6" ht="15.6" x14ac:dyDescent="0.3">
      <c r="A894" s="84" t="s">
        <v>1143</v>
      </c>
      <c r="B894" s="62">
        <v>0.47916666666666669</v>
      </c>
      <c r="C894" s="45" t="s">
        <v>1148</v>
      </c>
      <c r="D894" s="45" t="s">
        <v>1332</v>
      </c>
      <c r="E894" s="45" t="s">
        <v>828</v>
      </c>
      <c r="F894" s="107">
        <v>1</v>
      </c>
    </row>
    <row r="895" spans="1:6" ht="15.6" x14ac:dyDescent="0.3">
      <c r="A895" s="84" t="s">
        <v>1143</v>
      </c>
      <c r="B895" s="62">
        <v>0.51041666666666663</v>
      </c>
      <c r="C895" s="45" t="s">
        <v>1210</v>
      </c>
      <c r="D895" s="45" t="s">
        <v>1302</v>
      </c>
      <c r="E895" s="45" t="s">
        <v>385</v>
      </c>
      <c r="F895" s="107">
        <v>1</v>
      </c>
    </row>
    <row r="896" spans="1:6" ht="15.6" x14ac:dyDescent="0.3">
      <c r="A896" s="84" t="s">
        <v>1143</v>
      </c>
      <c r="B896" s="62">
        <v>0.51041666666666663</v>
      </c>
      <c r="C896" s="45" t="s">
        <v>1139</v>
      </c>
      <c r="D896" s="45" t="s">
        <v>1287</v>
      </c>
      <c r="E896" s="45" t="s">
        <v>203</v>
      </c>
      <c r="F896" s="107">
        <v>1</v>
      </c>
    </row>
    <row r="897" spans="1:6" ht="15.6" x14ac:dyDescent="0.3">
      <c r="A897" s="84" t="s">
        <v>1143</v>
      </c>
      <c r="B897" s="62">
        <v>0.51041666666666663</v>
      </c>
      <c r="C897" s="45" t="s">
        <v>1205</v>
      </c>
      <c r="D897" s="45" t="s">
        <v>1232</v>
      </c>
      <c r="E897" s="45" t="s">
        <v>199</v>
      </c>
      <c r="F897" s="107">
        <v>1</v>
      </c>
    </row>
    <row r="898" spans="1:6" ht="15.6" x14ac:dyDescent="0.3">
      <c r="A898" s="84" t="s">
        <v>1143</v>
      </c>
      <c r="B898" s="62">
        <v>0.51041666666666663</v>
      </c>
      <c r="C898" s="45" t="s">
        <v>1198</v>
      </c>
      <c r="D898" s="45" t="s">
        <v>1232</v>
      </c>
      <c r="E898" s="45" t="s">
        <v>203</v>
      </c>
      <c r="F898" s="107">
        <v>1</v>
      </c>
    </row>
    <row r="899" spans="1:6" ht="15.6" x14ac:dyDescent="0.3">
      <c r="A899" s="84" t="s">
        <v>1143</v>
      </c>
      <c r="B899" s="62">
        <v>0.51041666666666663</v>
      </c>
      <c r="C899" s="45" t="s">
        <v>1132</v>
      </c>
      <c r="D899" s="45" t="s">
        <v>1302</v>
      </c>
      <c r="E899" s="45" t="s">
        <v>828</v>
      </c>
      <c r="F899" s="107">
        <v>1</v>
      </c>
    </row>
    <row r="900" spans="1:6" ht="15.6" x14ac:dyDescent="0.3">
      <c r="A900" s="84" t="s">
        <v>1143</v>
      </c>
      <c r="B900" s="62">
        <v>0.51041666666666663</v>
      </c>
      <c r="C900" s="45" t="s">
        <v>1207</v>
      </c>
      <c r="D900" s="45" t="s">
        <v>1342</v>
      </c>
      <c r="E900" s="45" t="s">
        <v>203</v>
      </c>
      <c r="F900" s="107">
        <v>1</v>
      </c>
    </row>
    <row r="901" spans="1:6" ht="15.6" x14ac:dyDescent="0.3">
      <c r="A901" s="84" t="s">
        <v>1143</v>
      </c>
      <c r="B901" s="62">
        <v>0.51041666666666663</v>
      </c>
      <c r="C901" s="45" t="s">
        <v>1154</v>
      </c>
      <c r="D901" s="45" t="s">
        <v>1842</v>
      </c>
      <c r="E901" s="45" t="s">
        <v>1028</v>
      </c>
      <c r="F901" s="107">
        <v>1</v>
      </c>
    </row>
    <row r="902" spans="1:6" ht="15.6" x14ac:dyDescent="0.3">
      <c r="A902" s="84" t="s">
        <v>1143</v>
      </c>
      <c r="B902" s="62">
        <v>0.51041666666666663</v>
      </c>
      <c r="C902" s="45" t="s">
        <v>1160</v>
      </c>
      <c r="D902" s="45" t="s">
        <v>1302</v>
      </c>
      <c r="E902" s="45" t="s">
        <v>332</v>
      </c>
      <c r="F902" s="107">
        <v>1</v>
      </c>
    </row>
    <row r="903" spans="1:6" ht="15.6" x14ac:dyDescent="0.3">
      <c r="A903" s="84" t="s">
        <v>1143</v>
      </c>
      <c r="B903" s="62">
        <v>0.51041666666666663</v>
      </c>
      <c r="C903" s="45" t="s">
        <v>1214</v>
      </c>
      <c r="D903" s="45" t="s">
        <v>1332</v>
      </c>
      <c r="E903" s="45" t="s">
        <v>495</v>
      </c>
      <c r="F903" s="107">
        <v>1</v>
      </c>
    </row>
    <row r="904" spans="1:6" ht="15.6" x14ac:dyDescent="0.3">
      <c r="A904" s="84" t="s">
        <v>1143</v>
      </c>
      <c r="B904" s="62">
        <v>0.58333333333333337</v>
      </c>
      <c r="C904" s="45" t="s">
        <v>1138</v>
      </c>
      <c r="D904" s="45" t="s">
        <v>1287</v>
      </c>
      <c r="E904" s="45" t="s">
        <v>30</v>
      </c>
      <c r="F904" s="107">
        <v>1</v>
      </c>
    </row>
    <row r="905" spans="1:6" ht="15.6" x14ac:dyDescent="0.3">
      <c r="A905" s="84" t="s">
        <v>1143</v>
      </c>
      <c r="B905" s="62">
        <v>0.58333333333333337</v>
      </c>
      <c r="C905" s="45" t="s">
        <v>1206</v>
      </c>
      <c r="D905" s="45" t="s">
        <v>1302</v>
      </c>
      <c r="E905" s="45" t="s">
        <v>1175</v>
      </c>
      <c r="F905" s="107">
        <v>1</v>
      </c>
    </row>
    <row r="906" spans="1:6" ht="15.6" x14ac:dyDescent="0.3">
      <c r="A906" s="84" t="s">
        <v>1143</v>
      </c>
      <c r="B906" s="62">
        <v>0.58333333333333337</v>
      </c>
      <c r="C906" s="45" t="s">
        <v>1139</v>
      </c>
      <c r="D906" s="45" t="s">
        <v>1287</v>
      </c>
      <c r="E906" s="45" t="s">
        <v>50</v>
      </c>
      <c r="F906" s="107">
        <v>1</v>
      </c>
    </row>
    <row r="907" spans="1:6" ht="15.6" x14ac:dyDescent="0.3">
      <c r="A907" s="84" t="s">
        <v>1143</v>
      </c>
      <c r="B907" s="62">
        <v>0.58333333333333337</v>
      </c>
      <c r="C907" s="45" t="s">
        <v>1205</v>
      </c>
      <c r="D907" s="45" t="s">
        <v>1232</v>
      </c>
      <c r="E907" s="45" t="s">
        <v>661</v>
      </c>
      <c r="F907" s="107">
        <v>1</v>
      </c>
    </row>
    <row r="908" spans="1:6" ht="15.6" x14ac:dyDescent="0.3">
      <c r="A908" s="84" t="s">
        <v>1143</v>
      </c>
      <c r="B908" s="62">
        <v>0.58333333333333337</v>
      </c>
      <c r="C908" s="45" t="s">
        <v>1211</v>
      </c>
      <c r="D908" s="45" t="s">
        <v>1302</v>
      </c>
      <c r="E908" s="45" t="s">
        <v>1097</v>
      </c>
      <c r="F908" s="107">
        <v>1</v>
      </c>
    </row>
    <row r="909" spans="1:6" ht="15.6" x14ac:dyDescent="0.3">
      <c r="A909" s="84" t="s">
        <v>1143</v>
      </c>
      <c r="B909" s="62">
        <v>0.58333333333333337</v>
      </c>
      <c r="C909" s="45" t="s">
        <v>1184</v>
      </c>
      <c r="D909" s="45" t="s">
        <v>1342</v>
      </c>
      <c r="E909" s="45" t="s">
        <v>889</v>
      </c>
      <c r="F909" s="107">
        <v>1</v>
      </c>
    </row>
    <row r="910" spans="1:6" ht="15.6" x14ac:dyDescent="0.3">
      <c r="A910" s="84" t="s">
        <v>1143</v>
      </c>
      <c r="B910" s="62">
        <v>0.58333333333333337</v>
      </c>
      <c r="C910" s="45" t="s">
        <v>1154</v>
      </c>
      <c r="D910" s="45" t="s">
        <v>1842</v>
      </c>
      <c r="E910" s="45" t="s">
        <v>889</v>
      </c>
      <c r="F910" s="107">
        <v>1</v>
      </c>
    </row>
    <row r="911" spans="1:6" ht="15.6" x14ac:dyDescent="0.3">
      <c r="A911" s="84" t="s">
        <v>1143</v>
      </c>
      <c r="B911" s="62">
        <v>0.58333333333333337</v>
      </c>
      <c r="C911" s="45" t="s">
        <v>1222</v>
      </c>
      <c r="D911" s="45" t="s">
        <v>1332</v>
      </c>
      <c r="E911" s="45" t="s">
        <v>270</v>
      </c>
      <c r="F911" s="107">
        <v>1</v>
      </c>
    </row>
    <row r="912" spans="1:6" ht="15.6" x14ac:dyDescent="0.3">
      <c r="A912" s="84" t="s">
        <v>1143</v>
      </c>
      <c r="B912" s="62">
        <v>0.58333333333333337</v>
      </c>
      <c r="C912" s="45" t="s">
        <v>1193</v>
      </c>
      <c r="D912" s="45" t="s">
        <v>1287</v>
      </c>
      <c r="E912" s="45" t="s">
        <v>444</v>
      </c>
      <c r="F912" s="107">
        <v>1</v>
      </c>
    </row>
    <row r="913" spans="1:6" ht="15.6" x14ac:dyDescent="0.3">
      <c r="A913" s="84" t="s">
        <v>1143</v>
      </c>
      <c r="B913" s="62">
        <v>0.61458333333333337</v>
      </c>
      <c r="C913" s="45" t="s">
        <v>1213</v>
      </c>
      <c r="D913" s="45" t="s">
        <v>1342</v>
      </c>
      <c r="E913" s="45" t="s">
        <v>50</v>
      </c>
      <c r="F913" s="107">
        <v>1</v>
      </c>
    </row>
    <row r="914" spans="1:6" ht="15.6" x14ac:dyDescent="0.3">
      <c r="A914" s="84" t="s">
        <v>1143</v>
      </c>
      <c r="B914" s="62">
        <v>0.61458333333333337</v>
      </c>
      <c r="C914" s="45" t="s">
        <v>1213</v>
      </c>
      <c r="D914" s="45" t="s">
        <v>1342</v>
      </c>
      <c r="E914" s="45" t="s">
        <v>30</v>
      </c>
      <c r="F914" s="107">
        <v>1</v>
      </c>
    </row>
    <row r="915" spans="1:6" ht="15.6" x14ac:dyDescent="0.3">
      <c r="A915" s="84" t="s">
        <v>1143</v>
      </c>
      <c r="B915" s="62">
        <v>0.61458333333333337</v>
      </c>
      <c r="C915" s="45" t="s">
        <v>1138</v>
      </c>
      <c r="D915" s="45" t="s">
        <v>1287</v>
      </c>
      <c r="E915" s="45" t="s">
        <v>661</v>
      </c>
      <c r="F915" s="107">
        <v>1</v>
      </c>
    </row>
    <row r="916" spans="1:6" ht="15.6" x14ac:dyDescent="0.3">
      <c r="A916" s="84" t="s">
        <v>1143</v>
      </c>
      <c r="B916" s="62">
        <v>0.61458333333333337</v>
      </c>
      <c r="C916" s="45" t="s">
        <v>1127</v>
      </c>
      <c r="D916" s="45" t="s">
        <v>1287</v>
      </c>
      <c r="E916" s="45" t="s">
        <v>689</v>
      </c>
      <c r="F916" s="107">
        <v>1</v>
      </c>
    </row>
    <row r="917" spans="1:6" ht="15.6" x14ac:dyDescent="0.3">
      <c r="A917" s="84" t="s">
        <v>1143</v>
      </c>
      <c r="B917" s="62">
        <v>0.61458333333333337</v>
      </c>
      <c r="C917" s="45" t="s">
        <v>1122</v>
      </c>
      <c r="D917" s="45" t="s">
        <v>1287</v>
      </c>
      <c r="E917" s="45" t="s">
        <v>1175</v>
      </c>
      <c r="F917" s="107">
        <v>1</v>
      </c>
    </row>
    <row r="918" spans="1:6" ht="15.6" x14ac:dyDescent="0.3">
      <c r="A918" s="84" t="s">
        <v>1143</v>
      </c>
      <c r="B918" s="62">
        <v>0.61458333333333337</v>
      </c>
      <c r="C918" s="45" t="s">
        <v>1206</v>
      </c>
      <c r="D918" s="45" t="s">
        <v>1302</v>
      </c>
      <c r="E918" s="45" t="s">
        <v>1080</v>
      </c>
      <c r="F918" s="107">
        <v>1</v>
      </c>
    </row>
    <row r="919" spans="1:6" ht="15.6" x14ac:dyDescent="0.3">
      <c r="A919" s="84" t="s">
        <v>1143</v>
      </c>
      <c r="B919" s="62">
        <v>0.61458333333333337</v>
      </c>
      <c r="C919" s="45" t="s">
        <v>1117</v>
      </c>
      <c r="D919" s="45" t="s">
        <v>1302</v>
      </c>
      <c r="E919" s="45" t="s">
        <v>422</v>
      </c>
      <c r="F919" s="107">
        <v>1</v>
      </c>
    </row>
    <row r="920" spans="1:6" ht="15.6" x14ac:dyDescent="0.3">
      <c r="A920" s="84" t="s">
        <v>1143</v>
      </c>
      <c r="B920" s="62">
        <v>0.61458333333333337</v>
      </c>
      <c r="C920" s="45" t="s">
        <v>1142</v>
      </c>
      <c r="D920" s="45" t="s">
        <v>1302</v>
      </c>
      <c r="E920" s="45" t="s">
        <v>686</v>
      </c>
      <c r="F920" s="107">
        <v>1</v>
      </c>
    </row>
    <row r="921" spans="1:6" ht="15.6" x14ac:dyDescent="0.3">
      <c r="A921" s="84" t="s">
        <v>1143</v>
      </c>
      <c r="B921" s="62">
        <v>0.61458333333333337</v>
      </c>
      <c r="C921" s="45" t="s">
        <v>1205</v>
      </c>
      <c r="D921" s="45" t="s">
        <v>1232</v>
      </c>
      <c r="E921" s="45" t="s">
        <v>270</v>
      </c>
      <c r="F921" s="107">
        <v>1</v>
      </c>
    </row>
    <row r="922" spans="1:6" ht="15.6" x14ac:dyDescent="0.3">
      <c r="A922" s="84" t="s">
        <v>1143</v>
      </c>
      <c r="B922" s="62">
        <v>0.61458333333333337</v>
      </c>
      <c r="C922" s="45" t="s">
        <v>1191</v>
      </c>
      <c r="D922" s="45" t="s">
        <v>1232</v>
      </c>
      <c r="E922" s="45" t="s">
        <v>577</v>
      </c>
      <c r="F922" s="107">
        <v>1</v>
      </c>
    </row>
    <row r="923" spans="1:6" ht="15.6" x14ac:dyDescent="0.3">
      <c r="A923" s="84" t="s">
        <v>1143</v>
      </c>
      <c r="B923" s="62">
        <v>0.61458333333333337</v>
      </c>
      <c r="C923" s="45" t="s">
        <v>1211</v>
      </c>
      <c r="D923" s="45" t="s">
        <v>1302</v>
      </c>
      <c r="E923" s="45" t="s">
        <v>577</v>
      </c>
      <c r="F923" s="107">
        <v>1</v>
      </c>
    </row>
    <row r="924" spans="1:6" ht="15.6" x14ac:dyDescent="0.3">
      <c r="A924" s="84" t="s">
        <v>1143</v>
      </c>
      <c r="B924" s="62">
        <v>0.61458333333333337</v>
      </c>
      <c r="C924" s="45" t="s">
        <v>1145</v>
      </c>
      <c r="D924" s="45" t="s">
        <v>1287</v>
      </c>
      <c r="E924" s="45" t="s">
        <v>1097</v>
      </c>
      <c r="F924" s="107">
        <v>1</v>
      </c>
    </row>
    <row r="925" spans="1:6" ht="15.6" x14ac:dyDescent="0.3">
      <c r="A925" s="84" t="s">
        <v>1143</v>
      </c>
      <c r="B925" s="62">
        <v>0.61458333333333337</v>
      </c>
      <c r="C925" s="45" t="s">
        <v>1195</v>
      </c>
      <c r="D925" s="45" t="s">
        <v>1302</v>
      </c>
      <c r="E925" s="45" t="s">
        <v>245</v>
      </c>
      <c r="F925" s="107">
        <v>1</v>
      </c>
    </row>
    <row r="926" spans="1:6" ht="15.6" x14ac:dyDescent="0.3">
      <c r="A926" s="84" t="s">
        <v>1143</v>
      </c>
      <c r="B926" s="62">
        <v>0.61458333333333337</v>
      </c>
      <c r="C926" s="45" t="s">
        <v>1184</v>
      </c>
      <c r="D926" s="45" t="s">
        <v>1342</v>
      </c>
      <c r="E926" s="45" t="s">
        <v>62</v>
      </c>
      <c r="F926" s="107">
        <v>1</v>
      </c>
    </row>
    <row r="927" spans="1:6" ht="15.6" x14ac:dyDescent="0.3">
      <c r="A927" s="84" t="s">
        <v>1143</v>
      </c>
      <c r="B927" s="62">
        <v>0.61458333333333337</v>
      </c>
      <c r="C927" s="45" t="s">
        <v>1204</v>
      </c>
      <c r="D927" s="45" t="s">
        <v>1232</v>
      </c>
      <c r="E927" s="45" t="s">
        <v>483</v>
      </c>
      <c r="F927" s="107">
        <v>1</v>
      </c>
    </row>
    <row r="928" spans="1:6" ht="15.6" x14ac:dyDescent="0.3">
      <c r="A928" s="84" t="s">
        <v>1143</v>
      </c>
      <c r="B928" s="62">
        <v>0.61458333333333337</v>
      </c>
      <c r="C928" s="45" t="s">
        <v>1160</v>
      </c>
      <c r="D928" s="45" t="s">
        <v>1302</v>
      </c>
      <c r="E928" s="45" t="s">
        <v>444</v>
      </c>
      <c r="F928" s="107">
        <v>1</v>
      </c>
    </row>
    <row r="929" spans="1:6" ht="15.6" x14ac:dyDescent="0.3">
      <c r="A929" s="84" t="s">
        <v>1143</v>
      </c>
      <c r="B929" s="62">
        <v>0.61458333333333337</v>
      </c>
      <c r="C929" s="45" t="s">
        <v>1222</v>
      </c>
      <c r="D929" s="45" t="s">
        <v>1332</v>
      </c>
      <c r="E929" s="45" t="s">
        <v>889</v>
      </c>
      <c r="F929" s="107">
        <v>1</v>
      </c>
    </row>
    <row r="930" spans="1:6" ht="15.6" x14ac:dyDescent="0.3">
      <c r="A930" s="84" t="s">
        <v>1143</v>
      </c>
      <c r="B930" s="62">
        <v>0.61458333333333337</v>
      </c>
      <c r="C930" s="45" t="s">
        <v>1189</v>
      </c>
      <c r="D930" s="45" t="s">
        <v>1842</v>
      </c>
      <c r="E930" s="45" t="s">
        <v>25</v>
      </c>
      <c r="F930" s="107">
        <v>1</v>
      </c>
    </row>
    <row r="931" spans="1:6" ht="15.6" x14ac:dyDescent="0.3">
      <c r="A931" s="84" t="s">
        <v>1143</v>
      </c>
      <c r="B931" s="62">
        <v>0.61458333333333337</v>
      </c>
      <c r="C931" s="45" t="s">
        <v>1203</v>
      </c>
      <c r="D931" s="45" t="s">
        <v>1232</v>
      </c>
      <c r="E931" s="45" t="s">
        <v>791</v>
      </c>
      <c r="F931" s="107">
        <v>1</v>
      </c>
    </row>
    <row r="932" spans="1:6" ht="15.6" x14ac:dyDescent="0.3">
      <c r="A932" s="84" t="s">
        <v>1143</v>
      </c>
      <c r="B932" s="62">
        <v>0.61458333333333337</v>
      </c>
      <c r="C932" s="45" t="s">
        <v>1174</v>
      </c>
      <c r="D932" s="45" t="s">
        <v>1332</v>
      </c>
      <c r="E932" s="45" t="s">
        <v>794</v>
      </c>
      <c r="F932" s="107">
        <v>1</v>
      </c>
    </row>
    <row r="933" spans="1:6" ht="15.6" x14ac:dyDescent="0.3">
      <c r="A933" s="84" t="s">
        <v>1143</v>
      </c>
      <c r="B933" s="62">
        <v>0.64583333333333337</v>
      </c>
      <c r="C933" s="45" t="s">
        <v>1213</v>
      </c>
      <c r="D933" s="45" t="s">
        <v>1342</v>
      </c>
      <c r="E933" s="45" t="s">
        <v>483</v>
      </c>
      <c r="F933" s="107">
        <v>1</v>
      </c>
    </row>
    <row r="934" spans="1:6" ht="15.6" x14ac:dyDescent="0.3">
      <c r="A934" s="84" t="s">
        <v>1143</v>
      </c>
      <c r="B934" s="62">
        <v>0.64583333333333337</v>
      </c>
      <c r="C934" s="45" t="s">
        <v>1138</v>
      </c>
      <c r="D934" s="45" t="s">
        <v>1287</v>
      </c>
      <c r="E934" s="45" t="s">
        <v>230</v>
      </c>
      <c r="F934" s="107">
        <v>1</v>
      </c>
    </row>
    <row r="935" spans="1:6" ht="15.6" x14ac:dyDescent="0.3">
      <c r="A935" s="84" t="s">
        <v>1143</v>
      </c>
      <c r="B935" s="62">
        <v>0.64583333333333337</v>
      </c>
      <c r="C935" s="45" t="s">
        <v>1127</v>
      </c>
      <c r="D935" s="45" t="s">
        <v>1287</v>
      </c>
      <c r="E935" s="45" t="s">
        <v>65</v>
      </c>
      <c r="F935" s="107">
        <v>1</v>
      </c>
    </row>
    <row r="936" spans="1:6" ht="15.6" x14ac:dyDescent="0.3">
      <c r="A936" s="84" t="s">
        <v>1143</v>
      </c>
      <c r="B936" s="62">
        <v>0.64583333333333337</v>
      </c>
      <c r="C936" s="45" t="s">
        <v>1122</v>
      </c>
      <c r="D936" s="45" t="s">
        <v>1287</v>
      </c>
      <c r="E936" s="45" t="s">
        <v>562</v>
      </c>
      <c r="F936" s="107">
        <v>1</v>
      </c>
    </row>
    <row r="937" spans="1:6" ht="15.6" x14ac:dyDescent="0.3">
      <c r="A937" s="84" t="s">
        <v>1143</v>
      </c>
      <c r="B937" s="62">
        <v>0.64583333333333337</v>
      </c>
      <c r="C937" s="45" t="s">
        <v>1117</v>
      </c>
      <c r="D937" s="45" t="s">
        <v>1302</v>
      </c>
      <c r="E937" s="45" t="s">
        <v>728</v>
      </c>
      <c r="F937" s="107">
        <v>1</v>
      </c>
    </row>
    <row r="938" spans="1:6" ht="15.6" x14ac:dyDescent="0.3">
      <c r="A938" s="84" t="s">
        <v>1143</v>
      </c>
      <c r="B938" s="62">
        <v>0.64583333333333337</v>
      </c>
      <c r="C938" s="45" t="s">
        <v>1142</v>
      </c>
      <c r="D938" s="45" t="s">
        <v>1302</v>
      </c>
      <c r="E938" s="45" t="s">
        <v>474</v>
      </c>
      <c r="F938" s="107">
        <v>1</v>
      </c>
    </row>
    <row r="939" spans="1:6" ht="15.6" x14ac:dyDescent="0.3">
      <c r="A939" s="84" t="s">
        <v>1143</v>
      </c>
      <c r="B939" s="62">
        <v>0.64583333333333337</v>
      </c>
      <c r="C939" s="45" t="s">
        <v>1176</v>
      </c>
      <c r="D939" s="45" t="s">
        <v>1342</v>
      </c>
      <c r="E939" s="45" t="s">
        <v>791</v>
      </c>
      <c r="F939" s="107">
        <v>1</v>
      </c>
    </row>
    <row r="940" spans="1:6" ht="15.6" x14ac:dyDescent="0.3">
      <c r="A940" s="84" t="s">
        <v>1143</v>
      </c>
      <c r="B940" s="62">
        <v>0.64583333333333337</v>
      </c>
      <c r="C940" s="45" t="s">
        <v>1139</v>
      </c>
      <c r="D940" s="45" t="s">
        <v>1287</v>
      </c>
      <c r="E940" s="45" t="s">
        <v>1080</v>
      </c>
      <c r="F940" s="107">
        <v>1</v>
      </c>
    </row>
    <row r="941" spans="1:6" ht="15.6" x14ac:dyDescent="0.3">
      <c r="A941" s="84" t="s">
        <v>1143</v>
      </c>
      <c r="B941" s="62">
        <v>0.64583333333333337</v>
      </c>
      <c r="C941" s="45" t="s">
        <v>1205</v>
      </c>
      <c r="D941" s="45" t="s">
        <v>1232</v>
      </c>
      <c r="E941" s="45" t="s">
        <v>794</v>
      </c>
      <c r="F941" s="107">
        <v>1</v>
      </c>
    </row>
    <row r="942" spans="1:6" ht="15.6" x14ac:dyDescent="0.3">
      <c r="A942" s="84" t="s">
        <v>1143</v>
      </c>
      <c r="B942" s="62">
        <v>0.64583333333333337</v>
      </c>
      <c r="C942" s="45" t="s">
        <v>1191</v>
      </c>
      <c r="D942" s="45" t="s">
        <v>1232</v>
      </c>
      <c r="E942" s="45" t="s">
        <v>689</v>
      </c>
      <c r="F942" s="107">
        <v>1</v>
      </c>
    </row>
    <row r="943" spans="1:6" ht="15.6" x14ac:dyDescent="0.3">
      <c r="A943" s="84" t="s">
        <v>1143</v>
      </c>
      <c r="B943" s="62">
        <v>0.64583333333333337</v>
      </c>
      <c r="C943" s="45" t="s">
        <v>1211</v>
      </c>
      <c r="D943" s="45" t="s">
        <v>1302</v>
      </c>
      <c r="E943" s="45" t="s">
        <v>746</v>
      </c>
      <c r="F943" s="107">
        <v>1</v>
      </c>
    </row>
    <row r="944" spans="1:6" ht="15.6" x14ac:dyDescent="0.3">
      <c r="A944" s="84" t="s">
        <v>1143</v>
      </c>
      <c r="B944" s="62">
        <v>0.64583333333333337</v>
      </c>
      <c r="C944" s="45" t="s">
        <v>1184</v>
      </c>
      <c r="D944" s="45" t="s">
        <v>1342</v>
      </c>
      <c r="E944" s="45" t="s">
        <v>1175</v>
      </c>
      <c r="F944" s="107">
        <v>1</v>
      </c>
    </row>
    <row r="945" spans="1:6" ht="15.6" x14ac:dyDescent="0.3">
      <c r="A945" s="84" t="s">
        <v>1143</v>
      </c>
      <c r="B945" s="62">
        <v>0.64583333333333337</v>
      </c>
      <c r="C945" s="45" t="s">
        <v>1324</v>
      </c>
      <c r="D945" s="45" t="s">
        <v>1287</v>
      </c>
      <c r="E945" s="45" t="s">
        <v>62</v>
      </c>
      <c r="F945" s="107">
        <v>1</v>
      </c>
    </row>
    <row r="946" spans="1:6" ht="15.6" x14ac:dyDescent="0.3">
      <c r="A946" s="84" t="s">
        <v>1143</v>
      </c>
      <c r="B946" s="62">
        <v>0.64583333333333337</v>
      </c>
      <c r="C946" s="45" t="s">
        <v>1204</v>
      </c>
      <c r="D946" s="45" t="s">
        <v>1232</v>
      </c>
      <c r="E946" s="45" t="s">
        <v>245</v>
      </c>
      <c r="F946" s="107">
        <v>1</v>
      </c>
    </row>
    <row r="947" spans="1:6" ht="15.6" x14ac:dyDescent="0.3">
      <c r="A947" s="84" t="s">
        <v>1143</v>
      </c>
      <c r="B947" s="62">
        <v>0.64583333333333337</v>
      </c>
      <c r="C947" s="45" t="s">
        <v>1154</v>
      </c>
      <c r="D947" s="45" t="s">
        <v>1842</v>
      </c>
      <c r="E947" s="45" t="s">
        <v>686</v>
      </c>
      <c r="F947" s="107">
        <v>1</v>
      </c>
    </row>
    <row r="948" spans="1:6" ht="15.6" x14ac:dyDescent="0.3">
      <c r="A948" s="84" t="s">
        <v>1143</v>
      </c>
      <c r="B948" s="62">
        <v>0.64583333333333337</v>
      </c>
      <c r="C948" s="45" t="s">
        <v>1154</v>
      </c>
      <c r="D948" s="45" t="s">
        <v>1842</v>
      </c>
      <c r="E948" s="45" t="s">
        <v>321</v>
      </c>
      <c r="F948" s="107">
        <v>1</v>
      </c>
    </row>
    <row r="949" spans="1:6" ht="15.6" x14ac:dyDescent="0.3">
      <c r="A949" s="84" t="s">
        <v>1143</v>
      </c>
      <c r="B949" s="62">
        <v>0.64583333333333337</v>
      </c>
      <c r="C949" s="45" t="s">
        <v>1160</v>
      </c>
      <c r="D949" s="45" t="s">
        <v>1302</v>
      </c>
      <c r="E949" s="45" t="s">
        <v>25</v>
      </c>
      <c r="F949" s="107">
        <v>1</v>
      </c>
    </row>
    <row r="950" spans="1:6" ht="15.6" x14ac:dyDescent="0.3">
      <c r="A950" s="84" t="s">
        <v>1143</v>
      </c>
      <c r="B950" s="62">
        <v>0.64583333333333337</v>
      </c>
      <c r="C950" s="45" t="s">
        <v>1222</v>
      </c>
      <c r="D950" s="45" t="s">
        <v>1332</v>
      </c>
      <c r="E950" s="45" t="s">
        <v>947</v>
      </c>
      <c r="F950" s="107">
        <v>1</v>
      </c>
    </row>
    <row r="951" spans="1:6" ht="15.6" x14ac:dyDescent="0.3">
      <c r="A951" s="84" t="s">
        <v>1143</v>
      </c>
      <c r="B951" s="62">
        <v>0.64583333333333337</v>
      </c>
      <c r="C951" s="45" t="s">
        <v>1189</v>
      </c>
      <c r="D951" s="45" t="s">
        <v>1842</v>
      </c>
      <c r="E951" s="45" t="s">
        <v>746</v>
      </c>
      <c r="F951" s="107">
        <v>1</v>
      </c>
    </row>
    <row r="952" spans="1:6" ht="15.6" x14ac:dyDescent="0.3">
      <c r="A952" s="84" t="s">
        <v>1143</v>
      </c>
      <c r="B952" s="62">
        <v>0.64583333333333337</v>
      </c>
      <c r="C952" s="45" t="s">
        <v>1203</v>
      </c>
      <c r="D952" s="45" t="s">
        <v>1232</v>
      </c>
      <c r="E952" s="45" t="s">
        <v>1097</v>
      </c>
      <c r="F952" s="107">
        <v>1</v>
      </c>
    </row>
    <row r="953" spans="1:6" ht="15.6" x14ac:dyDescent="0.3">
      <c r="A953" s="84" t="s">
        <v>1143</v>
      </c>
      <c r="B953" s="62">
        <v>0.64583333333333337</v>
      </c>
      <c r="C953" s="45" t="s">
        <v>1193</v>
      </c>
      <c r="D953" s="45" t="s">
        <v>1287</v>
      </c>
      <c r="E953" s="45" t="s">
        <v>719</v>
      </c>
      <c r="F953" s="107">
        <v>1</v>
      </c>
    </row>
    <row r="954" spans="1:6" ht="15.6" x14ac:dyDescent="0.3">
      <c r="A954" s="84" t="s">
        <v>1143</v>
      </c>
      <c r="B954" s="62">
        <v>0.64583333333333337</v>
      </c>
      <c r="C954" s="45" t="s">
        <v>1174</v>
      </c>
      <c r="D954" s="45" t="s">
        <v>1332</v>
      </c>
      <c r="E954" s="45" t="s">
        <v>273</v>
      </c>
      <c r="F954" s="107">
        <v>1</v>
      </c>
    </row>
    <row r="955" spans="1:6" ht="15.6" x14ac:dyDescent="0.3">
      <c r="A955" s="84" t="s">
        <v>1143</v>
      </c>
      <c r="B955" s="62">
        <v>0.67708333333333337</v>
      </c>
      <c r="C955" s="45" t="s">
        <v>1213</v>
      </c>
      <c r="D955" s="45" t="s">
        <v>1342</v>
      </c>
      <c r="E955" s="45" t="s">
        <v>719</v>
      </c>
      <c r="F955" s="107">
        <v>1</v>
      </c>
    </row>
    <row r="956" spans="1:6" ht="15.6" x14ac:dyDescent="0.3">
      <c r="A956" s="84" t="s">
        <v>1143</v>
      </c>
      <c r="B956" s="62">
        <v>0.67708333333333337</v>
      </c>
      <c r="C956" s="45" t="s">
        <v>1213</v>
      </c>
      <c r="D956" s="45" t="s">
        <v>1342</v>
      </c>
      <c r="E956" s="45" t="s">
        <v>245</v>
      </c>
      <c r="F956" s="107">
        <v>1</v>
      </c>
    </row>
    <row r="957" spans="1:6" ht="15.6" x14ac:dyDescent="0.3">
      <c r="A957" s="84" t="s">
        <v>1143</v>
      </c>
      <c r="B957" s="62">
        <v>0.67708333333333337</v>
      </c>
      <c r="C957" s="45" t="s">
        <v>1138</v>
      </c>
      <c r="D957" s="45" t="s">
        <v>1287</v>
      </c>
      <c r="E957" s="45" t="s">
        <v>321</v>
      </c>
      <c r="F957" s="107">
        <v>1</v>
      </c>
    </row>
    <row r="958" spans="1:6" ht="15.6" x14ac:dyDescent="0.3">
      <c r="A958" s="84" t="s">
        <v>1143</v>
      </c>
      <c r="B958" s="62">
        <v>0.67708333333333337</v>
      </c>
      <c r="C958" s="45" t="s">
        <v>1138</v>
      </c>
      <c r="D958" s="45" t="s">
        <v>1287</v>
      </c>
      <c r="E958" s="45" t="s">
        <v>483</v>
      </c>
      <c r="F958" s="107">
        <v>1</v>
      </c>
    </row>
    <row r="959" spans="1:6" ht="15.6" x14ac:dyDescent="0.3">
      <c r="A959" s="84" t="s">
        <v>1143</v>
      </c>
      <c r="B959" s="62">
        <v>0.67708333333333337</v>
      </c>
      <c r="C959" s="45" t="s">
        <v>1127</v>
      </c>
      <c r="D959" s="45" t="s">
        <v>1287</v>
      </c>
      <c r="E959" s="45" t="s">
        <v>37</v>
      </c>
      <c r="F959" s="107">
        <v>1</v>
      </c>
    </row>
    <row r="960" spans="1:6" ht="15.6" x14ac:dyDescent="0.3">
      <c r="A960" s="84" t="s">
        <v>1143</v>
      </c>
      <c r="B960" s="62">
        <v>0.67708333333333337</v>
      </c>
      <c r="C960" s="45" t="s">
        <v>1122</v>
      </c>
      <c r="D960" s="45" t="s">
        <v>1287</v>
      </c>
      <c r="E960" s="45" t="s">
        <v>474</v>
      </c>
      <c r="F960" s="107">
        <v>1</v>
      </c>
    </row>
    <row r="961" spans="1:6" ht="15.6" x14ac:dyDescent="0.3">
      <c r="A961" s="84" t="s">
        <v>1143</v>
      </c>
      <c r="B961" s="62">
        <v>0.67708333333333337</v>
      </c>
      <c r="C961" s="45" t="s">
        <v>1206</v>
      </c>
      <c r="D961" s="45" t="s">
        <v>1302</v>
      </c>
      <c r="E961" s="45" t="s">
        <v>366</v>
      </c>
      <c r="F961" s="107">
        <v>1</v>
      </c>
    </row>
    <row r="962" spans="1:6" ht="15.6" x14ac:dyDescent="0.3">
      <c r="A962" s="84" t="s">
        <v>1143</v>
      </c>
      <c r="B962" s="62">
        <v>0.67708333333333337</v>
      </c>
      <c r="C962" s="45" t="s">
        <v>1117</v>
      </c>
      <c r="D962" s="45" t="s">
        <v>1302</v>
      </c>
      <c r="E962" s="45" t="s">
        <v>686</v>
      </c>
      <c r="F962" s="107">
        <v>1</v>
      </c>
    </row>
    <row r="963" spans="1:6" ht="15.6" x14ac:dyDescent="0.3">
      <c r="A963" s="84" t="s">
        <v>1143</v>
      </c>
      <c r="B963" s="62">
        <v>0.67708333333333337</v>
      </c>
      <c r="C963" s="45" t="s">
        <v>1142</v>
      </c>
      <c r="D963" s="45" t="s">
        <v>1302</v>
      </c>
      <c r="E963" s="45" t="s">
        <v>431</v>
      </c>
      <c r="F963" s="107">
        <v>1</v>
      </c>
    </row>
    <row r="964" spans="1:6" ht="15.6" x14ac:dyDescent="0.3">
      <c r="A964" s="84" t="s">
        <v>1143</v>
      </c>
      <c r="B964" s="62">
        <v>0.67708333333333337</v>
      </c>
      <c r="C964" s="45" t="s">
        <v>1176</v>
      </c>
      <c r="D964" s="45" t="s">
        <v>1342</v>
      </c>
      <c r="E964" s="45" t="s">
        <v>686</v>
      </c>
      <c r="F964" s="107">
        <v>1</v>
      </c>
    </row>
    <row r="965" spans="1:6" ht="15.6" x14ac:dyDescent="0.3">
      <c r="A965" s="84" t="s">
        <v>1143</v>
      </c>
      <c r="B965" s="62">
        <v>0.67708333333333337</v>
      </c>
      <c r="C965" s="45" t="s">
        <v>1176</v>
      </c>
      <c r="D965" s="45" t="s">
        <v>1342</v>
      </c>
      <c r="E965" s="45" t="s">
        <v>868</v>
      </c>
      <c r="F965" s="107">
        <v>1</v>
      </c>
    </row>
    <row r="966" spans="1:6" ht="15.6" x14ac:dyDescent="0.3">
      <c r="A966" s="84" t="s">
        <v>1143</v>
      </c>
      <c r="B966" s="62">
        <v>0.67708333333333337</v>
      </c>
      <c r="C966" s="45" t="s">
        <v>1139</v>
      </c>
      <c r="D966" s="45" t="s">
        <v>1287</v>
      </c>
      <c r="E966" s="45" t="s">
        <v>553</v>
      </c>
      <c r="F966" s="107">
        <v>1</v>
      </c>
    </row>
    <row r="967" spans="1:6" ht="15.6" x14ac:dyDescent="0.3">
      <c r="A967" s="84" t="s">
        <v>1143</v>
      </c>
      <c r="B967" s="62">
        <v>0.67708333333333337</v>
      </c>
      <c r="C967" s="45" t="s">
        <v>1145</v>
      </c>
      <c r="D967" s="45" t="s">
        <v>1287</v>
      </c>
      <c r="E967" s="45" t="s">
        <v>746</v>
      </c>
      <c r="F967" s="107">
        <v>1</v>
      </c>
    </row>
    <row r="968" spans="1:6" ht="15.6" x14ac:dyDescent="0.3">
      <c r="A968" s="84" t="s">
        <v>1143</v>
      </c>
      <c r="B968" s="62">
        <v>0.67708333333333337</v>
      </c>
      <c r="C968" s="45" t="s">
        <v>1145</v>
      </c>
      <c r="D968" s="45" t="s">
        <v>1287</v>
      </c>
      <c r="E968" s="45" t="s">
        <v>366</v>
      </c>
      <c r="F968" s="107">
        <v>1</v>
      </c>
    </row>
    <row r="969" spans="1:6" ht="15.6" x14ac:dyDescent="0.3">
      <c r="A969" s="84" t="s">
        <v>1143</v>
      </c>
      <c r="B969" s="62">
        <v>0.67708333333333337</v>
      </c>
      <c r="C969" s="45" t="s">
        <v>1195</v>
      </c>
      <c r="D969" s="45" t="s">
        <v>1302</v>
      </c>
      <c r="E969" s="45" t="s">
        <v>821</v>
      </c>
      <c r="F969" s="107">
        <v>1</v>
      </c>
    </row>
    <row r="970" spans="1:6" ht="15.6" x14ac:dyDescent="0.3">
      <c r="A970" s="84" t="s">
        <v>1143</v>
      </c>
      <c r="B970" s="62">
        <v>0.67708333333333337</v>
      </c>
      <c r="C970" s="45" t="s">
        <v>1184</v>
      </c>
      <c r="D970" s="45" t="s">
        <v>1342</v>
      </c>
      <c r="E970" s="45" t="s">
        <v>689</v>
      </c>
      <c r="F970" s="107">
        <v>1</v>
      </c>
    </row>
    <row r="971" spans="1:6" ht="15.6" x14ac:dyDescent="0.3">
      <c r="A971" s="84" t="s">
        <v>1143</v>
      </c>
      <c r="B971" s="62">
        <v>0.67708333333333337</v>
      </c>
      <c r="C971" s="45" t="s">
        <v>1324</v>
      </c>
      <c r="D971" s="45" t="s">
        <v>1287</v>
      </c>
      <c r="E971" s="45" t="s">
        <v>25</v>
      </c>
      <c r="F971" s="107">
        <v>1</v>
      </c>
    </row>
    <row r="972" spans="1:6" ht="15.6" x14ac:dyDescent="0.3">
      <c r="A972" s="84" t="s">
        <v>1143</v>
      </c>
      <c r="B972" s="62">
        <v>0.67708333333333337</v>
      </c>
      <c r="C972" s="45" t="s">
        <v>1204</v>
      </c>
      <c r="D972" s="45" t="s">
        <v>1232</v>
      </c>
      <c r="E972" s="45" t="s">
        <v>65</v>
      </c>
      <c r="F972" s="107">
        <v>1</v>
      </c>
    </row>
    <row r="973" spans="1:6" ht="15.6" x14ac:dyDescent="0.3">
      <c r="A973" s="84" t="s">
        <v>1143</v>
      </c>
      <c r="B973" s="62">
        <v>0.67708333333333337</v>
      </c>
      <c r="C973" s="45" t="s">
        <v>1154</v>
      </c>
      <c r="D973" s="45" t="s">
        <v>1842</v>
      </c>
      <c r="E973" s="45" t="s">
        <v>562</v>
      </c>
      <c r="F973" s="107">
        <v>1</v>
      </c>
    </row>
    <row r="974" spans="1:6" ht="15.6" x14ac:dyDescent="0.3">
      <c r="A974" s="84" t="s">
        <v>1143</v>
      </c>
      <c r="B974" s="62">
        <v>0.67708333333333337</v>
      </c>
      <c r="C974" s="45" t="s">
        <v>1160</v>
      </c>
      <c r="D974" s="45" t="s">
        <v>1302</v>
      </c>
      <c r="E974" s="45" t="s">
        <v>803</v>
      </c>
      <c r="F974" s="107">
        <v>1</v>
      </c>
    </row>
    <row r="975" spans="1:6" ht="15.6" x14ac:dyDescent="0.3">
      <c r="A975" s="84" t="s">
        <v>1143</v>
      </c>
      <c r="B975" s="62">
        <v>0.67708333333333337</v>
      </c>
      <c r="C975" s="45" t="s">
        <v>1222</v>
      </c>
      <c r="D975" s="45" t="s">
        <v>1332</v>
      </c>
      <c r="E975" s="45" t="s">
        <v>1080</v>
      </c>
      <c r="F975" s="107">
        <v>1</v>
      </c>
    </row>
    <row r="976" spans="1:6" ht="15.6" x14ac:dyDescent="0.3">
      <c r="A976" s="84" t="s">
        <v>1143</v>
      </c>
      <c r="B976" s="62">
        <v>0.67708333333333337</v>
      </c>
      <c r="C976" s="45" t="s">
        <v>1189</v>
      </c>
      <c r="D976" s="45" t="s">
        <v>1842</v>
      </c>
      <c r="E976" s="45" t="s">
        <v>230</v>
      </c>
      <c r="F976" s="107">
        <v>1</v>
      </c>
    </row>
    <row r="977" spans="1:6" ht="15.6" x14ac:dyDescent="0.3">
      <c r="A977" s="84" t="s">
        <v>1143</v>
      </c>
      <c r="B977" s="62">
        <v>0.67708333333333337</v>
      </c>
      <c r="C977" s="45" t="s">
        <v>1189</v>
      </c>
      <c r="D977" s="45" t="s">
        <v>1842</v>
      </c>
      <c r="E977" s="45" t="s">
        <v>728</v>
      </c>
      <c r="F977" s="107">
        <v>1</v>
      </c>
    </row>
    <row r="978" spans="1:6" ht="15.6" x14ac:dyDescent="0.3">
      <c r="A978" s="84" t="s">
        <v>1143</v>
      </c>
      <c r="B978" s="62">
        <v>0.72916666666666663</v>
      </c>
      <c r="C978" s="45" t="s">
        <v>1213</v>
      </c>
      <c r="D978" s="45" t="s">
        <v>1342</v>
      </c>
      <c r="E978" s="45" t="s">
        <v>104</v>
      </c>
      <c r="F978" s="107">
        <v>1</v>
      </c>
    </row>
    <row r="979" spans="1:6" ht="15.6" x14ac:dyDescent="0.3">
      <c r="A979" s="84" t="s">
        <v>1143</v>
      </c>
      <c r="B979" s="62">
        <v>0.72916666666666663</v>
      </c>
      <c r="C979" s="45" t="s">
        <v>1213</v>
      </c>
      <c r="D979" s="45" t="s">
        <v>1342</v>
      </c>
      <c r="E979" s="45" t="s">
        <v>821</v>
      </c>
      <c r="F979" s="107">
        <v>1</v>
      </c>
    </row>
    <row r="980" spans="1:6" ht="15.6" x14ac:dyDescent="0.3">
      <c r="A980" s="84" t="s">
        <v>1143</v>
      </c>
      <c r="B980" s="62">
        <v>0.72916666666666663</v>
      </c>
      <c r="C980" s="45" t="s">
        <v>1138</v>
      </c>
      <c r="D980" s="45" t="s">
        <v>1287</v>
      </c>
      <c r="E980" s="45" t="s">
        <v>315</v>
      </c>
      <c r="F980" s="107">
        <v>1</v>
      </c>
    </row>
    <row r="981" spans="1:6" ht="15.6" x14ac:dyDescent="0.3">
      <c r="A981" s="84" t="s">
        <v>1143</v>
      </c>
      <c r="B981" s="62">
        <v>0.72916666666666663</v>
      </c>
      <c r="C981" s="45" t="s">
        <v>1127</v>
      </c>
      <c r="D981" s="45" t="s">
        <v>1287</v>
      </c>
      <c r="E981" s="45" t="s">
        <v>414</v>
      </c>
      <c r="F981" s="107">
        <v>1</v>
      </c>
    </row>
    <row r="982" spans="1:6" ht="15.6" x14ac:dyDescent="0.3">
      <c r="A982" s="84" t="s">
        <v>1143</v>
      </c>
      <c r="B982" s="62">
        <v>0.72916666666666663</v>
      </c>
      <c r="C982" s="45" t="s">
        <v>1122</v>
      </c>
      <c r="D982" s="45" t="s">
        <v>1287</v>
      </c>
      <c r="E982" s="45" t="s">
        <v>431</v>
      </c>
      <c r="F982" s="107">
        <v>1</v>
      </c>
    </row>
    <row r="983" spans="1:6" ht="15.6" x14ac:dyDescent="0.3">
      <c r="A983" s="84" t="s">
        <v>1143</v>
      </c>
      <c r="B983" s="62">
        <v>0.72916666666666663</v>
      </c>
      <c r="C983" s="45" t="s">
        <v>1206</v>
      </c>
      <c r="D983" s="45" t="s">
        <v>1302</v>
      </c>
      <c r="E983" s="45" t="s">
        <v>158</v>
      </c>
      <c r="F983" s="107">
        <v>1</v>
      </c>
    </row>
    <row r="984" spans="1:6" ht="15.6" x14ac:dyDescent="0.3">
      <c r="A984" s="84" t="s">
        <v>1143</v>
      </c>
      <c r="B984" s="62">
        <v>0.72916666666666663</v>
      </c>
      <c r="C984" s="45" t="s">
        <v>1117</v>
      </c>
      <c r="D984" s="45" t="s">
        <v>1302</v>
      </c>
      <c r="E984" s="45" t="s">
        <v>874</v>
      </c>
      <c r="F984" s="107">
        <v>1</v>
      </c>
    </row>
    <row r="985" spans="1:6" ht="15.6" x14ac:dyDescent="0.3">
      <c r="A985" s="84" t="s">
        <v>1143</v>
      </c>
      <c r="B985" s="62">
        <v>0.72916666666666663</v>
      </c>
      <c r="C985" s="45" t="s">
        <v>1142</v>
      </c>
      <c r="D985" s="45" t="s">
        <v>1302</v>
      </c>
      <c r="E985" s="45" t="s">
        <v>861</v>
      </c>
      <c r="F985" s="107">
        <v>1</v>
      </c>
    </row>
    <row r="986" spans="1:6" ht="15.6" x14ac:dyDescent="0.3">
      <c r="A986" s="84" t="s">
        <v>1143</v>
      </c>
      <c r="B986" s="62">
        <v>0.72916666666666663</v>
      </c>
      <c r="C986" s="45" t="s">
        <v>1176</v>
      </c>
      <c r="D986" s="45" t="s">
        <v>1342</v>
      </c>
      <c r="E986" s="45" t="s">
        <v>471</v>
      </c>
      <c r="F986" s="107">
        <v>1</v>
      </c>
    </row>
    <row r="987" spans="1:6" ht="15.6" x14ac:dyDescent="0.3">
      <c r="A987" s="84" t="s">
        <v>1143</v>
      </c>
      <c r="B987" s="62">
        <v>0.72916666666666663</v>
      </c>
      <c r="C987" s="45" t="s">
        <v>1176</v>
      </c>
      <c r="D987" s="45" t="s">
        <v>1342</v>
      </c>
      <c r="E987" s="45" t="s">
        <v>922</v>
      </c>
      <c r="F987" s="107">
        <v>1</v>
      </c>
    </row>
    <row r="988" spans="1:6" ht="15.6" x14ac:dyDescent="0.3">
      <c r="A988" s="84" t="s">
        <v>1143</v>
      </c>
      <c r="B988" s="62">
        <v>0.72916666666666663</v>
      </c>
      <c r="C988" s="45" t="s">
        <v>1176</v>
      </c>
      <c r="D988" s="45" t="s">
        <v>1342</v>
      </c>
      <c r="E988" s="45" t="s">
        <v>255</v>
      </c>
      <c r="F988" s="107">
        <v>1</v>
      </c>
    </row>
    <row r="989" spans="1:6" ht="15.6" x14ac:dyDescent="0.3">
      <c r="A989" s="84" t="s">
        <v>1143</v>
      </c>
      <c r="B989" s="62">
        <v>0.72916666666666663</v>
      </c>
      <c r="C989" s="45" t="s">
        <v>1139</v>
      </c>
      <c r="D989" s="45" t="s">
        <v>1287</v>
      </c>
      <c r="E989" s="45" t="s">
        <v>874</v>
      </c>
      <c r="F989" s="107">
        <v>1</v>
      </c>
    </row>
    <row r="990" spans="1:6" ht="15.6" x14ac:dyDescent="0.3">
      <c r="A990" s="84" t="s">
        <v>1143</v>
      </c>
      <c r="B990" s="62">
        <v>0.72916666666666663</v>
      </c>
      <c r="C990" s="45" t="s">
        <v>1205</v>
      </c>
      <c r="D990" s="45" t="s">
        <v>1232</v>
      </c>
      <c r="E990" s="45" t="s">
        <v>233</v>
      </c>
      <c r="F990" s="107">
        <v>1</v>
      </c>
    </row>
    <row r="991" spans="1:6" ht="15.6" x14ac:dyDescent="0.3">
      <c r="A991" s="84" t="s">
        <v>1143</v>
      </c>
      <c r="B991" s="62">
        <v>0.72916666666666663</v>
      </c>
      <c r="C991" s="45" t="s">
        <v>1191</v>
      </c>
      <c r="D991" s="45" t="s">
        <v>1232</v>
      </c>
      <c r="E991" s="45" t="s">
        <v>803</v>
      </c>
      <c r="F991" s="107">
        <v>1</v>
      </c>
    </row>
    <row r="992" spans="1:6" ht="15.6" x14ac:dyDescent="0.3">
      <c r="A992" s="84" t="s">
        <v>1143</v>
      </c>
      <c r="B992" s="62">
        <v>0.72916666666666663</v>
      </c>
      <c r="C992" s="45" t="s">
        <v>1191</v>
      </c>
      <c r="D992" s="45" t="s">
        <v>1232</v>
      </c>
      <c r="E992" s="45" t="s">
        <v>713</v>
      </c>
      <c r="F992" s="107">
        <v>1</v>
      </c>
    </row>
    <row r="993" spans="1:6" ht="15.6" x14ac:dyDescent="0.3">
      <c r="A993" s="84" t="s">
        <v>1143</v>
      </c>
      <c r="B993" s="62">
        <v>0.72916666666666663</v>
      </c>
      <c r="C993" s="45" t="s">
        <v>1211</v>
      </c>
      <c r="D993" s="45" t="s">
        <v>1302</v>
      </c>
      <c r="E993" s="45" t="s">
        <v>107</v>
      </c>
      <c r="F993" s="107">
        <v>1</v>
      </c>
    </row>
    <row r="994" spans="1:6" ht="15.6" x14ac:dyDescent="0.3">
      <c r="A994" s="84" t="s">
        <v>1143</v>
      </c>
      <c r="B994" s="62">
        <v>0.72916666666666663</v>
      </c>
      <c r="C994" s="45" t="s">
        <v>1145</v>
      </c>
      <c r="D994" s="45" t="s">
        <v>1287</v>
      </c>
      <c r="E994" s="45" t="s">
        <v>734</v>
      </c>
      <c r="F994" s="107">
        <v>1</v>
      </c>
    </row>
    <row r="995" spans="1:6" ht="15.6" x14ac:dyDescent="0.3">
      <c r="A995" s="84" t="s">
        <v>1143</v>
      </c>
      <c r="B995" s="62">
        <v>0.72916666666666663</v>
      </c>
      <c r="C995" s="45" t="s">
        <v>1195</v>
      </c>
      <c r="D995" s="45" t="s">
        <v>1302</v>
      </c>
      <c r="E995" s="45" t="s">
        <v>641</v>
      </c>
      <c r="F995" s="107">
        <v>1</v>
      </c>
    </row>
    <row r="996" spans="1:6" ht="15.6" x14ac:dyDescent="0.3">
      <c r="A996" s="84" t="s">
        <v>1143</v>
      </c>
      <c r="B996" s="62">
        <v>0.72916666666666663</v>
      </c>
      <c r="C996" s="45" t="s">
        <v>1184</v>
      </c>
      <c r="D996" s="45" t="s">
        <v>1342</v>
      </c>
      <c r="E996" s="45" t="s">
        <v>185</v>
      </c>
      <c r="F996" s="107">
        <v>1</v>
      </c>
    </row>
    <row r="997" spans="1:6" ht="15.6" x14ac:dyDescent="0.3">
      <c r="A997" s="84" t="s">
        <v>1143</v>
      </c>
      <c r="B997" s="62">
        <v>0.72916666666666663</v>
      </c>
      <c r="C997" s="45" t="s">
        <v>1184</v>
      </c>
      <c r="D997" s="45" t="s">
        <v>1342</v>
      </c>
      <c r="E997" s="45" t="s">
        <v>101</v>
      </c>
      <c r="F997" s="107">
        <v>1</v>
      </c>
    </row>
    <row r="998" spans="1:6" ht="15.6" x14ac:dyDescent="0.3">
      <c r="A998" s="84" t="s">
        <v>1143</v>
      </c>
      <c r="B998" s="62">
        <v>0.72916666666666663</v>
      </c>
      <c r="C998" s="45" t="s">
        <v>1324</v>
      </c>
      <c r="D998" s="45" t="s">
        <v>1287</v>
      </c>
      <c r="E998" s="45" t="s">
        <v>677</v>
      </c>
      <c r="F998" s="107">
        <v>1</v>
      </c>
    </row>
    <row r="999" spans="1:6" ht="15.6" x14ac:dyDescent="0.3">
      <c r="A999" s="84" t="s">
        <v>1143</v>
      </c>
      <c r="B999" s="62">
        <v>0.72916666666666663</v>
      </c>
      <c r="C999" s="45" t="s">
        <v>1324</v>
      </c>
      <c r="D999" s="45" t="s">
        <v>1287</v>
      </c>
      <c r="E999" s="45" t="s">
        <v>868</v>
      </c>
      <c r="F999" s="107">
        <v>1</v>
      </c>
    </row>
    <row r="1000" spans="1:6" ht="15.6" x14ac:dyDescent="0.3">
      <c r="A1000" s="84" t="s">
        <v>1143</v>
      </c>
      <c r="B1000" s="62">
        <v>0.72916666666666663</v>
      </c>
      <c r="C1000" s="45" t="s">
        <v>1204</v>
      </c>
      <c r="D1000" s="45" t="s">
        <v>1232</v>
      </c>
      <c r="E1000" s="45" t="s">
        <v>553</v>
      </c>
      <c r="F1000" s="107">
        <v>1</v>
      </c>
    </row>
    <row r="1001" spans="1:6" ht="15.6" x14ac:dyDescent="0.3">
      <c r="A1001" s="84" t="s">
        <v>1143</v>
      </c>
      <c r="B1001" s="62">
        <v>0.72916666666666663</v>
      </c>
      <c r="C1001" s="45" t="s">
        <v>1204</v>
      </c>
      <c r="D1001" s="45" t="s">
        <v>1232</v>
      </c>
      <c r="E1001" s="45" t="s">
        <v>447</v>
      </c>
      <c r="F1001" s="107">
        <v>1</v>
      </c>
    </row>
    <row r="1002" spans="1:6" ht="15.6" x14ac:dyDescent="0.3">
      <c r="A1002" s="84" t="s">
        <v>1143</v>
      </c>
      <c r="B1002" s="62">
        <v>0.72916666666666663</v>
      </c>
      <c r="C1002" s="45" t="s">
        <v>1154</v>
      </c>
      <c r="D1002" s="45" t="s">
        <v>1842</v>
      </c>
      <c r="E1002" s="45" t="s">
        <v>37</v>
      </c>
      <c r="F1002" s="107">
        <v>1</v>
      </c>
    </row>
    <row r="1003" spans="1:6" ht="15.6" x14ac:dyDescent="0.3">
      <c r="A1003" s="84" t="s">
        <v>1143</v>
      </c>
      <c r="B1003" s="62">
        <v>0.72916666666666663</v>
      </c>
      <c r="C1003" s="45" t="s">
        <v>1154</v>
      </c>
      <c r="D1003" s="45" t="s">
        <v>1842</v>
      </c>
      <c r="E1003" s="45" t="s">
        <v>761</v>
      </c>
      <c r="F1003" s="107">
        <v>1</v>
      </c>
    </row>
    <row r="1004" spans="1:6" ht="15.6" x14ac:dyDescent="0.3">
      <c r="A1004" s="84" t="s">
        <v>1143</v>
      </c>
      <c r="B1004" s="62">
        <v>0.72916666666666663</v>
      </c>
      <c r="C1004" s="45" t="s">
        <v>1160</v>
      </c>
      <c r="D1004" s="45" t="s">
        <v>1302</v>
      </c>
      <c r="E1004" s="45" t="s">
        <v>1083</v>
      </c>
      <c r="F1004" s="107">
        <v>1</v>
      </c>
    </row>
    <row r="1005" spans="1:6" ht="15.6" x14ac:dyDescent="0.3">
      <c r="A1005" s="84" t="s">
        <v>1143</v>
      </c>
      <c r="B1005" s="62">
        <v>0.72916666666666663</v>
      </c>
      <c r="C1005" s="45" t="s">
        <v>1222</v>
      </c>
      <c r="D1005" s="45" t="s">
        <v>1332</v>
      </c>
      <c r="E1005" s="45" t="s">
        <v>318</v>
      </c>
      <c r="F1005" s="107">
        <v>1</v>
      </c>
    </row>
    <row r="1006" spans="1:6" ht="15.6" x14ac:dyDescent="0.3">
      <c r="A1006" s="84" t="s">
        <v>1143</v>
      </c>
      <c r="B1006" s="62">
        <v>0.72916666666666663</v>
      </c>
      <c r="C1006" s="45" t="s">
        <v>1189</v>
      </c>
      <c r="D1006" s="45" t="s">
        <v>1842</v>
      </c>
      <c r="E1006" s="45" t="s">
        <v>861</v>
      </c>
      <c r="F1006" s="107">
        <v>1</v>
      </c>
    </row>
    <row r="1007" spans="1:6" ht="15.6" x14ac:dyDescent="0.3">
      <c r="A1007" s="84" t="s">
        <v>1143</v>
      </c>
      <c r="B1007" s="62">
        <v>0.72916666666666663</v>
      </c>
      <c r="C1007" s="45" t="s">
        <v>1203</v>
      </c>
      <c r="D1007" s="45" t="s">
        <v>1232</v>
      </c>
      <c r="E1007" s="45" t="s">
        <v>259</v>
      </c>
      <c r="F1007" s="107">
        <v>1</v>
      </c>
    </row>
    <row r="1008" spans="1:6" ht="15.6" x14ac:dyDescent="0.3">
      <c r="A1008" s="84" t="s">
        <v>1143</v>
      </c>
      <c r="B1008" s="62">
        <v>0.72916666666666663</v>
      </c>
      <c r="C1008" s="45" t="s">
        <v>1193</v>
      </c>
      <c r="D1008" s="45" t="s">
        <v>1287</v>
      </c>
      <c r="E1008" s="45" t="s">
        <v>922</v>
      </c>
      <c r="F1008" s="107">
        <v>1</v>
      </c>
    </row>
    <row r="1009" spans="1:6" ht="15.6" x14ac:dyDescent="0.3">
      <c r="A1009" s="84" t="s">
        <v>1143</v>
      </c>
      <c r="B1009" s="62">
        <v>0.72916666666666663</v>
      </c>
      <c r="C1009" s="45" t="s">
        <v>1174</v>
      </c>
      <c r="D1009" s="45" t="s">
        <v>1332</v>
      </c>
      <c r="E1009" s="45" t="s">
        <v>83</v>
      </c>
      <c r="F1009" s="107">
        <v>1</v>
      </c>
    </row>
    <row r="1010" spans="1:6" ht="15.6" x14ac:dyDescent="0.3">
      <c r="A1010" s="84" t="s">
        <v>1143</v>
      </c>
      <c r="B1010" s="62">
        <v>0.72916666666666663</v>
      </c>
      <c r="C1010" s="45" t="s">
        <v>1174</v>
      </c>
      <c r="D1010" s="45" t="s">
        <v>1332</v>
      </c>
      <c r="E1010" s="45" t="s">
        <v>230</v>
      </c>
      <c r="F1010" s="107">
        <v>1</v>
      </c>
    </row>
    <row r="1011" spans="1:6" ht="15.6" x14ac:dyDescent="0.3">
      <c r="A1011" s="84" t="s">
        <v>1143</v>
      </c>
      <c r="B1011" s="62">
        <v>0.79166666666666663</v>
      </c>
      <c r="C1011" s="45" t="s">
        <v>1127</v>
      </c>
      <c r="D1011" s="45" t="s">
        <v>1287</v>
      </c>
      <c r="E1011" s="45" t="s">
        <v>1083</v>
      </c>
      <c r="F1011" s="107">
        <v>1</v>
      </c>
    </row>
    <row r="1012" spans="1:6" ht="15.6" x14ac:dyDescent="0.3">
      <c r="A1012" s="84" t="s">
        <v>1143</v>
      </c>
      <c r="B1012" s="62">
        <v>0.79166666666666663</v>
      </c>
      <c r="C1012" s="45" t="s">
        <v>1122</v>
      </c>
      <c r="D1012" s="45" t="s">
        <v>1287</v>
      </c>
      <c r="E1012" s="45" t="s">
        <v>737</v>
      </c>
      <c r="F1012" s="107">
        <v>1</v>
      </c>
    </row>
    <row r="1013" spans="1:6" ht="15.6" x14ac:dyDescent="0.3">
      <c r="A1013" s="84" t="s">
        <v>1143</v>
      </c>
      <c r="B1013" s="62">
        <v>0.79166666666666663</v>
      </c>
      <c r="C1013" s="45" t="s">
        <v>1206</v>
      </c>
      <c r="D1013" s="45" t="s">
        <v>1302</v>
      </c>
      <c r="E1013" s="45" t="s">
        <v>818</v>
      </c>
      <c r="F1013" s="107">
        <v>1</v>
      </c>
    </row>
    <row r="1014" spans="1:6" ht="15.6" x14ac:dyDescent="0.3">
      <c r="A1014" s="84" t="s">
        <v>1143</v>
      </c>
      <c r="B1014" s="62">
        <v>0.79166666666666663</v>
      </c>
      <c r="C1014" s="45" t="s">
        <v>1117</v>
      </c>
      <c r="D1014" s="45" t="s">
        <v>1302</v>
      </c>
      <c r="E1014" s="45" t="s">
        <v>37</v>
      </c>
      <c r="F1014" s="107">
        <v>1</v>
      </c>
    </row>
    <row r="1015" spans="1:6" ht="15.6" x14ac:dyDescent="0.3">
      <c r="A1015" s="84" t="s">
        <v>1143</v>
      </c>
      <c r="B1015" s="62">
        <v>0.79166666666666663</v>
      </c>
      <c r="C1015" s="45" t="s">
        <v>1297</v>
      </c>
      <c r="D1015" s="45" t="s">
        <v>1287</v>
      </c>
      <c r="E1015" s="45" t="s">
        <v>262</v>
      </c>
      <c r="F1015" s="107">
        <v>1</v>
      </c>
    </row>
    <row r="1016" spans="1:6" ht="15.6" x14ac:dyDescent="0.3">
      <c r="A1016" s="84" t="s">
        <v>1143</v>
      </c>
      <c r="B1016" s="62">
        <v>0.79166666666666663</v>
      </c>
      <c r="C1016" s="45" t="s">
        <v>1142</v>
      </c>
      <c r="D1016" s="45" t="s">
        <v>1302</v>
      </c>
      <c r="E1016" s="45" t="s">
        <v>975</v>
      </c>
      <c r="F1016" s="107">
        <v>1</v>
      </c>
    </row>
    <row r="1017" spans="1:6" ht="15.6" x14ac:dyDescent="0.3">
      <c r="A1017" s="84" t="s">
        <v>1143</v>
      </c>
      <c r="B1017" s="62">
        <v>0.79166666666666663</v>
      </c>
      <c r="C1017" s="45" t="s">
        <v>1176</v>
      </c>
      <c r="D1017" s="45" t="s">
        <v>1342</v>
      </c>
      <c r="E1017" s="45" t="s">
        <v>743</v>
      </c>
      <c r="F1017" s="107">
        <v>1</v>
      </c>
    </row>
    <row r="1018" spans="1:6" ht="15.6" x14ac:dyDescent="0.3">
      <c r="A1018" s="84" t="s">
        <v>1143</v>
      </c>
      <c r="B1018" s="62">
        <v>0.79166666666666663</v>
      </c>
      <c r="C1018" s="45" t="s">
        <v>1139</v>
      </c>
      <c r="D1018" s="45" t="s">
        <v>1287</v>
      </c>
      <c r="E1018" s="45" t="s">
        <v>840</v>
      </c>
      <c r="F1018" s="107">
        <v>1</v>
      </c>
    </row>
    <row r="1019" spans="1:6" ht="15.6" x14ac:dyDescent="0.3">
      <c r="A1019" s="84" t="s">
        <v>1143</v>
      </c>
      <c r="B1019" s="62">
        <v>0.79166666666666663</v>
      </c>
      <c r="C1019" s="45" t="s">
        <v>1191</v>
      </c>
      <c r="D1019" s="45" t="s">
        <v>1232</v>
      </c>
      <c r="E1019" s="45" t="s">
        <v>647</v>
      </c>
      <c r="F1019" s="107">
        <v>1</v>
      </c>
    </row>
    <row r="1020" spans="1:6" ht="15.6" x14ac:dyDescent="0.3">
      <c r="A1020" s="84" t="s">
        <v>1143</v>
      </c>
      <c r="B1020" s="62">
        <v>0.79166666666666663</v>
      </c>
      <c r="C1020" s="45" t="s">
        <v>1211</v>
      </c>
      <c r="D1020" s="45" t="s">
        <v>1302</v>
      </c>
      <c r="E1020" s="45" t="s">
        <v>713</v>
      </c>
      <c r="F1020" s="107">
        <v>1</v>
      </c>
    </row>
    <row r="1021" spans="1:6" ht="15.6" x14ac:dyDescent="0.3">
      <c r="A1021" s="84" t="s">
        <v>1143</v>
      </c>
      <c r="B1021" s="62">
        <v>0.79166666666666663</v>
      </c>
      <c r="C1021" s="45" t="s">
        <v>1145</v>
      </c>
      <c r="D1021" s="45" t="s">
        <v>1287</v>
      </c>
      <c r="E1021" s="45" t="s">
        <v>104</v>
      </c>
      <c r="F1021" s="107">
        <v>1</v>
      </c>
    </row>
    <row r="1022" spans="1:6" ht="15.6" x14ac:dyDescent="0.3">
      <c r="A1022" s="84" t="s">
        <v>1143</v>
      </c>
      <c r="B1022" s="62">
        <v>0.79166666666666663</v>
      </c>
      <c r="C1022" s="45" t="s">
        <v>1145</v>
      </c>
      <c r="D1022" s="45" t="s">
        <v>1287</v>
      </c>
      <c r="E1022" s="45" t="s">
        <v>259</v>
      </c>
      <c r="F1022" s="107">
        <v>1</v>
      </c>
    </row>
    <row r="1023" spans="1:6" ht="15.6" x14ac:dyDescent="0.3">
      <c r="A1023" s="84" t="s">
        <v>1143</v>
      </c>
      <c r="B1023" s="62">
        <v>0.79166666666666663</v>
      </c>
      <c r="C1023" s="45" t="s">
        <v>1195</v>
      </c>
      <c r="D1023" s="45" t="s">
        <v>1302</v>
      </c>
      <c r="E1023" s="45" t="s">
        <v>185</v>
      </c>
      <c r="F1023" s="107">
        <v>1</v>
      </c>
    </row>
    <row r="1024" spans="1:6" ht="15.6" x14ac:dyDescent="0.3">
      <c r="A1024" s="84" t="s">
        <v>1143</v>
      </c>
      <c r="B1024" s="62">
        <v>0.79166666666666663</v>
      </c>
      <c r="C1024" s="45" t="s">
        <v>1195</v>
      </c>
      <c r="D1024" s="45" t="s">
        <v>1302</v>
      </c>
      <c r="E1024" s="45" t="s">
        <v>92</v>
      </c>
      <c r="F1024" s="107">
        <v>1</v>
      </c>
    </row>
    <row r="1025" spans="1:6" ht="15.6" x14ac:dyDescent="0.3">
      <c r="A1025" s="84" t="s">
        <v>1143</v>
      </c>
      <c r="B1025" s="62">
        <v>0.79166666666666663</v>
      </c>
      <c r="C1025" s="45" t="s">
        <v>1184</v>
      </c>
      <c r="D1025" s="45" t="s">
        <v>1342</v>
      </c>
      <c r="E1025" s="45" t="s">
        <v>233</v>
      </c>
      <c r="F1025" s="107">
        <v>1</v>
      </c>
    </row>
    <row r="1026" spans="1:6" ht="15.6" x14ac:dyDescent="0.3">
      <c r="A1026" s="84" t="s">
        <v>1143</v>
      </c>
      <c r="B1026" s="62">
        <v>0.79166666666666663</v>
      </c>
      <c r="C1026" s="45" t="s">
        <v>1324</v>
      </c>
      <c r="D1026" s="45" t="s">
        <v>1287</v>
      </c>
      <c r="E1026" s="45" t="s">
        <v>176</v>
      </c>
      <c r="F1026" s="107">
        <v>1</v>
      </c>
    </row>
    <row r="1027" spans="1:6" ht="15.6" x14ac:dyDescent="0.3">
      <c r="A1027" s="84" t="s">
        <v>1143</v>
      </c>
      <c r="B1027" s="62">
        <v>0.79166666666666663</v>
      </c>
      <c r="C1027" s="45" t="s">
        <v>1154</v>
      </c>
      <c r="D1027" s="45" t="s">
        <v>1842</v>
      </c>
      <c r="E1027" s="45" t="s">
        <v>107</v>
      </c>
      <c r="F1027" s="107">
        <v>1</v>
      </c>
    </row>
    <row r="1028" spans="1:6" ht="15.6" x14ac:dyDescent="0.3">
      <c r="A1028" s="84" t="s">
        <v>1143</v>
      </c>
      <c r="B1028" s="62">
        <v>0.79166666666666663</v>
      </c>
      <c r="C1028" s="45" t="s">
        <v>1160</v>
      </c>
      <c r="D1028" s="45" t="s">
        <v>1302</v>
      </c>
      <c r="E1028" s="45" t="s">
        <v>743</v>
      </c>
      <c r="F1028" s="107">
        <v>1</v>
      </c>
    </row>
    <row r="1029" spans="1:6" ht="15.6" x14ac:dyDescent="0.3">
      <c r="A1029" s="84" t="s">
        <v>1143</v>
      </c>
      <c r="B1029" s="62">
        <v>0.79166666666666663</v>
      </c>
      <c r="C1029" s="45" t="s">
        <v>1222</v>
      </c>
      <c r="D1029" s="45" t="s">
        <v>1332</v>
      </c>
      <c r="E1029" s="45" t="s">
        <v>411</v>
      </c>
      <c r="F1029" s="107">
        <v>1</v>
      </c>
    </row>
    <row r="1030" spans="1:6" ht="15.6" x14ac:dyDescent="0.3">
      <c r="A1030" s="84" t="s">
        <v>1143</v>
      </c>
      <c r="B1030" s="62">
        <v>0.79166666666666663</v>
      </c>
      <c r="C1030" s="45" t="s">
        <v>1222</v>
      </c>
      <c r="D1030" s="45" t="s">
        <v>1332</v>
      </c>
      <c r="E1030" s="45" t="s">
        <v>912</v>
      </c>
      <c r="F1030" s="107">
        <v>1</v>
      </c>
    </row>
    <row r="1031" spans="1:6" ht="15.6" x14ac:dyDescent="0.3">
      <c r="A1031" s="84" t="s">
        <v>1143</v>
      </c>
      <c r="B1031" s="62">
        <v>0.79166666666666663</v>
      </c>
      <c r="C1031" s="45" t="s">
        <v>1189</v>
      </c>
      <c r="D1031" s="45" t="s">
        <v>1842</v>
      </c>
      <c r="E1031" s="45" t="s">
        <v>818</v>
      </c>
      <c r="F1031" s="107">
        <v>1</v>
      </c>
    </row>
    <row r="1032" spans="1:6" ht="15.6" x14ac:dyDescent="0.3">
      <c r="A1032" s="84" t="s">
        <v>1143</v>
      </c>
      <c r="B1032" s="62">
        <v>0.79166666666666663</v>
      </c>
      <c r="C1032" s="45" t="s">
        <v>1193</v>
      </c>
      <c r="D1032" s="45" t="s">
        <v>1287</v>
      </c>
      <c r="E1032" s="45" t="s">
        <v>158</v>
      </c>
      <c r="F1032" s="107">
        <v>1</v>
      </c>
    </row>
    <row r="1033" spans="1:6" ht="15.6" x14ac:dyDescent="0.3">
      <c r="A1033" s="84" t="s">
        <v>1143</v>
      </c>
      <c r="B1033" s="62">
        <v>0.76041666666666663</v>
      </c>
      <c r="C1033" s="45" t="s">
        <v>1213</v>
      </c>
      <c r="D1033" s="45" t="s">
        <v>1342</v>
      </c>
      <c r="E1033" s="45" t="s">
        <v>37</v>
      </c>
      <c r="F1033" s="107">
        <v>1</v>
      </c>
    </row>
    <row r="1034" spans="1:6" ht="15.6" x14ac:dyDescent="0.3">
      <c r="A1034" s="84" t="s">
        <v>1143</v>
      </c>
      <c r="B1034" s="62">
        <v>0.76041666666666663</v>
      </c>
      <c r="C1034" s="45" t="s">
        <v>1138</v>
      </c>
      <c r="D1034" s="45" t="s">
        <v>1287</v>
      </c>
      <c r="E1034" s="45" t="s">
        <v>761</v>
      </c>
      <c r="F1034" s="107">
        <v>1</v>
      </c>
    </row>
    <row r="1035" spans="1:6" ht="15.6" x14ac:dyDescent="0.3">
      <c r="A1035" s="84" t="s">
        <v>1143</v>
      </c>
      <c r="B1035" s="62">
        <v>0.76041666666666663</v>
      </c>
      <c r="C1035" s="45" t="s">
        <v>1127</v>
      </c>
      <c r="D1035" s="45" t="s">
        <v>1287</v>
      </c>
      <c r="E1035" s="45" t="s">
        <v>821</v>
      </c>
      <c r="F1035" s="107">
        <v>1</v>
      </c>
    </row>
    <row r="1036" spans="1:6" ht="15.6" x14ac:dyDescent="0.3">
      <c r="A1036" s="84" t="s">
        <v>1143</v>
      </c>
      <c r="B1036" s="62">
        <v>0.76041666666666663</v>
      </c>
      <c r="C1036" s="45" t="s">
        <v>1127</v>
      </c>
      <c r="D1036" s="45" t="s">
        <v>1287</v>
      </c>
      <c r="E1036" s="45" t="s">
        <v>975</v>
      </c>
      <c r="F1036" s="107">
        <v>1</v>
      </c>
    </row>
    <row r="1037" spans="1:6" ht="15.6" x14ac:dyDescent="0.3">
      <c r="A1037" s="84" t="s">
        <v>1143</v>
      </c>
      <c r="B1037" s="62">
        <v>0.76041666666666663</v>
      </c>
      <c r="C1037" s="45" t="s">
        <v>1122</v>
      </c>
      <c r="D1037" s="45" t="s">
        <v>1287</v>
      </c>
      <c r="E1037" s="45" t="s">
        <v>713</v>
      </c>
      <c r="F1037" s="107">
        <v>1</v>
      </c>
    </row>
    <row r="1038" spans="1:6" ht="15.6" x14ac:dyDescent="0.3">
      <c r="A1038" s="84" t="s">
        <v>1143</v>
      </c>
      <c r="B1038" s="62">
        <v>0.76041666666666663</v>
      </c>
      <c r="C1038" s="45" t="s">
        <v>1206</v>
      </c>
      <c r="D1038" s="45" t="s">
        <v>1302</v>
      </c>
      <c r="E1038" s="45" t="s">
        <v>677</v>
      </c>
      <c r="F1038" s="107">
        <v>1</v>
      </c>
    </row>
    <row r="1039" spans="1:6" ht="15.6" x14ac:dyDescent="0.3">
      <c r="A1039" s="84" t="s">
        <v>1143</v>
      </c>
      <c r="B1039" s="62">
        <v>0.76041666666666663</v>
      </c>
      <c r="C1039" s="45" t="s">
        <v>1117</v>
      </c>
      <c r="D1039" s="45" t="s">
        <v>1302</v>
      </c>
      <c r="E1039" s="45" t="s">
        <v>318</v>
      </c>
      <c r="F1039" s="107">
        <v>1</v>
      </c>
    </row>
    <row r="1040" spans="1:6" ht="15.6" x14ac:dyDescent="0.3">
      <c r="A1040" s="84" t="s">
        <v>1143</v>
      </c>
      <c r="B1040" s="62">
        <v>0.76041666666666663</v>
      </c>
      <c r="C1040" s="45" t="s">
        <v>1142</v>
      </c>
      <c r="D1040" s="45" t="s">
        <v>1302</v>
      </c>
      <c r="E1040" s="45" t="s">
        <v>818</v>
      </c>
      <c r="F1040" s="107">
        <v>1</v>
      </c>
    </row>
    <row r="1041" spans="1:6" ht="15.6" x14ac:dyDescent="0.3">
      <c r="A1041" s="84" t="s">
        <v>1143</v>
      </c>
      <c r="B1041" s="62">
        <v>0.76041666666666663</v>
      </c>
      <c r="C1041" s="45" t="s">
        <v>1176</v>
      </c>
      <c r="D1041" s="45" t="s">
        <v>1342</v>
      </c>
      <c r="E1041" s="45" t="s">
        <v>1083</v>
      </c>
      <c r="F1041" s="107">
        <v>1</v>
      </c>
    </row>
    <row r="1042" spans="1:6" ht="15.6" x14ac:dyDescent="0.3">
      <c r="A1042" s="84" t="s">
        <v>1143</v>
      </c>
      <c r="B1042" s="62">
        <v>0.76041666666666663</v>
      </c>
      <c r="C1042" s="45" t="s">
        <v>1139</v>
      </c>
      <c r="D1042" s="45" t="s">
        <v>1287</v>
      </c>
      <c r="E1042" s="45" t="s">
        <v>101</v>
      </c>
      <c r="F1042" s="107">
        <v>1</v>
      </c>
    </row>
    <row r="1043" spans="1:6" ht="15.6" x14ac:dyDescent="0.3">
      <c r="A1043" s="84" t="s">
        <v>1143</v>
      </c>
      <c r="B1043" s="62">
        <v>0.76041666666666663</v>
      </c>
      <c r="C1043" s="45" t="s">
        <v>1139</v>
      </c>
      <c r="D1043" s="45" t="s">
        <v>1287</v>
      </c>
      <c r="E1043" s="45" t="s">
        <v>803</v>
      </c>
      <c r="F1043" s="107">
        <v>1</v>
      </c>
    </row>
    <row r="1044" spans="1:6" ht="15.6" x14ac:dyDescent="0.3">
      <c r="A1044" s="84" t="s">
        <v>1143</v>
      </c>
      <c r="B1044" s="62">
        <v>0.76041666666666663</v>
      </c>
      <c r="C1044" s="45" t="s">
        <v>1139</v>
      </c>
      <c r="D1044" s="45" t="s">
        <v>1287</v>
      </c>
      <c r="E1044" s="45" t="s">
        <v>233</v>
      </c>
      <c r="F1044" s="107">
        <v>1</v>
      </c>
    </row>
    <row r="1045" spans="1:6" ht="15.6" x14ac:dyDescent="0.3">
      <c r="A1045" s="84" t="s">
        <v>1143</v>
      </c>
      <c r="B1045" s="62">
        <v>0.76041666666666663</v>
      </c>
      <c r="C1045" s="45" t="s">
        <v>1205</v>
      </c>
      <c r="D1045" s="45" t="s">
        <v>1232</v>
      </c>
      <c r="E1045" s="45" t="s">
        <v>411</v>
      </c>
      <c r="F1045" s="107">
        <v>1</v>
      </c>
    </row>
    <row r="1046" spans="1:6" ht="15.6" x14ac:dyDescent="0.3">
      <c r="A1046" s="84" t="s">
        <v>1143</v>
      </c>
      <c r="B1046" s="62">
        <v>0.76041666666666663</v>
      </c>
      <c r="C1046" s="45" t="s">
        <v>1205</v>
      </c>
      <c r="D1046" s="45" t="s">
        <v>1232</v>
      </c>
      <c r="E1046" s="45" t="s">
        <v>255</v>
      </c>
      <c r="F1046" s="107">
        <v>1</v>
      </c>
    </row>
    <row r="1047" spans="1:6" ht="15.6" x14ac:dyDescent="0.3">
      <c r="A1047" s="84" t="s">
        <v>1143</v>
      </c>
      <c r="B1047" s="62">
        <v>0.76041666666666663</v>
      </c>
      <c r="C1047" s="45" t="s">
        <v>1191</v>
      </c>
      <c r="D1047" s="45" t="s">
        <v>1232</v>
      </c>
      <c r="E1047" s="45" t="s">
        <v>104</v>
      </c>
      <c r="F1047" s="107">
        <v>1</v>
      </c>
    </row>
    <row r="1048" spans="1:6" ht="15.6" x14ac:dyDescent="0.3">
      <c r="A1048" s="84" t="s">
        <v>1143</v>
      </c>
      <c r="B1048" s="62">
        <v>0.76041666666666663</v>
      </c>
      <c r="C1048" s="45" t="s">
        <v>1211</v>
      </c>
      <c r="D1048" s="45" t="s">
        <v>1302</v>
      </c>
      <c r="E1048" s="45" t="s">
        <v>176</v>
      </c>
      <c r="F1048" s="107">
        <v>1</v>
      </c>
    </row>
    <row r="1049" spans="1:6" ht="15.6" x14ac:dyDescent="0.3">
      <c r="A1049" s="84" t="s">
        <v>1143</v>
      </c>
      <c r="B1049" s="62">
        <v>0.76041666666666663</v>
      </c>
      <c r="C1049" s="45" t="s">
        <v>1145</v>
      </c>
      <c r="D1049" s="45" t="s">
        <v>1287</v>
      </c>
      <c r="E1049" s="45" t="s">
        <v>185</v>
      </c>
      <c r="F1049" s="107">
        <v>1</v>
      </c>
    </row>
    <row r="1050" spans="1:6" ht="15.6" x14ac:dyDescent="0.3">
      <c r="A1050" s="84" t="s">
        <v>1143</v>
      </c>
      <c r="B1050" s="62">
        <v>0.76041666666666663</v>
      </c>
      <c r="C1050" s="45" t="s">
        <v>1145</v>
      </c>
      <c r="D1050" s="45" t="s">
        <v>1287</v>
      </c>
      <c r="E1050" s="45" t="s">
        <v>92</v>
      </c>
      <c r="F1050" s="107">
        <v>1</v>
      </c>
    </row>
    <row r="1051" spans="1:6" ht="15.6" x14ac:dyDescent="0.3">
      <c r="A1051" s="84" t="s">
        <v>1143</v>
      </c>
      <c r="B1051" s="62">
        <v>0.76041666666666663</v>
      </c>
      <c r="C1051" s="45" t="s">
        <v>1145</v>
      </c>
      <c r="D1051" s="45" t="s">
        <v>1287</v>
      </c>
      <c r="E1051" s="45" t="s">
        <v>107</v>
      </c>
      <c r="F1051" s="107">
        <v>1</v>
      </c>
    </row>
    <row r="1052" spans="1:6" ht="15.6" x14ac:dyDescent="0.3">
      <c r="A1052" s="84" t="s">
        <v>1143</v>
      </c>
      <c r="B1052" s="62">
        <v>0.76041666666666663</v>
      </c>
      <c r="C1052" s="45" t="s">
        <v>1195</v>
      </c>
      <c r="D1052" s="45" t="s">
        <v>1302</v>
      </c>
      <c r="E1052" s="45" t="s">
        <v>83</v>
      </c>
      <c r="F1052" s="107">
        <v>1</v>
      </c>
    </row>
    <row r="1053" spans="1:6" ht="15.6" x14ac:dyDescent="0.3">
      <c r="A1053" s="84" t="s">
        <v>1143</v>
      </c>
      <c r="B1053" s="62">
        <v>0.76041666666666663</v>
      </c>
      <c r="C1053" s="45" t="s">
        <v>1184</v>
      </c>
      <c r="D1053" s="45" t="s">
        <v>1342</v>
      </c>
      <c r="E1053" s="45" t="s">
        <v>431</v>
      </c>
      <c r="F1053" s="107">
        <v>1</v>
      </c>
    </row>
    <row r="1054" spans="1:6" ht="15.6" x14ac:dyDescent="0.3">
      <c r="A1054" s="84" t="s">
        <v>1143</v>
      </c>
      <c r="B1054" s="62">
        <v>0.76041666666666663</v>
      </c>
      <c r="C1054" s="45" t="s">
        <v>1324</v>
      </c>
      <c r="D1054" s="45" t="s">
        <v>1287</v>
      </c>
      <c r="E1054" s="45" t="s">
        <v>447</v>
      </c>
      <c r="F1054" s="107">
        <v>1</v>
      </c>
    </row>
    <row r="1055" spans="1:6" ht="15.6" x14ac:dyDescent="0.3">
      <c r="A1055" s="84" t="s">
        <v>1143</v>
      </c>
      <c r="B1055" s="62">
        <v>0.76041666666666663</v>
      </c>
      <c r="C1055" s="45" t="s">
        <v>1204</v>
      </c>
      <c r="D1055" s="45" t="s">
        <v>1232</v>
      </c>
      <c r="E1055" s="45" t="s">
        <v>315</v>
      </c>
      <c r="F1055" s="107">
        <v>1</v>
      </c>
    </row>
    <row r="1056" spans="1:6" ht="15.6" x14ac:dyDescent="0.3">
      <c r="A1056" s="84" t="s">
        <v>1143</v>
      </c>
      <c r="B1056" s="62">
        <v>0.76041666666666663</v>
      </c>
      <c r="C1056" s="45" t="s">
        <v>1154</v>
      </c>
      <c r="D1056" s="45" t="s">
        <v>1842</v>
      </c>
      <c r="E1056" s="45" t="s">
        <v>414</v>
      </c>
      <c r="F1056" s="107">
        <v>1</v>
      </c>
    </row>
    <row r="1057" spans="1:6" ht="15.6" x14ac:dyDescent="0.3">
      <c r="A1057" s="84" t="s">
        <v>1143</v>
      </c>
      <c r="B1057" s="62">
        <v>0.76041666666666663</v>
      </c>
      <c r="C1057" s="45" t="s">
        <v>1160</v>
      </c>
      <c r="D1057" s="45" t="s">
        <v>1302</v>
      </c>
      <c r="E1057" s="45" t="s">
        <v>912</v>
      </c>
      <c r="F1057" s="107">
        <v>1</v>
      </c>
    </row>
    <row r="1058" spans="1:6" ht="15.6" x14ac:dyDescent="0.3">
      <c r="A1058" s="84" t="s">
        <v>1143</v>
      </c>
      <c r="B1058" s="62">
        <v>0.76041666666666663</v>
      </c>
      <c r="C1058" s="45" t="s">
        <v>1222</v>
      </c>
      <c r="D1058" s="45" t="s">
        <v>1332</v>
      </c>
      <c r="E1058" s="45" t="s">
        <v>553</v>
      </c>
      <c r="F1058" s="107">
        <v>1</v>
      </c>
    </row>
    <row r="1059" spans="1:6" ht="15.6" x14ac:dyDescent="0.3">
      <c r="A1059" s="84" t="s">
        <v>1143</v>
      </c>
      <c r="B1059" s="62">
        <v>0.76041666666666663</v>
      </c>
      <c r="C1059" s="45" t="s">
        <v>1222</v>
      </c>
      <c r="D1059" s="45" t="s">
        <v>1332</v>
      </c>
      <c r="E1059" s="45" t="s">
        <v>259</v>
      </c>
      <c r="F1059" s="107">
        <v>1</v>
      </c>
    </row>
    <row r="1060" spans="1:6" ht="15.6" x14ac:dyDescent="0.3">
      <c r="A1060" s="84" t="s">
        <v>1143</v>
      </c>
      <c r="B1060" s="62">
        <v>0.76041666666666663</v>
      </c>
      <c r="C1060" s="45" t="s">
        <v>1222</v>
      </c>
      <c r="D1060" s="45" t="s">
        <v>1332</v>
      </c>
      <c r="E1060" s="45" t="s">
        <v>262</v>
      </c>
      <c r="F1060" s="107">
        <v>1</v>
      </c>
    </row>
    <row r="1061" spans="1:6" ht="15.6" x14ac:dyDescent="0.3">
      <c r="A1061" s="84" t="s">
        <v>1143</v>
      </c>
      <c r="B1061" s="62">
        <v>0.76041666666666663</v>
      </c>
      <c r="C1061" s="45" t="s">
        <v>1189</v>
      </c>
      <c r="D1061" s="45" t="s">
        <v>1842</v>
      </c>
      <c r="E1061" s="45" t="s">
        <v>92</v>
      </c>
      <c r="F1061" s="107">
        <v>1</v>
      </c>
    </row>
    <row r="1062" spans="1:6" ht="15.6" x14ac:dyDescent="0.3">
      <c r="A1062" s="84" t="s">
        <v>1143</v>
      </c>
      <c r="B1062" s="62">
        <v>0.76041666666666663</v>
      </c>
      <c r="C1062" s="45" t="s">
        <v>1189</v>
      </c>
      <c r="D1062" s="45" t="s">
        <v>1842</v>
      </c>
      <c r="E1062" s="45" t="s">
        <v>647</v>
      </c>
      <c r="F1062" s="107">
        <v>1</v>
      </c>
    </row>
    <row r="1063" spans="1:6" ht="15.6" x14ac:dyDescent="0.3">
      <c r="A1063" s="84" t="s">
        <v>1143</v>
      </c>
      <c r="B1063" s="62">
        <v>0.76041666666666663</v>
      </c>
      <c r="C1063" s="45" t="s">
        <v>1189</v>
      </c>
      <c r="D1063" s="45" t="s">
        <v>1842</v>
      </c>
      <c r="E1063" s="45" t="s">
        <v>840</v>
      </c>
      <c r="F1063" s="107">
        <v>1</v>
      </c>
    </row>
    <row r="1064" spans="1:6" ht="15.6" x14ac:dyDescent="0.3">
      <c r="A1064" s="84" t="s">
        <v>1143</v>
      </c>
      <c r="B1064" s="62">
        <v>0.76041666666666663</v>
      </c>
      <c r="C1064" s="45" t="s">
        <v>1203</v>
      </c>
      <c r="D1064" s="45" t="s">
        <v>1232</v>
      </c>
      <c r="E1064" s="45" t="s">
        <v>158</v>
      </c>
      <c r="F1064" s="107">
        <v>1</v>
      </c>
    </row>
    <row r="1065" spans="1:6" ht="15.6" x14ac:dyDescent="0.3">
      <c r="A1065" s="84" t="s">
        <v>1143</v>
      </c>
      <c r="B1065" s="62">
        <v>0.76041666666666663</v>
      </c>
      <c r="C1065" s="45" t="s">
        <v>1193</v>
      </c>
      <c r="D1065" s="45" t="s">
        <v>1287</v>
      </c>
      <c r="E1065" s="45" t="s">
        <v>861</v>
      </c>
      <c r="F1065" s="107">
        <v>1</v>
      </c>
    </row>
    <row r="1066" spans="1:6" ht="15.6" x14ac:dyDescent="0.3">
      <c r="A1066" s="84" t="s">
        <v>1143</v>
      </c>
      <c r="B1066" s="62">
        <v>0.76041666666666663</v>
      </c>
      <c r="C1066" s="45" t="s">
        <v>1174</v>
      </c>
      <c r="D1066" s="45" t="s">
        <v>1332</v>
      </c>
      <c r="E1066" s="45" t="s">
        <v>743</v>
      </c>
      <c r="F1066" s="107">
        <v>1</v>
      </c>
    </row>
    <row r="1067" spans="1:6" ht="15.6" x14ac:dyDescent="0.3">
      <c r="A1067" s="84" t="s">
        <v>1143</v>
      </c>
      <c r="B1067" s="62">
        <v>0.76041666666666663</v>
      </c>
      <c r="C1067" s="45" t="s">
        <v>1174</v>
      </c>
      <c r="D1067" s="45" t="s">
        <v>1332</v>
      </c>
      <c r="E1067" s="45" t="s">
        <v>641</v>
      </c>
      <c r="F1067" s="107">
        <v>1</v>
      </c>
    </row>
    <row r="1068" spans="1:6" x14ac:dyDescent="0.3">
      <c r="A1068" s="93" t="s">
        <v>3757</v>
      </c>
      <c r="B1068" s="93"/>
      <c r="C1068" s="93"/>
      <c r="D1068" s="93"/>
      <c r="E1068" s="93"/>
      <c r="F1068" s="108">
        <v>264</v>
      </c>
    </row>
    <row r="1069" spans="1:6" ht="15.6" x14ac:dyDescent="0.3">
      <c r="A1069" s="84" t="s">
        <v>1133</v>
      </c>
      <c r="B1069" s="62">
        <v>0.33333333333333331</v>
      </c>
      <c r="C1069" s="45" t="s">
        <v>1208</v>
      </c>
      <c r="D1069" s="45" t="s">
        <v>1332</v>
      </c>
      <c r="E1069" s="45" t="s">
        <v>993</v>
      </c>
      <c r="F1069" s="107">
        <v>1</v>
      </c>
    </row>
    <row r="1070" spans="1:6" ht="15.6" x14ac:dyDescent="0.3">
      <c r="A1070" s="84" t="s">
        <v>1133</v>
      </c>
      <c r="B1070" s="62">
        <v>0.33333333333333331</v>
      </c>
      <c r="C1070" s="45" t="s">
        <v>1138</v>
      </c>
      <c r="D1070" s="45" t="s">
        <v>1287</v>
      </c>
      <c r="E1070" s="45" t="s">
        <v>489</v>
      </c>
      <c r="F1070" s="107">
        <v>1</v>
      </c>
    </row>
    <row r="1071" spans="1:6" ht="15.6" x14ac:dyDescent="0.3">
      <c r="A1071" s="84" t="s">
        <v>1133</v>
      </c>
      <c r="B1071" s="62">
        <v>0.33333333333333331</v>
      </c>
      <c r="C1071" s="45" t="s">
        <v>1127</v>
      </c>
      <c r="D1071" s="45" t="s">
        <v>1287</v>
      </c>
      <c r="E1071" s="45" t="s">
        <v>611</v>
      </c>
      <c r="F1071" s="107">
        <v>1</v>
      </c>
    </row>
    <row r="1072" spans="1:6" ht="15.6" x14ac:dyDescent="0.3">
      <c r="A1072" s="84" t="s">
        <v>1133</v>
      </c>
      <c r="B1072" s="62">
        <v>0.33333333333333331</v>
      </c>
      <c r="C1072" s="45" t="s">
        <v>1122</v>
      </c>
      <c r="D1072" s="45" t="s">
        <v>1287</v>
      </c>
      <c r="E1072" s="45" t="s">
        <v>716</v>
      </c>
      <c r="F1072" s="107">
        <v>1</v>
      </c>
    </row>
    <row r="1073" spans="1:6" ht="15.6" x14ac:dyDescent="0.3">
      <c r="A1073" s="84" t="s">
        <v>1133</v>
      </c>
      <c r="B1073" s="62">
        <v>0.33333333333333331</v>
      </c>
      <c r="C1073" s="45" t="s">
        <v>1176</v>
      </c>
      <c r="D1073" s="45" t="s">
        <v>1342</v>
      </c>
      <c r="E1073" s="45" t="s">
        <v>565</v>
      </c>
      <c r="F1073" s="107">
        <v>1</v>
      </c>
    </row>
    <row r="1074" spans="1:6" ht="15.6" x14ac:dyDescent="0.3">
      <c r="A1074" s="84" t="s">
        <v>1133</v>
      </c>
      <c r="B1074" s="62">
        <v>0.33333333333333331</v>
      </c>
      <c r="C1074" s="45" t="s">
        <v>1176</v>
      </c>
      <c r="D1074" s="45" t="s">
        <v>1342</v>
      </c>
      <c r="E1074" s="45" t="s">
        <v>1015</v>
      </c>
      <c r="F1074" s="107">
        <v>1</v>
      </c>
    </row>
    <row r="1075" spans="1:6" ht="15.6" x14ac:dyDescent="0.3">
      <c r="A1075" s="84" t="s">
        <v>1133</v>
      </c>
      <c r="B1075" s="62">
        <v>0.33333333333333331</v>
      </c>
      <c r="C1075" s="45" t="s">
        <v>1157</v>
      </c>
      <c r="D1075" s="45" t="s">
        <v>1232</v>
      </c>
      <c r="E1075" s="45" t="s">
        <v>462</v>
      </c>
      <c r="F1075" s="107">
        <v>1</v>
      </c>
    </row>
    <row r="1076" spans="1:6" ht="15.6" x14ac:dyDescent="0.3">
      <c r="A1076" s="84" t="s">
        <v>1133</v>
      </c>
      <c r="B1076" s="62">
        <v>0.33333333333333331</v>
      </c>
      <c r="C1076" s="45" t="s">
        <v>1163</v>
      </c>
      <c r="D1076" s="45" t="s">
        <v>1287</v>
      </c>
      <c r="E1076" s="45" t="s">
        <v>1146</v>
      </c>
      <c r="F1076" s="107">
        <v>1</v>
      </c>
    </row>
    <row r="1077" spans="1:6" ht="15.6" x14ac:dyDescent="0.3">
      <c r="A1077" s="84" t="s">
        <v>1133</v>
      </c>
      <c r="B1077" s="62">
        <v>0.33333333333333331</v>
      </c>
      <c r="C1077" s="45" t="s">
        <v>1191</v>
      </c>
      <c r="D1077" s="45" t="s">
        <v>1232</v>
      </c>
      <c r="E1077" s="45" t="s">
        <v>1015</v>
      </c>
      <c r="F1077" s="107">
        <v>1</v>
      </c>
    </row>
    <row r="1078" spans="1:6" ht="15.6" x14ac:dyDescent="0.3">
      <c r="A1078" s="84" t="s">
        <v>1133</v>
      </c>
      <c r="B1078" s="62">
        <v>0.33333333333333331</v>
      </c>
      <c r="C1078" s="45" t="s">
        <v>1132</v>
      </c>
      <c r="D1078" s="45" t="s">
        <v>1302</v>
      </c>
      <c r="E1078" s="45" t="s">
        <v>716</v>
      </c>
      <c r="F1078" s="107">
        <v>1</v>
      </c>
    </row>
    <row r="1079" spans="1:6" ht="15.6" x14ac:dyDescent="0.3">
      <c r="A1079" s="84" t="s">
        <v>1133</v>
      </c>
      <c r="B1079" s="62">
        <v>0.33333333333333331</v>
      </c>
      <c r="C1079" s="45" t="s">
        <v>1207</v>
      </c>
      <c r="D1079" s="45" t="s">
        <v>1342</v>
      </c>
      <c r="E1079" s="45" t="s">
        <v>110</v>
      </c>
      <c r="F1079" s="107">
        <v>1</v>
      </c>
    </row>
    <row r="1080" spans="1:6" ht="15.6" x14ac:dyDescent="0.3">
      <c r="A1080" s="84" t="s">
        <v>1133</v>
      </c>
      <c r="B1080" s="62">
        <v>0.33333333333333331</v>
      </c>
      <c r="C1080" s="45" t="s">
        <v>1207</v>
      </c>
      <c r="D1080" s="45" t="s">
        <v>1342</v>
      </c>
      <c r="E1080" s="45" t="s">
        <v>328</v>
      </c>
      <c r="F1080" s="107">
        <v>1</v>
      </c>
    </row>
    <row r="1081" spans="1:6" ht="15.6" x14ac:dyDescent="0.3">
      <c r="A1081" s="84" t="s">
        <v>1133</v>
      </c>
      <c r="B1081" s="62">
        <v>0.33333333333333331</v>
      </c>
      <c r="C1081" s="45" t="s">
        <v>1195</v>
      </c>
      <c r="D1081" s="45" t="s">
        <v>1302</v>
      </c>
      <c r="E1081" s="45" t="s">
        <v>453</v>
      </c>
      <c r="F1081" s="107">
        <v>1</v>
      </c>
    </row>
    <row r="1082" spans="1:6" ht="15.6" x14ac:dyDescent="0.3">
      <c r="A1082" s="84" t="s">
        <v>1133</v>
      </c>
      <c r="B1082" s="62">
        <v>0.33333333333333331</v>
      </c>
      <c r="C1082" s="45" t="s">
        <v>1195</v>
      </c>
      <c r="D1082" s="45" t="s">
        <v>1302</v>
      </c>
      <c r="E1082" s="45" t="s">
        <v>565</v>
      </c>
      <c r="F1082" s="107">
        <v>1</v>
      </c>
    </row>
    <row r="1083" spans="1:6" ht="15.6" x14ac:dyDescent="0.3">
      <c r="A1083" s="84" t="s">
        <v>1133</v>
      </c>
      <c r="B1083" s="62">
        <v>0.33333333333333331</v>
      </c>
      <c r="C1083" s="45" t="s">
        <v>1200</v>
      </c>
      <c r="D1083" s="45" t="s">
        <v>1232</v>
      </c>
      <c r="E1083" s="45" t="s">
        <v>382</v>
      </c>
      <c r="F1083" s="107">
        <v>1</v>
      </c>
    </row>
    <row r="1084" spans="1:6" ht="15.6" x14ac:dyDescent="0.3">
      <c r="A1084" s="84" t="s">
        <v>1133</v>
      </c>
      <c r="B1084" s="62">
        <v>0.33333333333333331</v>
      </c>
      <c r="C1084" s="45" t="s">
        <v>1200</v>
      </c>
      <c r="D1084" s="45" t="s">
        <v>1232</v>
      </c>
      <c r="E1084" s="45" t="s">
        <v>243</v>
      </c>
      <c r="F1084" s="107">
        <v>1</v>
      </c>
    </row>
    <row r="1085" spans="1:6" ht="15.6" x14ac:dyDescent="0.3">
      <c r="A1085" s="84" t="s">
        <v>1133</v>
      </c>
      <c r="B1085" s="62">
        <v>0.33333333333333331</v>
      </c>
      <c r="C1085" s="45" t="s">
        <v>1180</v>
      </c>
      <c r="D1085" s="45" t="s">
        <v>1342</v>
      </c>
      <c r="E1085" s="45" t="s">
        <v>241</v>
      </c>
      <c r="F1085" s="107">
        <v>1</v>
      </c>
    </row>
    <row r="1086" spans="1:6" ht="15.6" x14ac:dyDescent="0.3">
      <c r="A1086" s="84" t="s">
        <v>1133</v>
      </c>
      <c r="B1086" s="62">
        <v>0.33333333333333331</v>
      </c>
      <c r="C1086" s="45" t="s">
        <v>2211</v>
      </c>
      <c r="D1086" s="45" t="s">
        <v>1302</v>
      </c>
      <c r="E1086" s="45" t="s">
        <v>375</v>
      </c>
      <c r="F1086" s="107">
        <v>1</v>
      </c>
    </row>
    <row r="1087" spans="1:6" ht="15.6" x14ac:dyDescent="0.3">
      <c r="A1087" s="84" t="s">
        <v>1133</v>
      </c>
      <c r="B1087" s="62">
        <v>0.36458333333333331</v>
      </c>
      <c r="C1087" s="45" t="s">
        <v>1208</v>
      </c>
      <c r="D1087" s="45" t="s">
        <v>1332</v>
      </c>
      <c r="E1087" s="45" t="s">
        <v>782</v>
      </c>
      <c r="F1087" s="107">
        <v>1</v>
      </c>
    </row>
    <row r="1088" spans="1:6" ht="15.6" x14ac:dyDescent="0.3">
      <c r="A1088" s="84" t="s">
        <v>1133</v>
      </c>
      <c r="B1088" s="62">
        <v>0.36458333333333331</v>
      </c>
      <c r="C1088" s="45" t="s">
        <v>1138</v>
      </c>
      <c r="D1088" s="45" t="s">
        <v>1287</v>
      </c>
      <c r="E1088" s="45" t="s">
        <v>290</v>
      </c>
      <c r="F1088" s="107">
        <v>1</v>
      </c>
    </row>
    <row r="1089" spans="1:6" ht="15.6" x14ac:dyDescent="0.3">
      <c r="A1089" s="84" t="s">
        <v>1133</v>
      </c>
      <c r="B1089" s="62">
        <v>0.36458333333333331</v>
      </c>
      <c r="C1089" s="45" t="s">
        <v>1138</v>
      </c>
      <c r="D1089" s="45" t="s">
        <v>1287</v>
      </c>
      <c r="E1089" s="45" t="s">
        <v>565</v>
      </c>
      <c r="F1089" s="107">
        <v>1</v>
      </c>
    </row>
    <row r="1090" spans="1:6" ht="15.6" x14ac:dyDescent="0.3">
      <c r="A1090" s="84" t="s">
        <v>1133</v>
      </c>
      <c r="B1090" s="62">
        <v>0.36458333333333331</v>
      </c>
      <c r="C1090" s="45" t="s">
        <v>1127</v>
      </c>
      <c r="D1090" s="45" t="s">
        <v>1287</v>
      </c>
      <c r="E1090" s="45" t="s">
        <v>282</v>
      </c>
      <c r="F1090" s="107">
        <v>1</v>
      </c>
    </row>
    <row r="1091" spans="1:6" ht="15.6" x14ac:dyDescent="0.3">
      <c r="A1091" s="84" t="s">
        <v>1133</v>
      </c>
      <c r="B1091" s="62">
        <v>0.36458333333333331</v>
      </c>
      <c r="C1091" s="45" t="s">
        <v>1127</v>
      </c>
      <c r="D1091" s="45" t="s">
        <v>1287</v>
      </c>
      <c r="E1091" s="45" t="s">
        <v>1015</v>
      </c>
      <c r="F1091" s="107">
        <v>1</v>
      </c>
    </row>
    <row r="1092" spans="1:6" ht="15.6" x14ac:dyDescent="0.3">
      <c r="A1092" s="84" t="s">
        <v>1133</v>
      </c>
      <c r="B1092" s="62">
        <v>0.36458333333333331</v>
      </c>
      <c r="C1092" s="45" t="s">
        <v>1122</v>
      </c>
      <c r="D1092" s="45" t="s">
        <v>1287</v>
      </c>
      <c r="E1092" s="45" t="s">
        <v>667</v>
      </c>
      <c r="F1092" s="107">
        <v>1</v>
      </c>
    </row>
    <row r="1093" spans="1:6" ht="15.6" x14ac:dyDescent="0.3">
      <c r="A1093" s="84" t="s">
        <v>1133</v>
      </c>
      <c r="B1093" s="62">
        <v>0.36458333333333331</v>
      </c>
      <c r="C1093" s="45" t="s">
        <v>1176</v>
      </c>
      <c r="D1093" s="45" t="s">
        <v>1342</v>
      </c>
      <c r="E1093" s="45" t="s">
        <v>375</v>
      </c>
      <c r="F1093" s="107">
        <v>1</v>
      </c>
    </row>
    <row r="1094" spans="1:6" ht="15.6" x14ac:dyDescent="0.3">
      <c r="A1094" s="84" t="s">
        <v>1133</v>
      </c>
      <c r="B1094" s="62">
        <v>0.36458333333333331</v>
      </c>
      <c r="C1094" s="45" t="s">
        <v>1163</v>
      </c>
      <c r="D1094" s="45" t="s">
        <v>1287</v>
      </c>
      <c r="E1094" s="45" t="s">
        <v>462</v>
      </c>
      <c r="F1094" s="107">
        <v>1</v>
      </c>
    </row>
    <row r="1095" spans="1:6" ht="15.6" x14ac:dyDescent="0.3">
      <c r="A1095" s="84" t="s">
        <v>1133</v>
      </c>
      <c r="B1095" s="62">
        <v>0.36458333333333331</v>
      </c>
      <c r="C1095" s="45" t="s">
        <v>1163</v>
      </c>
      <c r="D1095" s="45" t="s">
        <v>1287</v>
      </c>
      <c r="E1095" s="45" t="s">
        <v>328</v>
      </c>
      <c r="F1095" s="107">
        <v>1</v>
      </c>
    </row>
    <row r="1096" spans="1:6" ht="15.6" x14ac:dyDescent="0.3">
      <c r="A1096" s="84" t="s">
        <v>1133</v>
      </c>
      <c r="B1096" s="62">
        <v>0.36458333333333331</v>
      </c>
      <c r="C1096" s="45" t="s">
        <v>1191</v>
      </c>
      <c r="D1096" s="45" t="s">
        <v>1232</v>
      </c>
      <c r="E1096" s="45" t="s">
        <v>716</v>
      </c>
      <c r="F1096" s="107">
        <v>1</v>
      </c>
    </row>
    <row r="1097" spans="1:6" ht="15.6" x14ac:dyDescent="0.3">
      <c r="A1097" s="84" t="s">
        <v>1133</v>
      </c>
      <c r="B1097" s="62">
        <v>0.36458333333333331</v>
      </c>
      <c r="C1097" s="45" t="s">
        <v>1132</v>
      </c>
      <c r="D1097" s="45" t="s">
        <v>1302</v>
      </c>
      <c r="E1097" s="45" t="s">
        <v>489</v>
      </c>
      <c r="F1097" s="107">
        <v>1</v>
      </c>
    </row>
    <row r="1098" spans="1:6" ht="15.6" x14ac:dyDescent="0.3">
      <c r="A1098" s="84" t="s">
        <v>1133</v>
      </c>
      <c r="B1098" s="62">
        <v>0.36458333333333331</v>
      </c>
      <c r="C1098" s="45" t="s">
        <v>1132</v>
      </c>
      <c r="D1098" s="45" t="s">
        <v>1302</v>
      </c>
      <c r="E1098" s="45" t="s">
        <v>282</v>
      </c>
      <c r="F1098" s="107">
        <v>1</v>
      </c>
    </row>
    <row r="1099" spans="1:6" ht="15.6" x14ac:dyDescent="0.3">
      <c r="A1099" s="84" t="s">
        <v>1133</v>
      </c>
      <c r="B1099" s="62">
        <v>0.36458333333333331</v>
      </c>
      <c r="C1099" s="45" t="s">
        <v>1207</v>
      </c>
      <c r="D1099" s="45" t="s">
        <v>1342</v>
      </c>
      <c r="E1099" s="45" t="s">
        <v>453</v>
      </c>
      <c r="F1099" s="107">
        <v>1</v>
      </c>
    </row>
    <row r="1100" spans="1:6" ht="15.6" x14ac:dyDescent="0.3">
      <c r="A1100" s="84" t="s">
        <v>1133</v>
      </c>
      <c r="B1100" s="62">
        <v>0.36458333333333331</v>
      </c>
      <c r="C1100" s="45" t="s">
        <v>1207</v>
      </c>
      <c r="D1100" s="45" t="s">
        <v>1342</v>
      </c>
      <c r="E1100" s="45" t="s">
        <v>667</v>
      </c>
      <c r="F1100" s="107">
        <v>1</v>
      </c>
    </row>
    <row r="1101" spans="1:6" ht="15.6" x14ac:dyDescent="0.3">
      <c r="A1101" s="84" t="s">
        <v>1133</v>
      </c>
      <c r="B1101" s="62">
        <v>0.36458333333333331</v>
      </c>
      <c r="C1101" s="45" t="s">
        <v>1207</v>
      </c>
      <c r="D1101" s="45" t="s">
        <v>1342</v>
      </c>
      <c r="E1101" s="45" t="s">
        <v>243</v>
      </c>
      <c r="F1101" s="107">
        <v>1</v>
      </c>
    </row>
    <row r="1102" spans="1:6" ht="15.6" x14ac:dyDescent="0.3">
      <c r="A1102" s="84" t="s">
        <v>1133</v>
      </c>
      <c r="B1102" s="62">
        <v>0.36458333333333331</v>
      </c>
      <c r="C1102" s="45" t="s">
        <v>1195</v>
      </c>
      <c r="D1102" s="45" t="s">
        <v>1302</v>
      </c>
      <c r="E1102" s="45" t="s">
        <v>110</v>
      </c>
      <c r="F1102" s="107">
        <v>1</v>
      </c>
    </row>
    <row r="1103" spans="1:6" ht="15.6" x14ac:dyDescent="0.3">
      <c r="A1103" s="84" t="s">
        <v>1133</v>
      </c>
      <c r="B1103" s="62">
        <v>0.36458333333333331</v>
      </c>
      <c r="C1103" s="45" t="s">
        <v>1195</v>
      </c>
      <c r="D1103" s="45" t="s">
        <v>1302</v>
      </c>
      <c r="E1103" s="45" t="s">
        <v>993</v>
      </c>
      <c r="F1103" s="107">
        <v>1</v>
      </c>
    </row>
    <row r="1104" spans="1:6" ht="15.6" x14ac:dyDescent="0.3">
      <c r="A1104" s="84" t="s">
        <v>1133</v>
      </c>
      <c r="B1104" s="62">
        <v>0.36458333333333331</v>
      </c>
      <c r="C1104" s="45" t="s">
        <v>1159</v>
      </c>
      <c r="D1104" s="45" t="s">
        <v>1287</v>
      </c>
      <c r="E1104" s="45" t="s">
        <v>382</v>
      </c>
      <c r="F1104" s="107">
        <v>1</v>
      </c>
    </row>
    <row r="1105" spans="1:6" ht="15.6" x14ac:dyDescent="0.3">
      <c r="A1105" s="84" t="s">
        <v>1133</v>
      </c>
      <c r="B1105" s="62">
        <v>0.36458333333333331</v>
      </c>
      <c r="C1105" s="45" t="s">
        <v>1159</v>
      </c>
      <c r="D1105" s="45" t="s">
        <v>1287</v>
      </c>
      <c r="E1105" s="45" t="s">
        <v>241</v>
      </c>
      <c r="F1105" s="107">
        <v>1</v>
      </c>
    </row>
    <row r="1106" spans="1:6" ht="15.6" x14ac:dyDescent="0.3">
      <c r="A1106" s="84" t="s">
        <v>1133</v>
      </c>
      <c r="B1106" s="62">
        <v>0.36458333333333331</v>
      </c>
      <c r="C1106" s="45" t="s">
        <v>1200</v>
      </c>
      <c r="D1106" s="45" t="s">
        <v>1232</v>
      </c>
      <c r="E1106" s="45" t="s">
        <v>611</v>
      </c>
      <c r="F1106" s="107">
        <v>1</v>
      </c>
    </row>
    <row r="1107" spans="1:6" ht="15.6" x14ac:dyDescent="0.3">
      <c r="A1107" s="84" t="s">
        <v>1133</v>
      </c>
      <c r="B1107" s="62">
        <v>0.36458333333333331</v>
      </c>
      <c r="C1107" s="45" t="s">
        <v>1180</v>
      </c>
      <c r="D1107" s="45" t="s">
        <v>1342</v>
      </c>
      <c r="E1107" s="45" t="s">
        <v>489</v>
      </c>
      <c r="F1107" s="107">
        <v>1</v>
      </c>
    </row>
    <row r="1108" spans="1:6" ht="15.6" x14ac:dyDescent="0.3">
      <c r="A1108" s="84" t="s">
        <v>1133</v>
      </c>
      <c r="B1108" s="62">
        <v>0.36458333333333331</v>
      </c>
      <c r="C1108" s="45" t="s">
        <v>2211</v>
      </c>
      <c r="D1108" s="45" t="s">
        <v>1302</v>
      </c>
      <c r="E1108" s="45" t="s">
        <v>667</v>
      </c>
      <c r="F1108" s="107">
        <v>1</v>
      </c>
    </row>
    <row r="1109" spans="1:6" ht="15.6" x14ac:dyDescent="0.3">
      <c r="A1109" s="84" t="s">
        <v>1133</v>
      </c>
      <c r="B1109" s="62">
        <v>0.36458333333333331</v>
      </c>
      <c r="C1109" s="45" t="s">
        <v>1214</v>
      </c>
      <c r="D1109" s="45" t="s">
        <v>1332</v>
      </c>
      <c r="E1109" s="45" t="s">
        <v>857</v>
      </c>
      <c r="F1109" s="107">
        <v>1</v>
      </c>
    </row>
    <row r="1110" spans="1:6" ht="15.6" x14ac:dyDescent="0.3">
      <c r="A1110" s="84" t="s">
        <v>1133</v>
      </c>
      <c r="B1110" s="62">
        <v>0.39583333333333331</v>
      </c>
      <c r="C1110" s="45" t="s">
        <v>1208</v>
      </c>
      <c r="D1110" s="45" t="s">
        <v>1332</v>
      </c>
      <c r="E1110" s="45" t="s">
        <v>290</v>
      </c>
      <c r="F1110" s="107">
        <v>1</v>
      </c>
    </row>
    <row r="1111" spans="1:6" ht="15.6" x14ac:dyDescent="0.3">
      <c r="A1111" s="84" t="s">
        <v>1133</v>
      </c>
      <c r="B1111" s="62">
        <v>0.39583333333333331</v>
      </c>
      <c r="C1111" s="45" t="s">
        <v>1138</v>
      </c>
      <c r="D1111" s="45" t="s">
        <v>1287</v>
      </c>
      <c r="E1111" s="45" t="s">
        <v>453</v>
      </c>
      <c r="F1111" s="107">
        <v>1</v>
      </c>
    </row>
    <row r="1112" spans="1:6" ht="15.6" x14ac:dyDescent="0.3">
      <c r="A1112" s="84" t="s">
        <v>1133</v>
      </c>
      <c r="B1112" s="62">
        <v>0.39583333333333331</v>
      </c>
      <c r="C1112" s="45" t="s">
        <v>1138</v>
      </c>
      <c r="D1112" s="45" t="s">
        <v>1287</v>
      </c>
      <c r="E1112" s="45" t="s">
        <v>268</v>
      </c>
      <c r="F1112" s="107">
        <v>1</v>
      </c>
    </row>
    <row r="1113" spans="1:6" ht="15.6" x14ac:dyDescent="0.3">
      <c r="A1113" s="84" t="s">
        <v>1133</v>
      </c>
      <c r="B1113" s="62">
        <v>0.39583333333333331</v>
      </c>
      <c r="C1113" s="45" t="s">
        <v>1138</v>
      </c>
      <c r="D1113" s="45" t="s">
        <v>1287</v>
      </c>
      <c r="E1113" s="45" t="s">
        <v>480</v>
      </c>
      <c r="F1113" s="107">
        <v>1</v>
      </c>
    </row>
    <row r="1114" spans="1:6" ht="15.6" x14ac:dyDescent="0.3">
      <c r="A1114" s="84" t="s">
        <v>1133</v>
      </c>
      <c r="B1114" s="62">
        <v>0.39583333333333331</v>
      </c>
      <c r="C1114" s="45" t="s">
        <v>1127</v>
      </c>
      <c r="D1114" s="45" t="s">
        <v>1287</v>
      </c>
      <c r="E1114" s="45" t="s">
        <v>857</v>
      </c>
      <c r="F1114" s="107">
        <v>1</v>
      </c>
    </row>
    <row r="1115" spans="1:6" ht="15.6" x14ac:dyDescent="0.3">
      <c r="A1115" s="84" t="s">
        <v>1133</v>
      </c>
      <c r="B1115" s="62">
        <v>0.39583333333333331</v>
      </c>
      <c r="C1115" s="45" t="s">
        <v>1122</v>
      </c>
      <c r="D1115" s="45" t="s">
        <v>1287</v>
      </c>
      <c r="E1115" s="45" t="s">
        <v>950</v>
      </c>
      <c r="F1115" s="107">
        <v>1</v>
      </c>
    </row>
    <row r="1116" spans="1:6" ht="15.6" x14ac:dyDescent="0.3">
      <c r="A1116" s="84" t="s">
        <v>1133</v>
      </c>
      <c r="B1116" s="62">
        <v>0.39583333333333331</v>
      </c>
      <c r="C1116" s="45" t="s">
        <v>1176</v>
      </c>
      <c r="D1116" s="45" t="s">
        <v>1342</v>
      </c>
      <c r="E1116" s="45" t="s">
        <v>541</v>
      </c>
      <c r="F1116" s="107">
        <v>1</v>
      </c>
    </row>
    <row r="1117" spans="1:6" ht="15.6" x14ac:dyDescent="0.3">
      <c r="A1117" s="84" t="s">
        <v>1133</v>
      </c>
      <c r="B1117" s="62">
        <v>0.39583333333333331</v>
      </c>
      <c r="C1117" s="45" t="s">
        <v>1176</v>
      </c>
      <c r="D1117" s="45" t="s">
        <v>1342</v>
      </c>
      <c r="E1117" s="45" t="s">
        <v>857</v>
      </c>
      <c r="F1117" s="107">
        <v>1</v>
      </c>
    </row>
    <row r="1118" spans="1:6" ht="15.6" x14ac:dyDescent="0.3">
      <c r="A1118" s="84" t="s">
        <v>1133</v>
      </c>
      <c r="B1118" s="62">
        <v>0.39583333333333331</v>
      </c>
      <c r="C1118" s="45" t="s">
        <v>1157</v>
      </c>
      <c r="D1118" s="45" t="s">
        <v>1232</v>
      </c>
      <c r="E1118" s="45" t="s">
        <v>489</v>
      </c>
      <c r="F1118" s="107">
        <v>1</v>
      </c>
    </row>
    <row r="1119" spans="1:6" ht="15.6" x14ac:dyDescent="0.3">
      <c r="A1119" s="84" t="s">
        <v>1133</v>
      </c>
      <c r="B1119" s="62">
        <v>0.39583333333333331</v>
      </c>
      <c r="C1119" s="45" t="s">
        <v>1157</v>
      </c>
      <c r="D1119" s="45" t="s">
        <v>1232</v>
      </c>
      <c r="E1119" s="45" t="s">
        <v>282</v>
      </c>
      <c r="F1119" s="107">
        <v>1</v>
      </c>
    </row>
    <row r="1120" spans="1:6" ht="15.6" x14ac:dyDescent="0.3">
      <c r="A1120" s="84" t="s">
        <v>1133</v>
      </c>
      <c r="B1120" s="62">
        <v>0.39583333333333331</v>
      </c>
      <c r="C1120" s="45" t="s">
        <v>1163</v>
      </c>
      <c r="D1120" s="45" t="s">
        <v>1287</v>
      </c>
      <c r="E1120" s="45" t="s">
        <v>782</v>
      </c>
      <c r="F1120" s="107">
        <v>1</v>
      </c>
    </row>
    <row r="1121" spans="1:6" ht="15.6" x14ac:dyDescent="0.3">
      <c r="A1121" s="84" t="s">
        <v>1133</v>
      </c>
      <c r="B1121" s="62">
        <v>0.39583333333333331</v>
      </c>
      <c r="C1121" s="45" t="s">
        <v>1191</v>
      </c>
      <c r="D1121" s="45" t="s">
        <v>1232</v>
      </c>
      <c r="E1121" s="45" t="s">
        <v>667</v>
      </c>
      <c r="F1121" s="107">
        <v>1</v>
      </c>
    </row>
    <row r="1122" spans="1:6" ht="15.6" x14ac:dyDescent="0.3">
      <c r="A1122" s="84" t="s">
        <v>1133</v>
      </c>
      <c r="B1122" s="62">
        <v>0.39583333333333331</v>
      </c>
      <c r="C1122" s="45" t="s">
        <v>1132</v>
      </c>
      <c r="D1122" s="45" t="s">
        <v>1302</v>
      </c>
      <c r="E1122" s="45" t="s">
        <v>328</v>
      </c>
      <c r="F1122" s="107">
        <v>1</v>
      </c>
    </row>
    <row r="1123" spans="1:6" ht="15.6" x14ac:dyDescent="0.3">
      <c r="A1123" s="84" t="s">
        <v>1133</v>
      </c>
      <c r="B1123" s="62">
        <v>0.39583333333333331</v>
      </c>
      <c r="C1123" s="45" t="s">
        <v>1132</v>
      </c>
      <c r="D1123" s="45" t="s">
        <v>1302</v>
      </c>
      <c r="E1123" s="45" t="s">
        <v>480</v>
      </c>
      <c r="F1123" s="107">
        <v>1</v>
      </c>
    </row>
    <row r="1124" spans="1:6" ht="15.6" x14ac:dyDescent="0.3">
      <c r="A1124" s="84" t="s">
        <v>1133</v>
      </c>
      <c r="B1124" s="62">
        <v>0.39583333333333331</v>
      </c>
      <c r="C1124" s="45" t="s">
        <v>1207</v>
      </c>
      <c r="D1124" s="45" t="s">
        <v>1342</v>
      </c>
      <c r="E1124" s="45" t="s">
        <v>611</v>
      </c>
      <c r="F1124" s="107">
        <v>1</v>
      </c>
    </row>
    <row r="1125" spans="1:6" ht="15.6" x14ac:dyDescent="0.3">
      <c r="A1125" s="84" t="s">
        <v>1133</v>
      </c>
      <c r="B1125" s="62">
        <v>0.39583333333333331</v>
      </c>
      <c r="C1125" s="45" t="s">
        <v>1195</v>
      </c>
      <c r="D1125" s="45" t="s">
        <v>1302</v>
      </c>
      <c r="E1125" s="45" t="s">
        <v>290</v>
      </c>
      <c r="F1125" s="107">
        <v>1</v>
      </c>
    </row>
    <row r="1126" spans="1:6" ht="15.6" x14ac:dyDescent="0.3">
      <c r="A1126" s="84" t="s">
        <v>1133</v>
      </c>
      <c r="B1126" s="62">
        <v>0.39583333333333331</v>
      </c>
      <c r="C1126" s="45" t="s">
        <v>1195</v>
      </c>
      <c r="D1126" s="45" t="s">
        <v>1302</v>
      </c>
      <c r="E1126" s="45" t="s">
        <v>611</v>
      </c>
      <c r="F1126" s="107">
        <v>1</v>
      </c>
    </row>
    <row r="1127" spans="1:6" ht="15.6" x14ac:dyDescent="0.3">
      <c r="A1127" s="84" t="s">
        <v>1133</v>
      </c>
      <c r="B1127" s="62">
        <v>0.39583333333333331</v>
      </c>
      <c r="C1127" s="45" t="s">
        <v>1159</v>
      </c>
      <c r="D1127" s="45" t="s">
        <v>1287</v>
      </c>
      <c r="E1127" s="45" t="s">
        <v>538</v>
      </c>
      <c r="F1127" s="107">
        <v>1</v>
      </c>
    </row>
    <row r="1128" spans="1:6" ht="15.6" x14ac:dyDescent="0.3">
      <c r="A1128" s="84" t="s">
        <v>1133</v>
      </c>
      <c r="B1128" s="62">
        <v>0.39583333333333331</v>
      </c>
      <c r="C1128" s="45" t="s">
        <v>1200</v>
      </c>
      <c r="D1128" s="45" t="s">
        <v>1232</v>
      </c>
      <c r="E1128" s="45" t="s">
        <v>565</v>
      </c>
      <c r="F1128" s="107">
        <v>1</v>
      </c>
    </row>
    <row r="1129" spans="1:6" ht="15.6" x14ac:dyDescent="0.3">
      <c r="A1129" s="84" t="s">
        <v>1133</v>
      </c>
      <c r="B1129" s="62">
        <v>0.39583333333333331</v>
      </c>
      <c r="C1129" s="45" t="s">
        <v>1200</v>
      </c>
      <c r="D1129" s="45" t="s">
        <v>1232</v>
      </c>
      <c r="E1129" s="45" t="s">
        <v>541</v>
      </c>
      <c r="F1129" s="107">
        <v>1</v>
      </c>
    </row>
    <row r="1130" spans="1:6" ht="15.6" x14ac:dyDescent="0.3">
      <c r="A1130" s="84" t="s">
        <v>1133</v>
      </c>
      <c r="B1130" s="62">
        <v>0.39583333333333331</v>
      </c>
      <c r="C1130" s="45" t="s">
        <v>1180</v>
      </c>
      <c r="D1130" s="45" t="s">
        <v>1342</v>
      </c>
      <c r="E1130" s="45" t="s">
        <v>462</v>
      </c>
      <c r="F1130" s="107">
        <v>1</v>
      </c>
    </row>
    <row r="1131" spans="1:6" ht="15.6" x14ac:dyDescent="0.3">
      <c r="A1131" s="84" t="s">
        <v>1133</v>
      </c>
      <c r="B1131" s="62">
        <v>0.39583333333333331</v>
      </c>
      <c r="C1131" s="45" t="s">
        <v>1180</v>
      </c>
      <c r="D1131" s="45" t="s">
        <v>1342</v>
      </c>
      <c r="E1131" s="45" t="s">
        <v>707</v>
      </c>
      <c r="F1131" s="107">
        <v>1</v>
      </c>
    </row>
    <row r="1132" spans="1:6" ht="15.6" x14ac:dyDescent="0.3">
      <c r="A1132" s="84" t="s">
        <v>1133</v>
      </c>
      <c r="B1132" s="62">
        <v>0.39583333333333331</v>
      </c>
      <c r="C1132" s="45" t="s">
        <v>1180</v>
      </c>
      <c r="D1132" s="45" t="s">
        <v>1342</v>
      </c>
      <c r="E1132" s="45" t="s">
        <v>405</v>
      </c>
      <c r="F1132" s="107">
        <v>1</v>
      </c>
    </row>
    <row r="1133" spans="1:6" ht="15.6" x14ac:dyDescent="0.3">
      <c r="A1133" s="84" t="s">
        <v>1133</v>
      </c>
      <c r="B1133" s="62">
        <v>0.39583333333333331</v>
      </c>
      <c r="C1133" s="45" t="s">
        <v>2211</v>
      </c>
      <c r="D1133" s="45" t="s">
        <v>1302</v>
      </c>
      <c r="E1133" s="45" t="s">
        <v>243</v>
      </c>
      <c r="F1133" s="107">
        <v>1</v>
      </c>
    </row>
    <row r="1134" spans="1:6" ht="15.6" x14ac:dyDescent="0.3">
      <c r="A1134" s="84" t="s">
        <v>1133</v>
      </c>
      <c r="B1134" s="62">
        <v>0.39583333333333331</v>
      </c>
      <c r="C1134" s="45" t="s">
        <v>1214</v>
      </c>
      <c r="D1134" s="45" t="s">
        <v>1332</v>
      </c>
      <c r="E1134" s="45" t="s">
        <v>806</v>
      </c>
      <c r="F1134" s="107">
        <v>1</v>
      </c>
    </row>
    <row r="1135" spans="1:6" ht="15.6" x14ac:dyDescent="0.3">
      <c r="A1135" s="84" t="s">
        <v>1133</v>
      </c>
      <c r="B1135" s="62">
        <v>0.44791666666666669</v>
      </c>
      <c r="C1135" s="45" t="s">
        <v>1208</v>
      </c>
      <c r="D1135" s="45" t="s">
        <v>1332</v>
      </c>
      <c r="E1135" s="45" t="s">
        <v>825</v>
      </c>
      <c r="F1135" s="107">
        <v>1</v>
      </c>
    </row>
    <row r="1136" spans="1:6" ht="15.6" x14ac:dyDescent="0.3">
      <c r="A1136" s="84" t="s">
        <v>1133</v>
      </c>
      <c r="B1136" s="62">
        <v>0.44791666666666669</v>
      </c>
      <c r="C1136" s="45" t="s">
        <v>1138</v>
      </c>
      <c r="D1136" s="45" t="s">
        <v>1287</v>
      </c>
      <c r="E1136" s="45" t="s">
        <v>707</v>
      </c>
      <c r="F1136" s="107">
        <v>1</v>
      </c>
    </row>
    <row r="1137" spans="1:6" ht="15.6" x14ac:dyDescent="0.3">
      <c r="A1137" s="84" t="s">
        <v>1133</v>
      </c>
      <c r="B1137" s="62">
        <v>0.44791666666666669</v>
      </c>
      <c r="C1137" s="45" t="s">
        <v>1138</v>
      </c>
      <c r="D1137" s="45" t="s">
        <v>1287</v>
      </c>
      <c r="E1137" s="45" t="s">
        <v>365</v>
      </c>
      <c r="F1137" s="107">
        <v>1</v>
      </c>
    </row>
    <row r="1138" spans="1:6" ht="15.6" x14ac:dyDescent="0.3">
      <c r="A1138" s="84" t="s">
        <v>1133</v>
      </c>
      <c r="B1138" s="62">
        <v>0.44791666666666669</v>
      </c>
      <c r="C1138" s="45" t="s">
        <v>1127</v>
      </c>
      <c r="D1138" s="45" t="s">
        <v>1287</v>
      </c>
      <c r="E1138" s="45" t="s">
        <v>468</v>
      </c>
      <c r="F1138" s="107">
        <v>1</v>
      </c>
    </row>
    <row r="1139" spans="1:6" ht="15.6" x14ac:dyDescent="0.3">
      <c r="A1139" s="84" t="s">
        <v>1133</v>
      </c>
      <c r="B1139" s="62">
        <v>0.44791666666666669</v>
      </c>
      <c r="C1139" s="45" t="s">
        <v>1122</v>
      </c>
      <c r="D1139" s="45" t="s">
        <v>1287</v>
      </c>
      <c r="E1139" s="45" t="s">
        <v>954</v>
      </c>
      <c r="F1139" s="107">
        <v>1</v>
      </c>
    </row>
    <row r="1140" spans="1:6" ht="15.6" x14ac:dyDescent="0.3">
      <c r="A1140" s="84" t="s">
        <v>1133</v>
      </c>
      <c r="B1140" s="62">
        <v>0.44791666666666669</v>
      </c>
      <c r="C1140" s="45" t="s">
        <v>1176</v>
      </c>
      <c r="D1140" s="45" t="s">
        <v>1342</v>
      </c>
      <c r="E1140" s="45" t="s">
        <v>574</v>
      </c>
      <c r="F1140" s="107">
        <v>1</v>
      </c>
    </row>
    <row r="1141" spans="1:6" ht="15.6" x14ac:dyDescent="0.3">
      <c r="A1141" s="84" t="s">
        <v>1133</v>
      </c>
      <c r="B1141" s="62">
        <v>0.44791666666666669</v>
      </c>
      <c r="C1141" s="45" t="s">
        <v>1157</v>
      </c>
      <c r="D1141" s="45" t="s">
        <v>1232</v>
      </c>
      <c r="E1141" s="45" t="s">
        <v>268</v>
      </c>
      <c r="F1141" s="107">
        <v>1</v>
      </c>
    </row>
    <row r="1142" spans="1:6" ht="15.6" x14ac:dyDescent="0.3">
      <c r="A1142" s="84" t="s">
        <v>1133</v>
      </c>
      <c r="B1142" s="62">
        <v>0.44791666666666669</v>
      </c>
      <c r="C1142" s="45" t="s">
        <v>1157</v>
      </c>
      <c r="D1142" s="45" t="s">
        <v>1232</v>
      </c>
      <c r="E1142" s="45" t="s">
        <v>405</v>
      </c>
      <c r="F1142" s="107">
        <v>1</v>
      </c>
    </row>
    <row r="1143" spans="1:6" ht="15.6" x14ac:dyDescent="0.3">
      <c r="A1143" s="84" t="s">
        <v>1133</v>
      </c>
      <c r="B1143" s="62">
        <v>0.44791666666666669</v>
      </c>
      <c r="C1143" s="45" t="s">
        <v>1157</v>
      </c>
      <c r="D1143" s="45" t="s">
        <v>1232</v>
      </c>
      <c r="E1143" s="45" t="s">
        <v>480</v>
      </c>
      <c r="F1143" s="107">
        <v>1</v>
      </c>
    </row>
    <row r="1144" spans="1:6" ht="15.6" x14ac:dyDescent="0.3">
      <c r="A1144" s="84" t="s">
        <v>1133</v>
      </c>
      <c r="B1144" s="62">
        <v>0.44791666666666669</v>
      </c>
      <c r="C1144" s="45" t="s">
        <v>1163</v>
      </c>
      <c r="D1144" s="45" t="s">
        <v>1287</v>
      </c>
      <c r="E1144" s="45" t="s">
        <v>574</v>
      </c>
      <c r="F1144" s="107">
        <v>1</v>
      </c>
    </row>
    <row r="1145" spans="1:6" ht="15.6" x14ac:dyDescent="0.3">
      <c r="A1145" s="84" t="s">
        <v>1133</v>
      </c>
      <c r="B1145" s="62">
        <v>0.44791666666666669</v>
      </c>
      <c r="C1145" s="45" t="s">
        <v>1191</v>
      </c>
      <c r="D1145" s="45" t="s">
        <v>1232</v>
      </c>
      <c r="E1145" s="45" t="s">
        <v>538</v>
      </c>
      <c r="F1145" s="107">
        <v>1</v>
      </c>
    </row>
    <row r="1146" spans="1:6" ht="15.6" x14ac:dyDescent="0.3">
      <c r="A1146" s="84" t="s">
        <v>1133</v>
      </c>
      <c r="B1146" s="62">
        <v>0.44791666666666669</v>
      </c>
      <c r="C1146" s="45" t="s">
        <v>1191</v>
      </c>
      <c r="D1146" s="45" t="s">
        <v>1232</v>
      </c>
      <c r="E1146" s="45" t="s">
        <v>950</v>
      </c>
      <c r="F1146" s="107">
        <v>1</v>
      </c>
    </row>
    <row r="1147" spans="1:6" ht="15.6" x14ac:dyDescent="0.3">
      <c r="A1147" s="84" t="s">
        <v>1133</v>
      </c>
      <c r="B1147" s="62">
        <v>0.44791666666666669</v>
      </c>
      <c r="C1147" s="45" t="s">
        <v>1132</v>
      </c>
      <c r="D1147" s="45" t="s">
        <v>1302</v>
      </c>
      <c r="E1147" s="45" t="s">
        <v>1000</v>
      </c>
      <c r="F1147" s="107">
        <v>1</v>
      </c>
    </row>
    <row r="1148" spans="1:6" ht="15.6" x14ac:dyDescent="0.3">
      <c r="A1148" s="84" t="s">
        <v>1133</v>
      </c>
      <c r="B1148" s="62">
        <v>0.44791666666666669</v>
      </c>
      <c r="C1148" s="45" t="s">
        <v>1195</v>
      </c>
      <c r="D1148" s="45" t="s">
        <v>1302</v>
      </c>
      <c r="E1148" s="45" t="s">
        <v>268</v>
      </c>
      <c r="F1148" s="107">
        <v>1</v>
      </c>
    </row>
    <row r="1149" spans="1:6" ht="15.6" x14ac:dyDescent="0.3">
      <c r="A1149" s="84" t="s">
        <v>1133</v>
      </c>
      <c r="B1149" s="62">
        <v>0.44791666666666669</v>
      </c>
      <c r="C1149" s="45" t="s">
        <v>1195</v>
      </c>
      <c r="D1149" s="45" t="s">
        <v>1302</v>
      </c>
      <c r="E1149" s="45" t="s">
        <v>844</v>
      </c>
      <c r="F1149" s="107">
        <v>1</v>
      </c>
    </row>
    <row r="1150" spans="1:6" ht="15.6" x14ac:dyDescent="0.3">
      <c r="A1150" s="84" t="s">
        <v>1133</v>
      </c>
      <c r="B1150" s="62">
        <v>0.44791666666666669</v>
      </c>
      <c r="C1150" s="45" t="s">
        <v>1159</v>
      </c>
      <c r="D1150" s="45" t="s">
        <v>1287</v>
      </c>
      <c r="E1150" s="45" t="s">
        <v>541</v>
      </c>
      <c r="F1150" s="107">
        <v>1</v>
      </c>
    </row>
    <row r="1151" spans="1:6" ht="15.6" x14ac:dyDescent="0.3">
      <c r="A1151" s="84" t="s">
        <v>1133</v>
      </c>
      <c r="B1151" s="62">
        <v>0.44791666666666669</v>
      </c>
      <c r="C1151" s="45" t="s">
        <v>1200</v>
      </c>
      <c r="D1151" s="45" t="s">
        <v>1232</v>
      </c>
      <c r="E1151" s="45" t="s">
        <v>80</v>
      </c>
      <c r="F1151" s="107">
        <v>1</v>
      </c>
    </row>
    <row r="1152" spans="1:6" ht="15.6" x14ac:dyDescent="0.3">
      <c r="A1152" s="84" t="s">
        <v>1133</v>
      </c>
      <c r="B1152" s="62">
        <v>0.44791666666666669</v>
      </c>
      <c r="C1152" s="45" t="s">
        <v>1180</v>
      </c>
      <c r="D1152" s="45" t="s">
        <v>1342</v>
      </c>
      <c r="E1152" s="45" t="s">
        <v>844</v>
      </c>
      <c r="F1152" s="107">
        <v>1</v>
      </c>
    </row>
    <row r="1153" spans="1:6" ht="15.6" x14ac:dyDescent="0.3">
      <c r="A1153" s="84" t="s">
        <v>1133</v>
      </c>
      <c r="B1153" s="62">
        <v>0.44791666666666669</v>
      </c>
      <c r="C1153" s="45" t="s">
        <v>2211</v>
      </c>
      <c r="D1153" s="45" t="s">
        <v>1302</v>
      </c>
      <c r="E1153" s="45" t="s">
        <v>950</v>
      </c>
      <c r="F1153" s="107">
        <v>1</v>
      </c>
    </row>
    <row r="1154" spans="1:6" ht="15.6" x14ac:dyDescent="0.3">
      <c r="A1154" s="84" t="s">
        <v>1133</v>
      </c>
      <c r="B1154" s="62">
        <v>0.44791666666666669</v>
      </c>
      <c r="C1154" s="45" t="s">
        <v>1214</v>
      </c>
      <c r="D1154" s="45" t="s">
        <v>1332</v>
      </c>
      <c r="E1154" s="45" t="s">
        <v>932</v>
      </c>
      <c r="F1154" s="107">
        <v>1</v>
      </c>
    </row>
    <row r="1155" spans="1:6" ht="15.6" x14ac:dyDescent="0.3">
      <c r="A1155" s="84" t="s">
        <v>1133</v>
      </c>
      <c r="B1155" s="62">
        <v>0.47916666666666669</v>
      </c>
      <c r="C1155" s="45" t="s">
        <v>1208</v>
      </c>
      <c r="D1155" s="45" t="s">
        <v>1332</v>
      </c>
      <c r="E1155" s="45" t="s">
        <v>468</v>
      </c>
      <c r="F1155" s="107">
        <v>1</v>
      </c>
    </row>
    <row r="1156" spans="1:6" ht="15.6" x14ac:dyDescent="0.3">
      <c r="A1156" s="84" t="s">
        <v>1133</v>
      </c>
      <c r="B1156" s="62">
        <v>0.47916666666666669</v>
      </c>
      <c r="C1156" s="45" t="s">
        <v>1138</v>
      </c>
      <c r="D1156" s="45" t="s">
        <v>1287</v>
      </c>
      <c r="E1156" s="45" t="s">
        <v>587</v>
      </c>
      <c r="F1156" s="107">
        <v>1</v>
      </c>
    </row>
    <row r="1157" spans="1:6" ht="15.6" x14ac:dyDescent="0.3">
      <c r="A1157" s="84" t="s">
        <v>1133</v>
      </c>
      <c r="B1157" s="62">
        <v>0.47916666666666669</v>
      </c>
      <c r="C1157" s="45" t="s">
        <v>1138</v>
      </c>
      <c r="D1157" s="45" t="s">
        <v>1287</v>
      </c>
      <c r="E1157" s="45" t="s">
        <v>523</v>
      </c>
      <c r="F1157" s="107">
        <v>1</v>
      </c>
    </row>
    <row r="1158" spans="1:6" ht="15.6" x14ac:dyDescent="0.3">
      <c r="A1158" s="84" t="s">
        <v>1133</v>
      </c>
      <c r="B1158" s="62">
        <v>0.47916666666666669</v>
      </c>
      <c r="C1158" s="45" t="s">
        <v>1127</v>
      </c>
      <c r="D1158" s="45" t="s">
        <v>1287</v>
      </c>
      <c r="E1158" s="45" t="s">
        <v>825</v>
      </c>
      <c r="F1158" s="107">
        <v>1</v>
      </c>
    </row>
    <row r="1159" spans="1:6" ht="15.6" x14ac:dyDescent="0.3">
      <c r="A1159" s="84" t="s">
        <v>1133</v>
      </c>
      <c r="B1159" s="62">
        <v>0.47916666666666669</v>
      </c>
      <c r="C1159" s="45" t="s">
        <v>1176</v>
      </c>
      <c r="D1159" s="45" t="s">
        <v>1342</v>
      </c>
      <c r="E1159" s="45" t="s">
        <v>80</v>
      </c>
      <c r="F1159" s="107">
        <v>1</v>
      </c>
    </row>
    <row r="1160" spans="1:6" ht="15.6" x14ac:dyDescent="0.3">
      <c r="A1160" s="84" t="s">
        <v>1133</v>
      </c>
      <c r="B1160" s="62">
        <v>0.47916666666666669</v>
      </c>
      <c r="C1160" s="45" t="s">
        <v>1176</v>
      </c>
      <c r="D1160" s="45" t="s">
        <v>1342</v>
      </c>
      <c r="E1160" s="45" t="s">
        <v>1000</v>
      </c>
      <c r="F1160" s="107">
        <v>1</v>
      </c>
    </row>
    <row r="1161" spans="1:6" ht="15.6" x14ac:dyDescent="0.3">
      <c r="A1161" s="84" t="s">
        <v>1133</v>
      </c>
      <c r="B1161" s="62">
        <v>0.47916666666666669</v>
      </c>
      <c r="C1161" s="45" t="s">
        <v>1157</v>
      </c>
      <c r="D1161" s="45" t="s">
        <v>1232</v>
      </c>
      <c r="E1161" s="45" t="s">
        <v>365</v>
      </c>
      <c r="F1161" s="107">
        <v>1</v>
      </c>
    </row>
    <row r="1162" spans="1:6" ht="15.6" x14ac:dyDescent="0.3">
      <c r="A1162" s="84" t="s">
        <v>1133</v>
      </c>
      <c r="B1162" s="62">
        <v>0.47916666666666669</v>
      </c>
      <c r="C1162" s="45" t="s">
        <v>1157</v>
      </c>
      <c r="D1162" s="45" t="s">
        <v>1232</v>
      </c>
      <c r="E1162" s="45" t="s">
        <v>574</v>
      </c>
      <c r="F1162" s="107">
        <v>1</v>
      </c>
    </row>
    <row r="1163" spans="1:6" ht="15.6" x14ac:dyDescent="0.3">
      <c r="A1163" s="84" t="s">
        <v>1133</v>
      </c>
      <c r="B1163" s="62">
        <v>0.47916666666666669</v>
      </c>
      <c r="C1163" s="45" t="s">
        <v>1163</v>
      </c>
      <c r="D1163" s="45" t="s">
        <v>1287</v>
      </c>
      <c r="E1163" s="45" t="s">
        <v>812</v>
      </c>
      <c r="F1163" s="107">
        <v>1</v>
      </c>
    </row>
    <row r="1164" spans="1:6" ht="15.6" x14ac:dyDescent="0.3">
      <c r="A1164" s="84" t="s">
        <v>1133</v>
      </c>
      <c r="B1164" s="62">
        <v>0.47916666666666669</v>
      </c>
      <c r="C1164" s="45" t="s">
        <v>1191</v>
      </c>
      <c r="D1164" s="45" t="s">
        <v>1232</v>
      </c>
      <c r="E1164" s="45" t="s">
        <v>954</v>
      </c>
      <c r="F1164" s="107">
        <v>1</v>
      </c>
    </row>
    <row r="1165" spans="1:6" ht="15.6" x14ac:dyDescent="0.3">
      <c r="A1165" s="84" t="s">
        <v>1133</v>
      </c>
      <c r="B1165" s="62">
        <v>0.47916666666666669</v>
      </c>
      <c r="C1165" s="45" t="s">
        <v>1132</v>
      </c>
      <c r="D1165" s="45" t="s">
        <v>1302</v>
      </c>
      <c r="E1165" s="45" t="s">
        <v>707</v>
      </c>
      <c r="F1165" s="107">
        <v>1</v>
      </c>
    </row>
    <row r="1166" spans="1:6" ht="15.6" x14ac:dyDescent="0.3">
      <c r="A1166" s="84" t="s">
        <v>1133</v>
      </c>
      <c r="B1166" s="62">
        <v>0.47916666666666669</v>
      </c>
      <c r="C1166" s="45" t="s">
        <v>1207</v>
      </c>
      <c r="D1166" s="45" t="s">
        <v>1342</v>
      </c>
      <c r="E1166" s="45" t="s">
        <v>538</v>
      </c>
      <c r="F1166" s="107">
        <v>1</v>
      </c>
    </row>
    <row r="1167" spans="1:6" ht="15.6" x14ac:dyDescent="0.3">
      <c r="A1167" s="84" t="s">
        <v>1133</v>
      </c>
      <c r="B1167" s="62">
        <v>0.47916666666666669</v>
      </c>
      <c r="C1167" s="45" t="s">
        <v>1195</v>
      </c>
      <c r="D1167" s="45" t="s">
        <v>1302</v>
      </c>
      <c r="E1167" s="45" t="s">
        <v>80</v>
      </c>
      <c r="F1167" s="107">
        <v>1</v>
      </c>
    </row>
    <row r="1168" spans="1:6" ht="15.6" x14ac:dyDescent="0.3">
      <c r="A1168" s="84" t="s">
        <v>1133</v>
      </c>
      <c r="B1168" s="62">
        <v>0.47916666666666669</v>
      </c>
      <c r="C1168" s="45" t="s">
        <v>1195</v>
      </c>
      <c r="D1168" s="45" t="s">
        <v>1302</v>
      </c>
      <c r="E1168" s="45" t="s">
        <v>468</v>
      </c>
      <c r="F1168" s="107">
        <v>1</v>
      </c>
    </row>
    <row r="1169" spans="1:6" ht="15.6" x14ac:dyDescent="0.3">
      <c r="A1169" s="84" t="s">
        <v>1133</v>
      </c>
      <c r="B1169" s="62">
        <v>0.47916666666666669</v>
      </c>
      <c r="C1169" s="45" t="s">
        <v>1159</v>
      </c>
      <c r="D1169" s="45" t="s">
        <v>1287</v>
      </c>
      <c r="E1169" s="45" t="s">
        <v>80</v>
      </c>
      <c r="F1169" s="107">
        <v>1</v>
      </c>
    </row>
    <row r="1170" spans="1:6" ht="15.6" x14ac:dyDescent="0.3">
      <c r="A1170" s="84" t="s">
        <v>1133</v>
      </c>
      <c r="B1170" s="62">
        <v>0.47916666666666669</v>
      </c>
      <c r="C1170" s="45" t="s">
        <v>1200</v>
      </c>
      <c r="D1170" s="45" t="s">
        <v>1232</v>
      </c>
      <c r="E1170" s="45" t="s">
        <v>297</v>
      </c>
      <c r="F1170" s="107">
        <v>1</v>
      </c>
    </row>
    <row r="1171" spans="1:6" ht="15.6" x14ac:dyDescent="0.3">
      <c r="A1171" s="84" t="s">
        <v>1133</v>
      </c>
      <c r="B1171" s="62">
        <v>0.47916666666666669</v>
      </c>
      <c r="C1171" s="45" t="s">
        <v>1200</v>
      </c>
      <c r="D1171" s="45" t="s">
        <v>1232</v>
      </c>
      <c r="E1171" s="45" t="s">
        <v>1220</v>
      </c>
      <c r="F1171" s="107">
        <v>1</v>
      </c>
    </row>
    <row r="1172" spans="1:6" ht="15.6" x14ac:dyDescent="0.3">
      <c r="A1172" s="84" t="s">
        <v>1133</v>
      </c>
      <c r="B1172" s="62">
        <v>0.47916666666666669</v>
      </c>
      <c r="C1172" s="45" t="s">
        <v>1180</v>
      </c>
      <c r="D1172" s="45" t="s">
        <v>1342</v>
      </c>
      <c r="E1172" s="45" t="s">
        <v>950</v>
      </c>
      <c r="F1172" s="107">
        <v>1</v>
      </c>
    </row>
    <row r="1173" spans="1:6" ht="15.6" x14ac:dyDescent="0.3">
      <c r="A1173" s="84" t="s">
        <v>1133</v>
      </c>
      <c r="B1173" s="62">
        <v>0.47916666666666669</v>
      </c>
      <c r="C1173" s="45" t="s">
        <v>2211</v>
      </c>
      <c r="D1173" s="45" t="s">
        <v>1302</v>
      </c>
      <c r="E1173" s="45" t="s">
        <v>954</v>
      </c>
      <c r="F1173" s="107">
        <v>1</v>
      </c>
    </row>
    <row r="1174" spans="1:6" ht="15.6" x14ac:dyDescent="0.3">
      <c r="A1174" s="84" t="s">
        <v>1133</v>
      </c>
      <c r="B1174" s="62">
        <v>0.47916666666666669</v>
      </c>
      <c r="C1174" s="45" t="s">
        <v>1214</v>
      </c>
      <c r="D1174" s="45" t="s">
        <v>1332</v>
      </c>
      <c r="E1174" s="45" t="s">
        <v>137</v>
      </c>
      <c r="F1174" s="107">
        <v>1</v>
      </c>
    </row>
    <row r="1175" spans="1:6" ht="15.6" x14ac:dyDescent="0.3">
      <c r="A1175" s="84" t="s">
        <v>1133</v>
      </c>
      <c r="B1175" s="62">
        <v>0.47916666666666669</v>
      </c>
      <c r="C1175" s="45" t="s">
        <v>1214</v>
      </c>
      <c r="D1175" s="45" t="s">
        <v>1332</v>
      </c>
      <c r="E1175" s="45" t="s">
        <v>980</v>
      </c>
      <c r="F1175" s="107">
        <v>1</v>
      </c>
    </row>
    <row r="1176" spans="1:6" ht="15.6" x14ac:dyDescent="0.3">
      <c r="A1176" s="84" t="s">
        <v>1133</v>
      </c>
      <c r="B1176" s="62">
        <v>0.51041666666666663</v>
      </c>
      <c r="C1176" s="45" t="s">
        <v>1208</v>
      </c>
      <c r="D1176" s="45" t="s">
        <v>1332</v>
      </c>
      <c r="E1176" s="45" t="s">
        <v>1220</v>
      </c>
      <c r="F1176" s="107">
        <v>1</v>
      </c>
    </row>
    <row r="1177" spans="1:6" ht="15.6" x14ac:dyDescent="0.3">
      <c r="A1177" s="84" t="s">
        <v>1133</v>
      </c>
      <c r="B1177" s="62">
        <v>0.51041666666666663</v>
      </c>
      <c r="C1177" s="45" t="s">
        <v>1157</v>
      </c>
      <c r="D1177" s="45" t="s">
        <v>1232</v>
      </c>
      <c r="E1177" s="45" t="s">
        <v>523</v>
      </c>
      <c r="F1177" s="107">
        <v>1</v>
      </c>
    </row>
    <row r="1178" spans="1:6" ht="15.6" x14ac:dyDescent="0.3">
      <c r="A1178" s="84" t="s">
        <v>1133</v>
      </c>
      <c r="B1178" s="62">
        <v>0.51041666666666663</v>
      </c>
      <c r="C1178" s="45" t="s">
        <v>1132</v>
      </c>
      <c r="D1178" s="45" t="s">
        <v>1302</v>
      </c>
      <c r="E1178" s="45" t="s">
        <v>137</v>
      </c>
      <c r="F1178" s="107">
        <v>1</v>
      </c>
    </row>
    <row r="1179" spans="1:6" ht="15.6" x14ac:dyDescent="0.3">
      <c r="A1179" s="84" t="s">
        <v>1133</v>
      </c>
      <c r="B1179" s="62">
        <v>0.51041666666666663</v>
      </c>
      <c r="C1179" s="45" t="s">
        <v>1207</v>
      </c>
      <c r="D1179" s="45" t="s">
        <v>1342</v>
      </c>
      <c r="E1179" s="45" t="s">
        <v>365</v>
      </c>
      <c r="F1179" s="107">
        <v>1</v>
      </c>
    </row>
    <row r="1180" spans="1:6" ht="15.6" x14ac:dyDescent="0.3">
      <c r="A1180" s="84" t="s">
        <v>1133</v>
      </c>
      <c r="B1180" s="62">
        <v>0.51041666666666663</v>
      </c>
      <c r="C1180" s="45" t="s">
        <v>1195</v>
      </c>
      <c r="D1180" s="45" t="s">
        <v>1302</v>
      </c>
      <c r="E1180" s="45" t="s">
        <v>297</v>
      </c>
      <c r="F1180" s="107">
        <v>1</v>
      </c>
    </row>
    <row r="1181" spans="1:6" ht="15.6" x14ac:dyDescent="0.3">
      <c r="A1181" s="84" t="s">
        <v>1133</v>
      </c>
      <c r="B1181" s="62">
        <v>0.51041666666666663</v>
      </c>
      <c r="C1181" s="45" t="s">
        <v>1195</v>
      </c>
      <c r="D1181" s="45" t="s">
        <v>1302</v>
      </c>
      <c r="E1181" s="45" t="s">
        <v>812</v>
      </c>
      <c r="F1181" s="107">
        <v>1</v>
      </c>
    </row>
    <row r="1182" spans="1:6" ht="15.6" x14ac:dyDescent="0.3">
      <c r="A1182" s="84" t="s">
        <v>1133</v>
      </c>
      <c r="B1182" s="62">
        <v>0.51041666666666663</v>
      </c>
      <c r="C1182" s="45" t="s">
        <v>1200</v>
      </c>
      <c r="D1182" s="45" t="s">
        <v>1232</v>
      </c>
      <c r="E1182" s="45" t="s">
        <v>812</v>
      </c>
      <c r="F1182" s="107">
        <v>1</v>
      </c>
    </row>
    <row r="1183" spans="1:6" ht="15.6" x14ac:dyDescent="0.3">
      <c r="A1183" s="84" t="s">
        <v>1133</v>
      </c>
      <c r="B1183" s="62">
        <v>0.51041666666666663</v>
      </c>
      <c r="C1183" s="45" t="s">
        <v>2211</v>
      </c>
      <c r="D1183" s="45" t="s">
        <v>1302</v>
      </c>
      <c r="E1183" s="45" t="s">
        <v>980</v>
      </c>
      <c r="F1183" s="107">
        <v>1</v>
      </c>
    </row>
    <row r="1184" spans="1:6" ht="15.6" x14ac:dyDescent="0.3">
      <c r="A1184" s="84" t="s">
        <v>1133</v>
      </c>
      <c r="B1184" s="62">
        <v>0.51041666666666663</v>
      </c>
      <c r="C1184" s="45" t="s">
        <v>1193</v>
      </c>
      <c r="D1184" s="45" t="s">
        <v>1287</v>
      </c>
      <c r="E1184" s="45" t="s">
        <v>297</v>
      </c>
      <c r="F1184" s="107">
        <v>1</v>
      </c>
    </row>
    <row r="1185" spans="1:6" ht="15.6" x14ac:dyDescent="0.3">
      <c r="A1185" s="84" t="s">
        <v>1133</v>
      </c>
      <c r="B1185" s="62">
        <v>0.51041666666666663</v>
      </c>
      <c r="C1185" s="45" t="s">
        <v>1214</v>
      </c>
      <c r="D1185" s="45" t="s">
        <v>1332</v>
      </c>
      <c r="E1185" s="45" t="s">
        <v>964</v>
      </c>
      <c r="F1185" s="107">
        <v>1</v>
      </c>
    </row>
    <row r="1186" spans="1:6" ht="15.6" x14ac:dyDescent="0.3">
      <c r="A1186" s="84" t="s">
        <v>1133</v>
      </c>
      <c r="B1186" s="62">
        <v>0.54166666666666663</v>
      </c>
      <c r="C1186" s="45" t="s">
        <v>2211</v>
      </c>
      <c r="D1186" s="45" t="s">
        <v>1302</v>
      </c>
      <c r="E1186" s="45" t="s">
        <v>964</v>
      </c>
      <c r="F1186" s="107">
        <v>1</v>
      </c>
    </row>
    <row r="1187" spans="1:6" ht="15.6" x14ac:dyDescent="0.3">
      <c r="A1187" s="84" t="s">
        <v>1133</v>
      </c>
      <c r="B1187" s="62">
        <v>0.54166666666666663</v>
      </c>
      <c r="C1187" s="45" t="s">
        <v>1214</v>
      </c>
      <c r="D1187" s="45" t="s">
        <v>1332</v>
      </c>
      <c r="E1187" s="45" t="s">
        <v>991</v>
      </c>
      <c r="F1187" s="107">
        <v>1</v>
      </c>
    </row>
    <row r="1188" spans="1:6" ht="15.6" x14ac:dyDescent="0.3">
      <c r="A1188" s="84" t="s">
        <v>1133</v>
      </c>
      <c r="B1188" s="62">
        <v>0.58333333333333337</v>
      </c>
      <c r="C1188" s="45" t="s">
        <v>1122</v>
      </c>
      <c r="D1188" s="45" t="s">
        <v>1287</v>
      </c>
      <c r="E1188" s="45" t="s">
        <v>319</v>
      </c>
      <c r="F1188" s="107">
        <v>1</v>
      </c>
    </row>
    <row r="1189" spans="1:6" ht="15.6" x14ac:dyDescent="0.3">
      <c r="A1189" s="84" t="s">
        <v>1133</v>
      </c>
      <c r="B1189" s="62">
        <v>0.58333333333333337</v>
      </c>
      <c r="C1189" s="45" t="s">
        <v>1122</v>
      </c>
      <c r="D1189" s="45" t="s">
        <v>1287</v>
      </c>
      <c r="E1189" s="45" t="s">
        <v>209</v>
      </c>
      <c r="F1189" s="107">
        <v>1</v>
      </c>
    </row>
    <row r="1190" spans="1:6" ht="15.6" x14ac:dyDescent="0.3">
      <c r="A1190" s="84" t="s">
        <v>1133</v>
      </c>
      <c r="B1190" s="62">
        <v>0.58333333333333337</v>
      </c>
      <c r="C1190" s="45" t="s">
        <v>1168</v>
      </c>
      <c r="D1190" s="45" t="s">
        <v>1232</v>
      </c>
      <c r="E1190" s="45" t="s">
        <v>235</v>
      </c>
      <c r="F1190" s="107">
        <v>1</v>
      </c>
    </row>
    <row r="1191" spans="1:6" ht="15.6" x14ac:dyDescent="0.3">
      <c r="A1191" s="84" t="s">
        <v>1133</v>
      </c>
      <c r="B1191" s="62">
        <v>0.58333333333333337</v>
      </c>
      <c r="C1191" s="45" t="s">
        <v>1117</v>
      </c>
      <c r="D1191" s="45" t="s">
        <v>1302</v>
      </c>
      <c r="E1191" s="45" t="s">
        <v>235</v>
      </c>
      <c r="F1191" s="107">
        <v>1</v>
      </c>
    </row>
    <row r="1192" spans="1:6" ht="15.6" x14ac:dyDescent="0.3">
      <c r="A1192" s="84" t="s">
        <v>1133</v>
      </c>
      <c r="B1192" s="62">
        <v>0.58333333333333337</v>
      </c>
      <c r="C1192" s="45" t="s">
        <v>1125</v>
      </c>
      <c r="D1192" s="45" t="s">
        <v>1287</v>
      </c>
      <c r="E1192" s="45" t="s">
        <v>237</v>
      </c>
      <c r="F1192" s="107">
        <v>1</v>
      </c>
    </row>
    <row r="1193" spans="1:6" ht="15.6" x14ac:dyDescent="0.3">
      <c r="A1193" s="84" t="s">
        <v>1133</v>
      </c>
      <c r="B1193" s="62">
        <v>0.58333333333333337</v>
      </c>
      <c r="C1193" s="45" t="s">
        <v>1195</v>
      </c>
      <c r="D1193" s="45" t="s">
        <v>1302</v>
      </c>
      <c r="E1193" s="45" t="s">
        <v>188</v>
      </c>
      <c r="F1193" s="107">
        <v>1</v>
      </c>
    </row>
    <row r="1194" spans="1:6" ht="15.6" x14ac:dyDescent="0.3">
      <c r="A1194" s="84" t="s">
        <v>1133</v>
      </c>
      <c r="B1194" s="62">
        <v>0.58333333333333337</v>
      </c>
      <c r="C1194" s="45" t="s">
        <v>1150</v>
      </c>
      <c r="D1194" s="45" t="s">
        <v>1302</v>
      </c>
      <c r="E1194" s="45" t="s">
        <v>408</v>
      </c>
      <c r="F1194" s="107">
        <v>1</v>
      </c>
    </row>
    <row r="1195" spans="1:6" ht="15.6" x14ac:dyDescent="0.3">
      <c r="A1195" s="84" t="s">
        <v>1133</v>
      </c>
      <c r="B1195" s="62">
        <v>0.58333333333333337</v>
      </c>
      <c r="C1195" s="45" t="s">
        <v>1178</v>
      </c>
      <c r="D1195" s="45" t="s">
        <v>1332</v>
      </c>
      <c r="E1195" s="45" t="s">
        <v>188</v>
      </c>
      <c r="F1195" s="107">
        <v>1</v>
      </c>
    </row>
    <row r="1196" spans="1:6" ht="15.6" x14ac:dyDescent="0.3">
      <c r="A1196" s="84" t="s">
        <v>1133</v>
      </c>
      <c r="B1196" s="62">
        <v>0.58333333333333337</v>
      </c>
      <c r="C1196" s="45" t="s">
        <v>1196</v>
      </c>
      <c r="D1196" s="45" t="s">
        <v>1342</v>
      </c>
      <c r="E1196" s="45" t="s">
        <v>225</v>
      </c>
      <c r="F1196" s="107">
        <v>1</v>
      </c>
    </row>
    <row r="1197" spans="1:6" ht="15.6" x14ac:dyDescent="0.3">
      <c r="A1197" s="84" t="s">
        <v>1133</v>
      </c>
      <c r="B1197" s="62">
        <v>0.58333333333333337</v>
      </c>
      <c r="C1197" s="45" t="s">
        <v>1173</v>
      </c>
      <c r="D1197" s="45" t="s">
        <v>1287</v>
      </c>
      <c r="E1197" s="45" t="s">
        <v>170</v>
      </c>
      <c r="F1197" s="107">
        <v>1</v>
      </c>
    </row>
    <row r="1198" spans="1:6" ht="15.6" x14ac:dyDescent="0.3">
      <c r="A1198" s="84" t="s">
        <v>1133</v>
      </c>
      <c r="B1198" s="62">
        <v>0.61458333333333337</v>
      </c>
      <c r="C1198" s="45" t="s">
        <v>1165</v>
      </c>
      <c r="D1198" s="45" t="s">
        <v>1342</v>
      </c>
      <c r="E1198" s="45" t="s">
        <v>237</v>
      </c>
      <c r="F1198" s="107">
        <v>1</v>
      </c>
    </row>
    <row r="1199" spans="1:6" ht="15.6" x14ac:dyDescent="0.3">
      <c r="A1199" s="84" t="s">
        <v>1133</v>
      </c>
      <c r="B1199" s="62">
        <v>0.61458333333333337</v>
      </c>
      <c r="C1199" s="45" t="s">
        <v>1165</v>
      </c>
      <c r="D1199" s="45" t="s">
        <v>1342</v>
      </c>
      <c r="E1199" s="45" t="s">
        <v>206</v>
      </c>
      <c r="F1199" s="107">
        <v>1</v>
      </c>
    </row>
    <row r="1200" spans="1:6" ht="15.6" x14ac:dyDescent="0.3">
      <c r="A1200" s="84" t="s">
        <v>1133</v>
      </c>
      <c r="B1200" s="62">
        <v>0.61458333333333337</v>
      </c>
      <c r="C1200" s="45" t="s">
        <v>1168</v>
      </c>
      <c r="D1200" s="45" t="s">
        <v>1232</v>
      </c>
      <c r="E1200" s="45" t="s">
        <v>188</v>
      </c>
      <c r="F1200" s="107">
        <v>1</v>
      </c>
    </row>
    <row r="1201" spans="1:6" ht="15.6" x14ac:dyDescent="0.3">
      <c r="A1201" s="84" t="s">
        <v>1133</v>
      </c>
      <c r="B1201" s="62">
        <v>0.61458333333333337</v>
      </c>
      <c r="C1201" s="45" t="s">
        <v>1117</v>
      </c>
      <c r="D1201" s="45" t="s">
        <v>1302</v>
      </c>
      <c r="E1201" s="45" t="s">
        <v>568</v>
      </c>
      <c r="F1201" s="107">
        <v>1</v>
      </c>
    </row>
    <row r="1202" spans="1:6" ht="15.6" x14ac:dyDescent="0.3">
      <c r="A1202" s="84" t="s">
        <v>1133</v>
      </c>
      <c r="B1202" s="62">
        <v>0.61458333333333337</v>
      </c>
      <c r="C1202" s="45" t="s">
        <v>1125</v>
      </c>
      <c r="D1202" s="45" t="s">
        <v>1287</v>
      </c>
      <c r="E1202" s="45" t="s">
        <v>225</v>
      </c>
      <c r="F1202" s="107">
        <v>1</v>
      </c>
    </row>
    <row r="1203" spans="1:6" ht="15.6" x14ac:dyDescent="0.3">
      <c r="A1203" s="84" t="s">
        <v>1133</v>
      </c>
      <c r="B1203" s="62">
        <v>0.61458333333333337</v>
      </c>
      <c r="C1203" s="45" t="s">
        <v>1125</v>
      </c>
      <c r="D1203" s="45" t="s">
        <v>1287</v>
      </c>
      <c r="E1203" s="45" t="s">
        <v>235</v>
      </c>
      <c r="F1203" s="107">
        <v>1</v>
      </c>
    </row>
    <row r="1204" spans="1:6" ht="15.6" x14ac:dyDescent="0.3">
      <c r="A1204" s="84" t="s">
        <v>1133</v>
      </c>
      <c r="B1204" s="62">
        <v>0.61458333333333337</v>
      </c>
      <c r="C1204" s="45" t="s">
        <v>1191</v>
      </c>
      <c r="D1204" s="45" t="s">
        <v>1232</v>
      </c>
      <c r="E1204" s="45" t="s">
        <v>209</v>
      </c>
      <c r="F1204" s="107">
        <v>1</v>
      </c>
    </row>
    <row r="1205" spans="1:6" ht="15.6" x14ac:dyDescent="0.3">
      <c r="A1205" s="84" t="s">
        <v>1133</v>
      </c>
      <c r="B1205" s="62">
        <v>0.61458333333333337</v>
      </c>
      <c r="C1205" s="45" t="s">
        <v>1150</v>
      </c>
      <c r="D1205" s="45" t="s">
        <v>1302</v>
      </c>
      <c r="E1205" s="45" t="s">
        <v>319</v>
      </c>
      <c r="F1205" s="107">
        <v>1</v>
      </c>
    </row>
    <row r="1206" spans="1:6" ht="15.6" x14ac:dyDescent="0.3">
      <c r="A1206" s="84" t="s">
        <v>1133</v>
      </c>
      <c r="B1206" s="62">
        <v>0.61458333333333337</v>
      </c>
      <c r="C1206" s="45" t="s">
        <v>1178</v>
      </c>
      <c r="D1206" s="45" t="s">
        <v>1332</v>
      </c>
      <c r="E1206" s="45" t="s">
        <v>170</v>
      </c>
      <c r="F1206" s="107">
        <v>1</v>
      </c>
    </row>
    <row r="1207" spans="1:6" ht="15.6" x14ac:dyDescent="0.3">
      <c r="A1207" s="84" t="s">
        <v>1133</v>
      </c>
      <c r="B1207" s="62">
        <v>0.61458333333333337</v>
      </c>
      <c r="C1207" s="45" t="s">
        <v>1196</v>
      </c>
      <c r="D1207" s="45" t="s">
        <v>1342</v>
      </c>
      <c r="E1207" s="45" t="s">
        <v>408</v>
      </c>
      <c r="F1207" s="107">
        <v>1</v>
      </c>
    </row>
    <row r="1208" spans="1:6" ht="15.6" x14ac:dyDescent="0.3">
      <c r="A1208" s="84" t="s">
        <v>1133</v>
      </c>
      <c r="B1208" s="62">
        <v>0.64583333333333337</v>
      </c>
      <c r="C1208" s="45" t="s">
        <v>1183</v>
      </c>
      <c r="D1208" s="45" t="s">
        <v>1232</v>
      </c>
      <c r="E1208" s="45" t="s">
        <v>535</v>
      </c>
      <c r="F1208" s="107">
        <v>1</v>
      </c>
    </row>
    <row r="1209" spans="1:6" ht="15.6" x14ac:dyDescent="0.3">
      <c r="A1209" s="84" t="s">
        <v>1133</v>
      </c>
      <c r="B1209" s="62">
        <v>0.64583333333333337</v>
      </c>
      <c r="C1209" s="45" t="s">
        <v>1122</v>
      </c>
      <c r="D1209" s="45" t="s">
        <v>1287</v>
      </c>
      <c r="E1209" s="45" t="s">
        <v>122</v>
      </c>
      <c r="F1209" s="107">
        <v>1</v>
      </c>
    </row>
    <row r="1210" spans="1:6" ht="15.6" x14ac:dyDescent="0.3">
      <c r="A1210" s="84" t="s">
        <v>1133</v>
      </c>
      <c r="B1210" s="62">
        <v>0.64583333333333337</v>
      </c>
      <c r="C1210" s="45" t="s">
        <v>1168</v>
      </c>
      <c r="D1210" s="45" t="s">
        <v>1232</v>
      </c>
      <c r="E1210" s="45" t="s">
        <v>237</v>
      </c>
      <c r="F1210" s="107">
        <v>1</v>
      </c>
    </row>
    <row r="1211" spans="1:6" ht="15.6" x14ac:dyDescent="0.3">
      <c r="A1211" s="84" t="s">
        <v>1133</v>
      </c>
      <c r="B1211" s="62">
        <v>0.64583333333333337</v>
      </c>
      <c r="C1211" s="45" t="s">
        <v>1117</v>
      </c>
      <c r="D1211" s="45" t="s">
        <v>1302</v>
      </c>
      <c r="E1211" s="45" t="s">
        <v>422</v>
      </c>
      <c r="F1211" s="107">
        <v>1</v>
      </c>
    </row>
    <row r="1212" spans="1:6" ht="15.6" x14ac:dyDescent="0.3">
      <c r="A1212" s="84" t="s">
        <v>1133</v>
      </c>
      <c r="B1212" s="62">
        <v>0.64583333333333337</v>
      </c>
      <c r="C1212" s="45" t="s">
        <v>1191</v>
      </c>
      <c r="D1212" s="45" t="s">
        <v>1232</v>
      </c>
      <c r="E1212" s="45" t="s">
        <v>225</v>
      </c>
      <c r="F1212" s="107">
        <v>1</v>
      </c>
    </row>
    <row r="1213" spans="1:6" ht="15.6" x14ac:dyDescent="0.3">
      <c r="A1213" s="84" t="s">
        <v>1133</v>
      </c>
      <c r="B1213" s="62">
        <v>0.64583333333333337</v>
      </c>
      <c r="C1213" s="45" t="s">
        <v>1191</v>
      </c>
      <c r="D1213" s="45" t="s">
        <v>1232</v>
      </c>
      <c r="E1213" s="45" t="s">
        <v>206</v>
      </c>
      <c r="F1213" s="107">
        <v>1</v>
      </c>
    </row>
    <row r="1214" spans="1:6" ht="15.6" x14ac:dyDescent="0.3">
      <c r="A1214" s="84" t="s">
        <v>1133</v>
      </c>
      <c r="B1214" s="62">
        <v>0.64583333333333337</v>
      </c>
      <c r="C1214" s="45" t="s">
        <v>1195</v>
      </c>
      <c r="D1214" s="45" t="s">
        <v>1302</v>
      </c>
      <c r="E1214" s="45" t="s">
        <v>209</v>
      </c>
      <c r="F1214" s="107">
        <v>1</v>
      </c>
    </row>
    <row r="1215" spans="1:6" ht="15.6" x14ac:dyDescent="0.3">
      <c r="A1215" s="84" t="s">
        <v>1133</v>
      </c>
      <c r="B1215" s="62">
        <v>0.64583333333333337</v>
      </c>
      <c r="C1215" s="45" t="s">
        <v>1150</v>
      </c>
      <c r="D1215" s="45" t="s">
        <v>1302</v>
      </c>
      <c r="E1215" s="45" t="s">
        <v>982</v>
      </c>
      <c r="F1215" s="107">
        <v>1</v>
      </c>
    </row>
    <row r="1216" spans="1:6" ht="15.6" x14ac:dyDescent="0.3">
      <c r="A1216" s="84" t="s">
        <v>1133</v>
      </c>
      <c r="B1216" s="62">
        <v>0.64583333333333337</v>
      </c>
      <c r="C1216" s="45" t="s">
        <v>1173</v>
      </c>
      <c r="D1216" s="45" t="s">
        <v>1287</v>
      </c>
      <c r="E1216" s="45" t="s">
        <v>568</v>
      </c>
      <c r="F1216" s="107">
        <v>1</v>
      </c>
    </row>
    <row r="1217" spans="1:6" ht="15.6" x14ac:dyDescent="0.3">
      <c r="A1217" s="84" t="s">
        <v>1133</v>
      </c>
      <c r="B1217" s="62">
        <v>0.67708333333333337</v>
      </c>
      <c r="C1217" s="45" t="s">
        <v>1183</v>
      </c>
      <c r="D1217" s="45" t="s">
        <v>1232</v>
      </c>
      <c r="E1217" s="45" t="s">
        <v>422</v>
      </c>
      <c r="F1217" s="107">
        <v>1</v>
      </c>
    </row>
    <row r="1218" spans="1:6" ht="15.6" x14ac:dyDescent="0.3">
      <c r="A1218" s="84" t="s">
        <v>1133</v>
      </c>
      <c r="B1218" s="62">
        <v>0.67708333333333337</v>
      </c>
      <c r="C1218" s="45" t="s">
        <v>1122</v>
      </c>
      <c r="D1218" s="45" t="s">
        <v>1287</v>
      </c>
      <c r="E1218" s="45" t="s">
        <v>438</v>
      </c>
      <c r="F1218" s="107">
        <v>1</v>
      </c>
    </row>
    <row r="1219" spans="1:6" ht="15.6" x14ac:dyDescent="0.3">
      <c r="A1219" s="84" t="s">
        <v>1133</v>
      </c>
      <c r="B1219" s="62">
        <v>0.67708333333333337</v>
      </c>
      <c r="C1219" s="45" t="s">
        <v>1165</v>
      </c>
      <c r="D1219" s="45" t="s">
        <v>1342</v>
      </c>
      <c r="E1219" s="45" t="s">
        <v>568</v>
      </c>
      <c r="F1219" s="107">
        <v>1</v>
      </c>
    </row>
    <row r="1220" spans="1:6" ht="15.6" x14ac:dyDescent="0.3">
      <c r="A1220" s="84" t="s">
        <v>1133</v>
      </c>
      <c r="B1220" s="62">
        <v>0.67708333333333337</v>
      </c>
      <c r="C1220" s="45" t="s">
        <v>1165</v>
      </c>
      <c r="D1220" s="45" t="s">
        <v>1342</v>
      </c>
      <c r="E1220" s="45" t="s">
        <v>1006</v>
      </c>
      <c r="F1220" s="107">
        <v>1</v>
      </c>
    </row>
    <row r="1221" spans="1:6" ht="15.6" x14ac:dyDescent="0.3">
      <c r="A1221" s="84" t="s">
        <v>1133</v>
      </c>
      <c r="B1221" s="62">
        <v>0.67708333333333337</v>
      </c>
      <c r="C1221" s="45" t="s">
        <v>1168</v>
      </c>
      <c r="D1221" s="45" t="s">
        <v>1232</v>
      </c>
      <c r="E1221" s="45" t="s">
        <v>1008</v>
      </c>
      <c r="F1221" s="107">
        <v>1</v>
      </c>
    </row>
    <row r="1222" spans="1:6" ht="15.6" x14ac:dyDescent="0.3">
      <c r="A1222" s="84" t="s">
        <v>1133</v>
      </c>
      <c r="B1222" s="62">
        <v>0.67708333333333337</v>
      </c>
      <c r="C1222" s="45" t="s">
        <v>1117</v>
      </c>
      <c r="D1222" s="45" t="s">
        <v>1302</v>
      </c>
      <c r="E1222" s="45" t="s">
        <v>237</v>
      </c>
      <c r="F1222" s="107">
        <v>1</v>
      </c>
    </row>
    <row r="1223" spans="1:6" ht="15.6" x14ac:dyDescent="0.3">
      <c r="A1223" s="84" t="s">
        <v>1133</v>
      </c>
      <c r="B1223" s="62">
        <v>0.67708333333333337</v>
      </c>
      <c r="C1223" s="45" t="s">
        <v>1125</v>
      </c>
      <c r="D1223" s="45" t="s">
        <v>1287</v>
      </c>
      <c r="E1223" s="45" t="s">
        <v>982</v>
      </c>
      <c r="F1223" s="107">
        <v>1</v>
      </c>
    </row>
    <row r="1224" spans="1:6" ht="15.6" x14ac:dyDescent="0.3">
      <c r="A1224" s="84" t="s">
        <v>1133</v>
      </c>
      <c r="B1224" s="62">
        <v>0.67708333333333337</v>
      </c>
      <c r="C1224" s="45" t="s">
        <v>1195</v>
      </c>
      <c r="D1224" s="45" t="s">
        <v>1302</v>
      </c>
      <c r="E1224" s="45" t="s">
        <v>122</v>
      </c>
      <c r="F1224" s="107">
        <v>1</v>
      </c>
    </row>
    <row r="1225" spans="1:6" ht="15.6" x14ac:dyDescent="0.3">
      <c r="A1225" s="84" t="s">
        <v>1133</v>
      </c>
      <c r="B1225" s="62">
        <v>0.67708333333333337</v>
      </c>
      <c r="C1225" s="45" t="s">
        <v>1222</v>
      </c>
      <c r="D1225" s="45" t="s">
        <v>1332</v>
      </c>
      <c r="E1225" s="45" t="s">
        <v>303</v>
      </c>
      <c r="F1225" s="107">
        <v>1</v>
      </c>
    </row>
    <row r="1226" spans="1:6" ht="15.6" x14ac:dyDescent="0.3">
      <c r="A1226" s="84" t="s">
        <v>1133</v>
      </c>
      <c r="B1226" s="62">
        <v>0.67708333333333337</v>
      </c>
      <c r="C1226" s="45" t="s">
        <v>1189</v>
      </c>
      <c r="D1226" s="45" t="s">
        <v>1842</v>
      </c>
      <c r="E1226" s="45" t="s">
        <v>535</v>
      </c>
      <c r="F1226" s="107">
        <v>1</v>
      </c>
    </row>
    <row r="1227" spans="1:6" ht="15.6" x14ac:dyDescent="0.3">
      <c r="A1227" s="84" t="s">
        <v>1133</v>
      </c>
      <c r="B1227" s="62">
        <v>0.67708333333333337</v>
      </c>
      <c r="C1227" s="45" t="s">
        <v>1189</v>
      </c>
      <c r="D1227" s="45" t="s">
        <v>1842</v>
      </c>
      <c r="E1227" s="45" t="s">
        <v>677</v>
      </c>
      <c r="F1227" s="107">
        <v>1</v>
      </c>
    </row>
    <row r="1228" spans="1:6" ht="15.6" x14ac:dyDescent="0.3">
      <c r="A1228" s="84" t="s">
        <v>1133</v>
      </c>
      <c r="B1228" s="62">
        <v>0.67708333333333337</v>
      </c>
      <c r="C1228" s="45" t="s">
        <v>1150</v>
      </c>
      <c r="D1228" s="45" t="s">
        <v>1302</v>
      </c>
      <c r="E1228" s="45" t="s">
        <v>48</v>
      </c>
      <c r="F1228" s="107">
        <v>1</v>
      </c>
    </row>
    <row r="1229" spans="1:6" ht="15.6" x14ac:dyDescent="0.3">
      <c r="A1229" s="84" t="s">
        <v>1133</v>
      </c>
      <c r="B1229" s="62">
        <v>0.67708333333333337</v>
      </c>
      <c r="C1229" s="45" t="s">
        <v>1173</v>
      </c>
      <c r="D1229" s="45" t="s">
        <v>1287</v>
      </c>
      <c r="E1229" s="45" t="s">
        <v>206</v>
      </c>
      <c r="F1229" s="107">
        <v>1</v>
      </c>
    </row>
    <row r="1230" spans="1:6" ht="15.6" x14ac:dyDescent="0.3">
      <c r="A1230" s="84" t="s">
        <v>1133</v>
      </c>
      <c r="B1230" s="62">
        <v>0.72916666666666663</v>
      </c>
      <c r="C1230" s="45" t="s">
        <v>1183</v>
      </c>
      <c r="D1230" s="45" t="s">
        <v>1232</v>
      </c>
      <c r="E1230" s="45" t="s">
        <v>122</v>
      </c>
      <c r="F1230" s="107">
        <v>1</v>
      </c>
    </row>
    <row r="1231" spans="1:6" ht="15.6" x14ac:dyDescent="0.3">
      <c r="A1231" s="84" t="s">
        <v>1133</v>
      </c>
      <c r="B1231" s="62">
        <v>0.72916666666666663</v>
      </c>
      <c r="C1231" s="45" t="s">
        <v>1183</v>
      </c>
      <c r="D1231" s="45" t="s">
        <v>1232</v>
      </c>
      <c r="E1231" s="45" t="s">
        <v>758</v>
      </c>
      <c r="F1231" s="107">
        <v>1</v>
      </c>
    </row>
    <row r="1232" spans="1:6" ht="15.6" x14ac:dyDescent="0.3">
      <c r="A1232" s="84" t="s">
        <v>1133</v>
      </c>
      <c r="B1232" s="62">
        <v>0.72916666666666663</v>
      </c>
      <c r="C1232" s="45" t="s">
        <v>1183</v>
      </c>
      <c r="D1232" s="45" t="s">
        <v>1232</v>
      </c>
      <c r="E1232" s="45" t="s">
        <v>438</v>
      </c>
      <c r="F1232" s="107">
        <v>1</v>
      </c>
    </row>
    <row r="1233" spans="1:6" ht="15.6" x14ac:dyDescent="0.3">
      <c r="A1233" s="84" t="s">
        <v>1133</v>
      </c>
      <c r="B1233" s="62">
        <v>0.72916666666666663</v>
      </c>
      <c r="C1233" s="45" t="s">
        <v>1122</v>
      </c>
      <c r="D1233" s="45" t="s">
        <v>1287</v>
      </c>
      <c r="E1233" s="45" t="s">
        <v>303</v>
      </c>
      <c r="F1233" s="107">
        <v>1</v>
      </c>
    </row>
    <row r="1234" spans="1:6" ht="15.6" x14ac:dyDescent="0.3">
      <c r="A1234" s="84" t="s">
        <v>1133</v>
      </c>
      <c r="B1234" s="62">
        <v>0.72916666666666663</v>
      </c>
      <c r="C1234" s="45" t="s">
        <v>1165</v>
      </c>
      <c r="D1234" s="45" t="s">
        <v>1342</v>
      </c>
      <c r="E1234" s="45" t="s">
        <v>1006</v>
      </c>
      <c r="F1234" s="107">
        <v>1</v>
      </c>
    </row>
    <row r="1235" spans="1:6" ht="15.6" x14ac:dyDescent="0.3">
      <c r="A1235" s="84" t="s">
        <v>1133</v>
      </c>
      <c r="B1235" s="62">
        <v>0.72916666666666663</v>
      </c>
      <c r="C1235" s="45" t="s">
        <v>1168</v>
      </c>
      <c r="D1235" s="45" t="s">
        <v>1232</v>
      </c>
      <c r="E1235" s="45" t="s">
        <v>704</v>
      </c>
      <c r="F1235" s="107">
        <v>1</v>
      </c>
    </row>
    <row r="1236" spans="1:6" ht="15.6" x14ac:dyDescent="0.3">
      <c r="A1236" s="84" t="s">
        <v>1133</v>
      </c>
      <c r="B1236" s="62">
        <v>0.72916666666666663</v>
      </c>
      <c r="C1236" s="45" t="s">
        <v>1117</v>
      </c>
      <c r="D1236" s="45" t="s">
        <v>1302</v>
      </c>
      <c r="E1236" s="45" t="s">
        <v>988</v>
      </c>
      <c r="F1236" s="107">
        <v>1</v>
      </c>
    </row>
    <row r="1237" spans="1:6" ht="15.6" x14ac:dyDescent="0.3">
      <c r="A1237" s="84" t="s">
        <v>1133</v>
      </c>
      <c r="B1237" s="62">
        <v>0.72916666666666663</v>
      </c>
      <c r="C1237" s="45" t="s">
        <v>1125</v>
      </c>
      <c r="D1237" s="45" t="s">
        <v>1287</v>
      </c>
      <c r="E1237" s="45" t="s">
        <v>32</v>
      </c>
      <c r="F1237" s="107">
        <v>1</v>
      </c>
    </row>
    <row r="1238" spans="1:6" ht="15.6" x14ac:dyDescent="0.3">
      <c r="A1238" s="84" t="s">
        <v>1133</v>
      </c>
      <c r="B1238" s="62">
        <v>0.72916666666666663</v>
      </c>
      <c r="C1238" s="45" t="s">
        <v>1125</v>
      </c>
      <c r="D1238" s="45" t="s">
        <v>1287</v>
      </c>
      <c r="E1238" s="45" t="s">
        <v>977</v>
      </c>
      <c r="F1238" s="107">
        <v>1</v>
      </c>
    </row>
    <row r="1239" spans="1:6" ht="15.6" x14ac:dyDescent="0.3">
      <c r="A1239" s="84" t="s">
        <v>1133</v>
      </c>
      <c r="B1239" s="62">
        <v>0.72916666666666663</v>
      </c>
      <c r="C1239" s="45" t="s">
        <v>1191</v>
      </c>
      <c r="D1239" s="45" t="s">
        <v>1232</v>
      </c>
      <c r="E1239" s="45" t="s">
        <v>982</v>
      </c>
      <c r="F1239" s="107">
        <v>1</v>
      </c>
    </row>
    <row r="1240" spans="1:6" ht="15.6" x14ac:dyDescent="0.3">
      <c r="A1240" s="84" t="s">
        <v>1133</v>
      </c>
      <c r="B1240" s="62">
        <v>0.72916666666666663</v>
      </c>
      <c r="C1240" s="45" t="s">
        <v>1195</v>
      </c>
      <c r="D1240" s="45" t="s">
        <v>1302</v>
      </c>
      <c r="E1240" s="45" t="s">
        <v>164</v>
      </c>
      <c r="F1240" s="107">
        <v>1</v>
      </c>
    </row>
    <row r="1241" spans="1:6" ht="15.6" x14ac:dyDescent="0.3">
      <c r="A1241" s="84" t="s">
        <v>1133</v>
      </c>
      <c r="B1241" s="62">
        <v>0.72916666666666663</v>
      </c>
      <c r="C1241" s="45" t="s">
        <v>1195</v>
      </c>
      <c r="D1241" s="45" t="s">
        <v>1302</v>
      </c>
      <c r="E1241" s="45" t="s">
        <v>740</v>
      </c>
      <c r="F1241" s="107">
        <v>1</v>
      </c>
    </row>
    <row r="1242" spans="1:6" ht="15.6" x14ac:dyDescent="0.3">
      <c r="A1242" s="84" t="s">
        <v>1133</v>
      </c>
      <c r="B1242" s="62">
        <v>0.72916666666666663</v>
      </c>
      <c r="C1242" s="45" t="s">
        <v>1222</v>
      </c>
      <c r="D1242" s="45" t="s">
        <v>1332</v>
      </c>
      <c r="E1242" s="45" t="s">
        <v>608</v>
      </c>
      <c r="F1242" s="107">
        <v>1</v>
      </c>
    </row>
    <row r="1243" spans="1:6" ht="15.6" x14ac:dyDescent="0.3">
      <c r="A1243" s="84" t="s">
        <v>1133</v>
      </c>
      <c r="B1243" s="62">
        <v>0.72916666666666663</v>
      </c>
      <c r="C1243" s="45" t="s">
        <v>1189</v>
      </c>
      <c r="D1243" s="45" t="s">
        <v>1842</v>
      </c>
      <c r="E1243" s="45" t="s">
        <v>161</v>
      </c>
      <c r="F1243" s="107">
        <v>1</v>
      </c>
    </row>
    <row r="1244" spans="1:6" ht="15.6" x14ac:dyDescent="0.3">
      <c r="A1244" s="84" t="s">
        <v>1133</v>
      </c>
      <c r="B1244" s="62">
        <v>0.72916666666666663</v>
      </c>
      <c r="C1244" s="45" t="s">
        <v>1189</v>
      </c>
      <c r="D1244" s="45" t="s">
        <v>1842</v>
      </c>
      <c r="E1244" s="45" t="s">
        <v>173</v>
      </c>
      <c r="F1244" s="107">
        <v>1</v>
      </c>
    </row>
    <row r="1245" spans="1:6" ht="15.6" x14ac:dyDescent="0.3">
      <c r="A1245" s="84" t="s">
        <v>1133</v>
      </c>
      <c r="B1245" s="62">
        <v>0.72916666666666663</v>
      </c>
      <c r="C1245" s="45" t="s">
        <v>1150</v>
      </c>
      <c r="D1245" s="45" t="s">
        <v>1302</v>
      </c>
      <c r="E1245" s="45" t="s">
        <v>605</v>
      </c>
      <c r="F1245" s="107">
        <v>1</v>
      </c>
    </row>
    <row r="1246" spans="1:6" ht="15.6" x14ac:dyDescent="0.3">
      <c r="A1246" s="84" t="s">
        <v>1133</v>
      </c>
      <c r="B1246" s="62">
        <v>0.72916666666666663</v>
      </c>
      <c r="C1246" s="45" t="s">
        <v>1178</v>
      </c>
      <c r="D1246" s="45" t="s">
        <v>1332</v>
      </c>
      <c r="E1246" s="45" t="s">
        <v>740</v>
      </c>
      <c r="F1246" s="107">
        <v>1</v>
      </c>
    </row>
    <row r="1247" spans="1:6" ht="15.6" x14ac:dyDescent="0.3">
      <c r="A1247" s="84" t="s">
        <v>1133</v>
      </c>
      <c r="B1247" s="62">
        <v>0.72916666666666663</v>
      </c>
      <c r="C1247" s="45" t="s">
        <v>1196</v>
      </c>
      <c r="D1247" s="45" t="s">
        <v>1342</v>
      </c>
      <c r="E1247" s="45" t="s">
        <v>42</v>
      </c>
      <c r="F1247" s="107">
        <v>1</v>
      </c>
    </row>
    <row r="1248" spans="1:6" ht="15.6" x14ac:dyDescent="0.3">
      <c r="A1248" s="84" t="s">
        <v>1133</v>
      </c>
      <c r="B1248" s="62">
        <v>0.72916666666666663</v>
      </c>
      <c r="C1248" s="45" t="s">
        <v>1196</v>
      </c>
      <c r="D1248" s="45" t="s">
        <v>1342</v>
      </c>
      <c r="E1248" s="45" t="s">
        <v>677</v>
      </c>
      <c r="F1248" s="107">
        <v>1</v>
      </c>
    </row>
    <row r="1249" spans="1:6" ht="15.6" x14ac:dyDescent="0.3">
      <c r="A1249" s="84" t="s">
        <v>1133</v>
      </c>
      <c r="B1249" s="62">
        <v>0.72916666666666663</v>
      </c>
      <c r="C1249" s="45" t="s">
        <v>1173</v>
      </c>
      <c r="D1249" s="45" t="s">
        <v>1287</v>
      </c>
      <c r="E1249" s="45" t="s">
        <v>164</v>
      </c>
      <c r="F1249" s="107">
        <v>1</v>
      </c>
    </row>
    <row r="1250" spans="1:6" ht="15.6" x14ac:dyDescent="0.3">
      <c r="A1250" s="84" t="s">
        <v>1133</v>
      </c>
      <c r="B1250" s="62">
        <v>0.79166666666666663</v>
      </c>
      <c r="C1250" s="45" t="s">
        <v>1183</v>
      </c>
      <c r="D1250" s="45" t="s">
        <v>1232</v>
      </c>
      <c r="E1250" s="45" t="s">
        <v>922</v>
      </c>
      <c r="F1250" s="107">
        <v>1</v>
      </c>
    </row>
    <row r="1251" spans="1:6" ht="15.6" x14ac:dyDescent="0.3">
      <c r="A1251" s="84" t="s">
        <v>1133</v>
      </c>
      <c r="B1251" s="62">
        <v>0.79166666666666663</v>
      </c>
      <c r="C1251" s="45" t="s">
        <v>1122</v>
      </c>
      <c r="D1251" s="45" t="s">
        <v>1287</v>
      </c>
      <c r="E1251" s="45" t="s">
        <v>704</v>
      </c>
      <c r="F1251" s="107">
        <v>1</v>
      </c>
    </row>
    <row r="1252" spans="1:6" ht="15.6" x14ac:dyDescent="0.3">
      <c r="A1252" s="84" t="s">
        <v>1133</v>
      </c>
      <c r="B1252" s="62">
        <v>0.79166666666666663</v>
      </c>
      <c r="C1252" s="45" t="s">
        <v>1165</v>
      </c>
      <c r="D1252" s="45" t="s">
        <v>1342</v>
      </c>
      <c r="E1252" s="45" t="s">
        <v>526</v>
      </c>
      <c r="F1252" s="107">
        <v>1</v>
      </c>
    </row>
    <row r="1253" spans="1:6" ht="15.6" x14ac:dyDescent="0.3">
      <c r="A1253" s="84" t="s">
        <v>1133</v>
      </c>
      <c r="B1253" s="62">
        <v>0.79166666666666663</v>
      </c>
      <c r="C1253" s="45" t="s">
        <v>1165</v>
      </c>
      <c r="D1253" s="45" t="s">
        <v>1342</v>
      </c>
      <c r="E1253" s="45" t="s">
        <v>605</v>
      </c>
      <c r="F1253" s="107">
        <v>1</v>
      </c>
    </row>
    <row r="1254" spans="1:6" ht="15.6" x14ac:dyDescent="0.3">
      <c r="A1254" s="84" t="s">
        <v>1133</v>
      </c>
      <c r="B1254" s="62">
        <v>0.79166666666666663</v>
      </c>
      <c r="C1254" s="45" t="s">
        <v>1165</v>
      </c>
      <c r="D1254" s="45" t="s">
        <v>1342</v>
      </c>
      <c r="E1254" s="45" t="s">
        <v>212</v>
      </c>
      <c r="F1254" s="107">
        <v>1</v>
      </c>
    </row>
    <row r="1255" spans="1:6" ht="15.6" x14ac:dyDescent="0.3">
      <c r="A1255" s="84" t="s">
        <v>1133</v>
      </c>
      <c r="B1255" s="62">
        <v>0.79166666666666663</v>
      </c>
      <c r="C1255" s="45" t="s">
        <v>1168</v>
      </c>
      <c r="D1255" s="45" t="s">
        <v>1232</v>
      </c>
      <c r="E1255" s="45" t="s">
        <v>977</v>
      </c>
      <c r="F1255" s="107">
        <v>1</v>
      </c>
    </row>
    <row r="1256" spans="1:6" ht="15.6" x14ac:dyDescent="0.3">
      <c r="A1256" s="84" t="s">
        <v>1133</v>
      </c>
      <c r="B1256" s="62">
        <v>0.79166666666666663</v>
      </c>
      <c r="C1256" s="45" t="s">
        <v>1117</v>
      </c>
      <c r="D1256" s="45" t="s">
        <v>1302</v>
      </c>
      <c r="E1256" s="45" t="s">
        <v>922</v>
      </c>
      <c r="F1256" s="107">
        <v>1</v>
      </c>
    </row>
    <row r="1257" spans="1:6" ht="15.6" x14ac:dyDescent="0.3">
      <c r="A1257" s="84" t="s">
        <v>1133</v>
      </c>
      <c r="B1257" s="62">
        <v>0.79166666666666663</v>
      </c>
      <c r="C1257" s="45" t="s">
        <v>1117</v>
      </c>
      <c r="D1257" s="45" t="s">
        <v>1302</v>
      </c>
      <c r="E1257" s="45" t="s">
        <v>986</v>
      </c>
      <c r="F1257" s="107">
        <v>1</v>
      </c>
    </row>
    <row r="1258" spans="1:6" ht="15.6" x14ac:dyDescent="0.3">
      <c r="A1258" s="84" t="s">
        <v>1133</v>
      </c>
      <c r="B1258" s="62">
        <v>0.79166666666666663</v>
      </c>
      <c r="C1258" s="45" t="s">
        <v>1125</v>
      </c>
      <c r="D1258" s="45" t="s">
        <v>1287</v>
      </c>
      <c r="E1258" s="45" t="s">
        <v>779</v>
      </c>
      <c r="F1258" s="107">
        <v>1</v>
      </c>
    </row>
    <row r="1259" spans="1:6" ht="15.6" x14ac:dyDescent="0.3">
      <c r="A1259" s="84" t="s">
        <v>1133</v>
      </c>
      <c r="B1259" s="62">
        <v>0.79166666666666663</v>
      </c>
      <c r="C1259" s="45" t="s">
        <v>1191</v>
      </c>
      <c r="D1259" s="45" t="s">
        <v>1232</v>
      </c>
      <c r="E1259" s="45" t="s">
        <v>507</v>
      </c>
      <c r="F1259" s="107">
        <v>1</v>
      </c>
    </row>
    <row r="1260" spans="1:6" ht="15.6" x14ac:dyDescent="0.3">
      <c r="A1260" s="84" t="s">
        <v>1133</v>
      </c>
      <c r="B1260" s="62">
        <v>0.79166666666666663</v>
      </c>
      <c r="C1260" s="45" t="s">
        <v>1195</v>
      </c>
      <c r="D1260" s="45" t="s">
        <v>1302</v>
      </c>
      <c r="E1260" s="45" t="s">
        <v>758</v>
      </c>
      <c r="F1260" s="107">
        <v>1</v>
      </c>
    </row>
    <row r="1261" spans="1:6" ht="15.6" x14ac:dyDescent="0.3">
      <c r="A1261" s="84" t="s">
        <v>1133</v>
      </c>
      <c r="B1261" s="62">
        <v>0.79166666666666663</v>
      </c>
      <c r="C1261" s="45" t="s">
        <v>1222</v>
      </c>
      <c r="D1261" s="45" t="s">
        <v>1332</v>
      </c>
      <c r="E1261" s="45" t="s">
        <v>635</v>
      </c>
      <c r="F1261" s="107">
        <v>1</v>
      </c>
    </row>
    <row r="1262" spans="1:6" ht="15.6" x14ac:dyDescent="0.3">
      <c r="A1262" s="84" t="s">
        <v>1133</v>
      </c>
      <c r="B1262" s="62">
        <v>0.79166666666666663</v>
      </c>
      <c r="C1262" s="45" t="s">
        <v>1189</v>
      </c>
      <c r="D1262" s="45" t="s">
        <v>1842</v>
      </c>
      <c r="E1262" s="45" t="s">
        <v>179</v>
      </c>
      <c r="F1262" s="107">
        <v>1</v>
      </c>
    </row>
    <row r="1263" spans="1:6" ht="15.6" x14ac:dyDescent="0.3">
      <c r="A1263" s="84" t="s">
        <v>1133</v>
      </c>
      <c r="B1263" s="62">
        <v>0.79166666666666663</v>
      </c>
      <c r="C1263" s="45" t="s">
        <v>1189</v>
      </c>
      <c r="D1263" s="45" t="s">
        <v>1842</v>
      </c>
      <c r="E1263" s="45" t="s">
        <v>1096</v>
      </c>
      <c r="F1263" s="107">
        <v>1</v>
      </c>
    </row>
    <row r="1264" spans="1:6" ht="15.6" x14ac:dyDescent="0.3">
      <c r="A1264" s="84" t="s">
        <v>1133</v>
      </c>
      <c r="B1264" s="62">
        <v>0.79166666666666663</v>
      </c>
      <c r="C1264" s="45" t="s">
        <v>1150</v>
      </c>
      <c r="D1264" s="45" t="s">
        <v>1302</v>
      </c>
      <c r="E1264" s="45" t="s">
        <v>161</v>
      </c>
      <c r="F1264" s="107">
        <v>1</v>
      </c>
    </row>
    <row r="1265" spans="1:6" ht="15.6" x14ac:dyDescent="0.3">
      <c r="A1265" s="84" t="s">
        <v>1133</v>
      </c>
      <c r="B1265" s="62">
        <v>0.79166666666666663</v>
      </c>
      <c r="C1265" s="45" t="s">
        <v>1150</v>
      </c>
      <c r="D1265" s="45" t="s">
        <v>1302</v>
      </c>
      <c r="E1265" s="45" t="s">
        <v>510</v>
      </c>
      <c r="F1265" s="107">
        <v>1</v>
      </c>
    </row>
    <row r="1266" spans="1:6" ht="15.6" x14ac:dyDescent="0.3">
      <c r="A1266" s="84" t="s">
        <v>1133</v>
      </c>
      <c r="B1266" s="62">
        <v>0.79166666666666663</v>
      </c>
      <c r="C1266" s="45" t="s">
        <v>1196</v>
      </c>
      <c r="D1266" s="45" t="s">
        <v>1342</v>
      </c>
      <c r="E1266" s="45" t="s">
        <v>986</v>
      </c>
      <c r="F1266" s="107">
        <v>1</v>
      </c>
    </row>
    <row r="1267" spans="1:6" ht="15.6" x14ac:dyDescent="0.3">
      <c r="A1267" s="84" t="s">
        <v>1133</v>
      </c>
      <c r="B1267" s="62">
        <v>0.79166666666666663</v>
      </c>
      <c r="C1267" s="45" t="s">
        <v>1173</v>
      </c>
      <c r="D1267" s="45" t="s">
        <v>1287</v>
      </c>
      <c r="E1267" s="45" t="s">
        <v>486</v>
      </c>
      <c r="F1267" s="107">
        <v>1</v>
      </c>
    </row>
    <row r="1268" spans="1:6" ht="15.6" x14ac:dyDescent="0.3">
      <c r="A1268" s="84" t="s">
        <v>1133</v>
      </c>
      <c r="B1268" s="62">
        <v>0.76041666666666663</v>
      </c>
      <c r="C1268" s="45" t="s">
        <v>1122</v>
      </c>
      <c r="D1268" s="45" t="s">
        <v>1287</v>
      </c>
      <c r="E1268" s="45" t="s">
        <v>179</v>
      </c>
      <c r="F1268" s="107">
        <v>1</v>
      </c>
    </row>
    <row r="1269" spans="1:6" ht="15.6" x14ac:dyDescent="0.3">
      <c r="A1269" s="84" t="s">
        <v>1133</v>
      </c>
      <c r="B1269" s="62">
        <v>0.76041666666666663</v>
      </c>
      <c r="C1269" s="45" t="s">
        <v>1122</v>
      </c>
      <c r="D1269" s="45" t="s">
        <v>1287</v>
      </c>
      <c r="E1269" s="45" t="s">
        <v>173</v>
      </c>
      <c r="F1269" s="107">
        <v>1</v>
      </c>
    </row>
    <row r="1270" spans="1:6" ht="15.6" x14ac:dyDescent="0.3">
      <c r="A1270" s="84" t="s">
        <v>1133</v>
      </c>
      <c r="B1270" s="62">
        <v>0.76041666666666663</v>
      </c>
      <c r="C1270" s="45" t="s">
        <v>1122</v>
      </c>
      <c r="D1270" s="45" t="s">
        <v>1287</v>
      </c>
      <c r="E1270" s="45" t="s">
        <v>526</v>
      </c>
      <c r="F1270" s="107">
        <v>1</v>
      </c>
    </row>
    <row r="1271" spans="1:6" ht="15.6" x14ac:dyDescent="0.3">
      <c r="A1271" s="84" t="s">
        <v>1133</v>
      </c>
      <c r="B1271" s="62">
        <v>0.76041666666666663</v>
      </c>
      <c r="C1271" s="45" t="s">
        <v>1165</v>
      </c>
      <c r="D1271" s="45" t="s">
        <v>1342</v>
      </c>
      <c r="E1271" s="45" t="s">
        <v>32</v>
      </c>
      <c r="F1271" s="107">
        <v>1</v>
      </c>
    </row>
    <row r="1272" spans="1:6" ht="15.6" x14ac:dyDescent="0.3">
      <c r="A1272" s="84" t="s">
        <v>1133</v>
      </c>
      <c r="B1272" s="62">
        <v>0.76041666666666663</v>
      </c>
      <c r="C1272" s="45" t="s">
        <v>1165</v>
      </c>
      <c r="D1272" s="45" t="s">
        <v>1342</v>
      </c>
      <c r="E1272" s="45" t="s">
        <v>438</v>
      </c>
      <c r="F1272" s="107">
        <v>1</v>
      </c>
    </row>
    <row r="1273" spans="1:6" ht="15.6" x14ac:dyDescent="0.3">
      <c r="A1273" s="84" t="s">
        <v>1133</v>
      </c>
      <c r="B1273" s="62">
        <v>0.76041666666666663</v>
      </c>
      <c r="C1273" s="45" t="s">
        <v>1165</v>
      </c>
      <c r="D1273" s="45" t="s">
        <v>1342</v>
      </c>
      <c r="E1273" s="45" t="s">
        <v>977</v>
      </c>
      <c r="F1273" s="107">
        <v>1</v>
      </c>
    </row>
    <row r="1274" spans="1:6" ht="15.6" x14ac:dyDescent="0.3">
      <c r="A1274" s="84" t="s">
        <v>1133</v>
      </c>
      <c r="B1274" s="62">
        <v>0.76041666666666663</v>
      </c>
      <c r="C1274" s="45" t="s">
        <v>1168</v>
      </c>
      <c r="D1274" s="45" t="s">
        <v>1232</v>
      </c>
      <c r="E1274" s="45" t="s">
        <v>740</v>
      </c>
      <c r="F1274" s="107">
        <v>1</v>
      </c>
    </row>
    <row r="1275" spans="1:6" ht="15.6" x14ac:dyDescent="0.3">
      <c r="A1275" s="84" t="s">
        <v>1133</v>
      </c>
      <c r="B1275" s="62">
        <v>0.76041666666666663</v>
      </c>
      <c r="C1275" s="45" t="s">
        <v>1117</v>
      </c>
      <c r="D1275" s="45" t="s">
        <v>1302</v>
      </c>
      <c r="E1275" s="45" t="s">
        <v>635</v>
      </c>
      <c r="F1275" s="107">
        <v>1</v>
      </c>
    </row>
    <row r="1276" spans="1:6" ht="15.6" x14ac:dyDescent="0.3">
      <c r="A1276" s="84" t="s">
        <v>1133</v>
      </c>
      <c r="B1276" s="62">
        <v>0.76041666666666663</v>
      </c>
      <c r="C1276" s="45" t="s">
        <v>1125</v>
      </c>
      <c r="D1276" s="45" t="s">
        <v>1287</v>
      </c>
      <c r="E1276" s="45" t="s">
        <v>161</v>
      </c>
      <c r="F1276" s="107">
        <v>1</v>
      </c>
    </row>
    <row r="1277" spans="1:6" ht="15.6" x14ac:dyDescent="0.3">
      <c r="A1277" s="84" t="s">
        <v>1133</v>
      </c>
      <c r="B1277" s="62">
        <v>0.76041666666666663</v>
      </c>
      <c r="C1277" s="45" t="s">
        <v>1125</v>
      </c>
      <c r="D1277" s="45" t="s">
        <v>1287</v>
      </c>
      <c r="E1277" s="45" t="s">
        <v>42</v>
      </c>
      <c r="F1277" s="107">
        <v>1</v>
      </c>
    </row>
    <row r="1278" spans="1:6" ht="15.6" x14ac:dyDescent="0.3">
      <c r="A1278" s="84" t="s">
        <v>1133</v>
      </c>
      <c r="B1278" s="62">
        <v>0.76041666666666663</v>
      </c>
      <c r="C1278" s="45" t="s">
        <v>1125</v>
      </c>
      <c r="D1278" s="45" t="s">
        <v>1287</v>
      </c>
      <c r="E1278" s="45" t="s">
        <v>507</v>
      </c>
      <c r="F1278" s="107">
        <v>1</v>
      </c>
    </row>
    <row r="1279" spans="1:6" ht="15.6" x14ac:dyDescent="0.3">
      <c r="A1279" s="84" t="s">
        <v>1133</v>
      </c>
      <c r="B1279" s="62">
        <v>0.76041666666666663</v>
      </c>
      <c r="C1279" s="45" t="s">
        <v>1191</v>
      </c>
      <c r="D1279" s="45" t="s">
        <v>1232</v>
      </c>
      <c r="E1279" s="45" t="s">
        <v>486</v>
      </c>
      <c r="F1279" s="107">
        <v>1</v>
      </c>
    </row>
    <row r="1280" spans="1:6" ht="15.6" x14ac:dyDescent="0.3">
      <c r="A1280" s="84" t="s">
        <v>1133</v>
      </c>
      <c r="B1280" s="62">
        <v>0.76041666666666663</v>
      </c>
      <c r="C1280" s="45" t="s">
        <v>1195</v>
      </c>
      <c r="D1280" s="45" t="s">
        <v>1302</v>
      </c>
      <c r="E1280" s="45" t="s">
        <v>1006</v>
      </c>
      <c r="F1280" s="107">
        <v>1</v>
      </c>
    </row>
    <row r="1281" spans="1:6" ht="15.6" x14ac:dyDescent="0.3">
      <c r="A1281" s="84" t="s">
        <v>1133</v>
      </c>
      <c r="B1281" s="62">
        <v>0.76041666666666663</v>
      </c>
      <c r="C1281" s="45" t="s">
        <v>1222</v>
      </c>
      <c r="D1281" s="45" t="s">
        <v>1332</v>
      </c>
      <c r="E1281" s="45" t="s">
        <v>704</v>
      </c>
      <c r="F1281" s="107">
        <v>1</v>
      </c>
    </row>
    <row r="1282" spans="1:6" ht="15.6" x14ac:dyDescent="0.3">
      <c r="A1282" s="84" t="s">
        <v>1133</v>
      </c>
      <c r="B1282" s="62">
        <v>0.76041666666666663</v>
      </c>
      <c r="C1282" s="45" t="s">
        <v>1189</v>
      </c>
      <c r="D1282" s="45" t="s">
        <v>1842</v>
      </c>
      <c r="E1282" s="45" t="s">
        <v>164</v>
      </c>
      <c r="F1282" s="107">
        <v>1</v>
      </c>
    </row>
    <row r="1283" spans="1:6" ht="15.6" x14ac:dyDescent="0.3">
      <c r="A1283" s="84" t="s">
        <v>1133</v>
      </c>
      <c r="B1283" s="62">
        <v>0.76041666666666663</v>
      </c>
      <c r="C1283" s="45" t="s">
        <v>1150</v>
      </c>
      <c r="D1283" s="45" t="s">
        <v>1302</v>
      </c>
      <c r="E1283" s="45" t="s">
        <v>212</v>
      </c>
      <c r="F1283" s="107">
        <v>1</v>
      </c>
    </row>
    <row r="1284" spans="1:6" ht="15.6" x14ac:dyDescent="0.3">
      <c r="A1284" s="84" t="s">
        <v>1133</v>
      </c>
      <c r="B1284" s="62">
        <v>0.76041666666666663</v>
      </c>
      <c r="C1284" s="45" t="s">
        <v>1178</v>
      </c>
      <c r="D1284" s="45" t="s">
        <v>1332</v>
      </c>
      <c r="E1284" s="45" t="s">
        <v>544</v>
      </c>
      <c r="F1284" s="107">
        <v>1</v>
      </c>
    </row>
    <row r="1285" spans="1:6" ht="15.6" x14ac:dyDescent="0.3">
      <c r="A1285" s="84" t="s">
        <v>1133</v>
      </c>
      <c r="B1285" s="62">
        <v>0.76041666666666663</v>
      </c>
      <c r="C1285" s="45" t="s">
        <v>1196</v>
      </c>
      <c r="D1285" s="45" t="s">
        <v>1342</v>
      </c>
      <c r="E1285" s="45" t="s">
        <v>608</v>
      </c>
      <c r="F1285" s="107">
        <v>1</v>
      </c>
    </row>
    <row r="1286" spans="1:6" ht="15.6" x14ac:dyDescent="0.3">
      <c r="A1286" s="84" t="s">
        <v>1133</v>
      </c>
      <c r="B1286" s="62">
        <v>0.76041666666666663</v>
      </c>
      <c r="C1286" s="45" t="s">
        <v>1196</v>
      </c>
      <c r="D1286" s="45" t="s">
        <v>1342</v>
      </c>
      <c r="E1286" s="45" t="s">
        <v>779</v>
      </c>
      <c r="F1286" s="107">
        <v>1</v>
      </c>
    </row>
    <row r="1287" spans="1:6" ht="15.6" x14ac:dyDescent="0.3">
      <c r="A1287" s="84" t="s">
        <v>1133</v>
      </c>
      <c r="B1287" s="62">
        <v>0.76041666666666663</v>
      </c>
      <c r="C1287" s="45" t="s">
        <v>1196</v>
      </c>
      <c r="D1287" s="45" t="s">
        <v>1342</v>
      </c>
      <c r="E1287" s="45" t="s">
        <v>988</v>
      </c>
      <c r="F1287" s="107">
        <v>1</v>
      </c>
    </row>
    <row r="1288" spans="1:6" ht="15.6" x14ac:dyDescent="0.3">
      <c r="A1288" s="84" t="s">
        <v>1133</v>
      </c>
      <c r="B1288" s="62">
        <v>0.76041666666666663</v>
      </c>
      <c r="C1288" s="45" t="s">
        <v>1173</v>
      </c>
      <c r="D1288" s="45" t="s">
        <v>1287</v>
      </c>
      <c r="E1288" s="45" t="s">
        <v>605</v>
      </c>
      <c r="F1288" s="107">
        <v>1</v>
      </c>
    </row>
    <row r="1289" spans="1:6" ht="15.6" x14ac:dyDescent="0.3">
      <c r="A1289" s="84" t="s">
        <v>1133</v>
      </c>
      <c r="B1289" s="62">
        <v>0.76041666666666663</v>
      </c>
      <c r="C1289" s="45" t="s">
        <v>1173</v>
      </c>
      <c r="D1289" s="45" t="s">
        <v>1287</v>
      </c>
      <c r="E1289" s="45" t="s">
        <v>758</v>
      </c>
      <c r="F1289" s="107">
        <v>1</v>
      </c>
    </row>
    <row r="1290" spans="1:6" ht="15.6" x14ac:dyDescent="0.3">
      <c r="A1290" s="84" t="s">
        <v>1133</v>
      </c>
      <c r="B1290" s="62">
        <v>0.76041666666666663</v>
      </c>
      <c r="C1290" s="45" t="s">
        <v>1173</v>
      </c>
      <c r="D1290" s="45" t="s">
        <v>1287</v>
      </c>
      <c r="E1290" s="45" t="s">
        <v>1096</v>
      </c>
      <c r="F1290" s="107">
        <v>1</v>
      </c>
    </row>
    <row r="1291" spans="1:6" x14ac:dyDescent="0.3">
      <c r="A1291" s="93" t="s">
        <v>3758</v>
      </c>
      <c r="B1291" s="93"/>
      <c r="C1291" s="93"/>
      <c r="D1291" s="93"/>
      <c r="E1291" s="93"/>
      <c r="F1291" s="108">
        <v>222</v>
      </c>
    </row>
  </sheetData>
  <conditionalFormatting sqref="D3:D25">
    <cfRule type="cellIs" dxfId="0" priority="1" operator="equal">
      <formula>"(en blanco)"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horizontalDpi="4294967293" verticalDpi="0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0D07C-D661-483C-B43B-B1E1B5DA3FC4}">
  <sheetPr>
    <pageSetUpPr fitToPage="1"/>
  </sheetPr>
  <dimension ref="A3:G1299"/>
  <sheetViews>
    <sheetView showGridLines="0" workbookViewId="0">
      <pane ySplit="3" topLeftCell="A14" activePane="bottomLeft" state="frozen"/>
      <selection pane="bottomLeft" activeCell="D25" sqref="D25"/>
    </sheetView>
  </sheetViews>
  <sheetFormatPr baseColWidth="10" defaultColWidth="8.88671875" defaultRowHeight="18" customHeight="1" x14ac:dyDescent="0.3"/>
  <cols>
    <col min="1" max="1" width="42.33203125" style="68" bestFit="1" customWidth="1"/>
    <col min="2" max="2" width="46.6640625" style="68" bestFit="1" customWidth="1"/>
    <col min="3" max="3" width="14.33203125" style="68" customWidth="1"/>
    <col min="4" max="4" width="14" style="68" customWidth="1"/>
    <col min="5" max="5" width="11.109375" style="68" bestFit="1" customWidth="1"/>
    <col min="6" max="6" width="11.44140625" style="68" bestFit="1" customWidth="1"/>
    <col min="7" max="7" width="11.109375" style="68" bestFit="1" customWidth="1"/>
    <col min="8" max="8" width="4.88671875" style="68" bestFit="1" customWidth="1"/>
    <col min="9" max="9" width="3.88671875" style="68" bestFit="1" customWidth="1"/>
    <col min="10" max="10" width="11.88671875" style="68" bestFit="1" customWidth="1"/>
    <col min="11" max="11" width="13.33203125" style="68" bestFit="1" customWidth="1"/>
    <col min="12" max="16384" width="8.88671875" style="68"/>
  </cols>
  <sheetData>
    <row r="3" spans="1:6" ht="15" customHeight="1" x14ac:dyDescent="0.3">
      <c r="A3" s="111" t="s">
        <v>1102</v>
      </c>
      <c r="B3" s="111" t="s">
        <v>4</v>
      </c>
      <c r="C3" s="111" t="s">
        <v>342</v>
      </c>
      <c r="D3" s="111" t="s">
        <v>1115</v>
      </c>
      <c r="E3" s="111" t="s">
        <v>1103</v>
      </c>
      <c r="F3" s="111" t="s">
        <v>1104</v>
      </c>
    </row>
    <row r="4" spans="1:6" ht="15" customHeight="1" x14ac:dyDescent="0.3">
      <c r="A4" s="112" t="s">
        <v>1154</v>
      </c>
      <c r="B4" s="112" t="s">
        <v>596</v>
      </c>
      <c r="C4" s="112" t="s">
        <v>578</v>
      </c>
      <c r="D4" s="112" t="s">
        <v>3791</v>
      </c>
      <c r="E4" s="112" t="s">
        <v>1143</v>
      </c>
      <c r="F4" s="113">
        <v>0.33333333333333331</v>
      </c>
    </row>
    <row r="5" spans="1:6" ht="15" customHeight="1" x14ac:dyDescent="0.3">
      <c r="A5" s="112" t="s">
        <v>1154</v>
      </c>
      <c r="B5" s="112" t="s">
        <v>686</v>
      </c>
      <c r="C5" s="112" t="s">
        <v>514</v>
      </c>
      <c r="D5" s="112" t="s">
        <v>3792</v>
      </c>
      <c r="E5" s="112" t="s">
        <v>1143</v>
      </c>
      <c r="F5" s="113">
        <v>0.64583333333333337</v>
      </c>
    </row>
    <row r="6" spans="1:6" ht="15" customHeight="1" x14ac:dyDescent="0.3">
      <c r="A6" s="112" t="s">
        <v>1154</v>
      </c>
      <c r="B6" s="112" t="s">
        <v>385</v>
      </c>
      <c r="C6" s="112" t="s">
        <v>291</v>
      </c>
      <c r="D6" s="112" t="s">
        <v>3793</v>
      </c>
      <c r="E6" s="112" t="s">
        <v>1143</v>
      </c>
      <c r="F6" s="113">
        <v>0.47916666666666669</v>
      </c>
    </row>
    <row r="7" spans="1:6" ht="15" customHeight="1" x14ac:dyDescent="0.3">
      <c r="A7" s="112" t="s">
        <v>1154</v>
      </c>
      <c r="B7" s="112" t="s">
        <v>692</v>
      </c>
      <c r="C7" s="112" t="s">
        <v>514</v>
      </c>
      <c r="D7" s="112" t="s">
        <v>3794</v>
      </c>
      <c r="E7" s="112" t="s">
        <v>1143</v>
      </c>
      <c r="F7" s="113">
        <v>0.36458333333333331</v>
      </c>
    </row>
    <row r="8" spans="1:6" ht="15" customHeight="1" x14ac:dyDescent="0.3">
      <c r="A8" s="112" t="s">
        <v>1154</v>
      </c>
      <c r="B8" s="112" t="s">
        <v>731</v>
      </c>
      <c r="C8" s="112" t="s">
        <v>578</v>
      </c>
      <c r="D8" s="112" t="s">
        <v>3795</v>
      </c>
      <c r="E8" s="112" t="s">
        <v>1143</v>
      </c>
      <c r="F8" s="113">
        <v>0.39583333333333331</v>
      </c>
    </row>
    <row r="9" spans="1:6" ht="15" customHeight="1" x14ac:dyDescent="0.3">
      <c r="A9" s="112" t="s">
        <v>1154</v>
      </c>
      <c r="B9" s="112" t="s">
        <v>37</v>
      </c>
      <c r="C9" s="112" t="s">
        <v>13</v>
      </c>
      <c r="D9" s="112" t="s">
        <v>3796</v>
      </c>
      <c r="E9" s="112" t="s">
        <v>1143</v>
      </c>
      <c r="F9" s="113">
        <v>0.67708333333333337</v>
      </c>
    </row>
    <row r="10" spans="1:6" ht="15" customHeight="1" x14ac:dyDescent="0.3">
      <c r="A10" s="112" t="s">
        <v>1154</v>
      </c>
      <c r="B10" s="112" t="s">
        <v>321</v>
      </c>
      <c r="C10" s="112" t="s">
        <v>317</v>
      </c>
      <c r="D10" s="112" t="s">
        <v>3797</v>
      </c>
      <c r="E10" s="112" t="s">
        <v>1143</v>
      </c>
      <c r="F10" s="113">
        <v>0.64583333333333337</v>
      </c>
    </row>
    <row r="11" spans="1:6" ht="15" customHeight="1" x14ac:dyDescent="0.3">
      <c r="A11" s="112" t="s">
        <v>1154</v>
      </c>
      <c r="B11" s="112" t="s">
        <v>966</v>
      </c>
      <c r="C11" s="112" t="s">
        <v>74</v>
      </c>
      <c r="D11" s="112" t="s">
        <v>3798</v>
      </c>
      <c r="E11" s="112" t="s">
        <v>1143</v>
      </c>
      <c r="F11" s="113">
        <v>0.39583333333333331</v>
      </c>
    </row>
    <row r="12" spans="1:6" ht="15" customHeight="1" x14ac:dyDescent="0.3">
      <c r="A12" s="112" t="s">
        <v>1154</v>
      </c>
      <c r="B12" s="112" t="s">
        <v>761</v>
      </c>
      <c r="C12" s="112" t="s">
        <v>578</v>
      </c>
      <c r="D12" s="112" t="s">
        <v>3799</v>
      </c>
      <c r="E12" s="112" t="s">
        <v>1143</v>
      </c>
      <c r="F12" s="113">
        <v>0.72916666666666663</v>
      </c>
    </row>
    <row r="13" spans="1:6" ht="15" customHeight="1" x14ac:dyDescent="0.3">
      <c r="A13" s="112" t="s">
        <v>1154</v>
      </c>
      <c r="B13" s="112" t="s">
        <v>414</v>
      </c>
      <c r="C13" s="112" t="s">
        <v>329</v>
      </c>
      <c r="D13" s="112" t="s">
        <v>3800</v>
      </c>
      <c r="E13" s="112" t="s">
        <v>1143</v>
      </c>
      <c r="F13" s="113">
        <v>0.76041666666666663</v>
      </c>
    </row>
    <row r="14" spans="1:6" ht="15" customHeight="1" x14ac:dyDescent="0.3">
      <c r="A14" s="112" t="s">
        <v>1154</v>
      </c>
      <c r="B14" s="112" t="s">
        <v>107</v>
      </c>
      <c r="C14" s="112" t="s">
        <v>74</v>
      </c>
      <c r="D14" s="112" t="s">
        <v>3801</v>
      </c>
      <c r="E14" s="112" t="s">
        <v>1143</v>
      </c>
      <c r="F14" s="113">
        <v>0.79166666666666663</v>
      </c>
    </row>
    <row r="15" spans="1:6" ht="15" customHeight="1" x14ac:dyDescent="0.3">
      <c r="A15" s="112" t="s">
        <v>1154</v>
      </c>
      <c r="B15" s="112" t="s">
        <v>889</v>
      </c>
      <c r="C15" s="112" t="s">
        <v>822</v>
      </c>
      <c r="D15" s="112" t="s">
        <v>3802</v>
      </c>
      <c r="E15" s="112" t="s">
        <v>1143</v>
      </c>
      <c r="F15" s="113">
        <v>0.58333333333333337</v>
      </c>
    </row>
    <row r="16" spans="1:6" ht="15" customHeight="1" x14ac:dyDescent="0.3">
      <c r="A16" s="112" t="s">
        <v>1154</v>
      </c>
      <c r="B16" s="112" t="s">
        <v>134</v>
      </c>
      <c r="C16" s="112" t="s">
        <v>74</v>
      </c>
      <c r="D16" s="112" t="s">
        <v>3803</v>
      </c>
      <c r="E16" s="112" t="s">
        <v>1143</v>
      </c>
      <c r="F16" s="113">
        <v>0.33333333333333331</v>
      </c>
    </row>
    <row r="17" spans="1:6" ht="15" customHeight="1" x14ac:dyDescent="0.3">
      <c r="A17" s="112" t="s">
        <v>1154</v>
      </c>
      <c r="B17" s="112" t="s">
        <v>562</v>
      </c>
      <c r="C17" s="112" t="s">
        <v>514</v>
      </c>
      <c r="D17" s="112" t="s">
        <v>3804</v>
      </c>
      <c r="E17" s="112" t="s">
        <v>1143</v>
      </c>
      <c r="F17" s="113">
        <v>0.67708333333333337</v>
      </c>
    </row>
    <row r="18" spans="1:6" ht="15" customHeight="1" x14ac:dyDescent="0.3">
      <c r="A18" s="112" t="s">
        <v>1154</v>
      </c>
      <c r="B18" s="112" t="s">
        <v>459</v>
      </c>
      <c r="C18" s="112" t="s">
        <v>432</v>
      </c>
      <c r="D18" s="112" t="s">
        <v>3805</v>
      </c>
      <c r="E18" s="112" t="s">
        <v>1143</v>
      </c>
      <c r="F18" s="113">
        <v>0.39583333333333331</v>
      </c>
    </row>
    <row r="19" spans="1:6" ht="15" customHeight="1" x14ac:dyDescent="0.3">
      <c r="A19" s="112" t="s">
        <v>1154</v>
      </c>
      <c r="B19" s="112" t="s">
        <v>1028</v>
      </c>
      <c r="C19" s="112" t="s">
        <v>432</v>
      </c>
      <c r="D19" s="112" t="s">
        <v>3806</v>
      </c>
      <c r="E19" s="112" t="s">
        <v>1143</v>
      </c>
      <c r="F19" s="113">
        <v>0.51041666666666663</v>
      </c>
    </row>
    <row r="20" spans="1:6" ht="15" customHeight="1" x14ac:dyDescent="0.3">
      <c r="A20" s="112" t="s">
        <v>1154</v>
      </c>
      <c r="B20" s="112" t="s">
        <v>1055</v>
      </c>
      <c r="C20" s="112" t="s">
        <v>514</v>
      </c>
      <c r="D20" s="112" t="s">
        <v>3807</v>
      </c>
      <c r="E20" s="112" t="s">
        <v>1143</v>
      </c>
      <c r="F20" s="113">
        <v>0.44791666666666669</v>
      </c>
    </row>
    <row r="21" spans="1:6" ht="15" customHeight="1" x14ac:dyDescent="0.3">
      <c r="A21" s="112" t="s">
        <v>1154</v>
      </c>
      <c r="B21" s="112" t="s">
        <v>1058</v>
      </c>
      <c r="C21" s="112" t="s">
        <v>578</v>
      </c>
      <c r="D21" s="112" t="s">
        <v>3808</v>
      </c>
      <c r="E21" s="112" t="s">
        <v>1143</v>
      </c>
      <c r="F21" s="113">
        <v>0.61458333333333337</v>
      </c>
    </row>
    <row r="22" spans="1:6" ht="15" customHeight="1" x14ac:dyDescent="0.3">
      <c r="A22" s="112" t="s">
        <v>3766</v>
      </c>
      <c r="B22" s="112"/>
      <c r="C22" s="112"/>
      <c r="D22" s="112"/>
      <c r="E22" s="112"/>
      <c r="F22" s="112"/>
    </row>
    <row r="23" spans="1:6" ht="15" customHeight="1" x14ac:dyDescent="0.3">
      <c r="A23"/>
      <c r="B23"/>
      <c r="C23"/>
      <c r="D23"/>
      <c r="E23"/>
      <c r="F23"/>
    </row>
    <row r="24" spans="1:6" ht="15" customHeight="1" x14ac:dyDescent="0.3">
      <c r="A24"/>
      <c r="B24"/>
      <c r="C24"/>
      <c r="D24"/>
      <c r="E24"/>
      <c r="F24"/>
    </row>
    <row r="25" spans="1:6" ht="15" customHeight="1" x14ac:dyDescent="0.3">
      <c r="A25"/>
      <c r="B25"/>
      <c r="C25"/>
      <c r="D25"/>
      <c r="E25"/>
      <c r="F25"/>
    </row>
    <row r="26" spans="1:6" ht="15" customHeight="1" x14ac:dyDescent="0.3">
      <c r="A26"/>
      <c r="B26"/>
      <c r="C26"/>
      <c r="D26"/>
      <c r="E26"/>
      <c r="F26"/>
    </row>
    <row r="27" spans="1:6" ht="15" customHeight="1" x14ac:dyDescent="0.3">
      <c r="A27"/>
      <c r="B27"/>
      <c r="C27"/>
      <c r="D27"/>
      <c r="E27"/>
      <c r="F27"/>
    </row>
    <row r="28" spans="1:6" ht="15" customHeight="1" x14ac:dyDescent="0.3">
      <c r="A28"/>
      <c r="B28"/>
      <c r="C28"/>
      <c r="D28"/>
      <c r="E28"/>
      <c r="F28"/>
    </row>
    <row r="29" spans="1:6" ht="15" customHeight="1" x14ac:dyDescent="0.3">
      <c r="A29"/>
      <c r="B29"/>
      <c r="C29"/>
      <c r="D29"/>
      <c r="E29"/>
      <c r="F29"/>
    </row>
    <row r="30" spans="1:6" ht="15" customHeight="1" x14ac:dyDescent="0.3">
      <c r="A30"/>
      <c r="B30"/>
      <c r="C30"/>
      <c r="D30"/>
      <c r="E30"/>
      <c r="F30"/>
    </row>
    <row r="31" spans="1:6" ht="15" customHeight="1" x14ac:dyDescent="0.3">
      <c r="A31"/>
      <c r="B31"/>
      <c r="C31"/>
      <c r="D31"/>
      <c r="E31"/>
      <c r="F31"/>
    </row>
    <row r="32" spans="1:6" ht="15" customHeight="1" x14ac:dyDescent="0.3">
      <c r="A32"/>
      <c r="B32"/>
      <c r="C32"/>
      <c r="D32"/>
      <c r="E32"/>
      <c r="F32"/>
    </row>
    <row r="33" spans="1:6" ht="15" customHeight="1" x14ac:dyDescent="0.3">
      <c r="A33"/>
      <c r="B33"/>
      <c r="C33"/>
      <c r="D33"/>
      <c r="E33"/>
      <c r="F33"/>
    </row>
    <row r="34" spans="1:6" ht="15" customHeight="1" x14ac:dyDescent="0.3">
      <c r="A34"/>
      <c r="B34"/>
      <c r="C34"/>
      <c r="D34"/>
      <c r="E34"/>
      <c r="F34"/>
    </row>
    <row r="35" spans="1:6" ht="15" customHeight="1" x14ac:dyDescent="0.3">
      <c r="A35"/>
      <c r="B35"/>
      <c r="C35"/>
      <c r="D35"/>
      <c r="E35"/>
      <c r="F35"/>
    </row>
    <row r="36" spans="1:6" ht="15" customHeight="1" x14ac:dyDescent="0.3">
      <c r="A36"/>
      <c r="B36"/>
      <c r="C36"/>
      <c r="D36"/>
      <c r="E36"/>
      <c r="F36"/>
    </row>
    <row r="37" spans="1:6" ht="15" customHeight="1" x14ac:dyDescent="0.3">
      <c r="A37"/>
      <c r="B37"/>
      <c r="C37"/>
      <c r="D37"/>
      <c r="E37"/>
      <c r="F37"/>
    </row>
    <row r="38" spans="1:6" ht="15" customHeight="1" x14ac:dyDescent="0.3">
      <c r="A38"/>
      <c r="B38"/>
      <c r="C38"/>
      <c r="D38"/>
      <c r="E38"/>
      <c r="F38"/>
    </row>
    <row r="39" spans="1:6" ht="15" customHeight="1" x14ac:dyDescent="0.3">
      <c r="A39"/>
      <c r="B39"/>
      <c r="C39"/>
      <c r="D39"/>
      <c r="E39"/>
      <c r="F39"/>
    </row>
    <row r="40" spans="1:6" ht="15" customHeight="1" x14ac:dyDescent="0.3">
      <c r="A40"/>
      <c r="B40"/>
      <c r="C40"/>
      <c r="D40"/>
      <c r="E40"/>
      <c r="F40"/>
    </row>
    <row r="41" spans="1:6" ht="15" customHeight="1" x14ac:dyDescent="0.3">
      <c r="A41"/>
      <c r="B41"/>
      <c r="C41"/>
      <c r="D41"/>
      <c r="E41"/>
      <c r="F41"/>
    </row>
    <row r="42" spans="1:6" ht="15" customHeight="1" x14ac:dyDescent="0.3">
      <c r="A42"/>
      <c r="B42"/>
      <c r="C42"/>
      <c r="D42"/>
      <c r="E42"/>
      <c r="F42"/>
    </row>
    <row r="43" spans="1:6" ht="15" customHeight="1" x14ac:dyDescent="0.3">
      <c r="A43"/>
      <c r="B43"/>
      <c r="C43"/>
      <c r="D43"/>
      <c r="E43"/>
      <c r="F43"/>
    </row>
    <row r="44" spans="1:6" ht="15" customHeight="1" x14ac:dyDescent="0.3">
      <c r="A44"/>
      <c r="B44"/>
      <c r="C44"/>
      <c r="D44"/>
      <c r="E44"/>
      <c r="F44"/>
    </row>
    <row r="45" spans="1:6" ht="15" customHeight="1" x14ac:dyDescent="0.3">
      <c r="A45"/>
      <c r="B45"/>
      <c r="C45"/>
      <c r="D45"/>
      <c r="E45"/>
      <c r="F45"/>
    </row>
    <row r="46" spans="1:6" ht="15" customHeight="1" x14ac:dyDescent="0.3">
      <c r="A46"/>
      <c r="B46"/>
      <c r="C46"/>
      <c r="D46"/>
      <c r="E46"/>
      <c r="F46"/>
    </row>
    <row r="47" spans="1:6" ht="15" customHeight="1" x14ac:dyDescent="0.3">
      <c r="A47"/>
      <c r="B47"/>
      <c r="C47"/>
      <c r="D47"/>
      <c r="E47"/>
      <c r="F47"/>
    </row>
    <row r="48" spans="1:6" ht="15" customHeight="1" x14ac:dyDescent="0.3">
      <c r="A48"/>
      <c r="B48"/>
      <c r="C48"/>
      <c r="D48"/>
      <c r="E48"/>
      <c r="F48"/>
    </row>
    <row r="49" spans="1:6" ht="15" customHeight="1" x14ac:dyDescent="0.3">
      <c r="A49"/>
      <c r="B49"/>
      <c r="C49"/>
      <c r="D49"/>
      <c r="E49"/>
      <c r="F49"/>
    </row>
    <row r="50" spans="1:6" ht="15" customHeight="1" x14ac:dyDescent="0.3">
      <c r="A50"/>
      <c r="B50"/>
      <c r="C50"/>
      <c r="D50"/>
      <c r="E50"/>
      <c r="F50"/>
    </row>
    <row r="51" spans="1:6" ht="15" customHeight="1" x14ac:dyDescent="0.3">
      <c r="A51"/>
      <c r="B51"/>
      <c r="C51"/>
      <c r="D51"/>
      <c r="E51"/>
      <c r="F51"/>
    </row>
    <row r="52" spans="1:6" ht="15" customHeight="1" x14ac:dyDescent="0.3">
      <c r="A52"/>
      <c r="B52"/>
      <c r="C52"/>
      <c r="D52"/>
      <c r="E52"/>
      <c r="F52"/>
    </row>
    <row r="53" spans="1:6" ht="15" customHeight="1" x14ac:dyDescent="0.3">
      <c r="A53"/>
      <c r="B53"/>
      <c r="C53"/>
      <c r="D53"/>
      <c r="E53"/>
      <c r="F53"/>
    </row>
    <row r="54" spans="1:6" ht="15" customHeight="1" x14ac:dyDescent="0.3">
      <c r="A54"/>
      <c r="B54"/>
      <c r="C54"/>
      <c r="D54"/>
      <c r="E54"/>
      <c r="F54"/>
    </row>
    <row r="55" spans="1:6" ht="15" customHeight="1" x14ac:dyDescent="0.3">
      <c r="A55"/>
      <c r="B55"/>
      <c r="C55"/>
      <c r="D55"/>
      <c r="E55"/>
      <c r="F55"/>
    </row>
    <row r="56" spans="1:6" ht="15" customHeight="1" x14ac:dyDescent="0.3">
      <c r="A56"/>
      <c r="B56"/>
      <c r="C56"/>
      <c r="D56"/>
      <c r="E56"/>
      <c r="F56"/>
    </row>
    <row r="57" spans="1:6" ht="15" customHeight="1" x14ac:dyDescent="0.3">
      <c r="A57"/>
      <c r="B57"/>
      <c r="C57"/>
      <c r="D57"/>
      <c r="E57"/>
      <c r="F57"/>
    </row>
    <row r="58" spans="1:6" ht="15" customHeight="1" x14ac:dyDescent="0.3">
      <c r="A58"/>
      <c r="B58"/>
      <c r="C58"/>
      <c r="D58"/>
      <c r="E58"/>
      <c r="F58"/>
    </row>
    <row r="59" spans="1:6" ht="15" customHeight="1" x14ac:dyDescent="0.3">
      <c r="A59"/>
      <c r="B59"/>
      <c r="C59"/>
      <c r="D59"/>
      <c r="E59"/>
      <c r="F59"/>
    </row>
    <row r="60" spans="1:6" ht="15" customHeight="1" x14ac:dyDescent="0.3">
      <c r="A60"/>
      <c r="B60"/>
      <c r="C60"/>
      <c r="D60"/>
      <c r="E60"/>
      <c r="F60"/>
    </row>
    <row r="61" spans="1:6" ht="15" customHeight="1" x14ac:dyDescent="0.3">
      <c r="A61"/>
      <c r="B61"/>
      <c r="C61"/>
      <c r="D61"/>
      <c r="E61"/>
      <c r="F61"/>
    </row>
    <row r="62" spans="1:6" ht="15" customHeight="1" x14ac:dyDescent="0.3">
      <c r="A62"/>
      <c r="B62"/>
      <c r="C62"/>
      <c r="D62"/>
      <c r="E62"/>
      <c r="F62"/>
    </row>
    <row r="63" spans="1:6" ht="15" customHeight="1" x14ac:dyDescent="0.3">
      <c r="A63"/>
      <c r="B63"/>
      <c r="C63"/>
      <c r="D63"/>
      <c r="E63"/>
      <c r="F63"/>
    </row>
    <row r="64" spans="1:6" ht="15" customHeight="1" x14ac:dyDescent="0.3">
      <c r="A64"/>
      <c r="B64"/>
      <c r="C64"/>
      <c r="D64"/>
      <c r="E64"/>
      <c r="F64"/>
    </row>
    <row r="65" spans="1:6" ht="15" customHeight="1" x14ac:dyDescent="0.3">
      <c r="A65"/>
      <c r="B65"/>
      <c r="C65"/>
      <c r="D65"/>
      <c r="E65"/>
      <c r="F65"/>
    </row>
    <row r="66" spans="1:6" ht="15" customHeight="1" x14ac:dyDescent="0.3">
      <c r="A66"/>
      <c r="B66"/>
      <c r="C66"/>
      <c r="D66"/>
      <c r="E66"/>
      <c r="F66"/>
    </row>
    <row r="67" spans="1:6" ht="15" customHeight="1" x14ac:dyDescent="0.3">
      <c r="A67"/>
      <c r="B67"/>
      <c r="C67"/>
      <c r="D67"/>
      <c r="E67"/>
      <c r="F67"/>
    </row>
    <row r="68" spans="1:6" ht="15" customHeight="1" x14ac:dyDescent="0.3">
      <c r="A68"/>
      <c r="B68"/>
      <c r="C68"/>
      <c r="D68"/>
      <c r="E68"/>
      <c r="F68"/>
    </row>
    <row r="69" spans="1:6" ht="15" customHeight="1" x14ac:dyDescent="0.3">
      <c r="A69"/>
      <c r="B69"/>
      <c r="C69"/>
      <c r="D69"/>
      <c r="E69"/>
      <c r="F69"/>
    </row>
    <row r="70" spans="1:6" ht="15" customHeight="1" x14ac:dyDescent="0.3">
      <c r="A70"/>
      <c r="B70"/>
      <c r="C70"/>
      <c r="D70"/>
      <c r="E70"/>
      <c r="F70"/>
    </row>
    <row r="71" spans="1:6" ht="15" customHeight="1" x14ac:dyDescent="0.3">
      <c r="A71"/>
      <c r="B71"/>
      <c r="C71"/>
      <c r="D71"/>
      <c r="E71"/>
      <c r="F71"/>
    </row>
    <row r="72" spans="1:6" ht="15" customHeight="1" x14ac:dyDescent="0.3">
      <c r="A72"/>
      <c r="B72"/>
      <c r="C72"/>
      <c r="D72"/>
      <c r="E72"/>
      <c r="F72"/>
    </row>
    <row r="73" spans="1:6" ht="15" customHeight="1" x14ac:dyDescent="0.3">
      <c r="A73"/>
      <c r="B73"/>
      <c r="C73"/>
      <c r="D73"/>
      <c r="E73"/>
      <c r="F73"/>
    </row>
    <row r="74" spans="1:6" ht="15" customHeight="1" x14ac:dyDescent="0.3">
      <c r="A74"/>
      <c r="B74"/>
      <c r="C74"/>
      <c r="D74"/>
      <c r="E74"/>
      <c r="F74"/>
    </row>
    <row r="75" spans="1:6" ht="15" customHeight="1" x14ac:dyDescent="0.3">
      <c r="A75"/>
      <c r="B75"/>
      <c r="C75"/>
      <c r="D75"/>
      <c r="E75"/>
      <c r="F75"/>
    </row>
    <row r="76" spans="1:6" ht="15" customHeight="1" x14ac:dyDescent="0.3">
      <c r="A76"/>
      <c r="B76"/>
      <c r="C76"/>
      <c r="D76"/>
      <c r="E76"/>
      <c r="F76"/>
    </row>
    <row r="77" spans="1:6" ht="15" customHeight="1" x14ac:dyDescent="0.3">
      <c r="A77"/>
      <c r="B77"/>
      <c r="C77"/>
      <c r="D77"/>
      <c r="E77"/>
      <c r="F77"/>
    </row>
    <row r="78" spans="1:6" ht="15" customHeight="1" x14ac:dyDescent="0.3">
      <c r="A78"/>
      <c r="B78"/>
      <c r="C78"/>
      <c r="D78"/>
      <c r="E78"/>
      <c r="F78"/>
    </row>
    <row r="79" spans="1:6" ht="15" customHeight="1" x14ac:dyDescent="0.3">
      <c r="A79"/>
      <c r="B79"/>
      <c r="C79"/>
      <c r="D79"/>
      <c r="E79"/>
      <c r="F79"/>
    </row>
    <row r="80" spans="1:6" ht="15" customHeight="1" x14ac:dyDescent="0.3">
      <c r="A80"/>
      <c r="B80"/>
      <c r="C80"/>
      <c r="D80"/>
      <c r="E80"/>
      <c r="F80"/>
    </row>
    <row r="81" spans="1:6" ht="15" customHeight="1" x14ac:dyDescent="0.3">
      <c r="A81"/>
      <c r="B81"/>
      <c r="C81"/>
      <c r="D81"/>
      <c r="E81"/>
      <c r="F81"/>
    </row>
    <row r="82" spans="1:6" ht="15" customHeight="1" x14ac:dyDescent="0.3">
      <c r="A82"/>
      <c r="B82"/>
      <c r="C82"/>
      <c r="D82"/>
      <c r="E82"/>
      <c r="F82"/>
    </row>
    <row r="83" spans="1:6" ht="15" customHeight="1" x14ac:dyDescent="0.3">
      <c r="A83"/>
      <c r="B83"/>
      <c r="C83"/>
      <c r="D83"/>
      <c r="E83"/>
      <c r="F83"/>
    </row>
    <row r="84" spans="1:6" ht="15" customHeight="1" x14ac:dyDescent="0.3">
      <c r="A84"/>
      <c r="B84"/>
      <c r="C84"/>
      <c r="D84"/>
      <c r="E84"/>
      <c r="F84"/>
    </row>
    <row r="85" spans="1:6" ht="15" customHeight="1" x14ac:dyDescent="0.3">
      <c r="A85"/>
      <c r="B85"/>
      <c r="C85"/>
      <c r="D85"/>
      <c r="E85"/>
      <c r="F85"/>
    </row>
    <row r="86" spans="1:6" ht="15" customHeight="1" x14ac:dyDescent="0.3">
      <c r="A86"/>
      <c r="B86"/>
      <c r="C86"/>
      <c r="D86"/>
      <c r="E86"/>
      <c r="F86"/>
    </row>
    <row r="87" spans="1:6" ht="15" customHeight="1" x14ac:dyDescent="0.3">
      <c r="A87"/>
      <c r="B87"/>
      <c r="C87"/>
      <c r="D87"/>
      <c r="E87"/>
      <c r="F87"/>
    </row>
    <row r="88" spans="1:6" ht="15" customHeight="1" x14ac:dyDescent="0.3">
      <c r="A88"/>
      <c r="B88"/>
      <c r="C88"/>
      <c r="D88"/>
      <c r="E88"/>
      <c r="F88"/>
    </row>
    <row r="89" spans="1:6" ht="15" customHeight="1" x14ac:dyDescent="0.3">
      <c r="A89"/>
      <c r="B89"/>
      <c r="C89"/>
      <c r="D89"/>
      <c r="E89"/>
      <c r="F89"/>
    </row>
    <row r="90" spans="1:6" ht="15" customHeight="1" x14ac:dyDescent="0.3">
      <c r="A90"/>
      <c r="B90"/>
      <c r="C90"/>
      <c r="D90"/>
      <c r="E90"/>
      <c r="F90"/>
    </row>
    <row r="91" spans="1:6" ht="15" customHeight="1" x14ac:dyDescent="0.3">
      <c r="A91"/>
      <c r="B91"/>
      <c r="C91"/>
      <c r="D91"/>
      <c r="E91"/>
      <c r="F91"/>
    </row>
    <row r="92" spans="1:6" ht="15" customHeight="1" x14ac:dyDescent="0.3">
      <c r="A92"/>
      <c r="B92"/>
      <c r="C92"/>
      <c r="D92"/>
      <c r="E92"/>
      <c r="F92"/>
    </row>
    <row r="93" spans="1:6" ht="15" customHeight="1" x14ac:dyDescent="0.3">
      <c r="A93"/>
      <c r="B93"/>
      <c r="C93"/>
      <c r="D93"/>
      <c r="E93"/>
      <c r="F93"/>
    </row>
    <row r="94" spans="1:6" ht="15" customHeight="1" x14ac:dyDescent="0.3">
      <c r="A94"/>
      <c r="B94"/>
      <c r="C94"/>
      <c r="D94"/>
      <c r="E94"/>
      <c r="F94"/>
    </row>
    <row r="95" spans="1:6" ht="15" customHeight="1" x14ac:dyDescent="0.3">
      <c r="A95"/>
      <c r="B95"/>
      <c r="C95"/>
      <c r="D95"/>
      <c r="E95"/>
      <c r="F95"/>
    </row>
    <row r="96" spans="1:6" ht="15" customHeight="1" x14ac:dyDescent="0.3">
      <c r="A96"/>
      <c r="B96"/>
      <c r="C96"/>
      <c r="D96"/>
      <c r="E96"/>
      <c r="F96"/>
    </row>
    <row r="97" spans="1:6" ht="15" customHeight="1" x14ac:dyDescent="0.3">
      <c r="A97"/>
      <c r="B97"/>
      <c r="C97"/>
      <c r="D97"/>
      <c r="E97"/>
      <c r="F97"/>
    </row>
    <row r="98" spans="1:6" ht="15" customHeight="1" x14ac:dyDescent="0.3">
      <c r="A98"/>
      <c r="B98"/>
      <c r="C98"/>
      <c r="D98"/>
      <c r="E98"/>
      <c r="F98"/>
    </row>
    <row r="99" spans="1:6" ht="15" customHeight="1" x14ac:dyDescent="0.3">
      <c r="A99"/>
      <c r="B99"/>
      <c r="C99"/>
      <c r="D99"/>
      <c r="E99"/>
      <c r="F99"/>
    </row>
    <row r="100" spans="1:6" ht="15" customHeight="1" x14ac:dyDescent="0.3">
      <c r="A100"/>
      <c r="B100"/>
      <c r="C100"/>
      <c r="D100"/>
      <c r="E100"/>
      <c r="F100"/>
    </row>
    <row r="101" spans="1:6" ht="15" customHeight="1" x14ac:dyDescent="0.3">
      <c r="A101"/>
      <c r="B101"/>
      <c r="C101"/>
      <c r="D101"/>
      <c r="E101"/>
      <c r="F101"/>
    </row>
    <row r="102" spans="1:6" ht="15" customHeight="1" x14ac:dyDescent="0.3">
      <c r="A102"/>
      <c r="B102"/>
      <c r="C102"/>
      <c r="D102"/>
      <c r="E102"/>
      <c r="F102"/>
    </row>
    <row r="103" spans="1:6" ht="15" customHeight="1" x14ac:dyDescent="0.3">
      <c r="A103"/>
      <c r="B103"/>
      <c r="C103"/>
      <c r="D103"/>
      <c r="E103"/>
      <c r="F103"/>
    </row>
    <row r="104" spans="1:6" ht="15" customHeight="1" x14ac:dyDescent="0.3">
      <c r="A104"/>
      <c r="B104"/>
      <c r="C104"/>
      <c r="D104"/>
      <c r="E104"/>
      <c r="F104"/>
    </row>
    <row r="105" spans="1:6" ht="15" customHeight="1" x14ac:dyDescent="0.3">
      <c r="A105"/>
      <c r="B105"/>
      <c r="C105"/>
      <c r="D105"/>
      <c r="E105"/>
      <c r="F105"/>
    </row>
    <row r="106" spans="1:6" ht="15" customHeight="1" x14ac:dyDescent="0.3">
      <c r="A106"/>
      <c r="B106"/>
      <c r="C106"/>
      <c r="D106"/>
      <c r="E106"/>
      <c r="F106"/>
    </row>
    <row r="107" spans="1:6" ht="15" customHeight="1" x14ac:dyDescent="0.3">
      <c r="A107"/>
      <c r="B107"/>
      <c r="C107"/>
      <c r="D107"/>
      <c r="E107"/>
      <c r="F107"/>
    </row>
    <row r="108" spans="1:6" ht="15" customHeight="1" x14ac:dyDescent="0.3">
      <c r="A108"/>
      <c r="B108"/>
      <c r="C108"/>
      <c r="D108"/>
      <c r="E108"/>
      <c r="F108"/>
    </row>
    <row r="109" spans="1:6" ht="15" customHeight="1" x14ac:dyDescent="0.3">
      <c r="A109"/>
      <c r="B109"/>
      <c r="C109"/>
      <c r="D109"/>
      <c r="E109"/>
      <c r="F109"/>
    </row>
    <row r="110" spans="1:6" ht="15" customHeight="1" x14ac:dyDescent="0.3">
      <c r="A110"/>
      <c r="B110"/>
      <c r="C110"/>
      <c r="D110"/>
      <c r="E110"/>
      <c r="F110"/>
    </row>
    <row r="111" spans="1:6" ht="15" customHeight="1" x14ac:dyDescent="0.3">
      <c r="A111"/>
      <c r="B111"/>
      <c r="C111"/>
      <c r="D111"/>
      <c r="E111"/>
      <c r="F111"/>
    </row>
    <row r="112" spans="1:6" ht="15" customHeight="1" x14ac:dyDescent="0.3">
      <c r="A112"/>
      <c r="B112"/>
      <c r="C112"/>
      <c r="D112"/>
      <c r="E112"/>
      <c r="F112"/>
    </row>
    <row r="113" spans="1:6" ht="15" customHeight="1" x14ac:dyDescent="0.3">
      <c r="A113"/>
      <c r="B113"/>
      <c r="C113"/>
      <c r="D113"/>
      <c r="E113"/>
      <c r="F113"/>
    </row>
    <row r="114" spans="1:6" ht="15" customHeight="1" x14ac:dyDescent="0.3">
      <c r="A114"/>
      <c r="B114"/>
      <c r="C114"/>
      <c r="D114"/>
      <c r="E114"/>
      <c r="F114"/>
    </row>
    <row r="115" spans="1:6" ht="15" customHeight="1" x14ac:dyDescent="0.3">
      <c r="A115"/>
      <c r="B115"/>
      <c r="C115"/>
      <c r="D115"/>
      <c r="E115"/>
      <c r="F115"/>
    </row>
    <row r="116" spans="1:6" ht="15" customHeight="1" x14ac:dyDescent="0.3">
      <c r="A116"/>
      <c r="B116"/>
      <c r="C116"/>
      <c r="D116"/>
      <c r="E116"/>
      <c r="F116"/>
    </row>
    <row r="117" spans="1:6" ht="15" customHeight="1" x14ac:dyDescent="0.3">
      <c r="A117"/>
      <c r="B117"/>
      <c r="C117"/>
      <c r="D117"/>
      <c r="E117"/>
      <c r="F117"/>
    </row>
    <row r="118" spans="1:6" ht="15" customHeight="1" x14ac:dyDescent="0.3">
      <c r="A118"/>
      <c r="B118"/>
      <c r="C118"/>
      <c r="D118"/>
      <c r="E118"/>
      <c r="F118"/>
    </row>
    <row r="119" spans="1:6" ht="15" customHeight="1" x14ac:dyDescent="0.3">
      <c r="A119"/>
      <c r="B119"/>
      <c r="C119"/>
      <c r="D119"/>
      <c r="E119"/>
      <c r="F119"/>
    </row>
    <row r="120" spans="1:6" ht="15" customHeight="1" x14ac:dyDescent="0.3">
      <c r="A120"/>
      <c r="B120"/>
      <c r="C120"/>
      <c r="D120"/>
      <c r="E120"/>
      <c r="F120"/>
    </row>
    <row r="121" spans="1:6" ht="15" customHeight="1" x14ac:dyDescent="0.3">
      <c r="A121"/>
      <c r="B121"/>
      <c r="C121"/>
      <c r="D121"/>
      <c r="E121"/>
      <c r="F121"/>
    </row>
    <row r="122" spans="1:6" ht="15" customHeight="1" x14ac:dyDescent="0.3">
      <c r="A122"/>
      <c r="B122"/>
      <c r="C122"/>
      <c r="D122"/>
      <c r="E122"/>
      <c r="F122"/>
    </row>
    <row r="123" spans="1:6" ht="15" customHeight="1" x14ac:dyDescent="0.3">
      <c r="A123"/>
      <c r="B123"/>
      <c r="C123"/>
      <c r="D123"/>
      <c r="E123"/>
      <c r="F123"/>
    </row>
    <row r="124" spans="1:6" ht="15" customHeight="1" x14ac:dyDescent="0.3">
      <c r="A124"/>
      <c r="B124"/>
      <c r="C124"/>
      <c r="D124"/>
      <c r="E124"/>
      <c r="F124"/>
    </row>
    <row r="125" spans="1:6" ht="15" customHeight="1" x14ac:dyDescent="0.3">
      <c r="A125"/>
      <c r="B125"/>
      <c r="C125"/>
      <c r="D125"/>
      <c r="E125"/>
      <c r="F125"/>
    </row>
    <row r="126" spans="1:6" ht="15" customHeight="1" x14ac:dyDescent="0.3">
      <c r="A126"/>
      <c r="B126"/>
      <c r="C126"/>
      <c r="D126"/>
      <c r="E126"/>
      <c r="F126"/>
    </row>
    <row r="127" spans="1:6" ht="15" customHeight="1" x14ac:dyDescent="0.3">
      <c r="A127"/>
      <c r="B127"/>
      <c r="C127"/>
      <c r="D127"/>
      <c r="E127"/>
      <c r="F127"/>
    </row>
    <row r="128" spans="1:6" ht="15" customHeight="1" x14ac:dyDescent="0.3">
      <c r="A128"/>
      <c r="B128"/>
      <c r="C128"/>
      <c r="D128"/>
      <c r="E128"/>
      <c r="F128"/>
    </row>
    <row r="129" spans="1:6" ht="15" customHeight="1" x14ac:dyDescent="0.3">
      <c r="A129"/>
      <c r="B129"/>
      <c r="C129"/>
      <c r="D129"/>
      <c r="E129"/>
      <c r="F129"/>
    </row>
    <row r="130" spans="1:6" ht="15" customHeight="1" x14ac:dyDescent="0.3">
      <c r="A130"/>
      <c r="B130"/>
      <c r="C130"/>
      <c r="D130"/>
      <c r="E130"/>
      <c r="F130"/>
    </row>
    <row r="131" spans="1:6" ht="15" customHeight="1" x14ac:dyDescent="0.3">
      <c r="A131"/>
      <c r="B131"/>
      <c r="C131"/>
      <c r="D131"/>
      <c r="E131"/>
      <c r="F131"/>
    </row>
    <row r="132" spans="1:6" ht="15" customHeight="1" x14ac:dyDescent="0.3">
      <c r="A132"/>
      <c r="B132"/>
      <c r="C132"/>
      <c r="D132"/>
      <c r="E132"/>
      <c r="F132"/>
    </row>
    <row r="133" spans="1:6" ht="15" customHeight="1" x14ac:dyDescent="0.3">
      <c r="A133"/>
      <c r="B133"/>
      <c r="C133"/>
      <c r="D133"/>
      <c r="E133"/>
      <c r="F133"/>
    </row>
    <row r="134" spans="1:6" ht="15" customHeight="1" x14ac:dyDescent="0.3">
      <c r="A134"/>
      <c r="B134"/>
      <c r="C134"/>
      <c r="D134"/>
      <c r="E134"/>
      <c r="F134"/>
    </row>
    <row r="135" spans="1:6" ht="15" customHeight="1" x14ac:dyDescent="0.3">
      <c r="A135"/>
      <c r="B135"/>
      <c r="C135"/>
      <c r="D135"/>
      <c r="E135"/>
      <c r="F135"/>
    </row>
    <row r="136" spans="1:6" ht="15" customHeight="1" x14ac:dyDescent="0.3">
      <c r="A136"/>
      <c r="B136"/>
      <c r="C136"/>
      <c r="D136"/>
      <c r="E136"/>
      <c r="F136"/>
    </row>
    <row r="137" spans="1:6" ht="15" customHeight="1" x14ac:dyDescent="0.3">
      <c r="A137"/>
      <c r="B137"/>
      <c r="C137"/>
      <c r="D137"/>
      <c r="E137"/>
      <c r="F137"/>
    </row>
    <row r="138" spans="1:6" ht="15" customHeight="1" x14ac:dyDescent="0.3">
      <c r="A138"/>
      <c r="B138"/>
      <c r="C138"/>
      <c r="D138"/>
      <c r="E138"/>
      <c r="F138"/>
    </row>
    <row r="139" spans="1:6" ht="15" customHeight="1" x14ac:dyDescent="0.3">
      <c r="A139"/>
      <c r="B139"/>
      <c r="C139"/>
      <c r="D139"/>
      <c r="E139"/>
      <c r="F139"/>
    </row>
    <row r="140" spans="1:6" ht="15" customHeight="1" x14ac:dyDescent="0.3">
      <c r="A140"/>
      <c r="B140"/>
      <c r="C140"/>
      <c r="D140"/>
      <c r="E140"/>
      <c r="F140"/>
    </row>
    <row r="141" spans="1:6" ht="15" customHeight="1" x14ac:dyDescent="0.3">
      <c r="A141"/>
      <c r="B141"/>
      <c r="C141"/>
      <c r="D141"/>
      <c r="E141"/>
      <c r="F141"/>
    </row>
    <row r="142" spans="1:6" ht="15" customHeight="1" x14ac:dyDescent="0.3">
      <c r="A142"/>
      <c r="B142"/>
      <c r="C142"/>
      <c r="D142"/>
      <c r="E142"/>
      <c r="F142"/>
    </row>
    <row r="143" spans="1:6" ht="15" customHeight="1" x14ac:dyDescent="0.3">
      <c r="A143"/>
      <c r="B143"/>
      <c r="C143"/>
      <c r="D143"/>
      <c r="E143"/>
      <c r="F143"/>
    </row>
    <row r="144" spans="1:6" ht="15" customHeight="1" x14ac:dyDescent="0.3">
      <c r="A144"/>
      <c r="B144"/>
      <c r="C144"/>
      <c r="D144"/>
      <c r="E144"/>
      <c r="F144"/>
    </row>
    <row r="145" spans="1:6" ht="15" customHeight="1" x14ac:dyDescent="0.3">
      <c r="A145"/>
      <c r="B145"/>
      <c r="C145"/>
      <c r="D145"/>
      <c r="E145"/>
      <c r="F145"/>
    </row>
    <row r="146" spans="1:6" ht="15" customHeight="1" x14ac:dyDescent="0.3">
      <c r="A146"/>
      <c r="B146"/>
      <c r="C146"/>
      <c r="D146"/>
      <c r="E146"/>
      <c r="F146"/>
    </row>
    <row r="147" spans="1:6" ht="15" customHeight="1" x14ac:dyDescent="0.3">
      <c r="A147"/>
      <c r="B147"/>
      <c r="C147"/>
      <c r="D147"/>
      <c r="E147"/>
      <c r="F147"/>
    </row>
    <row r="148" spans="1:6" ht="15" customHeight="1" x14ac:dyDescent="0.3">
      <c r="A148"/>
      <c r="B148"/>
      <c r="C148"/>
      <c r="D148"/>
      <c r="E148"/>
      <c r="F148"/>
    </row>
    <row r="149" spans="1:6" ht="15" customHeight="1" x14ac:dyDescent="0.3">
      <c r="A149"/>
      <c r="B149"/>
      <c r="C149"/>
      <c r="D149"/>
      <c r="E149"/>
      <c r="F149"/>
    </row>
    <row r="150" spans="1:6" ht="15" customHeight="1" x14ac:dyDescent="0.3">
      <c r="A150"/>
      <c r="B150"/>
      <c r="C150"/>
      <c r="D150"/>
      <c r="E150"/>
      <c r="F150"/>
    </row>
    <row r="151" spans="1:6" ht="15" customHeight="1" x14ac:dyDescent="0.3">
      <c r="A151"/>
      <c r="B151"/>
      <c r="C151"/>
      <c r="D151"/>
      <c r="E151"/>
      <c r="F151"/>
    </row>
    <row r="152" spans="1:6" ht="15" customHeight="1" x14ac:dyDescent="0.3">
      <c r="A152"/>
      <c r="B152"/>
      <c r="C152"/>
      <c r="D152"/>
      <c r="E152"/>
      <c r="F152"/>
    </row>
    <row r="153" spans="1:6" ht="15" customHeight="1" x14ac:dyDescent="0.3">
      <c r="A153"/>
      <c r="B153"/>
      <c r="C153"/>
      <c r="D153"/>
      <c r="E153"/>
      <c r="F153"/>
    </row>
    <row r="154" spans="1:6" ht="15" customHeight="1" x14ac:dyDescent="0.3">
      <c r="A154"/>
      <c r="B154"/>
      <c r="C154"/>
      <c r="D154"/>
      <c r="E154"/>
      <c r="F154"/>
    </row>
    <row r="155" spans="1:6" ht="15" customHeight="1" x14ac:dyDescent="0.3">
      <c r="A155"/>
      <c r="B155"/>
      <c r="C155"/>
      <c r="D155"/>
      <c r="E155"/>
      <c r="F155"/>
    </row>
    <row r="156" spans="1:6" ht="15" customHeight="1" x14ac:dyDescent="0.3">
      <c r="A156"/>
      <c r="B156"/>
      <c r="C156"/>
      <c r="D156"/>
      <c r="E156"/>
      <c r="F156"/>
    </row>
    <row r="157" spans="1:6" ht="15" customHeight="1" x14ac:dyDescent="0.3">
      <c r="A157"/>
      <c r="B157"/>
      <c r="C157"/>
      <c r="D157"/>
      <c r="E157"/>
      <c r="F157"/>
    </row>
    <row r="158" spans="1:6" ht="15" customHeight="1" x14ac:dyDescent="0.3">
      <c r="A158"/>
      <c r="B158"/>
      <c r="C158"/>
      <c r="D158"/>
      <c r="E158"/>
      <c r="F158"/>
    </row>
    <row r="159" spans="1:6" ht="15" customHeight="1" x14ac:dyDescent="0.3">
      <c r="A159"/>
      <c r="B159"/>
      <c r="C159"/>
      <c r="D159"/>
      <c r="E159"/>
      <c r="F159"/>
    </row>
    <row r="160" spans="1:6" ht="15" customHeight="1" x14ac:dyDescent="0.3">
      <c r="A160"/>
      <c r="B160"/>
      <c r="C160"/>
      <c r="D160"/>
      <c r="E160"/>
      <c r="F160"/>
    </row>
    <row r="161" spans="1:6" ht="15" customHeight="1" x14ac:dyDescent="0.3">
      <c r="A161"/>
      <c r="B161"/>
      <c r="C161"/>
      <c r="D161"/>
      <c r="E161"/>
      <c r="F161"/>
    </row>
    <row r="162" spans="1:6" ht="15" customHeight="1" x14ac:dyDescent="0.3">
      <c r="A162"/>
      <c r="B162"/>
      <c r="C162"/>
      <c r="D162"/>
      <c r="E162"/>
      <c r="F162"/>
    </row>
    <row r="163" spans="1:6" ht="15" customHeight="1" x14ac:dyDescent="0.3">
      <c r="A163"/>
      <c r="B163"/>
      <c r="C163"/>
      <c r="D163"/>
      <c r="E163"/>
      <c r="F163"/>
    </row>
    <row r="164" spans="1:6" ht="15" customHeight="1" x14ac:dyDescent="0.3">
      <c r="A164"/>
      <c r="B164"/>
      <c r="C164"/>
      <c r="D164"/>
      <c r="E164"/>
      <c r="F164"/>
    </row>
    <row r="165" spans="1:6" ht="15" customHeight="1" x14ac:dyDescent="0.3">
      <c r="A165"/>
      <c r="B165"/>
      <c r="C165"/>
      <c r="D165"/>
      <c r="E165"/>
      <c r="F165"/>
    </row>
    <row r="166" spans="1:6" ht="15" customHeight="1" x14ac:dyDescent="0.3">
      <c r="A166"/>
      <c r="B166"/>
      <c r="C166"/>
      <c r="D166"/>
      <c r="E166"/>
      <c r="F166"/>
    </row>
    <row r="167" spans="1:6" ht="15" customHeight="1" x14ac:dyDescent="0.3">
      <c r="A167"/>
      <c r="B167"/>
      <c r="C167"/>
      <c r="D167"/>
      <c r="E167"/>
      <c r="F167"/>
    </row>
    <row r="168" spans="1:6" ht="15" customHeight="1" x14ac:dyDescent="0.3">
      <c r="A168"/>
      <c r="B168"/>
      <c r="C168"/>
      <c r="D168"/>
      <c r="E168"/>
      <c r="F168"/>
    </row>
    <row r="169" spans="1:6" ht="15" customHeight="1" x14ac:dyDescent="0.3">
      <c r="A169"/>
      <c r="B169"/>
      <c r="C169"/>
      <c r="D169"/>
      <c r="E169"/>
      <c r="F169"/>
    </row>
    <row r="170" spans="1:6" ht="15" customHeight="1" x14ac:dyDescent="0.3">
      <c r="A170"/>
      <c r="B170"/>
      <c r="C170"/>
      <c r="D170"/>
      <c r="E170"/>
      <c r="F170"/>
    </row>
    <row r="171" spans="1:6" ht="15" customHeight="1" x14ac:dyDescent="0.3">
      <c r="A171"/>
      <c r="B171"/>
      <c r="C171"/>
      <c r="D171"/>
      <c r="E171"/>
      <c r="F171"/>
    </row>
    <row r="172" spans="1:6" ht="15" customHeight="1" x14ac:dyDescent="0.3">
      <c r="A172"/>
      <c r="B172"/>
      <c r="C172"/>
      <c r="D172"/>
      <c r="E172"/>
      <c r="F172"/>
    </row>
    <row r="173" spans="1:6" ht="15" customHeight="1" x14ac:dyDescent="0.3">
      <c r="A173"/>
      <c r="B173"/>
      <c r="C173"/>
      <c r="D173"/>
      <c r="E173"/>
      <c r="F173"/>
    </row>
    <row r="174" spans="1:6" ht="15" customHeight="1" x14ac:dyDescent="0.3">
      <c r="A174"/>
      <c r="B174"/>
      <c r="C174"/>
      <c r="D174"/>
      <c r="E174"/>
      <c r="F174"/>
    </row>
    <row r="175" spans="1:6" ht="15" customHeight="1" x14ac:dyDescent="0.3">
      <c r="A175"/>
      <c r="B175"/>
      <c r="C175"/>
      <c r="D175"/>
      <c r="E175"/>
      <c r="F175"/>
    </row>
    <row r="176" spans="1:6" ht="15" customHeight="1" x14ac:dyDescent="0.3">
      <c r="A176"/>
      <c r="B176"/>
      <c r="C176"/>
      <c r="D176"/>
      <c r="E176"/>
      <c r="F176"/>
    </row>
    <row r="177" spans="1:6" ht="15" customHeight="1" x14ac:dyDescent="0.3">
      <c r="A177"/>
      <c r="B177"/>
      <c r="C177"/>
      <c r="D177"/>
      <c r="E177"/>
      <c r="F177"/>
    </row>
    <row r="178" spans="1:6" ht="15" customHeight="1" x14ac:dyDescent="0.3">
      <c r="A178"/>
      <c r="B178"/>
      <c r="C178"/>
      <c r="D178"/>
      <c r="E178"/>
      <c r="F178"/>
    </row>
    <row r="179" spans="1:6" ht="15" customHeight="1" x14ac:dyDescent="0.3">
      <c r="A179"/>
      <c r="B179"/>
      <c r="C179"/>
      <c r="D179"/>
      <c r="E179"/>
      <c r="F179"/>
    </row>
    <row r="180" spans="1:6" ht="15" customHeight="1" x14ac:dyDescent="0.3">
      <c r="A180"/>
      <c r="B180"/>
      <c r="C180"/>
      <c r="D180"/>
      <c r="E180"/>
      <c r="F180"/>
    </row>
    <row r="181" spans="1:6" ht="15" customHeight="1" x14ac:dyDescent="0.3">
      <c r="A181"/>
      <c r="B181"/>
      <c r="C181"/>
      <c r="D181"/>
      <c r="E181"/>
      <c r="F181"/>
    </row>
    <row r="182" spans="1:6" ht="15" customHeight="1" x14ac:dyDescent="0.3">
      <c r="A182"/>
      <c r="B182"/>
      <c r="C182"/>
      <c r="D182"/>
      <c r="E182"/>
      <c r="F182"/>
    </row>
    <row r="183" spans="1:6" ht="15" customHeight="1" x14ac:dyDescent="0.3">
      <c r="A183"/>
      <c r="B183"/>
      <c r="C183"/>
      <c r="D183"/>
      <c r="E183"/>
      <c r="F183"/>
    </row>
    <row r="184" spans="1:6" ht="15" customHeight="1" x14ac:dyDescent="0.3">
      <c r="A184"/>
      <c r="B184"/>
      <c r="C184"/>
      <c r="D184"/>
      <c r="E184"/>
      <c r="F184"/>
    </row>
    <row r="185" spans="1:6" ht="15" customHeight="1" x14ac:dyDescent="0.3">
      <c r="A185"/>
      <c r="B185"/>
      <c r="C185"/>
      <c r="D185"/>
      <c r="E185"/>
      <c r="F185"/>
    </row>
    <row r="186" spans="1:6" ht="15" customHeight="1" x14ac:dyDescent="0.3">
      <c r="A186"/>
      <c r="B186"/>
      <c r="C186"/>
      <c r="D186"/>
      <c r="E186"/>
      <c r="F186"/>
    </row>
    <row r="187" spans="1:6" ht="15" customHeight="1" x14ac:dyDescent="0.3">
      <c r="A187"/>
      <c r="B187"/>
      <c r="C187"/>
      <c r="D187"/>
      <c r="E187"/>
      <c r="F187"/>
    </row>
    <row r="188" spans="1:6" ht="15" customHeight="1" x14ac:dyDescent="0.3">
      <c r="A188"/>
      <c r="B188"/>
      <c r="C188"/>
      <c r="D188"/>
      <c r="E188"/>
      <c r="F188"/>
    </row>
    <row r="189" spans="1:6" ht="15" customHeight="1" x14ac:dyDescent="0.3">
      <c r="A189"/>
      <c r="B189"/>
      <c r="C189"/>
      <c r="D189"/>
      <c r="E189"/>
      <c r="F189"/>
    </row>
    <row r="190" spans="1:6" ht="15" customHeight="1" x14ac:dyDescent="0.3">
      <c r="A190"/>
      <c r="B190"/>
      <c r="C190"/>
      <c r="D190"/>
      <c r="E190"/>
      <c r="F190"/>
    </row>
    <row r="191" spans="1:6" ht="15" customHeight="1" x14ac:dyDescent="0.3">
      <c r="A191"/>
      <c r="B191"/>
      <c r="C191"/>
      <c r="D191"/>
      <c r="E191"/>
      <c r="F191"/>
    </row>
    <row r="192" spans="1:6" ht="15" customHeight="1" x14ac:dyDescent="0.3">
      <c r="A192"/>
      <c r="B192"/>
      <c r="C192"/>
      <c r="D192"/>
      <c r="E192"/>
      <c r="F192"/>
    </row>
    <row r="193" spans="1:6" ht="15" customHeight="1" x14ac:dyDescent="0.3">
      <c r="A193"/>
      <c r="B193"/>
      <c r="C193"/>
      <c r="D193"/>
      <c r="E193"/>
      <c r="F193"/>
    </row>
    <row r="194" spans="1:6" ht="15" customHeight="1" x14ac:dyDescent="0.3">
      <c r="A194"/>
      <c r="B194"/>
      <c r="C194"/>
      <c r="D194"/>
      <c r="E194"/>
      <c r="F194"/>
    </row>
    <row r="195" spans="1:6" ht="15" customHeight="1" x14ac:dyDescent="0.3">
      <c r="A195"/>
      <c r="B195"/>
      <c r="C195"/>
      <c r="D195"/>
      <c r="E195"/>
      <c r="F195"/>
    </row>
    <row r="196" spans="1:6" ht="15" customHeight="1" x14ac:dyDescent="0.3">
      <c r="A196"/>
      <c r="B196"/>
      <c r="C196"/>
      <c r="D196"/>
      <c r="E196"/>
      <c r="F196"/>
    </row>
    <row r="197" spans="1:6" ht="15" customHeight="1" x14ac:dyDescent="0.3">
      <c r="A197"/>
      <c r="B197"/>
      <c r="C197"/>
      <c r="D197"/>
      <c r="E197"/>
      <c r="F197"/>
    </row>
    <row r="198" spans="1:6" ht="15" customHeight="1" x14ac:dyDescent="0.3">
      <c r="A198"/>
      <c r="B198"/>
      <c r="C198"/>
      <c r="D198"/>
      <c r="E198"/>
      <c r="F198"/>
    </row>
    <row r="199" spans="1:6" ht="15" customHeight="1" x14ac:dyDescent="0.3">
      <c r="A199"/>
      <c r="B199"/>
      <c r="C199"/>
      <c r="D199"/>
      <c r="E199"/>
      <c r="F199"/>
    </row>
    <row r="200" spans="1:6" ht="15" customHeight="1" x14ac:dyDescent="0.3">
      <c r="A200"/>
      <c r="B200"/>
      <c r="C200"/>
      <c r="D200"/>
      <c r="E200"/>
      <c r="F200"/>
    </row>
    <row r="201" spans="1:6" ht="15" customHeight="1" x14ac:dyDescent="0.3">
      <c r="A201"/>
      <c r="B201"/>
      <c r="C201"/>
      <c r="D201"/>
      <c r="E201"/>
      <c r="F201"/>
    </row>
    <row r="202" spans="1:6" ht="15" customHeight="1" x14ac:dyDescent="0.3">
      <c r="A202"/>
      <c r="B202"/>
      <c r="C202"/>
      <c r="D202"/>
      <c r="E202"/>
      <c r="F202"/>
    </row>
    <row r="203" spans="1:6" ht="15" customHeight="1" x14ac:dyDescent="0.3">
      <c r="A203"/>
      <c r="B203"/>
      <c r="C203"/>
      <c r="D203"/>
      <c r="E203"/>
      <c r="F203"/>
    </row>
    <row r="204" spans="1:6" ht="15" customHeight="1" x14ac:dyDescent="0.3">
      <c r="A204"/>
      <c r="B204"/>
      <c r="C204"/>
      <c r="D204"/>
      <c r="E204"/>
      <c r="F204"/>
    </row>
    <row r="205" spans="1:6" ht="15" customHeight="1" x14ac:dyDescent="0.3">
      <c r="A205"/>
      <c r="B205"/>
      <c r="C205"/>
      <c r="D205"/>
      <c r="E205"/>
      <c r="F205"/>
    </row>
    <row r="206" spans="1:6" ht="15" customHeight="1" x14ac:dyDescent="0.3">
      <c r="A206"/>
      <c r="B206"/>
      <c r="C206"/>
      <c r="D206"/>
      <c r="E206"/>
      <c r="F206"/>
    </row>
    <row r="207" spans="1:6" ht="15" customHeight="1" x14ac:dyDescent="0.3">
      <c r="A207"/>
      <c r="B207"/>
      <c r="C207"/>
      <c r="D207"/>
      <c r="E207"/>
      <c r="F207"/>
    </row>
    <row r="208" spans="1:6" ht="15" customHeight="1" x14ac:dyDescent="0.3">
      <c r="A208"/>
      <c r="B208"/>
      <c r="C208"/>
      <c r="D208"/>
      <c r="E208"/>
      <c r="F208"/>
    </row>
    <row r="209" spans="1:6" ht="15" customHeight="1" x14ac:dyDescent="0.3">
      <c r="A209"/>
      <c r="B209"/>
      <c r="C209"/>
      <c r="D209"/>
      <c r="E209"/>
      <c r="F209"/>
    </row>
    <row r="210" spans="1:6" ht="15" customHeight="1" x14ac:dyDescent="0.3">
      <c r="A210"/>
      <c r="B210"/>
      <c r="C210"/>
      <c r="D210"/>
      <c r="E210"/>
      <c r="F210"/>
    </row>
    <row r="211" spans="1:6" ht="15" customHeight="1" x14ac:dyDescent="0.3">
      <c r="A211"/>
      <c r="B211"/>
      <c r="C211"/>
      <c r="D211"/>
      <c r="E211"/>
      <c r="F211"/>
    </row>
    <row r="212" spans="1:6" ht="15" customHeight="1" x14ac:dyDescent="0.3">
      <c r="A212"/>
      <c r="B212"/>
      <c r="C212"/>
      <c r="D212"/>
      <c r="E212"/>
      <c r="F212"/>
    </row>
    <row r="213" spans="1:6" ht="15" customHeight="1" x14ac:dyDescent="0.3">
      <c r="A213"/>
      <c r="B213"/>
      <c r="C213"/>
      <c r="D213"/>
      <c r="E213"/>
      <c r="F213"/>
    </row>
    <row r="214" spans="1:6" ht="15" customHeight="1" x14ac:dyDescent="0.3">
      <c r="A214"/>
      <c r="B214"/>
      <c r="C214"/>
      <c r="D214"/>
      <c r="E214"/>
      <c r="F214"/>
    </row>
    <row r="215" spans="1:6" ht="15" customHeight="1" x14ac:dyDescent="0.3">
      <c r="A215"/>
      <c r="B215"/>
      <c r="C215"/>
      <c r="D215"/>
      <c r="E215"/>
      <c r="F215"/>
    </row>
    <row r="216" spans="1:6" ht="15" customHeight="1" x14ac:dyDescent="0.3">
      <c r="A216"/>
      <c r="B216"/>
      <c r="C216"/>
      <c r="D216"/>
      <c r="E216"/>
      <c r="F216"/>
    </row>
    <row r="217" spans="1:6" ht="15" customHeight="1" x14ac:dyDescent="0.3">
      <c r="A217"/>
      <c r="B217"/>
      <c r="C217"/>
      <c r="D217"/>
      <c r="E217"/>
      <c r="F217"/>
    </row>
    <row r="218" spans="1:6" ht="15" customHeight="1" x14ac:dyDescent="0.3">
      <c r="A218"/>
      <c r="B218"/>
      <c r="C218"/>
      <c r="D218"/>
      <c r="E218"/>
      <c r="F218"/>
    </row>
    <row r="219" spans="1:6" ht="15" customHeight="1" x14ac:dyDescent="0.3">
      <c r="A219"/>
      <c r="B219"/>
      <c r="C219"/>
      <c r="D219"/>
      <c r="E219"/>
      <c r="F219"/>
    </row>
    <row r="220" spans="1:6" ht="15" customHeight="1" x14ac:dyDescent="0.3">
      <c r="A220"/>
      <c r="B220"/>
      <c r="C220"/>
      <c r="D220"/>
      <c r="E220"/>
      <c r="F220"/>
    </row>
    <row r="221" spans="1:6" ht="15" customHeight="1" x14ac:dyDescent="0.3">
      <c r="A221"/>
      <c r="B221"/>
      <c r="C221"/>
      <c r="D221"/>
      <c r="E221"/>
      <c r="F221"/>
    </row>
    <row r="222" spans="1:6" ht="15" customHeight="1" x14ac:dyDescent="0.3">
      <c r="A222"/>
      <c r="B222"/>
      <c r="C222"/>
      <c r="D222"/>
      <c r="E222"/>
      <c r="F222"/>
    </row>
    <row r="223" spans="1:6" ht="15" customHeight="1" x14ac:dyDescent="0.3">
      <c r="A223"/>
      <c r="B223"/>
      <c r="C223"/>
      <c r="D223"/>
      <c r="E223"/>
      <c r="F223"/>
    </row>
    <row r="224" spans="1:6" ht="15" customHeight="1" x14ac:dyDescent="0.3">
      <c r="A224"/>
      <c r="B224"/>
      <c r="C224"/>
      <c r="D224"/>
      <c r="E224"/>
      <c r="F224"/>
    </row>
    <row r="225" spans="1:6" ht="15" customHeight="1" x14ac:dyDescent="0.3">
      <c r="A225"/>
      <c r="B225"/>
      <c r="C225"/>
      <c r="D225"/>
      <c r="E225"/>
      <c r="F225"/>
    </row>
    <row r="226" spans="1:6" ht="15" customHeight="1" x14ac:dyDescent="0.3">
      <c r="A226"/>
      <c r="B226"/>
      <c r="C226"/>
      <c r="D226"/>
      <c r="E226"/>
      <c r="F226"/>
    </row>
    <row r="227" spans="1:6" ht="15" customHeight="1" x14ac:dyDescent="0.3">
      <c r="A227"/>
      <c r="B227"/>
      <c r="C227"/>
      <c r="D227"/>
      <c r="E227"/>
      <c r="F227"/>
    </row>
    <row r="228" spans="1:6" ht="15" customHeight="1" x14ac:dyDescent="0.3">
      <c r="A228"/>
      <c r="B228"/>
      <c r="C228"/>
      <c r="D228"/>
      <c r="E228"/>
      <c r="F228"/>
    </row>
    <row r="229" spans="1:6" ht="15" customHeight="1" x14ac:dyDescent="0.3">
      <c r="A229"/>
      <c r="B229"/>
      <c r="C229"/>
      <c r="D229"/>
      <c r="E229"/>
      <c r="F229"/>
    </row>
    <row r="230" spans="1:6" ht="15" customHeight="1" x14ac:dyDescent="0.3">
      <c r="A230"/>
      <c r="B230"/>
      <c r="C230"/>
      <c r="D230"/>
      <c r="E230"/>
      <c r="F230"/>
    </row>
    <row r="231" spans="1:6" ht="15" customHeight="1" x14ac:dyDescent="0.3">
      <c r="A231"/>
      <c r="B231"/>
      <c r="C231"/>
      <c r="D231"/>
      <c r="E231"/>
      <c r="F231"/>
    </row>
    <row r="232" spans="1:6" ht="15" customHeight="1" x14ac:dyDescent="0.3">
      <c r="A232"/>
      <c r="B232"/>
      <c r="C232"/>
      <c r="D232"/>
      <c r="E232"/>
      <c r="F232"/>
    </row>
    <row r="233" spans="1:6" ht="15" customHeight="1" x14ac:dyDescent="0.3">
      <c r="A233"/>
      <c r="B233"/>
      <c r="C233"/>
      <c r="D233"/>
      <c r="E233"/>
      <c r="F233"/>
    </row>
    <row r="234" spans="1:6" ht="15" customHeight="1" x14ac:dyDescent="0.3">
      <c r="A234"/>
      <c r="B234"/>
      <c r="C234"/>
      <c r="D234"/>
      <c r="E234"/>
      <c r="F234"/>
    </row>
    <row r="235" spans="1:6" ht="15" customHeight="1" x14ac:dyDescent="0.3">
      <c r="A235"/>
      <c r="B235"/>
      <c r="C235"/>
      <c r="D235"/>
      <c r="E235"/>
      <c r="F235"/>
    </row>
    <row r="236" spans="1:6" ht="15" customHeight="1" x14ac:dyDescent="0.3">
      <c r="A236"/>
      <c r="B236"/>
      <c r="C236"/>
      <c r="D236"/>
      <c r="E236"/>
      <c r="F236"/>
    </row>
    <row r="237" spans="1:6" ht="15" customHeight="1" x14ac:dyDescent="0.3">
      <c r="A237"/>
      <c r="B237"/>
      <c r="C237"/>
      <c r="D237"/>
      <c r="E237"/>
      <c r="F237"/>
    </row>
    <row r="238" spans="1:6" ht="15" customHeight="1" x14ac:dyDescent="0.3">
      <c r="A238"/>
      <c r="B238"/>
      <c r="C238"/>
      <c r="D238"/>
      <c r="E238"/>
      <c r="F238"/>
    </row>
    <row r="239" spans="1:6" ht="15" customHeight="1" x14ac:dyDescent="0.3">
      <c r="A239"/>
      <c r="B239"/>
      <c r="C239"/>
      <c r="D239"/>
      <c r="E239"/>
      <c r="F239"/>
    </row>
    <row r="240" spans="1:6" ht="15" customHeight="1" x14ac:dyDescent="0.3">
      <c r="A240"/>
      <c r="B240"/>
      <c r="C240"/>
      <c r="D240"/>
      <c r="E240"/>
      <c r="F240"/>
    </row>
    <row r="241" spans="1:6" ht="15" customHeight="1" x14ac:dyDescent="0.3">
      <c r="A241"/>
      <c r="B241"/>
      <c r="C241"/>
      <c r="D241"/>
      <c r="E241"/>
      <c r="F241"/>
    </row>
    <row r="242" spans="1:6" ht="15" customHeight="1" x14ac:dyDescent="0.3">
      <c r="A242"/>
      <c r="B242"/>
      <c r="C242"/>
      <c r="D242"/>
      <c r="E242"/>
      <c r="F242"/>
    </row>
    <row r="243" spans="1:6" ht="15" customHeight="1" x14ac:dyDescent="0.3">
      <c r="A243"/>
      <c r="B243"/>
      <c r="C243"/>
      <c r="D243"/>
      <c r="E243"/>
      <c r="F243"/>
    </row>
    <row r="244" spans="1:6" ht="15" customHeight="1" x14ac:dyDescent="0.3">
      <c r="A244"/>
      <c r="B244"/>
      <c r="C244"/>
      <c r="D244"/>
      <c r="E244"/>
      <c r="F244"/>
    </row>
    <row r="245" spans="1:6" ht="15" customHeight="1" x14ac:dyDescent="0.3">
      <c r="A245"/>
      <c r="B245"/>
      <c r="C245"/>
      <c r="D245"/>
      <c r="E245"/>
      <c r="F245"/>
    </row>
    <row r="246" spans="1:6" ht="15" customHeight="1" x14ac:dyDescent="0.3">
      <c r="A246"/>
      <c r="B246"/>
      <c r="C246"/>
      <c r="D246"/>
      <c r="E246"/>
      <c r="F246"/>
    </row>
    <row r="247" spans="1:6" ht="15" customHeight="1" x14ac:dyDescent="0.3">
      <c r="A247"/>
      <c r="B247"/>
      <c r="C247"/>
      <c r="D247"/>
      <c r="E247"/>
      <c r="F247"/>
    </row>
    <row r="248" spans="1:6" ht="15" customHeight="1" x14ac:dyDescent="0.3">
      <c r="A248"/>
      <c r="B248"/>
      <c r="C248"/>
      <c r="D248"/>
      <c r="E248"/>
      <c r="F248"/>
    </row>
    <row r="249" spans="1:6" ht="15" customHeight="1" x14ac:dyDescent="0.3">
      <c r="A249"/>
      <c r="B249"/>
      <c r="C249"/>
      <c r="D249"/>
      <c r="E249"/>
      <c r="F249"/>
    </row>
    <row r="250" spans="1:6" ht="15" customHeight="1" x14ac:dyDescent="0.3">
      <c r="A250"/>
      <c r="B250"/>
      <c r="C250"/>
      <c r="D250"/>
      <c r="E250"/>
      <c r="F250"/>
    </row>
    <row r="251" spans="1:6" ht="15" customHeight="1" x14ac:dyDescent="0.3">
      <c r="A251"/>
      <c r="B251"/>
      <c r="C251"/>
      <c r="D251"/>
      <c r="E251"/>
      <c r="F251"/>
    </row>
    <row r="252" spans="1:6" ht="15" customHeight="1" x14ac:dyDescent="0.3">
      <c r="A252"/>
      <c r="B252"/>
      <c r="C252"/>
      <c r="D252"/>
      <c r="E252"/>
      <c r="F252"/>
    </row>
    <row r="253" spans="1:6" ht="15" customHeight="1" x14ac:dyDescent="0.3">
      <c r="A253"/>
      <c r="B253"/>
      <c r="C253"/>
      <c r="D253"/>
      <c r="E253"/>
      <c r="F253"/>
    </row>
    <row r="254" spans="1:6" ht="15" customHeight="1" x14ac:dyDescent="0.3">
      <c r="A254"/>
      <c r="B254"/>
      <c r="C254"/>
      <c r="D254"/>
      <c r="E254"/>
      <c r="F254"/>
    </row>
    <row r="255" spans="1:6" ht="15" customHeight="1" x14ac:dyDescent="0.3">
      <c r="A255"/>
      <c r="B255"/>
      <c r="C255"/>
      <c r="D255"/>
      <c r="E255"/>
      <c r="F255"/>
    </row>
    <row r="256" spans="1:6" ht="15" customHeight="1" x14ac:dyDescent="0.3">
      <c r="A256"/>
      <c r="B256"/>
      <c r="C256"/>
      <c r="D256"/>
      <c r="E256"/>
      <c r="F256"/>
    </row>
    <row r="257" spans="1:6" ht="15" customHeight="1" x14ac:dyDescent="0.3">
      <c r="A257"/>
      <c r="B257"/>
      <c r="C257"/>
      <c r="D257"/>
      <c r="E257"/>
      <c r="F257"/>
    </row>
    <row r="258" spans="1:6" ht="15" customHeight="1" x14ac:dyDescent="0.3">
      <c r="A258"/>
      <c r="B258"/>
      <c r="C258"/>
      <c r="D258"/>
      <c r="E258"/>
      <c r="F258"/>
    </row>
    <row r="259" spans="1:6" ht="15" customHeight="1" x14ac:dyDescent="0.3">
      <c r="A259"/>
      <c r="B259"/>
      <c r="C259"/>
      <c r="D259"/>
      <c r="E259"/>
      <c r="F259"/>
    </row>
    <row r="260" spans="1:6" ht="15" customHeight="1" x14ac:dyDescent="0.3">
      <c r="A260"/>
      <c r="B260"/>
      <c r="C260"/>
      <c r="D260"/>
      <c r="E260"/>
      <c r="F260"/>
    </row>
    <row r="261" spans="1:6" ht="15" customHeight="1" x14ac:dyDescent="0.3">
      <c r="A261"/>
      <c r="B261"/>
      <c r="C261"/>
      <c r="D261"/>
      <c r="E261"/>
      <c r="F261"/>
    </row>
    <row r="262" spans="1:6" ht="15" customHeight="1" x14ac:dyDescent="0.3">
      <c r="A262"/>
      <c r="B262"/>
      <c r="C262"/>
      <c r="D262"/>
      <c r="E262"/>
      <c r="F262"/>
    </row>
    <row r="263" spans="1:6" ht="15" customHeight="1" x14ac:dyDescent="0.3">
      <c r="A263"/>
      <c r="B263"/>
      <c r="C263"/>
      <c r="D263"/>
      <c r="E263"/>
      <c r="F263"/>
    </row>
    <row r="264" spans="1:6" ht="15" customHeight="1" x14ac:dyDescent="0.3">
      <c r="A264"/>
      <c r="B264"/>
      <c r="C264"/>
      <c r="D264"/>
      <c r="E264"/>
      <c r="F264"/>
    </row>
    <row r="265" spans="1:6" ht="15" customHeight="1" x14ac:dyDescent="0.3">
      <c r="A265"/>
      <c r="B265"/>
      <c r="C265"/>
      <c r="D265"/>
      <c r="E265"/>
      <c r="F265"/>
    </row>
    <row r="266" spans="1:6" ht="15" customHeight="1" x14ac:dyDescent="0.3">
      <c r="A266"/>
      <c r="B266"/>
      <c r="C266"/>
      <c r="D266"/>
      <c r="E266"/>
      <c r="F266"/>
    </row>
    <row r="267" spans="1:6" ht="15" customHeight="1" x14ac:dyDescent="0.3">
      <c r="A267"/>
      <c r="B267"/>
      <c r="C267"/>
      <c r="D267"/>
      <c r="E267"/>
      <c r="F267"/>
    </row>
    <row r="268" spans="1:6" ht="15" customHeight="1" x14ac:dyDescent="0.3">
      <c r="A268"/>
      <c r="B268"/>
      <c r="C268"/>
      <c r="D268"/>
      <c r="E268"/>
      <c r="F268"/>
    </row>
    <row r="269" spans="1:6" ht="15" customHeight="1" x14ac:dyDescent="0.3">
      <c r="A269"/>
      <c r="B269"/>
      <c r="C269"/>
      <c r="D269"/>
      <c r="E269"/>
      <c r="F269"/>
    </row>
    <row r="270" spans="1:6" ht="15" customHeight="1" x14ac:dyDescent="0.3">
      <c r="A270"/>
      <c r="B270"/>
      <c r="C270"/>
      <c r="D270"/>
      <c r="E270"/>
      <c r="F270"/>
    </row>
    <row r="271" spans="1:6" ht="15" customHeight="1" x14ac:dyDescent="0.3">
      <c r="A271"/>
      <c r="B271"/>
      <c r="C271"/>
      <c r="D271"/>
      <c r="E271"/>
      <c r="F271"/>
    </row>
    <row r="272" spans="1:6" ht="15" customHeight="1" x14ac:dyDescent="0.3">
      <c r="A272"/>
      <c r="B272"/>
      <c r="C272"/>
      <c r="D272"/>
      <c r="E272"/>
      <c r="F272"/>
    </row>
    <row r="273" spans="1:6" ht="15" customHeight="1" x14ac:dyDescent="0.3">
      <c r="A273"/>
      <c r="B273"/>
      <c r="C273"/>
      <c r="D273"/>
      <c r="E273"/>
      <c r="F273"/>
    </row>
    <row r="274" spans="1:6" ht="15" customHeight="1" x14ac:dyDescent="0.3">
      <c r="A274"/>
      <c r="B274"/>
      <c r="C274"/>
      <c r="D274"/>
      <c r="E274"/>
      <c r="F274"/>
    </row>
    <row r="275" spans="1:6" ht="15" customHeight="1" x14ac:dyDescent="0.3">
      <c r="A275"/>
      <c r="B275"/>
      <c r="C275"/>
      <c r="D275"/>
      <c r="E275"/>
      <c r="F275"/>
    </row>
    <row r="276" spans="1:6" ht="15" customHeight="1" x14ac:dyDescent="0.3">
      <c r="A276"/>
      <c r="B276"/>
      <c r="C276"/>
      <c r="D276"/>
      <c r="E276"/>
      <c r="F276"/>
    </row>
    <row r="277" spans="1:6" ht="15" customHeight="1" x14ac:dyDescent="0.3">
      <c r="A277"/>
      <c r="B277"/>
      <c r="C277"/>
      <c r="D277"/>
      <c r="E277"/>
      <c r="F277"/>
    </row>
    <row r="278" spans="1:6" ht="15" customHeight="1" x14ac:dyDescent="0.3">
      <c r="A278"/>
      <c r="B278"/>
      <c r="C278"/>
      <c r="D278"/>
      <c r="E278"/>
      <c r="F278"/>
    </row>
    <row r="279" spans="1:6" ht="15" customHeight="1" x14ac:dyDescent="0.3">
      <c r="A279"/>
      <c r="B279"/>
      <c r="C279"/>
      <c r="D279"/>
      <c r="E279"/>
      <c r="F279"/>
    </row>
    <row r="280" spans="1:6" ht="15" customHeight="1" x14ac:dyDescent="0.3">
      <c r="A280"/>
      <c r="B280"/>
      <c r="C280"/>
      <c r="D280"/>
      <c r="E280"/>
      <c r="F280"/>
    </row>
    <row r="281" spans="1:6" ht="15" customHeight="1" x14ac:dyDescent="0.3">
      <c r="A281"/>
      <c r="B281"/>
      <c r="C281"/>
      <c r="D281"/>
      <c r="E281"/>
      <c r="F281"/>
    </row>
    <row r="282" spans="1:6" ht="15" customHeight="1" x14ac:dyDescent="0.3">
      <c r="A282"/>
      <c r="B282"/>
      <c r="C282"/>
      <c r="D282"/>
      <c r="E282"/>
      <c r="F282"/>
    </row>
    <row r="283" spans="1:6" ht="15" customHeight="1" x14ac:dyDescent="0.3">
      <c r="A283"/>
      <c r="B283"/>
      <c r="C283"/>
      <c r="D283"/>
      <c r="E283"/>
      <c r="F283"/>
    </row>
    <row r="284" spans="1:6" ht="15" customHeight="1" x14ac:dyDescent="0.3">
      <c r="A284"/>
      <c r="B284"/>
      <c r="C284"/>
      <c r="D284"/>
      <c r="E284"/>
      <c r="F284"/>
    </row>
    <row r="285" spans="1:6" ht="15" customHeight="1" x14ac:dyDescent="0.3">
      <c r="A285"/>
      <c r="B285"/>
      <c r="C285"/>
      <c r="D285"/>
      <c r="E285"/>
      <c r="F285"/>
    </row>
    <row r="286" spans="1:6" ht="15" customHeight="1" x14ac:dyDescent="0.3">
      <c r="A286"/>
      <c r="B286"/>
      <c r="C286"/>
      <c r="D286"/>
      <c r="E286"/>
      <c r="F286"/>
    </row>
    <row r="287" spans="1:6" ht="15" customHeight="1" x14ac:dyDescent="0.3">
      <c r="A287"/>
      <c r="B287"/>
      <c r="C287"/>
      <c r="D287"/>
      <c r="E287"/>
      <c r="F287"/>
    </row>
    <row r="288" spans="1:6" ht="15" customHeight="1" x14ac:dyDescent="0.3">
      <c r="A288"/>
      <c r="B288"/>
      <c r="C288"/>
      <c r="D288"/>
      <c r="E288"/>
      <c r="F288"/>
    </row>
    <row r="289" spans="1:6" ht="15" customHeight="1" x14ac:dyDescent="0.3">
      <c r="A289"/>
      <c r="B289"/>
      <c r="C289"/>
      <c r="D289"/>
      <c r="E289"/>
      <c r="F289"/>
    </row>
    <row r="290" spans="1:6" ht="15" customHeight="1" x14ac:dyDescent="0.3">
      <c r="A290"/>
      <c r="B290"/>
      <c r="C290"/>
      <c r="D290"/>
      <c r="E290"/>
      <c r="F290"/>
    </row>
    <row r="291" spans="1:6" ht="15" customHeight="1" x14ac:dyDescent="0.3">
      <c r="A291"/>
      <c r="B291"/>
      <c r="C291"/>
      <c r="D291"/>
      <c r="E291"/>
      <c r="F291"/>
    </row>
    <row r="292" spans="1:6" ht="15" customHeight="1" x14ac:dyDescent="0.3">
      <c r="A292"/>
      <c r="B292"/>
      <c r="C292"/>
      <c r="D292"/>
      <c r="E292"/>
      <c r="F292"/>
    </row>
    <row r="293" spans="1:6" ht="15" customHeight="1" x14ac:dyDescent="0.3">
      <c r="A293"/>
      <c r="B293"/>
      <c r="C293"/>
      <c r="D293"/>
      <c r="E293"/>
      <c r="F293"/>
    </row>
    <row r="294" spans="1:6" ht="15" customHeight="1" x14ac:dyDescent="0.3">
      <c r="A294"/>
      <c r="B294"/>
      <c r="C294"/>
      <c r="D294"/>
      <c r="E294"/>
      <c r="F294"/>
    </row>
    <row r="295" spans="1:6" ht="15" customHeight="1" x14ac:dyDescent="0.3">
      <c r="A295"/>
      <c r="B295"/>
      <c r="C295"/>
      <c r="D295"/>
      <c r="E295"/>
      <c r="F295"/>
    </row>
    <row r="296" spans="1:6" ht="15" customHeight="1" x14ac:dyDescent="0.3">
      <c r="A296"/>
      <c r="B296"/>
      <c r="C296"/>
      <c r="D296"/>
      <c r="E296"/>
      <c r="F296"/>
    </row>
    <row r="297" spans="1:6" ht="15" customHeight="1" x14ac:dyDescent="0.3">
      <c r="A297"/>
      <c r="B297"/>
      <c r="C297"/>
      <c r="D297"/>
      <c r="E297"/>
      <c r="F297"/>
    </row>
    <row r="298" spans="1:6" ht="15" customHeight="1" x14ac:dyDescent="0.3">
      <c r="A298"/>
      <c r="B298"/>
      <c r="C298"/>
      <c r="D298"/>
      <c r="E298"/>
      <c r="F298"/>
    </row>
    <row r="299" spans="1:6" ht="15" customHeight="1" x14ac:dyDescent="0.3">
      <c r="A299"/>
      <c r="B299"/>
      <c r="C299"/>
      <c r="D299"/>
      <c r="E299"/>
      <c r="F299"/>
    </row>
    <row r="300" spans="1:6" ht="15" customHeight="1" x14ac:dyDescent="0.3">
      <c r="A300"/>
      <c r="B300"/>
      <c r="C300"/>
      <c r="D300"/>
      <c r="E300"/>
      <c r="F300"/>
    </row>
    <row r="301" spans="1:6" ht="15" customHeight="1" x14ac:dyDescent="0.3">
      <c r="A301"/>
      <c r="B301"/>
      <c r="C301"/>
      <c r="D301"/>
      <c r="E301"/>
      <c r="F301"/>
    </row>
    <row r="302" spans="1:6" ht="15" customHeight="1" x14ac:dyDescent="0.3">
      <c r="A302"/>
      <c r="B302"/>
      <c r="C302"/>
      <c r="D302"/>
      <c r="E302"/>
      <c r="F302"/>
    </row>
    <row r="303" spans="1:6" ht="15" customHeight="1" x14ac:dyDescent="0.3">
      <c r="A303"/>
      <c r="B303"/>
      <c r="C303"/>
      <c r="D303"/>
      <c r="E303"/>
      <c r="F303"/>
    </row>
    <row r="304" spans="1:6" ht="15" customHeight="1" x14ac:dyDescent="0.3">
      <c r="A304"/>
      <c r="B304"/>
      <c r="C304"/>
      <c r="D304"/>
      <c r="E304"/>
      <c r="F304"/>
    </row>
    <row r="305" spans="1:6" ht="15" customHeight="1" x14ac:dyDescent="0.3">
      <c r="A305"/>
      <c r="B305"/>
      <c r="C305"/>
      <c r="D305"/>
      <c r="E305"/>
      <c r="F305"/>
    </row>
    <row r="306" spans="1:6" ht="15" customHeight="1" x14ac:dyDescent="0.3">
      <c r="A306"/>
      <c r="B306"/>
      <c r="C306"/>
      <c r="D306"/>
      <c r="E306"/>
      <c r="F306"/>
    </row>
    <row r="307" spans="1:6" ht="15" customHeight="1" x14ac:dyDescent="0.3">
      <c r="A307"/>
      <c r="B307"/>
      <c r="C307"/>
      <c r="D307"/>
      <c r="E307"/>
      <c r="F307"/>
    </row>
    <row r="308" spans="1:6" ht="15" customHeight="1" x14ac:dyDescent="0.3">
      <c r="A308"/>
      <c r="B308"/>
      <c r="C308"/>
      <c r="D308"/>
      <c r="E308"/>
      <c r="F308"/>
    </row>
    <row r="309" spans="1:6" ht="15" customHeight="1" x14ac:dyDescent="0.3">
      <c r="A309"/>
      <c r="B309"/>
      <c r="C309"/>
      <c r="D309"/>
      <c r="E309"/>
      <c r="F309"/>
    </row>
    <row r="310" spans="1:6" ht="15" customHeight="1" x14ac:dyDescent="0.3">
      <c r="A310"/>
      <c r="B310"/>
      <c r="C310"/>
      <c r="D310"/>
      <c r="E310"/>
      <c r="F310"/>
    </row>
    <row r="311" spans="1:6" ht="15" customHeight="1" x14ac:dyDescent="0.3">
      <c r="A311"/>
      <c r="B311"/>
      <c r="C311"/>
      <c r="D311"/>
      <c r="E311"/>
      <c r="F311"/>
    </row>
    <row r="312" spans="1:6" ht="15" customHeight="1" x14ac:dyDescent="0.3">
      <c r="A312"/>
      <c r="B312"/>
      <c r="C312"/>
      <c r="D312"/>
      <c r="E312"/>
      <c r="F312"/>
    </row>
    <row r="313" spans="1:6" ht="15" customHeight="1" x14ac:dyDescent="0.3">
      <c r="A313"/>
      <c r="B313"/>
      <c r="C313"/>
      <c r="D313"/>
      <c r="E313"/>
      <c r="F313"/>
    </row>
    <row r="314" spans="1:6" ht="15" customHeight="1" x14ac:dyDescent="0.3">
      <c r="A314"/>
      <c r="B314"/>
      <c r="C314"/>
      <c r="D314"/>
      <c r="E314"/>
      <c r="F314"/>
    </row>
    <row r="315" spans="1:6" ht="15" customHeight="1" x14ac:dyDescent="0.3">
      <c r="A315"/>
      <c r="B315"/>
      <c r="C315"/>
      <c r="D315"/>
      <c r="E315"/>
      <c r="F315"/>
    </row>
    <row r="316" spans="1:6" ht="15" customHeight="1" x14ac:dyDescent="0.3">
      <c r="A316"/>
      <c r="B316"/>
      <c r="C316"/>
      <c r="D316"/>
      <c r="E316"/>
      <c r="F316"/>
    </row>
    <row r="317" spans="1:6" ht="15" customHeight="1" x14ac:dyDescent="0.3">
      <c r="A317"/>
      <c r="B317"/>
      <c r="C317"/>
      <c r="D317"/>
      <c r="E317"/>
      <c r="F317"/>
    </row>
    <row r="318" spans="1:6" ht="15" customHeight="1" x14ac:dyDescent="0.3">
      <c r="A318"/>
      <c r="B318"/>
      <c r="C318"/>
      <c r="D318"/>
      <c r="E318"/>
      <c r="F318"/>
    </row>
    <row r="319" spans="1:6" ht="15" customHeight="1" x14ac:dyDescent="0.3">
      <c r="A319"/>
      <c r="B319"/>
      <c r="C319"/>
      <c r="D319"/>
      <c r="E319"/>
      <c r="F319"/>
    </row>
    <row r="320" spans="1:6" ht="15" customHeight="1" x14ac:dyDescent="0.3">
      <c r="A320"/>
      <c r="B320"/>
      <c r="C320"/>
      <c r="D320"/>
      <c r="E320"/>
      <c r="F320"/>
    </row>
    <row r="321" spans="1:6" ht="15" customHeight="1" x14ac:dyDescent="0.3">
      <c r="A321"/>
      <c r="B321"/>
      <c r="C321"/>
      <c r="D321"/>
      <c r="E321"/>
      <c r="F321"/>
    </row>
    <row r="322" spans="1:6" ht="15" customHeight="1" x14ac:dyDescent="0.3">
      <c r="A322"/>
      <c r="B322"/>
      <c r="C322"/>
      <c r="D322"/>
      <c r="E322"/>
      <c r="F322"/>
    </row>
    <row r="323" spans="1:6" ht="15" customHeight="1" x14ac:dyDescent="0.3">
      <c r="A323"/>
      <c r="B323"/>
      <c r="C323"/>
      <c r="D323"/>
      <c r="E323"/>
      <c r="F323"/>
    </row>
    <row r="324" spans="1:6" ht="15" customHeight="1" x14ac:dyDescent="0.3">
      <c r="A324"/>
      <c r="B324"/>
      <c r="C324"/>
      <c r="D324"/>
      <c r="E324"/>
      <c r="F324"/>
    </row>
    <row r="325" spans="1:6" ht="15" customHeight="1" x14ac:dyDescent="0.3">
      <c r="A325"/>
      <c r="B325"/>
      <c r="C325"/>
      <c r="D325"/>
      <c r="E325"/>
      <c r="F325"/>
    </row>
    <row r="326" spans="1:6" ht="15" customHeight="1" x14ac:dyDescent="0.3">
      <c r="A326"/>
      <c r="B326"/>
      <c r="C326"/>
      <c r="D326"/>
      <c r="E326"/>
      <c r="F326"/>
    </row>
    <row r="327" spans="1:6" ht="15" customHeight="1" x14ac:dyDescent="0.3">
      <c r="A327"/>
      <c r="B327"/>
      <c r="C327"/>
      <c r="D327"/>
      <c r="E327"/>
      <c r="F327"/>
    </row>
    <row r="328" spans="1:6" ht="15" customHeight="1" x14ac:dyDescent="0.3">
      <c r="A328"/>
      <c r="B328"/>
      <c r="C328"/>
      <c r="D328"/>
      <c r="E328"/>
      <c r="F328"/>
    </row>
    <row r="329" spans="1:6" ht="15" customHeight="1" x14ac:dyDescent="0.3">
      <c r="A329"/>
      <c r="B329"/>
      <c r="C329"/>
      <c r="D329"/>
      <c r="E329"/>
      <c r="F329"/>
    </row>
    <row r="330" spans="1:6" ht="15" customHeight="1" x14ac:dyDescent="0.3">
      <c r="A330"/>
      <c r="B330"/>
      <c r="C330"/>
      <c r="D330"/>
      <c r="E330"/>
      <c r="F330"/>
    </row>
    <row r="331" spans="1:6" ht="15" customHeight="1" x14ac:dyDescent="0.3">
      <c r="A331"/>
      <c r="B331"/>
      <c r="C331"/>
      <c r="D331"/>
      <c r="E331"/>
      <c r="F331"/>
    </row>
    <row r="332" spans="1:6" ht="15" customHeight="1" x14ac:dyDescent="0.3">
      <c r="A332"/>
      <c r="B332"/>
      <c r="C332"/>
      <c r="D332"/>
      <c r="E332"/>
      <c r="F332"/>
    </row>
    <row r="333" spans="1:6" ht="15" customHeight="1" x14ac:dyDescent="0.3">
      <c r="A333"/>
      <c r="B333"/>
      <c r="C333"/>
      <c r="D333"/>
      <c r="E333"/>
      <c r="F333"/>
    </row>
    <row r="334" spans="1:6" ht="15" customHeight="1" x14ac:dyDescent="0.3">
      <c r="A334"/>
      <c r="B334"/>
      <c r="C334"/>
      <c r="D334"/>
      <c r="E334"/>
      <c r="F334"/>
    </row>
    <row r="335" spans="1:6" ht="15" customHeight="1" x14ac:dyDescent="0.3">
      <c r="A335"/>
      <c r="B335"/>
      <c r="C335"/>
      <c r="D335"/>
      <c r="E335"/>
      <c r="F335"/>
    </row>
    <row r="336" spans="1:6" ht="15" customHeight="1" x14ac:dyDescent="0.3">
      <c r="A336"/>
      <c r="B336"/>
      <c r="C336"/>
      <c r="D336"/>
      <c r="E336"/>
      <c r="F336"/>
    </row>
    <row r="337" spans="1:6" ht="15" customHeight="1" x14ac:dyDescent="0.3">
      <c r="A337"/>
      <c r="B337"/>
      <c r="C337"/>
      <c r="D337"/>
      <c r="E337"/>
      <c r="F337"/>
    </row>
    <row r="338" spans="1:6" ht="15" customHeight="1" x14ac:dyDescent="0.3">
      <c r="A338"/>
      <c r="B338"/>
      <c r="C338"/>
      <c r="D338"/>
      <c r="E338"/>
      <c r="F338"/>
    </row>
    <row r="339" spans="1:6" ht="15" customHeight="1" x14ac:dyDescent="0.3">
      <c r="A339"/>
      <c r="B339"/>
      <c r="C339"/>
      <c r="D339"/>
      <c r="E339"/>
      <c r="F339"/>
    </row>
    <row r="340" spans="1:6" ht="15" customHeight="1" x14ac:dyDescent="0.3">
      <c r="A340"/>
      <c r="B340"/>
      <c r="C340"/>
      <c r="D340"/>
      <c r="E340"/>
      <c r="F340"/>
    </row>
    <row r="341" spans="1:6" ht="15" customHeight="1" x14ac:dyDescent="0.3">
      <c r="A341"/>
      <c r="B341"/>
      <c r="C341"/>
      <c r="D341"/>
      <c r="E341"/>
      <c r="F341"/>
    </row>
    <row r="342" spans="1:6" ht="15" customHeight="1" x14ac:dyDescent="0.3">
      <c r="A342"/>
      <c r="B342"/>
      <c r="C342"/>
      <c r="D342"/>
      <c r="E342"/>
      <c r="F342"/>
    </row>
    <row r="343" spans="1:6" ht="15" customHeight="1" x14ac:dyDescent="0.3">
      <c r="A343"/>
      <c r="B343"/>
      <c r="C343"/>
      <c r="D343"/>
      <c r="E343"/>
      <c r="F343"/>
    </row>
    <row r="344" spans="1:6" ht="15" customHeight="1" x14ac:dyDescent="0.3">
      <c r="A344"/>
      <c r="B344"/>
      <c r="C344"/>
      <c r="D344"/>
      <c r="E344"/>
      <c r="F344"/>
    </row>
    <row r="345" spans="1:6" ht="15" customHeight="1" x14ac:dyDescent="0.3">
      <c r="A345"/>
      <c r="B345"/>
      <c r="C345"/>
      <c r="D345"/>
      <c r="E345"/>
      <c r="F345"/>
    </row>
    <row r="346" spans="1:6" ht="15" customHeight="1" x14ac:dyDescent="0.3">
      <c r="A346"/>
      <c r="B346"/>
      <c r="C346"/>
      <c r="D346"/>
      <c r="E346"/>
      <c r="F346"/>
    </row>
    <row r="347" spans="1:6" ht="15" customHeight="1" x14ac:dyDescent="0.3">
      <c r="A347"/>
      <c r="B347"/>
      <c r="C347"/>
      <c r="D347"/>
      <c r="E347"/>
      <c r="F347"/>
    </row>
    <row r="348" spans="1:6" ht="15" customHeight="1" x14ac:dyDescent="0.3">
      <c r="A348"/>
      <c r="B348"/>
      <c r="C348"/>
      <c r="D348"/>
      <c r="E348"/>
      <c r="F348"/>
    </row>
    <row r="349" spans="1:6" ht="15" customHeight="1" x14ac:dyDescent="0.3">
      <c r="A349"/>
      <c r="B349"/>
      <c r="C349"/>
      <c r="D349"/>
      <c r="E349"/>
      <c r="F349"/>
    </row>
    <row r="350" spans="1:6" ht="15" customHeight="1" x14ac:dyDescent="0.3">
      <c r="A350"/>
      <c r="B350"/>
      <c r="C350"/>
      <c r="D350"/>
      <c r="E350"/>
      <c r="F350"/>
    </row>
    <row r="351" spans="1:6" ht="15" customHeight="1" x14ac:dyDescent="0.3">
      <c r="A351"/>
      <c r="B351"/>
      <c r="C351"/>
      <c r="D351"/>
      <c r="E351"/>
      <c r="F351"/>
    </row>
    <row r="352" spans="1:6" ht="15" customHeight="1" x14ac:dyDescent="0.3">
      <c r="A352"/>
      <c r="B352"/>
      <c r="C352"/>
      <c r="D352"/>
      <c r="E352"/>
      <c r="F352"/>
    </row>
    <row r="353" spans="1:6" ht="15" customHeight="1" x14ac:dyDescent="0.3">
      <c r="A353"/>
      <c r="B353"/>
      <c r="C353"/>
      <c r="D353"/>
      <c r="E353"/>
      <c r="F353"/>
    </row>
    <row r="354" spans="1:6" ht="15" customHeight="1" x14ac:dyDescent="0.3">
      <c r="A354"/>
      <c r="B354"/>
      <c r="C354"/>
      <c r="D354"/>
      <c r="E354"/>
      <c r="F354"/>
    </row>
    <row r="355" spans="1:6" ht="15" customHeight="1" x14ac:dyDescent="0.3">
      <c r="A355"/>
      <c r="B355"/>
      <c r="C355"/>
      <c r="D355"/>
      <c r="E355"/>
      <c r="F355"/>
    </row>
    <row r="356" spans="1:6" ht="15" customHeight="1" x14ac:dyDescent="0.3">
      <c r="A356"/>
      <c r="B356"/>
      <c r="C356"/>
      <c r="D356"/>
      <c r="E356"/>
      <c r="F356"/>
    </row>
    <row r="357" spans="1:6" ht="15" customHeight="1" x14ac:dyDescent="0.3">
      <c r="A357"/>
      <c r="B357"/>
      <c r="C357"/>
      <c r="D357"/>
      <c r="E357"/>
      <c r="F357"/>
    </row>
    <row r="358" spans="1:6" ht="15" customHeight="1" x14ac:dyDescent="0.3">
      <c r="A358"/>
      <c r="B358"/>
      <c r="C358"/>
      <c r="D358"/>
      <c r="E358"/>
      <c r="F358"/>
    </row>
    <row r="359" spans="1:6" ht="15" customHeight="1" x14ac:dyDescent="0.3">
      <c r="A359"/>
      <c r="B359"/>
      <c r="C359"/>
      <c r="D359"/>
      <c r="E359"/>
      <c r="F359"/>
    </row>
    <row r="360" spans="1:6" ht="15" customHeight="1" x14ac:dyDescent="0.3">
      <c r="A360"/>
      <c r="B360"/>
      <c r="C360"/>
      <c r="D360"/>
      <c r="E360"/>
      <c r="F360"/>
    </row>
    <row r="361" spans="1:6" ht="15" customHeight="1" x14ac:dyDescent="0.3">
      <c r="A361"/>
      <c r="B361"/>
      <c r="C361"/>
      <c r="D361"/>
      <c r="E361"/>
      <c r="F361"/>
    </row>
    <row r="362" spans="1:6" ht="15" customHeight="1" x14ac:dyDescent="0.3">
      <c r="A362"/>
      <c r="B362"/>
      <c r="C362"/>
      <c r="D362"/>
      <c r="E362"/>
      <c r="F362"/>
    </row>
    <row r="363" spans="1:6" ht="15" customHeight="1" x14ac:dyDescent="0.3">
      <c r="A363"/>
      <c r="B363"/>
      <c r="C363"/>
      <c r="D363"/>
      <c r="E363"/>
      <c r="F363"/>
    </row>
    <row r="364" spans="1:6" ht="15" customHeight="1" x14ac:dyDescent="0.3">
      <c r="A364"/>
      <c r="B364"/>
      <c r="C364"/>
      <c r="D364"/>
      <c r="E364"/>
      <c r="F364"/>
    </row>
    <row r="365" spans="1:6" ht="15" customHeight="1" x14ac:dyDescent="0.3">
      <c r="A365"/>
      <c r="B365"/>
      <c r="C365"/>
      <c r="D365"/>
      <c r="E365"/>
      <c r="F365"/>
    </row>
    <row r="366" spans="1:6" ht="15" customHeight="1" x14ac:dyDescent="0.3">
      <c r="A366"/>
      <c r="B366"/>
      <c r="C366"/>
      <c r="D366"/>
      <c r="E366"/>
      <c r="F366"/>
    </row>
    <row r="367" spans="1:6" ht="15" customHeight="1" x14ac:dyDescent="0.3">
      <c r="A367"/>
      <c r="B367"/>
      <c r="C367"/>
      <c r="D367"/>
      <c r="E367"/>
      <c r="F367"/>
    </row>
    <row r="368" spans="1:6" ht="15" customHeight="1" x14ac:dyDescent="0.3">
      <c r="A368"/>
      <c r="B368"/>
      <c r="C368"/>
      <c r="D368"/>
      <c r="E368"/>
      <c r="F368"/>
    </row>
    <row r="369" spans="1:6" ht="15" customHeight="1" x14ac:dyDescent="0.3">
      <c r="A369"/>
      <c r="B369"/>
      <c r="C369"/>
      <c r="D369"/>
      <c r="E369"/>
      <c r="F369"/>
    </row>
    <row r="370" spans="1:6" ht="15" customHeight="1" x14ac:dyDescent="0.3">
      <c r="A370"/>
      <c r="B370"/>
      <c r="C370"/>
      <c r="D370"/>
      <c r="E370"/>
      <c r="F370"/>
    </row>
    <row r="371" spans="1:6" ht="15" customHeight="1" x14ac:dyDescent="0.3">
      <c r="A371"/>
      <c r="B371"/>
      <c r="C371"/>
      <c r="D371"/>
      <c r="E371"/>
      <c r="F371"/>
    </row>
    <row r="372" spans="1:6" ht="15" customHeight="1" x14ac:dyDescent="0.3">
      <c r="A372"/>
      <c r="B372"/>
      <c r="C372"/>
      <c r="D372"/>
      <c r="E372"/>
      <c r="F372"/>
    </row>
    <row r="373" spans="1:6" ht="15" customHeight="1" x14ac:dyDescent="0.3">
      <c r="A373"/>
      <c r="B373"/>
      <c r="C373"/>
      <c r="D373"/>
      <c r="E373"/>
      <c r="F373"/>
    </row>
    <row r="374" spans="1:6" ht="15" customHeight="1" x14ac:dyDescent="0.3">
      <c r="A374"/>
      <c r="B374"/>
      <c r="C374"/>
      <c r="D374"/>
      <c r="E374"/>
      <c r="F374"/>
    </row>
    <row r="375" spans="1:6" ht="15" customHeight="1" x14ac:dyDescent="0.3">
      <c r="A375"/>
      <c r="B375"/>
      <c r="C375"/>
      <c r="D375"/>
      <c r="E375"/>
      <c r="F375"/>
    </row>
    <row r="376" spans="1:6" ht="15" customHeight="1" x14ac:dyDescent="0.3">
      <c r="A376"/>
      <c r="B376"/>
      <c r="C376"/>
      <c r="D376"/>
      <c r="E376"/>
      <c r="F376"/>
    </row>
    <row r="377" spans="1:6" ht="15" customHeight="1" x14ac:dyDescent="0.3">
      <c r="A377"/>
      <c r="B377"/>
      <c r="C377"/>
      <c r="D377"/>
      <c r="E377"/>
      <c r="F377"/>
    </row>
    <row r="378" spans="1:6" ht="15" customHeight="1" x14ac:dyDescent="0.3">
      <c r="A378"/>
      <c r="B378"/>
      <c r="C378"/>
      <c r="D378"/>
      <c r="E378"/>
      <c r="F378"/>
    </row>
    <row r="379" spans="1:6" ht="15" customHeight="1" x14ac:dyDescent="0.3">
      <c r="A379"/>
      <c r="B379"/>
      <c r="C379"/>
      <c r="D379"/>
      <c r="E379"/>
      <c r="F379"/>
    </row>
    <row r="380" spans="1:6" ht="15" customHeight="1" x14ac:dyDescent="0.3">
      <c r="A380"/>
      <c r="B380"/>
      <c r="C380"/>
      <c r="D380"/>
      <c r="E380"/>
      <c r="F380"/>
    </row>
    <row r="381" spans="1:6" ht="15" customHeight="1" x14ac:dyDescent="0.3">
      <c r="A381"/>
      <c r="B381"/>
      <c r="C381"/>
      <c r="D381"/>
      <c r="E381"/>
      <c r="F381"/>
    </row>
    <row r="382" spans="1:6" ht="15" customHeight="1" x14ac:dyDescent="0.3">
      <c r="A382"/>
      <c r="B382"/>
      <c r="C382"/>
      <c r="D382"/>
      <c r="E382"/>
      <c r="F382"/>
    </row>
    <row r="383" spans="1:6" ht="15" customHeight="1" x14ac:dyDescent="0.3">
      <c r="A383"/>
      <c r="B383"/>
      <c r="C383"/>
      <c r="D383"/>
      <c r="E383"/>
      <c r="F383"/>
    </row>
    <row r="384" spans="1:6" ht="15" customHeight="1" x14ac:dyDescent="0.3">
      <c r="A384"/>
      <c r="B384"/>
      <c r="C384"/>
      <c r="D384"/>
      <c r="E384"/>
      <c r="F384"/>
    </row>
    <row r="385" spans="1:6" ht="15" customHeight="1" x14ac:dyDescent="0.3">
      <c r="A385"/>
      <c r="B385"/>
      <c r="C385"/>
      <c r="D385"/>
      <c r="E385"/>
      <c r="F385"/>
    </row>
    <row r="386" spans="1:6" ht="15" customHeight="1" x14ac:dyDescent="0.3">
      <c r="A386"/>
      <c r="B386"/>
      <c r="C386"/>
      <c r="D386"/>
      <c r="E386"/>
      <c r="F386"/>
    </row>
    <row r="387" spans="1:6" ht="15" customHeight="1" x14ac:dyDescent="0.3">
      <c r="A387"/>
      <c r="B387"/>
      <c r="C387"/>
      <c r="D387"/>
      <c r="E387"/>
      <c r="F387"/>
    </row>
    <row r="388" spans="1:6" ht="15" customHeight="1" x14ac:dyDescent="0.3">
      <c r="A388"/>
      <c r="B388"/>
      <c r="C388"/>
      <c r="D388"/>
      <c r="E388"/>
      <c r="F388"/>
    </row>
    <row r="389" spans="1:6" ht="15" customHeight="1" x14ac:dyDescent="0.3">
      <c r="A389"/>
      <c r="B389"/>
      <c r="C389"/>
      <c r="D389"/>
      <c r="E389"/>
      <c r="F389"/>
    </row>
    <row r="390" spans="1:6" ht="15" customHeight="1" x14ac:dyDescent="0.3">
      <c r="A390"/>
      <c r="B390"/>
      <c r="C390"/>
      <c r="D390"/>
      <c r="E390"/>
      <c r="F390"/>
    </row>
    <row r="391" spans="1:6" ht="15" customHeight="1" x14ac:dyDescent="0.3">
      <c r="A391"/>
      <c r="B391"/>
      <c r="C391"/>
      <c r="D391"/>
      <c r="E391"/>
      <c r="F391"/>
    </row>
    <row r="392" spans="1:6" ht="15" customHeight="1" x14ac:dyDescent="0.3">
      <c r="A392"/>
      <c r="B392"/>
      <c r="C392"/>
      <c r="D392"/>
      <c r="E392"/>
      <c r="F392"/>
    </row>
    <row r="393" spans="1:6" ht="15" customHeight="1" x14ac:dyDescent="0.3">
      <c r="A393"/>
      <c r="B393"/>
      <c r="C393"/>
      <c r="D393"/>
      <c r="E393"/>
      <c r="F393"/>
    </row>
    <row r="394" spans="1:6" ht="15" customHeight="1" x14ac:dyDescent="0.3">
      <c r="A394"/>
      <c r="B394"/>
      <c r="C394"/>
      <c r="D394"/>
      <c r="E394"/>
      <c r="F394"/>
    </row>
    <row r="395" spans="1:6" ht="15" customHeight="1" x14ac:dyDescent="0.3">
      <c r="A395"/>
      <c r="B395"/>
      <c r="C395"/>
      <c r="D395"/>
      <c r="E395"/>
      <c r="F395"/>
    </row>
    <row r="396" spans="1:6" ht="15" customHeight="1" x14ac:dyDescent="0.3">
      <c r="A396"/>
      <c r="B396"/>
      <c r="C396"/>
      <c r="D396"/>
      <c r="E396"/>
      <c r="F396"/>
    </row>
    <row r="397" spans="1:6" ht="15" customHeight="1" x14ac:dyDescent="0.3">
      <c r="A397"/>
      <c r="B397"/>
      <c r="C397"/>
      <c r="D397"/>
      <c r="E397"/>
      <c r="F397"/>
    </row>
    <row r="398" spans="1:6" ht="15" customHeight="1" x14ac:dyDescent="0.3">
      <c r="A398"/>
      <c r="B398"/>
      <c r="C398"/>
      <c r="D398"/>
      <c r="E398"/>
      <c r="F398"/>
    </row>
    <row r="399" spans="1:6" ht="15" customHeight="1" x14ac:dyDescent="0.3">
      <c r="A399"/>
      <c r="B399"/>
      <c r="C399"/>
      <c r="D399"/>
      <c r="E399"/>
      <c r="F399"/>
    </row>
    <row r="400" spans="1:6" ht="15" customHeight="1" x14ac:dyDescent="0.3">
      <c r="A400"/>
      <c r="B400"/>
      <c r="C400"/>
      <c r="D400"/>
      <c r="E400"/>
      <c r="F400"/>
    </row>
    <row r="401" spans="1:6" ht="15" customHeight="1" x14ac:dyDescent="0.3">
      <c r="A401"/>
      <c r="B401"/>
      <c r="C401"/>
      <c r="D401"/>
      <c r="E401"/>
      <c r="F401"/>
    </row>
    <row r="402" spans="1:6" ht="15" customHeight="1" x14ac:dyDescent="0.3">
      <c r="A402"/>
      <c r="B402"/>
      <c r="C402"/>
      <c r="D402"/>
      <c r="E402"/>
      <c r="F402"/>
    </row>
    <row r="403" spans="1:6" ht="15" customHeight="1" x14ac:dyDescent="0.3">
      <c r="A403"/>
      <c r="B403"/>
      <c r="C403"/>
      <c r="D403"/>
      <c r="E403"/>
      <c r="F403"/>
    </row>
    <row r="404" spans="1:6" ht="15" customHeight="1" x14ac:dyDescent="0.3">
      <c r="A404"/>
      <c r="B404"/>
      <c r="C404"/>
      <c r="D404"/>
      <c r="E404"/>
      <c r="F404"/>
    </row>
    <row r="405" spans="1:6" ht="15" customHeight="1" x14ac:dyDescent="0.3">
      <c r="A405"/>
      <c r="B405"/>
      <c r="C405"/>
      <c r="D405"/>
      <c r="E405"/>
      <c r="F405"/>
    </row>
    <row r="406" spans="1:6" ht="15" customHeight="1" x14ac:dyDescent="0.3">
      <c r="A406"/>
      <c r="B406"/>
      <c r="C406"/>
      <c r="D406"/>
      <c r="E406"/>
      <c r="F406"/>
    </row>
    <row r="407" spans="1:6" ht="15" customHeight="1" x14ac:dyDescent="0.3">
      <c r="A407"/>
      <c r="B407"/>
      <c r="C407"/>
      <c r="D407"/>
      <c r="E407"/>
      <c r="F407"/>
    </row>
    <row r="408" spans="1:6" ht="15" customHeight="1" x14ac:dyDescent="0.3">
      <c r="A408"/>
      <c r="B408"/>
      <c r="C408"/>
      <c r="D408"/>
      <c r="E408"/>
      <c r="F408"/>
    </row>
    <row r="409" spans="1:6" ht="15" customHeight="1" x14ac:dyDescent="0.3">
      <c r="A409"/>
      <c r="B409"/>
      <c r="C409"/>
      <c r="D409"/>
      <c r="E409"/>
      <c r="F409"/>
    </row>
    <row r="410" spans="1:6" ht="15" customHeight="1" x14ac:dyDescent="0.3">
      <c r="A410"/>
      <c r="B410"/>
      <c r="C410"/>
      <c r="D410"/>
      <c r="E410"/>
      <c r="F410"/>
    </row>
    <row r="411" spans="1:6" ht="15" customHeight="1" x14ac:dyDescent="0.3">
      <c r="A411"/>
      <c r="B411"/>
      <c r="C411"/>
      <c r="D411"/>
      <c r="E411"/>
      <c r="F411"/>
    </row>
    <row r="412" spans="1:6" ht="15" customHeight="1" x14ac:dyDescent="0.3">
      <c r="A412"/>
      <c r="B412"/>
      <c r="C412"/>
      <c r="D412"/>
      <c r="E412"/>
      <c r="F412"/>
    </row>
    <row r="413" spans="1:6" ht="15" customHeight="1" x14ac:dyDescent="0.3">
      <c r="A413"/>
      <c r="B413"/>
      <c r="C413"/>
      <c r="D413"/>
      <c r="E413"/>
      <c r="F413"/>
    </row>
    <row r="414" spans="1:6" ht="15" customHeight="1" x14ac:dyDescent="0.3">
      <c r="A414"/>
      <c r="B414"/>
      <c r="C414"/>
      <c r="D414"/>
      <c r="E414"/>
      <c r="F414"/>
    </row>
    <row r="415" spans="1:6" ht="15" customHeight="1" x14ac:dyDescent="0.3">
      <c r="A415"/>
      <c r="B415"/>
      <c r="C415"/>
      <c r="D415"/>
      <c r="E415"/>
      <c r="F415"/>
    </row>
    <row r="416" spans="1:6" ht="15" customHeight="1" x14ac:dyDescent="0.3">
      <c r="A416"/>
      <c r="B416"/>
      <c r="C416"/>
      <c r="D416"/>
      <c r="E416"/>
      <c r="F416"/>
    </row>
    <row r="417" spans="1:6" ht="15" customHeight="1" x14ac:dyDescent="0.3">
      <c r="A417"/>
      <c r="B417"/>
      <c r="C417"/>
      <c r="D417"/>
      <c r="E417"/>
      <c r="F417"/>
    </row>
    <row r="418" spans="1:6" ht="15" customHeight="1" x14ac:dyDescent="0.3">
      <c r="A418"/>
      <c r="B418"/>
      <c r="C418"/>
      <c r="D418"/>
      <c r="E418"/>
      <c r="F418"/>
    </row>
    <row r="419" spans="1:6" ht="15" customHeight="1" x14ac:dyDescent="0.3">
      <c r="A419"/>
      <c r="B419"/>
      <c r="C419"/>
      <c r="D419"/>
      <c r="E419"/>
      <c r="F419"/>
    </row>
    <row r="420" spans="1:6" ht="15" customHeight="1" x14ac:dyDescent="0.3">
      <c r="A420"/>
      <c r="B420"/>
      <c r="C420"/>
      <c r="D420"/>
      <c r="E420"/>
      <c r="F420"/>
    </row>
    <row r="421" spans="1:6" ht="15" customHeight="1" x14ac:dyDescent="0.3">
      <c r="A421"/>
      <c r="B421"/>
      <c r="C421"/>
      <c r="D421"/>
      <c r="E421"/>
      <c r="F421"/>
    </row>
    <row r="422" spans="1:6" ht="15" customHeight="1" x14ac:dyDescent="0.3">
      <c r="A422"/>
      <c r="B422"/>
      <c r="C422"/>
      <c r="D422"/>
      <c r="E422"/>
      <c r="F422"/>
    </row>
    <row r="423" spans="1:6" ht="15" customHeight="1" x14ac:dyDescent="0.3">
      <c r="A423"/>
      <c r="B423"/>
      <c r="C423"/>
      <c r="D423"/>
      <c r="E423"/>
      <c r="F423"/>
    </row>
    <row r="424" spans="1:6" ht="15" customHeight="1" x14ac:dyDescent="0.3">
      <c r="A424"/>
      <c r="B424"/>
      <c r="C424"/>
      <c r="D424"/>
      <c r="E424"/>
      <c r="F424"/>
    </row>
    <row r="425" spans="1:6" ht="15" customHeight="1" x14ac:dyDescent="0.3">
      <c r="A425"/>
      <c r="B425"/>
      <c r="C425"/>
      <c r="D425"/>
      <c r="E425"/>
      <c r="F425"/>
    </row>
    <row r="426" spans="1:6" ht="15" customHeight="1" x14ac:dyDescent="0.3">
      <c r="A426"/>
      <c r="B426"/>
      <c r="C426"/>
      <c r="D426"/>
      <c r="E426"/>
      <c r="F426"/>
    </row>
    <row r="427" spans="1:6" ht="15" customHeight="1" x14ac:dyDescent="0.3">
      <c r="A427"/>
      <c r="B427"/>
      <c r="C427"/>
      <c r="D427"/>
      <c r="E427"/>
      <c r="F427"/>
    </row>
    <row r="428" spans="1:6" ht="15" customHeight="1" x14ac:dyDescent="0.3">
      <c r="A428"/>
      <c r="B428"/>
      <c r="C428"/>
      <c r="D428"/>
      <c r="E428"/>
      <c r="F428"/>
    </row>
    <row r="429" spans="1:6" ht="15" customHeight="1" x14ac:dyDescent="0.3">
      <c r="A429"/>
      <c r="B429"/>
      <c r="C429"/>
      <c r="D429"/>
      <c r="E429"/>
      <c r="F429"/>
    </row>
    <row r="430" spans="1:6" ht="15" customHeight="1" x14ac:dyDescent="0.3">
      <c r="A430"/>
      <c r="B430"/>
      <c r="C430"/>
      <c r="D430"/>
      <c r="E430"/>
      <c r="F430"/>
    </row>
    <row r="431" spans="1:6" ht="15" customHeight="1" x14ac:dyDescent="0.3">
      <c r="A431"/>
      <c r="B431"/>
      <c r="C431"/>
      <c r="D431"/>
      <c r="E431"/>
      <c r="F431"/>
    </row>
    <row r="432" spans="1:6" ht="15" customHeight="1" x14ac:dyDescent="0.3">
      <c r="A432"/>
      <c r="B432"/>
      <c r="C432"/>
      <c r="D432"/>
      <c r="E432"/>
      <c r="F432"/>
    </row>
    <row r="433" spans="1:6" ht="15" customHeight="1" x14ac:dyDescent="0.3">
      <c r="A433"/>
      <c r="B433"/>
      <c r="C433"/>
      <c r="D433"/>
      <c r="E433"/>
      <c r="F433"/>
    </row>
    <row r="434" spans="1:6" ht="15" customHeight="1" x14ac:dyDescent="0.3">
      <c r="A434"/>
      <c r="B434"/>
      <c r="C434"/>
      <c r="D434"/>
      <c r="E434"/>
      <c r="F434"/>
    </row>
    <row r="435" spans="1:6" ht="15" customHeight="1" x14ac:dyDescent="0.3">
      <c r="A435"/>
      <c r="B435"/>
      <c r="C435"/>
      <c r="D435"/>
      <c r="E435"/>
      <c r="F435"/>
    </row>
    <row r="436" spans="1:6" ht="15" customHeight="1" x14ac:dyDescent="0.3">
      <c r="A436"/>
      <c r="B436"/>
      <c r="C436"/>
      <c r="D436"/>
      <c r="E436"/>
      <c r="F436"/>
    </row>
    <row r="437" spans="1:6" ht="15" customHeight="1" x14ac:dyDescent="0.3">
      <c r="A437"/>
      <c r="B437"/>
      <c r="C437"/>
      <c r="D437"/>
      <c r="E437"/>
      <c r="F437"/>
    </row>
    <row r="438" spans="1:6" ht="15" customHeight="1" x14ac:dyDescent="0.3">
      <c r="A438"/>
      <c r="B438"/>
      <c r="C438"/>
      <c r="D438"/>
      <c r="E438"/>
      <c r="F438"/>
    </row>
    <row r="439" spans="1:6" ht="15" customHeight="1" x14ac:dyDescent="0.3">
      <c r="A439"/>
      <c r="B439"/>
      <c r="C439"/>
      <c r="D439"/>
      <c r="E439"/>
      <c r="F439"/>
    </row>
    <row r="440" spans="1:6" ht="15" customHeight="1" x14ac:dyDescent="0.3">
      <c r="A440"/>
      <c r="B440"/>
      <c r="C440"/>
      <c r="D440"/>
      <c r="E440"/>
      <c r="F440"/>
    </row>
    <row r="441" spans="1:6" ht="15" customHeight="1" x14ac:dyDescent="0.3">
      <c r="A441"/>
      <c r="B441"/>
      <c r="C441"/>
      <c r="D441"/>
      <c r="E441"/>
      <c r="F441"/>
    </row>
    <row r="442" spans="1:6" ht="15" customHeight="1" x14ac:dyDescent="0.3">
      <c r="A442"/>
      <c r="B442"/>
      <c r="C442"/>
      <c r="D442"/>
      <c r="E442"/>
      <c r="F442"/>
    </row>
    <row r="443" spans="1:6" ht="15" customHeight="1" x14ac:dyDescent="0.3">
      <c r="A443"/>
      <c r="B443"/>
      <c r="C443"/>
      <c r="D443"/>
      <c r="E443"/>
      <c r="F443"/>
    </row>
    <row r="444" spans="1:6" ht="15" customHeight="1" x14ac:dyDescent="0.3">
      <c r="A444"/>
      <c r="B444"/>
      <c r="C444"/>
      <c r="D444"/>
      <c r="E444"/>
      <c r="F444"/>
    </row>
    <row r="445" spans="1:6" ht="15" customHeight="1" x14ac:dyDescent="0.3">
      <c r="A445"/>
      <c r="B445"/>
      <c r="C445"/>
      <c r="D445"/>
      <c r="E445"/>
      <c r="F445"/>
    </row>
    <row r="446" spans="1:6" ht="15" customHeight="1" x14ac:dyDescent="0.3">
      <c r="A446"/>
      <c r="B446"/>
      <c r="C446"/>
      <c r="D446"/>
      <c r="E446"/>
      <c r="F446"/>
    </row>
    <row r="447" spans="1:6" ht="15" customHeight="1" x14ac:dyDescent="0.3">
      <c r="A447"/>
      <c r="B447"/>
      <c r="C447"/>
      <c r="D447"/>
      <c r="E447"/>
      <c r="F447"/>
    </row>
    <row r="448" spans="1:6" ht="15" customHeight="1" x14ac:dyDescent="0.3">
      <c r="A448"/>
      <c r="B448"/>
      <c r="C448"/>
      <c r="D448"/>
      <c r="E448"/>
      <c r="F448"/>
    </row>
    <row r="449" spans="1:6" ht="15" customHeight="1" x14ac:dyDescent="0.3">
      <c r="A449"/>
      <c r="B449"/>
      <c r="C449"/>
      <c r="D449"/>
      <c r="E449"/>
      <c r="F449"/>
    </row>
    <row r="450" spans="1:6" ht="15" customHeight="1" x14ac:dyDescent="0.3">
      <c r="A450"/>
      <c r="B450"/>
      <c r="C450"/>
      <c r="D450"/>
      <c r="E450"/>
      <c r="F450"/>
    </row>
    <row r="451" spans="1:6" ht="15" customHeight="1" x14ac:dyDescent="0.3">
      <c r="A451"/>
      <c r="B451"/>
      <c r="C451"/>
      <c r="D451"/>
      <c r="E451"/>
      <c r="F451"/>
    </row>
    <row r="452" spans="1:6" ht="15" customHeight="1" x14ac:dyDescent="0.3">
      <c r="A452"/>
      <c r="B452"/>
      <c r="C452"/>
      <c r="D452"/>
      <c r="E452"/>
      <c r="F452"/>
    </row>
    <row r="453" spans="1:6" ht="15" customHeight="1" x14ac:dyDescent="0.3">
      <c r="A453"/>
      <c r="B453"/>
      <c r="C453"/>
      <c r="D453"/>
      <c r="E453"/>
      <c r="F453"/>
    </row>
    <row r="454" spans="1:6" ht="15" customHeight="1" x14ac:dyDescent="0.3">
      <c r="A454"/>
      <c r="B454"/>
      <c r="C454"/>
      <c r="D454"/>
      <c r="E454"/>
      <c r="F454"/>
    </row>
    <row r="455" spans="1:6" ht="15" customHeight="1" x14ac:dyDescent="0.3">
      <c r="A455"/>
      <c r="B455"/>
      <c r="C455"/>
      <c r="D455"/>
      <c r="E455"/>
      <c r="F455"/>
    </row>
    <row r="456" spans="1:6" ht="15" customHeight="1" x14ac:dyDescent="0.3">
      <c r="A456"/>
      <c r="B456"/>
      <c r="C456"/>
      <c r="D456"/>
      <c r="E456"/>
      <c r="F456"/>
    </row>
    <row r="457" spans="1:6" ht="15" customHeight="1" x14ac:dyDescent="0.3">
      <c r="A457"/>
      <c r="B457"/>
      <c r="C457"/>
      <c r="D457"/>
      <c r="E457"/>
      <c r="F457"/>
    </row>
    <row r="458" spans="1:6" ht="15" customHeight="1" x14ac:dyDescent="0.3">
      <c r="A458"/>
      <c r="B458"/>
      <c r="C458"/>
      <c r="D458"/>
      <c r="E458"/>
      <c r="F458"/>
    </row>
    <row r="459" spans="1:6" ht="15" customHeight="1" x14ac:dyDescent="0.3">
      <c r="A459"/>
      <c r="B459"/>
      <c r="C459"/>
      <c r="D459"/>
      <c r="E459"/>
      <c r="F459"/>
    </row>
    <row r="460" spans="1:6" ht="15" customHeight="1" x14ac:dyDescent="0.3">
      <c r="A460"/>
      <c r="B460"/>
      <c r="C460"/>
      <c r="D460"/>
      <c r="E460"/>
      <c r="F460"/>
    </row>
    <row r="461" spans="1:6" ht="15" customHeight="1" x14ac:dyDescent="0.3">
      <c r="A461"/>
      <c r="B461"/>
      <c r="C461"/>
      <c r="D461"/>
      <c r="E461"/>
      <c r="F461"/>
    </row>
    <row r="462" spans="1:6" ht="15" customHeight="1" x14ac:dyDescent="0.3">
      <c r="A462"/>
      <c r="B462"/>
      <c r="C462"/>
      <c r="D462"/>
      <c r="E462"/>
      <c r="F462"/>
    </row>
    <row r="463" spans="1:6" ht="15" customHeight="1" x14ac:dyDescent="0.3">
      <c r="A463"/>
      <c r="B463"/>
      <c r="C463"/>
      <c r="D463"/>
      <c r="E463"/>
      <c r="F463"/>
    </row>
    <row r="464" spans="1:6" ht="15" customHeight="1" x14ac:dyDescent="0.3">
      <c r="A464"/>
      <c r="B464"/>
      <c r="C464"/>
      <c r="D464"/>
      <c r="E464"/>
      <c r="F464"/>
    </row>
    <row r="465" spans="1:6" ht="15" customHeight="1" x14ac:dyDescent="0.3">
      <c r="A465"/>
      <c r="B465"/>
      <c r="C465"/>
      <c r="D465"/>
      <c r="E465"/>
      <c r="F465"/>
    </row>
    <row r="466" spans="1:6" ht="15" customHeight="1" x14ac:dyDescent="0.3">
      <c r="A466"/>
      <c r="B466"/>
      <c r="C466"/>
      <c r="D466"/>
      <c r="E466"/>
      <c r="F466"/>
    </row>
    <row r="467" spans="1:6" ht="15" customHeight="1" x14ac:dyDescent="0.3">
      <c r="A467"/>
      <c r="B467"/>
      <c r="C467"/>
      <c r="D467"/>
      <c r="E467"/>
      <c r="F467"/>
    </row>
    <row r="468" spans="1:6" ht="15" customHeight="1" x14ac:dyDescent="0.3">
      <c r="A468"/>
      <c r="B468"/>
      <c r="C468"/>
      <c r="D468"/>
      <c r="E468"/>
      <c r="F468"/>
    </row>
    <row r="469" spans="1:6" ht="15" customHeight="1" x14ac:dyDescent="0.3">
      <c r="A469"/>
      <c r="B469"/>
      <c r="C469"/>
      <c r="D469"/>
      <c r="E469"/>
      <c r="F469"/>
    </row>
    <row r="470" spans="1:6" ht="15" customHeight="1" x14ac:dyDescent="0.3">
      <c r="A470"/>
      <c r="B470"/>
      <c r="C470"/>
      <c r="D470"/>
      <c r="E470"/>
      <c r="F470"/>
    </row>
    <row r="471" spans="1:6" ht="15" customHeight="1" x14ac:dyDescent="0.3">
      <c r="A471"/>
      <c r="B471"/>
      <c r="C471"/>
      <c r="D471"/>
      <c r="E471"/>
      <c r="F471"/>
    </row>
    <row r="472" spans="1:6" ht="15" customHeight="1" x14ac:dyDescent="0.3">
      <c r="A472"/>
      <c r="B472"/>
      <c r="C472"/>
      <c r="D472"/>
      <c r="E472"/>
      <c r="F472"/>
    </row>
    <row r="473" spans="1:6" ht="15" customHeight="1" x14ac:dyDescent="0.3">
      <c r="A473"/>
      <c r="B473"/>
      <c r="C473"/>
      <c r="D473"/>
      <c r="E473"/>
      <c r="F473"/>
    </row>
    <row r="474" spans="1:6" ht="15" customHeight="1" x14ac:dyDescent="0.3">
      <c r="A474"/>
      <c r="B474"/>
      <c r="C474"/>
      <c r="D474"/>
      <c r="E474"/>
      <c r="F474"/>
    </row>
    <row r="475" spans="1:6" ht="15" customHeight="1" x14ac:dyDescent="0.3">
      <c r="A475"/>
      <c r="B475"/>
      <c r="C475"/>
      <c r="D475"/>
      <c r="E475"/>
      <c r="F475"/>
    </row>
    <row r="476" spans="1:6" ht="15" customHeight="1" x14ac:dyDescent="0.3">
      <c r="A476"/>
      <c r="B476"/>
      <c r="C476"/>
      <c r="D476"/>
      <c r="E476"/>
      <c r="F476"/>
    </row>
    <row r="477" spans="1:6" ht="15" customHeight="1" x14ac:dyDescent="0.3">
      <c r="A477"/>
      <c r="B477"/>
      <c r="C477"/>
      <c r="D477"/>
      <c r="E477"/>
      <c r="F477"/>
    </row>
    <row r="478" spans="1:6" ht="15" customHeight="1" x14ac:dyDescent="0.3">
      <c r="A478"/>
      <c r="B478"/>
      <c r="C478"/>
      <c r="D478"/>
      <c r="E478"/>
      <c r="F478"/>
    </row>
    <row r="479" spans="1:6" ht="15" customHeight="1" x14ac:dyDescent="0.3">
      <c r="A479"/>
      <c r="B479"/>
      <c r="C479"/>
      <c r="D479"/>
      <c r="E479"/>
      <c r="F479"/>
    </row>
    <row r="480" spans="1:6" ht="15" customHeight="1" x14ac:dyDescent="0.3">
      <c r="A480"/>
      <c r="B480"/>
      <c r="C480"/>
      <c r="D480"/>
      <c r="E480"/>
      <c r="F480"/>
    </row>
    <row r="481" spans="1:6" ht="15" customHeight="1" x14ac:dyDescent="0.3">
      <c r="A481"/>
      <c r="B481"/>
      <c r="C481"/>
      <c r="D481"/>
      <c r="E481"/>
      <c r="F481"/>
    </row>
    <row r="482" spans="1:6" ht="15" customHeight="1" x14ac:dyDescent="0.3">
      <c r="A482"/>
      <c r="B482"/>
      <c r="C482"/>
      <c r="D482"/>
      <c r="E482"/>
      <c r="F482"/>
    </row>
    <row r="483" spans="1:6" ht="15" customHeight="1" x14ac:dyDescent="0.3">
      <c r="A483"/>
      <c r="B483"/>
      <c r="C483"/>
      <c r="D483"/>
      <c r="E483"/>
      <c r="F483"/>
    </row>
    <row r="484" spans="1:6" ht="15" customHeight="1" x14ac:dyDescent="0.3">
      <c r="A484"/>
      <c r="B484"/>
      <c r="C484"/>
      <c r="D484"/>
      <c r="E484"/>
      <c r="F484"/>
    </row>
    <row r="485" spans="1:6" ht="15" customHeight="1" x14ac:dyDescent="0.3">
      <c r="A485"/>
      <c r="B485"/>
      <c r="C485"/>
      <c r="D485"/>
      <c r="E485"/>
      <c r="F485"/>
    </row>
    <row r="486" spans="1:6" ht="15" customHeight="1" x14ac:dyDescent="0.3">
      <c r="A486"/>
      <c r="B486"/>
      <c r="C486"/>
      <c r="D486"/>
      <c r="E486"/>
      <c r="F486"/>
    </row>
    <row r="487" spans="1:6" ht="15" customHeight="1" x14ac:dyDescent="0.3">
      <c r="A487"/>
      <c r="B487"/>
      <c r="C487"/>
      <c r="D487"/>
      <c r="E487"/>
      <c r="F487"/>
    </row>
    <row r="488" spans="1:6" ht="15" customHeight="1" x14ac:dyDescent="0.3">
      <c r="A488"/>
      <c r="B488"/>
      <c r="C488"/>
      <c r="D488"/>
      <c r="E488"/>
      <c r="F488"/>
    </row>
    <row r="489" spans="1:6" ht="15" customHeight="1" x14ac:dyDescent="0.3">
      <c r="A489"/>
      <c r="B489"/>
      <c r="C489"/>
      <c r="D489"/>
      <c r="E489"/>
      <c r="F489"/>
    </row>
    <row r="490" spans="1:6" ht="15" customHeight="1" x14ac:dyDescent="0.3">
      <c r="A490"/>
      <c r="B490"/>
      <c r="C490"/>
      <c r="D490"/>
      <c r="E490"/>
      <c r="F490"/>
    </row>
    <row r="491" spans="1:6" ht="15" customHeight="1" x14ac:dyDescent="0.3">
      <c r="A491"/>
      <c r="B491"/>
      <c r="C491"/>
      <c r="D491"/>
      <c r="E491"/>
      <c r="F491"/>
    </row>
    <row r="492" spans="1:6" ht="15" customHeight="1" x14ac:dyDescent="0.3">
      <c r="A492"/>
      <c r="B492"/>
      <c r="C492"/>
      <c r="D492"/>
      <c r="E492"/>
      <c r="F492"/>
    </row>
    <row r="493" spans="1:6" ht="15" customHeight="1" x14ac:dyDescent="0.3">
      <c r="A493"/>
      <c r="B493"/>
      <c r="C493"/>
      <c r="D493"/>
      <c r="E493"/>
      <c r="F493"/>
    </row>
    <row r="494" spans="1:6" ht="15" customHeight="1" x14ac:dyDescent="0.3">
      <c r="A494"/>
      <c r="B494"/>
      <c r="C494"/>
      <c r="D494"/>
      <c r="E494"/>
      <c r="F494"/>
    </row>
    <row r="495" spans="1:6" ht="15" customHeight="1" x14ac:dyDescent="0.3">
      <c r="A495"/>
      <c r="B495"/>
      <c r="C495"/>
      <c r="D495"/>
      <c r="E495"/>
      <c r="F495"/>
    </row>
    <row r="496" spans="1:6" ht="15" customHeight="1" x14ac:dyDescent="0.3">
      <c r="A496"/>
      <c r="B496"/>
      <c r="C496"/>
      <c r="D496"/>
      <c r="E496"/>
      <c r="F496"/>
    </row>
    <row r="497" spans="1:6" ht="15" customHeight="1" x14ac:dyDescent="0.3">
      <c r="A497"/>
      <c r="B497"/>
      <c r="C497"/>
      <c r="D497"/>
      <c r="E497"/>
      <c r="F497"/>
    </row>
    <row r="498" spans="1:6" ht="15" customHeight="1" x14ac:dyDescent="0.3">
      <c r="A498"/>
      <c r="B498"/>
      <c r="C498"/>
      <c r="D498"/>
      <c r="E498"/>
      <c r="F498"/>
    </row>
    <row r="499" spans="1:6" ht="15" customHeight="1" x14ac:dyDescent="0.3">
      <c r="A499"/>
      <c r="B499"/>
      <c r="C499"/>
      <c r="D499"/>
      <c r="E499"/>
      <c r="F499"/>
    </row>
    <row r="500" spans="1:6" ht="15" customHeight="1" x14ac:dyDescent="0.3">
      <c r="A500"/>
      <c r="B500"/>
      <c r="C500"/>
      <c r="D500"/>
      <c r="E500"/>
      <c r="F500"/>
    </row>
    <row r="501" spans="1:6" ht="15" customHeight="1" x14ac:dyDescent="0.3">
      <c r="A501"/>
      <c r="B501"/>
      <c r="C501"/>
      <c r="D501"/>
      <c r="E501"/>
      <c r="F501"/>
    </row>
    <row r="502" spans="1:6" ht="15" customHeight="1" x14ac:dyDescent="0.3">
      <c r="A502"/>
      <c r="B502"/>
      <c r="C502"/>
      <c r="D502"/>
      <c r="E502"/>
      <c r="F502"/>
    </row>
    <row r="503" spans="1:6" ht="15" customHeight="1" x14ac:dyDescent="0.3">
      <c r="A503"/>
      <c r="B503"/>
      <c r="C503"/>
      <c r="D503"/>
      <c r="E503"/>
      <c r="F503"/>
    </row>
    <row r="504" spans="1:6" ht="15" customHeight="1" x14ac:dyDescent="0.3">
      <c r="A504"/>
      <c r="B504"/>
      <c r="C504"/>
      <c r="D504"/>
      <c r="E504"/>
      <c r="F504"/>
    </row>
    <row r="505" spans="1:6" ht="15" customHeight="1" x14ac:dyDescent="0.3">
      <c r="A505"/>
      <c r="B505"/>
      <c r="C505"/>
      <c r="D505"/>
      <c r="E505"/>
      <c r="F505"/>
    </row>
    <row r="506" spans="1:6" ht="15" customHeight="1" x14ac:dyDescent="0.3">
      <c r="A506"/>
      <c r="B506"/>
      <c r="C506"/>
      <c r="D506"/>
      <c r="E506"/>
      <c r="F506"/>
    </row>
    <row r="507" spans="1:6" ht="15" customHeight="1" x14ac:dyDescent="0.3">
      <c r="A507"/>
      <c r="B507"/>
      <c r="C507"/>
      <c r="D507"/>
      <c r="E507"/>
      <c r="F507"/>
    </row>
    <row r="508" spans="1:6" ht="15" customHeight="1" x14ac:dyDescent="0.3">
      <c r="A508"/>
      <c r="B508"/>
      <c r="C508"/>
      <c r="D508"/>
      <c r="E508"/>
      <c r="F508"/>
    </row>
    <row r="509" spans="1:6" ht="15" customHeight="1" x14ac:dyDescent="0.3">
      <c r="A509"/>
      <c r="B509"/>
      <c r="C509"/>
      <c r="D509"/>
      <c r="E509"/>
      <c r="F509"/>
    </row>
    <row r="510" spans="1:6" ht="15" customHeight="1" x14ac:dyDescent="0.3">
      <c r="A510"/>
      <c r="B510"/>
      <c r="C510"/>
      <c r="D510"/>
      <c r="E510"/>
      <c r="F510"/>
    </row>
    <row r="511" spans="1:6" ht="15" customHeight="1" x14ac:dyDescent="0.3">
      <c r="A511"/>
      <c r="B511"/>
      <c r="C511"/>
      <c r="D511"/>
      <c r="E511"/>
      <c r="F511"/>
    </row>
    <row r="512" spans="1:6" ht="15" customHeight="1" x14ac:dyDescent="0.3">
      <c r="A512"/>
      <c r="B512"/>
      <c r="C512"/>
      <c r="D512"/>
      <c r="E512"/>
      <c r="F512"/>
    </row>
    <row r="513" spans="1:6" ht="15" customHeight="1" x14ac:dyDescent="0.3">
      <c r="A513"/>
      <c r="B513"/>
      <c r="C513"/>
      <c r="D513"/>
      <c r="E513"/>
      <c r="F513"/>
    </row>
    <row r="514" spans="1:6" ht="15" customHeight="1" x14ac:dyDescent="0.3">
      <c r="A514"/>
      <c r="B514"/>
      <c r="C514"/>
      <c r="D514"/>
      <c r="E514"/>
      <c r="F514"/>
    </row>
    <row r="515" spans="1:6" ht="15" customHeight="1" x14ac:dyDescent="0.3">
      <c r="A515"/>
      <c r="B515"/>
      <c r="C515"/>
      <c r="D515"/>
      <c r="E515"/>
      <c r="F515"/>
    </row>
    <row r="516" spans="1:6" ht="15" customHeight="1" x14ac:dyDescent="0.3">
      <c r="A516"/>
      <c r="B516"/>
      <c r="C516"/>
      <c r="D516"/>
      <c r="E516"/>
      <c r="F516"/>
    </row>
    <row r="517" spans="1:6" ht="15" customHeight="1" x14ac:dyDescent="0.3">
      <c r="A517"/>
      <c r="B517"/>
      <c r="C517"/>
      <c r="D517"/>
      <c r="E517"/>
      <c r="F517"/>
    </row>
    <row r="518" spans="1:6" ht="15" customHeight="1" x14ac:dyDescent="0.3">
      <c r="A518"/>
      <c r="B518"/>
      <c r="C518"/>
      <c r="D518"/>
      <c r="E518"/>
      <c r="F518"/>
    </row>
    <row r="519" spans="1:6" ht="15" customHeight="1" x14ac:dyDescent="0.3">
      <c r="A519"/>
      <c r="B519"/>
      <c r="C519"/>
      <c r="D519"/>
      <c r="E519"/>
      <c r="F519"/>
    </row>
    <row r="520" spans="1:6" ht="15" customHeight="1" x14ac:dyDescent="0.3">
      <c r="A520"/>
      <c r="B520"/>
      <c r="C520"/>
      <c r="D520"/>
      <c r="E520"/>
      <c r="F520"/>
    </row>
    <row r="521" spans="1:6" ht="15" customHeight="1" x14ac:dyDescent="0.3">
      <c r="A521"/>
      <c r="B521"/>
      <c r="C521"/>
      <c r="D521"/>
      <c r="E521"/>
      <c r="F521"/>
    </row>
    <row r="522" spans="1:6" ht="15" customHeight="1" x14ac:dyDescent="0.3">
      <c r="A522"/>
      <c r="B522"/>
      <c r="C522"/>
      <c r="D522"/>
      <c r="E522"/>
      <c r="F522"/>
    </row>
    <row r="523" spans="1:6" ht="15" customHeight="1" x14ac:dyDescent="0.3">
      <c r="A523"/>
      <c r="B523"/>
      <c r="C523"/>
      <c r="D523"/>
      <c r="E523"/>
      <c r="F523"/>
    </row>
    <row r="524" spans="1:6" ht="15" customHeight="1" x14ac:dyDescent="0.3">
      <c r="A524"/>
      <c r="B524"/>
      <c r="C524"/>
      <c r="D524"/>
      <c r="E524"/>
      <c r="F524"/>
    </row>
    <row r="525" spans="1:6" ht="15" customHeight="1" x14ac:dyDescent="0.3">
      <c r="A525"/>
      <c r="B525"/>
      <c r="C525"/>
      <c r="D525"/>
      <c r="E525"/>
      <c r="F525"/>
    </row>
    <row r="526" spans="1:6" ht="15" customHeight="1" x14ac:dyDescent="0.3">
      <c r="A526"/>
      <c r="B526"/>
      <c r="C526"/>
      <c r="D526"/>
      <c r="E526"/>
      <c r="F526"/>
    </row>
    <row r="527" spans="1:6" ht="15" customHeight="1" x14ac:dyDescent="0.3">
      <c r="A527"/>
      <c r="B527"/>
      <c r="C527"/>
      <c r="D527"/>
      <c r="E527"/>
      <c r="F527"/>
    </row>
    <row r="528" spans="1:6" ht="15" customHeight="1" x14ac:dyDescent="0.3">
      <c r="A528"/>
      <c r="B528"/>
      <c r="C528"/>
      <c r="D528"/>
      <c r="E528"/>
      <c r="F528"/>
    </row>
    <row r="529" spans="1:6" ht="15" customHeight="1" x14ac:dyDescent="0.3">
      <c r="A529"/>
      <c r="B529"/>
      <c r="C529"/>
      <c r="D529"/>
      <c r="E529"/>
      <c r="F529"/>
    </row>
    <row r="530" spans="1:6" ht="15" customHeight="1" x14ac:dyDescent="0.3">
      <c r="A530"/>
      <c r="B530"/>
      <c r="C530"/>
      <c r="D530"/>
      <c r="E530"/>
      <c r="F530"/>
    </row>
    <row r="531" spans="1:6" ht="15" customHeight="1" x14ac:dyDescent="0.3">
      <c r="A531"/>
      <c r="B531"/>
      <c r="C531"/>
      <c r="D531"/>
      <c r="E531"/>
      <c r="F531"/>
    </row>
    <row r="532" spans="1:6" ht="15" customHeight="1" x14ac:dyDescent="0.3">
      <c r="A532"/>
      <c r="B532"/>
      <c r="C532"/>
      <c r="D532"/>
      <c r="E532"/>
      <c r="F532"/>
    </row>
    <row r="533" spans="1:6" ht="15" customHeight="1" x14ac:dyDescent="0.3">
      <c r="A533"/>
      <c r="B533"/>
      <c r="C533"/>
      <c r="D533"/>
      <c r="E533"/>
      <c r="F533"/>
    </row>
    <row r="534" spans="1:6" ht="15" customHeight="1" x14ac:dyDescent="0.3">
      <c r="A534"/>
      <c r="B534"/>
      <c r="C534"/>
      <c r="D534"/>
      <c r="E534"/>
      <c r="F534"/>
    </row>
    <row r="535" spans="1:6" ht="15" customHeight="1" x14ac:dyDescent="0.3">
      <c r="A535"/>
      <c r="B535"/>
      <c r="C535"/>
      <c r="D535"/>
      <c r="E535"/>
      <c r="F535"/>
    </row>
    <row r="536" spans="1:6" ht="15" customHeight="1" x14ac:dyDescent="0.3">
      <c r="A536"/>
      <c r="B536"/>
      <c r="C536"/>
      <c r="D536"/>
      <c r="E536"/>
      <c r="F536"/>
    </row>
    <row r="537" spans="1:6" ht="15" customHeight="1" x14ac:dyDescent="0.3">
      <c r="A537"/>
      <c r="B537"/>
      <c r="C537"/>
      <c r="D537"/>
      <c r="E537"/>
      <c r="F537"/>
    </row>
    <row r="538" spans="1:6" ht="15" customHeight="1" x14ac:dyDescent="0.3">
      <c r="A538"/>
      <c r="B538"/>
      <c r="C538"/>
      <c r="D538"/>
      <c r="E538"/>
      <c r="F538"/>
    </row>
    <row r="539" spans="1:6" ht="15" customHeight="1" x14ac:dyDescent="0.3">
      <c r="A539"/>
      <c r="B539"/>
      <c r="C539"/>
      <c r="D539"/>
      <c r="E539"/>
      <c r="F539"/>
    </row>
    <row r="540" spans="1:6" ht="15" customHeight="1" x14ac:dyDescent="0.3">
      <c r="A540"/>
      <c r="B540"/>
      <c r="C540"/>
      <c r="D540"/>
      <c r="E540"/>
      <c r="F540"/>
    </row>
    <row r="541" spans="1:6" ht="15" customHeight="1" x14ac:dyDescent="0.3">
      <c r="A541"/>
      <c r="B541"/>
      <c r="C541"/>
      <c r="D541"/>
      <c r="E541"/>
      <c r="F541"/>
    </row>
    <row r="542" spans="1:6" ht="15" customHeight="1" x14ac:dyDescent="0.3">
      <c r="A542"/>
      <c r="B542"/>
      <c r="C542"/>
      <c r="D542"/>
      <c r="E542"/>
      <c r="F542"/>
    </row>
    <row r="543" spans="1:6" ht="15" customHeight="1" x14ac:dyDescent="0.3">
      <c r="A543"/>
      <c r="B543"/>
      <c r="C543"/>
      <c r="D543"/>
      <c r="E543"/>
      <c r="F543"/>
    </row>
    <row r="544" spans="1:6" ht="15" customHeight="1" x14ac:dyDescent="0.3">
      <c r="A544"/>
      <c r="B544"/>
      <c r="C544"/>
      <c r="D544"/>
      <c r="E544"/>
      <c r="F544"/>
    </row>
    <row r="545" spans="1:6" ht="15" customHeight="1" x14ac:dyDescent="0.3">
      <c r="A545"/>
      <c r="B545"/>
      <c r="C545"/>
      <c r="D545"/>
      <c r="E545"/>
      <c r="F545"/>
    </row>
    <row r="546" spans="1:6" ht="15" customHeight="1" x14ac:dyDescent="0.3">
      <c r="A546"/>
      <c r="B546"/>
      <c r="C546"/>
      <c r="D546"/>
      <c r="E546"/>
      <c r="F546"/>
    </row>
    <row r="547" spans="1:6" ht="15" customHeight="1" x14ac:dyDescent="0.3">
      <c r="A547"/>
      <c r="B547"/>
      <c r="C547"/>
      <c r="D547"/>
      <c r="E547"/>
      <c r="F547"/>
    </row>
    <row r="548" spans="1:6" ht="15" customHeight="1" x14ac:dyDescent="0.3">
      <c r="A548"/>
      <c r="B548"/>
      <c r="C548"/>
      <c r="D548"/>
      <c r="E548"/>
      <c r="F548"/>
    </row>
    <row r="549" spans="1:6" ht="15" customHeight="1" x14ac:dyDescent="0.3">
      <c r="A549"/>
      <c r="B549"/>
      <c r="C549"/>
      <c r="D549"/>
      <c r="E549"/>
      <c r="F549"/>
    </row>
    <row r="550" spans="1:6" ht="15" customHeight="1" x14ac:dyDescent="0.3">
      <c r="A550"/>
      <c r="B550"/>
      <c r="C550"/>
      <c r="D550"/>
      <c r="E550"/>
      <c r="F550"/>
    </row>
    <row r="551" spans="1:6" ht="15" customHeight="1" x14ac:dyDescent="0.3">
      <c r="A551"/>
      <c r="B551"/>
      <c r="C551"/>
      <c r="D551"/>
      <c r="E551"/>
      <c r="F551"/>
    </row>
    <row r="552" spans="1:6" ht="15" customHeight="1" x14ac:dyDescent="0.3">
      <c r="A552"/>
      <c r="B552"/>
      <c r="C552"/>
      <c r="D552"/>
      <c r="E552"/>
      <c r="F552"/>
    </row>
    <row r="553" spans="1:6" ht="15" customHeight="1" x14ac:dyDescent="0.3">
      <c r="A553"/>
      <c r="B553"/>
      <c r="C553"/>
      <c r="D553"/>
      <c r="E553"/>
      <c r="F553"/>
    </row>
    <row r="554" spans="1:6" ht="15" customHeight="1" x14ac:dyDescent="0.3">
      <c r="A554"/>
      <c r="B554"/>
      <c r="C554"/>
      <c r="D554"/>
      <c r="E554"/>
      <c r="F554"/>
    </row>
    <row r="555" spans="1:6" ht="15" customHeight="1" x14ac:dyDescent="0.3">
      <c r="A555"/>
      <c r="B555"/>
      <c r="C555"/>
      <c r="D555"/>
      <c r="E555"/>
      <c r="F555"/>
    </row>
    <row r="556" spans="1:6" ht="15" customHeight="1" x14ac:dyDescent="0.3">
      <c r="A556"/>
      <c r="B556"/>
      <c r="C556"/>
      <c r="D556"/>
      <c r="E556"/>
      <c r="F556"/>
    </row>
    <row r="557" spans="1:6" ht="15" customHeight="1" x14ac:dyDescent="0.3">
      <c r="A557"/>
      <c r="B557"/>
      <c r="C557"/>
      <c r="D557"/>
      <c r="E557"/>
      <c r="F557"/>
    </row>
    <row r="558" spans="1:6" ht="15" customHeight="1" x14ac:dyDescent="0.3">
      <c r="A558"/>
      <c r="B558"/>
      <c r="C558"/>
      <c r="D558"/>
      <c r="E558"/>
      <c r="F558"/>
    </row>
    <row r="559" spans="1:6" ht="15" customHeight="1" x14ac:dyDescent="0.3">
      <c r="A559"/>
      <c r="B559"/>
      <c r="C559"/>
      <c r="D559"/>
      <c r="E559"/>
      <c r="F559"/>
    </row>
    <row r="560" spans="1:6" ht="15" customHeight="1" x14ac:dyDescent="0.3">
      <c r="A560"/>
      <c r="B560"/>
      <c r="C560"/>
      <c r="D560"/>
      <c r="E560"/>
      <c r="F560"/>
    </row>
    <row r="561" spans="1:6" ht="15" customHeight="1" x14ac:dyDescent="0.3">
      <c r="A561"/>
      <c r="B561"/>
      <c r="C561"/>
      <c r="D561"/>
      <c r="E561"/>
      <c r="F561"/>
    </row>
    <row r="562" spans="1:6" ht="15" customHeight="1" x14ac:dyDescent="0.3">
      <c r="A562"/>
      <c r="B562"/>
      <c r="C562"/>
      <c r="D562"/>
      <c r="E562"/>
      <c r="F562"/>
    </row>
    <row r="563" spans="1:6" ht="15" customHeight="1" x14ac:dyDescent="0.3">
      <c r="A563"/>
      <c r="B563"/>
      <c r="C563"/>
      <c r="D563"/>
      <c r="E563"/>
      <c r="F563"/>
    </row>
    <row r="564" spans="1:6" ht="15" customHeight="1" x14ac:dyDescent="0.3">
      <c r="A564"/>
      <c r="B564"/>
      <c r="C564"/>
      <c r="D564"/>
      <c r="E564"/>
      <c r="F564"/>
    </row>
    <row r="565" spans="1:6" ht="15" customHeight="1" x14ac:dyDescent="0.3">
      <c r="A565"/>
      <c r="B565"/>
      <c r="C565"/>
      <c r="D565"/>
      <c r="E565"/>
      <c r="F565"/>
    </row>
    <row r="566" spans="1:6" ht="15" customHeight="1" x14ac:dyDescent="0.3">
      <c r="A566"/>
      <c r="B566"/>
      <c r="C566"/>
      <c r="D566"/>
      <c r="E566"/>
      <c r="F566"/>
    </row>
    <row r="567" spans="1:6" ht="15" customHeight="1" x14ac:dyDescent="0.3">
      <c r="A567"/>
      <c r="B567"/>
      <c r="C567"/>
      <c r="D567"/>
      <c r="E567"/>
      <c r="F567"/>
    </row>
    <row r="568" spans="1:6" ht="15" customHeight="1" x14ac:dyDescent="0.3">
      <c r="A568"/>
      <c r="B568"/>
      <c r="C568"/>
      <c r="D568"/>
      <c r="E568"/>
      <c r="F568"/>
    </row>
    <row r="569" spans="1:6" ht="15" customHeight="1" x14ac:dyDescent="0.3">
      <c r="A569"/>
      <c r="B569"/>
      <c r="C569"/>
      <c r="D569"/>
      <c r="E569"/>
      <c r="F569"/>
    </row>
    <row r="570" spans="1:6" ht="15" customHeight="1" x14ac:dyDescent="0.3">
      <c r="A570"/>
      <c r="B570"/>
      <c r="C570"/>
      <c r="D570"/>
      <c r="E570"/>
      <c r="F570"/>
    </row>
    <row r="571" spans="1:6" ht="15" customHeight="1" x14ac:dyDescent="0.3">
      <c r="A571"/>
      <c r="B571"/>
      <c r="C571"/>
      <c r="D571"/>
      <c r="E571"/>
      <c r="F571"/>
    </row>
    <row r="572" spans="1:6" ht="15" customHeight="1" x14ac:dyDescent="0.3">
      <c r="A572"/>
      <c r="B572"/>
      <c r="C572"/>
      <c r="D572"/>
      <c r="E572"/>
      <c r="F572"/>
    </row>
    <row r="573" spans="1:6" ht="15" customHeight="1" x14ac:dyDescent="0.3">
      <c r="A573"/>
      <c r="B573"/>
      <c r="C573"/>
      <c r="D573"/>
      <c r="E573"/>
      <c r="F573"/>
    </row>
    <row r="574" spans="1:6" ht="15" customHeight="1" x14ac:dyDescent="0.3">
      <c r="A574"/>
      <c r="B574"/>
      <c r="C574"/>
      <c r="D574"/>
      <c r="E574"/>
      <c r="F574"/>
    </row>
    <row r="575" spans="1:6" ht="15" customHeight="1" x14ac:dyDescent="0.3">
      <c r="A575"/>
      <c r="B575"/>
      <c r="C575"/>
      <c r="D575"/>
      <c r="E575"/>
      <c r="F575"/>
    </row>
    <row r="576" spans="1:6" ht="15" customHeight="1" x14ac:dyDescent="0.3">
      <c r="A576"/>
      <c r="B576"/>
      <c r="C576"/>
      <c r="D576"/>
      <c r="E576"/>
      <c r="F576"/>
    </row>
    <row r="577" spans="1:6" ht="15" customHeight="1" x14ac:dyDescent="0.3">
      <c r="A577"/>
      <c r="B577"/>
      <c r="C577"/>
      <c r="D577"/>
      <c r="E577"/>
      <c r="F577"/>
    </row>
    <row r="578" spans="1:6" ht="15" customHeight="1" x14ac:dyDescent="0.3">
      <c r="A578"/>
      <c r="B578"/>
      <c r="C578"/>
      <c r="D578"/>
      <c r="E578"/>
      <c r="F578"/>
    </row>
    <row r="579" spans="1:6" ht="15" customHeight="1" x14ac:dyDescent="0.3">
      <c r="A579"/>
      <c r="B579"/>
      <c r="C579"/>
      <c r="D579"/>
      <c r="E579"/>
      <c r="F579"/>
    </row>
    <row r="580" spans="1:6" ht="15" customHeight="1" x14ac:dyDescent="0.3">
      <c r="A580"/>
      <c r="B580"/>
      <c r="C580"/>
      <c r="D580"/>
      <c r="E580"/>
      <c r="F580"/>
    </row>
    <row r="581" spans="1:6" ht="15" customHeight="1" x14ac:dyDescent="0.3">
      <c r="A581"/>
      <c r="B581"/>
      <c r="C581"/>
      <c r="D581"/>
      <c r="E581"/>
      <c r="F581"/>
    </row>
    <row r="582" spans="1:6" ht="15" customHeight="1" x14ac:dyDescent="0.3">
      <c r="A582"/>
      <c r="B582"/>
      <c r="C582"/>
      <c r="D582"/>
      <c r="E582"/>
      <c r="F582"/>
    </row>
    <row r="583" spans="1:6" ht="15" customHeight="1" x14ac:dyDescent="0.3">
      <c r="A583"/>
      <c r="B583"/>
      <c r="C583"/>
      <c r="D583"/>
      <c r="E583"/>
      <c r="F583"/>
    </row>
    <row r="584" spans="1:6" ht="15" customHeight="1" x14ac:dyDescent="0.3">
      <c r="A584"/>
      <c r="B584"/>
      <c r="C584"/>
      <c r="D584"/>
      <c r="E584"/>
      <c r="F584"/>
    </row>
    <row r="585" spans="1:6" ht="15" customHeight="1" x14ac:dyDescent="0.3">
      <c r="A585"/>
      <c r="B585"/>
      <c r="C585"/>
      <c r="D585"/>
      <c r="E585"/>
      <c r="F585"/>
    </row>
    <row r="586" spans="1:6" ht="15" customHeight="1" x14ac:dyDescent="0.3">
      <c r="A586"/>
      <c r="B586"/>
      <c r="C586"/>
      <c r="D586"/>
      <c r="E586"/>
      <c r="F586"/>
    </row>
    <row r="587" spans="1:6" ht="15" customHeight="1" x14ac:dyDescent="0.3">
      <c r="A587"/>
      <c r="B587"/>
      <c r="C587"/>
      <c r="D587"/>
      <c r="E587"/>
      <c r="F587"/>
    </row>
    <row r="588" spans="1:6" ht="15" customHeight="1" x14ac:dyDescent="0.3">
      <c r="A588"/>
      <c r="B588"/>
      <c r="C588"/>
      <c r="D588"/>
      <c r="E588"/>
      <c r="F588"/>
    </row>
    <row r="589" spans="1:6" ht="15" customHeight="1" x14ac:dyDescent="0.3">
      <c r="A589"/>
      <c r="B589"/>
      <c r="C589"/>
      <c r="D589"/>
      <c r="E589"/>
      <c r="F589"/>
    </row>
    <row r="590" spans="1:6" ht="15" customHeight="1" x14ac:dyDescent="0.3">
      <c r="A590"/>
      <c r="B590"/>
      <c r="C590"/>
      <c r="D590"/>
      <c r="E590"/>
      <c r="F590"/>
    </row>
    <row r="591" spans="1:6" ht="15" customHeight="1" x14ac:dyDescent="0.3">
      <c r="A591"/>
      <c r="B591"/>
      <c r="C591"/>
      <c r="D591"/>
      <c r="E591"/>
      <c r="F591"/>
    </row>
    <row r="592" spans="1:6" ht="15" customHeight="1" x14ac:dyDescent="0.3">
      <c r="A592"/>
      <c r="B592"/>
      <c r="C592"/>
      <c r="D592"/>
      <c r="E592"/>
      <c r="F592"/>
    </row>
    <row r="593" spans="1:6" ht="15" customHeight="1" x14ac:dyDescent="0.3">
      <c r="A593"/>
      <c r="B593"/>
      <c r="C593"/>
      <c r="D593"/>
      <c r="E593"/>
      <c r="F593"/>
    </row>
    <row r="594" spans="1:6" ht="15" customHeight="1" x14ac:dyDescent="0.3">
      <c r="A594"/>
      <c r="B594"/>
      <c r="C594"/>
      <c r="D594"/>
      <c r="E594"/>
      <c r="F594"/>
    </row>
    <row r="595" spans="1:6" ht="15" customHeight="1" x14ac:dyDescent="0.3">
      <c r="A595"/>
      <c r="B595"/>
      <c r="C595"/>
      <c r="D595"/>
      <c r="E595"/>
      <c r="F595"/>
    </row>
    <row r="596" spans="1:6" ht="15" customHeight="1" x14ac:dyDescent="0.3">
      <c r="A596"/>
      <c r="B596"/>
      <c r="C596"/>
      <c r="D596"/>
      <c r="E596"/>
      <c r="F596"/>
    </row>
    <row r="597" spans="1:6" ht="15" customHeight="1" x14ac:dyDescent="0.3">
      <c r="A597"/>
      <c r="B597"/>
      <c r="C597"/>
      <c r="D597"/>
      <c r="E597"/>
      <c r="F597"/>
    </row>
    <row r="598" spans="1:6" ht="15" customHeight="1" x14ac:dyDescent="0.3">
      <c r="A598"/>
      <c r="B598"/>
      <c r="C598"/>
      <c r="D598"/>
      <c r="E598"/>
      <c r="F598"/>
    </row>
    <row r="599" spans="1:6" ht="15" customHeight="1" x14ac:dyDescent="0.3">
      <c r="A599"/>
      <c r="B599"/>
      <c r="C599"/>
      <c r="D599"/>
      <c r="E599"/>
      <c r="F599"/>
    </row>
    <row r="600" spans="1:6" ht="15" customHeight="1" x14ac:dyDescent="0.3">
      <c r="A600"/>
      <c r="B600"/>
      <c r="C600"/>
      <c r="D600"/>
      <c r="E600"/>
      <c r="F600"/>
    </row>
    <row r="601" spans="1:6" ht="15" customHeight="1" x14ac:dyDescent="0.3">
      <c r="A601"/>
      <c r="B601"/>
      <c r="C601"/>
      <c r="D601"/>
      <c r="E601"/>
      <c r="F601"/>
    </row>
    <row r="602" spans="1:6" ht="15" customHeight="1" x14ac:dyDescent="0.3">
      <c r="A602"/>
      <c r="B602"/>
      <c r="C602"/>
      <c r="D602"/>
      <c r="E602"/>
      <c r="F602"/>
    </row>
    <row r="603" spans="1:6" ht="15" customHeight="1" x14ac:dyDescent="0.3">
      <c r="A603"/>
      <c r="B603"/>
      <c r="C603"/>
      <c r="D603"/>
      <c r="E603"/>
      <c r="F603"/>
    </row>
    <row r="604" spans="1:6" ht="15" customHeight="1" x14ac:dyDescent="0.3">
      <c r="A604"/>
      <c r="B604"/>
      <c r="C604"/>
      <c r="D604"/>
      <c r="E604"/>
      <c r="F604"/>
    </row>
    <row r="605" spans="1:6" ht="15" customHeight="1" x14ac:dyDescent="0.3">
      <c r="A605"/>
      <c r="B605"/>
      <c r="C605"/>
      <c r="D605"/>
      <c r="E605"/>
      <c r="F605"/>
    </row>
    <row r="606" spans="1:6" ht="15" customHeight="1" x14ac:dyDescent="0.3">
      <c r="A606"/>
      <c r="B606"/>
      <c r="C606"/>
      <c r="D606"/>
      <c r="E606"/>
      <c r="F606"/>
    </row>
    <row r="607" spans="1:6" ht="15" customHeight="1" x14ac:dyDescent="0.3">
      <c r="A607"/>
      <c r="B607"/>
      <c r="C607"/>
      <c r="D607"/>
      <c r="E607"/>
      <c r="F607"/>
    </row>
    <row r="608" spans="1:6" ht="15" customHeight="1" x14ac:dyDescent="0.3">
      <c r="A608"/>
      <c r="B608"/>
      <c r="C608"/>
      <c r="D608"/>
      <c r="E608"/>
      <c r="F608"/>
    </row>
    <row r="609" spans="1:6" ht="15" customHeight="1" x14ac:dyDescent="0.3">
      <c r="A609"/>
      <c r="B609"/>
      <c r="C609"/>
      <c r="D609"/>
      <c r="E609"/>
      <c r="F609"/>
    </row>
    <row r="610" spans="1:6" ht="15" customHeight="1" x14ac:dyDescent="0.3">
      <c r="A610"/>
      <c r="B610"/>
      <c r="C610"/>
      <c r="D610"/>
      <c r="E610"/>
      <c r="F610"/>
    </row>
    <row r="611" spans="1:6" ht="15" customHeight="1" x14ac:dyDescent="0.3">
      <c r="A611"/>
      <c r="B611"/>
      <c r="C611"/>
      <c r="D611"/>
      <c r="E611"/>
      <c r="F611"/>
    </row>
    <row r="612" spans="1:6" ht="15" customHeight="1" x14ac:dyDescent="0.3">
      <c r="A612"/>
      <c r="B612"/>
      <c r="C612"/>
      <c r="D612"/>
      <c r="E612"/>
      <c r="F612"/>
    </row>
    <row r="613" spans="1:6" ht="15" customHeight="1" x14ac:dyDescent="0.3">
      <c r="A613"/>
      <c r="B613"/>
      <c r="C613"/>
      <c r="D613"/>
      <c r="E613"/>
      <c r="F613"/>
    </row>
    <row r="614" spans="1:6" ht="15" customHeight="1" x14ac:dyDescent="0.3">
      <c r="A614"/>
      <c r="B614"/>
      <c r="C614"/>
      <c r="D614"/>
      <c r="E614"/>
      <c r="F614"/>
    </row>
    <row r="615" spans="1:6" ht="15" customHeight="1" x14ac:dyDescent="0.3">
      <c r="A615"/>
      <c r="B615"/>
      <c r="C615"/>
      <c r="D615"/>
      <c r="E615"/>
      <c r="F615"/>
    </row>
    <row r="616" spans="1:6" ht="15" customHeight="1" x14ac:dyDescent="0.3">
      <c r="A616"/>
      <c r="B616"/>
      <c r="C616"/>
      <c r="D616"/>
      <c r="E616"/>
      <c r="F616"/>
    </row>
    <row r="617" spans="1:6" ht="15" customHeight="1" x14ac:dyDescent="0.3">
      <c r="A617"/>
      <c r="B617"/>
      <c r="C617"/>
      <c r="D617"/>
      <c r="E617"/>
      <c r="F617"/>
    </row>
    <row r="618" spans="1:6" ht="15" customHeight="1" x14ac:dyDescent="0.3">
      <c r="A618"/>
      <c r="B618"/>
      <c r="C618"/>
      <c r="D618"/>
      <c r="E618"/>
      <c r="F618"/>
    </row>
    <row r="619" spans="1:6" ht="15" customHeight="1" x14ac:dyDescent="0.3">
      <c r="A619"/>
      <c r="B619"/>
      <c r="C619"/>
      <c r="D619"/>
      <c r="E619"/>
      <c r="F619"/>
    </row>
    <row r="620" spans="1:6" ht="15" customHeight="1" x14ac:dyDescent="0.3">
      <c r="A620"/>
      <c r="B620"/>
      <c r="C620"/>
      <c r="D620"/>
      <c r="E620"/>
      <c r="F620"/>
    </row>
    <row r="621" spans="1:6" ht="15" customHeight="1" x14ac:dyDescent="0.3">
      <c r="A621"/>
      <c r="B621"/>
      <c r="C621"/>
      <c r="D621"/>
      <c r="E621"/>
      <c r="F621"/>
    </row>
    <row r="622" spans="1:6" ht="15" customHeight="1" x14ac:dyDescent="0.3">
      <c r="A622"/>
      <c r="B622"/>
      <c r="C622"/>
      <c r="D622"/>
      <c r="E622"/>
      <c r="F622"/>
    </row>
    <row r="623" spans="1:6" ht="15" customHeight="1" x14ac:dyDescent="0.3">
      <c r="A623"/>
      <c r="B623"/>
      <c r="C623"/>
      <c r="D623"/>
      <c r="E623"/>
      <c r="F623"/>
    </row>
    <row r="624" spans="1:6" ht="15" customHeight="1" x14ac:dyDescent="0.3">
      <c r="A624"/>
      <c r="B624"/>
      <c r="C624"/>
      <c r="D624"/>
      <c r="E624"/>
      <c r="F624"/>
    </row>
    <row r="625" spans="1:6" ht="15" customHeight="1" x14ac:dyDescent="0.3">
      <c r="A625"/>
      <c r="B625"/>
      <c r="C625"/>
      <c r="D625"/>
      <c r="E625"/>
      <c r="F625"/>
    </row>
    <row r="626" spans="1:6" ht="15" customHeight="1" x14ac:dyDescent="0.3">
      <c r="A626"/>
      <c r="B626"/>
      <c r="C626"/>
      <c r="D626"/>
      <c r="E626"/>
      <c r="F626"/>
    </row>
    <row r="627" spans="1:6" ht="15" customHeight="1" x14ac:dyDescent="0.3">
      <c r="A627"/>
      <c r="B627"/>
      <c r="C627"/>
      <c r="D627"/>
      <c r="E627"/>
      <c r="F627"/>
    </row>
    <row r="628" spans="1:6" ht="15" customHeight="1" x14ac:dyDescent="0.3">
      <c r="A628"/>
      <c r="B628"/>
      <c r="C628"/>
      <c r="D628"/>
      <c r="E628"/>
      <c r="F628"/>
    </row>
    <row r="629" spans="1:6" ht="15" customHeight="1" x14ac:dyDescent="0.3">
      <c r="A629"/>
      <c r="B629"/>
      <c r="C629"/>
      <c r="D629"/>
      <c r="E629"/>
      <c r="F629"/>
    </row>
    <row r="630" spans="1:6" ht="15" customHeight="1" x14ac:dyDescent="0.3">
      <c r="A630"/>
      <c r="B630"/>
      <c r="C630"/>
      <c r="D630"/>
      <c r="E630"/>
      <c r="F630"/>
    </row>
    <row r="631" spans="1:6" ht="15" customHeight="1" x14ac:dyDescent="0.3">
      <c r="A631"/>
      <c r="B631"/>
      <c r="C631"/>
      <c r="D631"/>
      <c r="E631"/>
      <c r="F631"/>
    </row>
    <row r="632" spans="1:6" ht="15" customHeight="1" x14ac:dyDescent="0.3">
      <c r="A632"/>
      <c r="B632"/>
      <c r="C632"/>
      <c r="D632"/>
      <c r="E632"/>
      <c r="F632"/>
    </row>
    <row r="633" spans="1:6" ht="15" customHeight="1" x14ac:dyDescent="0.3">
      <c r="A633"/>
      <c r="B633"/>
      <c r="C633"/>
      <c r="D633"/>
      <c r="E633"/>
      <c r="F633"/>
    </row>
    <row r="634" spans="1:6" ht="15" customHeight="1" x14ac:dyDescent="0.3">
      <c r="A634"/>
      <c r="B634"/>
      <c r="C634"/>
      <c r="D634"/>
      <c r="E634"/>
      <c r="F634"/>
    </row>
    <row r="635" spans="1:6" ht="15" customHeight="1" x14ac:dyDescent="0.3">
      <c r="A635"/>
      <c r="B635"/>
      <c r="C635"/>
      <c r="D635"/>
      <c r="E635"/>
      <c r="F635"/>
    </row>
    <row r="636" spans="1:6" ht="15" customHeight="1" x14ac:dyDescent="0.3">
      <c r="A636"/>
      <c r="B636"/>
      <c r="C636"/>
      <c r="D636"/>
      <c r="E636"/>
      <c r="F636"/>
    </row>
    <row r="637" spans="1:6" ht="15" customHeight="1" x14ac:dyDescent="0.3">
      <c r="A637"/>
      <c r="B637"/>
      <c r="C637"/>
      <c r="D637"/>
      <c r="E637"/>
      <c r="F637"/>
    </row>
    <row r="638" spans="1:6" ht="15" customHeight="1" x14ac:dyDescent="0.3">
      <c r="A638"/>
      <c r="B638"/>
      <c r="C638"/>
      <c r="D638"/>
      <c r="E638"/>
      <c r="F638"/>
    </row>
    <row r="639" spans="1:6" ht="15" customHeight="1" x14ac:dyDescent="0.3">
      <c r="A639"/>
      <c r="B639"/>
      <c r="C639"/>
      <c r="D639"/>
      <c r="E639"/>
      <c r="F639"/>
    </row>
    <row r="640" spans="1:6" ht="15" customHeight="1" x14ac:dyDescent="0.3">
      <c r="A640"/>
      <c r="B640"/>
      <c r="C640"/>
      <c r="D640"/>
      <c r="E640"/>
      <c r="F640"/>
    </row>
    <row r="641" spans="1:6" ht="15" customHeight="1" x14ac:dyDescent="0.3">
      <c r="A641"/>
      <c r="B641"/>
      <c r="C641"/>
      <c r="D641"/>
      <c r="E641"/>
      <c r="F641"/>
    </row>
    <row r="642" spans="1:6" ht="15" customHeight="1" x14ac:dyDescent="0.3">
      <c r="A642"/>
      <c r="B642"/>
      <c r="C642"/>
      <c r="D642"/>
      <c r="E642"/>
      <c r="F642"/>
    </row>
    <row r="643" spans="1:6" ht="15" customHeight="1" x14ac:dyDescent="0.3">
      <c r="A643"/>
      <c r="B643"/>
      <c r="C643"/>
      <c r="D643"/>
      <c r="E643"/>
      <c r="F643"/>
    </row>
    <row r="644" spans="1:6" ht="15" customHeight="1" x14ac:dyDescent="0.3">
      <c r="A644"/>
      <c r="B644"/>
      <c r="C644"/>
      <c r="D644"/>
      <c r="E644"/>
      <c r="F644"/>
    </row>
    <row r="645" spans="1:6" ht="15" customHeight="1" x14ac:dyDescent="0.3">
      <c r="A645"/>
      <c r="B645"/>
      <c r="C645"/>
      <c r="D645"/>
      <c r="E645"/>
      <c r="F645"/>
    </row>
    <row r="646" spans="1:6" ht="15" customHeight="1" x14ac:dyDescent="0.3">
      <c r="A646"/>
      <c r="B646"/>
      <c r="C646"/>
      <c r="D646"/>
      <c r="E646"/>
      <c r="F646"/>
    </row>
    <row r="647" spans="1:6" ht="15" customHeight="1" x14ac:dyDescent="0.3">
      <c r="A647"/>
      <c r="B647"/>
      <c r="C647"/>
      <c r="D647"/>
      <c r="E647"/>
      <c r="F647"/>
    </row>
    <row r="648" spans="1:6" ht="15" customHeight="1" x14ac:dyDescent="0.3">
      <c r="A648"/>
      <c r="B648"/>
      <c r="C648"/>
      <c r="D648"/>
      <c r="E648"/>
      <c r="F648"/>
    </row>
    <row r="649" spans="1:6" ht="15" customHeight="1" x14ac:dyDescent="0.3">
      <c r="A649"/>
      <c r="B649"/>
      <c r="C649"/>
      <c r="D649"/>
      <c r="E649"/>
      <c r="F649"/>
    </row>
    <row r="650" spans="1:6" ht="15" customHeight="1" x14ac:dyDescent="0.3">
      <c r="A650"/>
      <c r="B650"/>
      <c r="C650"/>
      <c r="D650"/>
      <c r="E650"/>
      <c r="F650"/>
    </row>
    <row r="651" spans="1:6" ht="15" customHeight="1" x14ac:dyDescent="0.3">
      <c r="A651"/>
      <c r="B651"/>
      <c r="C651"/>
      <c r="D651"/>
      <c r="E651"/>
      <c r="F651"/>
    </row>
    <row r="652" spans="1:6" ht="15" customHeight="1" x14ac:dyDescent="0.3">
      <c r="A652"/>
      <c r="B652"/>
      <c r="C652"/>
      <c r="D652"/>
      <c r="E652"/>
      <c r="F652"/>
    </row>
    <row r="653" spans="1:6" ht="15" customHeight="1" x14ac:dyDescent="0.3">
      <c r="A653"/>
      <c r="B653"/>
      <c r="C653"/>
      <c r="D653"/>
      <c r="E653"/>
      <c r="F653"/>
    </row>
    <row r="654" spans="1:6" ht="15" customHeight="1" x14ac:dyDescent="0.3">
      <c r="A654"/>
      <c r="B654"/>
      <c r="C654"/>
      <c r="D654"/>
      <c r="E654"/>
      <c r="F654"/>
    </row>
    <row r="655" spans="1:6" ht="15" customHeight="1" x14ac:dyDescent="0.3">
      <c r="A655"/>
      <c r="B655"/>
      <c r="C655"/>
      <c r="D655"/>
      <c r="E655"/>
      <c r="F655"/>
    </row>
    <row r="656" spans="1:6" ht="15" customHeight="1" x14ac:dyDescent="0.3">
      <c r="A656"/>
      <c r="B656"/>
      <c r="C656"/>
      <c r="D656"/>
      <c r="E656"/>
      <c r="F656"/>
    </row>
    <row r="657" spans="1:6" ht="15" customHeight="1" x14ac:dyDescent="0.3">
      <c r="A657"/>
      <c r="B657"/>
      <c r="C657"/>
      <c r="D657"/>
      <c r="E657"/>
      <c r="F657"/>
    </row>
    <row r="658" spans="1:6" ht="15" customHeight="1" x14ac:dyDescent="0.3">
      <c r="A658"/>
      <c r="B658"/>
      <c r="C658"/>
      <c r="D658"/>
      <c r="E658"/>
      <c r="F658"/>
    </row>
    <row r="659" spans="1:6" ht="15" customHeight="1" x14ac:dyDescent="0.3">
      <c r="A659"/>
      <c r="B659"/>
      <c r="C659"/>
      <c r="D659"/>
      <c r="E659"/>
      <c r="F659"/>
    </row>
    <row r="660" spans="1:6" ht="15" customHeight="1" x14ac:dyDescent="0.3">
      <c r="A660"/>
      <c r="B660"/>
      <c r="C660"/>
      <c r="D660"/>
      <c r="E660"/>
      <c r="F660"/>
    </row>
    <row r="661" spans="1:6" ht="15" customHeight="1" x14ac:dyDescent="0.3">
      <c r="A661"/>
      <c r="B661"/>
      <c r="C661"/>
      <c r="D661"/>
      <c r="E661"/>
      <c r="F661"/>
    </row>
    <row r="662" spans="1:6" ht="15" customHeight="1" x14ac:dyDescent="0.3">
      <c r="A662"/>
      <c r="B662"/>
      <c r="C662"/>
      <c r="D662"/>
      <c r="E662"/>
      <c r="F662"/>
    </row>
    <row r="663" spans="1:6" ht="15" customHeight="1" x14ac:dyDescent="0.3">
      <c r="A663"/>
      <c r="B663"/>
      <c r="C663"/>
      <c r="D663"/>
      <c r="E663"/>
      <c r="F663"/>
    </row>
    <row r="664" spans="1:6" ht="15" customHeight="1" x14ac:dyDescent="0.3">
      <c r="A664"/>
      <c r="B664"/>
      <c r="C664"/>
      <c r="D664"/>
      <c r="E664"/>
      <c r="F664"/>
    </row>
    <row r="665" spans="1:6" ht="15" customHeight="1" x14ac:dyDescent="0.3">
      <c r="A665"/>
      <c r="B665"/>
      <c r="C665"/>
      <c r="D665"/>
      <c r="E665"/>
      <c r="F665"/>
    </row>
    <row r="666" spans="1:6" ht="15" customHeight="1" x14ac:dyDescent="0.3">
      <c r="A666"/>
      <c r="B666"/>
      <c r="C666"/>
      <c r="D666"/>
      <c r="E666"/>
      <c r="F666"/>
    </row>
    <row r="667" spans="1:6" ht="15" customHeight="1" x14ac:dyDescent="0.3">
      <c r="A667"/>
      <c r="B667"/>
      <c r="C667"/>
      <c r="D667"/>
      <c r="E667"/>
      <c r="F667"/>
    </row>
    <row r="668" spans="1:6" ht="15" customHeight="1" x14ac:dyDescent="0.3">
      <c r="A668"/>
      <c r="B668"/>
      <c r="C668"/>
      <c r="D668"/>
      <c r="E668"/>
      <c r="F668"/>
    </row>
    <row r="669" spans="1:6" ht="15" customHeight="1" x14ac:dyDescent="0.3">
      <c r="A669"/>
      <c r="B669"/>
      <c r="C669"/>
      <c r="D669"/>
      <c r="E669"/>
      <c r="F669"/>
    </row>
    <row r="670" spans="1:6" ht="15" customHeight="1" x14ac:dyDescent="0.3">
      <c r="A670"/>
      <c r="B670"/>
      <c r="C670"/>
      <c r="D670"/>
      <c r="E670"/>
      <c r="F670"/>
    </row>
    <row r="671" spans="1:6" ht="15" customHeight="1" x14ac:dyDescent="0.3">
      <c r="A671"/>
      <c r="B671"/>
      <c r="C671"/>
      <c r="D671"/>
      <c r="E671"/>
      <c r="F671"/>
    </row>
    <row r="672" spans="1:6" ht="15" customHeight="1" x14ac:dyDescent="0.3">
      <c r="A672"/>
      <c r="B672"/>
      <c r="C672"/>
      <c r="D672"/>
      <c r="E672"/>
      <c r="F672"/>
    </row>
    <row r="673" spans="1:6" ht="15" customHeight="1" x14ac:dyDescent="0.3">
      <c r="A673"/>
      <c r="B673"/>
      <c r="C673"/>
      <c r="D673"/>
      <c r="E673"/>
      <c r="F673"/>
    </row>
    <row r="674" spans="1:6" ht="15" customHeight="1" x14ac:dyDescent="0.3">
      <c r="A674"/>
      <c r="B674"/>
      <c r="C674"/>
      <c r="D674"/>
      <c r="E674"/>
      <c r="F674"/>
    </row>
    <row r="675" spans="1:6" ht="15" customHeight="1" x14ac:dyDescent="0.3">
      <c r="A675"/>
      <c r="B675"/>
      <c r="C675"/>
      <c r="D675"/>
      <c r="E675"/>
      <c r="F675"/>
    </row>
    <row r="676" spans="1:6" ht="15" customHeight="1" x14ac:dyDescent="0.3">
      <c r="A676"/>
      <c r="B676"/>
      <c r="C676"/>
      <c r="D676"/>
      <c r="E676"/>
      <c r="F676"/>
    </row>
    <row r="677" spans="1:6" ht="15" customHeight="1" x14ac:dyDescent="0.3">
      <c r="A677"/>
      <c r="B677"/>
      <c r="C677"/>
      <c r="D677"/>
      <c r="E677"/>
      <c r="F677"/>
    </row>
    <row r="678" spans="1:6" ht="15" customHeight="1" x14ac:dyDescent="0.3">
      <c r="A678"/>
      <c r="B678"/>
      <c r="C678"/>
      <c r="D678"/>
      <c r="E678"/>
      <c r="F678"/>
    </row>
    <row r="679" spans="1:6" ht="15" customHeight="1" x14ac:dyDescent="0.3">
      <c r="A679"/>
      <c r="B679"/>
      <c r="C679"/>
      <c r="D679"/>
      <c r="E679"/>
      <c r="F679"/>
    </row>
    <row r="680" spans="1:6" ht="15" customHeight="1" x14ac:dyDescent="0.3">
      <c r="A680"/>
      <c r="B680"/>
      <c r="C680"/>
      <c r="D680"/>
      <c r="E680"/>
      <c r="F680"/>
    </row>
    <row r="681" spans="1:6" ht="15" customHeight="1" x14ac:dyDescent="0.3">
      <c r="A681"/>
      <c r="B681"/>
      <c r="C681"/>
      <c r="D681"/>
      <c r="E681"/>
      <c r="F681"/>
    </row>
    <row r="682" spans="1:6" ht="15" customHeight="1" x14ac:dyDescent="0.3">
      <c r="A682"/>
      <c r="B682"/>
      <c r="C682"/>
      <c r="D682"/>
      <c r="E682"/>
      <c r="F682"/>
    </row>
    <row r="683" spans="1:6" ht="15" customHeight="1" x14ac:dyDescent="0.3">
      <c r="A683"/>
      <c r="B683"/>
      <c r="C683"/>
      <c r="D683"/>
      <c r="E683"/>
      <c r="F683"/>
    </row>
    <row r="684" spans="1:6" ht="15" customHeight="1" x14ac:dyDescent="0.3">
      <c r="A684"/>
      <c r="B684"/>
      <c r="C684"/>
      <c r="D684"/>
      <c r="E684"/>
      <c r="F684"/>
    </row>
    <row r="685" spans="1:6" ht="15" customHeight="1" x14ac:dyDescent="0.3">
      <c r="A685"/>
      <c r="B685"/>
      <c r="C685"/>
      <c r="D685"/>
      <c r="E685"/>
      <c r="F685"/>
    </row>
    <row r="686" spans="1:6" ht="15" customHeight="1" x14ac:dyDescent="0.3">
      <c r="A686"/>
      <c r="B686"/>
      <c r="C686"/>
      <c r="D686"/>
      <c r="E686"/>
      <c r="F686"/>
    </row>
    <row r="687" spans="1:6" ht="15" customHeight="1" x14ac:dyDescent="0.3">
      <c r="A687"/>
      <c r="B687"/>
      <c r="C687"/>
      <c r="D687"/>
      <c r="E687"/>
      <c r="F687"/>
    </row>
    <row r="688" spans="1:6" ht="15" customHeight="1" x14ac:dyDescent="0.3">
      <c r="A688"/>
      <c r="B688"/>
      <c r="C688"/>
      <c r="D688"/>
      <c r="E688"/>
      <c r="F688"/>
    </row>
    <row r="689" spans="1:6" ht="15" customHeight="1" x14ac:dyDescent="0.3">
      <c r="A689"/>
      <c r="B689"/>
      <c r="C689"/>
      <c r="D689"/>
      <c r="E689"/>
      <c r="F689"/>
    </row>
    <row r="690" spans="1:6" ht="15" customHeight="1" x14ac:dyDescent="0.3">
      <c r="A690"/>
      <c r="B690"/>
      <c r="C690"/>
      <c r="D690"/>
      <c r="E690"/>
      <c r="F690"/>
    </row>
    <row r="691" spans="1:6" ht="15" customHeight="1" x14ac:dyDescent="0.3">
      <c r="A691"/>
      <c r="B691"/>
      <c r="C691"/>
      <c r="D691"/>
      <c r="E691"/>
      <c r="F691"/>
    </row>
    <row r="692" spans="1:6" ht="15" customHeight="1" x14ac:dyDescent="0.3">
      <c r="A692"/>
      <c r="B692"/>
      <c r="C692"/>
      <c r="D692"/>
      <c r="E692"/>
      <c r="F692"/>
    </row>
    <row r="693" spans="1:6" ht="15" customHeight="1" x14ac:dyDescent="0.3">
      <c r="A693"/>
      <c r="B693"/>
      <c r="C693"/>
      <c r="D693"/>
      <c r="E693"/>
      <c r="F693"/>
    </row>
    <row r="694" spans="1:6" ht="15" customHeight="1" x14ac:dyDescent="0.3">
      <c r="A694"/>
      <c r="B694"/>
      <c r="C694"/>
      <c r="D694"/>
      <c r="E694"/>
      <c r="F694"/>
    </row>
    <row r="695" spans="1:6" ht="15" customHeight="1" x14ac:dyDescent="0.3">
      <c r="A695"/>
      <c r="B695"/>
      <c r="C695"/>
      <c r="D695"/>
      <c r="E695"/>
      <c r="F695"/>
    </row>
    <row r="696" spans="1:6" ht="15" customHeight="1" x14ac:dyDescent="0.3">
      <c r="A696"/>
      <c r="B696"/>
      <c r="C696"/>
      <c r="D696"/>
      <c r="E696"/>
      <c r="F696"/>
    </row>
    <row r="697" spans="1:6" ht="15" customHeight="1" x14ac:dyDescent="0.3">
      <c r="A697"/>
      <c r="B697"/>
      <c r="C697"/>
      <c r="D697"/>
      <c r="E697"/>
      <c r="F697"/>
    </row>
    <row r="698" spans="1:6" ht="15" customHeight="1" x14ac:dyDescent="0.3">
      <c r="A698"/>
      <c r="B698"/>
      <c r="C698"/>
      <c r="D698"/>
      <c r="E698"/>
      <c r="F698"/>
    </row>
    <row r="699" spans="1:6" ht="15" customHeight="1" x14ac:dyDescent="0.3">
      <c r="A699"/>
      <c r="B699"/>
      <c r="C699"/>
      <c r="D699"/>
      <c r="E699"/>
      <c r="F699"/>
    </row>
    <row r="700" spans="1:6" ht="15" customHeight="1" x14ac:dyDescent="0.3">
      <c r="A700"/>
      <c r="B700"/>
      <c r="C700"/>
      <c r="D700"/>
      <c r="E700"/>
      <c r="F700"/>
    </row>
    <row r="701" spans="1:6" ht="15" customHeight="1" x14ac:dyDescent="0.3">
      <c r="A701"/>
      <c r="B701"/>
      <c r="C701"/>
      <c r="D701"/>
      <c r="E701"/>
      <c r="F701"/>
    </row>
    <row r="702" spans="1:6" ht="15" customHeight="1" x14ac:dyDescent="0.3">
      <c r="A702"/>
      <c r="B702"/>
      <c r="C702"/>
      <c r="D702"/>
      <c r="E702"/>
      <c r="F702"/>
    </row>
    <row r="703" spans="1:6" ht="15" customHeight="1" x14ac:dyDescent="0.3">
      <c r="A703"/>
      <c r="B703"/>
      <c r="C703"/>
      <c r="D703"/>
      <c r="E703"/>
      <c r="F703"/>
    </row>
    <row r="704" spans="1:6" ht="15" customHeight="1" x14ac:dyDescent="0.3">
      <c r="A704"/>
      <c r="B704"/>
      <c r="C704"/>
      <c r="D704"/>
      <c r="E704"/>
      <c r="F704"/>
    </row>
    <row r="705" spans="1:6" ht="15" customHeight="1" x14ac:dyDescent="0.3">
      <c r="A705"/>
      <c r="B705"/>
      <c r="C705"/>
      <c r="D705"/>
      <c r="E705"/>
      <c r="F705"/>
    </row>
    <row r="706" spans="1:6" ht="15" customHeight="1" x14ac:dyDescent="0.3">
      <c r="A706"/>
      <c r="B706"/>
      <c r="C706"/>
      <c r="D706"/>
      <c r="E706"/>
      <c r="F706"/>
    </row>
    <row r="707" spans="1:6" ht="15" customHeight="1" x14ac:dyDescent="0.3">
      <c r="A707"/>
      <c r="B707"/>
      <c r="C707"/>
      <c r="D707"/>
      <c r="E707"/>
      <c r="F707"/>
    </row>
    <row r="708" spans="1:6" ht="15" customHeight="1" x14ac:dyDescent="0.3">
      <c r="A708"/>
      <c r="B708"/>
      <c r="C708"/>
      <c r="D708"/>
      <c r="E708"/>
      <c r="F708"/>
    </row>
    <row r="709" spans="1:6" ht="15" customHeight="1" x14ac:dyDescent="0.3">
      <c r="A709"/>
      <c r="B709"/>
      <c r="C709"/>
      <c r="D709"/>
      <c r="E709"/>
      <c r="F709"/>
    </row>
    <row r="710" spans="1:6" ht="15" customHeight="1" x14ac:dyDescent="0.3">
      <c r="A710"/>
      <c r="B710"/>
      <c r="C710"/>
      <c r="D710"/>
      <c r="E710"/>
      <c r="F710"/>
    </row>
    <row r="711" spans="1:6" ht="15" customHeight="1" x14ac:dyDescent="0.3">
      <c r="A711"/>
      <c r="B711"/>
      <c r="C711"/>
      <c r="D711"/>
      <c r="E711"/>
      <c r="F711"/>
    </row>
    <row r="712" spans="1:6" ht="15" customHeight="1" x14ac:dyDescent="0.3">
      <c r="A712"/>
      <c r="B712"/>
      <c r="C712"/>
      <c r="D712"/>
      <c r="E712"/>
      <c r="F712"/>
    </row>
    <row r="713" spans="1:6" ht="15" customHeight="1" x14ac:dyDescent="0.3">
      <c r="A713"/>
      <c r="B713"/>
      <c r="C713"/>
      <c r="D713"/>
      <c r="E713"/>
      <c r="F713"/>
    </row>
    <row r="714" spans="1:6" ht="15" customHeight="1" x14ac:dyDescent="0.3">
      <c r="A714"/>
      <c r="B714"/>
      <c r="C714"/>
      <c r="D714"/>
      <c r="E714"/>
      <c r="F714"/>
    </row>
    <row r="715" spans="1:6" ht="15" customHeight="1" x14ac:dyDescent="0.3">
      <c r="A715"/>
      <c r="B715"/>
      <c r="C715"/>
      <c r="D715"/>
      <c r="E715"/>
      <c r="F715"/>
    </row>
    <row r="716" spans="1:6" ht="15" customHeight="1" x14ac:dyDescent="0.3">
      <c r="A716"/>
      <c r="B716"/>
      <c r="C716"/>
      <c r="D716"/>
      <c r="E716"/>
      <c r="F716"/>
    </row>
    <row r="717" spans="1:6" ht="15" customHeight="1" x14ac:dyDescent="0.3">
      <c r="A717"/>
      <c r="B717"/>
      <c r="C717"/>
      <c r="D717"/>
      <c r="E717"/>
      <c r="F717"/>
    </row>
    <row r="718" spans="1:6" ht="15" customHeight="1" x14ac:dyDescent="0.3">
      <c r="A718"/>
      <c r="B718"/>
      <c r="C718"/>
      <c r="D718"/>
      <c r="E718"/>
      <c r="F718"/>
    </row>
    <row r="719" spans="1:6" ht="15" customHeight="1" x14ac:dyDescent="0.3">
      <c r="A719"/>
      <c r="B719"/>
      <c r="C719"/>
      <c r="D719"/>
      <c r="E719"/>
      <c r="F719"/>
    </row>
    <row r="720" spans="1:6" ht="15" customHeight="1" x14ac:dyDescent="0.3">
      <c r="A720"/>
      <c r="B720"/>
      <c r="C720"/>
      <c r="D720"/>
      <c r="E720"/>
      <c r="F720"/>
    </row>
    <row r="721" spans="1:6" ht="15" customHeight="1" x14ac:dyDescent="0.3">
      <c r="A721"/>
      <c r="B721"/>
      <c r="C721"/>
      <c r="D721"/>
      <c r="E721"/>
      <c r="F721"/>
    </row>
    <row r="722" spans="1:6" ht="15" customHeight="1" x14ac:dyDescent="0.3">
      <c r="A722"/>
      <c r="B722"/>
      <c r="C722"/>
      <c r="D722"/>
      <c r="E722"/>
      <c r="F722"/>
    </row>
    <row r="723" spans="1:6" ht="15" customHeight="1" x14ac:dyDescent="0.3">
      <c r="A723"/>
      <c r="B723"/>
      <c r="C723"/>
      <c r="D723"/>
      <c r="E723"/>
      <c r="F723"/>
    </row>
    <row r="724" spans="1:6" ht="15" customHeight="1" x14ac:dyDescent="0.3">
      <c r="A724"/>
      <c r="B724"/>
      <c r="C724"/>
      <c r="D724"/>
      <c r="E724"/>
      <c r="F724"/>
    </row>
    <row r="725" spans="1:6" ht="15" customHeight="1" x14ac:dyDescent="0.3">
      <c r="A725"/>
      <c r="B725"/>
      <c r="C725"/>
      <c r="D725"/>
      <c r="E725"/>
      <c r="F725"/>
    </row>
    <row r="726" spans="1:6" ht="15" customHeight="1" x14ac:dyDescent="0.3">
      <c r="A726"/>
      <c r="B726"/>
      <c r="C726"/>
      <c r="D726"/>
      <c r="E726"/>
      <c r="F726"/>
    </row>
    <row r="727" spans="1:6" ht="15" customHeight="1" x14ac:dyDescent="0.3">
      <c r="A727"/>
      <c r="B727"/>
      <c r="C727"/>
      <c r="D727"/>
      <c r="E727"/>
      <c r="F727"/>
    </row>
    <row r="728" spans="1:6" ht="15" customHeight="1" x14ac:dyDescent="0.3">
      <c r="A728"/>
      <c r="B728"/>
      <c r="C728"/>
      <c r="D728"/>
      <c r="E728"/>
      <c r="F728"/>
    </row>
    <row r="729" spans="1:6" ht="15" customHeight="1" x14ac:dyDescent="0.3">
      <c r="A729"/>
      <c r="B729"/>
      <c r="C729"/>
      <c r="D729"/>
      <c r="E729"/>
      <c r="F729"/>
    </row>
    <row r="730" spans="1:6" ht="15" customHeight="1" x14ac:dyDescent="0.3">
      <c r="A730"/>
      <c r="B730"/>
      <c r="C730"/>
      <c r="D730"/>
      <c r="E730"/>
      <c r="F730"/>
    </row>
    <row r="731" spans="1:6" ht="15" customHeight="1" x14ac:dyDescent="0.3">
      <c r="A731"/>
      <c r="B731"/>
      <c r="C731"/>
      <c r="D731"/>
      <c r="E731"/>
      <c r="F731"/>
    </row>
    <row r="732" spans="1:6" ht="15" customHeight="1" x14ac:dyDescent="0.3">
      <c r="A732"/>
      <c r="B732"/>
      <c r="C732"/>
      <c r="D732"/>
      <c r="E732"/>
      <c r="F732"/>
    </row>
    <row r="733" spans="1:6" ht="15" customHeight="1" x14ac:dyDescent="0.3">
      <c r="A733"/>
      <c r="B733"/>
      <c r="C733"/>
      <c r="D733"/>
      <c r="E733"/>
      <c r="F733"/>
    </row>
    <row r="734" spans="1:6" ht="15" customHeight="1" x14ac:dyDescent="0.3">
      <c r="A734"/>
      <c r="B734"/>
      <c r="C734"/>
      <c r="D734"/>
      <c r="E734"/>
      <c r="F734"/>
    </row>
    <row r="735" spans="1:6" ht="15" customHeight="1" x14ac:dyDescent="0.3">
      <c r="A735"/>
      <c r="B735"/>
      <c r="C735"/>
      <c r="D735"/>
      <c r="E735"/>
      <c r="F735"/>
    </row>
    <row r="736" spans="1:6" ht="15" customHeight="1" x14ac:dyDescent="0.3">
      <c r="A736"/>
      <c r="B736"/>
      <c r="C736"/>
      <c r="D736"/>
      <c r="E736"/>
      <c r="F736"/>
    </row>
    <row r="737" spans="1:6" ht="15" customHeight="1" x14ac:dyDescent="0.3">
      <c r="A737"/>
      <c r="B737"/>
      <c r="C737"/>
      <c r="D737"/>
      <c r="E737"/>
      <c r="F737"/>
    </row>
    <row r="738" spans="1:6" ht="15" customHeight="1" x14ac:dyDescent="0.3">
      <c r="A738"/>
      <c r="B738"/>
      <c r="C738"/>
      <c r="D738"/>
      <c r="E738"/>
      <c r="F738"/>
    </row>
    <row r="739" spans="1:6" ht="15" customHeight="1" x14ac:dyDescent="0.3">
      <c r="A739"/>
      <c r="B739"/>
      <c r="C739"/>
      <c r="D739"/>
      <c r="E739"/>
      <c r="F739"/>
    </row>
    <row r="740" spans="1:6" ht="15" customHeight="1" x14ac:dyDescent="0.3">
      <c r="A740"/>
      <c r="B740"/>
      <c r="C740"/>
      <c r="D740"/>
      <c r="E740"/>
      <c r="F740"/>
    </row>
    <row r="741" spans="1:6" ht="15" customHeight="1" x14ac:dyDescent="0.3">
      <c r="A741"/>
      <c r="B741"/>
      <c r="C741"/>
      <c r="D741"/>
      <c r="E741"/>
      <c r="F741"/>
    </row>
    <row r="742" spans="1:6" ht="15" customHeight="1" x14ac:dyDescent="0.3">
      <c r="A742"/>
      <c r="B742"/>
      <c r="C742"/>
      <c r="D742"/>
      <c r="E742"/>
      <c r="F742"/>
    </row>
    <row r="743" spans="1:6" ht="15" customHeight="1" x14ac:dyDescent="0.3">
      <c r="A743"/>
      <c r="B743"/>
      <c r="C743"/>
      <c r="D743"/>
      <c r="E743"/>
      <c r="F743"/>
    </row>
    <row r="744" spans="1:6" ht="15" customHeight="1" x14ac:dyDescent="0.3">
      <c r="A744"/>
      <c r="B744"/>
      <c r="C744"/>
      <c r="D744"/>
      <c r="E744"/>
      <c r="F744"/>
    </row>
    <row r="745" spans="1:6" ht="15" customHeight="1" x14ac:dyDescent="0.3">
      <c r="A745"/>
      <c r="B745"/>
      <c r="C745"/>
      <c r="D745"/>
      <c r="E745"/>
      <c r="F745"/>
    </row>
    <row r="746" spans="1:6" ht="15" customHeight="1" x14ac:dyDescent="0.3">
      <c r="A746"/>
      <c r="B746"/>
      <c r="C746"/>
      <c r="D746"/>
      <c r="E746"/>
      <c r="F746"/>
    </row>
    <row r="747" spans="1:6" ht="15" customHeight="1" x14ac:dyDescent="0.3">
      <c r="A747"/>
      <c r="B747"/>
      <c r="C747"/>
      <c r="D747"/>
      <c r="E747"/>
      <c r="F747"/>
    </row>
    <row r="748" spans="1:6" ht="15" customHeight="1" x14ac:dyDescent="0.3">
      <c r="A748"/>
      <c r="B748"/>
      <c r="C748"/>
      <c r="D748"/>
      <c r="E748"/>
      <c r="F748"/>
    </row>
    <row r="749" spans="1:6" ht="15" customHeight="1" x14ac:dyDescent="0.3">
      <c r="A749"/>
      <c r="B749"/>
      <c r="C749"/>
      <c r="D749"/>
      <c r="E749"/>
      <c r="F749"/>
    </row>
    <row r="750" spans="1:6" ht="15" customHeight="1" x14ac:dyDescent="0.3">
      <c r="A750"/>
      <c r="B750"/>
      <c r="C750"/>
      <c r="D750"/>
      <c r="E750"/>
      <c r="F750"/>
    </row>
    <row r="751" spans="1:6" ht="15" customHeight="1" x14ac:dyDescent="0.3">
      <c r="A751"/>
      <c r="B751"/>
      <c r="C751"/>
      <c r="D751"/>
      <c r="E751"/>
      <c r="F751"/>
    </row>
    <row r="752" spans="1:6" ht="15" customHeight="1" x14ac:dyDescent="0.3">
      <c r="A752"/>
      <c r="B752"/>
      <c r="C752"/>
      <c r="D752"/>
      <c r="E752"/>
      <c r="F752"/>
    </row>
    <row r="753" spans="1:6" ht="15" customHeight="1" x14ac:dyDescent="0.3">
      <c r="A753"/>
      <c r="B753"/>
      <c r="C753"/>
      <c r="D753"/>
      <c r="E753"/>
      <c r="F753"/>
    </row>
    <row r="754" spans="1:6" ht="15" customHeight="1" x14ac:dyDescent="0.3">
      <c r="A754"/>
      <c r="B754"/>
      <c r="C754"/>
      <c r="D754"/>
      <c r="E754"/>
      <c r="F754"/>
    </row>
    <row r="755" spans="1:6" ht="15" customHeight="1" x14ac:dyDescent="0.3">
      <c r="A755"/>
      <c r="B755"/>
      <c r="C755"/>
      <c r="D755"/>
      <c r="E755"/>
      <c r="F755"/>
    </row>
    <row r="756" spans="1:6" ht="15" customHeight="1" x14ac:dyDescent="0.3">
      <c r="A756"/>
      <c r="B756"/>
      <c r="C756"/>
      <c r="D756"/>
      <c r="E756"/>
      <c r="F756"/>
    </row>
    <row r="757" spans="1:6" ht="15" customHeight="1" x14ac:dyDescent="0.3">
      <c r="A757"/>
      <c r="B757"/>
      <c r="C757"/>
      <c r="D757"/>
      <c r="E757"/>
      <c r="F757"/>
    </row>
    <row r="758" spans="1:6" ht="15" customHeight="1" x14ac:dyDescent="0.3">
      <c r="A758"/>
      <c r="B758"/>
      <c r="C758"/>
      <c r="D758"/>
      <c r="E758"/>
      <c r="F758"/>
    </row>
    <row r="759" spans="1:6" ht="15" customHeight="1" x14ac:dyDescent="0.3">
      <c r="A759"/>
      <c r="B759"/>
      <c r="C759"/>
      <c r="D759"/>
      <c r="E759"/>
      <c r="F759"/>
    </row>
    <row r="760" spans="1:6" ht="15" customHeight="1" x14ac:dyDescent="0.3">
      <c r="A760"/>
      <c r="B760"/>
      <c r="C760"/>
      <c r="D760"/>
      <c r="E760"/>
      <c r="F760"/>
    </row>
    <row r="761" spans="1:6" ht="15" customHeight="1" x14ac:dyDescent="0.3">
      <c r="A761"/>
      <c r="B761"/>
      <c r="C761"/>
      <c r="D761"/>
      <c r="E761"/>
      <c r="F761"/>
    </row>
    <row r="762" spans="1:6" ht="15" customHeight="1" x14ac:dyDescent="0.3">
      <c r="A762"/>
      <c r="B762"/>
      <c r="C762"/>
      <c r="D762"/>
      <c r="E762"/>
      <c r="F762"/>
    </row>
    <row r="763" spans="1:6" ht="15" customHeight="1" x14ac:dyDescent="0.3">
      <c r="A763"/>
      <c r="B763"/>
      <c r="C763"/>
      <c r="D763"/>
      <c r="E763"/>
      <c r="F763"/>
    </row>
    <row r="764" spans="1:6" ht="15" customHeight="1" x14ac:dyDescent="0.3">
      <c r="A764"/>
      <c r="B764"/>
      <c r="C764"/>
      <c r="D764"/>
      <c r="E764"/>
      <c r="F764"/>
    </row>
    <row r="765" spans="1:6" ht="15" customHeight="1" x14ac:dyDescent="0.3">
      <c r="A765"/>
      <c r="B765"/>
      <c r="C765"/>
      <c r="D765"/>
      <c r="E765"/>
      <c r="F765"/>
    </row>
    <row r="766" spans="1:6" ht="15" customHeight="1" x14ac:dyDescent="0.3">
      <c r="A766"/>
      <c r="B766"/>
      <c r="C766"/>
      <c r="D766"/>
      <c r="E766"/>
      <c r="F766"/>
    </row>
    <row r="767" spans="1:6" ht="15" customHeight="1" x14ac:dyDescent="0.3">
      <c r="A767"/>
      <c r="B767"/>
      <c r="C767"/>
      <c r="D767"/>
      <c r="E767"/>
      <c r="F767"/>
    </row>
    <row r="768" spans="1:6" ht="15" customHeight="1" x14ac:dyDescent="0.3">
      <c r="A768"/>
      <c r="B768"/>
      <c r="C768"/>
      <c r="D768"/>
      <c r="E768"/>
      <c r="F768"/>
    </row>
    <row r="769" spans="1:6" ht="15" customHeight="1" x14ac:dyDescent="0.3">
      <c r="A769"/>
      <c r="B769"/>
      <c r="C769"/>
      <c r="D769"/>
      <c r="E769"/>
      <c r="F769"/>
    </row>
    <row r="770" spans="1:6" ht="15" customHeight="1" x14ac:dyDescent="0.3">
      <c r="A770"/>
      <c r="B770"/>
      <c r="C770"/>
      <c r="D770"/>
      <c r="E770"/>
      <c r="F770"/>
    </row>
    <row r="771" spans="1:6" ht="15" customHeight="1" x14ac:dyDescent="0.3">
      <c r="A771"/>
      <c r="B771"/>
      <c r="C771"/>
      <c r="D771"/>
      <c r="E771"/>
      <c r="F771"/>
    </row>
    <row r="772" spans="1:6" ht="15" customHeight="1" x14ac:dyDescent="0.3">
      <c r="A772"/>
      <c r="B772"/>
      <c r="C772"/>
      <c r="D772"/>
      <c r="E772"/>
      <c r="F772"/>
    </row>
    <row r="773" spans="1:6" ht="15" customHeight="1" x14ac:dyDescent="0.3">
      <c r="A773"/>
      <c r="B773"/>
      <c r="C773"/>
      <c r="D773"/>
      <c r="E773"/>
      <c r="F773"/>
    </row>
    <row r="774" spans="1:6" ht="15" customHeight="1" x14ac:dyDescent="0.3">
      <c r="A774"/>
      <c r="B774"/>
      <c r="C774"/>
      <c r="D774"/>
      <c r="E774"/>
      <c r="F774"/>
    </row>
    <row r="775" spans="1:6" ht="15" customHeight="1" x14ac:dyDescent="0.3">
      <c r="A775"/>
      <c r="B775"/>
      <c r="C775"/>
      <c r="D775"/>
      <c r="E775"/>
      <c r="F775"/>
    </row>
    <row r="776" spans="1:6" ht="15" customHeight="1" x14ac:dyDescent="0.3">
      <c r="A776"/>
      <c r="B776"/>
      <c r="C776"/>
      <c r="D776"/>
      <c r="E776"/>
      <c r="F776"/>
    </row>
    <row r="777" spans="1:6" ht="15" customHeight="1" x14ac:dyDescent="0.3">
      <c r="A777"/>
      <c r="B777"/>
      <c r="C777"/>
      <c r="D777"/>
      <c r="E777"/>
      <c r="F777"/>
    </row>
    <row r="778" spans="1:6" ht="15" customHeight="1" x14ac:dyDescent="0.3">
      <c r="A778"/>
      <c r="B778"/>
      <c r="C778"/>
      <c r="D778"/>
      <c r="E778"/>
      <c r="F778"/>
    </row>
    <row r="779" spans="1:6" ht="15" customHeight="1" x14ac:dyDescent="0.3">
      <c r="A779"/>
      <c r="B779"/>
      <c r="C779"/>
      <c r="D779"/>
      <c r="E779"/>
      <c r="F779"/>
    </row>
    <row r="780" spans="1:6" ht="15" customHeight="1" x14ac:dyDescent="0.3">
      <c r="A780"/>
      <c r="B780"/>
      <c r="C780"/>
      <c r="D780"/>
      <c r="E780"/>
      <c r="F780"/>
    </row>
    <row r="781" spans="1:6" ht="15" customHeight="1" x14ac:dyDescent="0.3">
      <c r="A781"/>
      <c r="B781"/>
      <c r="C781"/>
      <c r="D781"/>
      <c r="E781"/>
      <c r="F781"/>
    </row>
    <row r="782" spans="1:6" ht="15" customHeight="1" x14ac:dyDescent="0.3">
      <c r="A782"/>
      <c r="B782"/>
      <c r="C782"/>
      <c r="D782"/>
      <c r="E782"/>
      <c r="F782"/>
    </row>
    <row r="783" spans="1:6" ht="15" customHeight="1" x14ac:dyDescent="0.3">
      <c r="A783"/>
      <c r="B783"/>
      <c r="C783"/>
      <c r="D783"/>
      <c r="E783"/>
      <c r="F783"/>
    </row>
    <row r="784" spans="1:6" ht="15" customHeight="1" x14ac:dyDescent="0.3">
      <c r="A784"/>
      <c r="B784"/>
      <c r="C784"/>
      <c r="D784"/>
      <c r="E784"/>
      <c r="F784"/>
    </row>
    <row r="785" spans="1:6" ht="15" customHeight="1" x14ac:dyDescent="0.3">
      <c r="A785"/>
      <c r="B785"/>
      <c r="C785"/>
      <c r="D785"/>
      <c r="E785"/>
      <c r="F785"/>
    </row>
    <row r="786" spans="1:6" ht="15" customHeight="1" x14ac:dyDescent="0.3">
      <c r="A786"/>
      <c r="B786"/>
      <c r="C786"/>
      <c r="D786"/>
      <c r="E786"/>
      <c r="F786"/>
    </row>
    <row r="787" spans="1:6" ht="15" customHeight="1" x14ac:dyDescent="0.3">
      <c r="A787"/>
      <c r="B787"/>
      <c r="C787"/>
      <c r="D787"/>
      <c r="E787"/>
      <c r="F787"/>
    </row>
    <row r="788" spans="1:6" ht="15" customHeight="1" x14ac:dyDescent="0.3">
      <c r="A788"/>
      <c r="B788"/>
      <c r="C788"/>
      <c r="D788"/>
      <c r="E788"/>
      <c r="F788"/>
    </row>
    <row r="789" spans="1:6" ht="15" customHeight="1" x14ac:dyDescent="0.3">
      <c r="A789"/>
      <c r="B789"/>
      <c r="C789"/>
      <c r="D789"/>
      <c r="E789"/>
      <c r="F789"/>
    </row>
    <row r="790" spans="1:6" ht="15" customHeight="1" x14ac:dyDescent="0.3">
      <c r="A790"/>
      <c r="B790"/>
      <c r="C790"/>
      <c r="D790"/>
      <c r="E790"/>
      <c r="F790"/>
    </row>
    <row r="791" spans="1:6" ht="15" customHeight="1" x14ac:dyDescent="0.3">
      <c r="A791"/>
      <c r="B791"/>
      <c r="C791"/>
      <c r="D791"/>
      <c r="E791"/>
      <c r="F791"/>
    </row>
    <row r="792" spans="1:6" ht="15" customHeight="1" x14ac:dyDescent="0.3">
      <c r="A792"/>
      <c r="B792"/>
      <c r="C792"/>
      <c r="D792"/>
      <c r="E792"/>
      <c r="F792"/>
    </row>
    <row r="793" spans="1:6" ht="15" customHeight="1" x14ac:dyDescent="0.3">
      <c r="A793"/>
      <c r="B793"/>
      <c r="C793"/>
      <c r="D793"/>
      <c r="E793"/>
      <c r="F793"/>
    </row>
    <row r="794" spans="1:6" ht="15" customHeight="1" x14ac:dyDescent="0.3">
      <c r="A794"/>
      <c r="B794"/>
      <c r="C794"/>
      <c r="D794"/>
      <c r="E794"/>
      <c r="F794"/>
    </row>
    <row r="795" spans="1:6" ht="15" customHeight="1" x14ac:dyDescent="0.3">
      <c r="A795"/>
      <c r="B795"/>
      <c r="C795"/>
      <c r="D795"/>
      <c r="E795"/>
      <c r="F795"/>
    </row>
    <row r="796" spans="1:6" ht="15" customHeight="1" x14ac:dyDescent="0.3">
      <c r="A796"/>
      <c r="B796"/>
      <c r="C796"/>
      <c r="D796"/>
      <c r="E796"/>
      <c r="F796"/>
    </row>
    <row r="797" spans="1:6" ht="15" customHeight="1" x14ac:dyDescent="0.3">
      <c r="A797"/>
      <c r="B797"/>
      <c r="C797"/>
      <c r="D797"/>
      <c r="E797"/>
      <c r="F797"/>
    </row>
    <row r="798" spans="1:6" ht="15" customHeight="1" x14ac:dyDescent="0.3">
      <c r="A798"/>
      <c r="B798"/>
      <c r="C798"/>
      <c r="D798"/>
      <c r="E798"/>
      <c r="F798"/>
    </row>
    <row r="799" spans="1:6" ht="15" customHeight="1" x14ac:dyDescent="0.3">
      <c r="A799"/>
      <c r="B799"/>
      <c r="C799"/>
      <c r="D799"/>
      <c r="E799"/>
      <c r="F799"/>
    </row>
    <row r="800" spans="1:6" ht="15" customHeight="1" x14ac:dyDescent="0.3">
      <c r="A800"/>
      <c r="B800"/>
      <c r="C800"/>
      <c r="D800"/>
      <c r="E800"/>
      <c r="F800"/>
    </row>
    <row r="801" spans="1:6" ht="15" customHeight="1" x14ac:dyDescent="0.3">
      <c r="A801"/>
      <c r="B801"/>
      <c r="C801"/>
      <c r="D801"/>
      <c r="E801"/>
      <c r="F801"/>
    </row>
    <row r="802" spans="1:6" ht="15" customHeight="1" x14ac:dyDescent="0.3">
      <c r="A802"/>
      <c r="B802"/>
      <c r="C802"/>
      <c r="D802"/>
      <c r="E802"/>
      <c r="F802"/>
    </row>
    <row r="803" spans="1:6" ht="15" customHeight="1" x14ac:dyDescent="0.3">
      <c r="A803"/>
      <c r="B803"/>
      <c r="C803"/>
      <c r="D803"/>
      <c r="E803"/>
      <c r="F803"/>
    </row>
    <row r="804" spans="1:6" ht="15" customHeight="1" x14ac:dyDescent="0.3">
      <c r="A804"/>
      <c r="B804"/>
      <c r="C804"/>
      <c r="D804"/>
      <c r="E804"/>
      <c r="F804"/>
    </row>
    <row r="805" spans="1:6" ht="15" customHeight="1" x14ac:dyDescent="0.3">
      <c r="A805"/>
      <c r="B805"/>
      <c r="C805"/>
      <c r="D805"/>
      <c r="E805"/>
      <c r="F805"/>
    </row>
    <row r="806" spans="1:6" ht="15" customHeight="1" x14ac:dyDescent="0.3">
      <c r="A806"/>
      <c r="B806"/>
      <c r="C806"/>
      <c r="D806"/>
      <c r="E806"/>
      <c r="F806"/>
    </row>
    <row r="807" spans="1:6" ht="15" customHeight="1" x14ac:dyDescent="0.3">
      <c r="A807"/>
      <c r="B807"/>
      <c r="C807"/>
      <c r="D807"/>
      <c r="E807"/>
      <c r="F807"/>
    </row>
    <row r="808" spans="1:6" ht="15" customHeight="1" x14ac:dyDescent="0.3">
      <c r="A808"/>
      <c r="B808"/>
      <c r="C808"/>
      <c r="D808"/>
      <c r="E808"/>
      <c r="F808"/>
    </row>
    <row r="809" spans="1:6" ht="15" customHeight="1" x14ac:dyDescent="0.3">
      <c r="A809"/>
      <c r="B809"/>
      <c r="C809"/>
      <c r="D809"/>
      <c r="E809"/>
      <c r="F809"/>
    </row>
    <row r="810" spans="1:6" ht="15" customHeight="1" x14ac:dyDescent="0.3">
      <c r="A810"/>
      <c r="B810"/>
      <c r="C810"/>
      <c r="D810"/>
      <c r="E810"/>
      <c r="F810"/>
    </row>
    <row r="811" spans="1:6" ht="15" customHeight="1" x14ac:dyDescent="0.3">
      <c r="A811"/>
      <c r="B811"/>
      <c r="C811"/>
      <c r="D811"/>
      <c r="E811"/>
      <c r="F811"/>
    </row>
    <row r="812" spans="1:6" ht="15" customHeight="1" x14ac:dyDescent="0.3">
      <c r="A812"/>
      <c r="B812"/>
      <c r="C812"/>
      <c r="D812"/>
      <c r="E812"/>
      <c r="F812"/>
    </row>
    <row r="813" spans="1:6" ht="15" customHeight="1" x14ac:dyDescent="0.3">
      <c r="A813"/>
      <c r="B813"/>
      <c r="C813"/>
      <c r="D813"/>
      <c r="E813"/>
      <c r="F813"/>
    </row>
    <row r="814" spans="1:6" ht="15" customHeight="1" x14ac:dyDescent="0.3">
      <c r="A814"/>
      <c r="B814"/>
      <c r="C814"/>
      <c r="D814"/>
      <c r="E814"/>
      <c r="F814"/>
    </row>
    <row r="815" spans="1:6" ht="15" customHeight="1" x14ac:dyDescent="0.3">
      <c r="A815"/>
      <c r="B815"/>
      <c r="C815"/>
      <c r="D815"/>
      <c r="E815"/>
      <c r="F815"/>
    </row>
    <row r="816" spans="1:6" ht="15" customHeight="1" x14ac:dyDescent="0.3">
      <c r="A816"/>
      <c r="B816"/>
      <c r="C816"/>
      <c r="D816"/>
      <c r="E816"/>
      <c r="F816"/>
    </row>
    <row r="817" spans="1:6" ht="15" customHeight="1" x14ac:dyDescent="0.3">
      <c r="A817"/>
      <c r="B817"/>
      <c r="C817"/>
      <c r="D817"/>
      <c r="E817"/>
      <c r="F817"/>
    </row>
    <row r="818" spans="1:6" ht="15" customHeight="1" x14ac:dyDescent="0.3">
      <c r="A818"/>
      <c r="B818"/>
      <c r="C818"/>
      <c r="D818"/>
      <c r="E818"/>
      <c r="F818"/>
    </row>
    <row r="819" spans="1:6" ht="15" customHeight="1" x14ac:dyDescent="0.3">
      <c r="A819"/>
      <c r="B819"/>
      <c r="C819"/>
      <c r="D819"/>
      <c r="E819"/>
      <c r="F819"/>
    </row>
    <row r="820" spans="1:6" ht="15" customHeight="1" x14ac:dyDescent="0.3">
      <c r="A820"/>
      <c r="B820"/>
      <c r="C820"/>
      <c r="D820"/>
      <c r="E820"/>
      <c r="F820"/>
    </row>
    <row r="821" spans="1:6" ht="15" customHeight="1" x14ac:dyDescent="0.3">
      <c r="A821"/>
      <c r="B821"/>
      <c r="C821"/>
      <c r="D821"/>
      <c r="E821"/>
      <c r="F821"/>
    </row>
    <row r="822" spans="1:6" ht="15" customHeight="1" x14ac:dyDescent="0.3">
      <c r="A822"/>
      <c r="B822"/>
      <c r="C822"/>
      <c r="D822"/>
      <c r="E822"/>
      <c r="F822"/>
    </row>
    <row r="823" spans="1:6" ht="15" customHeight="1" x14ac:dyDescent="0.3">
      <c r="A823"/>
      <c r="B823"/>
      <c r="C823"/>
      <c r="D823"/>
      <c r="E823"/>
      <c r="F823"/>
    </row>
    <row r="824" spans="1:6" ht="15" customHeight="1" x14ac:dyDescent="0.3">
      <c r="A824"/>
      <c r="B824"/>
      <c r="C824"/>
      <c r="D824"/>
      <c r="E824"/>
      <c r="F824"/>
    </row>
    <row r="825" spans="1:6" ht="15" customHeight="1" x14ac:dyDescent="0.3">
      <c r="A825"/>
      <c r="B825"/>
      <c r="C825"/>
      <c r="D825"/>
      <c r="E825"/>
      <c r="F825"/>
    </row>
    <row r="826" spans="1:6" ht="15" customHeight="1" x14ac:dyDescent="0.3">
      <c r="A826"/>
      <c r="B826"/>
      <c r="C826"/>
      <c r="D826"/>
      <c r="E826"/>
      <c r="F826"/>
    </row>
    <row r="827" spans="1:6" ht="15" customHeight="1" x14ac:dyDescent="0.3">
      <c r="A827"/>
      <c r="B827"/>
      <c r="C827"/>
      <c r="D827"/>
      <c r="E827"/>
      <c r="F827"/>
    </row>
    <row r="828" spans="1:6" ht="15" customHeight="1" x14ac:dyDescent="0.3">
      <c r="A828"/>
      <c r="B828"/>
      <c r="C828"/>
      <c r="D828"/>
      <c r="E828"/>
      <c r="F828"/>
    </row>
    <row r="829" spans="1:6" ht="15" customHeight="1" x14ac:dyDescent="0.3">
      <c r="A829"/>
      <c r="B829"/>
      <c r="C829"/>
      <c r="D829"/>
      <c r="E829"/>
      <c r="F829"/>
    </row>
    <row r="830" spans="1:6" ht="15" customHeight="1" x14ac:dyDescent="0.3">
      <c r="A830"/>
      <c r="B830"/>
      <c r="C830"/>
      <c r="D830"/>
      <c r="E830"/>
      <c r="F830"/>
    </row>
    <row r="831" spans="1:6" ht="15" customHeight="1" x14ac:dyDescent="0.3">
      <c r="A831"/>
      <c r="B831"/>
      <c r="C831"/>
      <c r="D831"/>
      <c r="E831"/>
      <c r="F831"/>
    </row>
    <row r="832" spans="1:6" ht="15" customHeight="1" x14ac:dyDescent="0.3">
      <c r="A832"/>
      <c r="B832"/>
      <c r="C832"/>
      <c r="D832"/>
      <c r="E832"/>
      <c r="F832"/>
    </row>
    <row r="833" spans="1:6" ht="15" customHeight="1" x14ac:dyDescent="0.3">
      <c r="A833"/>
      <c r="B833"/>
      <c r="C833"/>
      <c r="D833"/>
      <c r="E833"/>
      <c r="F833"/>
    </row>
    <row r="834" spans="1:6" ht="15" customHeight="1" x14ac:dyDescent="0.3">
      <c r="A834"/>
      <c r="B834"/>
      <c r="C834"/>
      <c r="D834"/>
      <c r="E834"/>
      <c r="F834"/>
    </row>
    <row r="835" spans="1:6" ht="15" customHeight="1" x14ac:dyDescent="0.3">
      <c r="A835"/>
      <c r="B835"/>
      <c r="C835"/>
      <c r="D835"/>
      <c r="E835"/>
      <c r="F835"/>
    </row>
    <row r="836" spans="1:6" ht="15" customHeight="1" x14ac:dyDescent="0.3">
      <c r="A836"/>
      <c r="B836"/>
      <c r="C836"/>
      <c r="D836"/>
      <c r="E836"/>
      <c r="F836"/>
    </row>
    <row r="837" spans="1:6" ht="15" customHeight="1" x14ac:dyDescent="0.3">
      <c r="A837"/>
      <c r="B837"/>
      <c r="C837"/>
      <c r="D837"/>
      <c r="E837"/>
      <c r="F837"/>
    </row>
    <row r="838" spans="1:6" ht="15" customHeight="1" x14ac:dyDescent="0.3">
      <c r="A838"/>
      <c r="B838"/>
      <c r="C838"/>
      <c r="D838"/>
      <c r="E838"/>
      <c r="F838"/>
    </row>
    <row r="839" spans="1:6" ht="15" customHeight="1" x14ac:dyDescent="0.3">
      <c r="A839"/>
      <c r="B839"/>
      <c r="C839"/>
      <c r="D839"/>
      <c r="E839"/>
      <c r="F839"/>
    </row>
    <row r="840" spans="1:6" ht="15" customHeight="1" x14ac:dyDescent="0.3">
      <c r="A840"/>
      <c r="B840"/>
      <c r="C840"/>
      <c r="D840"/>
      <c r="E840"/>
      <c r="F840"/>
    </row>
    <row r="841" spans="1:6" ht="15" customHeight="1" x14ac:dyDescent="0.3">
      <c r="A841"/>
      <c r="B841"/>
      <c r="C841"/>
      <c r="D841"/>
      <c r="E841"/>
      <c r="F841"/>
    </row>
    <row r="842" spans="1:6" ht="15" customHeight="1" x14ac:dyDescent="0.3">
      <c r="A842"/>
      <c r="B842"/>
      <c r="C842"/>
      <c r="D842"/>
      <c r="E842"/>
      <c r="F842"/>
    </row>
    <row r="843" spans="1:6" ht="15" customHeight="1" x14ac:dyDescent="0.3">
      <c r="A843"/>
      <c r="B843"/>
      <c r="C843"/>
      <c r="D843"/>
      <c r="E843"/>
      <c r="F843"/>
    </row>
    <row r="844" spans="1:6" ht="15" customHeight="1" x14ac:dyDescent="0.3">
      <c r="A844"/>
      <c r="B844"/>
      <c r="C844"/>
      <c r="D844"/>
      <c r="E844"/>
      <c r="F844"/>
    </row>
    <row r="845" spans="1:6" ht="15" customHeight="1" x14ac:dyDescent="0.3">
      <c r="A845"/>
      <c r="B845"/>
      <c r="C845"/>
      <c r="D845"/>
      <c r="E845"/>
      <c r="F845"/>
    </row>
    <row r="846" spans="1:6" ht="15" customHeight="1" x14ac:dyDescent="0.3">
      <c r="A846"/>
      <c r="B846"/>
      <c r="C846"/>
      <c r="D846"/>
      <c r="E846"/>
      <c r="F846"/>
    </row>
    <row r="847" spans="1:6" ht="15" customHeight="1" x14ac:dyDescent="0.3">
      <c r="A847"/>
      <c r="B847"/>
      <c r="C847"/>
      <c r="D847"/>
      <c r="E847"/>
      <c r="F847"/>
    </row>
    <row r="848" spans="1:6" ht="15" customHeight="1" x14ac:dyDescent="0.3">
      <c r="A848"/>
      <c r="B848"/>
      <c r="C848"/>
      <c r="D848"/>
      <c r="E848"/>
      <c r="F848"/>
    </row>
    <row r="849" spans="1:6" ht="15" customHeight="1" x14ac:dyDescent="0.3">
      <c r="A849"/>
      <c r="B849"/>
      <c r="C849"/>
      <c r="D849"/>
      <c r="E849"/>
      <c r="F849"/>
    </row>
    <row r="850" spans="1:6" ht="15" customHeight="1" x14ac:dyDescent="0.3">
      <c r="A850"/>
      <c r="B850"/>
      <c r="C850"/>
      <c r="D850"/>
      <c r="E850"/>
      <c r="F850"/>
    </row>
    <row r="851" spans="1:6" ht="15" customHeight="1" x14ac:dyDescent="0.3">
      <c r="A851"/>
      <c r="B851"/>
      <c r="C851"/>
      <c r="D851"/>
      <c r="E851"/>
      <c r="F851"/>
    </row>
    <row r="852" spans="1:6" ht="15" customHeight="1" x14ac:dyDescent="0.3">
      <c r="A852"/>
      <c r="B852"/>
      <c r="C852"/>
      <c r="D852"/>
      <c r="E852"/>
      <c r="F852"/>
    </row>
    <row r="853" spans="1:6" ht="15" customHeight="1" x14ac:dyDescent="0.3">
      <c r="A853"/>
      <c r="B853"/>
      <c r="C853"/>
      <c r="D853"/>
      <c r="E853"/>
      <c r="F853"/>
    </row>
    <row r="854" spans="1:6" ht="15" customHeight="1" x14ac:dyDescent="0.3">
      <c r="A854"/>
      <c r="B854"/>
      <c r="C854"/>
      <c r="D854"/>
      <c r="E854"/>
      <c r="F854"/>
    </row>
    <row r="855" spans="1:6" ht="15" customHeight="1" x14ac:dyDescent="0.3">
      <c r="A855"/>
      <c r="B855"/>
      <c r="C855"/>
      <c r="D855"/>
      <c r="E855"/>
      <c r="F855"/>
    </row>
    <row r="856" spans="1:6" ht="15" customHeight="1" x14ac:dyDescent="0.3">
      <c r="A856"/>
      <c r="B856"/>
      <c r="C856"/>
      <c r="D856"/>
      <c r="E856"/>
      <c r="F856"/>
    </row>
    <row r="857" spans="1:6" ht="15" customHeight="1" x14ac:dyDescent="0.3">
      <c r="A857"/>
      <c r="B857"/>
      <c r="C857"/>
      <c r="D857"/>
      <c r="E857"/>
      <c r="F857"/>
    </row>
    <row r="858" spans="1:6" ht="15" customHeight="1" x14ac:dyDescent="0.3">
      <c r="A858"/>
      <c r="B858"/>
      <c r="C858"/>
      <c r="D858"/>
      <c r="E858"/>
      <c r="F858"/>
    </row>
    <row r="859" spans="1:6" ht="15" customHeight="1" x14ac:dyDescent="0.3">
      <c r="A859"/>
      <c r="B859"/>
      <c r="C859"/>
      <c r="D859"/>
      <c r="E859"/>
      <c r="F859"/>
    </row>
    <row r="860" spans="1:6" ht="15" customHeight="1" x14ac:dyDescent="0.3">
      <c r="A860"/>
      <c r="B860"/>
      <c r="C860"/>
      <c r="D860"/>
      <c r="E860"/>
      <c r="F860"/>
    </row>
    <row r="861" spans="1:6" ht="15" customHeight="1" x14ac:dyDescent="0.3">
      <c r="A861"/>
      <c r="B861"/>
      <c r="C861"/>
      <c r="D861"/>
      <c r="E861"/>
      <c r="F861"/>
    </row>
    <row r="862" spans="1:6" ht="15" customHeight="1" x14ac:dyDescent="0.3">
      <c r="A862"/>
      <c r="B862"/>
      <c r="C862"/>
      <c r="D862"/>
      <c r="E862"/>
      <c r="F862"/>
    </row>
    <row r="863" spans="1:6" ht="15" customHeight="1" x14ac:dyDescent="0.3">
      <c r="A863"/>
      <c r="B863"/>
      <c r="C863"/>
      <c r="D863"/>
      <c r="E863"/>
      <c r="F863"/>
    </row>
    <row r="864" spans="1:6" ht="15" customHeight="1" x14ac:dyDescent="0.3">
      <c r="A864"/>
      <c r="B864"/>
      <c r="C864"/>
      <c r="D864"/>
      <c r="E864"/>
      <c r="F864"/>
    </row>
    <row r="865" spans="1:6" ht="15" customHeight="1" x14ac:dyDescent="0.3">
      <c r="A865"/>
      <c r="B865"/>
      <c r="C865"/>
      <c r="D865"/>
      <c r="E865"/>
      <c r="F865"/>
    </row>
    <row r="866" spans="1:6" ht="15" customHeight="1" x14ac:dyDescent="0.3">
      <c r="A866"/>
      <c r="B866"/>
      <c r="C866"/>
      <c r="D866"/>
      <c r="E866"/>
      <c r="F866"/>
    </row>
    <row r="867" spans="1:6" ht="15" customHeight="1" x14ac:dyDescent="0.3">
      <c r="A867"/>
      <c r="B867"/>
      <c r="C867"/>
      <c r="D867"/>
      <c r="E867"/>
      <c r="F867"/>
    </row>
    <row r="868" spans="1:6" ht="15" customHeight="1" x14ac:dyDescent="0.3">
      <c r="A868"/>
      <c r="B868"/>
      <c r="C868"/>
      <c r="D868"/>
      <c r="E868"/>
      <c r="F868"/>
    </row>
    <row r="869" spans="1:6" ht="15" customHeight="1" x14ac:dyDescent="0.3">
      <c r="A869"/>
      <c r="B869"/>
      <c r="C869"/>
      <c r="D869"/>
      <c r="E869"/>
      <c r="F869"/>
    </row>
    <row r="870" spans="1:6" ht="15" customHeight="1" x14ac:dyDescent="0.3">
      <c r="A870"/>
      <c r="B870"/>
      <c r="C870"/>
      <c r="D870"/>
      <c r="E870"/>
      <c r="F870"/>
    </row>
    <row r="871" spans="1:6" ht="15" customHeight="1" x14ac:dyDescent="0.3">
      <c r="A871"/>
      <c r="B871"/>
      <c r="C871"/>
      <c r="D871"/>
      <c r="E871"/>
      <c r="F871"/>
    </row>
    <row r="872" spans="1:6" ht="15" customHeight="1" x14ac:dyDescent="0.3">
      <c r="A872"/>
      <c r="B872"/>
      <c r="C872"/>
      <c r="D872"/>
      <c r="E872"/>
      <c r="F872"/>
    </row>
    <row r="873" spans="1:6" ht="15" customHeight="1" x14ac:dyDescent="0.3">
      <c r="A873"/>
      <c r="B873"/>
      <c r="C873"/>
      <c r="D873"/>
      <c r="E873"/>
      <c r="F873"/>
    </row>
    <row r="874" spans="1:6" ht="15" customHeight="1" x14ac:dyDescent="0.3">
      <c r="A874"/>
      <c r="B874"/>
      <c r="C874"/>
      <c r="D874"/>
      <c r="E874"/>
      <c r="F874"/>
    </row>
    <row r="875" spans="1:6" ht="15" customHeight="1" x14ac:dyDescent="0.3">
      <c r="A875"/>
      <c r="B875"/>
      <c r="C875"/>
      <c r="D875"/>
      <c r="E875"/>
      <c r="F875"/>
    </row>
    <row r="876" spans="1:6" ht="15" customHeight="1" x14ac:dyDescent="0.3">
      <c r="A876"/>
      <c r="B876"/>
      <c r="C876"/>
      <c r="D876"/>
      <c r="E876"/>
      <c r="F876"/>
    </row>
    <row r="877" spans="1:6" ht="15" customHeight="1" x14ac:dyDescent="0.3">
      <c r="A877"/>
      <c r="B877"/>
      <c r="C877"/>
      <c r="D877"/>
      <c r="E877"/>
      <c r="F877"/>
    </row>
    <row r="878" spans="1:6" ht="15" customHeight="1" x14ac:dyDescent="0.3">
      <c r="A878"/>
      <c r="B878"/>
      <c r="C878"/>
      <c r="D878"/>
      <c r="E878"/>
      <c r="F878"/>
    </row>
    <row r="879" spans="1:6" ht="15" customHeight="1" x14ac:dyDescent="0.3">
      <c r="A879"/>
      <c r="B879"/>
      <c r="C879"/>
      <c r="D879"/>
      <c r="E879"/>
      <c r="F879"/>
    </row>
    <row r="880" spans="1:6" ht="15" customHeight="1" x14ac:dyDescent="0.3">
      <c r="A880"/>
      <c r="B880"/>
      <c r="C880"/>
      <c r="D880"/>
      <c r="E880"/>
      <c r="F880"/>
    </row>
    <row r="881" spans="1:6" ht="15" customHeight="1" x14ac:dyDescent="0.3">
      <c r="A881"/>
      <c r="B881"/>
      <c r="C881"/>
      <c r="D881"/>
      <c r="E881"/>
      <c r="F881"/>
    </row>
    <row r="882" spans="1:6" ht="15" customHeight="1" x14ac:dyDescent="0.3">
      <c r="A882"/>
      <c r="B882"/>
      <c r="C882"/>
      <c r="D882"/>
      <c r="E882"/>
      <c r="F882"/>
    </row>
    <row r="883" spans="1:6" ht="15" customHeight="1" x14ac:dyDescent="0.3">
      <c r="A883"/>
      <c r="B883"/>
      <c r="C883"/>
      <c r="D883"/>
      <c r="E883"/>
      <c r="F883"/>
    </row>
    <row r="884" spans="1:6" ht="15" customHeight="1" x14ac:dyDescent="0.3">
      <c r="A884"/>
      <c r="B884"/>
      <c r="C884"/>
      <c r="D884"/>
      <c r="E884"/>
      <c r="F884"/>
    </row>
    <row r="885" spans="1:6" ht="15" customHeight="1" x14ac:dyDescent="0.3">
      <c r="A885"/>
      <c r="B885"/>
      <c r="C885"/>
      <c r="D885"/>
      <c r="E885"/>
      <c r="F885"/>
    </row>
    <row r="886" spans="1:6" ht="15" customHeight="1" x14ac:dyDescent="0.3">
      <c r="A886"/>
      <c r="B886"/>
      <c r="C886"/>
      <c r="D886"/>
      <c r="E886"/>
      <c r="F886"/>
    </row>
    <row r="887" spans="1:6" ht="15" customHeight="1" x14ac:dyDescent="0.3">
      <c r="A887"/>
      <c r="B887"/>
      <c r="C887"/>
      <c r="D887"/>
      <c r="E887"/>
      <c r="F887"/>
    </row>
    <row r="888" spans="1:6" ht="15" customHeight="1" x14ac:dyDescent="0.3">
      <c r="A888"/>
      <c r="B888"/>
      <c r="C888"/>
      <c r="D888"/>
      <c r="E888"/>
      <c r="F888"/>
    </row>
    <row r="889" spans="1:6" ht="15" customHeight="1" x14ac:dyDescent="0.3">
      <c r="A889"/>
      <c r="B889"/>
      <c r="C889"/>
      <c r="D889"/>
      <c r="E889"/>
      <c r="F889"/>
    </row>
    <row r="890" spans="1:6" ht="15" customHeight="1" x14ac:dyDescent="0.3">
      <c r="A890"/>
      <c r="B890"/>
      <c r="C890"/>
      <c r="D890"/>
      <c r="E890"/>
      <c r="F890"/>
    </row>
    <row r="891" spans="1:6" ht="15" customHeight="1" x14ac:dyDescent="0.3">
      <c r="A891"/>
      <c r="B891"/>
      <c r="C891"/>
      <c r="D891"/>
      <c r="E891"/>
      <c r="F891"/>
    </row>
    <row r="892" spans="1:6" ht="15" customHeight="1" x14ac:dyDescent="0.3">
      <c r="A892"/>
      <c r="B892"/>
      <c r="C892"/>
      <c r="D892"/>
      <c r="E892"/>
      <c r="F892"/>
    </row>
    <row r="893" spans="1:6" ht="15" customHeight="1" x14ac:dyDescent="0.3">
      <c r="A893"/>
      <c r="B893"/>
      <c r="C893"/>
      <c r="D893"/>
      <c r="E893"/>
      <c r="F893"/>
    </row>
    <row r="894" spans="1:6" ht="15" customHeight="1" x14ac:dyDescent="0.3">
      <c r="A894"/>
      <c r="B894"/>
      <c r="C894"/>
      <c r="D894"/>
      <c r="E894"/>
      <c r="F894"/>
    </row>
    <row r="895" spans="1:6" ht="15" customHeight="1" x14ac:dyDescent="0.3">
      <c r="A895"/>
      <c r="B895"/>
      <c r="C895"/>
      <c r="D895"/>
      <c r="E895"/>
      <c r="F895"/>
    </row>
    <row r="896" spans="1:6" ht="15" customHeight="1" x14ac:dyDescent="0.3">
      <c r="A896"/>
      <c r="B896"/>
      <c r="C896"/>
      <c r="D896"/>
      <c r="E896"/>
      <c r="F896"/>
    </row>
    <row r="897" spans="1:6" ht="15" customHeight="1" x14ac:dyDescent="0.3">
      <c r="A897"/>
      <c r="B897"/>
      <c r="C897"/>
      <c r="D897"/>
      <c r="E897"/>
      <c r="F897"/>
    </row>
    <row r="898" spans="1:6" ht="15" customHeight="1" x14ac:dyDescent="0.3">
      <c r="A898"/>
      <c r="B898"/>
      <c r="C898"/>
      <c r="D898"/>
      <c r="E898"/>
      <c r="F898"/>
    </row>
    <row r="899" spans="1:6" ht="15" customHeight="1" x14ac:dyDescent="0.3">
      <c r="A899"/>
      <c r="B899"/>
      <c r="C899"/>
      <c r="D899"/>
      <c r="E899"/>
      <c r="F899"/>
    </row>
    <row r="900" spans="1:6" ht="15" customHeight="1" x14ac:dyDescent="0.3">
      <c r="A900"/>
      <c r="B900"/>
      <c r="C900"/>
      <c r="D900"/>
      <c r="E900"/>
      <c r="F900"/>
    </row>
    <row r="901" spans="1:6" ht="15" customHeight="1" x14ac:dyDescent="0.3">
      <c r="A901"/>
      <c r="B901"/>
      <c r="C901"/>
      <c r="D901"/>
      <c r="E901"/>
      <c r="F901"/>
    </row>
    <row r="902" spans="1:6" ht="15" customHeight="1" x14ac:dyDescent="0.3">
      <c r="A902"/>
      <c r="B902"/>
      <c r="C902"/>
      <c r="D902"/>
      <c r="E902"/>
      <c r="F902"/>
    </row>
    <row r="903" spans="1:6" ht="15" customHeight="1" x14ac:dyDescent="0.3">
      <c r="A903"/>
      <c r="B903"/>
      <c r="C903"/>
      <c r="D903"/>
      <c r="E903"/>
      <c r="F903"/>
    </row>
    <row r="904" spans="1:6" ht="15" customHeight="1" x14ac:dyDescent="0.3">
      <c r="A904"/>
      <c r="B904"/>
      <c r="C904"/>
      <c r="D904"/>
      <c r="E904"/>
      <c r="F904"/>
    </row>
    <row r="905" spans="1:6" ht="15" customHeight="1" x14ac:dyDescent="0.3">
      <c r="A905"/>
      <c r="B905"/>
      <c r="C905"/>
      <c r="D905"/>
      <c r="E905"/>
      <c r="F905"/>
    </row>
    <row r="906" spans="1:6" ht="15" customHeight="1" x14ac:dyDescent="0.3">
      <c r="A906"/>
      <c r="B906"/>
      <c r="C906"/>
      <c r="D906"/>
      <c r="E906"/>
      <c r="F906"/>
    </row>
    <row r="907" spans="1:6" ht="15" customHeight="1" x14ac:dyDescent="0.3">
      <c r="A907"/>
      <c r="B907"/>
      <c r="C907"/>
      <c r="D907"/>
      <c r="E907"/>
      <c r="F907"/>
    </row>
    <row r="908" spans="1:6" ht="15" customHeight="1" x14ac:dyDescent="0.3">
      <c r="A908"/>
      <c r="B908"/>
      <c r="C908"/>
      <c r="D908"/>
      <c r="E908"/>
      <c r="F908"/>
    </row>
    <row r="909" spans="1:6" ht="15" customHeight="1" x14ac:dyDescent="0.3">
      <c r="A909"/>
      <c r="B909"/>
      <c r="C909"/>
      <c r="D909"/>
      <c r="E909"/>
      <c r="F909"/>
    </row>
    <row r="910" spans="1:6" ht="15" customHeight="1" x14ac:dyDescent="0.3">
      <c r="A910"/>
      <c r="B910"/>
      <c r="C910"/>
      <c r="D910"/>
      <c r="E910"/>
      <c r="F910"/>
    </row>
    <row r="911" spans="1:6" ht="15" customHeight="1" x14ac:dyDescent="0.3">
      <c r="A911"/>
      <c r="B911"/>
      <c r="C911"/>
      <c r="D911"/>
      <c r="E911"/>
      <c r="F911"/>
    </row>
    <row r="912" spans="1:6" ht="15" customHeight="1" x14ac:dyDescent="0.3">
      <c r="A912"/>
      <c r="B912"/>
      <c r="C912"/>
      <c r="D912"/>
      <c r="E912"/>
      <c r="F912"/>
    </row>
    <row r="913" spans="1:6" ht="15" customHeight="1" x14ac:dyDescent="0.3">
      <c r="A913"/>
      <c r="B913"/>
      <c r="C913"/>
      <c r="D913"/>
      <c r="E913"/>
      <c r="F913"/>
    </row>
    <row r="914" spans="1:6" ht="15" customHeight="1" x14ac:dyDescent="0.3">
      <c r="A914"/>
      <c r="B914"/>
      <c r="C914"/>
      <c r="D914"/>
      <c r="E914"/>
      <c r="F914"/>
    </row>
    <row r="915" spans="1:6" ht="15" customHeight="1" x14ac:dyDescent="0.3">
      <c r="A915"/>
      <c r="B915"/>
      <c r="C915"/>
      <c r="D915"/>
      <c r="E915"/>
      <c r="F915"/>
    </row>
    <row r="916" spans="1:6" ht="15" customHeight="1" x14ac:dyDescent="0.3">
      <c r="A916"/>
      <c r="B916"/>
      <c r="C916"/>
      <c r="D916"/>
      <c r="E916"/>
      <c r="F916"/>
    </row>
    <row r="917" spans="1:6" ht="15" customHeight="1" x14ac:dyDescent="0.3">
      <c r="A917"/>
      <c r="B917"/>
      <c r="C917"/>
      <c r="D917"/>
      <c r="E917"/>
      <c r="F917"/>
    </row>
    <row r="918" spans="1:6" ht="15" customHeight="1" x14ac:dyDescent="0.3">
      <c r="A918"/>
      <c r="B918"/>
      <c r="C918"/>
      <c r="D918"/>
      <c r="E918"/>
      <c r="F918"/>
    </row>
    <row r="919" spans="1:6" ht="15" customHeight="1" x14ac:dyDescent="0.3">
      <c r="A919"/>
      <c r="B919"/>
      <c r="C919"/>
      <c r="D919"/>
      <c r="E919"/>
      <c r="F919"/>
    </row>
    <row r="920" spans="1:6" ht="15" customHeight="1" x14ac:dyDescent="0.3">
      <c r="A920"/>
      <c r="B920"/>
      <c r="C920"/>
      <c r="D920"/>
      <c r="E920"/>
      <c r="F920"/>
    </row>
    <row r="921" spans="1:6" ht="15" customHeight="1" x14ac:dyDescent="0.3">
      <c r="A921"/>
      <c r="B921"/>
      <c r="C921"/>
      <c r="D921"/>
      <c r="E921"/>
      <c r="F921"/>
    </row>
    <row r="922" spans="1:6" ht="15" customHeight="1" x14ac:dyDescent="0.3">
      <c r="A922"/>
      <c r="B922"/>
      <c r="C922"/>
      <c r="D922"/>
      <c r="E922"/>
      <c r="F922"/>
    </row>
    <row r="923" spans="1:6" ht="15" customHeight="1" x14ac:dyDescent="0.3">
      <c r="A923"/>
      <c r="B923"/>
      <c r="C923"/>
      <c r="D923"/>
      <c r="E923"/>
      <c r="F923"/>
    </row>
    <row r="924" spans="1:6" ht="15" customHeight="1" x14ac:dyDescent="0.3">
      <c r="A924"/>
      <c r="B924"/>
      <c r="C924"/>
      <c r="D924"/>
      <c r="E924"/>
      <c r="F924"/>
    </row>
    <row r="925" spans="1:6" ht="15" customHeight="1" x14ac:dyDescent="0.3">
      <c r="A925"/>
      <c r="B925"/>
      <c r="C925"/>
      <c r="D925"/>
      <c r="E925"/>
      <c r="F925"/>
    </row>
    <row r="926" spans="1:6" ht="15" customHeight="1" x14ac:dyDescent="0.3">
      <c r="A926"/>
      <c r="B926"/>
      <c r="C926"/>
      <c r="D926"/>
      <c r="E926"/>
      <c r="F926"/>
    </row>
    <row r="927" spans="1:6" ht="15" customHeight="1" x14ac:dyDescent="0.3">
      <c r="A927"/>
      <c r="B927"/>
      <c r="C927"/>
      <c r="D927"/>
      <c r="E927"/>
      <c r="F927"/>
    </row>
    <row r="928" spans="1:6" ht="15" customHeight="1" x14ac:dyDescent="0.3">
      <c r="A928"/>
      <c r="B928"/>
      <c r="C928"/>
      <c r="D928"/>
      <c r="E928"/>
      <c r="F928"/>
    </row>
    <row r="929" spans="1:6" ht="15" customHeight="1" x14ac:dyDescent="0.3">
      <c r="A929"/>
      <c r="B929"/>
      <c r="C929"/>
      <c r="D929"/>
      <c r="E929"/>
      <c r="F929"/>
    </row>
    <row r="930" spans="1:6" ht="15" customHeight="1" x14ac:dyDescent="0.3">
      <c r="A930"/>
      <c r="B930"/>
      <c r="C930"/>
      <c r="D930"/>
      <c r="E930"/>
      <c r="F930"/>
    </row>
    <row r="931" spans="1:6" ht="15" customHeight="1" x14ac:dyDescent="0.3">
      <c r="A931"/>
      <c r="B931"/>
      <c r="C931"/>
      <c r="D931"/>
      <c r="E931"/>
      <c r="F931"/>
    </row>
    <row r="932" spans="1:6" ht="15" customHeight="1" x14ac:dyDescent="0.3">
      <c r="A932"/>
      <c r="B932"/>
      <c r="C932"/>
      <c r="D932"/>
      <c r="E932"/>
      <c r="F932"/>
    </row>
    <row r="933" spans="1:6" ht="15" customHeight="1" x14ac:dyDescent="0.3">
      <c r="A933"/>
      <c r="B933"/>
      <c r="C933"/>
      <c r="D933"/>
      <c r="E933"/>
      <c r="F933"/>
    </row>
    <row r="934" spans="1:6" ht="15" customHeight="1" x14ac:dyDescent="0.3">
      <c r="A934"/>
      <c r="B934"/>
      <c r="C934"/>
      <c r="D934"/>
      <c r="E934"/>
      <c r="F934"/>
    </row>
    <row r="935" spans="1:6" ht="15" customHeight="1" x14ac:dyDescent="0.3">
      <c r="A935"/>
      <c r="B935"/>
      <c r="C935"/>
      <c r="D935"/>
      <c r="E935"/>
      <c r="F935"/>
    </row>
    <row r="936" spans="1:6" ht="15" customHeight="1" x14ac:dyDescent="0.3">
      <c r="A936"/>
      <c r="B936"/>
      <c r="C936"/>
      <c r="D936"/>
      <c r="E936"/>
      <c r="F936"/>
    </row>
    <row r="937" spans="1:6" ht="15" customHeight="1" x14ac:dyDescent="0.3">
      <c r="A937"/>
      <c r="B937"/>
      <c r="C937"/>
      <c r="D937"/>
      <c r="E937"/>
      <c r="F937"/>
    </row>
    <row r="938" spans="1:6" ht="15" customHeight="1" x14ac:dyDescent="0.3">
      <c r="A938"/>
      <c r="B938"/>
      <c r="C938"/>
      <c r="D938"/>
      <c r="E938"/>
      <c r="F938"/>
    </row>
    <row r="939" spans="1:6" ht="15" customHeight="1" x14ac:dyDescent="0.3">
      <c r="A939"/>
      <c r="B939"/>
      <c r="C939"/>
      <c r="D939"/>
      <c r="E939"/>
      <c r="F939"/>
    </row>
    <row r="940" spans="1:6" ht="15" customHeight="1" x14ac:dyDescent="0.3">
      <c r="A940"/>
      <c r="B940"/>
      <c r="C940"/>
      <c r="D940"/>
      <c r="E940"/>
      <c r="F940"/>
    </row>
    <row r="941" spans="1:6" ht="15" customHeight="1" x14ac:dyDescent="0.3">
      <c r="A941"/>
      <c r="B941"/>
      <c r="C941"/>
      <c r="D941"/>
      <c r="E941"/>
      <c r="F941"/>
    </row>
    <row r="942" spans="1:6" ht="15" customHeight="1" x14ac:dyDescent="0.3">
      <c r="A942"/>
      <c r="B942"/>
      <c r="C942"/>
      <c r="D942"/>
      <c r="E942"/>
      <c r="F942"/>
    </row>
    <row r="943" spans="1:6" ht="15" customHeight="1" x14ac:dyDescent="0.3">
      <c r="A943"/>
      <c r="B943"/>
      <c r="C943"/>
      <c r="D943"/>
      <c r="E943"/>
      <c r="F943"/>
    </row>
    <row r="944" spans="1:6" ht="15" customHeight="1" x14ac:dyDescent="0.3">
      <c r="A944"/>
      <c r="B944"/>
      <c r="C944"/>
      <c r="D944"/>
      <c r="E944"/>
      <c r="F944"/>
    </row>
    <row r="945" spans="1:6" ht="15" customHeight="1" x14ac:dyDescent="0.3">
      <c r="A945"/>
      <c r="B945"/>
      <c r="C945"/>
      <c r="D945"/>
      <c r="E945"/>
      <c r="F945"/>
    </row>
    <row r="946" spans="1:6" ht="15" customHeight="1" x14ac:dyDescent="0.3">
      <c r="A946"/>
      <c r="B946"/>
      <c r="C946"/>
      <c r="D946"/>
      <c r="E946"/>
      <c r="F946"/>
    </row>
    <row r="947" spans="1:6" ht="15" customHeight="1" x14ac:dyDescent="0.3">
      <c r="A947"/>
      <c r="B947"/>
      <c r="C947"/>
      <c r="D947"/>
      <c r="E947"/>
      <c r="F947"/>
    </row>
    <row r="948" spans="1:6" ht="15" customHeight="1" x14ac:dyDescent="0.3">
      <c r="A948"/>
      <c r="B948"/>
      <c r="C948"/>
      <c r="D948"/>
      <c r="E948"/>
      <c r="F948"/>
    </row>
    <row r="949" spans="1:6" ht="15" customHeight="1" x14ac:dyDescent="0.3">
      <c r="A949"/>
      <c r="B949"/>
      <c r="C949"/>
      <c r="D949"/>
      <c r="E949"/>
      <c r="F949"/>
    </row>
    <row r="950" spans="1:6" ht="15" customHeight="1" x14ac:dyDescent="0.3">
      <c r="A950"/>
      <c r="B950"/>
      <c r="C950"/>
      <c r="D950"/>
      <c r="E950"/>
      <c r="F950"/>
    </row>
    <row r="951" spans="1:6" ht="15" customHeight="1" x14ac:dyDescent="0.3">
      <c r="A951"/>
      <c r="B951"/>
      <c r="C951"/>
      <c r="D951"/>
      <c r="E951"/>
      <c r="F951"/>
    </row>
    <row r="952" spans="1:6" ht="15" customHeight="1" x14ac:dyDescent="0.3">
      <c r="A952"/>
      <c r="B952"/>
      <c r="C952"/>
      <c r="D952"/>
      <c r="E952"/>
      <c r="F952"/>
    </row>
    <row r="953" spans="1:6" ht="15" customHeight="1" x14ac:dyDescent="0.3">
      <c r="A953"/>
      <c r="B953"/>
      <c r="C953"/>
      <c r="D953"/>
      <c r="E953"/>
      <c r="F953"/>
    </row>
    <row r="954" spans="1:6" ht="15" customHeight="1" x14ac:dyDescent="0.3">
      <c r="A954"/>
      <c r="B954"/>
      <c r="C954"/>
      <c r="D954"/>
      <c r="E954"/>
      <c r="F954"/>
    </row>
    <row r="955" spans="1:6" ht="15" customHeight="1" x14ac:dyDescent="0.3">
      <c r="A955"/>
      <c r="B955"/>
      <c r="C955"/>
      <c r="D955"/>
      <c r="E955"/>
      <c r="F955"/>
    </row>
    <row r="956" spans="1:6" ht="15" customHeight="1" x14ac:dyDescent="0.3">
      <c r="A956"/>
      <c r="B956"/>
      <c r="C956"/>
      <c r="D956"/>
      <c r="E956"/>
      <c r="F956"/>
    </row>
    <row r="957" spans="1:6" ht="15" customHeight="1" x14ac:dyDescent="0.3">
      <c r="A957"/>
      <c r="B957"/>
      <c r="C957"/>
      <c r="D957"/>
      <c r="E957"/>
      <c r="F957"/>
    </row>
    <row r="958" spans="1:6" ht="15" customHeight="1" x14ac:dyDescent="0.3">
      <c r="A958"/>
      <c r="B958"/>
      <c r="C958"/>
      <c r="D958"/>
      <c r="E958"/>
      <c r="F958"/>
    </row>
    <row r="959" spans="1:6" ht="15" customHeight="1" x14ac:dyDescent="0.3">
      <c r="A959"/>
      <c r="B959"/>
      <c r="C959"/>
      <c r="D959"/>
      <c r="E959"/>
      <c r="F959"/>
    </row>
    <row r="960" spans="1:6" ht="15" customHeight="1" x14ac:dyDescent="0.3">
      <c r="A960"/>
      <c r="B960"/>
      <c r="C960"/>
      <c r="D960"/>
      <c r="E960"/>
      <c r="F960"/>
    </row>
    <row r="961" spans="1:6" ht="15" customHeight="1" x14ac:dyDescent="0.3">
      <c r="A961"/>
      <c r="B961"/>
      <c r="C961"/>
      <c r="D961"/>
      <c r="E961"/>
      <c r="F961"/>
    </row>
    <row r="962" spans="1:6" ht="15" customHeight="1" x14ac:dyDescent="0.3">
      <c r="A962"/>
      <c r="B962"/>
      <c r="C962"/>
      <c r="D962"/>
      <c r="E962"/>
      <c r="F962"/>
    </row>
    <row r="963" spans="1:6" ht="15" customHeight="1" x14ac:dyDescent="0.3">
      <c r="A963"/>
      <c r="B963"/>
      <c r="C963"/>
      <c r="D963"/>
      <c r="E963"/>
      <c r="F963"/>
    </row>
    <row r="964" spans="1:6" ht="15" customHeight="1" x14ac:dyDescent="0.3">
      <c r="A964"/>
      <c r="B964"/>
      <c r="C964"/>
      <c r="D964"/>
      <c r="E964"/>
      <c r="F964"/>
    </row>
    <row r="965" spans="1:6" ht="15" customHeight="1" x14ac:dyDescent="0.3">
      <c r="A965"/>
      <c r="B965"/>
      <c r="C965"/>
      <c r="D965"/>
      <c r="E965"/>
      <c r="F965"/>
    </row>
    <row r="966" spans="1:6" ht="15" customHeight="1" x14ac:dyDescent="0.3">
      <c r="A966"/>
      <c r="B966"/>
      <c r="C966"/>
      <c r="D966"/>
      <c r="E966"/>
      <c r="F966"/>
    </row>
    <row r="967" spans="1:6" ht="15" customHeight="1" x14ac:dyDescent="0.3">
      <c r="A967"/>
      <c r="B967"/>
      <c r="C967"/>
      <c r="D967"/>
      <c r="E967"/>
      <c r="F967"/>
    </row>
    <row r="968" spans="1:6" ht="15" customHeight="1" x14ac:dyDescent="0.3">
      <c r="A968"/>
      <c r="B968"/>
      <c r="C968"/>
      <c r="D968"/>
      <c r="E968"/>
      <c r="F968"/>
    </row>
    <row r="969" spans="1:6" ht="15" customHeight="1" x14ac:dyDescent="0.3">
      <c r="A969"/>
      <c r="B969"/>
      <c r="C969"/>
      <c r="D969"/>
      <c r="E969"/>
      <c r="F969"/>
    </row>
    <row r="970" spans="1:6" ht="15" customHeight="1" x14ac:dyDescent="0.3">
      <c r="A970"/>
      <c r="B970"/>
      <c r="C970"/>
      <c r="D970"/>
      <c r="E970"/>
      <c r="F970"/>
    </row>
    <row r="971" spans="1:6" ht="15" customHeight="1" x14ac:dyDescent="0.3">
      <c r="A971"/>
      <c r="B971"/>
      <c r="C971"/>
      <c r="D971"/>
      <c r="E971"/>
      <c r="F971"/>
    </row>
    <row r="972" spans="1:6" ht="15" customHeight="1" x14ac:dyDescent="0.3">
      <c r="A972"/>
      <c r="B972"/>
      <c r="C972"/>
      <c r="D972"/>
      <c r="E972"/>
      <c r="F972"/>
    </row>
    <row r="973" spans="1:6" ht="15" customHeight="1" x14ac:dyDescent="0.3">
      <c r="A973"/>
      <c r="B973"/>
      <c r="C973"/>
      <c r="D973"/>
      <c r="E973"/>
      <c r="F973"/>
    </row>
    <row r="974" spans="1:6" ht="15" customHeight="1" x14ac:dyDescent="0.3">
      <c r="A974"/>
      <c r="B974"/>
      <c r="C974"/>
      <c r="D974"/>
      <c r="E974"/>
      <c r="F974"/>
    </row>
    <row r="975" spans="1:6" ht="15" customHeight="1" x14ac:dyDescent="0.3">
      <c r="A975"/>
      <c r="B975"/>
      <c r="C975"/>
      <c r="D975"/>
      <c r="E975"/>
      <c r="F975"/>
    </row>
    <row r="976" spans="1:6" ht="15" customHeight="1" x14ac:dyDescent="0.3">
      <c r="A976"/>
      <c r="B976"/>
      <c r="C976"/>
      <c r="D976"/>
      <c r="E976"/>
      <c r="F976"/>
    </row>
    <row r="977" spans="1:6" ht="15" customHeight="1" x14ac:dyDescent="0.3">
      <c r="A977"/>
      <c r="B977"/>
      <c r="C977"/>
      <c r="D977"/>
      <c r="E977"/>
      <c r="F977"/>
    </row>
    <row r="978" spans="1:6" ht="15" customHeight="1" x14ac:dyDescent="0.3">
      <c r="A978"/>
      <c r="B978"/>
      <c r="C978"/>
      <c r="D978"/>
      <c r="E978"/>
      <c r="F978"/>
    </row>
    <row r="979" spans="1:6" ht="15" customHeight="1" x14ac:dyDescent="0.3">
      <c r="A979"/>
      <c r="B979"/>
      <c r="C979"/>
      <c r="D979"/>
      <c r="E979"/>
      <c r="F979"/>
    </row>
    <row r="980" spans="1:6" ht="15" customHeight="1" x14ac:dyDescent="0.3">
      <c r="A980"/>
      <c r="B980"/>
      <c r="C980"/>
      <c r="D980"/>
      <c r="E980"/>
      <c r="F980"/>
    </row>
    <row r="981" spans="1:6" ht="15" customHeight="1" x14ac:dyDescent="0.3">
      <c r="A981"/>
      <c r="B981"/>
      <c r="C981"/>
      <c r="D981"/>
      <c r="E981"/>
      <c r="F981"/>
    </row>
    <row r="982" spans="1:6" ht="15" customHeight="1" x14ac:dyDescent="0.3">
      <c r="A982"/>
      <c r="B982"/>
      <c r="C982"/>
      <c r="D982"/>
      <c r="E982"/>
      <c r="F982"/>
    </row>
    <row r="983" spans="1:6" ht="15" customHeight="1" x14ac:dyDescent="0.3">
      <c r="A983"/>
      <c r="B983"/>
      <c r="C983"/>
      <c r="D983"/>
      <c r="E983"/>
      <c r="F983"/>
    </row>
    <row r="984" spans="1:6" ht="15" customHeight="1" x14ac:dyDescent="0.3">
      <c r="A984"/>
      <c r="B984"/>
      <c r="C984"/>
      <c r="D984"/>
      <c r="E984"/>
      <c r="F984"/>
    </row>
    <row r="985" spans="1:6" ht="15" customHeight="1" x14ac:dyDescent="0.3">
      <c r="A985"/>
      <c r="B985"/>
      <c r="C985"/>
      <c r="D985"/>
      <c r="E985"/>
      <c r="F985"/>
    </row>
    <row r="986" spans="1:6" ht="15" customHeight="1" x14ac:dyDescent="0.3">
      <c r="A986"/>
      <c r="B986"/>
      <c r="C986"/>
      <c r="D986"/>
      <c r="E986"/>
      <c r="F986"/>
    </row>
    <row r="987" spans="1:6" ht="15" customHeight="1" x14ac:dyDescent="0.3">
      <c r="A987"/>
      <c r="B987"/>
      <c r="C987"/>
      <c r="D987"/>
      <c r="E987"/>
      <c r="F987"/>
    </row>
    <row r="988" spans="1:6" ht="15" customHeight="1" x14ac:dyDescent="0.3">
      <c r="A988"/>
      <c r="B988"/>
      <c r="C988"/>
      <c r="D988"/>
      <c r="E988"/>
      <c r="F988"/>
    </row>
    <row r="989" spans="1:6" ht="15" customHeight="1" x14ac:dyDescent="0.3">
      <c r="A989"/>
      <c r="B989"/>
      <c r="C989"/>
      <c r="D989"/>
      <c r="E989"/>
      <c r="F989"/>
    </row>
    <row r="990" spans="1:6" ht="15" customHeight="1" x14ac:dyDescent="0.3">
      <c r="A990"/>
      <c r="B990"/>
      <c r="C990"/>
      <c r="D990"/>
      <c r="E990"/>
      <c r="F990"/>
    </row>
    <row r="991" spans="1:6" ht="15" customHeight="1" x14ac:dyDescent="0.3">
      <c r="A991"/>
      <c r="B991"/>
      <c r="C991"/>
      <c r="D991"/>
      <c r="E991"/>
      <c r="F991"/>
    </row>
    <row r="992" spans="1:6" ht="15" customHeight="1" x14ac:dyDescent="0.3">
      <c r="A992"/>
      <c r="B992"/>
      <c r="C992"/>
      <c r="D992"/>
      <c r="E992"/>
      <c r="F992"/>
    </row>
    <row r="993" spans="1:6" ht="15" customHeight="1" x14ac:dyDescent="0.3">
      <c r="A993"/>
      <c r="B993"/>
      <c r="C993"/>
      <c r="D993"/>
      <c r="E993"/>
      <c r="F993"/>
    </row>
    <row r="994" spans="1:6" ht="15" customHeight="1" x14ac:dyDescent="0.3">
      <c r="A994"/>
      <c r="B994"/>
      <c r="C994"/>
      <c r="D994"/>
      <c r="E994"/>
      <c r="F994"/>
    </row>
    <row r="995" spans="1:6" ht="15" customHeight="1" x14ac:dyDescent="0.3">
      <c r="A995"/>
      <c r="B995"/>
      <c r="C995"/>
      <c r="D995"/>
      <c r="E995"/>
      <c r="F995"/>
    </row>
    <row r="996" spans="1:6" ht="15" customHeight="1" x14ac:dyDescent="0.3">
      <c r="A996"/>
      <c r="B996"/>
      <c r="C996"/>
      <c r="D996"/>
      <c r="E996"/>
      <c r="F996"/>
    </row>
    <row r="997" spans="1:6" ht="15" customHeight="1" x14ac:dyDescent="0.3">
      <c r="A997"/>
      <c r="B997"/>
      <c r="C997"/>
      <c r="D997"/>
      <c r="E997"/>
      <c r="F997"/>
    </row>
    <row r="998" spans="1:6" ht="15" customHeight="1" x14ac:dyDescent="0.3">
      <c r="A998"/>
      <c r="B998"/>
      <c r="C998"/>
      <c r="D998"/>
      <c r="E998"/>
      <c r="F998"/>
    </row>
    <row r="999" spans="1:6" ht="15" customHeight="1" x14ac:dyDescent="0.3">
      <c r="A999"/>
      <c r="B999"/>
      <c r="C999"/>
      <c r="D999"/>
      <c r="E999"/>
      <c r="F999"/>
    </row>
    <row r="1000" spans="1:6" ht="15" customHeight="1" x14ac:dyDescent="0.3">
      <c r="A1000"/>
      <c r="B1000"/>
      <c r="C1000"/>
      <c r="D1000"/>
      <c r="E1000"/>
      <c r="F1000"/>
    </row>
    <row r="1001" spans="1:6" ht="15" customHeight="1" x14ac:dyDescent="0.3">
      <c r="A1001"/>
      <c r="B1001"/>
      <c r="C1001"/>
      <c r="D1001"/>
      <c r="E1001"/>
      <c r="F1001"/>
    </row>
    <row r="1002" spans="1:6" ht="15" customHeight="1" x14ac:dyDescent="0.3">
      <c r="A1002"/>
      <c r="B1002"/>
      <c r="C1002"/>
      <c r="D1002"/>
      <c r="E1002"/>
      <c r="F1002"/>
    </row>
    <row r="1003" spans="1:6" ht="15" customHeight="1" x14ac:dyDescent="0.3">
      <c r="A1003"/>
      <c r="B1003"/>
      <c r="C1003"/>
      <c r="D1003"/>
      <c r="E1003"/>
      <c r="F1003"/>
    </row>
    <row r="1004" spans="1:6" ht="15" customHeight="1" x14ac:dyDescent="0.3">
      <c r="A1004"/>
      <c r="B1004"/>
      <c r="C1004"/>
      <c r="D1004"/>
      <c r="E1004"/>
      <c r="F1004"/>
    </row>
    <row r="1005" spans="1:6" ht="15" customHeight="1" x14ac:dyDescent="0.3">
      <c r="A1005"/>
      <c r="B1005"/>
      <c r="C1005"/>
      <c r="D1005"/>
      <c r="E1005"/>
      <c r="F1005"/>
    </row>
    <row r="1006" spans="1:6" ht="15" customHeight="1" x14ac:dyDescent="0.3">
      <c r="A1006"/>
      <c r="B1006"/>
      <c r="C1006"/>
      <c r="D1006"/>
      <c r="E1006"/>
      <c r="F1006"/>
    </row>
    <row r="1007" spans="1:6" ht="15" customHeight="1" x14ac:dyDescent="0.3">
      <c r="A1007"/>
      <c r="B1007"/>
      <c r="C1007"/>
      <c r="D1007"/>
      <c r="E1007"/>
      <c r="F1007"/>
    </row>
    <row r="1008" spans="1:6" ht="15" customHeight="1" x14ac:dyDescent="0.3">
      <c r="A1008"/>
      <c r="B1008"/>
      <c r="C1008"/>
      <c r="D1008"/>
      <c r="E1008"/>
      <c r="F1008"/>
    </row>
    <row r="1009" spans="1:6" ht="15" customHeight="1" x14ac:dyDescent="0.3">
      <c r="A1009"/>
      <c r="B1009"/>
      <c r="C1009"/>
      <c r="D1009"/>
      <c r="E1009"/>
      <c r="F1009"/>
    </row>
    <row r="1010" spans="1:6" ht="15" customHeight="1" x14ac:dyDescent="0.3">
      <c r="A1010"/>
      <c r="B1010"/>
      <c r="C1010"/>
      <c r="D1010"/>
      <c r="E1010"/>
      <c r="F1010"/>
    </row>
    <row r="1011" spans="1:6" ht="15" customHeight="1" x14ac:dyDescent="0.3">
      <c r="A1011"/>
      <c r="B1011"/>
      <c r="C1011"/>
      <c r="D1011"/>
      <c r="E1011"/>
      <c r="F1011"/>
    </row>
    <row r="1012" spans="1:6" ht="15" customHeight="1" x14ac:dyDescent="0.3">
      <c r="A1012"/>
      <c r="B1012"/>
      <c r="C1012"/>
      <c r="D1012"/>
      <c r="E1012"/>
      <c r="F1012"/>
    </row>
    <row r="1013" spans="1:6" ht="15" customHeight="1" x14ac:dyDescent="0.3">
      <c r="A1013"/>
      <c r="B1013"/>
      <c r="C1013"/>
      <c r="D1013"/>
      <c r="E1013"/>
      <c r="F1013"/>
    </row>
    <row r="1014" spans="1:6" ht="15" customHeight="1" x14ac:dyDescent="0.3">
      <c r="A1014"/>
      <c r="B1014"/>
      <c r="C1014"/>
      <c r="D1014"/>
      <c r="E1014"/>
      <c r="F1014"/>
    </row>
    <row r="1015" spans="1:6" ht="15" customHeight="1" x14ac:dyDescent="0.3">
      <c r="A1015"/>
      <c r="B1015"/>
      <c r="C1015"/>
      <c r="D1015"/>
      <c r="E1015"/>
      <c r="F1015"/>
    </row>
    <row r="1016" spans="1:6" ht="15" customHeight="1" x14ac:dyDescent="0.3">
      <c r="A1016"/>
      <c r="B1016"/>
      <c r="C1016"/>
      <c r="D1016"/>
      <c r="E1016"/>
      <c r="F1016"/>
    </row>
    <row r="1017" spans="1:6" ht="15" customHeight="1" x14ac:dyDescent="0.3">
      <c r="A1017"/>
      <c r="B1017"/>
      <c r="C1017"/>
      <c r="D1017"/>
      <c r="E1017"/>
      <c r="F1017"/>
    </row>
    <row r="1018" spans="1:6" ht="15" customHeight="1" x14ac:dyDescent="0.3">
      <c r="A1018"/>
      <c r="B1018"/>
      <c r="C1018"/>
      <c r="D1018"/>
      <c r="E1018"/>
      <c r="F1018"/>
    </row>
    <row r="1019" spans="1:6" ht="15" customHeight="1" x14ac:dyDescent="0.3">
      <c r="A1019"/>
      <c r="B1019"/>
      <c r="C1019"/>
      <c r="D1019"/>
      <c r="E1019"/>
      <c r="F1019"/>
    </row>
    <row r="1020" spans="1:6" ht="15" customHeight="1" x14ac:dyDescent="0.3">
      <c r="A1020"/>
      <c r="B1020"/>
      <c r="C1020"/>
      <c r="D1020"/>
      <c r="E1020"/>
      <c r="F1020"/>
    </row>
    <row r="1021" spans="1:6" ht="15" customHeight="1" x14ac:dyDescent="0.3">
      <c r="A1021"/>
      <c r="B1021"/>
      <c r="C1021"/>
      <c r="D1021"/>
      <c r="E1021"/>
      <c r="F1021"/>
    </row>
    <row r="1022" spans="1:6" ht="15" customHeight="1" x14ac:dyDescent="0.3">
      <c r="A1022"/>
      <c r="B1022"/>
      <c r="C1022"/>
      <c r="D1022"/>
      <c r="E1022"/>
      <c r="F1022"/>
    </row>
    <row r="1023" spans="1:6" ht="15" customHeight="1" x14ac:dyDescent="0.3">
      <c r="A1023"/>
      <c r="B1023"/>
      <c r="C1023"/>
      <c r="D1023"/>
      <c r="E1023"/>
      <c r="F1023"/>
    </row>
    <row r="1024" spans="1:6" ht="15" customHeight="1" x14ac:dyDescent="0.3">
      <c r="A1024"/>
      <c r="B1024"/>
      <c r="C1024"/>
      <c r="D1024"/>
      <c r="E1024"/>
      <c r="F1024"/>
    </row>
    <row r="1025" spans="1:6" ht="15" customHeight="1" x14ac:dyDescent="0.3">
      <c r="A1025"/>
      <c r="B1025"/>
      <c r="C1025"/>
      <c r="D1025"/>
      <c r="E1025"/>
      <c r="F1025"/>
    </row>
    <row r="1026" spans="1:6" ht="15" customHeight="1" x14ac:dyDescent="0.3">
      <c r="A1026"/>
      <c r="B1026"/>
      <c r="C1026"/>
      <c r="D1026"/>
      <c r="E1026"/>
      <c r="F1026"/>
    </row>
    <row r="1027" spans="1:6" ht="15" customHeight="1" x14ac:dyDescent="0.3">
      <c r="A1027"/>
      <c r="B1027"/>
      <c r="C1027"/>
      <c r="D1027"/>
      <c r="E1027"/>
      <c r="F1027"/>
    </row>
    <row r="1028" spans="1:6" ht="15" customHeight="1" x14ac:dyDescent="0.3">
      <c r="A1028"/>
      <c r="B1028"/>
      <c r="C1028"/>
      <c r="D1028"/>
      <c r="E1028"/>
      <c r="F1028"/>
    </row>
    <row r="1029" spans="1:6" ht="15" customHeight="1" x14ac:dyDescent="0.3">
      <c r="A1029"/>
      <c r="B1029"/>
      <c r="C1029"/>
      <c r="D1029"/>
      <c r="E1029"/>
      <c r="F1029"/>
    </row>
    <row r="1030" spans="1:6" ht="15" customHeight="1" x14ac:dyDescent="0.3">
      <c r="A1030"/>
      <c r="B1030"/>
      <c r="C1030"/>
      <c r="D1030"/>
      <c r="E1030"/>
      <c r="F1030"/>
    </row>
    <row r="1031" spans="1:6" ht="15" customHeight="1" x14ac:dyDescent="0.3">
      <c r="A1031"/>
      <c r="B1031"/>
      <c r="C1031"/>
      <c r="D1031"/>
      <c r="E1031"/>
      <c r="F1031"/>
    </row>
    <row r="1032" spans="1:6" ht="15" customHeight="1" x14ac:dyDescent="0.3">
      <c r="A1032"/>
      <c r="B1032"/>
      <c r="C1032"/>
      <c r="D1032"/>
      <c r="E1032"/>
      <c r="F1032"/>
    </row>
    <row r="1033" spans="1:6" ht="15" customHeight="1" x14ac:dyDescent="0.3">
      <c r="A1033"/>
      <c r="B1033"/>
      <c r="C1033"/>
      <c r="D1033"/>
      <c r="E1033"/>
      <c r="F1033"/>
    </row>
    <row r="1034" spans="1:6" ht="15" customHeight="1" x14ac:dyDescent="0.3">
      <c r="A1034"/>
      <c r="B1034"/>
      <c r="C1034"/>
      <c r="D1034"/>
      <c r="E1034"/>
      <c r="F1034"/>
    </row>
    <row r="1035" spans="1:6" ht="15" customHeight="1" x14ac:dyDescent="0.3">
      <c r="A1035"/>
      <c r="B1035"/>
      <c r="C1035"/>
      <c r="D1035"/>
      <c r="E1035"/>
      <c r="F1035"/>
    </row>
    <row r="1036" spans="1:6" ht="15" customHeight="1" x14ac:dyDescent="0.3">
      <c r="A1036"/>
      <c r="B1036"/>
      <c r="C1036"/>
      <c r="D1036"/>
      <c r="E1036"/>
      <c r="F1036"/>
    </row>
    <row r="1037" spans="1:6" ht="15" customHeight="1" x14ac:dyDescent="0.3">
      <c r="A1037"/>
      <c r="B1037"/>
      <c r="C1037"/>
      <c r="D1037"/>
      <c r="E1037"/>
      <c r="F1037"/>
    </row>
    <row r="1038" spans="1:6" ht="15" customHeight="1" x14ac:dyDescent="0.3">
      <c r="A1038"/>
      <c r="B1038"/>
      <c r="C1038"/>
      <c r="D1038"/>
      <c r="E1038"/>
      <c r="F1038"/>
    </row>
    <row r="1039" spans="1:6" ht="15" customHeight="1" x14ac:dyDescent="0.3">
      <c r="A1039"/>
      <c r="B1039"/>
      <c r="C1039"/>
      <c r="D1039"/>
      <c r="E1039"/>
      <c r="F1039"/>
    </row>
    <row r="1040" spans="1:6" ht="15" customHeight="1" x14ac:dyDescent="0.3">
      <c r="A1040"/>
      <c r="B1040"/>
      <c r="C1040"/>
      <c r="D1040"/>
      <c r="E1040"/>
      <c r="F1040"/>
    </row>
    <row r="1041" spans="1:6" ht="15" customHeight="1" x14ac:dyDescent="0.3">
      <c r="A1041"/>
      <c r="B1041"/>
      <c r="C1041"/>
      <c r="D1041"/>
      <c r="E1041"/>
      <c r="F1041"/>
    </row>
    <row r="1042" spans="1:6" ht="15" customHeight="1" x14ac:dyDescent="0.3">
      <c r="A1042"/>
      <c r="B1042"/>
      <c r="C1042"/>
      <c r="D1042"/>
      <c r="E1042"/>
      <c r="F1042"/>
    </row>
    <row r="1043" spans="1:6" ht="15" customHeight="1" x14ac:dyDescent="0.3">
      <c r="A1043"/>
      <c r="B1043"/>
      <c r="C1043"/>
      <c r="D1043"/>
      <c r="E1043"/>
      <c r="F1043"/>
    </row>
    <row r="1044" spans="1:6" ht="15" customHeight="1" x14ac:dyDescent="0.3">
      <c r="A1044"/>
      <c r="B1044"/>
      <c r="C1044"/>
      <c r="D1044"/>
      <c r="E1044"/>
      <c r="F1044"/>
    </row>
    <row r="1045" spans="1:6" ht="15" customHeight="1" x14ac:dyDescent="0.3">
      <c r="A1045"/>
      <c r="B1045"/>
      <c r="C1045"/>
      <c r="D1045"/>
      <c r="E1045"/>
      <c r="F1045"/>
    </row>
    <row r="1046" spans="1:6" ht="15" customHeight="1" x14ac:dyDescent="0.3">
      <c r="A1046"/>
      <c r="B1046"/>
      <c r="C1046"/>
      <c r="D1046"/>
      <c r="E1046"/>
      <c r="F1046"/>
    </row>
    <row r="1047" spans="1:6" ht="15" customHeight="1" x14ac:dyDescent="0.3">
      <c r="A1047"/>
      <c r="B1047"/>
      <c r="C1047"/>
      <c r="D1047"/>
      <c r="E1047"/>
      <c r="F1047"/>
    </row>
    <row r="1048" spans="1:6" ht="15" customHeight="1" x14ac:dyDescent="0.3">
      <c r="A1048"/>
      <c r="B1048"/>
      <c r="C1048"/>
      <c r="D1048"/>
      <c r="E1048"/>
      <c r="F1048"/>
    </row>
    <row r="1049" spans="1:6" ht="15" customHeight="1" x14ac:dyDescent="0.3">
      <c r="A1049"/>
      <c r="B1049"/>
      <c r="C1049"/>
      <c r="D1049"/>
      <c r="E1049"/>
      <c r="F1049"/>
    </row>
    <row r="1050" spans="1:6" ht="15" customHeight="1" x14ac:dyDescent="0.3">
      <c r="A1050"/>
      <c r="B1050"/>
      <c r="C1050"/>
      <c r="D1050"/>
      <c r="E1050"/>
      <c r="F1050"/>
    </row>
    <row r="1051" spans="1:6" ht="15" customHeight="1" x14ac:dyDescent="0.3">
      <c r="A1051"/>
      <c r="B1051"/>
      <c r="C1051"/>
      <c r="D1051"/>
      <c r="E1051"/>
      <c r="F1051"/>
    </row>
    <row r="1052" spans="1:6" ht="15" customHeight="1" x14ac:dyDescent="0.3">
      <c r="A1052"/>
      <c r="B1052"/>
      <c r="C1052"/>
      <c r="D1052"/>
      <c r="E1052"/>
      <c r="F1052"/>
    </row>
    <row r="1053" spans="1:6" ht="15" customHeight="1" x14ac:dyDescent="0.3">
      <c r="A1053"/>
      <c r="B1053"/>
      <c r="C1053"/>
      <c r="D1053"/>
      <c r="E1053"/>
      <c r="F1053"/>
    </row>
    <row r="1054" spans="1:6" ht="15" customHeight="1" x14ac:dyDescent="0.3">
      <c r="A1054"/>
      <c r="B1054"/>
      <c r="C1054"/>
      <c r="D1054"/>
      <c r="E1054"/>
      <c r="F1054"/>
    </row>
    <row r="1055" spans="1:6" ht="15" customHeight="1" x14ac:dyDescent="0.3">
      <c r="A1055"/>
      <c r="B1055"/>
      <c r="C1055"/>
      <c r="D1055"/>
      <c r="E1055"/>
      <c r="F1055"/>
    </row>
    <row r="1056" spans="1:6" ht="15" customHeight="1" x14ac:dyDescent="0.3">
      <c r="A1056"/>
      <c r="B1056"/>
      <c r="C1056"/>
      <c r="D1056"/>
      <c r="E1056"/>
      <c r="F1056"/>
    </row>
    <row r="1057" spans="1:6" ht="15" customHeight="1" x14ac:dyDescent="0.3">
      <c r="A1057"/>
      <c r="B1057"/>
      <c r="C1057"/>
      <c r="D1057"/>
      <c r="E1057"/>
      <c r="F1057"/>
    </row>
    <row r="1058" spans="1:6" ht="15" customHeight="1" x14ac:dyDescent="0.3">
      <c r="A1058"/>
      <c r="B1058"/>
      <c r="C1058"/>
      <c r="D1058"/>
      <c r="E1058"/>
      <c r="F1058"/>
    </row>
    <row r="1059" spans="1:6" ht="15" customHeight="1" x14ac:dyDescent="0.3">
      <c r="A1059"/>
      <c r="B1059"/>
      <c r="C1059"/>
      <c r="D1059"/>
      <c r="E1059"/>
      <c r="F1059"/>
    </row>
    <row r="1060" spans="1:6" ht="15" customHeight="1" x14ac:dyDescent="0.3">
      <c r="A1060"/>
      <c r="B1060"/>
      <c r="C1060"/>
      <c r="D1060"/>
      <c r="E1060"/>
      <c r="F1060"/>
    </row>
    <row r="1061" spans="1:6" ht="15" customHeight="1" x14ac:dyDescent="0.3">
      <c r="A1061"/>
      <c r="B1061"/>
      <c r="C1061"/>
      <c r="D1061"/>
      <c r="E1061"/>
      <c r="F1061"/>
    </row>
    <row r="1062" spans="1:6" ht="15" customHeight="1" x14ac:dyDescent="0.3">
      <c r="A1062"/>
      <c r="B1062"/>
      <c r="C1062"/>
      <c r="D1062"/>
      <c r="E1062"/>
      <c r="F1062"/>
    </row>
    <row r="1063" spans="1:6" ht="15" customHeight="1" x14ac:dyDescent="0.3">
      <c r="A1063"/>
      <c r="B1063"/>
      <c r="C1063"/>
      <c r="D1063"/>
      <c r="E1063"/>
      <c r="F1063"/>
    </row>
    <row r="1064" spans="1:6" ht="15" customHeight="1" x14ac:dyDescent="0.3">
      <c r="A1064"/>
      <c r="B1064"/>
      <c r="C1064"/>
      <c r="D1064"/>
      <c r="E1064"/>
      <c r="F1064"/>
    </row>
    <row r="1065" spans="1:6" ht="15" customHeight="1" x14ac:dyDescent="0.3">
      <c r="A1065"/>
      <c r="B1065"/>
      <c r="C1065"/>
      <c r="D1065"/>
      <c r="E1065"/>
      <c r="F1065"/>
    </row>
    <row r="1066" spans="1:6" ht="15" customHeight="1" x14ac:dyDescent="0.3">
      <c r="A1066"/>
      <c r="B1066"/>
      <c r="C1066"/>
      <c r="D1066"/>
      <c r="E1066"/>
      <c r="F1066"/>
    </row>
    <row r="1067" spans="1:6" ht="15" customHeight="1" x14ac:dyDescent="0.3">
      <c r="A1067"/>
      <c r="B1067"/>
      <c r="C1067"/>
      <c r="D1067"/>
      <c r="E1067"/>
      <c r="F1067"/>
    </row>
    <row r="1068" spans="1:6" ht="15" customHeight="1" x14ac:dyDescent="0.3">
      <c r="A1068"/>
      <c r="B1068"/>
      <c r="C1068"/>
      <c r="D1068"/>
      <c r="E1068"/>
      <c r="F1068"/>
    </row>
    <row r="1069" spans="1:6" ht="15" customHeight="1" x14ac:dyDescent="0.3">
      <c r="A1069"/>
      <c r="B1069"/>
      <c r="C1069"/>
      <c r="D1069"/>
      <c r="E1069"/>
      <c r="F1069"/>
    </row>
    <row r="1070" spans="1:6" ht="15" customHeight="1" x14ac:dyDescent="0.3">
      <c r="A1070"/>
      <c r="B1070"/>
      <c r="C1070"/>
      <c r="D1070"/>
      <c r="E1070"/>
      <c r="F1070"/>
    </row>
    <row r="1071" spans="1:6" ht="15" customHeight="1" x14ac:dyDescent="0.3">
      <c r="A1071"/>
      <c r="B1071"/>
      <c r="C1071"/>
      <c r="D1071"/>
      <c r="E1071"/>
      <c r="F1071"/>
    </row>
    <row r="1072" spans="1:6" ht="15" customHeight="1" x14ac:dyDescent="0.3">
      <c r="A1072"/>
      <c r="B1072"/>
      <c r="C1072"/>
      <c r="D1072"/>
      <c r="E1072"/>
      <c r="F1072"/>
    </row>
    <row r="1073" spans="1:6" ht="15" customHeight="1" x14ac:dyDescent="0.3">
      <c r="A1073"/>
      <c r="B1073"/>
      <c r="C1073"/>
      <c r="D1073"/>
      <c r="E1073"/>
      <c r="F1073"/>
    </row>
    <row r="1074" spans="1:6" ht="15" customHeight="1" x14ac:dyDescent="0.3">
      <c r="A1074"/>
      <c r="B1074"/>
      <c r="C1074"/>
      <c r="D1074"/>
      <c r="E1074"/>
      <c r="F1074"/>
    </row>
    <row r="1075" spans="1:6" ht="15" customHeight="1" x14ac:dyDescent="0.3">
      <c r="A1075"/>
      <c r="B1075"/>
      <c r="C1075"/>
      <c r="D1075"/>
      <c r="E1075"/>
      <c r="F1075"/>
    </row>
    <row r="1076" spans="1:6" ht="15" customHeight="1" x14ac:dyDescent="0.3">
      <c r="A1076"/>
      <c r="B1076"/>
      <c r="C1076"/>
      <c r="D1076"/>
      <c r="E1076"/>
      <c r="F1076"/>
    </row>
    <row r="1077" spans="1:6" ht="15" customHeight="1" x14ac:dyDescent="0.3">
      <c r="A1077"/>
      <c r="B1077"/>
      <c r="C1077"/>
      <c r="D1077"/>
      <c r="E1077"/>
      <c r="F1077"/>
    </row>
    <row r="1078" spans="1:6" ht="15" customHeight="1" x14ac:dyDescent="0.3">
      <c r="A1078"/>
      <c r="B1078"/>
      <c r="C1078"/>
      <c r="D1078"/>
      <c r="E1078"/>
      <c r="F1078"/>
    </row>
    <row r="1079" spans="1:6" ht="15" customHeight="1" x14ac:dyDescent="0.3">
      <c r="A1079"/>
      <c r="B1079"/>
      <c r="C1079"/>
      <c r="D1079"/>
      <c r="E1079"/>
      <c r="F1079"/>
    </row>
    <row r="1080" spans="1:6" ht="15" customHeight="1" x14ac:dyDescent="0.3">
      <c r="A1080"/>
      <c r="B1080"/>
      <c r="C1080"/>
      <c r="D1080"/>
      <c r="E1080"/>
      <c r="F1080"/>
    </row>
    <row r="1081" spans="1:6" ht="15" customHeight="1" x14ac:dyDescent="0.3">
      <c r="A1081"/>
      <c r="B1081"/>
      <c r="C1081"/>
      <c r="D1081"/>
      <c r="E1081"/>
      <c r="F1081"/>
    </row>
    <row r="1082" spans="1:6" ht="15" customHeight="1" x14ac:dyDescent="0.3">
      <c r="A1082"/>
      <c r="B1082"/>
      <c r="C1082"/>
      <c r="D1082"/>
      <c r="E1082"/>
      <c r="F1082"/>
    </row>
    <row r="1083" spans="1:6" ht="15" customHeight="1" x14ac:dyDescent="0.3">
      <c r="A1083"/>
      <c r="B1083"/>
      <c r="C1083"/>
      <c r="D1083"/>
      <c r="E1083"/>
      <c r="F1083"/>
    </row>
    <row r="1084" spans="1:6" ht="15" customHeight="1" x14ac:dyDescent="0.3">
      <c r="A1084"/>
      <c r="B1084"/>
      <c r="C1084"/>
      <c r="D1084"/>
      <c r="E1084"/>
      <c r="F1084"/>
    </row>
    <row r="1085" spans="1:6" ht="15" customHeight="1" x14ac:dyDescent="0.3">
      <c r="A1085"/>
      <c r="B1085"/>
      <c r="C1085"/>
      <c r="D1085"/>
      <c r="E1085"/>
      <c r="F1085"/>
    </row>
    <row r="1086" spans="1:6" ht="15" customHeight="1" x14ac:dyDescent="0.3">
      <c r="A1086"/>
      <c r="B1086"/>
      <c r="C1086"/>
      <c r="D1086"/>
      <c r="E1086"/>
      <c r="F1086"/>
    </row>
    <row r="1087" spans="1:6" ht="15" customHeight="1" x14ac:dyDescent="0.3">
      <c r="A1087"/>
      <c r="B1087"/>
      <c r="C1087"/>
      <c r="D1087"/>
      <c r="E1087"/>
      <c r="F1087"/>
    </row>
    <row r="1088" spans="1:6" ht="15" customHeight="1" x14ac:dyDescent="0.3">
      <c r="A1088"/>
      <c r="B1088"/>
      <c r="C1088"/>
      <c r="D1088"/>
      <c r="E1088"/>
      <c r="F1088"/>
    </row>
    <row r="1089" spans="1:6" ht="15" customHeight="1" x14ac:dyDescent="0.3">
      <c r="A1089"/>
      <c r="B1089"/>
      <c r="C1089"/>
      <c r="D1089"/>
      <c r="E1089"/>
      <c r="F1089"/>
    </row>
    <row r="1090" spans="1:6" ht="15" customHeight="1" x14ac:dyDescent="0.3">
      <c r="A1090"/>
      <c r="B1090"/>
      <c r="C1090"/>
      <c r="D1090"/>
      <c r="E1090"/>
      <c r="F1090"/>
    </row>
    <row r="1091" spans="1:6" ht="15" customHeight="1" x14ac:dyDescent="0.3">
      <c r="A1091"/>
      <c r="B1091"/>
      <c r="C1091"/>
      <c r="D1091"/>
      <c r="E1091"/>
      <c r="F1091"/>
    </row>
    <row r="1092" spans="1:6" ht="15" customHeight="1" x14ac:dyDescent="0.3">
      <c r="A1092"/>
      <c r="B1092"/>
      <c r="C1092"/>
      <c r="D1092"/>
      <c r="E1092"/>
      <c r="F1092"/>
    </row>
    <row r="1093" spans="1:6" ht="15" customHeight="1" x14ac:dyDescent="0.3">
      <c r="A1093"/>
      <c r="B1093"/>
      <c r="C1093"/>
      <c r="D1093"/>
      <c r="E1093"/>
      <c r="F1093"/>
    </row>
    <row r="1094" spans="1:6" ht="15" customHeight="1" x14ac:dyDescent="0.3">
      <c r="A1094"/>
      <c r="B1094"/>
      <c r="C1094"/>
      <c r="D1094"/>
      <c r="E1094"/>
      <c r="F1094"/>
    </row>
    <row r="1095" spans="1:6" ht="15" customHeight="1" x14ac:dyDescent="0.3">
      <c r="A1095"/>
      <c r="B1095"/>
      <c r="C1095"/>
      <c r="D1095"/>
      <c r="E1095"/>
      <c r="F1095"/>
    </row>
    <row r="1096" spans="1:6" ht="15" customHeight="1" x14ac:dyDescent="0.3">
      <c r="A1096"/>
      <c r="B1096"/>
      <c r="C1096"/>
      <c r="D1096"/>
      <c r="E1096"/>
      <c r="F1096"/>
    </row>
    <row r="1097" spans="1:6" ht="15" customHeight="1" x14ac:dyDescent="0.3">
      <c r="A1097"/>
      <c r="B1097"/>
      <c r="C1097"/>
      <c r="D1097"/>
      <c r="E1097"/>
      <c r="F1097"/>
    </row>
    <row r="1098" spans="1:6" ht="15" customHeight="1" x14ac:dyDescent="0.3">
      <c r="A1098"/>
      <c r="B1098"/>
      <c r="C1098"/>
      <c r="D1098"/>
      <c r="E1098"/>
      <c r="F1098"/>
    </row>
    <row r="1099" spans="1:6" ht="15" customHeight="1" x14ac:dyDescent="0.3">
      <c r="A1099"/>
      <c r="B1099"/>
      <c r="C1099"/>
      <c r="D1099"/>
      <c r="E1099"/>
      <c r="F1099"/>
    </row>
    <row r="1100" spans="1:6" ht="15" customHeight="1" x14ac:dyDescent="0.3">
      <c r="A1100"/>
      <c r="B1100"/>
      <c r="C1100"/>
      <c r="D1100"/>
      <c r="E1100"/>
      <c r="F1100"/>
    </row>
    <row r="1101" spans="1:6" ht="15" customHeight="1" x14ac:dyDescent="0.3">
      <c r="A1101"/>
      <c r="B1101"/>
      <c r="C1101"/>
      <c r="D1101"/>
      <c r="E1101"/>
      <c r="F1101"/>
    </row>
    <row r="1102" spans="1:6" ht="15" customHeight="1" x14ac:dyDescent="0.3">
      <c r="A1102"/>
      <c r="B1102"/>
      <c r="C1102"/>
      <c r="D1102"/>
      <c r="E1102"/>
      <c r="F1102"/>
    </row>
    <row r="1103" spans="1:6" ht="15" customHeight="1" x14ac:dyDescent="0.3">
      <c r="A1103"/>
      <c r="B1103"/>
      <c r="C1103"/>
      <c r="D1103"/>
      <c r="E1103"/>
      <c r="F1103"/>
    </row>
    <row r="1104" spans="1:6" ht="15" customHeight="1" x14ac:dyDescent="0.3">
      <c r="A1104"/>
      <c r="B1104"/>
      <c r="C1104"/>
      <c r="D1104"/>
      <c r="E1104"/>
      <c r="F1104"/>
    </row>
    <row r="1105" spans="1:6" ht="15" customHeight="1" x14ac:dyDescent="0.3">
      <c r="A1105"/>
      <c r="B1105"/>
      <c r="C1105"/>
      <c r="D1105"/>
      <c r="E1105"/>
      <c r="F1105"/>
    </row>
    <row r="1106" spans="1:6" ht="15" customHeight="1" x14ac:dyDescent="0.3">
      <c r="A1106"/>
      <c r="B1106"/>
      <c r="C1106"/>
      <c r="D1106"/>
      <c r="E1106"/>
      <c r="F1106"/>
    </row>
    <row r="1107" spans="1:6" ht="15" customHeight="1" x14ac:dyDescent="0.3">
      <c r="A1107"/>
      <c r="B1107"/>
      <c r="C1107"/>
      <c r="D1107"/>
      <c r="E1107"/>
      <c r="F1107"/>
    </row>
    <row r="1108" spans="1:6" ht="15" customHeight="1" x14ac:dyDescent="0.3">
      <c r="A1108"/>
      <c r="B1108"/>
      <c r="C1108"/>
      <c r="D1108"/>
      <c r="E1108"/>
      <c r="F1108"/>
    </row>
    <row r="1109" spans="1:6" ht="15" customHeight="1" x14ac:dyDescent="0.3">
      <c r="A1109"/>
      <c r="B1109"/>
      <c r="C1109"/>
      <c r="D1109"/>
      <c r="E1109"/>
      <c r="F1109"/>
    </row>
    <row r="1110" spans="1:6" ht="15" customHeight="1" x14ac:dyDescent="0.3">
      <c r="A1110"/>
      <c r="B1110"/>
      <c r="C1110"/>
      <c r="D1110"/>
      <c r="E1110"/>
      <c r="F1110"/>
    </row>
    <row r="1111" spans="1:6" ht="15" customHeight="1" x14ac:dyDescent="0.3">
      <c r="A1111"/>
      <c r="B1111"/>
      <c r="C1111"/>
      <c r="D1111"/>
      <c r="E1111"/>
      <c r="F1111"/>
    </row>
    <row r="1112" spans="1:6" ht="15" customHeight="1" x14ac:dyDescent="0.3">
      <c r="A1112"/>
      <c r="B1112"/>
      <c r="C1112"/>
      <c r="D1112"/>
      <c r="E1112"/>
      <c r="F1112"/>
    </row>
    <row r="1113" spans="1:6" ht="15" customHeight="1" x14ac:dyDescent="0.3">
      <c r="A1113"/>
      <c r="B1113"/>
      <c r="C1113"/>
      <c r="D1113"/>
      <c r="E1113"/>
      <c r="F1113"/>
    </row>
    <row r="1114" spans="1:6" ht="15" customHeight="1" x14ac:dyDescent="0.3">
      <c r="A1114"/>
      <c r="B1114"/>
      <c r="C1114"/>
      <c r="D1114"/>
      <c r="E1114"/>
      <c r="F1114"/>
    </row>
    <row r="1115" spans="1:6" ht="15" customHeight="1" x14ac:dyDescent="0.3">
      <c r="A1115"/>
      <c r="B1115"/>
      <c r="C1115"/>
      <c r="D1115"/>
      <c r="E1115"/>
      <c r="F1115"/>
    </row>
    <row r="1116" spans="1:6" ht="15" customHeight="1" x14ac:dyDescent="0.3">
      <c r="A1116"/>
      <c r="B1116"/>
      <c r="C1116"/>
      <c r="D1116"/>
      <c r="E1116"/>
      <c r="F1116"/>
    </row>
    <row r="1117" spans="1:6" ht="15" customHeight="1" x14ac:dyDescent="0.3">
      <c r="A1117"/>
      <c r="B1117"/>
      <c r="C1117"/>
      <c r="D1117"/>
      <c r="E1117"/>
      <c r="F1117"/>
    </row>
    <row r="1118" spans="1:6" ht="15" customHeight="1" x14ac:dyDescent="0.3">
      <c r="A1118"/>
      <c r="B1118"/>
      <c r="C1118"/>
      <c r="D1118"/>
      <c r="E1118"/>
      <c r="F1118"/>
    </row>
    <row r="1119" spans="1:6" ht="15" customHeight="1" x14ac:dyDescent="0.3">
      <c r="A1119"/>
      <c r="B1119"/>
      <c r="C1119"/>
      <c r="D1119"/>
      <c r="E1119"/>
      <c r="F1119"/>
    </row>
    <row r="1120" spans="1:6" ht="15" customHeight="1" x14ac:dyDescent="0.3">
      <c r="A1120"/>
      <c r="B1120"/>
      <c r="C1120"/>
      <c r="D1120"/>
      <c r="E1120"/>
      <c r="F1120"/>
    </row>
    <row r="1121" spans="1:6" ht="15" customHeight="1" x14ac:dyDescent="0.3">
      <c r="A1121"/>
      <c r="B1121"/>
      <c r="C1121"/>
      <c r="D1121"/>
      <c r="E1121"/>
      <c r="F1121"/>
    </row>
    <row r="1122" spans="1:6" ht="15" customHeight="1" x14ac:dyDescent="0.3">
      <c r="A1122"/>
      <c r="B1122"/>
      <c r="C1122"/>
      <c r="D1122"/>
      <c r="E1122"/>
      <c r="F1122"/>
    </row>
    <row r="1123" spans="1:6" ht="15" customHeight="1" x14ac:dyDescent="0.3">
      <c r="A1123"/>
      <c r="B1123"/>
      <c r="C1123"/>
      <c r="D1123"/>
      <c r="E1123"/>
      <c r="F1123"/>
    </row>
    <row r="1124" spans="1:6" ht="15" customHeight="1" x14ac:dyDescent="0.3">
      <c r="A1124"/>
      <c r="B1124"/>
      <c r="C1124"/>
      <c r="D1124"/>
      <c r="E1124"/>
      <c r="F1124"/>
    </row>
    <row r="1125" spans="1:6" ht="15" customHeight="1" x14ac:dyDescent="0.3">
      <c r="A1125"/>
      <c r="B1125"/>
      <c r="C1125"/>
      <c r="D1125"/>
      <c r="E1125"/>
      <c r="F1125"/>
    </row>
    <row r="1126" spans="1:6" ht="15" customHeight="1" x14ac:dyDescent="0.3">
      <c r="A1126"/>
      <c r="B1126"/>
      <c r="C1126"/>
      <c r="D1126"/>
      <c r="E1126"/>
      <c r="F1126"/>
    </row>
    <row r="1127" spans="1:6" ht="15" customHeight="1" x14ac:dyDescent="0.3">
      <c r="A1127"/>
      <c r="B1127"/>
      <c r="C1127"/>
      <c r="D1127"/>
      <c r="E1127"/>
      <c r="F1127"/>
    </row>
    <row r="1128" spans="1:6" ht="15" customHeight="1" x14ac:dyDescent="0.3">
      <c r="A1128"/>
      <c r="B1128"/>
      <c r="C1128"/>
      <c r="D1128"/>
      <c r="E1128"/>
      <c r="F1128"/>
    </row>
    <row r="1129" spans="1:6" ht="15" customHeight="1" x14ac:dyDescent="0.3">
      <c r="A1129"/>
      <c r="B1129"/>
      <c r="C1129"/>
      <c r="D1129"/>
      <c r="E1129"/>
      <c r="F1129"/>
    </row>
    <row r="1130" spans="1:6" ht="15" customHeight="1" x14ac:dyDescent="0.3">
      <c r="A1130"/>
      <c r="B1130"/>
      <c r="C1130"/>
      <c r="D1130"/>
      <c r="E1130"/>
      <c r="F1130"/>
    </row>
    <row r="1131" spans="1:6" ht="15" customHeight="1" x14ac:dyDescent="0.3">
      <c r="A1131"/>
      <c r="B1131"/>
      <c r="C1131"/>
      <c r="D1131"/>
      <c r="E1131"/>
      <c r="F1131"/>
    </row>
    <row r="1132" spans="1:6" ht="15" customHeight="1" x14ac:dyDescent="0.3">
      <c r="A1132"/>
      <c r="B1132"/>
      <c r="C1132"/>
      <c r="D1132"/>
      <c r="E1132"/>
      <c r="F1132"/>
    </row>
    <row r="1133" spans="1:6" ht="15" customHeight="1" x14ac:dyDescent="0.3">
      <c r="A1133"/>
      <c r="B1133"/>
      <c r="C1133"/>
      <c r="D1133"/>
      <c r="E1133"/>
      <c r="F1133"/>
    </row>
    <row r="1134" spans="1:6" ht="15" customHeight="1" x14ac:dyDescent="0.3">
      <c r="A1134"/>
      <c r="B1134"/>
      <c r="C1134"/>
      <c r="D1134"/>
      <c r="E1134"/>
      <c r="F1134"/>
    </row>
    <row r="1135" spans="1:6" ht="15" customHeight="1" x14ac:dyDescent="0.3">
      <c r="A1135"/>
      <c r="B1135"/>
      <c r="C1135"/>
      <c r="D1135"/>
      <c r="E1135"/>
      <c r="F1135"/>
    </row>
    <row r="1136" spans="1:6" ht="15" customHeight="1" x14ac:dyDescent="0.3">
      <c r="A1136"/>
      <c r="B1136"/>
      <c r="C1136"/>
      <c r="D1136"/>
      <c r="E1136"/>
      <c r="F1136"/>
    </row>
    <row r="1137" spans="1:6" ht="15" customHeight="1" x14ac:dyDescent="0.3">
      <c r="A1137"/>
      <c r="B1137"/>
      <c r="C1137"/>
      <c r="D1137"/>
      <c r="E1137"/>
      <c r="F1137"/>
    </row>
    <row r="1138" spans="1:6" ht="15" customHeight="1" x14ac:dyDescent="0.3">
      <c r="A1138"/>
      <c r="B1138"/>
      <c r="C1138"/>
      <c r="D1138"/>
      <c r="E1138"/>
      <c r="F1138"/>
    </row>
    <row r="1139" spans="1:6" ht="15" customHeight="1" x14ac:dyDescent="0.3">
      <c r="A1139"/>
      <c r="B1139"/>
      <c r="C1139"/>
      <c r="D1139"/>
      <c r="E1139"/>
      <c r="F1139"/>
    </row>
    <row r="1140" spans="1:6" ht="15" customHeight="1" x14ac:dyDescent="0.3">
      <c r="A1140"/>
      <c r="B1140"/>
      <c r="C1140"/>
      <c r="D1140"/>
      <c r="E1140"/>
      <c r="F1140"/>
    </row>
    <row r="1141" spans="1:6" ht="15" customHeight="1" x14ac:dyDescent="0.3">
      <c r="A1141"/>
      <c r="B1141"/>
      <c r="C1141"/>
      <c r="D1141"/>
      <c r="E1141"/>
      <c r="F1141"/>
    </row>
    <row r="1142" spans="1:6" ht="15" customHeight="1" x14ac:dyDescent="0.3">
      <c r="A1142"/>
      <c r="B1142"/>
      <c r="C1142"/>
      <c r="D1142"/>
      <c r="E1142"/>
      <c r="F1142"/>
    </row>
    <row r="1143" spans="1:6" ht="15" customHeight="1" x14ac:dyDescent="0.3">
      <c r="A1143"/>
      <c r="B1143"/>
      <c r="C1143"/>
      <c r="D1143"/>
      <c r="E1143"/>
      <c r="F1143"/>
    </row>
    <row r="1144" spans="1:6" ht="15" customHeight="1" x14ac:dyDescent="0.3">
      <c r="A1144"/>
      <c r="B1144"/>
      <c r="C1144"/>
      <c r="D1144"/>
      <c r="E1144"/>
      <c r="F1144"/>
    </row>
    <row r="1145" spans="1:6" ht="15" customHeight="1" x14ac:dyDescent="0.3">
      <c r="A1145"/>
      <c r="B1145"/>
      <c r="C1145"/>
      <c r="D1145"/>
      <c r="E1145"/>
      <c r="F1145"/>
    </row>
    <row r="1146" spans="1:6" ht="15" customHeight="1" x14ac:dyDescent="0.3">
      <c r="A1146"/>
      <c r="B1146"/>
      <c r="C1146"/>
      <c r="D1146"/>
      <c r="E1146"/>
      <c r="F1146"/>
    </row>
    <row r="1147" spans="1:6" ht="15" customHeight="1" x14ac:dyDescent="0.3">
      <c r="A1147"/>
      <c r="B1147"/>
      <c r="C1147"/>
      <c r="D1147"/>
      <c r="E1147"/>
      <c r="F1147"/>
    </row>
    <row r="1148" spans="1:6" ht="15" customHeight="1" x14ac:dyDescent="0.3">
      <c r="A1148"/>
      <c r="B1148"/>
      <c r="C1148"/>
      <c r="D1148"/>
      <c r="E1148"/>
      <c r="F1148"/>
    </row>
    <row r="1149" spans="1:6" ht="15" customHeight="1" x14ac:dyDescent="0.3">
      <c r="A1149"/>
      <c r="B1149"/>
      <c r="C1149"/>
      <c r="D1149"/>
      <c r="E1149"/>
      <c r="F1149"/>
    </row>
    <row r="1150" spans="1:6" ht="15" customHeight="1" x14ac:dyDescent="0.3">
      <c r="A1150"/>
      <c r="B1150"/>
      <c r="C1150"/>
      <c r="D1150"/>
      <c r="E1150"/>
      <c r="F1150"/>
    </row>
    <row r="1151" spans="1:6" ht="15" customHeight="1" x14ac:dyDescent="0.3">
      <c r="A1151"/>
      <c r="B1151"/>
      <c r="C1151"/>
      <c r="D1151"/>
      <c r="E1151"/>
      <c r="F1151"/>
    </row>
    <row r="1152" spans="1:6" ht="15" customHeight="1" x14ac:dyDescent="0.3">
      <c r="A1152"/>
      <c r="B1152"/>
      <c r="C1152"/>
      <c r="D1152"/>
      <c r="E1152"/>
      <c r="F1152"/>
    </row>
    <row r="1153" spans="1:6" ht="15" customHeight="1" x14ac:dyDescent="0.3">
      <c r="A1153"/>
      <c r="B1153"/>
      <c r="C1153"/>
      <c r="D1153"/>
      <c r="E1153"/>
      <c r="F1153"/>
    </row>
    <row r="1154" spans="1:6" ht="15" customHeight="1" x14ac:dyDescent="0.3">
      <c r="A1154"/>
      <c r="B1154"/>
      <c r="C1154"/>
      <c r="D1154"/>
      <c r="E1154"/>
      <c r="F1154"/>
    </row>
    <row r="1155" spans="1:6" ht="15" customHeight="1" x14ac:dyDescent="0.3">
      <c r="A1155"/>
      <c r="B1155"/>
      <c r="C1155"/>
      <c r="D1155"/>
      <c r="E1155"/>
      <c r="F1155"/>
    </row>
    <row r="1156" spans="1:6" ht="15" customHeight="1" x14ac:dyDescent="0.3">
      <c r="A1156"/>
      <c r="B1156"/>
      <c r="C1156"/>
      <c r="D1156"/>
      <c r="E1156"/>
      <c r="F1156"/>
    </row>
    <row r="1157" spans="1:6" ht="15" customHeight="1" x14ac:dyDescent="0.3">
      <c r="A1157"/>
      <c r="B1157"/>
      <c r="C1157"/>
      <c r="D1157"/>
      <c r="E1157"/>
      <c r="F1157"/>
    </row>
    <row r="1158" spans="1:6" ht="15" customHeight="1" x14ac:dyDescent="0.3">
      <c r="A1158"/>
      <c r="B1158"/>
      <c r="C1158"/>
      <c r="D1158"/>
      <c r="E1158"/>
      <c r="F1158"/>
    </row>
    <row r="1159" spans="1:6" ht="15" customHeight="1" x14ac:dyDescent="0.3">
      <c r="A1159"/>
      <c r="B1159"/>
      <c r="C1159"/>
      <c r="D1159"/>
      <c r="E1159"/>
      <c r="F1159"/>
    </row>
    <row r="1160" spans="1:6" ht="15" customHeight="1" x14ac:dyDescent="0.3">
      <c r="A1160"/>
      <c r="B1160"/>
      <c r="C1160"/>
      <c r="D1160"/>
      <c r="E1160"/>
      <c r="F1160"/>
    </row>
    <row r="1161" spans="1:6" ht="15" customHeight="1" x14ac:dyDescent="0.3">
      <c r="A1161"/>
      <c r="B1161"/>
      <c r="C1161"/>
      <c r="D1161"/>
      <c r="E1161"/>
      <c r="F1161"/>
    </row>
    <row r="1162" spans="1:6" ht="15" customHeight="1" x14ac:dyDescent="0.3">
      <c r="A1162"/>
      <c r="B1162"/>
      <c r="C1162"/>
      <c r="D1162"/>
      <c r="E1162"/>
      <c r="F1162"/>
    </row>
    <row r="1163" spans="1:6" ht="15" customHeight="1" x14ac:dyDescent="0.3">
      <c r="A1163"/>
      <c r="B1163"/>
      <c r="C1163"/>
      <c r="D1163"/>
      <c r="E1163"/>
      <c r="F1163"/>
    </row>
    <row r="1164" spans="1:6" ht="15" customHeight="1" x14ac:dyDescent="0.3">
      <c r="A1164"/>
      <c r="B1164"/>
      <c r="C1164"/>
      <c r="D1164"/>
      <c r="E1164"/>
      <c r="F1164"/>
    </row>
    <row r="1165" spans="1:6" ht="15" customHeight="1" x14ac:dyDescent="0.3">
      <c r="A1165"/>
      <c r="B1165"/>
      <c r="C1165"/>
      <c r="D1165"/>
      <c r="E1165"/>
      <c r="F1165"/>
    </row>
    <row r="1166" spans="1:6" ht="15" customHeight="1" x14ac:dyDescent="0.3">
      <c r="A1166"/>
      <c r="B1166"/>
      <c r="C1166"/>
      <c r="D1166"/>
      <c r="E1166"/>
      <c r="F1166"/>
    </row>
    <row r="1167" spans="1:6" ht="15" customHeight="1" x14ac:dyDescent="0.3">
      <c r="A1167"/>
      <c r="B1167"/>
      <c r="C1167"/>
      <c r="D1167"/>
      <c r="E1167"/>
      <c r="F1167"/>
    </row>
    <row r="1168" spans="1:6" ht="15" customHeight="1" x14ac:dyDescent="0.3">
      <c r="A1168"/>
      <c r="B1168"/>
      <c r="C1168"/>
      <c r="D1168"/>
      <c r="E1168"/>
      <c r="F1168"/>
    </row>
    <row r="1169" spans="1:6" ht="15" customHeight="1" x14ac:dyDescent="0.3">
      <c r="A1169"/>
      <c r="B1169"/>
      <c r="C1169"/>
      <c r="D1169"/>
      <c r="E1169"/>
      <c r="F1169"/>
    </row>
    <row r="1170" spans="1:6" ht="15" customHeight="1" x14ac:dyDescent="0.3">
      <c r="A1170"/>
      <c r="B1170"/>
      <c r="C1170"/>
      <c r="D1170"/>
      <c r="E1170"/>
      <c r="F1170"/>
    </row>
    <row r="1171" spans="1:6" ht="15" customHeight="1" x14ac:dyDescent="0.3">
      <c r="A1171"/>
      <c r="B1171"/>
      <c r="C1171"/>
      <c r="D1171"/>
      <c r="E1171"/>
      <c r="F1171"/>
    </row>
    <row r="1172" spans="1:6" ht="15" customHeight="1" x14ac:dyDescent="0.3">
      <c r="A1172"/>
      <c r="B1172"/>
      <c r="C1172"/>
      <c r="D1172"/>
      <c r="E1172"/>
      <c r="F1172"/>
    </row>
    <row r="1173" spans="1:6" ht="15" customHeight="1" x14ac:dyDescent="0.3">
      <c r="A1173"/>
      <c r="B1173"/>
      <c r="C1173"/>
      <c r="D1173"/>
      <c r="E1173"/>
      <c r="F1173"/>
    </row>
    <row r="1174" spans="1:6" ht="15" customHeight="1" x14ac:dyDescent="0.3">
      <c r="A1174"/>
      <c r="B1174"/>
      <c r="C1174"/>
      <c r="D1174"/>
      <c r="E1174"/>
      <c r="F1174"/>
    </row>
    <row r="1175" spans="1:6" ht="15" customHeight="1" x14ac:dyDescent="0.3">
      <c r="A1175"/>
      <c r="B1175"/>
      <c r="C1175"/>
      <c r="D1175"/>
      <c r="E1175"/>
      <c r="F1175"/>
    </row>
    <row r="1176" spans="1:6" ht="15" customHeight="1" x14ac:dyDescent="0.3">
      <c r="A1176"/>
      <c r="B1176"/>
      <c r="C1176"/>
      <c r="D1176"/>
      <c r="E1176"/>
      <c r="F1176"/>
    </row>
    <row r="1177" spans="1:6" ht="15" customHeight="1" x14ac:dyDescent="0.3">
      <c r="A1177"/>
      <c r="B1177"/>
      <c r="C1177"/>
      <c r="D1177"/>
      <c r="E1177"/>
      <c r="F1177"/>
    </row>
    <row r="1178" spans="1:6" ht="15" customHeight="1" x14ac:dyDescent="0.3">
      <c r="A1178"/>
      <c r="B1178"/>
      <c r="C1178"/>
      <c r="D1178"/>
      <c r="E1178"/>
      <c r="F1178"/>
    </row>
    <row r="1179" spans="1:6" ht="15" customHeight="1" x14ac:dyDescent="0.3">
      <c r="A1179"/>
      <c r="B1179"/>
      <c r="C1179"/>
      <c r="D1179"/>
      <c r="E1179"/>
      <c r="F1179"/>
    </row>
    <row r="1180" spans="1:6" ht="15" customHeight="1" x14ac:dyDescent="0.3">
      <c r="A1180"/>
      <c r="B1180"/>
      <c r="C1180"/>
      <c r="D1180"/>
      <c r="E1180"/>
      <c r="F1180"/>
    </row>
    <row r="1181" spans="1:6" ht="15" customHeight="1" x14ac:dyDescent="0.3">
      <c r="A1181"/>
      <c r="B1181"/>
      <c r="C1181"/>
      <c r="D1181"/>
      <c r="E1181"/>
      <c r="F1181"/>
    </row>
    <row r="1182" spans="1:6" ht="15" customHeight="1" x14ac:dyDescent="0.3">
      <c r="A1182"/>
      <c r="B1182"/>
      <c r="C1182"/>
      <c r="D1182"/>
      <c r="E1182"/>
      <c r="F1182"/>
    </row>
    <row r="1183" spans="1:6" ht="15" customHeight="1" x14ac:dyDescent="0.3">
      <c r="A1183"/>
      <c r="B1183"/>
      <c r="C1183"/>
      <c r="D1183"/>
      <c r="E1183"/>
      <c r="F1183"/>
    </row>
    <row r="1184" spans="1:6" ht="15" customHeight="1" x14ac:dyDescent="0.3">
      <c r="A1184"/>
      <c r="B1184"/>
      <c r="C1184"/>
      <c r="D1184"/>
      <c r="E1184"/>
      <c r="F1184"/>
    </row>
    <row r="1185" spans="1:6" ht="15" customHeight="1" x14ac:dyDescent="0.3">
      <c r="A1185"/>
      <c r="B1185"/>
      <c r="C1185"/>
      <c r="D1185"/>
      <c r="E1185"/>
      <c r="F1185"/>
    </row>
    <row r="1186" spans="1:6" ht="15" customHeight="1" x14ac:dyDescent="0.3">
      <c r="A1186"/>
      <c r="B1186"/>
      <c r="C1186"/>
      <c r="D1186"/>
      <c r="E1186"/>
      <c r="F1186"/>
    </row>
    <row r="1187" spans="1:6" ht="15" customHeight="1" x14ac:dyDescent="0.3">
      <c r="A1187"/>
      <c r="B1187"/>
      <c r="C1187"/>
      <c r="D1187"/>
      <c r="E1187"/>
      <c r="F1187"/>
    </row>
    <row r="1188" spans="1:6" ht="15" customHeight="1" x14ac:dyDescent="0.3">
      <c r="A1188"/>
      <c r="B1188"/>
      <c r="C1188"/>
      <c r="D1188"/>
      <c r="E1188"/>
      <c r="F1188"/>
    </row>
    <row r="1189" spans="1:6" ht="15" customHeight="1" x14ac:dyDescent="0.3">
      <c r="A1189"/>
      <c r="B1189"/>
      <c r="C1189"/>
      <c r="D1189"/>
      <c r="E1189"/>
      <c r="F1189"/>
    </row>
    <row r="1190" spans="1:6" ht="15" customHeight="1" x14ac:dyDescent="0.3">
      <c r="A1190"/>
      <c r="B1190"/>
      <c r="C1190"/>
      <c r="D1190"/>
      <c r="E1190"/>
      <c r="F1190"/>
    </row>
    <row r="1191" spans="1:6" ht="15" customHeight="1" x14ac:dyDescent="0.3">
      <c r="A1191"/>
      <c r="B1191"/>
      <c r="C1191"/>
      <c r="D1191"/>
      <c r="E1191"/>
      <c r="F1191"/>
    </row>
    <row r="1192" spans="1:6" ht="15" customHeight="1" x14ac:dyDescent="0.3">
      <c r="A1192"/>
      <c r="B1192"/>
      <c r="C1192"/>
      <c r="D1192"/>
      <c r="E1192"/>
      <c r="F1192"/>
    </row>
    <row r="1193" spans="1:6" ht="15" customHeight="1" x14ac:dyDescent="0.3">
      <c r="A1193"/>
      <c r="B1193"/>
      <c r="C1193"/>
      <c r="D1193"/>
      <c r="E1193"/>
      <c r="F1193"/>
    </row>
    <row r="1194" spans="1:6" ht="15" customHeight="1" x14ac:dyDescent="0.3">
      <c r="A1194"/>
      <c r="B1194"/>
      <c r="C1194"/>
      <c r="D1194"/>
      <c r="E1194"/>
      <c r="F1194"/>
    </row>
    <row r="1195" spans="1:6" ht="15" customHeight="1" x14ac:dyDescent="0.3">
      <c r="A1195"/>
      <c r="B1195"/>
      <c r="C1195"/>
      <c r="D1195"/>
      <c r="E1195"/>
      <c r="F1195"/>
    </row>
    <row r="1196" spans="1:6" ht="15" customHeight="1" x14ac:dyDescent="0.3">
      <c r="A1196"/>
      <c r="B1196"/>
      <c r="C1196"/>
      <c r="D1196"/>
      <c r="E1196"/>
      <c r="F1196"/>
    </row>
    <row r="1197" spans="1:6" ht="15" customHeight="1" x14ac:dyDescent="0.3">
      <c r="A1197"/>
      <c r="B1197"/>
      <c r="C1197"/>
      <c r="D1197"/>
      <c r="E1197"/>
      <c r="F1197"/>
    </row>
    <row r="1198" spans="1:6" ht="15" customHeight="1" x14ac:dyDescent="0.3">
      <c r="A1198"/>
      <c r="B1198"/>
      <c r="C1198"/>
      <c r="D1198"/>
      <c r="E1198"/>
      <c r="F1198"/>
    </row>
    <row r="1199" spans="1:6" ht="15" customHeight="1" x14ac:dyDescent="0.3">
      <c r="A1199"/>
      <c r="B1199"/>
      <c r="C1199"/>
      <c r="D1199"/>
      <c r="E1199"/>
      <c r="F1199"/>
    </row>
    <row r="1200" spans="1:6" ht="15" customHeight="1" x14ac:dyDescent="0.3">
      <c r="A1200"/>
      <c r="B1200"/>
      <c r="C1200"/>
      <c r="D1200"/>
      <c r="E1200"/>
      <c r="F1200"/>
    </row>
    <row r="1201" spans="1:6" ht="15" customHeight="1" x14ac:dyDescent="0.3">
      <c r="A1201"/>
      <c r="B1201"/>
      <c r="C1201"/>
      <c r="D1201"/>
      <c r="E1201"/>
      <c r="F1201"/>
    </row>
    <row r="1202" spans="1:6" ht="15" customHeight="1" x14ac:dyDescent="0.3">
      <c r="A1202"/>
      <c r="B1202"/>
      <c r="C1202"/>
      <c r="D1202"/>
      <c r="E1202"/>
      <c r="F1202"/>
    </row>
    <row r="1203" spans="1:6" ht="15" customHeight="1" x14ac:dyDescent="0.3">
      <c r="A1203"/>
      <c r="B1203"/>
      <c r="C1203"/>
      <c r="D1203"/>
      <c r="E1203"/>
      <c r="F1203"/>
    </row>
    <row r="1204" spans="1:6" ht="15" customHeight="1" x14ac:dyDescent="0.3">
      <c r="A1204"/>
      <c r="B1204"/>
      <c r="C1204"/>
      <c r="D1204"/>
      <c r="E1204"/>
      <c r="F1204"/>
    </row>
    <row r="1205" spans="1:6" ht="15" customHeight="1" x14ac:dyDescent="0.3">
      <c r="A1205"/>
      <c r="B1205"/>
      <c r="C1205"/>
      <c r="D1205"/>
      <c r="E1205"/>
      <c r="F1205"/>
    </row>
    <row r="1206" spans="1:6" ht="15" customHeight="1" x14ac:dyDescent="0.3">
      <c r="A1206"/>
      <c r="B1206"/>
      <c r="C1206"/>
      <c r="D1206"/>
      <c r="E1206"/>
      <c r="F1206"/>
    </row>
    <row r="1207" spans="1:6" ht="15" customHeight="1" x14ac:dyDescent="0.3">
      <c r="A1207"/>
      <c r="B1207"/>
      <c r="C1207"/>
      <c r="D1207"/>
      <c r="E1207"/>
      <c r="F1207"/>
    </row>
    <row r="1208" spans="1:6" ht="15" customHeight="1" x14ac:dyDescent="0.3">
      <c r="A1208"/>
      <c r="B1208"/>
      <c r="C1208"/>
      <c r="D1208"/>
      <c r="E1208"/>
      <c r="F1208"/>
    </row>
    <row r="1209" spans="1:6" ht="15" customHeight="1" x14ac:dyDescent="0.3">
      <c r="A1209"/>
      <c r="B1209"/>
      <c r="C1209"/>
      <c r="D1209"/>
      <c r="E1209"/>
      <c r="F1209"/>
    </row>
    <row r="1210" spans="1:6" ht="15" customHeight="1" x14ac:dyDescent="0.3">
      <c r="A1210"/>
      <c r="B1210"/>
      <c r="C1210"/>
      <c r="D1210"/>
      <c r="E1210"/>
      <c r="F1210"/>
    </row>
    <row r="1211" spans="1:6" ht="15" customHeight="1" x14ac:dyDescent="0.3">
      <c r="A1211"/>
      <c r="B1211"/>
      <c r="C1211"/>
      <c r="D1211"/>
      <c r="E1211"/>
      <c r="F1211"/>
    </row>
    <row r="1212" spans="1:6" ht="15" customHeight="1" x14ac:dyDescent="0.3">
      <c r="A1212"/>
      <c r="B1212"/>
      <c r="C1212"/>
      <c r="D1212"/>
      <c r="E1212"/>
      <c r="F1212"/>
    </row>
    <row r="1213" spans="1:6" ht="15" customHeight="1" x14ac:dyDescent="0.3">
      <c r="A1213"/>
      <c r="B1213"/>
      <c r="C1213"/>
      <c r="D1213"/>
      <c r="E1213"/>
      <c r="F1213"/>
    </row>
    <row r="1214" spans="1:6" ht="15" customHeight="1" x14ac:dyDescent="0.3">
      <c r="A1214"/>
      <c r="B1214"/>
      <c r="C1214"/>
      <c r="D1214"/>
      <c r="E1214"/>
      <c r="F1214"/>
    </row>
    <row r="1215" spans="1:6" ht="15" customHeight="1" x14ac:dyDescent="0.3">
      <c r="A1215"/>
      <c r="B1215"/>
      <c r="C1215"/>
      <c r="D1215"/>
      <c r="E1215"/>
      <c r="F1215"/>
    </row>
    <row r="1216" spans="1:6" ht="15" customHeight="1" x14ac:dyDescent="0.3">
      <c r="A1216"/>
      <c r="B1216"/>
      <c r="C1216"/>
      <c r="D1216"/>
      <c r="E1216"/>
      <c r="F1216"/>
    </row>
    <row r="1217" spans="1:6" ht="15" customHeight="1" x14ac:dyDescent="0.3">
      <c r="A1217"/>
      <c r="B1217"/>
      <c r="C1217"/>
      <c r="D1217"/>
      <c r="E1217"/>
      <c r="F1217"/>
    </row>
    <row r="1218" spans="1:6" ht="15" customHeight="1" x14ac:dyDescent="0.3">
      <c r="A1218"/>
      <c r="B1218"/>
      <c r="C1218"/>
      <c r="D1218"/>
      <c r="E1218"/>
      <c r="F1218"/>
    </row>
    <row r="1219" spans="1:6" ht="15" customHeight="1" x14ac:dyDescent="0.3">
      <c r="A1219"/>
      <c r="B1219"/>
      <c r="C1219"/>
      <c r="D1219"/>
      <c r="E1219"/>
      <c r="F1219"/>
    </row>
    <row r="1220" spans="1:6" ht="15" customHeight="1" x14ac:dyDescent="0.3">
      <c r="A1220"/>
      <c r="B1220"/>
      <c r="C1220"/>
      <c r="D1220"/>
      <c r="E1220"/>
      <c r="F1220"/>
    </row>
    <row r="1221" spans="1:6" ht="15" customHeight="1" x14ac:dyDescent="0.3">
      <c r="A1221"/>
      <c r="B1221"/>
      <c r="C1221"/>
      <c r="D1221"/>
      <c r="E1221"/>
      <c r="F1221"/>
    </row>
    <row r="1222" spans="1:6" ht="15" customHeight="1" x14ac:dyDescent="0.3">
      <c r="A1222"/>
      <c r="B1222"/>
      <c r="C1222"/>
      <c r="D1222"/>
      <c r="E1222"/>
      <c r="F1222"/>
    </row>
    <row r="1223" spans="1:6" ht="15" customHeight="1" x14ac:dyDescent="0.3">
      <c r="A1223"/>
      <c r="B1223"/>
      <c r="C1223"/>
      <c r="D1223"/>
      <c r="E1223"/>
      <c r="F1223"/>
    </row>
    <row r="1224" spans="1:6" ht="15" customHeight="1" x14ac:dyDescent="0.3">
      <c r="A1224"/>
      <c r="B1224"/>
      <c r="C1224"/>
      <c r="D1224"/>
      <c r="E1224"/>
      <c r="F1224"/>
    </row>
    <row r="1225" spans="1:6" ht="15" customHeight="1" x14ac:dyDescent="0.3">
      <c r="A1225"/>
      <c r="B1225"/>
      <c r="C1225"/>
      <c r="D1225"/>
      <c r="E1225"/>
      <c r="F1225"/>
    </row>
    <row r="1226" spans="1:6" ht="15" customHeight="1" x14ac:dyDescent="0.3">
      <c r="A1226"/>
      <c r="B1226"/>
      <c r="C1226"/>
      <c r="D1226"/>
      <c r="E1226"/>
      <c r="F1226"/>
    </row>
    <row r="1227" spans="1:6" ht="15" customHeight="1" x14ac:dyDescent="0.3">
      <c r="A1227"/>
      <c r="B1227"/>
      <c r="C1227"/>
      <c r="D1227"/>
      <c r="E1227"/>
      <c r="F1227"/>
    </row>
    <row r="1228" spans="1:6" ht="15" customHeight="1" x14ac:dyDescent="0.3">
      <c r="A1228"/>
      <c r="B1228"/>
      <c r="C1228"/>
      <c r="D1228"/>
      <c r="E1228"/>
      <c r="F1228"/>
    </row>
    <row r="1229" spans="1:6" ht="15" customHeight="1" x14ac:dyDescent="0.3">
      <c r="A1229"/>
      <c r="B1229"/>
      <c r="C1229"/>
      <c r="D1229"/>
      <c r="E1229"/>
      <c r="F1229"/>
    </row>
    <row r="1230" spans="1:6" ht="15" customHeight="1" x14ac:dyDescent="0.3">
      <c r="A1230"/>
      <c r="B1230"/>
      <c r="C1230"/>
      <c r="D1230"/>
      <c r="E1230"/>
      <c r="F1230"/>
    </row>
    <row r="1231" spans="1:6" ht="15" customHeight="1" x14ac:dyDescent="0.3">
      <c r="A1231"/>
      <c r="B1231"/>
      <c r="C1231"/>
      <c r="D1231"/>
      <c r="E1231"/>
      <c r="F1231"/>
    </row>
    <row r="1232" spans="1:6" ht="15" customHeight="1" x14ac:dyDescent="0.3">
      <c r="A1232"/>
      <c r="B1232"/>
      <c r="C1232"/>
      <c r="D1232"/>
      <c r="E1232"/>
      <c r="F1232"/>
    </row>
    <row r="1233" spans="1:6" ht="15" customHeight="1" x14ac:dyDescent="0.3">
      <c r="A1233"/>
      <c r="B1233"/>
      <c r="C1233"/>
      <c r="D1233"/>
      <c r="E1233"/>
      <c r="F1233"/>
    </row>
    <row r="1234" spans="1:6" ht="15" customHeight="1" x14ac:dyDescent="0.3">
      <c r="A1234"/>
      <c r="B1234"/>
      <c r="C1234"/>
      <c r="D1234"/>
      <c r="E1234"/>
      <c r="F1234"/>
    </row>
    <row r="1235" spans="1:6" ht="15" customHeight="1" x14ac:dyDescent="0.3">
      <c r="A1235"/>
      <c r="B1235"/>
      <c r="C1235"/>
      <c r="D1235"/>
      <c r="E1235"/>
      <c r="F1235"/>
    </row>
    <row r="1236" spans="1:6" ht="15" customHeight="1" x14ac:dyDescent="0.3">
      <c r="A1236"/>
      <c r="B1236"/>
      <c r="C1236"/>
      <c r="D1236"/>
      <c r="E1236"/>
      <c r="F1236"/>
    </row>
    <row r="1237" spans="1:6" ht="15" customHeight="1" x14ac:dyDescent="0.3">
      <c r="A1237"/>
      <c r="B1237"/>
      <c r="C1237"/>
      <c r="D1237"/>
      <c r="E1237"/>
      <c r="F1237"/>
    </row>
    <row r="1238" spans="1:6" ht="15" customHeight="1" x14ac:dyDescent="0.3">
      <c r="A1238"/>
      <c r="B1238"/>
      <c r="C1238"/>
      <c r="D1238"/>
      <c r="E1238"/>
      <c r="F1238"/>
    </row>
    <row r="1239" spans="1:6" ht="15" customHeight="1" x14ac:dyDescent="0.3">
      <c r="A1239"/>
      <c r="B1239"/>
      <c r="C1239"/>
      <c r="D1239"/>
      <c r="E1239"/>
      <c r="F1239"/>
    </row>
    <row r="1240" spans="1:6" ht="15" customHeight="1" x14ac:dyDescent="0.3">
      <c r="A1240"/>
      <c r="B1240"/>
      <c r="C1240"/>
      <c r="D1240"/>
      <c r="E1240"/>
      <c r="F1240"/>
    </row>
    <row r="1241" spans="1:6" ht="15" customHeight="1" x14ac:dyDescent="0.3">
      <c r="A1241"/>
      <c r="B1241"/>
      <c r="C1241"/>
      <c r="D1241"/>
      <c r="E1241"/>
      <c r="F1241"/>
    </row>
    <row r="1242" spans="1:6" ht="15" customHeight="1" x14ac:dyDescent="0.3">
      <c r="A1242"/>
      <c r="B1242"/>
      <c r="C1242"/>
      <c r="D1242"/>
      <c r="E1242"/>
      <c r="F1242"/>
    </row>
    <row r="1243" spans="1:6" ht="15" customHeight="1" x14ac:dyDescent="0.3">
      <c r="A1243"/>
      <c r="B1243"/>
      <c r="C1243"/>
      <c r="D1243"/>
      <c r="E1243"/>
      <c r="F1243"/>
    </row>
    <row r="1244" spans="1:6" ht="15" customHeight="1" x14ac:dyDescent="0.3">
      <c r="A1244"/>
      <c r="B1244"/>
      <c r="C1244"/>
      <c r="D1244"/>
      <c r="E1244"/>
      <c r="F1244"/>
    </row>
    <row r="1245" spans="1:6" ht="15" customHeight="1" x14ac:dyDescent="0.3">
      <c r="A1245"/>
      <c r="B1245"/>
      <c r="C1245"/>
      <c r="D1245"/>
      <c r="E1245"/>
      <c r="F1245"/>
    </row>
    <row r="1246" spans="1:6" ht="15" customHeight="1" x14ac:dyDescent="0.3">
      <c r="A1246"/>
      <c r="B1246"/>
      <c r="C1246"/>
      <c r="D1246"/>
      <c r="E1246"/>
      <c r="F1246"/>
    </row>
    <row r="1247" spans="1:6" ht="15" customHeight="1" x14ac:dyDescent="0.3">
      <c r="A1247"/>
      <c r="B1247"/>
      <c r="C1247"/>
      <c r="D1247"/>
      <c r="E1247"/>
      <c r="F1247"/>
    </row>
    <row r="1248" spans="1:6" ht="15" customHeight="1" x14ac:dyDescent="0.3">
      <c r="A1248"/>
      <c r="B1248"/>
      <c r="C1248"/>
      <c r="D1248"/>
      <c r="E1248"/>
      <c r="F1248"/>
    </row>
    <row r="1249" spans="1:6" ht="15" customHeight="1" x14ac:dyDescent="0.3">
      <c r="A1249"/>
      <c r="B1249"/>
      <c r="C1249"/>
      <c r="D1249"/>
      <c r="E1249"/>
      <c r="F1249"/>
    </row>
    <row r="1250" spans="1:6" ht="15" customHeight="1" x14ac:dyDescent="0.3">
      <c r="A1250"/>
      <c r="B1250"/>
      <c r="C1250"/>
      <c r="D1250"/>
      <c r="E1250"/>
      <c r="F1250"/>
    </row>
    <row r="1251" spans="1:6" ht="15" customHeight="1" x14ac:dyDescent="0.3">
      <c r="A1251"/>
      <c r="B1251"/>
      <c r="C1251"/>
      <c r="D1251"/>
      <c r="E1251"/>
      <c r="F1251"/>
    </row>
    <row r="1252" spans="1:6" ht="15" customHeight="1" x14ac:dyDescent="0.3">
      <c r="A1252"/>
      <c r="B1252"/>
      <c r="C1252"/>
      <c r="D1252"/>
      <c r="E1252"/>
      <c r="F1252"/>
    </row>
    <row r="1253" spans="1:6" ht="15" customHeight="1" x14ac:dyDescent="0.3">
      <c r="A1253"/>
      <c r="B1253"/>
      <c r="C1253"/>
      <c r="D1253"/>
      <c r="E1253"/>
      <c r="F1253"/>
    </row>
    <row r="1254" spans="1:6" ht="15" customHeight="1" x14ac:dyDescent="0.3">
      <c r="A1254"/>
      <c r="B1254"/>
      <c r="C1254"/>
      <c r="D1254"/>
      <c r="E1254"/>
      <c r="F1254"/>
    </row>
    <row r="1255" spans="1:6" ht="15" customHeight="1" x14ac:dyDescent="0.3">
      <c r="A1255"/>
      <c r="B1255"/>
      <c r="C1255"/>
      <c r="D1255"/>
      <c r="E1255"/>
      <c r="F1255"/>
    </row>
    <row r="1256" spans="1:6" ht="15" customHeight="1" x14ac:dyDescent="0.3">
      <c r="A1256"/>
      <c r="B1256"/>
      <c r="C1256"/>
      <c r="D1256"/>
      <c r="E1256"/>
      <c r="F1256"/>
    </row>
    <row r="1257" spans="1:6" ht="15" customHeight="1" x14ac:dyDescent="0.3">
      <c r="A1257"/>
      <c r="B1257"/>
      <c r="C1257"/>
      <c r="D1257"/>
      <c r="E1257"/>
      <c r="F1257"/>
    </row>
    <row r="1258" spans="1:6" ht="15" customHeight="1" x14ac:dyDescent="0.3">
      <c r="A1258"/>
      <c r="B1258"/>
      <c r="C1258"/>
      <c r="D1258"/>
      <c r="E1258"/>
      <c r="F1258"/>
    </row>
    <row r="1259" spans="1:6" ht="15" customHeight="1" x14ac:dyDescent="0.3">
      <c r="A1259"/>
      <c r="B1259"/>
      <c r="C1259"/>
      <c r="D1259"/>
      <c r="E1259"/>
      <c r="F1259"/>
    </row>
    <row r="1260" spans="1:6" ht="15" customHeight="1" x14ac:dyDescent="0.3">
      <c r="A1260"/>
      <c r="B1260"/>
      <c r="C1260"/>
      <c r="D1260"/>
      <c r="E1260"/>
      <c r="F1260"/>
    </row>
    <row r="1261" spans="1:6" ht="15" customHeight="1" x14ac:dyDescent="0.3">
      <c r="A1261"/>
      <c r="B1261"/>
      <c r="C1261"/>
      <c r="D1261"/>
      <c r="E1261"/>
      <c r="F1261"/>
    </row>
    <row r="1262" spans="1:6" ht="15" customHeight="1" x14ac:dyDescent="0.3">
      <c r="A1262"/>
      <c r="B1262"/>
      <c r="C1262"/>
      <c r="D1262"/>
      <c r="E1262"/>
      <c r="F1262"/>
    </row>
    <row r="1263" spans="1:6" ht="15" customHeight="1" x14ac:dyDescent="0.3">
      <c r="A1263"/>
      <c r="B1263"/>
      <c r="C1263"/>
      <c r="D1263"/>
      <c r="E1263"/>
      <c r="F1263"/>
    </row>
    <row r="1264" spans="1:6" ht="15" customHeight="1" x14ac:dyDescent="0.3">
      <c r="A1264"/>
      <c r="B1264"/>
      <c r="C1264"/>
      <c r="D1264"/>
      <c r="E1264"/>
      <c r="F1264"/>
    </row>
    <row r="1265" spans="1:7" ht="15" customHeight="1" x14ac:dyDescent="0.3">
      <c r="A1265"/>
      <c r="B1265"/>
      <c r="C1265"/>
      <c r="D1265"/>
      <c r="E1265"/>
      <c r="F1265"/>
    </row>
    <row r="1266" spans="1:7" ht="15" customHeight="1" x14ac:dyDescent="0.3">
      <c r="A1266"/>
      <c r="B1266"/>
      <c r="C1266"/>
      <c r="D1266"/>
      <c r="E1266"/>
      <c r="F1266"/>
    </row>
    <row r="1267" spans="1:7" ht="15" customHeight="1" x14ac:dyDescent="0.3">
      <c r="A1267"/>
      <c r="B1267"/>
      <c r="C1267"/>
      <c r="D1267"/>
      <c r="E1267"/>
      <c r="F1267"/>
    </row>
    <row r="1268" spans="1:7" ht="15" customHeight="1" x14ac:dyDescent="0.3">
      <c r="A1268"/>
      <c r="B1268"/>
      <c r="C1268"/>
      <c r="D1268"/>
      <c r="E1268"/>
      <c r="F1268"/>
    </row>
    <row r="1269" spans="1:7" ht="15" customHeight="1" x14ac:dyDescent="0.3">
      <c r="A1269"/>
      <c r="B1269"/>
      <c r="C1269"/>
      <c r="D1269"/>
      <c r="E1269"/>
      <c r="F1269"/>
    </row>
    <row r="1270" spans="1:7" ht="15" customHeight="1" x14ac:dyDescent="0.3">
      <c r="A1270"/>
      <c r="B1270"/>
      <c r="C1270"/>
      <c r="D1270"/>
      <c r="E1270"/>
      <c r="F1270"/>
    </row>
    <row r="1271" spans="1:7" ht="15" customHeight="1" x14ac:dyDescent="0.3">
      <c r="A1271"/>
      <c r="B1271"/>
      <c r="C1271"/>
      <c r="D1271"/>
      <c r="E1271"/>
      <c r="F1271"/>
    </row>
    <row r="1272" spans="1:7" ht="15" customHeight="1" x14ac:dyDescent="0.3">
      <c r="A1272"/>
      <c r="B1272"/>
      <c r="C1272"/>
      <c r="D1272"/>
      <c r="E1272"/>
      <c r="F1272"/>
    </row>
    <row r="1273" spans="1:7" ht="15" customHeight="1" x14ac:dyDescent="0.3">
      <c r="A1273"/>
      <c r="B1273"/>
      <c r="C1273"/>
      <c r="D1273"/>
      <c r="E1273"/>
      <c r="F1273"/>
    </row>
    <row r="1274" spans="1:7" ht="15" customHeight="1" x14ac:dyDescent="0.3">
      <c r="A1274"/>
      <c r="B1274"/>
      <c r="C1274"/>
      <c r="D1274"/>
      <c r="E1274"/>
      <c r="F1274"/>
    </row>
    <row r="1275" spans="1:7" ht="15" customHeight="1" x14ac:dyDescent="0.3">
      <c r="A1275"/>
      <c r="B1275"/>
      <c r="C1275"/>
      <c r="D1275"/>
      <c r="E1275"/>
      <c r="F1275"/>
    </row>
    <row r="1276" spans="1:7" ht="15" customHeight="1" x14ac:dyDescent="0.3">
      <c r="A1276"/>
      <c r="B1276"/>
      <c r="C1276"/>
      <c r="D1276"/>
      <c r="E1276"/>
      <c r="F1276"/>
    </row>
    <row r="1277" spans="1:7" ht="15" customHeight="1" x14ac:dyDescent="0.3">
      <c r="A1277"/>
      <c r="B1277"/>
      <c r="C1277"/>
      <c r="D1277"/>
      <c r="E1277"/>
      <c r="F1277"/>
    </row>
    <row r="1278" spans="1:7" ht="15" customHeight="1" x14ac:dyDescent="0.3">
      <c r="A1278"/>
      <c r="B1278"/>
      <c r="C1278"/>
      <c r="D1278"/>
      <c r="E1278"/>
      <c r="F1278"/>
    </row>
    <row r="1279" spans="1:7" ht="15" customHeight="1" x14ac:dyDescent="0.3">
      <c r="A1279"/>
      <c r="B1279"/>
      <c r="C1279"/>
      <c r="D1279"/>
      <c r="E1279"/>
      <c r="F1279"/>
    </row>
    <row r="1280" spans="1:7" ht="15" customHeight="1" x14ac:dyDescent="0.3">
      <c r="A1280"/>
      <c r="B1280"/>
      <c r="C1280"/>
      <c r="D1280"/>
      <c r="E1280"/>
      <c r="F1280"/>
      <c r="G1280" s="112"/>
    </row>
    <row r="1281" spans="1:7" ht="15" customHeight="1" x14ac:dyDescent="0.3">
      <c r="A1281"/>
      <c r="B1281"/>
      <c r="C1281"/>
      <c r="D1281"/>
      <c r="E1281"/>
      <c r="F1281"/>
      <c r="G1281" s="112"/>
    </row>
    <row r="1282" spans="1:7" ht="15" customHeight="1" x14ac:dyDescent="0.3">
      <c r="A1282"/>
      <c r="B1282"/>
      <c r="C1282"/>
      <c r="D1282"/>
      <c r="E1282"/>
      <c r="F1282"/>
      <c r="G1282" s="112"/>
    </row>
    <row r="1283" spans="1:7" ht="15" customHeight="1" x14ac:dyDescent="0.3">
      <c r="A1283"/>
      <c r="B1283"/>
      <c r="C1283"/>
      <c r="D1283"/>
      <c r="E1283"/>
      <c r="F1283"/>
      <c r="G1283" s="112"/>
    </row>
    <row r="1284" spans="1:7" ht="15" customHeight="1" x14ac:dyDescent="0.3">
      <c r="A1284"/>
      <c r="B1284"/>
      <c r="C1284"/>
      <c r="D1284"/>
      <c r="E1284"/>
      <c r="F1284"/>
      <c r="G1284" s="112"/>
    </row>
    <row r="1285" spans="1:7" ht="15" customHeight="1" x14ac:dyDescent="0.3">
      <c r="A1285"/>
      <c r="B1285"/>
      <c r="C1285"/>
      <c r="D1285"/>
      <c r="E1285"/>
      <c r="F1285"/>
      <c r="G1285" s="112"/>
    </row>
    <row r="1286" spans="1:7" ht="15" customHeight="1" x14ac:dyDescent="0.3">
      <c r="A1286"/>
      <c r="B1286"/>
      <c r="C1286"/>
      <c r="D1286"/>
      <c r="E1286"/>
      <c r="F1286"/>
      <c r="G1286" s="112"/>
    </row>
    <row r="1287" spans="1:7" ht="15" customHeight="1" x14ac:dyDescent="0.3">
      <c r="A1287"/>
      <c r="B1287"/>
      <c r="C1287"/>
      <c r="D1287"/>
      <c r="E1287"/>
      <c r="F1287"/>
      <c r="G1287" s="112"/>
    </row>
    <row r="1288" spans="1:7" ht="15" customHeight="1" x14ac:dyDescent="0.3">
      <c r="A1288"/>
      <c r="B1288"/>
      <c r="C1288"/>
      <c r="D1288"/>
      <c r="E1288"/>
      <c r="F1288"/>
      <c r="G1288" s="112"/>
    </row>
    <row r="1289" spans="1:7" ht="15" customHeight="1" x14ac:dyDescent="0.3">
      <c r="A1289"/>
      <c r="B1289"/>
      <c r="C1289"/>
      <c r="D1289"/>
      <c r="E1289"/>
      <c r="F1289"/>
      <c r="G1289" s="112"/>
    </row>
    <row r="1290" spans="1:7" ht="15" customHeight="1" x14ac:dyDescent="0.3">
      <c r="A1290"/>
      <c r="B1290"/>
      <c r="C1290"/>
      <c r="D1290"/>
      <c r="E1290"/>
      <c r="F1290"/>
      <c r="G1290" s="112"/>
    </row>
    <row r="1291" spans="1:7" ht="15" customHeight="1" x14ac:dyDescent="0.3">
      <c r="A1291"/>
      <c r="B1291"/>
      <c r="C1291"/>
      <c r="D1291"/>
      <c r="E1291"/>
      <c r="F1291"/>
      <c r="G1291" s="112"/>
    </row>
    <row r="1292" spans="1:7" ht="15" customHeight="1" x14ac:dyDescent="0.3">
      <c r="A1292"/>
      <c r="B1292"/>
      <c r="C1292"/>
      <c r="D1292"/>
      <c r="E1292"/>
      <c r="F1292"/>
      <c r="G1292" s="112"/>
    </row>
    <row r="1293" spans="1:7" ht="15" customHeight="1" x14ac:dyDescent="0.3">
      <c r="A1293"/>
      <c r="B1293"/>
      <c r="C1293"/>
      <c r="D1293"/>
      <c r="E1293"/>
      <c r="F1293"/>
      <c r="G1293" s="112"/>
    </row>
    <row r="1294" spans="1:7" ht="15" customHeight="1" x14ac:dyDescent="0.3">
      <c r="A1294"/>
      <c r="B1294"/>
      <c r="C1294"/>
      <c r="D1294"/>
      <c r="E1294"/>
      <c r="F1294"/>
      <c r="G1294" s="112"/>
    </row>
    <row r="1295" spans="1:7" ht="15" customHeight="1" x14ac:dyDescent="0.3">
      <c r="A1295"/>
      <c r="B1295"/>
      <c r="C1295"/>
      <c r="D1295"/>
      <c r="E1295"/>
      <c r="F1295"/>
      <c r="G1295" s="112"/>
    </row>
    <row r="1296" spans="1:7" ht="15" customHeight="1" x14ac:dyDescent="0.3">
      <c r="A1296"/>
      <c r="B1296"/>
      <c r="C1296"/>
      <c r="D1296"/>
      <c r="E1296"/>
      <c r="F1296"/>
      <c r="G1296" s="112"/>
    </row>
    <row r="1297" spans="1:7" ht="15" customHeight="1" x14ac:dyDescent="0.3">
      <c r="A1297"/>
      <c r="B1297"/>
      <c r="C1297"/>
      <c r="D1297"/>
      <c r="E1297"/>
      <c r="F1297"/>
      <c r="G1297" s="112"/>
    </row>
    <row r="1298" spans="1:7" ht="18" customHeight="1" x14ac:dyDescent="0.3">
      <c r="G1298" s="112"/>
    </row>
    <row r="1299" spans="1:7" ht="18" customHeight="1" x14ac:dyDescent="0.3">
      <c r="G1299" s="112"/>
    </row>
  </sheetData>
  <pageMargins left="0.25" right="0.25" top="0.75" bottom="0.75" header="0.3" footer="0.3"/>
  <pageSetup paperSize="9" fitToHeight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3F85B-DC40-41BC-9410-7386A79F92B2}">
  <dimension ref="C1:K644"/>
  <sheetViews>
    <sheetView showGridLines="0" workbookViewId="0">
      <selection activeCell="J1" sqref="J1"/>
    </sheetView>
  </sheetViews>
  <sheetFormatPr baseColWidth="10" defaultColWidth="11.44140625" defaultRowHeight="14.4" x14ac:dyDescent="0.3"/>
  <cols>
    <col min="1" max="1" width="17.33203125" customWidth="1"/>
    <col min="2" max="2" width="18" customWidth="1"/>
    <col min="3" max="3" width="18.6640625" bestFit="1" customWidth="1"/>
    <col min="4" max="4" width="11.109375" bestFit="1" customWidth="1"/>
    <col min="5" max="5" width="37.33203125" bestFit="1" customWidth="1"/>
    <col min="6" max="10" width="9" style="36" customWidth="1"/>
    <col min="11" max="11" width="0" hidden="1" customWidth="1"/>
  </cols>
  <sheetData>
    <row r="1" spans="3:11" x14ac:dyDescent="0.3">
      <c r="C1" s="58" t="s">
        <v>3809</v>
      </c>
      <c r="F1" s="109" t="s">
        <v>1103</v>
      </c>
      <c r="G1" s="110"/>
      <c r="H1" s="110"/>
      <c r="I1" s="110"/>
      <c r="J1" s="110"/>
      <c r="K1" s="110"/>
    </row>
    <row r="2" spans="3:11" x14ac:dyDescent="0.3">
      <c r="C2" s="58" t="s">
        <v>1105</v>
      </c>
      <c r="D2" s="58" t="s">
        <v>1104</v>
      </c>
      <c r="E2" s="58" t="s">
        <v>1102</v>
      </c>
      <c r="F2" s="36" t="s">
        <v>1123</v>
      </c>
      <c r="G2" s="110" t="s">
        <v>1118</v>
      </c>
      <c r="H2" s="110" t="s">
        <v>1141</v>
      </c>
      <c r="I2" s="110" t="s">
        <v>1143</v>
      </c>
      <c r="J2" s="110" t="s">
        <v>1133</v>
      </c>
      <c r="K2" t="s">
        <v>1275</v>
      </c>
    </row>
    <row r="3" spans="3:11" x14ac:dyDescent="0.3">
      <c r="C3" t="s">
        <v>1166</v>
      </c>
      <c r="D3" s="94">
        <v>0.33333333333333331</v>
      </c>
      <c r="E3" t="s">
        <v>1180</v>
      </c>
      <c r="F3" s="36">
        <v>1</v>
      </c>
      <c r="G3" s="110">
        <v>1</v>
      </c>
      <c r="H3" s="110"/>
      <c r="I3" s="110"/>
      <c r="J3" s="110">
        <v>1</v>
      </c>
    </row>
    <row r="4" spans="3:11" x14ac:dyDescent="0.3">
      <c r="C4" t="s">
        <v>1166</v>
      </c>
      <c r="D4" s="94">
        <v>0.36458333333333331</v>
      </c>
      <c r="E4" t="s">
        <v>1180</v>
      </c>
      <c r="F4" s="36">
        <v>2</v>
      </c>
      <c r="G4" s="110">
        <v>1</v>
      </c>
      <c r="H4" s="110"/>
      <c r="I4" s="110"/>
      <c r="J4" s="110">
        <v>1</v>
      </c>
    </row>
    <row r="5" spans="3:11" x14ac:dyDescent="0.3">
      <c r="C5" t="s">
        <v>1166</v>
      </c>
      <c r="D5" s="94">
        <v>0.39583333333333331</v>
      </c>
      <c r="E5" t="s">
        <v>1180</v>
      </c>
      <c r="F5" s="36">
        <v>2</v>
      </c>
      <c r="G5" s="110">
        <v>1</v>
      </c>
      <c r="H5" s="110"/>
      <c r="I5" s="110"/>
      <c r="J5" s="110">
        <v>3</v>
      </c>
    </row>
    <row r="6" spans="3:11" x14ac:dyDescent="0.3">
      <c r="C6" t="s">
        <v>1166</v>
      </c>
      <c r="D6" s="94">
        <v>0.44791666666666669</v>
      </c>
      <c r="E6" t="s">
        <v>1180</v>
      </c>
      <c r="F6" s="36">
        <v>1</v>
      </c>
      <c r="G6" s="110">
        <v>1</v>
      </c>
      <c r="H6" s="110"/>
      <c r="I6" s="110"/>
      <c r="J6" s="110">
        <v>1</v>
      </c>
    </row>
    <row r="7" spans="3:11" x14ac:dyDescent="0.3">
      <c r="C7" t="s">
        <v>1166</v>
      </c>
      <c r="D7" s="94">
        <v>0.47916666666666669</v>
      </c>
      <c r="E7" t="s">
        <v>1180</v>
      </c>
      <c r="F7" s="36">
        <v>1</v>
      </c>
      <c r="G7" s="110">
        <v>2</v>
      </c>
      <c r="H7" s="110"/>
      <c r="I7" s="110"/>
      <c r="J7" s="110">
        <v>1</v>
      </c>
    </row>
    <row r="8" spans="3:11" x14ac:dyDescent="0.3">
      <c r="C8" t="s">
        <v>1166</v>
      </c>
      <c r="D8" s="94">
        <v>0.51041666666666663</v>
      </c>
      <c r="E8" t="s">
        <v>1180</v>
      </c>
      <c r="F8" s="36">
        <v>2</v>
      </c>
      <c r="G8" s="110">
        <v>1</v>
      </c>
      <c r="H8" s="110"/>
      <c r="I8" s="110"/>
      <c r="J8" s="110">
        <v>1</v>
      </c>
    </row>
    <row r="9" spans="3:11" x14ac:dyDescent="0.3">
      <c r="C9" t="s">
        <v>1166</v>
      </c>
      <c r="D9" s="94">
        <v>0.58333333333333337</v>
      </c>
      <c r="E9" t="s">
        <v>1165</v>
      </c>
      <c r="G9" s="110"/>
      <c r="H9" s="110">
        <v>1</v>
      </c>
      <c r="I9" s="110"/>
      <c r="J9" s="110"/>
    </row>
    <row r="10" spans="3:11" x14ac:dyDescent="0.3">
      <c r="C10" t="s">
        <v>1166</v>
      </c>
      <c r="D10" s="94">
        <v>0.61458333333333337</v>
      </c>
      <c r="E10" t="s">
        <v>1213</v>
      </c>
      <c r="G10" s="110">
        <v>1</v>
      </c>
      <c r="H10" s="110"/>
      <c r="I10" s="110"/>
      <c r="J10" s="110"/>
    </row>
    <row r="11" spans="3:11" x14ac:dyDescent="0.3">
      <c r="C11" t="s">
        <v>1166</v>
      </c>
      <c r="D11" s="94">
        <v>0.61458333333333337</v>
      </c>
      <c r="E11" t="s">
        <v>1165</v>
      </c>
      <c r="G11" s="110"/>
      <c r="H11" s="110">
        <v>1</v>
      </c>
      <c r="I11" s="110"/>
      <c r="J11" s="110"/>
    </row>
    <row r="12" spans="3:11" x14ac:dyDescent="0.3">
      <c r="C12" t="s">
        <v>1166</v>
      </c>
      <c r="D12" s="94">
        <v>0.61458333333333337</v>
      </c>
      <c r="E12" t="s">
        <v>1187</v>
      </c>
      <c r="G12" s="110">
        <v>1</v>
      </c>
      <c r="H12" s="110"/>
      <c r="I12" s="110"/>
      <c r="J12" s="110"/>
    </row>
    <row r="13" spans="3:11" x14ac:dyDescent="0.3">
      <c r="C13" t="s">
        <v>1166</v>
      </c>
      <c r="D13" s="94">
        <v>0.64583333333333337</v>
      </c>
      <c r="E13" t="s">
        <v>1165</v>
      </c>
      <c r="G13" s="110"/>
      <c r="H13" s="110">
        <v>2</v>
      </c>
      <c r="I13" s="110"/>
      <c r="J13" s="110">
        <v>1</v>
      </c>
    </row>
    <row r="14" spans="3:11" x14ac:dyDescent="0.3">
      <c r="C14" t="s">
        <v>1166</v>
      </c>
      <c r="D14" s="94">
        <v>0.64583333333333337</v>
      </c>
      <c r="E14" t="s">
        <v>1187</v>
      </c>
      <c r="G14" s="110">
        <v>1</v>
      </c>
      <c r="H14" s="110"/>
      <c r="I14" s="110"/>
      <c r="J14" s="110"/>
    </row>
    <row r="15" spans="3:11" x14ac:dyDescent="0.3">
      <c r="C15" t="s">
        <v>1166</v>
      </c>
      <c r="D15" s="94">
        <v>0.67708333333333337</v>
      </c>
      <c r="E15" t="s">
        <v>1165</v>
      </c>
      <c r="G15" s="110"/>
      <c r="H15" s="110">
        <v>1</v>
      </c>
      <c r="I15" s="110"/>
      <c r="J15" s="110">
        <v>1</v>
      </c>
    </row>
    <row r="16" spans="3:11" x14ac:dyDescent="0.3">
      <c r="C16" t="s">
        <v>1166</v>
      </c>
      <c r="D16" s="94">
        <v>0.67708333333333337</v>
      </c>
      <c r="E16" t="s">
        <v>1187</v>
      </c>
      <c r="G16" s="110">
        <v>1</v>
      </c>
      <c r="H16" s="110"/>
      <c r="I16" s="110"/>
      <c r="J16" s="110"/>
    </row>
    <row r="17" spans="3:10" x14ac:dyDescent="0.3">
      <c r="C17" t="s">
        <v>1166</v>
      </c>
      <c r="D17" s="94">
        <v>0.72916666666666663</v>
      </c>
      <c r="E17" t="s">
        <v>1165</v>
      </c>
      <c r="G17" s="110"/>
      <c r="H17" s="110">
        <v>2</v>
      </c>
      <c r="I17" s="110"/>
      <c r="J17" s="110">
        <v>1</v>
      </c>
    </row>
    <row r="18" spans="3:10" x14ac:dyDescent="0.3">
      <c r="C18" t="s">
        <v>1166</v>
      </c>
      <c r="D18" s="94">
        <v>0.76041666666666663</v>
      </c>
      <c r="E18" t="s">
        <v>1165</v>
      </c>
      <c r="G18" s="110"/>
      <c r="H18" s="110">
        <v>1</v>
      </c>
      <c r="I18" s="110"/>
      <c r="J18" s="110">
        <v>3</v>
      </c>
    </row>
    <row r="19" spans="3:10" x14ac:dyDescent="0.3">
      <c r="C19" t="s">
        <v>1166</v>
      </c>
      <c r="D19" s="94">
        <v>0.76041666666666663</v>
      </c>
      <c r="E19" t="s">
        <v>1187</v>
      </c>
      <c r="G19" s="110">
        <v>2</v>
      </c>
      <c r="H19" s="110"/>
      <c r="I19" s="110"/>
      <c r="J19" s="110"/>
    </row>
    <row r="20" spans="3:10" x14ac:dyDescent="0.3">
      <c r="C20" t="s">
        <v>1166</v>
      </c>
      <c r="D20" s="94">
        <v>0.79166666666666663</v>
      </c>
      <c r="E20" t="s">
        <v>1165</v>
      </c>
      <c r="G20" s="110"/>
      <c r="H20" s="110">
        <v>2</v>
      </c>
      <c r="I20" s="110"/>
      <c r="J20" s="110">
        <v>2</v>
      </c>
    </row>
    <row r="21" spans="3:10" x14ac:dyDescent="0.3">
      <c r="C21" t="s">
        <v>1166</v>
      </c>
      <c r="D21" s="94">
        <v>0.79166666666666663</v>
      </c>
      <c r="E21" t="s">
        <v>1187</v>
      </c>
      <c r="G21" s="110">
        <v>1</v>
      </c>
      <c r="H21" s="110"/>
      <c r="I21" s="110"/>
      <c r="J21" s="110"/>
    </row>
    <row r="22" spans="3:10" x14ac:dyDescent="0.3">
      <c r="C22" t="s">
        <v>3810</v>
      </c>
      <c r="F22" s="36">
        <v>9</v>
      </c>
      <c r="G22" s="110">
        <v>14</v>
      </c>
      <c r="H22" s="110">
        <v>10</v>
      </c>
      <c r="I22" s="110"/>
      <c r="J22" s="110">
        <v>16</v>
      </c>
    </row>
    <row r="23" spans="3:10" x14ac:dyDescent="0.3">
      <c r="C23" t="s">
        <v>1185</v>
      </c>
      <c r="D23" s="94">
        <v>0.33333333333333331</v>
      </c>
      <c r="E23" t="s">
        <v>1196</v>
      </c>
      <c r="G23" s="110"/>
      <c r="H23" s="110">
        <v>1</v>
      </c>
      <c r="I23" s="110"/>
      <c r="J23" s="110"/>
    </row>
    <row r="24" spans="3:10" x14ac:dyDescent="0.3">
      <c r="C24" t="s">
        <v>1185</v>
      </c>
      <c r="D24" s="94">
        <v>0.33333333333333331</v>
      </c>
      <c r="E24" t="s">
        <v>1207</v>
      </c>
      <c r="G24" s="110">
        <v>2</v>
      </c>
      <c r="H24" s="110"/>
      <c r="I24" s="110">
        <v>2</v>
      </c>
      <c r="J24" s="110">
        <v>1</v>
      </c>
    </row>
    <row r="25" spans="3:10" x14ac:dyDescent="0.3">
      <c r="C25" t="s">
        <v>1185</v>
      </c>
      <c r="D25" s="94">
        <v>0.36458333333333331</v>
      </c>
      <c r="E25" t="s">
        <v>1196</v>
      </c>
      <c r="G25" s="110"/>
      <c r="H25" s="110">
        <v>1</v>
      </c>
      <c r="I25" s="110"/>
      <c r="J25" s="110"/>
    </row>
    <row r="26" spans="3:10" x14ac:dyDescent="0.3">
      <c r="C26" t="s">
        <v>1185</v>
      </c>
      <c r="D26" s="94">
        <v>0.36458333333333331</v>
      </c>
      <c r="E26" t="s">
        <v>1207</v>
      </c>
      <c r="G26" s="110">
        <v>2</v>
      </c>
      <c r="H26" s="110"/>
      <c r="I26" s="110">
        <v>2</v>
      </c>
      <c r="J26" s="110">
        <v>3</v>
      </c>
    </row>
    <row r="27" spans="3:10" x14ac:dyDescent="0.3">
      <c r="C27" t="s">
        <v>1185</v>
      </c>
      <c r="D27" s="94">
        <v>0.39583333333333331</v>
      </c>
      <c r="E27" t="s">
        <v>1207</v>
      </c>
      <c r="G27" s="110">
        <v>3</v>
      </c>
      <c r="H27" s="110"/>
      <c r="I27" s="110">
        <v>1</v>
      </c>
      <c r="J27" s="110">
        <v>1</v>
      </c>
    </row>
    <row r="28" spans="3:10" x14ac:dyDescent="0.3">
      <c r="C28" t="s">
        <v>1185</v>
      </c>
      <c r="D28" s="94">
        <v>0.44791666666666669</v>
      </c>
      <c r="E28" t="s">
        <v>1207</v>
      </c>
      <c r="G28" s="110">
        <v>1</v>
      </c>
      <c r="H28" s="110"/>
      <c r="I28" s="110">
        <v>1</v>
      </c>
      <c r="J28" s="110"/>
    </row>
    <row r="29" spans="3:10" x14ac:dyDescent="0.3">
      <c r="C29" t="s">
        <v>1185</v>
      </c>
      <c r="D29" s="94">
        <v>0.47916666666666669</v>
      </c>
      <c r="E29" t="s">
        <v>1207</v>
      </c>
      <c r="G29" s="110">
        <v>1</v>
      </c>
      <c r="H29" s="110"/>
      <c r="I29" s="110">
        <v>1</v>
      </c>
      <c r="J29" s="110">
        <v>1</v>
      </c>
    </row>
    <row r="30" spans="3:10" x14ac:dyDescent="0.3">
      <c r="C30" t="s">
        <v>1185</v>
      </c>
      <c r="D30" s="94">
        <v>0.51041666666666663</v>
      </c>
      <c r="E30" t="s">
        <v>1207</v>
      </c>
      <c r="G30" s="110">
        <v>1</v>
      </c>
      <c r="H30" s="110"/>
      <c r="I30" s="110">
        <v>1</v>
      </c>
      <c r="J30" s="110">
        <v>1</v>
      </c>
    </row>
    <row r="31" spans="3:10" x14ac:dyDescent="0.3">
      <c r="C31" t="s">
        <v>1185</v>
      </c>
      <c r="D31" s="94">
        <v>0.58333333333333337</v>
      </c>
      <c r="E31" t="s">
        <v>1184</v>
      </c>
      <c r="F31" s="36">
        <v>1</v>
      </c>
      <c r="G31" s="110"/>
      <c r="H31" s="110"/>
      <c r="I31" s="110">
        <v>1</v>
      </c>
      <c r="J31" s="110"/>
    </row>
    <row r="32" spans="3:10" x14ac:dyDescent="0.3">
      <c r="C32" t="s">
        <v>1185</v>
      </c>
      <c r="D32" s="94">
        <v>0.61458333333333337</v>
      </c>
      <c r="E32" t="s">
        <v>1184</v>
      </c>
      <c r="F32" s="36">
        <v>1</v>
      </c>
      <c r="G32" s="110"/>
      <c r="H32" s="110">
        <v>1</v>
      </c>
      <c r="I32" s="110">
        <v>1</v>
      </c>
      <c r="J32" s="110"/>
    </row>
    <row r="33" spans="3:10" x14ac:dyDescent="0.3">
      <c r="C33" t="s">
        <v>1185</v>
      </c>
      <c r="D33" s="94">
        <v>0.64583333333333337</v>
      </c>
      <c r="E33" t="s">
        <v>1184</v>
      </c>
      <c r="F33" s="36">
        <v>3</v>
      </c>
      <c r="G33" s="110"/>
      <c r="H33" s="110">
        <v>2</v>
      </c>
      <c r="I33" s="110">
        <v>1</v>
      </c>
      <c r="J33" s="110"/>
    </row>
    <row r="34" spans="3:10" x14ac:dyDescent="0.3">
      <c r="C34" t="s">
        <v>1185</v>
      </c>
      <c r="D34" s="94">
        <v>0.67708333333333337</v>
      </c>
      <c r="E34" t="s">
        <v>1184</v>
      </c>
      <c r="F34" s="36">
        <v>1</v>
      </c>
      <c r="G34" s="110"/>
      <c r="H34" s="110">
        <v>1</v>
      </c>
      <c r="I34" s="110">
        <v>1</v>
      </c>
      <c r="J34" s="110"/>
    </row>
    <row r="35" spans="3:10" x14ac:dyDescent="0.3">
      <c r="C35" t="s">
        <v>1185</v>
      </c>
      <c r="D35" s="94">
        <v>0.72916666666666663</v>
      </c>
      <c r="E35" t="s">
        <v>1184</v>
      </c>
      <c r="F35" s="36">
        <v>1</v>
      </c>
      <c r="G35" s="110"/>
      <c r="H35" s="110">
        <v>1</v>
      </c>
      <c r="I35" s="110">
        <v>2</v>
      </c>
      <c r="J35" s="110"/>
    </row>
    <row r="36" spans="3:10" x14ac:dyDescent="0.3">
      <c r="C36" t="s">
        <v>1185</v>
      </c>
      <c r="D36" s="94">
        <v>0.76041666666666663</v>
      </c>
      <c r="E36" t="s">
        <v>1184</v>
      </c>
      <c r="F36" s="36">
        <v>1</v>
      </c>
      <c r="G36" s="110"/>
      <c r="H36" s="110">
        <v>1</v>
      </c>
      <c r="I36" s="110">
        <v>1</v>
      </c>
      <c r="J36" s="110"/>
    </row>
    <row r="37" spans="3:10" x14ac:dyDescent="0.3">
      <c r="C37" t="s">
        <v>1185</v>
      </c>
      <c r="D37" s="94">
        <v>0.79166666666666663</v>
      </c>
      <c r="E37" t="s">
        <v>1184</v>
      </c>
      <c r="F37" s="36">
        <v>1</v>
      </c>
      <c r="G37" s="110"/>
      <c r="H37" s="110"/>
      <c r="I37" s="110">
        <v>1</v>
      </c>
      <c r="J37" s="110"/>
    </row>
    <row r="38" spans="3:10" x14ac:dyDescent="0.3">
      <c r="C38" t="s">
        <v>3811</v>
      </c>
      <c r="F38" s="36">
        <v>9</v>
      </c>
      <c r="G38" s="110">
        <v>10</v>
      </c>
      <c r="H38" s="110">
        <v>8</v>
      </c>
      <c r="I38" s="110">
        <v>16</v>
      </c>
      <c r="J38" s="110">
        <v>7</v>
      </c>
    </row>
    <row r="39" spans="3:10" x14ac:dyDescent="0.3">
      <c r="C39" t="s">
        <v>1177</v>
      </c>
      <c r="D39" s="94">
        <v>0.33333333333333331</v>
      </c>
      <c r="E39" t="s">
        <v>1196</v>
      </c>
      <c r="G39" s="110"/>
      <c r="H39" s="110">
        <v>1</v>
      </c>
      <c r="I39" s="110"/>
      <c r="J39" s="110"/>
    </row>
    <row r="40" spans="3:10" x14ac:dyDescent="0.3">
      <c r="C40" t="s">
        <v>1177</v>
      </c>
      <c r="D40" s="94">
        <v>0.33333333333333331</v>
      </c>
      <c r="E40" t="s">
        <v>1176</v>
      </c>
      <c r="G40" s="110"/>
      <c r="H40" s="110"/>
      <c r="I40" s="110">
        <v>1</v>
      </c>
      <c r="J40" s="110">
        <v>1</v>
      </c>
    </row>
    <row r="41" spans="3:10" x14ac:dyDescent="0.3">
      <c r="C41" t="s">
        <v>1177</v>
      </c>
      <c r="D41" s="94">
        <v>0.36458333333333331</v>
      </c>
      <c r="E41" t="s">
        <v>1196</v>
      </c>
      <c r="G41" s="110"/>
      <c r="H41" s="110">
        <v>2</v>
      </c>
      <c r="I41" s="110"/>
      <c r="J41" s="110"/>
    </row>
    <row r="42" spans="3:10" x14ac:dyDescent="0.3">
      <c r="C42" t="s">
        <v>1177</v>
      </c>
      <c r="D42" s="94">
        <v>0.36458333333333331</v>
      </c>
      <c r="E42" t="s">
        <v>1176</v>
      </c>
      <c r="G42" s="110"/>
      <c r="H42" s="110"/>
      <c r="I42" s="110">
        <v>2</v>
      </c>
      <c r="J42" s="110">
        <v>1</v>
      </c>
    </row>
    <row r="43" spans="3:10" x14ac:dyDescent="0.3">
      <c r="C43" t="s">
        <v>1177</v>
      </c>
      <c r="D43" s="94">
        <v>0.39583333333333331</v>
      </c>
      <c r="E43" t="s">
        <v>1196</v>
      </c>
      <c r="G43" s="110"/>
      <c r="H43" s="110">
        <v>1</v>
      </c>
      <c r="I43" s="110"/>
      <c r="J43" s="110"/>
    </row>
    <row r="44" spans="3:10" x14ac:dyDescent="0.3">
      <c r="C44" t="s">
        <v>1177</v>
      </c>
      <c r="D44" s="94">
        <v>0.39583333333333331</v>
      </c>
      <c r="E44" t="s">
        <v>1176</v>
      </c>
      <c r="G44" s="110"/>
      <c r="H44" s="110"/>
      <c r="I44" s="110">
        <v>1</v>
      </c>
      <c r="J44" s="110">
        <v>1</v>
      </c>
    </row>
    <row r="45" spans="3:10" x14ac:dyDescent="0.3">
      <c r="C45" t="s">
        <v>1177</v>
      </c>
      <c r="D45" s="94">
        <v>0.44791666666666669</v>
      </c>
      <c r="E45" t="s">
        <v>1196</v>
      </c>
      <c r="G45" s="110"/>
      <c r="H45" s="110">
        <v>1</v>
      </c>
      <c r="I45" s="110"/>
      <c r="J45" s="110"/>
    </row>
    <row r="46" spans="3:10" x14ac:dyDescent="0.3">
      <c r="C46" t="s">
        <v>1177</v>
      </c>
      <c r="D46" s="94">
        <v>0.44791666666666669</v>
      </c>
      <c r="E46" t="s">
        <v>1176</v>
      </c>
      <c r="G46" s="110"/>
      <c r="H46" s="110"/>
      <c r="I46" s="110"/>
      <c r="J46" s="110">
        <v>1</v>
      </c>
    </row>
    <row r="47" spans="3:10" x14ac:dyDescent="0.3">
      <c r="C47" t="s">
        <v>1177</v>
      </c>
      <c r="D47" s="94">
        <v>0.47916666666666669</v>
      </c>
      <c r="E47" t="s">
        <v>1196</v>
      </c>
      <c r="G47" s="110"/>
      <c r="H47" s="110">
        <v>1</v>
      </c>
      <c r="I47" s="110"/>
      <c r="J47" s="110"/>
    </row>
    <row r="48" spans="3:10" x14ac:dyDescent="0.3">
      <c r="C48" t="s">
        <v>1177</v>
      </c>
      <c r="D48" s="94">
        <v>0.47916666666666669</v>
      </c>
      <c r="E48" t="s">
        <v>1176</v>
      </c>
      <c r="G48" s="110"/>
      <c r="H48" s="110"/>
      <c r="I48" s="110"/>
      <c r="J48" s="110">
        <v>2</v>
      </c>
    </row>
    <row r="49" spans="3:10" x14ac:dyDescent="0.3">
      <c r="C49" t="s">
        <v>1177</v>
      </c>
      <c r="D49" s="94">
        <v>0.58333333333333337</v>
      </c>
      <c r="E49" t="s">
        <v>1213</v>
      </c>
      <c r="G49" s="110"/>
      <c r="H49" s="110"/>
      <c r="I49" s="110">
        <v>1</v>
      </c>
      <c r="J49" s="110"/>
    </row>
    <row r="50" spans="3:10" x14ac:dyDescent="0.3">
      <c r="C50" t="s">
        <v>1177</v>
      </c>
      <c r="D50" s="94">
        <v>0.58333333333333337</v>
      </c>
      <c r="E50" t="s">
        <v>1184</v>
      </c>
      <c r="G50" s="110">
        <v>1</v>
      </c>
      <c r="H50" s="110"/>
      <c r="I50" s="110"/>
      <c r="J50" s="110"/>
    </row>
    <row r="51" spans="3:10" x14ac:dyDescent="0.3">
      <c r="C51" t="s">
        <v>1177</v>
      </c>
      <c r="D51" s="94">
        <v>0.61458333333333337</v>
      </c>
      <c r="E51" t="s">
        <v>1213</v>
      </c>
      <c r="G51" s="110"/>
      <c r="H51" s="110">
        <v>1</v>
      </c>
      <c r="I51" s="110">
        <v>1</v>
      </c>
      <c r="J51" s="110"/>
    </row>
    <row r="52" spans="3:10" x14ac:dyDescent="0.3">
      <c r="C52" t="s">
        <v>1177</v>
      </c>
      <c r="D52" s="94">
        <v>0.61458333333333337</v>
      </c>
      <c r="E52" t="s">
        <v>1196</v>
      </c>
      <c r="F52" s="36">
        <v>1</v>
      </c>
      <c r="G52" s="110"/>
      <c r="H52" s="110"/>
      <c r="I52" s="110"/>
      <c r="J52" s="110"/>
    </row>
    <row r="53" spans="3:10" x14ac:dyDescent="0.3">
      <c r="C53" t="s">
        <v>1177</v>
      </c>
      <c r="D53" s="94">
        <v>0.61458333333333337</v>
      </c>
      <c r="E53" t="s">
        <v>1184</v>
      </c>
      <c r="G53" s="110">
        <v>1</v>
      </c>
      <c r="H53" s="110"/>
      <c r="I53" s="110"/>
      <c r="J53" s="110"/>
    </row>
    <row r="54" spans="3:10" x14ac:dyDescent="0.3">
      <c r="C54" t="s">
        <v>1177</v>
      </c>
      <c r="D54" s="94">
        <v>0.64583333333333337</v>
      </c>
      <c r="E54" t="s">
        <v>1213</v>
      </c>
      <c r="G54" s="110"/>
      <c r="H54" s="110">
        <v>1</v>
      </c>
      <c r="I54" s="110">
        <v>1</v>
      </c>
      <c r="J54" s="110"/>
    </row>
    <row r="55" spans="3:10" x14ac:dyDescent="0.3">
      <c r="C55" t="s">
        <v>1177</v>
      </c>
      <c r="D55" s="94">
        <v>0.64583333333333337</v>
      </c>
      <c r="E55" t="s">
        <v>1184</v>
      </c>
      <c r="G55" s="110">
        <v>1</v>
      </c>
      <c r="H55" s="110"/>
      <c r="I55" s="110"/>
      <c r="J55" s="110"/>
    </row>
    <row r="56" spans="3:10" x14ac:dyDescent="0.3">
      <c r="C56" t="s">
        <v>1177</v>
      </c>
      <c r="D56" s="94">
        <v>0.67708333333333337</v>
      </c>
      <c r="E56" t="s">
        <v>1213</v>
      </c>
      <c r="G56" s="110"/>
      <c r="H56" s="110">
        <v>1</v>
      </c>
      <c r="I56" s="110">
        <v>1</v>
      </c>
      <c r="J56" s="110"/>
    </row>
    <row r="57" spans="3:10" x14ac:dyDescent="0.3">
      <c r="C57" t="s">
        <v>1177</v>
      </c>
      <c r="D57" s="94">
        <v>0.67708333333333337</v>
      </c>
      <c r="E57" t="s">
        <v>1196</v>
      </c>
      <c r="F57" s="36">
        <v>2</v>
      </c>
      <c r="G57" s="110"/>
      <c r="H57" s="110"/>
      <c r="I57" s="110"/>
      <c r="J57" s="110"/>
    </row>
    <row r="58" spans="3:10" x14ac:dyDescent="0.3">
      <c r="C58" t="s">
        <v>1177</v>
      </c>
      <c r="D58" s="94">
        <v>0.67708333333333337</v>
      </c>
      <c r="E58" t="s">
        <v>1184</v>
      </c>
      <c r="G58" s="110">
        <v>1</v>
      </c>
      <c r="H58" s="110"/>
      <c r="I58" s="110"/>
      <c r="J58" s="110"/>
    </row>
    <row r="59" spans="3:10" x14ac:dyDescent="0.3">
      <c r="C59" t="s">
        <v>1177</v>
      </c>
      <c r="D59" s="94">
        <v>0.72916666666666663</v>
      </c>
      <c r="E59" t="s">
        <v>1213</v>
      </c>
      <c r="G59" s="110"/>
      <c r="H59" s="110">
        <v>1</v>
      </c>
      <c r="I59" s="110">
        <v>2</v>
      </c>
      <c r="J59" s="110"/>
    </row>
    <row r="60" spans="3:10" x14ac:dyDescent="0.3">
      <c r="C60" t="s">
        <v>1177</v>
      </c>
      <c r="D60" s="94">
        <v>0.72916666666666663</v>
      </c>
      <c r="E60" t="s">
        <v>1196</v>
      </c>
      <c r="F60" s="36">
        <v>1</v>
      </c>
      <c r="G60" s="110"/>
      <c r="H60" s="110"/>
      <c r="I60" s="110"/>
      <c r="J60" s="110"/>
    </row>
    <row r="61" spans="3:10" x14ac:dyDescent="0.3">
      <c r="C61" t="s">
        <v>1177</v>
      </c>
      <c r="D61" s="94">
        <v>0.72916666666666663</v>
      </c>
      <c r="E61" t="s">
        <v>1184</v>
      </c>
      <c r="G61" s="110">
        <v>1</v>
      </c>
      <c r="H61" s="110"/>
      <c r="I61" s="110"/>
      <c r="J61" s="110"/>
    </row>
    <row r="62" spans="3:10" x14ac:dyDescent="0.3">
      <c r="C62" t="s">
        <v>1177</v>
      </c>
      <c r="D62" s="94">
        <v>0.76041666666666663</v>
      </c>
      <c r="E62" t="s">
        <v>1213</v>
      </c>
      <c r="G62" s="110"/>
      <c r="H62" s="110">
        <v>1</v>
      </c>
      <c r="I62" s="110">
        <v>3</v>
      </c>
      <c r="J62" s="110"/>
    </row>
    <row r="63" spans="3:10" x14ac:dyDescent="0.3">
      <c r="C63" t="s">
        <v>1177</v>
      </c>
      <c r="D63" s="94">
        <v>0.76041666666666663</v>
      </c>
      <c r="E63" t="s">
        <v>1196</v>
      </c>
      <c r="F63" s="36">
        <v>1</v>
      </c>
      <c r="G63" s="110"/>
      <c r="H63" s="110"/>
      <c r="I63" s="110"/>
      <c r="J63" s="110"/>
    </row>
    <row r="64" spans="3:10" x14ac:dyDescent="0.3">
      <c r="C64" t="s">
        <v>1177</v>
      </c>
      <c r="D64" s="94">
        <v>0.76041666666666663</v>
      </c>
      <c r="E64" t="s">
        <v>1184</v>
      </c>
      <c r="G64" s="110">
        <v>1</v>
      </c>
      <c r="H64" s="110"/>
      <c r="I64" s="110"/>
      <c r="J64" s="110"/>
    </row>
    <row r="65" spans="3:10" x14ac:dyDescent="0.3">
      <c r="C65" t="s">
        <v>1177</v>
      </c>
      <c r="D65" s="94">
        <v>0.79166666666666663</v>
      </c>
      <c r="E65" t="s">
        <v>1213</v>
      </c>
      <c r="G65" s="110"/>
      <c r="H65" s="110"/>
      <c r="I65" s="110">
        <v>1</v>
      </c>
      <c r="J65" s="110"/>
    </row>
    <row r="66" spans="3:10" x14ac:dyDescent="0.3">
      <c r="C66" t="s">
        <v>1177</v>
      </c>
      <c r="D66" s="94">
        <v>0.79166666666666663</v>
      </c>
      <c r="E66" t="s">
        <v>1196</v>
      </c>
      <c r="F66" s="36">
        <v>1</v>
      </c>
      <c r="G66" s="110"/>
      <c r="H66" s="110"/>
      <c r="I66" s="110"/>
      <c r="J66" s="110"/>
    </row>
    <row r="67" spans="3:10" x14ac:dyDescent="0.3">
      <c r="C67" t="s">
        <v>1177</v>
      </c>
      <c r="D67" s="94">
        <v>0.79166666666666663</v>
      </c>
      <c r="E67" t="s">
        <v>1184</v>
      </c>
      <c r="G67" s="110">
        <v>1</v>
      </c>
      <c r="H67" s="110"/>
      <c r="I67" s="110"/>
      <c r="J67" s="110"/>
    </row>
    <row r="68" spans="3:10" x14ac:dyDescent="0.3">
      <c r="C68" t="s">
        <v>3812</v>
      </c>
      <c r="F68" s="36">
        <v>6</v>
      </c>
      <c r="G68" s="110">
        <v>7</v>
      </c>
      <c r="H68" s="110">
        <v>11</v>
      </c>
      <c r="I68" s="110">
        <v>14</v>
      </c>
      <c r="J68" s="110">
        <v>6</v>
      </c>
    </row>
    <row r="69" spans="3:10" x14ac:dyDescent="0.3">
      <c r="C69" t="s">
        <v>1215</v>
      </c>
      <c r="D69" s="94">
        <v>0.58333333333333337</v>
      </c>
      <c r="E69" t="s">
        <v>1213</v>
      </c>
      <c r="G69" s="110">
        <v>1</v>
      </c>
      <c r="H69" s="110"/>
      <c r="I69" s="110"/>
      <c r="J69" s="110"/>
    </row>
    <row r="70" spans="3:10" x14ac:dyDescent="0.3">
      <c r="C70" t="s">
        <v>1215</v>
      </c>
      <c r="D70" s="94">
        <v>0.64583333333333337</v>
      </c>
      <c r="E70" t="s">
        <v>1213</v>
      </c>
      <c r="G70" s="110">
        <v>1</v>
      </c>
      <c r="H70" s="110"/>
      <c r="I70" s="110"/>
      <c r="J70" s="110"/>
    </row>
    <row r="71" spans="3:10" x14ac:dyDescent="0.3">
      <c r="C71" t="s">
        <v>1215</v>
      </c>
      <c r="D71" s="94">
        <v>0.67708333333333337</v>
      </c>
      <c r="E71" t="s">
        <v>1213</v>
      </c>
      <c r="G71" s="110">
        <v>1</v>
      </c>
      <c r="H71" s="110"/>
      <c r="I71" s="110"/>
      <c r="J71" s="110"/>
    </row>
    <row r="72" spans="3:10" x14ac:dyDescent="0.3">
      <c r="C72" t="s">
        <v>1215</v>
      </c>
      <c r="D72" s="94">
        <v>0.72916666666666663</v>
      </c>
      <c r="E72" t="s">
        <v>1213</v>
      </c>
      <c r="G72" s="110">
        <v>1</v>
      </c>
      <c r="H72" s="110"/>
      <c r="I72" s="110"/>
      <c r="J72" s="110"/>
    </row>
    <row r="73" spans="3:10" x14ac:dyDescent="0.3">
      <c r="C73" t="s">
        <v>1215</v>
      </c>
      <c r="D73" s="94">
        <v>0.76041666666666663</v>
      </c>
      <c r="E73" t="s">
        <v>1213</v>
      </c>
      <c r="G73" s="110">
        <v>1</v>
      </c>
      <c r="H73" s="110"/>
      <c r="I73" s="110"/>
      <c r="J73" s="110"/>
    </row>
    <row r="74" spans="3:10" x14ac:dyDescent="0.3">
      <c r="C74" t="s">
        <v>1215</v>
      </c>
      <c r="D74" s="94">
        <v>0.79166666666666663</v>
      </c>
      <c r="E74" t="s">
        <v>1213</v>
      </c>
      <c r="G74" s="110">
        <v>1</v>
      </c>
      <c r="H74" s="110"/>
      <c r="I74" s="110"/>
      <c r="J74" s="110"/>
    </row>
    <row r="75" spans="3:10" x14ac:dyDescent="0.3">
      <c r="C75" t="s">
        <v>3813</v>
      </c>
      <c r="G75" s="110">
        <v>6</v>
      </c>
      <c r="H75" s="110"/>
      <c r="I75" s="110"/>
      <c r="J75" s="110"/>
    </row>
    <row r="76" spans="3:10" x14ac:dyDescent="0.3">
      <c r="C76" t="s">
        <v>1188</v>
      </c>
      <c r="D76" s="94">
        <v>0.58333333333333337</v>
      </c>
      <c r="E76" t="s">
        <v>1213</v>
      </c>
      <c r="F76" s="36">
        <v>1</v>
      </c>
      <c r="G76" s="110"/>
      <c r="H76" s="110"/>
      <c r="I76" s="110"/>
      <c r="J76" s="110"/>
    </row>
    <row r="77" spans="3:10" x14ac:dyDescent="0.3">
      <c r="C77" t="s">
        <v>1188</v>
      </c>
      <c r="D77" s="94">
        <v>0.58333333333333337</v>
      </c>
      <c r="E77" t="s">
        <v>1196</v>
      </c>
      <c r="G77" s="110"/>
      <c r="H77" s="110"/>
      <c r="I77" s="110"/>
      <c r="J77" s="110">
        <v>1</v>
      </c>
    </row>
    <row r="78" spans="3:10" x14ac:dyDescent="0.3">
      <c r="C78" t="s">
        <v>1188</v>
      </c>
      <c r="D78" s="94">
        <v>0.58333333333333337</v>
      </c>
      <c r="E78" t="s">
        <v>1184</v>
      </c>
      <c r="G78" s="110"/>
      <c r="H78" s="110">
        <v>1</v>
      </c>
      <c r="I78" s="110"/>
      <c r="J78" s="110"/>
    </row>
    <row r="79" spans="3:10" x14ac:dyDescent="0.3">
      <c r="C79" t="s">
        <v>1188</v>
      </c>
      <c r="D79" s="94">
        <v>0.61458333333333337</v>
      </c>
      <c r="E79" t="s">
        <v>1213</v>
      </c>
      <c r="F79" s="36">
        <v>1</v>
      </c>
      <c r="G79" s="110"/>
      <c r="H79" s="110"/>
      <c r="I79" s="110"/>
      <c r="J79" s="110"/>
    </row>
    <row r="80" spans="3:10" x14ac:dyDescent="0.3">
      <c r="C80" t="s">
        <v>1188</v>
      </c>
      <c r="D80" s="94">
        <v>0.61458333333333337</v>
      </c>
      <c r="E80" t="s">
        <v>1196</v>
      </c>
      <c r="G80" s="110"/>
      <c r="H80" s="110"/>
      <c r="I80" s="110"/>
      <c r="J80" s="110">
        <v>1</v>
      </c>
    </row>
    <row r="81" spans="3:10" x14ac:dyDescent="0.3">
      <c r="C81" t="s">
        <v>1188</v>
      </c>
      <c r="D81" s="94">
        <v>0.61458333333333337</v>
      </c>
      <c r="E81" t="s">
        <v>1176</v>
      </c>
      <c r="G81" s="110">
        <v>1</v>
      </c>
      <c r="H81" s="110"/>
      <c r="I81" s="110">
        <v>1</v>
      </c>
      <c r="J81" s="110"/>
    </row>
    <row r="82" spans="3:10" x14ac:dyDescent="0.3">
      <c r="C82" t="s">
        <v>1188</v>
      </c>
      <c r="D82" s="94">
        <v>0.61458333333333337</v>
      </c>
      <c r="E82" t="s">
        <v>1187</v>
      </c>
      <c r="G82" s="110"/>
      <c r="H82" s="110">
        <v>1</v>
      </c>
      <c r="I82" s="110"/>
      <c r="J82" s="110"/>
    </row>
    <row r="83" spans="3:10" x14ac:dyDescent="0.3">
      <c r="C83" t="s">
        <v>1188</v>
      </c>
      <c r="D83" s="94">
        <v>0.64583333333333337</v>
      </c>
      <c r="E83" t="s">
        <v>1213</v>
      </c>
      <c r="F83" s="36">
        <v>1</v>
      </c>
      <c r="G83" s="110"/>
      <c r="H83" s="110"/>
      <c r="I83" s="110"/>
      <c r="J83" s="110"/>
    </row>
    <row r="84" spans="3:10" x14ac:dyDescent="0.3">
      <c r="C84" t="s">
        <v>1188</v>
      </c>
      <c r="D84" s="94">
        <v>0.64583333333333337</v>
      </c>
      <c r="E84" t="s">
        <v>1196</v>
      </c>
      <c r="G84" s="110"/>
      <c r="H84" s="110"/>
      <c r="I84" s="110"/>
      <c r="J84" s="110">
        <v>1</v>
      </c>
    </row>
    <row r="85" spans="3:10" x14ac:dyDescent="0.3">
      <c r="C85" t="s">
        <v>1188</v>
      </c>
      <c r="D85" s="94">
        <v>0.64583333333333337</v>
      </c>
      <c r="E85" t="s">
        <v>1176</v>
      </c>
      <c r="G85" s="110">
        <v>2</v>
      </c>
      <c r="H85" s="110"/>
      <c r="I85" s="110">
        <v>2</v>
      </c>
      <c r="J85" s="110"/>
    </row>
    <row r="86" spans="3:10" x14ac:dyDescent="0.3">
      <c r="C86" t="s">
        <v>1188</v>
      </c>
      <c r="D86" s="94">
        <v>0.64583333333333337</v>
      </c>
      <c r="E86" t="s">
        <v>1187</v>
      </c>
      <c r="G86" s="110"/>
      <c r="H86" s="110">
        <v>1</v>
      </c>
      <c r="I86" s="110"/>
      <c r="J86" s="110"/>
    </row>
    <row r="87" spans="3:10" x14ac:dyDescent="0.3">
      <c r="C87" t="s">
        <v>1188</v>
      </c>
      <c r="D87" s="94">
        <v>0.67708333333333337</v>
      </c>
      <c r="E87" t="s">
        <v>1213</v>
      </c>
      <c r="F87" s="36">
        <v>1</v>
      </c>
      <c r="G87" s="110"/>
      <c r="H87" s="110"/>
      <c r="I87" s="110"/>
      <c r="J87" s="110"/>
    </row>
    <row r="88" spans="3:10" x14ac:dyDescent="0.3">
      <c r="C88" t="s">
        <v>1188</v>
      </c>
      <c r="D88" s="94">
        <v>0.67708333333333337</v>
      </c>
      <c r="E88" t="s">
        <v>1196</v>
      </c>
      <c r="G88" s="110"/>
      <c r="H88" s="110"/>
      <c r="I88" s="110"/>
      <c r="J88" s="110">
        <v>1</v>
      </c>
    </row>
    <row r="89" spans="3:10" x14ac:dyDescent="0.3">
      <c r="C89" t="s">
        <v>1188</v>
      </c>
      <c r="D89" s="94">
        <v>0.67708333333333337</v>
      </c>
      <c r="E89" t="s">
        <v>1176</v>
      </c>
      <c r="G89" s="110">
        <v>1</v>
      </c>
      <c r="H89" s="110"/>
      <c r="I89" s="110">
        <v>1</v>
      </c>
      <c r="J89" s="110"/>
    </row>
    <row r="90" spans="3:10" x14ac:dyDescent="0.3">
      <c r="C90" t="s">
        <v>1188</v>
      </c>
      <c r="D90" s="94">
        <v>0.67708333333333337</v>
      </c>
      <c r="E90" t="s">
        <v>1187</v>
      </c>
      <c r="G90" s="110"/>
      <c r="H90" s="110">
        <v>1</v>
      </c>
      <c r="I90" s="110"/>
      <c r="J90" s="110"/>
    </row>
    <row r="91" spans="3:10" x14ac:dyDescent="0.3">
      <c r="C91" t="s">
        <v>1188</v>
      </c>
      <c r="D91" s="94">
        <v>0.72916666666666663</v>
      </c>
      <c r="E91" t="s">
        <v>1213</v>
      </c>
      <c r="F91" s="36">
        <v>2</v>
      </c>
      <c r="G91" s="110"/>
      <c r="H91" s="110"/>
      <c r="I91" s="110"/>
      <c r="J91" s="110"/>
    </row>
    <row r="92" spans="3:10" x14ac:dyDescent="0.3">
      <c r="C92" t="s">
        <v>1188</v>
      </c>
      <c r="D92" s="94">
        <v>0.72916666666666663</v>
      </c>
      <c r="E92" t="s">
        <v>1196</v>
      </c>
      <c r="G92" s="110"/>
      <c r="H92" s="110"/>
      <c r="I92" s="110"/>
      <c r="J92" s="110">
        <v>1</v>
      </c>
    </row>
    <row r="93" spans="3:10" x14ac:dyDescent="0.3">
      <c r="C93" t="s">
        <v>1188</v>
      </c>
      <c r="D93" s="94">
        <v>0.72916666666666663</v>
      </c>
      <c r="E93" t="s">
        <v>1176</v>
      </c>
      <c r="G93" s="110">
        <v>1</v>
      </c>
      <c r="H93" s="110"/>
      <c r="I93" s="110"/>
      <c r="J93" s="110"/>
    </row>
    <row r="94" spans="3:10" x14ac:dyDescent="0.3">
      <c r="C94" t="s">
        <v>1188</v>
      </c>
      <c r="D94" s="94">
        <v>0.72916666666666663</v>
      </c>
      <c r="E94" t="s">
        <v>1187</v>
      </c>
      <c r="G94" s="110">
        <v>1</v>
      </c>
      <c r="H94" s="110">
        <v>1</v>
      </c>
      <c r="I94" s="110"/>
      <c r="J94" s="110"/>
    </row>
    <row r="95" spans="3:10" x14ac:dyDescent="0.3">
      <c r="C95" t="s">
        <v>1188</v>
      </c>
      <c r="D95" s="94">
        <v>0.76041666666666663</v>
      </c>
      <c r="E95" t="s">
        <v>1213</v>
      </c>
      <c r="F95" s="36">
        <v>1</v>
      </c>
      <c r="G95" s="110"/>
      <c r="H95" s="110"/>
      <c r="I95" s="110"/>
      <c r="J95" s="110"/>
    </row>
    <row r="96" spans="3:10" x14ac:dyDescent="0.3">
      <c r="C96" t="s">
        <v>1188</v>
      </c>
      <c r="D96" s="94">
        <v>0.76041666666666663</v>
      </c>
      <c r="E96" t="s">
        <v>1196</v>
      </c>
      <c r="G96" s="110"/>
      <c r="H96" s="110"/>
      <c r="I96" s="110"/>
      <c r="J96" s="110">
        <v>3</v>
      </c>
    </row>
    <row r="97" spans="3:10" x14ac:dyDescent="0.3">
      <c r="C97" t="s">
        <v>1188</v>
      </c>
      <c r="D97" s="94">
        <v>0.76041666666666663</v>
      </c>
      <c r="E97" t="s">
        <v>1165</v>
      </c>
      <c r="G97" s="110"/>
      <c r="H97" s="110">
        <v>1</v>
      </c>
      <c r="I97" s="110"/>
      <c r="J97" s="110"/>
    </row>
    <row r="98" spans="3:10" x14ac:dyDescent="0.3">
      <c r="C98" t="s">
        <v>1188</v>
      </c>
      <c r="D98" s="94">
        <v>0.76041666666666663</v>
      </c>
      <c r="E98" t="s">
        <v>1176</v>
      </c>
      <c r="G98" s="110">
        <v>1</v>
      </c>
      <c r="H98" s="110"/>
      <c r="I98" s="110">
        <v>2</v>
      </c>
      <c r="J98" s="110"/>
    </row>
    <row r="99" spans="3:10" x14ac:dyDescent="0.3">
      <c r="C99" t="s">
        <v>1188</v>
      </c>
      <c r="D99" s="94">
        <v>0.76041666666666663</v>
      </c>
      <c r="E99" t="s">
        <v>1187</v>
      </c>
      <c r="G99" s="110">
        <v>1</v>
      </c>
      <c r="H99" s="110">
        <v>2</v>
      </c>
      <c r="I99" s="110"/>
      <c r="J99" s="110"/>
    </row>
    <row r="100" spans="3:10" x14ac:dyDescent="0.3">
      <c r="C100" t="s">
        <v>1188</v>
      </c>
      <c r="D100" s="94">
        <v>0.79166666666666663</v>
      </c>
      <c r="E100" t="s">
        <v>1213</v>
      </c>
      <c r="F100" s="36">
        <v>1</v>
      </c>
      <c r="G100" s="110"/>
      <c r="H100" s="110"/>
      <c r="I100" s="110"/>
      <c r="J100" s="110"/>
    </row>
    <row r="101" spans="3:10" x14ac:dyDescent="0.3">
      <c r="C101" t="s">
        <v>1188</v>
      </c>
      <c r="D101" s="94">
        <v>0.79166666666666663</v>
      </c>
      <c r="E101" t="s">
        <v>1196</v>
      </c>
      <c r="G101" s="110"/>
      <c r="H101" s="110"/>
      <c r="I101" s="110"/>
      <c r="J101" s="110">
        <v>1</v>
      </c>
    </row>
    <row r="102" spans="3:10" x14ac:dyDescent="0.3">
      <c r="C102" t="s">
        <v>1188</v>
      </c>
      <c r="D102" s="94">
        <v>0.79166666666666663</v>
      </c>
      <c r="E102" t="s">
        <v>1176</v>
      </c>
      <c r="G102" s="110"/>
      <c r="H102" s="110"/>
      <c r="I102" s="110">
        <v>1</v>
      </c>
      <c r="J102" s="110"/>
    </row>
    <row r="103" spans="3:10" x14ac:dyDescent="0.3">
      <c r="C103" t="s">
        <v>1188</v>
      </c>
      <c r="D103" s="94">
        <v>0.79166666666666663</v>
      </c>
      <c r="E103" t="s">
        <v>1275</v>
      </c>
      <c r="G103" s="110"/>
      <c r="H103" s="110"/>
      <c r="I103" s="110"/>
      <c r="J103" s="110"/>
    </row>
    <row r="104" spans="3:10" x14ac:dyDescent="0.3">
      <c r="C104" t="s">
        <v>1188</v>
      </c>
      <c r="D104" s="94">
        <v>0.79166666666666663</v>
      </c>
      <c r="E104" t="s">
        <v>1187</v>
      </c>
      <c r="G104" s="110"/>
      <c r="H104" s="110">
        <v>1</v>
      </c>
      <c r="I104" s="110"/>
      <c r="J104" s="110"/>
    </row>
    <row r="105" spans="3:10" x14ac:dyDescent="0.3">
      <c r="C105" t="s">
        <v>3814</v>
      </c>
      <c r="F105" s="36">
        <v>8</v>
      </c>
      <c r="G105" s="110">
        <v>8</v>
      </c>
      <c r="H105" s="110">
        <v>9</v>
      </c>
      <c r="I105" s="110">
        <v>7</v>
      </c>
      <c r="J105" s="110">
        <v>9</v>
      </c>
    </row>
    <row r="106" spans="3:10" x14ac:dyDescent="0.3">
      <c r="C106" t="s">
        <v>1130</v>
      </c>
      <c r="D106" s="94">
        <v>0.58333333333333337</v>
      </c>
      <c r="E106" t="s">
        <v>1142</v>
      </c>
      <c r="G106" s="110">
        <v>1</v>
      </c>
      <c r="H106" s="110"/>
      <c r="I106" s="110"/>
      <c r="J106" s="110"/>
    </row>
    <row r="107" spans="3:10" x14ac:dyDescent="0.3">
      <c r="C107" t="s">
        <v>1130</v>
      </c>
      <c r="D107" s="94">
        <v>0.58333333333333337</v>
      </c>
      <c r="E107" t="s">
        <v>1129</v>
      </c>
      <c r="G107" s="110"/>
      <c r="H107" s="110">
        <v>1</v>
      </c>
      <c r="I107" s="110"/>
      <c r="J107" s="110"/>
    </row>
    <row r="108" spans="3:10" x14ac:dyDescent="0.3">
      <c r="C108" t="s">
        <v>1130</v>
      </c>
      <c r="D108" s="94">
        <v>0.61458333333333337</v>
      </c>
      <c r="E108" t="s">
        <v>1165</v>
      </c>
      <c r="G108" s="110"/>
      <c r="H108" s="110"/>
      <c r="I108" s="110"/>
      <c r="J108" s="110">
        <v>1</v>
      </c>
    </row>
    <row r="109" spans="3:10" x14ac:dyDescent="0.3">
      <c r="C109" t="s">
        <v>1130</v>
      </c>
      <c r="D109" s="94">
        <v>0.61458333333333337</v>
      </c>
      <c r="E109" t="s">
        <v>1142</v>
      </c>
      <c r="G109" s="110">
        <v>1</v>
      </c>
      <c r="H109" s="110"/>
      <c r="I109" s="110"/>
      <c r="J109" s="110"/>
    </row>
    <row r="110" spans="3:10" x14ac:dyDescent="0.3">
      <c r="C110" t="s">
        <v>1130</v>
      </c>
      <c r="D110" s="94">
        <v>0.61458333333333337</v>
      </c>
      <c r="E110" t="s">
        <v>1129</v>
      </c>
      <c r="F110" s="36">
        <v>1</v>
      </c>
      <c r="G110" s="110"/>
      <c r="H110" s="110"/>
      <c r="I110" s="110"/>
      <c r="J110" s="110"/>
    </row>
    <row r="111" spans="3:10" x14ac:dyDescent="0.3">
      <c r="C111" t="s">
        <v>1130</v>
      </c>
      <c r="D111" s="94">
        <v>0.64583333333333337</v>
      </c>
      <c r="E111" t="s">
        <v>1142</v>
      </c>
      <c r="G111" s="110">
        <v>2</v>
      </c>
      <c r="H111" s="110"/>
      <c r="I111" s="110"/>
      <c r="J111" s="110"/>
    </row>
    <row r="112" spans="3:10" x14ac:dyDescent="0.3">
      <c r="C112" t="s">
        <v>1130</v>
      </c>
      <c r="D112" s="94">
        <v>0.64583333333333337</v>
      </c>
      <c r="E112" t="s">
        <v>1129</v>
      </c>
      <c r="F112" s="36">
        <v>1</v>
      </c>
      <c r="G112" s="110"/>
      <c r="H112" s="110"/>
      <c r="I112" s="110"/>
      <c r="J112" s="110"/>
    </row>
    <row r="113" spans="3:10" x14ac:dyDescent="0.3">
      <c r="C113" t="s">
        <v>1130</v>
      </c>
      <c r="D113" s="94">
        <v>0.67708333333333337</v>
      </c>
      <c r="E113" t="s">
        <v>1142</v>
      </c>
      <c r="G113" s="110">
        <v>1</v>
      </c>
      <c r="H113" s="110"/>
      <c r="I113" s="110"/>
      <c r="J113" s="110"/>
    </row>
    <row r="114" spans="3:10" x14ac:dyDescent="0.3">
      <c r="C114" t="s">
        <v>1130</v>
      </c>
      <c r="D114" s="94">
        <v>0.67708333333333337</v>
      </c>
      <c r="E114" t="s">
        <v>1129</v>
      </c>
      <c r="F114" s="36">
        <v>1</v>
      </c>
      <c r="G114" s="110"/>
      <c r="H114" s="110">
        <v>1</v>
      </c>
      <c r="I114" s="110"/>
      <c r="J114" s="110"/>
    </row>
    <row r="115" spans="3:10" x14ac:dyDescent="0.3">
      <c r="C115" t="s">
        <v>1130</v>
      </c>
      <c r="D115" s="94">
        <v>0.72916666666666663</v>
      </c>
      <c r="E115" t="s">
        <v>1142</v>
      </c>
      <c r="G115" s="110">
        <v>1</v>
      </c>
      <c r="H115" s="110"/>
      <c r="I115" s="110"/>
      <c r="J115" s="110"/>
    </row>
    <row r="116" spans="3:10" x14ac:dyDescent="0.3">
      <c r="C116" t="s">
        <v>1130</v>
      </c>
      <c r="D116" s="94">
        <v>0.72916666666666663</v>
      </c>
      <c r="E116" t="s">
        <v>1129</v>
      </c>
      <c r="F116" s="36">
        <v>2</v>
      </c>
      <c r="G116" s="110"/>
      <c r="H116" s="110">
        <v>1</v>
      </c>
      <c r="I116" s="110"/>
      <c r="J116" s="110"/>
    </row>
    <row r="117" spans="3:10" x14ac:dyDescent="0.3">
      <c r="C117" t="s">
        <v>1130</v>
      </c>
      <c r="D117" s="94">
        <v>0.76041666666666663</v>
      </c>
      <c r="E117" t="s">
        <v>1142</v>
      </c>
      <c r="G117" s="110">
        <v>1</v>
      </c>
      <c r="H117" s="110"/>
      <c r="I117" s="110"/>
      <c r="J117" s="110"/>
    </row>
    <row r="118" spans="3:10" x14ac:dyDescent="0.3">
      <c r="C118" t="s">
        <v>1130</v>
      </c>
      <c r="D118" s="94">
        <v>0.76041666666666663</v>
      </c>
      <c r="E118" t="s">
        <v>1129</v>
      </c>
      <c r="F118" s="36">
        <v>2</v>
      </c>
      <c r="G118" s="110"/>
      <c r="H118" s="110">
        <v>1</v>
      </c>
      <c r="I118" s="110"/>
      <c r="J118" s="110"/>
    </row>
    <row r="119" spans="3:10" x14ac:dyDescent="0.3">
      <c r="C119" t="s">
        <v>1130</v>
      </c>
      <c r="D119" s="94">
        <v>0.79166666666666663</v>
      </c>
      <c r="E119" t="s">
        <v>1129</v>
      </c>
      <c r="F119" s="36">
        <v>1</v>
      </c>
      <c r="G119" s="110"/>
      <c r="H119" s="110">
        <v>1</v>
      </c>
      <c r="I119" s="110"/>
      <c r="J119" s="110"/>
    </row>
    <row r="120" spans="3:10" x14ac:dyDescent="0.3">
      <c r="C120" t="s">
        <v>3815</v>
      </c>
      <c r="F120" s="36">
        <v>8</v>
      </c>
      <c r="G120" s="110">
        <v>7</v>
      </c>
      <c r="H120" s="110">
        <v>5</v>
      </c>
      <c r="I120" s="110"/>
      <c r="J120" s="110">
        <v>1</v>
      </c>
    </row>
    <row r="121" spans="3:10" x14ac:dyDescent="0.3">
      <c r="C121" t="s">
        <v>1152</v>
      </c>
      <c r="D121" s="94">
        <v>0.33333333333333331</v>
      </c>
      <c r="E121" t="s">
        <v>1136</v>
      </c>
      <c r="G121" s="110"/>
      <c r="H121" s="110"/>
      <c r="I121" s="110"/>
      <c r="J121" s="110">
        <v>1</v>
      </c>
    </row>
    <row r="122" spans="3:10" x14ac:dyDescent="0.3">
      <c r="C122" t="s">
        <v>1152</v>
      </c>
      <c r="D122" s="94">
        <v>0.36458333333333331</v>
      </c>
      <c r="E122" t="s">
        <v>1136</v>
      </c>
      <c r="G122" s="110"/>
      <c r="H122" s="110"/>
      <c r="I122" s="110"/>
      <c r="J122" s="110">
        <v>2</v>
      </c>
    </row>
    <row r="123" spans="3:10" x14ac:dyDescent="0.3">
      <c r="C123" t="s">
        <v>1152</v>
      </c>
      <c r="D123" s="94">
        <v>0.39583333333333331</v>
      </c>
      <c r="E123" t="s">
        <v>1122</v>
      </c>
      <c r="G123" s="110"/>
      <c r="H123" s="110">
        <v>1</v>
      </c>
      <c r="I123" s="110"/>
      <c r="J123" s="110"/>
    </row>
    <row r="124" spans="3:10" x14ac:dyDescent="0.3">
      <c r="C124" t="s">
        <v>1152</v>
      </c>
      <c r="D124" s="94">
        <v>0.39583333333333331</v>
      </c>
      <c r="E124" t="s">
        <v>1136</v>
      </c>
      <c r="G124" s="110"/>
      <c r="H124" s="110"/>
      <c r="I124" s="110"/>
      <c r="J124" s="110">
        <v>1</v>
      </c>
    </row>
    <row r="125" spans="3:10" x14ac:dyDescent="0.3">
      <c r="C125" t="s">
        <v>1152</v>
      </c>
      <c r="D125" s="94">
        <v>0.44791666666666669</v>
      </c>
      <c r="E125" t="s">
        <v>1136</v>
      </c>
      <c r="G125" s="110"/>
      <c r="H125" s="110"/>
      <c r="I125" s="110"/>
      <c r="J125" s="110">
        <v>2</v>
      </c>
    </row>
    <row r="126" spans="3:10" x14ac:dyDescent="0.3">
      <c r="C126" t="s">
        <v>1152</v>
      </c>
      <c r="D126" s="94">
        <v>0.47916666666666669</v>
      </c>
      <c r="E126" t="s">
        <v>1122</v>
      </c>
      <c r="G126" s="110"/>
      <c r="H126" s="110">
        <v>1</v>
      </c>
      <c r="I126" s="110"/>
      <c r="J126" s="110"/>
    </row>
    <row r="127" spans="3:10" x14ac:dyDescent="0.3">
      <c r="C127" t="s">
        <v>1152</v>
      </c>
      <c r="D127" s="94">
        <v>0.47916666666666669</v>
      </c>
      <c r="E127" t="s">
        <v>1136</v>
      </c>
      <c r="G127" s="110"/>
      <c r="H127" s="110"/>
      <c r="I127" s="110"/>
      <c r="J127" s="110">
        <v>1</v>
      </c>
    </row>
    <row r="128" spans="3:10" x14ac:dyDescent="0.3">
      <c r="C128" t="s">
        <v>1152</v>
      </c>
      <c r="D128" s="94">
        <v>0.51041666666666663</v>
      </c>
      <c r="E128" t="s">
        <v>1136</v>
      </c>
      <c r="G128" s="110"/>
      <c r="H128" s="110"/>
      <c r="I128" s="110"/>
      <c r="J128" s="110">
        <v>1</v>
      </c>
    </row>
    <row r="129" spans="3:10" x14ac:dyDescent="0.3">
      <c r="C129" t="s">
        <v>1152</v>
      </c>
      <c r="D129" s="94">
        <v>0.54166666666666663</v>
      </c>
      <c r="E129" t="s">
        <v>1136</v>
      </c>
      <c r="G129" s="110"/>
      <c r="H129" s="110"/>
      <c r="I129" s="110"/>
      <c r="J129" s="110">
        <v>1</v>
      </c>
    </row>
    <row r="130" spans="3:10" x14ac:dyDescent="0.3">
      <c r="C130" t="s">
        <v>1152</v>
      </c>
      <c r="D130" s="94">
        <v>0.61458333333333337</v>
      </c>
      <c r="E130" t="s">
        <v>1127</v>
      </c>
      <c r="G130" s="110"/>
      <c r="H130" s="110"/>
      <c r="I130" s="110">
        <v>1</v>
      </c>
      <c r="J130" s="110"/>
    </row>
    <row r="131" spans="3:10" x14ac:dyDescent="0.3">
      <c r="C131" t="s">
        <v>1152</v>
      </c>
      <c r="D131" s="94">
        <v>0.61458333333333337</v>
      </c>
      <c r="E131" t="s">
        <v>1211</v>
      </c>
      <c r="F131" s="36">
        <v>1</v>
      </c>
      <c r="G131" s="110"/>
      <c r="H131" s="110"/>
      <c r="I131" s="110"/>
      <c r="J131" s="110"/>
    </row>
    <row r="132" spans="3:10" x14ac:dyDescent="0.3">
      <c r="C132" t="s">
        <v>1152</v>
      </c>
      <c r="D132" s="94">
        <v>0.61458333333333337</v>
      </c>
      <c r="E132" t="s">
        <v>1129</v>
      </c>
      <c r="G132" s="110">
        <v>1</v>
      </c>
      <c r="H132" s="110"/>
      <c r="I132" s="110"/>
      <c r="J132" s="110"/>
    </row>
    <row r="133" spans="3:10" x14ac:dyDescent="0.3">
      <c r="C133" t="s">
        <v>1152</v>
      </c>
      <c r="D133" s="94">
        <v>0.64583333333333337</v>
      </c>
      <c r="E133" t="s">
        <v>1127</v>
      </c>
      <c r="G133" s="110"/>
      <c r="H133" s="110"/>
      <c r="I133" s="110">
        <v>1</v>
      </c>
      <c r="J133" s="110"/>
    </row>
    <row r="134" spans="3:10" x14ac:dyDescent="0.3">
      <c r="C134" t="s">
        <v>1152</v>
      </c>
      <c r="D134" s="94">
        <v>0.64583333333333337</v>
      </c>
      <c r="E134" t="s">
        <v>1211</v>
      </c>
      <c r="F134" s="36">
        <v>1</v>
      </c>
      <c r="G134" s="110"/>
      <c r="H134" s="110"/>
      <c r="I134" s="110"/>
      <c r="J134" s="110"/>
    </row>
    <row r="135" spans="3:10" x14ac:dyDescent="0.3">
      <c r="C135" t="s">
        <v>1152</v>
      </c>
      <c r="D135" s="94">
        <v>0.64583333333333337</v>
      </c>
      <c r="E135" t="s">
        <v>1173</v>
      </c>
      <c r="G135" s="110"/>
      <c r="H135" s="110">
        <v>2</v>
      </c>
      <c r="I135" s="110"/>
      <c r="J135" s="110"/>
    </row>
    <row r="136" spans="3:10" x14ac:dyDescent="0.3">
      <c r="C136" t="s">
        <v>1152</v>
      </c>
      <c r="D136" s="94">
        <v>0.64583333333333337</v>
      </c>
      <c r="E136" t="s">
        <v>1129</v>
      </c>
      <c r="G136" s="110">
        <v>1</v>
      </c>
      <c r="H136" s="110"/>
      <c r="I136" s="110"/>
      <c r="J136" s="110"/>
    </row>
    <row r="137" spans="3:10" x14ac:dyDescent="0.3">
      <c r="C137" t="s">
        <v>1152</v>
      </c>
      <c r="D137" s="94">
        <v>0.67708333333333337</v>
      </c>
      <c r="E137" t="s">
        <v>1127</v>
      </c>
      <c r="G137" s="110"/>
      <c r="H137" s="110"/>
      <c r="I137" s="110">
        <v>1</v>
      </c>
      <c r="J137" s="110"/>
    </row>
    <row r="138" spans="3:10" x14ac:dyDescent="0.3">
      <c r="C138" t="s">
        <v>1152</v>
      </c>
      <c r="D138" s="94">
        <v>0.67708333333333337</v>
      </c>
      <c r="E138" t="s">
        <v>1211</v>
      </c>
      <c r="F138" s="36">
        <v>1</v>
      </c>
      <c r="G138" s="110"/>
      <c r="H138" s="110"/>
      <c r="I138" s="110"/>
      <c r="J138" s="110"/>
    </row>
    <row r="139" spans="3:10" x14ac:dyDescent="0.3">
      <c r="C139" t="s">
        <v>1152</v>
      </c>
      <c r="D139" s="94">
        <v>0.67708333333333337</v>
      </c>
      <c r="E139" t="s">
        <v>1173</v>
      </c>
      <c r="G139" s="110"/>
      <c r="H139" s="110">
        <v>1</v>
      </c>
      <c r="I139" s="110"/>
      <c r="J139" s="110"/>
    </row>
    <row r="140" spans="3:10" x14ac:dyDescent="0.3">
      <c r="C140" t="s">
        <v>1152</v>
      </c>
      <c r="D140" s="94">
        <v>0.67708333333333337</v>
      </c>
      <c r="E140" t="s">
        <v>1129</v>
      </c>
      <c r="G140" s="110">
        <v>1</v>
      </c>
      <c r="H140" s="110"/>
      <c r="I140" s="110"/>
      <c r="J140" s="110"/>
    </row>
    <row r="141" spans="3:10" x14ac:dyDescent="0.3">
      <c r="C141" t="s">
        <v>1152</v>
      </c>
      <c r="D141" s="94">
        <v>0.72916666666666663</v>
      </c>
      <c r="E141" t="s">
        <v>1127</v>
      </c>
      <c r="G141" s="110"/>
      <c r="H141" s="110"/>
      <c r="I141" s="110">
        <v>1</v>
      </c>
      <c r="J141" s="110"/>
    </row>
    <row r="142" spans="3:10" x14ac:dyDescent="0.3">
      <c r="C142" t="s">
        <v>1152</v>
      </c>
      <c r="D142" s="94">
        <v>0.72916666666666663</v>
      </c>
      <c r="E142" t="s">
        <v>1211</v>
      </c>
      <c r="F142" s="36">
        <v>1</v>
      </c>
      <c r="G142" s="110"/>
      <c r="H142" s="110"/>
      <c r="I142" s="110"/>
      <c r="J142" s="110"/>
    </row>
    <row r="143" spans="3:10" x14ac:dyDescent="0.3">
      <c r="C143" t="s">
        <v>1152</v>
      </c>
      <c r="D143" s="94">
        <v>0.72916666666666663</v>
      </c>
      <c r="E143" t="s">
        <v>1173</v>
      </c>
      <c r="G143" s="110"/>
      <c r="H143" s="110">
        <v>1</v>
      </c>
      <c r="I143" s="110"/>
      <c r="J143" s="110"/>
    </row>
    <row r="144" spans="3:10" x14ac:dyDescent="0.3">
      <c r="C144" t="s">
        <v>1152</v>
      </c>
      <c r="D144" s="94">
        <v>0.72916666666666663</v>
      </c>
      <c r="E144" t="s">
        <v>1129</v>
      </c>
      <c r="G144" s="110">
        <v>2</v>
      </c>
      <c r="H144" s="110"/>
      <c r="I144" s="110"/>
      <c r="J144" s="110"/>
    </row>
    <row r="145" spans="3:10" x14ac:dyDescent="0.3">
      <c r="C145" t="s">
        <v>1152</v>
      </c>
      <c r="D145" s="94">
        <v>0.76041666666666663</v>
      </c>
      <c r="E145" t="s">
        <v>1127</v>
      </c>
      <c r="G145" s="110"/>
      <c r="H145" s="110"/>
      <c r="I145" s="110">
        <v>3</v>
      </c>
      <c r="J145" s="110"/>
    </row>
    <row r="146" spans="3:10" x14ac:dyDescent="0.3">
      <c r="C146" t="s">
        <v>1152</v>
      </c>
      <c r="D146" s="94">
        <v>0.76041666666666663</v>
      </c>
      <c r="E146" t="s">
        <v>1211</v>
      </c>
      <c r="F146" s="36">
        <v>2</v>
      </c>
      <c r="G146" s="110"/>
      <c r="H146" s="110"/>
      <c r="I146" s="110"/>
      <c r="J146" s="110"/>
    </row>
    <row r="147" spans="3:10" x14ac:dyDescent="0.3">
      <c r="C147" t="s">
        <v>1152</v>
      </c>
      <c r="D147" s="94">
        <v>0.76041666666666663</v>
      </c>
      <c r="E147" t="s">
        <v>1173</v>
      </c>
      <c r="G147" s="110"/>
      <c r="H147" s="110">
        <v>1</v>
      </c>
      <c r="I147" s="110"/>
      <c r="J147" s="110"/>
    </row>
    <row r="148" spans="3:10" x14ac:dyDescent="0.3">
      <c r="C148" t="s">
        <v>1152</v>
      </c>
      <c r="D148" s="94">
        <v>0.76041666666666663</v>
      </c>
      <c r="E148" t="s">
        <v>1129</v>
      </c>
      <c r="G148" s="110">
        <v>1</v>
      </c>
      <c r="H148" s="110"/>
      <c r="I148" s="110"/>
      <c r="J148" s="110"/>
    </row>
    <row r="149" spans="3:10" x14ac:dyDescent="0.3">
      <c r="C149" t="s">
        <v>1152</v>
      </c>
      <c r="D149" s="94">
        <v>0.79166666666666663</v>
      </c>
      <c r="E149" t="s">
        <v>1127</v>
      </c>
      <c r="G149" s="110"/>
      <c r="H149" s="110"/>
      <c r="I149" s="110">
        <v>1</v>
      </c>
      <c r="J149" s="110"/>
    </row>
    <row r="150" spans="3:10" x14ac:dyDescent="0.3">
      <c r="C150" t="s">
        <v>1152</v>
      </c>
      <c r="D150" s="94">
        <v>0.79166666666666663</v>
      </c>
      <c r="E150" t="s">
        <v>1211</v>
      </c>
      <c r="F150" s="36">
        <v>1</v>
      </c>
      <c r="G150" s="110"/>
      <c r="H150" s="110"/>
      <c r="I150" s="110"/>
      <c r="J150" s="110"/>
    </row>
    <row r="151" spans="3:10" x14ac:dyDescent="0.3">
      <c r="C151" t="s">
        <v>1152</v>
      </c>
      <c r="D151" s="94">
        <v>0.79166666666666663</v>
      </c>
      <c r="E151" t="s">
        <v>1129</v>
      </c>
      <c r="G151" s="110">
        <v>1</v>
      </c>
      <c r="H151" s="110"/>
      <c r="I151" s="110"/>
      <c r="J151" s="110"/>
    </row>
    <row r="152" spans="3:10" x14ac:dyDescent="0.3">
      <c r="C152" t="s">
        <v>3816</v>
      </c>
      <c r="F152" s="36">
        <v>7</v>
      </c>
      <c r="G152" s="110">
        <v>7</v>
      </c>
      <c r="H152" s="110">
        <v>7</v>
      </c>
      <c r="I152" s="110">
        <v>8</v>
      </c>
      <c r="J152" s="110">
        <v>9</v>
      </c>
    </row>
    <row r="153" spans="3:10" x14ac:dyDescent="0.3">
      <c r="C153" t="s">
        <v>1128</v>
      </c>
      <c r="D153" s="94">
        <v>0.33333333333333331</v>
      </c>
      <c r="E153" t="s">
        <v>1138</v>
      </c>
      <c r="G153" s="110">
        <v>1</v>
      </c>
      <c r="H153" s="110"/>
      <c r="I153" s="110"/>
      <c r="J153" s="110">
        <v>1</v>
      </c>
    </row>
    <row r="154" spans="3:10" x14ac:dyDescent="0.3">
      <c r="C154" t="s">
        <v>1128</v>
      </c>
      <c r="D154" s="94">
        <v>0.33333333333333331</v>
      </c>
      <c r="E154" t="s">
        <v>1122</v>
      </c>
      <c r="G154" s="110"/>
      <c r="H154" s="110">
        <v>1</v>
      </c>
      <c r="I154" s="110"/>
      <c r="J154" s="110"/>
    </row>
    <row r="155" spans="3:10" x14ac:dyDescent="0.3">
      <c r="C155" t="s">
        <v>1128</v>
      </c>
      <c r="D155" s="94">
        <v>0.36458333333333331</v>
      </c>
      <c r="E155" t="s">
        <v>1138</v>
      </c>
      <c r="G155" s="110">
        <v>2</v>
      </c>
      <c r="H155" s="110"/>
      <c r="I155" s="110"/>
      <c r="J155" s="110">
        <v>2</v>
      </c>
    </row>
    <row r="156" spans="3:10" x14ac:dyDescent="0.3">
      <c r="C156" t="s">
        <v>1128</v>
      </c>
      <c r="D156" s="94">
        <v>0.36458333333333331</v>
      </c>
      <c r="E156" t="s">
        <v>1122</v>
      </c>
      <c r="G156" s="110"/>
      <c r="H156" s="110">
        <v>1</v>
      </c>
      <c r="I156" s="110"/>
      <c r="J156" s="110"/>
    </row>
    <row r="157" spans="3:10" x14ac:dyDescent="0.3">
      <c r="C157" t="s">
        <v>1128</v>
      </c>
      <c r="D157" s="94">
        <v>0.39583333333333331</v>
      </c>
      <c r="E157" t="s">
        <v>1138</v>
      </c>
      <c r="G157" s="110">
        <v>2</v>
      </c>
      <c r="H157" s="110"/>
      <c r="I157" s="110"/>
      <c r="J157" s="110">
        <v>2</v>
      </c>
    </row>
    <row r="158" spans="3:10" x14ac:dyDescent="0.3">
      <c r="C158" t="s">
        <v>1128</v>
      </c>
      <c r="D158" s="94">
        <v>0.44791666666666669</v>
      </c>
      <c r="E158" t="s">
        <v>1138</v>
      </c>
      <c r="G158" s="110">
        <v>3</v>
      </c>
      <c r="H158" s="110"/>
      <c r="I158" s="110"/>
      <c r="J158" s="110">
        <v>2</v>
      </c>
    </row>
    <row r="159" spans="3:10" x14ac:dyDescent="0.3">
      <c r="C159" t="s">
        <v>1128</v>
      </c>
      <c r="D159" s="94">
        <v>0.44791666666666669</v>
      </c>
      <c r="E159" t="s">
        <v>1122</v>
      </c>
      <c r="G159" s="110"/>
      <c r="H159" s="110">
        <v>1</v>
      </c>
      <c r="I159" s="110"/>
      <c r="J159" s="110"/>
    </row>
    <row r="160" spans="3:10" x14ac:dyDescent="0.3">
      <c r="C160" t="s">
        <v>1128</v>
      </c>
      <c r="D160" s="94">
        <v>0.44791666666666669</v>
      </c>
      <c r="E160" t="s">
        <v>1145</v>
      </c>
      <c r="G160" s="110"/>
      <c r="H160" s="110"/>
      <c r="I160" s="110">
        <v>1</v>
      </c>
      <c r="J160" s="110"/>
    </row>
    <row r="161" spans="3:10" x14ac:dyDescent="0.3">
      <c r="C161" t="s">
        <v>1128</v>
      </c>
      <c r="D161" s="94">
        <v>0.47916666666666669</v>
      </c>
      <c r="E161" t="s">
        <v>1138</v>
      </c>
      <c r="G161" s="110">
        <v>1</v>
      </c>
      <c r="H161" s="110"/>
      <c r="I161" s="110"/>
      <c r="J161" s="110">
        <v>1</v>
      </c>
    </row>
    <row r="162" spans="3:10" x14ac:dyDescent="0.3">
      <c r="C162" t="s">
        <v>1128</v>
      </c>
      <c r="D162" s="94">
        <v>0.51041666666666663</v>
      </c>
      <c r="E162" t="s">
        <v>1145</v>
      </c>
      <c r="G162" s="110"/>
      <c r="H162" s="110"/>
      <c r="I162" s="110">
        <v>1</v>
      </c>
      <c r="J162" s="110"/>
    </row>
    <row r="163" spans="3:10" x14ac:dyDescent="0.3">
      <c r="C163" t="s">
        <v>1128</v>
      </c>
      <c r="D163" s="94">
        <v>0.58333333333333337</v>
      </c>
      <c r="E163" t="s">
        <v>1138</v>
      </c>
      <c r="G163" s="110">
        <v>1</v>
      </c>
      <c r="H163" s="110"/>
      <c r="I163" s="110">
        <v>2</v>
      </c>
      <c r="J163" s="110"/>
    </row>
    <row r="164" spans="3:10" x14ac:dyDescent="0.3">
      <c r="C164" t="s">
        <v>1128</v>
      </c>
      <c r="D164" s="94">
        <v>0.58333333333333337</v>
      </c>
      <c r="E164" t="s">
        <v>1127</v>
      </c>
      <c r="F164" s="36">
        <v>1</v>
      </c>
      <c r="G164" s="110"/>
      <c r="H164" s="110"/>
      <c r="I164" s="110"/>
      <c r="J164" s="110"/>
    </row>
    <row r="165" spans="3:10" x14ac:dyDescent="0.3">
      <c r="C165" t="s">
        <v>1128</v>
      </c>
      <c r="D165" s="94">
        <v>0.61458333333333337</v>
      </c>
      <c r="E165" t="s">
        <v>1138</v>
      </c>
      <c r="G165" s="110">
        <v>2</v>
      </c>
      <c r="H165" s="110"/>
      <c r="I165" s="110">
        <v>2</v>
      </c>
      <c r="J165" s="110"/>
    </row>
    <row r="166" spans="3:10" x14ac:dyDescent="0.3">
      <c r="C166" t="s">
        <v>1128</v>
      </c>
      <c r="D166" s="94">
        <v>0.61458333333333337</v>
      </c>
      <c r="E166" t="s">
        <v>1127</v>
      </c>
      <c r="F166" s="36">
        <v>1</v>
      </c>
      <c r="G166" s="110"/>
      <c r="H166" s="110"/>
      <c r="I166" s="110"/>
      <c r="J166" s="110"/>
    </row>
    <row r="167" spans="3:10" x14ac:dyDescent="0.3">
      <c r="C167" t="s">
        <v>1128</v>
      </c>
      <c r="D167" s="94">
        <v>0.64583333333333337</v>
      </c>
      <c r="E167" t="s">
        <v>1138</v>
      </c>
      <c r="G167" s="110">
        <v>2</v>
      </c>
      <c r="H167" s="110"/>
      <c r="I167" s="110">
        <v>1</v>
      </c>
      <c r="J167" s="110"/>
    </row>
    <row r="168" spans="3:10" x14ac:dyDescent="0.3">
      <c r="C168" t="s">
        <v>1128</v>
      </c>
      <c r="D168" s="94">
        <v>0.64583333333333337</v>
      </c>
      <c r="E168" t="s">
        <v>1127</v>
      </c>
      <c r="F168" s="36">
        <v>1</v>
      </c>
      <c r="G168" s="110"/>
      <c r="H168" s="110"/>
      <c r="I168" s="110"/>
      <c r="J168" s="110"/>
    </row>
    <row r="169" spans="3:10" x14ac:dyDescent="0.3">
      <c r="C169" t="s">
        <v>1128</v>
      </c>
      <c r="D169" s="94">
        <v>0.64583333333333337</v>
      </c>
      <c r="E169" t="s">
        <v>1150</v>
      </c>
      <c r="G169" s="110"/>
      <c r="H169" s="110">
        <v>1</v>
      </c>
      <c r="I169" s="110"/>
      <c r="J169" s="110"/>
    </row>
    <row r="170" spans="3:10" x14ac:dyDescent="0.3">
      <c r="C170" t="s">
        <v>1128</v>
      </c>
      <c r="D170" s="94">
        <v>0.67708333333333337</v>
      </c>
      <c r="E170" t="s">
        <v>1138</v>
      </c>
      <c r="G170" s="110">
        <v>1</v>
      </c>
      <c r="H170" s="110"/>
      <c r="I170" s="110">
        <v>3</v>
      </c>
      <c r="J170" s="110"/>
    </row>
    <row r="171" spans="3:10" x14ac:dyDescent="0.3">
      <c r="C171" t="s">
        <v>1128</v>
      </c>
      <c r="D171" s="94">
        <v>0.67708333333333337</v>
      </c>
      <c r="E171" t="s">
        <v>1127</v>
      </c>
      <c r="F171" s="36">
        <v>1</v>
      </c>
      <c r="G171" s="110"/>
      <c r="H171" s="110"/>
      <c r="I171" s="110"/>
      <c r="J171" s="110"/>
    </row>
    <row r="172" spans="3:10" x14ac:dyDescent="0.3">
      <c r="C172" t="s">
        <v>1128</v>
      </c>
      <c r="D172" s="94">
        <v>0.67708333333333337</v>
      </c>
      <c r="E172" t="s">
        <v>1150</v>
      </c>
      <c r="G172" s="110"/>
      <c r="H172" s="110">
        <v>2</v>
      </c>
      <c r="I172" s="110"/>
      <c r="J172" s="110"/>
    </row>
    <row r="173" spans="3:10" x14ac:dyDescent="0.3">
      <c r="C173" t="s">
        <v>1128</v>
      </c>
      <c r="D173" s="94">
        <v>0.72916666666666663</v>
      </c>
      <c r="E173" t="s">
        <v>1138</v>
      </c>
      <c r="G173" s="110">
        <v>1</v>
      </c>
      <c r="H173" s="110"/>
      <c r="I173" s="110">
        <v>1</v>
      </c>
      <c r="J173" s="110"/>
    </row>
    <row r="174" spans="3:10" x14ac:dyDescent="0.3">
      <c r="C174" t="s">
        <v>1128</v>
      </c>
      <c r="D174" s="94">
        <v>0.72916666666666663</v>
      </c>
      <c r="E174" t="s">
        <v>1127</v>
      </c>
      <c r="F174" s="36">
        <v>1</v>
      </c>
      <c r="G174" s="110"/>
      <c r="H174" s="110"/>
      <c r="I174" s="110"/>
      <c r="J174" s="110"/>
    </row>
    <row r="175" spans="3:10" x14ac:dyDescent="0.3">
      <c r="C175" t="s">
        <v>1128</v>
      </c>
      <c r="D175" s="94">
        <v>0.76041666666666663</v>
      </c>
      <c r="E175" t="s">
        <v>1138</v>
      </c>
      <c r="G175" s="110">
        <v>2</v>
      </c>
      <c r="H175" s="110"/>
      <c r="I175" s="110">
        <v>2</v>
      </c>
      <c r="J175" s="110"/>
    </row>
    <row r="176" spans="3:10" x14ac:dyDescent="0.3">
      <c r="C176" t="s">
        <v>1128</v>
      </c>
      <c r="D176" s="94">
        <v>0.76041666666666663</v>
      </c>
      <c r="E176" t="s">
        <v>1127</v>
      </c>
      <c r="F176" s="36">
        <v>1</v>
      </c>
      <c r="G176" s="110"/>
      <c r="H176" s="110"/>
      <c r="I176" s="110"/>
      <c r="J176" s="110"/>
    </row>
    <row r="177" spans="3:10" x14ac:dyDescent="0.3">
      <c r="C177" t="s">
        <v>1128</v>
      </c>
      <c r="D177" s="94">
        <v>0.76041666666666663</v>
      </c>
      <c r="E177" t="s">
        <v>1150</v>
      </c>
      <c r="G177" s="110"/>
      <c r="H177" s="110">
        <v>1</v>
      </c>
      <c r="I177" s="110"/>
      <c r="J177" s="110"/>
    </row>
    <row r="178" spans="3:10" x14ac:dyDescent="0.3">
      <c r="C178" t="s">
        <v>1128</v>
      </c>
      <c r="D178" s="94">
        <v>0.79166666666666663</v>
      </c>
      <c r="E178" t="s">
        <v>1127</v>
      </c>
      <c r="F178" s="36">
        <v>1</v>
      </c>
      <c r="G178" s="110"/>
      <c r="H178" s="110"/>
      <c r="I178" s="110"/>
      <c r="J178" s="110"/>
    </row>
    <row r="179" spans="3:10" x14ac:dyDescent="0.3">
      <c r="C179" t="s">
        <v>1128</v>
      </c>
      <c r="D179" s="94">
        <v>0.79166666666666663</v>
      </c>
      <c r="E179" t="s">
        <v>1150</v>
      </c>
      <c r="G179" s="110"/>
      <c r="H179" s="110">
        <v>1</v>
      </c>
      <c r="I179" s="110"/>
      <c r="J179" s="110"/>
    </row>
    <row r="180" spans="3:10" x14ac:dyDescent="0.3">
      <c r="C180" t="s">
        <v>3817</v>
      </c>
      <c r="F180" s="36">
        <v>7</v>
      </c>
      <c r="G180" s="110">
        <v>18</v>
      </c>
      <c r="H180" s="110">
        <v>8</v>
      </c>
      <c r="I180" s="110">
        <v>13</v>
      </c>
      <c r="J180" s="110">
        <v>8</v>
      </c>
    </row>
    <row r="181" spans="3:10" x14ac:dyDescent="0.3">
      <c r="C181" t="s">
        <v>1134</v>
      </c>
      <c r="D181" s="94">
        <v>0.33333333333333331</v>
      </c>
      <c r="E181" t="s">
        <v>1132</v>
      </c>
      <c r="G181" s="110"/>
      <c r="H181" s="110">
        <v>1</v>
      </c>
      <c r="I181" s="110"/>
      <c r="J181" s="110">
        <v>2</v>
      </c>
    </row>
    <row r="182" spans="3:10" x14ac:dyDescent="0.3">
      <c r="C182" t="s">
        <v>1134</v>
      </c>
      <c r="D182" s="94">
        <v>0.33333333333333331</v>
      </c>
      <c r="E182" t="s">
        <v>1195</v>
      </c>
      <c r="G182" s="110"/>
      <c r="H182" s="110"/>
      <c r="I182" s="110"/>
      <c r="J182" s="110">
        <v>1</v>
      </c>
    </row>
    <row r="183" spans="3:10" x14ac:dyDescent="0.3">
      <c r="C183" t="s">
        <v>1134</v>
      </c>
      <c r="D183" s="94">
        <v>0.33333333333333331</v>
      </c>
      <c r="E183" t="s">
        <v>1136</v>
      </c>
      <c r="F183" s="36">
        <v>1</v>
      </c>
      <c r="G183" s="110">
        <v>1</v>
      </c>
      <c r="H183" s="110"/>
      <c r="I183" s="110"/>
      <c r="J183" s="110"/>
    </row>
    <row r="184" spans="3:10" x14ac:dyDescent="0.3">
      <c r="C184" t="s">
        <v>1134</v>
      </c>
      <c r="D184" s="94">
        <v>0.36458333333333331</v>
      </c>
      <c r="E184" t="s">
        <v>1132</v>
      </c>
      <c r="G184" s="110"/>
      <c r="H184" s="110">
        <v>1</v>
      </c>
      <c r="I184" s="110">
        <v>2</v>
      </c>
      <c r="J184" s="110">
        <v>2</v>
      </c>
    </row>
    <row r="185" spans="3:10" x14ac:dyDescent="0.3">
      <c r="C185" t="s">
        <v>1134</v>
      </c>
      <c r="D185" s="94">
        <v>0.36458333333333331</v>
      </c>
      <c r="E185" t="s">
        <v>1136</v>
      </c>
      <c r="F185" s="36">
        <v>1</v>
      </c>
      <c r="G185" s="110">
        <v>1</v>
      </c>
      <c r="H185" s="110"/>
      <c r="I185" s="110"/>
      <c r="J185" s="110"/>
    </row>
    <row r="186" spans="3:10" x14ac:dyDescent="0.3">
      <c r="C186" t="s">
        <v>1134</v>
      </c>
      <c r="D186" s="94">
        <v>0.39583333333333331</v>
      </c>
      <c r="E186" t="s">
        <v>1132</v>
      </c>
      <c r="G186" s="110"/>
      <c r="H186" s="110">
        <v>2</v>
      </c>
      <c r="I186" s="110">
        <v>1</v>
      </c>
      <c r="J186" s="110">
        <v>1</v>
      </c>
    </row>
    <row r="187" spans="3:10" x14ac:dyDescent="0.3">
      <c r="C187" t="s">
        <v>1134</v>
      </c>
      <c r="D187" s="94">
        <v>0.44791666666666669</v>
      </c>
      <c r="E187" t="s">
        <v>1132</v>
      </c>
      <c r="G187" s="110"/>
      <c r="H187" s="110">
        <v>1</v>
      </c>
      <c r="I187" s="110">
        <v>2</v>
      </c>
      <c r="J187" s="110">
        <v>1</v>
      </c>
    </row>
    <row r="188" spans="3:10" x14ac:dyDescent="0.3">
      <c r="C188" t="s">
        <v>1134</v>
      </c>
      <c r="D188" s="94">
        <v>0.44791666666666669</v>
      </c>
      <c r="E188" t="s">
        <v>1136</v>
      </c>
      <c r="F188" s="36">
        <v>1</v>
      </c>
      <c r="G188" s="110">
        <v>1</v>
      </c>
      <c r="H188" s="110"/>
      <c r="I188" s="110"/>
      <c r="J188" s="110"/>
    </row>
    <row r="189" spans="3:10" x14ac:dyDescent="0.3">
      <c r="C189" t="s">
        <v>1134</v>
      </c>
      <c r="D189" s="94">
        <v>0.47916666666666669</v>
      </c>
      <c r="E189" t="s">
        <v>1132</v>
      </c>
      <c r="G189" s="110"/>
      <c r="H189" s="110">
        <v>1</v>
      </c>
      <c r="I189" s="110">
        <v>1</v>
      </c>
      <c r="J189" s="110">
        <v>1</v>
      </c>
    </row>
    <row r="190" spans="3:10" x14ac:dyDescent="0.3">
      <c r="C190" t="s">
        <v>1134</v>
      </c>
      <c r="D190" s="94">
        <v>0.47916666666666669</v>
      </c>
      <c r="E190" t="s">
        <v>1136</v>
      </c>
      <c r="G190" s="110">
        <v>1</v>
      </c>
      <c r="H190" s="110"/>
      <c r="I190" s="110"/>
      <c r="J190" s="110"/>
    </row>
    <row r="191" spans="3:10" x14ac:dyDescent="0.3">
      <c r="C191" t="s">
        <v>1134</v>
      </c>
      <c r="D191" s="94">
        <v>0.51041666666666663</v>
      </c>
      <c r="E191" t="s">
        <v>1132</v>
      </c>
      <c r="G191" s="110"/>
      <c r="H191" s="110">
        <v>1</v>
      </c>
      <c r="I191" s="110">
        <v>1</v>
      </c>
      <c r="J191" s="110">
        <v>1</v>
      </c>
    </row>
    <row r="192" spans="3:10" x14ac:dyDescent="0.3">
      <c r="C192" t="s">
        <v>1134</v>
      </c>
      <c r="D192" s="94">
        <v>0.51041666666666663</v>
      </c>
      <c r="E192" t="s">
        <v>1136</v>
      </c>
      <c r="F192" s="36">
        <v>1</v>
      </c>
      <c r="G192" s="110">
        <v>1</v>
      </c>
      <c r="H192" s="110"/>
      <c r="I192" s="110"/>
      <c r="J192" s="110"/>
    </row>
    <row r="193" spans="3:10" x14ac:dyDescent="0.3">
      <c r="C193" t="s">
        <v>1134</v>
      </c>
      <c r="D193" s="94">
        <v>0.58333333333333337</v>
      </c>
      <c r="E193" t="s">
        <v>1132</v>
      </c>
      <c r="G193" s="110">
        <v>1</v>
      </c>
      <c r="H193" s="110">
        <v>1</v>
      </c>
      <c r="I193" s="110"/>
      <c r="J193" s="110"/>
    </row>
    <row r="194" spans="3:10" x14ac:dyDescent="0.3">
      <c r="C194" t="s">
        <v>1134</v>
      </c>
      <c r="D194" s="94">
        <v>0.58333333333333337</v>
      </c>
      <c r="E194" t="s">
        <v>1195</v>
      </c>
      <c r="G194" s="110"/>
      <c r="H194" s="110"/>
      <c r="I194" s="110"/>
      <c r="J194" s="110">
        <v>1</v>
      </c>
    </row>
    <row r="195" spans="3:10" x14ac:dyDescent="0.3">
      <c r="C195" t="s">
        <v>1134</v>
      </c>
      <c r="D195" s="94">
        <v>0.61458333333333337</v>
      </c>
      <c r="E195" t="s">
        <v>1132</v>
      </c>
      <c r="G195" s="110">
        <v>1</v>
      </c>
      <c r="H195" s="110"/>
      <c r="I195" s="110"/>
      <c r="J195" s="110"/>
    </row>
    <row r="196" spans="3:10" x14ac:dyDescent="0.3">
      <c r="C196" t="s">
        <v>1134</v>
      </c>
      <c r="D196" s="94">
        <v>0.61458333333333337</v>
      </c>
      <c r="E196" t="s">
        <v>1195</v>
      </c>
      <c r="F196" s="36">
        <v>1</v>
      </c>
      <c r="G196" s="110"/>
      <c r="H196" s="110"/>
      <c r="I196" s="110">
        <v>1</v>
      </c>
      <c r="J196" s="110">
        <v>1</v>
      </c>
    </row>
    <row r="197" spans="3:10" x14ac:dyDescent="0.3">
      <c r="C197" t="s">
        <v>1134</v>
      </c>
      <c r="D197" s="94">
        <v>0.64583333333333337</v>
      </c>
      <c r="E197" t="s">
        <v>1132</v>
      </c>
      <c r="G197" s="110">
        <v>2</v>
      </c>
      <c r="H197" s="110">
        <v>1</v>
      </c>
      <c r="I197" s="110"/>
      <c r="J197" s="110"/>
    </row>
    <row r="198" spans="3:10" x14ac:dyDescent="0.3">
      <c r="C198" t="s">
        <v>1134</v>
      </c>
      <c r="D198" s="94">
        <v>0.64583333333333337</v>
      </c>
      <c r="E198" t="s">
        <v>1195</v>
      </c>
      <c r="F198" s="36">
        <v>1</v>
      </c>
      <c r="G198" s="110"/>
      <c r="H198" s="110"/>
      <c r="I198" s="110"/>
      <c r="J198" s="110">
        <v>1</v>
      </c>
    </row>
    <row r="199" spans="3:10" x14ac:dyDescent="0.3">
      <c r="C199" t="s">
        <v>1134</v>
      </c>
      <c r="D199" s="94">
        <v>0.67708333333333337</v>
      </c>
      <c r="E199" t="s">
        <v>1117</v>
      </c>
      <c r="G199" s="110"/>
      <c r="H199" s="110"/>
      <c r="I199" s="110"/>
      <c r="J199" s="110">
        <v>1</v>
      </c>
    </row>
    <row r="200" spans="3:10" x14ac:dyDescent="0.3">
      <c r="C200" t="s">
        <v>1134</v>
      </c>
      <c r="D200" s="94">
        <v>0.67708333333333337</v>
      </c>
      <c r="E200" t="s">
        <v>1132</v>
      </c>
      <c r="G200" s="110">
        <v>2</v>
      </c>
      <c r="H200" s="110">
        <v>1</v>
      </c>
      <c r="I200" s="110"/>
      <c r="J200" s="110"/>
    </row>
    <row r="201" spans="3:10" x14ac:dyDescent="0.3">
      <c r="C201" t="s">
        <v>1134</v>
      </c>
      <c r="D201" s="94">
        <v>0.67708333333333337</v>
      </c>
      <c r="E201" t="s">
        <v>1195</v>
      </c>
      <c r="F201" s="36">
        <v>1</v>
      </c>
      <c r="G201" s="110"/>
      <c r="H201" s="110"/>
      <c r="I201" s="110">
        <v>1</v>
      </c>
      <c r="J201" s="110">
        <v>1</v>
      </c>
    </row>
    <row r="202" spans="3:10" x14ac:dyDescent="0.3">
      <c r="C202" t="s">
        <v>1134</v>
      </c>
      <c r="D202" s="94">
        <v>0.72916666666666663</v>
      </c>
      <c r="E202" t="s">
        <v>1132</v>
      </c>
      <c r="G202" s="110"/>
      <c r="H202" s="110">
        <v>1</v>
      </c>
      <c r="I202" s="110"/>
      <c r="J202" s="110"/>
    </row>
    <row r="203" spans="3:10" x14ac:dyDescent="0.3">
      <c r="C203" t="s">
        <v>1134</v>
      </c>
      <c r="D203" s="94">
        <v>0.72916666666666663</v>
      </c>
      <c r="E203" t="s">
        <v>1195</v>
      </c>
      <c r="F203" s="36">
        <v>1</v>
      </c>
      <c r="G203" s="110"/>
      <c r="H203" s="110"/>
      <c r="I203" s="110">
        <v>1</v>
      </c>
      <c r="J203" s="110">
        <v>2</v>
      </c>
    </row>
    <row r="204" spans="3:10" x14ac:dyDescent="0.3">
      <c r="C204" t="s">
        <v>1134</v>
      </c>
      <c r="D204" s="94">
        <v>0.76041666666666663</v>
      </c>
      <c r="E204" t="s">
        <v>1132</v>
      </c>
      <c r="G204" s="110">
        <v>1</v>
      </c>
      <c r="H204" s="110">
        <v>2</v>
      </c>
      <c r="I204" s="110"/>
      <c r="J204" s="110"/>
    </row>
    <row r="205" spans="3:10" x14ac:dyDescent="0.3">
      <c r="C205" t="s">
        <v>1134</v>
      </c>
      <c r="D205" s="94">
        <v>0.76041666666666663</v>
      </c>
      <c r="E205" t="s">
        <v>1195</v>
      </c>
      <c r="F205" s="36">
        <v>2</v>
      </c>
      <c r="G205" s="110"/>
      <c r="H205" s="110"/>
      <c r="I205" s="110">
        <v>1</v>
      </c>
      <c r="J205" s="110">
        <v>1</v>
      </c>
    </row>
    <row r="206" spans="3:10" x14ac:dyDescent="0.3">
      <c r="C206" t="s">
        <v>1134</v>
      </c>
      <c r="D206" s="94">
        <v>0.79166666666666663</v>
      </c>
      <c r="E206" t="s">
        <v>1195</v>
      </c>
      <c r="F206" s="36">
        <v>2</v>
      </c>
      <c r="G206" s="110"/>
      <c r="H206" s="110"/>
      <c r="I206" s="110">
        <v>2</v>
      </c>
      <c r="J206" s="110">
        <v>1</v>
      </c>
    </row>
    <row r="207" spans="3:10" x14ac:dyDescent="0.3">
      <c r="C207" t="s">
        <v>3818</v>
      </c>
      <c r="F207" s="36">
        <v>12</v>
      </c>
      <c r="G207" s="110">
        <v>12</v>
      </c>
      <c r="H207" s="110">
        <v>13</v>
      </c>
      <c r="I207" s="110">
        <v>13</v>
      </c>
      <c r="J207" s="110">
        <v>18</v>
      </c>
    </row>
    <row r="208" spans="3:10" x14ac:dyDescent="0.3">
      <c r="C208" t="s">
        <v>1161</v>
      </c>
      <c r="D208" s="94">
        <v>0.33333333333333331</v>
      </c>
      <c r="E208" t="s">
        <v>1210</v>
      </c>
      <c r="G208" s="110">
        <v>2</v>
      </c>
      <c r="H208" s="110"/>
      <c r="I208" s="110"/>
      <c r="J208" s="110"/>
    </row>
    <row r="209" spans="3:10" x14ac:dyDescent="0.3">
      <c r="C209" t="s">
        <v>1161</v>
      </c>
      <c r="D209" s="94">
        <v>0.36458333333333331</v>
      </c>
      <c r="E209" t="s">
        <v>1210</v>
      </c>
      <c r="G209" s="110">
        <v>2</v>
      </c>
      <c r="H209" s="110"/>
      <c r="I209" s="110"/>
      <c r="J209" s="110"/>
    </row>
    <row r="210" spans="3:10" x14ac:dyDescent="0.3">
      <c r="C210" t="s">
        <v>1161</v>
      </c>
      <c r="D210" s="94">
        <v>0.39583333333333331</v>
      </c>
      <c r="E210" t="s">
        <v>1210</v>
      </c>
      <c r="G210" s="110">
        <v>1</v>
      </c>
      <c r="H210" s="110"/>
      <c r="I210" s="110"/>
      <c r="J210" s="110"/>
    </row>
    <row r="211" spans="3:10" x14ac:dyDescent="0.3">
      <c r="C211" t="s">
        <v>1161</v>
      </c>
      <c r="D211" s="94">
        <v>0.44791666666666669</v>
      </c>
      <c r="E211" t="s">
        <v>1210</v>
      </c>
      <c r="G211" s="110">
        <v>1</v>
      </c>
      <c r="H211" s="110"/>
      <c r="I211" s="110"/>
      <c r="J211" s="110"/>
    </row>
    <row r="212" spans="3:10" x14ac:dyDescent="0.3">
      <c r="C212" t="s">
        <v>1161</v>
      </c>
      <c r="D212" s="94">
        <v>0.47916666666666669</v>
      </c>
      <c r="E212" t="s">
        <v>1210</v>
      </c>
      <c r="G212" s="110">
        <v>1</v>
      </c>
      <c r="H212" s="110"/>
      <c r="I212" s="110"/>
      <c r="J212" s="110"/>
    </row>
    <row r="213" spans="3:10" x14ac:dyDescent="0.3">
      <c r="C213" t="s">
        <v>1161</v>
      </c>
      <c r="D213" s="94">
        <v>0.51041666666666663</v>
      </c>
      <c r="E213" t="s">
        <v>1210</v>
      </c>
      <c r="G213" s="110">
        <v>1</v>
      </c>
      <c r="H213" s="110"/>
      <c r="I213" s="110"/>
      <c r="J213" s="110"/>
    </row>
    <row r="214" spans="3:10" x14ac:dyDescent="0.3">
      <c r="C214" t="s">
        <v>1161</v>
      </c>
      <c r="D214" s="94">
        <v>0.54166666666666663</v>
      </c>
      <c r="E214" t="s">
        <v>1160</v>
      </c>
      <c r="G214" s="110"/>
      <c r="H214" s="110"/>
      <c r="I214" s="110">
        <v>1</v>
      </c>
      <c r="J214" s="110"/>
    </row>
    <row r="215" spans="3:10" x14ac:dyDescent="0.3">
      <c r="C215" t="s">
        <v>1161</v>
      </c>
      <c r="D215" s="94">
        <v>0.58333333333333337</v>
      </c>
      <c r="E215" t="s">
        <v>1197</v>
      </c>
      <c r="F215" s="36">
        <v>1</v>
      </c>
      <c r="G215" s="110">
        <v>1</v>
      </c>
      <c r="H215" s="110"/>
      <c r="I215" s="110"/>
      <c r="J215" s="110"/>
    </row>
    <row r="216" spans="3:10" x14ac:dyDescent="0.3">
      <c r="C216" t="s">
        <v>1161</v>
      </c>
      <c r="D216" s="94">
        <v>0.58333333333333337</v>
      </c>
      <c r="E216" t="s">
        <v>1211</v>
      </c>
      <c r="G216" s="110"/>
      <c r="H216" s="110"/>
      <c r="I216" s="110">
        <v>1</v>
      </c>
      <c r="J216" s="110"/>
    </row>
    <row r="217" spans="3:10" x14ac:dyDescent="0.3">
      <c r="C217" t="s">
        <v>1161</v>
      </c>
      <c r="D217" s="94">
        <v>0.61458333333333337</v>
      </c>
      <c r="E217" t="s">
        <v>1197</v>
      </c>
      <c r="F217" s="36">
        <v>1</v>
      </c>
      <c r="G217" s="110">
        <v>1</v>
      </c>
      <c r="H217" s="110"/>
      <c r="I217" s="110"/>
      <c r="J217" s="110"/>
    </row>
    <row r="218" spans="3:10" x14ac:dyDescent="0.3">
      <c r="C218" t="s">
        <v>1161</v>
      </c>
      <c r="D218" s="94">
        <v>0.61458333333333337</v>
      </c>
      <c r="E218" t="s">
        <v>1211</v>
      </c>
      <c r="G218" s="110"/>
      <c r="H218" s="110"/>
      <c r="I218" s="110">
        <v>1</v>
      </c>
      <c r="J218" s="110"/>
    </row>
    <row r="219" spans="3:10" x14ac:dyDescent="0.3">
      <c r="C219" t="s">
        <v>1161</v>
      </c>
      <c r="D219" s="94">
        <v>0.64583333333333337</v>
      </c>
      <c r="E219" t="s">
        <v>1117</v>
      </c>
      <c r="G219" s="110"/>
      <c r="H219" s="110"/>
      <c r="I219" s="110"/>
      <c r="J219" s="110">
        <v>1</v>
      </c>
    </row>
    <row r="220" spans="3:10" x14ac:dyDescent="0.3">
      <c r="C220" t="s">
        <v>1161</v>
      </c>
      <c r="D220" s="94">
        <v>0.64583333333333337</v>
      </c>
      <c r="E220" t="s">
        <v>1197</v>
      </c>
      <c r="F220" s="36">
        <v>1</v>
      </c>
      <c r="G220" s="110">
        <v>1</v>
      </c>
      <c r="H220" s="110">
        <v>1</v>
      </c>
      <c r="I220" s="110"/>
      <c r="J220" s="110"/>
    </row>
    <row r="221" spans="3:10" x14ac:dyDescent="0.3">
      <c r="C221" t="s">
        <v>1161</v>
      </c>
      <c r="D221" s="94">
        <v>0.67708333333333337</v>
      </c>
      <c r="E221" t="s">
        <v>1197</v>
      </c>
      <c r="F221" s="36">
        <v>1</v>
      </c>
      <c r="G221" s="110">
        <v>1</v>
      </c>
      <c r="H221" s="110">
        <v>1</v>
      </c>
      <c r="I221" s="110"/>
      <c r="J221" s="110"/>
    </row>
    <row r="222" spans="3:10" x14ac:dyDescent="0.3">
      <c r="C222" t="s">
        <v>1161</v>
      </c>
      <c r="D222" s="94">
        <v>0.67708333333333337</v>
      </c>
      <c r="E222" t="s">
        <v>1211</v>
      </c>
      <c r="G222" s="110"/>
      <c r="H222" s="110"/>
      <c r="I222" s="110">
        <v>1</v>
      </c>
      <c r="J222" s="110"/>
    </row>
    <row r="223" spans="3:10" x14ac:dyDescent="0.3">
      <c r="C223" t="s">
        <v>1161</v>
      </c>
      <c r="D223" s="94">
        <v>0.72916666666666663</v>
      </c>
      <c r="E223" t="s">
        <v>1117</v>
      </c>
      <c r="G223" s="110"/>
      <c r="H223" s="110"/>
      <c r="I223" s="110"/>
      <c r="J223" s="110">
        <v>1</v>
      </c>
    </row>
    <row r="224" spans="3:10" x14ac:dyDescent="0.3">
      <c r="C224" t="s">
        <v>1161</v>
      </c>
      <c r="D224" s="94">
        <v>0.72916666666666663</v>
      </c>
      <c r="E224" t="s">
        <v>1197</v>
      </c>
      <c r="F224" s="36">
        <v>1</v>
      </c>
      <c r="G224" s="110">
        <v>1</v>
      </c>
      <c r="H224" s="110">
        <v>1</v>
      </c>
      <c r="I224" s="110"/>
      <c r="J224" s="110"/>
    </row>
    <row r="225" spans="3:10" x14ac:dyDescent="0.3">
      <c r="C225" t="s">
        <v>1161</v>
      </c>
      <c r="D225" s="94">
        <v>0.72916666666666663</v>
      </c>
      <c r="E225" t="s">
        <v>1211</v>
      </c>
      <c r="G225" s="110"/>
      <c r="H225" s="110"/>
      <c r="I225" s="110">
        <v>1</v>
      </c>
      <c r="J225" s="110"/>
    </row>
    <row r="226" spans="3:10" x14ac:dyDescent="0.3">
      <c r="C226" t="s">
        <v>1161</v>
      </c>
      <c r="D226" s="94">
        <v>0.76041666666666663</v>
      </c>
      <c r="E226" t="s">
        <v>1117</v>
      </c>
      <c r="G226" s="110"/>
      <c r="H226" s="110"/>
      <c r="I226" s="110"/>
      <c r="J226" s="110">
        <v>1</v>
      </c>
    </row>
    <row r="227" spans="3:10" x14ac:dyDescent="0.3">
      <c r="C227" t="s">
        <v>1161</v>
      </c>
      <c r="D227" s="94">
        <v>0.76041666666666663</v>
      </c>
      <c r="E227" t="s">
        <v>1197</v>
      </c>
      <c r="F227" s="36">
        <v>1</v>
      </c>
      <c r="G227" s="110">
        <v>1</v>
      </c>
      <c r="H227" s="110">
        <v>2</v>
      </c>
      <c r="I227" s="110"/>
      <c r="J227" s="110"/>
    </row>
    <row r="228" spans="3:10" x14ac:dyDescent="0.3">
      <c r="C228" t="s">
        <v>1161</v>
      </c>
      <c r="D228" s="94">
        <v>0.76041666666666663</v>
      </c>
      <c r="E228" t="s">
        <v>1211</v>
      </c>
      <c r="G228" s="110"/>
      <c r="H228" s="110"/>
      <c r="I228" s="110">
        <v>1</v>
      </c>
      <c r="J228" s="110"/>
    </row>
    <row r="229" spans="3:10" x14ac:dyDescent="0.3">
      <c r="C229" t="s">
        <v>1161</v>
      </c>
      <c r="D229" s="94">
        <v>0.79166666666666663</v>
      </c>
      <c r="E229" t="s">
        <v>1117</v>
      </c>
      <c r="G229" s="110"/>
      <c r="H229" s="110"/>
      <c r="I229" s="110"/>
      <c r="J229" s="110">
        <v>2</v>
      </c>
    </row>
    <row r="230" spans="3:10" x14ac:dyDescent="0.3">
      <c r="C230" t="s">
        <v>1161</v>
      </c>
      <c r="D230" s="94">
        <v>0.79166666666666663</v>
      </c>
      <c r="E230" t="s">
        <v>1197</v>
      </c>
      <c r="F230" s="36">
        <v>1</v>
      </c>
      <c r="G230" s="110">
        <v>1</v>
      </c>
      <c r="H230" s="110">
        <v>1</v>
      </c>
      <c r="I230" s="110"/>
      <c r="J230" s="110"/>
    </row>
    <row r="231" spans="3:10" x14ac:dyDescent="0.3">
      <c r="C231" t="s">
        <v>1161</v>
      </c>
      <c r="D231" s="94">
        <v>0.79166666666666663</v>
      </c>
      <c r="E231" t="s">
        <v>1211</v>
      </c>
      <c r="G231" s="110"/>
      <c r="H231" s="110"/>
      <c r="I231" s="110">
        <v>1</v>
      </c>
      <c r="J231" s="110"/>
    </row>
    <row r="232" spans="3:10" x14ac:dyDescent="0.3">
      <c r="C232" t="s">
        <v>3819</v>
      </c>
      <c r="F232" s="36">
        <v>7</v>
      </c>
      <c r="G232" s="110">
        <v>15</v>
      </c>
      <c r="H232" s="110">
        <v>6</v>
      </c>
      <c r="I232" s="110">
        <v>7</v>
      </c>
      <c r="J232" s="110">
        <v>5</v>
      </c>
    </row>
    <row r="233" spans="3:10" x14ac:dyDescent="0.3">
      <c r="C233" t="s">
        <v>1170</v>
      </c>
      <c r="D233" s="94">
        <v>0.33333333333333331</v>
      </c>
      <c r="E233" t="s">
        <v>1160</v>
      </c>
      <c r="F233" s="36">
        <v>1</v>
      </c>
      <c r="G233" s="110"/>
      <c r="H233" s="110"/>
      <c r="I233" s="110">
        <v>1</v>
      </c>
      <c r="J233" s="110"/>
    </row>
    <row r="234" spans="3:10" x14ac:dyDescent="0.3">
      <c r="C234" t="s">
        <v>1170</v>
      </c>
      <c r="D234" s="94">
        <v>0.33333333333333331</v>
      </c>
      <c r="E234" t="s">
        <v>1117</v>
      </c>
      <c r="G234" s="110">
        <v>1</v>
      </c>
      <c r="H234" s="110"/>
      <c r="I234" s="110"/>
      <c r="J234" s="110"/>
    </row>
    <row r="235" spans="3:10" x14ac:dyDescent="0.3">
      <c r="C235" t="s">
        <v>1170</v>
      </c>
      <c r="D235" s="94">
        <v>0.33333333333333331</v>
      </c>
      <c r="E235" t="s">
        <v>1195</v>
      </c>
      <c r="G235" s="110"/>
      <c r="H235" s="110"/>
      <c r="I235" s="110"/>
      <c r="J235" s="110">
        <v>1</v>
      </c>
    </row>
    <row r="236" spans="3:10" x14ac:dyDescent="0.3">
      <c r="C236" t="s">
        <v>1170</v>
      </c>
      <c r="D236" s="94">
        <v>0.36458333333333331</v>
      </c>
      <c r="E236" t="s">
        <v>1160</v>
      </c>
      <c r="F236" s="36">
        <v>1</v>
      </c>
      <c r="G236" s="110"/>
      <c r="H236" s="110"/>
      <c r="I236" s="110">
        <v>1</v>
      </c>
      <c r="J236" s="110"/>
    </row>
    <row r="237" spans="3:10" x14ac:dyDescent="0.3">
      <c r="C237" t="s">
        <v>1170</v>
      </c>
      <c r="D237" s="94">
        <v>0.36458333333333331</v>
      </c>
      <c r="E237" t="s">
        <v>1117</v>
      </c>
      <c r="G237" s="110">
        <v>2</v>
      </c>
      <c r="H237" s="110">
        <v>2</v>
      </c>
      <c r="I237" s="110"/>
      <c r="J237" s="110"/>
    </row>
    <row r="238" spans="3:10" x14ac:dyDescent="0.3">
      <c r="C238" t="s">
        <v>1170</v>
      </c>
      <c r="D238" s="94">
        <v>0.39583333333333331</v>
      </c>
      <c r="E238" t="s">
        <v>1160</v>
      </c>
      <c r="F238" s="36">
        <v>2</v>
      </c>
      <c r="G238" s="110"/>
      <c r="H238" s="110"/>
      <c r="I238" s="110">
        <v>1</v>
      </c>
      <c r="J238" s="110"/>
    </row>
    <row r="239" spans="3:10" x14ac:dyDescent="0.3">
      <c r="C239" t="s">
        <v>1170</v>
      </c>
      <c r="D239" s="94">
        <v>0.39583333333333331</v>
      </c>
      <c r="E239" t="s">
        <v>1117</v>
      </c>
      <c r="G239" s="110">
        <v>1</v>
      </c>
      <c r="H239" s="110">
        <v>2</v>
      </c>
      <c r="I239" s="110"/>
      <c r="J239" s="110"/>
    </row>
    <row r="240" spans="3:10" x14ac:dyDescent="0.3">
      <c r="C240" t="s">
        <v>1170</v>
      </c>
      <c r="D240" s="94">
        <v>0.39583333333333331</v>
      </c>
      <c r="E240" t="s">
        <v>1195</v>
      </c>
      <c r="G240" s="110"/>
      <c r="H240" s="110"/>
      <c r="I240" s="110"/>
      <c r="J240" s="110">
        <v>2</v>
      </c>
    </row>
    <row r="241" spans="3:10" x14ac:dyDescent="0.3">
      <c r="C241" t="s">
        <v>1170</v>
      </c>
      <c r="D241" s="94">
        <v>0.44791666666666669</v>
      </c>
      <c r="E241" t="s">
        <v>1160</v>
      </c>
      <c r="F241" s="36">
        <v>2</v>
      </c>
      <c r="G241" s="110"/>
      <c r="H241" s="110"/>
      <c r="I241" s="110">
        <v>3</v>
      </c>
      <c r="J241" s="110"/>
    </row>
    <row r="242" spans="3:10" x14ac:dyDescent="0.3">
      <c r="C242" t="s">
        <v>1170</v>
      </c>
      <c r="D242" s="94">
        <v>0.44791666666666669</v>
      </c>
      <c r="E242" t="s">
        <v>1117</v>
      </c>
      <c r="G242" s="110">
        <v>1</v>
      </c>
      <c r="H242" s="110">
        <v>1</v>
      </c>
      <c r="I242" s="110"/>
      <c r="J242" s="110"/>
    </row>
    <row r="243" spans="3:10" x14ac:dyDescent="0.3">
      <c r="C243" t="s">
        <v>1170</v>
      </c>
      <c r="D243" s="94">
        <v>0.44791666666666669</v>
      </c>
      <c r="E243" t="s">
        <v>1195</v>
      </c>
      <c r="G243" s="110"/>
      <c r="H243" s="110"/>
      <c r="I243" s="110"/>
      <c r="J243" s="110">
        <v>2</v>
      </c>
    </row>
    <row r="244" spans="3:10" x14ac:dyDescent="0.3">
      <c r="C244" t="s">
        <v>1170</v>
      </c>
      <c r="D244" s="94">
        <v>0.47916666666666669</v>
      </c>
      <c r="E244" t="s">
        <v>1160</v>
      </c>
      <c r="F244" s="36">
        <v>1</v>
      </c>
      <c r="G244" s="110"/>
      <c r="H244" s="110"/>
      <c r="I244" s="110">
        <v>1</v>
      </c>
      <c r="J244" s="110"/>
    </row>
    <row r="245" spans="3:10" x14ac:dyDescent="0.3">
      <c r="C245" t="s">
        <v>1170</v>
      </c>
      <c r="D245" s="94">
        <v>0.47916666666666669</v>
      </c>
      <c r="E245" t="s">
        <v>1117</v>
      </c>
      <c r="G245" s="110">
        <v>1</v>
      </c>
      <c r="H245" s="110"/>
      <c r="I245" s="110"/>
      <c r="J245" s="110"/>
    </row>
    <row r="246" spans="3:10" x14ac:dyDescent="0.3">
      <c r="C246" t="s">
        <v>1170</v>
      </c>
      <c r="D246" s="94">
        <v>0.47916666666666669</v>
      </c>
      <c r="E246" t="s">
        <v>1195</v>
      </c>
      <c r="G246" s="110"/>
      <c r="H246" s="110"/>
      <c r="I246" s="110"/>
      <c r="J246" s="110">
        <v>2</v>
      </c>
    </row>
    <row r="247" spans="3:10" x14ac:dyDescent="0.3">
      <c r="C247" t="s">
        <v>1170</v>
      </c>
      <c r="D247" s="94">
        <v>0.51041666666666663</v>
      </c>
      <c r="E247" t="s">
        <v>1160</v>
      </c>
      <c r="F247" s="36">
        <v>1</v>
      </c>
      <c r="G247" s="110"/>
      <c r="H247" s="110"/>
      <c r="I247" s="110">
        <v>1</v>
      </c>
      <c r="J247" s="110"/>
    </row>
    <row r="248" spans="3:10" x14ac:dyDescent="0.3">
      <c r="C248" t="s">
        <v>1170</v>
      </c>
      <c r="D248" s="94">
        <v>0.51041666666666663</v>
      </c>
      <c r="E248" t="s">
        <v>1117</v>
      </c>
      <c r="G248" s="110">
        <v>1</v>
      </c>
      <c r="H248" s="110">
        <v>1</v>
      </c>
      <c r="I248" s="110"/>
      <c r="J248" s="110"/>
    </row>
    <row r="249" spans="3:10" x14ac:dyDescent="0.3">
      <c r="C249" t="s">
        <v>1170</v>
      </c>
      <c r="D249" s="94">
        <v>0.51041666666666663</v>
      </c>
      <c r="E249" t="s">
        <v>1195</v>
      </c>
      <c r="G249" s="110"/>
      <c r="H249" s="110"/>
      <c r="I249" s="110"/>
      <c r="J249" s="110">
        <v>1</v>
      </c>
    </row>
    <row r="250" spans="3:10" x14ac:dyDescent="0.3">
      <c r="C250" t="s">
        <v>1170</v>
      </c>
      <c r="D250" s="94">
        <v>0.58333333333333337</v>
      </c>
      <c r="E250" t="s">
        <v>1206</v>
      </c>
      <c r="G250" s="110"/>
      <c r="H250" s="110"/>
      <c r="I250" s="110">
        <v>1</v>
      </c>
      <c r="J250" s="110"/>
    </row>
    <row r="251" spans="3:10" x14ac:dyDescent="0.3">
      <c r="C251" t="s">
        <v>1170</v>
      </c>
      <c r="D251" s="94">
        <v>0.58333333333333337</v>
      </c>
      <c r="E251" t="s">
        <v>1117</v>
      </c>
      <c r="G251" s="110"/>
      <c r="H251" s="110">
        <v>1</v>
      </c>
      <c r="I251" s="110"/>
      <c r="J251" s="110"/>
    </row>
    <row r="252" spans="3:10" x14ac:dyDescent="0.3">
      <c r="C252" t="s">
        <v>1170</v>
      </c>
      <c r="D252" s="94">
        <v>0.61458333333333337</v>
      </c>
      <c r="E252" t="s">
        <v>1206</v>
      </c>
      <c r="G252" s="110"/>
      <c r="H252" s="110"/>
      <c r="I252" s="110">
        <v>1</v>
      </c>
      <c r="J252" s="110"/>
    </row>
    <row r="253" spans="3:10" x14ac:dyDescent="0.3">
      <c r="C253" t="s">
        <v>1170</v>
      </c>
      <c r="D253" s="94">
        <v>0.64583333333333337</v>
      </c>
      <c r="E253" t="s">
        <v>1206</v>
      </c>
      <c r="G253" s="110"/>
      <c r="H253" s="110"/>
      <c r="I253" s="110">
        <v>1</v>
      </c>
      <c r="J253" s="110"/>
    </row>
    <row r="254" spans="3:10" x14ac:dyDescent="0.3">
      <c r="C254" t="s">
        <v>1170</v>
      </c>
      <c r="D254" s="94">
        <v>0.64583333333333337</v>
      </c>
      <c r="E254" t="s">
        <v>1117</v>
      </c>
      <c r="F254" s="36">
        <v>1</v>
      </c>
      <c r="G254" s="110"/>
      <c r="H254" s="110">
        <v>1</v>
      </c>
      <c r="I254" s="110"/>
      <c r="J254" s="110"/>
    </row>
    <row r="255" spans="3:10" x14ac:dyDescent="0.3">
      <c r="C255" t="s">
        <v>1170</v>
      </c>
      <c r="D255" s="94">
        <v>0.67708333333333337</v>
      </c>
      <c r="E255" t="s">
        <v>1117</v>
      </c>
      <c r="G255" s="110"/>
      <c r="H255" s="110">
        <v>1</v>
      </c>
      <c r="I255" s="110"/>
      <c r="J255" s="110"/>
    </row>
    <row r="256" spans="3:10" x14ac:dyDescent="0.3">
      <c r="C256" t="s">
        <v>1170</v>
      </c>
      <c r="D256" s="94">
        <v>0.72916666666666663</v>
      </c>
      <c r="E256" t="s">
        <v>1117</v>
      </c>
      <c r="F256" s="36">
        <v>1</v>
      </c>
      <c r="G256" s="110"/>
      <c r="H256" s="110">
        <v>1</v>
      </c>
      <c r="I256" s="110"/>
      <c r="J256" s="110"/>
    </row>
    <row r="257" spans="3:10" x14ac:dyDescent="0.3">
      <c r="C257" t="s">
        <v>1170</v>
      </c>
      <c r="D257" s="94">
        <v>0.76041666666666663</v>
      </c>
      <c r="E257" t="s">
        <v>1206</v>
      </c>
      <c r="G257" s="110"/>
      <c r="H257" s="110"/>
      <c r="I257" s="110">
        <v>1</v>
      </c>
      <c r="J257" s="110"/>
    </row>
    <row r="258" spans="3:10" x14ac:dyDescent="0.3">
      <c r="C258" t="s">
        <v>1170</v>
      </c>
      <c r="D258" s="94">
        <v>0.76041666666666663</v>
      </c>
      <c r="E258" t="s">
        <v>1117</v>
      </c>
      <c r="F258" s="36">
        <v>1</v>
      </c>
      <c r="G258" s="110"/>
      <c r="H258" s="110">
        <v>1</v>
      </c>
      <c r="I258" s="110"/>
      <c r="J258" s="110"/>
    </row>
    <row r="259" spans="3:10" x14ac:dyDescent="0.3">
      <c r="C259" t="s">
        <v>1170</v>
      </c>
      <c r="D259" s="94">
        <v>0.79166666666666663</v>
      </c>
      <c r="E259" t="s">
        <v>1117</v>
      </c>
      <c r="F259" s="36">
        <v>1</v>
      </c>
      <c r="G259" s="110"/>
      <c r="H259" s="110">
        <v>1</v>
      </c>
      <c r="I259" s="110"/>
      <c r="J259" s="110"/>
    </row>
    <row r="260" spans="3:10" x14ac:dyDescent="0.3">
      <c r="C260" t="s">
        <v>3820</v>
      </c>
      <c r="F260" s="36">
        <v>12</v>
      </c>
      <c r="G260" s="110">
        <v>7</v>
      </c>
      <c r="H260" s="110">
        <v>12</v>
      </c>
      <c r="I260" s="110">
        <v>12</v>
      </c>
      <c r="J260" s="110">
        <v>8</v>
      </c>
    </row>
    <row r="261" spans="3:10" x14ac:dyDescent="0.3">
      <c r="C261" t="s">
        <v>1158</v>
      </c>
      <c r="D261" s="94">
        <v>0.33333333333333331</v>
      </c>
      <c r="E261" t="s">
        <v>1157</v>
      </c>
      <c r="F261" s="36">
        <v>1</v>
      </c>
      <c r="G261" s="110">
        <v>1</v>
      </c>
      <c r="H261" s="110">
        <v>2</v>
      </c>
      <c r="I261" s="110"/>
      <c r="J261" s="110">
        <v>1</v>
      </c>
    </row>
    <row r="262" spans="3:10" x14ac:dyDescent="0.3">
      <c r="C262" t="s">
        <v>1158</v>
      </c>
      <c r="D262" s="94">
        <v>0.36458333333333331</v>
      </c>
      <c r="E262" t="s">
        <v>1157</v>
      </c>
      <c r="F262" s="36">
        <v>1</v>
      </c>
      <c r="G262" s="110">
        <v>1</v>
      </c>
      <c r="H262" s="110">
        <v>1</v>
      </c>
      <c r="I262" s="110">
        <v>1</v>
      </c>
      <c r="J262" s="110">
        <v>1</v>
      </c>
    </row>
    <row r="263" spans="3:10" x14ac:dyDescent="0.3">
      <c r="C263" t="s">
        <v>1158</v>
      </c>
      <c r="D263" s="94">
        <v>0.39583333333333331</v>
      </c>
      <c r="E263" t="s">
        <v>1157</v>
      </c>
      <c r="F263" s="36">
        <v>1</v>
      </c>
      <c r="G263" s="110">
        <v>3</v>
      </c>
      <c r="H263" s="110">
        <v>1</v>
      </c>
      <c r="I263" s="110">
        <v>3</v>
      </c>
      <c r="J263" s="110">
        <v>2</v>
      </c>
    </row>
    <row r="264" spans="3:10" x14ac:dyDescent="0.3">
      <c r="C264" t="s">
        <v>1158</v>
      </c>
      <c r="D264" s="94">
        <v>0.44791666666666669</v>
      </c>
      <c r="E264" t="s">
        <v>1157</v>
      </c>
      <c r="F264" s="36">
        <v>1</v>
      </c>
      <c r="G264" s="110">
        <v>1</v>
      </c>
      <c r="H264" s="110">
        <v>2</v>
      </c>
      <c r="I264" s="110"/>
      <c r="J264" s="110">
        <v>2</v>
      </c>
    </row>
    <row r="265" spans="3:10" x14ac:dyDescent="0.3">
      <c r="C265" t="s">
        <v>1158</v>
      </c>
      <c r="D265" s="94">
        <v>0.47916666666666669</v>
      </c>
      <c r="E265" t="s">
        <v>1157</v>
      </c>
      <c r="F265" s="36">
        <v>2</v>
      </c>
      <c r="G265" s="110">
        <v>1</v>
      </c>
      <c r="H265" s="110">
        <v>1</v>
      </c>
      <c r="I265" s="110">
        <v>1</v>
      </c>
      <c r="J265" s="110">
        <v>2</v>
      </c>
    </row>
    <row r="266" spans="3:10" x14ac:dyDescent="0.3">
      <c r="C266" t="s">
        <v>1158</v>
      </c>
      <c r="D266" s="94">
        <v>0.51041666666666663</v>
      </c>
      <c r="E266" t="s">
        <v>1157</v>
      </c>
      <c r="G266" s="110">
        <v>1</v>
      </c>
      <c r="H266" s="110"/>
      <c r="I266" s="110"/>
      <c r="J266" s="110">
        <v>1</v>
      </c>
    </row>
    <row r="267" spans="3:10" x14ac:dyDescent="0.3">
      <c r="C267" t="s">
        <v>1158</v>
      </c>
      <c r="D267" s="94">
        <v>0.54166666666666663</v>
      </c>
      <c r="E267" t="s">
        <v>1157</v>
      </c>
      <c r="G267" s="110"/>
      <c r="H267" s="110"/>
      <c r="I267" s="110"/>
      <c r="J267" s="110">
        <v>1</v>
      </c>
    </row>
    <row r="268" spans="3:10" x14ac:dyDescent="0.3">
      <c r="C268" t="s">
        <v>1158</v>
      </c>
      <c r="D268" s="94">
        <v>0.58333333333333337</v>
      </c>
      <c r="E268" t="s">
        <v>1127</v>
      </c>
      <c r="G268" s="110">
        <v>1</v>
      </c>
      <c r="H268" s="110"/>
      <c r="I268" s="110"/>
      <c r="J268" s="110"/>
    </row>
    <row r="269" spans="3:10" x14ac:dyDescent="0.3">
      <c r="C269" t="s">
        <v>1158</v>
      </c>
      <c r="D269" s="94">
        <v>0.58333333333333337</v>
      </c>
      <c r="E269" t="s">
        <v>1173</v>
      </c>
      <c r="G269" s="110"/>
      <c r="H269" s="110"/>
      <c r="I269" s="110"/>
      <c r="J269" s="110">
        <v>1</v>
      </c>
    </row>
    <row r="270" spans="3:10" x14ac:dyDescent="0.3">
      <c r="C270" t="s">
        <v>1158</v>
      </c>
      <c r="D270" s="94">
        <v>0.61458333333333337</v>
      </c>
      <c r="E270" t="s">
        <v>1173</v>
      </c>
      <c r="F270" s="36">
        <v>1</v>
      </c>
      <c r="G270" s="110"/>
      <c r="H270" s="110"/>
      <c r="I270" s="110"/>
      <c r="J270" s="110">
        <v>1</v>
      </c>
    </row>
    <row r="271" spans="3:10" x14ac:dyDescent="0.3">
      <c r="C271" t="s">
        <v>1158</v>
      </c>
      <c r="D271" s="94">
        <v>0.64583333333333337</v>
      </c>
      <c r="E271" t="s">
        <v>1127</v>
      </c>
      <c r="G271" s="110">
        <v>1</v>
      </c>
      <c r="H271" s="110"/>
      <c r="I271" s="110"/>
      <c r="J271" s="110"/>
    </row>
    <row r="272" spans="3:10" x14ac:dyDescent="0.3">
      <c r="C272" t="s">
        <v>1158</v>
      </c>
      <c r="D272" s="94">
        <v>0.64583333333333337</v>
      </c>
      <c r="E272" t="s">
        <v>1173</v>
      </c>
      <c r="F272" s="36">
        <v>1</v>
      </c>
      <c r="G272" s="110"/>
      <c r="H272" s="110"/>
      <c r="I272" s="110"/>
      <c r="J272" s="110"/>
    </row>
    <row r="273" spans="3:10" x14ac:dyDescent="0.3">
      <c r="C273" t="s">
        <v>1158</v>
      </c>
      <c r="D273" s="94">
        <v>0.67708333333333337</v>
      </c>
      <c r="E273" t="s">
        <v>1127</v>
      </c>
      <c r="G273" s="110">
        <v>1</v>
      </c>
      <c r="H273" s="110"/>
      <c r="I273" s="110"/>
      <c r="J273" s="110"/>
    </row>
    <row r="274" spans="3:10" x14ac:dyDescent="0.3">
      <c r="C274" t="s">
        <v>1158</v>
      </c>
      <c r="D274" s="94">
        <v>0.67708333333333337</v>
      </c>
      <c r="E274" t="s">
        <v>1173</v>
      </c>
      <c r="F274" s="36">
        <v>1</v>
      </c>
      <c r="G274" s="110"/>
      <c r="H274" s="110"/>
      <c r="I274" s="110"/>
      <c r="J274" s="110">
        <v>1</v>
      </c>
    </row>
    <row r="275" spans="3:10" x14ac:dyDescent="0.3">
      <c r="C275" t="s">
        <v>1158</v>
      </c>
      <c r="D275" s="94">
        <v>0.72916666666666663</v>
      </c>
      <c r="E275" t="s">
        <v>1127</v>
      </c>
      <c r="G275" s="110">
        <v>2</v>
      </c>
      <c r="H275" s="110"/>
      <c r="I275" s="110"/>
      <c r="J275" s="110"/>
    </row>
    <row r="276" spans="3:10" x14ac:dyDescent="0.3">
      <c r="C276" t="s">
        <v>1158</v>
      </c>
      <c r="D276" s="94">
        <v>0.72916666666666663</v>
      </c>
      <c r="E276" t="s">
        <v>1173</v>
      </c>
      <c r="F276" s="36">
        <v>2</v>
      </c>
      <c r="G276" s="110"/>
      <c r="H276" s="110"/>
      <c r="I276" s="110"/>
      <c r="J276" s="110">
        <v>1</v>
      </c>
    </row>
    <row r="277" spans="3:10" x14ac:dyDescent="0.3">
      <c r="C277" t="s">
        <v>1158</v>
      </c>
      <c r="D277" s="94">
        <v>0.76041666666666663</v>
      </c>
      <c r="E277" t="s">
        <v>1127</v>
      </c>
      <c r="G277" s="110">
        <v>1</v>
      </c>
      <c r="H277" s="110"/>
      <c r="I277" s="110"/>
      <c r="J277" s="110"/>
    </row>
    <row r="278" spans="3:10" x14ac:dyDescent="0.3">
      <c r="C278" t="s">
        <v>1158</v>
      </c>
      <c r="D278" s="94">
        <v>0.76041666666666663</v>
      </c>
      <c r="E278" t="s">
        <v>1173</v>
      </c>
      <c r="F278" s="36">
        <v>1</v>
      </c>
      <c r="G278" s="110"/>
      <c r="H278" s="110"/>
      <c r="I278" s="110"/>
      <c r="J278" s="110">
        <v>2</v>
      </c>
    </row>
    <row r="279" spans="3:10" x14ac:dyDescent="0.3">
      <c r="C279" t="s">
        <v>1158</v>
      </c>
      <c r="D279" s="94">
        <v>0.79166666666666663</v>
      </c>
      <c r="E279" t="s">
        <v>1127</v>
      </c>
      <c r="G279" s="110">
        <v>1</v>
      </c>
      <c r="H279" s="110"/>
      <c r="I279" s="110"/>
      <c r="J279" s="110"/>
    </row>
    <row r="280" spans="3:10" x14ac:dyDescent="0.3">
      <c r="C280" t="s">
        <v>1158</v>
      </c>
      <c r="D280" s="94">
        <v>0.79166666666666663</v>
      </c>
      <c r="E280" t="s">
        <v>1173</v>
      </c>
      <c r="F280" s="36">
        <v>1</v>
      </c>
      <c r="G280" s="110"/>
      <c r="H280" s="110"/>
      <c r="I280" s="110"/>
      <c r="J280" s="110">
        <v>1</v>
      </c>
    </row>
    <row r="281" spans="3:10" x14ac:dyDescent="0.3">
      <c r="C281" t="s">
        <v>3821</v>
      </c>
      <c r="F281" s="36">
        <v>13</v>
      </c>
      <c r="G281" s="110">
        <v>15</v>
      </c>
      <c r="H281" s="110">
        <v>7</v>
      </c>
      <c r="I281" s="110">
        <v>5</v>
      </c>
      <c r="J281" s="110">
        <v>17</v>
      </c>
    </row>
    <row r="282" spans="3:10" x14ac:dyDescent="0.3">
      <c r="C282" t="s">
        <v>1119</v>
      </c>
      <c r="D282" s="94">
        <v>0.33333333333333331</v>
      </c>
      <c r="E282" t="s">
        <v>1122</v>
      </c>
      <c r="G282" s="110"/>
      <c r="H282" s="110"/>
      <c r="I282" s="110"/>
      <c r="J282" s="110">
        <v>1</v>
      </c>
    </row>
    <row r="283" spans="3:10" x14ac:dyDescent="0.3">
      <c r="C283" t="s">
        <v>1119</v>
      </c>
      <c r="D283" s="94">
        <v>0.33333333333333331</v>
      </c>
      <c r="E283" t="s">
        <v>1139</v>
      </c>
      <c r="G283" s="110">
        <v>2</v>
      </c>
      <c r="H283" s="110"/>
      <c r="I283" s="110">
        <v>1</v>
      </c>
      <c r="J283" s="110"/>
    </row>
    <row r="284" spans="3:10" x14ac:dyDescent="0.3">
      <c r="C284" t="s">
        <v>1119</v>
      </c>
      <c r="D284" s="94">
        <v>0.36458333333333331</v>
      </c>
      <c r="E284" t="s">
        <v>1122</v>
      </c>
      <c r="G284" s="110"/>
      <c r="H284" s="110"/>
      <c r="I284" s="110"/>
      <c r="J284" s="110">
        <v>1</v>
      </c>
    </row>
    <row r="285" spans="3:10" x14ac:dyDescent="0.3">
      <c r="C285" t="s">
        <v>1119</v>
      </c>
      <c r="D285" s="94">
        <v>0.36458333333333331</v>
      </c>
      <c r="E285" t="s">
        <v>1139</v>
      </c>
      <c r="G285" s="110">
        <v>2</v>
      </c>
      <c r="H285" s="110">
        <v>2</v>
      </c>
      <c r="I285" s="110">
        <v>2</v>
      </c>
      <c r="J285" s="110"/>
    </row>
    <row r="286" spans="3:10" x14ac:dyDescent="0.3">
      <c r="C286" t="s">
        <v>1119</v>
      </c>
      <c r="D286" s="94">
        <v>0.39583333333333331</v>
      </c>
      <c r="E286" t="s">
        <v>1122</v>
      </c>
      <c r="G286" s="110"/>
      <c r="H286" s="110"/>
      <c r="I286" s="110"/>
      <c r="J286" s="110">
        <v>1</v>
      </c>
    </row>
    <row r="287" spans="3:10" x14ac:dyDescent="0.3">
      <c r="C287" t="s">
        <v>1119</v>
      </c>
      <c r="D287" s="94">
        <v>0.39583333333333331</v>
      </c>
      <c r="E287" t="s">
        <v>1139</v>
      </c>
      <c r="G287" s="110">
        <v>1</v>
      </c>
      <c r="H287" s="110">
        <v>2</v>
      </c>
      <c r="I287" s="110"/>
      <c r="J287" s="110"/>
    </row>
    <row r="288" spans="3:10" x14ac:dyDescent="0.3">
      <c r="C288" t="s">
        <v>1119</v>
      </c>
      <c r="D288" s="94">
        <v>0.44791666666666669</v>
      </c>
      <c r="E288" t="s">
        <v>1122</v>
      </c>
      <c r="G288" s="110"/>
      <c r="H288" s="110"/>
      <c r="I288" s="110"/>
      <c r="J288" s="110">
        <v>1</v>
      </c>
    </row>
    <row r="289" spans="3:10" x14ac:dyDescent="0.3">
      <c r="C289" t="s">
        <v>1119</v>
      </c>
      <c r="D289" s="94">
        <v>0.44791666666666669</v>
      </c>
      <c r="E289" t="s">
        <v>1139</v>
      </c>
      <c r="G289" s="110">
        <v>1</v>
      </c>
      <c r="H289" s="110">
        <v>1</v>
      </c>
      <c r="I289" s="110">
        <v>1</v>
      </c>
      <c r="J289" s="110"/>
    </row>
    <row r="290" spans="3:10" x14ac:dyDescent="0.3">
      <c r="C290" t="s">
        <v>1119</v>
      </c>
      <c r="D290" s="94">
        <v>0.47916666666666669</v>
      </c>
      <c r="E290" t="s">
        <v>1139</v>
      </c>
      <c r="G290" s="110">
        <v>1</v>
      </c>
      <c r="H290" s="110">
        <v>1</v>
      </c>
      <c r="I290" s="110">
        <v>1</v>
      </c>
      <c r="J290" s="110"/>
    </row>
    <row r="291" spans="3:10" x14ac:dyDescent="0.3">
      <c r="C291" t="s">
        <v>1119</v>
      </c>
      <c r="D291" s="94">
        <v>0.51041666666666663</v>
      </c>
      <c r="E291" t="s">
        <v>1139</v>
      </c>
      <c r="G291" s="110">
        <v>1</v>
      </c>
      <c r="H291" s="110">
        <v>2</v>
      </c>
      <c r="I291" s="110">
        <v>1</v>
      </c>
      <c r="J291" s="110"/>
    </row>
    <row r="292" spans="3:10" x14ac:dyDescent="0.3">
      <c r="C292" t="s">
        <v>1119</v>
      </c>
      <c r="D292" s="94">
        <v>0.54166666666666663</v>
      </c>
      <c r="E292" t="s">
        <v>1139</v>
      </c>
      <c r="G292" s="110">
        <v>1</v>
      </c>
      <c r="H292" s="110"/>
      <c r="I292" s="110"/>
      <c r="J292" s="110"/>
    </row>
    <row r="293" spans="3:10" x14ac:dyDescent="0.3">
      <c r="C293" t="s">
        <v>1119</v>
      </c>
      <c r="D293" s="94">
        <v>0.58333333333333337</v>
      </c>
      <c r="E293" t="s">
        <v>1150</v>
      </c>
      <c r="G293" s="110"/>
      <c r="H293" s="110"/>
      <c r="I293" s="110"/>
      <c r="J293" s="110">
        <v>1</v>
      </c>
    </row>
    <row r="294" spans="3:10" x14ac:dyDescent="0.3">
      <c r="C294" t="s">
        <v>1119</v>
      </c>
      <c r="D294" s="94">
        <v>0.58333333333333337</v>
      </c>
      <c r="E294" t="s">
        <v>1117</v>
      </c>
      <c r="G294" s="110">
        <v>1</v>
      </c>
      <c r="H294" s="110"/>
      <c r="I294" s="110"/>
      <c r="J294" s="110"/>
    </row>
    <row r="295" spans="3:10" x14ac:dyDescent="0.3">
      <c r="C295" t="s">
        <v>1119</v>
      </c>
      <c r="D295" s="94">
        <v>0.58333333333333337</v>
      </c>
      <c r="E295" t="s">
        <v>1211</v>
      </c>
      <c r="G295" s="110"/>
      <c r="H295" s="110">
        <v>1</v>
      </c>
      <c r="I295" s="110"/>
      <c r="J295" s="110"/>
    </row>
    <row r="296" spans="3:10" x14ac:dyDescent="0.3">
      <c r="C296" t="s">
        <v>1119</v>
      </c>
      <c r="D296" s="94">
        <v>0.61458333333333337</v>
      </c>
      <c r="E296" t="s">
        <v>1150</v>
      </c>
      <c r="G296" s="110"/>
      <c r="H296" s="110"/>
      <c r="I296" s="110"/>
      <c r="J296" s="110">
        <v>1</v>
      </c>
    </row>
    <row r="297" spans="3:10" x14ac:dyDescent="0.3">
      <c r="C297" t="s">
        <v>1119</v>
      </c>
      <c r="D297" s="94">
        <v>0.61458333333333337</v>
      </c>
      <c r="E297" t="s">
        <v>1117</v>
      </c>
      <c r="G297" s="110">
        <v>2</v>
      </c>
      <c r="H297" s="110"/>
      <c r="I297" s="110">
        <v>1</v>
      </c>
      <c r="J297" s="110"/>
    </row>
    <row r="298" spans="3:10" x14ac:dyDescent="0.3">
      <c r="C298" t="s">
        <v>1119</v>
      </c>
      <c r="D298" s="94">
        <v>0.64583333333333337</v>
      </c>
      <c r="E298" t="s">
        <v>1150</v>
      </c>
      <c r="G298" s="110"/>
      <c r="H298" s="110"/>
      <c r="I298" s="110"/>
      <c r="J298" s="110">
        <v>1</v>
      </c>
    </row>
    <row r="299" spans="3:10" x14ac:dyDescent="0.3">
      <c r="C299" t="s">
        <v>1119</v>
      </c>
      <c r="D299" s="94">
        <v>0.64583333333333337</v>
      </c>
      <c r="E299" t="s">
        <v>1117</v>
      </c>
      <c r="G299" s="110"/>
      <c r="H299" s="110"/>
      <c r="I299" s="110">
        <v>1</v>
      </c>
      <c r="J299" s="110"/>
    </row>
    <row r="300" spans="3:10" x14ac:dyDescent="0.3">
      <c r="C300" t="s">
        <v>1119</v>
      </c>
      <c r="D300" s="94">
        <v>0.64583333333333337</v>
      </c>
      <c r="E300" t="s">
        <v>1211</v>
      </c>
      <c r="G300" s="110"/>
      <c r="H300" s="110">
        <v>1</v>
      </c>
      <c r="I300" s="110"/>
      <c r="J300" s="110"/>
    </row>
    <row r="301" spans="3:10" x14ac:dyDescent="0.3">
      <c r="C301" t="s">
        <v>1119</v>
      </c>
      <c r="D301" s="94">
        <v>0.67708333333333337</v>
      </c>
      <c r="E301" t="s">
        <v>1150</v>
      </c>
      <c r="G301" s="110"/>
      <c r="H301" s="110"/>
      <c r="I301" s="110"/>
      <c r="J301" s="110">
        <v>1</v>
      </c>
    </row>
    <row r="302" spans="3:10" x14ac:dyDescent="0.3">
      <c r="C302" t="s">
        <v>1119</v>
      </c>
      <c r="D302" s="94">
        <v>0.67708333333333337</v>
      </c>
      <c r="E302" t="s">
        <v>1117</v>
      </c>
      <c r="G302" s="110">
        <v>1</v>
      </c>
      <c r="H302" s="110"/>
      <c r="I302" s="110">
        <v>1</v>
      </c>
      <c r="J302" s="110"/>
    </row>
    <row r="303" spans="3:10" x14ac:dyDescent="0.3">
      <c r="C303" t="s">
        <v>1119</v>
      </c>
      <c r="D303" s="94">
        <v>0.67708333333333337</v>
      </c>
      <c r="E303" t="s">
        <v>1211</v>
      </c>
      <c r="G303" s="110"/>
      <c r="H303" s="110">
        <v>2</v>
      </c>
      <c r="I303" s="110"/>
      <c r="J303" s="110"/>
    </row>
    <row r="304" spans="3:10" x14ac:dyDescent="0.3">
      <c r="C304" t="s">
        <v>1119</v>
      </c>
      <c r="D304" s="94">
        <v>0.72916666666666663</v>
      </c>
      <c r="E304" t="s">
        <v>1150</v>
      </c>
      <c r="G304" s="110"/>
      <c r="H304" s="110"/>
      <c r="I304" s="110"/>
      <c r="J304" s="110">
        <v>1</v>
      </c>
    </row>
    <row r="305" spans="3:10" x14ac:dyDescent="0.3">
      <c r="C305" t="s">
        <v>1119</v>
      </c>
      <c r="D305" s="94">
        <v>0.72916666666666663</v>
      </c>
      <c r="E305" t="s">
        <v>1117</v>
      </c>
      <c r="G305" s="110">
        <v>1</v>
      </c>
      <c r="H305" s="110"/>
      <c r="I305" s="110">
        <v>1</v>
      </c>
      <c r="J305" s="110"/>
    </row>
    <row r="306" spans="3:10" x14ac:dyDescent="0.3">
      <c r="C306" t="s">
        <v>1119</v>
      </c>
      <c r="D306" s="94">
        <v>0.72916666666666663</v>
      </c>
      <c r="E306" t="s">
        <v>1211</v>
      </c>
      <c r="G306" s="110"/>
      <c r="H306" s="110">
        <v>2</v>
      </c>
      <c r="I306" s="110"/>
      <c r="J306" s="110"/>
    </row>
    <row r="307" spans="3:10" x14ac:dyDescent="0.3">
      <c r="C307" t="s">
        <v>1119</v>
      </c>
      <c r="D307" s="94">
        <v>0.76041666666666663</v>
      </c>
      <c r="E307" t="s">
        <v>1150</v>
      </c>
      <c r="G307" s="110"/>
      <c r="H307" s="110"/>
      <c r="I307" s="110"/>
      <c r="J307" s="110">
        <v>1</v>
      </c>
    </row>
    <row r="308" spans="3:10" x14ac:dyDescent="0.3">
      <c r="C308" t="s">
        <v>1119</v>
      </c>
      <c r="D308" s="94">
        <v>0.76041666666666663</v>
      </c>
      <c r="E308" t="s">
        <v>1117</v>
      </c>
      <c r="G308" s="110">
        <v>1</v>
      </c>
      <c r="H308" s="110"/>
      <c r="I308" s="110">
        <v>1</v>
      </c>
      <c r="J308" s="110"/>
    </row>
    <row r="309" spans="3:10" x14ac:dyDescent="0.3">
      <c r="C309" t="s">
        <v>1119</v>
      </c>
      <c r="D309" s="94">
        <v>0.76041666666666663</v>
      </c>
      <c r="E309" t="s">
        <v>1211</v>
      </c>
      <c r="G309" s="110"/>
      <c r="H309" s="110">
        <v>1</v>
      </c>
      <c r="I309" s="110"/>
      <c r="J309" s="110"/>
    </row>
    <row r="310" spans="3:10" x14ac:dyDescent="0.3">
      <c r="C310" t="s">
        <v>1119</v>
      </c>
      <c r="D310" s="94">
        <v>0.79166666666666663</v>
      </c>
      <c r="E310" t="s">
        <v>1150</v>
      </c>
      <c r="G310" s="110"/>
      <c r="H310" s="110"/>
      <c r="I310" s="110"/>
      <c r="J310" s="110">
        <v>1</v>
      </c>
    </row>
    <row r="311" spans="3:10" x14ac:dyDescent="0.3">
      <c r="C311" t="s">
        <v>1119</v>
      </c>
      <c r="D311" s="94">
        <v>0.79166666666666663</v>
      </c>
      <c r="E311" t="s">
        <v>1117</v>
      </c>
      <c r="G311" s="110">
        <v>1</v>
      </c>
      <c r="H311" s="110"/>
      <c r="I311" s="110"/>
      <c r="J311" s="110"/>
    </row>
    <row r="312" spans="3:10" x14ac:dyDescent="0.3">
      <c r="C312" t="s">
        <v>1119</v>
      </c>
      <c r="D312" s="94">
        <v>0.79166666666666663</v>
      </c>
      <c r="E312" t="s">
        <v>1211</v>
      </c>
      <c r="G312" s="110">
        <v>1</v>
      </c>
      <c r="H312" s="110">
        <v>1</v>
      </c>
      <c r="I312" s="110"/>
      <c r="J312" s="110"/>
    </row>
    <row r="313" spans="3:10" x14ac:dyDescent="0.3">
      <c r="C313" t="s">
        <v>3822</v>
      </c>
      <c r="G313" s="110">
        <v>17</v>
      </c>
      <c r="H313" s="110">
        <v>16</v>
      </c>
      <c r="I313" s="110">
        <v>11</v>
      </c>
      <c r="J313" s="110">
        <v>11</v>
      </c>
    </row>
    <row r="314" spans="3:10" x14ac:dyDescent="0.3">
      <c r="C314" t="s">
        <v>1169</v>
      </c>
      <c r="D314" s="94">
        <v>0.33333333333333331</v>
      </c>
      <c r="E314" t="s">
        <v>1205</v>
      </c>
      <c r="G314" s="110"/>
      <c r="H314" s="110"/>
      <c r="I314" s="110">
        <v>1</v>
      </c>
      <c r="J314" s="110"/>
    </row>
    <row r="315" spans="3:10" x14ac:dyDescent="0.3">
      <c r="C315" t="s">
        <v>1169</v>
      </c>
      <c r="D315" s="94">
        <v>0.33333333333333331</v>
      </c>
      <c r="E315" t="s">
        <v>1191</v>
      </c>
      <c r="G315" s="110"/>
      <c r="H315" s="110"/>
      <c r="I315" s="110"/>
      <c r="J315" s="110">
        <v>1</v>
      </c>
    </row>
    <row r="316" spans="3:10" x14ac:dyDescent="0.3">
      <c r="C316" t="s">
        <v>1169</v>
      </c>
      <c r="D316" s="94">
        <v>0.36458333333333331</v>
      </c>
      <c r="E316" t="s">
        <v>1205</v>
      </c>
      <c r="G316" s="110">
        <v>1</v>
      </c>
      <c r="H316" s="110"/>
      <c r="I316" s="110">
        <v>2</v>
      </c>
      <c r="J316" s="110"/>
    </row>
    <row r="317" spans="3:10" x14ac:dyDescent="0.3">
      <c r="C317" t="s">
        <v>1169</v>
      </c>
      <c r="D317" s="94">
        <v>0.36458333333333331</v>
      </c>
      <c r="E317" t="s">
        <v>1191</v>
      </c>
      <c r="G317" s="110"/>
      <c r="H317" s="110">
        <v>1</v>
      </c>
      <c r="I317" s="110"/>
      <c r="J317" s="110">
        <v>1</v>
      </c>
    </row>
    <row r="318" spans="3:10" x14ac:dyDescent="0.3">
      <c r="C318" t="s">
        <v>1169</v>
      </c>
      <c r="D318" s="94">
        <v>0.39583333333333331</v>
      </c>
      <c r="E318" t="s">
        <v>1205</v>
      </c>
      <c r="G318" s="110">
        <v>1</v>
      </c>
      <c r="H318" s="110"/>
      <c r="I318" s="110">
        <v>1</v>
      </c>
      <c r="J318" s="110"/>
    </row>
    <row r="319" spans="3:10" x14ac:dyDescent="0.3">
      <c r="C319" t="s">
        <v>1169</v>
      </c>
      <c r="D319" s="94">
        <v>0.39583333333333331</v>
      </c>
      <c r="E319" t="s">
        <v>1191</v>
      </c>
      <c r="G319" s="110"/>
      <c r="H319" s="110">
        <v>2</v>
      </c>
      <c r="I319" s="110"/>
      <c r="J319" s="110">
        <v>2</v>
      </c>
    </row>
    <row r="320" spans="3:10" x14ac:dyDescent="0.3">
      <c r="C320" t="s">
        <v>1169</v>
      </c>
      <c r="D320" s="94">
        <v>0.44791666666666669</v>
      </c>
      <c r="E320" t="s">
        <v>1205</v>
      </c>
      <c r="G320" s="110">
        <v>2</v>
      </c>
      <c r="H320" s="110"/>
      <c r="I320" s="110">
        <v>1</v>
      </c>
      <c r="J320" s="110"/>
    </row>
    <row r="321" spans="3:10" x14ac:dyDescent="0.3">
      <c r="C321" t="s">
        <v>1169</v>
      </c>
      <c r="D321" s="94">
        <v>0.44791666666666669</v>
      </c>
      <c r="E321" t="s">
        <v>1191</v>
      </c>
      <c r="G321" s="110"/>
      <c r="H321" s="110">
        <v>1</v>
      </c>
      <c r="I321" s="110"/>
      <c r="J321" s="110">
        <v>2</v>
      </c>
    </row>
    <row r="322" spans="3:10" x14ac:dyDescent="0.3">
      <c r="C322" t="s">
        <v>1169</v>
      </c>
      <c r="D322" s="94">
        <v>0.47916666666666669</v>
      </c>
      <c r="E322" t="s">
        <v>1205</v>
      </c>
      <c r="G322" s="110">
        <v>1</v>
      </c>
      <c r="H322" s="110"/>
      <c r="I322" s="110"/>
      <c r="J322" s="110"/>
    </row>
    <row r="323" spans="3:10" x14ac:dyDescent="0.3">
      <c r="C323" t="s">
        <v>1169</v>
      </c>
      <c r="D323" s="94">
        <v>0.47916666666666669</v>
      </c>
      <c r="E323" t="s">
        <v>1191</v>
      </c>
      <c r="G323" s="110"/>
      <c r="H323" s="110">
        <v>1</v>
      </c>
      <c r="I323" s="110"/>
      <c r="J323" s="110"/>
    </row>
    <row r="324" spans="3:10" x14ac:dyDescent="0.3">
      <c r="C324" t="s">
        <v>1169</v>
      </c>
      <c r="D324" s="94">
        <v>0.51041666666666663</v>
      </c>
      <c r="E324" t="s">
        <v>1205</v>
      </c>
      <c r="G324" s="110">
        <v>1</v>
      </c>
      <c r="H324" s="110"/>
      <c r="I324" s="110">
        <v>1</v>
      </c>
      <c r="J324" s="110"/>
    </row>
    <row r="325" spans="3:10" x14ac:dyDescent="0.3">
      <c r="C325" t="s">
        <v>1169</v>
      </c>
      <c r="D325" s="94">
        <v>0.58333333333333337</v>
      </c>
      <c r="E325" t="s">
        <v>1168</v>
      </c>
      <c r="F325" s="36">
        <v>1</v>
      </c>
      <c r="G325" s="110"/>
      <c r="H325" s="110"/>
      <c r="I325" s="110"/>
      <c r="J325" s="110">
        <v>1</v>
      </c>
    </row>
    <row r="326" spans="3:10" x14ac:dyDescent="0.3">
      <c r="C326" t="s">
        <v>1169</v>
      </c>
      <c r="D326" s="94">
        <v>0.58333333333333337</v>
      </c>
      <c r="E326" t="s">
        <v>1204</v>
      </c>
      <c r="G326" s="110">
        <v>1</v>
      </c>
      <c r="H326" s="110"/>
      <c r="I326" s="110">
        <v>1</v>
      </c>
      <c r="J326" s="110"/>
    </row>
    <row r="327" spans="3:10" x14ac:dyDescent="0.3">
      <c r="C327" t="s">
        <v>1169</v>
      </c>
      <c r="D327" s="94">
        <v>0.61458333333333337</v>
      </c>
      <c r="E327" t="s">
        <v>1168</v>
      </c>
      <c r="F327" s="36">
        <v>1</v>
      </c>
      <c r="G327" s="110"/>
      <c r="H327" s="110">
        <v>1</v>
      </c>
      <c r="I327" s="110"/>
      <c r="J327" s="110"/>
    </row>
    <row r="328" spans="3:10" x14ac:dyDescent="0.3">
      <c r="C328" t="s">
        <v>1169</v>
      </c>
      <c r="D328" s="94">
        <v>0.61458333333333337</v>
      </c>
      <c r="E328" t="s">
        <v>1204</v>
      </c>
      <c r="G328" s="110">
        <v>1</v>
      </c>
      <c r="H328" s="110"/>
      <c r="I328" s="110">
        <v>2</v>
      </c>
      <c r="J328" s="110"/>
    </row>
    <row r="329" spans="3:10" x14ac:dyDescent="0.3">
      <c r="C329" t="s">
        <v>1169</v>
      </c>
      <c r="D329" s="94">
        <v>0.64583333333333337</v>
      </c>
      <c r="E329" t="s">
        <v>1168</v>
      </c>
      <c r="F329" s="36">
        <v>2</v>
      </c>
      <c r="G329" s="110"/>
      <c r="H329" s="110">
        <v>1</v>
      </c>
      <c r="I329" s="110"/>
      <c r="J329" s="110">
        <v>2</v>
      </c>
    </row>
    <row r="330" spans="3:10" x14ac:dyDescent="0.3">
      <c r="C330" t="s">
        <v>1169</v>
      </c>
      <c r="D330" s="94">
        <v>0.64583333333333337</v>
      </c>
      <c r="E330" t="s">
        <v>1204</v>
      </c>
      <c r="G330" s="110">
        <v>2</v>
      </c>
      <c r="H330" s="110"/>
      <c r="I330" s="110">
        <v>1</v>
      </c>
      <c r="J330" s="110"/>
    </row>
    <row r="331" spans="3:10" x14ac:dyDescent="0.3">
      <c r="C331" t="s">
        <v>1169</v>
      </c>
      <c r="D331" s="94">
        <v>0.67708333333333337</v>
      </c>
      <c r="E331" t="s">
        <v>1168</v>
      </c>
      <c r="F331" s="36">
        <v>1</v>
      </c>
      <c r="G331" s="110"/>
      <c r="H331" s="110"/>
      <c r="I331" s="110"/>
      <c r="J331" s="110"/>
    </row>
    <row r="332" spans="3:10" x14ac:dyDescent="0.3">
      <c r="C332" t="s">
        <v>1169</v>
      </c>
      <c r="D332" s="94">
        <v>0.67708333333333337</v>
      </c>
      <c r="E332" t="s">
        <v>1204</v>
      </c>
      <c r="G332" s="110"/>
      <c r="H332" s="110"/>
      <c r="I332" s="110">
        <v>1</v>
      </c>
      <c r="J332" s="110"/>
    </row>
    <row r="333" spans="3:10" x14ac:dyDescent="0.3">
      <c r="C333" t="s">
        <v>1169</v>
      </c>
      <c r="D333" s="94">
        <v>0.72916666666666663</v>
      </c>
      <c r="E333" t="s">
        <v>1168</v>
      </c>
      <c r="F333" s="36">
        <v>1</v>
      </c>
      <c r="G333" s="110"/>
      <c r="H333" s="110">
        <v>1</v>
      </c>
      <c r="I333" s="110"/>
      <c r="J333" s="110">
        <v>1</v>
      </c>
    </row>
    <row r="334" spans="3:10" x14ac:dyDescent="0.3">
      <c r="C334" t="s">
        <v>1169</v>
      </c>
      <c r="D334" s="94">
        <v>0.72916666666666663</v>
      </c>
      <c r="E334" t="s">
        <v>1204</v>
      </c>
      <c r="G334" s="110">
        <v>1</v>
      </c>
      <c r="H334" s="110"/>
      <c r="I334" s="110">
        <v>2</v>
      </c>
      <c r="J334" s="110"/>
    </row>
    <row r="335" spans="3:10" x14ac:dyDescent="0.3">
      <c r="C335" t="s">
        <v>1169</v>
      </c>
      <c r="D335" s="94">
        <v>0.76041666666666663</v>
      </c>
      <c r="E335" t="s">
        <v>1168</v>
      </c>
      <c r="F335" s="36">
        <v>3</v>
      </c>
      <c r="G335" s="110"/>
      <c r="H335" s="110">
        <v>1</v>
      </c>
      <c r="I335" s="110"/>
      <c r="J335" s="110">
        <v>1</v>
      </c>
    </row>
    <row r="336" spans="3:10" x14ac:dyDescent="0.3">
      <c r="C336" t="s">
        <v>1169</v>
      </c>
      <c r="D336" s="94">
        <v>0.76041666666666663</v>
      </c>
      <c r="E336" t="s">
        <v>1204</v>
      </c>
      <c r="G336" s="110">
        <v>1</v>
      </c>
      <c r="H336" s="110"/>
      <c r="I336" s="110">
        <v>1</v>
      </c>
      <c r="J336" s="110"/>
    </row>
    <row r="337" spans="3:10" x14ac:dyDescent="0.3">
      <c r="C337" t="s">
        <v>1169</v>
      </c>
      <c r="D337" s="94">
        <v>0.79166666666666663</v>
      </c>
      <c r="E337" t="s">
        <v>1168</v>
      </c>
      <c r="F337" s="36">
        <v>2</v>
      </c>
      <c r="G337" s="110"/>
      <c r="H337" s="110">
        <v>1</v>
      </c>
      <c r="I337" s="110"/>
      <c r="J337" s="110">
        <v>1</v>
      </c>
    </row>
    <row r="338" spans="3:10" x14ac:dyDescent="0.3">
      <c r="C338" t="s">
        <v>1169</v>
      </c>
      <c r="D338" s="94">
        <v>0.79166666666666663</v>
      </c>
      <c r="E338" t="s">
        <v>1204</v>
      </c>
      <c r="G338" s="110">
        <v>1</v>
      </c>
      <c r="H338" s="110"/>
      <c r="I338" s="110">
        <v>1</v>
      </c>
      <c r="J338" s="110"/>
    </row>
    <row r="339" spans="3:10" x14ac:dyDescent="0.3">
      <c r="C339" t="s">
        <v>3823</v>
      </c>
      <c r="F339" s="36">
        <v>11</v>
      </c>
      <c r="G339" s="110">
        <v>13</v>
      </c>
      <c r="H339" s="110">
        <v>10</v>
      </c>
      <c r="I339" s="110">
        <v>15</v>
      </c>
      <c r="J339" s="110">
        <v>12</v>
      </c>
    </row>
    <row r="340" spans="3:10" x14ac:dyDescent="0.3">
      <c r="C340" t="s">
        <v>1201</v>
      </c>
      <c r="D340" s="94">
        <v>0.33333333333333331</v>
      </c>
      <c r="E340" t="s">
        <v>1200</v>
      </c>
      <c r="F340" s="36">
        <v>1</v>
      </c>
      <c r="G340" s="110"/>
      <c r="H340" s="110">
        <v>2</v>
      </c>
      <c r="I340" s="110"/>
      <c r="J340" s="110">
        <v>2</v>
      </c>
    </row>
    <row r="341" spans="3:10" x14ac:dyDescent="0.3">
      <c r="C341" t="s">
        <v>1201</v>
      </c>
      <c r="D341" s="94">
        <v>0.36458333333333331</v>
      </c>
      <c r="E341" t="s">
        <v>1200</v>
      </c>
      <c r="F341" s="36">
        <v>1</v>
      </c>
      <c r="G341" s="110"/>
      <c r="H341" s="110">
        <v>1</v>
      </c>
      <c r="I341" s="110"/>
      <c r="J341" s="110">
        <v>1</v>
      </c>
    </row>
    <row r="342" spans="3:10" x14ac:dyDescent="0.3">
      <c r="C342" t="s">
        <v>1201</v>
      </c>
      <c r="D342" s="94">
        <v>0.39583333333333331</v>
      </c>
      <c r="E342" t="s">
        <v>1200</v>
      </c>
      <c r="F342" s="36">
        <v>2</v>
      </c>
      <c r="G342" s="110"/>
      <c r="H342" s="110">
        <v>3</v>
      </c>
      <c r="I342" s="110"/>
      <c r="J342" s="110">
        <v>2</v>
      </c>
    </row>
    <row r="343" spans="3:10" x14ac:dyDescent="0.3">
      <c r="C343" t="s">
        <v>1201</v>
      </c>
      <c r="D343" s="94">
        <v>0.44791666666666669</v>
      </c>
      <c r="E343" t="s">
        <v>1200</v>
      </c>
      <c r="F343" s="36">
        <v>1</v>
      </c>
      <c r="G343" s="110"/>
      <c r="H343" s="110">
        <v>1</v>
      </c>
      <c r="I343" s="110"/>
      <c r="J343" s="110">
        <v>1</v>
      </c>
    </row>
    <row r="344" spans="3:10" x14ac:dyDescent="0.3">
      <c r="C344" t="s">
        <v>1201</v>
      </c>
      <c r="D344" s="94">
        <v>0.47916666666666669</v>
      </c>
      <c r="E344" t="s">
        <v>1200</v>
      </c>
      <c r="F344" s="36">
        <v>1</v>
      </c>
      <c r="G344" s="110"/>
      <c r="H344" s="110">
        <v>1</v>
      </c>
      <c r="I344" s="110"/>
      <c r="J344" s="110">
        <v>1</v>
      </c>
    </row>
    <row r="345" spans="3:10" x14ac:dyDescent="0.3">
      <c r="C345" t="s">
        <v>1201</v>
      </c>
      <c r="D345" s="94">
        <v>0.51041666666666663</v>
      </c>
      <c r="E345" t="s">
        <v>1200</v>
      </c>
      <c r="F345" s="36">
        <v>1</v>
      </c>
      <c r="G345" s="110"/>
      <c r="H345" s="110"/>
      <c r="I345" s="110"/>
      <c r="J345" s="110">
        <v>1</v>
      </c>
    </row>
    <row r="346" spans="3:10" x14ac:dyDescent="0.3">
      <c r="C346" t="s">
        <v>1201</v>
      </c>
      <c r="D346" s="94">
        <v>0.58333333333333337</v>
      </c>
      <c r="E346" t="s">
        <v>1205</v>
      </c>
      <c r="G346" s="110">
        <v>1</v>
      </c>
      <c r="H346" s="110"/>
      <c r="I346" s="110">
        <v>1</v>
      </c>
      <c r="J346" s="110"/>
    </row>
    <row r="347" spans="3:10" x14ac:dyDescent="0.3">
      <c r="C347" t="s">
        <v>1201</v>
      </c>
      <c r="D347" s="94">
        <v>0.61458333333333337</v>
      </c>
      <c r="E347" t="s">
        <v>1205</v>
      </c>
      <c r="G347" s="110">
        <v>1</v>
      </c>
      <c r="H347" s="110"/>
      <c r="I347" s="110">
        <v>1</v>
      </c>
      <c r="J347" s="110"/>
    </row>
    <row r="348" spans="3:10" x14ac:dyDescent="0.3">
      <c r="C348" t="s">
        <v>1201</v>
      </c>
      <c r="D348" s="94">
        <v>0.64583333333333337</v>
      </c>
      <c r="E348" t="s">
        <v>1205</v>
      </c>
      <c r="G348" s="110">
        <v>1</v>
      </c>
      <c r="H348" s="110"/>
      <c r="I348" s="110">
        <v>1</v>
      </c>
      <c r="J348" s="110"/>
    </row>
    <row r="349" spans="3:10" x14ac:dyDescent="0.3">
      <c r="C349" t="s">
        <v>1201</v>
      </c>
      <c r="D349" s="94">
        <v>0.67708333333333337</v>
      </c>
      <c r="E349" t="s">
        <v>1205</v>
      </c>
      <c r="G349" s="110">
        <v>1</v>
      </c>
      <c r="H349" s="110"/>
      <c r="I349" s="110"/>
      <c r="J349" s="110"/>
    </row>
    <row r="350" spans="3:10" x14ac:dyDescent="0.3">
      <c r="C350" t="s">
        <v>1201</v>
      </c>
      <c r="D350" s="94">
        <v>0.72916666666666663</v>
      </c>
      <c r="E350" t="s">
        <v>1205</v>
      </c>
      <c r="G350" s="110">
        <v>2</v>
      </c>
      <c r="H350" s="110"/>
      <c r="I350" s="110">
        <v>1</v>
      </c>
      <c r="J350" s="110"/>
    </row>
    <row r="351" spans="3:10" x14ac:dyDescent="0.3">
      <c r="C351" t="s">
        <v>1201</v>
      </c>
      <c r="D351" s="94">
        <v>0.72916666666666663</v>
      </c>
      <c r="E351" t="s">
        <v>1221</v>
      </c>
      <c r="G351" s="110"/>
      <c r="H351" s="110"/>
      <c r="I351" s="110">
        <v>1</v>
      </c>
      <c r="J351" s="110"/>
    </row>
    <row r="352" spans="3:10" x14ac:dyDescent="0.3">
      <c r="C352" t="s">
        <v>1201</v>
      </c>
      <c r="D352" s="94">
        <v>0.76041666666666663</v>
      </c>
      <c r="E352" t="s">
        <v>1205</v>
      </c>
      <c r="G352" s="110">
        <v>1</v>
      </c>
      <c r="H352" s="110"/>
      <c r="I352" s="110">
        <v>1</v>
      </c>
      <c r="J352" s="110"/>
    </row>
    <row r="353" spans="3:10" x14ac:dyDescent="0.3">
      <c r="C353" t="s">
        <v>3824</v>
      </c>
      <c r="F353" s="36">
        <v>7</v>
      </c>
      <c r="G353" s="110">
        <v>7</v>
      </c>
      <c r="H353" s="110">
        <v>8</v>
      </c>
      <c r="I353" s="110">
        <v>6</v>
      </c>
      <c r="J353" s="110">
        <v>8</v>
      </c>
    </row>
    <row r="354" spans="3:10" x14ac:dyDescent="0.3">
      <c r="C354" t="s">
        <v>1202</v>
      </c>
      <c r="D354" s="94">
        <v>0.61458333333333337</v>
      </c>
      <c r="E354" t="s">
        <v>1191</v>
      </c>
      <c r="G354" s="110"/>
      <c r="H354" s="110">
        <v>1</v>
      </c>
      <c r="I354" s="110">
        <v>1</v>
      </c>
      <c r="J354" s="110">
        <v>1</v>
      </c>
    </row>
    <row r="355" spans="3:10" x14ac:dyDescent="0.3">
      <c r="C355" t="s">
        <v>1202</v>
      </c>
      <c r="D355" s="94">
        <v>0.61458333333333337</v>
      </c>
      <c r="E355" t="s">
        <v>1145</v>
      </c>
      <c r="G355" s="110">
        <v>1</v>
      </c>
      <c r="H355" s="110"/>
      <c r="I355" s="110"/>
      <c r="J355" s="110"/>
    </row>
    <row r="356" spans="3:10" x14ac:dyDescent="0.3">
      <c r="C356" t="s">
        <v>1202</v>
      </c>
      <c r="D356" s="94">
        <v>0.64583333333333337</v>
      </c>
      <c r="E356" t="s">
        <v>1191</v>
      </c>
      <c r="F356" s="36">
        <v>1</v>
      </c>
      <c r="G356" s="110"/>
      <c r="H356" s="110"/>
      <c r="I356" s="110">
        <v>1</v>
      </c>
      <c r="J356" s="110">
        <v>2</v>
      </c>
    </row>
    <row r="357" spans="3:10" x14ac:dyDescent="0.3">
      <c r="C357" t="s">
        <v>1202</v>
      </c>
      <c r="D357" s="94">
        <v>0.67708333333333337</v>
      </c>
      <c r="E357" t="s">
        <v>1191</v>
      </c>
      <c r="F357" s="36">
        <v>1</v>
      </c>
      <c r="G357" s="110"/>
      <c r="H357" s="110">
        <v>1</v>
      </c>
      <c r="I357" s="110"/>
      <c r="J357" s="110">
        <v>1</v>
      </c>
    </row>
    <row r="358" spans="3:10" x14ac:dyDescent="0.3">
      <c r="C358" t="s">
        <v>1202</v>
      </c>
      <c r="D358" s="94">
        <v>0.72916666666666663</v>
      </c>
      <c r="E358" t="s">
        <v>1191</v>
      </c>
      <c r="F358" s="36">
        <v>1</v>
      </c>
      <c r="G358" s="110"/>
      <c r="H358" s="110">
        <v>1</v>
      </c>
      <c r="I358" s="110">
        <v>2</v>
      </c>
      <c r="J358" s="110">
        <v>1</v>
      </c>
    </row>
    <row r="359" spans="3:10" x14ac:dyDescent="0.3">
      <c r="C359" t="s">
        <v>1202</v>
      </c>
      <c r="D359" s="94">
        <v>0.76041666666666663</v>
      </c>
      <c r="E359" t="s">
        <v>1191</v>
      </c>
      <c r="F359" s="36">
        <v>1</v>
      </c>
      <c r="G359" s="110"/>
      <c r="H359" s="110">
        <v>1</v>
      </c>
      <c r="I359" s="110">
        <v>1</v>
      </c>
      <c r="J359" s="110">
        <v>1</v>
      </c>
    </row>
    <row r="360" spans="3:10" x14ac:dyDescent="0.3">
      <c r="C360" t="s">
        <v>1202</v>
      </c>
      <c r="D360" s="94">
        <v>0.79166666666666663</v>
      </c>
      <c r="E360" t="s">
        <v>1191</v>
      </c>
      <c r="F360" s="36">
        <v>1</v>
      </c>
      <c r="G360" s="110"/>
      <c r="H360" s="110">
        <v>1</v>
      </c>
      <c r="I360" s="110">
        <v>1</v>
      </c>
      <c r="J360" s="110">
        <v>1</v>
      </c>
    </row>
    <row r="361" spans="3:10" x14ac:dyDescent="0.3">
      <c r="C361" t="s">
        <v>3825</v>
      </c>
      <c r="F361" s="36">
        <v>5</v>
      </c>
      <c r="G361" s="110">
        <v>1</v>
      </c>
      <c r="H361" s="110">
        <v>5</v>
      </c>
      <c r="I361" s="110">
        <v>6</v>
      </c>
      <c r="J361" s="110">
        <v>7</v>
      </c>
    </row>
    <row r="362" spans="3:10" x14ac:dyDescent="0.3">
      <c r="C362" t="s">
        <v>1181</v>
      </c>
      <c r="D362" s="94">
        <v>0.44791666666666669</v>
      </c>
      <c r="E362" t="s">
        <v>1160</v>
      </c>
      <c r="F362" s="36">
        <v>1</v>
      </c>
      <c r="G362" s="110"/>
      <c r="H362" s="110"/>
      <c r="I362" s="110"/>
      <c r="J362" s="110"/>
    </row>
    <row r="363" spans="3:10" x14ac:dyDescent="0.3">
      <c r="C363" t="s">
        <v>1181</v>
      </c>
      <c r="D363" s="94">
        <v>0.58333333333333337</v>
      </c>
      <c r="E363" t="s">
        <v>1142</v>
      </c>
      <c r="G363" s="110"/>
      <c r="H363" s="110">
        <v>1</v>
      </c>
      <c r="I363" s="110"/>
      <c r="J363" s="110"/>
    </row>
    <row r="364" spans="3:10" x14ac:dyDescent="0.3">
      <c r="C364" t="s">
        <v>1181</v>
      </c>
      <c r="D364" s="94">
        <v>0.61458333333333337</v>
      </c>
      <c r="E364" t="s">
        <v>1160</v>
      </c>
      <c r="G364" s="110"/>
      <c r="H364" s="110"/>
      <c r="I364" s="110">
        <v>1</v>
      </c>
      <c r="J364" s="110"/>
    </row>
    <row r="365" spans="3:10" x14ac:dyDescent="0.3">
      <c r="C365" t="s">
        <v>1181</v>
      </c>
      <c r="D365" s="94">
        <v>0.61458333333333337</v>
      </c>
      <c r="E365" t="s">
        <v>1142</v>
      </c>
      <c r="G365" s="110"/>
      <c r="H365" s="110">
        <v>1</v>
      </c>
      <c r="I365" s="110"/>
      <c r="J365" s="110"/>
    </row>
    <row r="366" spans="3:10" x14ac:dyDescent="0.3">
      <c r="C366" t="s">
        <v>1181</v>
      </c>
      <c r="D366" s="94">
        <v>0.64583333333333337</v>
      </c>
      <c r="E366" t="s">
        <v>1160</v>
      </c>
      <c r="F366" s="36">
        <v>1</v>
      </c>
      <c r="G366" s="110">
        <v>1</v>
      </c>
      <c r="H366" s="110"/>
      <c r="I366" s="110">
        <v>1</v>
      </c>
      <c r="J366" s="110"/>
    </row>
    <row r="367" spans="3:10" x14ac:dyDescent="0.3">
      <c r="C367" t="s">
        <v>1181</v>
      </c>
      <c r="D367" s="94">
        <v>0.64583333333333337</v>
      </c>
      <c r="E367" t="s">
        <v>1142</v>
      </c>
      <c r="G367" s="110"/>
      <c r="H367" s="110">
        <v>1</v>
      </c>
      <c r="I367" s="110"/>
      <c r="J367" s="110"/>
    </row>
    <row r="368" spans="3:10" x14ac:dyDescent="0.3">
      <c r="C368" t="s">
        <v>1181</v>
      </c>
      <c r="D368" s="94">
        <v>0.67708333333333337</v>
      </c>
      <c r="E368" t="s">
        <v>1160</v>
      </c>
      <c r="F368" s="36">
        <v>1</v>
      </c>
      <c r="G368" s="110">
        <v>1</v>
      </c>
      <c r="H368" s="110"/>
      <c r="I368" s="110">
        <v>1</v>
      </c>
      <c r="J368" s="110"/>
    </row>
    <row r="369" spans="3:10" x14ac:dyDescent="0.3">
      <c r="C369" t="s">
        <v>1181</v>
      </c>
      <c r="D369" s="94">
        <v>0.67708333333333337</v>
      </c>
      <c r="E369" t="s">
        <v>1142</v>
      </c>
      <c r="G369" s="110"/>
      <c r="H369" s="110">
        <v>1</v>
      </c>
      <c r="I369" s="110"/>
      <c r="J369" s="110"/>
    </row>
    <row r="370" spans="3:10" x14ac:dyDescent="0.3">
      <c r="C370" t="s">
        <v>1181</v>
      </c>
      <c r="D370" s="94">
        <v>0.72916666666666663</v>
      </c>
      <c r="E370" t="s">
        <v>1160</v>
      </c>
      <c r="F370" s="36">
        <v>2</v>
      </c>
      <c r="G370" s="110">
        <v>1</v>
      </c>
      <c r="H370" s="110"/>
      <c r="I370" s="110">
        <v>1</v>
      </c>
      <c r="J370" s="110"/>
    </row>
    <row r="371" spans="3:10" x14ac:dyDescent="0.3">
      <c r="C371" t="s">
        <v>1181</v>
      </c>
      <c r="D371" s="94">
        <v>0.72916666666666663</v>
      </c>
      <c r="E371" t="s">
        <v>1142</v>
      </c>
      <c r="G371" s="110"/>
      <c r="H371" s="110">
        <v>1</v>
      </c>
      <c r="I371" s="110"/>
      <c r="J371" s="110"/>
    </row>
    <row r="372" spans="3:10" x14ac:dyDescent="0.3">
      <c r="C372" t="s">
        <v>1181</v>
      </c>
      <c r="D372" s="94">
        <v>0.76041666666666663</v>
      </c>
      <c r="E372" t="s">
        <v>1160</v>
      </c>
      <c r="F372" s="36">
        <v>1</v>
      </c>
      <c r="G372" s="110">
        <v>1</v>
      </c>
      <c r="H372" s="110"/>
      <c r="I372" s="110"/>
      <c r="J372" s="110"/>
    </row>
    <row r="373" spans="3:10" x14ac:dyDescent="0.3">
      <c r="C373" t="s">
        <v>1181</v>
      </c>
      <c r="D373" s="94">
        <v>0.76041666666666663</v>
      </c>
      <c r="E373" t="s">
        <v>1142</v>
      </c>
      <c r="G373" s="110"/>
      <c r="H373" s="110">
        <v>2</v>
      </c>
      <c r="I373" s="110"/>
      <c r="J373" s="110"/>
    </row>
    <row r="374" spans="3:10" x14ac:dyDescent="0.3">
      <c r="C374" t="s">
        <v>1181</v>
      </c>
      <c r="D374" s="94">
        <v>0.79166666666666663</v>
      </c>
      <c r="E374" t="s">
        <v>1160</v>
      </c>
      <c r="F374" s="36">
        <v>1</v>
      </c>
      <c r="G374" s="110">
        <v>1</v>
      </c>
      <c r="H374" s="110"/>
      <c r="I374" s="110">
        <v>1</v>
      </c>
      <c r="J374" s="110"/>
    </row>
    <row r="375" spans="3:10" x14ac:dyDescent="0.3">
      <c r="C375" t="s">
        <v>1181</v>
      </c>
      <c r="D375" s="94">
        <v>0.79166666666666663</v>
      </c>
      <c r="E375" t="s">
        <v>1142</v>
      </c>
      <c r="G375" s="110"/>
      <c r="H375" s="110">
        <v>1</v>
      </c>
      <c r="I375" s="110"/>
      <c r="J375" s="110"/>
    </row>
    <row r="376" spans="3:10" x14ac:dyDescent="0.3">
      <c r="C376" t="s">
        <v>3826</v>
      </c>
      <c r="F376" s="36">
        <v>7</v>
      </c>
      <c r="G376" s="110">
        <v>5</v>
      </c>
      <c r="H376" s="110">
        <v>8</v>
      </c>
      <c r="I376" s="110">
        <v>5</v>
      </c>
      <c r="J376" s="110"/>
    </row>
    <row r="377" spans="3:10" x14ac:dyDescent="0.3">
      <c r="C377" t="s">
        <v>1124</v>
      </c>
      <c r="D377" s="94">
        <v>0.33333333333333331</v>
      </c>
      <c r="E377" t="s">
        <v>1159</v>
      </c>
      <c r="G377" s="110"/>
      <c r="H377" s="110">
        <v>1</v>
      </c>
      <c r="I377" s="110"/>
      <c r="J377" s="110"/>
    </row>
    <row r="378" spans="3:10" x14ac:dyDescent="0.3">
      <c r="C378" t="s">
        <v>1124</v>
      </c>
      <c r="D378" s="94">
        <v>0.33333333333333331</v>
      </c>
      <c r="E378" t="s">
        <v>1136</v>
      </c>
      <c r="G378" s="110"/>
      <c r="H378" s="110">
        <v>1</v>
      </c>
      <c r="I378" s="110">
        <v>2</v>
      </c>
      <c r="J378" s="110"/>
    </row>
    <row r="379" spans="3:10" x14ac:dyDescent="0.3">
      <c r="C379" t="s">
        <v>1124</v>
      </c>
      <c r="D379" s="94">
        <v>0.36458333333333331</v>
      </c>
      <c r="E379" t="s">
        <v>1159</v>
      </c>
      <c r="G379" s="110">
        <v>2</v>
      </c>
      <c r="H379" s="110">
        <v>2</v>
      </c>
      <c r="I379" s="110"/>
      <c r="J379" s="110">
        <v>2</v>
      </c>
    </row>
    <row r="380" spans="3:10" x14ac:dyDescent="0.3">
      <c r="C380" t="s">
        <v>1124</v>
      </c>
      <c r="D380" s="94">
        <v>0.36458333333333331</v>
      </c>
      <c r="E380" t="s">
        <v>1136</v>
      </c>
      <c r="G380" s="110"/>
      <c r="H380" s="110">
        <v>1</v>
      </c>
      <c r="I380" s="110">
        <v>3</v>
      </c>
      <c r="J380" s="110"/>
    </row>
    <row r="381" spans="3:10" x14ac:dyDescent="0.3">
      <c r="C381" t="s">
        <v>1124</v>
      </c>
      <c r="D381" s="94">
        <v>0.39583333333333331</v>
      </c>
      <c r="E381" t="s">
        <v>1159</v>
      </c>
      <c r="F381" s="36">
        <v>2</v>
      </c>
      <c r="G381" s="110"/>
      <c r="H381" s="110">
        <v>1</v>
      </c>
      <c r="I381" s="110"/>
      <c r="J381" s="110">
        <v>1</v>
      </c>
    </row>
    <row r="382" spans="3:10" x14ac:dyDescent="0.3">
      <c r="C382" t="s">
        <v>1124</v>
      </c>
      <c r="D382" s="94">
        <v>0.39583333333333331</v>
      </c>
      <c r="E382" t="s">
        <v>1136</v>
      </c>
      <c r="G382" s="110"/>
      <c r="H382" s="110">
        <v>1</v>
      </c>
      <c r="I382" s="110">
        <v>1</v>
      </c>
      <c r="J382" s="110"/>
    </row>
    <row r="383" spans="3:10" x14ac:dyDescent="0.3">
      <c r="C383" t="s">
        <v>1124</v>
      </c>
      <c r="D383" s="94">
        <v>0.44791666666666669</v>
      </c>
      <c r="E383" t="s">
        <v>1159</v>
      </c>
      <c r="F383" s="36">
        <v>2</v>
      </c>
      <c r="G383" s="110">
        <v>1</v>
      </c>
      <c r="H383" s="110">
        <v>2</v>
      </c>
      <c r="I383" s="110"/>
      <c r="J383" s="110">
        <v>1</v>
      </c>
    </row>
    <row r="384" spans="3:10" x14ac:dyDescent="0.3">
      <c r="C384" t="s">
        <v>1124</v>
      </c>
      <c r="D384" s="94">
        <v>0.44791666666666669</v>
      </c>
      <c r="E384" t="s">
        <v>1136</v>
      </c>
      <c r="G384" s="110"/>
      <c r="H384" s="110">
        <v>1</v>
      </c>
      <c r="I384" s="110">
        <v>1</v>
      </c>
      <c r="J384" s="110"/>
    </row>
    <row r="385" spans="3:10" x14ac:dyDescent="0.3">
      <c r="C385" t="s">
        <v>1124</v>
      </c>
      <c r="D385" s="94">
        <v>0.47916666666666669</v>
      </c>
      <c r="E385" t="s">
        <v>1159</v>
      </c>
      <c r="F385" s="36">
        <v>1</v>
      </c>
      <c r="G385" s="110">
        <v>1</v>
      </c>
      <c r="H385" s="110">
        <v>1</v>
      </c>
      <c r="I385" s="110"/>
      <c r="J385" s="110">
        <v>1</v>
      </c>
    </row>
    <row r="386" spans="3:10" x14ac:dyDescent="0.3">
      <c r="C386" t="s">
        <v>1124</v>
      </c>
      <c r="D386" s="94">
        <v>0.47916666666666669</v>
      </c>
      <c r="E386" t="s">
        <v>1136</v>
      </c>
      <c r="G386" s="110"/>
      <c r="H386" s="110">
        <v>2</v>
      </c>
      <c r="I386" s="110">
        <v>1</v>
      </c>
      <c r="J386" s="110"/>
    </row>
    <row r="387" spans="3:10" x14ac:dyDescent="0.3">
      <c r="C387" t="s">
        <v>1124</v>
      </c>
      <c r="D387" s="94">
        <v>0.51041666666666663</v>
      </c>
      <c r="E387" t="s">
        <v>1159</v>
      </c>
      <c r="F387" s="36">
        <v>1</v>
      </c>
      <c r="G387" s="110"/>
      <c r="H387" s="110">
        <v>1</v>
      </c>
      <c r="I387" s="110"/>
      <c r="J387" s="110"/>
    </row>
    <row r="388" spans="3:10" x14ac:dyDescent="0.3">
      <c r="C388" t="s">
        <v>1124</v>
      </c>
      <c r="D388" s="94">
        <v>0.51041666666666663</v>
      </c>
      <c r="E388" t="s">
        <v>1136</v>
      </c>
      <c r="G388" s="110"/>
      <c r="H388" s="110">
        <v>1</v>
      </c>
      <c r="I388" s="110">
        <v>1</v>
      </c>
      <c r="J388" s="110"/>
    </row>
    <row r="389" spans="3:10" x14ac:dyDescent="0.3">
      <c r="C389" t="s">
        <v>1124</v>
      </c>
      <c r="D389" s="94">
        <v>0.58333333333333337</v>
      </c>
      <c r="E389" t="s">
        <v>1213</v>
      </c>
      <c r="G389" s="110"/>
      <c r="H389" s="110">
        <v>1</v>
      </c>
      <c r="I389" s="110"/>
      <c r="J389" s="110"/>
    </row>
    <row r="390" spans="3:10" x14ac:dyDescent="0.3">
      <c r="C390" t="s">
        <v>1124</v>
      </c>
      <c r="D390" s="94">
        <v>0.58333333333333337</v>
      </c>
      <c r="E390" t="s">
        <v>1122</v>
      </c>
      <c r="G390" s="110"/>
      <c r="H390" s="110"/>
      <c r="I390" s="110"/>
      <c r="J390" s="110">
        <v>1</v>
      </c>
    </row>
    <row r="391" spans="3:10" x14ac:dyDescent="0.3">
      <c r="C391" t="s">
        <v>1124</v>
      </c>
      <c r="D391" s="94">
        <v>0.61458333333333337</v>
      </c>
      <c r="E391" t="s">
        <v>1122</v>
      </c>
      <c r="F391" s="36">
        <v>1</v>
      </c>
      <c r="G391" s="110"/>
      <c r="H391" s="110">
        <v>1</v>
      </c>
      <c r="I391" s="110">
        <v>1</v>
      </c>
      <c r="J391" s="110">
        <v>1</v>
      </c>
    </row>
    <row r="392" spans="3:10" x14ac:dyDescent="0.3">
      <c r="C392" t="s">
        <v>1124</v>
      </c>
      <c r="D392" s="94">
        <v>0.64583333333333337</v>
      </c>
      <c r="E392" t="s">
        <v>1122</v>
      </c>
      <c r="F392" s="36">
        <v>2</v>
      </c>
      <c r="G392" s="110"/>
      <c r="H392" s="110">
        <v>3</v>
      </c>
      <c r="I392" s="110">
        <v>1</v>
      </c>
      <c r="J392" s="110">
        <v>1</v>
      </c>
    </row>
    <row r="393" spans="3:10" x14ac:dyDescent="0.3">
      <c r="C393" t="s">
        <v>1124</v>
      </c>
      <c r="D393" s="94">
        <v>0.64583333333333337</v>
      </c>
      <c r="E393" t="s">
        <v>1211</v>
      </c>
      <c r="G393" s="110">
        <v>1</v>
      </c>
      <c r="H393" s="110"/>
      <c r="I393" s="110"/>
      <c r="J393" s="110"/>
    </row>
    <row r="394" spans="3:10" x14ac:dyDescent="0.3">
      <c r="C394" t="s">
        <v>1124</v>
      </c>
      <c r="D394" s="94">
        <v>0.67708333333333337</v>
      </c>
      <c r="E394" t="s">
        <v>1122</v>
      </c>
      <c r="F394" s="36">
        <v>1</v>
      </c>
      <c r="G394" s="110"/>
      <c r="H394" s="110">
        <v>2</v>
      </c>
      <c r="I394" s="110">
        <v>1</v>
      </c>
      <c r="J394" s="110">
        <v>1</v>
      </c>
    </row>
    <row r="395" spans="3:10" x14ac:dyDescent="0.3">
      <c r="C395" t="s">
        <v>1124</v>
      </c>
      <c r="D395" s="94">
        <v>0.67708333333333337</v>
      </c>
      <c r="E395" t="s">
        <v>1211</v>
      </c>
      <c r="G395" s="110">
        <v>1</v>
      </c>
      <c r="H395" s="110"/>
      <c r="I395" s="110"/>
      <c r="J395" s="110"/>
    </row>
    <row r="396" spans="3:10" x14ac:dyDescent="0.3">
      <c r="C396" t="s">
        <v>1124</v>
      </c>
      <c r="D396" s="94">
        <v>0.72916666666666663</v>
      </c>
      <c r="E396" t="s">
        <v>1196</v>
      </c>
      <c r="F396" s="36">
        <v>1</v>
      </c>
      <c r="G396" s="110"/>
      <c r="H396" s="110"/>
      <c r="I396" s="110"/>
      <c r="J396" s="110"/>
    </row>
    <row r="397" spans="3:10" x14ac:dyDescent="0.3">
      <c r="C397" t="s">
        <v>1124</v>
      </c>
      <c r="D397" s="94">
        <v>0.72916666666666663</v>
      </c>
      <c r="E397" t="s">
        <v>1122</v>
      </c>
      <c r="F397" s="36">
        <v>1</v>
      </c>
      <c r="G397" s="110"/>
      <c r="H397" s="110">
        <v>1</v>
      </c>
      <c r="I397" s="110">
        <v>1</v>
      </c>
      <c r="J397" s="110">
        <v>1</v>
      </c>
    </row>
    <row r="398" spans="3:10" x14ac:dyDescent="0.3">
      <c r="C398" t="s">
        <v>1124</v>
      </c>
      <c r="D398" s="94">
        <v>0.72916666666666663</v>
      </c>
      <c r="E398" t="s">
        <v>1211</v>
      </c>
      <c r="G398" s="110">
        <v>2</v>
      </c>
      <c r="H398" s="110"/>
      <c r="I398" s="110"/>
      <c r="J398" s="110"/>
    </row>
    <row r="399" spans="3:10" x14ac:dyDescent="0.3">
      <c r="C399" t="s">
        <v>1124</v>
      </c>
      <c r="D399" s="94">
        <v>0.76041666666666663</v>
      </c>
      <c r="E399" t="s">
        <v>1122</v>
      </c>
      <c r="F399" s="36">
        <v>1</v>
      </c>
      <c r="G399" s="110"/>
      <c r="H399" s="110">
        <v>2</v>
      </c>
      <c r="I399" s="110">
        <v>1</v>
      </c>
      <c r="J399" s="110">
        <v>2</v>
      </c>
    </row>
    <row r="400" spans="3:10" x14ac:dyDescent="0.3">
      <c r="C400" t="s">
        <v>1124</v>
      </c>
      <c r="D400" s="94">
        <v>0.76041666666666663</v>
      </c>
      <c r="E400" t="s">
        <v>1211</v>
      </c>
      <c r="G400" s="110">
        <v>2</v>
      </c>
      <c r="H400" s="110"/>
      <c r="I400" s="110"/>
      <c r="J400" s="110"/>
    </row>
    <row r="401" spans="3:10" x14ac:dyDescent="0.3">
      <c r="C401" t="s">
        <v>1124</v>
      </c>
      <c r="D401" s="94">
        <v>0.79166666666666663</v>
      </c>
      <c r="E401" t="s">
        <v>1122</v>
      </c>
      <c r="F401" s="36">
        <v>1</v>
      </c>
      <c r="G401" s="110"/>
      <c r="H401" s="110">
        <v>3</v>
      </c>
      <c r="I401" s="110">
        <v>2</v>
      </c>
      <c r="J401" s="110">
        <v>1</v>
      </c>
    </row>
    <row r="402" spans="3:10" x14ac:dyDescent="0.3">
      <c r="C402" t="s">
        <v>3827</v>
      </c>
      <c r="F402" s="36">
        <v>14</v>
      </c>
      <c r="G402" s="110">
        <v>10</v>
      </c>
      <c r="H402" s="110">
        <v>28</v>
      </c>
      <c r="I402" s="110">
        <v>16</v>
      </c>
      <c r="J402" s="110">
        <v>13</v>
      </c>
    </row>
    <row r="403" spans="3:10" x14ac:dyDescent="0.3">
      <c r="C403" t="s">
        <v>1149</v>
      </c>
      <c r="D403" s="94">
        <v>0.33333333333333331</v>
      </c>
      <c r="E403" t="s">
        <v>1145</v>
      </c>
      <c r="G403" s="110"/>
      <c r="H403" s="110"/>
      <c r="I403" s="110">
        <v>1</v>
      </c>
      <c r="J403" s="110"/>
    </row>
    <row r="404" spans="3:10" x14ac:dyDescent="0.3">
      <c r="C404" t="s">
        <v>1149</v>
      </c>
      <c r="D404" s="94">
        <v>0.36458333333333331</v>
      </c>
      <c r="E404" t="s">
        <v>1145</v>
      </c>
      <c r="G404" s="110"/>
      <c r="H404" s="110"/>
      <c r="I404" s="110">
        <v>2</v>
      </c>
      <c r="J404" s="110"/>
    </row>
    <row r="405" spans="3:10" x14ac:dyDescent="0.3">
      <c r="C405" t="s">
        <v>1149</v>
      </c>
      <c r="D405" s="94">
        <v>0.39583333333333331</v>
      </c>
      <c r="E405" t="s">
        <v>1145</v>
      </c>
      <c r="G405" s="110"/>
      <c r="H405" s="110"/>
      <c r="I405" s="110">
        <v>1</v>
      </c>
      <c r="J405" s="110"/>
    </row>
    <row r="406" spans="3:10" x14ac:dyDescent="0.3">
      <c r="C406" t="s">
        <v>1149</v>
      </c>
      <c r="D406" s="94">
        <v>0.44791666666666669</v>
      </c>
      <c r="E406" t="s">
        <v>1159</v>
      </c>
      <c r="F406" s="36">
        <v>1</v>
      </c>
      <c r="G406" s="110"/>
      <c r="H406" s="110"/>
      <c r="I406" s="110"/>
      <c r="J406" s="110"/>
    </row>
    <row r="407" spans="3:10" x14ac:dyDescent="0.3">
      <c r="C407" t="s">
        <v>1149</v>
      </c>
      <c r="D407" s="94">
        <v>0.47916666666666669</v>
      </c>
      <c r="E407" t="s">
        <v>1145</v>
      </c>
      <c r="G407" s="110"/>
      <c r="H407" s="110"/>
      <c r="I407" s="110">
        <v>1</v>
      </c>
      <c r="J407" s="110"/>
    </row>
    <row r="408" spans="3:10" x14ac:dyDescent="0.3">
      <c r="C408" t="s">
        <v>1149</v>
      </c>
      <c r="D408" s="94">
        <v>0.51041666666666663</v>
      </c>
      <c r="E408" t="s">
        <v>1159</v>
      </c>
      <c r="G408" s="110">
        <v>1</v>
      </c>
      <c r="H408" s="110"/>
      <c r="I408" s="110"/>
      <c r="J408" s="110"/>
    </row>
    <row r="409" spans="3:10" x14ac:dyDescent="0.3">
      <c r="C409" t="s">
        <v>1149</v>
      </c>
      <c r="D409" s="94">
        <v>0.58333333333333337</v>
      </c>
      <c r="E409" t="s">
        <v>1173</v>
      </c>
      <c r="G409" s="110">
        <v>1</v>
      </c>
      <c r="H409" s="110"/>
      <c r="I409" s="110"/>
      <c r="J409" s="110"/>
    </row>
    <row r="410" spans="3:10" x14ac:dyDescent="0.3">
      <c r="C410" t="s">
        <v>1149</v>
      </c>
      <c r="D410" s="94">
        <v>0.58333333333333337</v>
      </c>
      <c r="E410" t="s">
        <v>1129</v>
      </c>
      <c r="F410" s="36">
        <v>1</v>
      </c>
      <c r="G410" s="110"/>
      <c r="H410" s="110"/>
      <c r="I410" s="110">
        <v>1</v>
      </c>
      <c r="J410" s="110"/>
    </row>
    <row r="411" spans="3:10" x14ac:dyDescent="0.3">
      <c r="C411" t="s">
        <v>1149</v>
      </c>
      <c r="D411" s="94">
        <v>0.61458333333333337</v>
      </c>
      <c r="E411" t="s">
        <v>1122</v>
      </c>
      <c r="G411" s="110">
        <v>1</v>
      </c>
      <c r="H411" s="110"/>
      <c r="I411" s="110"/>
      <c r="J411" s="110"/>
    </row>
    <row r="412" spans="3:10" x14ac:dyDescent="0.3">
      <c r="C412" t="s">
        <v>1149</v>
      </c>
      <c r="D412" s="94">
        <v>0.61458333333333337</v>
      </c>
      <c r="E412" t="s">
        <v>1173</v>
      </c>
      <c r="G412" s="110">
        <v>1</v>
      </c>
      <c r="H412" s="110"/>
      <c r="I412" s="110"/>
      <c r="J412" s="110"/>
    </row>
    <row r="413" spans="3:10" x14ac:dyDescent="0.3">
      <c r="C413" t="s">
        <v>1149</v>
      </c>
      <c r="D413" s="94">
        <v>0.64583333333333337</v>
      </c>
      <c r="E413" t="s">
        <v>1173</v>
      </c>
      <c r="G413" s="110">
        <v>1</v>
      </c>
      <c r="H413" s="110"/>
      <c r="I413" s="110"/>
      <c r="J413" s="110"/>
    </row>
    <row r="414" spans="3:10" x14ac:dyDescent="0.3">
      <c r="C414" t="s">
        <v>1149</v>
      </c>
      <c r="D414" s="94">
        <v>0.64583333333333337</v>
      </c>
      <c r="E414" t="s">
        <v>1129</v>
      </c>
      <c r="G414" s="110"/>
      <c r="H414" s="110">
        <v>1</v>
      </c>
      <c r="I414" s="110">
        <v>2</v>
      </c>
      <c r="J414" s="110"/>
    </row>
    <row r="415" spans="3:10" x14ac:dyDescent="0.3">
      <c r="C415" t="s">
        <v>1149</v>
      </c>
      <c r="D415" s="94">
        <v>0.67708333333333337</v>
      </c>
      <c r="E415" t="s">
        <v>1173</v>
      </c>
      <c r="G415" s="110">
        <v>1</v>
      </c>
      <c r="H415" s="110"/>
      <c r="I415" s="110"/>
      <c r="J415" s="110"/>
    </row>
    <row r="416" spans="3:10" x14ac:dyDescent="0.3">
      <c r="C416" t="s">
        <v>1149</v>
      </c>
      <c r="D416" s="94">
        <v>0.67708333333333337</v>
      </c>
      <c r="E416" t="s">
        <v>1129</v>
      </c>
      <c r="G416" s="110"/>
      <c r="H416" s="110"/>
      <c r="I416" s="110">
        <v>1</v>
      </c>
      <c r="J416" s="110"/>
    </row>
    <row r="417" spans="3:10" x14ac:dyDescent="0.3">
      <c r="C417" t="s">
        <v>1149</v>
      </c>
      <c r="D417" s="94">
        <v>0.72916666666666663</v>
      </c>
      <c r="E417" t="s">
        <v>1176</v>
      </c>
      <c r="G417" s="110"/>
      <c r="H417" s="110"/>
      <c r="I417" s="110">
        <v>1</v>
      </c>
      <c r="J417" s="110"/>
    </row>
    <row r="418" spans="3:10" x14ac:dyDescent="0.3">
      <c r="C418" t="s">
        <v>1149</v>
      </c>
      <c r="D418" s="94">
        <v>0.72916666666666663</v>
      </c>
      <c r="E418" t="s">
        <v>1193</v>
      </c>
      <c r="G418" s="110"/>
      <c r="H418" s="110">
        <v>1</v>
      </c>
      <c r="I418" s="110"/>
      <c r="J418" s="110"/>
    </row>
    <row r="419" spans="3:10" x14ac:dyDescent="0.3">
      <c r="C419" t="s">
        <v>1149</v>
      </c>
      <c r="D419" s="94">
        <v>0.72916666666666663</v>
      </c>
      <c r="E419" t="s">
        <v>1173</v>
      </c>
      <c r="G419" s="110">
        <v>2</v>
      </c>
      <c r="H419" s="110"/>
      <c r="I419" s="110"/>
      <c r="J419" s="110"/>
    </row>
    <row r="420" spans="3:10" x14ac:dyDescent="0.3">
      <c r="C420" t="s">
        <v>1149</v>
      </c>
      <c r="D420" s="94">
        <v>0.72916666666666663</v>
      </c>
      <c r="E420" t="s">
        <v>1129</v>
      </c>
      <c r="G420" s="110"/>
      <c r="H420" s="110"/>
      <c r="I420" s="110">
        <v>1</v>
      </c>
      <c r="J420" s="110"/>
    </row>
    <row r="421" spans="3:10" x14ac:dyDescent="0.3">
      <c r="C421" t="s">
        <v>1149</v>
      </c>
      <c r="D421" s="94">
        <v>0.76041666666666663</v>
      </c>
      <c r="E421" t="s">
        <v>1173</v>
      </c>
      <c r="G421" s="110">
        <v>1</v>
      </c>
      <c r="H421" s="110"/>
      <c r="I421" s="110"/>
      <c r="J421" s="110"/>
    </row>
    <row r="422" spans="3:10" x14ac:dyDescent="0.3">
      <c r="C422" t="s">
        <v>1149</v>
      </c>
      <c r="D422" s="94">
        <v>0.76041666666666663</v>
      </c>
      <c r="E422" t="s">
        <v>1129</v>
      </c>
      <c r="G422" s="110"/>
      <c r="H422" s="110">
        <v>1</v>
      </c>
      <c r="I422" s="110">
        <v>1</v>
      </c>
      <c r="J422" s="110"/>
    </row>
    <row r="423" spans="3:10" x14ac:dyDescent="0.3">
      <c r="C423" t="s">
        <v>1149</v>
      </c>
      <c r="D423" s="94">
        <v>0.79166666666666663</v>
      </c>
      <c r="E423" t="s">
        <v>1122</v>
      </c>
      <c r="G423" s="110">
        <v>1</v>
      </c>
      <c r="H423" s="110"/>
      <c r="I423" s="110"/>
      <c r="J423" s="110"/>
    </row>
    <row r="424" spans="3:10" x14ac:dyDescent="0.3">
      <c r="C424" t="s">
        <v>1149</v>
      </c>
      <c r="D424" s="94">
        <v>0.79166666666666663</v>
      </c>
      <c r="E424" t="s">
        <v>1173</v>
      </c>
      <c r="G424" s="110">
        <v>1</v>
      </c>
      <c r="H424" s="110">
        <v>1</v>
      </c>
      <c r="I424" s="110"/>
      <c r="J424" s="110"/>
    </row>
    <row r="425" spans="3:10" x14ac:dyDescent="0.3">
      <c r="C425" t="s">
        <v>1149</v>
      </c>
      <c r="D425" s="94">
        <v>0.79166666666666663</v>
      </c>
      <c r="E425" t="s">
        <v>1129</v>
      </c>
      <c r="G425" s="110"/>
      <c r="H425" s="110"/>
      <c r="I425" s="110">
        <v>1</v>
      </c>
      <c r="J425" s="110"/>
    </row>
    <row r="426" spans="3:10" x14ac:dyDescent="0.3">
      <c r="C426" t="s">
        <v>3828</v>
      </c>
      <c r="F426" s="36">
        <v>2</v>
      </c>
      <c r="G426" s="110">
        <v>11</v>
      </c>
      <c r="H426" s="110">
        <v>4</v>
      </c>
      <c r="I426" s="110">
        <v>13</v>
      </c>
      <c r="J426" s="110"/>
    </row>
    <row r="427" spans="3:10" x14ac:dyDescent="0.3">
      <c r="C427" t="s">
        <v>1137</v>
      </c>
      <c r="D427" s="94">
        <v>0.33333333333333331</v>
      </c>
      <c r="E427" t="s">
        <v>1127</v>
      </c>
      <c r="F427" s="36">
        <v>1</v>
      </c>
      <c r="G427" s="110"/>
      <c r="H427" s="110">
        <v>1</v>
      </c>
      <c r="I427" s="110"/>
      <c r="J427" s="110">
        <v>1</v>
      </c>
    </row>
    <row r="428" spans="3:10" x14ac:dyDescent="0.3">
      <c r="C428" t="s">
        <v>1137</v>
      </c>
      <c r="D428" s="94">
        <v>0.36458333333333331</v>
      </c>
      <c r="E428" t="s">
        <v>1127</v>
      </c>
      <c r="F428" s="36">
        <v>1</v>
      </c>
      <c r="G428" s="110"/>
      <c r="H428" s="110">
        <v>1</v>
      </c>
      <c r="I428" s="110"/>
      <c r="J428" s="110">
        <v>2</v>
      </c>
    </row>
    <row r="429" spans="3:10" x14ac:dyDescent="0.3">
      <c r="C429" t="s">
        <v>1137</v>
      </c>
      <c r="D429" s="94">
        <v>0.39583333333333331</v>
      </c>
      <c r="E429" t="s">
        <v>1127</v>
      </c>
      <c r="F429" s="36">
        <v>1</v>
      </c>
      <c r="G429" s="110"/>
      <c r="H429" s="110"/>
      <c r="I429" s="110"/>
      <c r="J429" s="110">
        <v>1</v>
      </c>
    </row>
    <row r="430" spans="3:10" x14ac:dyDescent="0.3">
      <c r="C430" t="s">
        <v>1137</v>
      </c>
      <c r="D430" s="94">
        <v>0.44791666666666669</v>
      </c>
      <c r="E430" t="s">
        <v>1127</v>
      </c>
      <c r="F430" s="36">
        <v>2</v>
      </c>
      <c r="G430" s="110"/>
      <c r="H430" s="110">
        <v>1</v>
      </c>
      <c r="I430" s="110"/>
      <c r="J430" s="110">
        <v>1</v>
      </c>
    </row>
    <row r="431" spans="3:10" x14ac:dyDescent="0.3">
      <c r="C431" t="s">
        <v>1137</v>
      </c>
      <c r="D431" s="94">
        <v>0.47916666666666669</v>
      </c>
      <c r="E431" t="s">
        <v>1127</v>
      </c>
      <c r="F431" s="36">
        <v>2</v>
      </c>
      <c r="G431" s="110"/>
      <c r="H431" s="110">
        <v>1</v>
      </c>
      <c r="I431" s="110"/>
      <c r="J431" s="110">
        <v>1</v>
      </c>
    </row>
    <row r="432" spans="3:10" x14ac:dyDescent="0.3">
      <c r="C432" t="s">
        <v>1137</v>
      </c>
      <c r="D432" s="94">
        <v>0.51041666666666663</v>
      </c>
      <c r="E432" t="s">
        <v>1127</v>
      </c>
      <c r="F432" s="36">
        <v>1</v>
      </c>
      <c r="G432" s="110"/>
      <c r="H432" s="110">
        <v>1</v>
      </c>
      <c r="I432" s="110"/>
      <c r="J432" s="110"/>
    </row>
    <row r="433" spans="3:10" x14ac:dyDescent="0.3">
      <c r="C433" t="s">
        <v>1137</v>
      </c>
      <c r="D433" s="94">
        <v>0.58333333333333337</v>
      </c>
      <c r="E433" t="s">
        <v>1145</v>
      </c>
      <c r="G433" s="110"/>
      <c r="H433" s="110">
        <v>1</v>
      </c>
      <c r="I433" s="110"/>
      <c r="J433" s="110"/>
    </row>
    <row r="434" spans="3:10" x14ac:dyDescent="0.3">
      <c r="C434" t="s">
        <v>1137</v>
      </c>
      <c r="D434" s="94">
        <v>0.61458333333333337</v>
      </c>
      <c r="E434" t="s">
        <v>1145</v>
      </c>
      <c r="G434" s="110"/>
      <c r="H434" s="110">
        <v>1</v>
      </c>
      <c r="I434" s="110">
        <v>1</v>
      </c>
      <c r="J434" s="110"/>
    </row>
    <row r="435" spans="3:10" x14ac:dyDescent="0.3">
      <c r="C435" t="s">
        <v>1137</v>
      </c>
      <c r="D435" s="94">
        <v>0.61458333333333337</v>
      </c>
      <c r="E435" t="s">
        <v>1195</v>
      </c>
      <c r="G435" s="110">
        <v>1</v>
      </c>
      <c r="H435" s="110"/>
      <c r="I435" s="110"/>
      <c r="J435" s="110"/>
    </row>
    <row r="436" spans="3:10" x14ac:dyDescent="0.3">
      <c r="C436" t="s">
        <v>1137</v>
      </c>
      <c r="D436" s="94">
        <v>0.61458333333333337</v>
      </c>
      <c r="E436" t="s">
        <v>1136</v>
      </c>
      <c r="F436" s="36">
        <v>1</v>
      </c>
      <c r="G436" s="110"/>
      <c r="H436" s="110"/>
      <c r="I436" s="110"/>
      <c r="J436" s="110"/>
    </row>
    <row r="437" spans="3:10" x14ac:dyDescent="0.3">
      <c r="C437" t="s">
        <v>1137</v>
      </c>
      <c r="D437" s="94">
        <v>0.64583333333333337</v>
      </c>
      <c r="E437" t="s">
        <v>1145</v>
      </c>
      <c r="G437" s="110"/>
      <c r="H437" s="110">
        <v>1</v>
      </c>
      <c r="I437" s="110"/>
      <c r="J437" s="110"/>
    </row>
    <row r="438" spans="3:10" x14ac:dyDescent="0.3">
      <c r="C438" t="s">
        <v>1137</v>
      </c>
      <c r="D438" s="94">
        <v>0.64583333333333337</v>
      </c>
      <c r="E438" t="s">
        <v>1195</v>
      </c>
      <c r="G438" s="110">
        <v>1</v>
      </c>
      <c r="H438" s="110"/>
      <c r="I438" s="110"/>
      <c r="J438" s="110"/>
    </row>
    <row r="439" spans="3:10" x14ac:dyDescent="0.3">
      <c r="C439" t="s">
        <v>1137</v>
      </c>
      <c r="D439" s="94">
        <v>0.64583333333333337</v>
      </c>
      <c r="E439" t="s">
        <v>1136</v>
      </c>
      <c r="F439" s="36">
        <v>1</v>
      </c>
      <c r="G439" s="110"/>
      <c r="H439" s="110"/>
      <c r="I439" s="110"/>
      <c r="J439" s="110"/>
    </row>
    <row r="440" spans="3:10" x14ac:dyDescent="0.3">
      <c r="C440" t="s">
        <v>1137</v>
      </c>
      <c r="D440" s="94">
        <v>0.67708333333333337</v>
      </c>
      <c r="E440" t="s">
        <v>1145</v>
      </c>
      <c r="G440" s="110"/>
      <c r="H440" s="110">
        <v>1</v>
      </c>
      <c r="I440" s="110">
        <v>1</v>
      </c>
      <c r="J440" s="110"/>
    </row>
    <row r="441" spans="3:10" x14ac:dyDescent="0.3">
      <c r="C441" t="s">
        <v>1137</v>
      </c>
      <c r="D441" s="94">
        <v>0.67708333333333337</v>
      </c>
      <c r="E441" t="s">
        <v>1195</v>
      </c>
      <c r="G441" s="110">
        <v>1</v>
      </c>
      <c r="H441" s="110"/>
      <c r="I441" s="110"/>
      <c r="J441" s="110"/>
    </row>
    <row r="442" spans="3:10" x14ac:dyDescent="0.3">
      <c r="C442" t="s">
        <v>1137</v>
      </c>
      <c r="D442" s="94">
        <v>0.67708333333333337</v>
      </c>
      <c r="E442" t="s">
        <v>1136</v>
      </c>
      <c r="F442" s="36">
        <v>1</v>
      </c>
      <c r="G442" s="110"/>
      <c r="H442" s="110"/>
      <c r="I442" s="110"/>
      <c r="J442" s="110"/>
    </row>
    <row r="443" spans="3:10" x14ac:dyDescent="0.3">
      <c r="C443" t="s">
        <v>1137</v>
      </c>
      <c r="D443" s="94">
        <v>0.72916666666666663</v>
      </c>
      <c r="E443" t="s">
        <v>1125</v>
      </c>
      <c r="G443" s="110"/>
      <c r="H443" s="110">
        <v>1</v>
      </c>
      <c r="I443" s="110"/>
      <c r="J443" s="110"/>
    </row>
    <row r="444" spans="3:10" x14ac:dyDescent="0.3">
      <c r="C444" t="s">
        <v>1137</v>
      </c>
      <c r="D444" s="94">
        <v>0.72916666666666663</v>
      </c>
      <c r="E444" t="s">
        <v>1145</v>
      </c>
      <c r="G444" s="110"/>
      <c r="H444" s="110">
        <v>1</v>
      </c>
      <c r="I444" s="110">
        <v>3</v>
      </c>
      <c r="J444" s="110"/>
    </row>
    <row r="445" spans="3:10" x14ac:dyDescent="0.3">
      <c r="C445" t="s">
        <v>1137</v>
      </c>
      <c r="D445" s="94">
        <v>0.72916666666666663</v>
      </c>
      <c r="E445" t="s">
        <v>1195</v>
      </c>
      <c r="G445" s="110">
        <v>1</v>
      </c>
      <c r="H445" s="110"/>
      <c r="I445" s="110"/>
      <c r="J445" s="110"/>
    </row>
    <row r="446" spans="3:10" x14ac:dyDescent="0.3">
      <c r="C446" t="s">
        <v>1137</v>
      </c>
      <c r="D446" s="94">
        <v>0.76041666666666663</v>
      </c>
      <c r="E446" t="s">
        <v>1145</v>
      </c>
      <c r="G446" s="110"/>
      <c r="H446" s="110">
        <v>1</v>
      </c>
      <c r="I446" s="110">
        <v>3</v>
      </c>
      <c r="J446" s="110"/>
    </row>
    <row r="447" spans="3:10" x14ac:dyDescent="0.3">
      <c r="C447" t="s">
        <v>1137</v>
      </c>
      <c r="D447" s="94">
        <v>0.76041666666666663</v>
      </c>
      <c r="E447" t="s">
        <v>1195</v>
      </c>
      <c r="G447" s="110">
        <v>1</v>
      </c>
      <c r="H447" s="110"/>
      <c r="I447" s="110"/>
      <c r="J447" s="110"/>
    </row>
    <row r="448" spans="3:10" x14ac:dyDescent="0.3">
      <c r="C448" t="s">
        <v>1137</v>
      </c>
      <c r="D448" s="94">
        <v>0.79166666666666663</v>
      </c>
      <c r="E448" t="s">
        <v>1145</v>
      </c>
      <c r="G448" s="110"/>
      <c r="H448" s="110">
        <v>1</v>
      </c>
      <c r="I448" s="110">
        <v>3</v>
      </c>
      <c r="J448" s="110"/>
    </row>
    <row r="449" spans="3:10" x14ac:dyDescent="0.3">
      <c r="C449" t="s">
        <v>1137</v>
      </c>
      <c r="D449" s="94">
        <v>0.79166666666666663</v>
      </c>
      <c r="E449" t="s">
        <v>1195</v>
      </c>
      <c r="G449" s="110">
        <v>1</v>
      </c>
      <c r="H449" s="110"/>
      <c r="I449" s="110"/>
      <c r="J449" s="110"/>
    </row>
    <row r="450" spans="3:10" x14ac:dyDescent="0.3">
      <c r="C450" t="s">
        <v>3829</v>
      </c>
      <c r="F450" s="36">
        <v>11</v>
      </c>
      <c r="G450" s="110">
        <v>6</v>
      </c>
      <c r="H450" s="110">
        <v>13</v>
      </c>
      <c r="I450" s="110">
        <v>11</v>
      </c>
      <c r="J450" s="110">
        <v>6</v>
      </c>
    </row>
    <row r="451" spans="3:10" x14ac:dyDescent="0.3">
      <c r="C451" t="s">
        <v>1126</v>
      </c>
      <c r="D451" s="94">
        <v>0.33333333333333331</v>
      </c>
      <c r="E451" t="s">
        <v>1163</v>
      </c>
      <c r="F451" s="36">
        <v>1</v>
      </c>
      <c r="G451" s="110">
        <v>3</v>
      </c>
      <c r="H451" s="110"/>
      <c r="I451" s="110">
        <v>1</v>
      </c>
      <c r="J451" s="110">
        <v>1</v>
      </c>
    </row>
    <row r="452" spans="3:10" x14ac:dyDescent="0.3">
      <c r="C452" t="s">
        <v>1126</v>
      </c>
      <c r="D452" s="94">
        <v>0.36458333333333331</v>
      </c>
      <c r="E452" t="s">
        <v>1163</v>
      </c>
      <c r="F452" s="36">
        <v>2</v>
      </c>
      <c r="G452" s="110">
        <v>3</v>
      </c>
      <c r="H452" s="110"/>
      <c r="I452" s="110">
        <v>3</v>
      </c>
      <c r="J452" s="110">
        <v>2</v>
      </c>
    </row>
    <row r="453" spans="3:10" x14ac:dyDescent="0.3">
      <c r="C453" t="s">
        <v>1126</v>
      </c>
      <c r="D453" s="94">
        <v>0.36458333333333331</v>
      </c>
      <c r="E453" t="s">
        <v>1159</v>
      </c>
      <c r="F453" s="36">
        <v>1</v>
      </c>
      <c r="G453" s="110"/>
      <c r="H453" s="110"/>
      <c r="I453" s="110"/>
      <c r="J453" s="110"/>
    </row>
    <row r="454" spans="3:10" x14ac:dyDescent="0.3">
      <c r="C454" t="s">
        <v>1126</v>
      </c>
      <c r="D454" s="94">
        <v>0.39583333333333331</v>
      </c>
      <c r="E454" t="s">
        <v>1163</v>
      </c>
      <c r="F454" s="36">
        <v>1</v>
      </c>
      <c r="G454" s="110">
        <v>1</v>
      </c>
      <c r="H454" s="110"/>
      <c r="I454" s="110">
        <v>1</v>
      </c>
      <c r="J454" s="110">
        <v>1</v>
      </c>
    </row>
    <row r="455" spans="3:10" x14ac:dyDescent="0.3">
      <c r="C455" t="s">
        <v>1126</v>
      </c>
      <c r="D455" s="94">
        <v>0.44791666666666669</v>
      </c>
      <c r="E455" t="s">
        <v>1163</v>
      </c>
      <c r="F455" s="36">
        <v>1</v>
      </c>
      <c r="G455" s="110">
        <v>2</v>
      </c>
      <c r="H455" s="110"/>
      <c r="I455" s="110">
        <v>1</v>
      </c>
      <c r="J455" s="110">
        <v>1</v>
      </c>
    </row>
    <row r="456" spans="3:10" x14ac:dyDescent="0.3">
      <c r="C456" t="s">
        <v>1126</v>
      </c>
      <c r="D456" s="94">
        <v>0.47916666666666669</v>
      </c>
      <c r="E456" t="s">
        <v>1163</v>
      </c>
      <c r="F456" s="36">
        <v>1</v>
      </c>
      <c r="G456" s="110">
        <v>1</v>
      </c>
      <c r="H456" s="110"/>
      <c r="I456" s="110">
        <v>1</v>
      </c>
      <c r="J456" s="110">
        <v>1</v>
      </c>
    </row>
    <row r="457" spans="3:10" x14ac:dyDescent="0.3">
      <c r="C457" t="s">
        <v>1126</v>
      </c>
      <c r="D457" s="94">
        <v>0.51041666666666663</v>
      </c>
      <c r="E457" t="s">
        <v>1163</v>
      </c>
      <c r="F457" s="36">
        <v>1</v>
      </c>
      <c r="G457" s="110">
        <v>1</v>
      </c>
      <c r="H457" s="110"/>
      <c r="I457" s="110"/>
      <c r="J457" s="110">
        <v>1</v>
      </c>
    </row>
    <row r="458" spans="3:10" x14ac:dyDescent="0.3">
      <c r="C458" t="s">
        <v>1126</v>
      </c>
      <c r="D458" s="94">
        <v>0.58333333333333337</v>
      </c>
      <c r="E458" t="s">
        <v>1125</v>
      </c>
      <c r="F458" s="36">
        <v>1</v>
      </c>
      <c r="G458" s="110"/>
      <c r="H458" s="110">
        <v>1</v>
      </c>
      <c r="I458" s="110"/>
      <c r="J458" s="110">
        <v>1</v>
      </c>
    </row>
    <row r="459" spans="3:10" x14ac:dyDescent="0.3">
      <c r="C459" t="s">
        <v>1126</v>
      </c>
      <c r="D459" s="94">
        <v>0.58333333333333337</v>
      </c>
      <c r="E459" t="s">
        <v>1139</v>
      </c>
      <c r="G459" s="110"/>
      <c r="H459" s="110"/>
      <c r="I459" s="110">
        <v>1</v>
      </c>
      <c r="J459" s="110"/>
    </row>
    <row r="460" spans="3:10" x14ac:dyDescent="0.3">
      <c r="C460" t="s">
        <v>1126</v>
      </c>
      <c r="D460" s="94">
        <v>0.61458333333333337</v>
      </c>
      <c r="E460" t="s">
        <v>1125</v>
      </c>
      <c r="F460" s="36">
        <v>1</v>
      </c>
      <c r="G460" s="110"/>
      <c r="H460" s="110">
        <v>2</v>
      </c>
      <c r="I460" s="110"/>
      <c r="J460" s="110">
        <v>2</v>
      </c>
    </row>
    <row r="461" spans="3:10" x14ac:dyDescent="0.3">
      <c r="C461" t="s">
        <v>1126</v>
      </c>
      <c r="D461" s="94">
        <v>0.61458333333333337</v>
      </c>
      <c r="E461" t="s">
        <v>1139</v>
      </c>
      <c r="G461" s="110">
        <v>1</v>
      </c>
      <c r="H461" s="110"/>
      <c r="I461" s="110">
        <v>1</v>
      </c>
      <c r="J461" s="110"/>
    </row>
    <row r="462" spans="3:10" x14ac:dyDescent="0.3">
      <c r="C462" t="s">
        <v>1126</v>
      </c>
      <c r="D462" s="94">
        <v>0.64583333333333337</v>
      </c>
      <c r="E462" t="s">
        <v>1125</v>
      </c>
      <c r="F462" s="36">
        <v>1</v>
      </c>
      <c r="G462" s="110"/>
      <c r="H462" s="110">
        <v>1</v>
      </c>
      <c r="I462" s="110"/>
      <c r="J462" s="110">
        <v>1</v>
      </c>
    </row>
    <row r="463" spans="3:10" x14ac:dyDescent="0.3">
      <c r="C463" t="s">
        <v>1126</v>
      </c>
      <c r="D463" s="94">
        <v>0.64583333333333337</v>
      </c>
      <c r="E463" t="s">
        <v>1139</v>
      </c>
      <c r="G463" s="110">
        <v>1</v>
      </c>
      <c r="H463" s="110"/>
      <c r="I463" s="110">
        <v>1</v>
      </c>
      <c r="J463" s="110"/>
    </row>
    <row r="464" spans="3:10" x14ac:dyDescent="0.3">
      <c r="C464" t="s">
        <v>1126</v>
      </c>
      <c r="D464" s="94">
        <v>0.67708333333333337</v>
      </c>
      <c r="E464" t="s">
        <v>1125</v>
      </c>
      <c r="F464" s="36">
        <v>1</v>
      </c>
      <c r="G464" s="110"/>
      <c r="H464" s="110">
        <v>1</v>
      </c>
      <c r="I464" s="110"/>
      <c r="J464" s="110">
        <v>1</v>
      </c>
    </row>
    <row r="465" spans="3:10" x14ac:dyDescent="0.3">
      <c r="C465" t="s">
        <v>1126</v>
      </c>
      <c r="D465" s="94">
        <v>0.67708333333333337</v>
      </c>
      <c r="E465" t="s">
        <v>1139</v>
      </c>
      <c r="G465" s="110">
        <v>1</v>
      </c>
      <c r="H465" s="110"/>
      <c r="I465" s="110">
        <v>1</v>
      </c>
      <c r="J465" s="110"/>
    </row>
    <row r="466" spans="3:10" x14ac:dyDescent="0.3">
      <c r="C466" t="s">
        <v>1126</v>
      </c>
      <c r="D466" s="94">
        <v>0.72916666666666663</v>
      </c>
      <c r="E466" t="s">
        <v>1125</v>
      </c>
      <c r="F466" s="36">
        <v>1</v>
      </c>
      <c r="G466" s="110"/>
      <c r="H466" s="110">
        <v>3</v>
      </c>
      <c r="I466" s="110"/>
      <c r="J466" s="110">
        <v>2</v>
      </c>
    </row>
    <row r="467" spans="3:10" x14ac:dyDescent="0.3">
      <c r="C467" t="s">
        <v>1126</v>
      </c>
      <c r="D467" s="94">
        <v>0.72916666666666663</v>
      </c>
      <c r="E467" t="s">
        <v>1139</v>
      </c>
      <c r="G467" s="110">
        <v>2</v>
      </c>
      <c r="H467" s="110"/>
      <c r="I467" s="110">
        <v>1</v>
      </c>
      <c r="J467" s="110"/>
    </row>
    <row r="468" spans="3:10" x14ac:dyDescent="0.3">
      <c r="C468" t="s">
        <v>1126</v>
      </c>
      <c r="D468" s="94">
        <v>0.76041666666666663</v>
      </c>
      <c r="E468" t="s">
        <v>1125</v>
      </c>
      <c r="F468" s="36">
        <v>2</v>
      </c>
      <c r="G468" s="110"/>
      <c r="H468" s="110">
        <v>2</v>
      </c>
      <c r="I468" s="110"/>
      <c r="J468" s="110">
        <v>3</v>
      </c>
    </row>
    <row r="469" spans="3:10" x14ac:dyDescent="0.3">
      <c r="C469" t="s">
        <v>1126</v>
      </c>
      <c r="D469" s="94">
        <v>0.76041666666666663</v>
      </c>
      <c r="E469" t="s">
        <v>1139</v>
      </c>
      <c r="G469" s="110">
        <v>2</v>
      </c>
      <c r="H469" s="110"/>
      <c r="I469" s="110">
        <v>1</v>
      </c>
      <c r="J469" s="110"/>
    </row>
    <row r="470" spans="3:10" x14ac:dyDescent="0.3">
      <c r="C470" t="s">
        <v>1126</v>
      </c>
      <c r="D470" s="94">
        <v>0.79166666666666663</v>
      </c>
      <c r="E470" t="s">
        <v>1125</v>
      </c>
      <c r="F470" s="36">
        <v>1</v>
      </c>
      <c r="G470" s="110"/>
      <c r="H470" s="110">
        <v>1</v>
      </c>
      <c r="I470" s="110"/>
      <c r="J470" s="110">
        <v>1</v>
      </c>
    </row>
    <row r="471" spans="3:10" x14ac:dyDescent="0.3">
      <c r="C471" t="s">
        <v>1126</v>
      </c>
      <c r="D471" s="94">
        <v>0.79166666666666663</v>
      </c>
      <c r="E471" t="s">
        <v>1139</v>
      </c>
      <c r="G471" s="110">
        <v>1</v>
      </c>
      <c r="H471" s="110"/>
      <c r="I471" s="110">
        <v>1</v>
      </c>
      <c r="J471" s="110"/>
    </row>
    <row r="472" spans="3:10" x14ac:dyDescent="0.3">
      <c r="C472" t="s">
        <v>1126</v>
      </c>
      <c r="D472" s="94">
        <v>0.79166666666666663</v>
      </c>
      <c r="E472" t="s">
        <v>1173</v>
      </c>
      <c r="G472" s="110">
        <v>1</v>
      </c>
      <c r="H472" s="110"/>
      <c r="I472" s="110"/>
      <c r="J472" s="110"/>
    </row>
    <row r="473" spans="3:10" x14ac:dyDescent="0.3">
      <c r="C473" t="s">
        <v>3830</v>
      </c>
      <c r="F473" s="36">
        <v>16</v>
      </c>
      <c r="G473" s="110">
        <v>20</v>
      </c>
      <c r="H473" s="110">
        <v>11</v>
      </c>
      <c r="I473" s="110">
        <v>14</v>
      </c>
      <c r="J473" s="110">
        <v>18</v>
      </c>
    </row>
    <row r="474" spans="3:10" x14ac:dyDescent="0.3">
      <c r="C474" t="s">
        <v>1144</v>
      </c>
      <c r="D474" s="94">
        <v>0.33333333333333331</v>
      </c>
      <c r="E474" t="s">
        <v>1198</v>
      </c>
      <c r="G474" s="110">
        <v>1</v>
      </c>
      <c r="H474" s="110"/>
      <c r="I474" s="110">
        <v>2</v>
      </c>
      <c r="J474" s="110"/>
    </row>
    <row r="475" spans="3:10" x14ac:dyDescent="0.3">
      <c r="C475" t="s">
        <v>1144</v>
      </c>
      <c r="D475" s="94">
        <v>0.36458333333333331</v>
      </c>
      <c r="E475" t="s">
        <v>1198</v>
      </c>
      <c r="G475" s="110">
        <v>1</v>
      </c>
      <c r="H475" s="110"/>
      <c r="I475" s="110">
        <v>1</v>
      </c>
      <c r="J475" s="110"/>
    </row>
    <row r="476" spans="3:10" x14ac:dyDescent="0.3">
      <c r="C476" t="s">
        <v>1144</v>
      </c>
      <c r="D476" s="94">
        <v>0.39583333333333331</v>
      </c>
      <c r="E476" t="s">
        <v>1198</v>
      </c>
      <c r="G476" s="110">
        <v>1</v>
      </c>
      <c r="H476" s="110"/>
      <c r="I476" s="110">
        <v>2</v>
      </c>
      <c r="J476" s="110"/>
    </row>
    <row r="477" spans="3:10" x14ac:dyDescent="0.3">
      <c r="C477" t="s">
        <v>1144</v>
      </c>
      <c r="D477" s="94">
        <v>0.39583333333333331</v>
      </c>
      <c r="E477" t="s">
        <v>1159</v>
      </c>
      <c r="G477" s="110"/>
      <c r="H477" s="110"/>
      <c r="I477" s="110"/>
      <c r="J477" s="110">
        <v>1</v>
      </c>
    </row>
    <row r="478" spans="3:10" x14ac:dyDescent="0.3">
      <c r="C478" t="s">
        <v>1144</v>
      </c>
      <c r="D478" s="94">
        <v>0.44791666666666669</v>
      </c>
      <c r="E478" t="s">
        <v>1198</v>
      </c>
      <c r="G478" s="110">
        <v>1</v>
      </c>
      <c r="H478" s="110"/>
      <c r="I478" s="110">
        <v>1</v>
      </c>
      <c r="J478" s="110"/>
    </row>
    <row r="479" spans="3:10" x14ac:dyDescent="0.3">
      <c r="C479" t="s">
        <v>1144</v>
      </c>
      <c r="D479" s="94">
        <v>0.47916666666666669</v>
      </c>
      <c r="E479" t="s">
        <v>1198</v>
      </c>
      <c r="G479" s="110">
        <v>1</v>
      </c>
      <c r="H479" s="110"/>
      <c r="I479" s="110">
        <v>1</v>
      </c>
      <c r="J479" s="110"/>
    </row>
    <row r="480" spans="3:10" x14ac:dyDescent="0.3">
      <c r="C480" t="s">
        <v>1144</v>
      </c>
      <c r="D480" s="94">
        <v>0.51041666666666663</v>
      </c>
      <c r="E480" t="s">
        <v>1198</v>
      </c>
      <c r="G480" s="110">
        <v>1</v>
      </c>
      <c r="H480" s="110"/>
      <c r="I480" s="110">
        <v>1</v>
      </c>
      <c r="J480" s="110"/>
    </row>
    <row r="481" spans="3:10" x14ac:dyDescent="0.3">
      <c r="C481" t="s">
        <v>1144</v>
      </c>
      <c r="D481" s="94">
        <v>0.61458333333333337</v>
      </c>
      <c r="E481" t="s">
        <v>1183</v>
      </c>
      <c r="G481" s="110"/>
      <c r="H481" s="110">
        <v>1</v>
      </c>
      <c r="I481" s="110"/>
      <c r="J481" s="110"/>
    </row>
    <row r="482" spans="3:10" x14ac:dyDescent="0.3">
      <c r="C482" t="s">
        <v>1144</v>
      </c>
      <c r="D482" s="94">
        <v>0.61458333333333337</v>
      </c>
      <c r="E482" t="s">
        <v>1150</v>
      </c>
      <c r="G482" s="110">
        <v>1</v>
      </c>
      <c r="H482" s="110"/>
      <c r="I482" s="110"/>
      <c r="J482" s="110"/>
    </row>
    <row r="483" spans="3:10" x14ac:dyDescent="0.3">
      <c r="C483" t="s">
        <v>1144</v>
      </c>
      <c r="D483" s="94">
        <v>0.61458333333333337</v>
      </c>
      <c r="E483" t="s">
        <v>1142</v>
      </c>
      <c r="G483" s="110"/>
      <c r="H483" s="110"/>
      <c r="I483" s="110">
        <v>1</v>
      </c>
      <c r="J483" s="110"/>
    </row>
    <row r="484" spans="3:10" x14ac:dyDescent="0.3">
      <c r="C484" t="s">
        <v>1144</v>
      </c>
      <c r="D484" s="94">
        <v>0.64583333333333337</v>
      </c>
      <c r="E484" t="s">
        <v>1183</v>
      </c>
      <c r="F484" s="36">
        <v>1</v>
      </c>
      <c r="G484" s="110"/>
      <c r="H484" s="110">
        <v>1</v>
      </c>
      <c r="I484" s="110"/>
      <c r="J484" s="110">
        <v>1</v>
      </c>
    </row>
    <row r="485" spans="3:10" x14ac:dyDescent="0.3">
      <c r="C485" t="s">
        <v>1144</v>
      </c>
      <c r="D485" s="94">
        <v>0.64583333333333337</v>
      </c>
      <c r="E485" t="s">
        <v>1150</v>
      </c>
      <c r="G485" s="110">
        <v>1</v>
      </c>
      <c r="H485" s="110"/>
      <c r="I485" s="110"/>
      <c r="J485" s="110"/>
    </row>
    <row r="486" spans="3:10" x14ac:dyDescent="0.3">
      <c r="C486" t="s">
        <v>1144</v>
      </c>
      <c r="D486" s="94">
        <v>0.64583333333333337</v>
      </c>
      <c r="E486" t="s">
        <v>1142</v>
      </c>
      <c r="G486" s="110"/>
      <c r="H486" s="110"/>
      <c r="I486" s="110">
        <v>1</v>
      </c>
      <c r="J486" s="110"/>
    </row>
    <row r="487" spans="3:10" x14ac:dyDescent="0.3">
      <c r="C487" t="s">
        <v>1144</v>
      </c>
      <c r="D487" s="94">
        <v>0.67708333333333337</v>
      </c>
      <c r="E487" t="s">
        <v>1183</v>
      </c>
      <c r="F487" s="36">
        <v>1</v>
      </c>
      <c r="G487" s="110"/>
      <c r="H487" s="110">
        <v>1</v>
      </c>
      <c r="I487" s="110"/>
      <c r="J487" s="110"/>
    </row>
    <row r="488" spans="3:10" x14ac:dyDescent="0.3">
      <c r="C488" t="s">
        <v>1144</v>
      </c>
      <c r="D488" s="94">
        <v>0.67708333333333337</v>
      </c>
      <c r="E488" t="s">
        <v>1150</v>
      </c>
      <c r="G488" s="110">
        <v>1</v>
      </c>
      <c r="H488" s="110"/>
      <c r="I488" s="110"/>
      <c r="J488" s="110"/>
    </row>
    <row r="489" spans="3:10" x14ac:dyDescent="0.3">
      <c r="C489" t="s">
        <v>1144</v>
      </c>
      <c r="D489" s="94">
        <v>0.67708333333333337</v>
      </c>
      <c r="E489" t="s">
        <v>1142</v>
      </c>
      <c r="G489" s="110"/>
      <c r="H489" s="110"/>
      <c r="I489" s="110">
        <v>1</v>
      </c>
      <c r="J489" s="110"/>
    </row>
    <row r="490" spans="3:10" x14ac:dyDescent="0.3">
      <c r="C490" t="s">
        <v>1144</v>
      </c>
      <c r="D490" s="94">
        <v>0.72916666666666663</v>
      </c>
      <c r="E490" t="s">
        <v>1183</v>
      </c>
      <c r="F490" s="36">
        <v>2</v>
      </c>
      <c r="G490" s="110"/>
      <c r="H490" s="110">
        <v>1</v>
      </c>
      <c r="I490" s="110"/>
      <c r="J490" s="110">
        <v>3</v>
      </c>
    </row>
    <row r="491" spans="3:10" x14ac:dyDescent="0.3">
      <c r="C491" t="s">
        <v>1144</v>
      </c>
      <c r="D491" s="94">
        <v>0.72916666666666663</v>
      </c>
      <c r="E491" t="s">
        <v>1150</v>
      </c>
      <c r="G491" s="110">
        <v>1</v>
      </c>
      <c r="H491" s="110"/>
      <c r="I491" s="110"/>
      <c r="J491" s="110"/>
    </row>
    <row r="492" spans="3:10" x14ac:dyDescent="0.3">
      <c r="C492" t="s">
        <v>1144</v>
      </c>
      <c r="D492" s="94">
        <v>0.72916666666666663</v>
      </c>
      <c r="E492" t="s">
        <v>1142</v>
      </c>
      <c r="G492" s="110"/>
      <c r="H492" s="110"/>
      <c r="I492" s="110">
        <v>2</v>
      </c>
      <c r="J492" s="110"/>
    </row>
    <row r="493" spans="3:10" x14ac:dyDescent="0.3">
      <c r="C493" t="s">
        <v>1144</v>
      </c>
      <c r="D493" s="94">
        <v>0.76041666666666663</v>
      </c>
      <c r="E493" t="s">
        <v>1183</v>
      </c>
      <c r="F493" s="36">
        <v>3</v>
      </c>
      <c r="G493" s="110"/>
      <c r="H493" s="110">
        <v>1</v>
      </c>
      <c r="I493" s="110"/>
      <c r="J493" s="110"/>
    </row>
    <row r="494" spans="3:10" x14ac:dyDescent="0.3">
      <c r="C494" t="s">
        <v>1144</v>
      </c>
      <c r="D494" s="94">
        <v>0.76041666666666663</v>
      </c>
      <c r="E494" t="s">
        <v>1150</v>
      </c>
      <c r="G494" s="110">
        <v>1</v>
      </c>
      <c r="H494" s="110"/>
      <c r="I494" s="110"/>
      <c r="J494" s="110"/>
    </row>
    <row r="495" spans="3:10" x14ac:dyDescent="0.3">
      <c r="C495" t="s">
        <v>1144</v>
      </c>
      <c r="D495" s="94">
        <v>0.76041666666666663</v>
      </c>
      <c r="E495" t="s">
        <v>1142</v>
      </c>
      <c r="G495" s="110"/>
      <c r="H495" s="110"/>
      <c r="I495" s="110">
        <v>1</v>
      </c>
      <c r="J495" s="110"/>
    </row>
    <row r="496" spans="3:10" x14ac:dyDescent="0.3">
      <c r="C496" t="s">
        <v>1144</v>
      </c>
      <c r="D496" s="94">
        <v>0.79166666666666663</v>
      </c>
      <c r="E496" t="s">
        <v>1183</v>
      </c>
      <c r="F496" s="36">
        <v>1</v>
      </c>
      <c r="G496" s="110"/>
      <c r="H496" s="110">
        <v>1</v>
      </c>
      <c r="I496" s="110"/>
      <c r="J496" s="110">
        <v>1</v>
      </c>
    </row>
    <row r="497" spans="3:10" x14ac:dyDescent="0.3">
      <c r="C497" t="s">
        <v>1144</v>
      </c>
      <c r="D497" s="94">
        <v>0.79166666666666663</v>
      </c>
      <c r="E497" t="s">
        <v>1150</v>
      </c>
      <c r="G497" s="110">
        <v>1</v>
      </c>
      <c r="H497" s="110"/>
      <c r="I497" s="110"/>
      <c r="J497" s="110"/>
    </row>
    <row r="498" spans="3:10" x14ac:dyDescent="0.3">
      <c r="C498" t="s">
        <v>1144</v>
      </c>
      <c r="D498" s="94">
        <v>0.79166666666666663</v>
      </c>
      <c r="E498" t="s">
        <v>1142</v>
      </c>
      <c r="G498" s="110"/>
      <c r="H498" s="110"/>
      <c r="I498" s="110">
        <v>1</v>
      </c>
      <c r="J498" s="110"/>
    </row>
    <row r="499" spans="3:10" x14ac:dyDescent="0.3">
      <c r="C499" t="s">
        <v>3831</v>
      </c>
      <c r="F499" s="36">
        <v>8</v>
      </c>
      <c r="G499" s="110">
        <v>12</v>
      </c>
      <c r="H499" s="110">
        <v>6</v>
      </c>
      <c r="I499" s="110">
        <v>15</v>
      </c>
      <c r="J499" s="110">
        <v>6</v>
      </c>
    </row>
    <row r="500" spans="3:10" x14ac:dyDescent="0.3">
      <c r="C500" t="s">
        <v>1179</v>
      </c>
      <c r="D500" s="94">
        <v>0.58333333333333337</v>
      </c>
      <c r="E500" t="s">
        <v>1203</v>
      </c>
      <c r="G500" s="110">
        <v>1</v>
      </c>
      <c r="H500" s="110"/>
      <c r="I500" s="110"/>
      <c r="J500" s="110"/>
    </row>
    <row r="501" spans="3:10" x14ac:dyDescent="0.3">
      <c r="C501" t="s">
        <v>1179</v>
      </c>
      <c r="D501" s="94">
        <v>0.61458333333333337</v>
      </c>
      <c r="E501" t="s">
        <v>1203</v>
      </c>
      <c r="G501" s="110">
        <v>1</v>
      </c>
      <c r="H501" s="110">
        <v>1</v>
      </c>
      <c r="I501" s="110">
        <v>1</v>
      </c>
      <c r="J501" s="110"/>
    </row>
    <row r="502" spans="3:10" x14ac:dyDescent="0.3">
      <c r="C502" t="s">
        <v>1179</v>
      </c>
      <c r="D502" s="94">
        <v>0.64583333333333337</v>
      </c>
      <c r="E502" t="s">
        <v>1203</v>
      </c>
      <c r="G502" s="110">
        <v>1</v>
      </c>
      <c r="H502" s="110">
        <v>1</v>
      </c>
      <c r="I502" s="110">
        <v>1</v>
      </c>
      <c r="J502" s="110"/>
    </row>
    <row r="503" spans="3:10" x14ac:dyDescent="0.3">
      <c r="C503" t="s">
        <v>1179</v>
      </c>
      <c r="D503" s="94">
        <v>0.67708333333333337</v>
      </c>
      <c r="E503" t="s">
        <v>1203</v>
      </c>
      <c r="G503" s="110"/>
      <c r="H503" s="110">
        <v>1</v>
      </c>
      <c r="I503" s="110"/>
      <c r="J503" s="110"/>
    </row>
    <row r="504" spans="3:10" x14ac:dyDescent="0.3">
      <c r="C504" t="s">
        <v>1179</v>
      </c>
      <c r="D504" s="94">
        <v>0.72916666666666663</v>
      </c>
      <c r="E504" t="s">
        <v>1203</v>
      </c>
      <c r="G504" s="110">
        <v>1</v>
      </c>
      <c r="H504" s="110"/>
      <c r="I504" s="110">
        <v>1</v>
      </c>
      <c r="J504" s="110"/>
    </row>
    <row r="505" spans="3:10" x14ac:dyDescent="0.3">
      <c r="C505" t="s">
        <v>1179</v>
      </c>
      <c r="D505" s="94">
        <v>0.76041666666666663</v>
      </c>
      <c r="E505" t="s">
        <v>1183</v>
      </c>
      <c r="G505" s="110"/>
      <c r="H505" s="110"/>
      <c r="I505" s="110"/>
      <c r="J505" s="110">
        <v>1</v>
      </c>
    </row>
    <row r="506" spans="3:10" x14ac:dyDescent="0.3">
      <c r="C506" t="s">
        <v>1179</v>
      </c>
      <c r="D506" s="94">
        <v>0.76041666666666663</v>
      </c>
      <c r="E506" t="s">
        <v>1203</v>
      </c>
      <c r="G506" s="110">
        <v>1</v>
      </c>
      <c r="H506" s="110">
        <v>1</v>
      </c>
      <c r="I506" s="110">
        <v>1</v>
      </c>
      <c r="J506" s="110"/>
    </row>
    <row r="507" spans="3:10" x14ac:dyDescent="0.3">
      <c r="C507" t="s">
        <v>1179</v>
      </c>
      <c r="D507" s="94">
        <v>0.76041666666666663</v>
      </c>
      <c r="E507" t="s">
        <v>1178</v>
      </c>
      <c r="G507" s="110"/>
      <c r="H507" s="110"/>
      <c r="I507" s="110"/>
      <c r="J507" s="110">
        <v>1</v>
      </c>
    </row>
    <row r="508" spans="3:10" x14ac:dyDescent="0.3">
      <c r="C508" t="s">
        <v>1179</v>
      </c>
      <c r="D508" s="94">
        <v>0.79166666666666663</v>
      </c>
      <c r="E508" t="s">
        <v>1203</v>
      </c>
      <c r="G508" s="110">
        <v>1</v>
      </c>
      <c r="H508" s="110">
        <v>1</v>
      </c>
      <c r="I508" s="110"/>
      <c r="J508" s="110"/>
    </row>
    <row r="509" spans="3:10" x14ac:dyDescent="0.3">
      <c r="C509" t="s">
        <v>3832</v>
      </c>
      <c r="G509" s="110">
        <v>6</v>
      </c>
      <c r="H509" s="110">
        <v>5</v>
      </c>
      <c r="I509" s="110">
        <v>4</v>
      </c>
      <c r="J509" s="110">
        <v>2</v>
      </c>
    </row>
    <row r="510" spans="3:10" x14ac:dyDescent="0.3">
      <c r="C510" t="s">
        <v>1192</v>
      </c>
      <c r="D510" s="94">
        <v>0.76041666666666663</v>
      </c>
      <c r="E510" t="s">
        <v>1275</v>
      </c>
      <c r="G510" s="110"/>
      <c r="H510" s="110"/>
      <c r="I510" s="110"/>
      <c r="J510" s="110"/>
    </row>
    <row r="511" spans="3:10" x14ac:dyDescent="0.3">
      <c r="C511" t="s">
        <v>3833</v>
      </c>
      <c r="G511" s="110"/>
      <c r="H511" s="110"/>
      <c r="I511" s="110"/>
      <c r="J511" s="110"/>
    </row>
    <row r="512" spans="3:10" x14ac:dyDescent="0.3">
      <c r="C512" t="s">
        <v>1140</v>
      </c>
      <c r="D512" s="94">
        <v>0.33333333333333331</v>
      </c>
      <c r="E512" t="s">
        <v>1208</v>
      </c>
      <c r="F512" s="36">
        <v>1</v>
      </c>
      <c r="G512" s="110"/>
      <c r="H512" s="110">
        <v>1</v>
      </c>
      <c r="I512" s="110"/>
      <c r="J512" s="110"/>
    </row>
    <row r="513" spans="3:10" x14ac:dyDescent="0.3">
      <c r="C513" t="s">
        <v>1140</v>
      </c>
      <c r="D513" s="94">
        <v>0.33333333333333331</v>
      </c>
      <c r="E513" t="s">
        <v>1148</v>
      </c>
      <c r="F513" s="36">
        <v>1</v>
      </c>
      <c r="G513" s="110">
        <v>1</v>
      </c>
      <c r="H513" s="110"/>
      <c r="I513" s="110">
        <v>1</v>
      </c>
      <c r="J513" s="110"/>
    </row>
    <row r="514" spans="3:10" x14ac:dyDescent="0.3">
      <c r="C514" t="s">
        <v>1140</v>
      </c>
      <c r="D514" s="94">
        <v>0.33333333333333331</v>
      </c>
      <c r="E514" t="s">
        <v>1214</v>
      </c>
      <c r="G514" s="110"/>
      <c r="H514" s="110">
        <v>1</v>
      </c>
      <c r="I514" s="110">
        <v>1</v>
      </c>
      <c r="J514" s="110">
        <v>1</v>
      </c>
    </row>
    <row r="515" spans="3:10" x14ac:dyDescent="0.3">
      <c r="C515" t="s">
        <v>1140</v>
      </c>
      <c r="D515" s="94">
        <v>0.36458333333333331</v>
      </c>
      <c r="E515" t="s">
        <v>1208</v>
      </c>
      <c r="F515" s="36">
        <v>1</v>
      </c>
      <c r="G515" s="110"/>
      <c r="H515" s="110">
        <v>1</v>
      </c>
      <c r="I515" s="110"/>
      <c r="J515" s="110">
        <v>1</v>
      </c>
    </row>
    <row r="516" spans="3:10" x14ac:dyDescent="0.3">
      <c r="C516" t="s">
        <v>1140</v>
      </c>
      <c r="D516" s="94">
        <v>0.36458333333333331</v>
      </c>
      <c r="E516" t="s">
        <v>1148</v>
      </c>
      <c r="F516" s="36">
        <v>1</v>
      </c>
      <c r="G516" s="110">
        <v>1</v>
      </c>
      <c r="H516" s="110"/>
      <c r="I516" s="110">
        <v>1</v>
      </c>
      <c r="J516" s="110"/>
    </row>
    <row r="517" spans="3:10" x14ac:dyDescent="0.3">
      <c r="C517" t="s">
        <v>1140</v>
      </c>
      <c r="D517" s="94">
        <v>0.36458333333333331</v>
      </c>
      <c r="E517" t="s">
        <v>1214</v>
      </c>
      <c r="G517" s="110"/>
      <c r="H517" s="110">
        <v>1</v>
      </c>
      <c r="I517" s="110">
        <v>1</v>
      </c>
      <c r="J517" s="110">
        <v>1</v>
      </c>
    </row>
    <row r="518" spans="3:10" x14ac:dyDescent="0.3">
      <c r="C518" t="s">
        <v>1140</v>
      </c>
      <c r="D518" s="94">
        <v>0.39583333333333331</v>
      </c>
      <c r="E518" t="s">
        <v>1208</v>
      </c>
      <c r="F518" s="36">
        <v>1</v>
      </c>
      <c r="G518" s="110"/>
      <c r="H518" s="110">
        <v>1</v>
      </c>
      <c r="I518" s="110"/>
      <c r="J518" s="110">
        <v>1</v>
      </c>
    </row>
    <row r="519" spans="3:10" x14ac:dyDescent="0.3">
      <c r="C519" t="s">
        <v>1140</v>
      </c>
      <c r="D519" s="94">
        <v>0.39583333333333331</v>
      </c>
      <c r="E519" t="s">
        <v>1148</v>
      </c>
      <c r="F519" s="36">
        <v>1</v>
      </c>
      <c r="G519" s="110">
        <v>1</v>
      </c>
      <c r="H519" s="110"/>
      <c r="I519" s="110">
        <v>1</v>
      </c>
      <c r="J519" s="110"/>
    </row>
    <row r="520" spans="3:10" x14ac:dyDescent="0.3">
      <c r="C520" t="s">
        <v>1140</v>
      </c>
      <c r="D520" s="94">
        <v>0.39583333333333331</v>
      </c>
      <c r="E520" t="s">
        <v>1214</v>
      </c>
      <c r="G520" s="110"/>
      <c r="H520" s="110">
        <v>1</v>
      </c>
      <c r="I520" s="110">
        <v>1</v>
      </c>
      <c r="J520" s="110">
        <v>1</v>
      </c>
    </row>
    <row r="521" spans="3:10" x14ac:dyDescent="0.3">
      <c r="C521" t="s">
        <v>1140</v>
      </c>
      <c r="D521" s="94">
        <v>0.44791666666666669</v>
      </c>
      <c r="E521" t="s">
        <v>1208</v>
      </c>
      <c r="F521" s="36">
        <v>1</v>
      </c>
      <c r="G521" s="110"/>
      <c r="H521" s="110">
        <v>1</v>
      </c>
      <c r="I521" s="110"/>
      <c r="J521" s="110">
        <v>1</v>
      </c>
    </row>
    <row r="522" spans="3:10" x14ac:dyDescent="0.3">
      <c r="C522" t="s">
        <v>1140</v>
      </c>
      <c r="D522" s="94">
        <v>0.44791666666666669</v>
      </c>
      <c r="E522" t="s">
        <v>1148</v>
      </c>
      <c r="F522" s="36">
        <v>1</v>
      </c>
      <c r="G522" s="110"/>
      <c r="H522" s="110"/>
      <c r="I522" s="110">
        <v>1</v>
      </c>
      <c r="J522" s="110"/>
    </row>
    <row r="523" spans="3:10" x14ac:dyDescent="0.3">
      <c r="C523" t="s">
        <v>1140</v>
      </c>
      <c r="D523" s="94">
        <v>0.44791666666666669</v>
      </c>
      <c r="E523" t="s">
        <v>1214</v>
      </c>
      <c r="G523" s="110"/>
      <c r="H523" s="110">
        <v>1</v>
      </c>
      <c r="I523" s="110">
        <v>1</v>
      </c>
      <c r="J523" s="110"/>
    </row>
    <row r="524" spans="3:10" x14ac:dyDescent="0.3">
      <c r="C524" t="s">
        <v>1140</v>
      </c>
      <c r="D524" s="94">
        <v>0.47916666666666669</v>
      </c>
      <c r="E524" t="s">
        <v>1208</v>
      </c>
      <c r="F524" s="36">
        <v>1</v>
      </c>
      <c r="G524" s="110"/>
      <c r="H524" s="110">
        <v>1</v>
      </c>
      <c r="I524" s="110"/>
      <c r="J524" s="110">
        <v>1</v>
      </c>
    </row>
    <row r="525" spans="3:10" x14ac:dyDescent="0.3">
      <c r="C525" t="s">
        <v>1140</v>
      </c>
      <c r="D525" s="94">
        <v>0.47916666666666669</v>
      </c>
      <c r="E525" t="s">
        <v>1148</v>
      </c>
      <c r="F525" s="36">
        <v>1</v>
      </c>
      <c r="G525" s="110">
        <v>1</v>
      </c>
      <c r="H525" s="110"/>
      <c r="I525" s="110">
        <v>1</v>
      </c>
      <c r="J525" s="110"/>
    </row>
    <row r="526" spans="3:10" x14ac:dyDescent="0.3">
      <c r="C526" t="s">
        <v>1140</v>
      </c>
      <c r="D526" s="94">
        <v>0.47916666666666669</v>
      </c>
      <c r="E526" t="s">
        <v>1214</v>
      </c>
      <c r="G526" s="110"/>
      <c r="H526" s="110">
        <v>2</v>
      </c>
      <c r="I526" s="110">
        <v>1</v>
      </c>
      <c r="J526" s="110">
        <v>2</v>
      </c>
    </row>
    <row r="527" spans="3:10" x14ac:dyDescent="0.3">
      <c r="C527" t="s">
        <v>1140</v>
      </c>
      <c r="D527" s="94">
        <v>0.51041666666666663</v>
      </c>
      <c r="E527" t="s">
        <v>1208</v>
      </c>
      <c r="F527" s="36">
        <v>1</v>
      </c>
      <c r="G527" s="110"/>
      <c r="H527" s="110">
        <v>1</v>
      </c>
      <c r="I527" s="110"/>
      <c r="J527" s="110">
        <v>1</v>
      </c>
    </row>
    <row r="528" spans="3:10" x14ac:dyDescent="0.3">
      <c r="C528" t="s">
        <v>1140</v>
      </c>
      <c r="D528" s="94">
        <v>0.51041666666666663</v>
      </c>
      <c r="E528" t="s">
        <v>1148</v>
      </c>
      <c r="F528" s="36">
        <v>1</v>
      </c>
      <c r="G528" s="110">
        <v>1</v>
      </c>
      <c r="H528" s="110"/>
      <c r="I528" s="110">
        <v>1</v>
      </c>
      <c r="J528" s="110"/>
    </row>
    <row r="529" spans="3:10" x14ac:dyDescent="0.3">
      <c r="C529" t="s">
        <v>1140</v>
      </c>
      <c r="D529" s="94">
        <v>0.51041666666666663</v>
      </c>
      <c r="E529" t="s">
        <v>1214</v>
      </c>
      <c r="G529" s="110"/>
      <c r="H529" s="110">
        <v>2</v>
      </c>
      <c r="I529" s="110">
        <v>1</v>
      </c>
      <c r="J529" s="110">
        <v>1</v>
      </c>
    </row>
    <row r="530" spans="3:10" x14ac:dyDescent="0.3">
      <c r="C530" t="s">
        <v>1140</v>
      </c>
      <c r="D530" s="94">
        <v>0.54166666666666663</v>
      </c>
      <c r="E530" t="s">
        <v>1148</v>
      </c>
      <c r="G530" s="110">
        <v>1</v>
      </c>
      <c r="H530" s="110"/>
      <c r="I530" s="110"/>
      <c r="J530" s="110"/>
    </row>
    <row r="531" spans="3:10" x14ac:dyDescent="0.3">
      <c r="C531" t="s">
        <v>1140</v>
      </c>
      <c r="D531" s="94">
        <v>0.54166666666666663</v>
      </c>
      <c r="E531" t="s">
        <v>1214</v>
      </c>
      <c r="G531" s="110"/>
      <c r="H531" s="110"/>
      <c r="I531" s="110"/>
      <c r="J531" s="110">
        <v>1</v>
      </c>
    </row>
    <row r="532" spans="3:10" x14ac:dyDescent="0.3">
      <c r="C532" t="s">
        <v>1140</v>
      </c>
      <c r="D532" s="94">
        <v>0.58333333333333337</v>
      </c>
      <c r="E532" t="s">
        <v>1208</v>
      </c>
      <c r="G532" s="110"/>
      <c r="H532" s="110">
        <v>1</v>
      </c>
      <c r="I532" s="110"/>
      <c r="J532" s="110"/>
    </row>
    <row r="533" spans="3:10" x14ac:dyDescent="0.3">
      <c r="C533" t="s">
        <v>1140</v>
      </c>
      <c r="D533" s="94">
        <v>0.58333333333333337</v>
      </c>
      <c r="E533" t="s">
        <v>1222</v>
      </c>
      <c r="G533" s="110">
        <v>1</v>
      </c>
      <c r="H533" s="110"/>
      <c r="I533" s="110">
        <v>1</v>
      </c>
      <c r="J533" s="110"/>
    </row>
    <row r="534" spans="3:10" x14ac:dyDescent="0.3">
      <c r="C534" t="s">
        <v>1140</v>
      </c>
      <c r="D534" s="94">
        <v>0.58333333333333337</v>
      </c>
      <c r="E534" t="s">
        <v>1178</v>
      </c>
      <c r="G534" s="110">
        <v>1</v>
      </c>
      <c r="H534" s="110"/>
      <c r="I534" s="110"/>
      <c r="J534" s="110">
        <v>1</v>
      </c>
    </row>
    <row r="535" spans="3:10" x14ac:dyDescent="0.3">
      <c r="C535" t="s">
        <v>1140</v>
      </c>
      <c r="D535" s="94">
        <v>0.61458333333333337</v>
      </c>
      <c r="E535" t="s">
        <v>1208</v>
      </c>
      <c r="F535" s="36">
        <v>1</v>
      </c>
      <c r="G535" s="110"/>
      <c r="H535" s="110">
        <v>1</v>
      </c>
      <c r="I535" s="110">
        <v>1</v>
      </c>
      <c r="J535" s="110"/>
    </row>
    <row r="536" spans="3:10" x14ac:dyDescent="0.3">
      <c r="C536" t="s">
        <v>1140</v>
      </c>
      <c r="D536" s="94">
        <v>0.61458333333333337</v>
      </c>
      <c r="E536" t="s">
        <v>1174</v>
      </c>
      <c r="G536" s="110"/>
      <c r="H536" s="110">
        <v>1</v>
      </c>
      <c r="I536" s="110"/>
      <c r="J536" s="110"/>
    </row>
    <row r="537" spans="3:10" x14ac:dyDescent="0.3">
      <c r="C537" t="s">
        <v>1140</v>
      </c>
      <c r="D537" s="94">
        <v>0.61458333333333337</v>
      </c>
      <c r="E537" t="s">
        <v>1222</v>
      </c>
      <c r="G537" s="110">
        <v>1</v>
      </c>
      <c r="H537" s="110"/>
      <c r="I537" s="110">
        <v>1</v>
      </c>
      <c r="J537" s="110">
        <v>1</v>
      </c>
    </row>
    <row r="538" spans="3:10" x14ac:dyDescent="0.3">
      <c r="C538" t="s">
        <v>1140</v>
      </c>
      <c r="D538" s="94">
        <v>0.61458333333333337</v>
      </c>
      <c r="E538" t="s">
        <v>1178</v>
      </c>
      <c r="G538" s="110">
        <v>1</v>
      </c>
      <c r="H538" s="110"/>
      <c r="I538" s="110"/>
      <c r="J538" s="110">
        <v>1</v>
      </c>
    </row>
    <row r="539" spans="3:10" x14ac:dyDescent="0.3">
      <c r="C539" t="s">
        <v>1140</v>
      </c>
      <c r="D539" s="94">
        <v>0.64583333333333337</v>
      </c>
      <c r="E539" t="s">
        <v>1208</v>
      </c>
      <c r="G539" s="110"/>
      <c r="H539" s="110">
        <v>2</v>
      </c>
      <c r="I539" s="110"/>
      <c r="J539" s="110"/>
    </row>
    <row r="540" spans="3:10" x14ac:dyDescent="0.3">
      <c r="C540" t="s">
        <v>1140</v>
      </c>
      <c r="D540" s="94">
        <v>0.64583333333333337</v>
      </c>
      <c r="E540" t="s">
        <v>1122</v>
      </c>
      <c r="G540" s="110">
        <v>1</v>
      </c>
      <c r="H540" s="110"/>
      <c r="I540" s="110"/>
      <c r="J540" s="110"/>
    </row>
    <row r="541" spans="3:10" x14ac:dyDescent="0.3">
      <c r="C541" t="s">
        <v>1140</v>
      </c>
      <c r="D541" s="94">
        <v>0.64583333333333337</v>
      </c>
      <c r="E541" t="s">
        <v>1174</v>
      </c>
      <c r="G541" s="110"/>
      <c r="H541" s="110">
        <v>1</v>
      </c>
      <c r="I541" s="110"/>
      <c r="J541" s="110"/>
    </row>
    <row r="542" spans="3:10" x14ac:dyDescent="0.3">
      <c r="C542" t="s">
        <v>1140</v>
      </c>
      <c r="D542" s="94">
        <v>0.64583333333333337</v>
      </c>
      <c r="E542" t="s">
        <v>1222</v>
      </c>
      <c r="G542" s="110"/>
      <c r="H542" s="110"/>
      <c r="I542" s="110">
        <v>1</v>
      </c>
      <c r="J542" s="110">
        <v>1</v>
      </c>
    </row>
    <row r="543" spans="3:10" x14ac:dyDescent="0.3">
      <c r="C543" t="s">
        <v>1140</v>
      </c>
      <c r="D543" s="94">
        <v>0.64583333333333337</v>
      </c>
      <c r="E543" t="s">
        <v>1178</v>
      </c>
      <c r="G543" s="110">
        <v>1</v>
      </c>
      <c r="H543" s="110"/>
      <c r="I543" s="110"/>
      <c r="J543" s="110">
        <v>1</v>
      </c>
    </row>
    <row r="544" spans="3:10" x14ac:dyDescent="0.3">
      <c r="C544" t="s">
        <v>1140</v>
      </c>
      <c r="D544" s="94">
        <v>0.67708333333333337</v>
      </c>
      <c r="E544" t="s">
        <v>1208</v>
      </c>
      <c r="G544" s="110"/>
      <c r="H544" s="110">
        <v>1</v>
      </c>
      <c r="I544" s="110">
        <v>1</v>
      </c>
      <c r="J544" s="110"/>
    </row>
    <row r="545" spans="3:10" x14ac:dyDescent="0.3">
      <c r="C545" t="s">
        <v>1140</v>
      </c>
      <c r="D545" s="94">
        <v>0.67708333333333337</v>
      </c>
      <c r="E545" t="s">
        <v>1122</v>
      </c>
      <c r="G545" s="110">
        <v>1</v>
      </c>
      <c r="H545" s="110"/>
      <c r="I545" s="110"/>
      <c r="J545" s="110"/>
    </row>
    <row r="546" spans="3:10" x14ac:dyDescent="0.3">
      <c r="C546" t="s">
        <v>1140</v>
      </c>
      <c r="D546" s="94">
        <v>0.67708333333333337</v>
      </c>
      <c r="E546" t="s">
        <v>1174</v>
      </c>
      <c r="G546" s="110"/>
      <c r="H546" s="110">
        <v>1</v>
      </c>
      <c r="I546" s="110"/>
      <c r="J546" s="110"/>
    </row>
    <row r="547" spans="3:10" x14ac:dyDescent="0.3">
      <c r="C547" t="s">
        <v>1140</v>
      </c>
      <c r="D547" s="94">
        <v>0.67708333333333337</v>
      </c>
      <c r="E547" t="s">
        <v>1145</v>
      </c>
      <c r="G547" s="110">
        <v>1</v>
      </c>
      <c r="H547" s="110"/>
      <c r="I547" s="110"/>
      <c r="J547" s="110"/>
    </row>
    <row r="548" spans="3:10" x14ac:dyDescent="0.3">
      <c r="C548" t="s">
        <v>1140</v>
      </c>
      <c r="D548" s="94">
        <v>0.67708333333333337</v>
      </c>
      <c r="E548" t="s">
        <v>1222</v>
      </c>
      <c r="G548" s="110">
        <v>1</v>
      </c>
      <c r="H548" s="110"/>
      <c r="I548" s="110">
        <v>1</v>
      </c>
      <c r="J548" s="110">
        <v>1</v>
      </c>
    </row>
    <row r="549" spans="3:10" x14ac:dyDescent="0.3">
      <c r="C549" t="s">
        <v>1140</v>
      </c>
      <c r="D549" s="94">
        <v>0.67708333333333337</v>
      </c>
      <c r="E549" t="s">
        <v>1178</v>
      </c>
      <c r="G549" s="110">
        <v>1</v>
      </c>
      <c r="H549" s="110"/>
      <c r="I549" s="110"/>
      <c r="J549" s="110">
        <v>1</v>
      </c>
    </row>
    <row r="550" spans="3:10" x14ac:dyDescent="0.3">
      <c r="C550" t="s">
        <v>1140</v>
      </c>
      <c r="D550" s="94">
        <v>0.72916666666666663</v>
      </c>
      <c r="E550" t="s">
        <v>1208</v>
      </c>
      <c r="F550" s="36">
        <v>3</v>
      </c>
      <c r="G550" s="110"/>
      <c r="H550" s="110">
        <v>1</v>
      </c>
      <c r="I550" s="110">
        <v>2</v>
      </c>
      <c r="J550" s="110"/>
    </row>
    <row r="551" spans="3:10" x14ac:dyDescent="0.3">
      <c r="C551" t="s">
        <v>1140</v>
      </c>
      <c r="D551" s="94">
        <v>0.72916666666666663</v>
      </c>
      <c r="E551" t="s">
        <v>1122</v>
      </c>
      <c r="G551" s="110">
        <v>1</v>
      </c>
      <c r="H551" s="110"/>
      <c r="I551" s="110"/>
      <c r="J551" s="110"/>
    </row>
    <row r="552" spans="3:10" x14ac:dyDescent="0.3">
      <c r="C552" t="s">
        <v>1140</v>
      </c>
      <c r="D552" s="94">
        <v>0.72916666666666663</v>
      </c>
      <c r="E552" t="s">
        <v>1174</v>
      </c>
      <c r="F552" s="36">
        <v>1</v>
      </c>
      <c r="G552" s="110"/>
      <c r="H552" s="110">
        <v>1</v>
      </c>
      <c r="I552" s="110"/>
      <c r="J552" s="110"/>
    </row>
    <row r="553" spans="3:10" x14ac:dyDescent="0.3">
      <c r="C553" t="s">
        <v>1140</v>
      </c>
      <c r="D553" s="94">
        <v>0.72916666666666663</v>
      </c>
      <c r="E553" t="s">
        <v>1145</v>
      </c>
      <c r="G553" s="110">
        <v>1</v>
      </c>
      <c r="H553" s="110"/>
      <c r="I553" s="110"/>
      <c r="J553" s="110"/>
    </row>
    <row r="554" spans="3:10" x14ac:dyDescent="0.3">
      <c r="C554" t="s">
        <v>1140</v>
      </c>
      <c r="D554" s="94">
        <v>0.72916666666666663</v>
      </c>
      <c r="E554" t="s">
        <v>1222</v>
      </c>
      <c r="G554" s="110">
        <v>1</v>
      </c>
      <c r="H554" s="110"/>
      <c r="I554" s="110">
        <v>1</v>
      </c>
      <c r="J554" s="110">
        <v>1</v>
      </c>
    </row>
    <row r="555" spans="3:10" x14ac:dyDescent="0.3">
      <c r="C555" t="s">
        <v>1140</v>
      </c>
      <c r="D555" s="94">
        <v>0.72916666666666663</v>
      </c>
      <c r="E555" t="s">
        <v>1178</v>
      </c>
      <c r="G555" s="110">
        <v>1</v>
      </c>
      <c r="H555" s="110"/>
      <c r="I555" s="110"/>
      <c r="J555" s="110">
        <v>1</v>
      </c>
    </row>
    <row r="556" spans="3:10" x14ac:dyDescent="0.3">
      <c r="C556" t="s">
        <v>1140</v>
      </c>
      <c r="D556" s="94">
        <v>0.76041666666666663</v>
      </c>
      <c r="E556" t="s">
        <v>1208</v>
      </c>
      <c r="F556" s="36">
        <v>1</v>
      </c>
      <c r="G556" s="110"/>
      <c r="H556" s="110">
        <v>1</v>
      </c>
      <c r="I556" s="110">
        <v>2</v>
      </c>
      <c r="J556" s="110"/>
    </row>
    <row r="557" spans="3:10" x14ac:dyDescent="0.3">
      <c r="C557" t="s">
        <v>1140</v>
      </c>
      <c r="D557" s="94">
        <v>0.76041666666666663</v>
      </c>
      <c r="E557" t="s">
        <v>1122</v>
      </c>
      <c r="G557" s="110">
        <v>2</v>
      </c>
      <c r="H557" s="110"/>
      <c r="I557" s="110"/>
      <c r="J557" s="110"/>
    </row>
    <row r="558" spans="3:10" x14ac:dyDescent="0.3">
      <c r="C558" t="s">
        <v>1140</v>
      </c>
      <c r="D558" s="94">
        <v>0.76041666666666663</v>
      </c>
      <c r="E558" t="s">
        <v>1174</v>
      </c>
      <c r="F558" s="36">
        <v>1</v>
      </c>
      <c r="G558" s="110"/>
      <c r="H558" s="110">
        <v>1</v>
      </c>
      <c r="I558" s="110"/>
      <c r="J558" s="110"/>
    </row>
    <row r="559" spans="3:10" x14ac:dyDescent="0.3">
      <c r="C559" t="s">
        <v>1140</v>
      </c>
      <c r="D559" s="94">
        <v>0.76041666666666663</v>
      </c>
      <c r="E559" t="s">
        <v>1145</v>
      </c>
      <c r="G559" s="110">
        <v>1</v>
      </c>
      <c r="H559" s="110"/>
      <c r="I559" s="110"/>
      <c r="J559" s="110"/>
    </row>
    <row r="560" spans="3:10" x14ac:dyDescent="0.3">
      <c r="C560" t="s">
        <v>1140</v>
      </c>
      <c r="D560" s="94">
        <v>0.76041666666666663</v>
      </c>
      <c r="E560" t="s">
        <v>1222</v>
      </c>
      <c r="G560" s="110">
        <v>1</v>
      </c>
      <c r="H560" s="110"/>
      <c r="I560" s="110">
        <v>2</v>
      </c>
      <c r="J560" s="110">
        <v>1</v>
      </c>
    </row>
    <row r="561" spans="3:10" x14ac:dyDescent="0.3">
      <c r="C561" t="s">
        <v>1140</v>
      </c>
      <c r="D561" s="94">
        <v>0.76041666666666663</v>
      </c>
      <c r="E561" t="s">
        <v>1178</v>
      </c>
      <c r="G561" s="110">
        <v>2</v>
      </c>
      <c r="H561" s="110"/>
      <c r="I561" s="110"/>
      <c r="J561" s="110"/>
    </row>
    <row r="562" spans="3:10" x14ac:dyDescent="0.3">
      <c r="C562" t="s">
        <v>1140</v>
      </c>
      <c r="D562" s="94">
        <v>0.79166666666666663</v>
      </c>
      <c r="E562" t="s">
        <v>1208</v>
      </c>
      <c r="F562" s="36">
        <v>1</v>
      </c>
      <c r="G562" s="110"/>
      <c r="H562" s="110"/>
      <c r="I562" s="110"/>
      <c r="J562" s="110"/>
    </row>
    <row r="563" spans="3:10" x14ac:dyDescent="0.3">
      <c r="C563" t="s">
        <v>1140</v>
      </c>
      <c r="D563" s="94">
        <v>0.79166666666666663</v>
      </c>
      <c r="E563" t="s">
        <v>1174</v>
      </c>
      <c r="F563" s="36">
        <v>1</v>
      </c>
      <c r="G563" s="110"/>
      <c r="H563" s="110">
        <v>2</v>
      </c>
      <c r="I563" s="110"/>
      <c r="J563" s="110"/>
    </row>
    <row r="564" spans="3:10" x14ac:dyDescent="0.3">
      <c r="C564" t="s">
        <v>1140</v>
      </c>
      <c r="D564" s="94">
        <v>0.79166666666666663</v>
      </c>
      <c r="E564" t="s">
        <v>1145</v>
      </c>
      <c r="G564" s="110">
        <v>1</v>
      </c>
      <c r="H564" s="110"/>
      <c r="I564" s="110"/>
      <c r="J564" s="110"/>
    </row>
    <row r="565" spans="3:10" x14ac:dyDescent="0.3">
      <c r="C565" t="s">
        <v>1140</v>
      </c>
      <c r="D565" s="94">
        <v>0.79166666666666663</v>
      </c>
      <c r="E565" t="s">
        <v>1222</v>
      </c>
      <c r="G565" s="110">
        <v>1</v>
      </c>
      <c r="H565" s="110"/>
      <c r="I565" s="110">
        <v>1</v>
      </c>
      <c r="J565" s="110"/>
    </row>
    <row r="566" spans="3:10" x14ac:dyDescent="0.3">
      <c r="C566" t="s">
        <v>1140</v>
      </c>
      <c r="D566" s="94">
        <v>0.79166666666666663</v>
      </c>
      <c r="E566" t="s">
        <v>1178</v>
      </c>
      <c r="G566" s="110">
        <v>2</v>
      </c>
      <c r="H566" s="110"/>
      <c r="I566" s="110"/>
      <c r="J566" s="110"/>
    </row>
    <row r="567" spans="3:10" x14ac:dyDescent="0.3">
      <c r="C567" t="s">
        <v>3834</v>
      </c>
      <c r="F567" s="36">
        <v>21</v>
      </c>
      <c r="G567" s="110">
        <v>30</v>
      </c>
      <c r="H567" s="110">
        <v>28</v>
      </c>
      <c r="I567" s="110">
        <v>26</v>
      </c>
      <c r="J567" s="110">
        <v>22</v>
      </c>
    </row>
    <row r="568" spans="3:10" x14ac:dyDescent="0.3">
      <c r="C568" t="s">
        <v>1155</v>
      </c>
      <c r="D568" s="94">
        <v>0.33333333333333331</v>
      </c>
      <c r="E568" t="s">
        <v>1154</v>
      </c>
      <c r="G568" s="110">
        <v>1</v>
      </c>
      <c r="H568" s="110"/>
      <c r="I568" s="110">
        <v>2</v>
      </c>
      <c r="J568" s="110"/>
    </row>
    <row r="569" spans="3:10" x14ac:dyDescent="0.3">
      <c r="C569" t="s">
        <v>1155</v>
      </c>
      <c r="D569" s="94">
        <v>0.33333333333333331</v>
      </c>
      <c r="E569" t="s">
        <v>1199</v>
      </c>
      <c r="F569" s="36">
        <v>1</v>
      </c>
      <c r="G569" s="110"/>
      <c r="H569" s="110">
        <v>1</v>
      </c>
      <c r="I569" s="110"/>
      <c r="J569" s="110"/>
    </row>
    <row r="570" spans="3:10" x14ac:dyDescent="0.3">
      <c r="C570" t="s">
        <v>1155</v>
      </c>
      <c r="D570" s="94">
        <v>0.36458333333333331</v>
      </c>
      <c r="E570" t="s">
        <v>1154</v>
      </c>
      <c r="G570" s="110">
        <v>2</v>
      </c>
      <c r="H570" s="110"/>
      <c r="I570" s="110">
        <v>1</v>
      </c>
      <c r="J570" s="110"/>
    </row>
    <row r="571" spans="3:10" x14ac:dyDescent="0.3">
      <c r="C571" t="s">
        <v>1155</v>
      </c>
      <c r="D571" s="94">
        <v>0.39583333333333331</v>
      </c>
      <c r="E571" t="s">
        <v>1154</v>
      </c>
      <c r="G571" s="110">
        <v>3</v>
      </c>
      <c r="H571" s="110"/>
      <c r="I571" s="110">
        <v>3</v>
      </c>
      <c r="J571" s="110"/>
    </row>
    <row r="572" spans="3:10" x14ac:dyDescent="0.3">
      <c r="C572" t="s">
        <v>1155</v>
      </c>
      <c r="D572" s="94">
        <v>0.44791666666666669</v>
      </c>
      <c r="E572" t="s">
        <v>1154</v>
      </c>
      <c r="G572" s="110">
        <v>1</v>
      </c>
      <c r="H572" s="110"/>
      <c r="I572" s="110">
        <v>1</v>
      </c>
      <c r="J572" s="110"/>
    </row>
    <row r="573" spans="3:10" x14ac:dyDescent="0.3">
      <c r="C573" t="s">
        <v>1155</v>
      </c>
      <c r="D573" s="94">
        <v>0.47916666666666669</v>
      </c>
      <c r="E573" t="s">
        <v>1154</v>
      </c>
      <c r="G573" s="110">
        <v>1</v>
      </c>
      <c r="H573" s="110"/>
      <c r="I573" s="110">
        <v>1</v>
      </c>
      <c r="J573" s="110"/>
    </row>
    <row r="574" spans="3:10" x14ac:dyDescent="0.3">
      <c r="C574" t="s">
        <v>1155</v>
      </c>
      <c r="D574" s="94">
        <v>0.51041666666666663</v>
      </c>
      <c r="E574" t="s">
        <v>1154</v>
      </c>
      <c r="G574" s="110">
        <v>1</v>
      </c>
      <c r="H574" s="110"/>
      <c r="I574" s="110">
        <v>1</v>
      </c>
      <c r="J574" s="110"/>
    </row>
    <row r="575" spans="3:10" x14ac:dyDescent="0.3">
      <c r="C575" t="s">
        <v>1155</v>
      </c>
      <c r="D575" s="94">
        <v>0.54166666666666663</v>
      </c>
      <c r="E575" t="s">
        <v>1154</v>
      </c>
      <c r="G575" s="110">
        <v>1</v>
      </c>
      <c r="H575" s="110"/>
      <c r="I575" s="110"/>
      <c r="J575" s="110"/>
    </row>
    <row r="576" spans="3:10" x14ac:dyDescent="0.3">
      <c r="C576" t="s">
        <v>1155</v>
      </c>
      <c r="D576" s="94">
        <v>0.58333333333333337</v>
      </c>
      <c r="E576" t="s">
        <v>1189</v>
      </c>
      <c r="G576" s="110"/>
      <c r="H576" s="110">
        <v>1</v>
      </c>
      <c r="I576" s="110"/>
      <c r="J576" s="110"/>
    </row>
    <row r="577" spans="3:10" x14ac:dyDescent="0.3">
      <c r="C577" t="s">
        <v>1155</v>
      </c>
      <c r="D577" s="94">
        <v>0.58333333333333337</v>
      </c>
      <c r="E577" t="s">
        <v>1145</v>
      </c>
      <c r="G577" s="110">
        <v>1</v>
      </c>
      <c r="H577" s="110"/>
      <c r="I577" s="110"/>
      <c r="J577" s="110"/>
    </row>
    <row r="578" spans="3:10" x14ac:dyDescent="0.3">
      <c r="C578" t="s">
        <v>1155</v>
      </c>
      <c r="D578" s="94">
        <v>0.58333333333333337</v>
      </c>
      <c r="E578" t="s">
        <v>1154</v>
      </c>
      <c r="G578" s="110"/>
      <c r="H578" s="110"/>
      <c r="I578" s="110">
        <v>1</v>
      </c>
      <c r="J578" s="110"/>
    </row>
    <row r="579" spans="3:10" x14ac:dyDescent="0.3">
      <c r="C579" t="s">
        <v>1155</v>
      </c>
      <c r="D579" s="94">
        <v>0.58333333333333337</v>
      </c>
      <c r="E579" t="s">
        <v>1194</v>
      </c>
      <c r="F579" s="36">
        <v>1</v>
      </c>
      <c r="G579" s="110"/>
      <c r="H579" s="110"/>
      <c r="I579" s="110"/>
      <c r="J579" s="110"/>
    </row>
    <row r="580" spans="3:10" x14ac:dyDescent="0.3">
      <c r="C580" t="s">
        <v>1155</v>
      </c>
      <c r="D580" s="94">
        <v>0.61458333333333337</v>
      </c>
      <c r="E580" t="s">
        <v>1189</v>
      </c>
      <c r="G580" s="110"/>
      <c r="H580" s="110">
        <v>2</v>
      </c>
      <c r="I580" s="110">
        <v>1</v>
      </c>
      <c r="J580" s="110">
        <v>1</v>
      </c>
    </row>
    <row r="581" spans="3:10" x14ac:dyDescent="0.3">
      <c r="C581" t="s">
        <v>1155</v>
      </c>
      <c r="D581" s="94">
        <v>0.61458333333333337</v>
      </c>
      <c r="E581" t="s">
        <v>1154</v>
      </c>
      <c r="G581" s="110">
        <v>1</v>
      </c>
      <c r="H581" s="110"/>
      <c r="I581" s="110">
        <v>1</v>
      </c>
      <c r="J581" s="110"/>
    </row>
    <row r="582" spans="3:10" x14ac:dyDescent="0.3">
      <c r="C582" t="s">
        <v>1155</v>
      </c>
      <c r="D582" s="94">
        <v>0.61458333333333337</v>
      </c>
      <c r="E582" t="s">
        <v>1194</v>
      </c>
      <c r="F582" s="36">
        <v>1</v>
      </c>
      <c r="G582" s="110">
        <v>1</v>
      </c>
      <c r="H582" s="110"/>
      <c r="I582" s="110"/>
      <c r="J582" s="110"/>
    </row>
    <row r="583" spans="3:10" x14ac:dyDescent="0.3">
      <c r="C583" t="s">
        <v>1155</v>
      </c>
      <c r="D583" s="94">
        <v>0.61458333333333337</v>
      </c>
      <c r="E583" t="s">
        <v>1162</v>
      </c>
      <c r="G583" s="110"/>
      <c r="H583" s="110">
        <v>1</v>
      </c>
      <c r="I583" s="110"/>
      <c r="J583" s="110"/>
    </row>
    <row r="584" spans="3:10" x14ac:dyDescent="0.3">
      <c r="C584" t="s">
        <v>1155</v>
      </c>
      <c r="D584" s="94">
        <v>0.64583333333333337</v>
      </c>
      <c r="E584" t="s">
        <v>1189</v>
      </c>
      <c r="G584" s="110"/>
      <c r="H584" s="110">
        <v>1</v>
      </c>
      <c r="I584" s="110">
        <v>1</v>
      </c>
      <c r="J584" s="110"/>
    </row>
    <row r="585" spans="3:10" x14ac:dyDescent="0.3">
      <c r="C585" t="s">
        <v>1155</v>
      </c>
      <c r="D585" s="94">
        <v>0.64583333333333337</v>
      </c>
      <c r="E585" t="s">
        <v>1154</v>
      </c>
      <c r="G585" s="110">
        <v>5</v>
      </c>
      <c r="H585" s="110"/>
      <c r="I585" s="110">
        <v>2</v>
      </c>
      <c r="J585" s="110"/>
    </row>
    <row r="586" spans="3:10" x14ac:dyDescent="0.3">
      <c r="C586" t="s">
        <v>1155</v>
      </c>
      <c r="D586" s="94">
        <v>0.64583333333333337</v>
      </c>
      <c r="E586" t="s">
        <v>1162</v>
      </c>
      <c r="G586" s="110"/>
      <c r="H586" s="110">
        <v>1</v>
      </c>
      <c r="I586" s="110"/>
      <c r="J586" s="110"/>
    </row>
    <row r="587" spans="3:10" x14ac:dyDescent="0.3">
      <c r="C587" t="s">
        <v>1155</v>
      </c>
      <c r="D587" s="94">
        <v>0.67708333333333337</v>
      </c>
      <c r="E587" t="s">
        <v>1189</v>
      </c>
      <c r="G587" s="110"/>
      <c r="H587" s="110">
        <v>2</v>
      </c>
      <c r="I587" s="110">
        <v>2</v>
      </c>
      <c r="J587" s="110">
        <v>1</v>
      </c>
    </row>
    <row r="588" spans="3:10" x14ac:dyDescent="0.3">
      <c r="C588" t="s">
        <v>1155</v>
      </c>
      <c r="D588" s="94">
        <v>0.67708333333333337</v>
      </c>
      <c r="E588" t="s">
        <v>1154</v>
      </c>
      <c r="G588" s="110">
        <v>1</v>
      </c>
      <c r="H588" s="110"/>
      <c r="I588" s="110">
        <v>2</v>
      </c>
      <c r="J588" s="110"/>
    </row>
    <row r="589" spans="3:10" x14ac:dyDescent="0.3">
      <c r="C589" t="s">
        <v>1155</v>
      </c>
      <c r="D589" s="94">
        <v>0.67708333333333337</v>
      </c>
      <c r="E589" t="s">
        <v>1194</v>
      </c>
      <c r="F589" s="36">
        <v>2</v>
      </c>
      <c r="G589" s="110"/>
      <c r="H589" s="110"/>
      <c r="I589" s="110"/>
      <c r="J589" s="110"/>
    </row>
    <row r="590" spans="3:10" x14ac:dyDescent="0.3">
      <c r="C590" t="s">
        <v>1155</v>
      </c>
      <c r="D590" s="94">
        <v>0.67708333333333337</v>
      </c>
      <c r="E590" t="s">
        <v>1162</v>
      </c>
      <c r="F590" s="36">
        <v>1</v>
      </c>
      <c r="G590" s="110"/>
      <c r="H590" s="110">
        <v>1</v>
      </c>
      <c r="I590" s="110"/>
      <c r="J590" s="110"/>
    </row>
    <row r="591" spans="3:10" x14ac:dyDescent="0.3">
      <c r="C591" t="s">
        <v>1155</v>
      </c>
      <c r="D591" s="94">
        <v>0.72916666666666663</v>
      </c>
      <c r="E591" t="s">
        <v>1189</v>
      </c>
      <c r="G591" s="110"/>
      <c r="H591" s="110">
        <v>2</v>
      </c>
      <c r="I591" s="110">
        <v>1</v>
      </c>
      <c r="J591" s="110">
        <v>2</v>
      </c>
    </row>
    <row r="592" spans="3:10" x14ac:dyDescent="0.3">
      <c r="C592" t="s">
        <v>1155</v>
      </c>
      <c r="D592" s="94">
        <v>0.72916666666666663</v>
      </c>
      <c r="E592" t="s">
        <v>1154</v>
      </c>
      <c r="G592" s="110">
        <v>1</v>
      </c>
      <c r="H592" s="110"/>
      <c r="I592" s="110">
        <v>1</v>
      </c>
      <c r="J592" s="110"/>
    </row>
    <row r="593" spans="3:10" x14ac:dyDescent="0.3">
      <c r="C593" t="s">
        <v>1155</v>
      </c>
      <c r="D593" s="94">
        <v>0.72916666666666663</v>
      </c>
      <c r="E593" t="s">
        <v>1194</v>
      </c>
      <c r="F593" s="36">
        <v>2</v>
      </c>
      <c r="G593" s="110">
        <v>1</v>
      </c>
      <c r="H593" s="110"/>
      <c r="I593" s="110"/>
      <c r="J593" s="110"/>
    </row>
    <row r="594" spans="3:10" x14ac:dyDescent="0.3">
      <c r="C594" t="s">
        <v>1155</v>
      </c>
      <c r="D594" s="94">
        <v>0.72916666666666663</v>
      </c>
      <c r="E594" t="s">
        <v>1162</v>
      </c>
      <c r="G594" s="110"/>
      <c r="H594" s="110">
        <v>1</v>
      </c>
      <c r="I594" s="110"/>
      <c r="J594" s="110"/>
    </row>
    <row r="595" spans="3:10" x14ac:dyDescent="0.3">
      <c r="C595" t="s">
        <v>1155</v>
      </c>
      <c r="D595" s="94">
        <v>0.76041666666666663</v>
      </c>
      <c r="E595" t="s">
        <v>1189</v>
      </c>
      <c r="G595" s="110"/>
      <c r="H595" s="110">
        <v>2</v>
      </c>
      <c r="I595" s="110">
        <v>2</v>
      </c>
      <c r="J595" s="110">
        <v>1</v>
      </c>
    </row>
    <row r="596" spans="3:10" x14ac:dyDescent="0.3">
      <c r="C596" t="s">
        <v>1155</v>
      </c>
      <c r="D596" s="94">
        <v>0.76041666666666663</v>
      </c>
      <c r="E596" t="s">
        <v>1154</v>
      </c>
      <c r="G596" s="110">
        <v>3</v>
      </c>
      <c r="H596" s="110"/>
      <c r="I596" s="110">
        <v>1</v>
      </c>
      <c r="J596" s="110"/>
    </row>
    <row r="597" spans="3:10" x14ac:dyDescent="0.3">
      <c r="C597" t="s">
        <v>1155</v>
      </c>
      <c r="D597" s="94">
        <v>0.76041666666666663</v>
      </c>
      <c r="E597" t="s">
        <v>1194</v>
      </c>
      <c r="F597" s="36">
        <v>1</v>
      </c>
      <c r="G597" s="110">
        <v>3</v>
      </c>
      <c r="H597" s="110"/>
      <c r="I597" s="110"/>
      <c r="J597" s="110"/>
    </row>
    <row r="598" spans="3:10" x14ac:dyDescent="0.3">
      <c r="C598" t="s">
        <v>1155</v>
      </c>
      <c r="D598" s="94">
        <v>0.76041666666666663</v>
      </c>
      <c r="E598" t="s">
        <v>1162</v>
      </c>
      <c r="F598" s="36">
        <v>2</v>
      </c>
      <c r="G598" s="110"/>
      <c r="H598" s="110">
        <v>2</v>
      </c>
      <c r="I598" s="110"/>
      <c r="J598" s="110"/>
    </row>
    <row r="599" spans="3:10" x14ac:dyDescent="0.3">
      <c r="C599" t="s">
        <v>1155</v>
      </c>
      <c r="D599" s="94">
        <v>0.79166666666666663</v>
      </c>
      <c r="E599" t="s">
        <v>1189</v>
      </c>
      <c r="G599" s="110"/>
      <c r="H599" s="110">
        <v>1</v>
      </c>
      <c r="I599" s="110">
        <v>1</v>
      </c>
      <c r="J599" s="110">
        <v>1</v>
      </c>
    </row>
    <row r="600" spans="3:10" x14ac:dyDescent="0.3">
      <c r="C600" t="s">
        <v>1155</v>
      </c>
      <c r="D600" s="94">
        <v>0.79166666666666663</v>
      </c>
      <c r="E600" t="s">
        <v>1154</v>
      </c>
      <c r="G600" s="110">
        <v>1</v>
      </c>
      <c r="H600" s="110"/>
      <c r="I600" s="110">
        <v>1</v>
      </c>
      <c r="J600" s="110"/>
    </row>
    <row r="601" spans="3:10" x14ac:dyDescent="0.3">
      <c r="C601" t="s">
        <v>1155</v>
      </c>
      <c r="D601" s="94">
        <v>0.79166666666666663</v>
      </c>
      <c r="E601" t="s">
        <v>1194</v>
      </c>
      <c r="F601" s="36">
        <v>1</v>
      </c>
      <c r="G601" s="110">
        <v>1</v>
      </c>
      <c r="H601" s="110"/>
      <c r="I601" s="110"/>
      <c r="J601" s="110"/>
    </row>
    <row r="602" spans="3:10" x14ac:dyDescent="0.3">
      <c r="C602" t="s">
        <v>1155</v>
      </c>
      <c r="D602" s="94">
        <v>0.79166666666666663</v>
      </c>
      <c r="E602" t="s">
        <v>1275</v>
      </c>
      <c r="G602" s="110"/>
      <c r="H602" s="110"/>
      <c r="I602" s="110"/>
      <c r="J602" s="110"/>
    </row>
    <row r="603" spans="3:10" x14ac:dyDescent="0.3">
      <c r="C603" t="s">
        <v>1155</v>
      </c>
      <c r="D603" s="94">
        <v>0.79166666666666663</v>
      </c>
      <c r="E603" t="s">
        <v>1162</v>
      </c>
      <c r="G603" s="110"/>
      <c r="H603" s="110">
        <v>1</v>
      </c>
      <c r="I603" s="110"/>
      <c r="J603" s="110"/>
    </row>
    <row r="604" spans="3:10" x14ac:dyDescent="0.3">
      <c r="C604" t="s">
        <v>3835</v>
      </c>
      <c r="F604" s="36">
        <v>12</v>
      </c>
      <c r="G604" s="110">
        <v>29</v>
      </c>
      <c r="H604" s="110">
        <v>19</v>
      </c>
      <c r="I604" s="110">
        <v>26</v>
      </c>
      <c r="J604" s="110">
        <v>6</v>
      </c>
    </row>
    <row r="605" spans="3:10" x14ac:dyDescent="0.3">
      <c r="C605" t="s">
        <v>1275</v>
      </c>
      <c r="D605" s="94">
        <v>0.33333333333333331</v>
      </c>
      <c r="E605" t="s">
        <v>1176</v>
      </c>
      <c r="G605" s="110"/>
      <c r="H605" s="110"/>
      <c r="I605" s="110"/>
      <c r="J605" s="110">
        <v>1</v>
      </c>
    </row>
    <row r="606" spans="3:10" x14ac:dyDescent="0.3">
      <c r="C606" t="s">
        <v>1275</v>
      </c>
      <c r="D606" s="94">
        <v>0.33333333333333331</v>
      </c>
      <c r="E606" t="s">
        <v>1199</v>
      </c>
      <c r="G606" s="110"/>
      <c r="H606" s="110">
        <v>2</v>
      </c>
      <c r="I606" s="110"/>
      <c r="J606" s="110"/>
    </row>
    <row r="607" spans="3:10" x14ac:dyDescent="0.3">
      <c r="C607" t="s">
        <v>1275</v>
      </c>
      <c r="D607" s="94">
        <v>0.36458333333333331</v>
      </c>
      <c r="E607" t="s">
        <v>1199</v>
      </c>
      <c r="F607" s="36">
        <v>1</v>
      </c>
      <c r="G607" s="110"/>
      <c r="H607" s="110">
        <v>1</v>
      </c>
      <c r="I607" s="110"/>
      <c r="J607" s="110"/>
    </row>
    <row r="608" spans="3:10" x14ac:dyDescent="0.3">
      <c r="C608" t="s">
        <v>1275</v>
      </c>
      <c r="D608" s="94">
        <v>0.39583333333333331</v>
      </c>
      <c r="E608" t="s">
        <v>1199</v>
      </c>
      <c r="F608" s="36">
        <v>2</v>
      </c>
      <c r="G608" s="110"/>
      <c r="H608" s="110">
        <v>1</v>
      </c>
      <c r="I608" s="110"/>
      <c r="J608" s="110"/>
    </row>
    <row r="609" spans="3:10" x14ac:dyDescent="0.3">
      <c r="C609" t="s">
        <v>1275</v>
      </c>
      <c r="D609" s="94">
        <v>0.44791666666666669</v>
      </c>
      <c r="E609" t="s">
        <v>1275</v>
      </c>
      <c r="G609" s="110"/>
      <c r="H609" s="110"/>
      <c r="I609" s="110"/>
      <c r="J609" s="110"/>
    </row>
    <row r="610" spans="3:10" x14ac:dyDescent="0.3">
      <c r="C610" t="s">
        <v>1275</v>
      </c>
      <c r="D610" s="94">
        <v>0.44791666666666669</v>
      </c>
      <c r="E610" t="s">
        <v>1199</v>
      </c>
      <c r="F610" s="36">
        <v>1</v>
      </c>
      <c r="G610" s="110"/>
      <c r="H610" s="110">
        <v>1</v>
      </c>
      <c r="I610" s="110"/>
      <c r="J610" s="110"/>
    </row>
    <row r="611" spans="3:10" x14ac:dyDescent="0.3">
      <c r="C611" t="s">
        <v>1275</v>
      </c>
      <c r="D611" s="94">
        <v>0.47916666666666669</v>
      </c>
      <c r="E611" t="s">
        <v>1199</v>
      </c>
      <c r="F611" s="36">
        <v>1</v>
      </c>
      <c r="G611" s="110"/>
      <c r="H611" s="110">
        <v>1</v>
      </c>
      <c r="I611" s="110"/>
      <c r="J611" s="110"/>
    </row>
    <row r="612" spans="3:10" x14ac:dyDescent="0.3">
      <c r="C612" t="s">
        <v>1275</v>
      </c>
      <c r="D612" s="94">
        <v>0.51041666666666663</v>
      </c>
      <c r="E612" t="s">
        <v>1199</v>
      </c>
      <c r="G612" s="110"/>
      <c r="H612" s="110">
        <v>1</v>
      </c>
      <c r="I612" s="110"/>
      <c r="J612" s="110"/>
    </row>
    <row r="613" spans="3:10" x14ac:dyDescent="0.3">
      <c r="C613" t="s">
        <v>1275</v>
      </c>
      <c r="D613" s="94">
        <v>0.61458333333333337</v>
      </c>
      <c r="E613" t="s">
        <v>1206</v>
      </c>
      <c r="G613" s="110">
        <v>1</v>
      </c>
      <c r="H613" s="110"/>
      <c r="I613" s="110"/>
      <c r="J613" s="110"/>
    </row>
    <row r="614" spans="3:10" x14ac:dyDescent="0.3">
      <c r="C614" t="s">
        <v>1275</v>
      </c>
      <c r="D614" s="94">
        <v>0.61458333333333337</v>
      </c>
      <c r="E614" t="s">
        <v>1125</v>
      </c>
      <c r="G614" s="110"/>
      <c r="H614" s="110">
        <v>1</v>
      </c>
      <c r="I614" s="110"/>
      <c r="J614" s="110"/>
    </row>
    <row r="615" spans="3:10" x14ac:dyDescent="0.3">
      <c r="C615" t="s">
        <v>1275</v>
      </c>
      <c r="D615" s="94">
        <v>0.64583333333333337</v>
      </c>
      <c r="E615" t="s">
        <v>1206</v>
      </c>
      <c r="G615" s="110">
        <v>1</v>
      </c>
      <c r="H615" s="110"/>
      <c r="I615" s="110"/>
      <c r="J615" s="110"/>
    </row>
    <row r="616" spans="3:10" x14ac:dyDescent="0.3">
      <c r="C616" t="s">
        <v>1275</v>
      </c>
      <c r="D616" s="94">
        <v>0.64583333333333337</v>
      </c>
      <c r="E616" t="s">
        <v>1194</v>
      </c>
      <c r="F616" s="36">
        <v>1</v>
      </c>
      <c r="G616" s="110"/>
      <c r="H616" s="110"/>
      <c r="I616" s="110"/>
      <c r="J616" s="110"/>
    </row>
    <row r="617" spans="3:10" x14ac:dyDescent="0.3">
      <c r="C617" t="s">
        <v>1275</v>
      </c>
      <c r="D617" s="94">
        <v>0.64583333333333337</v>
      </c>
      <c r="E617" t="s">
        <v>1162</v>
      </c>
      <c r="F617" s="36">
        <v>1</v>
      </c>
      <c r="G617" s="110"/>
      <c r="H617" s="110"/>
      <c r="I617" s="110"/>
      <c r="J617" s="110"/>
    </row>
    <row r="618" spans="3:10" x14ac:dyDescent="0.3">
      <c r="C618" t="s">
        <v>1275</v>
      </c>
      <c r="D618" s="94">
        <v>0.67708333333333337</v>
      </c>
      <c r="E618" t="s">
        <v>1151</v>
      </c>
      <c r="G618" s="110"/>
      <c r="H618" s="110"/>
      <c r="I618" s="110"/>
      <c r="J618" s="110">
        <v>1</v>
      </c>
    </row>
    <row r="619" spans="3:10" x14ac:dyDescent="0.3">
      <c r="C619" t="s">
        <v>1275</v>
      </c>
      <c r="D619" s="94">
        <v>0.67708333333333337</v>
      </c>
      <c r="E619" t="s">
        <v>1206</v>
      </c>
      <c r="G619" s="110">
        <v>1</v>
      </c>
      <c r="H619" s="110"/>
      <c r="I619" s="110">
        <v>1</v>
      </c>
      <c r="J619" s="110"/>
    </row>
    <row r="620" spans="3:10" x14ac:dyDescent="0.3">
      <c r="C620" t="s">
        <v>1275</v>
      </c>
      <c r="D620" s="94">
        <v>0.72916666666666663</v>
      </c>
      <c r="E620" t="s">
        <v>1206</v>
      </c>
      <c r="G620" s="110">
        <v>1</v>
      </c>
      <c r="H620" s="110"/>
      <c r="I620" s="110">
        <v>1</v>
      </c>
      <c r="J620" s="110"/>
    </row>
    <row r="621" spans="3:10" x14ac:dyDescent="0.3">
      <c r="C621" t="s">
        <v>1275</v>
      </c>
      <c r="D621" s="94">
        <v>0.76041666666666663</v>
      </c>
      <c r="E621" t="s">
        <v>1151</v>
      </c>
      <c r="G621" s="110"/>
      <c r="H621" s="110"/>
      <c r="I621" s="110"/>
      <c r="J621" s="110">
        <v>1</v>
      </c>
    </row>
    <row r="622" spans="3:10" x14ac:dyDescent="0.3">
      <c r="C622" t="s">
        <v>1275</v>
      </c>
      <c r="D622" s="94">
        <v>0.76041666666666663</v>
      </c>
      <c r="E622" t="s">
        <v>1206</v>
      </c>
      <c r="G622" s="110">
        <v>1</v>
      </c>
      <c r="H622" s="110"/>
      <c r="I622" s="110"/>
      <c r="J622" s="110"/>
    </row>
    <row r="623" spans="3:10" x14ac:dyDescent="0.3">
      <c r="C623" t="s">
        <v>1275</v>
      </c>
      <c r="D623" s="94">
        <v>0.79166666666666663</v>
      </c>
      <c r="E623" t="s">
        <v>1206</v>
      </c>
      <c r="G623" s="110"/>
      <c r="H623" s="110"/>
      <c r="I623" s="110">
        <v>1</v>
      </c>
      <c r="J623" s="110"/>
    </row>
    <row r="624" spans="3:10" x14ac:dyDescent="0.3">
      <c r="C624" t="s">
        <v>1275</v>
      </c>
      <c r="D624" s="94">
        <v>0.79166666666666663</v>
      </c>
      <c r="E624" t="s">
        <v>1275</v>
      </c>
      <c r="G624" s="110"/>
      <c r="H624" s="110"/>
      <c r="I624" s="110"/>
      <c r="J624" s="110"/>
    </row>
    <row r="625" spans="3:10" x14ac:dyDescent="0.3">
      <c r="C625" t="s">
        <v>1275</v>
      </c>
      <c r="D625" t="s">
        <v>1275</v>
      </c>
      <c r="E625" t="s">
        <v>1275</v>
      </c>
      <c r="G625" s="110"/>
      <c r="H625" s="110"/>
      <c r="I625" s="110"/>
      <c r="J625" s="110"/>
    </row>
    <row r="626" spans="3:10" x14ac:dyDescent="0.3">
      <c r="C626" t="s">
        <v>3736</v>
      </c>
      <c r="F626" s="36">
        <v>7</v>
      </c>
      <c r="G626" s="110">
        <v>5</v>
      </c>
      <c r="H626" s="110">
        <v>8</v>
      </c>
      <c r="I626" s="110">
        <v>3</v>
      </c>
      <c r="J626" s="110">
        <v>3</v>
      </c>
    </row>
    <row r="627" spans="3:10" x14ac:dyDescent="0.3">
      <c r="C627" t="s">
        <v>1224</v>
      </c>
      <c r="D627" s="94">
        <v>0.58333333333333337</v>
      </c>
      <c r="E627" t="s">
        <v>1193</v>
      </c>
      <c r="G627" s="110"/>
      <c r="H627" s="110"/>
      <c r="I627" s="110"/>
      <c r="J627" s="110">
        <v>1</v>
      </c>
    </row>
    <row r="628" spans="3:10" x14ac:dyDescent="0.3">
      <c r="C628" t="s">
        <v>3836</v>
      </c>
      <c r="G628" s="110"/>
      <c r="H628" s="110"/>
      <c r="I628" s="110"/>
      <c r="J628" s="110">
        <v>1</v>
      </c>
    </row>
    <row r="629" spans="3:10" x14ac:dyDescent="0.3">
      <c r="C629" t="s">
        <v>3766</v>
      </c>
      <c r="F629" s="36">
        <v>219</v>
      </c>
      <c r="G629" s="110">
        <v>298</v>
      </c>
      <c r="H629" s="110">
        <v>265</v>
      </c>
      <c r="I629" s="110">
        <v>266</v>
      </c>
      <c r="J629" s="110">
        <v>219</v>
      </c>
    </row>
    <row r="630" spans="3:10" x14ac:dyDescent="0.3">
      <c r="F630"/>
      <c r="G630"/>
      <c r="H630"/>
      <c r="I630"/>
      <c r="J630"/>
    </row>
    <row r="631" spans="3:10" x14ac:dyDescent="0.3">
      <c r="F631"/>
      <c r="G631"/>
      <c r="H631"/>
      <c r="I631"/>
      <c r="J631"/>
    </row>
    <row r="632" spans="3:10" x14ac:dyDescent="0.3">
      <c r="F632"/>
      <c r="G632"/>
      <c r="H632"/>
      <c r="I632"/>
      <c r="J632"/>
    </row>
    <row r="633" spans="3:10" x14ac:dyDescent="0.3">
      <c r="F633"/>
      <c r="G633"/>
      <c r="H633"/>
      <c r="I633"/>
      <c r="J633"/>
    </row>
    <row r="634" spans="3:10" x14ac:dyDescent="0.3">
      <c r="F634"/>
      <c r="G634"/>
      <c r="H634"/>
      <c r="I634"/>
      <c r="J634"/>
    </row>
    <row r="635" spans="3:10" x14ac:dyDescent="0.3">
      <c r="F635"/>
      <c r="G635"/>
      <c r="H635"/>
      <c r="I635"/>
      <c r="J635"/>
    </row>
    <row r="636" spans="3:10" x14ac:dyDescent="0.3">
      <c r="F636"/>
      <c r="G636"/>
      <c r="H636"/>
      <c r="I636"/>
      <c r="J636"/>
    </row>
    <row r="637" spans="3:10" x14ac:dyDescent="0.3">
      <c r="F637"/>
      <c r="G637"/>
      <c r="H637"/>
      <c r="I637"/>
      <c r="J637"/>
    </row>
    <row r="638" spans="3:10" x14ac:dyDescent="0.3">
      <c r="F638"/>
      <c r="G638"/>
      <c r="H638"/>
      <c r="I638"/>
      <c r="J638"/>
    </row>
    <row r="639" spans="3:10" x14ac:dyDescent="0.3">
      <c r="F639"/>
      <c r="G639"/>
      <c r="H639"/>
      <c r="I639"/>
      <c r="J639"/>
    </row>
    <row r="640" spans="3:10" x14ac:dyDescent="0.3">
      <c r="F640"/>
      <c r="G640"/>
      <c r="H640"/>
      <c r="I640"/>
      <c r="J640"/>
    </row>
    <row r="641" customFormat="1" x14ac:dyDescent="0.3"/>
    <row r="642" customFormat="1" x14ac:dyDescent="0.3"/>
    <row r="643" customFormat="1" x14ac:dyDescent="0.3"/>
    <row r="644" customFormat="1" x14ac:dyDescent="0.3"/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ACE21-C307-4560-BAFA-9CA294970F21}">
  <dimension ref="B1:I1141"/>
  <sheetViews>
    <sheetView showGridLines="0" topLeftCell="A787" workbookViewId="0">
      <selection activeCell="C1094" sqref="C1094"/>
    </sheetView>
  </sheetViews>
  <sheetFormatPr baseColWidth="10" defaultColWidth="8.88671875" defaultRowHeight="14.4" x14ac:dyDescent="0.3"/>
  <cols>
    <col min="2" max="2" width="42.44140625" customWidth="1"/>
    <col min="3" max="3" width="57.33203125" customWidth="1"/>
    <col min="4" max="4" width="31.33203125" bestFit="1" customWidth="1"/>
    <col min="5" max="5" width="12.88671875" customWidth="1"/>
    <col min="6" max="6" width="10.88671875" bestFit="1" customWidth="1"/>
    <col min="7" max="7" width="20.33203125" bestFit="1" customWidth="1"/>
    <col min="8" max="8" width="28" customWidth="1"/>
  </cols>
  <sheetData>
    <row r="1" spans="2:9" x14ac:dyDescent="0.3">
      <c r="H1" t="s">
        <v>3837</v>
      </c>
    </row>
    <row r="2" spans="2:9" x14ac:dyDescent="0.3">
      <c r="B2" s="58" t="s">
        <v>1102</v>
      </c>
      <c r="C2" s="58" t="s">
        <v>342</v>
      </c>
      <c r="D2" s="58" t="s">
        <v>4</v>
      </c>
      <c r="E2" s="58" t="s">
        <v>3719</v>
      </c>
      <c r="F2" s="58" t="s">
        <v>3</v>
      </c>
      <c r="H2" s="95" cm="1">
        <f t="array" ref="H2:H57">+_xlfn.UNIQUE(B:B)</f>
        <v>0</v>
      </c>
    </row>
    <row r="3" spans="2:9" x14ac:dyDescent="0.3">
      <c r="B3" t="s">
        <v>1183</v>
      </c>
      <c r="C3" t="s">
        <v>923</v>
      </c>
      <c r="D3" t="s">
        <v>922</v>
      </c>
      <c r="E3" t="s">
        <v>1156</v>
      </c>
      <c r="F3" t="s">
        <v>22</v>
      </c>
      <c r="H3" s="96" t="str">
        <v>profesional</v>
      </c>
      <c r="I3" s="96" t="s">
        <v>3838</v>
      </c>
    </row>
    <row r="4" spans="2:9" x14ac:dyDescent="0.3">
      <c r="B4" t="s">
        <v>1183</v>
      </c>
      <c r="C4" t="s">
        <v>923</v>
      </c>
      <c r="D4" t="s">
        <v>988</v>
      </c>
      <c r="E4" t="s">
        <v>1156</v>
      </c>
      <c r="F4" t="s">
        <v>22</v>
      </c>
      <c r="H4" t="str">
        <v>ALMADA Luciana</v>
      </c>
      <c r="I4">
        <f t="shared" ref="I4:I35" si="0">+COUNTIFS(B:B,H4)</f>
        <v>17</v>
      </c>
    </row>
    <row r="5" spans="2:9" x14ac:dyDescent="0.3">
      <c r="B5" t="s">
        <v>1183</v>
      </c>
      <c r="C5" t="s">
        <v>13</v>
      </c>
      <c r="D5" t="s">
        <v>1077</v>
      </c>
      <c r="E5" t="s">
        <v>1156</v>
      </c>
      <c r="F5" t="s">
        <v>22</v>
      </c>
      <c r="H5" t="str">
        <v>ANSELMI Juliana Lourdes</v>
      </c>
      <c r="I5">
        <f t="shared" si="0"/>
        <v>30</v>
      </c>
    </row>
    <row r="6" spans="2:9" x14ac:dyDescent="0.3">
      <c r="B6" t="s">
        <v>1183</v>
      </c>
      <c r="C6" t="s">
        <v>13</v>
      </c>
      <c r="D6" t="s">
        <v>52</v>
      </c>
      <c r="E6" t="s">
        <v>1156</v>
      </c>
      <c r="F6" t="s">
        <v>22</v>
      </c>
      <c r="H6" t="str">
        <v>ARABIA Amira Nair</v>
      </c>
      <c r="I6">
        <f t="shared" si="0"/>
        <v>2</v>
      </c>
    </row>
    <row r="7" spans="2:9" x14ac:dyDescent="0.3">
      <c r="B7" t="s">
        <v>1183</v>
      </c>
      <c r="C7" t="s">
        <v>578</v>
      </c>
      <c r="D7" t="s">
        <v>758</v>
      </c>
      <c r="E7" t="s">
        <v>1156</v>
      </c>
      <c r="F7" t="s">
        <v>22</v>
      </c>
      <c r="H7" t="str">
        <v>ARANDA Karina Alejandra</v>
      </c>
      <c r="I7">
        <f t="shared" si="0"/>
        <v>30</v>
      </c>
    </row>
    <row r="8" spans="2:9" x14ac:dyDescent="0.3">
      <c r="B8" t="s">
        <v>1183</v>
      </c>
      <c r="C8" t="s">
        <v>432</v>
      </c>
      <c r="D8" t="s">
        <v>438</v>
      </c>
      <c r="E8" t="s">
        <v>1156</v>
      </c>
      <c r="F8" t="s">
        <v>22</v>
      </c>
      <c r="H8" t="str">
        <v>ARMOA  Andrea Celeste</v>
      </c>
      <c r="I8">
        <f t="shared" si="0"/>
        <v>28</v>
      </c>
    </row>
    <row r="9" spans="2:9" x14ac:dyDescent="0.3">
      <c r="B9" t="s">
        <v>1183</v>
      </c>
      <c r="C9" t="s">
        <v>432</v>
      </c>
      <c r="D9" t="s">
        <v>486</v>
      </c>
      <c r="E9" t="s">
        <v>1156</v>
      </c>
      <c r="F9" t="s">
        <v>22</v>
      </c>
      <c r="H9" t="str">
        <v>BARRIA VAZQUEZ Luciana ALicia</v>
      </c>
      <c r="I9">
        <f t="shared" si="0"/>
        <v>36</v>
      </c>
    </row>
    <row r="10" spans="2:9" x14ac:dyDescent="0.3">
      <c r="B10" t="s">
        <v>1183</v>
      </c>
      <c r="C10" t="s">
        <v>432</v>
      </c>
      <c r="D10" t="s">
        <v>441</v>
      </c>
      <c r="E10" t="s">
        <v>1156</v>
      </c>
      <c r="F10" t="s">
        <v>22</v>
      </c>
      <c r="H10" t="str">
        <v>BASUALDO Candela Ariadna</v>
      </c>
      <c r="I10">
        <f t="shared" si="0"/>
        <v>24</v>
      </c>
    </row>
    <row r="11" spans="2:9" x14ac:dyDescent="0.3">
      <c r="B11" t="s">
        <v>1183</v>
      </c>
      <c r="C11" t="s">
        <v>213</v>
      </c>
      <c r="D11" t="s">
        <v>544</v>
      </c>
      <c r="E11" t="s">
        <v>1156</v>
      </c>
      <c r="F11" t="s">
        <v>22</v>
      </c>
      <c r="H11" t="str">
        <v>BENEDETTO Andres Esteban</v>
      </c>
      <c r="I11">
        <f t="shared" si="0"/>
        <v>8</v>
      </c>
    </row>
    <row r="12" spans="2:9" x14ac:dyDescent="0.3">
      <c r="B12" t="s">
        <v>1183</v>
      </c>
      <c r="C12" t="s">
        <v>231</v>
      </c>
      <c r="D12" t="s">
        <v>237</v>
      </c>
      <c r="E12" t="s">
        <v>1156</v>
      </c>
      <c r="F12" t="s">
        <v>22</v>
      </c>
      <c r="H12" t="str">
        <v>CASTRO Lucia Macarena</v>
      </c>
      <c r="I12">
        <f t="shared" si="0"/>
        <v>38</v>
      </c>
    </row>
    <row r="13" spans="2:9" x14ac:dyDescent="0.3">
      <c r="B13" t="s">
        <v>1183</v>
      </c>
      <c r="C13" t="s">
        <v>231</v>
      </c>
      <c r="D13" t="s">
        <v>247</v>
      </c>
      <c r="E13" t="s">
        <v>1156</v>
      </c>
      <c r="F13" t="s">
        <v>22</v>
      </c>
      <c r="H13" t="str">
        <v>CHIESA Gisella Erica Roxana</v>
      </c>
      <c r="I13">
        <f t="shared" si="0"/>
        <v>18</v>
      </c>
    </row>
    <row r="14" spans="2:9" x14ac:dyDescent="0.3">
      <c r="B14" t="s">
        <v>1183</v>
      </c>
      <c r="C14" t="s">
        <v>514</v>
      </c>
      <c r="D14" t="s">
        <v>535</v>
      </c>
      <c r="E14" t="s">
        <v>1156</v>
      </c>
      <c r="F14" t="s">
        <v>22</v>
      </c>
      <c r="H14" t="str">
        <v>COLINA Gloria Sofia</v>
      </c>
      <c r="I14">
        <f t="shared" si="0"/>
        <v>25</v>
      </c>
    </row>
    <row r="15" spans="2:9" x14ac:dyDescent="0.3">
      <c r="B15" t="s">
        <v>1183</v>
      </c>
      <c r="C15" t="s">
        <v>74</v>
      </c>
      <c r="D15" t="s">
        <v>164</v>
      </c>
      <c r="E15" t="s">
        <v>1156</v>
      </c>
      <c r="F15" t="s">
        <v>22</v>
      </c>
      <c r="H15" t="str">
        <v>CONDORI Jose Hugo</v>
      </c>
      <c r="I15">
        <f t="shared" si="0"/>
        <v>13</v>
      </c>
    </row>
    <row r="16" spans="2:9" x14ac:dyDescent="0.3">
      <c r="B16" t="s">
        <v>1183</v>
      </c>
      <c r="C16" t="s">
        <v>74</v>
      </c>
      <c r="D16" t="s">
        <v>161</v>
      </c>
      <c r="E16" t="s">
        <v>1156</v>
      </c>
      <c r="F16" t="s">
        <v>22</v>
      </c>
      <c r="H16" t="str">
        <v>CORTEZ Carolina Anahi</v>
      </c>
      <c r="I16">
        <f t="shared" si="0"/>
        <v>19</v>
      </c>
    </row>
    <row r="17" spans="2:9" x14ac:dyDescent="0.3">
      <c r="B17" t="s">
        <v>1183</v>
      </c>
      <c r="C17" t="s">
        <v>74</v>
      </c>
      <c r="D17" t="s">
        <v>122</v>
      </c>
      <c r="E17" t="s">
        <v>1156</v>
      </c>
      <c r="F17" t="s">
        <v>22</v>
      </c>
      <c r="H17" t="str">
        <v>CRIADO Sabrina Tamara</v>
      </c>
      <c r="I17">
        <f t="shared" si="0"/>
        <v>19</v>
      </c>
    </row>
    <row r="18" spans="2:9" x14ac:dyDescent="0.3">
      <c r="B18" t="s">
        <v>1183</v>
      </c>
      <c r="C18" t="s">
        <v>74</v>
      </c>
      <c r="D18" t="s">
        <v>116</v>
      </c>
      <c r="E18" t="s">
        <v>1156</v>
      </c>
      <c r="F18" t="s">
        <v>22</v>
      </c>
      <c r="H18" t="str">
        <v>CUELLO Florencia Patricia</v>
      </c>
      <c r="I18">
        <f t="shared" si="0"/>
        <v>12</v>
      </c>
    </row>
    <row r="19" spans="2:9" x14ac:dyDescent="0.3">
      <c r="B19" t="s">
        <v>1183</v>
      </c>
      <c r="C19" t="s">
        <v>983</v>
      </c>
      <c r="D19" t="s">
        <v>982</v>
      </c>
      <c r="E19" t="s">
        <v>1156</v>
      </c>
      <c r="F19" t="s">
        <v>22</v>
      </c>
      <c r="H19" t="str">
        <v>de MEDEIROS Micaela</v>
      </c>
      <c r="I19">
        <f t="shared" si="0"/>
        <v>34</v>
      </c>
    </row>
    <row r="20" spans="2:9" x14ac:dyDescent="0.3">
      <c r="B20" t="s">
        <v>1213</v>
      </c>
      <c r="C20" t="s">
        <v>875</v>
      </c>
      <c r="D20" t="s">
        <v>874</v>
      </c>
      <c r="E20" t="s">
        <v>1164</v>
      </c>
      <c r="F20" t="s">
        <v>22</v>
      </c>
      <c r="H20" t="str">
        <v>DIAZ NIEVAS Andrea Celeste</v>
      </c>
      <c r="I20">
        <f t="shared" si="0"/>
        <v>13</v>
      </c>
    </row>
    <row r="21" spans="2:9" x14ac:dyDescent="0.3">
      <c r="B21" t="s">
        <v>1213</v>
      </c>
      <c r="C21" t="s">
        <v>13</v>
      </c>
      <c r="D21" t="s">
        <v>59</v>
      </c>
      <c r="E21" t="s">
        <v>1164</v>
      </c>
      <c r="F21" t="s">
        <v>22</v>
      </c>
      <c r="H21" t="str">
        <v>DOMINGUEZ Mercedes Lorena</v>
      </c>
      <c r="I21">
        <f t="shared" si="0"/>
        <v>41</v>
      </c>
    </row>
    <row r="22" spans="2:9" x14ac:dyDescent="0.3">
      <c r="B22" t="s">
        <v>1213</v>
      </c>
      <c r="C22" t="s">
        <v>13</v>
      </c>
      <c r="D22" t="s">
        <v>37</v>
      </c>
      <c r="E22" t="s">
        <v>1164</v>
      </c>
      <c r="F22" t="s">
        <v>22</v>
      </c>
      <c r="H22" t="str">
        <v>FERNANDEZ WOLFF Katerin</v>
      </c>
      <c r="I22">
        <f t="shared" si="0"/>
        <v>22</v>
      </c>
    </row>
    <row r="23" spans="2:9" x14ac:dyDescent="0.3">
      <c r="B23" t="s">
        <v>1213</v>
      </c>
      <c r="C23" t="s">
        <v>13</v>
      </c>
      <c r="D23" t="s">
        <v>50</v>
      </c>
      <c r="E23" t="s">
        <v>1164</v>
      </c>
      <c r="F23" t="s">
        <v>22</v>
      </c>
      <c r="H23" t="str">
        <v>FERREYRA Jennifer Magali</v>
      </c>
      <c r="I23">
        <f t="shared" si="0"/>
        <v>15</v>
      </c>
    </row>
    <row r="24" spans="2:9" x14ac:dyDescent="0.3">
      <c r="B24" t="s">
        <v>1213</v>
      </c>
      <c r="C24" t="s">
        <v>13</v>
      </c>
      <c r="D24" t="s">
        <v>52</v>
      </c>
      <c r="E24" t="s">
        <v>1164</v>
      </c>
      <c r="F24" t="s">
        <v>22</v>
      </c>
      <c r="H24" t="str">
        <v>FLEIDERMAN Paula</v>
      </c>
      <c r="I24">
        <f t="shared" si="0"/>
        <v>20</v>
      </c>
    </row>
    <row r="25" spans="2:9" x14ac:dyDescent="0.3">
      <c r="B25" t="s">
        <v>1213</v>
      </c>
      <c r="C25" t="s">
        <v>13</v>
      </c>
      <c r="D25" t="s">
        <v>30</v>
      </c>
      <c r="E25" t="s">
        <v>1164</v>
      </c>
      <c r="F25" t="s">
        <v>22</v>
      </c>
      <c r="H25" t="str">
        <v>GARCIA Nadia</v>
      </c>
      <c r="I25">
        <f t="shared" si="0"/>
        <v>25</v>
      </c>
    </row>
    <row r="26" spans="2:9" x14ac:dyDescent="0.3">
      <c r="B26" t="s">
        <v>1213</v>
      </c>
      <c r="C26" t="s">
        <v>822</v>
      </c>
      <c r="D26" t="s">
        <v>821</v>
      </c>
      <c r="E26" t="s">
        <v>1164</v>
      </c>
      <c r="F26" t="s">
        <v>22</v>
      </c>
      <c r="H26" t="str">
        <v>GIMENEZ Agustina</v>
      </c>
      <c r="I26">
        <f t="shared" si="0"/>
        <v>25</v>
      </c>
    </row>
    <row r="27" spans="2:9" x14ac:dyDescent="0.3">
      <c r="B27" t="s">
        <v>1213</v>
      </c>
      <c r="C27" t="s">
        <v>317</v>
      </c>
      <c r="D27" t="s">
        <v>846</v>
      </c>
      <c r="E27" t="s">
        <v>1164</v>
      </c>
      <c r="F27" t="s">
        <v>22</v>
      </c>
      <c r="H27" t="str">
        <v>GIRAUDO MILAGROS VIRGINIA</v>
      </c>
      <c r="I27">
        <f t="shared" si="0"/>
        <v>31</v>
      </c>
    </row>
    <row r="28" spans="2:9" x14ac:dyDescent="0.3">
      <c r="B28" t="s">
        <v>1213</v>
      </c>
      <c r="C28" t="s">
        <v>970</v>
      </c>
      <c r="D28" t="s">
        <v>1097</v>
      </c>
      <c r="E28" t="s">
        <v>1164</v>
      </c>
      <c r="F28" t="s">
        <v>22</v>
      </c>
      <c r="H28" t="str">
        <v>GOMEZ MARTINA Carolina</v>
      </c>
      <c r="I28">
        <f t="shared" si="0"/>
        <v>26</v>
      </c>
    </row>
    <row r="29" spans="2:9" x14ac:dyDescent="0.3">
      <c r="B29" t="s">
        <v>1213</v>
      </c>
      <c r="C29" t="s">
        <v>323</v>
      </c>
      <c r="D29" t="s">
        <v>322</v>
      </c>
      <c r="E29" t="s">
        <v>1164</v>
      </c>
      <c r="F29" t="s">
        <v>22</v>
      </c>
      <c r="H29" t="str">
        <v>HEREDIA LIZARAZU Lucia</v>
      </c>
      <c r="I29">
        <f t="shared" si="0"/>
        <v>20</v>
      </c>
    </row>
    <row r="30" spans="2:9" x14ac:dyDescent="0.3">
      <c r="B30" t="s">
        <v>1213</v>
      </c>
      <c r="C30" t="s">
        <v>291</v>
      </c>
      <c r="D30" t="s">
        <v>306</v>
      </c>
      <c r="E30" t="s">
        <v>1164</v>
      </c>
      <c r="F30" t="s">
        <v>22</v>
      </c>
      <c r="H30" t="str">
        <v xml:space="preserve">HEREDIA LIZARAZU Lucia </v>
      </c>
      <c r="I30">
        <f t="shared" si="0"/>
        <v>1</v>
      </c>
    </row>
    <row r="31" spans="2:9" x14ac:dyDescent="0.3">
      <c r="B31" t="s">
        <v>1213</v>
      </c>
      <c r="C31" t="s">
        <v>291</v>
      </c>
      <c r="D31" t="s">
        <v>380</v>
      </c>
      <c r="E31" t="s">
        <v>1164</v>
      </c>
      <c r="F31" t="s">
        <v>22</v>
      </c>
      <c r="H31" t="str">
        <v>LAZO  Ana Magdalena</v>
      </c>
      <c r="I31">
        <f t="shared" si="0"/>
        <v>25</v>
      </c>
    </row>
    <row r="32" spans="2:9" x14ac:dyDescent="0.3">
      <c r="B32" t="s">
        <v>1213</v>
      </c>
      <c r="C32" t="s">
        <v>291</v>
      </c>
      <c r="D32" t="s">
        <v>1036</v>
      </c>
      <c r="E32" t="s">
        <v>1164</v>
      </c>
      <c r="F32" t="s">
        <v>22</v>
      </c>
      <c r="H32" t="str">
        <v>LEMA Luz Candela</v>
      </c>
      <c r="I32">
        <f t="shared" si="0"/>
        <v>23</v>
      </c>
    </row>
    <row r="33" spans="2:9" x14ac:dyDescent="0.3">
      <c r="B33" t="s">
        <v>1213</v>
      </c>
      <c r="C33" t="s">
        <v>226</v>
      </c>
      <c r="D33" t="s">
        <v>1062</v>
      </c>
      <c r="E33" t="s">
        <v>1164</v>
      </c>
      <c r="F33" t="s">
        <v>22</v>
      </c>
      <c r="H33" t="str">
        <v>LORENZATTO Delfina Maria</v>
      </c>
      <c r="I33">
        <f t="shared" si="0"/>
        <v>12</v>
      </c>
    </row>
    <row r="34" spans="2:9" x14ac:dyDescent="0.3">
      <c r="B34" t="s">
        <v>1213</v>
      </c>
      <c r="C34" t="s">
        <v>862</v>
      </c>
      <c r="D34" t="s">
        <v>871</v>
      </c>
      <c r="E34" t="s">
        <v>1164</v>
      </c>
      <c r="F34" t="s">
        <v>22</v>
      </c>
      <c r="H34" t="str">
        <v>MARTINEZ Lucas</v>
      </c>
      <c r="I34">
        <f t="shared" si="0"/>
        <v>7</v>
      </c>
    </row>
    <row r="35" spans="2:9" x14ac:dyDescent="0.3">
      <c r="B35" t="s">
        <v>1213</v>
      </c>
      <c r="C35" t="s">
        <v>578</v>
      </c>
      <c r="D35" t="s">
        <v>815</v>
      </c>
      <c r="E35" t="s">
        <v>1164</v>
      </c>
      <c r="F35" t="s">
        <v>22</v>
      </c>
      <c r="H35" t="str">
        <v>MENDEZ Alejandra Carolina</v>
      </c>
      <c r="I35">
        <f t="shared" si="0"/>
        <v>28</v>
      </c>
    </row>
    <row r="36" spans="2:9" x14ac:dyDescent="0.3">
      <c r="B36" t="s">
        <v>1213</v>
      </c>
      <c r="C36" t="s">
        <v>578</v>
      </c>
      <c r="D36" t="s">
        <v>803</v>
      </c>
      <c r="E36" t="s">
        <v>1164</v>
      </c>
      <c r="F36" t="s">
        <v>22</v>
      </c>
      <c r="H36" t="str">
        <v>MOLINA BRENDA</v>
      </c>
      <c r="I36">
        <f t="shared" ref="I36:I57" si="1">+COUNTIFS(B:B,H36)</f>
        <v>10</v>
      </c>
    </row>
    <row r="37" spans="2:9" x14ac:dyDescent="0.3">
      <c r="B37" t="s">
        <v>1213</v>
      </c>
      <c r="C37" t="s">
        <v>432</v>
      </c>
      <c r="D37" t="s">
        <v>435</v>
      </c>
      <c r="E37" t="s">
        <v>1164</v>
      </c>
      <c r="F37" t="s">
        <v>22</v>
      </c>
      <c r="H37" t="str">
        <v>OLOCCO Maria Gabriela</v>
      </c>
      <c r="I37">
        <f t="shared" si="1"/>
        <v>34</v>
      </c>
    </row>
    <row r="38" spans="2:9" x14ac:dyDescent="0.3">
      <c r="B38" t="s">
        <v>1213</v>
      </c>
      <c r="C38" t="s">
        <v>432</v>
      </c>
      <c r="D38" t="s">
        <v>492</v>
      </c>
      <c r="E38" t="s">
        <v>1164</v>
      </c>
      <c r="F38" t="s">
        <v>22</v>
      </c>
      <c r="H38" t="str">
        <v>PAPA ARTERO Eimi Luhué</v>
      </c>
      <c r="I38">
        <f t="shared" si="1"/>
        <v>27</v>
      </c>
    </row>
    <row r="39" spans="2:9" x14ac:dyDescent="0.3">
      <c r="B39" t="s">
        <v>1213</v>
      </c>
      <c r="C39" t="s">
        <v>432</v>
      </c>
      <c r="D39" t="s">
        <v>483</v>
      </c>
      <c r="E39" t="s">
        <v>1164</v>
      </c>
      <c r="F39" t="s">
        <v>22</v>
      </c>
      <c r="H39" t="str">
        <v>PEPELLIN Maria de los  Angeles</v>
      </c>
      <c r="I39">
        <f t="shared" si="1"/>
        <v>28</v>
      </c>
    </row>
    <row r="40" spans="2:9" x14ac:dyDescent="0.3">
      <c r="B40" t="s">
        <v>1213</v>
      </c>
      <c r="C40" t="s">
        <v>419</v>
      </c>
      <c r="D40" t="s">
        <v>428</v>
      </c>
      <c r="E40" t="s">
        <v>1164</v>
      </c>
      <c r="F40" t="s">
        <v>22</v>
      </c>
      <c r="H40" t="str">
        <v>PEREZ Paula Belen</v>
      </c>
      <c r="I40">
        <f t="shared" si="1"/>
        <v>25</v>
      </c>
    </row>
    <row r="41" spans="2:9" x14ac:dyDescent="0.3">
      <c r="B41" t="s">
        <v>1213</v>
      </c>
      <c r="C41" t="s">
        <v>231</v>
      </c>
      <c r="D41" t="s">
        <v>235</v>
      </c>
      <c r="E41" t="s">
        <v>1164</v>
      </c>
      <c r="F41" t="s">
        <v>22</v>
      </c>
      <c r="H41" t="str">
        <v>PETANAS Sofia Milagros</v>
      </c>
      <c r="I41">
        <f t="shared" si="1"/>
        <v>29</v>
      </c>
    </row>
    <row r="42" spans="2:9" x14ac:dyDescent="0.3">
      <c r="B42" t="s">
        <v>1213</v>
      </c>
      <c r="C42" t="s">
        <v>326</v>
      </c>
      <c r="D42" t="s">
        <v>1053</v>
      </c>
      <c r="E42" t="s">
        <v>1186</v>
      </c>
      <c r="F42" t="s">
        <v>22</v>
      </c>
      <c r="H42" t="str">
        <v>PIZZOLA Martin</v>
      </c>
      <c r="I42">
        <f t="shared" si="1"/>
        <v>17</v>
      </c>
    </row>
    <row r="43" spans="2:9" x14ac:dyDescent="0.3">
      <c r="B43" t="s">
        <v>1213</v>
      </c>
      <c r="C43" t="s">
        <v>514</v>
      </c>
      <c r="D43" t="s">
        <v>695</v>
      </c>
      <c r="E43" t="s">
        <v>1164</v>
      </c>
      <c r="F43" t="s">
        <v>22</v>
      </c>
      <c r="H43" t="str">
        <v>PORTA Valentina</v>
      </c>
      <c r="I43">
        <f t="shared" si="1"/>
        <v>37</v>
      </c>
    </row>
    <row r="44" spans="2:9" x14ac:dyDescent="0.3">
      <c r="B44" t="s">
        <v>1213</v>
      </c>
      <c r="C44" t="s">
        <v>514</v>
      </c>
      <c r="D44" t="s">
        <v>719</v>
      </c>
      <c r="E44" t="s">
        <v>1164</v>
      </c>
      <c r="F44" t="s">
        <v>22</v>
      </c>
      <c r="H44" t="str">
        <v>QUINTEROS Julieta</v>
      </c>
      <c r="I44">
        <f t="shared" si="1"/>
        <v>30</v>
      </c>
    </row>
    <row r="45" spans="2:9" x14ac:dyDescent="0.3">
      <c r="B45" t="s">
        <v>1213</v>
      </c>
      <c r="C45" t="s">
        <v>74</v>
      </c>
      <c r="D45" t="s">
        <v>152</v>
      </c>
      <c r="E45" t="s">
        <v>1164</v>
      </c>
      <c r="F45" t="s">
        <v>22</v>
      </c>
      <c r="H45" t="str">
        <v>ROMANO Lourdes Rocio</v>
      </c>
      <c r="I45">
        <f t="shared" si="1"/>
        <v>13</v>
      </c>
    </row>
    <row r="46" spans="2:9" x14ac:dyDescent="0.3">
      <c r="B46" t="s">
        <v>1213</v>
      </c>
      <c r="C46" t="s">
        <v>74</v>
      </c>
      <c r="D46" t="s">
        <v>110</v>
      </c>
      <c r="E46" t="s">
        <v>1164</v>
      </c>
      <c r="F46" t="s">
        <v>22</v>
      </c>
      <c r="H46" t="str">
        <v>TOLEDO Sofia del Milagro</v>
      </c>
      <c r="I46">
        <f t="shared" si="1"/>
        <v>19</v>
      </c>
    </row>
    <row r="47" spans="2:9" x14ac:dyDescent="0.3">
      <c r="B47" t="s">
        <v>1213</v>
      </c>
      <c r="C47" t="s">
        <v>74</v>
      </c>
      <c r="D47" t="s">
        <v>161</v>
      </c>
      <c r="E47" t="s">
        <v>1164</v>
      </c>
      <c r="F47" t="s">
        <v>22</v>
      </c>
      <c r="H47" t="str">
        <v>TORCIVIA RUARTE Damaris Agustina</v>
      </c>
      <c r="I47">
        <f t="shared" si="1"/>
        <v>37</v>
      </c>
    </row>
    <row r="48" spans="2:9" x14ac:dyDescent="0.3">
      <c r="B48" t="s">
        <v>1213</v>
      </c>
      <c r="C48" t="s">
        <v>74</v>
      </c>
      <c r="D48" t="s">
        <v>104</v>
      </c>
      <c r="E48" t="s">
        <v>1164</v>
      </c>
      <c r="F48" t="s">
        <v>22</v>
      </c>
      <c r="H48" t="str">
        <v>TORRES Sofia</v>
      </c>
      <c r="I48">
        <f t="shared" si="1"/>
        <v>15</v>
      </c>
    </row>
    <row r="49" spans="2:9" x14ac:dyDescent="0.3">
      <c r="B49" t="s">
        <v>1213</v>
      </c>
      <c r="C49" t="s">
        <v>959</v>
      </c>
      <c r="D49" t="s">
        <v>259</v>
      </c>
      <c r="E49" t="s">
        <v>1164</v>
      </c>
      <c r="F49" t="s">
        <v>22</v>
      </c>
      <c r="H49" t="str">
        <v>VALDANO MAINGUYAGUE Maria Agustina</v>
      </c>
      <c r="I49">
        <f t="shared" si="1"/>
        <v>16</v>
      </c>
    </row>
    <row r="50" spans="2:9" x14ac:dyDescent="0.3">
      <c r="B50" t="s">
        <v>1151</v>
      </c>
      <c r="C50" t="s">
        <v>200</v>
      </c>
      <c r="D50" t="s">
        <v>206</v>
      </c>
      <c r="E50" t="s">
        <v>1121</v>
      </c>
      <c r="F50" t="s">
        <v>22</v>
      </c>
      <c r="H50" t="str">
        <v>VILCHE Carla Valeria</v>
      </c>
      <c r="I50">
        <f t="shared" si="1"/>
        <v>2</v>
      </c>
    </row>
    <row r="51" spans="2:9" x14ac:dyDescent="0.3">
      <c r="B51" t="s">
        <v>1151</v>
      </c>
      <c r="C51" t="s">
        <v>578</v>
      </c>
      <c r="D51" t="s">
        <v>605</v>
      </c>
      <c r="E51" t="s">
        <v>1121</v>
      </c>
      <c r="F51" t="s">
        <v>22</v>
      </c>
      <c r="H51" t="str">
        <v>(en blanco)</v>
      </c>
      <c r="I51">
        <f t="shared" si="1"/>
        <v>8</v>
      </c>
    </row>
    <row r="52" spans="2:9" x14ac:dyDescent="0.3">
      <c r="B52" t="s">
        <v>1208</v>
      </c>
      <c r="C52">
        <v>0</v>
      </c>
      <c r="D52" t="s">
        <v>1220</v>
      </c>
      <c r="E52" t="s">
        <v>1147</v>
      </c>
      <c r="F52" t="s">
        <v>1069</v>
      </c>
      <c r="H52" t="str">
        <v>CASTAGNO Melina Eliana</v>
      </c>
      <c r="I52">
        <f t="shared" si="1"/>
        <v>13</v>
      </c>
    </row>
    <row r="53" spans="2:9" x14ac:dyDescent="0.3">
      <c r="B53" t="s">
        <v>1208</v>
      </c>
      <c r="C53" t="s">
        <v>879</v>
      </c>
      <c r="D53" t="s">
        <v>878</v>
      </c>
      <c r="E53" t="s">
        <v>1147</v>
      </c>
      <c r="F53" t="s">
        <v>11</v>
      </c>
      <c r="H53" t="str">
        <v>ZUÑIGA Lara Rosario</v>
      </c>
      <c r="I53">
        <f t="shared" si="1"/>
        <v>11</v>
      </c>
    </row>
    <row r="54" spans="2:9" x14ac:dyDescent="0.3">
      <c r="B54" t="s">
        <v>1208</v>
      </c>
      <c r="C54" t="s">
        <v>13</v>
      </c>
      <c r="D54" t="s">
        <v>57</v>
      </c>
      <c r="E54" t="s">
        <v>1147</v>
      </c>
      <c r="F54" t="s">
        <v>11</v>
      </c>
      <c r="H54" t="str">
        <v>SANCHEZ Maria Elisa</v>
      </c>
      <c r="I54">
        <f t="shared" si="1"/>
        <v>15</v>
      </c>
    </row>
    <row r="55" spans="2:9" x14ac:dyDescent="0.3">
      <c r="B55" t="s">
        <v>1208</v>
      </c>
      <c r="C55" t="s">
        <v>13</v>
      </c>
      <c r="D55" t="s">
        <v>980</v>
      </c>
      <c r="E55" t="s">
        <v>1147</v>
      </c>
      <c r="F55" t="s">
        <v>1069</v>
      </c>
      <c r="H55" t="str">
        <v>OLIVA Lucas Julian</v>
      </c>
      <c r="I55">
        <f t="shared" si="1"/>
        <v>37</v>
      </c>
    </row>
    <row r="56" spans="2:9" x14ac:dyDescent="0.3">
      <c r="B56" t="s">
        <v>1208</v>
      </c>
      <c r="C56" t="s">
        <v>822</v>
      </c>
      <c r="D56" t="s">
        <v>825</v>
      </c>
      <c r="E56" t="s">
        <v>1147</v>
      </c>
      <c r="F56" t="s">
        <v>11</v>
      </c>
      <c r="H56" t="str">
        <v>GOMEZ Agustina Daniela</v>
      </c>
      <c r="I56">
        <f t="shared" si="1"/>
        <v>28</v>
      </c>
    </row>
    <row r="57" spans="2:9" x14ac:dyDescent="0.3">
      <c r="B57" t="s">
        <v>1208</v>
      </c>
      <c r="C57" t="s">
        <v>317</v>
      </c>
      <c r="D57" t="s">
        <v>320</v>
      </c>
      <c r="E57" t="s">
        <v>1147</v>
      </c>
      <c r="F57" t="s">
        <v>22</v>
      </c>
      <c r="H57" t="str">
        <v>Total general</v>
      </c>
      <c r="I57">
        <f t="shared" si="1"/>
        <v>1</v>
      </c>
    </row>
    <row r="58" spans="2:9" x14ac:dyDescent="0.3">
      <c r="B58" t="s">
        <v>1208</v>
      </c>
      <c r="C58" t="s">
        <v>291</v>
      </c>
      <c r="D58" t="s">
        <v>290</v>
      </c>
      <c r="E58" t="s">
        <v>1147</v>
      </c>
      <c r="F58" t="s">
        <v>11</v>
      </c>
    </row>
    <row r="59" spans="2:9" x14ac:dyDescent="0.3">
      <c r="B59" t="s">
        <v>1208</v>
      </c>
      <c r="C59" t="s">
        <v>578</v>
      </c>
      <c r="D59" t="s">
        <v>602</v>
      </c>
      <c r="E59" t="s">
        <v>1147</v>
      </c>
      <c r="F59" t="s">
        <v>22</v>
      </c>
    </row>
    <row r="60" spans="2:9" x14ac:dyDescent="0.3">
      <c r="B60" t="s">
        <v>1208</v>
      </c>
      <c r="C60" t="s">
        <v>578</v>
      </c>
      <c r="D60" t="s">
        <v>608</v>
      </c>
      <c r="E60" t="s">
        <v>1147</v>
      </c>
      <c r="F60" t="s">
        <v>22</v>
      </c>
    </row>
    <row r="61" spans="2:9" x14ac:dyDescent="0.3">
      <c r="B61" t="s">
        <v>1208</v>
      </c>
      <c r="C61" t="s">
        <v>578</v>
      </c>
      <c r="D61" t="s">
        <v>743</v>
      </c>
      <c r="E61" t="s">
        <v>1147</v>
      </c>
      <c r="F61" t="s">
        <v>22</v>
      </c>
    </row>
    <row r="62" spans="2:9" x14ac:dyDescent="0.3">
      <c r="B62" t="s">
        <v>1208</v>
      </c>
      <c r="C62" t="s">
        <v>578</v>
      </c>
      <c r="D62" t="s">
        <v>782</v>
      </c>
      <c r="E62" t="s">
        <v>1147</v>
      </c>
      <c r="F62" t="s">
        <v>11</v>
      </c>
    </row>
    <row r="63" spans="2:9" x14ac:dyDescent="0.3">
      <c r="B63" t="s">
        <v>1208</v>
      </c>
      <c r="C63" t="s">
        <v>578</v>
      </c>
      <c r="D63" t="s">
        <v>749</v>
      </c>
      <c r="E63" t="s">
        <v>1147</v>
      </c>
      <c r="F63" t="s">
        <v>22</v>
      </c>
    </row>
    <row r="64" spans="2:9" x14ac:dyDescent="0.3">
      <c r="B64" t="s">
        <v>1208</v>
      </c>
      <c r="C64" t="s">
        <v>578</v>
      </c>
      <c r="D64" t="s">
        <v>632</v>
      </c>
      <c r="E64" t="s">
        <v>1147</v>
      </c>
      <c r="F64" t="s">
        <v>22</v>
      </c>
    </row>
    <row r="65" spans="2:6" x14ac:dyDescent="0.3">
      <c r="B65" t="s">
        <v>1208</v>
      </c>
      <c r="C65" t="s">
        <v>578</v>
      </c>
      <c r="D65" t="s">
        <v>641</v>
      </c>
      <c r="E65" t="s">
        <v>1147</v>
      </c>
      <c r="F65" t="s">
        <v>22</v>
      </c>
    </row>
    <row r="66" spans="2:6" x14ac:dyDescent="0.3">
      <c r="B66" t="s">
        <v>1208</v>
      </c>
      <c r="C66" t="s">
        <v>578</v>
      </c>
      <c r="D66" t="s">
        <v>740</v>
      </c>
      <c r="E66" t="s">
        <v>1147</v>
      </c>
      <c r="F66" t="s">
        <v>22</v>
      </c>
    </row>
    <row r="67" spans="2:6" x14ac:dyDescent="0.3">
      <c r="B67" t="s">
        <v>1208</v>
      </c>
      <c r="C67" t="s">
        <v>578</v>
      </c>
      <c r="D67" t="s">
        <v>794</v>
      </c>
      <c r="E67" t="s">
        <v>1147</v>
      </c>
      <c r="F67" t="s">
        <v>22</v>
      </c>
    </row>
    <row r="68" spans="2:6" x14ac:dyDescent="0.3">
      <c r="B68" t="s">
        <v>1208</v>
      </c>
      <c r="C68" t="s">
        <v>578</v>
      </c>
      <c r="D68" t="s">
        <v>806</v>
      </c>
      <c r="E68" t="s">
        <v>1147</v>
      </c>
      <c r="F68" t="s">
        <v>11</v>
      </c>
    </row>
    <row r="69" spans="2:6" x14ac:dyDescent="0.3">
      <c r="B69" t="s">
        <v>1208</v>
      </c>
      <c r="C69" t="s">
        <v>578</v>
      </c>
      <c r="D69" t="s">
        <v>658</v>
      </c>
      <c r="E69" t="s">
        <v>1147</v>
      </c>
      <c r="F69" t="s">
        <v>1069</v>
      </c>
    </row>
    <row r="70" spans="2:6" x14ac:dyDescent="0.3">
      <c r="B70" t="s">
        <v>1208</v>
      </c>
      <c r="C70" t="s">
        <v>432</v>
      </c>
      <c r="D70" t="s">
        <v>468</v>
      </c>
      <c r="E70" t="s">
        <v>1147</v>
      </c>
      <c r="F70" t="s">
        <v>11</v>
      </c>
    </row>
    <row r="71" spans="2:6" x14ac:dyDescent="0.3">
      <c r="B71" t="s">
        <v>1208</v>
      </c>
      <c r="C71" t="s">
        <v>432</v>
      </c>
      <c r="D71" t="s">
        <v>441</v>
      </c>
      <c r="E71" t="s">
        <v>1147</v>
      </c>
      <c r="F71" t="s">
        <v>22</v>
      </c>
    </row>
    <row r="72" spans="2:6" x14ac:dyDescent="0.3">
      <c r="B72" t="s">
        <v>1208</v>
      </c>
      <c r="C72" t="s">
        <v>432</v>
      </c>
      <c r="D72" t="s">
        <v>510</v>
      </c>
      <c r="E72" t="s">
        <v>1147</v>
      </c>
      <c r="F72" t="s">
        <v>11</v>
      </c>
    </row>
    <row r="73" spans="2:6" x14ac:dyDescent="0.3">
      <c r="B73" t="s">
        <v>1208</v>
      </c>
      <c r="C73" t="s">
        <v>231</v>
      </c>
      <c r="D73" t="s">
        <v>230</v>
      </c>
      <c r="E73" t="s">
        <v>1147</v>
      </c>
      <c r="F73" t="s">
        <v>22</v>
      </c>
    </row>
    <row r="74" spans="2:6" x14ac:dyDescent="0.3">
      <c r="B74" t="s">
        <v>1208</v>
      </c>
      <c r="C74" t="s">
        <v>326</v>
      </c>
      <c r="D74" t="s">
        <v>411</v>
      </c>
      <c r="E74" t="s">
        <v>1147</v>
      </c>
      <c r="F74" t="s">
        <v>22</v>
      </c>
    </row>
    <row r="75" spans="2:6" x14ac:dyDescent="0.3">
      <c r="B75" t="s">
        <v>1208</v>
      </c>
      <c r="C75" t="s">
        <v>514</v>
      </c>
      <c r="D75" t="s">
        <v>692</v>
      </c>
      <c r="E75" t="s">
        <v>1147</v>
      </c>
      <c r="F75" t="s">
        <v>11</v>
      </c>
    </row>
    <row r="76" spans="2:6" x14ac:dyDescent="0.3">
      <c r="B76" t="s">
        <v>1208</v>
      </c>
      <c r="C76" t="s">
        <v>514</v>
      </c>
      <c r="D76" t="s">
        <v>704</v>
      </c>
      <c r="E76" t="s">
        <v>1147</v>
      </c>
      <c r="F76" t="s">
        <v>22</v>
      </c>
    </row>
    <row r="77" spans="2:6" x14ac:dyDescent="0.3">
      <c r="B77" t="s">
        <v>1208</v>
      </c>
      <c r="C77" t="s">
        <v>274</v>
      </c>
      <c r="D77" t="s">
        <v>273</v>
      </c>
      <c r="E77" t="s">
        <v>1147</v>
      </c>
      <c r="F77" t="s">
        <v>22</v>
      </c>
    </row>
    <row r="78" spans="2:6" x14ac:dyDescent="0.3">
      <c r="B78" t="s">
        <v>1208</v>
      </c>
      <c r="C78" t="s">
        <v>74</v>
      </c>
      <c r="D78" t="s">
        <v>966</v>
      </c>
      <c r="E78" t="s">
        <v>1147</v>
      </c>
      <c r="F78" t="s">
        <v>1069</v>
      </c>
    </row>
    <row r="79" spans="2:6" x14ac:dyDescent="0.3">
      <c r="B79" t="s">
        <v>1208</v>
      </c>
      <c r="C79" t="s">
        <v>74</v>
      </c>
      <c r="D79" t="s">
        <v>137</v>
      </c>
      <c r="E79" t="s">
        <v>1147</v>
      </c>
      <c r="F79" t="s">
        <v>11</v>
      </c>
    </row>
    <row r="80" spans="2:6" x14ac:dyDescent="0.3">
      <c r="B80" t="s">
        <v>1208</v>
      </c>
      <c r="C80" t="s">
        <v>74</v>
      </c>
      <c r="D80" t="s">
        <v>170</v>
      </c>
      <c r="E80" t="s">
        <v>1147</v>
      </c>
      <c r="F80" t="s">
        <v>22</v>
      </c>
    </row>
    <row r="81" spans="2:6" x14ac:dyDescent="0.3">
      <c r="B81" t="s">
        <v>1208</v>
      </c>
      <c r="C81" t="s">
        <v>74</v>
      </c>
      <c r="D81" t="s">
        <v>83</v>
      </c>
      <c r="E81" t="s">
        <v>1147</v>
      </c>
      <c r="F81" t="s">
        <v>22</v>
      </c>
    </row>
    <row r="82" spans="2:6" x14ac:dyDescent="0.3">
      <c r="B82" t="s">
        <v>1138</v>
      </c>
      <c r="C82" t="s">
        <v>13</v>
      </c>
      <c r="D82" t="s">
        <v>42</v>
      </c>
      <c r="E82" t="s">
        <v>1121</v>
      </c>
      <c r="F82" t="s">
        <v>22</v>
      </c>
    </row>
    <row r="83" spans="2:6" x14ac:dyDescent="0.3">
      <c r="B83" t="s">
        <v>1138</v>
      </c>
      <c r="C83" t="s">
        <v>13</v>
      </c>
      <c r="D83" t="s">
        <v>30</v>
      </c>
      <c r="E83" t="s">
        <v>1121</v>
      </c>
      <c r="F83" t="s">
        <v>22</v>
      </c>
    </row>
    <row r="84" spans="2:6" x14ac:dyDescent="0.3">
      <c r="B84" t="s">
        <v>1138</v>
      </c>
      <c r="C84" t="s">
        <v>858</v>
      </c>
      <c r="D84" t="s">
        <v>857</v>
      </c>
      <c r="E84" t="s">
        <v>1121</v>
      </c>
      <c r="F84" t="s">
        <v>11</v>
      </c>
    </row>
    <row r="85" spans="2:6" x14ac:dyDescent="0.3">
      <c r="B85" t="s">
        <v>1138</v>
      </c>
      <c r="C85" t="s">
        <v>317</v>
      </c>
      <c r="D85" t="s">
        <v>321</v>
      </c>
      <c r="E85" t="s">
        <v>1121</v>
      </c>
      <c r="F85" t="s">
        <v>22</v>
      </c>
    </row>
    <row r="86" spans="2:6" x14ac:dyDescent="0.3">
      <c r="B86" t="s">
        <v>1138</v>
      </c>
      <c r="C86" t="s">
        <v>266</v>
      </c>
      <c r="D86" t="s">
        <v>268</v>
      </c>
      <c r="E86" t="s">
        <v>1121</v>
      </c>
      <c r="F86" t="s">
        <v>1069</v>
      </c>
    </row>
    <row r="87" spans="2:6" x14ac:dyDescent="0.3">
      <c r="B87" t="s">
        <v>1138</v>
      </c>
      <c r="C87" t="s">
        <v>671</v>
      </c>
      <c r="D87" t="s">
        <v>670</v>
      </c>
      <c r="E87" t="s">
        <v>1121</v>
      </c>
      <c r="F87" t="s">
        <v>22</v>
      </c>
    </row>
    <row r="88" spans="2:6" x14ac:dyDescent="0.3">
      <c r="B88" t="s">
        <v>1138</v>
      </c>
      <c r="C88" t="s">
        <v>291</v>
      </c>
      <c r="D88" t="s">
        <v>290</v>
      </c>
      <c r="E88" t="s">
        <v>1121</v>
      </c>
      <c r="F88" t="s">
        <v>1069</v>
      </c>
    </row>
    <row r="89" spans="2:6" x14ac:dyDescent="0.3">
      <c r="B89" t="s">
        <v>1138</v>
      </c>
      <c r="C89" t="s">
        <v>291</v>
      </c>
      <c r="D89" t="s">
        <v>290</v>
      </c>
      <c r="E89" t="s">
        <v>1121</v>
      </c>
      <c r="F89" t="s">
        <v>11</v>
      </c>
    </row>
    <row r="90" spans="2:6" x14ac:dyDescent="0.3">
      <c r="B90" t="s">
        <v>1138</v>
      </c>
      <c r="C90" t="s">
        <v>226</v>
      </c>
      <c r="D90" t="s">
        <v>315</v>
      </c>
      <c r="E90" t="s">
        <v>1121</v>
      </c>
      <c r="F90" t="s">
        <v>22</v>
      </c>
    </row>
    <row r="91" spans="2:6" x14ac:dyDescent="0.3">
      <c r="B91" t="s">
        <v>1138</v>
      </c>
      <c r="C91" t="s">
        <v>862</v>
      </c>
      <c r="D91" t="s">
        <v>871</v>
      </c>
      <c r="E91" t="s">
        <v>1121</v>
      </c>
      <c r="F91" t="s">
        <v>22</v>
      </c>
    </row>
    <row r="92" spans="2:6" x14ac:dyDescent="0.3">
      <c r="B92" t="s">
        <v>1138</v>
      </c>
      <c r="C92" t="s">
        <v>578</v>
      </c>
      <c r="D92" t="s">
        <v>1058</v>
      </c>
      <c r="E92" t="s">
        <v>1121</v>
      </c>
      <c r="F92" t="s">
        <v>1275</v>
      </c>
    </row>
    <row r="93" spans="2:6" x14ac:dyDescent="0.3">
      <c r="B93" t="s">
        <v>1138</v>
      </c>
      <c r="C93" t="s">
        <v>578</v>
      </c>
      <c r="D93" t="s">
        <v>788</v>
      </c>
      <c r="E93" t="s">
        <v>1121</v>
      </c>
      <c r="F93" t="s">
        <v>11</v>
      </c>
    </row>
    <row r="94" spans="2:6" x14ac:dyDescent="0.3">
      <c r="B94" t="s">
        <v>1138</v>
      </c>
      <c r="C94" t="s">
        <v>578</v>
      </c>
      <c r="D94" t="s">
        <v>614</v>
      </c>
      <c r="E94" t="s">
        <v>1121</v>
      </c>
      <c r="F94" t="s">
        <v>1069</v>
      </c>
    </row>
    <row r="95" spans="2:6" x14ac:dyDescent="0.3">
      <c r="B95" t="s">
        <v>1138</v>
      </c>
      <c r="C95" t="s">
        <v>578</v>
      </c>
      <c r="D95" t="s">
        <v>761</v>
      </c>
      <c r="E95" t="s">
        <v>1121</v>
      </c>
      <c r="F95" t="s">
        <v>22</v>
      </c>
    </row>
    <row r="96" spans="2:6" x14ac:dyDescent="0.3">
      <c r="B96" t="s">
        <v>1138</v>
      </c>
      <c r="C96" t="s">
        <v>578</v>
      </c>
      <c r="D96" t="s">
        <v>791</v>
      </c>
      <c r="E96" t="s">
        <v>1121</v>
      </c>
      <c r="F96" t="s">
        <v>22</v>
      </c>
    </row>
    <row r="97" spans="2:6" x14ac:dyDescent="0.3">
      <c r="B97" t="s">
        <v>1138</v>
      </c>
      <c r="C97" t="s">
        <v>578</v>
      </c>
      <c r="D97" t="s">
        <v>661</v>
      </c>
      <c r="E97" t="s">
        <v>1121</v>
      </c>
      <c r="F97" t="s">
        <v>22</v>
      </c>
    </row>
    <row r="98" spans="2:6" x14ac:dyDescent="0.3">
      <c r="B98" t="s">
        <v>1138</v>
      </c>
      <c r="C98" t="s">
        <v>432</v>
      </c>
      <c r="D98" t="s">
        <v>453</v>
      </c>
      <c r="E98" t="s">
        <v>1121</v>
      </c>
      <c r="F98" t="s">
        <v>11</v>
      </c>
    </row>
    <row r="99" spans="2:6" x14ac:dyDescent="0.3">
      <c r="B99" t="s">
        <v>1138</v>
      </c>
      <c r="C99" t="s">
        <v>432</v>
      </c>
      <c r="D99" t="s">
        <v>489</v>
      </c>
      <c r="E99" t="s">
        <v>1121</v>
      </c>
      <c r="F99" t="s">
        <v>11</v>
      </c>
    </row>
    <row r="100" spans="2:6" x14ac:dyDescent="0.3">
      <c r="B100" t="s">
        <v>1138</v>
      </c>
      <c r="C100" t="s">
        <v>432</v>
      </c>
      <c r="D100" t="s">
        <v>447</v>
      </c>
      <c r="E100" t="s">
        <v>1121</v>
      </c>
      <c r="F100" t="s">
        <v>22</v>
      </c>
    </row>
    <row r="101" spans="2:6" x14ac:dyDescent="0.3">
      <c r="B101" t="s">
        <v>1138</v>
      </c>
      <c r="C101" t="s">
        <v>432</v>
      </c>
      <c r="D101" t="s">
        <v>483</v>
      </c>
      <c r="E101" t="s">
        <v>1121</v>
      </c>
      <c r="F101" t="s">
        <v>22</v>
      </c>
    </row>
    <row r="102" spans="2:6" x14ac:dyDescent="0.3">
      <c r="B102" t="s">
        <v>1138</v>
      </c>
      <c r="C102" t="s">
        <v>192</v>
      </c>
      <c r="D102" t="s">
        <v>365</v>
      </c>
      <c r="E102" t="s">
        <v>1121</v>
      </c>
      <c r="F102" t="s">
        <v>11</v>
      </c>
    </row>
    <row r="103" spans="2:6" x14ac:dyDescent="0.3">
      <c r="B103" t="s">
        <v>1138</v>
      </c>
      <c r="C103" t="s">
        <v>213</v>
      </c>
      <c r="D103" t="s">
        <v>222</v>
      </c>
      <c r="E103" t="s">
        <v>1121</v>
      </c>
      <c r="F103" t="s">
        <v>22</v>
      </c>
    </row>
    <row r="104" spans="2:6" x14ac:dyDescent="0.3">
      <c r="B104" t="s">
        <v>1138</v>
      </c>
      <c r="C104" t="s">
        <v>231</v>
      </c>
      <c r="D104" t="s">
        <v>230</v>
      </c>
      <c r="E104" t="s">
        <v>1121</v>
      </c>
      <c r="F104" t="s">
        <v>22</v>
      </c>
    </row>
    <row r="105" spans="2:6" x14ac:dyDescent="0.3">
      <c r="B105" t="s">
        <v>1138</v>
      </c>
      <c r="C105" t="s">
        <v>231</v>
      </c>
      <c r="D105" t="s">
        <v>1034</v>
      </c>
      <c r="E105" t="s">
        <v>1121</v>
      </c>
      <c r="F105" t="s">
        <v>22</v>
      </c>
    </row>
    <row r="106" spans="2:6" x14ac:dyDescent="0.3">
      <c r="B106" t="s">
        <v>1138</v>
      </c>
      <c r="C106" t="s">
        <v>514</v>
      </c>
      <c r="D106" t="s">
        <v>523</v>
      </c>
      <c r="E106" t="s">
        <v>1121</v>
      </c>
      <c r="F106" t="s">
        <v>11</v>
      </c>
    </row>
    <row r="107" spans="2:6" x14ac:dyDescent="0.3">
      <c r="B107" t="s">
        <v>1138</v>
      </c>
      <c r="C107" t="s">
        <v>514</v>
      </c>
      <c r="D107" t="s">
        <v>707</v>
      </c>
      <c r="E107" t="s">
        <v>1121</v>
      </c>
      <c r="F107" t="s">
        <v>11</v>
      </c>
    </row>
    <row r="108" spans="2:6" x14ac:dyDescent="0.3">
      <c r="B108" t="s">
        <v>1138</v>
      </c>
      <c r="C108" t="s">
        <v>514</v>
      </c>
      <c r="D108" t="s">
        <v>565</v>
      </c>
      <c r="E108" t="s">
        <v>1121</v>
      </c>
      <c r="F108" t="s">
        <v>11</v>
      </c>
    </row>
    <row r="109" spans="2:6" x14ac:dyDescent="0.3">
      <c r="B109" t="s">
        <v>1138</v>
      </c>
      <c r="C109" t="s">
        <v>74</v>
      </c>
      <c r="D109" t="s">
        <v>167</v>
      </c>
      <c r="E109" t="s">
        <v>1121</v>
      </c>
      <c r="F109" t="s">
        <v>1069</v>
      </c>
    </row>
    <row r="110" spans="2:6" x14ac:dyDescent="0.3">
      <c r="B110" t="s">
        <v>1127</v>
      </c>
      <c r="C110" t="s">
        <v>879</v>
      </c>
      <c r="D110" t="s">
        <v>882</v>
      </c>
      <c r="E110" t="s">
        <v>1121</v>
      </c>
      <c r="F110" t="s">
        <v>11</v>
      </c>
    </row>
    <row r="111" spans="2:6" x14ac:dyDescent="0.3">
      <c r="B111" t="s">
        <v>1127</v>
      </c>
      <c r="C111" t="s">
        <v>879</v>
      </c>
      <c r="D111" t="s">
        <v>878</v>
      </c>
      <c r="E111" t="s">
        <v>1121</v>
      </c>
      <c r="F111" t="s">
        <v>11</v>
      </c>
    </row>
    <row r="112" spans="2:6" x14ac:dyDescent="0.3">
      <c r="B112" t="s">
        <v>1127</v>
      </c>
      <c r="C112" t="s">
        <v>13</v>
      </c>
      <c r="D112" t="s">
        <v>37</v>
      </c>
      <c r="E112" t="s">
        <v>1121</v>
      </c>
      <c r="F112" t="s">
        <v>22</v>
      </c>
    </row>
    <row r="113" spans="2:6" x14ac:dyDescent="0.3">
      <c r="B113" t="s">
        <v>1127</v>
      </c>
      <c r="C113" t="s">
        <v>13</v>
      </c>
      <c r="D113" t="s">
        <v>45</v>
      </c>
      <c r="E113" t="s">
        <v>1121</v>
      </c>
      <c r="F113" t="s">
        <v>11</v>
      </c>
    </row>
    <row r="114" spans="2:6" x14ac:dyDescent="0.3">
      <c r="B114" t="s">
        <v>1127</v>
      </c>
      <c r="C114" t="s">
        <v>13</v>
      </c>
      <c r="D114" t="s">
        <v>30</v>
      </c>
      <c r="E114" t="s">
        <v>1121</v>
      </c>
      <c r="F114" t="s">
        <v>22</v>
      </c>
    </row>
    <row r="115" spans="2:6" x14ac:dyDescent="0.3">
      <c r="B115" t="s">
        <v>1127</v>
      </c>
      <c r="C115" t="s">
        <v>13</v>
      </c>
      <c r="D115" t="s">
        <v>65</v>
      </c>
      <c r="E115" t="s">
        <v>1121</v>
      </c>
      <c r="F115" t="s">
        <v>22</v>
      </c>
    </row>
    <row r="116" spans="2:6" x14ac:dyDescent="0.3">
      <c r="B116" t="s">
        <v>1127</v>
      </c>
      <c r="C116" t="s">
        <v>13</v>
      </c>
      <c r="D116" t="s">
        <v>16</v>
      </c>
      <c r="E116" t="s">
        <v>1121</v>
      </c>
      <c r="F116" t="s">
        <v>11</v>
      </c>
    </row>
    <row r="117" spans="2:6" x14ac:dyDescent="0.3">
      <c r="B117" t="s">
        <v>1127</v>
      </c>
      <c r="C117" t="s">
        <v>858</v>
      </c>
      <c r="D117" t="s">
        <v>857</v>
      </c>
      <c r="E117" t="s">
        <v>1121</v>
      </c>
      <c r="F117" t="s">
        <v>1069</v>
      </c>
    </row>
    <row r="118" spans="2:6" x14ac:dyDescent="0.3">
      <c r="B118" t="s">
        <v>1127</v>
      </c>
      <c r="C118" t="s">
        <v>822</v>
      </c>
      <c r="D118" t="s">
        <v>821</v>
      </c>
      <c r="E118" t="s">
        <v>1121</v>
      </c>
      <c r="F118" t="s">
        <v>22</v>
      </c>
    </row>
    <row r="119" spans="2:6" x14ac:dyDescent="0.3">
      <c r="B119" t="s">
        <v>1127</v>
      </c>
      <c r="C119" t="s">
        <v>822</v>
      </c>
      <c r="D119" t="s">
        <v>889</v>
      </c>
      <c r="E119" t="s">
        <v>1121</v>
      </c>
      <c r="F119" t="s">
        <v>22</v>
      </c>
    </row>
    <row r="120" spans="2:6" x14ac:dyDescent="0.3">
      <c r="B120" t="s">
        <v>1127</v>
      </c>
      <c r="C120" t="s">
        <v>822</v>
      </c>
      <c r="D120" t="s">
        <v>825</v>
      </c>
      <c r="E120" t="s">
        <v>1121</v>
      </c>
      <c r="F120" t="s">
        <v>11</v>
      </c>
    </row>
    <row r="121" spans="2:6" x14ac:dyDescent="0.3">
      <c r="B121" t="s">
        <v>1127</v>
      </c>
      <c r="C121" t="s">
        <v>850</v>
      </c>
      <c r="D121" t="s">
        <v>919</v>
      </c>
      <c r="E121" t="s">
        <v>1121</v>
      </c>
      <c r="F121" t="s">
        <v>22</v>
      </c>
    </row>
    <row r="122" spans="2:6" x14ac:dyDescent="0.3">
      <c r="B122" t="s">
        <v>1127</v>
      </c>
      <c r="C122" t="s">
        <v>283</v>
      </c>
      <c r="D122" t="s">
        <v>282</v>
      </c>
      <c r="E122" t="s">
        <v>1121</v>
      </c>
      <c r="F122" t="s">
        <v>11</v>
      </c>
    </row>
    <row r="123" spans="2:6" x14ac:dyDescent="0.3">
      <c r="B123" t="s">
        <v>1127</v>
      </c>
      <c r="C123" t="s">
        <v>291</v>
      </c>
      <c r="D123" t="s">
        <v>306</v>
      </c>
      <c r="E123" t="s">
        <v>1121</v>
      </c>
      <c r="F123" t="s">
        <v>22</v>
      </c>
    </row>
    <row r="124" spans="2:6" x14ac:dyDescent="0.3">
      <c r="B124" t="s">
        <v>1127</v>
      </c>
      <c r="C124" t="s">
        <v>226</v>
      </c>
      <c r="D124" t="s">
        <v>228</v>
      </c>
      <c r="E124" t="s">
        <v>1121</v>
      </c>
      <c r="F124" t="s">
        <v>11</v>
      </c>
    </row>
    <row r="125" spans="2:6" x14ac:dyDescent="0.3">
      <c r="B125" t="s">
        <v>1127</v>
      </c>
      <c r="C125" t="s">
        <v>226</v>
      </c>
      <c r="D125" t="s">
        <v>975</v>
      </c>
      <c r="E125" t="s">
        <v>1121</v>
      </c>
      <c r="F125" t="s">
        <v>22</v>
      </c>
    </row>
    <row r="126" spans="2:6" x14ac:dyDescent="0.3">
      <c r="B126" t="s">
        <v>1127</v>
      </c>
      <c r="C126" t="s">
        <v>578</v>
      </c>
      <c r="D126" t="s">
        <v>611</v>
      </c>
      <c r="E126" t="s">
        <v>1121</v>
      </c>
      <c r="F126" t="s">
        <v>11</v>
      </c>
    </row>
    <row r="127" spans="2:6" x14ac:dyDescent="0.3">
      <c r="B127" t="s">
        <v>1127</v>
      </c>
      <c r="C127" t="s">
        <v>578</v>
      </c>
      <c r="D127" t="s">
        <v>773</v>
      </c>
      <c r="E127" t="s">
        <v>1121</v>
      </c>
      <c r="F127" t="s">
        <v>22</v>
      </c>
    </row>
    <row r="128" spans="2:6" x14ac:dyDescent="0.3">
      <c r="B128" t="s">
        <v>1127</v>
      </c>
      <c r="C128" t="s">
        <v>578</v>
      </c>
      <c r="D128" t="s">
        <v>803</v>
      </c>
      <c r="E128" t="s">
        <v>1121</v>
      </c>
      <c r="F128" t="s">
        <v>22</v>
      </c>
    </row>
    <row r="129" spans="2:6" x14ac:dyDescent="0.3">
      <c r="B129" t="s">
        <v>1127</v>
      </c>
      <c r="C129" t="s">
        <v>578</v>
      </c>
      <c r="D129" t="s">
        <v>664</v>
      </c>
      <c r="E129" t="s">
        <v>1121</v>
      </c>
      <c r="F129" t="s">
        <v>11</v>
      </c>
    </row>
    <row r="130" spans="2:6" x14ac:dyDescent="0.3">
      <c r="B130" t="s">
        <v>1127</v>
      </c>
      <c r="C130" t="s">
        <v>432</v>
      </c>
      <c r="D130" t="s">
        <v>468</v>
      </c>
      <c r="E130" t="s">
        <v>1121</v>
      </c>
      <c r="F130" t="s">
        <v>11</v>
      </c>
    </row>
    <row r="131" spans="2:6" x14ac:dyDescent="0.3">
      <c r="B131" t="s">
        <v>1127</v>
      </c>
      <c r="C131" t="s">
        <v>432</v>
      </c>
      <c r="D131" t="s">
        <v>435</v>
      </c>
      <c r="E131" t="s">
        <v>1121</v>
      </c>
      <c r="F131" t="s">
        <v>22</v>
      </c>
    </row>
    <row r="132" spans="2:6" x14ac:dyDescent="0.3">
      <c r="B132" t="s">
        <v>1127</v>
      </c>
      <c r="C132" t="s">
        <v>432</v>
      </c>
      <c r="D132" t="s">
        <v>441</v>
      </c>
      <c r="E132" t="s">
        <v>1121</v>
      </c>
      <c r="F132" t="s">
        <v>22</v>
      </c>
    </row>
    <row r="133" spans="2:6" x14ac:dyDescent="0.3">
      <c r="B133" t="s">
        <v>1127</v>
      </c>
      <c r="C133" t="s">
        <v>432</v>
      </c>
      <c r="D133" t="s">
        <v>471</v>
      </c>
      <c r="E133" t="s">
        <v>1121</v>
      </c>
      <c r="F133" t="s">
        <v>22</v>
      </c>
    </row>
    <row r="134" spans="2:6" x14ac:dyDescent="0.3">
      <c r="B134" t="s">
        <v>1127</v>
      </c>
      <c r="C134" t="s">
        <v>432</v>
      </c>
      <c r="D134" t="s">
        <v>1083</v>
      </c>
      <c r="E134" t="s">
        <v>1121</v>
      </c>
      <c r="F134" t="s">
        <v>22</v>
      </c>
    </row>
    <row r="135" spans="2:6" x14ac:dyDescent="0.3">
      <c r="B135" t="s">
        <v>1127</v>
      </c>
      <c r="C135" t="s">
        <v>271</v>
      </c>
      <c r="D135" t="s">
        <v>270</v>
      </c>
      <c r="E135" t="s">
        <v>1121</v>
      </c>
      <c r="F135" t="s">
        <v>22</v>
      </c>
    </row>
    <row r="136" spans="2:6" x14ac:dyDescent="0.3">
      <c r="B136" t="s">
        <v>1127</v>
      </c>
      <c r="C136" t="s">
        <v>329</v>
      </c>
      <c r="D136" t="s">
        <v>328</v>
      </c>
      <c r="E136" t="s">
        <v>1121</v>
      </c>
      <c r="F136" t="s">
        <v>1069</v>
      </c>
    </row>
    <row r="137" spans="2:6" x14ac:dyDescent="0.3">
      <c r="B137" t="s">
        <v>1127</v>
      </c>
      <c r="C137" t="s">
        <v>329</v>
      </c>
      <c r="D137" t="s">
        <v>414</v>
      </c>
      <c r="E137" t="s">
        <v>1121</v>
      </c>
      <c r="F137" t="s">
        <v>22</v>
      </c>
    </row>
    <row r="138" spans="2:6" x14ac:dyDescent="0.3">
      <c r="B138" t="s">
        <v>1127</v>
      </c>
      <c r="C138" t="s">
        <v>231</v>
      </c>
      <c r="D138" t="s">
        <v>247</v>
      </c>
      <c r="E138" t="s">
        <v>1121</v>
      </c>
      <c r="F138" t="s">
        <v>22</v>
      </c>
    </row>
    <row r="139" spans="2:6" x14ac:dyDescent="0.3">
      <c r="B139" t="s">
        <v>1127</v>
      </c>
      <c r="C139" t="s">
        <v>231</v>
      </c>
      <c r="D139" t="s">
        <v>1015</v>
      </c>
      <c r="E139" t="s">
        <v>1121</v>
      </c>
      <c r="F139" t="s">
        <v>1069</v>
      </c>
    </row>
    <row r="140" spans="2:6" x14ac:dyDescent="0.3">
      <c r="B140" t="s">
        <v>1127</v>
      </c>
      <c r="C140" t="s">
        <v>514</v>
      </c>
      <c r="D140" t="s">
        <v>689</v>
      </c>
      <c r="E140" t="s">
        <v>1121</v>
      </c>
      <c r="F140" t="s">
        <v>22</v>
      </c>
    </row>
    <row r="141" spans="2:6" x14ac:dyDescent="0.3">
      <c r="B141" t="s">
        <v>1127</v>
      </c>
      <c r="C141" t="s">
        <v>514</v>
      </c>
      <c r="D141" t="s">
        <v>692</v>
      </c>
      <c r="E141" t="s">
        <v>1121</v>
      </c>
      <c r="F141" t="s">
        <v>11</v>
      </c>
    </row>
    <row r="142" spans="2:6" x14ac:dyDescent="0.3">
      <c r="B142" t="s">
        <v>1127</v>
      </c>
      <c r="C142" t="s">
        <v>514</v>
      </c>
      <c r="D142" t="s">
        <v>707</v>
      </c>
      <c r="E142" t="s">
        <v>1121</v>
      </c>
      <c r="F142" t="s">
        <v>11</v>
      </c>
    </row>
    <row r="143" spans="2:6" x14ac:dyDescent="0.3">
      <c r="B143" t="s">
        <v>1127</v>
      </c>
      <c r="C143" t="s">
        <v>514</v>
      </c>
      <c r="D143" t="s">
        <v>574</v>
      </c>
      <c r="E143" t="s">
        <v>1121</v>
      </c>
      <c r="F143" t="s">
        <v>11</v>
      </c>
    </row>
    <row r="144" spans="2:6" x14ac:dyDescent="0.3">
      <c r="B144" t="s">
        <v>1127</v>
      </c>
      <c r="C144" t="s">
        <v>74</v>
      </c>
      <c r="D144" t="s">
        <v>182</v>
      </c>
      <c r="E144" t="s">
        <v>1121</v>
      </c>
      <c r="F144" t="s">
        <v>22</v>
      </c>
    </row>
    <row r="145" spans="2:6" x14ac:dyDescent="0.3">
      <c r="B145" t="s">
        <v>1127</v>
      </c>
      <c r="C145" t="s">
        <v>74</v>
      </c>
      <c r="D145" t="s">
        <v>155</v>
      </c>
      <c r="E145" t="s">
        <v>1121</v>
      </c>
      <c r="F145" t="s">
        <v>22</v>
      </c>
    </row>
    <row r="146" spans="2:6" x14ac:dyDescent="0.3">
      <c r="B146" t="s">
        <v>1196</v>
      </c>
      <c r="C146" t="s">
        <v>923</v>
      </c>
      <c r="D146" t="s">
        <v>988</v>
      </c>
      <c r="E146" t="s">
        <v>1164</v>
      </c>
      <c r="F146" t="s">
        <v>22</v>
      </c>
    </row>
    <row r="147" spans="2:6" x14ac:dyDescent="0.3">
      <c r="B147" t="s">
        <v>1196</v>
      </c>
      <c r="C147" t="s">
        <v>13</v>
      </c>
      <c r="D147" t="s">
        <v>986</v>
      </c>
      <c r="E147" t="s">
        <v>1164</v>
      </c>
      <c r="F147" t="s">
        <v>22</v>
      </c>
    </row>
    <row r="148" spans="2:6" x14ac:dyDescent="0.3">
      <c r="B148" t="s">
        <v>1196</v>
      </c>
      <c r="C148" t="s">
        <v>13</v>
      </c>
      <c r="D148" t="s">
        <v>986</v>
      </c>
      <c r="E148" t="s">
        <v>1186</v>
      </c>
      <c r="F148" t="s">
        <v>22</v>
      </c>
    </row>
    <row r="149" spans="2:6" x14ac:dyDescent="0.3">
      <c r="B149" t="s">
        <v>1196</v>
      </c>
      <c r="C149" t="s">
        <v>13</v>
      </c>
      <c r="D149" t="s">
        <v>42</v>
      </c>
      <c r="E149" t="s">
        <v>1164</v>
      </c>
      <c r="F149" t="s">
        <v>22</v>
      </c>
    </row>
    <row r="150" spans="2:6" x14ac:dyDescent="0.3">
      <c r="B150" t="s">
        <v>1196</v>
      </c>
      <c r="C150" t="s">
        <v>13</v>
      </c>
      <c r="D150" t="s">
        <v>55</v>
      </c>
      <c r="E150" t="s">
        <v>1164</v>
      </c>
      <c r="F150" t="s">
        <v>22</v>
      </c>
    </row>
    <row r="151" spans="2:6" x14ac:dyDescent="0.3">
      <c r="B151" t="s">
        <v>1196</v>
      </c>
      <c r="C151" t="s">
        <v>13</v>
      </c>
      <c r="D151" t="s">
        <v>1008</v>
      </c>
      <c r="E151" t="s">
        <v>1164</v>
      </c>
      <c r="F151" t="s">
        <v>22</v>
      </c>
    </row>
    <row r="152" spans="2:6" x14ac:dyDescent="0.3">
      <c r="B152" t="s">
        <v>1196</v>
      </c>
      <c r="C152" t="s">
        <v>200</v>
      </c>
      <c r="D152" t="s">
        <v>206</v>
      </c>
      <c r="E152" t="s">
        <v>1164</v>
      </c>
      <c r="F152" t="s">
        <v>22</v>
      </c>
    </row>
    <row r="153" spans="2:6" x14ac:dyDescent="0.3">
      <c r="B153" t="s">
        <v>1196</v>
      </c>
      <c r="C153" t="s">
        <v>323</v>
      </c>
      <c r="D153" t="s">
        <v>1046</v>
      </c>
      <c r="E153" t="s">
        <v>1164</v>
      </c>
      <c r="F153" t="s">
        <v>22</v>
      </c>
    </row>
    <row r="154" spans="2:6" x14ac:dyDescent="0.3">
      <c r="B154" t="s">
        <v>1196</v>
      </c>
      <c r="C154" t="s">
        <v>226</v>
      </c>
      <c r="D154" t="s">
        <v>225</v>
      </c>
      <c r="E154" t="s">
        <v>1164</v>
      </c>
      <c r="F154" t="s">
        <v>22</v>
      </c>
    </row>
    <row r="155" spans="2:6" x14ac:dyDescent="0.3">
      <c r="B155" t="s">
        <v>1196</v>
      </c>
      <c r="C155" t="s">
        <v>226</v>
      </c>
      <c r="D155" t="s">
        <v>954</v>
      </c>
      <c r="E155" t="s">
        <v>1164</v>
      </c>
      <c r="F155" t="s">
        <v>1069</v>
      </c>
    </row>
    <row r="156" spans="2:6" x14ac:dyDescent="0.3">
      <c r="B156" t="s">
        <v>1196</v>
      </c>
      <c r="C156" t="s">
        <v>578</v>
      </c>
      <c r="D156" t="s">
        <v>608</v>
      </c>
      <c r="E156" t="s">
        <v>1164</v>
      </c>
      <c r="F156" t="s">
        <v>22</v>
      </c>
    </row>
    <row r="157" spans="2:6" x14ac:dyDescent="0.3">
      <c r="B157" t="s">
        <v>1196</v>
      </c>
      <c r="C157" t="s">
        <v>578</v>
      </c>
      <c r="D157" t="s">
        <v>626</v>
      </c>
      <c r="E157" t="s">
        <v>1164</v>
      </c>
      <c r="F157" t="s">
        <v>1069</v>
      </c>
    </row>
    <row r="158" spans="2:6" x14ac:dyDescent="0.3">
      <c r="B158" t="s">
        <v>1196</v>
      </c>
      <c r="C158" t="s">
        <v>578</v>
      </c>
      <c r="D158" t="s">
        <v>779</v>
      </c>
      <c r="E158" t="s">
        <v>1164</v>
      </c>
      <c r="F158" t="s">
        <v>22</v>
      </c>
    </row>
    <row r="159" spans="2:6" x14ac:dyDescent="0.3">
      <c r="B159" t="s">
        <v>1196</v>
      </c>
      <c r="C159" t="s">
        <v>578</v>
      </c>
      <c r="D159" t="s">
        <v>758</v>
      </c>
      <c r="E159" t="s">
        <v>1164</v>
      </c>
      <c r="F159" t="s">
        <v>22</v>
      </c>
    </row>
    <row r="160" spans="2:6" x14ac:dyDescent="0.3">
      <c r="B160" t="s">
        <v>1196</v>
      </c>
      <c r="C160" t="s">
        <v>578</v>
      </c>
      <c r="D160" t="s">
        <v>664</v>
      </c>
      <c r="E160" t="s">
        <v>1164</v>
      </c>
      <c r="F160" t="s">
        <v>1069</v>
      </c>
    </row>
    <row r="161" spans="2:6" x14ac:dyDescent="0.3">
      <c r="B161" t="s">
        <v>1196</v>
      </c>
      <c r="C161" t="s">
        <v>231</v>
      </c>
      <c r="D161" t="s">
        <v>237</v>
      </c>
      <c r="E161" t="s">
        <v>1164</v>
      </c>
      <c r="F161" t="s">
        <v>22</v>
      </c>
    </row>
    <row r="162" spans="2:6" x14ac:dyDescent="0.3">
      <c r="B162" t="s">
        <v>1196</v>
      </c>
      <c r="C162" t="s">
        <v>231</v>
      </c>
      <c r="D162" t="s">
        <v>239</v>
      </c>
      <c r="E162" t="s">
        <v>1164</v>
      </c>
      <c r="F162" t="s">
        <v>11</v>
      </c>
    </row>
    <row r="163" spans="2:6" x14ac:dyDescent="0.3">
      <c r="B163" t="s">
        <v>1196</v>
      </c>
      <c r="C163" t="s">
        <v>514</v>
      </c>
      <c r="D163" t="s">
        <v>716</v>
      </c>
      <c r="E163" t="s">
        <v>1164</v>
      </c>
      <c r="F163" t="s">
        <v>1069</v>
      </c>
    </row>
    <row r="164" spans="2:6" x14ac:dyDescent="0.3">
      <c r="B164" t="s">
        <v>1196</v>
      </c>
      <c r="C164" t="s">
        <v>514</v>
      </c>
      <c r="D164" t="s">
        <v>559</v>
      </c>
      <c r="E164" t="s">
        <v>1164</v>
      </c>
      <c r="F164" t="s">
        <v>22</v>
      </c>
    </row>
    <row r="165" spans="2:6" x14ac:dyDescent="0.3">
      <c r="B165" t="s">
        <v>1196</v>
      </c>
      <c r="C165" t="s">
        <v>514</v>
      </c>
      <c r="D165" t="s">
        <v>1072</v>
      </c>
      <c r="E165" t="s">
        <v>1164</v>
      </c>
      <c r="F165" t="s">
        <v>1069</v>
      </c>
    </row>
    <row r="166" spans="2:6" x14ac:dyDescent="0.3">
      <c r="B166" t="s">
        <v>1196</v>
      </c>
      <c r="C166" t="s">
        <v>74</v>
      </c>
      <c r="D166" t="s">
        <v>86</v>
      </c>
      <c r="E166" t="s">
        <v>1164</v>
      </c>
      <c r="F166" t="s">
        <v>1069</v>
      </c>
    </row>
    <row r="167" spans="2:6" x14ac:dyDescent="0.3">
      <c r="B167" t="s">
        <v>1196</v>
      </c>
      <c r="C167" t="s">
        <v>74</v>
      </c>
      <c r="D167" t="s">
        <v>188</v>
      </c>
      <c r="E167" t="s">
        <v>1164</v>
      </c>
      <c r="F167" t="s">
        <v>22</v>
      </c>
    </row>
    <row r="168" spans="2:6" x14ac:dyDescent="0.3">
      <c r="B168" t="s">
        <v>1196</v>
      </c>
      <c r="C168" t="s">
        <v>74</v>
      </c>
      <c r="D168" t="s">
        <v>149</v>
      </c>
      <c r="E168" t="s">
        <v>1164</v>
      </c>
      <c r="F168" t="s">
        <v>1069</v>
      </c>
    </row>
    <row r="169" spans="2:6" x14ac:dyDescent="0.3">
      <c r="B169" t="s">
        <v>1196</v>
      </c>
      <c r="C169" t="s">
        <v>74</v>
      </c>
      <c r="D169" t="s">
        <v>122</v>
      </c>
      <c r="E169" t="s">
        <v>1164</v>
      </c>
      <c r="F169" t="s">
        <v>22</v>
      </c>
    </row>
    <row r="170" spans="2:6" x14ac:dyDescent="0.3">
      <c r="B170" t="s">
        <v>1210</v>
      </c>
      <c r="C170" t="s">
        <v>200</v>
      </c>
      <c r="D170" t="s">
        <v>203</v>
      </c>
      <c r="E170" t="s">
        <v>1116</v>
      </c>
      <c r="F170" t="s">
        <v>11</v>
      </c>
    </row>
    <row r="171" spans="2:6" x14ac:dyDescent="0.3">
      <c r="B171" t="s">
        <v>1210</v>
      </c>
      <c r="C171" t="s">
        <v>291</v>
      </c>
      <c r="D171" t="s">
        <v>294</v>
      </c>
      <c r="E171" t="s">
        <v>1131</v>
      </c>
      <c r="F171" t="s">
        <v>11</v>
      </c>
    </row>
    <row r="172" spans="2:6" x14ac:dyDescent="0.3">
      <c r="B172" t="s">
        <v>1210</v>
      </c>
      <c r="C172" t="s">
        <v>578</v>
      </c>
      <c r="D172" t="s">
        <v>590</v>
      </c>
      <c r="E172" t="s">
        <v>1116</v>
      </c>
      <c r="F172" t="s">
        <v>11</v>
      </c>
    </row>
    <row r="173" spans="2:6" x14ac:dyDescent="0.3">
      <c r="B173" t="s">
        <v>1210</v>
      </c>
      <c r="C173" t="s">
        <v>578</v>
      </c>
      <c r="D173" t="s">
        <v>776</v>
      </c>
      <c r="E173" t="s">
        <v>1131</v>
      </c>
      <c r="F173" t="s">
        <v>11</v>
      </c>
    </row>
    <row r="174" spans="2:6" x14ac:dyDescent="0.3">
      <c r="B174" t="s">
        <v>1210</v>
      </c>
      <c r="C174" t="s">
        <v>578</v>
      </c>
      <c r="D174" t="s">
        <v>785</v>
      </c>
      <c r="E174" t="s">
        <v>1131</v>
      </c>
      <c r="F174" t="s">
        <v>11</v>
      </c>
    </row>
    <row r="175" spans="2:6" x14ac:dyDescent="0.3">
      <c r="B175" t="s">
        <v>1210</v>
      </c>
      <c r="C175" t="s">
        <v>432</v>
      </c>
      <c r="D175" t="s">
        <v>1028</v>
      </c>
      <c r="E175" t="s">
        <v>1131</v>
      </c>
      <c r="F175" t="s">
        <v>1069</v>
      </c>
    </row>
    <row r="176" spans="2:6" x14ac:dyDescent="0.3">
      <c r="B176" t="s">
        <v>1210</v>
      </c>
      <c r="C176" t="s">
        <v>514</v>
      </c>
      <c r="D176" t="s">
        <v>680</v>
      </c>
      <c r="E176" t="s">
        <v>1131</v>
      </c>
      <c r="F176" t="s">
        <v>11</v>
      </c>
    </row>
    <row r="177" spans="2:6" x14ac:dyDescent="0.3">
      <c r="B177" t="s">
        <v>1210</v>
      </c>
      <c r="C177" t="s">
        <v>514</v>
      </c>
      <c r="D177" t="s">
        <v>523</v>
      </c>
      <c r="E177" t="s">
        <v>1116</v>
      </c>
      <c r="F177" t="s">
        <v>11</v>
      </c>
    </row>
    <row r="178" spans="2:6" x14ac:dyDescent="0.3">
      <c r="B178" t="s">
        <v>1122</v>
      </c>
      <c r="C178">
        <v>0</v>
      </c>
      <c r="D178" t="s">
        <v>1175</v>
      </c>
      <c r="E178" t="s">
        <v>1121</v>
      </c>
      <c r="F178" t="s">
        <v>22</v>
      </c>
    </row>
    <row r="179" spans="2:6" x14ac:dyDescent="0.3">
      <c r="B179" t="s">
        <v>1122</v>
      </c>
      <c r="C179" t="s">
        <v>879</v>
      </c>
      <c r="D179" t="s">
        <v>878</v>
      </c>
      <c r="E179" t="s">
        <v>1121</v>
      </c>
      <c r="F179" t="s">
        <v>11</v>
      </c>
    </row>
    <row r="180" spans="2:6" x14ac:dyDescent="0.3">
      <c r="B180" t="s">
        <v>1122</v>
      </c>
      <c r="C180" t="s">
        <v>13</v>
      </c>
      <c r="D180" t="s">
        <v>59</v>
      </c>
      <c r="E180" t="s">
        <v>1121</v>
      </c>
      <c r="F180" t="s">
        <v>22</v>
      </c>
    </row>
    <row r="181" spans="2:6" x14ac:dyDescent="0.3">
      <c r="B181" t="s">
        <v>1122</v>
      </c>
      <c r="C181" t="s">
        <v>13</v>
      </c>
      <c r="D181" t="s">
        <v>48</v>
      </c>
      <c r="E181" t="s">
        <v>1121</v>
      </c>
      <c r="F181" t="s">
        <v>22</v>
      </c>
    </row>
    <row r="182" spans="2:6" x14ac:dyDescent="0.3">
      <c r="B182" t="s">
        <v>1122</v>
      </c>
      <c r="C182" t="s">
        <v>200</v>
      </c>
      <c r="D182" t="s">
        <v>209</v>
      </c>
      <c r="E182" t="s">
        <v>1121</v>
      </c>
      <c r="F182" t="s">
        <v>22</v>
      </c>
    </row>
    <row r="183" spans="2:6" x14ac:dyDescent="0.3">
      <c r="B183" t="s">
        <v>1122</v>
      </c>
      <c r="C183" t="s">
        <v>291</v>
      </c>
      <c r="D183" t="s">
        <v>303</v>
      </c>
      <c r="E183" t="s">
        <v>1121</v>
      </c>
      <c r="F183" t="s">
        <v>22</v>
      </c>
    </row>
    <row r="184" spans="2:6" x14ac:dyDescent="0.3">
      <c r="B184" t="s">
        <v>1122</v>
      </c>
      <c r="C184" t="s">
        <v>226</v>
      </c>
      <c r="D184" t="s">
        <v>225</v>
      </c>
      <c r="E184" t="s">
        <v>1121</v>
      </c>
      <c r="F184" t="s">
        <v>22</v>
      </c>
    </row>
    <row r="185" spans="2:6" x14ac:dyDescent="0.3">
      <c r="B185" t="s">
        <v>1122</v>
      </c>
      <c r="C185" t="s">
        <v>226</v>
      </c>
      <c r="D185" t="s">
        <v>954</v>
      </c>
      <c r="E185" t="s">
        <v>1121</v>
      </c>
      <c r="F185" t="s">
        <v>1069</v>
      </c>
    </row>
    <row r="186" spans="2:6" x14ac:dyDescent="0.3">
      <c r="B186" t="s">
        <v>1122</v>
      </c>
      <c r="C186" t="s">
        <v>862</v>
      </c>
      <c r="D186" t="s">
        <v>1012</v>
      </c>
      <c r="E186" t="s">
        <v>1121</v>
      </c>
      <c r="F186" t="s">
        <v>22</v>
      </c>
    </row>
    <row r="187" spans="2:6" x14ac:dyDescent="0.3">
      <c r="B187" t="s">
        <v>1122</v>
      </c>
      <c r="C187" t="s">
        <v>578</v>
      </c>
      <c r="D187" t="s">
        <v>1058</v>
      </c>
      <c r="E187" t="s">
        <v>1121</v>
      </c>
      <c r="F187" t="s">
        <v>22</v>
      </c>
    </row>
    <row r="188" spans="2:6" x14ac:dyDescent="0.3">
      <c r="B188" t="s">
        <v>1122</v>
      </c>
      <c r="C188" t="s">
        <v>578</v>
      </c>
      <c r="D188" t="s">
        <v>773</v>
      </c>
      <c r="E188" t="s">
        <v>1121</v>
      </c>
      <c r="F188" t="s">
        <v>22</v>
      </c>
    </row>
    <row r="189" spans="2:6" x14ac:dyDescent="0.3">
      <c r="B189" t="s">
        <v>1122</v>
      </c>
      <c r="C189" t="s">
        <v>578</v>
      </c>
      <c r="D189" t="s">
        <v>740</v>
      </c>
      <c r="E189" t="s">
        <v>1121</v>
      </c>
      <c r="F189" t="s">
        <v>22</v>
      </c>
    </row>
    <row r="190" spans="2:6" x14ac:dyDescent="0.3">
      <c r="B190" t="s">
        <v>1122</v>
      </c>
      <c r="C190" t="s">
        <v>578</v>
      </c>
      <c r="D190" t="s">
        <v>647</v>
      </c>
      <c r="E190" t="s">
        <v>1121</v>
      </c>
      <c r="F190" t="s">
        <v>22</v>
      </c>
    </row>
    <row r="191" spans="2:6" x14ac:dyDescent="0.3">
      <c r="B191" t="s">
        <v>1122</v>
      </c>
      <c r="C191" t="s">
        <v>578</v>
      </c>
      <c r="D191" t="s">
        <v>652</v>
      </c>
      <c r="E191" t="s">
        <v>1121</v>
      </c>
      <c r="F191" t="s">
        <v>22</v>
      </c>
    </row>
    <row r="192" spans="2:6" x14ac:dyDescent="0.3">
      <c r="B192" t="s">
        <v>1122</v>
      </c>
      <c r="C192" t="s">
        <v>578</v>
      </c>
      <c r="D192" t="s">
        <v>758</v>
      </c>
      <c r="E192" t="s">
        <v>1121</v>
      </c>
      <c r="F192" t="s">
        <v>22</v>
      </c>
    </row>
    <row r="193" spans="2:6" x14ac:dyDescent="0.3">
      <c r="B193" t="s">
        <v>1122</v>
      </c>
      <c r="C193" t="s">
        <v>578</v>
      </c>
      <c r="D193" t="s">
        <v>737</v>
      </c>
      <c r="E193" t="s">
        <v>1121</v>
      </c>
      <c r="F193" t="s">
        <v>22</v>
      </c>
    </row>
    <row r="194" spans="2:6" x14ac:dyDescent="0.3">
      <c r="B194" t="s">
        <v>1122</v>
      </c>
      <c r="C194" t="s">
        <v>432</v>
      </c>
      <c r="D194" t="s">
        <v>431</v>
      </c>
      <c r="E194" t="s">
        <v>1121</v>
      </c>
      <c r="F194" t="s">
        <v>22</v>
      </c>
    </row>
    <row r="195" spans="2:6" x14ac:dyDescent="0.3">
      <c r="B195" t="s">
        <v>1122</v>
      </c>
      <c r="C195" t="s">
        <v>432</v>
      </c>
      <c r="D195" t="s">
        <v>438</v>
      </c>
      <c r="E195" t="s">
        <v>1121</v>
      </c>
      <c r="F195" t="s">
        <v>22</v>
      </c>
    </row>
    <row r="196" spans="2:6" x14ac:dyDescent="0.3">
      <c r="B196" t="s">
        <v>1122</v>
      </c>
      <c r="C196" t="s">
        <v>432</v>
      </c>
      <c r="D196" t="s">
        <v>667</v>
      </c>
      <c r="E196" t="s">
        <v>1121</v>
      </c>
      <c r="F196" t="s">
        <v>11</v>
      </c>
    </row>
    <row r="197" spans="2:6" x14ac:dyDescent="0.3">
      <c r="B197" t="s">
        <v>1122</v>
      </c>
      <c r="C197" t="s">
        <v>432</v>
      </c>
      <c r="D197" t="s">
        <v>486</v>
      </c>
      <c r="E197" t="s">
        <v>1121</v>
      </c>
      <c r="F197" t="s">
        <v>22</v>
      </c>
    </row>
    <row r="198" spans="2:6" x14ac:dyDescent="0.3">
      <c r="B198" t="s">
        <v>1122</v>
      </c>
      <c r="C198" t="s">
        <v>432</v>
      </c>
      <c r="D198" t="s">
        <v>474</v>
      </c>
      <c r="E198" t="s">
        <v>1121</v>
      </c>
      <c r="F198" t="s">
        <v>22</v>
      </c>
    </row>
    <row r="199" spans="2:6" x14ac:dyDescent="0.3">
      <c r="B199" t="s">
        <v>1122</v>
      </c>
      <c r="C199" t="s">
        <v>231</v>
      </c>
      <c r="D199" t="s">
        <v>237</v>
      </c>
      <c r="E199" t="s">
        <v>1121</v>
      </c>
      <c r="F199" t="s">
        <v>22</v>
      </c>
    </row>
    <row r="200" spans="2:6" x14ac:dyDescent="0.3">
      <c r="B200" t="s">
        <v>1122</v>
      </c>
      <c r="C200" t="s">
        <v>231</v>
      </c>
      <c r="D200" t="s">
        <v>235</v>
      </c>
      <c r="E200" t="s">
        <v>1121</v>
      </c>
      <c r="F200" t="s">
        <v>22</v>
      </c>
    </row>
    <row r="201" spans="2:6" x14ac:dyDescent="0.3">
      <c r="B201" t="s">
        <v>1122</v>
      </c>
      <c r="C201" t="s">
        <v>231</v>
      </c>
      <c r="D201" t="s">
        <v>233</v>
      </c>
      <c r="E201" t="s">
        <v>1121</v>
      </c>
      <c r="F201" t="s">
        <v>22</v>
      </c>
    </row>
    <row r="202" spans="2:6" x14ac:dyDescent="0.3">
      <c r="B202" t="s">
        <v>1122</v>
      </c>
      <c r="C202" t="s">
        <v>514</v>
      </c>
      <c r="D202" t="s">
        <v>674</v>
      </c>
      <c r="E202" t="s">
        <v>1121</v>
      </c>
      <c r="F202" t="s">
        <v>22</v>
      </c>
    </row>
    <row r="203" spans="2:6" x14ac:dyDescent="0.3">
      <c r="B203" t="s">
        <v>1122</v>
      </c>
      <c r="C203" t="s">
        <v>514</v>
      </c>
      <c r="D203" t="s">
        <v>683</v>
      </c>
      <c r="E203" t="s">
        <v>1121</v>
      </c>
      <c r="F203" t="s">
        <v>22</v>
      </c>
    </row>
    <row r="204" spans="2:6" x14ac:dyDescent="0.3">
      <c r="B204" t="s">
        <v>1122</v>
      </c>
      <c r="C204" t="s">
        <v>514</v>
      </c>
      <c r="D204" t="s">
        <v>704</v>
      </c>
      <c r="E204" t="s">
        <v>1121</v>
      </c>
      <c r="F204" t="s">
        <v>22</v>
      </c>
    </row>
    <row r="205" spans="2:6" x14ac:dyDescent="0.3">
      <c r="B205" t="s">
        <v>1122</v>
      </c>
      <c r="C205" t="s">
        <v>514</v>
      </c>
      <c r="D205" t="s">
        <v>713</v>
      </c>
      <c r="E205" t="s">
        <v>1121</v>
      </c>
      <c r="F205" t="s">
        <v>22</v>
      </c>
    </row>
    <row r="206" spans="2:6" x14ac:dyDescent="0.3">
      <c r="B206" t="s">
        <v>1122</v>
      </c>
      <c r="C206" t="s">
        <v>514</v>
      </c>
      <c r="D206" t="s">
        <v>716</v>
      </c>
      <c r="E206" t="s">
        <v>1121</v>
      </c>
      <c r="F206" t="s">
        <v>11</v>
      </c>
    </row>
    <row r="207" spans="2:6" x14ac:dyDescent="0.3">
      <c r="B207" t="s">
        <v>1122</v>
      </c>
      <c r="C207" t="s">
        <v>514</v>
      </c>
      <c r="D207" t="s">
        <v>562</v>
      </c>
      <c r="E207" t="s">
        <v>1121</v>
      </c>
      <c r="F207" t="s">
        <v>22</v>
      </c>
    </row>
    <row r="208" spans="2:6" x14ac:dyDescent="0.3">
      <c r="B208" t="s">
        <v>1122</v>
      </c>
      <c r="C208" t="s">
        <v>514</v>
      </c>
      <c r="D208" t="s">
        <v>725</v>
      </c>
      <c r="E208" t="s">
        <v>1121</v>
      </c>
      <c r="F208" t="s">
        <v>22</v>
      </c>
    </row>
    <row r="209" spans="2:6" x14ac:dyDescent="0.3">
      <c r="B209" t="s">
        <v>1122</v>
      </c>
      <c r="C209" t="s">
        <v>74</v>
      </c>
      <c r="D209" t="s">
        <v>179</v>
      </c>
      <c r="E209" t="s">
        <v>1121</v>
      </c>
      <c r="F209" t="s">
        <v>22</v>
      </c>
    </row>
    <row r="210" spans="2:6" x14ac:dyDescent="0.3">
      <c r="B210" t="s">
        <v>1122</v>
      </c>
      <c r="C210" t="s">
        <v>74</v>
      </c>
      <c r="D210" t="s">
        <v>122</v>
      </c>
      <c r="E210" t="s">
        <v>1121</v>
      </c>
      <c r="F210" t="s">
        <v>22</v>
      </c>
    </row>
    <row r="211" spans="2:6" x14ac:dyDescent="0.3">
      <c r="B211" t="s">
        <v>1122</v>
      </c>
      <c r="C211" t="s">
        <v>74</v>
      </c>
      <c r="D211" t="s">
        <v>101</v>
      </c>
      <c r="E211" t="s">
        <v>1121</v>
      </c>
      <c r="F211" t="s">
        <v>22</v>
      </c>
    </row>
    <row r="212" spans="2:6" x14ac:dyDescent="0.3">
      <c r="B212" t="s">
        <v>1122</v>
      </c>
      <c r="C212" t="s">
        <v>74</v>
      </c>
      <c r="D212" t="s">
        <v>173</v>
      </c>
      <c r="E212" t="s">
        <v>1121</v>
      </c>
      <c r="F212" t="s">
        <v>22</v>
      </c>
    </row>
    <row r="213" spans="2:6" x14ac:dyDescent="0.3">
      <c r="B213" t="s">
        <v>1122</v>
      </c>
      <c r="C213" t="s">
        <v>74</v>
      </c>
      <c r="D213" t="s">
        <v>116</v>
      </c>
      <c r="E213" t="s">
        <v>1121</v>
      </c>
      <c r="F213" t="s">
        <v>22</v>
      </c>
    </row>
    <row r="214" spans="2:6" x14ac:dyDescent="0.3">
      <c r="B214" t="s">
        <v>1122</v>
      </c>
      <c r="C214" t="s">
        <v>909</v>
      </c>
      <c r="D214" t="s">
        <v>1031</v>
      </c>
      <c r="E214" t="s">
        <v>1121</v>
      </c>
      <c r="F214" t="s">
        <v>22</v>
      </c>
    </row>
    <row r="215" spans="2:6" x14ac:dyDescent="0.3">
      <c r="B215" t="s">
        <v>1122</v>
      </c>
      <c r="C215" t="s">
        <v>951</v>
      </c>
      <c r="D215" t="s">
        <v>950</v>
      </c>
      <c r="E215" t="s">
        <v>1121</v>
      </c>
      <c r="F215" t="s">
        <v>1069</v>
      </c>
    </row>
    <row r="216" spans="2:6" x14ac:dyDescent="0.3">
      <c r="B216" t="s">
        <v>1150</v>
      </c>
      <c r="C216" t="s">
        <v>13</v>
      </c>
      <c r="D216" t="s">
        <v>48</v>
      </c>
      <c r="E216" t="s">
        <v>1131</v>
      </c>
      <c r="F216" t="s">
        <v>22</v>
      </c>
    </row>
    <row r="217" spans="2:6" x14ac:dyDescent="0.3">
      <c r="B217" t="s">
        <v>1150</v>
      </c>
      <c r="C217" t="s">
        <v>13</v>
      </c>
      <c r="D217" t="s">
        <v>32</v>
      </c>
      <c r="E217" t="s">
        <v>1116</v>
      </c>
      <c r="F217" t="s">
        <v>22</v>
      </c>
    </row>
    <row r="218" spans="2:6" x14ac:dyDescent="0.3">
      <c r="B218" t="s">
        <v>1150</v>
      </c>
      <c r="C218" t="s">
        <v>822</v>
      </c>
      <c r="D218" t="s">
        <v>889</v>
      </c>
      <c r="E218" t="s">
        <v>1131</v>
      </c>
      <c r="F218" t="s">
        <v>22</v>
      </c>
    </row>
    <row r="219" spans="2:6" x14ac:dyDescent="0.3">
      <c r="B219" t="s">
        <v>1150</v>
      </c>
      <c r="C219" t="s">
        <v>671</v>
      </c>
      <c r="D219" t="s">
        <v>670</v>
      </c>
      <c r="E219" t="s">
        <v>1131</v>
      </c>
      <c r="F219" t="s">
        <v>22</v>
      </c>
    </row>
    <row r="220" spans="2:6" x14ac:dyDescent="0.3">
      <c r="B220" t="s">
        <v>1150</v>
      </c>
      <c r="C220" t="s">
        <v>226</v>
      </c>
      <c r="D220" t="s">
        <v>1039</v>
      </c>
      <c r="E220" t="s">
        <v>1131</v>
      </c>
      <c r="F220" t="s">
        <v>22</v>
      </c>
    </row>
    <row r="221" spans="2:6" x14ac:dyDescent="0.3">
      <c r="B221" t="s">
        <v>1150</v>
      </c>
      <c r="C221" t="s">
        <v>578</v>
      </c>
      <c r="D221" t="s">
        <v>605</v>
      </c>
      <c r="E221" t="s">
        <v>1131</v>
      </c>
      <c r="F221" t="s">
        <v>22</v>
      </c>
    </row>
    <row r="222" spans="2:6" x14ac:dyDescent="0.3">
      <c r="B222" t="s">
        <v>1150</v>
      </c>
      <c r="C222" t="s">
        <v>578</v>
      </c>
      <c r="D222" t="s">
        <v>638</v>
      </c>
      <c r="E222" t="s">
        <v>1116</v>
      </c>
      <c r="F222" t="s">
        <v>22</v>
      </c>
    </row>
    <row r="223" spans="2:6" x14ac:dyDescent="0.3">
      <c r="B223" t="s">
        <v>1150</v>
      </c>
      <c r="C223" t="s">
        <v>578</v>
      </c>
      <c r="D223" t="s">
        <v>647</v>
      </c>
      <c r="E223" t="s">
        <v>1131</v>
      </c>
      <c r="F223" t="s">
        <v>22</v>
      </c>
    </row>
    <row r="224" spans="2:6" x14ac:dyDescent="0.3">
      <c r="B224" t="s">
        <v>1150</v>
      </c>
      <c r="C224" t="s">
        <v>893</v>
      </c>
      <c r="D224" t="s">
        <v>892</v>
      </c>
      <c r="E224" t="s">
        <v>1116</v>
      </c>
      <c r="F224" t="s">
        <v>22</v>
      </c>
    </row>
    <row r="225" spans="2:6" x14ac:dyDescent="0.3">
      <c r="B225" t="s">
        <v>1150</v>
      </c>
      <c r="C225" t="s">
        <v>213</v>
      </c>
      <c r="D225" t="s">
        <v>212</v>
      </c>
      <c r="E225" t="s">
        <v>1131</v>
      </c>
      <c r="F225" t="s">
        <v>22</v>
      </c>
    </row>
    <row r="226" spans="2:6" x14ac:dyDescent="0.3">
      <c r="B226" t="s">
        <v>1150</v>
      </c>
      <c r="C226" t="s">
        <v>213</v>
      </c>
      <c r="D226" t="s">
        <v>219</v>
      </c>
      <c r="E226" t="s">
        <v>1131</v>
      </c>
      <c r="F226" t="s">
        <v>22</v>
      </c>
    </row>
    <row r="227" spans="2:6" x14ac:dyDescent="0.3">
      <c r="B227" t="s">
        <v>1150</v>
      </c>
      <c r="C227" t="s">
        <v>231</v>
      </c>
      <c r="D227" t="s">
        <v>235</v>
      </c>
      <c r="E227" t="s">
        <v>1116</v>
      </c>
      <c r="F227" t="s">
        <v>22</v>
      </c>
    </row>
    <row r="228" spans="2:6" x14ac:dyDescent="0.3">
      <c r="B228" t="s">
        <v>1150</v>
      </c>
      <c r="C228" t="s">
        <v>514</v>
      </c>
      <c r="D228" t="s">
        <v>1017</v>
      </c>
      <c r="E228" t="s">
        <v>1116</v>
      </c>
      <c r="F228" t="s">
        <v>22</v>
      </c>
    </row>
    <row r="229" spans="2:6" x14ac:dyDescent="0.3">
      <c r="B229" t="s">
        <v>1150</v>
      </c>
      <c r="C229" t="s">
        <v>74</v>
      </c>
      <c r="D229" t="s">
        <v>128</v>
      </c>
      <c r="E229" t="s">
        <v>1131</v>
      </c>
      <c r="F229" t="s">
        <v>22</v>
      </c>
    </row>
    <row r="230" spans="2:6" x14ac:dyDescent="0.3">
      <c r="B230" t="s">
        <v>1150</v>
      </c>
      <c r="C230" t="s">
        <v>74</v>
      </c>
      <c r="D230" t="s">
        <v>977</v>
      </c>
      <c r="E230" t="s">
        <v>1131</v>
      </c>
      <c r="F230" t="s">
        <v>22</v>
      </c>
    </row>
    <row r="231" spans="2:6" x14ac:dyDescent="0.3">
      <c r="B231" t="s">
        <v>1150</v>
      </c>
      <c r="C231" t="s">
        <v>74</v>
      </c>
      <c r="D231" t="s">
        <v>161</v>
      </c>
      <c r="E231" t="s">
        <v>1131</v>
      </c>
      <c r="F231" t="s">
        <v>22</v>
      </c>
    </row>
    <row r="232" spans="2:6" x14ac:dyDescent="0.3">
      <c r="B232" t="s">
        <v>1150</v>
      </c>
      <c r="C232" t="s">
        <v>959</v>
      </c>
      <c r="D232" t="s">
        <v>255</v>
      </c>
      <c r="E232" t="s">
        <v>1131</v>
      </c>
      <c r="F232" t="s">
        <v>22</v>
      </c>
    </row>
    <row r="233" spans="2:6" x14ac:dyDescent="0.3">
      <c r="B233" t="s">
        <v>1150</v>
      </c>
      <c r="C233" t="s">
        <v>983</v>
      </c>
      <c r="D233" t="s">
        <v>982</v>
      </c>
      <c r="E233" t="s">
        <v>1131</v>
      </c>
      <c r="F233" t="s">
        <v>22</v>
      </c>
    </row>
    <row r="234" spans="2:6" x14ac:dyDescent="0.3">
      <c r="B234" t="s">
        <v>1189</v>
      </c>
      <c r="C234" t="s">
        <v>13</v>
      </c>
      <c r="D234" t="s">
        <v>25</v>
      </c>
      <c r="E234" t="s">
        <v>1153</v>
      </c>
      <c r="F234" t="s">
        <v>22</v>
      </c>
    </row>
    <row r="235" spans="2:6" x14ac:dyDescent="0.3">
      <c r="B235" t="s">
        <v>1189</v>
      </c>
      <c r="C235" t="s">
        <v>317</v>
      </c>
      <c r="D235" t="s">
        <v>846</v>
      </c>
      <c r="E235" t="s">
        <v>1153</v>
      </c>
      <c r="F235" t="s">
        <v>22</v>
      </c>
    </row>
    <row r="236" spans="2:6" x14ac:dyDescent="0.3">
      <c r="B236" t="s">
        <v>1189</v>
      </c>
      <c r="C236" t="s">
        <v>862</v>
      </c>
      <c r="D236" t="s">
        <v>861</v>
      </c>
      <c r="E236" t="s">
        <v>1153</v>
      </c>
      <c r="F236" t="s">
        <v>22</v>
      </c>
    </row>
    <row r="237" spans="2:6" x14ac:dyDescent="0.3">
      <c r="B237" t="s">
        <v>1189</v>
      </c>
      <c r="C237" t="s">
        <v>578</v>
      </c>
      <c r="D237" t="s">
        <v>599</v>
      </c>
      <c r="E237" t="s">
        <v>1153</v>
      </c>
      <c r="F237" t="s">
        <v>22</v>
      </c>
    </row>
    <row r="238" spans="2:6" x14ac:dyDescent="0.3">
      <c r="B238" t="s">
        <v>1189</v>
      </c>
      <c r="C238" t="s">
        <v>578</v>
      </c>
      <c r="D238" t="s">
        <v>602</v>
      </c>
      <c r="E238" t="s">
        <v>1153</v>
      </c>
      <c r="F238" t="s">
        <v>22</v>
      </c>
    </row>
    <row r="239" spans="2:6" x14ac:dyDescent="0.3">
      <c r="B239" t="s">
        <v>1189</v>
      </c>
      <c r="C239" t="s">
        <v>578</v>
      </c>
      <c r="D239" t="s">
        <v>608</v>
      </c>
      <c r="E239" t="s">
        <v>1153</v>
      </c>
      <c r="F239" t="s">
        <v>22</v>
      </c>
    </row>
    <row r="240" spans="2:6" x14ac:dyDescent="0.3">
      <c r="B240" t="s">
        <v>1189</v>
      </c>
      <c r="C240" t="s">
        <v>578</v>
      </c>
      <c r="D240" t="s">
        <v>818</v>
      </c>
      <c r="E240" t="s">
        <v>1153</v>
      </c>
      <c r="F240" t="s">
        <v>22</v>
      </c>
    </row>
    <row r="241" spans="2:6" x14ac:dyDescent="0.3">
      <c r="B241" t="s">
        <v>1189</v>
      </c>
      <c r="C241" t="s">
        <v>578</v>
      </c>
      <c r="D241" t="s">
        <v>638</v>
      </c>
      <c r="E241" t="s">
        <v>1153</v>
      </c>
      <c r="F241" t="s">
        <v>22</v>
      </c>
    </row>
    <row r="242" spans="2:6" x14ac:dyDescent="0.3">
      <c r="B242" t="s">
        <v>1189</v>
      </c>
      <c r="C242" t="s">
        <v>578</v>
      </c>
      <c r="D242" t="s">
        <v>647</v>
      </c>
      <c r="E242" t="s">
        <v>1153</v>
      </c>
      <c r="F242" t="s">
        <v>22</v>
      </c>
    </row>
    <row r="243" spans="2:6" x14ac:dyDescent="0.3">
      <c r="B243" t="s">
        <v>1189</v>
      </c>
      <c r="C243" t="s">
        <v>578</v>
      </c>
      <c r="D243" t="s">
        <v>650</v>
      </c>
      <c r="E243" t="s">
        <v>1153</v>
      </c>
      <c r="F243" t="s">
        <v>22</v>
      </c>
    </row>
    <row r="244" spans="2:6" x14ac:dyDescent="0.3">
      <c r="B244" t="s">
        <v>1189</v>
      </c>
      <c r="C244" t="s">
        <v>578</v>
      </c>
      <c r="D244" t="s">
        <v>655</v>
      </c>
      <c r="E244" t="s">
        <v>1153</v>
      </c>
      <c r="F244" t="s">
        <v>22</v>
      </c>
    </row>
    <row r="245" spans="2:6" x14ac:dyDescent="0.3">
      <c r="B245" t="s">
        <v>1189</v>
      </c>
      <c r="C245" t="s">
        <v>841</v>
      </c>
      <c r="D245" t="s">
        <v>840</v>
      </c>
      <c r="E245" t="s">
        <v>1153</v>
      </c>
      <c r="F245" t="s">
        <v>22</v>
      </c>
    </row>
    <row r="246" spans="2:6" x14ac:dyDescent="0.3">
      <c r="B246" t="s">
        <v>1189</v>
      </c>
      <c r="C246" t="s">
        <v>231</v>
      </c>
      <c r="D246" t="s">
        <v>230</v>
      </c>
      <c r="E246" t="s">
        <v>1153</v>
      </c>
      <c r="F246" t="s">
        <v>22</v>
      </c>
    </row>
    <row r="247" spans="2:6" x14ac:dyDescent="0.3">
      <c r="B247" t="s">
        <v>1189</v>
      </c>
      <c r="C247" t="s">
        <v>514</v>
      </c>
      <c r="D247" t="s">
        <v>535</v>
      </c>
      <c r="E247" t="s">
        <v>1153</v>
      </c>
      <c r="F247" t="s">
        <v>22</v>
      </c>
    </row>
    <row r="248" spans="2:6" x14ac:dyDescent="0.3">
      <c r="B248" t="s">
        <v>1189</v>
      </c>
      <c r="C248" t="s">
        <v>514</v>
      </c>
      <c r="D248" t="s">
        <v>728</v>
      </c>
      <c r="E248" t="s">
        <v>1153</v>
      </c>
      <c r="F248" t="s">
        <v>22</v>
      </c>
    </row>
    <row r="249" spans="2:6" x14ac:dyDescent="0.3">
      <c r="B249" t="s">
        <v>1189</v>
      </c>
      <c r="C249" t="s">
        <v>514</v>
      </c>
      <c r="D249" t="s">
        <v>926</v>
      </c>
      <c r="E249" t="s">
        <v>1153</v>
      </c>
      <c r="F249" t="s">
        <v>22</v>
      </c>
    </row>
    <row r="250" spans="2:6" x14ac:dyDescent="0.3">
      <c r="B250" t="s">
        <v>1189</v>
      </c>
      <c r="C250" t="s">
        <v>514</v>
      </c>
      <c r="D250" t="s">
        <v>559</v>
      </c>
      <c r="E250" t="s">
        <v>1153</v>
      </c>
      <c r="F250" t="s">
        <v>22</v>
      </c>
    </row>
    <row r="251" spans="2:6" x14ac:dyDescent="0.3">
      <c r="B251" t="s">
        <v>1189</v>
      </c>
      <c r="C251" t="s">
        <v>274</v>
      </c>
      <c r="D251" t="s">
        <v>273</v>
      </c>
      <c r="E251" t="s">
        <v>1153</v>
      </c>
      <c r="F251" t="s">
        <v>22</v>
      </c>
    </row>
    <row r="252" spans="2:6" x14ac:dyDescent="0.3">
      <c r="B252" t="s">
        <v>1189</v>
      </c>
      <c r="C252" t="s">
        <v>74</v>
      </c>
      <c r="D252" t="s">
        <v>179</v>
      </c>
      <c r="E252" t="s">
        <v>1153</v>
      </c>
      <c r="F252" t="s">
        <v>22</v>
      </c>
    </row>
    <row r="253" spans="2:6" x14ac:dyDescent="0.3">
      <c r="B253" t="s">
        <v>1189</v>
      </c>
      <c r="C253" t="s">
        <v>74</v>
      </c>
      <c r="D253" t="s">
        <v>113</v>
      </c>
      <c r="E253" t="s">
        <v>1153</v>
      </c>
      <c r="F253" t="s">
        <v>22</v>
      </c>
    </row>
    <row r="254" spans="2:6" x14ac:dyDescent="0.3">
      <c r="B254" t="s">
        <v>1189</v>
      </c>
      <c r="C254" t="s">
        <v>74</v>
      </c>
      <c r="D254" t="s">
        <v>164</v>
      </c>
      <c r="E254" t="s">
        <v>1153</v>
      </c>
      <c r="F254" t="s">
        <v>22</v>
      </c>
    </row>
    <row r="255" spans="2:6" x14ac:dyDescent="0.3">
      <c r="B255" t="s">
        <v>1189</v>
      </c>
      <c r="C255" t="s">
        <v>74</v>
      </c>
      <c r="D255" t="s">
        <v>161</v>
      </c>
      <c r="E255" t="s">
        <v>1153</v>
      </c>
      <c r="F255" t="s">
        <v>22</v>
      </c>
    </row>
    <row r="256" spans="2:6" x14ac:dyDescent="0.3">
      <c r="B256" t="s">
        <v>1189</v>
      </c>
      <c r="C256" t="s">
        <v>74</v>
      </c>
      <c r="D256" t="s">
        <v>101</v>
      </c>
      <c r="E256" t="s">
        <v>1153</v>
      </c>
      <c r="F256" t="s">
        <v>22</v>
      </c>
    </row>
    <row r="257" spans="2:6" x14ac:dyDescent="0.3">
      <c r="B257" t="s">
        <v>1189</v>
      </c>
      <c r="C257" t="s">
        <v>74</v>
      </c>
      <c r="D257" t="s">
        <v>173</v>
      </c>
      <c r="E257" t="s">
        <v>1153</v>
      </c>
      <c r="F257" t="s">
        <v>22</v>
      </c>
    </row>
    <row r="258" spans="2:6" x14ac:dyDescent="0.3">
      <c r="B258" t="s">
        <v>1189</v>
      </c>
      <c r="C258" t="s">
        <v>74</v>
      </c>
      <c r="D258" t="s">
        <v>170</v>
      </c>
      <c r="E258" t="s">
        <v>1153</v>
      </c>
      <c r="F258" t="s">
        <v>22</v>
      </c>
    </row>
    <row r="259" spans="2:6" x14ac:dyDescent="0.3">
      <c r="B259" t="s">
        <v>1148</v>
      </c>
      <c r="C259">
        <v>0</v>
      </c>
      <c r="D259" t="s">
        <v>1146</v>
      </c>
      <c r="E259" t="s">
        <v>1147</v>
      </c>
      <c r="F259" t="s">
        <v>1069</v>
      </c>
    </row>
    <row r="260" spans="2:6" x14ac:dyDescent="0.3">
      <c r="B260" t="s">
        <v>1148</v>
      </c>
      <c r="C260" t="s">
        <v>879</v>
      </c>
      <c r="D260" t="s">
        <v>882</v>
      </c>
      <c r="E260" t="s">
        <v>1147</v>
      </c>
      <c r="F260" t="s">
        <v>1069</v>
      </c>
    </row>
    <row r="261" spans="2:6" x14ac:dyDescent="0.3">
      <c r="B261" t="s">
        <v>1148</v>
      </c>
      <c r="C261" t="s">
        <v>13</v>
      </c>
      <c r="D261" t="s">
        <v>45</v>
      </c>
      <c r="E261" t="s">
        <v>1147</v>
      </c>
      <c r="F261" t="s">
        <v>1069</v>
      </c>
    </row>
    <row r="262" spans="2:6" x14ac:dyDescent="0.3">
      <c r="B262" t="s">
        <v>1148</v>
      </c>
      <c r="C262" t="s">
        <v>13</v>
      </c>
      <c r="D262" t="s">
        <v>1041</v>
      </c>
      <c r="E262" t="s">
        <v>1147</v>
      </c>
      <c r="F262" t="s">
        <v>1069</v>
      </c>
    </row>
    <row r="263" spans="2:6" x14ac:dyDescent="0.3">
      <c r="B263" t="s">
        <v>1148</v>
      </c>
      <c r="C263" t="s">
        <v>829</v>
      </c>
      <c r="D263" t="s">
        <v>828</v>
      </c>
      <c r="E263" t="s">
        <v>1147</v>
      </c>
      <c r="F263" t="s">
        <v>1069</v>
      </c>
    </row>
    <row r="264" spans="2:6" x14ac:dyDescent="0.3">
      <c r="B264" t="s">
        <v>1148</v>
      </c>
      <c r="C264" t="s">
        <v>291</v>
      </c>
      <c r="D264" t="s">
        <v>290</v>
      </c>
      <c r="E264" t="s">
        <v>1147</v>
      </c>
      <c r="F264" t="s">
        <v>1069</v>
      </c>
    </row>
    <row r="265" spans="2:6" x14ac:dyDescent="0.3">
      <c r="B265" t="s">
        <v>1148</v>
      </c>
      <c r="C265" t="s">
        <v>226</v>
      </c>
      <c r="D265" t="s">
        <v>1010</v>
      </c>
      <c r="E265" t="s">
        <v>1147</v>
      </c>
      <c r="F265" t="s">
        <v>1069</v>
      </c>
    </row>
    <row r="266" spans="2:6" x14ac:dyDescent="0.3">
      <c r="B266" t="s">
        <v>1148</v>
      </c>
      <c r="C266" t="s">
        <v>578</v>
      </c>
      <c r="D266" t="s">
        <v>782</v>
      </c>
      <c r="E266" t="s">
        <v>1147</v>
      </c>
      <c r="F266" t="s">
        <v>1069</v>
      </c>
    </row>
    <row r="267" spans="2:6" x14ac:dyDescent="0.3">
      <c r="B267" t="s">
        <v>1148</v>
      </c>
      <c r="C267" t="s">
        <v>578</v>
      </c>
      <c r="D267" t="s">
        <v>658</v>
      </c>
      <c r="E267" t="s">
        <v>1147</v>
      </c>
      <c r="F267" t="s">
        <v>1069</v>
      </c>
    </row>
    <row r="268" spans="2:6" x14ac:dyDescent="0.3">
      <c r="B268" t="s">
        <v>1148</v>
      </c>
      <c r="C268" t="s">
        <v>432</v>
      </c>
      <c r="D268" t="s">
        <v>468</v>
      </c>
      <c r="E268" t="s">
        <v>1147</v>
      </c>
      <c r="F268" t="s">
        <v>1069</v>
      </c>
    </row>
    <row r="269" spans="2:6" x14ac:dyDescent="0.3">
      <c r="B269" t="s">
        <v>1148</v>
      </c>
      <c r="C269" t="s">
        <v>432</v>
      </c>
      <c r="D269" t="s">
        <v>456</v>
      </c>
      <c r="E269" t="s">
        <v>1147</v>
      </c>
      <c r="F269" t="s">
        <v>1069</v>
      </c>
    </row>
    <row r="270" spans="2:6" x14ac:dyDescent="0.3">
      <c r="B270" t="s">
        <v>1148</v>
      </c>
      <c r="C270" t="s">
        <v>329</v>
      </c>
      <c r="D270" t="s">
        <v>332</v>
      </c>
      <c r="E270" t="s">
        <v>1147</v>
      </c>
      <c r="F270" t="s">
        <v>1069</v>
      </c>
    </row>
    <row r="271" spans="2:6" x14ac:dyDescent="0.3">
      <c r="B271" t="s">
        <v>1148</v>
      </c>
      <c r="C271" t="s">
        <v>329</v>
      </c>
      <c r="D271" t="s">
        <v>415</v>
      </c>
      <c r="E271" t="s">
        <v>1147</v>
      </c>
      <c r="F271" t="s">
        <v>1069</v>
      </c>
    </row>
    <row r="272" spans="2:6" x14ac:dyDescent="0.3">
      <c r="B272" t="s">
        <v>1165</v>
      </c>
      <c r="C272" t="s">
        <v>13</v>
      </c>
      <c r="D272" t="s">
        <v>48</v>
      </c>
      <c r="E272" t="s">
        <v>1164</v>
      </c>
      <c r="F272" t="s">
        <v>22</v>
      </c>
    </row>
    <row r="273" spans="2:6" x14ac:dyDescent="0.3">
      <c r="B273" t="s">
        <v>1165</v>
      </c>
      <c r="C273" t="s">
        <v>13</v>
      </c>
      <c r="D273" t="s">
        <v>32</v>
      </c>
      <c r="E273" t="s">
        <v>1164</v>
      </c>
      <c r="F273" t="s">
        <v>22</v>
      </c>
    </row>
    <row r="274" spans="2:6" x14ac:dyDescent="0.3">
      <c r="B274" t="s">
        <v>1165</v>
      </c>
      <c r="C274" t="s">
        <v>13</v>
      </c>
      <c r="D274" t="s">
        <v>1006</v>
      </c>
      <c r="E274" t="s">
        <v>1164</v>
      </c>
      <c r="F274" t="s">
        <v>22</v>
      </c>
    </row>
    <row r="275" spans="2:6" x14ac:dyDescent="0.3">
      <c r="B275" t="s">
        <v>1165</v>
      </c>
      <c r="C275" t="s">
        <v>13</v>
      </c>
      <c r="D275" t="s">
        <v>1006</v>
      </c>
      <c r="E275" t="s">
        <v>1186</v>
      </c>
      <c r="F275" t="s">
        <v>1275</v>
      </c>
    </row>
    <row r="276" spans="2:6" x14ac:dyDescent="0.3">
      <c r="B276" t="s">
        <v>1165</v>
      </c>
      <c r="C276" t="s">
        <v>226</v>
      </c>
      <c r="D276" t="s">
        <v>1039</v>
      </c>
      <c r="E276" t="s">
        <v>1164</v>
      </c>
      <c r="F276" t="s">
        <v>22</v>
      </c>
    </row>
    <row r="277" spans="2:6" x14ac:dyDescent="0.3">
      <c r="B277" t="s">
        <v>1165</v>
      </c>
      <c r="C277" t="s">
        <v>578</v>
      </c>
      <c r="D277" t="s">
        <v>605</v>
      </c>
      <c r="E277" t="s">
        <v>1164</v>
      </c>
      <c r="F277" t="s">
        <v>22</v>
      </c>
    </row>
    <row r="278" spans="2:6" x14ac:dyDescent="0.3">
      <c r="B278" t="s">
        <v>1165</v>
      </c>
      <c r="C278" t="s">
        <v>432</v>
      </c>
      <c r="D278" t="s">
        <v>438</v>
      </c>
      <c r="E278" t="s">
        <v>1164</v>
      </c>
      <c r="F278" t="s">
        <v>22</v>
      </c>
    </row>
    <row r="279" spans="2:6" x14ac:dyDescent="0.3">
      <c r="B279" t="s">
        <v>1165</v>
      </c>
      <c r="C279" t="s">
        <v>432</v>
      </c>
      <c r="D279" t="s">
        <v>507</v>
      </c>
      <c r="E279" t="s">
        <v>1164</v>
      </c>
      <c r="F279" t="s">
        <v>22</v>
      </c>
    </row>
    <row r="280" spans="2:6" x14ac:dyDescent="0.3">
      <c r="B280" t="s">
        <v>1165</v>
      </c>
      <c r="C280" t="s">
        <v>893</v>
      </c>
      <c r="D280" t="s">
        <v>892</v>
      </c>
      <c r="E280" t="s">
        <v>1164</v>
      </c>
      <c r="F280" t="s">
        <v>22</v>
      </c>
    </row>
    <row r="281" spans="2:6" x14ac:dyDescent="0.3">
      <c r="B281" t="s">
        <v>1165</v>
      </c>
      <c r="C281" t="s">
        <v>419</v>
      </c>
      <c r="D281" t="s">
        <v>1020</v>
      </c>
      <c r="E281" t="s">
        <v>1164</v>
      </c>
      <c r="F281" t="s">
        <v>22</v>
      </c>
    </row>
    <row r="282" spans="2:6" x14ac:dyDescent="0.3">
      <c r="B282" t="s">
        <v>1165</v>
      </c>
      <c r="C282" t="s">
        <v>419</v>
      </c>
      <c r="D282" t="s">
        <v>1020</v>
      </c>
      <c r="E282" t="s">
        <v>1186</v>
      </c>
      <c r="F282" t="s">
        <v>22</v>
      </c>
    </row>
    <row r="283" spans="2:6" x14ac:dyDescent="0.3">
      <c r="B283" t="s">
        <v>1165</v>
      </c>
      <c r="C283" t="s">
        <v>213</v>
      </c>
      <c r="D283" t="s">
        <v>212</v>
      </c>
      <c r="E283" t="s">
        <v>1164</v>
      </c>
      <c r="F283" t="s">
        <v>22</v>
      </c>
    </row>
    <row r="284" spans="2:6" x14ac:dyDescent="0.3">
      <c r="B284" t="s">
        <v>1165</v>
      </c>
      <c r="C284" t="s">
        <v>231</v>
      </c>
      <c r="D284" t="s">
        <v>1034</v>
      </c>
      <c r="E284" t="s">
        <v>1164</v>
      </c>
      <c r="F284" t="s">
        <v>22</v>
      </c>
    </row>
    <row r="285" spans="2:6" x14ac:dyDescent="0.3">
      <c r="B285" t="s">
        <v>1165</v>
      </c>
      <c r="C285" t="s">
        <v>514</v>
      </c>
      <c r="D285" t="s">
        <v>532</v>
      </c>
      <c r="E285" t="s">
        <v>1164</v>
      </c>
      <c r="F285" t="s">
        <v>22</v>
      </c>
    </row>
    <row r="286" spans="2:6" x14ac:dyDescent="0.3">
      <c r="B286" t="s">
        <v>1165</v>
      </c>
      <c r="C286" t="s">
        <v>514</v>
      </c>
      <c r="D286" t="s">
        <v>926</v>
      </c>
      <c r="E286" t="s">
        <v>1164</v>
      </c>
      <c r="F286" t="s">
        <v>22</v>
      </c>
    </row>
    <row r="287" spans="2:6" x14ac:dyDescent="0.3">
      <c r="B287" t="s">
        <v>1165</v>
      </c>
      <c r="C287" t="s">
        <v>514</v>
      </c>
      <c r="D287" t="s">
        <v>562</v>
      </c>
      <c r="E287" t="s">
        <v>1164</v>
      </c>
      <c r="F287" t="s">
        <v>22</v>
      </c>
    </row>
    <row r="288" spans="2:6" x14ac:dyDescent="0.3">
      <c r="B288" t="s">
        <v>1165</v>
      </c>
      <c r="C288" t="s">
        <v>74</v>
      </c>
      <c r="D288" t="s">
        <v>977</v>
      </c>
      <c r="E288" t="s">
        <v>1164</v>
      </c>
      <c r="F288" t="s">
        <v>22</v>
      </c>
    </row>
    <row r="289" spans="2:6" x14ac:dyDescent="0.3">
      <c r="B289" t="s">
        <v>1165</v>
      </c>
      <c r="C289" t="s">
        <v>74</v>
      </c>
      <c r="D289" t="s">
        <v>113</v>
      </c>
      <c r="E289" t="s">
        <v>1164</v>
      </c>
      <c r="F289" t="s">
        <v>22</v>
      </c>
    </row>
    <row r="290" spans="2:6" x14ac:dyDescent="0.3">
      <c r="B290" t="s">
        <v>1165</v>
      </c>
      <c r="C290" t="s">
        <v>74</v>
      </c>
      <c r="D290" t="s">
        <v>116</v>
      </c>
      <c r="E290" t="s">
        <v>1164</v>
      </c>
      <c r="F290" t="s">
        <v>22</v>
      </c>
    </row>
    <row r="291" spans="2:6" x14ac:dyDescent="0.3">
      <c r="B291" t="s">
        <v>1168</v>
      </c>
      <c r="C291" t="s">
        <v>13</v>
      </c>
      <c r="D291" t="s">
        <v>30</v>
      </c>
      <c r="E291" t="s">
        <v>1156</v>
      </c>
      <c r="F291" t="s">
        <v>22</v>
      </c>
    </row>
    <row r="292" spans="2:6" x14ac:dyDescent="0.3">
      <c r="B292" t="s">
        <v>1168</v>
      </c>
      <c r="C292" t="s">
        <v>13</v>
      </c>
      <c r="D292" t="s">
        <v>1008</v>
      </c>
      <c r="E292" t="s">
        <v>1156</v>
      </c>
      <c r="F292" t="s">
        <v>22</v>
      </c>
    </row>
    <row r="293" spans="2:6" x14ac:dyDescent="0.3">
      <c r="B293" t="s">
        <v>1168</v>
      </c>
      <c r="C293" t="s">
        <v>862</v>
      </c>
      <c r="D293" t="s">
        <v>865</v>
      </c>
      <c r="E293" t="s">
        <v>1156</v>
      </c>
      <c r="F293" t="s">
        <v>22</v>
      </c>
    </row>
    <row r="294" spans="2:6" x14ac:dyDescent="0.3">
      <c r="B294" t="s">
        <v>1168</v>
      </c>
      <c r="C294" t="s">
        <v>578</v>
      </c>
      <c r="D294" t="s">
        <v>1058</v>
      </c>
      <c r="E294" t="s">
        <v>1156</v>
      </c>
      <c r="F294" t="s">
        <v>22</v>
      </c>
    </row>
    <row r="295" spans="2:6" x14ac:dyDescent="0.3">
      <c r="B295" t="s">
        <v>1168</v>
      </c>
      <c r="C295" t="s">
        <v>578</v>
      </c>
      <c r="D295" t="s">
        <v>740</v>
      </c>
      <c r="E295" t="s">
        <v>1156</v>
      </c>
      <c r="F295" t="s">
        <v>22</v>
      </c>
    </row>
    <row r="296" spans="2:6" x14ac:dyDescent="0.3">
      <c r="B296" t="s">
        <v>1168</v>
      </c>
      <c r="C296" t="s">
        <v>578</v>
      </c>
      <c r="D296" t="s">
        <v>655</v>
      </c>
      <c r="E296" t="s">
        <v>1156</v>
      </c>
      <c r="F296" t="s">
        <v>22</v>
      </c>
    </row>
    <row r="297" spans="2:6" x14ac:dyDescent="0.3">
      <c r="B297" t="s">
        <v>1168</v>
      </c>
      <c r="C297" t="s">
        <v>432</v>
      </c>
      <c r="D297" t="s">
        <v>507</v>
      </c>
      <c r="E297" t="s">
        <v>1156</v>
      </c>
      <c r="F297" t="s">
        <v>22</v>
      </c>
    </row>
    <row r="298" spans="2:6" x14ac:dyDescent="0.3">
      <c r="B298" t="s">
        <v>1168</v>
      </c>
      <c r="C298" t="s">
        <v>432</v>
      </c>
      <c r="D298" t="s">
        <v>471</v>
      </c>
      <c r="E298" t="s">
        <v>1156</v>
      </c>
      <c r="F298" t="s">
        <v>22</v>
      </c>
    </row>
    <row r="299" spans="2:6" x14ac:dyDescent="0.3">
      <c r="B299" t="s">
        <v>1168</v>
      </c>
      <c r="C299" t="s">
        <v>419</v>
      </c>
      <c r="D299" t="s">
        <v>425</v>
      </c>
      <c r="E299" t="s">
        <v>1156</v>
      </c>
      <c r="F299" t="s">
        <v>22</v>
      </c>
    </row>
    <row r="300" spans="2:6" x14ac:dyDescent="0.3">
      <c r="B300" t="s">
        <v>1168</v>
      </c>
      <c r="C300" t="s">
        <v>419</v>
      </c>
      <c r="D300" t="s">
        <v>428</v>
      </c>
      <c r="E300" t="s">
        <v>1156</v>
      </c>
      <c r="F300" t="s">
        <v>22</v>
      </c>
    </row>
    <row r="301" spans="2:6" x14ac:dyDescent="0.3">
      <c r="B301" t="s">
        <v>1168</v>
      </c>
      <c r="C301" t="s">
        <v>231</v>
      </c>
      <c r="D301" t="s">
        <v>237</v>
      </c>
      <c r="E301" t="s">
        <v>1156</v>
      </c>
      <c r="F301" t="s">
        <v>22</v>
      </c>
    </row>
    <row r="302" spans="2:6" x14ac:dyDescent="0.3">
      <c r="B302" t="s">
        <v>1168</v>
      </c>
      <c r="C302" t="s">
        <v>231</v>
      </c>
      <c r="D302" t="s">
        <v>1034</v>
      </c>
      <c r="E302" t="s">
        <v>1156</v>
      </c>
      <c r="F302" t="s">
        <v>22</v>
      </c>
    </row>
    <row r="303" spans="2:6" x14ac:dyDescent="0.3">
      <c r="B303" t="s">
        <v>1168</v>
      </c>
      <c r="C303" t="s">
        <v>514</v>
      </c>
      <c r="D303" t="s">
        <v>674</v>
      </c>
      <c r="E303" t="s">
        <v>1156</v>
      </c>
      <c r="F303" t="s">
        <v>22</v>
      </c>
    </row>
    <row r="304" spans="2:6" x14ac:dyDescent="0.3">
      <c r="B304" t="s">
        <v>1168</v>
      </c>
      <c r="C304" t="s">
        <v>514</v>
      </c>
      <c r="D304" t="s">
        <v>695</v>
      </c>
      <c r="E304" t="s">
        <v>1156</v>
      </c>
      <c r="F304" t="s">
        <v>22</v>
      </c>
    </row>
    <row r="305" spans="2:6" x14ac:dyDescent="0.3">
      <c r="B305" t="s">
        <v>1168</v>
      </c>
      <c r="C305" t="s">
        <v>514</v>
      </c>
      <c r="D305" t="s">
        <v>1017</v>
      </c>
      <c r="E305" t="s">
        <v>1156</v>
      </c>
      <c r="F305" t="s">
        <v>22</v>
      </c>
    </row>
    <row r="306" spans="2:6" x14ac:dyDescent="0.3">
      <c r="B306" t="s">
        <v>1168</v>
      </c>
      <c r="C306" t="s">
        <v>514</v>
      </c>
      <c r="D306" t="s">
        <v>704</v>
      </c>
      <c r="E306" t="s">
        <v>1156</v>
      </c>
      <c r="F306" t="s">
        <v>22</v>
      </c>
    </row>
    <row r="307" spans="2:6" x14ac:dyDescent="0.3">
      <c r="B307" t="s">
        <v>1168</v>
      </c>
      <c r="C307" t="s">
        <v>514</v>
      </c>
      <c r="D307" t="s">
        <v>556</v>
      </c>
      <c r="E307" t="s">
        <v>1156</v>
      </c>
      <c r="F307" t="s">
        <v>22</v>
      </c>
    </row>
    <row r="308" spans="2:6" x14ac:dyDescent="0.3">
      <c r="B308" t="s">
        <v>1168</v>
      </c>
      <c r="C308" t="s">
        <v>74</v>
      </c>
      <c r="D308" t="s">
        <v>977</v>
      </c>
      <c r="E308" t="s">
        <v>1156</v>
      </c>
      <c r="F308" t="s">
        <v>22</v>
      </c>
    </row>
    <row r="309" spans="2:6" x14ac:dyDescent="0.3">
      <c r="B309" t="s">
        <v>1168</v>
      </c>
      <c r="C309" t="s">
        <v>983</v>
      </c>
      <c r="D309" t="s">
        <v>1064</v>
      </c>
      <c r="E309" t="s">
        <v>1156</v>
      </c>
      <c r="F309" t="s">
        <v>22</v>
      </c>
    </row>
    <row r="310" spans="2:6" x14ac:dyDescent="0.3">
      <c r="B310" t="s">
        <v>1206</v>
      </c>
      <c r="C310">
        <v>0</v>
      </c>
      <c r="D310" t="s">
        <v>1175</v>
      </c>
      <c r="E310" t="s">
        <v>1131</v>
      </c>
      <c r="F310" t="s">
        <v>22</v>
      </c>
    </row>
    <row r="311" spans="2:6" x14ac:dyDescent="0.3">
      <c r="B311" t="s">
        <v>1206</v>
      </c>
      <c r="C311" t="s">
        <v>13</v>
      </c>
      <c r="D311" t="s">
        <v>1080</v>
      </c>
      <c r="E311" t="s">
        <v>1131</v>
      </c>
      <c r="F311" t="s">
        <v>22</v>
      </c>
    </row>
    <row r="312" spans="2:6" x14ac:dyDescent="0.3">
      <c r="B312" t="s">
        <v>1206</v>
      </c>
      <c r="C312" t="s">
        <v>13</v>
      </c>
      <c r="D312" t="s">
        <v>1070</v>
      </c>
      <c r="E312" t="s">
        <v>1131</v>
      </c>
      <c r="F312" t="s">
        <v>22</v>
      </c>
    </row>
    <row r="313" spans="2:6" x14ac:dyDescent="0.3">
      <c r="B313" t="s">
        <v>1206</v>
      </c>
      <c r="C313" t="s">
        <v>13</v>
      </c>
      <c r="D313" t="s">
        <v>42</v>
      </c>
      <c r="E313" t="s">
        <v>1116</v>
      </c>
      <c r="F313" t="s">
        <v>22</v>
      </c>
    </row>
    <row r="314" spans="2:6" x14ac:dyDescent="0.3">
      <c r="B314" t="s">
        <v>1206</v>
      </c>
      <c r="C314" t="s">
        <v>850</v>
      </c>
      <c r="D314" t="s">
        <v>919</v>
      </c>
      <c r="E314" t="s">
        <v>1131</v>
      </c>
      <c r="F314" t="s">
        <v>22</v>
      </c>
    </row>
    <row r="315" spans="2:6" x14ac:dyDescent="0.3">
      <c r="B315" t="s">
        <v>1206</v>
      </c>
      <c r="C315" t="s">
        <v>578</v>
      </c>
      <c r="D315" t="s">
        <v>818</v>
      </c>
      <c r="E315" t="s">
        <v>1116</v>
      </c>
      <c r="F315" t="s">
        <v>22</v>
      </c>
    </row>
    <row r="316" spans="2:6" x14ac:dyDescent="0.3">
      <c r="B316" t="s">
        <v>1206</v>
      </c>
      <c r="C316" t="s">
        <v>578</v>
      </c>
      <c r="D316" t="s">
        <v>794</v>
      </c>
      <c r="E316" t="s">
        <v>1116</v>
      </c>
      <c r="F316" t="s">
        <v>22</v>
      </c>
    </row>
    <row r="317" spans="2:6" x14ac:dyDescent="0.3">
      <c r="B317" t="s">
        <v>1206</v>
      </c>
      <c r="C317" t="s">
        <v>367</v>
      </c>
      <c r="D317" t="s">
        <v>366</v>
      </c>
      <c r="E317" t="s">
        <v>1116</v>
      </c>
      <c r="F317" t="s">
        <v>22</v>
      </c>
    </row>
    <row r="318" spans="2:6" x14ac:dyDescent="0.3">
      <c r="B318" t="s">
        <v>1206</v>
      </c>
      <c r="C318" t="s">
        <v>213</v>
      </c>
      <c r="D318" t="s">
        <v>222</v>
      </c>
      <c r="E318" t="s">
        <v>1131</v>
      </c>
      <c r="F318" t="s">
        <v>22</v>
      </c>
    </row>
    <row r="319" spans="2:6" x14ac:dyDescent="0.3">
      <c r="B319" t="s">
        <v>1206</v>
      </c>
      <c r="C319" t="s">
        <v>231</v>
      </c>
      <c r="D319" t="s">
        <v>1034</v>
      </c>
      <c r="E319" t="s">
        <v>1131</v>
      </c>
      <c r="F319" t="s">
        <v>22</v>
      </c>
    </row>
    <row r="320" spans="2:6" x14ac:dyDescent="0.3">
      <c r="B320" t="s">
        <v>1206</v>
      </c>
      <c r="C320" t="s">
        <v>514</v>
      </c>
      <c r="D320" t="s">
        <v>725</v>
      </c>
      <c r="E320" t="s">
        <v>1131</v>
      </c>
      <c r="F320" t="s">
        <v>22</v>
      </c>
    </row>
    <row r="321" spans="2:6" x14ac:dyDescent="0.3">
      <c r="B321" t="s">
        <v>1206</v>
      </c>
      <c r="C321" t="s">
        <v>74</v>
      </c>
      <c r="D321" t="s">
        <v>158</v>
      </c>
      <c r="E321" t="s">
        <v>1131</v>
      </c>
      <c r="F321" t="s">
        <v>22</v>
      </c>
    </row>
    <row r="322" spans="2:6" x14ac:dyDescent="0.3">
      <c r="B322" t="s">
        <v>1160</v>
      </c>
      <c r="C322" t="s">
        <v>879</v>
      </c>
      <c r="D322" t="s">
        <v>882</v>
      </c>
      <c r="E322" t="s">
        <v>1131</v>
      </c>
      <c r="F322" t="s">
        <v>11</v>
      </c>
    </row>
    <row r="323" spans="2:6" x14ac:dyDescent="0.3">
      <c r="B323" t="s">
        <v>1160</v>
      </c>
      <c r="C323" t="s">
        <v>13</v>
      </c>
      <c r="D323" t="s">
        <v>1077</v>
      </c>
      <c r="E323" t="s">
        <v>1131</v>
      </c>
      <c r="F323" t="s">
        <v>22</v>
      </c>
    </row>
    <row r="324" spans="2:6" x14ac:dyDescent="0.3">
      <c r="B324" t="s">
        <v>1160</v>
      </c>
      <c r="C324" t="s">
        <v>13</v>
      </c>
      <c r="D324" t="s">
        <v>19</v>
      </c>
      <c r="E324" t="s">
        <v>1116</v>
      </c>
      <c r="F324" t="s">
        <v>11</v>
      </c>
    </row>
    <row r="325" spans="2:6" x14ac:dyDescent="0.3">
      <c r="B325" t="s">
        <v>1160</v>
      </c>
      <c r="C325" t="s">
        <v>13</v>
      </c>
      <c r="D325" t="s">
        <v>25</v>
      </c>
      <c r="E325" t="s">
        <v>1131</v>
      </c>
      <c r="F325" t="s">
        <v>22</v>
      </c>
    </row>
    <row r="326" spans="2:6" x14ac:dyDescent="0.3">
      <c r="B326" t="s">
        <v>1160</v>
      </c>
      <c r="C326" t="s">
        <v>13</v>
      </c>
      <c r="D326" t="s">
        <v>45</v>
      </c>
      <c r="E326" t="s">
        <v>1131</v>
      </c>
      <c r="F326" t="s">
        <v>11</v>
      </c>
    </row>
    <row r="327" spans="2:6" x14ac:dyDescent="0.3">
      <c r="B327" t="s">
        <v>1160</v>
      </c>
      <c r="C327" t="s">
        <v>13</v>
      </c>
      <c r="D327" t="s">
        <v>1041</v>
      </c>
      <c r="E327" t="s">
        <v>1131</v>
      </c>
      <c r="F327" t="s">
        <v>1069</v>
      </c>
    </row>
    <row r="328" spans="2:6" x14ac:dyDescent="0.3">
      <c r="B328" t="s">
        <v>1160</v>
      </c>
      <c r="C328" t="s">
        <v>829</v>
      </c>
      <c r="D328" t="s">
        <v>828</v>
      </c>
      <c r="E328" t="s">
        <v>1131</v>
      </c>
      <c r="F328" t="s">
        <v>11</v>
      </c>
    </row>
    <row r="329" spans="2:6" x14ac:dyDescent="0.3">
      <c r="B329" t="s">
        <v>1160</v>
      </c>
      <c r="C329" t="s">
        <v>829</v>
      </c>
      <c r="D329" t="s">
        <v>837</v>
      </c>
      <c r="E329" t="s">
        <v>1131</v>
      </c>
      <c r="F329" t="s">
        <v>22</v>
      </c>
    </row>
    <row r="330" spans="2:6" x14ac:dyDescent="0.3">
      <c r="B330" t="s">
        <v>1160</v>
      </c>
      <c r="C330" t="s">
        <v>291</v>
      </c>
      <c r="D330" t="s">
        <v>300</v>
      </c>
      <c r="E330" t="s">
        <v>1131</v>
      </c>
      <c r="F330" t="s">
        <v>22</v>
      </c>
    </row>
    <row r="331" spans="2:6" x14ac:dyDescent="0.3">
      <c r="B331" t="s">
        <v>1160</v>
      </c>
      <c r="C331" t="s">
        <v>226</v>
      </c>
      <c r="D331" t="s">
        <v>315</v>
      </c>
      <c r="E331" t="s">
        <v>1131</v>
      </c>
      <c r="F331" t="s">
        <v>22</v>
      </c>
    </row>
    <row r="332" spans="2:6" x14ac:dyDescent="0.3">
      <c r="B332" t="s">
        <v>1160</v>
      </c>
      <c r="C332" t="s">
        <v>226</v>
      </c>
      <c r="D332" t="s">
        <v>228</v>
      </c>
      <c r="E332" t="s">
        <v>1131</v>
      </c>
      <c r="F332" t="s">
        <v>11</v>
      </c>
    </row>
    <row r="333" spans="2:6" x14ac:dyDescent="0.3">
      <c r="B333" t="s">
        <v>1160</v>
      </c>
      <c r="C333" t="s">
        <v>578</v>
      </c>
      <c r="D333" t="s">
        <v>815</v>
      </c>
      <c r="E333" t="s">
        <v>1131</v>
      </c>
      <c r="F333" t="s">
        <v>22</v>
      </c>
    </row>
    <row r="334" spans="2:6" x14ac:dyDescent="0.3">
      <c r="B334" t="s">
        <v>1160</v>
      </c>
      <c r="C334" t="s">
        <v>578</v>
      </c>
      <c r="D334" t="s">
        <v>788</v>
      </c>
      <c r="E334" t="s">
        <v>1131</v>
      </c>
      <c r="F334" t="s">
        <v>11</v>
      </c>
    </row>
    <row r="335" spans="2:6" x14ac:dyDescent="0.3">
      <c r="B335" t="s">
        <v>1160</v>
      </c>
      <c r="C335" t="s">
        <v>578</v>
      </c>
      <c r="D335" t="s">
        <v>617</v>
      </c>
      <c r="E335" t="s">
        <v>1131</v>
      </c>
      <c r="F335" t="s">
        <v>1069</v>
      </c>
    </row>
    <row r="336" spans="2:6" x14ac:dyDescent="0.3">
      <c r="B336" t="s">
        <v>1160</v>
      </c>
      <c r="C336" t="s">
        <v>578</v>
      </c>
      <c r="D336" t="s">
        <v>623</v>
      </c>
      <c r="E336" t="s">
        <v>1131</v>
      </c>
      <c r="F336" t="s">
        <v>11</v>
      </c>
    </row>
    <row r="337" spans="2:6" x14ac:dyDescent="0.3">
      <c r="B337" t="s">
        <v>1160</v>
      </c>
      <c r="C337" t="s">
        <v>578</v>
      </c>
      <c r="D337" t="s">
        <v>743</v>
      </c>
      <c r="E337" t="s">
        <v>1131</v>
      </c>
      <c r="F337" t="s">
        <v>22</v>
      </c>
    </row>
    <row r="338" spans="2:6" x14ac:dyDescent="0.3">
      <c r="B338" t="s">
        <v>1160</v>
      </c>
      <c r="C338" t="s">
        <v>578</v>
      </c>
      <c r="D338" t="s">
        <v>803</v>
      </c>
      <c r="E338" t="s">
        <v>1131</v>
      </c>
      <c r="F338" t="s">
        <v>22</v>
      </c>
    </row>
    <row r="339" spans="2:6" x14ac:dyDescent="0.3">
      <c r="B339" t="s">
        <v>1160</v>
      </c>
      <c r="C339" t="s">
        <v>578</v>
      </c>
      <c r="D339" t="s">
        <v>626</v>
      </c>
      <c r="E339" t="s">
        <v>1131</v>
      </c>
      <c r="F339" t="s">
        <v>11</v>
      </c>
    </row>
    <row r="340" spans="2:6" x14ac:dyDescent="0.3">
      <c r="B340" t="s">
        <v>1160</v>
      </c>
      <c r="C340" t="s">
        <v>578</v>
      </c>
      <c r="D340" t="s">
        <v>782</v>
      </c>
      <c r="E340" t="s">
        <v>1131</v>
      </c>
      <c r="F340" t="s">
        <v>11</v>
      </c>
    </row>
    <row r="341" spans="2:6" x14ac:dyDescent="0.3">
      <c r="B341" t="s">
        <v>1160</v>
      </c>
      <c r="C341" t="s">
        <v>578</v>
      </c>
      <c r="D341" t="s">
        <v>791</v>
      </c>
      <c r="E341" t="s">
        <v>1131</v>
      </c>
      <c r="F341" t="s">
        <v>22</v>
      </c>
    </row>
    <row r="342" spans="2:6" x14ac:dyDescent="0.3">
      <c r="B342" t="s">
        <v>1160</v>
      </c>
      <c r="C342" t="s">
        <v>432</v>
      </c>
      <c r="D342" t="s">
        <v>507</v>
      </c>
      <c r="E342" t="s">
        <v>1131</v>
      </c>
      <c r="F342" t="s">
        <v>22</v>
      </c>
    </row>
    <row r="343" spans="2:6" x14ac:dyDescent="0.3">
      <c r="B343" t="s">
        <v>1160</v>
      </c>
      <c r="C343" t="s">
        <v>432</v>
      </c>
      <c r="D343" t="s">
        <v>447</v>
      </c>
      <c r="E343" t="s">
        <v>1131</v>
      </c>
      <c r="F343" t="s">
        <v>22</v>
      </c>
    </row>
    <row r="344" spans="2:6" x14ac:dyDescent="0.3">
      <c r="B344" t="s">
        <v>1160</v>
      </c>
      <c r="C344" t="s">
        <v>432</v>
      </c>
      <c r="D344" t="s">
        <v>471</v>
      </c>
      <c r="E344" t="s">
        <v>1131</v>
      </c>
      <c r="F344" t="s">
        <v>22</v>
      </c>
    </row>
    <row r="345" spans="2:6" x14ac:dyDescent="0.3">
      <c r="B345" t="s">
        <v>1160</v>
      </c>
      <c r="C345" t="s">
        <v>432</v>
      </c>
      <c r="D345" t="s">
        <v>1083</v>
      </c>
      <c r="E345" t="s">
        <v>1131</v>
      </c>
      <c r="F345" t="s">
        <v>22</v>
      </c>
    </row>
    <row r="346" spans="2:6" x14ac:dyDescent="0.3">
      <c r="B346" t="s">
        <v>1160</v>
      </c>
      <c r="C346" t="s">
        <v>432</v>
      </c>
      <c r="D346" t="s">
        <v>444</v>
      </c>
      <c r="E346" t="s">
        <v>1131</v>
      </c>
      <c r="F346" t="s">
        <v>22</v>
      </c>
    </row>
    <row r="347" spans="2:6" x14ac:dyDescent="0.3">
      <c r="B347" t="s">
        <v>1160</v>
      </c>
      <c r="C347" t="s">
        <v>329</v>
      </c>
      <c r="D347" t="s">
        <v>332</v>
      </c>
      <c r="E347" t="s">
        <v>1131</v>
      </c>
      <c r="F347" t="s">
        <v>11</v>
      </c>
    </row>
    <row r="348" spans="2:6" x14ac:dyDescent="0.3">
      <c r="B348" t="s">
        <v>1160</v>
      </c>
      <c r="C348" t="s">
        <v>326</v>
      </c>
      <c r="D348" t="s">
        <v>405</v>
      </c>
      <c r="E348" t="s">
        <v>1131</v>
      </c>
      <c r="F348" t="s">
        <v>1069</v>
      </c>
    </row>
    <row r="349" spans="2:6" x14ac:dyDescent="0.3">
      <c r="B349" t="s">
        <v>1160</v>
      </c>
      <c r="C349" t="s">
        <v>514</v>
      </c>
      <c r="D349" t="s">
        <v>683</v>
      </c>
      <c r="E349" t="s">
        <v>1131</v>
      </c>
      <c r="F349" t="s">
        <v>22</v>
      </c>
    </row>
    <row r="350" spans="2:6" x14ac:dyDescent="0.3">
      <c r="B350" t="s">
        <v>1160</v>
      </c>
      <c r="C350" t="s">
        <v>514</v>
      </c>
      <c r="D350" t="s">
        <v>1055</v>
      </c>
      <c r="E350" t="s">
        <v>1131</v>
      </c>
      <c r="F350" t="s">
        <v>1069</v>
      </c>
    </row>
    <row r="351" spans="2:6" x14ac:dyDescent="0.3">
      <c r="B351" t="s">
        <v>1160</v>
      </c>
      <c r="C351" t="s">
        <v>514</v>
      </c>
      <c r="D351" t="s">
        <v>553</v>
      </c>
      <c r="E351" t="s">
        <v>1131</v>
      </c>
      <c r="F351" t="s">
        <v>22</v>
      </c>
    </row>
    <row r="352" spans="2:6" x14ac:dyDescent="0.3">
      <c r="B352" t="s">
        <v>1160</v>
      </c>
      <c r="C352" t="s">
        <v>514</v>
      </c>
      <c r="D352" t="s">
        <v>1090</v>
      </c>
      <c r="E352" t="s">
        <v>1131</v>
      </c>
      <c r="F352" t="s">
        <v>22</v>
      </c>
    </row>
    <row r="353" spans="2:6" x14ac:dyDescent="0.3">
      <c r="B353" t="s">
        <v>1160</v>
      </c>
      <c r="C353" t="s">
        <v>514</v>
      </c>
      <c r="D353" t="s">
        <v>972</v>
      </c>
      <c r="E353" t="s">
        <v>1131</v>
      </c>
      <c r="F353" t="s">
        <v>1069</v>
      </c>
    </row>
    <row r="354" spans="2:6" x14ac:dyDescent="0.3">
      <c r="B354" t="s">
        <v>1160</v>
      </c>
      <c r="C354" t="s">
        <v>514</v>
      </c>
      <c r="D354" t="s">
        <v>574</v>
      </c>
      <c r="E354" t="s">
        <v>1131</v>
      </c>
      <c r="F354" t="s">
        <v>11</v>
      </c>
    </row>
    <row r="355" spans="2:6" x14ac:dyDescent="0.3">
      <c r="B355" t="s">
        <v>1160</v>
      </c>
      <c r="C355" t="s">
        <v>74</v>
      </c>
      <c r="D355" t="s">
        <v>363</v>
      </c>
      <c r="E355" t="s">
        <v>1116</v>
      </c>
      <c r="F355" t="s">
        <v>11</v>
      </c>
    </row>
    <row r="356" spans="2:6" x14ac:dyDescent="0.3">
      <c r="B356" t="s">
        <v>1204</v>
      </c>
      <c r="C356" t="s">
        <v>875</v>
      </c>
      <c r="D356" t="s">
        <v>874</v>
      </c>
      <c r="E356" t="s">
        <v>1156</v>
      </c>
      <c r="F356" t="s">
        <v>22</v>
      </c>
    </row>
    <row r="357" spans="2:6" x14ac:dyDescent="0.3">
      <c r="B357" t="s">
        <v>1204</v>
      </c>
      <c r="C357" t="s">
        <v>13</v>
      </c>
      <c r="D357" t="s">
        <v>65</v>
      </c>
      <c r="E357" t="s">
        <v>1156</v>
      </c>
      <c r="F357" t="s">
        <v>22</v>
      </c>
    </row>
    <row r="358" spans="2:6" x14ac:dyDescent="0.3">
      <c r="B358" t="s">
        <v>1204</v>
      </c>
      <c r="C358" t="s">
        <v>200</v>
      </c>
      <c r="D358" t="s">
        <v>206</v>
      </c>
      <c r="E358" t="s">
        <v>1156</v>
      </c>
      <c r="F358" t="s">
        <v>22</v>
      </c>
    </row>
    <row r="359" spans="2:6" x14ac:dyDescent="0.3">
      <c r="B359" t="s">
        <v>1204</v>
      </c>
      <c r="C359" t="s">
        <v>226</v>
      </c>
      <c r="D359" t="s">
        <v>315</v>
      </c>
      <c r="E359" t="s">
        <v>1156</v>
      </c>
      <c r="F359" t="s">
        <v>22</v>
      </c>
    </row>
    <row r="360" spans="2:6" x14ac:dyDescent="0.3">
      <c r="B360" t="s">
        <v>1204</v>
      </c>
      <c r="C360" t="s">
        <v>226</v>
      </c>
      <c r="D360" t="s">
        <v>1062</v>
      </c>
      <c r="E360" t="s">
        <v>1156</v>
      </c>
      <c r="F360" t="s">
        <v>22</v>
      </c>
    </row>
    <row r="361" spans="2:6" x14ac:dyDescent="0.3">
      <c r="B361" t="s">
        <v>1204</v>
      </c>
      <c r="C361" t="s">
        <v>432</v>
      </c>
      <c r="D361" t="s">
        <v>431</v>
      </c>
      <c r="E361" t="s">
        <v>1156</v>
      </c>
      <c r="F361" t="s">
        <v>22</v>
      </c>
    </row>
    <row r="362" spans="2:6" x14ac:dyDescent="0.3">
      <c r="B362" t="s">
        <v>1204</v>
      </c>
      <c r="C362" t="s">
        <v>432</v>
      </c>
      <c r="D362" t="s">
        <v>447</v>
      </c>
      <c r="E362" t="s">
        <v>1156</v>
      </c>
      <c r="F362" t="s">
        <v>22</v>
      </c>
    </row>
    <row r="363" spans="2:6" x14ac:dyDescent="0.3">
      <c r="B363" t="s">
        <v>1204</v>
      </c>
      <c r="C363" t="s">
        <v>432</v>
      </c>
      <c r="D363" t="s">
        <v>444</v>
      </c>
      <c r="E363" t="s">
        <v>1156</v>
      </c>
      <c r="F363" t="s">
        <v>22</v>
      </c>
    </row>
    <row r="364" spans="2:6" x14ac:dyDescent="0.3">
      <c r="B364" t="s">
        <v>1204</v>
      </c>
      <c r="C364" t="s">
        <v>432</v>
      </c>
      <c r="D364" t="s">
        <v>483</v>
      </c>
      <c r="E364" t="s">
        <v>1156</v>
      </c>
      <c r="F364" t="s">
        <v>22</v>
      </c>
    </row>
    <row r="365" spans="2:6" x14ac:dyDescent="0.3">
      <c r="B365" t="s">
        <v>1204</v>
      </c>
      <c r="C365" t="s">
        <v>231</v>
      </c>
      <c r="D365" t="s">
        <v>1034</v>
      </c>
      <c r="E365" t="s">
        <v>1156</v>
      </c>
      <c r="F365" t="s">
        <v>22</v>
      </c>
    </row>
    <row r="366" spans="2:6" x14ac:dyDescent="0.3">
      <c r="B366" t="s">
        <v>1204</v>
      </c>
      <c r="C366" t="s">
        <v>231</v>
      </c>
      <c r="D366" t="s">
        <v>245</v>
      </c>
      <c r="E366" t="s">
        <v>1156</v>
      </c>
      <c r="F366" t="s">
        <v>22</v>
      </c>
    </row>
    <row r="367" spans="2:6" x14ac:dyDescent="0.3">
      <c r="B367" t="s">
        <v>1204</v>
      </c>
      <c r="C367" t="s">
        <v>326</v>
      </c>
      <c r="D367" t="s">
        <v>1053</v>
      </c>
      <c r="E367" t="s">
        <v>1156</v>
      </c>
      <c r="F367" t="s">
        <v>22</v>
      </c>
    </row>
    <row r="368" spans="2:6" x14ac:dyDescent="0.3">
      <c r="B368" t="s">
        <v>1204</v>
      </c>
      <c r="C368" t="s">
        <v>514</v>
      </c>
      <c r="D368" t="s">
        <v>553</v>
      </c>
      <c r="E368" t="s">
        <v>1156</v>
      </c>
      <c r="F368" t="s">
        <v>22</v>
      </c>
    </row>
    <row r="369" spans="2:6" x14ac:dyDescent="0.3">
      <c r="B369" t="s">
        <v>1117</v>
      </c>
      <c r="C369">
        <v>0</v>
      </c>
      <c r="D369" t="s">
        <v>1146</v>
      </c>
      <c r="E369" t="s">
        <v>1131</v>
      </c>
      <c r="F369" t="s">
        <v>1069</v>
      </c>
    </row>
    <row r="370" spans="2:6" x14ac:dyDescent="0.3">
      <c r="B370" t="s">
        <v>1117</v>
      </c>
      <c r="C370" t="s">
        <v>923</v>
      </c>
      <c r="D370" t="s">
        <v>922</v>
      </c>
      <c r="E370" t="s">
        <v>1116</v>
      </c>
      <c r="F370" t="s">
        <v>22</v>
      </c>
    </row>
    <row r="371" spans="2:6" x14ac:dyDescent="0.3">
      <c r="B371" t="s">
        <v>1117</v>
      </c>
      <c r="C371" t="s">
        <v>923</v>
      </c>
      <c r="D371" t="s">
        <v>988</v>
      </c>
      <c r="E371" t="s">
        <v>1131</v>
      </c>
      <c r="F371" t="s">
        <v>22</v>
      </c>
    </row>
    <row r="372" spans="2:6" x14ac:dyDescent="0.3">
      <c r="B372" t="s">
        <v>1117</v>
      </c>
      <c r="C372" t="s">
        <v>13</v>
      </c>
      <c r="D372" t="s">
        <v>57</v>
      </c>
      <c r="E372" t="s">
        <v>1131</v>
      </c>
      <c r="F372" t="s">
        <v>11</v>
      </c>
    </row>
    <row r="373" spans="2:6" x14ac:dyDescent="0.3">
      <c r="B373" t="s">
        <v>1117</v>
      </c>
      <c r="C373" t="s">
        <v>13</v>
      </c>
      <c r="D373" t="s">
        <v>37</v>
      </c>
      <c r="E373" t="s">
        <v>1131</v>
      </c>
      <c r="F373" t="s">
        <v>22</v>
      </c>
    </row>
    <row r="374" spans="2:6" x14ac:dyDescent="0.3">
      <c r="B374" t="s">
        <v>1117</v>
      </c>
      <c r="C374" t="s">
        <v>13</v>
      </c>
      <c r="D374" t="s">
        <v>50</v>
      </c>
      <c r="E374" t="s">
        <v>1131</v>
      </c>
      <c r="F374" t="s">
        <v>22</v>
      </c>
    </row>
    <row r="375" spans="2:6" x14ac:dyDescent="0.3">
      <c r="B375" t="s">
        <v>1117</v>
      </c>
      <c r="C375" t="s">
        <v>13</v>
      </c>
      <c r="D375" t="s">
        <v>986</v>
      </c>
      <c r="E375" t="s">
        <v>1116</v>
      </c>
      <c r="F375" t="s">
        <v>22</v>
      </c>
    </row>
    <row r="376" spans="2:6" x14ac:dyDescent="0.3">
      <c r="B376" t="s">
        <v>1117</v>
      </c>
      <c r="C376" t="s">
        <v>317</v>
      </c>
      <c r="D376" t="s">
        <v>944</v>
      </c>
      <c r="E376" t="s">
        <v>1131</v>
      </c>
      <c r="F376" t="s">
        <v>1069</v>
      </c>
    </row>
    <row r="377" spans="2:6" x14ac:dyDescent="0.3">
      <c r="B377" t="s">
        <v>1117</v>
      </c>
      <c r="C377" t="s">
        <v>317</v>
      </c>
      <c r="D377" t="s">
        <v>318</v>
      </c>
      <c r="E377" t="s">
        <v>1131</v>
      </c>
      <c r="F377" t="s">
        <v>22</v>
      </c>
    </row>
    <row r="378" spans="2:6" x14ac:dyDescent="0.3">
      <c r="B378" t="s">
        <v>1117</v>
      </c>
      <c r="C378" t="s">
        <v>829</v>
      </c>
      <c r="D378" t="s">
        <v>831</v>
      </c>
      <c r="E378" t="s">
        <v>1131</v>
      </c>
      <c r="F378" t="s">
        <v>22</v>
      </c>
    </row>
    <row r="379" spans="2:6" x14ac:dyDescent="0.3">
      <c r="B379" t="s">
        <v>1117</v>
      </c>
      <c r="C379" t="s">
        <v>829</v>
      </c>
      <c r="D379" t="s">
        <v>834</v>
      </c>
      <c r="E379" t="s">
        <v>1131</v>
      </c>
      <c r="F379" t="s">
        <v>22</v>
      </c>
    </row>
    <row r="380" spans="2:6" x14ac:dyDescent="0.3">
      <c r="B380" t="s">
        <v>1117</v>
      </c>
      <c r="C380" t="s">
        <v>850</v>
      </c>
      <c r="D380" t="s">
        <v>849</v>
      </c>
      <c r="E380" t="s">
        <v>1116</v>
      </c>
      <c r="F380" t="s">
        <v>22</v>
      </c>
    </row>
    <row r="381" spans="2:6" x14ac:dyDescent="0.3">
      <c r="B381" t="s">
        <v>1117</v>
      </c>
      <c r="C381" t="s">
        <v>291</v>
      </c>
      <c r="D381" t="s">
        <v>306</v>
      </c>
      <c r="E381" t="s">
        <v>1131</v>
      </c>
      <c r="F381" t="s">
        <v>22</v>
      </c>
    </row>
    <row r="382" spans="2:6" x14ac:dyDescent="0.3">
      <c r="B382" t="s">
        <v>1117</v>
      </c>
      <c r="C382" t="s">
        <v>226</v>
      </c>
      <c r="D382" t="s">
        <v>1049</v>
      </c>
      <c r="E382" t="s">
        <v>1131</v>
      </c>
      <c r="F382" t="s">
        <v>22</v>
      </c>
    </row>
    <row r="383" spans="2:6" x14ac:dyDescent="0.3">
      <c r="B383" t="s">
        <v>1117</v>
      </c>
      <c r="C383" t="s">
        <v>226</v>
      </c>
      <c r="D383" t="s">
        <v>844</v>
      </c>
      <c r="E383" t="s">
        <v>1131</v>
      </c>
      <c r="F383" t="s">
        <v>11</v>
      </c>
    </row>
    <row r="384" spans="2:6" x14ac:dyDescent="0.3">
      <c r="B384" t="s">
        <v>1117</v>
      </c>
      <c r="C384" t="s">
        <v>578</v>
      </c>
      <c r="D384" t="s">
        <v>815</v>
      </c>
      <c r="E384" t="s">
        <v>1116</v>
      </c>
      <c r="F384" t="s">
        <v>22</v>
      </c>
    </row>
    <row r="385" spans="2:6" x14ac:dyDescent="0.3">
      <c r="B385" t="s">
        <v>1117</v>
      </c>
      <c r="C385" t="s">
        <v>578</v>
      </c>
      <c r="D385" t="s">
        <v>599</v>
      </c>
      <c r="E385" t="s">
        <v>1131</v>
      </c>
      <c r="F385" t="s">
        <v>22</v>
      </c>
    </row>
    <row r="386" spans="2:6" x14ac:dyDescent="0.3">
      <c r="B386" t="s">
        <v>1117</v>
      </c>
      <c r="C386" t="s">
        <v>578</v>
      </c>
      <c r="D386" t="s">
        <v>602</v>
      </c>
      <c r="E386" t="s">
        <v>1131</v>
      </c>
      <c r="F386" t="s">
        <v>22</v>
      </c>
    </row>
    <row r="387" spans="2:6" x14ac:dyDescent="0.3">
      <c r="B387" t="s">
        <v>1117</v>
      </c>
      <c r="C387" t="s">
        <v>578</v>
      </c>
      <c r="D387" t="s">
        <v>746</v>
      </c>
      <c r="E387" t="s">
        <v>1131</v>
      </c>
      <c r="F387" t="s">
        <v>22</v>
      </c>
    </row>
    <row r="388" spans="2:6" x14ac:dyDescent="0.3">
      <c r="B388" t="s">
        <v>1117</v>
      </c>
      <c r="C388" t="s">
        <v>578</v>
      </c>
      <c r="D388" t="s">
        <v>770</v>
      </c>
      <c r="E388" t="s">
        <v>1116</v>
      </c>
      <c r="F388" t="s">
        <v>11</v>
      </c>
    </row>
    <row r="389" spans="2:6" x14ac:dyDescent="0.3">
      <c r="B389" t="s">
        <v>1117</v>
      </c>
      <c r="C389" t="s">
        <v>578</v>
      </c>
      <c r="D389" t="s">
        <v>791</v>
      </c>
      <c r="E389" t="s">
        <v>1116</v>
      </c>
      <c r="F389" t="s">
        <v>22</v>
      </c>
    </row>
    <row r="390" spans="2:6" x14ac:dyDescent="0.3">
      <c r="B390" t="s">
        <v>1117</v>
      </c>
      <c r="C390" t="s">
        <v>578</v>
      </c>
      <c r="D390" t="s">
        <v>764</v>
      </c>
      <c r="E390" t="s">
        <v>1116</v>
      </c>
      <c r="F390" t="s">
        <v>11</v>
      </c>
    </row>
    <row r="391" spans="2:6" x14ac:dyDescent="0.3">
      <c r="B391" t="s">
        <v>1117</v>
      </c>
      <c r="C391" t="s">
        <v>578</v>
      </c>
      <c r="D391" t="s">
        <v>652</v>
      </c>
      <c r="E391" t="s">
        <v>1116</v>
      </c>
      <c r="F391" t="s">
        <v>22</v>
      </c>
    </row>
    <row r="392" spans="2:6" x14ac:dyDescent="0.3">
      <c r="B392" t="s">
        <v>1117</v>
      </c>
      <c r="C392" t="s">
        <v>578</v>
      </c>
      <c r="D392" t="s">
        <v>1088</v>
      </c>
      <c r="E392" t="s">
        <v>1131</v>
      </c>
      <c r="F392" t="s">
        <v>11</v>
      </c>
    </row>
    <row r="393" spans="2:6" x14ac:dyDescent="0.3">
      <c r="B393" t="s">
        <v>1117</v>
      </c>
      <c r="C393" t="s">
        <v>432</v>
      </c>
      <c r="D393" t="s">
        <v>486</v>
      </c>
      <c r="E393" t="s">
        <v>1131</v>
      </c>
      <c r="F393" t="s">
        <v>22</v>
      </c>
    </row>
    <row r="394" spans="2:6" x14ac:dyDescent="0.3">
      <c r="B394" t="s">
        <v>1117</v>
      </c>
      <c r="C394" t="s">
        <v>432</v>
      </c>
      <c r="D394" t="s">
        <v>498</v>
      </c>
      <c r="E394" t="s">
        <v>1116</v>
      </c>
      <c r="F394" t="s">
        <v>11</v>
      </c>
    </row>
    <row r="395" spans="2:6" x14ac:dyDescent="0.3">
      <c r="B395" t="s">
        <v>1117</v>
      </c>
      <c r="C395" t="s">
        <v>192</v>
      </c>
      <c r="D395" t="s">
        <v>365</v>
      </c>
      <c r="E395" t="s">
        <v>1116</v>
      </c>
      <c r="F395" t="s">
        <v>11</v>
      </c>
    </row>
    <row r="396" spans="2:6" x14ac:dyDescent="0.3">
      <c r="B396" t="s">
        <v>1117</v>
      </c>
      <c r="C396" t="s">
        <v>419</v>
      </c>
      <c r="D396" t="s">
        <v>428</v>
      </c>
      <c r="E396" t="s">
        <v>1116</v>
      </c>
      <c r="F396" t="s">
        <v>22</v>
      </c>
    </row>
    <row r="397" spans="2:6" x14ac:dyDescent="0.3">
      <c r="B397" t="s">
        <v>1117</v>
      </c>
      <c r="C397" t="s">
        <v>329</v>
      </c>
      <c r="D397" t="s">
        <v>414</v>
      </c>
      <c r="E397" t="s">
        <v>1116</v>
      </c>
      <c r="F397" t="s">
        <v>22</v>
      </c>
    </row>
    <row r="398" spans="2:6" x14ac:dyDescent="0.3">
      <c r="B398" t="s">
        <v>1117</v>
      </c>
      <c r="C398" t="s">
        <v>213</v>
      </c>
      <c r="D398" t="s">
        <v>544</v>
      </c>
      <c r="E398" t="s">
        <v>1116</v>
      </c>
      <c r="F398" t="s">
        <v>22</v>
      </c>
    </row>
    <row r="399" spans="2:6" x14ac:dyDescent="0.3">
      <c r="B399" t="s">
        <v>1117</v>
      </c>
      <c r="C399" t="s">
        <v>326</v>
      </c>
      <c r="D399" t="s">
        <v>1053</v>
      </c>
      <c r="E399" t="s">
        <v>1131</v>
      </c>
      <c r="F399" t="s">
        <v>22</v>
      </c>
    </row>
    <row r="400" spans="2:6" x14ac:dyDescent="0.3">
      <c r="B400" t="s">
        <v>1117</v>
      </c>
      <c r="C400" t="s">
        <v>514</v>
      </c>
      <c r="D400" t="s">
        <v>686</v>
      </c>
      <c r="E400" t="s">
        <v>1116</v>
      </c>
      <c r="F400" t="s">
        <v>22</v>
      </c>
    </row>
    <row r="401" spans="2:6" x14ac:dyDescent="0.3">
      <c r="B401" t="s">
        <v>1117</v>
      </c>
      <c r="C401" t="s">
        <v>514</v>
      </c>
      <c r="D401" t="s">
        <v>728</v>
      </c>
      <c r="E401" t="s">
        <v>1131</v>
      </c>
      <c r="F401" t="s">
        <v>22</v>
      </c>
    </row>
    <row r="402" spans="2:6" x14ac:dyDescent="0.3">
      <c r="B402" t="s">
        <v>1117</v>
      </c>
      <c r="C402" t="s">
        <v>514</v>
      </c>
      <c r="D402" t="s">
        <v>722</v>
      </c>
      <c r="E402" t="s">
        <v>1131</v>
      </c>
      <c r="F402" t="s">
        <v>11</v>
      </c>
    </row>
    <row r="403" spans="2:6" x14ac:dyDescent="0.3">
      <c r="B403" t="s">
        <v>1117</v>
      </c>
      <c r="C403" t="s">
        <v>514</v>
      </c>
      <c r="D403" t="s">
        <v>1072</v>
      </c>
      <c r="E403" t="s">
        <v>1131</v>
      </c>
      <c r="F403" t="s">
        <v>1069</v>
      </c>
    </row>
    <row r="404" spans="2:6" x14ac:dyDescent="0.3">
      <c r="B404" t="s">
        <v>1117</v>
      </c>
      <c r="C404" t="s">
        <v>274</v>
      </c>
      <c r="D404" t="s">
        <v>273</v>
      </c>
      <c r="E404" t="s">
        <v>1131</v>
      </c>
      <c r="F404" t="s">
        <v>22</v>
      </c>
    </row>
    <row r="405" spans="2:6" x14ac:dyDescent="0.3">
      <c r="B405" t="s">
        <v>1117</v>
      </c>
      <c r="C405" t="s">
        <v>74</v>
      </c>
      <c r="D405" t="s">
        <v>167</v>
      </c>
      <c r="E405" t="s">
        <v>1131</v>
      </c>
      <c r="F405" t="s">
        <v>11</v>
      </c>
    </row>
    <row r="406" spans="2:6" x14ac:dyDescent="0.3">
      <c r="B406" t="s">
        <v>1117</v>
      </c>
      <c r="C406" t="s">
        <v>74</v>
      </c>
      <c r="D406" t="s">
        <v>149</v>
      </c>
      <c r="E406" t="s">
        <v>1131</v>
      </c>
      <c r="F406" t="s">
        <v>11</v>
      </c>
    </row>
    <row r="407" spans="2:6" x14ac:dyDescent="0.3">
      <c r="B407" t="s">
        <v>1117</v>
      </c>
      <c r="C407" t="s">
        <v>74</v>
      </c>
      <c r="D407" t="s">
        <v>101</v>
      </c>
      <c r="E407" t="s">
        <v>1131</v>
      </c>
      <c r="F407" t="s">
        <v>22</v>
      </c>
    </row>
    <row r="408" spans="2:6" x14ac:dyDescent="0.3">
      <c r="B408" t="s">
        <v>1117</v>
      </c>
      <c r="C408" t="s">
        <v>959</v>
      </c>
      <c r="D408" t="s">
        <v>259</v>
      </c>
      <c r="E408" t="s">
        <v>1131</v>
      </c>
      <c r="F408" t="s">
        <v>22</v>
      </c>
    </row>
    <row r="409" spans="2:6" x14ac:dyDescent="0.3">
      <c r="B409" t="s">
        <v>1117</v>
      </c>
      <c r="C409" t="s">
        <v>909</v>
      </c>
      <c r="D409" t="s">
        <v>1031</v>
      </c>
      <c r="E409" t="s">
        <v>1116</v>
      </c>
      <c r="F409" t="s">
        <v>22</v>
      </c>
    </row>
    <row r="410" spans="2:6" x14ac:dyDescent="0.3">
      <c r="B410" t="s">
        <v>1142</v>
      </c>
      <c r="C410" t="s">
        <v>875</v>
      </c>
      <c r="D410" t="s">
        <v>874</v>
      </c>
      <c r="E410" t="s">
        <v>1116</v>
      </c>
      <c r="F410" t="s">
        <v>22</v>
      </c>
    </row>
    <row r="411" spans="2:6" x14ac:dyDescent="0.3">
      <c r="B411" t="s">
        <v>1142</v>
      </c>
      <c r="C411" t="s">
        <v>13</v>
      </c>
      <c r="D411" t="s">
        <v>62</v>
      </c>
      <c r="E411" t="s">
        <v>1131</v>
      </c>
      <c r="F411" t="s">
        <v>22</v>
      </c>
    </row>
    <row r="412" spans="2:6" x14ac:dyDescent="0.3">
      <c r="B412" t="s">
        <v>1142</v>
      </c>
      <c r="C412" t="s">
        <v>13</v>
      </c>
      <c r="D412" t="s">
        <v>30</v>
      </c>
      <c r="E412" t="s">
        <v>1131</v>
      </c>
      <c r="F412" t="s">
        <v>22</v>
      </c>
    </row>
    <row r="413" spans="2:6" x14ac:dyDescent="0.3">
      <c r="B413" t="s">
        <v>1142</v>
      </c>
      <c r="C413" t="s">
        <v>291</v>
      </c>
      <c r="D413" t="s">
        <v>303</v>
      </c>
      <c r="E413" t="s">
        <v>1131</v>
      </c>
      <c r="F413" t="s">
        <v>22</v>
      </c>
    </row>
    <row r="414" spans="2:6" x14ac:dyDescent="0.3">
      <c r="B414" t="s">
        <v>1142</v>
      </c>
      <c r="C414" t="s">
        <v>226</v>
      </c>
      <c r="D414" t="s">
        <v>975</v>
      </c>
      <c r="E414" t="s">
        <v>1131</v>
      </c>
      <c r="F414" t="s">
        <v>22</v>
      </c>
    </row>
    <row r="415" spans="2:6" x14ac:dyDescent="0.3">
      <c r="B415" t="s">
        <v>1142</v>
      </c>
      <c r="C415" t="s">
        <v>862</v>
      </c>
      <c r="D415" t="s">
        <v>861</v>
      </c>
      <c r="E415" t="s">
        <v>1116</v>
      </c>
      <c r="F415" t="s">
        <v>22</v>
      </c>
    </row>
    <row r="416" spans="2:6" x14ac:dyDescent="0.3">
      <c r="B416" t="s">
        <v>1142</v>
      </c>
      <c r="C416" t="s">
        <v>578</v>
      </c>
      <c r="D416" t="s">
        <v>818</v>
      </c>
      <c r="E416" t="s">
        <v>1131</v>
      </c>
      <c r="F416" t="s">
        <v>22</v>
      </c>
    </row>
    <row r="417" spans="2:6" x14ac:dyDescent="0.3">
      <c r="B417" t="s">
        <v>1142</v>
      </c>
      <c r="C417" t="s">
        <v>578</v>
      </c>
      <c r="D417" t="s">
        <v>650</v>
      </c>
      <c r="E417" t="s">
        <v>1131</v>
      </c>
      <c r="F417" t="s">
        <v>22</v>
      </c>
    </row>
    <row r="418" spans="2:6" x14ac:dyDescent="0.3">
      <c r="B418" t="s">
        <v>1142</v>
      </c>
      <c r="C418" t="s">
        <v>578</v>
      </c>
      <c r="D418" t="s">
        <v>655</v>
      </c>
      <c r="E418" t="s">
        <v>1131</v>
      </c>
      <c r="F418" t="s">
        <v>22</v>
      </c>
    </row>
    <row r="419" spans="2:6" x14ac:dyDescent="0.3">
      <c r="B419" t="s">
        <v>1142</v>
      </c>
      <c r="C419" t="s">
        <v>432</v>
      </c>
      <c r="D419" t="s">
        <v>431</v>
      </c>
      <c r="E419" t="s">
        <v>1131</v>
      </c>
      <c r="F419" t="s">
        <v>22</v>
      </c>
    </row>
    <row r="420" spans="2:6" x14ac:dyDescent="0.3">
      <c r="B420" t="s">
        <v>1142</v>
      </c>
      <c r="C420" t="s">
        <v>432</v>
      </c>
      <c r="D420" t="s">
        <v>435</v>
      </c>
      <c r="E420" t="s">
        <v>1131</v>
      </c>
      <c r="F420" t="s">
        <v>22</v>
      </c>
    </row>
    <row r="421" spans="2:6" x14ac:dyDescent="0.3">
      <c r="B421" t="s">
        <v>1142</v>
      </c>
      <c r="C421" t="s">
        <v>432</v>
      </c>
      <c r="D421" t="s">
        <v>474</v>
      </c>
      <c r="E421" t="s">
        <v>1131</v>
      </c>
      <c r="F421" t="s">
        <v>22</v>
      </c>
    </row>
    <row r="422" spans="2:6" x14ac:dyDescent="0.3">
      <c r="B422" t="s">
        <v>1142</v>
      </c>
      <c r="C422" t="s">
        <v>419</v>
      </c>
      <c r="D422" t="s">
        <v>425</v>
      </c>
      <c r="E422" t="s">
        <v>1131</v>
      </c>
      <c r="F422" t="s">
        <v>22</v>
      </c>
    </row>
    <row r="423" spans="2:6" x14ac:dyDescent="0.3">
      <c r="B423" t="s">
        <v>1142</v>
      </c>
      <c r="C423" t="s">
        <v>419</v>
      </c>
      <c r="D423" t="s">
        <v>428</v>
      </c>
      <c r="E423" t="s">
        <v>1131</v>
      </c>
      <c r="F423" t="s">
        <v>22</v>
      </c>
    </row>
    <row r="424" spans="2:6" x14ac:dyDescent="0.3">
      <c r="B424" t="s">
        <v>1142</v>
      </c>
      <c r="C424" t="s">
        <v>250</v>
      </c>
      <c r="D424" t="s">
        <v>249</v>
      </c>
      <c r="E424" t="s">
        <v>1131</v>
      </c>
      <c r="F424" t="s">
        <v>22</v>
      </c>
    </row>
    <row r="425" spans="2:6" x14ac:dyDescent="0.3">
      <c r="B425" t="s">
        <v>1142</v>
      </c>
      <c r="C425" t="s">
        <v>231</v>
      </c>
      <c r="D425" t="s">
        <v>247</v>
      </c>
      <c r="E425" t="s">
        <v>1116</v>
      </c>
      <c r="F425" t="s">
        <v>22</v>
      </c>
    </row>
    <row r="426" spans="2:6" x14ac:dyDescent="0.3">
      <c r="B426" t="s">
        <v>1142</v>
      </c>
      <c r="C426" t="s">
        <v>231</v>
      </c>
      <c r="D426" t="s">
        <v>233</v>
      </c>
      <c r="E426" t="s">
        <v>1116</v>
      </c>
      <c r="F426" t="s">
        <v>22</v>
      </c>
    </row>
    <row r="427" spans="2:6" x14ac:dyDescent="0.3">
      <c r="B427" t="s">
        <v>1142</v>
      </c>
      <c r="C427" t="s">
        <v>514</v>
      </c>
      <c r="D427" t="s">
        <v>686</v>
      </c>
      <c r="E427" t="s">
        <v>1131</v>
      </c>
      <c r="F427" t="s">
        <v>22</v>
      </c>
    </row>
    <row r="428" spans="2:6" x14ac:dyDescent="0.3">
      <c r="B428" t="s">
        <v>1142</v>
      </c>
      <c r="C428" t="s">
        <v>514</v>
      </c>
      <c r="D428" t="s">
        <v>559</v>
      </c>
      <c r="E428" t="s">
        <v>1131</v>
      </c>
      <c r="F428" t="s">
        <v>22</v>
      </c>
    </row>
    <row r="429" spans="2:6" x14ac:dyDescent="0.3">
      <c r="B429" t="s">
        <v>1142</v>
      </c>
      <c r="C429" t="s">
        <v>514</v>
      </c>
      <c r="D429" t="s">
        <v>562</v>
      </c>
      <c r="E429" t="s">
        <v>1131</v>
      </c>
      <c r="F429" t="s">
        <v>22</v>
      </c>
    </row>
    <row r="430" spans="2:6" x14ac:dyDescent="0.3">
      <c r="B430" t="s">
        <v>1142</v>
      </c>
      <c r="C430" t="s">
        <v>74</v>
      </c>
      <c r="D430" t="s">
        <v>182</v>
      </c>
      <c r="E430" t="s">
        <v>1131</v>
      </c>
      <c r="F430" t="s">
        <v>22</v>
      </c>
    </row>
    <row r="431" spans="2:6" x14ac:dyDescent="0.3">
      <c r="B431" t="s">
        <v>1142</v>
      </c>
      <c r="C431" t="s">
        <v>74</v>
      </c>
      <c r="D431" t="s">
        <v>188</v>
      </c>
      <c r="E431" t="s">
        <v>1116</v>
      </c>
      <c r="F431" t="s">
        <v>22</v>
      </c>
    </row>
    <row r="432" spans="2:6" x14ac:dyDescent="0.3">
      <c r="B432" t="s">
        <v>1200</v>
      </c>
      <c r="C432">
        <v>0</v>
      </c>
      <c r="D432" t="s">
        <v>1220</v>
      </c>
      <c r="E432" t="s">
        <v>1156</v>
      </c>
      <c r="F432" t="s">
        <v>1069</v>
      </c>
    </row>
    <row r="433" spans="2:6" x14ac:dyDescent="0.3">
      <c r="B433" t="s">
        <v>1200</v>
      </c>
      <c r="C433" t="s">
        <v>291</v>
      </c>
      <c r="D433" t="s">
        <v>382</v>
      </c>
      <c r="E433" t="s">
        <v>1156</v>
      </c>
      <c r="F433" t="s">
        <v>1069</v>
      </c>
    </row>
    <row r="434" spans="2:6" x14ac:dyDescent="0.3">
      <c r="B434" t="s">
        <v>1200</v>
      </c>
      <c r="C434" t="s">
        <v>578</v>
      </c>
      <c r="D434" t="s">
        <v>584</v>
      </c>
      <c r="E434" t="s">
        <v>1156</v>
      </c>
      <c r="F434" t="s">
        <v>1069</v>
      </c>
    </row>
    <row r="435" spans="2:6" x14ac:dyDescent="0.3">
      <c r="B435" t="s">
        <v>1200</v>
      </c>
      <c r="C435" t="s">
        <v>578</v>
      </c>
      <c r="D435" t="s">
        <v>611</v>
      </c>
      <c r="E435" t="s">
        <v>1156</v>
      </c>
      <c r="F435" t="s">
        <v>1069</v>
      </c>
    </row>
    <row r="436" spans="2:6" x14ac:dyDescent="0.3">
      <c r="B436" t="s">
        <v>1200</v>
      </c>
      <c r="C436" t="s">
        <v>578</v>
      </c>
      <c r="D436" t="s">
        <v>626</v>
      </c>
      <c r="E436" t="s">
        <v>1156</v>
      </c>
      <c r="F436" t="s">
        <v>1069</v>
      </c>
    </row>
    <row r="437" spans="2:6" x14ac:dyDescent="0.3">
      <c r="B437" t="s">
        <v>1200</v>
      </c>
      <c r="C437" t="s">
        <v>578</v>
      </c>
      <c r="D437" t="s">
        <v>812</v>
      </c>
      <c r="E437" t="s">
        <v>1156</v>
      </c>
      <c r="F437" t="s">
        <v>1069</v>
      </c>
    </row>
    <row r="438" spans="2:6" x14ac:dyDescent="0.3">
      <c r="B438" t="s">
        <v>1200</v>
      </c>
      <c r="C438" t="s">
        <v>578</v>
      </c>
      <c r="D438" t="s">
        <v>770</v>
      </c>
      <c r="E438" t="s">
        <v>1156</v>
      </c>
      <c r="F438" t="s">
        <v>1069</v>
      </c>
    </row>
    <row r="439" spans="2:6" x14ac:dyDescent="0.3">
      <c r="B439" t="s">
        <v>1200</v>
      </c>
      <c r="C439" t="s">
        <v>578</v>
      </c>
      <c r="D439" t="s">
        <v>764</v>
      </c>
      <c r="E439" t="s">
        <v>1156</v>
      </c>
      <c r="F439" t="s">
        <v>1069</v>
      </c>
    </row>
    <row r="440" spans="2:6" x14ac:dyDescent="0.3">
      <c r="B440" t="s">
        <v>1200</v>
      </c>
      <c r="C440" t="s">
        <v>231</v>
      </c>
      <c r="D440" t="s">
        <v>243</v>
      </c>
      <c r="E440" t="s">
        <v>1156</v>
      </c>
      <c r="F440" t="s">
        <v>1069</v>
      </c>
    </row>
    <row r="441" spans="2:6" x14ac:dyDescent="0.3">
      <c r="B441" t="s">
        <v>1200</v>
      </c>
      <c r="C441" t="s">
        <v>514</v>
      </c>
      <c r="D441" t="s">
        <v>517</v>
      </c>
      <c r="E441" t="s">
        <v>1156</v>
      </c>
      <c r="F441" t="s">
        <v>1069</v>
      </c>
    </row>
    <row r="442" spans="2:6" x14ac:dyDescent="0.3">
      <c r="B442" t="s">
        <v>1200</v>
      </c>
      <c r="C442" t="s">
        <v>514</v>
      </c>
      <c r="D442" t="s">
        <v>541</v>
      </c>
      <c r="E442" t="s">
        <v>1156</v>
      </c>
      <c r="F442" t="s">
        <v>1069</v>
      </c>
    </row>
    <row r="443" spans="2:6" x14ac:dyDescent="0.3">
      <c r="B443" t="s">
        <v>1200</v>
      </c>
      <c r="C443" t="s">
        <v>514</v>
      </c>
      <c r="D443" t="s">
        <v>541</v>
      </c>
      <c r="E443" t="s">
        <v>1156</v>
      </c>
      <c r="F443" t="s">
        <v>11</v>
      </c>
    </row>
    <row r="444" spans="2:6" x14ac:dyDescent="0.3">
      <c r="B444" t="s">
        <v>1200</v>
      </c>
      <c r="C444" t="s">
        <v>514</v>
      </c>
      <c r="D444" t="s">
        <v>565</v>
      </c>
      <c r="E444" t="s">
        <v>1156</v>
      </c>
      <c r="F444" t="s">
        <v>1069</v>
      </c>
    </row>
    <row r="445" spans="2:6" x14ac:dyDescent="0.3">
      <c r="B445" t="s">
        <v>1200</v>
      </c>
      <c r="C445" t="s">
        <v>74</v>
      </c>
      <c r="D445" t="s">
        <v>86</v>
      </c>
      <c r="E445" t="s">
        <v>1156</v>
      </c>
      <c r="F445" t="s">
        <v>1069</v>
      </c>
    </row>
    <row r="446" spans="2:6" x14ac:dyDescent="0.3">
      <c r="B446" t="s">
        <v>1200</v>
      </c>
      <c r="C446" t="s">
        <v>74</v>
      </c>
      <c r="D446" t="s">
        <v>80</v>
      </c>
      <c r="E446" t="s">
        <v>1156</v>
      </c>
      <c r="F446" t="s">
        <v>1069</v>
      </c>
    </row>
    <row r="447" spans="2:6" x14ac:dyDescent="0.3">
      <c r="B447" t="s">
        <v>1197</v>
      </c>
      <c r="C447" t="s">
        <v>13</v>
      </c>
      <c r="D447" t="s">
        <v>986</v>
      </c>
      <c r="E447" t="s">
        <v>1131</v>
      </c>
      <c r="F447" t="s">
        <v>22</v>
      </c>
    </row>
    <row r="448" spans="2:6" x14ac:dyDescent="0.3">
      <c r="B448" t="s">
        <v>1197</v>
      </c>
      <c r="C448" t="s">
        <v>13</v>
      </c>
      <c r="D448" t="s">
        <v>55</v>
      </c>
      <c r="E448" t="s">
        <v>1131</v>
      </c>
      <c r="F448" t="s">
        <v>22</v>
      </c>
    </row>
    <row r="449" spans="2:6" x14ac:dyDescent="0.3">
      <c r="B449" t="s">
        <v>1197</v>
      </c>
      <c r="C449" t="s">
        <v>317</v>
      </c>
      <c r="D449" t="s">
        <v>316</v>
      </c>
      <c r="E449" t="s">
        <v>1131</v>
      </c>
      <c r="F449" t="s">
        <v>22</v>
      </c>
    </row>
    <row r="450" spans="2:6" x14ac:dyDescent="0.3">
      <c r="B450" t="s">
        <v>1197</v>
      </c>
      <c r="C450" t="s">
        <v>317</v>
      </c>
      <c r="D450" t="s">
        <v>320</v>
      </c>
      <c r="E450" t="s">
        <v>1131</v>
      </c>
      <c r="F450" t="s">
        <v>22</v>
      </c>
    </row>
    <row r="451" spans="2:6" x14ac:dyDescent="0.3">
      <c r="B451" t="s">
        <v>1197</v>
      </c>
      <c r="C451" t="s">
        <v>578</v>
      </c>
      <c r="D451" t="s">
        <v>773</v>
      </c>
      <c r="E451" t="s">
        <v>1131</v>
      </c>
      <c r="F451" t="s">
        <v>22</v>
      </c>
    </row>
    <row r="452" spans="2:6" x14ac:dyDescent="0.3">
      <c r="B452" t="s">
        <v>1197</v>
      </c>
      <c r="C452" t="s">
        <v>578</v>
      </c>
      <c r="D452" t="s">
        <v>761</v>
      </c>
      <c r="E452" t="s">
        <v>1116</v>
      </c>
      <c r="F452" t="s">
        <v>22</v>
      </c>
    </row>
    <row r="453" spans="2:6" x14ac:dyDescent="0.3">
      <c r="B453" t="s">
        <v>1197</v>
      </c>
      <c r="C453" t="s">
        <v>578</v>
      </c>
      <c r="D453" t="s">
        <v>632</v>
      </c>
      <c r="E453" t="s">
        <v>1131</v>
      </c>
      <c r="F453" t="s">
        <v>22</v>
      </c>
    </row>
    <row r="454" spans="2:6" x14ac:dyDescent="0.3">
      <c r="B454" t="s">
        <v>1197</v>
      </c>
      <c r="C454" t="s">
        <v>578</v>
      </c>
      <c r="D454" t="s">
        <v>652</v>
      </c>
      <c r="E454" t="s">
        <v>1131</v>
      </c>
      <c r="F454" t="s">
        <v>22</v>
      </c>
    </row>
    <row r="455" spans="2:6" x14ac:dyDescent="0.3">
      <c r="B455" t="s">
        <v>1197</v>
      </c>
      <c r="C455" t="s">
        <v>578</v>
      </c>
      <c r="D455" t="s">
        <v>661</v>
      </c>
      <c r="E455" t="s">
        <v>1116</v>
      </c>
      <c r="F455" t="s">
        <v>22</v>
      </c>
    </row>
    <row r="456" spans="2:6" x14ac:dyDescent="0.3">
      <c r="B456" t="s">
        <v>1197</v>
      </c>
      <c r="C456" t="s">
        <v>432</v>
      </c>
      <c r="D456" t="s">
        <v>441</v>
      </c>
      <c r="E456" t="s">
        <v>1116</v>
      </c>
      <c r="F456" t="s">
        <v>22</v>
      </c>
    </row>
    <row r="457" spans="2:6" x14ac:dyDescent="0.3">
      <c r="B457" t="s">
        <v>1197</v>
      </c>
      <c r="C457" t="s">
        <v>432</v>
      </c>
      <c r="D457" t="s">
        <v>492</v>
      </c>
      <c r="E457" t="s">
        <v>1131</v>
      </c>
      <c r="F457" t="s">
        <v>22</v>
      </c>
    </row>
    <row r="458" spans="2:6" x14ac:dyDescent="0.3">
      <c r="B458" t="s">
        <v>1197</v>
      </c>
      <c r="C458" t="s">
        <v>893</v>
      </c>
      <c r="D458" t="s">
        <v>892</v>
      </c>
      <c r="E458" t="s">
        <v>1131</v>
      </c>
      <c r="F458" t="s">
        <v>22</v>
      </c>
    </row>
    <row r="459" spans="2:6" x14ac:dyDescent="0.3">
      <c r="B459" t="s">
        <v>1197</v>
      </c>
      <c r="C459" t="s">
        <v>213</v>
      </c>
      <c r="D459" t="s">
        <v>216</v>
      </c>
      <c r="E459" t="s">
        <v>1131</v>
      </c>
      <c r="F459" t="s">
        <v>22</v>
      </c>
    </row>
    <row r="460" spans="2:6" x14ac:dyDescent="0.3">
      <c r="B460" t="s">
        <v>1197</v>
      </c>
      <c r="C460" t="s">
        <v>231</v>
      </c>
      <c r="D460" t="s">
        <v>237</v>
      </c>
      <c r="E460" t="s">
        <v>1131</v>
      </c>
      <c r="F460" t="s">
        <v>22</v>
      </c>
    </row>
    <row r="461" spans="2:6" x14ac:dyDescent="0.3">
      <c r="B461" t="s">
        <v>1197</v>
      </c>
      <c r="C461" t="s">
        <v>514</v>
      </c>
      <c r="D461" t="s">
        <v>674</v>
      </c>
      <c r="E461" t="s">
        <v>1131</v>
      </c>
      <c r="F461" t="s">
        <v>22</v>
      </c>
    </row>
    <row r="462" spans="2:6" x14ac:dyDescent="0.3">
      <c r="B462" t="s">
        <v>1197</v>
      </c>
      <c r="C462" t="s">
        <v>514</v>
      </c>
      <c r="D462" t="s">
        <v>689</v>
      </c>
      <c r="E462" t="s">
        <v>1131</v>
      </c>
      <c r="F462" t="s">
        <v>22</v>
      </c>
    </row>
    <row r="463" spans="2:6" x14ac:dyDescent="0.3">
      <c r="B463" t="s">
        <v>1197</v>
      </c>
      <c r="C463" t="s">
        <v>514</v>
      </c>
      <c r="D463" t="s">
        <v>926</v>
      </c>
      <c r="E463" t="s">
        <v>1131</v>
      </c>
      <c r="F463" t="s">
        <v>22</v>
      </c>
    </row>
    <row r="464" spans="2:6" x14ac:dyDescent="0.3">
      <c r="B464" t="s">
        <v>1197</v>
      </c>
      <c r="C464" t="s">
        <v>514</v>
      </c>
      <c r="D464" t="s">
        <v>556</v>
      </c>
      <c r="E464" t="s">
        <v>1116</v>
      </c>
      <c r="F464" t="s">
        <v>22</v>
      </c>
    </row>
    <row r="465" spans="2:6" x14ac:dyDescent="0.3">
      <c r="B465" t="s">
        <v>1197</v>
      </c>
      <c r="C465" t="s">
        <v>74</v>
      </c>
      <c r="D465" t="s">
        <v>104</v>
      </c>
      <c r="E465" t="s">
        <v>1131</v>
      </c>
      <c r="F465" t="s">
        <v>22</v>
      </c>
    </row>
    <row r="466" spans="2:6" x14ac:dyDescent="0.3">
      <c r="B466" t="s">
        <v>1197</v>
      </c>
      <c r="C466" t="s">
        <v>74</v>
      </c>
      <c r="D466" t="s">
        <v>173</v>
      </c>
      <c r="E466" t="s">
        <v>1131</v>
      </c>
      <c r="F466" t="s">
        <v>22</v>
      </c>
    </row>
    <row r="467" spans="2:6" x14ac:dyDescent="0.3">
      <c r="B467" t="s">
        <v>1176</v>
      </c>
      <c r="C467" t="s">
        <v>923</v>
      </c>
      <c r="D467" t="s">
        <v>922</v>
      </c>
      <c r="E467" t="s">
        <v>1164</v>
      </c>
      <c r="F467" t="s">
        <v>22</v>
      </c>
    </row>
    <row r="468" spans="2:6" x14ac:dyDescent="0.3">
      <c r="B468" t="s">
        <v>1176</v>
      </c>
      <c r="C468" t="s">
        <v>13</v>
      </c>
      <c r="D468" t="s">
        <v>65</v>
      </c>
      <c r="E468" t="s">
        <v>1164</v>
      </c>
      <c r="F468" t="s">
        <v>22</v>
      </c>
    </row>
    <row r="469" spans="2:6" x14ac:dyDescent="0.3">
      <c r="B469" t="s">
        <v>1176</v>
      </c>
      <c r="C469" t="s">
        <v>266</v>
      </c>
      <c r="D469" t="s">
        <v>375</v>
      </c>
      <c r="E469" t="s">
        <v>1164</v>
      </c>
      <c r="F469" t="s">
        <v>1069</v>
      </c>
    </row>
    <row r="470" spans="2:6" x14ac:dyDescent="0.3">
      <c r="B470" t="s">
        <v>1176</v>
      </c>
      <c r="C470" t="s">
        <v>323</v>
      </c>
      <c r="D470" t="s">
        <v>324</v>
      </c>
      <c r="E470" t="s">
        <v>1164</v>
      </c>
      <c r="F470" t="s">
        <v>1069</v>
      </c>
    </row>
    <row r="471" spans="2:6" x14ac:dyDescent="0.3">
      <c r="B471" t="s">
        <v>1176</v>
      </c>
      <c r="C471" t="s">
        <v>226</v>
      </c>
      <c r="D471" t="s">
        <v>1010</v>
      </c>
      <c r="E471" t="s">
        <v>1164</v>
      </c>
      <c r="F471" t="s">
        <v>1069</v>
      </c>
    </row>
    <row r="472" spans="2:6" x14ac:dyDescent="0.3">
      <c r="B472" t="s">
        <v>1176</v>
      </c>
      <c r="C472" t="s">
        <v>862</v>
      </c>
      <c r="D472" t="s">
        <v>868</v>
      </c>
      <c r="E472" t="s">
        <v>1164</v>
      </c>
      <c r="F472" t="s">
        <v>22</v>
      </c>
    </row>
    <row r="473" spans="2:6" x14ac:dyDescent="0.3">
      <c r="B473" t="s">
        <v>1176</v>
      </c>
      <c r="C473" t="s">
        <v>578</v>
      </c>
      <c r="D473" t="s">
        <v>1058</v>
      </c>
      <c r="E473" t="s">
        <v>1186</v>
      </c>
      <c r="F473" t="s">
        <v>22</v>
      </c>
    </row>
    <row r="474" spans="2:6" x14ac:dyDescent="0.3">
      <c r="B474" t="s">
        <v>1176</v>
      </c>
      <c r="C474" t="s">
        <v>578</v>
      </c>
      <c r="D474" t="s">
        <v>743</v>
      </c>
      <c r="E474" t="s">
        <v>1164</v>
      </c>
      <c r="F474" t="s">
        <v>22</v>
      </c>
    </row>
    <row r="475" spans="2:6" x14ac:dyDescent="0.3">
      <c r="B475" t="s">
        <v>1176</v>
      </c>
      <c r="C475" t="s">
        <v>578</v>
      </c>
      <c r="D475" t="s">
        <v>776</v>
      </c>
      <c r="E475" t="s">
        <v>1164</v>
      </c>
      <c r="F475" t="s">
        <v>1069</v>
      </c>
    </row>
    <row r="476" spans="2:6" x14ac:dyDescent="0.3">
      <c r="B476" t="s">
        <v>1176</v>
      </c>
      <c r="C476" t="s">
        <v>578</v>
      </c>
      <c r="D476" t="s">
        <v>791</v>
      </c>
      <c r="E476" t="s">
        <v>1164</v>
      </c>
      <c r="F476" t="s">
        <v>22</v>
      </c>
    </row>
    <row r="477" spans="2:6" x14ac:dyDescent="0.3">
      <c r="B477" t="s">
        <v>1176</v>
      </c>
      <c r="C477" t="s">
        <v>432</v>
      </c>
      <c r="D477" t="s">
        <v>1083</v>
      </c>
      <c r="E477" t="s">
        <v>1164</v>
      </c>
      <c r="F477" t="s">
        <v>22</v>
      </c>
    </row>
    <row r="478" spans="2:6" x14ac:dyDescent="0.3">
      <c r="B478" t="s">
        <v>1176</v>
      </c>
      <c r="C478" t="s">
        <v>329</v>
      </c>
      <c r="D478" t="s">
        <v>415</v>
      </c>
      <c r="E478" t="s">
        <v>1164</v>
      </c>
      <c r="F478" t="s">
        <v>1069</v>
      </c>
    </row>
    <row r="479" spans="2:6" x14ac:dyDescent="0.3">
      <c r="B479" t="s">
        <v>1176</v>
      </c>
      <c r="C479" t="s">
        <v>213</v>
      </c>
      <c r="D479" t="s">
        <v>222</v>
      </c>
      <c r="E479" t="s">
        <v>1164</v>
      </c>
      <c r="F479" t="s">
        <v>22</v>
      </c>
    </row>
    <row r="480" spans="2:6" x14ac:dyDescent="0.3">
      <c r="B480" t="s">
        <v>1176</v>
      </c>
      <c r="C480" t="s">
        <v>231</v>
      </c>
      <c r="D480" t="s">
        <v>245</v>
      </c>
      <c r="E480" t="s">
        <v>1164</v>
      </c>
      <c r="F480" t="s">
        <v>22</v>
      </c>
    </row>
    <row r="481" spans="2:6" x14ac:dyDescent="0.3">
      <c r="B481" t="s">
        <v>1176</v>
      </c>
      <c r="C481" t="s">
        <v>231</v>
      </c>
      <c r="D481" t="s">
        <v>1015</v>
      </c>
      <c r="E481" t="s">
        <v>1164</v>
      </c>
      <c r="F481" t="s">
        <v>1069</v>
      </c>
    </row>
    <row r="482" spans="2:6" x14ac:dyDescent="0.3">
      <c r="B482" t="s">
        <v>1176</v>
      </c>
      <c r="C482" t="s">
        <v>514</v>
      </c>
      <c r="D482" t="s">
        <v>686</v>
      </c>
      <c r="E482" t="s">
        <v>1164</v>
      </c>
      <c r="F482" t="s">
        <v>22</v>
      </c>
    </row>
    <row r="483" spans="2:6" x14ac:dyDescent="0.3">
      <c r="B483" t="s">
        <v>1176</v>
      </c>
      <c r="C483" t="s">
        <v>514</v>
      </c>
      <c r="D483" t="s">
        <v>541</v>
      </c>
      <c r="E483" t="s">
        <v>1164</v>
      </c>
      <c r="F483" t="s">
        <v>1069</v>
      </c>
    </row>
    <row r="484" spans="2:6" x14ac:dyDescent="0.3">
      <c r="B484" t="s">
        <v>1176</v>
      </c>
      <c r="C484" t="s">
        <v>514</v>
      </c>
      <c r="D484" t="s">
        <v>713</v>
      </c>
      <c r="E484" t="s">
        <v>1164</v>
      </c>
      <c r="F484" t="s">
        <v>22</v>
      </c>
    </row>
    <row r="485" spans="2:6" x14ac:dyDescent="0.3">
      <c r="B485" t="s">
        <v>1176</v>
      </c>
      <c r="C485" t="s">
        <v>514</v>
      </c>
      <c r="D485" t="s">
        <v>565</v>
      </c>
      <c r="E485" t="s">
        <v>1164</v>
      </c>
      <c r="F485" t="s">
        <v>1069</v>
      </c>
    </row>
    <row r="486" spans="2:6" x14ac:dyDescent="0.3">
      <c r="B486" t="s">
        <v>1176</v>
      </c>
      <c r="C486" t="s">
        <v>514</v>
      </c>
      <c r="D486" t="s">
        <v>574</v>
      </c>
      <c r="E486" t="s">
        <v>1164</v>
      </c>
      <c r="F486" t="s">
        <v>1069</v>
      </c>
    </row>
    <row r="487" spans="2:6" x14ac:dyDescent="0.3">
      <c r="B487" t="s">
        <v>1176</v>
      </c>
      <c r="C487" t="s">
        <v>74</v>
      </c>
      <c r="D487" t="s">
        <v>158</v>
      </c>
      <c r="E487" t="s">
        <v>1164</v>
      </c>
      <c r="F487" t="s">
        <v>22</v>
      </c>
    </row>
    <row r="488" spans="2:6" x14ac:dyDescent="0.3">
      <c r="B488" t="s">
        <v>1176</v>
      </c>
      <c r="C488" t="s">
        <v>74</v>
      </c>
      <c r="D488" t="s">
        <v>182</v>
      </c>
      <c r="E488" t="s">
        <v>1164</v>
      </c>
      <c r="F488" t="s">
        <v>22</v>
      </c>
    </row>
    <row r="489" spans="2:6" x14ac:dyDescent="0.3">
      <c r="B489" t="s">
        <v>1176</v>
      </c>
      <c r="C489" t="s">
        <v>74</v>
      </c>
      <c r="D489" t="s">
        <v>1000</v>
      </c>
      <c r="E489" t="s">
        <v>1164</v>
      </c>
      <c r="F489" t="s">
        <v>1069</v>
      </c>
    </row>
    <row r="490" spans="2:6" x14ac:dyDescent="0.3">
      <c r="B490" t="s">
        <v>1176</v>
      </c>
      <c r="C490" t="s">
        <v>74</v>
      </c>
      <c r="D490" t="s">
        <v>80</v>
      </c>
      <c r="E490" t="s">
        <v>1164</v>
      </c>
      <c r="F490" t="s">
        <v>1069</v>
      </c>
    </row>
    <row r="491" spans="2:6" x14ac:dyDescent="0.3">
      <c r="B491" t="s">
        <v>1176</v>
      </c>
      <c r="C491" t="s">
        <v>959</v>
      </c>
      <c r="D491" t="s">
        <v>255</v>
      </c>
      <c r="E491" t="s">
        <v>1164</v>
      </c>
      <c r="F491" t="s">
        <v>22</v>
      </c>
    </row>
    <row r="492" spans="2:6" x14ac:dyDescent="0.3">
      <c r="B492" t="s">
        <v>1125</v>
      </c>
      <c r="C492" t="s">
        <v>923</v>
      </c>
      <c r="D492" t="s">
        <v>922</v>
      </c>
      <c r="E492" t="s">
        <v>1121</v>
      </c>
      <c r="F492" t="s">
        <v>22</v>
      </c>
    </row>
    <row r="493" spans="2:6" x14ac:dyDescent="0.3">
      <c r="B493" t="s">
        <v>1125</v>
      </c>
      <c r="C493" t="s">
        <v>923</v>
      </c>
      <c r="D493" t="s">
        <v>988</v>
      </c>
      <c r="E493" t="s">
        <v>1121</v>
      </c>
      <c r="F493" t="s">
        <v>22</v>
      </c>
    </row>
    <row r="494" spans="2:6" x14ac:dyDescent="0.3">
      <c r="B494" t="s">
        <v>1125</v>
      </c>
      <c r="C494" t="s">
        <v>13</v>
      </c>
      <c r="D494" t="s">
        <v>42</v>
      </c>
      <c r="E494" t="s">
        <v>1121</v>
      </c>
      <c r="F494" t="s">
        <v>22</v>
      </c>
    </row>
    <row r="495" spans="2:6" x14ac:dyDescent="0.3">
      <c r="B495" t="s">
        <v>1125</v>
      </c>
      <c r="C495" t="s">
        <v>13</v>
      </c>
      <c r="D495" t="s">
        <v>32</v>
      </c>
      <c r="E495" t="s">
        <v>1121</v>
      </c>
      <c r="F495" t="s">
        <v>22</v>
      </c>
    </row>
    <row r="496" spans="2:6" x14ac:dyDescent="0.3">
      <c r="B496" t="s">
        <v>1125</v>
      </c>
      <c r="C496" t="s">
        <v>291</v>
      </c>
      <c r="D496" t="s">
        <v>380</v>
      </c>
      <c r="E496" t="s">
        <v>1121</v>
      </c>
      <c r="F496" t="s">
        <v>22</v>
      </c>
    </row>
    <row r="497" spans="2:6" x14ac:dyDescent="0.3">
      <c r="B497" t="s">
        <v>1125</v>
      </c>
      <c r="C497" t="s">
        <v>226</v>
      </c>
      <c r="D497" t="s">
        <v>1039</v>
      </c>
      <c r="E497" t="s">
        <v>1121</v>
      </c>
      <c r="F497" t="s">
        <v>22</v>
      </c>
    </row>
    <row r="498" spans="2:6" x14ac:dyDescent="0.3">
      <c r="B498" t="s">
        <v>1125</v>
      </c>
      <c r="C498" t="s">
        <v>226</v>
      </c>
      <c r="D498" t="s">
        <v>1049</v>
      </c>
      <c r="E498" t="s">
        <v>1121</v>
      </c>
      <c r="F498" t="s">
        <v>22</v>
      </c>
    </row>
    <row r="499" spans="2:6" x14ac:dyDescent="0.3">
      <c r="B499" t="s">
        <v>1125</v>
      </c>
      <c r="C499" t="s">
        <v>226</v>
      </c>
      <c r="D499" t="s">
        <v>225</v>
      </c>
      <c r="E499" t="s">
        <v>1121</v>
      </c>
      <c r="F499" t="s">
        <v>22</v>
      </c>
    </row>
    <row r="500" spans="2:6" x14ac:dyDescent="0.3">
      <c r="B500" t="s">
        <v>1125</v>
      </c>
      <c r="C500" t="s">
        <v>862</v>
      </c>
      <c r="D500" t="s">
        <v>865</v>
      </c>
      <c r="E500" t="s">
        <v>1121</v>
      </c>
      <c r="F500" t="s">
        <v>22</v>
      </c>
    </row>
    <row r="501" spans="2:6" x14ac:dyDescent="0.3">
      <c r="B501" t="s">
        <v>1125</v>
      </c>
      <c r="C501" t="s">
        <v>578</v>
      </c>
      <c r="D501" t="s">
        <v>779</v>
      </c>
      <c r="E501" t="s">
        <v>1121</v>
      </c>
      <c r="F501" t="s">
        <v>22</v>
      </c>
    </row>
    <row r="502" spans="2:6" x14ac:dyDescent="0.3">
      <c r="B502" t="s">
        <v>1125</v>
      </c>
      <c r="C502" t="s">
        <v>578</v>
      </c>
      <c r="D502" t="s">
        <v>797</v>
      </c>
      <c r="E502" t="s">
        <v>1121</v>
      </c>
      <c r="F502" t="s">
        <v>22</v>
      </c>
    </row>
    <row r="503" spans="2:6" x14ac:dyDescent="0.3">
      <c r="B503" t="s">
        <v>1125</v>
      </c>
      <c r="C503" t="s">
        <v>432</v>
      </c>
      <c r="D503" t="s">
        <v>507</v>
      </c>
      <c r="E503" t="s">
        <v>1121</v>
      </c>
      <c r="F503" t="s">
        <v>22</v>
      </c>
    </row>
    <row r="504" spans="2:6" x14ac:dyDescent="0.3">
      <c r="B504" t="s">
        <v>1125</v>
      </c>
      <c r="C504" t="s">
        <v>432</v>
      </c>
      <c r="D504" t="s">
        <v>441</v>
      </c>
      <c r="E504" t="s">
        <v>1121</v>
      </c>
      <c r="F504" t="s">
        <v>22</v>
      </c>
    </row>
    <row r="505" spans="2:6" x14ac:dyDescent="0.3">
      <c r="B505" t="s">
        <v>1125</v>
      </c>
      <c r="C505" t="s">
        <v>419</v>
      </c>
      <c r="D505" t="s">
        <v>425</v>
      </c>
      <c r="E505" t="s">
        <v>1121</v>
      </c>
      <c r="F505" t="s">
        <v>22</v>
      </c>
    </row>
    <row r="506" spans="2:6" x14ac:dyDescent="0.3">
      <c r="B506" t="s">
        <v>1125</v>
      </c>
      <c r="C506" t="s">
        <v>419</v>
      </c>
      <c r="D506" t="s">
        <v>428</v>
      </c>
      <c r="E506" t="s">
        <v>1121</v>
      </c>
      <c r="F506" t="s">
        <v>22</v>
      </c>
    </row>
    <row r="507" spans="2:6" x14ac:dyDescent="0.3">
      <c r="B507" t="s">
        <v>1125</v>
      </c>
      <c r="C507" t="s">
        <v>250</v>
      </c>
      <c r="D507" t="s">
        <v>249</v>
      </c>
      <c r="E507" t="s">
        <v>1121</v>
      </c>
      <c r="F507" t="s">
        <v>22</v>
      </c>
    </row>
    <row r="508" spans="2:6" x14ac:dyDescent="0.3">
      <c r="B508" t="s">
        <v>1125</v>
      </c>
      <c r="C508" t="s">
        <v>231</v>
      </c>
      <c r="D508" t="s">
        <v>237</v>
      </c>
      <c r="E508" t="s">
        <v>1121</v>
      </c>
      <c r="F508" t="s">
        <v>22</v>
      </c>
    </row>
    <row r="509" spans="2:6" x14ac:dyDescent="0.3">
      <c r="B509" t="s">
        <v>1125</v>
      </c>
      <c r="C509" t="s">
        <v>326</v>
      </c>
      <c r="D509" t="s">
        <v>411</v>
      </c>
      <c r="E509" t="s">
        <v>1121</v>
      </c>
      <c r="F509" t="s">
        <v>22</v>
      </c>
    </row>
    <row r="510" spans="2:6" x14ac:dyDescent="0.3">
      <c r="B510" t="s">
        <v>1125</v>
      </c>
      <c r="C510" t="s">
        <v>514</v>
      </c>
      <c r="D510" t="s">
        <v>1017</v>
      </c>
      <c r="E510" t="s">
        <v>1121</v>
      </c>
      <c r="F510" t="s">
        <v>22</v>
      </c>
    </row>
    <row r="511" spans="2:6" x14ac:dyDescent="0.3">
      <c r="B511" t="s">
        <v>1125</v>
      </c>
      <c r="C511" t="s">
        <v>74</v>
      </c>
      <c r="D511" t="s">
        <v>128</v>
      </c>
      <c r="E511" t="s">
        <v>1121</v>
      </c>
      <c r="F511" t="s">
        <v>22</v>
      </c>
    </row>
    <row r="512" spans="2:6" x14ac:dyDescent="0.3">
      <c r="B512" t="s">
        <v>1125</v>
      </c>
      <c r="C512" t="s">
        <v>74</v>
      </c>
      <c r="D512" t="s">
        <v>977</v>
      </c>
      <c r="E512" t="s">
        <v>1121</v>
      </c>
      <c r="F512" t="s">
        <v>22</v>
      </c>
    </row>
    <row r="513" spans="2:6" x14ac:dyDescent="0.3">
      <c r="B513" t="s">
        <v>1125</v>
      </c>
      <c r="C513" t="s">
        <v>74</v>
      </c>
      <c r="D513" t="s">
        <v>188</v>
      </c>
      <c r="E513" t="s">
        <v>1121</v>
      </c>
      <c r="F513" t="s">
        <v>22</v>
      </c>
    </row>
    <row r="514" spans="2:6" x14ac:dyDescent="0.3">
      <c r="B514" t="s">
        <v>1125</v>
      </c>
      <c r="C514" t="s">
        <v>74</v>
      </c>
      <c r="D514" t="s">
        <v>161</v>
      </c>
      <c r="E514" t="s">
        <v>1121</v>
      </c>
      <c r="F514" t="s">
        <v>22</v>
      </c>
    </row>
    <row r="515" spans="2:6" x14ac:dyDescent="0.3">
      <c r="B515" t="s">
        <v>1125</v>
      </c>
      <c r="C515" t="s">
        <v>983</v>
      </c>
      <c r="D515" t="s">
        <v>982</v>
      </c>
      <c r="E515" t="s">
        <v>1121</v>
      </c>
      <c r="F515" t="s">
        <v>22</v>
      </c>
    </row>
    <row r="516" spans="2:6" x14ac:dyDescent="0.3">
      <c r="B516" t="s">
        <v>1125</v>
      </c>
      <c r="C516" t="s">
        <v>983</v>
      </c>
      <c r="D516" t="s">
        <v>1064</v>
      </c>
      <c r="E516" t="s">
        <v>1121</v>
      </c>
      <c r="F516" t="s">
        <v>22</v>
      </c>
    </row>
    <row r="517" spans="2:6" x14ac:dyDescent="0.3">
      <c r="B517" t="s">
        <v>1139</v>
      </c>
      <c r="C517" t="s">
        <v>879</v>
      </c>
      <c r="D517" t="s">
        <v>882</v>
      </c>
      <c r="E517" t="s">
        <v>1121</v>
      </c>
      <c r="F517" t="s">
        <v>11</v>
      </c>
    </row>
    <row r="518" spans="2:6" x14ac:dyDescent="0.3">
      <c r="B518" t="s">
        <v>1139</v>
      </c>
      <c r="C518" t="s">
        <v>875</v>
      </c>
      <c r="D518" t="s">
        <v>874</v>
      </c>
      <c r="E518" t="s">
        <v>1121</v>
      </c>
      <c r="F518" t="s">
        <v>22</v>
      </c>
    </row>
    <row r="519" spans="2:6" x14ac:dyDescent="0.3">
      <c r="B519" t="s">
        <v>1139</v>
      </c>
      <c r="C519" t="s">
        <v>13</v>
      </c>
      <c r="D519" t="s">
        <v>1080</v>
      </c>
      <c r="E519" t="s">
        <v>1121</v>
      </c>
      <c r="F519" t="s">
        <v>22</v>
      </c>
    </row>
    <row r="520" spans="2:6" x14ac:dyDescent="0.3">
      <c r="B520" t="s">
        <v>1139</v>
      </c>
      <c r="C520" t="s">
        <v>13</v>
      </c>
      <c r="D520" t="s">
        <v>50</v>
      </c>
      <c r="E520" t="s">
        <v>1121</v>
      </c>
      <c r="F520" t="s">
        <v>22</v>
      </c>
    </row>
    <row r="521" spans="2:6" x14ac:dyDescent="0.3">
      <c r="B521" t="s">
        <v>1139</v>
      </c>
      <c r="C521" t="s">
        <v>200</v>
      </c>
      <c r="D521" t="s">
        <v>203</v>
      </c>
      <c r="E521" t="s">
        <v>1121</v>
      </c>
      <c r="F521" t="s">
        <v>11</v>
      </c>
    </row>
    <row r="522" spans="2:6" x14ac:dyDescent="0.3">
      <c r="B522" t="s">
        <v>1139</v>
      </c>
      <c r="C522" t="s">
        <v>200</v>
      </c>
      <c r="D522" t="s">
        <v>206</v>
      </c>
      <c r="E522" t="s">
        <v>1121</v>
      </c>
      <c r="F522" t="s">
        <v>22</v>
      </c>
    </row>
    <row r="523" spans="2:6" x14ac:dyDescent="0.3">
      <c r="B523" t="s">
        <v>1139</v>
      </c>
      <c r="C523" t="s">
        <v>904</v>
      </c>
      <c r="D523" t="s">
        <v>903</v>
      </c>
      <c r="E523" t="s">
        <v>1121</v>
      </c>
      <c r="F523" t="s">
        <v>11</v>
      </c>
    </row>
    <row r="524" spans="2:6" x14ac:dyDescent="0.3">
      <c r="B524" t="s">
        <v>1139</v>
      </c>
      <c r="C524" t="s">
        <v>226</v>
      </c>
      <c r="D524" t="s">
        <v>1010</v>
      </c>
      <c r="E524" t="s">
        <v>1121</v>
      </c>
      <c r="F524" t="s">
        <v>1069</v>
      </c>
    </row>
    <row r="525" spans="2:6" x14ac:dyDescent="0.3">
      <c r="B525" t="s">
        <v>1139</v>
      </c>
      <c r="C525" t="s">
        <v>578</v>
      </c>
      <c r="D525" t="s">
        <v>590</v>
      </c>
      <c r="E525" t="s">
        <v>1121</v>
      </c>
      <c r="F525" t="s">
        <v>11</v>
      </c>
    </row>
    <row r="526" spans="2:6" x14ac:dyDescent="0.3">
      <c r="B526" t="s">
        <v>1139</v>
      </c>
      <c r="C526" t="s">
        <v>578</v>
      </c>
      <c r="D526" t="s">
        <v>614</v>
      </c>
      <c r="E526" t="s">
        <v>1121</v>
      </c>
      <c r="F526" t="s">
        <v>1069</v>
      </c>
    </row>
    <row r="527" spans="2:6" x14ac:dyDescent="0.3">
      <c r="B527" t="s">
        <v>1139</v>
      </c>
      <c r="C527" t="s">
        <v>578</v>
      </c>
      <c r="D527" t="s">
        <v>626</v>
      </c>
      <c r="E527" t="s">
        <v>1121</v>
      </c>
      <c r="F527" t="s">
        <v>11</v>
      </c>
    </row>
    <row r="528" spans="2:6" x14ac:dyDescent="0.3">
      <c r="B528" t="s">
        <v>1139</v>
      </c>
      <c r="C528" t="s">
        <v>578</v>
      </c>
      <c r="D528" t="s">
        <v>764</v>
      </c>
      <c r="E528" t="s">
        <v>1121</v>
      </c>
      <c r="F528" t="s">
        <v>11</v>
      </c>
    </row>
    <row r="529" spans="2:6" x14ac:dyDescent="0.3">
      <c r="B529" t="s">
        <v>1139</v>
      </c>
      <c r="C529" t="s">
        <v>578</v>
      </c>
      <c r="D529" t="s">
        <v>794</v>
      </c>
      <c r="E529" t="s">
        <v>1121</v>
      </c>
      <c r="F529" t="s">
        <v>22</v>
      </c>
    </row>
    <row r="530" spans="2:6" x14ac:dyDescent="0.3">
      <c r="B530" t="s">
        <v>1139</v>
      </c>
      <c r="C530" t="s">
        <v>432</v>
      </c>
      <c r="D530" t="s">
        <v>462</v>
      </c>
      <c r="E530" t="s">
        <v>1121</v>
      </c>
      <c r="F530" t="s">
        <v>11</v>
      </c>
    </row>
    <row r="531" spans="2:6" x14ac:dyDescent="0.3">
      <c r="B531" t="s">
        <v>1139</v>
      </c>
      <c r="C531" t="s">
        <v>432</v>
      </c>
      <c r="D531" t="s">
        <v>498</v>
      </c>
      <c r="E531" t="s">
        <v>1121</v>
      </c>
      <c r="F531" t="s">
        <v>11</v>
      </c>
    </row>
    <row r="532" spans="2:6" x14ac:dyDescent="0.3">
      <c r="B532" t="s">
        <v>1139</v>
      </c>
      <c r="C532" t="s">
        <v>841</v>
      </c>
      <c r="D532" t="s">
        <v>840</v>
      </c>
      <c r="E532" t="s">
        <v>1121</v>
      </c>
      <c r="F532" t="s">
        <v>22</v>
      </c>
    </row>
    <row r="533" spans="2:6" x14ac:dyDescent="0.3">
      <c r="B533" t="s">
        <v>1139</v>
      </c>
      <c r="C533" t="s">
        <v>250</v>
      </c>
      <c r="D533" t="s">
        <v>249</v>
      </c>
      <c r="E533" t="s">
        <v>1121</v>
      </c>
      <c r="F533" t="s">
        <v>22</v>
      </c>
    </row>
    <row r="534" spans="2:6" x14ac:dyDescent="0.3">
      <c r="B534" t="s">
        <v>1139</v>
      </c>
      <c r="C534" t="s">
        <v>231</v>
      </c>
      <c r="D534" t="s">
        <v>243</v>
      </c>
      <c r="E534" t="s">
        <v>1121</v>
      </c>
      <c r="F534" t="s">
        <v>1069</v>
      </c>
    </row>
    <row r="535" spans="2:6" x14ac:dyDescent="0.3">
      <c r="B535" t="s">
        <v>1139</v>
      </c>
      <c r="C535" t="s">
        <v>231</v>
      </c>
      <c r="D535" t="s">
        <v>241</v>
      </c>
      <c r="E535" t="s">
        <v>1121</v>
      </c>
      <c r="F535" t="s">
        <v>11</v>
      </c>
    </row>
    <row r="536" spans="2:6" x14ac:dyDescent="0.3">
      <c r="B536" t="s">
        <v>1139</v>
      </c>
      <c r="C536" t="s">
        <v>231</v>
      </c>
      <c r="D536" t="s">
        <v>233</v>
      </c>
      <c r="E536" t="s">
        <v>1121</v>
      </c>
      <c r="F536" t="s">
        <v>22</v>
      </c>
    </row>
    <row r="537" spans="2:6" x14ac:dyDescent="0.3">
      <c r="B537" t="s">
        <v>1139</v>
      </c>
      <c r="C537" t="s">
        <v>326</v>
      </c>
      <c r="D537" t="s">
        <v>1053</v>
      </c>
      <c r="E537" t="s">
        <v>1121</v>
      </c>
      <c r="F537" t="s">
        <v>22</v>
      </c>
    </row>
    <row r="538" spans="2:6" x14ac:dyDescent="0.3">
      <c r="B538" t="s">
        <v>1139</v>
      </c>
      <c r="C538" t="s">
        <v>514</v>
      </c>
      <c r="D538" t="s">
        <v>550</v>
      </c>
      <c r="E538" t="s">
        <v>1121</v>
      </c>
      <c r="F538" t="s">
        <v>1069</v>
      </c>
    </row>
    <row r="539" spans="2:6" x14ac:dyDescent="0.3">
      <c r="B539" t="s">
        <v>1139</v>
      </c>
      <c r="C539" t="s">
        <v>514</v>
      </c>
      <c r="D539" t="s">
        <v>550</v>
      </c>
      <c r="E539" t="s">
        <v>1121</v>
      </c>
      <c r="F539" t="s">
        <v>11</v>
      </c>
    </row>
    <row r="540" spans="2:6" x14ac:dyDescent="0.3">
      <c r="B540" t="s">
        <v>1139</v>
      </c>
      <c r="C540" t="s">
        <v>514</v>
      </c>
      <c r="D540" t="s">
        <v>553</v>
      </c>
      <c r="E540" t="s">
        <v>1121</v>
      </c>
      <c r="F540" t="s">
        <v>22</v>
      </c>
    </row>
    <row r="541" spans="2:6" x14ac:dyDescent="0.3">
      <c r="B541" t="s">
        <v>1139</v>
      </c>
      <c r="C541" t="s">
        <v>514</v>
      </c>
      <c r="D541" t="s">
        <v>565</v>
      </c>
      <c r="E541" t="s">
        <v>1121</v>
      </c>
      <c r="F541" t="s">
        <v>11</v>
      </c>
    </row>
    <row r="542" spans="2:6" x14ac:dyDescent="0.3">
      <c r="B542" t="s">
        <v>1139</v>
      </c>
      <c r="C542" t="s">
        <v>514</v>
      </c>
      <c r="D542" t="s">
        <v>972</v>
      </c>
      <c r="E542" t="s">
        <v>1121</v>
      </c>
      <c r="F542" t="s">
        <v>1069</v>
      </c>
    </row>
    <row r="543" spans="2:6" x14ac:dyDescent="0.3">
      <c r="B543" t="s">
        <v>1139</v>
      </c>
      <c r="C543" t="s">
        <v>274</v>
      </c>
      <c r="D543" t="s">
        <v>276</v>
      </c>
      <c r="E543" t="s">
        <v>1121</v>
      </c>
      <c r="F543" t="s">
        <v>11</v>
      </c>
    </row>
    <row r="544" spans="2:6" x14ac:dyDescent="0.3">
      <c r="B544" t="s">
        <v>1139</v>
      </c>
      <c r="C544" t="s">
        <v>74</v>
      </c>
      <c r="D544" t="s">
        <v>158</v>
      </c>
      <c r="E544" t="s">
        <v>1121</v>
      </c>
      <c r="F544" t="s">
        <v>22</v>
      </c>
    </row>
    <row r="545" spans="2:6" x14ac:dyDescent="0.3">
      <c r="B545" t="s">
        <v>1139</v>
      </c>
      <c r="C545" t="s">
        <v>74</v>
      </c>
      <c r="D545" t="s">
        <v>363</v>
      </c>
      <c r="E545" t="s">
        <v>1121</v>
      </c>
      <c r="F545" t="s">
        <v>11</v>
      </c>
    </row>
    <row r="546" spans="2:6" x14ac:dyDescent="0.3">
      <c r="B546" t="s">
        <v>1139</v>
      </c>
      <c r="C546" t="s">
        <v>74</v>
      </c>
      <c r="D546" t="s">
        <v>137</v>
      </c>
      <c r="E546" t="s">
        <v>1121</v>
      </c>
      <c r="F546" t="s">
        <v>11</v>
      </c>
    </row>
    <row r="547" spans="2:6" x14ac:dyDescent="0.3">
      <c r="B547" t="s">
        <v>1139</v>
      </c>
      <c r="C547" t="s">
        <v>959</v>
      </c>
      <c r="D547" t="s">
        <v>255</v>
      </c>
      <c r="E547" t="s">
        <v>1121</v>
      </c>
      <c r="F547" t="s">
        <v>22</v>
      </c>
    </row>
    <row r="548" spans="2:6" x14ac:dyDescent="0.3">
      <c r="B548" t="s">
        <v>1157</v>
      </c>
      <c r="C548" t="s">
        <v>13</v>
      </c>
      <c r="D548" t="s">
        <v>19</v>
      </c>
      <c r="E548" t="s">
        <v>1156</v>
      </c>
      <c r="F548" t="s">
        <v>11</v>
      </c>
    </row>
    <row r="549" spans="2:6" x14ac:dyDescent="0.3">
      <c r="B549" t="s">
        <v>1157</v>
      </c>
      <c r="C549" t="s">
        <v>317</v>
      </c>
      <c r="D549" t="s">
        <v>944</v>
      </c>
      <c r="E549" t="s">
        <v>1156</v>
      </c>
      <c r="F549" t="s">
        <v>1069</v>
      </c>
    </row>
    <row r="550" spans="2:6" x14ac:dyDescent="0.3">
      <c r="B550" t="s">
        <v>1157</v>
      </c>
      <c r="C550" t="s">
        <v>266</v>
      </c>
      <c r="D550" t="s">
        <v>268</v>
      </c>
      <c r="E550" t="s">
        <v>1156</v>
      </c>
      <c r="F550" t="s">
        <v>11</v>
      </c>
    </row>
    <row r="551" spans="2:6" x14ac:dyDescent="0.3">
      <c r="B551" t="s">
        <v>1157</v>
      </c>
      <c r="C551" t="s">
        <v>283</v>
      </c>
      <c r="D551" t="s">
        <v>282</v>
      </c>
      <c r="E551" t="s">
        <v>1156</v>
      </c>
      <c r="F551" t="s">
        <v>11</v>
      </c>
    </row>
    <row r="552" spans="2:6" x14ac:dyDescent="0.3">
      <c r="B552" t="s">
        <v>1157</v>
      </c>
      <c r="C552" t="s">
        <v>323</v>
      </c>
      <c r="D552" t="s">
        <v>324</v>
      </c>
      <c r="E552" t="s">
        <v>1156</v>
      </c>
      <c r="F552" t="s">
        <v>11</v>
      </c>
    </row>
    <row r="553" spans="2:6" x14ac:dyDescent="0.3">
      <c r="B553" t="s">
        <v>1157</v>
      </c>
      <c r="C553" t="s">
        <v>226</v>
      </c>
      <c r="D553" t="s">
        <v>1010</v>
      </c>
      <c r="E553" t="s">
        <v>1156</v>
      </c>
      <c r="F553" t="s">
        <v>1069</v>
      </c>
    </row>
    <row r="554" spans="2:6" x14ac:dyDescent="0.3">
      <c r="B554" t="s">
        <v>1157</v>
      </c>
      <c r="C554" t="s">
        <v>226</v>
      </c>
      <c r="D554" t="s">
        <v>228</v>
      </c>
      <c r="E554" t="s">
        <v>1156</v>
      </c>
      <c r="F554" t="s">
        <v>11</v>
      </c>
    </row>
    <row r="555" spans="2:6" x14ac:dyDescent="0.3">
      <c r="B555" t="s">
        <v>1157</v>
      </c>
      <c r="C555" t="s">
        <v>578</v>
      </c>
      <c r="D555" t="s">
        <v>776</v>
      </c>
      <c r="E555" t="s">
        <v>1156</v>
      </c>
      <c r="F555" t="s">
        <v>11</v>
      </c>
    </row>
    <row r="556" spans="2:6" x14ac:dyDescent="0.3">
      <c r="B556" t="s">
        <v>1157</v>
      </c>
      <c r="C556" t="s">
        <v>432</v>
      </c>
      <c r="D556" t="s">
        <v>462</v>
      </c>
      <c r="E556" t="s">
        <v>1156</v>
      </c>
      <c r="F556" t="s">
        <v>11</v>
      </c>
    </row>
    <row r="557" spans="2:6" x14ac:dyDescent="0.3">
      <c r="B557" t="s">
        <v>1157</v>
      </c>
      <c r="C557" t="s">
        <v>432</v>
      </c>
      <c r="D557" t="s">
        <v>489</v>
      </c>
      <c r="E557" t="s">
        <v>1156</v>
      </c>
      <c r="F557" t="s">
        <v>11</v>
      </c>
    </row>
    <row r="558" spans="2:6" x14ac:dyDescent="0.3">
      <c r="B558" t="s">
        <v>1157</v>
      </c>
      <c r="C558" t="s">
        <v>432</v>
      </c>
      <c r="D558" t="s">
        <v>1028</v>
      </c>
      <c r="E558" t="s">
        <v>1156</v>
      </c>
      <c r="F558" t="s">
        <v>1069</v>
      </c>
    </row>
    <row r="559" spans="2:6" x14ac:dyDescent="0.3">
      <c r="B559" t="s">
        <v>1157</v>
      </c>
      <c r="C559" t="s">
        <v>432</v>
      </c>
      <c r="D559" t="s">
        <v>456</v>
      </c>
      <c r="E559" t="s">
        <v>1156</v>
      </c>
      <c r="F559" t="s">
        <v>11</v>
      </c>
    </row>
    <row r="560" spans="2:6" x14ac:dyDescent="0.3">
      <c r="B560" t="s">
        <v>1157</v>
      </c>
      <c r="C560" t="s">
        <v>432</v>
      </c>
      <c r="D560" t="s">
        <v>498</v>
      </c>
      <c r="E560" t="s">
        <v>1156</v>
      </c>
      <c r="F560" t="s">
        <v>11</v>
      </c>
    </row>
    <row r="561" spans="2:6" x14ac:dyDescent="0.3">
      <c r="B561" t="s">
        <v>1157</v>
      </c>
      <c r="C561" t="s">
        <v>432</v>
      </c>
      <c r="D561" t="s">
        <v>459</v>
      </c>
      <c r="E561" t="s">
        <v>1156</v>
      </c>
      <c r="F561" t="s">
        <v>11</v>
      </c>
    </row>
    <row r="562" spans="2:6" x14ac:dyDescent="0.3">
      <c r="B562" t="s">
        <v>1157</v>
      </c>
      <c r="C562" t="s">
        <v>192</v>
      </c>
      <c r="D562" t="s">
        <v>365</v>
      </c>
      <c r="E562" t="s">
        <v>1156</v>
      </c>
      <c r="F562" t="s">
        <v>11</v>
      </c>
    </row>
    <row r="563" spans="2:6" x14ac:dyDescent="0.3">
      <c r="B563" t="s">
        <v>1157</v>
      </c>
      <c r="C563" t="s">
        <v>329</v>
      </c>
      <c r="D563" t="s">
        <v>415</v>
      </c>
      <c r="E563" t="s">
        <v>1156</v>
      </c>
      <c r="F563" t="s">
        <v>11</v>
      </c>
    </row>
    <row r="564" spans="2:6" x14ac:dyDescent="0.3">
      <c r="B564" t="s">
        <v>1157</v>
      </c>
      <c r="C564" t="s">
        <v>329</v>
      </c>
      <c r="D564" t="s">
        <v>338</v>
      </c>
      <c r="E564" t="s">
        <v>1156</v>
      </c>
      <c r="F564" t="s">
        <v>1069</v>
      </c>
    </row>
    <row r="565" spans="2:6" x14ac:dyDescent="0.3">
      <c r="B565" t="s">
        <v>1157</v>
      </c>
      <c r="C565" t="s">
        <v>231</v>
      </c>
      <c r="D565" t="s">
        <v>1015</v>
      </c>
      <c r="E565" t="s">
        <v>1156</v>
      </c>
      <c r="F565" t="s">
        <v>1069</v>
      </c>
    </row>
    <row r="566" spans="2:6" x14ac:dyDescent="0.3">
      <c r="B566" t="s">
        <v>1157</v>
      </c>
      <c r="C566" t="s">
        <v>326</v>
      </c>
      <c r="D566" t="s">
        <v>405</v>
      </c>
      <c r="E566" t="s">
        <v>1156</v>
      </c>
      <c r="F566" t="s">
        <v>1069</v>
      </c>
    </row>
    <row r="567" spans="2:6" x14ac:dyDescent="0.3">
      <c r="B567" t="s">
        <v>1157</v>
      </c>
      <c r="C567" t="s">
        <v>514</v>
      </c>
      <c r="D567" t="s">
        <v>680</v>
      </c>
      <c r="E567" t="s">
        <v>1156</v>
      </c>
      <c r="F567" t="s">
        <v>11</v>
      </c>
    </row>
    <row r="568" spans="2:6" x14ac:dyDescent="0.3">
      <c r="B568" t="s">
        <v>1157</v>
      </c>
      <c r="C568" t="s">
        <v>514</v>
      </c>
      <c r="D568" t="s">
        <v>523</v>
      </c>
      <c r="E568" t="s">
        <v>1156</v>
      </c>
      <c r="F568" t="s">
        <v>11</v>
      </c>
    </row>
    <row r="569" spans="2:6" x14ac:dyDescent="0.3">
      <c r="B569" t="s">
        <v>1157</v>
      </c>
      <c r="C569" t="s">
        <v>514</v>
      </c>
      <c r="D569" t="s">
        <v>538</v>
      </c>
      <c r="E569" t="s">
        <v>1156</v>
      </c>
      <c r="F569" t="s">
        <v>11</v>
      </c>
    </row>
    <row r="570" spans="2:6" x14ac:dyDescent="0.3">
      <c r="B570" t="s">
        <v>1157</v>
      </c>
      <c r="C570" t="s">
        <v>514</v>
      </c>
      <c r="D570" t="s">
        <v>565</v>
      </c>
      <c r="E570" t="s">
        <v>1156</v>
      </c>
      <c r="F570" t="s">
        <v>11</v>
      </c>
    </row>
    <row r="571" spans="2:6" x14ac:dyDescent="0.3">
      <c r="B571" t="s">
        <v>1157</v>
      </c>
      <c r="C571" t="s">
        <v>514</v>
      </c>
      <c r="D571" t="s">
        <v>574</v>
      </c>
      <c r="E571" t="s">
        <v>1156</v>
      </c>
      <c r="F571" t="s">
        <v>11</v>
      </c>
    </row>
    <row r="572" spans="2:6" x14ac:dyDescent="0.3">
      <c r="B572" t="s">
        <v>1157</v>
      </c>
      <c r="C572" t="s">
        <v>514</v>
      </c>
      <c r="D572" t="s">
        <v>1072</v>
      </c>
      <c r="E572" t="s">
        <v>1156</v>
      </c>
      <c r="F572" t="s">
        <v>1069</v>
      </c>
    </row>
    <row r="573" spans="2:6" x14ac:dyDescent="0.3">
      <c r="B573" t="s">
        <v>1157</v>
      </c>
      <c r="C573" t="s">
        <v>951</v>
      </c>
      <c r="D573" t="s">
        <v>950</v>
      </c>
      <c r="E573" t="s">
        <v>1156</v>
      </c>
      <c r="F573" t="s">
        <v>1069</v>
      </c>
    </row>
    <row r="574" spans="2:6" x14ac:dyDescent="0.3">
      <c r="B574" t="s">
        <v>1205</v>
      </c>
      <c r="C574" t="s">
        <v>200</v>
      </c>
      <c r="D574" t="s">
        <v>199</v>
      </c>
      <c r="E574" t="s">
        <v>1156</v>
      </c>
      <c r="F574" t="s">
        <v>11</v>
      </c>
    </row>
    <row r="575" spans="2:6" x14ac:dyDescent="0.3">
      <c r="B575" t="s">
        <v>1205</v>
      </c>
      <c r="C575" t="s">
        <v>671</v>
      </c>
      <c r="D575" t="s">
        <v>670</v>
      </c>
      <c r="E575" t="s">
        <v>1156</v>
      </c>
      <c r="F575" t="s">
        <v>22</v>
      </c>
    </row>
    <row r="576" spans="2:6" x14ac:dyDescent="0.3">
      <c r="B576" t="s">
        <v>1205</v>
      </c>
      <c r="C576" t="s">
        <v>904</v>
      </c>
      <c r="D576" t="s">
        <v>906</v>
      </c>
      <c r="E576" t="s">
        <v>1156</v>
      </c>
      <c r="F576" t="s">
        <v>11</v>
      </c>
    </row>
    <row r="577" spans="2:6" x14ac:dyDescent="0.3">
      <c r="B577" t="s">
        <v>1205</v>
      </c>
      <c r="C577" t="s">
        <v>226</v>
      </c>
      <c r="D577" t="s">
        <v>1010</v>
      </c>
      <c r="E577" t="s">
        <v>1156</v>
      </c>
      <c r="F577" t="s">
        <v>1069</v>
      </c>
    </row>
    <row r="578" spans="2:6" x14ac:dyDescent="0.3">
      <c r="B578" t="s">
        <v>1205</v>
      </c>
      <c r="C578" t="s">
        <v>862</v>
      </c>
      <c r="D578" t="s">
        <v>861</v>
      </c>
      <c r="E578" t="s">
        <v>1156</v>
      </c>
      <c r="F578" t="s">
        <v>22</v>
      </c>
    </row>
    <row r="579" spans="2:6" x14ac:dyDescent="0.3">
      <c r="B579" t="s">
        <v>1205</v>
      </c>
      <c r="C579" t="s">
        <v>862</v>
      </c>
      <c r="D579" t="s">
        <v>871</v>
      </c>
      <c r="E579" t="s">
        <v>1156</v>
      </c>
      <c r="F579" t="s">
        <v>22</v>
      </c>
    </row>
    <row r="580" spans="2:6" x14ac:dyDescent="0.3">
      <c r="B580" t="s">
        <v>1205</v>
      </c>
      <c r="C580" t="s">
        <v>578</v>
      </c>
      <c r="D580" t="s">
        <v>614</v>
      </c>
      <c r="E580" t="s">
        <v>1156</v>
      </c>
      <c r="F580" t="s">
        <v>1069</v>
      </c>
    </row>
    <row r="581" spans="2:6" x14ac:dyDescent="0.3">
      <c r="B581" t="s">
        <v>1205</v>
      </c>
      <c r="C581" t="s">
        <v>578</v>
      </c>
      <c r="D581" t="s">
        <v>617</v>
      </c>
      <c r="E581" t="s">
        <v>1156</v>
      </c>
      <c r="F581" t="s">
        <v>1069</v>
      </c>
    </row>
    <row r="582" spans="2:6" x14ac:dyDescent="0.3">
      <c r="B582" t="s">
        <v>1205</v>
      </c>
      <c r="C582" t="s">
        <v>578</v>
      </c>
      <c r="D582" t="s">
        <v>794</v>
      </c>
      <c r="E582" t="s">
        <v>1156</v>
      </c>
      <c r="F582" t="s">
        <v>22</v>
      </c>
    </row>
    <row r="583" spans="2:6" x14ac:dyDescent="0.3">
      <c r="B583" t="s">
        <v>1205</v>
      </c>
      <c r="C583" t="s">
        <v>578</v>
      </c>
      <c r="D583" t="s">
        <v>752</v>
      </c>
      <c r="E583" t="s">
        <v>1156</v>
      </c>
      <c r="F583" t="s">
        <v>22</v>
      </c>
    </row>
    <row r="584" spans="2:6" x14ac:dyDescent="0.3">
      <c r="B584" t="s">
        <v>1205</v>
      </c>
      <c r="C584" t="s">
        <v>578</v>
      </c>
      <c r="D584" t="s">
        <v>661</v>
      </c>
      <c r="E584" t="s">
        <v>1156</v>
      </c>
      <c r="F584" t="s">
        <v>22</v>
      </c>
    </row>
    <row r="585" spans="2:6" x14ac:dyDescent="0.3">
      <c r="B585" t="s">
        <v>1205</v>
      </c>
      <c r="C585" t="s">
        <v>271</v>
      </c>
      <c r="D585" t="s">
        <v>270</v>
      </c>
      <c r="E585" t="s">
        <v>1156</v>
      </c>
      <c r="F585" t="s">
        <v>22</v>
      </c>
    </row>
    <row r="586" spans="2:6" x14ac:dyDescent="0.3">
      <c r="B586" t="s">
        <v>1205</v>
      </c>
      <c r="C586" t="s">
        <v>329</v>
      </c>
      <c r="D586" t="s">
        <v>415</v>
      </c>
      <c r="E586" t="s">
        <v>1156</v>
      </c>
      <c r="F586" t="s">
        <v>11</v>
      </c>
    </row>
    <row r="587" spans="2:6" x14ac:dyDescent="0.3">
      <c r="B587" t="s">
        <v>1205</v>
      </c>
      <c r="C587" t="s">
        <v>231</v>
      </c>
      <c r="D587" t="s">
        <v>233</v>
      </c>
      <c r="E587" t="s">
        <v>1156</v>
      </c>
      <c r="F587" t="s">
        <v>22</v>
      </c>
    </row>
    <row r="588" spans="2:6" x14ac:dyDescent="0.3">
      <c r="B588" t="s">
        <v>1205</v>
      </c>
      <c r="C588" t="s">
        <v>326</v>
      </c>
      <c r="D588" t="s">
        <v>411</v>
      </c>
      <c r="E588" t="s">
        <v>1156</v>
      </c>
      <c r="F588" t="s">
        <v>22</v>
      </c>
    </row>
    <row r="589" spans="2:6" x14ac:dyDescent="0.3">
      <c r="B589" t="s">
        <v>1205</v>
      </c>
      <c r="C589" t="s">
        <v>514</v>
      </c>
      <c r="D589" t="s">
        <v>972</v>
      </c>
      <c r="E589" t="s">
        <v>1156</v>
      </c>
      <c r="F589" t="s">
        <v>1069</v>
      </c>
    </row>
    <row r="590" spans="2:6" x14ac:dyDescent="0.3">
      <c r="B590" t="s">
        <v>1205</v>
      </c>
      <c r="C590" t="s">
        <v>74</v>
      </c>
      <c r="D590" t="s">
        <v>188</v>
      </c>
      <c r="E590" t="s">
        <v>1156</v>
      </c>
      <c r="F590" t="s">
        <v>22</v>
      </c>
    </row>
    <row r="591" spans="2:6" x14ac:dyDescent="0.3">
      <c r="B591" t="s">
        <v>1205</v>
      </c>
      <c r="C591" t="s">
        <v>74</v>
      </c>
      <c r="D591" t="s">
        <v>80</v>
      </c>
      <c r="E591" t="s">
        <v>1156</v>
      </c>
      <c r="F591" t="s">
        <v>11</v>
      </c>
    </row>
    <row r="592" spans="2:6" x14ac:dyDescent="0.3">
      <c r="B592" t="s">
        <v>1205</v>
      </c>
      <c r="C592" t="s">
        <v>959</v>
      </c>
      <c r="D592" t="s">
        <v>255</v>
      </c>
      <c r="E592" t="s">
        <v>1156</v>
      </c>
      <c r="F592" t="s">
        <v>22</v>
      </c>
    </row>
    <row r="593" spans="2:6" x14ac:dyDescent="0.3">
      <c r="B593" t="s">
        <v>1205</v>
      </c>
      <c r="C593" t="s">
        <v>1275</v>
      </c>
      <c r="D593" t="s">
        <v>661</v>
      </c>
      <c r="E593" t="s">
        <v>1156</v>
      </c>
      <c r="F593" t="s">
        <v>22</v>
      </c>
    </row>
    <row r="594" spans="2:6" x14ac:dyDescent="0.3">
      <c r="B594" t="s">
        <v>1221</v>
      </c>
      <c r="C594" t="s">
        <v>959</v>
      </c>
      <c r="D594" t="s">
        <v>255</v>
      </c>
      <c r="E594" t="s">
        <v>1156</v>
      </c>
      <c r="F594" t="s">
        <v>22</v>
      </c>
    </row>
    <row r="595" spans="2:6" x14ac:dyDescent="0.3">
      <c r="B595" t="s">
        <v>1163</v>
      </c>
      <c r="C595">
        <v>0</v>
      </c>
      <c r="D595" t="s">
        <v>1146</v>
      </c>
      <c r="E595" t="s">
        <v>1121</v>
      </c>
      <c r="F595" t="s">
        <v>1069</v>
      </c>
    </row>
    <row r="596" spans="2:6" x14ac:dyDescent="0.3">
      <c r="B596" t="s">
        <v>1163</v>
      </c>
      <c r="C596" t="s">
        <v>13</v>
      </c>
      <c r="D596" t="s">
        <v>19</v>
      </c>
      <c r="E596" t="s">
        <v>1121</v>
      </c>
      <c r="F596" t="s">
        <v>11</v>
      </c>
    </row>
    <row r="597" spans="2:6" x14ac:dyDescent="0.3">
      <c r="B597" t="s">
        <v>1163</v>
      </c>
      <c r="C597" t="s">
        <v>317</v>
      </c>
      <c r="D597" t="s">
        <v>944</v>
      </c>
      <c r="E597" t="s">
        <v>1121</v>
      </c>
      <c r="F597" t="s">
        <v>1069</v>
      </c>
    </row>
    <row r="598" spans="2:6" x14ac:dyDescent="0.3">
      <c r="B598" t="s">
        <v>1163</v>
      </c>
      <c r="C598" t="s">
        <v>829</v>
      </c>
      <c r="D598" t="s">
        <v>828</v>
      </c>
      <c r="E598" t="s">
        <v>1121</v>
      </c>
      <c r="F598" t="s">
        <v>11</v>
      </c>
    </row>
    <row r="599" spans="2:6" x14ac:dyDescent="0.3">
      <c r="B599" t="s">
        <v>1163</v>
      </c>
      <c r="C599" t="s">
        <v>904</v>
      </c>
      <c r="D599" t="s">
        <v>906</v>
      </c>
      <c r="E599" t="s">
        <v>1121</v>
      </c>
      <c r="F599" t="s">
        <v>11</v>
      </c>
    </row>
    <row r="600" spans="2:6" x14ac:dyDescent="0.3">
      <c r="B600" t="s">
        <v>1163</v>
      </c>
      <c r="C600" t="s">
        <v>291</v>
      </c>
      <c r="D600" t="s">
        <v>294</v>
      </c>
      <c r="E600" t="s">
        <v>1121</v>
      </c>
      <c r="F600" t="s">
        <v>11</v>
      </c>
    </row>
    <row r="601" spans="2:6" x14ac:dyDescent="0.3">
      <c r="B601" t="s">
        <v>1163</v>
      </c>
      <c r="C601" t="s">
        <v>226</v>
      </c>
      <c r="D601" t="s">
        <v>228</v>
      </c>
      <c r="E601" t="s">
        <v>1121</v>
      </c>
      <c r="F601" t="s">
        <v>11</v>
      </c>
    </row>
    <row r="602" spans="2:6" x14ac:dyDescent="0.3">
      <c r="B602" t="s">
        <v>1163</v>
      </c>
      <c r="C602" t="s">
        <v>578</v>
      </c>
      <c r="D602" t="s">
        <v>596</v>
      </c>
      <c r="E602" t="s">
        <v>1121</v>
      </c>
      <c r="F602" t="s">
        <v>11</v>
      </c>
    </row>
    <row r="603" spans="2:6" x14ac:dyDescent="0.3">
      <c r="B603" t="s">
        <v>1163</v>
      </c>
      <c r="C603" t="s">
        <v>578</v>
      </c>
      <c r="D603" t="s">
        <v>767</v>
      </c>
      <c r="E603" t="s">
        <v>1121</v>
      </c>
      <c r="F603" t="s">
        <v>11</v>
      </c>
    </row>
    <row r="604" spans="2:6" x14ac:dyDescent="0.3">
      <c r="B604" t="s">
        <v>1163</v>
      </c>
      <c r="C604" t="s">
        <v>578</v>
      </c>
      <c r="D604" t="s">
        <v>731</v>
      </c>
      <c r="E604" t="s">
        <v>1121</v>
      </c>
      <c r="F604" t="s">
        <v>1069</v>
      </c>
    </row>
    <row r="605" spans="2:6" x14ac:dyDescent="0.3">
      <c r="B605" t="s">
        <v>1163</v>
      </c>
      <c r="C605" t="s">
        <v>578</v>
      </c>
      <c r="D605" t="s">
        <v>731</v>
      </c>
      <c r="E605" t="s">
        <v>1121</v>
      </c>
      <c r="F605" t="s">
        <v>11</v>
      </c>
    </row>
    <row r="606" spans="2:6" x14ac:dyDescent="0.3">
      <c r="B606" t="s">
        <v>1163</v>
      </c>
      <c r="C606" t="s">
        <v>578</v>
      </c>
      <c r="D606" t="s">
        <v>617</v>
      </c>
      <c r="E606" t="s">
        <v>1121</v>
      </c>
      <c r="F606" t="s">
        <v>1069</v>
      </c>
    </row>
    <row r="607" spans="2:6" x14ac:dyDescent="0.3">
      <c r="B607" t="s">
        <v>1163</v>
      </c>
      <c r="C607" t="s">
        <v>578</v>
      </c>
      <c r="D607" t="s">
        <v>776</v>
      </c>
      <c r="E607" t="s">
        <v>1121</v>
      </c>
      <c r="F607" t="s">
        <v>1069</v>
      </c>
    </row>
    <row r="608" spans="2:6" x14ac:dyDescent="0.3">
      <c r="B608" t="s">
        <v>1163</v>
      </c>
      <c r="C608" t="s">
        <v>578</v>
      </c>
      <c r="D608" t="s">
        <v>782</v>
      </c>
      <c r="E608" t="s">
        <v>1121</v>
      </c>
      <c r="F608" t="s">
        <v>11</v>
      </c>
    </row>
    <row r="609" spans="2:6" x14ac:dyDescent="0.3">
      <c r="B609" t="s">
        <v>1163</v>
      </c>
      <c r="C609" t="s">
        <v>578</v>
      </c>
      <c r="D609" t="s">
        <v>812</v>
      </c>
      <c r="E609" t="s">
        <v>1121</v>
      </c>
      <c r="F609" t="s">
        <v>11</v>
      </c>
    </row>
    <row r="610" spans="2:6" x14ac:dyDescent="0.3">
      <c r="B610" t="s">
        <v>1163</v>
      </c>
      <c r="C610" t="s">
        <v>578</v>
      </c>
      <c r="D610" t="s">
        <v>785</v>
      </c>
      <c r="E610" t="s">
        <v>1121</v>
      </c>
      <c r="F610" t="s">
        <v>11</v>
      </c>
    </row>
    <row r="611" spans="2:6" x14ac:dyDescent="0.3">
      <c r="B611" t="s">
        <v>1163</v>
      </c>
      <c r="C611" t="s">
        <v>432</v>
      </c>
      <c r="D611" t="s">
        <v>462</v>
      </c>
      <c r="E611" t="s">
        <v>1121</v>
      </c>
      <c r="F611" t="s">
        <v>11</v>
      </c>
    </row>
    <row r="612" spans="2:6" x14ac:dyDescent="0.3">
      <c r="B612" t="s">
        <v>1163</v>
      </c>
      <c r="C612" t="s">
        <v>432</v>
      </c>
      <c r="D612" t="s">
        <v>498</v>
      </c>
      <c r="E612" t="s">
        <v>1121</v>
      </c>
      <c r="F612" t="s">
        <v>11</v>
      </c>
    </row>
    <row r="613" spans="2:6" x14ac:dyDescent="0.3">
      <c r="B613" t="s">
        <v>1163</v>
      </c>
      <c r="C613" t="s">
        <v>432</v>
      </c>
      <c r="D613" t="s">
        <v>459</v>
      </c>
      <c r="E613" t="s">
        <v>1121</v>
      </c>
      <c r="F613" t="s">
        <v>11</v>
      </c>
    </row>
    <row r="614" spans="2:6" x14ac:dyDescent="0.3">
      <c r="B614" t="s">
        <v>1163</v>
      </c>
      <c r="C614" t="s">
        <v>329</v>
      </c>
      <c r="D614" t="s">
        <v>328</v>
      </c>
      <c r="E614" t="s">
        <v>1121</v>
      </c>
      <c r="F614" t="s">
        <v>1069</v>
      </c>
    </row>
    <row r="615" spans="2:6" x14ac:dyDescent="0.3">
      <c r="B615" t="s">
        <v>1163</v>
      </c>
      <c r="C615" t="s">
        <v>329</v>
      </c>
      <c r="D615" t="s">
        <v>338</v>
      </c>
      <c r="E615" t="s">
        <v>1121</v>
      </c>
      <c r="F615" t="s">
        <v>1069</v>
      </c>
    </row>
    <row r="616" spans="2:6" x14ac:dyDescent="0.3">
      <c r="B616" t="s">
        <v>1163</v>
      </c>
      <c r="C616" t="s">
        <v>514</v>
      </c>
      <c r="D616" t="s">
        <v>571</v>
      </c>
      <c r="E616" t="s">
        <v>1121</v>
      </c>
      <c r="F616" t="s">
        <v>11</v>
      </c>
    </row>
    <row r="617" spans="2:6" x14ac:dyDescent="0.3">
      <c r="B617" t="s">
        <v>1163</v>
      </c>
      <c r="C617" t="s">
        <v>514</v>
      </c>
      <c r="D617" t="s">
        <v>574</v>
      </c>
      <c r="E617" t="s">
        <v>1121</v>
      </c>
      <c r="F617" t="s">
        <v>11</v>
      </c>
    </row>
    <row r="618" spans="2:6" x14ac:dyDescent="0.3">
      <c r="B618" t="s">
        <v>1163</v>
      </c>
      <c r="C618" t="s">
        <v>514</v>
      </c>
      <c r="D618" t="s">
        <v>722</v>
      </c>
      <c r="E618" t="s">
        <v>1121</v>
      </c>
      <c r="F618" t="s">
        <v>11</v>
      </c>
    </row>
    <row r="619" spans="2:6" x14ac:dyDescent="0.3">
      <c r="B619" t="s">
        <v>1163</v>
      </c>
      <c r="C619" t="s">
        <v>514</v>
      </c>
      <c r="D619" t="s">
        <v>1072</v>
      </c>
      <c r="E619" t="s">
        <v>1121</v>
      </c>
      <c r="F619" t="s">
        <v>1069</v>
      </c>
    </row>
    <row r="620" spans="2:6" x14ac:dyDescent="0.3">
      <c r="B620" t="s">
        <v>1180</v>
      </c>
      <c r="C620" t="s">
        <v>13</v>
      </c>
      <c r="D620" t="s">
        <v>19</v>
      </c>
      <c r="E620" t="s">
        <v>1164</v>
      </c>
      <c r="F620" t="s">
        <v>1069</v>
      </c>
    </row>
    <row r="621" spans="2:6" x14ac:dyDescent="0.3">
      <c r="B621" t="s">
        <v>1180</v>
      </c>
      <c r="C621" t="s">
        <v>200</v>
      </c>
      <c r="D621" t="s">
        <v>199</v>
      </c>
      <c r="E621" t="s">
        <v>1164</v>
      </c>
      <c r="F621" t="s">
        <v>1069</v>
      </c>
    </row>
    <row r="622" spans="2:6" x14ac:dyDescent="0.3">
      <c r="B622" t="s">
        <v>1180</v>
      </c>
      <c r="C622" t="s">
        <v>904</v>
      </c>
      <c r="D622" t="s">
        <v>903</v>
      </c>
      <c r="E622" t="s">
        <v>1164</v>
      </c>
      <c r="F622" t="s">
        <v>1069</v>
      </c>
    </row>
    <row r="623" spans="2:6" x14ac:dyDescent="0.3">
      <c r="B623" t="s">
        <v>1180</v>
      </c>
      <c r="C623" t="s">
        <v>291</v>
      </c>
      <c r="D623" t="s">
        <v>382</v>
      </c>
      <c r="E623" t="s">
        <v>1164</v>
      </c>
      <c r="F623" t="s">
        <v>1069</v>
      </c>
    </row>
    <row r="624" spans="2:6" x14ac:dyDescent="0.3">
      <c r="B624" t="s">
        <v>1180</v>
      </c>
      <c r="C624" t="s">
        <v>226</v>
      </c>
      <c r="D624" t="s">
        <v>844</v>
      </c>
      <c r="E624" t="s">
        <v>1164</v>
      </c>
      <c r="F624" t="s">
        <v>1069</v>
      </c>
    </row>
    <row r="625" spans="2:6" x14ac:dyDescent="0.3">
      <c r="B625" t="s">
        <v>1180</v>
      </c>
      <c r="C625" t="s">
        <v>578</v>
      </c>
      <c r="D625" t="s">
        <v>788</v>
      </c>
      <c r="E625" t="s">
        <v>1164</v>
      </c>
      <c r="F625" t="s">
        <v>1069</v>
      </c>
    </row>
    <row r="626" spans="2:6" x14ac:dyDescent="0.3">
      <c r="B626" t="s">
        <v>1180</v>
      </c>
      <c r="C626" t="s">
        <v>578</v>
      </c>
      <c r="D626" t="s">
        <v>617</v>
      </c>
      <c r="E626" t="s">
        <v>1164</v>
      </c>
      <c r="F626" t="s">
        <v>1069</v>
      </c>
    </row>
    <row r="627" spans="2:6" x14ac:dyDescent="0.3">
      <c r="B627" t="s">
        <v>1180</v>
      </c>
      <c r="C627" t="s">
        <v>578</v>
      </c>
      <c r="D627" t="s">
        <v>623</v>
      </c>
      <c r="E627" t="s">
        <v>1164</v>
      </c>
      <c r="F627" t="s">
        <v>1069</v>
      </c>
    </row>
    <row r="628" spans="2:6" x14ac:dyDescent="0.3">
      <c r="B628" t="s">
        <v>1180</v>
      </c>
      <c r="C628" t="s">
        <v>578</v>
      </c>
      <c r="D628" t="s">
        <v>812</v>
      </c>
      <c r="E628" t="s">
        <v>1164</v>
      </c>
      <c r="F628" t="s">
        <v>11</v>
      </c>
    </row>
    <row r="629" spans="2:6" x14ac:dyDescent="0.3">
      <c r="B629" t="s">
        <v>1180</v>
      </c>
      <c r="C629" t="s">
        <v>578</v>
      </c>
      <c r="D629" t="s">
        <v>770</v>
      </c>
      <c r="E629" t="s">
        <v>1164</v>
      </c>
      <c r="F629" t="s">
        <v>1069</v>
      </c>
    </row>
    <row r="630" spans="2:6" x14ac:dyDescent="0.3">
      <c r="B630" t="s">
        <v>1180</v>
      </c>
      <c r="C630" t="s">
        <v>578</v>
      </c>
      <c r="D630" t="s">
        <v>785</v>
      </c>
      <c r="E630" t="s">
        <v>1164</v>
      </c>
      <c r="F630" t="s">
        <v>1069</v>
      </c>
    </row>
    <row r="631" spans="2:6" x14ac:dyDescent="0.3">
      <c r="B631" t="s">
        <v>1180</v>
      </c>
      <c r="C631" t="s">
        <v>432</v>
      </c>
      <c r="D631" t="s">
        <v>462</v>
      </c>
      <c r="E631" t="s">
        <v>1164</v>
      </c>
      <c r="F631" t="s">
        <v>1069</v>
      </c>
    </row>
    <row r="632" spans="2:6" x14ac:dyDescent="0.3">
      <c r="B632" t="s">
        <v>1180</v>
      </c>
      <c r="C632" t="s">
        <v>432</v>
      </c>
      <c r="D632" t="s">
        <v>489</v>
      </c>
      <c r="E632" t="s">
        <v>1164</v>
      </c>
      <c r="F632" t="s">
        <v>1069</v>
      </c>
    </row>
    <row r="633" spans="2:6" x14ac:dyDescent="0.3">
      <c r="B633" t="s">
        <v>1180</v>
      </c>
      <c r="C633" t="s">
        <v>432</v>
      </c>
      <c r="D633" t="s">
        <v>1028</v>
      </c>
      <c r="E633" t="s">
        <v>1164</v>
      </c>
      <c r="F633" t="s">
        <v>1069</v>
      </c>
    </row>
    <row r="634" spans="2:6" x14ac:dyDescent="0.3">
      <c r="B634" t="s">
        <v>1180</v>
      </c>
      <c r="C634" t="s">
        <v>432</v>
      </c>
      <c r="D634" t="s">
        <v>459</v>
      </c>
      <c r="E634" t="s">
        <v>1164</v>
      </c>
      <c r="F634" t="s">
        <v>1069</v>
      </c>
    </row>
    <row r="635" spans="2:6" x14ac:dyDescent="0.3">
      <c r="B635" t="s">
        <v>1180</v>
      </c>
      <c r="C635" t="s">
        <v>231</v>
      </c>
      <c r="D635" t="s">
        <v>241</v>
      </c>
      <c r="E635" t="s">
        <v>1164</v>
      </c>
      <c r="F635" t="s">
        <v>1069</v>
      </c>
    </row>
    <row r="636" spans="2:6" x14ac:dyDescent="0.3">
      <c r="B636" t="s">
        <v>1180</v>
      </c>
      <c r="C636" t="s">
        <v>326</v>
      </c>
      <c r="D636" t="s">
        <v>405</v>
      </c>
      <c r="E636" t="s">
        <v>1164</v>
      </c>
      <c r="F636" t="s">
        <v>1069</v>
      </c>
    </row>
    <row r="637" spans="2:6" x14ac:dyDescent="0.3">
      <c r="B637" t="s">
        <v>1180</v>
      </c>
      <c r="C637" t="s">
        <v>514</v>
      </c>
      <c r="D637" t="s">
        <v>517</v>
      </c>
      <c r="E637" t="s">
        <v>1164</v>
      </c>
      <c r="F637" t="s">
        <v>11</v>
      </c>
    </row>
    <row r="638" spans="2:6" x14ac:dyDescent="0.3">
      <c r="B638" t="s">
        <v>1180</v>
      </c>
      <c r="C638" t="s">
        <v>514</v>
      </c>
      <c r="D638" t="s">
        <v>1055</v>
      </c>
      <c r="E638" t="s">
        <v>1164</v>
      </c>
      <c r="F638" t="s">
        <v>1069</v>
      </c>
    </row>
    <row r="639" spans="2:6" x14ac:dyDescent="0.3">
      <c r="B639" t="s">
        <v>1180</v>
      </c>
      <c r="C639" t="s">
        <v>514</v>
      </c>
      <c r="D639" t="s">
        <v>707</v>
      </c>
      <c r="E639" t="s">
        <v>1164</v>
      </c>
      <c r="F639" t="s">
        <v>11</v>
      </c>
    </row>
    <row r="640" spans="2:6" x14ac:dyDescent="0.3">
      <c r="B640" t="s">
        <v>1180</v>
      </c>
      <c r="C640" t="s">
        <v>74</v>
      </c>
      <c r="D640" t="s">
        <v>77</v>
      </c>
      <c r="E640" t="s">
        <v>1164</v>
      </c>
      <c r="F640" t="s">
        <v>1069</v>
      </c>
    </row>
    <row r="641" spans="2:6" x14ac:dyDescent="0.3">
      <c r="B641" t="s">
        <v>1180</v>
      </c>
      <c r="C641" t="s">
        <v>74</v>
      </c>
      <c r="D641" t="s">
        <v>140</v>
      </c>
      <c r="E641" t="s">
        <v>1164</v>
      </c>
      <c r="F641" t="s">
        <v>1069</v>
      </c>
    </row>
    <row r="642" spans="2:6" x14ac:dyDescent="0.3">
      <c r="B642" t="s">
        <v>1180</v>
      </c>
      <c r="C642" t="s">
        <v>951</v>
      </c>
      <c r="D642" t="s">
        <v>950</v>
      </c>
      <c r="E642" t="s">
        <v>1164</v>
      </c>
      <c r="F642" t="s">
        <v>1069</v>
      </c>
    </row>
    <row r="643" spans="2:6" x14ac:dyDescent="0.3">
      <c r="B643" t="s">
        <v>1203</v>
      </c>
      <c r="C643" t="s">
        <v>13</v>
      </c>
      <c r="D643" t="s">
        <v>62</v>
      </c>
      <c r="E643" t="s">
        <v>1156</v>
      </c>
      <c r="F643" t="s">
        <v>22</v>
      </c>
    </row>
    <row r="644" spans="2:6" x14ac:dyDescent="0.3">
      <c r="B644" t="s">
        <v>1203</v>
      </c>
      <c r="C644" t="s">
        <v>13</v>
      </c>
      <c r="D644" t="s">
        <v>1008</v>
      </c>
      <c r="E644" t="s">
        <v>1156</v>
      </c>
      <c r="F644" t="s">
        <v>22</v>
      </c>
    </row>
    <row r="645" spans="2:6" x14ac:dyDescent="0.3">
      <c r="B645" t="s">
        <v>1203</v>
      </c>
      <c r="C645" t="s">
        <v>970</v>
      </c>
      <c r="D645" t="s">
        <v>1097</v>
      </c>
      <c r="E645" t="s">
        <v>1156</v>
      </c>
      <c r="F645" t="s">
        <v>22</v>
      </c>
    </row>
    <row r="646" spans="2:6" x14ac:dyDescent="0.3">
      <c r="B646" t="s">
        <v>1203</v>
      </c>
      <c r="C646" t="s">
        <v>226</v>
      </c>
      <c r="D646" t="s">
        <v>225</v>
      </c>
      <c r="E646" t="s">
        <v>1156</v>
      </c>
      <c r="F646" t="s">
        <v>22</v>
      </c>
    </row>
    <row r="647" spans="2:6" x14ac:dyDescent="0.3">
      <c r="B647" t="s">
        <v>1203</v>
      </c>
      <c r="C647" t="s">
        <v>226</v>
      </c>
      <c r="D647" t="s">
        <v>975</v>
      </c>
      <c r="E647" t="s">
        <v>1156</v>
      </c>
      <c r="F647" t="s">
        <v>22</v>
      </c>
    </row>
    <row r="648" spans="2:6" x14ac:dyDescent="0.3">
      <c r="B648" t="s">
        <v>1203</v>
      </c>
      <c r="C648" t="s">
        <v>862</v>
      </c>
      <c r="D648" t="s">
        <v>1012</v>
      </c>
      <c r="E648" t="s">
        <v>1156</v>
      </c>
      <c r="F648" t="s">
        <v>22</v>
      </c>
    </row>
    <row r="649" spans="2:6" x14ac:dyDescent="0.3">
      <c r="B649" t="s">
        <v>1203</v>
      </c>
      <c r="C649" t="s">
        <v>578</v>
      </c>
      <c r="D649" t="s">
        <v>791</v>
      </c>
      <c r="E649" t="s">
        <v>1156</v>
      </c>
      <c r="F649" t="s">
        <v>22</v>
      </c>
    </row>
    <row r="650" spans="2:6" x14ac:dyDescent="0.3">
      <c r="B650" t="s">
        <v>1203</v>
      </c>
      <c r="C650" t="s">
        <v>514</v>
      </c>
      <c r="D650" t="s">
        <v>713</v>
      </c>
      <c r="E650" t="s">
        <v>1156</v>
      </c>
      <c r="F650" t="s">
        <v>22</v>
      </c>
    </row>
    <row r="651" spans="2:6" x14ac:dyDescent="0.3">
      <c r="B651" t="s">
        <v>1203</v>
      </c>
      <c r="C651" t="s">
        <v>514</v>
      </c>
      <c r="D651" t="s">
        <v>556</v>
      </c>
      <c r="E651" t="s">
        <v>1156</v>
      </c>
      <c r="F651" t="s">
        <v>22</v>
      </c>
    </row>
    <row r="652" spans="2:6" x14ac:dyDescent="0.3">
      <c r="B652" t="s">
        <v>1203</v>
      </c>
      <c r="C652" t="s">
        <v>74</v>
      </c>
      <c r="D652" t="s">
        <v>158</v>
      </c>
      <c r="E652" t="s">
        <v>1156</v>
      </c>
      <c r="F652" t="s">
        <v>22</v>
      </c>
    </row>
    <row r="653" spans="2:6" x14ac:dyDescent="0.3">
      <c r="B653" t="s">
        <v>1203</v>
      </c>
      <c r="C653" t="s">
        <v>959</v>
      </c>
      <c r="D653" t="s">
        <v>259</v>
      </c>
      <c r="E653" t="s">
        <v>1156</v>
      </c>
      <c r="F653" t="s">
        <v>22</v>
      </c>
    </row>
    <row r="654" spans="2:6" x14ac:dyDescent="0.3">
      <c r="B654" t="s">
        <v>1203</v>
      </c>
      <c r="C654" t="s">
        <v>959</v>
      </c>
      <c r="D654" t="s">
        <v>262</v>
      </c>
      <c r="E654" t="s">
        <v>1156</v>
      </c>
      <c r="F654" t="s">
        <v>22</v>
      </c>
    </row>
    <row r="655" spans="2:6" x14ac:dyDescent="0.3">
      <c r="B655" t="s">
        <v>1174</v>
      </c>
      <c r="C655" t="s">
        <v>829</v>
      </c>
      <c r="D655" t="s">
        <v>834</v>
      </c>
      <c r="E655" t="s">
        <v>1147</v>
      </c>
      <c r="F655" t="s">
        <v>22</v>
      </c>
    </row>
    <row r="656" spans="2:6" x14ac:dyDescent="0.3">
      <c r="B656" t="s">
        <v>1174</v>
      </c>
      <c r="C656" t="s">
        <v>829</v>
      </c>
      <c r="D656" t="s">
        <v>837</v>
      </c>
      <c r="E656" t="s">
        <v>1147</v>
      </c>
      <c r="F656" t="s">
        <v>22</v>
      </c>
    </row>
    <row r="657" spans="2:6" x14ac:dyDescent="0.3">
      <c r="B657" t="s">
        <v>1174</v>
      </c>
      <c r="C657" t="s">
        <v>226</v>
      </c>
      <c r="D657" t="s">
        <v>1049</v>
      </c>
      <c r="E657" t="s">
        <v>1147</v>
      </c>
      <c r="F657" t="s">
        <v>22</v>
      </c>
    </row>
    <row r="658" spans="2:6" x14ac:dyDescent="0.3">
      <c r="B658" t="s">
        <v>1174</v>
      </c>
      <c r="C658" t="s">
        <v>578</v>
      </c>
      <c r="D658" t="s">
        <v>599</v>
      </c>
      <c r="E658" t="s">
        <v>1147</v>
      </c>
      <c r="F658" t="s">
        <v>22</v>
      </c>
    </row>
    <row r="659" spans="2:6" x14ac:dyDescent="0.3">
      <c r="B659" t="s">
        <v>1174</v>
      </c>
      <c r="C659" t="s">
        <v>578</v>
      </c>
      <c r="D659" t="s">
        <v>632</v>
      </c>
      <c r="E659" t="s">
        <v>1147</v>
      </c>
      <c r="F659" t="s">
        <v>22</v>
      </c>
    </row>
    <row r="660" spans="2:6" x14ac:dyDescent="0.3">
      <c r="B660" t="s">
        <v>1174</v>
      </c>
      <c r="C660" t="s">
        <v>274</v>
      </c>
      <c r="D660" t="s">
        <v>273</v>
      </c>
      <c r="E660" t="s">
        <v>1147</v>
      </c>
      <c r="F660" t="s">
        <v>22</v>
      </c>
    </row>
    <row r="661" spans="2:6" x14ac:dyDescent="0.3">
      <c r="B661" t="s">
        <v>1174</v>
      </c>
      <c r="C661" t="s">
        <v>959</v>
      </c>
      <c r="D661" t="s">
        <v>262</v>
      </c>
      <c r="E661" t="s">
        <v>1147</v>
      </c>
      <c r="F661" t="s">
        <v>22</v>
      </c>
    </row>
    <row r="662" spans="2:6" x14ac:dyDescent="0.3">
      <c r="B662" t="s">
        <v>1191</v>
      </c>
      <c r="C662" t="s">
        <v>13</v>
      </c>
      <c r="D662" t="s">
        <v>59</v>
      </c>
      <c r="E662" t="s">
        <v>1156</v>
      </c>
      <c r="F662" t="s">
        <v>22</v>
      </c>
    </row>
    <row r="663" spans="2:6" x14ac:dyDescent="0.3">
      <c r="B663" t="s">
        <v>1191</v>
      </c>
      <c r="C663" t="s">
        <v>317</v>
      </c>
      <c r="D663" t="s">
        <v>846</v>
      </c>
      <c r="E663" t="s">
        <v>1156</v>
      </c>
      <c r="F663" t="s">
        <v>22</v>
      </c>
    </row>
    <row r="664" spans="2:6" x14ac:dyDescent="0.3">
      <c r="B664" t="s">
        <v>1191</v>
      </c>
      <c r="C664" t="s">
        <v>200</v>
      </c>
      <c r="D664" t="s">
        <v>209</v>
      </c>
      <c r="E664" t="s">
        <v>1156</v>
      </c>
      <c r="F664" t="s">
        <v>22</v>
      </c>
    </row>
    <row r="665" spans="2:6" x14ac:dyDescent="0.3">
      <c r="B665" t="s">
        <v>1191</v>
      </c>
      <c r="C665" t="s">
        <v>200</v>
      </c>
      <c r="D665" t="s">
        <v>206</v>
      </c>
      <c r="E665" t="s">
        <v>1156</v>
      </c>
      <c r="F665" t="s">
        <v>22</v>
      </c>
    </row>
    <row r="666" spans="2:6" x14ac:dyDescent="0.3">
      <c r="B666" t="s">
        <v>1191</v>
      </c>
      <c r="C666" t="s">
        <v>226</v>
      </c>
      <c r="D666" t="s">
        <v>225</v>
      </c>
      <c r="E666" t="s">
        <v>1156</v>
      </c>
      <c r="F666" t="s">
        <v>22</v>
      </c>
    </row>
    <row r="667" spans="2:6" x14ac:dyDescent="0.3">
      <c r="B667" t="s">
        <v>1191</v>
      </c>
      <c r="C667" t="s">
        <v>226</v>
      </c>
      <c r="D667" t="s">
        <v>954</v>
      </c>
      <c r="E667" t="s">
        <v>1156</v>
      </c>
      <c r="F667" t="s">
        <v>1069</v>
      </c>
    </row>
    <row r="668" spans="2:6" x14ac:dyDescent="0.3">
      <c r="B668" t="s">
        <v>1191</v>
      </c>
      <c r="C668" t="s">
        <v>578</v>
      </c>
      <c r="D668" t="s">
        <v>577</v>
      </c>
      <c r="E668" t="s">
        <v>1156</v>
      </c>
      <c r="F668" t="s">
        <v>22</v>
      </c>
    </row>
    <row r="669" spans="2:6" x14ac:dyDescent="0.3">
      <c r="B669" t="s">
        <v>1191</v>
      </c>
      <c r="C669" t="s">
        <v>578</v>
      </c>
      <c r="D669" t="s">
        <v>746</v>
      </c>
      <c r="E669" t="s">
        <v>1156</v>
      </c>
      <c r="F669" t="s">
        <v>22</v>
      </c>
    </row>
    <row r="670" spans="2:6" x14ac:dyDescent="0.3">
      <c r="B670" t="s">
        <v>1191</v>
      </c>
      <c r="C670" t="s">
        <v>578</v>
      </c>
      <c r="D670" t="s">
        <v>803</v>
      </c>
      <c r="E670" t="s">
        <v>1156</v>
      </c>
      <c r="F670" t="s">
        <v>22</v>
      </c>
    </row>
    <row r="671" spans="2:6" x14ac:dyDescent="0.3">
      <c r="B671" t="s">
        <v>1191</v>
      </c>
      <c r="C671" t="s">
        <v>578</v>
      </c>
      <c r="D671" t="s">
        <v>647</v>
      </c>
      <c r="E671" t="s">
        <v>1156</v>
      </c>
      <c r="F671" t="s">
        <v>22</v>
      </c>
    </row>
    <row r="672" spans="2:6" x14ac:dyDescent="0.3">
      <c r="B672" t="s">
        <v>1191</v>
      </c>
      <c r="C672" t="s">
        <v>432</v>
      </c>
      <c r="D672" t="s">
        <v>667</v>
      </c>
      <c r="E672" t="s">
        <v>1156</v>
      </c>
      <c r="F672" t="s">
        <v>11</v>
      </c>
    </row>
    <row r="673" spans="2:6" x14ac:dyDescent="0.3">
      <c r="B673" t="s">
        <v>1191</v>
      </c>
      <c r="C673" t="s">
        <v>432</v>
      </c>
      <c r="D673" t="s">
        <v>486</v>
      </c>
      <c r="E673" t="s">
        <v>1156</v>
      </c>
      <c r="F673" t="s">
        <v>22</v>
      </c>
    </row>
    <row r="674" spans="2:6" x14ac:dyDescent="0.3">
      <c r="B674" t="s">
        <v>1191</v>
      </c>
      <c r="C674" t="s">
        <v>432</v>
      </c>
      <c r="D674" t="s">
        <v>507</v>
      </c>
      <c r="E674" t="s">
        <v>1156</v>
      </c>
      <c r="F674" t="s">
        <v>22</v>
      </c>
    </row>
    <row r="675" spans="2:6" x14ac:dyDescent="0.3">
      <c r="B675" t="s">
        <v>1191</v>
      </c>
      <c r="C675" t="s">
        <v>432</v>
      </c>
      <c r="D675" t="s">
        <v>471</v>
      </c>
      <c r="E675" t="s">
        <v>1156</v>
      </c>
      <c r="F675" t="s">
        <v>22</v>
      </c>
    </row>
    <row r="676" spans="2:6" x14ac:dyDescent="0.3">
      <c r="B676" t="s">
        <v>1191</v>
      </c>
      <c r="C676" t="s">
        <v>432</v>
      </c>
      <c r="D676" t="s">
        <v>510</v>
      </c>
      <c r="E676" t="s">
        <v>1153</v>
      </c>
      <c r="F676" t="s">
        <v>11</v>
      </c>
    </row>
    <row r="677" spans="2:6" x14ac:dyDescent="0.3">
      <c r="B677" t="s">
        <v>1191</v>
      </c>
      <c r="C677" t="s">
        <v>231</v>
      </c>
      <c r="D677" t="s">
        <v>235</v>
      </c>
      <c r="E677" t="s">
        <v>1156</v>
      </c>
      <c r="F677" t="s">
        <v>22</v>
      </c>
    </row>
    <row r="678" spans="2:6" x14ac:dyDescent="0.3">
      <c r="B678" t="s">
        <v>1191</v>
      </c>
      <c r="C678" t="s">
        <v>231</v>
      </c>
      <c r="D678" t="s">
        <v>247</v>
      </c>
      <c r="E678" t="s">
        <v>1156</v>
      </c>
      <c r="F678" t="s">
        <v>22</v>
      </c>
    </row>
    <row r="679" spans="2:6" x14ac:dyDescent="0.3">
      <c r="B679" t="s">
        <v>1191</v>
      </c>
      <c r="C679" t="s">
        <v>231</v>
      </c>
      <c r="D679" t="s">
        <v>1015</v>
      </c>
      <c r="E679" t="s">
        <v>1156</v>
      </c>
      <c r="F679" t="s">
        <v>1069</v>
      </c>
    </row>
    <row r="680" spans="2:6" x14ac:dyDescent="0.3">
      <c r="B680" t="s">
        <v>1191</v>
      </c>
      <c r="C680" t="s">
        <v>514</v>
      </c>
      <c r="D680" t="s">
        <v>517</v>
      </c>
      <c r="E680" t="s">
        <v>1156</v>
      </c>
      <c r="F680" t="s">
        <v>11</v>
      </c>
    </row>
    <row r="681" spans="2:6" x14ac:dyDescent="0.3">
      <c r="B681" t="s">
        <v>1191</v>
      </c>
      <c r="C681" t="s">
        <v>514</v>
      </c>
      <c r="D681" t="s">
        <v>689</v>
      </c>
      <c r="E681" t="s">
        <v>1156</v>
      </c>
      <c r="F681" t="s">
        <v>22</v>
      </c>
    </row>
    <row r="682" spans="2:6" x14ac:dyDescent="0.3">
      <c r="B682" t="s">
        <v>1191</v>
      </c>
      <c r="C682" t="s">
        <v>514</v>
      </c>
      <c r="D682" t="s">
        <v>695</v>
      </c>
      <c r="E682" t="s">
        <v>1156</v>
      </c>
      <c r="F682" t="s">
        <v>22</v>
      </c>
    </row>
    <row r="683" spans="2:6" x14ac:dyDescent="0.3">
      <c r="B683" t="s">
        <v>1191</v>
      </c>
      <c r="C683" t="s">
        <v>514</v>
      </c>
      <c r="D683" t="s">
        <v>1017</v>
      </c>
      <c r="E683" t="s">
        <v>1156</v>
      </c>
      <c r="F683" t="s">
        <v>22</v>
      </c>
    </row>
    <row r="684" spans="2:6" x14ac:dyDescent="0.3">
      <c r="B684" t="s">
        <v>1191</v>
      </c>
      <c r="C684" t="s">
        <v>514</v>
      </c>
      <c r="D684" t="s">
        <v>538</v>
      </c>
      <c r="E684" t="s">
        <v>1156</v>
      </c>
      <c r="F684" t="s">
        <v>11</v>
      </c>
    </row>
    <row r="685" spans="2:6" x14ac:dyDescent="0.3">
      <c r="B685" t="s">
        <v>1191</v>
      </c>
      <c r="C685" t="s">
        <v>514</v>
      </c>
      <c r="D685" t="s">
        <v>713</v>
      </c>
      <c r="E685" t="s">
        <v>1156</v>
      </c>
      <c r="F685" t="s">
        <v>22</v>
      </c>
    </row>
    <row r="686" spans="2:6" x14ac:dyDescent="0.3">
      <c r="B686" t="s">
        <v>1191</v>
      </c>
      <c r="C686" t="s">
        <v>514</v>
      </c>
      <c r="D686" t="s">
        <v>716</v>
      </c>
      <c r="E686" t="s">
        <v>1156</v>
      </c>
      <c r="F686" t="s">
        <v>11</v>
      </c>
    </row>
    <row r="687" spans="2:6" x14ac:dyDescent="0.3">
      <c r="B687" t="s">
        <v>1191</v>
      </c>
      <c r="C687" t="s">
        <v>74</v>
      </c>
      <c r="D687" t="s">
        <v>104</v>
      </c>
      <c r="E687" t="s">
        <v>1156</v>
      </c>
      <c r="F687" t="s">
        <v>22</v>
      </c>
    </row>
    <row r="688" spans="2:6" x14ac:dyDescent="0.3">
      <c r="B688" t="s">
        <v>1191</v>
      </c>
      <c r="C688" t="s">
        <v>983</v>
      </c>
      <c r="D688" t="s">
        <v>982</v>
      </c>
      <c r="E688" t="s">
        <v>1156</v>
      </c>
      <c r="F688" t="s">
        <v>22</v>
      </c>
    </row>
    <row r="689" spans="2:6" x14ac:dyDescent="0.3">
      <c r="B689" t="s">
        <v>1191</v>
      </c>
      <c r="C689" t="s">
        <v>951</v>
      </c>
      <c r="D689" t="s">
        <v>950</v>
      </c>
      <c r="E689" t="s">
        <v>1156</v>
      </c>
      <c r="F689" t="s">
        <v>1069</v>
      </c>
    </row>
    <row r="690" spans="2:6" x14ac:dyDescent="0.3">
      <c r="B690" t="s">
        <v>1198</v>
      </c>
      <c r="C690" t="s">
        <v>200</v>
      </c>
      <c r="D690" t="s">
        <v>203</v>
      </c>
      <c r="E690" t="s">
        <v>1156</v>
      </c>
      <c r="F690" t="s">
        <v>11</v>
      </c>
    </row>
    <row r="691" spans="2:6" x14ac:dyDescent="0.3">
      <c r="B691" t="s">
        <v>1198</v>
      </c>
      <c r="C691" t="s">
        <v>904</v>
      </c>
      <c r="D691" t="s">
        <v>903</v>
      </c>
      <c r="E691" t="s">
        <v>1156</v>
      </c>
      <c r="F691" t="s">
        <v>11</v>
      </c>
    </row>
    <row r="692" spans="2:6" x14ac:dyDescent="0.3">
      <c r="B692" t="s">
        <v>1198</v>
      </c>
      <c r="C692" t="s">
        <v>578</v>
      </c>
      <c r="D692" t="s">
        <v>590</v>
      </c>
      <c r="E692" t="s">
        <v>1156</v>
      </c>
      <c r="F692" t="s">
        <v>11</v>
      </c>
    </row>
    <row r="693" spans="2:6" x14ac:dyDescent="0.3">
      <c r="B693" t="s">
        <v>1198</v>
      </c>
      <c r="C693" t="s">
        <v>578</v>
      </c>
      <c r="D693" t="s">
        <v>767</v>
      </c>
      <c r="E693" t="s">
        <v>1156</v>
      </c>
      <c r="F693" t="s">
        <v>11</v>
      </c>
    </row>
    <row r="694" spans="2:6" x14ac:dyDescent="0.3">
      <c r="B694" t="s">
        <v>1198</v>
      </c>
      <c r="C694" t="s">
        <v>578</v>
      </c>
      <c r="D694" t="s">
        <v>788</v>
      </c>
      <c r="E694" t="s">
        <v>1156</v>
      </c>
      <c r="F694" t="s">
        <v>11</v>
      </c>
    </row>
    <row r="695" spans="2:6" x14ac:dyDescent="0.3">
      <c r="B695" t="s">
        <v>1198</v>
      </c>
      <c r="C695" t="s">
        <v>432</v>
      </c>
      <c r="D695" t="s">
        <v>468</v>
      </c>
      <c r="E695" t="s">
        <v>1156</v>
      </c>
      <c r="F695" t="s">
        <v>11</v>
      </c>
    </row>
    <row r="696" spans="2:6" x14ac:dyDescent="0.3">
      <c r="B696" t="s">
        <v>1198</v>
      </c>
      <c r="C696" t="s">
        <v>192</v>
      </c>
      <c r="D696" t="s">
        <v>365</v>
      </c>
      <c r="E696" t="s">
        <v>1156</v>
      </c>
      <c r="F696" t="s">
        <v>11</v>
      </c>
    </row>
    <row r="697" spans="2:6" x14ac:dyDescent="0.3">
      <c r="B697" t="s">
        <v>1198</v>
      </c>
      <c r="C697" t="s">
        <v>326</v>
      </c>
      <c r="D697" t="s">
        <v>405</v>
      </c>
      <c r="E697" t="s">
        <v>1156</v>
      </c>
      <c r="F697" t="s">
        <v>11</v>
      </c>
    </row>
    <row r="698" spans="2:6" x14ac:dyDescent="0.3">
      <c r="B698" t="s">
        <v>1198</v>
      </c>
      <c r="C698" t="s">
        <v>514</v>
      </c>
      <c r="D698" t="s">
        <v>571</v>
      </c>
      <c r="E698" t="s">
        <v>1156</v>
      </c>
      <c r="F698" t="s">
        <v>11</v>
      </c>
    </row>
    <row r="699" spans="2:6" x14ac:dyDescent="0.3">
      <c r="B699" t="s">
        <v>1198</v>
      </c>
      <c r="C699" t="s">
        <v>74</v>
      </c>
      <c r="D699" t="s">
        <v>363</v>
      </c>
      <c r="E699" t="s">
        <v>1156</v>
      </c>
      <c r="F699" t="s">
        <v>11</v>
      </c>
    </row>
    <row r="700" spans="2:6" x14ac:dyDescent="0.3">
      <c r="B700" t="s">
        <v>1132</v>
      </c>
      <c r="C700" t="s">
        <v>13</v>
      </c>
      <c r="D700" t="s">
        <v>32</v>
      </c>
      <c r="E700" t="s">
        <v>1131</v>
      </c>
      <c r="F700" t="s">
        <v>22</v>
      </c>
    </row>
    <row r="701" spans="2:6" x14ac:dyDescent="0.3">
      <c r="B701" t="s">
        <v>1132</v>
      </c>
      <c r="C701" t="s">
        <v>13</v>
      </c>
      <c r="D701" t="s">
        <v>16</v>
      </c>
      <c r="E701" t="s">
        <v>1131</v>
      </c>
      <c r="F701" t="s">
        <v>11</v>
      </c>
    </row>
    <row r="702" spans="2:6" x14ac:dyDescent="0.3">
      <c r="B702" t="s">
        <v>1132</v>
      </c>
      <c r="C702" t="s">
        <v>317</v>
      </c>
      <c r="D702" t="s">
        <v>321</v>
      </c>
      <c r="E702" t="s">
        <v>1131</v>
      </c>
      <c r="F702" t="s">
        <v>22</v>
      </c>
    </row>
    <row r="703" spans="2:6" x14ac:dyDescent="0.3">
      <c r="B703" t="s">
        <v>1132</v>
      </c>
      <c r="C703" t="s">
        <v>829</v>
      </c>
      <c r="D703" t="s">
        <v>828</v>
      </c>
      <c r="E703" t="s">
        <v>1131</v>
      </c>
      <c r="F703" t="s">
        <v>11</v>
      </c>
    </row>
    <row r="704" spans="2:6" x14ac:dyDescent="0.3">
      <c r="B704" t="s">
        <v>1132</v>
      </c>
      <c r="C704" t="s">
        <v>283</v>
      </c>
      <c r="D704" t="s">
        <v>282</v>
      </c>
      <c r="E704" t="s">
        <v>1116</v>
      </c>
      <c r="F704" t="s">
        <v>11</v>
      </c>
    </row>
    <row r="705" spans="2:6" x14ac:dyDescent="0.3">
      <c r="B705" t="s">
        <v>1132</v>
      </c>
      <c r="C705" t="s">
        <v>904</v>
      </c>
      <c r="D705" t="s">
        <v>906</v>
      </c>
      <c r="E705" t="s">
        <v>1116</v>
      </c>
      <c r="F705" t="s">
        <v>11</v>
      </c>
    </row>
    <row r="706" spans="2:6" x14ac:dyDescent="0.3">
      <c r="B706" t="s">
        <v>1132</v>
      </c>
      <c r="C706" t="s">
        <v>291</v>
      </c>
      <c r="D706" t="s">
        <v>380</v>
      </c>
      <c r="E706" t="s">
        <v>1131</v>
      </c>
      <c r="F706" t="s">
        <v>22</v>
      </c>
    </row>
    <row r="707" spans="2:6" x14ac:dyDescent="0.3">
      <c r="B707" t="s">
        <v>1132</v>
      </c>
      <c r="C707" t="s">
        <v>862</v>
      </c>
      <c r="D707" t="s">
        <v>865</v>
      </c>
      <c r="E707" t="s">
        <v>1116</v>
      </c>
      <c r="F707" t="s">
        <v>22</v>
      </c>
    </row>
    <row r="708" spans="2:6" x14ac:dyDescent="0.3">
      <c r="B708" t="s">
        <v>1132</v>
      </c>
      <c r="C708" t="s">
        <v>862</v>
      </c>
      <c r="D708" t="s">
        <v>871</v>
      </c>
      <c r="E708" t="s">
        <v>1131</v>
      </c>
      <c r="F708" t="s">
        <v>22</v>
      </c>
    </row>
    <row r="709" spans="2:6" x14ac:dyDescent="0.3">
      <c r="B709" t="s">
        <v>1132</v>
      </c>
      <c r="C709" t="s">
        <v>578</v>
      </c>
      <c r="D709" t="s">
        <v>731</v>
      </c>
      <c r="E709" t="s">
        <v>1116</v>
      </c>
      <c r="F709" t="s">
        <v>11</v>
      </c>
    </row>
    <row r="710" spans="2:6" x14ac:dyDescent="0.3">
      <c r="B710" t="s">
        <v>1132</v>
      </c>
      <c r="C710" t="s">
        <v>578</v>
      </c>
      <c r="D710" t="s">
        <v>614</v>
      </c>
      <c r="E710" t="s">
        <v>1116</v>
      </c>
      <c r="F710" t="s">
        <v>1069</v>
      </c>
    </row>
    <row r="711" spans="2:6" x14ac:dyDescent="0.3">
      <c r="B711" t="s">
        <v>1132</v>
      </c>
      <c r="C711" t="s">
        <v>578</v>
      </c>
      <c r="D711" t="s">
        <v>658</v>
      </c>
      <c r="E711" t="s">
        <v>1131</v>
      </c>
      <c r="F711" t="s">
        <v>1069</v>
      </c>
    </row>
    <row r="712" spans="2:6" x14ac:dyDescent="0.3">
      <c r="B712" t="s">
        <v>1132</v>
      </c>
      <c r="C712" t="s">
        <v>578</v>
      </c>
      <c r="D712" t="s">
        <v>752</v>
      </c>
      <c r="E712" t="s">
        <v>1116</v>
      </c>
      <c r="F712" t="s">
        <v>22</v>
      </c>
    </row>
    <row r="713" spans="2:6" x14ac:dyDescent="0.3">
      <c r="B713" t="s">
        <v>1132</v>
      </c>
      <c r="C713" t="s">
        <v>432</v>
      </c>
      <c r="D713" t="s">
        <v>462</v>
      </c>
      <c r="E713" t="s">
        <v>1116</v>
      </c>
      <c r="F713" t="s">
        <v>11</v>
      </c>
    </row>
    <row r="714" spans="2:6" x14ac:dyDescent="0.3">
      <c r="B714" t="s">
        <v>1132</v>
      </c>
      <c r="C714" t="s">
        <v>432</v>
      </c>
      <c r="D714" t="s">
        <v>438</v>
      </c>
      <c r="E714" t="s">
        <v>1116</v>
      </c>
      <c r="F714" t="s">
        <v>22</v>
      </c>
    </row>
    <row r="715" spans="2:6" x14ac:dyDescent="0.3">
      <c r="B715" t="s">
        <v>1132</v>
      </c>
      <c r="C715" t="s">
        <v>432</v>
      </c>
      <c r="D715" t="s">
        <v>489</v>
      </c>
      <c r="E715" t="s">
        <v>1116</v>
      </c>
      <c r="F715" t="s">
        <v>11</v>
      </c>
    </row>
    <row r="716" spans="2:6" x14ac:dyDescent="0.3">
      <c r="B716" t="s">
        <v>1132</v>
      </c>
      <c r="C716" t="s">
        <v>432</v>
      </c>
      <c r="D716" t="s">
        <v>483</v>
      </c>
      <c r="E716" t="s">
        <v>1116</v>
      </c>
      <c r="F716" t="s">
        <v>22</v>
      </c>
    </row>
    <row r="717" spans="2:6" x14ac:dyDescent="0.3">
      <c r="B717" t="s">
        <v>1132</v>
      </c>
      <c r="C717" t="s">
        <v>271</v>
      </c>
      <c r="D717" t="s">
        <v>270</v>
      </c>
      <c r="E717" t="s">
        <v>1116</v>
      </c>
      <c r="F717" t="s">
        <v>22</v>
      </c>
    </row>
    <row r="718" spans="2:6" x14ac:dyDescent="0.3">
      <c r="B718" t="s">
        <v>1132</v>
      </c>
      <c r="C718" t="s">
        <v>329</v>
      </c>
      <c r="D718" t="s">
        <v>328</v>
      </c>
      <c r="E718" t="s">
        <v>1131</v>
      </c>
      <c r="F718" t="s">
        <v>1069</v>
      </c>
    </row>
    <row r="719" spans="2:6" x14ac:dyDescent="0.3">
      <c r="B719" t="s">
        <v>1132</v>
      </c>
      <c r="C719" t="s">
        <v>231</v>
      </c>
      <c r="D719" t="s">
        <v>239</v>
      </c>
      <c r="E719" t="s">
        <v>1131</v>
      </c>
      <c r="F719" t="s">
        <v>11</v>
      </c>
    </row>
    <row r="720" spans="2:6" x14ac:dyDescent="0.3">
      <c r="B720" t="s">
        <v>1132</v>
      </c>
      <c r="C720" t="s">
        <v>231</v>
      </c>
      <c r="D720" t="s">
        <v>1015</v>
      </c>
      <c r="E720" t="s">
        <v>1131</v>
      </c>
      <c r="F720" t="s">
        <v>1069</v>
      </c>
    </row>
    <row r="721" spans="2:6" x14ac:dyDescent="0.3">
      <c r="B721" t="s">
        <v>1132</v>
      </c>
      <c r="C721" t="s">
        <v>514</v>
      </c>
      <c r="D721" t="s">
        <v>692</v>
      </c>
      <c r="E721" t="s">
        <v>1131</v>
      </c>
      <c r="F721" t="s">
        <v>11</v>
      </c>
    </row>
    <row r="722" spans="2:6" x14ac:dyDescent="0.3">
      <c r="B722" t="s">
        <v>1132</v>
      </c>
      <c r="C722" t="s">
        <v>514</v>
      </c>
      <c r="D722" t="s">
        <v>695</v>
      </c>
      <c r="E722" t="s">
        <v>1116</v>
      </c>
      <c r="F722" t="s">
        <v>22</v>
      </c>
    </row>
    <row r="723" spans="2:6" x14ac:dyDescent="0.3">
      <c r="B723" t="s">
        <v>1132</v>
      </c>
      <c r="C723" t="s">
        <v>514</v>
      </c>
      <c r="D723" t="s">
        <v>532</v>
      </c>
      <c r="E723" t="s">
        <v>1131</v>
      </c>
      <c r="F723" t="s">
        <v>22</v>
      </c>
    </row>
    <row r="724" spans="2:6" x14ac:dyDescent="0.3">
      <c r="B724" t="s">
        <v>1132</v>
      </c>
      <c r="C724" t="s">
        <v>514</v>
      </c>
      <c r="D724" t="s">
        <v>541</v>
      </c>
      <c r="E724" t="s">
        <v>1116</v>
      </c>
      <c r="F724" t="s">
        <v>11</v>
      </c>
    </row>
    <row r="725" spans="2:6" x14ac:dyDescent="0.3">
      <c r="B725" t="s">
        <v>1132</v>
      </c>
      <c r="C725" t="s">
        <v>514</v>
      </c>
      <c r="D725" t="s">
        <v>707</v>
      </c>
      <c r="E725" t="s">
        <v>1131</v>
      </c>
      <c r="F725" t="s">
        <v>1069</v>
      </c>
    </row>
    <row r="726" spans="2:6" x14ac:dyDescent="0.3">
      <c r="B726" t="s">
        <v>1132</v>
      </c>
      <c r="C726" t="s">
        <v>514</v>
      </c>
      <c r="D726" t="s">
        <v>550</v>
      </c>
      <c r="E726" t="s">
        <v>1131</v>
      </c>
      <c r="F726" t="s">
        <v>11</v>
      </c>
    </row>
    <row r="727" spans="2:6" x14ac:dyDescent="0.3">
      <c r="B727" t="s">
        <v>1132</v>
      </c>
      <c r="C727" t="s">
        <v>514</v>
      </c>
      <c r="D727" t="s">
        <v>716</v>
      </c>
      <c r="E727" t="s">
        <v>1116</v>
      </c>
      <c r="F727" t="s">
        <v>11</v>
      </c>
    </row>
    <row r="728" spans="2:6" x14ac:dyDescent="0.3">
      <c r="B728" t="s">
        <v>1132</v>
      </c>
      <c r="C728" t="s">
        <v>514</v>
      </c>
      <c r="D728" t="s">
        <v>571</v>
      </c>
      <c r="E728" t="s">
        <v>1116</v>
      </c>
      <c r="F728" t="s">
        <v>11</v>
      </c>
    </row>
    <row r="729" spans="2:6" x14ac:dyDescent="0.3">
      <c r="B729" t="s">
        <v>1132</v>
      </c>
      <c r="C729" t="s">
        <v>74</v>
      </c>
      <c r="D729" t="s">
        <v>152</v>
      </c>
      <c r="E729" t="s">
        <v>1131</v>
      </c>
      <c r="F729" t="s">
        <v>22</v>
      </c>
    </row>
    <row r="730" spans="2:6" x14ac:dyDescent="0.3">
      <c r="B730" t="s">
        <v>1132</v>
      </c>
      <c r="C730" t="s">
        <v>74</v>
      </c>
      <c r="D730" t="s">
        <v>1000</v>
      </c>
      <c r="E730" t="s">
        <v>1131</v>
      </c>
      <c r="F730" t="s">
        <v>1069</v>
      </c>
    </row>
    <row r="731" spans="2:6" x14ac:dyDescent="0.3">
      <c r="B731" t="s">
        <v>1132</v>
      </c>
      <c r="C731" t="s">
        <v>74</v>
      </c>
      <c r="D731" t="s">
        <v>98</v>
      </c>
      <c r="E731" t="s">
        <v>1131</v>
      </c>
      <c r="F731" t="s">
        <v>22</v>
      </c>
    </row>
    <row r="732" spans="2:6" x14ac:dyDescent="0.3">
      <c r="B732" t="s">
        <v>1132</v>
      </c>
      <c r="C732" t="s">
        <v>74</v>
      </c>
      <c r="D732" t="s">
        <v>137</v>
      </c>
      <c r="E732" t="s">
        <v>1131</v>
      </c>
      <c r="F732" t="s">
        <v>11</v>
      </c>
    </row>
    <row r="733" spans="2:6" x14ac:dyDescent="0.3">
      <c r="B733" t="s">
        <v>1132</v>
      </c>
      <c r="C733" t="s">
        <v>74</v>
      </c>
      <c r="D733" t="s">
        <v>73</v>
      </c>
      <c r="E733" t="s">
        <v>1131</v>
      </c>
      <c r="F733" t="s">
        <v>11</v>
      </c>
    </row>
    <row r="734" spans="2:6" x14ac:dyDescent="0.3">
      <c r="B734" t="s">
        <v>1173</v>
      </c>
      <c r="C734">
        <v>0</v>
      </c>
      <c r="D734" t="s">
        <v>1175</v>
      </c>
      <c r="E734" t="s">
        <v>1121</v>
      </c>
      <c r="F734" t="s">
        <v>22</v>
      </c>
    </row>
    <row r="735" spans="2:6" x14ac:dyDescent="0.3">
      <c r="B735" t="s">
        <v>1173</v>
      </c>
      <c r="C735" t="s">
        <v>13</v>
      </c>
      <c r="D735" t="s">
        <v>1051</v>
      </c>
      <c r="E735" t="s">
        <v>1121</v>
      </c>
      <c r="F735" t="s">
        <v>22</v>
      </c>
    </row>
    <row r="736" spans="2:6" x14ac:dyDescent="0.3">
      <c r="B736" t="s">
        <v>1173</v>
      </c>
      <c r="C736" t="s">
        <v>317</v>
      </c>
      <c r="D736" t="s">
        <v>846</v>
      </c>
      <c r="E736" t="s">
        <v>1121</v>
      </c>
      <c r="F736" t="s">
        <v>22</v>
      </c>
    </row>
    <row r="737" spans="2:6" x14ac:dyDescent="0.3">
      <c r="B737" t="s">
        <v>1173</v>
      </c>
      <c r="C737" t="s">
        <v>200</v>
      </c>
      <c r="D737" t="s">
        <v>206</v>
      </c>
      <c r="E737" t="s">
        <v>1121</v>
      </c>
      <c r="F737" t="s">
        <v>22</v>
      </c>
    </row>
    <row r="738" spans="2:6" x14ac:dyDescent="0.3">
      <c r="B738" t="s">
        <v>1173</v>
      </c>
      <c r="C738" t="s">
        <v>226</v>
      </c>
      <c r="D738" t="s">
        <v>1049</v>
      </c>
      <c r="E738" t="s">
        <v>1121</v>
      </c>
      <c r="F738" t="s">
        <v>22</v>
      </c>
    </row>
    <row r="739" spans="2:6" x14ac:dyDescent="0.3">
      <c r="B739" t="s">
        <v>1173</v>
      </c>
      <c r="C739" t="s">
        <v>226</v>
      </c>
      <c r="D739" t="s">
        <v>975</v>
      </c>
      <c r="E739" t="s">
        <v>1121</v>
      </c>
      <c r="F739" t="s">
        <v>22</v>
      </c>
    </row>
    <row r="740" spans="2:6" x14ac:dyDescent="0.3">
      <c r="B740" t="s">
        <v>1173</v>
      </c>
      <c r="C740" t="s">
        <v>862</v>
      </c>
      <c r="D740" t="s">
        <v>861</v>
      </c>
      <c r="E740" t="s">
        <v>1121</v>
      </c>
      <c r="F740" t="s">
        <v>22</v>
      </c>
    </row>
    <row r="741" spans="2:6" x14ac:dyDescent="0.3">
      <c r="B741" t="s">
        <v>1173</v>
      </c>
      <c r="C741" t="s">
        <v>862</v>
      </c>
      <c r="D741" t="s">
        <v>868</v>
      </c>
      <c r="E741" t="s">
        <v>1121</v>
      </c>
      <c r="F741" t="s">
        <v>22</v>
      </c>
    </row>
    <row r="742" spans="2:6" x14ac:dyDescent="0.3">
      <c r="B742" t="s">
        <v>1173</v>
      </c>
      <c r="C742" t="s">
        <v>578</v>
      </c>
      <c r="D742" t="s">
        <v>577</v>
      </c>
      <c r="E742" t="s">
        <v>1121</v>
      </c>
      <c r="F742" t="s">
        <v>22</v>
      </c>
    </row>
    <row r="743" spans="2:6" x14ac:dyDescent="0.3">
      <c r="B743" t="s">
        <v>1173</v>
      </c>
      <c r="C743" t="s">
        <v>578</v>
      </c>
      <c r="D743" t="s">
        <v>605</v>
      </c>
      <c r="E743" t="s">
        <v>1121</v>
      </c>
      <c r="F743" t="s">
        <v>22</v>
      </c>
    </row>
    <row r="744" spans="2:6" x14ac:dyDescent="0.3">
      <c r="B744" t="s">
        <v>1173</v>
      </c>
      <c r="C744" t="s">
        <v>578</v>
      </c>
      <c r="D744" t="s">
        <v>652</v>
      </c>
      <c r="E744" t="s">
        <v>1121</v>
      </c>
      <c r="F744" t="s">
        <v>22</v>
      </c>
    </row>
    <row r="745" spans="2:6" x14ac:dyDescent="0.3">
      <c r="B745" t="s">
        <v>1173</v>
      </c>
      <c r="C745" t="s">
        <v>578</v>
      </c>
      <c r="D745" t="s">
        <v>655</v>
      </c>
      <c r="E745" t="s">
        <v>1121</v>
      </c>
      <c r="F745" t="s">
        <v>22</v>
      </c>
    </row>
    <row r="746" spans="2:6" x14ac:dyDescent="0.3">
      <c r="B746" t="s">
        <v>1173</v>
      </c>
      <c r="C746" t="s">
        <v>578</v>
      </c>
      <c r="D746" t="s">
        <v>758</v>
      </c>
      <c r="E746" t="s">
        <v>1121</v>
      </c>
      <c r="F746" t="s">
        <v>22</v>
      </c>
    </row>
    <row r="747" spans="2:6" x14ac:dyDescent="0.3">
      <c r="B747" t="s">
        <v>1173</v>
      </c>
      <c r="C747" t="s">
        <v>578</v>
      </c>
      <c r="D747" t="s">
        <v>752</v>
      </c>
      <c r="E747" t="s">
        <v>1121</v>
      </c>
      <c r="F747" t="s">
        <v>22</v>
      </c>
    </row>
    <row r="748" spans="2:6" x14ac:dyDescent="0.3">
      <c r="B748" t="s">
        <v>1173</v>
      </c>
      <c r="C748" t="s">
        <v>432</v>
      </c>
      <c r="D748" t="s">
        <v>438</v>
      </c>
      <c r="E748" t="s">
        <v>1121</v>
      </c>
      <c r="F748" t="s">
        <v>22</v>
      </c>
    </row>
    <row r="749" spans="2:6" x14ac:dyDescent="0.3">
      <c r="B749" t="s">
        <v>1173</v>
      </c>
      <c r="C749" t="s">
        <v>432</v>
      </c>
      <c r="D749" t="s">
        <v>486</v>
      </c>
      <c r="E749" t="s">
        <v>1121</v>
      </c>
      <c r="F749" t="s">
        <v>22</v>
      </c>
    </row>
    <row r="750" spans="2:6" x14ac:dyDescent="0.3">
      <c r="B750" t="s">
        <v>1173</v>
      </c>
      <c r="C750" t="s">
        <v>432</v>
      </c>
      <c r="D750" t="s">
        <v>444</v>
      </c>
      <c r="E750" t="s">
        <v>1121</v>
      </c>
      <c r="F750" t="s">
        <v>22</v>
      </c>
    </row>
    <row r="751" spans="2:6" x14ac:dyDescent="0.3">
      <c r="B751" t="s">
        <v>1173</v>
      </c>
      <c r="C751" t="s">
        <v>213</v>
      </c>
      <c r="D751" t="s">
        <v>544</v>
      </c>
      <c r="E751" t="s">
        <v>1121</v>
      </c>
      <c r="F751" t="s">
        <v>22</v>
      </c>
    </row>
    <row r="752" spans="2:6" x14ac:dyDescent="0.3">
      <c r="B752" t="s">
        <v>1173</v>
      </c>
      <c r="C752" t="s">
        <v>231</v>
      </c>
      <c r="D752" t="s">
        <v>235</v>
      </c>
      <c r="E752" t="s">
        <v>1121</v>
      </c>
      <c r="F752" t="s">
        <v>22</v>
      </c>
    </row>
    <row r="753" spans="2:6" x14ac:dyDescent="0.3">
      <c r="B753" t="s">
        <v>1173</v>
      </c>
      <c r="C753" t="s">
        <v>514</v>
      </c>
      <c r="D753" t="s">
        <v>695</v>
      </c>
      <c r="E753" t="s">
        <v>1121</v>
      </c>
      <c r="F753" t="s">
        <v>22</v>
      </c>
    </row>
    <row r="754" spans="2:6" x14ac:dyDescent="0.3">
      <c r="B754" t="s">
        <v>1173</v>
      </c>
      <c r="C754" t="s">
        <v>514</v>
      </c>
      <c r="D754" t="s">
        <v>704</v>
      </c>
      <c r="E754" t="s">
        <v>1121</v>
      </c>
      <c r="F754" t="s">
        <v>22</v>
      </c>
    </row>
    <row r="755" spans="2:6" x14ac:dyDescent="0.3">
      <c r="B755" t="s">
        <v>1173</v>
      </c>
      <c r="C755" t="s">
        <v>514</v>
      </c>
      <c r="D755" t="s">
        <v>713</v>
      </c>
      <c r="E755" t="s">
        <v>1121</v>
      </c>
      <c r="F755" t="s">
        <v>22</v>
      </c>
    </row>
    <row r="756" spans="2:6" x14ac:dyDescent="0.3">
      <c r="B756" t="s">
        <v>1173</v>
      </c>
      <c r="C756" t="s">
        <v>74</v>
      </c>
      <c r="D756" t="s">
        <v>977</v>
      </c>
      <c r="E756" t="s">
        <v>1121</v>
      </c>
      <c r="F756" t="s">
        <v>22</v>
      </c>
    </row>
    <row r="757" spans="2:6" x14ac:dyDescent="0.3">
      <c r="B757" t="s">
        <v>1173</v>
      </c>
      <c r="C757" t="s">
        <v>74</v>
      </c>
      <c r="D757" t="s">
        <v>164</v>
      </c>
      <c r="E757" t="s">
        <v>1121</v>
      </c>
      <c r="F757" t="s">
        <v>22</v>
      </c>
    </row>
    <row r="758" spans="2:6" x14ac:dyDescent="0.3">
      <c r="B758" t="s">
        <v>1173</v>
      </c>
      <c r="C758" t="s">
        <v>74</v>
      </c>
      <c r="D758" t="s">
        <v>176</v>
      </c>
      <c r="E758" t="s">
        <v>1121</v>
      </c>
      <c r="F758" t="s">
        <v>22</v>
      </c>
    </row>
    <row r="759" spans="2:6" x14ac:dyDescent="0.3">
      <c r="B759" t="s">
        <v>1173</v>
      </c>
      <c r="C759" t="s">
        <v>74</v>
      </c>
      <c r="D759" t="s">
        <v>116</v>
      </c>
      <c r="E759" t="s">
        <v>1121</v>
      </c>
      <c r="F759" t="s">
        <v>22</v>
      </c>
    </row>
    <row r="760" spans="2:6" x14ac:dyDescent="0.3">
      <c r="B760" t="s">
        <v>1173</v>
      </c>
      <c r="C760" t="s">
        <v>74</v>
      </c>
      <c r="D760" t="s">
        <v>170</v>
      </c>
      <c r="E760" t="s">
        <v>1121</v>
      </c>
      <c r="F760" t="s">
        <v>22</v>
      </c>
    </row>
    <row r="761" spans="2:6" x14ac:dyDescent="0.3">
      <c r="B761" t="s">
        <v>1211</v>
      </c>
      <c r="C761" t="s">
        <v>13</v>
      </c>
      <c r="D761" t="s">
        <v>1070</v>
      </c>
      <c r="E761" t="s">
        <v>1131</v>
      </c>
      <c r="F761" t="s">
        <v>22</v>
      </c>
    </row>
    <row r="762" spans="2:6" x14ac:dyDescent="0.3">
      <c r="B762" t="s">
        <v>1211</v>
      </c>
      <c r="C762" t="s">
        <v>13</v>
      </c>
      <c r="D762" t="s">
        <v>52</v>
      </c>
      <c r="E762" t="s">
        <v>1131</v>
      </c>
      <c r="F762" t="s">
        <v>22</v>
      </c>
    </row>
    <row r="763" spans="2:6" x14ac:dyDescent="0.3">
      <c r="B763" t="s">
        <v>1211</v>
      </c>
      <c r="C763" t="s">
        <v>13</v>
      </c>
      <c r="D763" t="s">
        <v>65</v>
      </c>
      <c r="E763" t="s">
        <v>1131</v>
      </c>
      <c r="F763" t="s">
        <v>22</v>
      </c>
    </row>
    <row r="764" spans="2:6" x14ac:dyDescent="0.3">
      <c r="B764" t="s">
        <v>1211</v>
      </c>
      <c r="C764" t="s">
        <v>13</v>
      </c>
      <c r="D764" t="s">
        <v>1008</v>
      </c>
      <c r="E764" t="s">
        <v>1131</v>
      </c>
      <c r="F764" t="s">
        <v>22</v>
      </c>
    </row>
    <row r="765" spans="2:6" x14ac:dyDescent="0.3">
      <c r="B765" t="s">
        <v>1211</v>
      </c>
      <c r="C765" t="s">
        <v>317</v>
      </c>
      <c r="D765" t="s">
        <v>846</v>
      </c>
      <c r="E765" t="s">
        <v>1131</v>
      </c>
      <c r="F765" t="s">
        <v>22</v>
      </c>
    </row>
    <row r="766" spans="2:6" x14ac:dyDescent="0.3">
      <c r="B766" t="s">
        <v>1211</v>
      </c>
      <c r="C766" t="s">
        <v>970</v>
      </c>
      <c r="D766" t="s">
        <v>1097</v>
      </c>
      <c r="E766" t="s">
        <v>1131</v>
      </c>
      <c r="F766" t="s">
        <v>22</v>
      </c>
    </row>
    <row r="767" spans="2:6" x14ac:dyDescent="0.3">
      <c r="B767" t="s">
        <v>1211</v>
      </c>
      <c r="C767" t="s">
        <v>291</v>
      </c>
      <c r="D767" t="s">
        <v>303</v>
      </c>
      <c r="E767" t="s">
        <v>1116</v>
      </c>
      <c r="F767" t="s">
        <v>22</v>
      </c>
    </row>
    <row r="768" spans="2:6" x14ac:dyDescent="0.3">
      <c r="B768" t="s">
        <v>1211</v>
      </c>
      <c r="C768" t="s">
        <v>226</v>
      </c>
      <c r="D768" t="s">
        <v>225</v>
      </c>
      <c r="E768" t="s">
        <v>1131</v>
      </c>
      <c r="F768" t="s">
        <v>22</v>
      </c>
    </row>
    <row r="769" spans="2:6" x14ac:dyDescent="0.3">
      <c r="B769" t="s">
        <v>1211</v>
      </c>
      <c r="C769" t="s">
        <v>862</v>
      </c>
      <c r="D769" t="s">
        <v>868</v>
      </c>
      <c r="E769" t="s">
        <v>1131</v>
      </c>
      <c r="F769" t="s">
        <v>22</v>
      </c>
    </row>
    <row r="770" spans="2:6" x14ac:dyDescent="0.3">
      <c r="B770" t="s">
        <v>1211</v>
      </c>
      <c r="C770" t="s">
        <v>578</v>
      </c>
      <c r="D770" t="s">
        <v>577</v>
      </c>
      <c r="E770" t="s">
        <v>1116</v>
      </c>
      <c r="F770" t="s">
        <v>22</v>
      </c>
    </row>
    <row r="771" spans="2:6" x14ac:dyDescent="0.3">
      <c r="B771" t="s">
        <v>1211</v>
      </c>
      <c r="C771" t="s">
        <v>578</v>
      </c>
      <c r="D771" t="s">
        <v>608</v>
      </c>
      <c r="E771" t="s">
        <v>1131</v>
      </c>
      <c r="F771" t="s">
        <v>22</v>
      </c>
    </row>
    <row r="772" spans="2:6" x14ac:dyDescent="0.3">
      <c r="B772" t="s">
        <v>1211</v>
      </c>
      <c r="C772" t="s">
        <v>578</v>
      </c>
      <c r="D772" t="s">
        <v>749</v>
      </c>
      <c r="E772" t="s">
        <v>1131</v>
      </c>
      <c r="F772" t="s">
        <v>22</v>
      </c>
    </row>
    <row r="773" spans="2:6" x14ac:dyDescent="0.3">
      <c r="B773" t="s">
        <v>1211</v>
      </c>
      <c r="C773" t="s">
        <v>578</v>
      </c>
      <c r="D773" t="s">
        <v>638</v>
      </c>
      <c r="E773" t="s">
        <v>1131</v>
      </c>
      <c r="F773" t="s">
        <v>22</v>
      </c>
    </row>
    <row r="774" spans="2:6" x14ac:dyDescent="0.3">
      <c r="B774" t="s">
        <v>1211</v>
      </c>
      <c r="C774" t="s">
        <v>578</v>
      </c>
      <c r="D774" t="s">
        <v>734</v>
      </c>
      <c r="E774" t="s">
        <v>1131</v>
      </c>
      <c r="F774" t="s">
        <v>22</v>
      </c>
    </row>
    <row r="775" spans="2:6" x14ac:dyDescent="0.3">
      <c r="B775" t="s">
        <v>1211</v>
      </c>
      <c r="C775" t="s">
        <v>432</v>
      </c>
      <c r="D775" t="s">
        <v>438</v>
      </c>
      <c r="E775" t="s">
        <v>1131</v>
      </c>
      <c r="F775" t="s">
        <v>22</v>
      </c>
    </row>
    <row r="776" spans="2:6" x14ac:dyDescent="0.3">
      <c r="B776" t="s">
        <v>1211</v>
      </c>
      <c r="C776" t="s">
        <v>419</v>
      </c>
      <c r="D776" t="s">
        <v>1020</v>
      </c>
      <c r="E776" t="s">
        <v>1131</v>
      </c>
      <c r="F776" t="s">
        <v>22</v>
      </c>
    </row>
    <row r="777" spans="2:6" x14ac:dyDescent="0.3">
      <c r="B777" t="s">
        <v>1211</v>
      </c>
      <c r="C777" t="s">
        <v>419</v>
      </c>
      <c r="D777" t="s">
        <v>425</v>
      </c>
      <c r="E777" t="s">
        <v>1116</v>
      </c>
      <c r="F777" t="s">
        <v>22</v>
      </c>
    </row>
    <row r="778" spans="2:6" x14ac:dyDescent="0.3">
      <c r="B778" t="s">
        <v>1211</v>
      </c>
      <c r="C778" t="s">
        <v>250</v>
      </c>
      <c r="D778" t="s">
        <v>249</v>
      </c>
      <c r="E778" t="s">
        <v>1116</v>
      </c>
      <c r="F778" t="s">
        <v>22</v>
      </c>
    </row>
    <row r="779" spans="2:6" x14ac:dyDescent="0.3">
      <c r="B779" t="s">
        <v>1211</v>
      </c>
      <c r="C779" t="s">
        <v>231</v>
      </c>
      <c r="D779" t="s">
        <v>233</v>
      </c>
      <c r="E779" t="s">
        <v>1131</v>
      </c>
      <c r="F779" t="s">
        <v>22</v>
      </c>
    </row>
    <row r="780" spans="2:6" x14ac:dyDescent="0.3">
      <c r="B780" t="s">
        <v>1211</v>
      </c>
      <c r="C780" t="s">
        <v>514</v>
      </c>
      <c r="D780" t="s">
        <v>535</v>
      </c>
      <c r="E780" t="s">
        <v>1131</v>
      </c>
      <c r="F780" t="s">
        <v>22</v>
      </c>
    </row>
    <row r="781" spans="2:6" x14ac:dyDescent="0.3">
      <c r="B781" t="s">
        <v>1211</v>
      </c>
      <c r="C781" t="s">
        <v>514</v>
      </c>
      <c r="D781" t="s">
        <v>713</v>
      </c>
      <c r="E781" t="s">
        <v>1131</v>
      </c>
      <c r="F781" t="s">
        <v>22</v>
      </c>
    </row>
    <row r="782" spans="2:6" x14ac:dyDescent="0.3">
      <c r="B782" t="s">
        <v>1211</v>
      </c>
      <c r="C782" t="s">
        <v>514</v>
      </c>
      <c r="D782" t="s">
        <v>1090</v>
      </c>
      <c r="E782" t="s">
        <v>1131</v>
      </c>
      <c r="F782" t="s">
        <v>22</v>
      </c>
    </row>
    <row r="783" spans="2:6" x14ac:dyDescent="0.3">
      <c r="B783" t="s">
        <v>1211</v>
      </c>
      <c r="C783" t="s">
        <v>74</v>
      </c>
      <c r="D783" t="s">
        <v>179</v>
      </c>
      <c r="E783" t="s">
        <v>1131</v>
      </c>
      <c r="F783" t="s">
        <v>22</v>
      </c>
    </row>
    <row r="784" spans="2:6" x14ac:dyDescent="0.3">
      <c r="B784" t="s">
        <v>1211</v>
      </c>
      <c r="C784" t="s">
        <v>74</v>
      </c>
      <c r="D784" t="s">
        <v>113</v>
      </c>
      <c r="E784" t="s">
        <v>1131</v>
      </c>
      <c r="F784" t="s">
        <v>22</v>
      </c>
    </row>
    <row r="785" spans="2:6" x14ac:dyDescent="0.3">
      <c r="B785" t="s">
        <v>1211</v>
      </c>
      <c r="C785" t="s">
        <v>74</v>
      </c>
      <c r="D785" t="s">
        <v>119</v>
      </c>
      <c r="E785" t="s">
        <v>1131</v>
      </c>
      <c r="F785" t="s">
        <v>22</v>
      </c>
    </row>
    <row r="786" spans="2:6" x14ac:dyDescent="0.3">
      <c r="B786" t="s">
        <v>1211</v>
      </c>
      <c r="C786" t="s">
        <v>74</v>
      </c>
      <c r="D786" t="s">
        <v>107</v>
      </c>
      <c r="E786" t="s">
        <v>1131</v>
      </c>
      <c r="F786" t="s">
        <v>22</v>
      </c>
    </row>
    <row r="787" spans="2:6" x14ac:dyDescent="0.3">
      <c r="B787" t="s">
        <v>1211</v>
      </c>
      <c r="C787" t="s">
        <v>74</v>
      </c>
      <c r="D787" t="s">
        <v>176</v>
      </c>
      <c r="E787" t="s">
        <v>1131</v>
      </c>
      <c r="F787" t="s">
        <v>22</v>
      </c>
    </row>
    <row r="788" spans="2:6" x14ac:dyDescent="0.3">
      <c r="B788" t="s">
        <v>1211</v>
      </c>
      <c r="C788" t="s">
        <v>74</v>
      </c>
      <c r="D788" t="s">
        <v>116</v>
      </c>
      <c r="E788" t="s">
        <v>1131</v>
      </c>
      <c r="F788" t="s">
        <v>22</v>
      </c>
    </row>
    <row r="789" spans="2:6" x14ac:dyDescent="0.3">
      <c r="B789" t="s">
        <v>1207</v>
      </c>
      <c r="C789" t="s">
        <v>317</v>
      </c>
      <c r="D789" t="s">
        <v>944</v>
      </c>
      <c r="E789" t="s">
        <v>1164</v>
      </c>
      <c r="F789" t="s">
        <v>1069</v>
      </c>
    </row>
    <row r="790" spans="2:6" x14ac:dyDescent="0.3">
      <c r="B790" t="s">
        <v>1207</v>
      </c>
      <c r="C790" t="s">
        <v>200</v>
      </c>
      <c r="D790" t="s">
        <v>203</v>
      </c>
      <c r="E790" t="s">
        <v>1164</v>
      </c>
      <c r="F790" t="s">
        <v>11</v>
      </c>
    </row>
    <row r="791" spans="2:6" x14ac:dyDescent="0.3">
      <c r="B791" t="s">
        <v>1207</v>
      </c>
      <c r="C791" t="s">
        <v>904</v>
      </c>
      <c r="D791" t="s">
        <v>906</v>
      </c>
      <c r="E791" t="s">
        <v>1164</v>
      </c>
      <c r="F791" t="s">
        <v>11</v>
      </c>
    </row>
    <row r="792" spans="2:6" x14ac:dyDescent="0.3">
      <c r="B792" t="s">
        <v>1207</v>
      </c>
      <c r="C792" t="s">
        <v>291</v>
      </c>
      <c r="D792" t="s">
        <v>294</v>
      </c>
      <c r="E792" t="s">
        <v>1164</v>
      </c>
      <c r="F792" t="s">
        <v>11</v>
      </c>
    </row>
    <row r="793" spans="2:6" x14ac:dyDescent="0.3">
      <c r="B793" t="s">
        <v>1207</v>
      </c>
      <c r="C793" t="s">
        <v>291</v>
      </c>
      <c r="D793" t="s">
        <v>290</v>
      </c>
      <c r="E793" t="s">
        <v>1164</v>
      </c>
      <c r="F793" t="s">
        <v>1069</v>
      </c>
    </row>
    <row r="794" spans="2:6" x14ac:dyDescent="0.3">
      <c r="B794" t="s">
        <v>1207</v>
      </c>
      <c r="C794" t="s">
        <v>578</v>
      </c>
      <c r="D794" t="s">
        <v>590</v>
      </c>
      <c r="E794" t="s">
        <v>1164</v>
      </c>
      <c r="F794" t="s">
        <v>11</v>
      </c>
    </row>
    <row r="795" spans="2:6" x14ac:dyDescent="0.3">
      <c r="B795" t="s">
        <v>1207</v>
      </c>
      <c r="C795" t="s">
        <v>578</v>
      </c>
      <c r="D795" t="s">
        <v>596</v>
      </c>
      <c r="E795" t="s">
        <v>1164</v>
      </c>
      <c r="F795" t="s">
        <v>11</v>
      </c>
    </row>
    <row r="796" spans="2:6" x14ac:dyDescent="0.3">
      <c r="B796" t="s">
        <v>1207</v>
      </c>
      <c r="C796" t="s">
        <v>578</v>
      </c>
      <c r="D796" t="s">
        <v>767</v>
      </c>
      <c r="E796" t="s">
        <v>1164</v>
      </c>
      <c r="F796" t="s">
        <v>11</v>
      </c>
    </row>
    <row r="797" spans="2:6" x14ac:dyDescent="0.3">
      <c r="B797" t="s">
        <v>1207</v>
      </c>
      <c r="C797" t="s">
        <v>578</v>
      </c>
      <c r="D797" t="s">
        <v>611</v>
      </c>
      <c r="E797" t="s">
        <v>1164</v>
      </c>
      <c r="F797" t="s">
        <v>11</v>
      </c>
    </row>
    <row r="798" spans="2:6" x14ac:dyDescent="0.3">
      <c r="B798" t="s">
        <v>1207</v>
      </c>
      <c r="C798" t="s">
        <v>578</v>
      </c>
      <c r="D798" t="s">
        <v>614</v>
      </c>
      <c r="E798" t="s">
        <v>1164</v>
      </c>
      <c r="F798" t="s">
        <v>1069</v>
      </c>
    </row>
    <row r="799" spans="2:6" x14ac:dyDescent="0.3">
      <c r="B799" t="s">
        <v>1207</v>
      </c>
      <c r="C799" t="s">
        <v>578</v>
      </c>
      <c r="D799" t="s">
        <v>809</v>
      </c>
      <c r="E799" t="s">
        <v>1164</v>
      </c>
      <c r="F799" t="s">
        <v>11</v>
      </c>
    </row>
    <row r="800" spans="2:6" x14ac:dyDescent="0.3">
      <c r="B800" t="s">
        <v>1207</v>
      </c>
      <c r="C800" t="s">
        <v>578</v>
      </c>
      <c r="D800" t="s">
        <v>1088</v>
      </c>
      <c r="E800" t="s">
        <v>1164</v>
      </c>
      <c r="F800" t="s">
        <v>11</v>
      </c>
    </row>
    <row r="801" spans="2:6" x14ac:dyDescent="0.3">
      <c r="B801" t="s">
        <v>1207</v>
      </c>
      <c r="C801" t="s">
        <v>432</v>
      </c>
      <c r="D801" t="s">
        <v>453</v>
      </c>
      <c r="E801" t="s">
        <v>1164</v>
      </c>
      <c r="F801" t="s">
        <v>11</v>
      </c>
    </row>
    <row r="802" spans="2:6" x14ac:dyDescent="0.3">
      <c r="B802" t="s">
        <v>1207</v>
      </c>
      <c r="C802" t="s">
        <v>432</v>
      </c>
      <c r="D802" t="s">
        <v>667</v>
      </c>
      <c r="E802" t="s">
        <v>1164</v>
      </c>
      <c r="F802" t="s">
        <v>1069</v>
      </c>
    </row>
    <row r="803" spans="2:6" x14ac:dyDescent="0.3">
      <c r="B803" t="s">
        <v>1207</v>
      </c>
      <c r="C803" t="s">
        <v>192</v>
      </c>
      <c r="D803" t="s">
        <v>365</v>
      </c>
      <c r="E803" t="s">
        <v>1164</v>
      </c>
      <c r="F803" t="s">
        <v>1069</v>
      </c>
    </row>
    <row r="804" spans="2:6" x14ac:dyDescent="0.3">
      <c r="B804" t="s">
        <v>1207</v>
      </c>
      <c r="C804" t="s">
        <v>329</v>
      </c>
      <c r="D804" t="s">
        <v>328</v>
      </c>
      <c r="E804" t="s">
        <v>1164</v>
      </c>
      <c r="F804" t="s">
        <v>1069</v>
      </c>
    </row>
    <row r="805" spans="2:6" x14ac:dyDescent="0.3">
      <c r="B805" t="s">
        <v>1207</v>
      </c>
      <c r="C805" t="s">
        <v>231</v>
      </c>
      <c r="D805" t="s">
        <v>243</v>
      </c>
      <c r="E805" t="s">
        <v>1164</v>
      </c>
      <c r="F805" t="s">
        <v>1069</v>
      </c>
    </row>
    <row r="806" spans="2:6" x14ac:dyDescent="0.3">
      <c r="B806" t="s">
        <v>1207</v>
      </c>
      <c r="C806" t="s">
        <v>231</v>
      </c>
      <c r="D806" t="s">
        <v>243</v>
      </c>
      <c r="E806" t="s">
        <v>1186</v>
      </c>
      <c r="F806" t="s">
        <v>1069</v>
      </c>
    </row>
    <row r="807" spans="2:6" x14ac:dyDescent="0.3">
      <c r="B807" t="s">
        <v>1207</v>
      </c>
      <c r="C807" t="s">
        <v>514</v>
      </c>
      <c r="D807" t="s">
        <v>680</v>
      </c>
      <c r="E807" t="s">
        <v>1164</v>
      </c>
      <c r="F807" t="s">
        <v>11</v>
      </c>
    </row>
    <row r="808" spans="2:6" x14ac:dyDescent="0.3">
      <c r="B808" t="s">
        <v>1207</v>
      </c>
      <c r="C808" t="s">
        <v>514</v>
      </c>
      <c r="D808" t="s">
        <v>523</v>
      </c>
      <c r="E808" t="s">
        <v>1164</v>
      </c>
      <c r="F808" t="s">
        <v>1069</v>
      </c>
    </row>
    <row r="809" spans="2:6" x14ac:dyDescent="0.3">
      <c r="B809" t="s">
        <v>1207</v>
      </c>
      <c r="C809" t="s">
        <v>514</v>
      </c>
      <c r="D809" t="s">
        <v>538</v>
      </c>
      <c r="E809" t="s">
        <v>1164</v>
      </c>
      <c r="F809" t="s">
        <v>11</v>
      </c>
    </row>
    <row r="810" spans="2:6" x14ac:dyDescent="0.3">
      <c r="B810" t="s">
        <v>1207</v>
      </c>
      <c r="C810" t="s">
        <v>514</v>
      </c>
      <c r="D810" t="s">
        <v>972</v>
      </c>
      <c r="E810" t="s">
        <v>1164</v>
      </c>
      <c r="F810" t="s">
        <v>1069</v>
      </c>
    </row>
    <row r="811" spans="2:6" x14ac:dyDescent="0.3">
      <c r="B811" t="s">
        <v>1207</v>
      </c>
      <c r="C811" t="s">
        <v>514</v>
      </c>
      <c r="D811" t="s">
        <v>571</v>
      </c>
      <c r="E811" t="s">
        <v>1164</v>
      </c>
      <c r="F811" t="s">
        <v>11</v>
      </c>
    </row>
    <row r="812" spans="2:6" x14ac:dyDescent="0.3">
      <c r="B812" t="s">
        <v>1207</v>
      </c>
      <c r="C812" t="s">
        <v>274</v>
      </c>
      <c r="D812" t="s">
        <v>276</v>
      </c>
      <c r="E812" t="s">
        <v>1164</v>
      </c>
      <c r="F812" t="s">
        <v>11</v>
      </c>
    </row>
    <row r="813" spans="2:6" x14ac:dyDescent="0.3">
      <c r="B813" t="s">
        <v>1207</v>
      </c>
      <c r="C813" t="s">
        <v>74</v>
      </c>
      <c r="D813" t="s">
        <v>134</v>
      </c>
      <c r="E813" t="s">
        <v>1164</v>
      </c>
      <c r="F813" t="s">
        <v>11</v>
      </c>
    </row>
    <row r="814" spans="2:6" x14ac:dyDescent="0.3">
      <c r="B814" t="s">
        <v>1145</v>
      </c>
      <c r="C814" t="s">
        <v>13</v>
      </c>
      <c r="D814" t="s">
        <v>19</v>
      </c>
      <c r="E814" t="s">
        <v>1121</v>
      </c>
      <c r="F814" t="s">
        <v>11</v>
      </c>
    </row>
    <row r="815" spans="2:6" x14ac:dyDescent="0.3">
      <c r="B815" t="s">
        <v>1145</v>
      </c>
      <c r="C815" t="s">
        <v>317</v>
      </c>
      <c r="D815" t="s">
        <v>944</v>
      </c>
      <c r="E815" t="s">
        <v>1121</v>
      </c>
      <c r="F815" t="s">
        <v>1069</v>
      </c>
    </row>
    <row r="816" spans="2:6" x14ac:dyDescent="0.3">
      <c r="B816" t="s">
        <v>1145</v>
      </c>
      <c r="C816" t="s">
        <v>317</v>
      </c>
      <c r="D816" t="s">
        <v>316</v>
      </c>
      <c r="E816" t="s">
        <v>1121</v>
      </c>
      <c r="F816" t="s">
        <v>22</v>
      </c>
    </row>
    <row r="817" spans="2:6" x14ac:dyDescent="0.3">
      <c r="B817" t="s">
        <v>1145</v>
      </c>
      <c r="C817" t="s">
        <v>200</v>
      </c>
      <c r="D817" t="s">
        <v>199</v>
      </c>
      <c r="E817" t="s">
        <v>1121</v>
      </c>
      <c r="F817" t="s">
        <v>1069</v>
      </c>
    </row>
    <row r="818" spans="2:6" x14ac:dyDescent="0.3">
      <c r="B818" t="s">
        <v>1145</v>
      </c>
      <c r="C818" t="s">
        <v>970</v>
      </c>
      <c r="D818" t="s">
        <v>1097</v>
      </c>
      <c r="E818" t="s">
        <v>1121</v>
      </c>
      <c r="F818" t="s">
        <v>22</v>
      </c>
    </row>
    <row r="819" spans="2:6" x14ac:dyDescent="0.3">
      <c r="B819" t="s">
        <v>1145</v>
      </c>
      <c r="C819" t="s">
        <v>291</v>
      </c>
      <c r="D819" t="s">
        <v>294</v>
      </c>
      <c r="E819" t="s">
        <v>1121</v>
      </c>
      <c r="F819" t="s">
        <v>1069</v>
      </c>
    </row>
    <row r="820" spans="2:6" x14ac:dyDescent="0.3">
      <c r="B820" t="s">
        <v>1145</v>
      </c>
      <c r="C820" t="s">
        <v>291</v>
      </c>
      <c r="D820" t="s">
        <v>1036</v>
      </c>
      <c r="E820" t="s">
        <v>1121</v>
      </c>
      <c r="F820" t="s">
        <v>22</v>
      </c>
    </row>
    <row r="821" spans="2:6" x14ac:dyDescent="0.3">
      <c r="B821" t="s">
        <v>1145</v>
      </c>
      <c r="C821" t="s">
        <v>226</v>
      </c>
      <c r="D821" t="s">
        <v>1062</v>
      </c>
      <c r="E821" t="s">
        <v>1121</v>
      </c>
      <c r="F821" t="s">
        <v>22</v>
      </c>
    </row>
    <row r="822" spans="2:6" x14ac:dyDescent="0.3">
      <c r="B822" t="s">
        <v>1145</v>
      </c>
      <c r="C822" t="s">
        <v>862</v>
      </c>
      <c r="D822" t="s">
        <v>865</v>
      </c>
      <c r="E822" t="s">
        <v>1121</v>
      </c>
      <c r="F822" t="s">
        <v>22</v>
      </c>
    </row>
    <row r="823" spans="2:6" x14ac:dyDescent="0.3">
      <c r="B823" t="s">
        <v>1145</v>
      </c>
      <c r="C823" t="s">
        <v>862</v>
      </c>
      <c r="D823" t="s">
        <v>868</v>
      </c>
      <c r="E823" t="s">
        <v>1121</v>
      </c>
      <c r="F823" t="s">
        <v>22</v>
      </c>
    </row>
    <row r="824" spans="2:6" x14ac:dyDescent="0.3">
      <c r="B824" t="s">
        <v>1145</v>
      </c>
      <c r="C824" t="s">
        <v>578</v>
      </c>
      <c r="D824" t="s">
        <v>776</v>
      </c>
      <c r="E824" t="s">
        <v>1121</v>
      </c>
      <c r="F824" t="s">
        <v>1069</v>
      </c>
    </row>
    <row r="825" spans="2:6" x14ac:dyDescent="0.3">
      <c r="B825" t="s">
        <v>1145</v>
      </c>
      <c r="C825" t="s">
        <v>578</v>
      </c>
      <c r="D825" t="s">
        <v>734</v>
      </c>
      <c r="E825" t="s">
        <v>1121</v>
      </c>
      <c r="F825" t="s">
        <v>22</v>
      </c>
    </row>
    <row r="826" spans="2:6" x14ac:dyDescent="0.3">
      <c r="B826" t="s">
        <v>1145</v>
      </c>
      <c r="C826" t="s">
        <v>432</v>
      </c>
      <c r="D826" t="s">
        <v>1028</v>
      </c>
      <c r="E826" t="s">
        <v>1121</v>
      </c>
      <c r="F826" t="s">
        <v>1069</v>
      </c>
    </row>
    <row r="827" spans="2:6" x14ac:dyDescent="0.3">
      <c r="B827" t="s">
        <v>1145</v>
      </c>
      <c r="C827" t="s">
        <v>893</v>
      </c>
      <c r="D827" t="s">
        <v>892</v>
      </c>
      <c r="E827" t="s">
        <v>1121</v>
      </c>
      <c r="F827" t="s">
        <v>22</v>
      </c>
    </row>
    <row r="828" spans="2:6" x14ac:dyDescent="0.3">
      <c r="B828" t="s">
        <v>1145</v>
      </c>
      <c r="C828" t="s">
        <v>367</v>
      </c>
      <c r="D828" t="s">
        <v>366</v>
      </c>
      <c r="E828" t="s">
        <v>1121</v>
      </c>
      <c r="F828" t="s">
        <v>22</v>
      </c>
    </row>
    <row r="829" spans="2:6" x14ac:dyDescent="0.3">
      <c r="B829" t="s">
        <v>1145</v>
      </c>
      <c r="C829" t="s">
        <v>213</v>
      </c>
      <c r="D829" t="s">
        <v>544</v>
      </c>
      <c r="E829" t="s">
        <v>1121</v>
      </c>
      <c r="F829" t="s">
        <v>22</v>
      </c>
    </row>
    <row r="830" spans="2:6" x14ac:dyDescent="0.3">
      <c r="B830" t="s">
        <v>1145</v>
      </c>
      <c r="C830" t="s">
        <v>231</v>
      </c>
      <c r="D830" t="s">
        <v>247</v>
      </c>
      <c r="E830" t="s">
        <v>1121</v>
      </c>
      <c r="F830" t="s">
        <v>22</v>
      </c>
    </row>
    <row r="831" spans="2:6" x14ac:dyDescent="0.3">
      <c r="B831" t="s">
        <v>1145</v>
      </c>
      <c r="C831" t="s">
        <v>326</v>
      </c>
      <c r="D831" t="s">
        <v>411</v>
      </c>
      <c r="E831" t="s">
        <v>1121</v>
      </c>
      <c r="F831" t="s">
        <v>22</v>
      </c>
    </row>
    <row r="832" spans="2:6" x14ac:dyDescent="0.3">
      <c r="B832" t="s">
        <v>1145</v>
      </c>
      <c r="C832" t="s">
        <v>514</v>
      </c>
      <c r="D832" t="s">
        <v>562</v>
      </c>
      <c r="E832" t="s">
        <v>1121</v>
      </c>
      <c r="F832" t="s">
        <v>22</v>
      </c>
    </row>
    <row r="833" spans="2:6" x14ac:dyDescent="0.3">
      <c r="B833" t="s">
        <v>1145</v>
      </c>
      <c r="C833" t="s">
        <v>74</v>
      </c>
      <c r="D833" t="s">
        <v>158</v>
      </c>
      <c r="E833" t="s">
        <v>1121</v>
      </c>
      <c r="F833" t="s">
        <v>22</v>
      </c>
    </row>
    <row r="834" spans="2:6" x14ac:dyDescent="0.3">
      <c r="B834" t="s">
        <v>1145</v>
      </c>
      <c r="C834" t="s">
        <v>74</v>
      </c>
      <c r="D834" t="s">
        <v>107</v>
      </c>
      <c r="E834" t="s">
        <v>1121</v>
      </c>
      <c r="F834" t="s">
        <v>22</v>
      </c>
    </row>
    <row r="835" spans="2:6" x14ac:dyDescent="0.3">
      <c r="B835" t="s">
        <v>1145</v>
      </c>
      <c r="C835" t="s">
        <v>74</v>
      </c>
      <c r="D835" t="s">
        <v>134</v>
      </c>
      <c r="E835" t="s">
        <v>1121</v>
      </c>
      <c r="F835" t="s">
        <v>1069</v>
      </c>
    </row>
    <row r="836" spans="2:6" x14ac:dyDescent="0.3">
      <c r="B836" t="s">
        <v>1145</v>
      </c>
      <c r="C836" t="s">
        <v>74</v>
      </c>
      <c r="D836" t="s">
        <v>185</v>
      </c>
      <c r="E836" t="s">
        <v>1121</v>
      </c>
      <c r="F836" t="s">
        <v>22</v>
      </c>
    </row>
    <row r="837" spans="2:6" x14ac:dyDescent="0.3">
      <c r="B837" t="s">
        <v>1145</v>
      </c>
      <c r="C837" t="s">
        <v>74</v>
      </c>
      <c r="D837" t="s">
        <v>104</v>
      </c>
      <c r="E837" t="s">
        <v>1121</v>
      </c>
      <c r="F837" t="s">
        <v>22</v>
      </c>
    </row>
    <row r="838" spans="2:6" x14ac:dyDescent="0.3">
      <c r="B838" t="s">
        <v>1145</v>
      </c>
      <c r="C838" t="s">
        <v>74</v>
      </c>
      <c r="D838" t="s">
        <v>170</v>
      </c>
      <c r="E838" t="s">
        <v>1121</v>
      </c>
      <c r="F838" t="s">
        <v>22</v>
      </c>
    </row>
    <row r="839" spans="2:6" x14ac:dyDescent="0.3">
      <c r="B839" t="s">
        <v>1145</v>
      </c>
      <c r="C839" t="s">
        <v>959</v>
      </c>
      <c r="D839" t="s">
        <v>259</v>
      </c>
      <c r="E839" t="s">
        <v>1121</v>
      </c>
      <c r="F839" t="s">
        <v>22</v>
      </c>
    </row>
    <row r="840" spans="2:6" x14ac:dyDescent="0.3">
      <c r="B840" t="s">
        <v>1145</v>
      </c>
      <c r="C840" t="s">
        <v>959</v>
      </c>
      <c r="D840" t="s">
        <v>262</v>
      </c>
      <c r="E840" t="s">
        <v>1121</v>
      </c>
      <c r="F840" t="s">
        <v>22</v>
      </c>
    </row>
    <row r="841" spans="2:6" x14ac:dyDescent="0.3">
      <c r="B841" t="s">
        <v>1145</v>
      </c>
      <c r="C841" t="s">
        <v>983</v>
      </c>
      <c r="D841" t="s">
        <v>1064</v>
      </c>
      <c r="E841" t="s">
        <v>1121</v>
      </c>
      <c r="F841" t="s">
        <v>22</v>
      </c>
    </row>
    <row r="842" spans="2:6" x14ac:dyDescent="0.3">
      <c r="B842" t="s">
        <v>1145</v>
      </c>
      <c r="C842" t="s">
        <v>909</v>
      </c>
      <c r="D842" t="s">
        <v>1031</v>
      </c>
      <c r="E842" t="s">
        <v>1121</v>
      </c>
      <c r="F842" t="s">
        <v>22</v>
      </c>
    </row>
    <row r="843" spans="2:6" x14ac:dyDescent="0.3">
      <c r="B843" t="s">
        <v>1222</v>
      </c>
      <c r="C843" t="s">
        <v>13</v>
      </c>
      <c r="D843" t="s">
        <v>1080</v>
      </c>
      <c r="E843" t="s">
        <v>1147</v>
      </c>
      <c r="F843" t="s">
        <v>22</v>
      </c>
    </row>
    <row r="844" spans="2:6" x14ac:dyDescent="0.3">
      <c r="B844" t="s">
        <v>1222</v>
      </c>
      <c r="C844" t="s">
        <v>822</v>
      </c>
      <c r="D844" t="s">
        <v>889</v>
      </c>
      <c r="E844" t="s">
        <v>1147</v>
      </c>
      <c r="F844" t="s">
        <v>22</v>
      </c>
    </row>
    <row r="845" spans="2:6" x14ac:dyDescent="0.3">
      <c r="B845" t="s">
        <v>1222</v>
      </c>
      <c r="C845" t="s">
        <v>317</v>
      </c>
      <c r="D845" t="s">
        <v>318</v>
      </c>
      <c r="E845" t="s">
        <v>1147</v>
      </c>
      <c r="F845" t="s">
        <v>22</v>
      </c>
    </row>
    <row r="846" spans="2:6" x14ac:dyDescent="0.3">
      <c r="B846" t="s">
        <v>1222</v>
      </c>
      <c r="C846" t="s">
        <v>291</v>
      </c>
      <c r="D846" t="s">
        <v>303</v>
      </c>
      <c r="E846" t="s">
        <v>1147</v>
      </c>
      <c r="F846" t="s">
        <v>22</v>
      </c>
    </row>
    <row r="847" spans="2:6" x14ac:dyDescent="0.3">
      <c r="B847" t="s">
        <v>1222</v>
      </c>
      <c r="C847" t="s">
        <v>578</v>
      </c>
      <c r="D847" t="s">
        <v>599</v>
      </c>
      <c r="E847" t="s">
        <v>1147</v>
      </c>
      <c r="F847" t="s">
        <v>22</v>
      </c>
    </row>
    <row r="848" spans="2:6" x14ac:dyDescent="0.3">
      <c r="B848" t="s">
        <v>1222</v>
      </c>
      <c r="C848" t="s">
        <v>578</v>
      </c>
      <c r="D848" t="s">
        <v>602</v>
      </c>
      <c r="E848" t="s">
        <v>1147</v>
      </c>
      <c r="F848" t="s">
        <v>22</v>
      </c>
    </row>
    <row r="849" spans="2:6" x14ac:dyDescent="0.3">
      <c r="B849" t="s">
        <v>1222</v>
      </c>
      <c r="C849" t="s">
        <v>578</v>
      </c>
      <c r="D849" t="s">
        <v>608</v>
      </c>
      <c r="E849" t="s">
        <v>1147</v>
      </c>
      <c r="F849" t="s">
        <v>22</v>
      </c>
    </row>
    <row r="850" spans="2:6" x14ac:dyDescent="0.3">
      <c r="B850" t="s">
        <v>1222</v>
      </c>
      <c r="C850" t="s">
        <v>271</v>
      </c>
      <c r="D850" t="s">
        <v>270</v>
      </c>
      <c r="E850" t="s">
        <v>1147</v>
      </c>
      <c r="F850" t="s">
        <v>22</v>
      </c>
    </row>
    <row r="851" spans="2:6" x14ac:dyDescent="0.3">
      <c r="B851" t="s">
        <v>1222</v>
      </c>
      <c r="C851" t="s">
        <v>231</v>
      </c>
      <c r="D851" t="s">
        <v>230</v>
      </c>
      <c r="E851" t="s">
        <v>1147</v>
      </c>
      <c r="F851" t="s">
        <v>22</v>
      </c>
    </row>
    <row r="852" spans="2:6" x14ac:dyDescent="0.3">
      <c r="B852" t="s">
        <v>1222</v>
      </c>
      <c r="C852" t="s">
        <v>326</v>
      </c>
      <c r="D852" t="s">
        <v>411</v>
      </c>
      <c r="E852" t="s">
        <v>1147</v>
      </c>
      <c r="F852" t="s">
        <v>22</v>
      </c>
    </row>
    <row r="853" spans="2:6" x14ac:dyDescent="0.3">
      <c r="B853" t="s">
        <v>1222</v>
      </c>
      <c r="C853" t="s">
        <v>514</v>
      </c>
      <c r="D853" t="s">
        <v>704</v>
      </c>
      <c r="E853" t="s">
        <v>1147</v>
      </c>
      <c r="F853" t="s">
        <v>22</v>
      </c>
    </row>
    <row r="854" spans="2:6" x14ac:dyDescent="0.3">
      <c r="B854" t="s">
        <v>1222</v>
      </c>
      <c r="C854" t="s">
        <v>514</v>
      </c>
      <c r="D854" t="s">
        <v>553</v>
      </c>
      <c r="E854" t="s">
        <v>1147</v>
      </c>
      <c r="F854" t="s">
        <v>22</v>
      </c>
    </row>
    <row r="855" spans="2:6" x14ac:dyDescent="0.3">
      <c r="B855" t="s">
        <v>1222</v>
      </c>
      <c r="C855" t="s">
        <v>74</v>
      </c>
      <c r="D855" t="s">
        <v>152</v>
      </c>
      <c r="E855" t="s">
        <v>1147</v>
      </c>
      <c r="F855" t="s">
        <v>22</v>
      </c>
    </row>
    <row r="856" spans="2:6" x14ac:dyDescent="0.3">
      <c r="B856" t="s">
        <v>1222</v>
      </c>
      <c r="C856" t="s">
        <v>897</v>
      </c>
      <c r="D856" t="s">
        <v>947</v>
      </c>
      <c r="E856" t="s">
        <v>1147</v>
      </c>
      <c r="F856" t="s">
        <v>22</v>
      </c>
    </row>
    <row r="857" spans="2:6" x14ac:dyDescent="0.3">
      <c r="B857" t="s">
        <v>1222</v>
      </c>
      <c r="C857" t="s">
        <v>959</v>
      </c>
      <c r="D857" t="s">
        <v>259</v>
      </c>
      <c r="E857" t="s">
        <v>1147</v>
      </c>
      <c r="F857" t="s">
        <v>22</v>
      </c>
    </row>
    <row r="858" spans="2:6" x14ac:dyDescent="0.3">
      <c r="B858" t="s">
        <v>1222</v>
      </c>
      <c r="C858" t="s">
        <v>959</v>
      </c>
      <c r="D858" t="s">
        <v>262</v>
      </c>
      <c r="E858" t="s">
        <v>1147</v>
      </c>
      <c r="F858" t="s">
        <v>22</v>
      </c>
    </row>
    <row r="859" spans="2:6" x14ac:dyDescent="0.3">
      <c r="B859" t="s">
        <v>1222</v>
      </c>
      <c r="C859" t="s">
        <v>909</v>
      </c>
      <c r="D859" t="s">
        <v>1031</v>
      </c>
      <c r="E859" t="s">
        <v>1147</v>
      </c>
      <c r="F859" t="s">
        <v>22</v>
      </c>
    </row>
    <row r="860" spans="2:6" x14ac:dyDescent="0.3">
      <c r="B860" t="s">
        <v>1195</v>
      </c>
      <c r="C860" t="s">
        <v>13</v>
      </c>
      <c r="D860" t="s">
        <v>59</v>
      </c>
      <c r="E860" t="s">
        <v>1131</v>
      </c>
      <c r="F860" t="s">
        <v>22</v>
      </c>
    </row>
    <row r="861" spans="2:6" x14ac:dyDescent="0.3">
      <c r="B861" t="s">
        <v>1195</v>
      </c>
      <c r="C861" t="s">
        <v>13</v>
      </c>
      <c r="D861" t="s">
        <v>1006</v>
      </c>
      <c r="E861" t="s">
        <v>1131</v>
      </c>
      <c r="F861" t="s">
        <v>22</v>
      </c>
    </row>
    <row r="862" spans="2:6" x14ac:dyDescent="0.3">
      <c r="B862" t="s">
        <v>1195</v>
      </c>
      <c r="C862" t="s">
        <v>822</v>
      </c>
      <c r="D862" t="s">
        <v>821</v>
      </c>
      <c r="E862" t="s">
        <v>1131</v>
      </c>
      <c r="F862" t="s">
        <v>22</v>
      </c>
    </row>
    <row r="863" spans="2:6" x14ac:dyDescent="0.3">
      <c r="B863" t="s">
        <v>1195</v>
      </c>
      <c r="C863" t="s">
        <v>200</v>
      </c>
      <c r="D863" t="s">
        <v>209</v>
      </c>
      <c r="E863" t="s">
        <v>1131</v>
      </c>
      <c r="F863" t="s">
        <v>22</v>
      </c>
    </row>
    <row r="864" spans="2:6" x14ac:dyDescent="0.3">
      <c r="B864" t="s">
        <v>1195</v>
      </c>
      <c r="C864" t="s">
        <v>200</v>
      </c>
      <c r="D864" t="s">
        <v>206</v>
      </c>
      <c r="E864" t="s">
        <v>1131</v>
      </c>
      <c r="F864" t="s">
        <v>22</v>
      </c>
    </row>
    <row r="865" spans="2:6" x14ac:dyDescent="0.3">
      <c r="B865" t="s">
        <v>1195</v>
      </c>
      <c r="C865" t="s">
        <v>266</v>
      </c>
      <c r="D865" t="s">
        <v>268</v>
      </c>
      <c r="E865" t="s">
        <v>1131</v>
      </c>
      <c r="F865" t="s">
        <v>11</v>
      </c>
    </row>
    <row r="866" spans="2:6" x14ac:dyDescent="0.3">
      <c r="B866" t="s">
        <v>1195</v>
      </c>
      <c r="C866" t="s">
        <v>850</v>
      </c>
      <c r="D866" t="s">
        <v>849</v>
      </c>
      <c r="E866" t="s">
        <v>1131</v>
      </c>
      <c r="F866" t="s">
        <v>22</v>
      </c>
    </row>
    <row r="867" spans="2:6" x14ac:dyDescent="0.3">
      <c r="B867" t="s">
        <v>1195</v>
      </c>
      <c r="C867" t="s">
        <v>323</v>
      </c>
      <c r="D867" t="s">
        <v>322</v>
      </c>
      <c r="E867" t="s">
        <v>1131</v>
      </c>
      <c r="F867" t="s">
        <v>22</v>
      </c>
    </row>
    <row r="868" spans="2:6" x14ac:dyDescent="0.3">
      <c r="B868" t="s">
        <v>1195</v>
      </c>
      <c r="C868" t="s">
        <v>291</v>
      </c>
      <c r="D868" t="s">
        <v>290</v>
      </c>
      <c r="E868" t="s">
        <v>1116</v>
      </c>
      <c r="F868" t="s">
        <v>11</v>
      </c>
    </row>
    <row r="869" spans="2:6" x14ac:dyDescent="0.3">
      <c r="B869" t="s">
        <v>1195</v>
      </c>
      <c r="C869" t="s">
        <v>291</v>
      </c>
      <c r="D869" t="s">
        <v>1036</v>
      </c>
      <c r="E869" t="s">
        <v>1131</v>
      </c>
      <c r="F869" t="s">
        <v>22</v>
      </c>
    </row>
    <row r="870" spans="2:6" x14ac:dyDescent="0.3">
      <c r="B870" t="s">
        <v>1195</v>
      </c>
      <c r="C870" t="s">
        <v>226</v>
      </c>
      <c r="D870" t="s">
        <v>1062</v>
      </c>
      <c r="E870" t="s">
        <v>1116</v>
      </c>
      <c r="F870" t="s">
        <v>22</v>
      </c>
    </row>
    <row r="871" spans="2:6" x14ac:dyDescent="0.3">
      <c r="B871" t="s">
        <v>1195</v>
      </c>
      <c r="C871" t="s">
        <v>226</v>
      </c>
      <c r="D871" t="s">
        <v>844</v>
      </c>
      <c r="E871" t="s">
        <v>1116</v>
      </c>
      <c r="F871" t="s">
        <v>1069</v>
      </c>
    </row>
    <row r="872" spans="2:6" x14ac:dyDescent="0.3">
      <c r="B872" t="s">
        <v>1195</v>
      </c>
      <c r="C872" t="s">
        <v>862</v>
      </c>
      <c r="D872" t="s">
        <v>1012</v>
      </c>
      <c r="E872" t="s">
        <v>1131</v>
      </c>
      <c r="F872" t="s">
        <v>22</v>
      </c>
    </row>
    <row r="873" spans="2:6" x14ac:dyDescent="0.3">
      <c r="B873" t="s">
        <v>1195</v>
      </c>
      <c r="C873" t="s">
        <v>578</v>
      </c>
      <c r="D873" t="s">
        <v>611</v>
      </c>
      <c r="E873" t="s">
        <v>1116</v>
      </c>
      <c r="F873" t="s">
        <v>11</v>
      </c>
    </row>
    <row r="874" spans="2:6" x14ac:dyDescent="0.3">
      <c r="B874" t="s">
        <v>1195</v>
      </c>
      <c r="C874" t="s">
        <v>578</v>
      </c>
      <c r="D874" t="s">
        <v>761</v>
      </c>
      <c r="E874" t="s">
        <v>1131</v>
      </c>
      <c r="F874" t="s">
        <v>22</v>
      </c>
    </row>
    <row r="875" spans="2:6" x14ac:dyDescent="0.3">
      <c r="B875" t="s">
        <v>1195</v>
      </c>
      <c r="C875" t="s">
        <v>578</v>
      </c>
      <c r="D875" t="s">
        <v>812</v>
      </c>
      <c r="E875" t="s">
        <v>1116</v>
      </c>
      <c r="F875" t="s">
        <v>11</v>
      </c>
    </row>
    <row r="876" spans="2:6" x14ac:dyDescent="0.3">
      <c r="B876" t="s">
        <v>1195</v>
      </c>
      <c r="C876" t="s">
        <v>578</v>
      </c>
      <c r="D876" t="s">
        <v>779</v>
      </c>
      <c r="E876" t="s">
        <v>1131</v>
      </c>
      <c r="F876" t="s">
        <v>22</v>
      </c>
    </row>
    <row r="877" spans="2:6" x14ac:dyDescent="0.3">
      <c r="B877" t="s">
        <v>1195</v>
      </c>
      <c r="C877" t="s">
        <v>578</v>
      </c>
      <c r="D877" t="s">
        <v>641</v>
      </c>
      <c r="E877" t="s">
        <v>1131</v>
      </c>
      <c r="F877" t="s">
        <v>22</v>
      </c>
    </row>
    <row r="878" spans="2:6" x14ac:dyDescent="0.3">
      <c r="B878" t="s">
        <v>1195</v>
      </c>
      <c r="C878" t="s">
        <v>578</v>
      </c>
      <c r="D878" t="s">
        <v>740</v>
      </c>
      <c r="E878" t="s">
        <v>1116</v>
      </c>
      <c r="F878" t="s">
        <v>22</v>
      </c>
    </row>
    <row r="879" spans="2:6" x14ac:dyDescent="0.3">
      <c r="B879" t="s">
        <v>1195</v>
      </c>
      <c r="C879" t="s">
        <v>578</v>
      </c>
      <c r="D879" t="s">
        <v>797</v>
      </c>
      <c r="E879" t="s">
        <v>1131</v>
      </c>
      <c r="F879" t="s">
        <v>22</v>
      </c>
    </row>
    <row r="880" spans="2:6" x14ac:dyDescent="0.3">
      <c r="B880" t="s">
        <v>1195</v>
      </c>
      <c r="C880" t="s">
        <v>578</v>
      </c>
      <c r="D880" t="s">
        <v>758</v>
      </c>
      <c r="E880" t="s">
        <v>1131</v>
      </c>
      <c r="F880" t="s">
        <v>22</v>
      </c>
    </row>
    <row r="881" spans="2:6" x14ac:dyDescent="0.3">
      <c r="B881" t="s">
        <v>1195</v>
      </c>
      <c r="C881" t="s">
        <v>578</v>
      </c>
      <c r="D881" t="s">
        <v>737</v>
      </c>
      <c r="E881" t="s">
        <v>1131</v>
      </c>
      <c r="F881" t="s">
        <v>22</v>
      </c>
    </row>
    <row r="882" spans="2:6" x14ac:dyDescent="0.3">
      <c r="B882" t="s">
        <v>1195</v>
      </c>
      <c r="C882" t="s">
        <v>432</v>
      </c>
      <c r="D882" t="s">
        <v>453</v>
      </c>
      <c r="E882" t="s">
        <v>1116</v>
      </c>
      <c r="F882" t="s">
        <v>11</v>
      </c>
    </row>
    <row r="883" spans="2:6" x14ac:dyDescent="0.3">
      <c r="B883" t="s">
        <v>1195</v>
      </c>
      <c r="C883" t="s">
        <v>432</v>
      </c>
      <c r="D883" t="s">
        <v>468</v>
      </c>
      <c r="E883" t="s">
        <v>1116</v>
      </c>
      <c r="F883" t="s">
        <v>11</v>
      </c>
    </row>
    <row r="884" spans="2:6" x14ac:dyDescent="0.3">
      <c r="B884" t="s">
        <v>1195</v>
      </c>
      <c r="C884" t="s">
        <v>231</v>
      </c>
      <c r="D884" t="s">
        <v>235</v>
      </c>
      <c r="E884" t="s">
        <v>1131</v>
      </c>
      <c r="F884" t="s">
        <v>22</v>
      </c>
    </row>
    <row r="885" spans="2:6" x14ac:dyDescent="0.3">
      <c r="B885" t="s">
        <v>1195</v>
      </c>
      <c r="C885" t="s">
        <v>231</v>
      </c>
      <c r="D885" t="s">
        <v>230</v>
      </c>
      <c r="E885" t="s">
        <v>1131</v>
      </c>
      <c r="F885" t="s">
        <v>22</v>
      </c>
    </row>
    <row r="886" spans="2:6" x14ac:dyDescent="0.3">
      <c r="B886" t="s">
        <v>1195</v>
      </c>
      <c r="C886" t="s">
        <v>231</v>
      </c>
      <c r="D886" t="s">
        <v>245</v>
      </c>
      <c r="E886" t="s">
        <v>1131</v>
      </c>
      <c r="F886" t="s">
        <v>22</v>
      </c>
    </row>
    <row r="887" spans="2:6" x14ac:dyDescent="0.3">
      <c r="B887" t="s">
        <v>1195</v>
      </c>
      <c r="C887" t="s">
        <v>514</v>
      </c>
      <c r="D887" t="s">
        <v>565</v>
      </c>
      <c r="E887" t="s">
        <v>1116</v>
      </c>
      <c r="F887" t="s">
        <v>11</v>
      </c>
    </row>
    <row r="888" spans="2:6" x14ac:dyDescent="0.3">
      <c r="B888" t="s">
        <v>1195</v>
      </c>
      <c r="C888" t="s">
        <v>514</v>
      </c>
      <c r="D888" t="s">
        <v>719</v>
      </c>
      <c r="E888" t="s">
        <v>1131</v>
      </c>
      <c r="F888" t="s">
        <v>22</v>
      </c>
    </row>
    <row r="889" spans="2:6" x14ac:dyDescent="0.3">
      <c r="B889" t="s">
        <v>1195</v>
      </c>
      <c r="C889" t="s">
        <v>74</v>
      </c>
      <c r="D889" t="s">
        <v>80</v>
      </c>
      <c r="E889" t="s">
        <v>1116</v>
      </c>
      <c r="F889" t="s">
        <v>11</v>
      </c>
    </row>
    <row r="890" spans="2:6" x14ac:dyDescent="0.3">
      <c r="B890" t="s">
        <v>1195</v>
      </c>
      <c r="C890" t="s">
        <v>74</v>
      </c>
      <c r="D890" t="s">
        <v>155</v>
      </c>
      <c r="E890" t="s">
        <v>1131</v>
      </c>
      <c r="F890" t="s">
        <v>22</v>
      </c>
    </row>
    <row r="891" spans="2:6" x14ac:dyDescent="0.3">
      <c r="B891" t="s">
        <v>1195</v>
      </c>
      <c r="C891" t="s">
        <v>74</v>
      </c>
      <c r="D891" t="s">
        <v>110</v>
      </c>
      <c r="E891" t="s">
        <v>1131</v>
      </c>
      <c r="F891" t="s">
        <v>22</v>
      </c>
    </row>
    <row r="892" spans="2:6" x14ac:dyDescent="0.3">
      <c r="B892" t="s">
        <v>1195</v>
      </c>
      <c r="C892" t="s">
        <v>74</v>
      </c>
      <c r="D892" t="s">
        <v>164</v>
      </c>
      <c r="E892" t="s">
        <v>1116</v>
      </c>
      <c r="F892" t="s">
        <v>22</v>
      </c>
    </row>
    <row r="893" spans="2:6" x14ac:dyDescent="0.3">
      <c r="B893" t="s">
        <v>1195</v>
      </c>
      <c r="C893" t="s">
        <v>74</v>
      </c>
      <c r="D893" t="s">
        <v>185</v>
      </c>
      <c r="E893" t="s">
        <v>1131</v>
      </c>
      <c r="F893" t="s">
        <v>22</v>
      </c>
    </row>
    <row r="894" spans="2:6" x14ac:dyDescent="0.3">
      <c r="B894" t="s">
        <v>1195</v>
      </c>
      <c r="C894" t="s">
        <v>74</v>
      </c>
      <c r="D894" t="s">
        <v>122</v>
      </c>
      <c r="E894" t="s">
        <v>1131</v>
      </c>
      <c r="F894" t="s">
        <v>22</v>
      </c>
    </row>
    <row r="895" spans="2:6" x14ac:dyDescent="0.3">
      <c r="B895" t="s">
        <v>1195</v>
      </c>
      <c r="C895" t="s">
        <v>74</v>
      </c>
      <c r="D895" t="s">
        <v>83</v>
      </c>
      <c r="E895" t="s">
        <v>1131</v>
      </c>
      <c r="F895" t="s">
        <v>22</v>
      </c>
    </row>
    <row r="896" spans="2:6" x14ac:dyDescent="0.3">
      <c r="B896" t="s">
        <v>1195</v>
      </c>
      <c r="C896" t="s">
        <v>983</v>
      </c>
      <c r="D896" t="s">
        <v>1064</v>
      </c>
      <c r="E896" t="s">
        <v>1116</v>
      </c>
      <c r="F896" t="s">
        <v>22</v>
      </c>
    </row>
    <row r="897" spans="2:6" x14ac:dyDescent="0.3">
      <c r="B897" t="s">
        <v>1184</v>
      </c>
      <c r="C897">
        <v>0</v>
      </c>
      <c r="D897" t="s">
        <v>1175</v>
      </c>
      <c r="E897" t="s">
        <v>1164</v>
      </c>
      <c r="F897" t="s">
        <v>22</v>
      </c>
    </row>
    <row r="898" spans="2:6" x14ac:dyDescent="0.3">
      <c r="B898" t="s">
        <v>1184</v>
      </c>
      <c r="C898">
        <v>0</v>
      </c>
      <c r="D898" t="s">
        <v>1175</v>
      </c>
      <c r="E898" t="s">
        <v>1186</v>
      </c>
      <c r="F898" t="s">
        <v>22</v>
      </c>
    </row>
    <row r="899" spans="2:6" x14ac:dyDescent="0.3">
      <c r="B899" t="s">
        <v>1184</v>
      </c>
      <c r="C899" t="s">
        <v>13</v>
      </c>
      <c r="D899" t="s">
        <v>62</v>
      </c>
      <c r="E899" t="s">
        <v>1164</v>
      </c>
      <c r="F899" t="s">
        <v>22</v>
      </c>
    </row>
    <row r="900" spans="2:6" x14ac:dyDescent="0.3">
      <c r="B900" t="s">
        <v>1184</v>
      </c>
      <c r="C900" t="s">
        <v>13</v>
      </c>
      <c r="D900" t="s">
        <v>1051</v>
      </c>
      <c r="E900" t="s">
        <v>1186</v>
      </c>
      <c r="F900" t="s">
        <v>22</v>
      </c>
    </row>
    <row r="901" spans="2:6" x14ac:dyDescent="0.3">
      <c r="B901" t="s">
        <v>1184</v>
      </c>
      <c r="C901" t="s">
        <v>822</v>
      </c>
      <c r="D901" t="s">
        <v>889</v>
      </c>
      <c r="E901" t="s">
        <v>1164</v>
      </c>
      <c r="F901" t="s">
        <v>22</v>
      </c>
    </row>
    <row r="902" spans="2:6" x14ac:dyDescent="0.3">
      <c r="B902" t="s">
        <v>1184</v>
      </c>
      <c r="C902" t="s">
        <v>317</v>
      </c>
      <c r="D902" t="s">
        <v>318</v>
      </c>
      <c r="E902" t="s">
        <v>1164</v>
      </c>
      <c r="F902" t="s">
        <v>22</v>
      </c>
    </row>
    <row r="903" spans="2:6" x14ac:dyDescent="0.3">
      <c r="B903" t="s">
        <v>1184</v>
      </c>
      <c r="C903" t="s">
        <v>200</v>
      </c>
      <c r="D903" t="s">
        <v>209</v>
      </c>
      <c r="E903" t="s">
        <v>1164</v>
      </c>
      <c r="F903" t="s">
        <v>22</v>
      </c>
    </row>
    <row r="904" spans="2:6" x14ac:dyDescent="0.3">
      <c r="B904" t="s">
        <v>1184</v>
      </c>
      <c r="C904" t="s">
        <v>671</v>
      </c>
      <c r="D904" t="s">
        <v>670</v>
      </c>
      <c r="E904" t="s">
        <v>1164</v>
      </c>
      <c r="F904" t="s">
        <v>22</v>
      </c>
    </row>
    <row r="905" spans="2:6" x14ac:dyDescent="0.3">
      <c r="B905" t="s">
        <v>1184</v>
      </c>
      <c r="C905" t="s">
        <v>226</v>
      </c>
      <c r="D905" t="s">
        <v>315</v>
      </c>
      <c r="E905" t="s">
        <v>1164</v>
      </c>
      <c r="F905" t="s">
        <v>22</v>
      </c>
    </row>
    <row r="906" spans="2:6" x14ac:dyDescent="0.3">
      <c r="B906" t="s">
        <v>1184</v>
      </c>
      <c r="C906" t="s">
        <v>226</v>
      </c>
      <c r="D906" t="s">
        <v>975</v>
      </c>
      <c r="E906" t="s">
        <v>1164</v>
      </c>
      <c r="F906" t="s">
        <v>22</v>
      </c>
    </row>
    <row r="907" spans="2:6" x14ac:dyDescent="0.3">
      <c r="B907" t="s">
        <v>1184</v>
      </c>
      <c r="C907" t="s">
        <v>862</v>
      </c>
      <c r="D907" t="s">
        <v>1012</v>
      </c>
      <c r="E907" t="s">
        <v>1186</v>
      </c>
      <c r="F907" t="s">
        <v>22</v>
      </c>
    </row>
    <row r="908" spans="2:6" x14ac:dyDescent="0.3">
      <c r="B908" t="s">
        <v>1184</v>
      </c>
      <c r="C908" t="s">
        <v>578</v>
      </c>
      <c r="D908" t="s">
        <v>577</v>
      </c>
      <c r="E908" t="s">
        <v>1164</v>
      </c>
      <c r="F908" t="s">
        <v>22</v>
      </c>
    </row>
    <row r="909" spans="2:6" x14ac:dyDescent="0.3">
      <c r="B909" t="s">
        <v>1184</v>
      </c>
      <c r="C909" t="s">
        <v>578</v>
      </c>
      <c r="D909" t="s">
        <v>773</v>
      </c>
      <c r="E909" t="s">
        <v>1164</v>
      </c>
      <c r="F909" t="s">
        <v>22</v>
      </c>
    </row>
    <row r="910" spans="2:6" x14ac:dyDescent="0.3">
      <c r="B910" t="s">
        <v>1184</v>
      </c>
      <c r="C910" t="s">
        <v>578</v>
      </c>
      <c r="D910" t="s">
        <v>749</v>
      </c>
      <c r="E910" t="s">
        <v>1164</v>
      </c>
      <c r="F910" t="s">
        <v>22</v>
      </c>
    </row>
    <row r="911" spans="2:6" x14ac:dyDescent="0.3">
      <c r="B911" t="s">
        <v>1184</v>
      </c>
      <c r="C911" t="s">
        <v>578</v>
      </c>
      <c r="D911" t="s">
        <v>655</v>
      </c>
      <c r="E911" t="s">
        <v>1164</v>
      </c>
      <c r="F911" t="s">
        <v>22</v>
      </c>
    </row>
    <row r="912" spans="2:6" x14ac:dyDescent="0.3">
      <c r="B912" t="s">
        <v>1184</v>
      </c>
      <c r="C912" t="s">
        <v>578</v>
      </c>
      <c r="D912" t="s">
        <v>797</v>
      </c>
      <c r="E912" t="s">
        <v>1164</v>
      </c>
      <c r="F912" t="s">
        <v>22</v>
      </c>
    </row>
    <row r="913" spans="2:6" x14ac:dyDescent="0.3">
      <c r="B913" t="s">
        <v>1184</v>
      </c>
      <c r="C913" t="s">
        <v>432</v>
      </c>
      <c r="D913" t="s">
        <v>431</v>
      </c>
      <c r="E913" t="s">
        <v>1164</v>
      </c>
      <c r="F913" t="s">
        <v>22</v>
      </c>
    </row>
    <row r="914" spans="2:6" x14ac:dyDescent="0.3">
      <c r="B914" t="s">
        <v>1184</v>
      </c>
      <c r="C914" t="s">
        <v>432</v>
      </c>
      <c r="D914" t="s">
        <v>447</v>
      </c>
      <c r="E914" t="s">
        <v>1164</v>
      </c>
      <c r="F914" t="s">
        <v>22</v>
      </c>
    </row>
    <row r="915" spans="2:6" x14ac:dyDescent="0.3">
      <c r="B915" t="s">
        <v>1184</v>
      </c>
      <c r="C915" t="s">
        <v>419</v>
      </c>
      <c r="D915" t="s">
        <v>425</v>
      </c>
      <c r="E915" t="s">
        <v>1164</v>
      </c>
      <c r="F915" t="s">
        <v>22</v>
      </c>
    </row>
    <row r="916" spans="2:6" x14ac:dyDescent="0.3">
      <c r="B916" t="s">
        <v>1184</v>
      </c>
      <c r="C916" t="s">
        <v>213</v>
      </c>
      <c r="D916" t="s">
        <v>216</v>
      </c>
      <c r="E916" t="s">
        <v>1164</v>
      </c>
      <c r="F916" t="s">
        <v>22</v>
      </c>
    </row>
    <row r="917" spans="2:6" x14ac:dyDescent="0.3">
      <c r="B917" t="s">
        <v>1184</v>
      </c>
      <c r="C917" t="s">
        <v>231</v>
      </c>
      <c r="D917" t="s">
        <v>247</v>
      </c>
      <c r="E917" t="s">
        <v>1164</v>
      </c>
      <c r="F917" t="s">
        <v>22</v>
      </c>
    </row>
    <row r="918" spans="2:6" x14ac:dyDescent="0.3">
      <c r="B918" t="s">
        <v>1184</v>
      </c>
      <c r="C918" t="s">
        <v>231</v>
      </c>
      <c r="D918" t="s">
        <v>233</v>
      </c>
      <c r="E918" t="s">
        <v>1164</v>
      </c>
      <c r="F918" t="s">
        <v>22</v>
      </c>
    </row>
    <row r="919" spans="2:6" x14ac:dyDescent="0.3">
      <c r="B919" t="s">
        <v>1184</v>
      </c>
      <c r="C919" t="s">
        <v>514</v>
      </c>
      <c r="D919" t="s">
        <v>674</v>
      </c>
      <c r="E919" t="s">
        <v>1164</v>
      </c>
      <c r="F919" t="s">
        <v>22</v>
      </c>
    </row>
    <row r="920" spans="2:6" x14ac:dyDescent="0.3">
      <c r="B920" t="s">
        <v>1184</v>
      </c>
      <c r="C920" t="s">
        <v>514</v>
      </c>
      <c r="D920" t="s">
        <v>689</v>
      </c>
      <c r="E920" t="s">
        <v>1164</v>
      </c>
      <c r="F920" t="s">
        <v>22</v>
      </c>
    </row>
    <row r="921" spans="2:6" x14ac:dyDescent="0.3">
      <c r="B921" t="s">
        <v>1184</v>
      </c>
      <c r="C921" t="s">
        <v>514</v>
      </c>
      <c r="D921" t="s">
        <v>556</v>
      </c>
      <c r="E921" t="s">
        <v>1164</v>
      </c>
      <c r="F921" t="s">
        <v>22</v>
      </c>
    </row>
    <row r="922" spans="2:6" x14ac:dyDescent="0.3">
      <c r="B922" t="s">
        <v>1184</v>
      </c>
      <c r="C922" t="s">
        <v>74</v>
      </c>
      <c r="D922" t="s">
        <v>179</v>
      </c>
      <c r="E922" t="s">
        <v>1164</v>
      </c>
      <c r="F922" t="s">
        <v>22</v>
      </c>
    </row>
    <row r="923" spans="2:6" x14ac:dyDescent="0.3">
      <c r="B923" t="s">
        <v>1184</v>
      </c>
      <c r="C923" t="s">
        <v>74</v>
      </c>
      <c r="D923" t="s">
        <v>164</v>
      </c>
      <c r="E923" t="s">
        <v>1164</v>
      </c>
      <c r="F923" t="s">
        <v>22</v>
      </c>
    </row>
    <row r="924" spans="2:6" x14ac:dyDescent="0.3">
      <c r="B924" t="s">
        <v>1184</v>
      </c>
      <c r="C924" t="s">
        <v>74</v>
      </c>
      <c r="D924" t="s">
        <v>185</v>
      </c>
      <c r="E924" t="s">
        <v>1164</v>
      </c>
      <c r="F924" t="s">
        <v>22</v>
      </c>
    </row>
    <row r="925" spans="2:6" x14ac:dyDescent="0.3">
      <c r="B925" t="s">
        <v>1184</v>
      </c>
      <c r="C925" t="s">
        <v>74</v>
      </c>
      <c r="D925" t="s">
        <v>101</v>
      </c>
      <c r="E925" t="s">
        <v>1164</v>
      </c>
      <c r="F925" t="s">
        <v>22</v>
      </c>
    </row>
    <row r="926" spans="2:6" x14ac:dyDescent="0.3">
      <c r="B926" t="s">
        <v>1184</v>
      </c>
      <c r="C926" t="s">
        <v>983</v>
      </c>
      <c r="D926" t="s">
        <v>982</v>
      </c>
      <c r="E926" t="s">
        <v>1164</v>
      </c>
      <c r="F926" t="s">
        <v>22</v>
      </c>
    </row>
    <row r="927" spans="2:6" x14ac:dyDescent="0.3">
      <c r="B927" t="s">
        <v>1178</v>
      </c>
      <c r="C927" t="s">
        <v>822</v>
      </c>
      <c r="D927" t="s">
        <v>889</v>
      </c>
      <c r="E927" t="s">
        <v>1147</v>
      </c>
      <c r="F927" t="s">
        <v>22</v>
      </c>
    </row>
    <row r="928" spans="2:6" x14ac:dyDescent="0.3">
      <c r="B928" t="s">
        <v>1178</v>
      </c>
      <c r="C928" t="s">
        <v>317</v>
      </c>
      <c r="D928" t="s">
        <v>318</v>
      </c>
      <c r="E928" t="s">
        <v>1147</v>
      </c>
      <c r="F928" t="s">
        <v>22</v>
      </c>
    </row>
    <row r="929" spans="2:6" x14ac:dyDescent="0.3">
      <c r="B929" t="s">
        <v>1178</v>
      </c>
      <c r="C929" t="s">
        <v>226</v>
      </c>
      <c r="D929" t="s">
        <v>1049</v>
      </c>
      <c r="E929" t="s">
        <v>1147</v>
      </c>
      <c r="F929" t="s">
        <v>22</v>
      </c>
    </row>
    <row r="930" spans="2:6" x14ac:dyDescent="0.3">
      <c r="B930" t="s">
        <v>1178</v>
      </c>
      <c r="C930" t="s">
        <v>578</v>
      </c>
      <c r="D930" t="s">
        <v>818</v>
      </c>
      <c r="E930" t="s">
        <v>1147</v>
      </c>
      <c r="F930" t="s">
        <v>22</v>
      </c>
    </row>
    <row r="931" spans="2:6" x14ac:dyDescent="0.3">
      <c r="B931" t="s">
        <v>1178</v>
      </c>
      <c r="C931" t="s">
        <v>578</v>
      </c>
      <c r="D931" t="s">
        <v>740</v>
      </c>
      <c r="E931" t="s">
        <v>1147</v>
      </c>
      <c r="F931" t="s">
        <v>22</v>
      </c>
    </row>
    <row r="932" spans="2:6" x14ac:dyDescent="0.3">
      <c r="B932" t="s">
        <v>1178</v>
      </c>
      <c r="C932" t="s">
        <v>578</v>
      </c>
      <c r="D932" t="s">
        <v>794</v>
      </c>
      <c r="E932" t="s">
        <v>1147</v>
      </c>
      <c r="F932" t="s">
        <v>22</v>
      </c>
    </row>
    <row r="933" spans="2:6" x14ac:dyDescent="0.3">
      <c r="B933" t="s">
        <v>1178</v>
      </c>
      <c r="C933" t="s">
        <v>213</v>
      </c>
      <c r="D933" t="s">
        <v>544</v>
      </c>
      <c r="E933" t="s">
        <v>1147</v>
      </c>
      <c r="F933" t="s">
        <v>22</v>
      </c>
    </row>
    <row r="934" spans="2:6" x14ac:dyDescent="0.3">
      <c r="B934" t="s">
        <v>1178</v>
      </c>
      <c r="C934" t="s">
        <v>514</v>
      </c>
      <c r="D934" t="s">
        <v>553</v>
      </c>
      <c r="E934" t="s">
        <v>1147</v>
      </c>
      <c r="F934" t="s">
        <v>22</v>
      </c>
    </row>
    <row r="935" spans="2:6" x14ac:dyDescent="0.3">
      <c r="B935" t="s">
        <v>1178</v>
      </c>
      <c r="C935" t="s">
        <v>274</v>
      </c>
      <c r="D935" t="s">
        <v>273</v>
      </c>
      <c r="E935" t="s">
        <v>1147</v>
      </c>
      <c r="F935" t="s">
        <v>22</v>
      </c>
    </row>
    <row r="936" spans="2:6" x14ac:dyDescent="0.3">
      <c r="B936" t="s">
        <v>1178</v>
      </c>
      <c r="C936" t="s">
        <v>74</v>
      </c>
      <c r="D936" t="s">
        <v>188</v>
      </c>
      <c r="E936" t="s">
        <v>1147</v>
      </c>
      <c r="F936" t="s">
        <v>22</v>
      </c>
    </row>
    <row r="937" spans="2:6" x14ac:dyDescent="0.3">
      <c r="B937" t="s">
        <v>1178</v>
      </c>
      <c r="C937" t="s">
        <v>74</v>
      </c>
      <c r="D937" t="s">
        <v>170</v>
      </c>
      <c r="E937" t="s">
        <v>1147</v>
      </c>
      <c r="F937" t="s">
        <v>22</v>
      </c>
    </row>
    <row r="938" spans="2:6" x14ac:dyDescent="0.3">
      <c r="B938" t="s">
        <v>1178</v>
      </c>
      <c r="C938" t="s">
        <v>959</v>
      </c>
      <c r="D938" t="s">
        <v>259</v>
      </c>
      <c r="E938" t="s">
        <v>1147</v>
      </c>
      <c r="F938" t="s">
        <v>22</v>
      </c>
    </row>
    <row r="939" spans="2:6" x14ac:dyDescent="0.3">
      <c r="B939" t="s">
        <v>1178</v>
      </c>
      <c r="C939" t="s">
        <v>909</v>
      </c>
      <c r="D939" t="s">
        <v>1031</v>
      </c>
      <c r="E939" t="s">
        <v>1147</v>
      </c>
      <c r="F939" t="s">
        <v>22</v>
      </c>
    </row>
    <row r="940" spans="2:6" x14ac:dyDescent="0.3">
      <c r="B940" t="s">
        <v>1159</v>
      </c>
      <c r="C940" t="s">
        <v>200</v>
      </c>
      <c r="D940" t="s">
        <v>199</v>
      </c>
      <c r="E940" t="s">
        <v>1121</v>
      </c>
      <c r="F940" t="s">
        <v>1069</v>
      </c>
    </row>
    <row r="941" spans="2:6" x14ac:dyDescent="0.3">
      <c r="B941" t="s">
        <v>1159</v>
      </c>
      <c r="C941" t="s">
        <v>291</v>
      </c>
      <c r="D941" t="s">
        <v>382</v>
      </c>
      <c r="E941" t="s">
        <v>1121</v>
      </c>
      <c r="F941" t="s">
        <v>11</v>
      </c>
    </row>
    <row r="942" spans="2:6" x14ac:dyDescent="0.3">
      <c r="B942" t="s">
        <v>1159</v>
      </c>
      <c r="C942" t="s">
        <v>578</v>
      </c>
      <c r="D942" t="s">
        <v>584</v>
      </c>
      <c r="E942" t="s">
        <v>1121</v>
      </c>
      <c r="F942" t="s">
        <v>11</v>
      </c>
    </row>
    <row r="943" spans="2:6" x14ac:dyDescent="0.3">
      <c r="B943" t="s">
        <v>1159</v>
      </c>
      <c r="C943" t="s">
        <v>578</v>
      </c>
      <c r="D943" t="s">
        <v>590</v>
      </c>
      <c r="E943" t="s">
        <v>1121</v>
      </c>
      <c r="F943" t="s">
        <v>11</v>
      </c>
    </row>
    <row r="944" spans="2:6" x14ac:dyDescent="0.3">
      <c r="B944" t="s">
        <v>1159</v>
      </c>
      <c r="C944" t="s">
        <v>578</v>
      </c>
      <c r="D944" t="s">
        <v>611</v>
      </c>
      <c r="E944" t="s">
        <v>1121</v>
      </c>
      <c r="F944" t="s">
        <v>11</v>
      </c>
    </row>
    <row r="945" spans="2:6" x14ac:dyDescent="0.3">
      <c r="B945" t="s">
        <v>1159</v>
      </c>
      <c r="C945" t="s">
        <v>578</v>
      </c>
      <c r="D945" t="s">
        <v>617</v>
      </c>
      <c r="E945" t="s">
        <v>1121</v>
      </c>
      <c r="F945" t="s">
        <v>1069</v>
      </c>
    </row>
    <row r="946" spans="2:6" x14ac:dyDescent="0.3">
      <c r="B946" t="s">
        <v>1159</v>
      </c>
      <c r="C946" t="s">
        <v>578</v>
      </c>
      <c r="D946" t="s">
        <v>626</v>
      </c>
      <c r="E946" t="s">
        <v>1121</v>
      </c>
      <c r="F946" t="s">
        <v>11</v>
      </c>
    </row>
    <row r="947" spans="2:6" x14ac:dyDescent="0.3">
      <c r="B947" t="s">
        <v>1159</v>
      </c>
      <c r="C947" t="s">
        <v>578</v>
      </c>
      <c r="D947" t="s">
        <v>770</v>
      </c>
      <c r="E947" t="s">
        <v>1121</v>
      </c>
      <c r="F947" t="s">
        <v>11</v>
      </c>
    </row>
    <row r="948" spans="2:6" x14ac:dyDescent="0.3">
      <c r="B948" t="s">
        <v>1159</v>
      </c>
      <c r="C948" t="s">
        <v>578</v>
      </c>
      <c r="D948" t="s">
        <v>764</v>
      </c>
      <c r="E948" t="s">
        <v>1121</v>
      </c>
      <c r="F948" t="s">
        <v>11</v>
      </c>
    </row>
    <row r="949" spans="2:6" x14ac:dyDescent="0.3">
      <c r="B949" t="s">
        <v>1159</v>
      </c>
      <c r="C949" t="s">
        <v>432</v>
      </c>
      <c r="D949" t="s">
        <v>1028</v>
      </c>
      <c r="E949" t="s">
        <v>1121</v>
      </c>
      <c r="F949" t="s">
        <v>1069</v>
      </c>
    </row>
    <row r="950" spans="2:6" x14ac:dyDescent="0.3">
      <c r="B950" t="s">
        <v>1159</v>
      </c>
      <c r="C950" t="s">
        <v>432</v>
      </c>
      <c r="D950" t="s">
        <v>456</v>
      </c>
      <c r="E950" t="s">
        <v>1121</v>
      </c>
      <c r="F950" t="s">
        <v>11</v>
      </c>
    </row>
    <row r="951" spans="2:6" x14ac:dyDescent="0.3">
      <c r="B951" t="s">
        <v>1159</v>
      </c>
      <c r="C951" t="s">
        <v>231</v>
      </c>
      <c r="D951" t="s">
        <v>241</v>
      </c>
      <c r="E951" t="s">
        <v>1121</v>
      </c>
      <c r="F951" t="s">
        <v>11</v>
      </c>
    </row>
    <row r="952" spans="2:6" x14ac:dyDescent="0.3">
      <c r="B952" t="s">
        <v>1159</v>
      </c>
      <c r="C952" t="s">
        <v>514</v>
      </c>
      <c r="D952" t="s">
        <v>517</v>
      </c>
      <c r="E952" t="s">
        <v>1121</v>
      </c>
      <c r="F952" t="s">
        <v>11</v>
      </c>
    </row>
    <row r="953" spans="2:6" x14ac:dyDescent="0.3">
      <c r="B953" t="s">
        <v>1159</v>
      </c>
      <c r="C953" t="s">
        <v>514</v>
      </c>
      <c r="D953" t="s">
        <v>538</v>
      </c>
      <c r="E953" t="s">
        <v>1121</v>
      </c>
      <c r="F953" t="s">
        <v>11</v>
      </c>
    </row>
    <row r="954" spans="2:6" x14ac:dyDescent="0.3">
      <c r="B954" t="s">
        <v>1159</v>
      </c>
      <c r="C954" t="s">
        <v>514</v>
      </c>
      <c r="D954" t="s">
        <v>541</v>
      </c>
      <c r="E954" t="s">
        <v>1121</v>
      </c>
      <c r="F954" t="s">
        <v>11</v>
      </c>
    </row>
    <row r="955" spans="2:6" x14ac:dyDescent="0.3">
      <c r="B955" t="s">
        <v>1159</v>
      </c>
      <c r="C955" t="s">
        <v>74</v>
      </c>
      <c r="D955" t="s">
        <v>77</v>
      </c>
      <c r="E955" t="s">
        <v>1121</v>
      </c>
      <c r="F955" t="s">
        <v>11</v>
      </c>
    </row>
    <row r="956" spans="2:6" x14ac:dyDescent="0.3">
      <c r="B956" t="s">
        <v>1159</v>
      </c>
      <c r="C956" t="s">
        <v>74</v>
      </c>
      <c r="D956" t="s">
        <v>86</v>
      </c>
      <c r="E956" t="s">
        <v>1121</v>
      </c>
      <c r="F956" t="s">
        <v>11</v>
      </c>
    </row>
    <row r="957" spans="2:6" x14ac:dyDescent="0.3">
      <c r="B957" t="s">
        <v>1159</v>
      </c>
      <c r="C957" t="s">
        <v>74</v>
      </c>
      <c r="D957" t="s">
        <v>80</v>
      </c>
      <c r="E957" t="s">
        <v>1121</v>
      </c>
      <c r="F957" t="s">
        <v>1069</v>
      </c>
    </row>
    <row r="958" spans="2:6" x14ac:dyDescent="0.3">
      <c r="B958" t="s">
        <v>1159</v>
      </c>
      <c r="C958" t="s">
        <v>74</v>
      </c>
      <c r="D958" t="s">
        <v>80</v>
      </c>
      <c r="E958" t="s">
        <v>1121</v>
      </c>
      <c r="F958" t="s">
        <v>11</v>
      </c>
    </row>
    <row r="959" spans="2:6" x14ac:dyDescent="0.3">
      <c r="B959" t="s">
        <v>1154</v>
      </c>
      <c r="C959" t="s">
        <v>13</v>
      </c>
      <c r="D959" t="s">
        <v>37</v>
      </c>
      <c r="E959" t="s">
        <v>1153</v>
      </c>
      <c r="F959" t="s">
        <v>22</v>
      </c>
    </row>
    <row r="960" spans="2:6" x14ac:dyDescent="0.3">
      <c r="B960" t="s">
        <v>1154</v>
      </c>
      <c r="C960" t="s">
        <v>13</v>
      </c>
      <c r="D960" t="s">
        <v>1041</v>
      </c>
      <c r="E960" t="s">
        <v>1153</v>
      </c>
      <c r="F960" t="s">
        <v>1069</v>
      </c>
    </row>
    <row r="961" spans="2:6" x14ac:dyDescent="0.3">
      <c r="B961" t="s">
        <v>1154</v>
      </c>
      <c r="C961" t="s">
        <v>822</v>
      </c>
      <c r="D961" t="s">
        <v>889</v>
      </c>
      <c r="E961" t="s">
        <v>1153</v>
      </c>
      <c r="F961" t="s">
        <v>22</v>
      </c>
    </row>
    <row r="962" spans="2:6" x14ac:dyDescent="0.3">
      <c r="B962" t="s">
        <v>1154</v>
      </c>
      <c r="C962" t="s">
        <v>317</v>
      </c>
      <c r="D962" t="s">
        <v>316</v>
      </c>
      <c r="E962" t="s">
        <v>1153</v>
      </c>
      <c r="F962" t="s">
        <v>22</v>
      </c>
    </row>
    <row r="963" spans="2:6" x14ac:dyDescent="0.3">
      <c r="B963" t="s">
        <v>1154</v>
      </c>
      <c r="C963" t="s">
        <v>317</v>
      </c>
      <c r="D963" t="s">
        <v>318</v>
      </c>
      <c r="E963" t="s">
        <v>1153</v>
      </c>
      <c r="F963" t="s">
        <v>22</v>
      </c>
    </row>
    <row r="964" spans="2:6" x14ac:dyDescent="0.3">
      <c r="B964" t="s">
        <v>1154</v>
      </c>
      <c r="C964" t="s">
        <v>317</v>
      </c>
      <c r="D964" t="s">
        <v>321</v>
      </c>
      <c r="E964" t="s">
        <v>1153</v>
      </c>
      <c r="F964" t="s">
        <v>22</v>
      </c>
    </row>
    <row r="965" spans="2:6" x14ac:dyDescent="0.3">
      <c r="B965" t="s">
        <v>1154</v>
      </c>
      <c r="C965" t="s">
        <v>829</v>
      </c>
      <c r="D965" t="s">
        <v>831</v>
      </c>
      <c r="E965" t="s">
        <v>1153</v>
      </c>
      <c r="F965" t="s">
        <v>22</v>
      </c>
    </row>
    <row r="966" spans="2:6" x14ac:dyDescent="0.3">
      <c r="B966" t="s">
        <v>1154</v>
      </c>
      <c r="C966" t="s">
        <v>266</v>
      </c>
      <c r="D966" t="s">
        <v>268</v>
      </c>
      <c r="E966" t="s">
        <v>1153</v>
      </c>
      <c r="F966" t="s">
        <v>11</v>
      </c>
    </row>
    <row r="967" spans="2:6" x14ac:dyDescent="0.3">
      <c r="B967" t="s">
        <v>1154</v>
      </c>
      <c r="C967" t="s">
        <v>850</v>
      </c>
      <c r="D967" t="s">
        <v>849</v>
      </c>
      <c r="E967" t="s">
        <v>1153</v>
      </c>
      <c r="F967" t="s">
        <v>22</v>
      </c>
    </row>
    <row r="968" spans="2:6" x14ac:dyDescent="0.3">
      <c r="B968" t="s">
        <v>1154</v>
      </c>
      <c r="C968" t="s">
        <v>850</v>
      </c>
      <c r="D968" t="s">
        <v>919</v>
      </c>
      <c r="E968" t="s">
        <v>1153</v>
      </c>
      <c r="F968" t="s">
        <v>22</v>
      </c>
    </row>
    <row r="969" spans="2:6" x14ac:dyDescent="0.3">
      <c r="B969" t="s">
        <v>1154</v>
      </c>
      <c r="C969" t="s">
        <v>904</v>
      </c>
      <c r="D969" t="s">
        <v>903</v>
      </c>
      <c r="E969" t="s">
        <v>1153</v>
      </c>
      <c r="F969" t="s">
        <v>11</v>
      </c>
    </row>
    <row r="970" spans="2:6" x14ac:dyDescent="0.3">
      <c r="B970" t="s">
        <v>1154</v>
      </c>
      <c r="C970" t="s">
        <v>291</v>
      </c>
      <c r="D970" t="s">
        <v>385</v>
      </c>
      <c r="E970" t="s">
        <v>1153</v>
      </c>
      <c r="F970" t="s">
        <v>11</v>
      </c>
    </row>
    <row r="971" spans="2:6" x14ac:dyDescent="0.3">
      <c r="B971" t="s">
        <v>1154</v>
      </c>
      <c r="C971" t="s">
        <v>578</v>
      </c>
      <c r="D971" t="s">
        <v>1058</v>
      </c>
      <c r="E971" t="s">
        <v>1153</v>
      </c>
      <c r="F971" t="s">
        <v>1275</v>
      </c>
    </row>
    <row r="972" spans="2:6" x14ac:dyDescent="0.3">
      <c r="B972" t="s">
        <v>1154</v>
      </c>
      <c r="C972" t="s">
        <v>578</v>
      </c>
      <c r="D972" t="s">
        <v>596</v>
      </c>
      <c r="E972" t="s">
        <v>1153</v>
      </c>
      <c r="F972" t="s">
        <v>11</v>
      </c>
    </row>
    <row r="973" spans="2:6" x14ac:dyDescent="0.3">
      <c r="B973" t="s">
        <v>1154</v>
      </c>
      <c r="C973" t="s">
        <v>578</v>
      </c>
      <c r="D973" t="s">
        <v>767</v>
      </c>
      <c r="E973" t="s">
        <v>1153</v>
      </c>
      <c r="F973" t="s">
        <v>11</v>
      </c>
    </row>
    <row r="974" spans="2:6" x14ac:dyDescent="0.3">
      <c r="B974" t="s">
        <v>1154</v>
      </c>
      <c r="C974" t="s">
        <v>578</v>
      </c>
      <c r="D974" t="s">
        <v>731</v>
      </c>
      <c r="E974" t="s">
        <v>1153</v>
      </c>
      <c r="F974" t="s">
        <v>11</v>
      </c>
    </row>
    <row r="975" spans="2:6" x14ac:dyDescent="0.3">
      <c r="B975" t="s">
        <v>1154</v>
      </c>
      <c r="C975" t="s">
        <v>578</v>
      </c>
      <c r="D975" t="s">
        <v>761</v>
      </c>
      <c r="E975" t="s">
        <v>1153</v>
      </c>
      <c r="F975" t="s">
        <v>22</v>
      </c>
    </row>
    <row r="976" spans="2:6" x14ac:dyDescent="0.3">
      <c r="B976" t="s">
        <v>1154</v>
      </c>
      <c r="C976" t="s">
        <v>578</v>
      </c>
      <c r="D976" t="s">
        <v>746</v>
      </c>
      <c r="E976" t="s">
        <v>1153</v>
      </c>
      <c r="F976" t="s">
        <v>22</v>
      </c>
    </row>
    <row r="977" spans="2:6" x14ac:dyDescent="0.3">
      <c r="B977" t="s">
        <v>1154</v>
      </c>
      <c r="C977" t="s">
        <v>432</v>
      </c>
      <c r="D977" t="s">
        <v>1028</v>
      </c>
      <c r="E977" t="s">
        <v>1153</v>
      </c>
      <c r="F977" t="s">
        <v>1069</v>
      </c>
    </row>
    <row r="978" spans="2:6" x14ac:dyDescent="0.3">
      <c r="B978" t="s">
        <v>1154</v>
      </c>
      <c r="C978" t="s">
        <v>432</v>
      </c>
      <c r="D978" t="s">
        <v>474</v>
      </c>
      <c r="E978" t="s">
        <v>1153</v>
      </c>
      <c r="F978" t="s">
        <v>22</v>
      </c>
    </row>
    <row r="979" spans="2:6" x14ac:dyDescent="0.3">
      <c r="B979" t="s">
        <v>1154</v>
      </c>
      <c r="C979" t="s">
        <v>432</v>
      </c>
      <c r="D979" t="s">
        <v>459</v>
      </c>
      <c r="E979" t="s">
        <v>1153</v>
      </c>
      <c r="F979" t="s">
        <v>11</v>
      </c>
    </row>
    <row r="980" spans="2:6" x14ac:dyDescent="0.3">
      <c r="B980" t="s">
        <v>1154</v>
      </c>
      <c r="C980" t="s">
        <v>329</v>
      </c>
      <c r="D980" t="s">
        <v>414</v>
      </c>
      <c r="E980" t="s">
        <v>1153</v>
      </c>
      <c r="F980" t="s">
        <v>22</v>
      </c>
    </row>
    <row r="981" spans="2:6" x14ac:dyDescent="0.3">
      <c r="B981" t="s">
        <v>1154</v>
      </c>
      <c r="C981" t="s">
        <v>213</v>
      </c>
      <c r="D981" t="s">
        <v>216</v>
      </c>
      <c r="E981" t="s">
        <v>1153</v>
      </c>
      <c r="F981" t="s">
        <v>22</v>
      </c>
    </row>
    <row r="982" spans="2:6" x14ac:dyDescent="0.3">
      <c r="B982" t="s">
        <v>1154</v>
      </c>
      <c r="C982" t="s">
        <v>231</v>
      </c>
      <c r="D982" t="s">
        <v>243</v>
      </c>
      <c r="E982" t="s">
        <v>1153</v>
      </c>
      <c r="F982" t="s">
        <v>1069</v>
      </c>
    </row>
    <row r="983" spans="2:6" x14ac:dyDescent="0.3">
      <c r="B983" t="s">
        <v>1154</v>
      </c>
      <c r="C983" t="s">
        <v>514</v>
      </c>
      <c r="D983" t="s">
        <v>683</v>
      </c>
      <c r="E983" t="s">
        <v>1153</v>
      </c>
      <c r="F983" t="s">
        <v>22</v>
      </c>
    </row>
    <row r="984" spans="2:6" x14ac:dyDescent="0.3">
      <c r="B984" t="s">
        <v>1154</v>
      </c>
      <c r="C984" t="s">
        <v>514</v>
      </c>
      <c r="D984" t="s">
        <v>686</v>
      </c>
      <c r="E984" t="s">
        <v>1153</v>
      </c>
      <c r="F984" t="s">
        <v>22</v>
      </c>
    </row>
    <row r="985" spans="2:6" x14ac:dyDescent="0.3">
      <c r="B985" t="s">
        <v>1154</v>
      </c>
      <c r="C985" t="s">
        <v>514</v>
      </c>
      <c r="D985" t="s">
        <v>692</v>
      </c>
      <c r="E985" t="s">
        <v>1153</v>
      </c>
      <c r="F985" t="s">
        <v>11</v>
      </c>
    </row>
    <row r="986" spans="2:6" x14ac:dyDescent="0.3">
      <c r="B986" t="s">
        <v>1154</v>
      </c>
      <c r="C986" t="s">
        <v>514</v>
      </c>
      <c r="D986" t="s">
        <v>1055</v>
      </c>
      <c r="E986" t="s">
        <v>1153</v>
      </c>
      <c r="F986" t="s">
        <v>1069</v>
      </c>
    </row>
    <row r="987" spans="2:6" x14ac:dyDescent="0.3">
      <c r="B987" t="s">
        <v>1154</v>
      </c>
      <c r="C987" t="s">
        <v>514</v>
      </c>
      <c r="D987" t="s">
        <v>550</v>
      </c>
      <c r="E987" t="s">
        <v>1153</v>
      </c>
      <c r="F987" t="s">
        <v>11</v>
      </c>
    </row>
    <row r="988" spans="2:6" x14ac:dyDescent="0.3">
      <c r="B988" t="s">
        <v>1154</v>
      </c>
      <c r="C988" t="s">
        <v>514</v>
      </c>
      <c r="D988" t="s">
        <v>562</v>
      </c>
      <c r="E988" t="s">
        <v>1153</v>
      </c>
      <c r="F988" t="s">
        <v>22</v>
      </c>
    </row>
    <row r="989" spans="2:6" x14ac:dyDescent="0.3">
      <c r="B989" t="s">
        <v>1154</v>
      </c>
      <c r="C989" t="s">
        <v>514</v>
      </c>
      <c r="D989" t="s">
        <v>722</v>
      </c>
      <c r="E989" t="s">
        <v>1153</v>
      </c>
      <c r="F989" t="s">
        <v>11</v>
      </c>
    </row>
    <row r="990" spans="2:6" x14ac:dyDescent="0.3">
      <c r="B990" t="s">
        <v>1154</v>
      </c>
      <c r="C990" t="s">
        <v>74</v>
      </c>
      <c r="D990" t="s">
        <v>966</v>
      </c>
      <c r="E990" t="s">
        <v>1153</v>
      </c>
      <c r="F990" t="s">
        <v>1069</v>
      </c>
    </row>
    <row r="991" spans="2:6" x14ac:dyDescent="0.3">
      <c r="B991" t="s">
        <v>1154</v>
      </c>
      <c r="C991" t="s">
        <v>74</v>
      </c>
      <c r="D991" t="s">
        <v>98</v>
      </c>
      <c r="E991" t="s">
        <v>1153</v>
      </c>
      <c r="F991" t="s">
        <v>22</v>
      </c>
    </row>
    <row r="992" spans="2:6" x14ac:dyDescent="0.3">
      <c r="B992" t="s">
        <v>1154</v>
      </c>
      <c r="C992" t="s">
        <v>74</v>
      </c>
      <c r="D992" t="s">
        <v>107</v>
      </c>
      <c r="E992" t="s">
        <v>1153</v>
      </c>
      <c r="F992" t="s">
        <v>22</v>
      </c>
    </row>
    <row r="993" spans="2:6" x14ac:dyDescent="0.3">
      <c r="B993" t="s">
        <v>1154</v>
      </c>
      <c r="C993" t="s">
        <v>74</v>
      </c>
      <c r="D993" t="s">
        <v>134</v>
      </c>
      <c r="E993" t="s">
        <v>1153</v>
      </c>
      <c r="F993" t="s">
        <v>11</v>
      </c>
    </row>
    <row r="994" spans="2:6" x14ac:dyDescent="0.3">
      <c r="B994" t="s">
        <v>1154</v>
      </c>
      <c r="C994" t="s">
        <v>74</v>
      </c>
      <c r="D994" t="s">
        <v>167</v>
      </c>
      <c r="E994" t="s">
        <v>1153</v>
      </c>
      <c r="F994" t="s">
        <v>1069</v>
      </c>
    </row>
    <row r="995" spans="2:6" x14ac:dyDescent="0.3">
      <c r="B995" t="s">
        <v>1154</v>
      </c>
      <c r="C995" t="s">
        <v>74</v>
      </c>
      <c r="D995" t="s">
        <v>176</v>
      </c>
      <c r="E995" t="s">
        <v>1153</v>
      </c>
      <c r="F995" t="s">
        <v>22</v>
      </c>
    </row>
    <row r="996" spans="2:6" x14ac:dyDescent="0.3">
      <c r="B996" t="s">
        <v>1194</v>
      </c>
      <c r="C996" t="s">
        <v>875</v>
      </c>
      <c r="D996" t="s">
        <v>874</v>
      </c>
      <c r="E996" t="s">
        <v>1153</v>
      </c>
      <c r="F996" t="s">
        <v>22</v>
      </c>
    </row>
    <row r="997" spans="2:6" x14ac:dyDescent="0.3">
      <c r="B997" t="s">
        <v>1194</v>
      </c>
      <c r="C997" t="s">
        <v>317</v>
      </c>
      <c r="D997" t="s">
        <v>320</v>
      </c>
      <c r="E997" t="s">
        <v>1153</v>
      </c>
      <c r="F997" t="s">
        <v>22</v>
      </c>
    </row>
    <row r="998" spans="2:6" x14ac:dyDescent="0.3">
      <c r="B998" t="s">
        <v>1194</v>
      </c>
      <c r="C998" t="s">
        <v>323</v>
      </c>
      <c r="D998" t="s">
        <v>1046</v>
      </c>
      <c r="E998" t="s">
        <v>1153</v>
      </c>
      <c r="F998" t="s">
        <v>22</v>
      </c>
    </row>
    <row r="999" spans="2:6" x14ac:dyDescent="0.3">
      <c r="B999" t="s">
        <v>1194</v>
      </c>
      <c r="C999" t="s">
        <v>291</v>
      </c>
      <c r="D999" t="s">
        <v>303</v>
      </c>
      <c r="E999" t="s">
        <v>1153</v>
      </c>
      <c r="F999" t="s">
        <v>22</v>
      </c>
    </row>
    <row r="1000" spans="2:6" x14ac:dyDescent="0.3">
      <c r="B1000" t="s">
        <v>1194</v>
      </c>
      <c r="C1000" t="s">
        <v>578</v>
      </c>
      <c r="D1000" t="s">
        <v>773</v>
      </c>
      <c r="E1000" t="s">
        <v>1153</v>
      </c>
      <c r="F1000" t="s">
        <v>22</v>
      </c>
    </row>
    <row r="1001" spans="2:6" x14ac:dyDescent="0.3">
      <c r="B1001" t="s">
        <v>1194</v>
      </c>
      <c r="C1001" t="s">
        <v>578</v>
      </c>
      <c r="D1001" t="s">
        <v>749</v>
      </c>
      <c r="E1001" t="s">
        <v>1153</v>
      </c>
      <c r="F1001" t="s">
        <v>22</v>
      </c>
    </row>
    <row r="1002" spans="2:6" x14ac:dyDescent="0.3">
      <c r="B1002" t="s">
        <v>1194</v>
      </c>
      <c r="C1002" t="s">
        <v>578</v>
      </c>
      <c r="D1002" t="s">
        <v>740</v>
      </c>
      <c r="E1002" t="s">
        <v>1153</v>
      </c>
      <c r="F1002" t="s">
        <v>22</v>
      </c>
    </row>
    <row r="1003" spans="2:6" x14ac:dyDescent="0.3">
      <c r="B1003" t="s">
        <v>1194</v>
      </c>
      <c r="C1003" t="s">
        <v>432</v>
      </c>
      <c r="D1003" t="s">
        <v>431</v>
      </c>
      <c r="E1003" t="s">
        <v>1153</v>
      </c>
      <c r="F1003" t="s">
        <v>22</v>
      </c>
    </row>
    <row r="1004" spans="2:6" x14ac:dyDescent="0.3">
      <c r="B1004" t="s">
        <v>1194</v>
      </c>
      <c r="C1004" t="s">
        <v>432</v>
      </c>
      <c r="D1004" t="s">
        <v>435</v>
      </c>
      <c r="E1004" t="s">
        <v>1153</v>
      </c>
      <c r="F1004" t="s">
        <v>22</v>
      </c>
    </row>
    <row r="1005" spans="2:6" x14ac:dyDescent="0.3">
      <c r="B1005" t="s">
        <v>1194</v>
      </c>
      <c r="C1005" t="s">
        <v>893</v>
      </c>
      <c r="D1005" t="s">
        <v>892</v>
      </c>
      <c r="E1005" t="s">
        <v>1153</v>
      </c>
      <c r="F1005" t="s">
        <v>22</v>
      </c>
    </row>
    <row r="1006" spans="2:6" x14ac:dyDescent="0.3">
      <c r="B1006" t="s">
        <v>1194</v>
      </c>
      <c r="C1006" t="s">
        <v>367</v>
      </c>
      <c r="D1006" t="s">
        <v>366</v>
      </c>
      <c r="E1006" t="s">
        <v>1153</v>
      </c>
      <c r="F1006" t="s">
        <v>22</v>
      </c>
    </row>
    <row r="1007" spans="2:6" x14ac:dyDescent="0.3">
      <c r="B1007" t="s">
        <v>1194</v>
      </c>
      <c r="C1007" t="s">
        <v>514</v>
      </c>
      <c r="D1007" t="s">
        <v>674</v>
      </c>
      <c r="E1007" t="s">
        <v>1153</v>
      </c>
      <c r="F1007" t="s">
        <v>22</v>
      </c>
    </row>
    <row r="1008" spans="2:6" x14ac:dyDescent="0.3">
      <c r="B1008" t="s">
        <v>1194</v>
      </c>
      <c r="C1008" t="s">
        <v>514</v>
      </c>
      <c r="D1008" t="s">
        <v>1090</v>
      </c>
      <c r="E1008" t="s">
        <v>1153</v>
      </c>
      <c r="F1008" t="s">
        <v>22</v>
      </c>
    </row>
    <row r="1009" spans="2:6" x14ac:dyDescent="0.3">
      <c r="B1009" t="s">
        <v>1194</v>
      </c>
      <c r="C1009" t="s">
        <v>514</v>
      </c>
      <c r="D1009" t="s">
        <v>719</v>
      </c>
      <c r="E1009" t="s">
        <v>1153</v>
      </c>
      <c r="F1009" t="s">
        <v>22</v>
      </c>
    </row>
    <row r="1010" spans="2:6" x14ac:dyDescent="0.3">
      <c r="B1010" t="s">
        <v>1194</v>
      </c>
      <c r="C1010" t="s">
        <v>514</v>
      </c>
      <c r="D1010" t="s">
        <v>725</v>
      </c>
      <c r="E1010" t="s">
        <v>1153</v>
      </c>
      <c r="F1010" t="s">
        <v>22</v>
      </c>
    </row>
    <row r="1011" spans="2:6" x14ac:dyDescent="0.3">
      <c r="B1011" t="s">
        <v>1214</v>
      </c>
      <c r="C1011" t="s">
        <v>879</v>
      </c>
      <c r="D1011" t="s">
        <v>878</v>
      </c>
      <c r="E1011" t="s">
        <v>1147</v>
      </c>
      <c r="F1011" t="s">
        <v>11</v>
      </c>
    </row>
    <row r="1012" spans="2:6" x14ac:dyDescent="0.3">
      <c r="B1012" t="s">
        <v>1214</v>
      </c>
      <c r="C1012" t="s">
        <v>13</v>
      </c>
      <c r="D1012" t="s">
        <v>1075</v>
      </c>
      <c r="E1012" t="s">
        <v>1147</v>
      </c>
      <c r="F1012" t="s">
        <v>1069</v>
      </c>
    </row>
    <row r="1013" spans="2:6" x14ac:dyDescent="0.3">
      <c r="B1013" t="s">
        <v>1214</v>
      </c>
      <c r="C1013" t="s">
        <v>13</v>
      </c>
      <c r="D1013" t="s">
        <v>991</v>
      </c>
      <c r="E1013" t="s">
        <v>1147</v>
      </c>
      <c r="F1013" t="s">
        <v>1069</v>
      </c>
    </row>
    <row r="1014" spans="2:6" x14ac:dyDescent="0.3">
      <c r="B1014" t="s">
        <v>1214</v>
      </c>
      <c r="C1014" t="s">
        <v>13</v>
      </c>
      <c r="D1014" t="s">
        <v>980</v>
      </c>
      <c r="E1014" t="s">
        <v>1147</v>
      </c>
      <c r="F1014" t="s">
        <v>1069</v>
      </c>
    </row>
    <row r="1015" spans="2:6" x14ac:dyDescent="0.3">
      <c r="B1015" t="s">
        <v>1214</v>
      </c>
      <c r="C1015" t="s">
        <v>13</v>
      </c>
      <c r="D1015" t="s">
        <v>964</v>
      </c>
      <c r="E1015" t="s">
        <v>1147</v>
      </c>
      <c r="F1015" t="s">
        <v>1069</v>
      </c>
    </row>
    <row r="1016" spans="2:6" x14ac:dyDescent="0.3">
      <c r="B1016" t="s">
        <v>1214</v>
      </c>
      <c r="C1016" t="s">
        <v>13</v>
      </c>
      <c r="D1016" t="s">
        <v>16</v>
      </c>
      <c r="E1016" t="s">
        <v>1147</v>
      </c>
      <c r="F1016" t="s">
        <v>1069</v>
      </c>
    </row>
    <row r="1017" spans="2:6" x14ac:dyDescent="0.3">
      <c r="B1017" t="s">
        <v>1214</v>
      </c>
      <c r="C1017" t="s">
        <v>858</v>
      </c>
      <c r="D1017" t="s">
        <v>857</v>
      </c>
      <c r="E1017" t="s">
        <v>1147</v>
      </c>
      <c r="F1017" t="s">
        <v>1069</v>
      </c>
    </row>
    <row r="1018" spans="2:6" x14ac:dyDescent="0.3">
      <c r="B1018" t="s">
        <v>1214</v>
      </c>
      <c r="C1018" t="s">
        <v>904</v>
      </c>
      <c r="D1018" t="s">
        <v>903</v>
      </c>
      <c r="E1018" t="s">
        <v>1147</v>
      </c>
      <c r="F1018" t="s">
        <v>1069</v>
      </c>
    </row>
    <row r="1019" spans="2:6" x14ac:dyDescent="0.3">
      <c r="B1019" t="s">
        <v>1214</v>
      </c>
      <c r="C1019" t="s">
        <v>578</v>
      </c>
      <c r="D1019" t="s">
        <v>614</v>
      </c>
      <c r="E1019" t="s">
        <v>1147</v>
      </c>
      <c r="F1019" t="s">
        <v>1069</v>
      </c>
    </row>
    <row r="1020" spans="2:6" x14ac:dyDescent="0.3">
      <c r="B1020" t="s">
        <v>1214</v>
      </c>
      <c r="C1020" t="s">
        <v>578</v>
      </c>
      <c r="D1020" t="s">
        <v>806</v>
      </c>
      <c r="E1020" t="s">
        <v>1147</v>
      </c>
      <c r="F1020" t="s">
        <v>1069</v>
      </c>
    </row>
    <row r="1021" spans="2:6" x14ac:dyDescent="0.3">
      <c r="B1021" t="s">
        <v>1214</v>
      </c>
      <c r="C1021" t="s">
        <v>432</v>
      </c>
      <c r="D1021" t="s">
        <v>495</v>
      </c>
      <c r="E1021" t="s">
        <v>1147</v>
      </c>
      <c r="F1021" t="s">
        <v>1069</v>
      </c>
    </row>
    <row r="1022" spans="2:6" x14ac:dyDescent="0.3">
      <c r="B1022" t="s">
        <v>1214</v>
      </c>
      <c r="C1022" t="s">
        <v>329</v>
      </c>
      <c r="D1022" t="s">
        <v>332</v>
      </c>
      <c r="E1022" t="s">
        <v>1147</v>
      </c>
      <c r="F1022" t="s">
        <v>1069</v>
      </c>
    </row>
    <row r="1023" spans="2:6" x14ac:dyDescent="0.3">
      <c r="B1023" t="s">
        <v>1214</v>
      </c>
      <c r="C1023" t="s">
        <v>514</v>
      </c>
      <c r="D1023" t="s">
        <v>692</v>
      </c>
      <c r="E1023" t="s">
        <v>1147</v>
      </c>
      <c r="F1023" t="s">
        <v>1069</v>
      </c>
    </row>
    <row r="1024" spans="2:6" x14ac:dyDescent="0.3">
      <c r="B1024" t="s">
        <v>1214</v>
      </c>
      <c r="C1024" t="s">
        <v>74</v>
      </c>
      <c r="D1024" t="s">
        <v>966</v>
      </c>
      <c r="E1024" t="s">
        <v>1147</v>
      </c>
      <c r="F1024" t="s">
        <v>1069</v>
      </c>
    </row>
    <row r="1025" spans="2:6" x14ac:dyDescent="0.3">
      <c r="B1025" t="s">
        <v>1214</v>
      </c>
      <c r="C1025" t="s">
        <v>74</v>
      </c>
      <c r="D1025" t="s">
        <v>137</v>
      </c>
      <c r="E1025" t="s">
        <v>1147</v>
      </c>
      <c r="F1025" t="s">
        <v>1069</v>
      </c>
    </row>
    <row r="1026" spans="2:6" x14ac:dyDescent="0.3">
      <c r="B1026" t="s">
        <v>1214</v>
      </c>
      <c r="C1026" t="s">
        <v>74</v>
      </c>
      <c r="D1026" t="s">
        <v>73</v>
      </c>
      <c r="E1026" t="s">
        <v>1147</v>
      </c>
      <c r="F1026" t="s">
        <v>1069</v>
      </c>
    </row>
    <row r="1027" spans="2:6" x14ac:dyDescent="0.3">
      <c r="B1027" t="s">
        <v>1193</v>
      </c>
      <c r="C1027" t="s">
        <v>13</v>
      </c>
      <c r="D1027" t="s">
        <v>991</v>
      </c>
      <c r="E1027" t="s">
        <v>1275</v>
      </c>
      <c r="F1027" t="s">
        <v>22</v>
      </c>
    </row>
    <row r="1028" spans="2:6" x14ac:dyDescent="0.3">
      <c r="B1028" t="s">
        <v>1193</v>
      </c>
      <c r="C1028" t="s">
        <v>432</v>
      </c>
      <c r="D1028" t="s">
        <v>471</v>
      </c>
      <c r="E1028" t="s">
        <v>1121</v>
      </c>
      <c r="F1028" t="s">
        <v>22</v>
      </c>
    </row>
    <row r="1029" spans="2:6" x14ac:dyDescent="0.3">
      <c r="B1029" t="s">
        <v>1275</v>
      </c>
      <c r="C1029">
        <v>0</v>
      </c>
      <c r="D1029" t="s">
        <v>1275</v>
      </c>
      <c r="E1029" t="s">
        <v>1275</v>
      </c>
      <c r="F1029" t="s">
        <v>1275</v>
      </c>
    </row>
    <row r="1030" spans="2:6" x14ac:dyDescent="0.3">
      <c r="B1030" t="s">
        <v>1275</v>
      </c>
      <c r="C1030" t="s">
        <v>13</v>
      </c>
      <c r="D1030" t="s">
        <v>1075</v>
      </c>
      <c r="E1030" t="s">
        <v>1131</v>
      </c>
      <c r="F1030" t="s">
        <v>1069</v>
      </c>
    </row>
    <row r="1031" spans="2:6" x14ac:dyDescent="0.3">
      <c r="B1031" t="s">
        <v>1275</v>
      </c>
      <c r="C1031" t="s">
        <v>13</v>
      </c>
      <c r="D1031" t="s">
        <v>1070</v>
      </c>
      <c r="E1031" t="s">
        <v>1186</v>
      </c>
      <c r="F1031" t="s">
        <v>22</v>
      </c>
    </row>
    <row r="1032" spans="2:6" x14ac:dyDescent="0.3">
      <c r="B1032" t="s">
        <v>1275</v>
      </c>
      <c r="C1032" t="s">
        <v>13</v>
      </c>
      <c r="D1032" t="s">
        <v>1070</v>
      </c>
      <c r="E1032" t="s">
        <v>1153</v>
      </c>
      <c r="F1032" t="s">
        <v>22</v>
      </c>
    </row>
    <row r="1033" spans="2:6" x14ac:dyDescent="0.3">
      <c r="B1033" t="s">
        <v>1275</v>
      </c>
      <c r="C1033" t="s">
        <v>578</v>
      </c>
      <c r="D1033" t="s">
        <v>746</v>
      </c>
      <c r="E1033" t="s">
        <v>1121</v>
      </c>
      <c r="F1033" t="s">
        <v>22</v>
      </c>
    </row>
    <row r="1034" spans="2:6" x14ac:dyDescent="0.3">
      <c r="B1034" t="s">
        <v>1275</v>
      </c>
      <c r="C1034" t="s">
        <v>432</v>
      </c>
      <c r="D1034" t="s">
        <v>447</v>
      </c>
      <c r="E1034" t="s">
        <v>1121</v>
      </c>
      <c r="F1034" t="s">
        <v>22</v>
      </c>
    </row>
    <row r="1035" spans="2:6" x14ac:dyDescent="0.3">
      <c r="B1035" t="s">
        <v>1275</v>
      </c>
      <c r="C1035" t="s">
        <v>959</v>
      </c>
      <c r="D1035" t="s">
        <v>262</v>
      </c>
      <c r="E1035" t="s">
        <v>1121</v>
      </c>
      <c r="F1035" t="s">
        <v>22</v>
      </c>
    </row>
    <row r="1036" spans="2:6" x14ac:dyDescent="0.3">
      <c r="B1036" t="s">
        <v>1275</v>
      </c>
      <c r="C1036" t="s">
        <v>1275</v>
      </c>
      <c r="D1036" t="s">
        <v>1275</v>
      </c>
      <c r="E1036" t="s">
        <v>1275</v>
      </c>
      <c r="F1036" t="s">
        <v>1275</v>
      </c>
    </row>
    <row r="1037" spans="2:6" x14ac:dyDescent="0.3">
      <c r="B1037" t="s">
        <v>1199</v>
      </c>
      <c r="C1037" t="s">
        <v>879</v>
      </c>
      <c r="D1037" t="s">
        <v>882</v>
      </c>
      <c r="E1037" t="s">
        <v>1153</v>
      </c>
      <c r="F1037" t="s">
        <v>11</v>
      </c>
    </row>
    <row r="1038" spans="2:6" x14ac:dyDescent="0.3">
      <c r="B1038" t="s">
        <v>1199</v>
      </c>
      <c r="C1038" t="s">
        <v>879</v>
      </c>
      <c r="D1038" t="s">
        <v>878</v>
      </c>
      <c r="E1038" t="s">
        <v>1153</v>
      </c>
      <c r="F1038" t="s">
        <v>11</v>
      </c>
    </row>
    <row r="1039" spans="2:6" x14ac:dyDescent="0.3">
      <c r="B1039" t="s">
        <v>1199</v>
      </c>
      <c r="C1039" t="s">
        <v>13</v>
      </c>
      <c r="D1039" t="s">
        <v>57</v>
      </c>
      <c r="E1039" t="s">
        <v>1153</v>
      </c>
      <c r="F1039" t="s">
        <v>11</v>
      </c>
    </row>
    <row r="1040" spans="2:6" x14ac:dyDescent="0.3">
      <c r="B1040" t="s">
        <v>1199</v>
      </c>
      <c r="C1040" t="s">
        <v>858</v>
      </c>
      <c r="D1040" t="s">
        <v>857</v>
      </c>
      <c r="E1040" t="s">
        <v>1153</v>
      </c>
      <c r="F1040" t="s">
        <v>1069</v>
      </c>
    </row>
    <row r="1041" spans="2:6" x14ac:dyDescent="0.3">
      <c r="B1041" t="s">
        <v>1199</v>
      </c>
      <c r="C1041" t="s">
        <v>822</v>
      </c>
      <c r="D1041" t="s">
        <v>825</v>
      </c>
      <c r="E1041" t="s">
        <v>1153</v>
      </c>
      <c r="F1041" t="s">
        <v>11</v>
      </c>
    </row>
    <row r="1042" spans="2:6" x14ac:dyDescent="0.3">
      <c r="B1042" t="s">
        <v>1199</v>
      </c>
      <c r="C1042" t="s">
        <v>578</v>
      </c>
      <c r="D1042" t="s">
        <v>626</v>
      </c>
      <c r="E1042" t="s">
        <v>1153</v>
      </c>
      <c r="F1042" t="s">
        <v>11</v>
      </c>
    </row>
    <row r="1043" spans="2:6" x14ac:dyDescent="0.3">
      <c r="B1043" t="s">
        <v>1199</v>
      </c>
      <c r="C1043" t="s">
        <v>578</v>
      </c>
      <c r="D1043" t="s">
        <v>806</v>
      </c>
      <c r="E1043" t="s">
        <v>1153</v>
      </c>
      <c r="F1043" t="s">
        <v>11</v>
      </c>
    </row>
    <row r="1044" spans="2:6" x14ac:dyDescent="0.3">
      <c r="B1044" t="s">
        <v>1199</v>
      </c>
      <c r="C1044" t="s">
        <v>432</v>
      </c>
      <c r="D1044" t="s">
        <v>510</v>
      </c>
      <c r="E1044" t="s">
        <v>1153</v>
      </c>
      <c r="F1044" t="s">
        <v>11</v>
      </c>
    </row>
    <row r="1045" spans="2:6" x14ac:dyDescent="0.3">
      <c r="B1045" t="s">
        <v>1199</v>
      </c>
      <c r="C1045" t="s">
        <v>231</v>
      </c>
      <c r="D1045" t="s">
        <v>239</v>
      </c>
      <c r="E1045" t="s">
        <v>1153</v>
      </c>
      <c r="F1045" t="s">
        <v>11</v>
      </c>
    </row>
    <row r="1046" spans="2:6" x14ac:dyDescent="0.3">
      <c r="B1046" t="s">
        <v>1199</v>
      </c>
      <c r="C1046" t="s">
        <v>514</v>
      </c>
      <c r="D1046" t="s">
        <v>707</v>
      </c>
      <c r="E1046" t="s">
        <v>1153</v>
      </c>
      <c r="F1046" t="s">
        <v>11</v>
      </c>
    </row>
    <row r="1047" spans="2:6" x14ac:dyDescent="0.3">
      <c r="B1047" t="s">
        <v>1199</v>
      </c>
      <c r="C1047" t="s">
        <v>74</v>
      </c>
      <c r="D1047" t="s">
        <v>966</v>
      </c>
      <c r="E1047" t="s">
        <v>1153</v>
      </c>
      <c r="F1047" t="s">
        <v>1069</v>
      </c>
    </row>
    <row r="1048" spans="2:6" x14ac:dyDescent="0.3">
      <c r="B1048" t="s">
        <v>1199</v>
      </c>
      <c r="C1048" t="s">
        <v>74</v>
      </c>
      <c r="D1048" t="s">
        <v>149</v>
      </c>
      <c r="E1048" t="s">
        <v>1153</v>
      </c>
      <c r="F1048" t="s">
        <v>11</v>
      </c>
    </row>
    <row r="1049" spans="2:6" x14ac:dyDescent="0.3">
      <c r="B1049" t="s">
        <v>1199</v>
      </c>
      <c r="C1049" t="s">
        <v>74</v>
      </c>
      <c r="D1049" t="s">
        <v>137</v>
      </c>
      <c r="E1049" t="s">
        <v>1153</v>
      </c>
      <c r="F1049" t="s">
        <v>11</v>
      </c>
    </row>
    <row r="1050" spans="2:6" x14ac:dyDescent="0.3">
      <c r="B1050" t="s">
        <v>1162</v>
      </c>
      <c r="C1050" t="s">
        <v>13</v>
      </c>
      <c r="D1050" t="s">
        <v>1051</v>
      </c>
      <c r="E1050" t="s">
        <v>1153</v>
      </c>
      <c r="F1050" t="s">
        <v>22</v>
      </c>
    </row>
    <row r="1051" spans="2:6" x14ac:dyDescent="0.3">
      <c r="B1051" t="s">
        <v>1162</v>
      </c>
      <c r="C1051" t="s">
        <v>829</v>
      </c>
      <c r="D1051" t="s">
        <v>837</v>
      </c>
      <c r="E1051" t="s">
        <v>1153</v>
      </c>
      <c r="F1051" t="s">
        <v>22</v>
      </c>
    </row>
    <row r="1052" spans="2:6" x14ac:dyDescent="0.3">
      <c r="B1052" t="s">
        <v>1162</v>
      </c>
      <c r="C1052" t="s">
        <v>291</v>
      </c>
      <c r="D1052" t="s">
        <v>1036</v>
      </c>
      <c r="E1052" t="s">
        <v>1153</v>
      </c>
      <c r="F1052" t="s">
        <v>22</v>
      </c>
    </row>
    <row r="1053" spans="2:6" x14ac:dyDescent="0.3">
      <c r="B1053" t="s">
        <v>1162</v>
      </c>
      <c r="C1053" t="s">
        <v>226</v>
      </c>
      <c r="D1053" t="s">
        <v>315</v>
      </c>
      <c r="E1053" t="s">
        <v>1153</v>
      </c>
      <c r="F1053" t="s">
        <v>22</v>
      </c>
    </row>
    <row r="1054" spans="2:6" x14ac:dyDescent="0.3">
      <c r="B1054" t="s">
        <v>1162</v>
      </c>
      <c r="C1054" t="s">
        <v>862</v>
      </c>
      <c r="D1054" t="s">
        <v>865</v>
      </c>
      <c r="E1054" t="s">
        <v>1156</v>
      </c>
      <c r="F1054" t="s">
        <v>22</v>
      </c>
    </row>
    <row r="1055" spans="2:6" x14ac:dyDescent="0.3">
      <c r="B1055" t="s">
        <v>1162</v>
      </c>
      <c r="C1055" t="s">
        <v>578</v>
      </c>
      <c r="D1055" t="s">
        <v>652</v>
      </c>
      <c r="E1055" t="s">
        <v>1153</v>
      </c>
      <c r="F1055" t="s">
        <v>22</v>
      </c>
    </row>
    <row r="1056" spans="2:6" x14ac:dyDescent="0.3">
      <c r="B1056" t="s">
        <v>1162</v>
      </c>
      <c r="C1056" t="s">
        <v>578</v>
      </c>
      <c r="D1056" t="s">
        <v>797</v>
      </c>
      <c r="E1056" t="s">
        <v>1153</v>
      </c>
      <c r="F1056" t="s">
        <v>22</v>
      </c>
    </row>
    <row r="1057" spans="2:6" x14ac:dyDescent="0.3">
      <c r="B1057" t="s">
        <v>1162</v>
      </c>
      <c r="C1057" t="s">
        <v>250</v>
      </c>
      <c r="D1057" t="s">
        <v>249</v>
      </c>
      <c r="E1057" t="s">
        <v>1153</v>
      </c>
      <c r="F1057" t="s">
        <v>22</v>
      </c>
    </row>
    <row r="1058" spans="2:6" x14ac:dyDescent="0.3">
      <c r="B1058" t="s">
        <v>1162</v>
      </c>
      <c r="C1058" t="s">
        <v>74</v>
      </c>
      <c r="D1058" t="s">
        <v>128</v>
      </c>
      <c r="E1058" t="s">
        <v>1153</v>
      </c>
      <c r="F1058" t="s">
        <v>22</v>
      </c>
    </row>
    <row r="1059" spans="2:6" x14ac:dyDescent="0.3">
      <c r="B1059" t="s">
        <v>1162</v>
      </c>
      <c r="C1059" t="s">
        <v>74</v>
      </c>
      <c r="D1059" t="s">
        <v>116</v>
      </c>
      <c r="E1059" t="s">
        <v>1153</v>
      </c>
      <c r="F1059" t="s">
        <v>22</v>
      </c>
    </row>
    <row r="1060" spans="2:6" x14ac:dyDescent="0.3">
      <c r="B1060" t="s">
        <v>1162</v>
      </c>
      <c r="C1060" t="s">
        <v>983</v>
      </c>
      <c r="D1060" t="s">
        <v>1064</v>
      </c>
      <c r="E1060" t="s">
        <v>1153</v>
      </c>
      <c r="F1060" t="s">
        <v>22</v>
      </c>
    </row>
    <row r="1061" spans="2:6" x14ac:dyDescent="0.3">
      <c r="B1061" t="s">
        <v>1187</v>
      </c>
      <c r="C1061" t="s">
        <v>13</v>
      </c>
      <c r="D1061" t="s">
        <v>1077</v>
      </c>
      <c r="E1061" t="s">
        <v>1186</v>
      </c>
      <c r="F1061" t="s">
        <v>22</v>
      </c>
    </row>
    <row r="1062" spans="2:6" x14ac:dyDescent="0.3">
      <c r="B1062" t="s">
        <v>1187</v>
      </c>
      <c r="C1062" t="s">
        <v>291</v>
      </c>
      <c r="D1062" t="s">
        <v>300</v>
      </c>
      <c r="E1062" t="s">
        <v>1164</v>
      </c>
      <c r="F1062" t="s">
        <v>22</v>
      </c>
    </row>
    <row r="1063" spans="2:6" x14ac:dyDescent="0.3">
      <c r="B1063" t="s">
        <v>1187</v>
      </c>
      <c r="C1063" t="s">
        <v>578</v>
      </c>
      <c r="D1063" t="s">
        <v>734</v>
      </c>
      <c r="E1063" t="s">
        <v>1164</v>
      </c>
      <c r="F1063" t="s">
        <v>22</v>
      </c>
    </row>
    <row r="1064" spans="2:6" x14ac:dyDescent="0.3">
      <c r="B1064" t="s">
        <v>1187</v>
      </c>
      <c r="C1064" t="s">
        <v>432</v>
      </c>
      <c r="D1064" t="s">
        <v>486</v>
      </c>
      <c r="E1064" t="s">
        <v>1164</v>
      </c>
      <c r="F1064" t="s">
        <v>22</v>
      </c>
    </row>
    <row r="1065" spans="2:6" x14ac:dyDescent="0.3">
      <c r="B1065" t="s">
        <v>1187</v>
      </c>
      <c r="C1065" t="s">
        <v>432</v>
      </c>
      <c r="D1065" t="s">
        <v>441</v>
      </c>
      <c r="E1065" t="s">
        <v>1164</v>
      </c>
      <c r="F1065" t="s">
        <v>22</v>
      </c>
    </row>
    <row r="1066" spans="2:6" x14ac:dyDescent="0.3">
      <c r="B1066" t="s">
        <v>1187</v>
      </c>
      <c r="C1066" t="s">
        <v>432</v>
      </c>
      <c r="D1066" t="s">
        <v>471</v>
      </c>
      <c r="E1066" t="s">
        <v>1164</v>
      </c>
      <c r="F1066" t="s">
        <v>22</v>
      </c>
    </row>
    <row r="1067" spans="2:6" x14ac:dyDescent="0.3">
      <c r="B1067" t="s">
        <v>1187</v>
      </c>
      <c r="C1067" t="s">
        <v>432</v>
      </c>
      <c r="D1067" t="s">
        <v>444</v>
      </c>
      <c r="E1067" t="s">
        <v>1164</v>
      </c>
      <c r="F1067" t="s">
        <v>22</v>
      </c>
    </row>
    <row r="1068" spans="2:6" x14ac:dyDescent="0.3">
      <c r="B1068" t="s">
        <v>1187</v>
      </c>
      <c r="C1068" t="s">
        <v>213</v>
      </c>
      <c r="D1068" t="s">
        <v>219</v>
      </c>
      <c r="E1068" t="s">
        <v>1164</v>
      </c>
      <c r="F1068" t="s">
        <v>22</v>
      </c>
    </row>
    <row r="1069" spans="2:6" x14ac:dyDescent="0.3">
      <c r="B1069" t="s">
        <v>1187</v>
      </c>
      <c r="C1069" t="s">
        <v>231</v>
      </c>
      <c r="D1069" t="s">
        <v>230</v>
      </c>
      <c r="E1069" t="s">
        <v>1164</v>
      </c>
      <c r="F1069" t="s">
        <v>22</v>
      </c>
    </row>
    <row r="1070" spans="2:6" x14ac:dyDescent="0.3">
      <c r="B1070" t="s">
        <v>1187</v>
      </c>
      <c r="C1070" t="s">
        <v>514</v>
      </c>
      <c r="D1070" t="s">
        <v>683</v>
      </c>
      <c r="E1070" t="s">
        <v>1164</v>
      </c>
      <c r="F1070" t="s">
        <v>22</v>
      </c>
    </row>
    <row r="1071" spans="2:6" x14ac:dyDescent="0.3">
      <c r="B1071" t="s">
        <v>1187</v>
      </c>
      <c r="C1071" t="s">
        <v>514</v>
      </c>
      <c r="D1071" t="s">
        <v>535</v>
      </c>
      <c r="E1071" t="s">
        <v>1164</v>
      </c>
      <c r="F1071" t="s">
        <v>22</v>
      </c>
    </row>
    <row r="1072" spans="2:6" x14ac:dyDescent="0.3">
      <c r="B1072" t="s">
        <v>1187</v>
      </c>
      <c r="C1072" t="s">
        <v>514</v>
      </c>
      <c r="D1072" t="s">
        <v>704</v>
      </c>
      <c r="E1072" t="s">
        <v>1164</v>
      </c>
      <c r="F1072" t="s">
        <v>22</v>
      </c>
    </row>
    <row r="1073" spans="2:6" x14ac:dyDescent="0.3">
      <c r="B1073" t="s">
        <v>1187</v>
      </c>
      <c r="C1073" t="s">
        <v>514</v>
      </c>
      <c r="D1073" t="s">
        <v>725</v>
      </c>
      <c r="E1073" t="s">
        <v>1164</v>
      </c>
      <c r="F1073" t="s">
        <v>22</v>
      </c>
    </row>
    <row r="1074" spans="2:6" x14ac:dyDescent="0.3">
      <c r="B1074" t="s">
        <v>1187</v>
      </c>
      <c r="C1074" t="s">
        <v>74</v>
      </c>
      <c r="D1074" t="s">
        <v>119</v>
      </c>
      <c r="E1074" t="s">
        <v>1164</v>
      </c>
      <c r="F1074" t="s">
        <v>22</v>
      </c>
    </row>
    <row r="1075" spans="2:6" x14ac:dyDescent="0.3">
      <c r="B1075" t="s">
        <v>1187</v>
      </c>
      <c r="C1075" t="s">
        <v>983</v>
      </c>
      <c r="D1075" t="s">
        <v>1064</v>
      </c>
      <c r="E1075" t="s">
        <v>1186</v>
      </c>
      <c r="F1075" t="s">
        <v>22</v>
      </c>
    </row>
    <row r="1076" spans="2:6" x14ac:dyDescent="0.3">
      <c r="B1076" t="s">
        <v>1136</v>
      </c>
      <c r="C1076">
        <v>0</v>
      </c>
      <c r="D1076" t="s">
        <v>1220</v>
      </c>
      <c r="E1076" t="s">
        <v>1131</v>
      </c>
      <c r="F1076" t="s">
        <v>1069</v>
      </c>
    </row>
    <row r="1077" spans="2:6" x14ac:dyDescent="0.3">
      <c r="B1077" t="s">
        <v>1136</v>
      </c>
      <c r="C1077" t="s">
        <v>13</v>
      </c>
      <c r="D1077" t="s">
        <v>1051</v>
      </c>
      <c r="E1077" t="s">
        <v>1131</v>
      </c>
      <c r="F1077" t="s">
        <v>22</v>
      </c>
    </row>
    <row r="1078" spans="2:6" x14ac:dyDescent="0.3">
      <c r="B1078" t="s">
        <v>1136</v>
      </c>
      <c r="C1078" t="s">
        <v>13</v>
      </c>
      <c r="D1078" t="s">
        <v>980</v>
      </c>
      <c r="E1078" t="s">
        <v>1131</v>
      </c>
      <c r="F1078" t="s">
        <v>1069</v>
      </c>
    </row>
    <row r="1079" spans="2:6" x14ac:dyDescent="0.3">
      <c r="B1079" t="s">
        <v>1136</v>
      </c>
      <c r="C1079" t="s">
        <v>13</v>
      </c>
      <c r="D1079" t="s">
        <v>964</v>
      </c>
      <c r="E1079" t="s">
        <v>1131</v>
      </c>
      <c r="F1079" t="s">
        <v>1069</v>
      </c>
    </row>
    <row r="1080" spans="2:6" x14ac:dyDescent="0.3">
      <c r="B1080" t="s">
        <v>1136</v>
      </c>
      <c r="C1080" t="s">
        <v>822</v>
      </c>
      <c r="D1080" t="s">
        <v>825</v>
      </c>
      <c r="E1080" t="s">
        <v>1131</v>
      </c>
      <c r="F1080" t="s">
        <v>11</v>
      </c>
    </row>
    <row r="1081" spans="2:6" x14ac:dyDescent="0.3">
      <c r="B1081" t="s">
        <v>1136</v>
      </c>
      <c r="C1081" t="s">
        <v>200</v>
      </c>
      <c r="D1081" t="s">
        <v>199</v>
      </c>
      <c r="E1081" t="s">
        <v>1131</v>
      </c>
      <c r="F1081" t="s">
        <v>1069</v>
      </c>
    </row>
    <row r="1082" spans="2:6" x14ac:dyDescent="0.3">
      <c r="B1082" t="s">
        <v>1136</v>
      </c>
      <c r="C1082" t="s">
        <v>266</v>
      </c>
      <c r="D1082" t="s">
        <v>375</v>
      </c>
      <c r="E1082" t="s">
        <v>1131</v>
      </c>
      <c r="F1082" t="s">
        <v>1069</v>
      </c>
    </row>
    <row r="1083" spans="2:6" x14ac:dyDescent="0.3">
      <c r="B1083" t="s">
        <v>1136</v>
      </c>
      <c r="C1083" t="s">
        <v>323</v>
      </c>
      <c r="D1083" t="s">
        <v>1046</v>
      </c>
      <c r="E1083" t="s">
        <v>1131</v>
      </c>
      <c r="F1083" t="s">
        <v>22</v>
      </c>
    </row>
    <row r="1084" spans="2:6" x14ac:dyDescent="0.3">
      <c r="B1084" t="s">
        <v>1136</v>
      </c>
      <c r="C1084" t="s">
        <v>323</v>
      </c>
      <c r="D1084" t="s">
        <v>324</v>
      </c>
      <c r="E1084" t="s">
        <v>1131</v>
      </c>
      <c r="F1084" t="s">
        <v>1069</v>
      </c>
    </row>
    <row r="1085" spans="2:6" x14ac:dyDescent="0.3">
      <c r="B1085" t="s">
        <v>1136</v>
      </c>
      <c r="C1085" t="s">
        <v>291</v>
      </c>
      <c r="D1085" t="s">
        <v>385</v>
      </c>
      <c r="E1085" t="s">
        <v>1131</v>
      </c>
      <c r="F1085" t="s">
        <v>11</v>
      </c>
    </row>
    <row r="1086" spans="2:6" x14ac:dyDescent="0.3">
      <c r="B1086" t="s">
        <v>1136</v>
      </c>
      <c r="C1086" t="s">
        <v>291</v>
      </c>
      <c r="D1086" t="s">
        <v>382</v>
      </c>
      <c r="E1086" t="s">
        <v>1131</v>
      </c>
      <c r="F1086" t="s">
        <v>1069</v>
      </c>
    </row>
    <row r="1087" spans="2:6" x14ac:dyDescent="0.3">
      <c r="B1087" t="s">
        <v>1136</v>
      </c>
      <c r="C1087" t="s">
        <v>226</v>
      </c>
      <c r="D1087" t="s">
        <v>1010</v>
      </c>
      <c r="E1087" t="s">
        <v>1131</v>
      </c>
      <c r="F1087" t="s">
        <v>1069</v>
      </c>
    </row>
    <row r="1088" spans="2:6" x14ac:dyDescent="0.3">
      <c r="B1088" t="s">
        <v>1136</v>
      </c>
      <c r="C1088" t="s">
        <v>226</v>
      </c>
      <c r="D1088" t="s">
        <v>954</v>
      </c>
      <c r="E1088" t="s">
        <v>1116</v>
      </c>
      <c r="F1088" t="s">
        <v>1069</v>
      </c>
    </row>
    <row r="1089" spans="2:6" x14ac:dyDescent="0.3">
      <c r="B1089" t="s">
        <v>1136</v>
      </c>
      <c r="C1089" t="s">
        <v>578</v>
      </c>
      <c r="D1089" t="s">
        <v>584</v>
      </c>
      <c r="E1089" t="s">
        <v>1116</v>
      </c>
      <c r="F1089" t="s">
        <v>11</v>
      </c>
    </row>
    <row r="1090" spans="2:6" x14ac:dyDescent="0.3">
      <c r="B1090" t="s">
        <v>1136</v>
      </c>
      <c r="C1090" t="s">
        <v>578</v>
      </c>
      <c r="D1090" t="s">
        <v>1058</v>
      </c>
      <c r="E1090" t="s">
        <v>1116</v>
      </c>
      <c r="F1090" t="s">
        <v>22</v>
      </c>
    </row>
    <row r="1091" spans="2:6" x14ac:dyDescent="0.3">
      <c r="B1091" t="s">
        <v>1136</v>
      </c>
      <c r="C1091" t="s">
        <v>578</v>
      </c>
      <c r="D1091" t="s">
        <v>596</v>
      </c>
      <c r="E1091" t="s">
        <v>1131</v>
      </c>
      <c r="F1091" t="s">
        <v>11</v>
      </c>
    </row>
    <row r="1092" spans="2:6" x14ac:dyDescent="0.3">
      <c r="B1092" t="s">
        <v>1136</v>
      </c>
      <c r="C1092" t="s">
        <v>578</v>
      </c>
      <c r="D1092" t="s">
        <v>767</v>
      </c>
      <c r="E1092" t="s">
        <v>1131</v>
      </c>
      <c r="F1092" t="s">
        <v>11</v>
      </c>
    </row>
    <row r="1093" spans="2:6" x14ac:dyDescent="0.3">
      <c r="B1093" t="s">
        <v>1136</v>
      </c>
      <c r="C1093" t="s">
        <v>578</v>
      </c>
      <c r="D1093" t="s">
        <v>809</v>
      </c>
      <c r="E1093" t="s">
        <v>1131</v>
      </c>
      <c r="F1093" t="s">
        <v>11</v>
      </c>
    </row>
    <row r="1094" spans="2:6" x14ac:dyDescent="0.3">
      <c r="B1094" t="s">
        <v>1136</v>
      </c>
      <c r="C1094" t="s">
        <v>578</v>
      </c>
      <c r="D1094" t="s">
        <v>806</v>
      </c>
      <c r="E1094" t="s">
        <v>1131</v>
      </c>
      <c r="F1094" t="s">
        <v>11</v>
      </c>
    </row>
    <row r="1095" spans="2:6" x14ac:dyDescent="0.3">
      <c r="B1095" t="s">
        <v>1136</v>
      </c>
      <c r="C1095" t="s">
        <v>578</v>
      </c>
      <c r="D1095" t="s">
        <v>664</v>
      </c>
      <c r="E1095" t="s">
        <v>1131</v>
      </c>
      <c r="F1095" t="s">
        <v>11</v>
      </c>
    </row>
    <row r="1096" spans="2:6" x14ac:dyDescent="0.3">
      <c r="B1096" t="s">
        <v>1136</v>
      </c>
      <c r="C1096" t="s">
        <v>432</v>
      </c>
      <c r="D1096" t="s">
        <v>667</v>
      </c>
      <c r="E1096" t="s">
        <v>1116</v>
      </c>
      <c r="F1096" t="s">
        <v>11</v>
      </c>
    </row>
    <row r="1097" spans="2:6" x14ac:dyDescent="0.3">
      <c r="B1097" t="s">
        <v>1136</v>
      </c>
      <c r="C1097" t="s">
        <v>432</v>
      </c>
      <c r="D1097" t="s">
        <v>495</v>
      </c>
      <c r="E1097" t="s">
        <v>1131</v>
      </c>
      <c r="F1097" t="s">
        <v>11</v>
      </c>
    </row>
    <row r="1098" spans="2:6" x14ac:dyDescent="0.3">
      <c r="B1098" t="s">
        <v>1136</v>
      </c>
      <c r="C1098" t="s">
        <v>432</v>
      </c>
      <c r="D1098" t="s">
        <v>456</v>
      </c>
      <c r="E1098" t="s">
        <v>1116</v>
      </c>
      <c r="F1098" t="s">
        <v>11</v>
      </c>
    </row>
    <row r="1099" spans="2:6" x14ac:dyDescent="0.3">
      <c r="B1099" t="s">
        <v>1136</v>
      </c>
      <c r="C1099" t="s">
        <v>432</v>
      </c>
      <c r="D1099" t="s">
        <v>510</v>
      </c>
      <c r="E1099" t="s">
        <v>1131</v>
      </c>
      <c r="F1099" t="s">
        <v>1069</v>
      </c>
    </row>
    <row r="1100" spans="2:6" x14ac:dyDescent="0.3">
      <c r="B1100" t="s">
        <v>1136</v>
      </c>
      <c r="C1100" t="s">
        <v>432</v>
      </c>
      <c r="D1100" t="s">
        <v>459</v>
      </c>
      <c r="E1100" t="s">
        <v>1131</v>
      </c>
      <c r="F1100" t="s">
        <v>11</v>
      </c>
    </row>
    <row r="1101" spans="2:6" x14ac:dyDescent="0.3">
      <c r="B1101" t="s">
        <v>1136</v>
      </c>
      <c r="C1101" t="s">
        <v>329</v>
      </c>
      <c r="D1101" t="s">
        <v>415</v>
      </c>
      <c r="E1101" t="s">
        <v>1131</v>
      </c>
      <c r="F1101" t="s">
        <v>11</v>
      </c>
    </row>
    <row r="1102" spans="2:6" x14ac:dyDescent="0.3">
      <c r="B1102" t="s">
        <v>1136</v>
      </c>
      <c r="C1102" t="s">
        <v>329</v>
      </c>
      <c r="D1102" t="s">
        <v>338</v>
      </c>
      <c r="E1102" t="s">
        <v>1116</v>
      </c>
      <c r="F1102" t="s">
        <v>1069</v>
      </c>
    </row>
    <row r="1103" spans="2:6" x14ac:dyDescent="0.3">
      <c r="B1103" t="s">
        <v>1136</v>
      </c>
      <c r="C1103" t="s">
        <v>231</v>
      </c>
      <c r="D1103" t="s">
        <v>243</v>
      </c>
      <c r="E1103" t="s">
        <v>1131</v>
      </c>
      <c r="F1103" t="s">
        <v>1069</v>
      </c>
    </row>
    <row r="1104" spans="2:6" x14ac:dyDescent="0.3">
      <c r="B1104" t="s">
        <v>1136</v>
      </c>
      <c r="C1104" t="s">
        <v>231</v>
      </c>
      <c r="D1104" t="s">
        <v>241</v>
      </c>
      <c r="E1104" t="s">
        <v>1131</v>
      </c>
      <c r="F1104" t="s">
        <v>1069</v>
      </c>
    </row>
    <row r="1105" spans="2:6" x14ac:dyDescent="0.3">
      <c r="B1105" t="s">
        <v>1136</v>
      </c>
      <c r="C1105" t="s">
        <v>514</v>
      </c>
      <c r="D1105" t="s">
        <v>517</v>
      </c>
      <c r="E1105" t="s">
        <v>1116</v>
      </c>
      <c r="F1105" t="s">
        <v>11</v>
      </c>
    </row>
    <row r="1106" spans="2:6" x14ac:dyDescent="0.3">
      <c r="B1106" t="s">
        <v>1136</v>
      </c>
      <c r="C1106" t="s">
        <v>274</v>
      </c>
      <c r="D1106" t="s">
        <v>276</v>
      </c>
      <c r="E1106" t="s">
        <v>1131</v>
      </c>
      <c r="F1106" t="s">
        <v>1069</v>
      </c>
    </row>
    <row r="1107" spans="2:6" x14ac:dyDescent="0.3">
      <c r="B1107" t="s">
        <v>1136</v>
      </c>
      <c r="C1107" t="s">
        <v>74</v>
      </c>
      <c r="D1107" t="s">
        <v>77</v>
      </c>
      <c r="E1107" t="s">
        <v>1131</v>
      </c>
      <c r="F1107" t="s">
        <v>11</v>
      </c>
    </row>
    <row r="1108" spans="2:6" x14ac:dyDescent="0.3">
      <c r="B1108" t="s">
        <v>1136</v>
      </c>
      <c r="C1108" t="s">
        <v>74</v>
      </c>
      <c r="D1108" t="s">
        <v>86</v>
      </c>
      <c r="E1108" t="s">
        <v>1116</v>
      </c>
      <c r="F1108" t="s">
        <v>11</v>
      </c>
    </row>
    <row r="1109" spans="2:6" x14ac:dyDescent="0.3">
      <c r="B1109" t="s">
        <v>1136</v>
      </c>
      <c r="C1109" t="s">
        <v>74</v>
      </c>
      <c r="D1109" t="s">
        <v>966</v>
      </c>
      <c r="E1109" t="s">
        <v>1131</v>
      </c>
      <c r="F1109" t="s">
        <v>1069</v>
      </c>
    </row>
    <row r="1110" spans="2:6" x14ac:dyDescent="0.3">
      <c r="B1110" t="s">
        <v>1136</v>
      </c>
      <c r="C1110" t="s">
        <v>74</v>
      </c>
      <c r="D1110" t="s">
        <v>134</v>
      </c>
      <c r="E1110" t="s">
        <v>1131</v>
      </c>
      <c r="F1110" t="s">
        <v>11</v>
      </c>
    </row>
    <row r="1111" spans="2:6" x14ac:dyDescent="0.3">
      <c r="B1111" t="s">
        <v>1136</v>
      </c>
      <c r="C1111" t="s">
        <v>74</v>
      </c>
      <c r="D1111" t="s">
        <v>140</v>
      </c>
      <c r="E1111" t="s">
        <v>1131</v>
      </c>
      <c r="F1111" t="s">
        <v>1069</v>
      </c>
    </row>
    <row r="1112" spans="2:6" x14ac:dyDescent="0.3">
      <c r="B1112" t="s">
        <v>1136</v>
      </c>
      <c r="C1112" t="s">
        <v>951</v>
      </c>
      <c r="D1112" t="s">
        <v>950</v>
      </c>
      <c r="E1112" t="s">
        <v>1131</v>
      </c>
      <c r="F1112" t="s">
        <v>1069</v>
      </c>
    </row>
    <row r="1113" spans="2:6" x14ac:dyDescent="0.3">
      <c r="B1113" t="s">
        <v>1129</v>
      </c>
      <c r="C1113" t="s">
        <v>923</v>
      </c>
      <c r="D1113" t="s">
        <v>922</v>
      </c>
      <c r="E1113" t="s">
        <v>1121</v>
      </c>
      <c r="F1113" t="s">
        <v>22</v>
      </c>
    </row>
    <row r="1114" spans="2:6" x14ac:dyDescent="0.3">
      <c r="B1114" t="s">
        <v>1129</v>
      </c>
      <c r="C1114" t="s">
        <v>13</v>
      </c>
      <c r="D1114" t="s">
        <v>1077</v>
      </c>
      <c r="E1114" t="s">
        <v>1121</v>
      </c>
      <c r="F1114" t="s">
        <v>22</v>
      </c>
    </row>
    <row r="1115" spans="2:6" x14ac:dyDescent="0.3">
      <c r="B1115" t="s">
        <v>1129</v>
      </c>
      <c r="C1115" t="s">
        <v>13</v>
      </c>
      <c r="D1115" t="s">
        <v>62</v>
      </c>
      <c r="E1115" t="s">
        <v>1121</v>
      </c>
      <c r="F1115" t="s">
        <v>22</v>
      </c>
    </row>
    <row r="1116" spans="2:6" x14ac:dyDescent="0.3">
      <c r="B1116" t="s">
        <v>1129</v>
      </c>
      <c r="C1116" t="s">
        <v>13</v>
      </c>
      <c r="D1116" t="s">
        <v>25</v>
      </c>
      <c r="E1116" t="s">
        <v>1121</v>
      </c>
      <c r="F1116" t="s">
        <v>22</v>
      </c>
    </row>
    <row r="1117" spans="2:6" x14ac:dyDescent="0.3">
      <c r="B1117" t="s">
        <v>1129</v>
      </c>
      <c r="C1117" t="s">
        <v>323</v>
      </c>
      <c r="D1117" t="s">
        <v>322</v>
      </c>
      <c r="E1117" t="s">
        <v>1121</v>
      </c>
      <c r="F1117" t="s">
        <v>22</v>
      </c>
    </row>
    <row r="1118" spans="2:6" x14ac:dyDescent="0.3">
      <c r="B1118" t="s">
        <v>1129</v>
      </c>
      <c r="C1118" t="s">
        <v>226</v>
      </c>
      <c r="D1118" t="s">
        <v>1062</v>
      </c>
      <c r="E1118" t="s">
        <v>1121</v>
      </c>
      <c r="F1118" t="s">
        <v>22</v>
      </c>
    </row>
    <row r="1119" spans="2:6" x14ac:dyDescent="0.3">
      <c r="B1119" t="s">
        <v>1129</v>
      </c>
      <c r="C1119" t="s">
        <v>862</v>
      </c>
      <c r="D1119" t="s">
        <v>861</v>
      </c>
      <c r="E1119" t="s">
        <v>1121</v>
      </c>
      <c r="F1119" t="s">
        <v>22</v>
      </c>
    </row>
    <row r="1120" spans="2:6" x14ac:dyDescent="0.3">
      <c r="B1120" t="s">
        <v>1129</v>
      </c>
      <c r="C1120" t="s">
        <v>578</v>
      </c>
      <c r="D1120" t="s">
        <v>746</v>
      </c>
      <c r="E1120" t="s">
        <v>1121</v>
      </c>
      <c r="F1120" t="s">
        <v>22</v>
      </c>
    </row>
    <row r="1121" spans="2:6" x14ac:dyDescent="0.3">
      <c r="B1121" t="s">
        <v>1129</v>
      </c>
      <c r="C1121" t="s">
        <v>578</v>
      </c>
      <c r="D1121" t="s">
        <v>803</v>
      </c>
      <c r="E1121" t="s">
        <v>1121</v>
      </c>
      <c r="F1121" t="s">
        <v>22</v>
      </c>
    </row>
    <row r="1122" spans="2:6" x14ac:dyDescent="0.3">
      <c r="B1122" t="s">
        <v>1129</v>
      </c>
      <c r="C1122" t="s">
        <v>578</v>
      </c>
      <c r="D1122" t="s">
        <v>650</v>
      </c>
      <c r="E1122" t="s">
        <v>1121</v>
      </c>
      <c r="F1122" t="s">
        <v>22</v>
      </c>
    </row>
    <row r="1123" spans="2:6" x14ac:dyDescent="0.3">
      <c r="B1123" t="s">
        <v>1129</v>
      </c>
      <c r="C1123" t="s">
        <v>578</v>
      </c>
      <c r="D1123" t="s">
        <v>655</v>
      </c>
      <c r="E1123" t="s">
        <v>1121</v>
      </c>
      <c r="F1123" t="s">
        <v>22</v>
      </c>
    </row>
    <row r="1124" spans="2:6" x14ac:dyDescent="0.3">
      <c r="B1124" t="s">
        <v>1129</v>
      </c>
      <c r="C1124" t="s">
        <v>578</v>
      </c>
      <c r="D1124" t="s">
        <v>734</v>
      </c>
      <c r="E1124" t="s">
        <v>1121</v>
      </c>
      <c r="F1124" t="s">
        <v>22</v>
      </c>
    </row>
    <row r="1125" spans="2:6" x14ac:dyDescent="0.3">
      <c r="B1125" t="s">
        <v>1129</v>
      </c>
      <c r="C1125" t="s">
        <v>432</v>
      </c>
      <c r="D1125" t="s">
        <v>444</v>
      </c>
      <c r="E1125" t="s">
        <v>1121</v>
      </c>
      <c r="F1125" t="s">
        <v>22</v>
      </c>
    </row>
    <row r="1126" spans="2:6" x14ac:dyDescent="0.3">
      <c r="B1126" t="s">
        <v>1129</v>
      </c>
      <c r="C1126" t="s">
        <v>893</v>
      </c>
      <c r="D1126" t="s">
        <v>892</v>
      </c>
      <c r="E1126" t="s">
        <v>1121</v>
      </c>
      <c r="F1126" t="s">
        <v>22</v>
      </c>
    </row>
    <row r="1127" spans="2:6" x14ac:dyDescent="0.3">
      <c r="B1127" t="s">
        <v>1129</v>
      </c>
      <c r="C1127" t="s">
        <v>367</v>
      </c>
      <c r="D1127" t="s">
        <v>366</v>
      </c>
      <c r="E1127" t="s">
        <v>1121</v>
      </c>
      <c r="F1127" t="s">
        <v>22</v>
      </c>
    </row>
    <row r="1128" spans="2:6" x14ac:dyDescent="0.3">
      <c r="B1128" t="s">
        <v>1129</v>
      </c>
      <c r="C1128" t="s">
        <v>841</v>
      </c>
      <c r="D1128" t="s">
        <v>840</v>
      </c>
      <c r="E1128" t="s">
        <v>1121</v>
      </c>
      <c r="F1128" t="s">
        <v>22</v>
      </c>
    </row>
    <row r="1129" spans="2:6" x14ac:dyDescent="0.3">
      <c r="B1129" t="s">
        <v>1129</v>
      </c>
      <c r="C1129" t="s">
        <v>213</v>
      </c>
      <c r="D1129" t="s">
        <v>216</v>
      </c>
      <c r="E1129" t="s">
        <v>1121</v>
      </c>
      <c r="F1129" t="s">
        <v>22</v>
      </c>
    </row>
    <row r="1130" spans="2:6" x14ac:dyDescent="0.3">
      <c r="B1130" t="s">
        <v>1129</v>
      </c>
      <c r="C1130" t="s">
        <v>231</v>
      </c>
      <c r="D1130" t="s">
        <v>1034</v>
      </c>
      <c r="E1130" t="s">
        <v>1121</v>
      </c>
      <c r="F1130" t="s">
        <v>22</v>
      </c>
    </row>
    <row r="1131" spans="2:6" x14ac:dyDescent="0.3">
      <c r="B1131" t="s">
        <v>1129</v>
      </c>
      <c r="C1131" t="s">
        <v>326</v>
      </c>
      <c r="D1131" t="s">
        <v>1053</v>
      </c>
      <c r="E1131" t="s">
        <v>1121</v>
      </c>
      <c r="F1131" t="s">
        <v>22</v>
      </c>
    </row>
    <row r="1132" spans="2:6" x14ac:dyDescent="0.3">
      <c r="B1132" t="s">
        <v>1129</v>
      </c>
      <c r="C1132" t="s">
        <v>514</v>
      </c>
      <c r="D1132" t="s">
        <v>695</v>
      </c>
      <c r="E1132" t="s">
        <v>1121</v>
      </c>
      <c r="F1132" t="s">
        <v>22</v>
      </c>
    </row>
    <row r="1133" spans="2:6" x14ac:dyDescent="0.3">
      <c r="B1133" t="s">
        <v>1129</v>
      </c>
      <c r="C1133" t="s">
        <v>514</v>
      </c>
      <c r="D1133" t="s">
        <v>1017</v>
      </c>
      <c r="E1133" t="s">
        <v>1121</v>
      </c>
      <c r="F1133" t="s">
        <v>22</v>
      </c>
    </row>
    <row r="1134" spans="2:6" x14ac:dyDescent="0.3">
      <c r="B1134" t="s">
        <v>1129</v>
      </c>
      <c r="C1134" t="s">
        <v>514</v>
      </c>
      <c r="D1134" t="s">
        <v>556</v>
      </c>
      <c r="E1134" t="s">
        <v>1121</v>
      </c>
      <c r="F1134" t="s">
        <v>22</v>
      </c>
    </row>
    <row r="1135" spans="2:6" x14ac:dyDescent="0.3">
      <c r="B1135" t="s">
        <v>1129</v>
      </c>
      <c r="C1135" t="s">
        <v>514</v>
      </c>
      <c r="D1135" t="s">
        <v>719</v>
      </c>
      <c r="E1135" t="s">
        <v>1121</v>
      </c>
      <c r="F1135" t="s">
        <v>22</v>
      </c>
    </row>
    <row r="1136" spans="2:6" x14ac:dyDescent="0.3">
      <c r="B1136" t="s">
        <v>1129</v>
      </c>
      <c r="C1136" t="s">
        <v>514</v>
      </c>
      <c r="D1136" t="s">
        <v>725</v>
      </c>
      <c r="E1136" t="s">
        <v>1121</v>
      </c>
      <c r="F1136" t="s">
        <v>22</v>
      </c>
    </row>
    <row r="1137" spans="2:6" x14ac:dyDescent="0.3">
      <c r="B1137" t="s">
        <v>1129</v>
      </c>
      <c r="C1137" t="s">
        <v>74</v>
      </c>
      <c r="D1137" t="s">
        <v>179</v>
      </c>
      <c r="E1137" t="s">
        <v>1121</v>
      </c>
      <c r="F1137" t="s">
        <v>22</v>
      </c>
    </row>
    <row r="1138" spans="2:6" x14ac:dyDescent="0.3">
      <c r="B1138" t="s">
        <v>1129</v>
      </c>
      <c r="C1138" t="s">
        <v>74</v>
      </c>
      <c r="D1138" t="s">
        <v>119</v>
      </c>
      <c r="E1138" t="s">
        <v>1121</v>
      </c>
      <c r="F1138" t="s">
        <v>22</v>
      </c>
    </row>
    <row r="1139" spans="2:6" x14ac:dyDescent="0.3">
      <c r="B1139" t="s">
        <v>1129</v>
      </c>
      <c r="C1139" t="s">
        <v>959</v>
      </c>
      <c r="D1139" t="s">
        <v>255</v>
      </c>
      <c r="E1139" t="s">
        <v>1121</v>
      </c>
      <c r="F1139" t="s">
        <v>22</v>
      </c>
    </row>
    <row r="1140" spans="2:6" x14ac:dyDescent="0.3">
      <c r="B1140" t="s">
        <v>1129</v>
      </c>
      <c r="C1140" t="s">
        <v>983</v>
      </c>
      <c r="D1140" t="s">
        <v>982</v>
      </c>
      <c r="E1140" t="s">
        <v>1121</v>
      </c>
      <c r="F1140" t="s">
        <v>22</v>
      </c>
    </row>
    <row r="1141" spans="2:6" x14ac:dyDescent="0.3">
      <c r="B1141" t="s">
        <v>3766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567E1-45E2-4BEB-8922-84CE5AA43D26}">
  <dimension ref="B3:D10"/>
  <sheetViews>
    <sheetView showGridLines="0" workbookViewId="0">
      <selection activeCell="D11" sqref="D11"/>
    </sheetView>
  </sheetViews>
  <sheetFormatPr baseColWidth="10" defaultColWidth="8.88671875" defaultRowHeight="21" x14ac:dyDescent="0.4"/>
  <cols>
    <col min="1" max="1" width="5" customWidth="1"/>
    <col min="2" max="2" width="43.44140625" customWidth="1"/>
    <col min="3" max="3" width="4.109375" customWidth="1"/>
    <col min="4" max="4" width="9.109375" style="103"/>
  </cols>
  <sheetData>
    <row r="3" spans="2:4" s="101" customFormat="1" ht="30.75" customHeight="1" x14ac:dyDescent="0.3">
      <c r="B3" s="102" t="s">
        <v>3839</v>
      </c>
      <c r="D3" s="104">
        <f>+COUNTA(LISTADOS!B3:B362)</f>
        <v>354</v>
      </c>
    </row>
    <row r="4" spans="2:4" s="101" customFormat="1" ht="30.75" customHeight="1" x14ac:dyDescent="0.4">
      <c r="D4" s="103"/>
    </row>
    <row r="5" spans="2:4" s="101" customFormat="1" ht="30.75" customHeight="1" x14ac:dyDescent="0.3">
      <c r="B5" s="102" t="s">
        <v>3840</v>
      </c>
      <c r="D5" s="104">
        <f>+COUNTA(LISTADOS!D4:D72)</f>
        <v>52</v>
      </c>
    </row>
    <row r="6" spans="2:4" s="101" customFormat="1" ht="30.75" customHeight="1" x14ac:dyDescent="0.3">
      <c r="D6" s="105"/>
    </row>
    <row r="7" spans="2:4" s="101" customFormat="1" ht="30.75" customHeight="1" x14ac:dyDescent="0.3">
      <c r="B7" s="102" t="s">
        <v>3841</v>
      </c>
      <c r="D7" s="104">
        <f>+COUNTA(_xlfn.UNIQUE(tbl_Horarios[Servicio]))</f>
        <v>7</v>
      </c>
    </row>
    <row r="8" spans="2:4" x14ac:dyDescent="0.3">
      <c r="D8" s="105"/>
    </row>
    <row r="9" spans="2:4" ht="14.4" x14ac:dyDescent="0.3">
      <c r="D9">
        <f>+COUNTIF(LISTADOS!V:V,"T.M")</f>
        <v>26</v>
      </c>
    </row>
    <row r="10" spans="2:4" ht="14.4" x14ac:dyDescent="0.3">
      <c r="D10">
        <f>+COUNTIF(LISTADOS!V:V,"T.T")</f>
        <v>175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AF216-106A-427B-9413-012596FF12C7}">
  <sheetPr>
    <tabColor theme="9"/>
  </sheetPr>
  <dimension ref="A1:N1269"/>
  <sheetViews>
    <sheetView topLeftCell="A1064" zoomScale="120" zoomScaleNormal="120" workbookViewId="0">
      <selection activeCell="F732" sqref="F732"/>
    </sheetView>
  </sheetViews>
  <sheetFormatPr baseColWidth="10" defaultColWidth="8.6640625" defaultRowHeight="14.4" x14ac:dyDescent="0.3"/>
  <cols>
    <col min="1" max="1" width="29.33203125" bestFit="1" customWidth="1"/>
    <col min="2" max="2" width="20.109375" customWidth="1"/>
    <col min="3" max="3" width="18.6640625" bestFit="1" customWidth="1"/>
    <col min="4" max="4" width="13.88671875" customWidth="1"/>
    <col min="5" max="6" width="12.5546875" style="57" bestFit="1" customWidth="1"/>
    <col min="7" max="7" width="14.109375" style="57" bestFit="1" customWidth="1"/>
  </cols>
  <sheetData>
    <row r="1" spans="1:14" x14ac:dyDescent="0.3">
      <c r="A1" t="s">
        <v>1276</v>
      </c>
      <c r="B1" t="s">
        <v>1274</v>
      </c>
      <c r="C1" t="s">
        <v>1277</v>
      </c>
      <c r="D1" t="s">
        <v>1103</v>
      </c>
      <c r="E1" s="57" t="s">
        <v>1278</v>
      </c>
      <c r="F1" s="57" t="s">
        <v>1279</v>
      </c>
      <c r="G1" s="57" t="s">
        <v>1280</v>
      </c>
      <c r="H1" s="57" t="s">
        <v>8</v>
      </c>
      <c r="I1" s="57" t="s">
        <v>1281</v>
      </c>
      <c r="K1" s="57" t="s">
        <v>1084</v>
      </c>
      <c r="N1" s="57"/>
    </row>
    <row r="2" spans="1:14" x14ac:dyDescent="0.3">
      <c r="A2" t="s">
        <v>1183</v>
      </c>
      <c r="B2" t="s">
        <v>1232</v>
      </c>
      <c r="C2" t="s">
        <v>1284</v>
      </c>
      <c r="D2" t="s">
        <v>1123</v>
      </c>
      <c r="E2" s="57">
        <v>0.58333333333333337</v>
      </c>
      <c r="F2" s="57">
        <v>0.83333333333333337</v>
      </c>
      <c r="G2" s="61">
        <v>0.58333333333333337</v>
      </c>
      <c r="J2" s="61">
        <v>0.33333333333333331</v>
      </c>
      <c r="K2" s="57" t="s">
        <v>1084</v>
      </c>
      <c r="N2" s="57"/>
    </row>
    <row r="3" spans="1:14" x14ac:dyDescent="0.3">
      <c r="A3" t="s">
        <v>1183</v>
      </c>
      <c r="B3" t="s">
        <v>1232</v>
      </c>
      <c r="C3" t="s">
        <v>1284</v>
      </c>
      <c r="D3" t="s">
        <v>1123</v>
      </c>
      <c r="E3" s="57">
        <v>0.58333333333333337</v>
      </c>
      <c r="F3" s="57">
        <v>0.83333333333333337</v>
      </c>
      <c r="G3" s="61">
        <v>0.61458333333333337</v>
      </c>
      <c r="J3" s="61">
        <v>0.36458333333333331</v>
      </c>
      <c r="K3" s="57" t="s">
        <v>1084</v>
      </c>
      <c r="N3" s="57"/>
    </row>
    <row r="4" spans="1:14" x14ac:dyDescent="0.3">
      <c r="A4" t="s">
        <v>1183</v>
      </c>
      <c r="B4" t="s">
        <v>1232</v>
      </c>
      <c r="C4" t="s">
        <v>1284</v>
      </c>
      <c r="D4" t="s">
        <v>1123</v>
      </c>
      <c r="E4" s="57">
        <v>0.58333333333333337</v>
      </c>
      <c r="F4" s="57">
        <v>0.83333333333333337</v>
      </c>
      <c r="G4" s="61">
        <v>0.64583333333333337</v>
      </c>
      <c r="J4" s="61">
        <v>0.39583333333333331</v>
      </c>
      <c r="K4" s="57" t="s">
        <v>1084</v>
      </c>
      <c r="N4" s="57"/>
    </row>
    <row r="5" spans="1:14" x14ac:dyDescent="0.3">
      <c r="A5" t="s">
        <v>1183</v>
      </c>
      <c r="B5" t="s">
        <v>1232</v>
      </c>
      <c r="C5" t="s">
        <v>1284</v>
      </c>
      <c r="D5" t="s">
        <v>1123</v>
      </c>
      <c r="E5" s="57">
        <v>0.58333333333333337</v>
      </c>
      <c r="F5" s="57">
        <v>0.83333333333333337</v>
      </c>
      <c r="G5" s="61">
        <v>0.67708333333333337</v>
      </c>
      <c r="J5" s="61">
        <v>0.44791666666666669</v>
      </c>
      <c r="K5" s="57" t="s">
        <v>1084</v>
      </c>
      <c r="N5" s="57"/>
    </row>
    <row r="6" spans="1:14" x14ac:dyDescent="0.3">
      <c r="A6" t="s">
        <v>1183</v>
      </c>
      <c r="B6" t="s">
        <v>1232</v>
      </c>
      <c r="C6" t="s">
        <v>1284</v>
      </c>
      <c r="D6" t="s">
        <v>1123</v>
      </c>
      <c r="E6" s="57">
        <v>0.58333333333333337</v>
      </c>
      <c r="F6" s="57">
        <v>0.83333333333333337</v>
      </c>
      <c r="G6" s="61">
        <v>0.72916666666666663</v>
      </c>
      <c r="J6" s="61">
        <v>0.47916666666666669</v>
      </c>
      <c r="K6" s="57"/>
      <c r="N6" s="57"/>
    </row>
    <row r="7" spans="1:14" x14ac:dyDescent="0.3">
      <c r="A7" t="s">
        <v>1183</v>
      </c>
      <c r="B7" t="s">
        <v>1232</v>
      </c>
      <c r="C7" t="s">
        <v>1284</v>
      </c>
      <c r="D7" t="s">
        <v>1123</v>
      </c>
      <c r="E7" s="57">
        <v>0.58333333333333337</v>
      </c>
      <c r="F7" s="57">
        <v>0.83333333333333337</v>
      </c>
      <c r="G7" s="61">
        <v>0.76041666666666663</v>
      </c>
      <c r="J7" s="61">
        <v>0.51041666666666663</v>
      </c>
      <c r="K7" s="57" t="s">
        <v>1084</v>
      </c>
      <c r="N7" s="57"/>
    </row>
    <row r="8" spans="1:14" x14ac:dyDescent="0.3">
      <c r="A8" t="s">
        <v>1183</v>
      </c>
      <c r="B8" t="s">
        <v>1232</v>
      </c>
      <c r="C8" t="s">
        <v>1284</v>
      </c>
      <c r="D8" t="s">
        <v>1123</v>
      </c>
      <c r="E8" s="57">
        <v>0.58333333333333337</v>
      </c>
      <c r="F8" s="57">
        <v>0.83333333333333337</v>
      </c>
      <c r="G8" s="61">
        <v>0.79166666666666663</v>
      </c>
      <c r="J8" s="61">
        <v>0.54166666666666663</v>
      </c>
    </row>
    <row r="9" spans="1:14" x14ac:dyDescent="0.3">
      <c r="A9" t="s">
        <v>1183</v>
      </c>
      <c r="B9" t="s">
        <v>1232</v>
      </c>
      <c r="C9" t="s">
        <v>1284</v>
      </c>
      <c r="D9" t="s">
        <v>1141</v>
      </c>
      <c r="E9" s="57">
        <v>0.58333333333333337</v>
      </c>
      <c r="F9" s="57">
        <v>0.83333333333333337</v>
      </c>
      <c r="G9" s="61">
        <v>0.58333333333333337</v>
      </c>
      <c r="J9" s="61">
        <v>0.58333333333333337</v>
      </c>
    </row>
    <row r="10" spans="1:14" x14ac:dyDescent="0.3">
      <c r="A10" t="s">
        <v>1183</v>
      </c>
      <c r="B10" t="s">
        <v>1232</v>
      </c>
      <c r="C10" t="s">
        <v>1284</v>
      </c>
      <c r="D10" t="s">
        <v>1141</v>
      </c>
      <c r="E10" s="57">
        <v>0.58333333333333337</v>
      </c>
      <c r="F10" s="57">
        <v>0.83333333333333337</v>
      </c>
      <c r="G10" s="61">
        <v>0.61458333333333337</v>
      </c>
      <c r="J10" s="61">
        <v>0.61458333333333337</v>
      </c>
    </row>
    <row r="11" spans="1:14" x14ac:dyDescent="0.3">
      <c r="A11" t="s">
        <v>1183</v>
      </c>
      <c r="B11" t="s">
        <v>1232</v>
      </c>
      <c r="C11" t="s">
        <v>1284</v>
      </c>
      <c r="D11" t="s">
        <v>1141</v>
      </c>
      <c r="E11" s="57">
        <v>0.58333333333333337</v>
      </c>
      <c r="F11" s="57">
        <v>0.83333333333333337</v>
      </c>
      <c r="G11" s="61">
        <v>0.64583333333333337</v>
      </c>
      <c r="J11" s="61">
        <v>0.64583333333333337</v>
      </c>
    </row>
    <row r="12" spans="1:14" x14ac:dyDescent="0.3">
      <c r="A12" t="s">
        <v>1183</v>
      </c>
      <c r="B12" t="s">
        <v>1232</v>
      </c>
      <c r="C12" t="s">
        <v>1284</v>
      </c>
      <c r="D12" s="114" t="s">
        <v>1141</v>
      </c>
      <c r="E12" s="57">
        <v>0.58333333333333337</v>
      </c>
      <c r="F12" s="57">
        <v>0.83333333333333337</v>
      </c>
      <c r="G12" s="61">
        <v>0.67708333333333337</v>
      </c>
      <c r="J12" s="61">
        <v>0.67708333333333337</v>
      </c>
    </row>
    <row r="13" spans="1:14" x14ac:dyDescent="0.3">
      <c r="A13" t="s">
        <v>1183</v>
      </c>
      <c r="B13" t="s">
        <v>1232</v>
      </c>
      <c r="C13" t="s">
        <v>1284</v>
      </c>
      <c r="D13" t="s">
        <v>1141</v>
      </c>
      <c r="E13" s="57">
        <v>0.58333333333333337</v>
      </c>
      <c r="F13" s="57">
        <v>0.83333333333333337</v>
      </c>
      <c r="G13" s="61">
        <v>0.72916666666666663</v>
      </c>
      <c r="J13" s="61">
        <v>0.72916666666666663</v>
      </c>
    </row>
    <row r="14" spans="1:14" x14ac:dyDescent="0.3">
      <c r="A14" t="s">
        <v>1183</v>
      </c>
      <c r="B14" t="s">
        <v>1232</v>
      </c>
      <c r="C14" t="s">
        <v>1284</v>
      </c>
      <c r="D14" t="s">
        <v>1141</v>
      </c>
      <c r="E14" s="57">
        <v>0.58333333333333337</v>
      </c>
      <c r="F14" s="57">
        <v>0.83333333333333337</v>
      </c>
      <c r="G14" s="61">
        <v>0.76041666666666663</v>
      </c>
      <c r="J14" s="61">
        <v>0.76041666666666663</v>
      </c>
    </row>
    <row r="15" spans="1:14" x14ac:dyDescent="0.3">
      <c r="A15" t="s">
        <v>1183</v>
      </c>
      <c r="B15" t="s">
        <v>1232</v>
      </c>
      <c r="C15" t="s">
        <v>1284</v>
      </c>
      <c r="D15" t="s">
        <v>1141</v>
      </c>
      <c r="E15" s="57">
        <v>0.58333333333333337</v>
      </c>
      <c r="F15" s="57">
        <v>0.83333333333333337</v>
      </c>
      <c r="G15" s="61">
        <v>0.79166666666666663</v>
      </c>
      <c r="J15" s="61">
        <v>0.79166666666666663</v>
      </c>
    </row>
    <row r="16" spans="1:14" x14ac:dyDescent="0.3">
      <c r="A16" t="s">
        <v>1183</v>
      </c>
      <c r="B16" t="s">
        <v>1232</v>
      </c>
      <c r="C16" t="s">
        <v>1284</v>
      </c>
      <c r="D16" t="s">
        <v>1133</v>
      </c>
      <c r="E16" s="57">
        <v>0.58333333333333337</v>
      </c>
      <c r="F16" s="57">
        <v>0.83333333333333337</v>
      </c>
      <c r="G16" s="61">
        <v>0.58333333333333337</v>
      </c>
      <c r="J16" s="61"/>
    </row>
    <row r="17" spans="1:14" x14ac:dyDescent="0.3">
      <c r="A17" t="s">
        <v>1183</v>
      </c>
      <c r="B17" t="s">
        <v>1232</v>
      </c>
      <c r="C17" t="s">
        <v>1284</v>
      </c>
      <c r="D17" t="s">
        <v>1133</v>
      </c>
      <c r="E17" s="57">
        <v>0.58333333333333337</v>
      </c>
      <c r="F17" s="57">
        <v>0.83333333333333337</v>
      </c>
      <c r="G17" s="61">
        <v>0.61458333333333337</v>
      </c>
    </row>
    <row r="18" spans="1:14" x14ac:dyDescent="0.3">
      <c r="A18" t="s">
        <v>1183</v>
      </c>
      <c r="B18" t="s">
        <v>1232</v>
      </c>
      <c r="C18" t="s">
        <v>1284</v>
      </c>
      <c r="D18" t="s">
        <v>1133</v>
      </c>
      <c r="E18" s="57">
        <v>0.58333333333333337</v>
      </c>
      <c r="F18" s="57">
        <v>0.83333333333333337</v>
      </c>
      <c r="G18" s="61">
        <v>0.64583333333333337</v>
      </c>
    </row>
    <row r="19" spans="1:14" x14ac:dyDescent="0.3">
      <c r="A19" t="s">
        <v>1183</v>
      </c>
      <c r="B19" t="s">
        <v>1232</v>
      </c>
      <c r="C19" t="s">
        <v>1284</v>
      </c>
      <c r="D19" t="s">
        <v>1133</v>
      </c>
      <c r="E19" s="57">
        <v>0.58333333333333337</v>
      </c>
      <c r="F19" s="57">
        <v>0.83333333333333337</v>
      </c>
      <c r="G19" s="61">
        <v>0.67708333333333337</v>
      </c>
      <c r="N19" s="114"/>
    </row>
    <row r="20" spans="1:14" x14ac:dyDescent="0.3">
      <c r="A20" t="s">
        <v>1183</v>
      </c>
      <c r="B20" t="s">
        <v>1232</v>
      </c>
      <c r="C20" t="s">
        <v>1284</v>
      </c>
      <c r="D20" t="s">
        <v>1133</v>
      </c>
      <c r="E20" s="57">
        <v>0.58333333333333337</v>
      </c>
      <c r="F20" s="57">
        <v>0.83333333333333337</v>
      </c>
      <c r="G20" s="61">
        <v>0.72916666666666663</v>
      </c>
    </row>
    <row r="21" spans="1:14" x14ac:dyDescent="0.3">
      <c r="A21" t="s">
        <v>1183</v>
      </c>
      <c r="B21" t="s">
        <v>1232</v>
      </c>
      <c r="C21" t="s">
        <v>1284</v>
      </c>
      <c r="D21" t="s">
        <v>1133</v>
      </c>
      <c r="E21" s="57">
        <v>0.58333333333333337</v>
      </c>
      <c r="F21" s="57">
        <v>0.83333333333333337</v>
      </c>
      <c r="G21" s="61">
        <v>0.76041666666666663</v>
      </c>
    </row>
    <row r="22" spans="1:14" x14ac:dyDescent="0.3">
      <c r="A22" t="s">
        <v>1183</v>
      </c>
      <c r="B22" t="s">
        <v>1232</v>
      </c>
      <c r="C22" t="s">
        <v>1284</v>
      </c>
      <c r="D22" t="s">
        <v>1133</v>
      </c>
      <c r="E22" s="57">
        <v>0.58333333333333337</v>
      </c>
      <c r="F22" s="57">
        <v>0.83333333333333337</v>
      </c>
      <c r="G22" s="61">
        <v>0.79166666666666663</v>
      </c>
    </row>
    <row r="23" spans="1:14" x14ac:dyDescent="0.3">
      <c r="A23" t="s">
        <v>1213</v>
      </c>
      <c r="B23" t="s">
        <v>1342</v>
      </c>
      <c r="C23" t="s">
        <v>1343</v>
      </c>
      <c r="D23" t="s">
        <v>1123</v>
      </c>
      <c r="E23" s="57">
        <v>0.58333333333333337</v>
      </c>
      <c r="F23" s="57">
        <v>0.83333333333333337</v>
      </c>
      <c r="G23" s="61">
        <v>0.58333333333333337</v>
      </c>
    </row>
    <row r="24" spans="1:14" x14ac:dyDescent="0.3">
      <c r="A24" t="s">
        <v>1213</v>
      </c>
      <c r="B24" t="s">
        <v>1342</v>
      </c>
      <c r="C24" t="s">
        <v>1343</v>
      </c>
      <c r="D24" t="s">
        <v>1123</v>
      </c>
      <c r="E24" s="57">
        <v>0.58333333333333337</v>
      </c>
      <c r="F24" s="57">
        <v>0.83333333333333337</v>
      </c>
      <c r="G24" s="61">
        <v>0.61458333333333337</v>
      </c>
    </row>
    <row r="25" spans="1:14" x14ac:dyDescent="0.3">
      <c r="A25" t="s">
        <v>1213</v>
      </c>
      <c r="B25" t="s">
        <v>1342</v>
      </c>
      <c r="C25" t="s">
        <v>1343</v>
      </c>
      <c r="D25" t="s">
        <v>1123</v>
      </c>
      <c r="E25" s="57">
        <v>0.58333333333333337</v>
      </c>
      <c r="F25" s="57">
        <v>0.83333333333333337</v>
      </c>
      <c r="G25" s="61">
        <v>0.64583333333333337</v>
      </c>
    </row>
    <row r="26" spans="1:14" x14ac:dyDescent="0.3">
      <c r="A26" t="s">
        <v>1213</v>
      </c>
      <c r="B26" t="s">
        <v>1342</v>
      </c>
      <c r="C26" t="s">
        <v>1343</v>
      </c>
      <c r="D26" t="s">
        <v>1123</v>
      </c>
      <c r="E26" s="57">
        <v>0.58333333333333337</v>
      </c>
      <c r="F26" s="57">
        <v>0.83333333333333337</v>
      </c>
      <c r="G26" s="61">
        <v>0.67708333333333337</v>
      </c>
    </row>
    <row r="27" spans="1:14" x14ac:dyDescent="0.3">
      <c r="A27" t="s">
        <v>1213</v>
      </c>
      <c r="B27" t="s">
        <v>1342</v>
      </c>
      <c r="C27" t="s">
        <v>1343</v>
      </c>
      <c r="D27" t="s">
        <v>1123</v>
      </c>
      <c r="E27" s="57">
        <v>0.58333333333333337</v>
      </c>
      <c r="F27" s="57">
        <v>0.83333333333333337</v>
      </c>
      <c r="G27" s="61">
        <v>0.72916666666666663</v>
      </c>
    </row>
    <row r="28" spans="1:14" x14ac:dyDescent="0.3">
      <c r="A28" t="s">
        <v>1213</v>
      </c>
      <c r="B28" t="s">
        <v>1342</v>
      </c>
      <c r="C28" t="s">
        <v>1343</v>
      </c>
      <c r="D28" t="s">
        <v>1123</v>
      </c>
      <c r="E28" s="57">
        <v>0.58333333333333337</v>
      </c>
      <c r="F28" s="57">
        <v>0.83333333333333337</v>
      </c>
      <c r="G28" s="61">
        <v>0.76041666666666663</v>
      </c>
    </row>
    <row r="29" spans="1:14" x14ac:dyDescent="0.3">
      <c r="A29" t="s">
        <v>1213</v>
      </c>
      <c r="B29" t="s">
        <v>1342</v>
      </c>
      <c r="C29" t="s">
        <v>1343</v>
      </c>
      <c r="D29" t="s">
        <v>1123</v>
      </c>
      <c r="E29" s="57">
        <v>0.58333333333333337</v>
      </c>
      <c r="F29" s="57">
        <v>0.83333333333333337</v>
      </c>
      <c r="G29" s="61">
        <v>0.79166666666666663</v>
      </c>
    </row>
    <row r="30" spans="1:14" x14ac:dyDescent="0.3">
      <c r="A30" t="s">
        <v>1213</v>
      </c>
      <c r="B30" t="s">
        <v>1342</v>
      </c>
      <c r="C30" t="s">
        <v>1358</v>
      </c>
      <c r="D30" t="s">
        <v>1118</v>
      </c>
      <c r="E30" s="57">
        <v>0.58333333333333337</v>
      </c>
      <c r="F30" s="57">
        <v>0.83333333333333337</v>
      </c>
      <c r="G30" s="61">
        <v>0.58333333333333337</v>
      </c>
    </row>
    <row r="31" spans="1:14" x14ac:dyDescent="0.3">
      <c r="A31" t="s">
        <v>1213</v>
      </c>
      <c r="B31" t="s">
        <v>1342</v>
      </c>
      <c r="C31" t="s">
        <v>1358</v>
      </c>
      <c r="D31" t="s">
        <v>1118</v>
      </c>
      <c r="E31" s="57">
        <v>0.58333333333333337</v>
      </c>
      <c r="F31" s="57">
        <v>0.83333333333333337</v>
      </c>
      <c r="G31" s="61">
        <v>0.61458333333333337</v>
      </c>
    </row>
    <row r="32" spans="1:14" x14ac:dyDescent="0.3">
      <c r="A32" t="s">
        <v>1213</v>
      </c>
      <c r="B32" t="s">
        <v>1342</v>
      </c>
      <c r="C32" t="s">
        <v>1358</v>
      </c>
      <c r="D32" t="s">
        <v>1118</v>
      </c>
      <c r="E32" s="57">
        <v>0.58333333333333337</v>
      </c>
      <c r="F32" s="57">
        <v>0.83333333333333337</v>
      </c>
      <c r="G32" s="61">
        <v>0.64583333333333337</v>
      </c>
    </row>
    <row r="33" spans="1:7" x14ac:dyDescent="0.3">
      <c r="A33" t="s">
        <v>1213</v>
      </c>
      <c r="B33" t="s">
        <v>1342</v>
      </c>
      <c r="C33" t="s">
        <v>1358</v>
      </c>
      <c r="D33" t="s">
        <v>1118</v>
      </c>
      <c r="E33" s="57">
        <v>0.58333333333333304</v>
      </c>
      <c r="F33" s="57">
        <v>0.83333333333333304</v>
      </c>
      <c r="G33" s="61">
        <v>0.67708333333333337</v>
      </c>
    </row>
    <row r="34" spans="1:7" x14ac:dyDescent="0.3">
      <c r="A34" t="s">
        <v>1213</v>
      </c>
      <c r="B34" t="s">
        <v>1342</v>
      </c>
      <c r="C34" t="s">
        <v>1358</v>
      </c>
      <c r="D34" t="s">
        <v>1118</v>
      </c>
      <c r="E34" s="57">
        <v>0.58333333333333304</v>
      </c>
      <c r="F34" s="57">
        <v>0.83333333333333304</v>
      </c>
      <c r="G34" s="61">
        <v>0.72916666666666663</v>
      </c>
    </row>
    <row r="35" spans="1:7" x14ac:dyDescent="0.3">
      <c r="A35" t="s">
        <v>1213</v>
      </c>
      <c r="B35" t="s">
        <v>1342</v>
      </c>
      <c r="C35" t="s">
        <v>1358</v>
      </c>
      <c r="D35" t="s">
        <v>1118</v>
      </c>
      <c r="E35" s="57">
        <v>0.58333333333333304</v>
      </c>
      <c r="F35" s="57">
        <v>0.83333333333333304</v>
      </c>
      <c r="G35" s="61">
        <v>0.76041666666666663</v>
      </c>
    </row>
    <row r="36" spans="1:7" x14ac:dyDescent="0.3">
      <c r="A36" t="s">
        <v>1213</v>
      </c>
      <c r="B36" t="s">
        <v>1342</v>
      </c>
      <c r="C36" t="s">
        <v>1358</v>
      </c>
      <c r="D36" t="s">
        <v>1118</v>
      </c>
      <c r="E36" s="57">
        <v>0.58333333333333304</v>
      </c>
      <c r="F36" s="57">
        <v>0.83333333333333304</v>
      </c>
      <c r="G36" s="61">
        <v>0.79166666666666663</v>
      </c>
    </row>
    <row r="37" spans="1:7" x14ac:dyDescent="0.3">
      <c r="A37" t="s">
        <v>1213</v>
      </c>
      <c r="B37" t="s">
        <v>1342</v>
      </c>
      <c r="C37" t="s">
        <v>1358</v>
      </c>
      <c r="D37" t="s">
        <v>1141</v>
      </c>
      <c r="E37" s="57">
        <v>0.58333333333333337</v>
      </c>
      <c r="F37" s="57">
        <v>0.83333333333333337</v>
      </c>
      <c r="G37" s="61">
        <v>0.58333333333333337</v>
      </c>
    </row>
    <row r="38" spans="1:7" x14ac:dyDescent="0.3">
      <c r="A38" t="s">
        <v>1213</v>
      </c>
      <c r="B38" t="s">
        <v>1342</v>
      </c>
      <c r="C38" t="s">
        <v>1358</v>
      </c>
      <c r="D38" t="s">
        <v>1141</v>
      </c>
      <c r="E38" s="57">
        <v>0.58333333333333337</v>
      </c>
      <c r="F38" s="57">
        <v>0.83333333333333337</v>
      </c>
      <c r="G38" s="61">
        <v>0.61458333333333337</v>
      </c>
    </row>
    <row r="39" spans="1:7" x14ac:dyDescent="0.3">
      <c r="A39" t="s">
        <v>1213</v>
      </c>
      <c r="B39" t="s">
        <v>1342</v>
      </c>
      <c r="C39" t="s">
        <v>1358</v>
      </c>
      <c r="D39" t="s">
        <v>1141</v>
      </c>
      <c r="E39" s="57">
        <v>0.58333333333333337</v>
      </c>
      <c r="F39" s="57">
        <v>0.83333333333333337</v>
      </c>
      <c r="G39" s="61">
        <v>0.64583333333333337</v>
      </c>
    </row>
    <row r="40" spans="1:7" x14ac:dyDescent="0.3">
      <c r="A40" t="s">
        <v>1213</v>
      </c>
      <c r="B40" t="s">
        <v>1342</v>
      </c>
      <c r="C40" t="s">
        <v>1358</v>
      </c>
      <c r="D40" t="s">
        <v>1141</v>
      </c>
      <c r="E40" s="57">
        <v>0.58333333333333304</v>
      </c>
      <c r="F40" s="57">
        <v>0.83333333333333304</v>
      </c>
      <c r="G40" s="61">
        <v>0.67708333333333337</v>
      </c>
    </row>
    <row r="41" spans="1:7" x14ac:dyDescent="0.3">
      <c r="A41" t="s">
        <v>1213</v>
      </c>
      <c r="B41" t="s">
        <v>1342</v>
      </c>
      <c r="C41" t="s">
        <v>1358</v>
      </c>
      <c r="D41" t="s">
        <v>1141</v>
      </c>
      <c r="E41" s="57">
        <v>0.58333333333333304</v>
      </c>
      <c r="F41" s="57">
        <v>0.83333333333333304</v>
      </c>
      <c r="G41" s="61">
        <v>0.72916666666666663</v>
      </c>
    </row>
    <row r="42" spans="1:7" x14ac:dyDescent="0.3">
      <c r="A42" t="s">
        <v>1213</v>
      </c>
      <c r="B42" t="s">
        <v>1342</v>
      </c>
      <c r="C42" t="s">
        <v>1358</v>
      </c>
      <c r="D42" t="s">
        <v>1141</v>
      </c>
      <c r="E42" s="57">
        <v>0.58333333333333304</v>
      </c>
      <c r="F42" s="57">
        <v>0.83333333333333304</v>
      </c>
      <c r="G42" s="61">
        <v>0.76041666666666663</v>
      </c>
    </row>
    <row r="43" spans="1:7" x14ac:dyDescent="0.3">
      <c r="A43" t="s">
        <v>1213</v>
      </c>
      <c r="B43" t="s">
        <v>1342</v>
      </c>
      <c r="C43" t="s">
        <v>1358</v>
      </c>
      <c r="D43" t="s">
        <v>1141</v>
      </c>
      <c r="E43" s="57">
        <v>0.58333333333333304</v>
      </c>
      <c r="F43" s="57">
        <v>0.83333333333333304</v>
      </c>
      <c r="G43" s="61">
        <v>0.79166666666666663</v>
      </c>
    </row>
    <row r="44" spans="1:7" x14ac:dyDescent="0.3">
      <c r="A44" t="s">
        <v>1213</v>
      </c>
      <c r="B44" t="s">
        <v>1342</v>
      </c>
      <c r="C44" t="s">
        <v>1384</v>
      </c>
      <c r="D44" t="s">
        <v>1143</v>
      </c>
      <c r="E44" s="57">
        <v>0.58333333333333304</v>
      </c>
      <c r="F44" s="57">
        <v>0.83333333333333304</v>
      </c>
      <c r="G44" s="61">
        <v>0.58333333333333337</v>
      </c>
    </row>
    <row r="45" spans="1:7" x14ac:dyDescent="0.3">
      <c r="A45" t="s">
        <v>1213</v>
      </c>
      <c r="B45" t="s">
        <v>1342</v>
      </c>
      <c r="C45" t="s">
        <v>1384</v>
      </c>
      <c r="D45" t="s">
        <v>1143</v>
      </c>
      <c r="E45" s="57">
        <v>0.58333333333333304</v>
      </c>
      <c r="F45" s="57">
        <v>0.83333333333333304</v>
      </c>
      <c r="G45" s="61">
        <v>0.61458333333333337</v>
      </c>
    </row>
    <row r="46" spans="1:7" x14ac:dyDescent="0.3">
      <c r="A46" t="s">
        <v>1213</v>
      </c>
      <c r="B46" t="s">
        <v>1342</v>
      </c>
      <c r="C46" t="s">
        <v>1384</v>
      </c>
      <c r="D46" t="s">
        <v>1143</v>
      </c>
      <c r="E46" s="57">
        <v>0.58333333333333304</v>
      </c>
      <c r="F46" s="57">
        <v>0.83333333333333304</v>
      </c>
      <c r="G46" s="61">
        <v>0.64583333333333337</v>
      </c>
    </row>
    <row r="47" spans="1:7" x14ac:dyDescent="0.3">
      <c r="A47" t="s">
        <v>1213</v>
      </c>
      <c r="B47" t="s">
        <v>1342</v>
      </c>
      <c r="C47" t="s">
        <v>1384</v>
      </c>
      <c r="D47" t="s">
        <v>1143</v>
      </c>
      <c r="E47" s="57">
        <v>0.58333333333333304</v>
      </c>
      <c r="F47" s="57">
        <v>0.83333333333333304</v>
      </c>
      <c r="G47" s="61">
        <v>0.67708333333333337</v>
      </c>
    </row>
    <row r="48" spans="1:7" x14ac:dyDescent="0.3">
      <c r="A48" t="s">
        <v>1213</v>
      </c>
      <c r="B48" t="s">
        <v>1342</v>
      </c>
      <c r="C48" t="s">
        <v>1384</v>
      </c>
      <c r="D48" t="s">
        <v>1143</v>
      </c>
      <c r="E48" s="57">
        <v>0.58333333333333304</v>
      </c>
      <c r="F48" s="57">
        <v>0.83333333333333304</v>
      </c>
      <c r="G48" s="61">
        <v>0.72916666666666663</v>
      </c>
    </row>
    <row r="49" spans="1:7" x14ac:dyDescent="0.3">
      <c r="A49" t="s">
        <v>1213</v>
      </c>
      <c r="B49" t="s">
        <v>1342</v>
      </c>
      <c r="C49" t="s">
        <v>1384</v>
      </c>
      <c r="D49" t="s">
        <v>1143</v>
      </c>
      <c r="E49" s="57">
        <v>0.58333333333333304</v>
      </c>
      <c r="F49" s="57">
        <v>0.83333333333333304</v>
      </c>
      <c r="G49" s="61">
        <v>0.76041666666666663</v>
      </c>
    </row>
    <row r="50" spans="1:7" x14ac:dyDescent="0.3">
      <c r="A50" t="s">
        <v>1213</v>
      </c>
      <c r="B50" t="s">
        <v>1342</v>
      </c>
      <c r="C50" t="s">
        <v>1384</v>
      </c>
      <c r="D50" t="s">
        <v>1143</v>
      </c>
      <c r="E50" s="57">
        <v>0.58333333333333304</v>
      </c>
      <c r="F50" s="57">
        <v>0.83333333333333304</v>
      </c>
      <c r="G50" s="61">
        <v>0.79166666666666663</v>
      </c>
    </row>
    <row r="51" spans="1:7" x14ac:dyDescent="0.3">
      <c r="A51" t="s">
        <v>1208</v>
      </c>
      <c r="B51" t="s">
        <v>1332</v>
      </c>
      <c r="C51" t="s">
        <v>1397</v>
      </c>
      <c r="D51" t="s">
        <v>1123</v>
      </c>
      <c r="E51" s="57">
        <v>0.33333333333333331</v>
      </c>
      <c r="F51" s="57">
        <v>0.83333333333333337</v>
      </c>
      <c r="G51" s="61">
        <v>0.33333333333333331</v>
      </c>
    </row>
    <row r="52" spans="1:7" x14ac:dyDescent="0.3">
      <c r="A52" t="s">
        <v>1208</v>
      </c>
      <c r="B52" t="s">
        <v>1332</v>
      </c>
      <c r="C52" t="s">
        <v>1397</v>
      </c>
      <c r="D52" t="s">
        <v>1123</v>
      </c>
      <c r="E52" s="57">
        <v>0.33333333333333331</v>
      </c>
      <c r="F52" s="57">
        <v>0.83333333333333337</v>
      </c>
      <c r="G52" s="61">
        <v>0.36458333333333331</v>
      </c>
    </row>
    <row r="53" spans="1:7" x14ac:dyDescent="0.3">
      <c r="A53" t="s">
        <v>1208</v>
      </c>
      <c r="B53" t="s">
        <v>1332</v>
      </c>
      <c r="C53" t="s">
        <v>1397</v>
      </c>
      <c r="D53" t="s">
        <v>1123</v>
      </c>
      <c r="E53" s="57">
        <v>0.33333333333333331</v>
      </c>
      <c r="F53" s="57">
        <v>0.83333333333333337</v>
      </c>
      <c r="G53" s="61">
        <v>0.39583333333333331</v>
      </c>
    </row>
    <row r="54" spans="1:7" x14ac:dyDescent="0.3">
      <c r="A54" t="s">
        <v>1208</v>
      </c>
      <c r="B54" t="s">
        <v>1332</v>
      </c>
      <c r="C54" t="s">
        <v>1397</v>
      </c>
      <c r="D54" t="s">
        <v>1123</v>
      </c>
      <c r="E54" s="57">
        <v>0.33333333333333331</v>
      </c>
      <c r="F54" s="57">
        <v>0.83333333333333337</v>
      </c>
      <c r="G54" s="61">
        <v>0.44791666666666669</v>
      </c>
    </row>
    <row r="55" spans="1:7" x14ac:dyDescent="0.3">
      <c r="A55" t="s">
        <v>1208</v>
      </c>
      <c r="B55" t="s">
        <v>1332</v>
      </c>
      <c r="C55" t="s">
        <v>1397</v>
      </c>
      <c r="D55" t="s">
        <v>1123</v>
      </c>
      <c r="E55" s="57">
        <v>0.33333333333333331</v>
      </c>
      <c r="F55" s="57">
        <v>0.83333333333333337</v>
      </c>
      <c r="G55" s="61">
        <v>0.47916666666666669</v>
      </c>
    </row>
    <row r="56" spans="1:7" x14ac:dyDescent="0.3">
      <c r="A56" t="s">
        <v>1208</v>
      </c>
      <c r="B56" t="s">
        <v>1332</v>
      </c>
      <c r="C56" t="s">
        <v>1397</v>
      </c>
      <c r="D56" t="s">
        <v>1123</v>
      </c>
      <c r="E56" s="57">
        <v>0.33333333333333331</v>
      </c>
      <c r="F56" s="57">
        <v>0.83333333333333337</v>
      </c>
      <c r="G56" s="61">
        <v>0.51041666666666663</v>
      </c>
    </row>
    <row r="57" spans="1:7" x14ac:dyDescent="0.3">
      <c r="A57" t="s">
        <v>1208</v>
      </c>
      <c r="B57" t="s">
        <v>1332</v>
      </c>
      <c r="C57" t="s">
        <v>1397</v>
      </c>
      <c r="D57" t="s">
        <v>1123</v>
      </c>
      <c r="E57" s="57">
        <v>0.33333333333333331</v>
      </c>
      <c r="F57" s="57">
        <v>0.83333333333333337</v>
      </c>
      <c r="G57" s="61">
        <v>0.54166666666666663</v>
      </c>
    </row>
    <row r="58" spans="1:7" x14ac:dyDescent="0.3">
      <c r="A58" t="s">
        <v>1208</v>
      </c>
      <c r="B58" t="s">
        <v>1332</v>
      </c>
      <c r="C58" t="s">
        <v>1397</v>
      </c>
      <c r="D58" t="s">
        <v>1123</v>
      </c>
      <c r="E58" s="57">
        <v>0.33333333333333331</v>
      </c>
      <c r="F58" s="57">
        <v>0.83333333333333337</v>
      </c>
      <c r="G58" s="61">
        <v>0.58333333333333337</v>
      </c>
    </row>
    <row r="59" spans="1:7" x14ac:dyDescent="0.3">
      <c r="A59" t="s">
        <v>1208</v>
      </c>
      <c r="B59" t="s">
        <v>1332</v>
      </c>
      <c r="C59" t="s">
        <v>1397</v>
      </c>
      <c r="D59" t="s">
        <v>1123</v>
      </c>
      <c r="E59" s="57">
        <v>0.33333333333333331</v>
      </c>
      <c r="F59" s="57">
        <v>0.83333333333333337</v>
      </c>
      <c r="G59" s="61">
        <v>0.61458333333333337</v>
      </c>
    </row>
    <row r="60" spans="1:7" x14ac:dyDescent="0.3">
      <c r="A60" t="s">
        <v>1208</v>
      </c>
      <c r="B60" t="s">
        <v>1332</v>
      </c>
      <c r="C60" t="s">
        <v>1397</v>
      </c>
      <c r="D60" t="s">
        <v>1123</v>
      </c>
      <c r="E60" s="57">
        <v>0.33333333333333331</v>
      </c>
      <c r="F60" s="57">
        <v>0.83333333333333337</v>
      </c>
      <c r="G60" s="61">
        <v>0.64583333333333337</v>
      </c>
    </row>
    <row r="61" spans="1:7" x14ac:dyDescent="0.3">
      <c r="A61" t="s">
        <v>1208</v>
      </c>
      <c r="B61" t="s">
        <v>1332</v>
      </c>
      <c r="C61" t="s">
        <v>1397</v>
      </c>
      <c r="D61" t="s">
        <v>1123</v>
      </c>
      <c r="E61" s="57">
        <v>0.33333333333333331</v>
      </c>
      <c r="F61" s="57">
        <v>0.83333333333333337</v>
      </c>
      <c r="G61" s="61">
        <v>0.67708333333333337</v>
      </c>
    </row>
    <row r="62" spans="1:7" x14ac:dyDescent="0.3">
      <c r="A62" t="s">
        <v>1208</v>
      </c>
      <c r="B62" t="s">
        <v>1332</v>
      </c>
      <c r="C62" t="s">
        <v>1397</v>
      </c>
      <c r="D62" t="s">
        <v>1123</v>
      </c>
      <c r="E62" s="57">
        <v>0.33333333333333331</v>
      </c>
      <c r="F62" s="57">
        <v>0.83333333333333337</v>
      </c>
      <c r="G62" s="61">
        <v>0.72916666666666663</v>
      </c>
    </row>
    <row r="63" spans="1:7" x14ac:dyDescent="0.3">
      <c r="A63" t="s">
        <v>1208</v>
      </c>
      <c r="B63" t="s">
        <v>1332</v>
      </c>
      <c r="C63" t="s">
        <v>1397</v>
      </c>
      <c r="D63" t="s">
        <v>1123</v>
      </c>
      <c r="E63" s="57">
        <v>0.33333333333333331</v>
      </c>
      <c r="F63" s="57">
        <v>0.83333333333333337</v>
      </c>
      <c r="G63" s="61">
        <v>0.76041666666666663</v>
      </c>
    </row>
    <row r="64" spans="1:7" x14ac:dyDescent="0.3">
      <c r="A64" t="s">
        <v>1208</v>
      </c>
      <c r="B64" t="s">
        <v>1332</v>
      </c>
      <c r="C64" t="s">
        <v>1397</v>
      </c>
      <c r="D64" t="s">
        <v>1123</v>
      </c>
      <c r="E64" s="57">
        <v>0.33333333333333331</v>
      </c>
      <c r="F64" s="57">
        <v>0.83333333333333337</v>
      </c>
      <c r="G64" s="61">
        <v>0.79166666666666663</v>
      </c>
    </row>
    <row r="65" spans="1:7" x14ac:dyDescent="0.3">
      <c r="A65" t="s">
        <v>1208</v>
      </c>
      <c r="B65" t="s">
        <v>1332</v>
      </c>
      <c r="C65" t="s">
        <v>1397</v>
      </c>
      <c r="D65" t="s">
        <v>1141</v>
      </c>
      <c r="E65" s="57">
        <v>0.33333333333333331</v>
      </c>
      <c r="F65" s="57">
        <v>0.83333333333333337</v>
      </c>
      <c r="G65" s="61">
        <v>0.33333333333333331</v>
      </c>
    </row>
    <row r="66" spans="1:7" x14ac:dyDescent="0.3">
      <c r="A66" t="s">
        <v>1208</v>
      </c>
      <c r="B66" t="s">
        <v>1332</v>
      </c>
      <c r="C66" t="s">
        <v>1397</v>
      </c>
      <c r="D66" t="s">
        <v>1141</v>
      </c>
      <c r="E66" s="57">
        <v>0.33333333333333331</v>
      </c>
      <c r="F66" s="57">
        <v>0.83333333333333337</v>
      </c>
      <c r="G66" s="61">
        <v>0.36458333333333331</v>
      </c>
    </row>
    <row r="67" spans="1:7" x14ac:dyDescent="0.3">
      <c r="A67" t="s">
        <v>1208</v>
      </c>
      <c r="B67" t="s">
        <v>1332</v>
      </c>
      <c r="C67" t="s">
        <v>1397</v>
      </c>
      <c r="D67" t="s">
        <v>1141</v>
      </c>
      <c r="E67" s="57">
        <v>0.33333333333333331</v>
      </c>
      <c r="F67" s="57">
        <v>0.83333333333333337</v>
      </c>
      <c r="G67" s="61">
        <v>0.39583333333333331</v>
      </c>
    </row>
    <row r="68" spans="1:7" x14ac:dyDescent="0.3">
      <c r="A68" t="s">
        <v>1208</v>
      </c>
      <c r="B68" t="s">
        <v>1332</v>
      </c>
      <c r="C68" t="s">
        <v>1397</v>
      </c>
      <c r="D68" t="s">
        <v>1141</v>
      </c>
      <c r="E68" s="57">
        <v>0.33333333333333331</v>
      </c>
      <c r="F68" s="57">
        <v>0.83333333333333337</v>
      </c>
      <c r="G68" s="61">
        <v>0.44791666666666669</v>
      </c>
    </row>
    <row r="69" spans="1:7" x14ac:dyDescent="0.3">
      <c r="A69" t="s">
        <v>1208</v>
      </c>
      <c r="B69" t="s">
        <v>1332</v>
      </c>
      <c r="C69" t="s">
        <v>1397</v>
      </c>
      <c r="D69" t="s">
        <v>1141</v>
      </c>
      <c r="E69" s="57">
        <v>0.33333333333333331</v>
      </c>
      <c r="F69" s="57">
        <v>0.83333333333333337</v>
      </c>
      <c r="G69" s="61">
        <v>0.47916666666666669</v>
      </c>
    </row>
    <row r="70" spans="1:7" x14ac:dyDescent="0.3">
      <c r="A70" t="s">
        <v>1208</v>
      </c>
      <c r="B70" t="s">
        <v>1332</v>
      </c>
      <c r="C70" t="s">
        <v>1397</v>
      </c>
      <c r="D70" t="s">
        <v>1141</v>
      </c>
      <c r="E70" s="57">
        <v>0.33333333333333331</v>
      </c>
      <c r="F70" s="57">
        <v>0.83333333333333337</v>
      </c>
      <c r="G70" s="61">
        <v>0.51041666666666663</v>
      </c>
    </row>
    <row r="71" spans="1:7" x14ac:dyDescent="0.3">
      <c r="A71" t="s">
        <v>1208</v>
      </c>
      <c r="B71" t="s">
        <v>1332</v>
      </c>
      <c r="C71" t="s">
        <v>1397</v>
      </c>
      <c r="D71" t="s">
        <v>1141</v>
      </c>
      <c r="E71" s="57">
        <v>0.33333333333333331</v>
      </c>
      <c r="F71" s="57">
        <v>0.83333333333333337</v>
      </c>
      <c r="G71" s="61">
        <v>0.54166666666666663</v>
      </c>
    </row>
    <row r="72" spans="1:7" x14ac:dyDescent="0.3">
      <c r="A72" t="s">
        <v>1208</v>
      </c>
      <c r="B72" t="s">
        <v>1332</v>
      </c>
      <c r="C72" t="s">
        <v>1397</v>
      </c>
      <c r="D72" t="s">
        <v>1141</v>
      </c>
      <c r="E72" s="57">
        <v>0.33333333333333331</v>
      </c>
      <c r="F72" s="57">
        <v>0.83333333333333337</v>
      </c>
      <c r="G72" s="61">
        <v>0.58333333333333337</v>
      </c>
    </row>
    <row r="73" spans="1:7" x14ac:dyDescent="0.3">
      <c r="A73" t="s">
        <v>1208</v>
      </c>
      <c r="B73" t="s">
        <v>1332</v>
      </c>
      <c r="C73" t="s">
        <v>1397</v>
      </c>
      <c r="D73" t="s">
        <v>1141</v>
      </c>
      <c r="E73" s="57">
        <v>0.33333333333333331</v>
      </c>
      <c r="F73" s="57">
        <v>0.83333333333333337</v>
      </c>
      <c r="G73" s="61">
        <v>0.61458333333333337</v>
      </c>
    </row>
    <row r="74" spans="1:7" x14ac:dyDescent="0.3">
      <c r="A74" t="s">
        <v>1208</v>
      </c>
      <c r="B74" t="s">
        <v>1332</v>
      </c>
      <c r="C74" t="s">
        <v>1397</v>
      </c>
      <c r="D74" t="s">
        <v>1141</v>
      </c>
      <c r="E74" s="57">
        <v>0.33333333333333331</v>
      </c>
      <c r="F74" s="57">
        <v>0.83333333333333337</v>
      </c>
      <c r="G74" s="61">
        <v>0.64583333333333337</v>
      </c>
    </row>
    <row r="75" spans="1:7" x14ac:dyDescent="0.3">
      <c r="A75" t="s">
        <v>1208</v>
      </c>
      <c r="B75" t="s">
        <v>1332</v>
      </c>
      <c r="C75" t="s">
        <v>1397</v>
      </c>
      <c r="D75" t="s">
        <v>1141</v>
      </c>
      <c r="E75" s="57">
        <v>0.33333333333333331</v>
      </c>
      <c r="F75" s="57">
        <v>0.83333333333333337</v>
      </c>
      <c r="G75" s="61">
        <v>0.67708333333333337</v>
      </c>
    </row>
    <row r="76" spans="1:7" x14ac:dyDescent="0.3">
      <c r="A76" t="s">
        <v>1208</v>
      </c>
      <c r="B76" t="s">
        <v>1332</v>
      </c>
      <c r="C76" t="s">
        <v>1397</v>
      </c>
      <c r="D76" t="s">
        <v>1141</v>
      </c>
      <c r="E76" s="57">
        <v>0.33333333333333331</v>
      </c>
      <c r="F76" s="57">
        <v>0.83333333333333337</v>
      </c>
      <c r="G76" s="61">
        <v>0.72916666666666663</v>
      </c>
    </row>
    <row r="77" spans="1:7" x14ac:dyDescent="0.3">
      <c r="A77" t="s">
        <v>1208</v>
      </c>
      <c r="B77" t="s">
        <v>1332</v>
      </c>
      <c r="C77" t="s">
        <v>1397</v>
      </c>
      <c r="D77" t="s">
        <v>1141</v>
      </c>
      <c r="E77" s="57">
        <v>0.33333333333333331</v>
      </c>
      <c r="F77" s="57">
        <v>0.83333333333333337</v>
      </c>
      <c r="G77" s="61">
        <v>0.76041666666666663</v>
      </c>
    </row>
    <row r="78" spans="1:7" x14ac:dyDescent="0.3">
      <c r="A78" t="s">
        <v>1208</v>
      </c>
      <c r="B78" t="s">
        <v>1332</v>
      </c>
      <c r="C78" t="s">
        <v>1397</v>
      </c>
      <c r="D78" t="s">
        <v>1141</v>
      </c>
      <c r="E78" s="57">
        <v>0.33333333333333331</v>
      </c>
      <c r="F78" s="57">
        <v>0.83333333333333337</v>
      </c>
      <c r="G78" s="61">
        <v>0.79166666666666663</v>
      </c>
    </row>
    <row r="79" spans="1:7" x14ac:dyDescent="0.3">
      <c r="A79" t="s">
        <v>1208</v>
      </c>
      <c r="B79" t="s">
        <v>1332</v>
      </c>
      <c r="C79" t="s">
        <v>1397</v>
      </c>
      <c r="D79" t="s">
        <v>1143</v>
      </c>
      <c r="E79" s="57">
        <v>0.58333333333333337</v>
      </c>
      <c r="F79" s="57">
        <v>0.83333333333333337</v>
      </c>
      <c r="G79" s="61">
        <v>0.58333333333333337</v>
      </c>
    </row>
    <row r="80" spans="1:7" x14ac:dyDescent="0.3">
      <c r="A80" t="s">
        <v>1208</v>
      </c>
      <c r="B80" t="s">
        <v>1332</v>
      </c>
      <c r="C80" t="s">
        <v>1397</v>
      </c>
      <c r="D80" t="s">
        <v>1143</v>
      </c>
      <c r="E80" s="57">
        <v>0.58333333333333337</v>
      </c>
      <c r="F80" s="57">
        <v>0.83333333333333337</v>
      </c>
      <c r="G80" s="61">
        <v>0.61458333333333337</v>
      </c>
    </row>
    <row r="81" spans="1:7" x14ac:dyDescent="0.3">
      <c r="A81" t="s">
        <v>1208</v>
      </c>
      <c r="B81" t="s">
        <v>1332</v>
      </c>
      <c r="C81" t="s">
        <v>1397</v>
      </c>
      <c r="D81" t="s">
        <v>1143</v>
      </c>
      <c r="E81" s="57">
        <v>0.58333333333333337</v>
      </c>
      <c r="F81" s="57">
        <v>0.83333333333333337</v>
      </c>
      <c r="G81" s="61">
        <v>0.64583333333333337</v>
      </c>
    </row>
    <row r="82" spans="1:7" x14ac:dyDescent="0.3">
      <c r="A82" t="s">
        <v>1208</v>
      </c>
      <c r="B82" t="s">
        <v>1332</v>
      </c>
      <c r="C82" t="s">
        <v>1397</v>
      </c>
      <c r="D82" t="s">
        <v>1143</v>
      </c>
      <c r="E82" s="57">
        <v>0.58333333333333337</v>
      </c>
      <c r="F82" s="57">
        <v>0.83333333333333337</v>
      </c>
      <c r="G82" s="61">
        <v>0.67708333333333337</v>
      </c>
    </row>
    <row r="83" spans="1:7" x14ac:dyDescent="0.3">
      <c r="A83" t="s">
        <v>1208</v>
      </c>
      <c r="B83" t="s">
        <v>1332</v>
      </c>
      <c r="C83" t="s">
        <v>1397</v>
      </c>
      <c r="D83" t="s">
        <v>1143</v>
      </c>
      <c r="E83" s="57">
        <v>0.58333333333333337</v>
      </c>
      <c r="F83" s="57">
        <v>0.83333333333333337</v>
      </c>
      <c r="G83" s="61">
        <v>0.72916666666666663</v>
      </c>
    </row>
    <row r="84" spans="1:7" x14ac:dyDescent="0.3">
      <c r="A84" t="s">
        <v>1208</v>
      </c>
      <c r="B84" t="s">
        <v>1332</v>
      </c>
      <c r="C84" t="s">
        <v>1397</v>
      </c>
      <c r="D84" t="s">
        <v>1143</v>
      </c>
      <c r="E84" s="57">
        <v>0.58333333333333337</v>
      </c>
      <c r="F84" s="57">
        <v>0.83333333333333337</v>
      </c>
      <c r="G84" s="61">
        <v>0.76041666666666663</v>
      </c>
    </row>
    <row r="85" spans="1:7" x14ac:dyDescent="0.3">
      <c r="A85" t="s">
        <v>1208</v>
      </c>
      <c r="B85" t="s">
        <v>1332</v>
      </c>
      <c r="C85" t="s">
        <v>1397</v>
      </c>
      <c r="D85" t="s">
        <v>1143</v>
      </c>
      <c r="E85" s="57">
        <v>0.58333333333333337</v>
      </c>
      <c r="F85" s="57">
        <v>0.83333333333333337</v>
      </c>
      <c r="G85" s="61">
        <v>0.79166666666666663</v>
      </c>
    </row>
    <row r="86" spans="1:7" x14ac:dyDescent="0.3">
      <c r="A86" t="s">
        <v>1208</v>
      </c>
      <c r="B86" t="s">
        <v>1332</v>
      </c>
      <c r="C86" t="s">
        <v>1397</v>
      </c>
      <c r="D86" t="s">
        <v>1133</v>
      </c>
      <c r="E86" s="57">
        <v>0.33333333333333331</v>
      </c>
      <c r="F86" s="57">
        <v>0.58333333333333337</v>
      </c>
      <c r="G86" s="61">
        <v>0.33333333333333331</v>
      </c>
    </row>
    <row r="87" spans="1:7" x14ac:dyDescent="0.3">
      <c r="A87" t="s">
        <v>1208</v>
      </c>
      <c r="B87" t="s">
        <v>1332</v>
      </c>
      <c r="C87" t="s">
        <v>1397</v>
      </c>
      <c r="D87" t="s">
        <v>1133</v>
      </c>
      <c r="E87" s="57">
        <v>0.33333333333333331</v>
      </c>
      <c r="F87" s="57">
        <v>0.58333333333333337</v>
      </c>
      <c r="G87" s="61">
        <v>0.36458333333333331</v>
      </c>
    </row>
    <row r="88" spans="1:7" x14ac:dyDescent="0.3">
      <c r="A88" t="s">
        <v>1208</v>
      </c>
      <c r="B88" t="s">
        <v>1332</v>
      </c>
      <c r="C88" t="s">
        <v>1397</v>
      </c>
      <c r="D88" t="s">
        <v>1133</v>
      </c>
      <c r="E88" s="57">
        <v>0.33333333333333331</v>
      </c>
      <c r="F88" s="57">
        <v>0.58333333333333337</v>
      </c>
      <c r="G88" s="61">
        <v>0.39583333333333331</v>
      </c>
    </row>
    <row r="89" spans="1:7" x14ac:dyDescent="0.3">
      <c r="A89" t="s">
        <v>1208</v>
      </c>
      <c r="B89" t="s">
        <v>1332</v>
      </c>
      <c r="C89" t="s">
        <v>1397</v>
      </c>
      <c r="D89" t="s">
        <v>1133</v>
      </c>
      <c r="E89" s="57">
        <v>0.33333333333333331</v>
      </c>
      <c r="F89" s="57">
        <v>0.58333333333333337</v>
      </c>
      <c r="G89" s="61">
        <v>0.44791666666666669</v>
      </c>
    </row>
    <row r="90" spans="1:7" x14ac:dyDescent="0.3">
      <c r="A90" t="s">
        <v>1208</v>
      </c>
      <c r="B90" t="s">
        <v>1332</v>
      </c>
      <c r="C90" t="s">
        <v>1397</v>
      </c>
      <c r="D90" t="s">
        <v>1133</v>
      </c>
      <c r="E90" s="57">
        <v>0.33333333333333298</v>
      </c>
      <c r="F90" s="57">
        <v>0.58333333333333304</v>
      </c>
      <c r="G90" s="61">
        <v>0.47916666666666669</v>
      </c>
    </row>
    <row r="91" spans="1:7" x14ac:dyDescent="0.3">
      <c r="A91" t="s">
        <v>1208</v>
      </c>
      <c r="B91" t="s">
        <v>1332</v>
      </c>
      <c r="C91" t="s">
        <v>1397</v>
      </c>
      <c r="D91" t="s">
        <v>1133</v>
      </c>
      <c r="E91" s="57">
        <v>0.33333333333333298</v>
      </c>
      <c r="F91" s="57">
        <v>0.58333333333333304</v>
      </c>
      <c r="G91" s="61">
        <v>0.51041666666666663</v>
      </c>
    </row>
    <row r="92" spans="1:7" x14ac:dyDescent="0.3">
      <c r="A92" t="s">
        <v>1208</v>
      </c>
      <c r="B92" t="s">
        <v>1332</v>
      </c>
      <c r="C92" t="s">
        <v>1397</v>
      </c>
      <c r="D92" t="s">
        <v>1133</v>
      </c>
      <c r="E92" s="57">
        <v>0.33333333333333298</v>
      </c>
      <c r="F92" s="57">
        <v>0.58333333333333304</v>
      </c>
      <c r="G92" s="61">
        <v>0.54166666666666663</v>
      </c>
    </row>
    <row r="93" spans="1:7" x14ac:dyDescent="0.3">
      <c r="A93" t="s">
        <v>1138</v>
      </c>
      <c r="B93" t="s">
        <v>1287</v>
      </c>
      <c r="C93" t="s">
        <v>1308</v>
      </c>
      <c r="D93" t="s">
        <v>1118</v>
      </c>
      <c r="E93" s="57">
        <v>0.33333333333333331</v>
      </c>
      <c r="F93" s="57">
        <v>0.83333333333333337</v>
      </c>
      <c r="G93" s="61">
        <v>0.33333333333333331</v>
      </c>
    </row>
    <row r="94" spans="1:7" x14ac:dyDescent="0.3">
      <c r="A94" t="s">
        <v>1138</v>
      </c>
      <c r="B94" t="s">
        <v>1287</v>
      </c>
      <c r="C94" t="s">
        <v>1308</v>
      </c>
      <c r="D94" t="s">
        <v>1118</v>
      </c>
      <c r="E94" s="57">
        <v>0.33333333333333331</v>
      </c>
      <c r="F94" s="57">
        <v>0.83333333333333337</v>
      </c>
      <c r="G94" s="61">
        <v>0.36458333333333331</v>
      </c>
    </row>
    <row r="95" spans="1:7" x14ac:dyDescent="0.3">
      <c r="A95" t="s">
        <v>1138</v>
      </c>
      <c r="B95" t="s">
        <v>1287</v>
      </c>
      <c r="C95" t="s">
        <v>1308</v>
      </c>
      <c r="D95" t="s">
        <v>1118</v>
      </c>
      <c r="E95" s="57">
        <v>0.33333333333333331</v>
      </c>
      <c r="F95" s="57">
        <v>0.83333333333333337</v>
      </c>
      <c r="G95" s="61">
        <v>0.39583333333333331</v>
      </c>
    </row>
    <row r="96" spans="1:7" x14ac:dyDescent="0.3">
      <c r="A96" t="s">
        <v>1138</v>
      </c>
      <c r="B96" t="s">
        <v>1287</v>
      </c>
      <c r="C96" t="s">
        <v>1308</v>
      </c>
      <c r="D96" t="s">
        <v>1118</v>
      </c>
      <c r="E96" s="57">
        <v>0.33333333333333331</v>
      </c>
      <c r="F96" s="57">
        <v>0.83333333333333337</v>
      </c>
      <c r="G96" s="61">
        <v>0.44791666666666669</v>
      </c>
    </row>
    <row r="97" spans="1:7" x14ac:dyDescent="0.3">
      <c r="A97" t="s">
        <v>1138</v>
      </c>
      <c r="B97" t="s">
        <v>1287</v>
      </c>
      <c r="C97" t="s">
        <v>1308</v>
      </c>
      <c r="D97" t="s">
        <v>1118</v>
      </c>
      <c r="E97" s="57">
        <v>0.33333333333333331</v>
      </c>
      <c r="F97" s="57">
        <v>0.83333333333333337</v>
      </c>
      <c r="G97" s="61">
        <v>0.47916666666666669</v>
      </c>
    </row>
    <row r="98" spans="1:7" x14ac:dyDescent="0.3">
      <c r="A98" t="s">
        <v>1138</v>
      </c>
      <c r="B98" t="s">
        <v>1287</v>
      </c>
      <c r="C98" t="s">
        <v>1308</v>
      </c>
      <c r="D98" t="s">
        <v>1118</v>
      </c>
      <c r="E98" s="57">
        <v>0.33333333333333331</v>
      </c>
      <c r="F98" s="57">
        <v>0.83333333333333337</v>
      </c>
      <c r="G98" s="61">
        <v>0.51041666666666663</v>
      </c>
    </row>
    <row r="99" spans="1:7" x14ac:dyDescent="0.3">
      <c r="A99" t="s">
        <v>1138</v>
      </c>
      <c r="B99" t="s">
        <v>1287</v>
      </c>
      <c r="C99" t="s">
        <v>1308</v>
      </c>
      <c r="D99" t="s">
        <v>1118</v>
      </c>
      <c r="E99" s="57">
        <v>0.33333333333333331</v>
      </c>
      <c r="F99" s="57">
        <v>0.83333333333333337</v>
      </c>
      <c r="G99" s="61">
        <v>0.54166666666666663</v>
      </c>
    </row>
    <row r="100" spans="1:7" x14ac:dyDescent="0.3">
      <c r="A100" t="s">
        <v>1138</v>
      </c>
      <c r="B100" t="s">
        <v>1287</v>
      </c>
      <c r="C100" t="s">
        <v>1308</v>
      </c>
      <c r="D100" t="s">
        <v>1118</v>
      </c>
      <c r="E100" s="57">
        <v>0.33333333333333331</v>
      </c>
      <c r="F100" s="57">
        <v>0.83333333333333337</v>
      </c>
      <c r="G100" s="61">
        <v>0.58333333333333337</v>
      </c>
    </row>
    <row r="101" spans="1:7" x14ac:dyDescent="0.3">
      <c r="A101" t="s">
        <v>1138</v>
      </c>
      <c r="B101" t="s">
        <v>1287</v>
      </c>
      <c r="C101" t="s">
        <v>1308</v>
      </c>
      <c r="D101" t="s">
        <v>1118</v>
      </c>
      <c r="E101" s="57">
        <v>0.33333333333333331</v>
      </c>
      <c r="F101" s="57">
        <v>0.83333333333333337</v>
      </c>
      <c r="G101" s="61">
        <v>0.61458333333333337</v>
      </c>
    </row>
    <row r="102" spans="1:7" x14ac:dyDescent="0.3">
      <c r="A102" t="s">
        <v>1138</v>
      </c>
      <c r="B102" t="s">
        <v>1287</v>
      </c>
      <c r="C102" t="s">
        <v>1308</v>
      </c>
      <c r="D102" t="s">
        <v>1118</v>
      </c>
      <c r="E102" s="57">
        <v>0.33333333333333331</v>
      </c>
      <c r="F102" s="57">
        <v>0.83333333333333337</v>
      </c>
      <c r="G102" s="61">
        <v>0.64583333333333337</v>
      </c>
    </row>
    <row r="103" spans="1:7" x14ac:dyDescent="0.3">
      <c r="A103" t="s">
        <v>1138</v>
      </c>
      <c r="B103" t="s">
        <v>1287</v>
      </c>
      <c r="C103" t="s">
        <v>1308</v>
      </c>
      <c r="D103" t="s">
        <v>1118</v>
      </c>
      <c r="E103" s="57">
        <v>0.33333333333333331</v>
      </c>
      <c r="F103" s="57">
        <v>0.83333333333333337</v>
      </c>
      <c r="G103" s="61">
        <v>0.67708333333333337</v>
      </c>
    </row>
    <row r="104" spans="1:7" x14ac:dyDescent="0.3">
      <c r="A104" t="s">
        <v>1138</v>
      </c>
      <c r="B104" t="s">
        <v>1287</v>
      </c>
      <c r="C104" t="s">
        <v>1308</v>
      </c>
      <c r="D104" t="s">
        <v>1118</v>
      </c>
      <c r="E104" s="57">
        <v>0.33333333333333331</v>
      </c>
      <c r="F104" s="57">
        <v>0.83333333333333337</v>
      </c>
      <c r="G104" s="61">
        <v>0.72916666666666663</v>
      </c>
    </row>
    <row r="105" spans="1:7" x14ac:dyDescent="0.3">
      <c r="A105" t="s">
        <v>1138</v>
      </c>
      <c r="B105" t="s">
        <v>1287</v>
      </c>
      <c r="C105" t="s">
        <v>1308</v>
      </c>
      <c r="D105" t="s">
        <v>1118</v>
      </c>
      <c r="E105" s="57">
        <v>0.33333333333333331</v>
      </c>
      <c r="F105" s="57">
        <v>0.83333333333333337</v>
      </c>
      <c r="G105" s="61">
        <v>0.76041666666666663</v>
      </c>
    </row>
    <row r="106" spans="1:7" x14ac:dyDescent="0.3">
      <c r="A106" t="s">
        <v>1138</v>
      </c>
      <c r="B106" t="s">
        <v>1287</v>
      </c>
      <c r="C106" t="s">
        <v>1308</v>
      </c>
      <c r="D106" t="s">
        <v>1118</v>
      </c>
      <c r="E106" s="57">
        <v>0.33333333333333331</v>
      </c>
      <c r="F106" s="57">
        <v>0.83333333333333337</v>
      </c>
      <c r="G106" s="61">
        <v>0.79166666666666663</v>
      </c>
    </row>
    <row r="107" spans="1:7" x14ac:dyDescent="0.3">
      <c r="A107" t="s">
        <v>1138</v>
      </c>
      <c r="B107" t="s">
        <v>1287</v>
      </c>
      <c r="C107" t="s">
        <v>1308</v>
      </c>
      <c r="D107" t="s">
        <v>1143</v>
      </c>
      <c r="E107" s="57">
        <v>0.58333333333333337</v>
      </c>
      <c r="F107" s="57">
        <v>0.83333333333333337</v>
      </c>
      <c r="G107" s="61">
        <v>0.58333333333333337</v>
      </c>
    </row>
    <row r="108" spans="1:7" x14ac:dyDescent="0.3">
      <c r="A108" t="s">
        <v>1138</v>
      </c>
      <c r="B108" t="s">
        <v>1287</v>
      </c>
      <c r="C108" t="s">
        <v>1308</v>
      </c>
      <c r="D108" t="s">
        <v>1143</v>
      </c>
      <c r="E108" s="57">
        <v>0.58333333333333337</v>
      </c>
      <c r="F108" s="57">
        <v>0.83333333333333337</v>
      </c>
      <c r="G108" s="61">
        <v>0.61458333333333337</v>
      </c>
    </row>
    <row r="109" spans="1:7" x14ac:dyDescent="0.3">
      <c r="A109" t="s">
        <v>1138</v>
      </c>
      <c r="B109" t="s">
        <v>1287</v>
      </c>
      <c r="C109" t="s">
        <v>1308</v>
      </c>
      <c r="D109" t="s">
        <v>1143</v>
      </c>
      <c r="E109" s="57">
        <v>0.58333333333333337</v>
      </c>
      <c r="F109" s="57">
        <v>0.83333333333333337</v>
      </c>
      <c r="G109" s="61">
        <v>0.64583333333333337</v>
      </c>
    </row>
    <row r="110" spans="1:7" x14ac:dyDescent="0.3">
      <c r="A110" t="s">
        <v>1138</v>
      </c>
      <c r="B110" t="s">
        <v>1287</v>
      </c>
      <c r="C110" t="s">
        <v>1308</v>
      </c>
      <c r="D110" t="s">
        <v>1143</v>
      </c>
      <c r="E110" s="57">
        <v>0.58333333333333337</v>
      </c>
      <c r="F110" s="57">
        <v>0.83333333333333337</v>
      </c>
      <c r="G110" s="61">
        <v>0.67708333333333337</v>
      </c>
    </row>
    <row r="111" spans="1:7" x14ac:dyDescent="0.3">
      <c r="A111" t="s">
        <v>1138</v>
      </c>
      <c r="B111" t="s">
        <v>1287</v>
      </c>
      <c r="C111" t="s">
        <v>1308</v>
      </c>
      <c r="D111" t="s">
        <v>1143</v>
      </c>
      <c r="E111" s="57">
        <v>0.58333333333333337</v>
      </c>
      <c r="F111" s="57">
        <v>0.83333333333333337</v>
      </c>
      <c r="G111" s="61">
        <v>0.72916666666666663</v>
      </c>
    </row>
    <row r="112" spans="1:7" x14ac:dyDescent="0.3">
      <c r="A112" t="s">
        <v>1138</v>
      </c>
      <c r="B112" t="s">
        <v>1287</v>
      </c>
      <c r="C112" t="s">
        <v>1308</v>
      </c>
      <c r="D112" t="s">
        <v>1143</v>
      </c>
      <c r="E112" s="57">
        <v>0.58333333333333337</v>
      </c>
      <c r="F112" s="57">
        <v>0.83333333333333337</v>
      </c>
      <c r="G112" s="61">
        <v>0.76041666666666663</v>
      </c>
    </row>
    <row r="113" spans="1:7" x14ac:dyDescent="0.3">
      <c r="A113" t="s">
        <v>1138</v>
      </c>
      <c r="B113" t="s">
        <v>1287</v>
      </c>
      <c r="C113" t="s">
        <v>1308</v>
      </c>
      <c r="D113" t="s">
        <v>1143</v>
      </c>
      <c r="E113" s="57">
        <v>0.58333333333333337</v>
      </c>
      <c r="F113" s="57">
        <v>0.83333333333333337</v>
      </c>
      <c r="G113" s="61">
        <v>0.79166666666666663</v>
      </c>
    </row>
    <row r="114" spans="1:7" x14ac:dyDescent="0.3">
      <c r="A114" t="s">
        <v>1138</v>
      </c>
      <c r="B114" t="s">
        <v>1287</v>
      </c>
      <c r="C114" t="s">
        <v>1308</v>
      </c>
      <c r="D114" t="s">
        <v>1133</v>
      </c>
      <c r="E114" s="57">
        <v>0.33333333333333331</v>
      </c>
      <c r="F114" s="57">
        <v>0.58333333333333337</v>
      </c>
      <c r="G114" s="61">
        <v>0.33333333333333331</v>
      </c>
    </row>
    <row r="115" spans="1:7" x14ac:dyDescent="0.3">
      <c r="A115" t="s">
        <v>1138</v>
      </c>
      <c r="B115" t="s">
        <v>1287</v>
      </c>
      <c r="C115" t="s">
        <v>1308</v>
      </c>
      <c r="D115" t="s">
        <v>1133</v>
      </c>
      <c r="E115" s="57">
        <v>0.33333333333333331</v>
      </c>
      <c r="F115" s="57">
        <v>0.58333333333333337</v>
      </c>
      <c r="G115" s="61">
        <v>0.36458333333333331</v>
      </c>
    </row>
    <row r="116" spans="1:7" x14ac:dyDescent="0.3">
      <c r="A116" t="s">
        <v>1138</v>
      </c>
      <c r="B116" t="s">
        <v>1287</v>
      </c>
      <c r="C116" t="s">
        <v>1308</v>
      </c>
      <c r="D116" t="s">
        <v>1133</v>
      </c>
      <c r="E116" s="57">
        <v>0.33333333333333331</v>
      </c>
      <c r="F116" s="57">
        <v>0.58333333333333337</v>
      </c>
      <c r="G116" s="61">
        <v>0.39583333333333331</v>
      </c>
    </row>
    <row r="117" spans="1:7" x14ac:dyDescent="0.3">
      <c r="A117" t="s">
        <v>1138</v>
      </c>
      <c r="B117" t="s">
        <v>1287</v>
      </c>
      <c r="C117" t="s">
        <v>1308</v>
      </c>
      <c r="D117" t="s">
        <v>1133</v>
      </c>
      <c r="E117" s="57">
        <v>0.33333333333333331</v>
      </c>
      <c r="F117" s="57">
        <v>0.58333333333333337</v>
      </c>
      <c r="G117" s="61">
        <v>0.44791666666666669</v>
      </c>
    </row>
    <row r="118" spans="1:7" x14ac:dyDescent="0.3">
      <c r="A118" t="s">
        <v>1138</v>
      </c>
      <c r="B118" t="s">
        <v>1287</v>
      </c>
      <c r="C118" t="s">
        <v>1308</v>
      </c>
      <c r="D118" t="s">
        <v>1133</v>
      </c>
      <c r="E118" s="57">
        <v>0.33333333333333331</v>
      </c>
      <c r="F118" s="57">
        <v>0.58333333333333337</v>
      </c>
      <c r="G118" s="61">
        <v>0.47916666666666669</v>
      </c>
    </row>
    <row r="119" spans="1:7" x14ac:dyDescent="0.3">
      <c r="A119" t="s">
        <v>1138</v>
      </c>
      <c r="B119" t="s">
        <v>1287</v>
      </c>
      <c r="C119" t="s">
        <v>1308</v>
      </c>
      <c r="D119" t="s">
        <v>1133</v>
      </c>
      <c r="E119" s="57">
        <v>0.33333333333333331</v>
      </c>
      <c r="F119" s="57">
        <v>0.58333333333333337</v>
      </c>
      <c r="G119" s="61">
        <v>0.51041666666666663</v>
      </c>
    </row>
    <row r="120" spans="1:7" x14ac:dyDescent="0.3">
      <c r="A120" t="s">
        <v>1138</v>
      </c>
      <c r="B120" t="s">
        <v>1287</v>
      </c>
      <c r="C120" t="s">
        <v>1308</v>
      </c>
      <c r="D120" t="s">
        <v>1133</v>
      </c>
      <c r="E120" s="57">
        <v>0.33333333333333331</v>
      </c>
      <c r="F120" s="57">
        <v>0.58333333333333337</v>
      </c>
      <c r="G120" s="61">
        <v>0.54166666666666663</v>
      </c>
    </row>
    <row r="121" spans="1:7" x14ac:dyDescent="0.3">
      <c r="A121" t="s">
        <v>1127</v>
      </c>
      <c r="B121" t="s">
        <v>1287</v>
      </c>
      <c r="C121" t="s">
        <v>1294</v>
      </c>
      <c r="D121" t="s">
        <v>1123</v>
      </c>
      <c r="E121" s="57">
        <v>0.33333333333333331</v>
      </c>
      <c r="F121" s="57">
        <v>0.58333333333333337</v>
      </c>
      <c r="G121" s="61">
        <v>0.33333333333333331</v>
      </c>
    </row>
    <row r="122" spans="1:7" x14ac:dyDescent="0.3">
      <c r="A122" t="s">
        <v>1127</v>
      </c>
      <c r="B122" t="s">
        <v>1287</v>
      </c>
      <c r="C122" t="s">
        <v>1294</v>
      </c>
      <c r="D122" t="s">
        <v>1123</v>
      </c>
      <c r="E122" s="57">
        <v>0.33333333333333331</v>
      </c>
      <c r="F122" s="57">
        <v>0.58333333333333337</v>
      </c>
      <c r="G122" s="61">
        <v>0.36458333333333331</v>
      </c>
    </row>
    <row r="123" spans="1:7" x14ac:dyDescent="0.3">
      <c r="A123" t="s">
        <v>1127</v>
      </c>
      <c r="B123" t="s">
        <v>1287</v>
      </c>
      <c r="C123" t="s">
        <v>1294</v>
      </c>
      <c r="D123" t="s">
        <v>1123</v>
      </c>
      <c r="E123" s="57">
        <v>0.33333333333333331</v>
      </c>
      <c r="F123" s="57">
        <v>0.58333333333333337</v>
      </c>
      <c r="G123" s="61">
        <v>0.39583333333333331</v>
      </c>
    </row>
    <row r="124" spans="1:7" x14ac:dyDescent="0.3">
      <c r="A124" t="s">
        <v>1127</v>
      </c>
      <c r="B124" t="s">
        <v>1287</v>
      </c>
      <c r="C124" t="s">
        <v>1294</v>
      </c>
      <c r="D124" t="s">
        <v>1123</v>
      </c>
      <c r="E124" s="57">
        <v>0.33333333333333331</v>
      </c>
      <c r="F124" s="57">
        <v>0.58333333333333337</v>
      </c>
      <c r="G124" s="61">
        <v>0.44791666666666669</v>
      </c>
    </row>
    <row r="125" spans="1:7" x14ac:dyDescent="0.3">
      <c r="A125" t="s">
        <v>1127</v>
      </c>
      <c r="B125" t="s">
        <v>1287</v>
      </c>
      <c r="C125" t="s">
        <v>1294</v>
      </c>
      <c r="D125" t="s">
        <v>1123</v>
      </c>
      <c r="E125" s="57">
        <v>0.33333333333333298</v>
      </c>
      <c r="F125" s="57">
        <v>0.58333333333333304</v>
      </c>
      <c r="G125" s="61">
        <v>0.47916666666666669</v>
      </c>
    </row>
    <row r="126" spans="1:7" x14ac:dyDescent="0.3">
      <c r="A126" t="s">
        <v>1127</v>
      </c>
      <c r="B126" t="s">
        <v>1287</v>
      </c>
      <c r="C126" t="s">
        <v>1294</v>
      </c>
      <c r="D126" t="s">
        <v>1123</v>
      </c>
      <c r="E126" s="57">
        <v>0.33333333333333298</v>
      </c>
      <c r="F126" s="57">
        <v>0.58333333333333304</v>
      </c>
      <c r="G126" s="61">
        <v>0.51041666666666663</v>
      </c>
    </row>
    <row r="127" spans="1:7" x14ac:dyDescent="0.3">
      <c r="A127" t="s">
        <v>1127</v>
      </c>
      <c r="B127" t="s">
        <v>1287</v>
      </c>
      <c r="C127" t="s">
        <v>1294</v>
      </c>
      <c r="D127" t="s">
        <v>1123</v>
      </c>
      <c r="E127" s="57">
        <v>0.33333333333333298</v>
      </c>
      <c r="F127" s="57">
        <v>0.58333333333333304</v>
      </c>
      <c r="G127" s="61">
        <v>0.54166666666666663</v>
      </c>
    </row>
    <row r="128" spans="1:7" x14ac:dyDescent="0.3">
      <c r="A128" t="s">
        <v>1127</v>
      </c>
      <c r="B128" t="s">
        <v>1287</v>
      </c>
      <c r="C128" t="s">
        <v>1294</v>
      </c>
      <c r="D128" t="s">
        <v>1123</v>
      </c>
      <c r="E128" s="57">
        <v>0.58333333333333337</v>
      </c>
      <c r="F128" s="57">
        <v>0.83333333333333337</v>
      </c>
      <c r="G128" s="61">
        <v>0.58333333333333337</v>
      </c>
    </row>
    <row r="129" spans="1:7" x14ac:dyDescent="0.3">
      <c r="A129" t="s">
        <v>1127</v>
      </c>
      <c r="B129" t="s">
        <v>1287</v>
      </c>
      <c r="C129" t="s">
        <v>1294</v>
      </c>
      <c r="D129" t="s">
        <v>1123</v>
      </c>
      <c r="E129" s="57">
        <v>0.58333333333333337</v>
      </c>
      <c r="F129" s="57">
        <v>0.83333333333333337</v>
      </c>
      <c r="G129" s="61">
        <v>0.61458333333333337</v>
      </c>
    </row>
    <row r="130" spans="1:7" x14ac:dyDescent="0.3">
      <c r="A130" t="s">
        <v>1127</v>
      </c>
      <c r="B130" t="s">
        <v>1287</v>
      </c>
      <c r="C130" t="s">
        <v>1294</v>
      </c>
      <c r="D130" t="s">
        <v>1123</v>
      </c>
      <c r="E130" s="57">
        <v>0.58333333333333337</v>
      </c>
      <c r="F130" s="57">
        <v>0.83333333333333337</v>
      </c>
      <c r="G130" s="61">
        <v>0.64583333333333337</v>
      </c>
    </row>
    <row r="131" spans="1:7" x14ac:dyDescent="0.3">
      <c r="A131" t="s">
        <v>1127</v>
      </c>
      <c r="B131" t="s">
        <v>1287</v>
      </c>
      <c r="C131" t="s">
        <v>1294</v>
      </c>
      <c r="D131" t="s">
        <v>1123</v>
      </c>
      <c r="E131" s="57">
        <v>0.58333333333333337</v>
      </c>
      <c r="F131" s="57">
        <v>0.83333333333333337</v>
      </c>
      <c r="G131" s="61">
        <v>0.67708333333333337</v>
      </c>
    </row>
    <row r="132" spans="1:7" x14ac:dyDescent="0.3">
      <c r="A132" t="s">
        <v>1127</v>
      </c>
      <c r="B132" t="s">
        <v>1287</v>
      </c>
      <c r="C132" t="s">
        <v>1294</v>
      </c>
      <c r="D132" t="s">
        <v>1123</v>
      </c>
      <c r="E132" s="57">
        <v>0.58333333333333337</v>
      </c>
      <c r="F132" s="57">
        <v>0.83333333333333337</v>
      </c>
      <c r="G132" s="61">
        <v>0.72916666666666663</v>
      </c>
    </row>
    <row r="133" spans="1:7" x14ac:dyDescent="0.3">
      <c r="A133" t="s">
        <v>1127</v>
      </c>
      <c r="B133" t="s">
        <v>1287</v>
      </c>
      <c r="C133" t="s">
        <v>1294</v>
      </c>
      <c r="D133" t="s">
        <v>1123</v>
      </c>
      <c r="E133" s="57">
        <v>0.58333333333333337</v>
      </c>
      <c r="F133" s="57">
        <v>0.83333333333333337</v>
      </c>
      <c r="G133" s="61">
        <v>0.76041666666666663</v>
      </c>
    </row>
    <row r="134" spans="1:7" x14ac:dyDescent="0.3">
      <c r="A134" t="s">
        <v>1127</v>
      </c>
      <c r="B134" t="s">
        <v>1287</v>
      </c>
      <c r="C134" t="s">
        <v>1294</v>
      </c>
      <c r="D134" t="s">
        <v>1123</v>
      </c>
      <c r="E134" s="57">
        <v>0.58333333333333337</v>
      </c>
      <c r="F134" s="57">
        <v>0.83333333333333337</v>
      </c>
      <c r="G134" s="61">
        <v>0.79166666666666663</v>
      </c>
    </row>
    <row r="135" spans="1:7" x14ac:dyDescent="0.3">
      <c r="A135" t="s">
        <v>1127</v>
      </c>
      <c r="B135" t="s">
        <v>1287</v>
      </c>
      <c r="C135" t="s">
        <v>1294</v>
      </c>
      <c r="D135" t="s">
        <v>1118</v>
      </c>
      <c r="E135" s="57">
        <v>0.58333333333333337</v>
      </c>
      <c r="F135" s="57">
        <v>0.83333333333333337</v>
      </c>
      <c r="G135" s="61">
        <v>0.58333333333333337</v>
      </c>
    </row>
    <row r="136" spans="1:7" x14ac:dyDescent="0.3">
      <c r="A136" t="s">
        <v>1127</v>
      </c>
      <c r="B136" t="s">
        <v>1287</v>
      </c>
      <c r="C136" t="s">
        <v>1294</v>
      </c>
      <c r="D136" t="s">
        <v>1118</v>
      </c>
      <c r="E136" s="57">
        <v>0.58333333333333337</v>
      </c>
      <c r="F136" s="57">
        <v>0.83333333333333337</v>
      </c>
      <c r="G136" s="61">
        <v>0.61458333333333337</v>
      </c>
    </row>
    <row r="137" spans="1:7" x14ac:dyDescent="0.3">
      <c r="A137" t="s">
        <v>1127</v>
      </c>
      <c r="B137" t="s">
        <v>1287</v>
      </c>
      <c r="C137" t="s">
        <v>1294</v>
      </c>
      <c r="D137" t="s">
        <v>1118</v>
      </c>
      <c r="E137" s="57">
        <v>0.58333333333333337</v>
      </c>
      <c r="F137" s="57">
        <v>0.83333333333333337</v>
      </c>
      <c r="G137" s="61">
        <v>0.64583333333333337</v>
      </c>
    </row>
    <row r="138" spans="1:7" x14ac:dyDescent="0.3">
      <c r="A138" t="s">
        <v>1127</v>
      </c>
      <c r="B138" t="s">
        <v>1287</v>
      </c>
      <c r="C138" t="s">
        <v>1294</v>
      </c>
      <c r="D138" t="s">
        <v>1118</v>
      </c>
      <c r="E138" s="57">
        <v>0.58333333333333337</v>
      </c>
      <c r="F138" s="57">
        <v>0.83333333333333337</v>
      </c>
      <c r="G138" s="61">
        <v>0.67708333333333337</v>
      </c>
    </row>
    <row r="139" spans="1:7" x14ac:dyDescent="0.3">
      <c r="A139" t="s">
        <v>1127</v>
      </c>
      <c r="B139" t="s">
        <v>1287</v>
      </c>
      <c r="C139" t="s">
        <v>1294</v>
      </c>
      <c r="D139" t="s">
        <v>1118</v>
      </c>
      <c r="E139" s="57">
        <v>0.58333333333333337</v>
      </c>
      <c r="F139" s="57">
        <v>0.83333333333333337</v>
      </c>
      <c r="G139" s="61">
        <v>0.72916666666666663</v>
      </c>
    </row>
    <row r="140" spans="1:7" x14ac:dyDescent="0.3">
      <c r="A140" t="s">
        <v>1127</v>
      </c>
      <c r="B140" t="s">
        <v>1287</v>
      </c>
      <c r="C140" t="s">
        <v>1294</v>
      </c>
      <c r="D140" t="s">
        <v>1118</v>
      </c>
      <c r="E140" s="57">
        <v>0.58333333333333337</v>
      </c>
      <c r="F140" s="57">
        <v>0.83333333333333337</v>
      </c>
      <c r="G140" s="61">
        <v>0.76041666666666663</v>
      </c>
    </row>
    <row r="141" spans="1:7" x14ac:dyDescent="0.3">
      <c r="A141" t="s">
        <v>1127</v>
      </c>
      <c r="B141" t="s">
        <v>1287</v>
      </c>
      <c r="C141" t="s">
        <v>1294</v>
      </c>
      <c r="D141" t="s">
        <v>1118</v>
      </c>
      <c r="E141" s="57">
        <v>0.58333333333333337</v>
      </c>
      <c r="F141" s="57">
        <v>0.83333333333333337</v>
      </c>
      <c r="G141" s="61">
        <v>0.79166666666666663</v>
      </c>
    </row>
    <row r="142" spans="1:7" x14ac:dyDescent="0.3">
      <c r="A142" t="s">
        <v>1127</v>
      </c>
      <c r="B142" t="s">
        <v>1287</v>
      </c>
      <c r="C142" t="s">
        <v>1294</v>
      </c>
      <c r="D142" t="s">
        <v>1141</v>
      </c>
      <c r="E142" s="57">
        <v>0.33333333333333331</v>
      </c>
      <c r="F142" s="57">
        <v>0.58333333333333337</v>
      </c>
      <c r="G142" s="61">
        <v>0.33333333333333331</v>
      </c>
    </row>
    <row r="143" spans="1:7" x14ac:dyDescent="0.3">
      <c r="A143" t="s">
        <v>1127</v>
      </c>
      <c r="B143" t="s">
        <v>1287</v>
      </c>
      <c r="C143" t="s">
        <v>1294</v>
      </c>
      <c r="D143" t="s">
        <v>1141</v>
      </c>
      <c r="E143" s="57">
        <v>0.33333333333333331</v>
      </c>
      <c r="F143" s="57">
        <v>0.58333333333333337</v>
      </c>
      <c r="G143" s="61">
        <v>0.36458333333333331</v>
      </c>
    </row>
    <row r="144" spans="1:7" x14ac:dyDescent="0.3">
      <c r="A144" t="s">
        <v>1127</v>
      </c>
      <c r="B144" t="s">
        <v>1287</v>
      </c>
      <c r="C144" t="s">
        <v>1294</v>
      </c>
      <c r="D144" t="s">
        <v>1141</v>
      </c>
      <c r="E144" s="57">
        <v>0.33333333333333331</v>
      </c>
      <c r="F144" s="57">
        <v>0.58333333333333337</v>
      </c>
      <c r="G144" s="61">
        <v>0.39583333333333331</v>
      </c>
    </row>
    <row r="145" spans="1:7" x14ac:dyDescent="0.3">
      <c r="A145" t="s">
        <v>1127</v>
      </c>
      <c r="B145" t="s">
        <v>1287</v>
      </c>
      <c r="C145" t="s">
        <v>1294</v>
      </c>
      <c r="D145" t="s">
        <v>1141</v>
      </c>
      <c r="E145" s="57">
        <v>0.33333333333333331</v>
      </c>
      <c r="F145" s="57">
        <v>0.58333333333333337</v>
      </c>
      <c r="G145" s="61">
        <v>0.44791666666666669</v>
      </c>
    </row>
    <row r="146" spans="1:7" x14ac:dyDescent="0.3">
      <c r="A146" t="s">
        <v>1127</v>
      </c>
      <c r="B146" t="s">
        <v>1287</v>
      </c>
      <c r="C146" t="s">
        <v>1294</v>
      </c>
      <c r="D146" t="s">
        <v>1141</v>
      </c>
      <c r="E146" s="57">
        <v>0.33333333333333298</v>
      </c>
      <c r="F146" s="57">
        <v>0.58333333333333304</v>
      </c>
      <c r="G146" s="61">
        <v>0.47916666666666669</v>
      </c>
    </row>
    <row r="147" spans="1:7" x14ac:dyDescent="0.3">
      <c r="A147" t="s">
        <v>1127</v>
      </c>
      <c r="B147" t="s">
        <v>1287</v>
      </c>
      <c r="C147" t="s">
        <v>1294</v>
      </c>
      <c r="D147" t="s">
        <v>1141</v>
      </c>
      <c r="E147" s="57">
        <v>0.33333333333333298</v>
      </c>
      <c r="F147" s="57">
        <v>0.58333333333333304</v>
      </c>
      <c r="G147" s="61">
        <v>0.51041666666666663</v>
      </c>
    </row>
    <row r="148" spans="1:7" x14ac:dyDescent="0.3">
      <c r="A148" t="s">
        <v>1127</v>
      </c>
      <c r="B148" t="s">
        <v>1287</v>
      </c>
      <c r="C148" t="s">
        <v>1294</v>
      </c>
      <c r="D148" t="s">
        <v>1141</v>
      </c>
      <c r="E148" s="57">
        <v>0.33333333333333298</v>
      </c>
      <c r="F148" s="57">
        <v>0.58333333333333304</v>
      </c>
      <c r="G148" s="61">
        <v>0.54166666666666663</v>
      </c>
    </row>
    <row r="149" spans="1:7" x14ac:dyDescent="0.3">
      <c r="A149" t="s">
        <v>1127</v>
      </c>
      <c r="B149" t="s">
        <v>1287</v>
      </c>
      <c r="C149" t="s">
        <v>1294</v>
      </c>
      <c r="D149" t="s">
        <v>1143</v>
      </c>
      <c r="E149" s="57">
        <v>0.58333333333333337</v>
      </c>
      <c r="F149" s="57">
        <v>0.83333333333333337</v>
      </c>
      <c r="G149" s="61">
        <v>0.58333333333333337</v>
      </c>
    </row>
    <row r="150" spans="1:7" x14ac:dyDescent="0.3">
      <c r="A150" t="s">
        <v>1127</v>
      </c>
      <c r="B150" t="s">
        <v>1287</v>
      </c>
      <c r="C150" t="s">
        <v>1294</v>
      </c>
      <c r="D150" t="s">
        <v>1143</v>
      </c>
      <c r="E150" s="57">
        <v>0.58333333333333337</v>
      </c>
      <c r="F150" s="57">
        <v>0.83333333333333337</v>
      </c>
      <c r="G150" s="61">
        <v>0.61458333333333337</v>
      </c>
    </row>
    <row r="151" spans="1:7" x14ac:dyDescent="0.3">
      <c r="A151" t="s">
        <v>1127</v>
      </c>
      <c r="B151" t="s">
        <v>1287</v>
      </c>
      <c r="C151" t="s">
        <v>1294</v>
      </c>
      <c r="D151" t="s">
        <v>1143</v>
      </c>
      <c r="E151" s="57">
        <v>0.58333333333333337</v>
      </c>
      <c r="F151" s="57">
        <v>0.83333333333333337</v>
      </c>
      <c r="G151" s="61">
        <v>0.64583333333333337</v>
      </c>
    </row>
    <row r="152" spans="1:7" x14ac:dyDescent="0.3">
      <c r="A152" t="s">
        <v>1127</v>
      </c>
      <c r="B152" t="s">
        <v>1287</v>
      </c>
      <c r="C152" t="s">
        <v>1294</v>
      </c>
      <c r="D152" t="s">
        <v>1143</v>
      </c>
      <c r="E152" s="57">
        <v>0.58333333333333337</v>
      </c>
      <c r="F152" s="57">
        <v>0.83333333333333337</v>
      </c>
      <c r="G152" s="61">
        <v>0.67708333333333337</v>
      </c>
    </row>
    <row r="153" spans="1:7" x14ac:dyDescent="0.3">
      <c r="A153" t="s">
        <v>1127</v>
      </c>
      <c r="B153" t="s">
        <v>1287</v>
      </c>
      <c r="C153" t="s">
        <v>1294</v>
      </c>
      <c r="D153" t="s">
        <v>1143</v>
      </c>
      <c r="E153" s="57">
        <v>0.58333333333333337</v>
      </c>
      <c r="F153" s="57">
        <v>0.83333333333333337</v>
      </c>
      <c r="G153" s="61">
        <v>0.72916666666666663</v>
      </c>
    </row>
    <row r="154" spans="1:7" x14ac:dyDescent="0.3">
      <c r="A154" t="s">
        <v>1127</v>
      </c>
      <c r="B154" t="s">
        <v>1287</v>
      </c>
      <c r="C154" t="s">
        <v>1294</v>
      </c>
      <c r="D154" t="s">
        <v>1143</v>
      </c>
      <c r="E154" s="57">
        <v>0.58333333333333337</v>
      </c>
      <c r="F154" s="57">
        <v>0.83333333333333337</v>
      </c>
      <c r="G154" s="61">
        <v>0.76041666666666663</v>
      </c>
    </row>
    <row r="155" spans="1:7" x14ac:dyDescent="0.3">
      <c r="A155" t="s">
        <v>1127</v>
      </c>
      <c r="B155" t="s">
        <v>1287</v>
      </c>
      <c r="C155" t="s">
        <v>1294</v>
      </c>
      <c r="D155" t="s">
        <v>1143</v>
      </c>
      <c r="E155" s="57">
        <v>0.58333333333333337</v>
      </c>
      <c r="F155" s="57">
        <v>0.83333333333333337</v>
      </c>
      <c r="G155" s="61">
        <v>0.79166666666666663</v>
      </c>
    </row>
    <row r="156" spans="1:7" x14ac:dyDescent="0.3">
      <c r="A156" t="s">
        <v>1127</v>
      </c>
      <c r="B156" t="s">
        <v>1287</v>
      </c>
      <c r="C156" t="s">
        <v>1294</v>
      </c>
      <c r="D156" t="s">
        <v>1133</v>
      </c>
      <c r="E156" s="57">
        <v>0.33333333333333331</v>
      </c>
      <c r="F156" s="57">
        <v>0.58333333333333337</v>
      </c>
      <c r="G156" s="61">
        <v>0.33333333333333331</v>
      </c>
    </row>
    <row r="157" spans="1:7" x14ac:dyDescent="0.3">
      <c r="A157" t="s">
        <v>1127</v>
      </c>
      <c r="B157" t="s">
        <v>1287</v>
      </c>
      <c r="C157" t="s">
        <v>1294</v>
      </c>
      <c r="D157" t="s">
        <v>1133</v>
      </c>
      <c r="E157" s="57">
        <v>0.33333333333333331</v>
      </c>
      <c r="F157" s="57">
        <v>0.58333333333333337</v>
      </c>
      <c r="G157" s="61">
        <v>0.36458333333333331</v>
      </c>
    </row>
    <row r="158" spans="1:7" x14ac:dyDescent="0.3">
      <c r="A158" t="s">
        <v>1127</v>
      </c>
      <c r="B158" t="s">
        <v>1287</v>
      </c>
      <c r="C158" t="s">
        <v>1294</v>
      </c>
      <c r="D158" t="s">
        <v>1133</v>
      </c>
      <c r="E158" s="57">
        <v>0.33333333333333331</v>
      </c>
      <c r="F158" s="57">
        <v>0.58333333333333337</v>
      </c>
      <c r="G158" s="61">
        <v>0.39583333333333331</v>
      </c>
    </row>
    <row r="159" spans="1:7" x14ac:dyDescent="0.3">
      <c r="A159" t="s">
        <v>1127</v>
      </c>
      <c r="B159" t="s">
        <v>1287</v>
      </c>
      <c r="C159" t="s">
        <v>1294</v>
      </c>
      <c r="D159" t="s">
        <v>1133</v>
      </c>
      <c r="E159" s="57">
        <v>0.33333333333333331</v>
      </c>
      <c r="F159" s="57">
        <v>0.58333333333333337</v>
      </c>
      <c r="G159" s="61">
        <v>0.44791666666666669</v>
      </c>
    </row>
    <row r="160" spans="1:7" x14ac:dyDescent="0.3">
      <c r="A160" t="s">
        <v>1127</v>
      </c>
      <c r="B160" t="s">
        <v>1287</v>
      </c>
      <c r="C160" t="s">
        <v>1294</v>
      </c>
      <c r="D160" t="s">
        <v>1133</v>
      </c>
      <c r="E160" s="57">
        <v>0.33333333333333298</v>
      </c>
      <c r="F160" s="57">
        <v>0.58333333333333304</v>
      </c>
      <c r="G160" s="61">
        <v>0.47916666666666669</v>
      </c>
    </row>
    <row r="161" spans="1:7" x14ac:dyDescent="0.3">
      <c r="A161" t="s">
        <v>1127</v>
      </c>
      <c r="B161" t="s">
        <v>1287</v>
      </c>
      <c r="C161" t="s">
        <v>1294</v>
      </c>
      <c r="D161" t="s">
        <v>1133</v>
      </c>
      <c r="E161" s="57">
        <v>0.33333333333333298</v>
      </c>
      <c r="F161" s="57">
        <v>0.58333333333333304</v>
      </c>
      <c r="G161" s="61">
        <v>0.51041666666666663</v>
      </c>
    </row>
    <row r="162" spans="1:7" x14ac:dyDescent="0.3">
      <c r="A162" t="s">
        <v>1210</v>
      </c>
      <c r="B162" t="s">
        <v>1302</v>
      </c>
      <c r="C162" t="s">
        <v>1536</v>
      </c>
      <c r="D162" t="s">
        <v>1143</v>
      </c>
      <c r="E162" s="57">
        <v>0.33333333333333298</v>
      </c>
      <c r="F162" s="57">
        <v>0.58333333333333304</v>
      </c>
      <c r="G162" s="61">
        <v>0.33333333333333331</v>
      </c>
    </row>
    <row r="163" spans="1:7" x14ac:dyDescent="0.3">
      <c r="A163" t="s">
        <v>1210</v>
      </c>
      <c r="B163" t="s">
        <v>1302</v>
      </c>
      <c r="C163" t="s">
        <v>1536</v>
      </c>
      <c r="D163" t="s">
        <v>1143</v>
      </c>
      <c r="E163" s="57">
        <v>0.33333333333333298</v>
      </c>
      <c r="F163" s="57">
        <v>0.58333333333333304</v>
      </c>
      <c r="G163" s="61">
        <v>0.36458333333333331</v>
      </c>
    </row>
    <row r="164" spans="1:7" x14ac:dyDescent="0.3">
      <c r="A164" t="s">
        <v>1210</v>
      </c>
      <c r="B164" t="s">
        <v>1302</v>
      </c>
      <c r="C164" t="s">
        <v>1536</v>
      </c>
      <c r="D164" t="s">
        <v>1143</v>
      </c>
      <c r="E164" s="57">
        <v>0.33333333333333298</v>
      </c>
      <c r="F164" s="57">
        <v>0.58333333333333304</v>
      </c>
      <c r="G164" s="61">
        <v>0.39583333333333331</v>
      </c>
    </row>
    <row r="165" spans="1:7" x14ac:dyDescent="0.3">
      <c r="A165" t="s">
        <v>1210</v>
      </c>
      <c r="B165" t="s">
        <v>1302</v>
      </c>
      <c r="C165" t="s">
        <v>1536</v>
      </c>
      <c r="D165" t="s">
        <v>1143</v>
      </c>
      <c r="E165" s="57">
        <v>0.33333333333333298</v>
      </c>
      <c r="F165" s="57">
        <v>0.58333333333333304</v>
      </c>
      <c r="G165" s="61">
        <v>0.44791666666666669</v>
      </c>
    </row>
    <row r="166" spans="1:7" x14ac:dyDescent="0.3">
      <c r="A166" t="s">
        <v>1210</v>
      </c>
      <c r="B166" t="s">
        <v>1302</v>
      </c>
      <c r="C166" t="s">
        <v>1536</v>
      </c>
      <c r="D166" t="s">
        <v>1143</v>
      </c>
      <c r="E166" s="57">
        <v>0.33333333333333298</v>
      </c>
      <c r="F166" s="57">
        <v>0.58333333333333304</v>
      </c>
      <c r="G166" s="61">
        <v>0.47916666666666669</v>
      </c>
    </row>
    <row r="167" spans="1:7" x14ac:dyDescent="0.3">
      <c r="A167" t="s">
        <v>1210</v>
      </c>
      <c r="B167" t="s">
        <v>1302</v>
      </c>
      <c r="C167" t="s">
        <v>1536</v>
      </c>
      <c r="D167" t="s">
        <v>1143</v>
      </c>
      <c r="E167" s="57">
        <v>0.33333333333333298</v>
      </c>
      <c r="F167" s="57">
        <v>0.58333333333333304</v>
      </c>
      <c r="G167" s="61">
        <v>0.51041666666666663</v>
      </c>
    </row>
    <row r="168" spans="1:7" x14ac:dyDescent="0.3">
      <c r="A168" t="s">
        <v>1210</v>
      </c>
      <c r="B168" t="s">
        <v>1302</v>
      </c>
      <c r="C168" t="s">
        <v>1536</v>
      </c>
      <c r="D168" t="s">
        <v>1143</v>
      </c>
      <c r="E168" s="57">
        <v>0.33333333333333298</v>
      </c>
      <c r="F168" s="57">
        <v>0.58333333333333304</v>
      </c>
      <c r="G168" s="61">
        <v>0.54166666666666663</v>
      </c>
    </row>
    <row r="169" spans="1:7" x14ac:dyDescent="0.3">
      <c r="A169" t="s">
        <v>1210</v>
      </c>
      <c r="B169" t="s">
        <v>1302</v>
      </c>
      <c r="C169" t="s">
        <v>1536</v>
      </c>
      <c r="D169" t="s">
        <v>1118</v>
      </c>
      <c r="E169" s="57">
        <v>0.33333333333333331</v>
      </c>
      <c r="F169" s="57">
        <v>0.58333333333333337</v>
      </c>
      <c r="G169" s="61">
        <v>0.33333333333333331</v>
      </c>
    </row>
    <row r="170" spans="1:7" x14ac:dyDescent="0.3">
      <c r="A170" t="s">
        <v>1210</v>
      </c>
      <c r="B170" t="s">
        <v>1302</v>
      </c>
      <c r="C170" t="s">
        <v>1536</v>
      </c>
      <c r="D170" t="s">
        <v>1118</v>
      </c>
      <c r="E170" s="57">
        <v>0.33333333333333331</v>
      </c>
      <c r="F170" s="57">
        <v>0.58333333333333337</v>
      </c>
      <c r="G170" s="61">
        <v>0.36458333333333331</v>
      </c>
    </row>
    <row r="171" spans="1:7" x14ac:dyDescent="0.3">
      <c r="A171" t="s">
        <v>1210</v>
      </c>
      <c r="B171" t="s">
        <v>1302</v>
      </c>
      <c r="C171" t="s">
        <v>1536</v>
      </c>
      <c r="D171" t="s">
        <v>1118</v>
      </c>
      <c r="E171" s="57">
        <v>0.33333333333333331</v>
      </c>
      <c r="F171" s="57">
        <v>0.58333333333333337</v>
      </c>
      <c r="G171" s="61">
        <v>0.39583333333333331</v>
      </c>
    </row>
    <row r="172" spans="1:7" x14ac:dyDescent="0.3">
      <c r="A172" t="s">
        <v>1210</v>
      </c>
      <c r="B172" t="s">
        <v>1302</v>
      </c>
      <c r="C172" t="s">
        <v>1536</v>
      </c>
      <c r="D172" t="s">
        <v>1118</v>
      </c>
      <c r="E172" s="57">
        <v>0.33333333333333298</v>
      </c>
      <c r="F172" s="57">
        <v>0.58333333333333304</v>
      </c>
      <c r="G172" s="61">
        <v>0.44791666666666669</v>
      </c>
    </row>
    <row r="173" spans="1:7" x14ac:dyDescent="0.3">
      <c r="A173" t="s">
        <v>1210</v>
      </c>
      <c r="B173" t="s">
        <v>1302</v>
      </c>
      <c r="C173" t="s">
        <v>1536</v>
      </c>
      <c r="D173" t="s">
        <v>1118</v>
      </c>
      <c r="E173" s="57">
        <v>0.33333333333333298</v>
      </c>
      <c r="F173" s="57">
        <v>0.58333333333333304</v>
      </c>
      <c r="G173" s="61">
        <v>0.47916666666666669</v>
      </c>
    </row>
    <row r="174" spans="1:7" x14ac:dyDescent="0.3">
      <c r="A174" t="s">
        <v>1210</v>
      </c>
      <c r="B174" t="s">
        <v>1302</v>
      </c>
      <c r="C174" t="s">
        <v>1536</v>
      </c>
      <c r="D174" t="s">
        <v>1118</v>
      </c>
      <c r="E174" s="57">
        <v>0.33333333333333298</v>
      </c>
      <c r="F174" s="57">
        <v>0.58333333333333304</v>
      </c>
      <c r="G174" s="61">
        <v>0.51041666666666663</v>
      </c>
    </row>
    <row r="175" spans="1:7" x14ac:dyDescent="0.3">
      <c r="A175" t="s">
        <v>1210</v>
      </c>
      <c r="B175" t="s">
        <v>1302</v>
      </c>
      <c r="C175" t="s">
        <v>1536</v>
      </c>
      <c r="D175" t="s">
        <v>1118</v>
      </c>
      <c r="E175" s="57">
        <v>0.33333333333333331</v>
      </c>
      <c r="F175" s="57">
        <v>0.58333333333333337</v>
      </c>
      <c r="G175" s="61">
        <v>0.54166666666666663</v>
      </c>
    </row>
    <row r="176" spans="1:7" x14ac:dyDescent="0.3">
      <c r="A176" t="s">
        <v>1210</v>
      </c>
      <c r="B176" t="s">
        <v>1302</v>
      </c>
      <c r="C176" t="s">
        <v>1536</v>
      </c>
      <c r="D176" t="s">
        <v>1141</v>
      </c>
      <c r="E176" s="57">
        <v>0.33333333333333331</v>
      </c>
      <c r="F176" s="57">
        <v>0.58333333333333337</v>
      </c>
      <c r="G176" s="61">
        <v>0.33333333333333331</v>
      </c>
    </row>
    <row r="177" spans="1:7" x14ac:dyDescent="0.3">
      <c r="A177" t="s">
        <v>1210</v>
      </c>
      <c r="B177" t="s">
        <v>1302</v>
      </c>
      <c r="C177" t="s">
        <v>1536</v>
      </c>
      <c r="D177" t="s">
        <v>1141</v>
      </c>
      <c r="E177" s="57">
        <v>0.33333333333333331</v>
      </c>
      <c r="F177" s="57">
        <v>0.58333333333333337</v>
      </c>
      <c r="G177" s="61">
        <v>0.36458333333333331</v>
      </c>
    </row>
    <row r="178" spans="1:7" x14ac:dyDescent="0.3">
      <c r="A178" t="s">
        <v>1210</v>
      </c>
      <c r="B178" t="s">
        <v>1302</v>
      </c>
      <c r="C178" t="s">
        <v>1536</v>
      </c>
      <c r="D178" t="s">
        <v>1141</v>
      </c>
      <c r="E178" s="57">
        <v>0.33333333333333331</v>
      </c>
      <c r="F178" s="57">
        <v>0.58333333333333337</v>
      </c>
      <c r="G178" s="61">
        <v>0.39583333333333331</v>
      </c>
    </row>
    <row r="179" spans="1:7" x14ac:dyDescent="0.3">
      <c r="A179" t="s">
        <v>1210</v>
      </c>
      <c r="B179" t="s">
        <v>1302</v>
      </c>
      <c r="C179" t="s">
        <v>1536</v>
      </c>
      <c r="D179" t="s">
        <v>1141</v>
      </c>
      <c r="E179" s="57">
        <v>0.33333333333333331</v>
      </c>
      <c r="F179" s="57">
        <v>0.58333333333333337</v>
      </c>
      <c r="G179" s="61">
        <v>0.44791666666666669</v>
      </c>
    </row>
    <row r="180" spans="1:7" x14ac:dyDescent="0.3">
      <c r="A180" t="s">
        <v>1210</v>
      </c>
      <c r="B180" t="s">
        <v>1302</v>
      </c>
      <c r="C180" t="s">
        <v>1536</v>
      </c>
      <c r="D180" t="s">
        <v>1141</v>
      </c>
      <c r="E180" s="57">
        <v>0.33333333333333298</v>
      </c>
      <c r="F180" s="57">
        <v>0.58333333333333304</v>
      </c>
      <c r="G180" s="61">
        <v>0.47916666666666669</v>
      </c>
    </row>
    <row r="181" spans="1:7" x14ac:dyDescent="0.3">
      <c r="A181" t="s">
        <v>1210</v>
      </c>
      <c r="B181" t="s">
        <v>1302</v>
      </c>
      <c r="C181" t="s">
        <v>1536</v>
      </c>
      <c r="D181" t="s">
        <v>1141</v>
      </c>
      <c r="E181" s="57">
        <v>0.33333333333333298</v>
      </c>
      <c r="F181" s="57">
        <v>0.58333333333333304</v>
      </c>
      <c r="G181" s="61">
        <v>0.51041666666666663</v>
      </c>
    </row>
    <row r="182" spans="1:7" x14ac:dyDescent="0.3">
      <c r="A182" t="s">
        <v>1210</v>
      </c>
      <c r="B182" t="s">
        <v>1302</v>
      </c>
      <c r="C182" t="s">
        <v>1536</v>
      </c>
      <c r="D182" t="s">
        <v>1141</v>
      </c>
      <c r="E182" s="57">
        <v>0.33333333333333298</v>
      </c>
      <c r="F182" s="57">
        <v>0.58333333333333304</v>
      </c>
      <c r="G182" s="61">
        <v>0.54166666666666663</v>
      </c>
    </row>
    <row r="183" spans="1:7" x14ac:dyDescent="0.3">
      <c r="A183" t="s">
        <v>1122</v>
      </c>
      <c r="B183" t="s">
        <v>1287</v>
      </c>
      <c r="C183" t="s">
        <v>1288</v>
      </c>
      <c r="D183" t="s">
        <v>1123</v>
      </c>
      <c r="E183" s="57">
        <v>0.58333333333333337</v>
      </c>
      <c r="F183" s="57">
        <v>0.83333333333333337</v>
      </c>
      <c r="G183" s="61">
        <v>0.58333333333333337</v>
      </c>
    </row>
    <row r="184" spans="1:7" x14ac:dyDescent="0.3">
      <c r="A184" t="s">
        <v>1122</v>
      </c>
      <c r="B184" t="s">
        <v>1287</v>
      </c>
      <c r="C184" t="s">
        <v>1288</v>
      </c>
      <c r="D184" t="s">
        <v>1123</v>
      </c>
      <c r="E184" s="57">
        <v>0.58333333333333337</v>
      </c>
      <c r="F184" s="57">
        <v>0.83333333333333337</v>
      </c>
      <c r="G184" s="61">
        <v>0.61458333333333337</v>
      </c>
    </row>
    <row r="185" spans="1:7" x14ac:dyDescent="0.3">
      <c r="A185" t="s">
        <v>1122</v>
      </c>
      <c r="B185" t="s">
        <v>1287</v>
      </c>
      <c r="C185" t="s">
        <v>1288</v>
      </c>
      <c r="D185" t="s">
        <v>1123</v>
      </c>
      <c r="E185" s="57">
        <v>0.58333333333333337</v>
      </c>
      <c r="F185" s="57">
        <v>0.83333333333333337</v>
      </c>
      <c r="G185" s="61">
        <v>0.64583333333333337</v>
      </c>
    </row>
    <row r="186" spans="1:7" x14ac:dyDescent="0.3">
      <c r="A186" t="s">
        <v>1122</v>
      </c>
      <c r="B186" t="s">
        <v>1287</v>
      </c>
      <c r="C186" t="s">
        <v>1288</v>
      </c>
      <c r="D186" t="s">
        <v>1123</v>
      </c>
      <c r="E186" s="57">
        <v>0.58333333333333337</v>
      </c>
      <c r="F186" s="57">
        <v>0.83333333333333337</v>
      </c>
      <c r="G186" s="61">
        <v>0.67708333333333337</v>
      </c>
    </row>
    <row r="187" spans="1:7" x14ac:dyDescent="0.3">
      <c r="A187" t="s">
        <v>1122</v>
      </c>
      <c r="B187" t="s">
        <v>1287</v>
      </c>
      <c r="C187" t="s">
        <v>1288</v>
      </c>
      <c r="D187" t="s">
        <v>1123</v>
      </c>
      <c r="E187" s="57">
        <v>0.58333333333333337</v>
      </c>
      <c r="F187" s="57">
        <v>0.83333333333333337</v>
      </c>
      <c r="G187" s="61">
        <v>0.72916666666666663</v>
      </c>
    </row>
    <row r="188" spans="1:7" x14ac:dyDescent="0.3">
      <c r="A188" t="s">
        <v>1122</v>
      </c>
      <c r="B188" t="s">
        <v>1287</v>
      </c>
      <c r="C188" t="s">
        <v>1288</v>
      </c>
      <c r="D188" t="s">
        <v>1123</v>
      </c>
      <c r="E188" s="57">
        <v>0.58333333333333337</v>
      </c>
      <c r="F188" s="57">
        <v>0.83333333333333337</v>
      </c>
      <c r="G188" s="61">
        <v>0.76041666666666663</v>
      </c>
    </row>
    <row r="189" spans="1:7" x14ac:dyDescent="0.3">
      <c r="A189" t="s">
        <v>1122</v>
      </c>
      <c r="B189" t="s">
        <v>1287</v>
      </c>
      <c r="C189" t="s">
        <v>1288</v>
      </c>
      <c r="D189" t="s">
        <v>1123</v>
      </c>
      <c r="E189" s="57">
        <v>0.58333333333333337</v>
      </c>
      <c r="F189" s="57">
        <v>0.83333333333333337</v>
      </c>
      <c r="G189" s="61">
        <v>0.79166666666666663</v>
      </c>
    </row>
    <row r="190" spans="1:7" x14ac:dyDescent="0.3">
      <c r="A190" t="s">
        <v>1122</v>
      </c>
      <c r="B190" t="s">
        <v>1287</v>
      </c>
      <c r="C190" t="s">
        <v>1288</v>
      </c>
      <c r="D190" t="s">
        <v>1118</v>
      </c>
      <c r="E190" s="57">
        <v>0.58333333333333337</v>
      </c>
      <c r="F190" s="57">
        <v>0.83333333333333337</v>
      </c>
      <c r="G190" s="61">
        <v>0.58333333333333337</v>
      </c>
    </row>
    <row r="191" spans="1:7" x14ac:dyDescent="0.3">
      <c r="A191" t="s">
        <v>1122</v>
      </c>
      <c r="B191" t="s">
        <v>1287</v>
      </c>
      <c r="C191" t="s">
        <v>1288</v>
      </c>
      <c r="D191" t="s">
        <v>1118</v>
      </c>
      <c r="E191" s="57">
        <v>0.58333333333333337</v>
      </c>
      <c r="F191" s="57">
        <v>0.83333333333333337</v>
      </c>
      <c r="G191" s="61">
        <v>0.61458333333333337</v>
      </c>
    </row>
    <row r="192" spans="1:7" x14ac:dyDescent="0.3">
      <c r="A192" t="s">
        <v>1122</v>
      </c>
      <c r="B192" t="s">
        <v>1287</v>
      </c>
      <c r="C192" t="s">
        <v>1288</v>
      </c>
      <c r="D192" t="s">
        <v>1118</v>
      </c>
      <c r="E192" s="57">
        <v>0.58333333333333337</v>
      </c>
      <c r="F192" s="57">
        <v>0.83333333333333337</v>
      </c>
      <c r="G192" s="61">
        <v>0.64583333333333337</v>
      </c>
    </row>
    <row r="193" spans="1:7" x14ac:dyDescent="0.3">
      <c r="A193" t="s">
        <v>1122</v>
      </c>
      <c r="B193" t="s">
        <v>1287</v>
      </c>
      <c r="C193" t="s">
        <v>1288</v>
      </c>
      <c r="D193" t="s">
        <v>1118</v>
      </c>
      <c r="E193" s="57">
        <v>0.58333333333333337</v>
      </c>
      <c r="F193" s="57">
        <v>0.83333333333333337</v>
      </c>
      <c r="G193" s="61">
        <v>0.67708333333333337</v>
      </c>
    </row>
    <row r="194" spans="1:7" x14ac:dyDescent="0.3">
      <c r="A194" t="s">
        <v>1122</v>
      </c>
      <c r="B194" t="s">
        <v>1287</v>
      </c>
      <c r="C194" t="s">
        <v>1288</v>
      </c>
      <c r="D194" t="s">
        <v>1118</v>
      </c>
      <c r="E194" s="57">
        <v>0.58333333333333337</v>
      </c>
      <c r="F194" s="57">
        <v>0.83333333333333337</v>
      </c>
      <c r="G194" s="61">
        <v>0.72916666666666663</v>
      </c>
    </row>
    <row r="195" spans="1:7" x14ac:dyDescent="0.3">
      <c r="A195" t="s">
        <v>1122</v>
      </c>
      <c r="B195" t="s">
        <v>1287</v>
      </c>
      <c r="C195" t="s">
        <v>1288</v>
      </c>
      <c r="D195" t="s">
        <v>1118</v>
      </c>
      <c r="E195" s="57">
        <v>0.58333333333333337</v>
      </c>
      <c r="F195" s="57">
        <v>0.83333333333333337</v>
      </c>
      <c r="G195" s="61">
        <v>0.76041666666666663</v>
      </c>
    </row>
    <row r="196" spans="1:7" x14ac:dyDescent="0.3">
      <c r="A196" t="s">
        <v>1122</v>
      </c>
      <c r="B196" t="s">
        <v>1287</v>
      </c>
      <c r="C196" t="s">
        <v>1288</v>
      </c>
      <c r="D196" t="s">
        <v>1118</v>
      </c>
      <c r="E196" s="57">
        <v>0.58333333333333337</v>
      </c>
      <c r="F196" s="57">
        <v>0.83333333333333337</v>
      </c>
      <c r="G196" s="61">
        <v>0.79166666666666663</v>
      </c>
    </row>
    <row r="197" spans="1:7" x14ac:dyDescent="0.3">
      <c r="A197" t="s">
        <v>1122</v>
      </c>
      <c r="B197" t="s">
        <v>1287</v>
      </c>
      <c r="C197" t="s">
        <v>1288</v>
      </c>
      <c r="D197" t="s">
        <v>1141</v>
      </c>
      <c r="E197" s="57">
        <v>0.33333333333333298</v>
      </c>
      <c r="F197" s="57">
        <v>0.83333333333333337</v>
      </c>
      <c r="G197" s="61">
        <v>0.33333333333333331</v>
      </c>
    </row>
    <row r="198" spans="1:7" x14ac:dyDescent="0.3">
      <c r="A198" t="s">
        <v>1122</v>
      </c>
      <c r="B198" t="s">
        <v>1287</v>
      </c>
      <c r="C198" t="s">
        <v>1288</v>
      </c>
      <c r="D198" t="s">
        <v>1141</v>
      </c>
      <c r="E198" s="57">
        <v>0.33333333333333298</v>
      </c>
      <c r="F198" s="57">
        <v>0.83333333333333337</v>
      </c>
      <c r="G198" s="61">
        <v>0.36458333333333331</v>
      </c>
    </row>
    <row r="199" spans="1:7" x14ac:dyDescent="0.3">
      <c r="A199" t="s">
        <v>1122</v>
      </c>
      <c r="B199" t="s">
        <v>1287</v>
      </c>
      <c r="C199" t="s">
        <v>1288</v>
      </c>
      <c r="D199" t="s">
        <v>1141</v>
      </c>
      <c r="E199" s="57">
        <v>0.33333333333333298</v>
      </c>
      <c r="F199" s="57">
        <v>0.83333333333333337</v>
      </c>
      <c r="G199" s="61">
        <v>0.39583333333333331</v>
      </c>
    </row>
    <row r="200" spans="1:7" x14ac:dyDescent="0.3">
      <c r="A200" t="s">
        <v>1122</v>
      </c>
      <c r="B200" t="s">
        <v>1287</v>
      </c>
      <c r="C200" t="s">
        <v>1288</v>
      </c>
      <c r="D200" t="s">
        <v>1141</v>
      </c>
      <c r="E200" s="57">
        <v>0.33333333333333298</v>
      </c>
      <c r="F200" s="57">
        <v>0.83333333333333337</v>
      </c>
      <c r="G200" s="61">
        <v>0.44791666666666669</v>
      </c>
    </row>
    <row r="201" spans="1:7" x14ac:dyDescent="0.3">
      <c r="A201" t="s">
        <v>1122</v>
      </c>
      <c r="B201" t="s">
        <v>1287</v>
      </c>
      <c r="C201" t="s">
        <v>1288</v>
      </c>
      <c r="D201" t="s">
        <v>1141</v>
      </c>
      <c r="E201" s="57">
        <v>0.33333333333333298</v>
      </c>
      <c r="F201" s="57">
        <v>0.83333333333333337</v>
      </c>
      <c r="G201" s="61">
        <v>0.47916666666666669</v>
      </c>
    </row>
    <row r="202" spans="1:7" x14ac:dyDescent="0.3">
      <c r="A202" t="s">
        <v>1122</v>
      </c>
      <c r="B202" t="s">
        <v>1287</v>
      </c>
      <c r="C202" t="s">
        <v>1288</v>
      </c>
      <c r="D202" t="s">
        <v>1141</v>
      </c>
      <c r="E202" s="57">
        <v>0.33333333333333298</v>
      </c>
      <c r="F202" s="57">
        <v>0.83333333333333337</v>
      </c>
      <c r="G202" s="61">
        <v>0.51041666666666663</v>
      </c>
    </row>
    <row r="203" spans="1:7" x14ac:dyDescent="0.3">
      <c r="A203" t="s">
        <v>1122</v>
      </c>
      <c r="B203" t="s">
        <v>1287</v>
      </c>
      <c r="C203" t="s">
        <v>1288</v>
      </c>
      <c r="D203" t="s">
        <v>1141</v>
      </c>
      <c r="E203" s="57">
        <v>0.33333333333333298</v>
      </c>
      <c r="F203" s="57">
        <v>0.83333333333333337</v>
      </c>
      <c r="G203" s="61">
        <v>0.54166666666666663</v>
      </c>
    </row>
    <row r="204" spans="1:7" x14ac:dyDescent="0.3">
      <c r="A204" t="s">
        <v>1122</v>
      </c>
      <c r="B204" t="s">
        <v>1287</v>
      </c>
      <c r="C204" t="s">
        <v>1288</v>
      </c>
      <c r="D204" t="s">
        <v>1141</v>
      </c>
      <c r="E204" s="57">
        <v>0.58333333333333337</v>
      </c>
      <c r="F204" s="57">
        <v>0.83333333333333337</v>
      </c>
      <c r="G204" s="61">
        <v>0.58333333333333337</v>
      </c>
    </row>
    <row r="205" spans="1:7" x14ac:dyDescent="0.3">
      <c r="A205" t="s">
        <v>1122</v>
      </c>
      <c r="B205" t="s">
        <v>1287</v>
      </c>
      <c r="C205" t="s">
        <v>1288</v>
      </c>
      <c r="D205" t="s">
        <v>1141</v>
      </c>
      <c r="E205" s="57">
        <v>0.58333333333333337</v>
      </c>
      <c r="F205" s="57">
        <v>0.83333333333333337</v>
      </c>
      <c r="G205" s="61">
        <v>0.61458333333333337</v>
      </c>
    </row>
    <row r="206" spans="1:7" x14ac:dyDescent="0.3">
      <c r="A206" t="s">
        <v>1122</v>
      </c>
      <c r="B206" t="s">
        <v>1287</v>
      </c>
      <c r="C206" t="s">
        <v>1288</v>
      </c>
      <c r="D206" t="s">
        <v>1141</v>
      </c>
      <c r="E206" s="57">
        <v>0.58333333333333337</v>
      </c>
      <c r="F206" s="57">
        <v>0.83333333333333337</v>
      </c>
      <c r="G206" s="61">
        <v>0.64583333333333337</v>
      </c>
    </row>
    <row r="207" spans="1:7" x14ac:dyDescent="0.3">
      <c r="A207" t="s">
        <v>1122</v>
      </c>
      <c r="B207" t="s">
        <v>1287</v>
      </c>
      <c r="C207" t="s">
        <v>1288</v>
      </c>
      <c r="D207" t="s">
        <v>1141</v>
      </c>
      <c r="E207" s="57">
        <v>0.58333333333333337</v>
      </c>
      <c r="F207" s="57">
        <v>0.83333333333333337</v>
      </c>
      <c r="G207" s="61">
        <v>0.67708333333333337</v>
      </c>
    </row>
    <row r="208" spans="1:7" x14ac:dyDescent="0.3">
      <c r="A208" t="s">
        <v>1122</v>
      </c>
      <c r="B208" t="s">
        <v>1287</v>
      </c>
      <c r="C208" t="s">
        <v>1288</v>
      </c>
      <c r="D208" t="s">
        <v>1141</v>
      </c>
      <c r="E208" s="57">
        <v>0.58333333333333337</v>
      </c>
      <c r="F208" s="57">
        <v>0.83333333333333337</v>
      </c>
      <c r="G208" s="61">
        <v>0.72916666666666663</v>
      </c>
    </row>
    <row r="209" spans="1:7" x14ac:dyDescent="0.3">
      <c r="A209" t="s">
        <v>1122</v>
      </c>
      <c r="B209" t="s">
        <v>1287</v>
      </c>
      <c r="C209" t="s">
        <v>1288</v>
      </c>
      <c r="D209" t="s">
        <v>1141</v>
      </c>
      <c r="E209" s="57">
        <v>0.58333333333333337</v>
      </c>
      <c r="F209" s="57">
        <v>0.83333333333333337</v>
      </c>
      <c r="G209" s="61">
        <v>0.76041666666666663</v>
      </c>
    </row>
    <row r="210" spans="1:7" x14ac:dyDescent="0.3">
      <c r="A210" t="s">
        <v>1122</v>
      </c>
      <c r="B210" t="s">
        <v>1287</v>
      </c>
      <c r="C210" t="s">
        <v>1288</v>
      </c>
      <c r="D210" t="s">
        <v>1141</v>
      </c>
      <c r="E210" s="57">
        <v>0.58333333333333337</v>
      </c>
      <c r="F210" s="57">
        <v>0.83333333333333337</v>
      </c>
      <c r="G210" s="61">
        <v>0.79166666666666663</v>
      </c>
    </row>
    <row r="211" spans="1:7" x14ac:dyDescent="0.3">
      <c r="A211" t="s">
        <v>1122</v>
      </c>
      <c r="B211" t="s">
        <v>1287</v>
      </c>
      <c r="C211" t="s">
        <v>1288</v>
      </c>
      <c r="D211" t="s">
        <v>1143</v>
      </c>
      <c r="E211" s="57">
        <v>0.58333333333333337</v>
      </c>
      <c r="F211" s="57">
        <v>0.83333333333333337</v>
      </c>
      <c r="G211" s="61">
        <v>0.58333333333333337</v>
      </c>
    </row>
    <row r="212" spans="1:7" x14ac:dyDescent="0.3">
      <c r="A212" t="s">
        <v>1122</v>
      </c>
      <c r="B212" t="s">
        <v>1287</v>
      </c>
      <c r="C212" t="s">
        <v>1288</v>
      </c>
      <c r="D212" t="s">
        <v>1143</v>
      </c>
      <c r="E212" s="57">
        <v>0.58333333333333337</v>
      </c>
      <c r="F212" s="57">
        <v>0.83333333333333337</v>
      </c>
      <c r="G212" s="61">
        <v>0.61458333333333337</v>
      </c>
    </row>
    <row r="213" spans="1:7" x14ac:dyDescent="0.3">
      <c r="A213" t="s">
        <v>1122</v>
      </c>
      <c r="B213" t="s">
        <v>1287</v>
      </c>
      <c r="C213" t="s">
        <v>1288</v>
      </c>
      <c r="D213" t="s">
        <v>1143</v>
      </c>
      <c r="E213" s="57">
        <v>0.58333333333333304</v>
      </c>
      <c r="F213" s="57">
        <v>0.83333333333333304</v>
      </c>
      <c r="G213" s="61">
        <v>0.64583333333333337</v>
      </c>
    </row>
    <row r="214" spans="1:7" x14ac:dyDescent="0.3">
      <c r="A214" t="s">
        <v>1122</v>
      </c>
      <c r="B214" t="s">
        <v>1287</v>
      </c>
      <c r="C214" t="s">
        <v>1288</v>
      </c>
      <c r="D214" t="s">
        <v>1143</v>
      </c>
      <c r="E214" s="57">
        <v>0.58333333333333304</v>
      </c>
      <c r="F214" s="57">
        <v>0.83333333333333304</v>
      </c>
      <c r="G214" s="61">
        <v>0.67708333333333337</v>
      </c>
    </row>
    <row r="215" spans="1:7" x14ac:dyDescent="0.3">
      <c r="A215" t="s">
        <v>1122</v>
      </c>
      <c r="B215" t="s">
        <v>1287</v>
      </c>
      <c r="C215" t="s">
        <v>1288</v>
      </c>
      <c r="D215" t="s">
        <v>1143</v>
      </c>
      <c r="E215" s="57">
        <v>0.58333333333333304</v>
      </c>
      <c r="F215" s="57">
        <v>0.83333333333333304</v>
      </c>
      <c r="G215" s="61">
        <v>0.72916666666666663</v>
      </c>
    </row>
    <row r="216" spans="1:7" x14ac:dyDescent="0.3">
      <c r="A216" t="s">
        <v>1122</v>
      </c>
      <c r="B216" t="s">
        <v>1287</v>
      </c>
      <c r="C216" t="s">
        <v>1288</v>
      </c>
      <c r="D216" t="s">
        <v>1143</v>
      </c>
      <c r="E216" s="57">
        <v>0.58333333333333304</v>
      </c>
      <c r="F216" s="57">
        <v>0.83333333333333304</v>
      </c>
      <c r="G216" s="61">
        <v>0.76041666666666663</v>
      </c>
    </row>
    <row r="217" spans="1:7" x14ac:dyDescent="0.3">
      <c r="A217" t="s">
        <v>1122</v>
      </c>
      <c r="B217" t="s">
        <v>1287</v>
      </c>
      <c r="C217" t="s">
        <v>1288</v>
      </c>
      <c r="D217" t="s">
        <v>1143</v>
      </c>
      <c r="E217" s="57">
        <v>0.58333333333333304</v>
      </c>
      <c r="F217" s="57">
        <v>0.83333333333333304</v>
      </c>
      <c r="G217" s="61">
        <v>0.79166666666666663</v>
      </c>
    </row>
    <row r="218" spans="1:7" x14ac:dyDescent="0.3">
      <c r="A218" t="s">
        <v>1122</v>
      </c>
      <c r="B218" t="s">
        <v>1287</v>
      </c>
      <c r="C218" t="s">
        <v>1288</v>
      </c>
      <c r="D218" t="s">
        <v>1133</v>
      </c>
      <c r="E218" s="57">
        <v>0.33333333333333298</v>
      </c>
      <c r="F218" s="57">
        <v>0.83333333333333337</v>
      </c>
      <c r="G218" s="61">
        <v>0.33333333333333331</v>
      </c>
    </row>
    <row r="219" spans="1:7" x14ac:dyDescent="0.3">
      <c r="A219" t="s">
        <v>1122</v>
      </c>
      <c r="B219" t="s">
        <v>1287</v>
      </c>
      <c r="C219" t="s">
        <v>1288</v>
      </c>
      <c r="D219" t="s">
        <v>1133</v>
      </c>
      <c r="E219" s="57">
        <v>0.33333333333333298</v>
      </c>
      <c r="F219" s="57">
        <v>0.83333333333333337</v>
      </c>
      <c r="G219" s="61">
        <v>0.36458333333333331</v>
      </c>
    </row>
    <row r="220" spans="1:7" x14ac:dyDescent="0.3">
      <c r="A220" t="s">
        <v>1122</v>
      </c>
      <c r="B220" t="s">
        <v>1287</v>
      </c>
      <c r="C220" t="s">
        <v>1288</v>
      </c>
      <c r="D220" t="s">
        <v>1133</v>
      </c>
      <c r="E220" s="57">
        <v>0.33333333333333298</v>
      </c>
      <c r="F220" s="57">
        <v>0.83333333333333337</v>
      </c>
      <c r="G220" s="61">
        <v>0.39583333333333331</v>
      </c>
    </row>
    <row r="221" spans="1:7" x14ac:dyDescent="0.3">
      <c r="A221" t="s">
        <v>1122</v>
      </c>
      <c r="B221" t="s">
        <v>1287</v>
      </c>
      <c r="C221" t="s">
        <v>1288</v>
      </c>
      <c r="D221" t="s">
        <v>1133</v>
      </c>
      <c r="E221" s="57">
        <v>0.33333333333333298</v>
      </c>
      <c r="F221" s="57">
        <v>0.83333333333333337</v>
      </c>
      <c r="G221" s="61">
        <v>0.44791666666666669</v>
      </c>
    </row>
    <row r="222" spans="1:7" x14ac:dyDescent="0.3">
      <c r="A222" t="s">
        <v>1122</v>
      </c>
      <c r="B222" t="s">
        <v>1287</v>
      </c>
      <c r="C222" t="s">
        <v>1288</v>
      </c>
      <c r="D222" t="s">
        <v>1133</v>
      </c>
      <c r="E222" s="57">
        <v>0.33333333333333298</v>
      </c>
      <c r="F222" s="57">
        <v>0.83333333333333337</v>
      </c>
      <c r="G222" s="61">
        <v>0.47916666666666669</v>
      </c>
    </row>
    <row r="223" spans="1:7" x14ac:dyDescent="0.3">
      <c r="A223" t="s">
        <v>1122</v>
      </c>
      <c r="B223" t="s">
        <v>1287</v>
      </c>
      <c r="C223" t="s">
        <v>1288</v>
      </c>
      <c r="D223" t="s">
        <v>1133</v>
      </c>
      <c r="E223" s="57">
        <v>0.33333333333333298</v>
      </c>
      <c r="F223" s="57">
        <v>0.83333333333333337</v>
      </c>
      <c r="G223" s="61">
        <v>0.51041666666666663</v>
      </c>
    </row>
    <row r="224" spans="1:7" x14ac:dyDescent="0.3">
      <c r="A224" t="s">
        <v>1122</v>
      </c>
      <c r="B224" t="s">
        <v>1287</v>
      </c>
      <c r="C224" t="s">
        <v>1288</v>
      </c>
      <c r="D224" t="s">
        <v>1133</v>
      </c>
      <c r="E224" s="57">
        <v>0.33333333333333298</v>
      </c>
      <c r="F224" s="57">
        <v>0.83333333333333337</v>
      </c>
      <c r="G224" s="61">
        <v>0.54166666666666663</v>
      </c>
    </row>
    <row r="225" spans="1:7" x14ac:dyDescent="0.3">
      <c r="A225" t="s">
        <v>1122</v>
      </c>
      <c r="B225" t="s">
        <v>1287</v>
      </c>
      <c r="C225" t="s">
        <v>1288</v>
      </c>
      <c r="D225" t="s">
        <v>1133</v>
      </c>
      <c r="E225" s="57">
        <v>0.33333333333333298</v>
      </c>
      <c r="F225" s="57">
        <v>0.83333333333333337</v>
      </c>
      <c r="G225" s="61">
        <v>0.58333333333333337</v>
      </c>
    </row>
    <row r="226" spans="1:7" x14ac:dyDescent="0.3">
      <c r="A226" t="s">
        <v>1122</v>
      </c>
      <c r="B226" t="s">
        <v>1287</v>
      </c>
      <c r="C226" t="s">
        <v>1288</v>
      </c>
      <c r="D226" t="s">
        <v>1133</v>
      </c>
      <c r="E226" s="57">
        <v>0.33333333333333298</v>
      </c>
      <c r="F226" s="57">
        <v>0.83333333333333337</v>
      </c>
      <c r="G226" s="61">
        <v>0.61458333333333337</v>
      </c>
    </row>
    <row r="227" spans="1:7" x14ac:dyDescent="0.3">
      <c r="A227" t="s">
        <v>1122</v>
      </c>
      <c r="B227" t="s">
        <v>1287</v>
      </c>
      <c r="C227" t="s">
        <v>1288</v>
      </c>
      <c r="D227" t="s">
        <v>1133</v>
      </c>
      <c r="E227" s="57">
        <v>0.33333333333333298</v>
      </c>
      <c r="F227" s="57">
        <v>0.83333333333333337</v>
      </c>
      <c r="G227" s="61">
        <v>0.64583333333333337</v>
      </c>
    </row>
    <row r="228" spans="1:7" x14ac:dyDescent="0.3">
      <c r="A228" t="s">
        <v>1122</v>
      </c>
      <c r="B228" t="s">
        <v>1287</v>
      </c>
      <c r="C228" t="s">
        <v>1288</v>
      </c>
      <c r="D228" t="s">
        <v>1133</v>
      </c>
      <c r="E228" s="57">
        <v>0.33333333333333298</v>
      </c>
      <c r="F228" s="57">
        <v>0.83333333333333337</v>
      </c>
      <c r="G228" s="61">
        <v>0.67708333333333337</v>
      </c>
    </row>
    <row r="229" spans="1:7" x14ac:dyDescent="0.3">
      <c r="A229" t="s">
        <v>1122</v>
      </c>
      <c r="B229" t="s">
        <v>1287</v>
      </c>
      <c r="C229" t="s">
        <v>1288</v>
      </c>
      <c r="D229" t="s">
        <v>1133</v>
      </c>
      <c r="E229" s="57">
        <v>0.33333333333333298</v>
      </c>
      <c r="F229" s="57">
        <v>0.83333333333333337</v>
      </c>
      <c r="G229" s="61">
        <v>0.72916666666666663</v>
      </c>
    </row>
    <row r="230" spans="1:7" x14ac:dyDescent="0.3">
      <c r="A230" t="s">
        <v>1122</v>
      </c>
      <c r="B230" t="s">
        <v>1287</v>
      </c>
      <c r="C230" t="s">
        <v>1288</v>
      </c>
      <c r="D230" t="s">
        <v>1133</v>
      </c>
      <c r="E230" s="57">
        <v>0.33333333333333298</v>
      </c>
      <c r="F230" s="57">
        <v>0.83333333333333337</v>
      </c>
      <c r="G230" s="61">
        <v>0.76041666666666663</v>
      </c>
    </row>
    <row r="231" spans="1:7" x14ac:dyDescent="0.3">
      <c r="A231" t="s">
        <v>1122</v>
      </c>
      <c r="B231" t="s">
        <v>1287</v>
      </c>
      <c r="C231" t="s">
        <v>1288</v>
      </c>
      <c r="D231" t="s">
        <v>1133</v>
      </c>
      <c r="E231" s="57">
        <v>0.33333333333333298</v>
      </c>
      <c r="F231" s="57">
        <v>0.83333333333333337</v>
      </c>
      <c r="G231" s="61">
        <v>0.79166666666666663</v>
      </c>
    </row>
    <row r="232" spans="1:7" x14ac:dyDescent="0.3">
      <c r="A232" t="s">
        <v>1165</v>
      </c>
      <c r="B232" t="s">
        <v>1342</v>
      </c>
      <c r="C232" t="s">
        <v>1494</v>
      </c>
      <c r="D232" t="s">
        <v>1141</v>
      </c>
      <c r="E232" s="57">
        <v>0.58333333333333337</v>
      </c>
      <c r="F232" s="57">
        <v>0.83333333333333337</v>
      </c>
      <c r="G232" s="61">
        <v>0.58333333333333337</v>
      </c>
    </row>
    <row r="233" spans="1:7" x14ac:dyDescent="0.3">
      <c r="A233" t="s">
        <v>1165</v>
      </c>
      <c r="B233" t="s">
        <v>1342</v>
      </c>
      <c r="C233" t="s">
        <v>1494</v>
      </c>
      <c r="D233" t="s">
        <v>1141</v>
      </c>
      <c r="E233" s="57">
        <v>0.58333333333333337</v>
      </c>
      <c r="F233" s="57">
        <v>0.83333333333333337</v>
      </c>
      <c r="G233" s="61">
        <v>0.61458333333333337</v>
      </c>
    </row>
    <row r="234" spans="1:7" x14ac:dyDescent="0.3">
      <c r="A234" t="s">
        <v>1165</v>
      </c>
      <c r="B234" t="s">
        <v>1342</v>
      </c>
      <c r="C234" t="s">
        <v>1494</v>
      </c>
      <c r="D234" t="s">
        <v>1141</v>
      </c>
      <c r="E234" s="57">
        <v>0.58333333333333337</v>
      </c>
      <c r="F234" s="57">
        <v>0.83333333333333337</v>
      </c>
      <c r="G234" s="61">
        <v>0.64583333333333337</v>
      </c>
    </row>
    <row r="235" spans="1:7" x14ac:dyDescent="0.3">
      <c r="A235" t="s">
        <v>1165</v>
      </c>
      <c r="B235" t="s">
        <v>1342</v>
      </c>
      <c r="C235" t="s">
        <v>1494</v>
      </c>
      <c r="D235" t="s">
        <v>1141</v>
      </c>
      <c r="E235" s="57">
        <v>0.58333333333333337</v>
      </c>
      <c r="F235" s="57">
        <v>0.83333333333333337</v>
      </c>
      <c r="G235" s="61">
        <v>0.67708333333333337</v>
      </c>
    </row>
    <row r="236" spans="1:7" x14ac:dyDescent="0.3">
      <c r="A236" t="s">
        <v>1165</v>
      </c>
      <c r="B236" t="s">
        <v>1342</v>
      </c>
      <c r="C236" t="s">
        <v>1494</v>
      </c>
      <c r="D236" t="s">
        <v>1141</v>
      </c>
      <c r="E236" s="57">
        <v>0.58333333333333337</v>
      </c>
      <c r="F236" s="57">
        <v>0.83333333333333337</v>
      </c>
      <c r="G236" s="61">
        <v>0.72916666666666663</v>
      </c>
    </row>
    <row r="237" spans="1:7" x14ac:dyDescent="0.3">
      <c r="A237" t="s">
        <v>1165</v>
      </c>
      <c r="B237" t="s">
        <v>1342</v>
      </c>
      <c r="C237" t="s">
        <v>1494</v>
      </c>
      <c r="D237" t="s">
        <v>1141</v>
      </c>
      <c r="E237" s="57">
        <v>0.58333333333333337</v>
      </c>
      <c r="F237" s="57">
        <v>0.83333333333333337</v>
      </c>
      <c r="G237" s="61">
        <v>0.76041666666666663</v>
      </c>
    </row>
    <row r="238" spans="1:7" x14ac:dyDescent="0.3">
      <c r="A238" t="s">
        <v>1165</v>
      </c>
      <c r="B238" t="s">
        <v>1342</v>
      </c>
      <c r="C238" t="s">
        <v>1494</v>
      </c>
      <c r="D238" t="s">
        <v>1141</v>
      </c>
      <c r="E238" s="57">
        <v>0.58333333333333337</v>
      </c>
      <c r="F238" s="57">
        <v>0.83333333333333337</v>
      </c>
      <c r="G238" s="61">
        <v>0.79166666666666663</v>
      </c>
    </row>
    <row r="239" spans="1:7" x14ac:dyDescent="0.3">
      <c r="A239" t="s">
        <v>1165</v>
      </c>
      <c r="B239" t="s">
        <v>1342</v>
      </c>
      <c r="C239" t="s">
        <v>1494</v>
      </c>
      <c r="D239" t="s">
        <v>1133</v>
      </c>
      <c r="E239" s="57">
        <v>0.58333333333333337</v>
      </c>
      <c r="F239" s="57">
        <v>0.83333333333333337</v>
      </c>
      <c r="G239" s="61">
        <v>0.58333333333333337</v>
      </c>
    </row>
    <row r="240" spans="1:7" x14ac:dyDescent="0.3">
      <c r="A240" t="s">
        <v>1165</v>
      </c>
      <c r="B240" t="s">
        <v>1342</v>
      </c>
      <c r="C240" t="s">
        <v>1494</v>
      </c>
      <c r="D240" t="s">
        <v>1133</v>
      </c>
      <c r="E240" s="57">
        <v>0.58333333333333337</v>
      </c>
      <c r="F240" s="57">
        <v>0.83333333333333337</v>
      </c>
      <c r="G240" s="61">
        <v>0.61458333333333337</v>
      </c>
    </row>
    <row r="241" spans="1:7" x14ac:dyDescent="0.3">
      <c r="A241" t="s">
        <v>1165</v>
      </c>
      <c r="B241" t="s">
        <v>1342</v>
      </c>
      <c r="C241" t="s">
        <v>1494</v>
      </c>
      <c r="D241" t="s">
        <v>1133</v>
      </c>
      <c r="E241" s="57">
        <v>0.58333333333333337</v>
      </c>
      <c r="F241" s="57">
        <v>0.83333333333333337</v>
      </c>
      <c r="G241" s="61">
        <v>0.64583333333333337</v>
      </c>
    </row>
    <row r="242" spans="1:7" x14ac:dyDescent="0.3">
      <c r="A242" t="s">
        <v>1165</v>
      </c>
      <c r="B242" t="s">
        <v>1342</v>
      </c>
      <c r="C242" t="s">
        <v>1494</v>
      </c>
      <c r="D242" t="s">
        <v>1133</v>
      </c>
      <c r="E242" s="57">
        <v>0.58333333333333337</v>
      </c>
      <c r="F242" s="57">
        <v>0.83333333333333337</v>
      </c>
      <c r="G242" s="61">
        <v>0.67708333333333337</v>
      </c>
    </row>
    <row r="243" spans="1:7" x14ac:dyDescent="0.3">
      <c r="A243" t="s">
        <v>1165</v>
      </c>
      <c r="B243" t="s">
        <v>1342</v>
      </c>
      <c r="C243" t="s">
        <v>1494</v>
      </c>
      <c r="D243" t="s">
        <v>1133</v>
      </c>
      <c r="E243" s="57">
        <v>0.58333333333333337</v>
      </c>
      <c r="F243" s="57">
        <v>0.83333333333333337</v>
      </c>
      <c r="G243" s="61">
        <v>0.72916666666666663</v>
      </c>
    </row>
    <row r="244" spans="1:7" x14ac:dyDescent="0.3">
      <c r="A244" t="s">
        <v>1165</v>
      </c>
      <c r="B244" t="s">
        <v>1342</v>
      </c>
      <c r="C244" t="s">
        <v>1494</v>
      </c>
      <c r="D244" t="s">
        <v>1133</v>
      </c>
      <c r="E244" s="57">
        <v>0.58333333333333337</v>
      </c>
      <c r="F244" s="57">
        <v>0.83333333333333337</v>
      </c>
      <c r="G244" s="61">
        <v>0.76041666666666663</v>
      </c>
    </row>
    <row r="245" spans="1:7" x14ac:dyDescent="0.3">
      <c r="A245" t="s">
        <v>1165</v>
      </c>
      <c r="B245" t="s">
        <v>1342</v>
      </c>
      <c r="C245" t="s">
        <v>1494</v>
      </c>
      <c r="D245" t="s">
        <v>1133</v>
      </c>
      <c r="E245" s="57">
        <v>0.58333333333333337</v>
      </c>
      <c r="F245" s="57">
        <v>0.83333333333333337</v>
      </c>
      <c r="G245" s="61">
        <v>0.79166666666666663</v>
      </c>
    </row>
    <row r="246" spans="1:7" x14ac:dyDescent="0.3">
      <c r="A246" t="s">
        <v>1168</v>
      </c>
      <c r="B246" t="s">
        <v>1232</v>
      </c>
      <c r="C246" t="s">
        <v>1666</v>
      </c>
      <c r="D246" t="s">
        <v>1123</v>
      </c>
      <c r="E246" s="57">
        <v>0.58333333333333337</v>
      </c>
      <c r="F246" s="57">
        <v>0.83333333333333337</v>
      </c>
      <c r="G246" s="61">
        <v>0.58333333333333337</v>
      </c>
    </row>
    <row r="247" spans="1:7" x14ac:dyDescent="0.3">
      <c r="A247" t="s">
        <v>1168</v>
      </c>
      <c r="B247" t="s">
        <v>1232</v>
      </c>
      <c r="C247" t="s">
        <v>1666</v>
      </c>
      <c r="D247" t="s">
        <v>1123</v>
      </c>
      <c r="E247" s="57">
        <v>0.58333333333333337</v>
      </c>
      <c r="F247" s="57">
        <v>0.83333333333333337</v>
      </c>
      <c r="G247" s="61">
        <v>0.61458333333333337</v>
      </c>
    </row>
    <row r="248" spans="1:7" x14ac:dyDescent="0.3">
      <c r="A248" t="s">
        <v>1168</v>
      </c>
      <c r="B248" t="s">
        <v>1232</v>
      </c>
      <c r="C248" t="s">
        <v>1666</v>
      </c>
      <c r="D248" t="s">
        <v>1123</v>
      </c>
      <c r="E248" s="57">
        <v>0.58333333333333337</v>
      </c>
      <c r="F248" s="57">
        <v>0.83333333333333337</v>
      </c>
      <c r="G248" s="61">
        <v>0.64583333333333337</v>
      </c>
    </row>
    <row r="249" spans="1:7" x14ac:dyDescent="0.3">
      <c r="A249" t="s">
        <v>1168</v>
      </c>
      <c r="B249" t="s">
        <v>1232</v>
      </c>
      <c r="C249" t="s">
        <v>1666</v>
      </c>
      <c r="D249" t="s">
        <v>1123</v>
      </c>
      <c r="E249" s="57">
        <v>0.58333333333333337</v>
      </c>
      <c r="F249" s="57">
        <v>0.83333333333333337</v>
      </c>
      <c r="G249" s="61">
        <v>0.67708333333333337</v>
      </c>
    </row>
    <row r="250" spans="1:7" x14ac:dyDescent="0.3">
      <c r="A250" t="s">
        <v>1168</v>
      </c>
      <c r="B250" t="s">
        <v>1232</v>
      </c>
      <c r="C250" t="s">
        <v>1666</v>
      </c>
      <c r="D250" t="s">
        <v>1123</v>
      </c>
      <c r="E250" s="57">
        <v>0.58333333333333337</v>
      </c>
      <c r="F250" s="57">
        <v>0.83333333333333337</v>
      </c>
      <c r="G250" s="61">
        <v>0.72916666666666663</v>
      </c>
    </row>
    <row r="251" spans="1:7" x14ac:dyDescent="0.3">
      <c r="A251" t="s">
        <v>1168</v>
      </c>
      <c r="B251" t="s">
        <v>1232</v>
      </c>
      <c r="C251" t="s">
        <v>1666</v>
      </c>
      <c r="D251" t="s">
        <v>1123</v>
      </c>
      <c r="E251" s="57">
        <v>0.58333333333333337</v>
      </c>
      <c r="F251" s="57">
        <v>0.83333333333333337</v>
      </c>
      <c r="G251" s="61">
        <v>0.76041666666666663</v>
      </c>
    </row>
    <row r="252" spans="1:7" x14ac:dyDescent="0.3">
      <c r="A252" t="s">
        <v>1168</v>
      </c>
      <c r="B252" t="s">
        <v>1232</v>
      </c>
      <c r="C252" t="s">
        <v>1666</v>
      </c>
      <c r="D252" t="s">
        <v>1123</v>
      </c>
      <c r="E252" s="57">
        <v>0.58333333333333337</v>
      </c>
      <c r="F252" s="57">
        <v>0.83333333333333337</v>
      </c>
      <c r="G252" s="61">
        <v>0.79166666666666663</v>
      </c>
    </row>
    <row r="253" spans="1:7" x14ac:dyDescent="0.3">
      <c r="A253" t="s">
        <v>1168</v>
      </c>
      <c r="B253" t="s">
        <v>1232</v>
      </c>
      <c r="C253" t="s">
        <v>1666</v>
      </c>
      <c r="D253" t="s">
        <v>1141</v>
      </c>
      <c r="E253" s="57">
        <v>0.58333333333333337</v>
      </c>
      <c r="F253" s="57">
        <v>0.83333333333333337</v>
      </c>
      <c r="G253" s="61">
        <v>0.58333333333333337</v>
      </c>
    </row>
    <row r="254" spans="1:7" x14ac:dyDescent="0.3">
      <c r="A254" t="s">
        <v>1168</v>
      </c>
      <c r="B254" t="s">
        <v>1232</v>
      </c>
      <c r="C254" t="s">
        <v>1666</v>
      </c>
      <c r="D254" t="s">
        <v>1141</v>
      </c>
      <c r="E254" s="57">
        <v>0.58333333333333337</v>
      </c>
      <c r="F254" s="57">
        <v>0.83333333333333337</v>
      </c>
      <c r="G254" s="61">
        <v>0.61458333333333337</v>
      </c>
    </row>
    <row r="255" spans="1:7" x14ac:dyDescent="0.3">
      <c r="A255" t="s">
        <v>1168</v>
      </c>
      <c r="B255" t="s">
        <v>1232</v>
      </c>
      <c r="C255" t="s">
        <v>1666</v>
      </c>
      <c r="D255" t="s">
        <v>1141</v>
      </c>
      <c r="E255" s="57">
        <v>0.58333333333333337</v>
      </c>
      <c r="F255" s="57">
        <v>0.83333333333333337</v>
      </c>
      <c r="G255" s="61">
        <v>0.64583333333333337</v>
      </c>
    </row>
    <row r="256" spans="1:7" x14ac:dyDescent="0.3">
      <c r="A256" t="s">
        <v>1168</v>
      </c>
      <c r="B256" t="s">
        <v>1232</v>
      </c>
      <c r="C256" t="s">
        <v>1666</v>
      </c>
      <c r="D256" t="s">
        <v>1141</v>
      </c>
      <c r="E256" s="57">
        <v>0.58333333333333337</v>
      </c>
      <c r="F256" s="57">
        <v>0.83333333333333337</v>
      </c>
      <c r="G256" s="61">
        <v>0.67708333333333337</v>
      </c>
    </row>
    <row r="257" spans="1:7" x14ac:dyDescent="0.3">
      <c r="A257" t="s">
        <v>1168</v>
      </c>
      <c r="B257" t="s">
        <v>1232</v>
      </c>
      <c r="C257" t="s">
        <v>1666</v>
      </c>
      <c r="D257" t="s">
        <v>1141</v>
      </c>
      <c r="E257" s="57">
        <v>0.58333333333333337</v>
      </c>
      <c r="F257" s="57">
        <v>0.83333333333333337</v>
      </c>
      <c r="G257" s="61">
        <v>0.72916666666666663</v>
      </c>
    </row>
    <row r="258" spans="1:7" x14ac:dyDescent="0.3">
      <c r="A258" t="s">
        <v>1168</v>
      </c>
      <c r="B258" t="s">
        <v>1232</v>
      </c>
      <c r="C258" t="s">
        <v>1666</v>
      </c>
      <c r="D258" t="s">
        <v>1141</v>
      </c>
      <c r="E258" s="57">
        <v>0.58333333333333337</v>
      </c>
      <c r="F258" s="57">
        <v>0.83333333333333337</v>
      </c>
      <c r="G258" s="61">
        <v>0.76041666666666663</v>
      </c>
    </row>
    <row r="259" spans="1:7" x14ac:dyDescent="0.3">
      <c r="A259" t="s">
        <v>1168</v>
      </c>
      <c r="B259" t="s">
        <v>1232</v>
      </c>
      <c r="C259" t="s">
        <v>1666</v>
      </c>
      <c r="D259" t="s">
        <v>1141</v>
      </c>
      <c r="E259" s="57">
        <v>0.58333333333333337</v>
      </c>
      <c r="F259" s="57">
        <v>0.83333333333333337</v>
      </c>
      <c r="G259" s="61">
        <v>0.79166666666666663</v>
      </c>
    </row>
    <row r="260" spans="1:7" x14ac:dyDescent="0.3">
      <c r="A260" t="s">
        <v>1168</v>
      </c>
      <c r="B260" t="s">
        <v>1232</v>
      </c>
      <c r="C260" t="s">
        <v>1666</v>
      </c>
      <c r="D260" t="s">
        <v>1133</v>
      </c>
      <c r="E260" s="57">
        <v>0.58333333333333337</v>
      </c>
      <c r="F260" s="57">
        <v>0.83333333333333337</v>
      </c>
      <c r="G260" s="61">
        <v>0.58333333333333337</v>
      </c>
    </row>
    <row r="261" spans="1:7" x14ac:dyDescent="0.3">
      <c r="A261" t="s">
        <v>1168</v>
      </c>
      <c r="B261" t="s">
        <v>1232</v>
      </c>
      <c r="C261" t="s">
        <v>1666</v>
      </c>
      <c r="D261" t="s">
        <v>1133</v>
      </c>
      <c r="E261" s="57">
        <v>0.58333333333333337</v>
      </c>
      <c r="F261" s="57">
        <v>0.83333333333333337</v>
      </c>
      <c r="G261" s="61">
        <v>0.61458333333333337</v>
      </c>
    </row>
    <row r="262" spans="1:7" x14ac:dyDescent="0.3">
      <c r="A262" t="s">
        <v>1168</v>
      </c>
      <c r="B262" t="s">
        <v>1232</v>
      </c>
      <c r="C262" t="s">
        <v>1666</v>
      </c>
      <c r="D262" t="s">
        <v>1133</v>
      </c>
      <c r="E262" s="57">
        <v>0.58333333333333337</v>
      </c>
      <c r="F262" s="57">
        <v>0.83333333333333337</v>
      </c>
      <c r="G262" s="61">
        <v>0.64583333333333337</v>
      </c>
    </row>
    <row r="263" spans="1:7" x14ac:dyDescent="0.3">
      <c r="A263" t="s">
        <v>1168</v>
      </c>
      <c r="B263" t="s">
        <v>1232</v>
      </c>
      <c r="C263" t="s">
        <v>1666</v>
      </c>
      <c r="D263" t="s">
        <v>1133</v>
      </c>
      <c r="E263" s="57">
        <v>0.58333333333333337</v>
      </c>
      <c r="F263" s="57">
        <v>0.83333333333333337</v>
      </c>
      <c r="G263" s="61">
        <v>0.67708333333333337</v>
      </c>
    </row>
    <row r="264" spans="1:7" x14ac:dyDescent="0.3">
      <c r="A264" t="s">
        <v>1168</v>
      </c>
      <c r="B264" t="s">
        <v>1232</v>
      </c>
      <c r="C264" t="s">
        <v>1666</v>
      </c>
      <c r="D264" t="s">
        <v>1133</v>
      </c>
      <c r="E264" s="57">
        <v>0.58333333333333337</v>
      </c>
      <c r="F264" s="57">
        <v>0.83333333333333337</v>
      </c>
      <c r="G264" s="61">
        <v>0.72916666666666663</v>
      </c>
    </row>
    <row r="265" spans="1:7" x14ac:dyDescent="0.3">
      <c r="A265" t="s">
        <v>1168</v>
      </c>
      <c r="B265" t="s">
        <v>1232</v>
      </c>
      <c r="C265" t="s">
        <v>1666</v>
      </c>
      <c r="D265" t="s">
        <v>1133</v>
      </c>
      <c r="E265" s="57">
        <v>0.58333333333333337</v>
      </c>
      <c r="F265" s="57">
        <v>0.83333333333333337</v>
      </c>
      <c r="G265" s="61">
        <v>0.76041666666666663</v>
      </c>
    </row>
    <row r="266" spans="1:7" x14ac:dyDescent="0.3">
      <c r="A266" t="s">
        <v>1168</v>
      </c>
      <c r="B266" t="s">
        <v>1232</v>
      </c>
      <c r="C266" t="s">
        <v>1666</v>
      </c>
      <c r="D266" t="s">
        <v>1133</v>
      </c>
      <c r="E266" s="57">
        <v>0.58333333333333337</v>
      </c>
      <c r="F266" s="57">
        <v>0.83333333333333337</v>
      </c>
      <c r="G266" s="61">
        <v>0.79166666666666663</v>
      </c>
    </row>
    <row r="267" spans="1:7" x14ac:dyDescent="0.3">
      <c r="A267" t="s">
        <v>1206</v>
      </c>
      <c r="B267" t="s">
        <v>1302</v>
      </c>
      <c r="C267" t="s">
        <v>1704</v>
      </c>
      <c r="D267" t="s">
        <v>1143</v>
      </c>
      <c r="E267" s="57">
        <v>0.58333333333333337</v>
      </c>
      <c r="F267" s="57">
        <v>0.83333333333333337</v>
      </c>
      <c r="G267" s="61">
        <v>0.58333333333333337</v>
      </c>
    </row>
    <row r="268" spans="1:7" x14ac:dyDescent="0.3">
      <c r="A268" t="s">
        <v>1206</v>
      </c>
      <c r="B268" t="s">
        <v>1302</v>
      </c>
      <c r="C268" t="s">
        <v>1704</v>
      </c>
      <c r="D268" t="s">
        <v>1143</v>
      </c>
      <c r="E268" s="57">
        <v>0.58333333333333337</v>
      </c>
      <c r="F268" s="57">
        <v>0.83333333333333337</v>
      </c>
      <c r="G268" s="61">
        <v>0.61458333333333337</v>
      </c>
    </row>
    <row r="269" spans="1:7" x14ac:dyDescent="0.3">
      <c r="A269" t="s">
        <v>1206</v>
      </c>
      <c r="B269" t="s">
        <v>1302</v>
      </c>
      <c r="C269" t="s">
        <v>1704</v>
      </c>
      <c r="D269" t="s">
        <v>1143</v>
      </c>
      <c r="E269" s="57">
        <v>0.58333333333333337</v>
      </c>
      <c r="F269" s="57">
        <v>0.83333333333333337</v>
      </c>
      <c r="G269" s="61">
        <v>0.64583333333333337</v>
      </c>
    </row>
    <row r="270" spans="1:7" x14ac:dyDescent="0.3">
      <c r="A270" t="s">
        <v>1206</v>
      </c>
      <c r="B270" t="s">
        <v>1302</v>
      </c>
      <c r="C270" t="s">
        <v>1704</v>
      </c>
      <c r="D270" t="s">
        <v>1143</v>
      </c>
      <c r="E270" s="57">
        <v>0.58333333333333337</v>
      </c>
      <c r="F270" s="57">
        <v>0.83333333333333337</v>
      </c>
      <c r="G270" s="61">
        <v>0.67708333333333337</v>
      </c>
    </row>
    <row r="271" spans="1:7" x14ac:dyDescent="0.3">
      <c r="A271" t="s">
        <v>1206</v>
      </c>
      <c r="B271" t="s">
        <v>1302</v>
      </c>
      <c r="C271" t="s">
        <v>1704</v>
      </c>
      <c r="D271" t="s">
        <v>1143</v>
      </c>
      <c r="E271" s="57">
        <v>0.58333333333333337</v>
      </c>
      <c r="F271" s="57">
        <v>0.83333333333333337</v>
      </c>
      <c r="G271" s="61">
        <v>0.72916666666666663</v>
      </c>
    </row>
    <row r="272" spans="1:7" x14ac:dyDescent="0.3">
      <c r="A272" t="s">
        <v>1206</v>
      </c>
      <c r="B272" t="s">
        <v>1302</v>
      </c>
      <c r="C272" t="s">
        <v>1704</v>
      </c>
      <c r="D272" t="s">
        <v>1143</v>
      </c>
      <c r="E272" s="57">
        <v>0.58333333333333337</v>
      </c>
      <c r="F272" s="57">
        <v>0.83333333333333337</v>
      </c>
      <c r="G272" s="61">
        <v>0.76041666666666663</v>
      </c>
    </row>
    <row r="273" spans="1:7" x14ac:dyDescent="0.3">
      <c r="A273" t="s">
        <v>1206</v>
      </c>
      <c r="B273" t="s">
        <v>1302</v>
      </c>
      <c r="C273" t="s">
        <v>1704</v>
      </c>
      <c r="D273" t="s">
        <v>1143</v>
      </c>
      <c r="E273" s="57">
        <v>0.58333333333333337</v>
      </c>
      <c r="F273" s="57">
        <v>0.83333333333333337</v>
      </c>
      <c r="G273" s="61">
        <v>0.79166666666666663</v>
      </c>
    </row>
    <row r="274" spans="1:7" x14ac:dyDescent="0.3">
      <c r="A274" t="s">
        <v>1206</v>
      </c>
      <c r="B274" t="s">
        <v>1302</v>
      </c>
      <c r="C274" t="s">
        <v>1704</v>
      </c>
      <c r="D274" t="s">
        <v>1118</v>
      </c>
      <c r="E274" s="57">
        <v>0.58333333333333337</v>
      </c>
      <c r="F274" s="57">
        <v>0.83333333333333337</v>
      </c>
      <c r="G274" s="61">
        <v>0.58333333333333337</v>
      </c>
    </row>
    <row r="275" spans="1:7" x14ac:dyDescent="0.3">
      <c r="A275" t="s">
        <v>1206</v>
      </c>
      <c r="B275" t="s">
        <v>1302</v>
      </c>
      <c r="C275" t="s">
        <v>1704</v>
      </c>
      <c r="D275" t="s">
        <v>1118</v>
      </c>
      <c r="E275" s="57">
        <v>0.58333333333333337</v>
      </c>
      <c r="F275" s="57">
        <v>0.83333333333333337</v>
      </c>
      <c r="G275" s="61">
        <v>0.61458333333333337</v>
      </c>
    </row>
    <row r="276" spans="1:7" x14ac:dyDescent="0.3">
      <c r="A276" t="s">
        <v>1206</v>
      </c>
      <c r="B276" t="s">
        <v>1302</v>
      </c>
      <c r="C276" t="s">
        <v>1704</v>
      </c>
      <c r="D276" t="s">
        <v>1118</v>
      </c>
      <c r="E276" s="57">
        <v>0.58333333333333337</v>
      </c>
      <c r="F276" s="57">
        <v>0.83333333333333337</v>
      </c>
      <c r="G276" s="61">
        <v>0.64583333333333337</v>
      </c>
    </row>
    <row r="277" spans="1:7" x14ac:dyDescent="0.3">
      <c r="A277" t="s">
        <v>1206</v>
      </c>
      <c r="B277" t="s">
        <v>1302</v>
      </c>
      <c r="C277" t="s">
        <v>1704</v>
      </c>
      <c r="D277" t="s">
        <v>1118</v>
      </c>
      <c r="E277" s="57">
        <v>0.58333333333333337</v>
      </c>
      <c r="F277" s="57">
        <v>0.83333333333333337</v>
      </c>
      <c r="G277" s="61">
        <v>0.67708333333333337</v>
      </c>
    </row>
    <row r="278" spans="1:7" x14ac:dyDescent="0.3">
      <c r="A278" t="s">
        <v>1206</v>
      </c>
      <c r="B278" t="s">
        <v>1302</v>
      </c>
      <c r="C278" t="s">
        <v>1704</v>
      </c>
      <c r="D278" t="s">
        <v>1118</v>
      </c>
      <c r="E278" s="57">
        <v>0.58333333333333337</v>
      </c>
      <c r="F278" s="57">
        <v>0.83333333333333337</v>
      </c>
      <c r="G278" s="61">
        <v>0.72916666666666663</v>
      </c>
    </row>
    <row r="279" spans="1:7" x14ac:dyDescent="0.3">
      <c r="A279" t="s">
        <v>1206</v>
      </c>
      <c r="B279" t="s">
        <v>1302</v>
      </c>
      <c r="C279" t="s">
        <v>1704</v>
      </c>
      <c r="D279" t="s">
        <v>1118</v>
      </c>
      <c r="E279" s="57">
        <v>0.58333333333333337</v>
      </c>
      <c r="F279" s="57">
        <v>0.83333333333333337</v>
      </c>
      <c r="G279" s="61">
        <v>0.76041666666666663</v>
      </c>
    </row>
    <row r="280" spans="1:7" x14ac:dyDescent="0.3">
      <c r="A280" t="s">
        <v>1206</v>
      </c>
      <c r="B280" t="s">
        <v>1302</v>
      </c>
      <c r="C280" t="s">
        <v>1704</v>
      </c>
      <c r="D280" t="s">
        <v>1118</v>
      </c>
      <c r="E280" s="57">
        <v>0.58333333333333337</v>
      </c>
      <c r="F280" s="57">
        <v>0.83333333333333337</v>
      </c>
      <c r="G280" s="61">
        <v>0.79166666666666663</v>
      </c>
    </row>
    <row r="281" spans="1:7" x14ac:dyDescent="0.3">
      <c r="A281" t="s">
        <v>1204</v>
      </c>
      <c r="B281" t="s">
        <v>1232</v>
      </c>
      <c r="C281" t="s">
        <v>1729</v>
      </c>
      <c r="D281" t="s">
        <v>1118</v>
      </c>
      <c r="E281" s="57">
        <v>0.58333333333333337</v>
      </c>
      <c r="F281" s="57">
        <v>0.83333333333333337</v>
      </c>
      <c r="G281" s="61">
        <v>0.58333333333333337</v>
      </c>
    </row>
    <row r="282" spans="1:7" x14ac:dyDescent="0.3">
      <c r="A282" t="s">
        <v>1204</v>
      </c>
      <c r="B282" t="s">
        <v>1232</v>
      </c>
      <c r="C282" t="s">
        <v>1729</v>
      </c>
      <c r="D282" t="s">
        <v>1118</v>
      </c>
      <c r="E282" s="57">
        <v>0.58333333333333337</v>
      </c>
      <c r="F282" s="57">
        <v>0.83333333333333337</v>
      </c>
      <c r="G282" s="61">
        <v>0.61458333333333337</v>
      </c>
    </row>
    <row r="283" spans="1:7" x14ac:dyDescent="0.3">
      <c r="A283" t="s">
        <v>1204</v>
      </c>
      <c r="B283" t="s">
        <v>1232</v>
      </c>
      <c r="C283" t="s">
        <v>1729</v>
      </c>
      <c r="D283" t="s">
        <v>1118</v>
      </c>
      <c r="E283" s="57">
        <v>0.58333333333333337</v>
      </c>
      <c r="F283" s="57">
        <v>0.83333333333333337</v>
      </c>
      <c r="G283" s="61">
        <v>0.64583333333333337</v>
      </c>
    </row>
    <row r="284" spans="1:7" x14ac:dyDescent="0.3">
      <c r="A284" t="s">
        <v>1204</v>
      </c>
      <c r="B284" t="s">
        <v>1232</v>
      </c>
      <c r="C284" t="s">
        <v>1729</v>
      </c>
      <c r="D284" t="s">
        <v>1118</v>
      </c>
      <c r="E284" s="57">
        <v>0.58333333333333337</v>
      </c>
      <c r="F284" s="57">
        <v>0.83333333333333337</v>
      </c>
      <c r="G284" s="61">
        <v>0.67708333333333337</v>
      </c>
    </row>
    <row r="285" spans="1:7" x14ac:dyDescent="0.3">
      <c r="A285" t="s">
        <v>1204</v>
      </c>
      <c r="B285" t="s">
        <v>1232</v>
      </c>
      <c r="C285" t="s">
        <v>1729</v>
      </c>
      <c r="D285" t="s">
        <v>1118</v>
      </c>
      <c r="E285" s="57">
        <v>0.58333333333333337</v>
      </c>
      <c r="F285" s="57">
        <v>0.83333333333333337</v>
      </c>
      <c r="G285" s="61">
        <v>0.72916666666666663</v>
      </c>
    </row>
    <row r="286" spans="1:7" x14ac:dyDescent="0.3">
      <c r="A286" t="s">
        <v>1204</v>
      </c>
      <c r="B286" t="s">
        <v>1232</v>
      </c>
      <c r="C286" t="s">
        <v>1729</v>
      </c>
      <c r="D286" t="s">
        <v>1118</v>
      </c>
      <c r="E286" s="57">
        <v>0.58333333333333337</v>
      </c>
      <c r="F286" s="57">
        <v>0.83333333333333337</v>
      </c>
      <c r="G286" s="61">
        <v>0.76041666666666663</v>
      </c>
    </row>
    <row r="287" spans="1:7" x14ac:dyDescent="0.3">
      <c r="A287" t="s">
        <v>1204</v>
      </c>
      <c r="B287" t="s">
        <v>1232</v>
      </c>
      <c r="C287" t="s">
        <v>1729</v>
      </c>
      <c r="D287" t="s">
        <v>1118</v>
      </c>
      <c r="E287" s="57">
        <v>0.58333333333333337</v>
      </c>
      <c r="F287" s="57">
        <v>0.83333333333333337</v>
      </c>
      <c r="G287" s="61">
        <v>0.79166666666666663</v>
      </c>
    </row>
    <row r="288" spans="1:7" x14ac:dyDescent="0.3">
      <c r="A288" t="s">
        <v>1204</v>
      </c>
      <c r="B288" t="s">
        <v>1232</v>
      </c>
      <c r="C288" t="s">
        <v>1729</v>
      </c>
      <c r="D288" t="s">
        <v>1143</v>
      </c>
      <c r="E288" s="57">
        <v>0.58333333333333337</v>
      </c>
      <c r="F288" s="57">
        <v>0.83333333333333337</v>
      </c>
      <c r="G288" s="61">
        <v>0.58333333333333337</v>
      </c>
    </row>
    <row r="289" spans="1:7" x14ac:dyDescent="0.3">
      <c r="A289" t="s">
        <v>1204</v>
      </c>
      <c r="B289" t="s">
        <v>1232</v>
      </c>
      <c r="C289" t="s">
        <v>1729</v>
      </c>
      <c r="D289" t="s">
        <v>1143</v>
      </c>
      <c r="E289" s="57">
        <v>0.58333333333333337</v>
      </c>
      <c r="F289" s="57">
        <v>0.83333333333333337</v>
      </c>
      <c r="G289" s="61">
        <v>0.61458333333333337</v>
      </c>
    </row>
    <row r="290" spans="1:7" x14ac:dyDescent="0.3">
      <c r="A290" t="s">
        <v>1204</v>
      </c>
      <c r="B290" t="s">
        <v>1232</v>
      </c>
      <c r="C290" t="s">
        <v>1729</v>
      </c>
      <c r="D290" t="s">
        <v>1143</v>
      </c>
      <c r="E290" s="57">
        <v>0.58333333333333337</v>
      </c>
      <c r="F290" s="57">
        <v>0.83333333333333337</v>
      </c>
      <c r="G290" s="61">
        <v>0.64583333333333337</v>
      </c>
    </row>
    <row r="291" spans="1:7" x14ac:dyDescent="0.3">
      <c r="A291" t="s">
        <v>1204</v>
      </c>
      <c r="B291" t="s">
        <v>1232</v>
      </c>
      <c r="C291" t="s">
        <v>1729</v>
      </c>
      <c r="D291" t="s">
        <v>1143</v>
      </c>
      <c r="E291" s="57">
        <v>0.58333333333333337</v>
      </c>
      <c r="F291" s="57">
        <v>0.83333333333333337</v>
      </c>
      <c r="G291" s="61">
        <v>0.67708333333333337</v>
      </c>
    </row>
    <row r="292" spans="1:7" x14ac:dyDescent="0.3">
      <c r="A292" t="s">
        <v>1204</v>
      </c>
      <c r="B292" t="s">
        <v>1232</v>
      </c>
      <c r="C292" t="s">
        <v>1729</v>
      </c>
      <c r="D292" t="s">
        <v>1143</v>
      </c>
      <c r="E292" s="57">
        <v>0.58333333333333337</v>
      </c>
      <c r="F292" s="57">
        <v>0.83333333333333337</v>
      </c>
      <c r="G292" s="61">
        <v>0.72916666666666663</v>
      </c>
    </row>
    <row r="293" spans="1:7" x14ac:dyDescent="0.3">
      <c r="A293" t="s">
        <v>1204</v>
      </c>
      <c r="B293" t="s">
        <v>1232</v>
      </c>
      <c r="C293" t="s">
        <v>1729</v>
      </c>
      <c r="D293" t="s">
        <v>1143</v>
      </c>
      <c r="E293" s="57">
        <v>0.58333333333333337</v>
      </c>
      <c r="F293" s="57">
        <v>0.83333333333333337</v>
      </c>
      <c r="G293" s="61">
        <v>0.76041666666666663</v>
      </c>
    </row>
    <row r="294" spans="1:7" x14ac:dyDescent="0.3">
      <c r="A294" t="s">
        <v>1204</v>
      </c>
      <c r="B294" t="s">
        <v>1232</v>
      </c>
      <c r="C294" t="s">
        <v>1729</v>
      </c>
      <c r="D294" t="s">
        <v>1143</v>
      </c>
      <c r="E294" s="57">
        <v>0.58333333333333337</v>
      </c>
      <c r="F294" s="57">
        <v>0.83333333333333337</v>
      </c>
      <c r="G294" s="61">
        <v>0.79166666666666663</v>
      </c>
    </row>
    <row r="295" spans="1:7" x14ac:dyDescent="0.3">
      <c r="A295" t="s">
        <v>1117</v>
      </c>
      <c r="B295" t="s">
        <v>1302</v>
      </c>
      <c r="C295" t="s">
        <v>1755</v>
      </c>
      <c r="D295" t="s">
        <v>1143</v>
      </c>
      <c r="E295" s="57">
        <v>0.58333333333333337</v>
      </c>
      <c r="F295" s="57">
        <v>0.83333333333333337</v>
      </c>
      <c r="G295" s="61">
        <v>0.58333333333333337</v>
      </c>
    </row>
    <row r="296" spans="1:7" x14ac:dyDescent="0.3">
      <c r="A296" t="s">
        <v>1117</v>
      </c>
      <c r="B296" t="s">
        <v>1302</v>
      </c>
      <c r="C296" t="s">
        <v>1755</v>
      </c>
      <c r="D296" t="s">
        <v>1143</v>
      </c>
      <c r="E296" s="57">
        <v>0.58333333333333337</v>
      </c>
      <c r="F296" s="57">
        <v>0.83333333333333337</v>
      </c>
      <c r="G296" s="61">
        <v>0.61458333333333337</v>
      </c>
    </row>
    <row r="297" spans="1:7" x14ac:dyDescent="0.3">
      <c r="A297" t="s">
        <v>1117</v>
      </c>
      <c r="B297" t="s">
        <v>1302</v>
      </c>
      <c r="C297" t="s">
        <v>1755</v>
      </c>
      <c r="D297" t="s">
        <v>1143</v>
      </c>
      <c r="E297" s="57">
        <v>0.58333333333333337</v>
      </c>
      <c r="F297" s="57">
        <v>0.83333333333333337</v>
      </c>
      <c r="G297" s="61">
        <v>0.64583333333333337</v>
      </c>
    </row>
    <row r="298" spans="1:7" x14ac:dyDescent="0.3">
      <c r="A298" t="s">
        <v>1117</v>
      </c>
      <c r="B298" t="s">
        <v>1302</v>
      </c>
      <c r="C298" t="s">
        <v>1755</v>
      </c>
      <c r="D298" t="s">
        <v>1143</v>
      </c>
      <c r="E298" s="57">
        <v>0.58333333333333337</v>
      </c>
      <c r="F298" s="57">
        <v>0.83333333333333337</v>
      </c>
      <c r="G298" s="61">
        <v>0.67708333333333337</v>
      </c>
    </row>
    <row r="299" spans="1:7" x14ac:dyDescent="0.3">
      <c r="A299" t="s">
        <v>1117</v>
      </c>
      <c r="B299" t="s">
        <v>1302</v>
      </c>
      <c r="C299" t="s">
        <v>1755</v>
      </c>
      <c r="D299" t="s">
        <v>1143</v>
      </c>
      <c r="E299" s="57">
        <v>0.58333333333333337</v>
      </c>
      <c r="F299" s="57">
        <v>0.83333333333333337</v>
      </c>
      <c r="G299" s="61">
        <v>0.72916666666666663</v>
      </c>
    </row>
    <row r="300" spans="1:7" x14ac:dyDescent="0.3">
      <c r="A300" t="s">
        <v>1117</v>
      </c>
      <c r="B300" t="s">
        <v>1302</v>
      </c>
      <c r="C300" t="s">
        <v>1755</v>
      </c>
      <c r="D300" t="s">
        <v>1143</v>
      </c>
      <c r="E300" s="57">
        <v>0.58333333333333337</v>
      </c>
      <c r="F300" s="57">
        <v>0.83333333333333337</v>
      </c>
      <c r="G300" s="61">
        <v>0.76041666666666663</v>
      </c>
    </row>
    <row r="301" spans="1:7" x14ac:dyDescent="0.3">
      <c r="A301" t="s">
        <v>1117</v>
      </c>
      <c r="B301" t="s">
        <v>1302</v>
      </c>
      <c r="C301" t="s">
        <v>1755</v>
      </c>
      <c r="D301" t="s">
        <v>1143</v>
      </c>
      <c r="E301" s="57">
        <v>0.58333333333333337</v>
      </c>
      <c r="F301" s="57">
        <v>0.83333333333333337</v>
      </c>
      <c r="G301" s="61">
        <v>0.79166666666666663</v>
      </c>
    </row>
    <row r="302" spans="1:7" x14ac:dyDescent="0.3">
      <c r="A302" t="s">
        <v>1117</v>
      </c>
      <c r="B302" t="s">
        <v>1302</v>
      </c>
      <c r="C302" t="s">
        <v>1755</v>
      </c>
      <c r="D302" t="s">
        <v>1123</v>
      </c>
      <c r="E302" s="57">
        <v>0.58333333333333337</v>
      </c>
      <c r="F302" s="57">
        <v>0.83333333333333337</v>
      </c>
      <c r="G302" s="61">
        <v>0.58333333333333337</v>
      </c>
    </row>
    <row r="303" spans="1:7" x14ac:dyDescent="0.3">
      <c r="A303" t="s">
        <v>1117</v>
      </c>
      <c r="B303" t="s">
        <v>1302</v>
      </c>
      <c r="C303" t="s">
        <v>1755</v>
      </c>
      <c r="D303" t="s">
        <v>1123</v>
      </c>
      <c r="E303" s="57">
        <v>0.58333333333333337</v>
      </c>
      <c r="F303" s="57">
        <v>0.83333333333333337</v>
      </c>
      <c r="G303" s="61">
        <v>0.61458333333333337</v>
      </c>
    </row>
    <row r="304" spans="1:7" x14ac:dyDescent="0.3">
      <c r="A304" t="s">
        <v>1117</v>
      </c>
      <c r="B304" t="s">
        <v>1302</v>
      </c>
      <c r="C304" t="s">
        <v>1755</v>
      </c>
      <c r="D304" t="s">
        <v>1123</v>
      </c>
      <c r="E304" s="57">
        <v>0.58333333333333337</v>
      </c>
      <c r="F304" s="57">
        <v>0.83333333333333337</v>
      </c>
      <c r="G304" s="61">
        <v>0.64583333333333337</v>
      </c>
    </row>
    <row r="305" spans="1:10" x14ac:dyDescent="0.3">
      <c r="A305" t="s">
        <v>1117</v>
      </c>
      <c r="B305" t="s">
        <v>1302</v>
      </c>
      <c r="C305" t="s">
        <v>1755</v>
      </c>
      <c r="D305" t="s">
        <v>1123</v>
      </c>
      <c r="E305" s="57">
        <v>0.58333333333333337</v>
      </c>
      <c r="F305" s="57">
        <v>0.83333333333333337</v>
      </c>
      <c r="G305" s="61">
        <v>0.67708333333333337</v>
      </c>
    </row>
    <row r="306" spans="1:10" x14ac:dyDescent="0.3">
      <c r="A306" t="s">
        <v>1117</v>
      </c>
      <c r="B306" t="s">
        <v>1302</v>
      </c>
      <c r="C306" t="s">
        <v>1755</v>
      </c>
      <c r="D306" t="s">
        <v>1123</v>
      </c>
      <c r="E306" s="57">
        <v>0.58333333333333337</v>
      </c>
      <c r="F306" s="57">
        <v>0.83333333333333337</v>
      </c>
      <c r="G306" s="61">
        <v>0.72916666666666663</v>
      </c>
    </row>
    <row r="307" spans="1:10" x14ac:dyDescent="0.3">
      <c r="A307" t="s">
        <v>1117</v>
      </c>
      <c r="B307" t="s">
        <v>1302</v>
      </c>
      <c r="C307" t="s">
        <v>1755</v>
      </c>
      <c r="D307" t="s">
        <v>1123</v>
      </c>
      <c r="E307" s="57">
        <v>0.58333333333333337</v>
      </c>
      <c r="F307" s="57">
        <v>0.83333333333333337</v>
      </c>
      <c r="G307" s="61">
        <v>0.76041666666666663</v>
      </c>
    </row>
    <row r="308" spans="1:10" x14ac:dyDescent="0.3">
      <c r="A308" t="s">
        <v>1117</v>
      </c>
      <c r="B308" t="s">
        <v>1302</v>
      </c>
      <c r="C308" t="s">
        <v>1755</v>
      </c>
      <c r="D308" t="s">
        <v>1123</v>
      </c>
      <c r="E308" s="57">
        <v>0.58333333333333337</v>
      </c>
      <c r="F308" s="57">
        <v>0.83333333333333337</v>
      </c>
      <c r="G308" s="61">
        <v>0.79166666666666663</v>
      </c>
    </row>
    <row r="309" spans="1:10" x14ac:dyDescent="0.3">
      <c r="A309" t="s">
        <v>1117</v>
      </c>
      <c r="B309" t="s">
        <v>1302</v>
      </c>
      <c r="C309" t="s">
        <v>1755</v>
      </c>
      <c r="D309" t="s">
        <v>1118</v>
      </c>
      <c r="E309" s="57">
        <v>0.33333333333333331</v>
      </c>
      <c r="F309" s="57">
        <v>0.83333333333333337</v>
      </c>
      <c r="G309" s="61">
        <v>0.33333333333333331</v>
      </c>
      <c r="J309" t="s">
        <v>1084</v>
      </c>
    </row>
    <row r="310" spans="1:10" x14ac:dyDescent="0.3">
      <c r="A310" t="s">
        <v>1117</v>
      </c>
      <c r="B310" t="s">
        <v>1302</v>
      </c>
      <c r="C310" t="s">
        <v>1755</v>
      </c>
      <c r="D310" t="s">
        <v>1118</v>
      </c>
      <c r="E310" s="57">
        <v>0.33333333333333331</v>
      </c>
      <c r="F310" s="57">
        <v>0.83333333333333337</v>
      </c>
      <c r="G310" s="61">
        <v>0.36458333333333331</v>
      </c>
    </row>
    <row r="311" spans="1:10" x14ac:dyDescent="0.3">
      <c r="A311" t="s">
        <v>1117</v>
      </c>
      <c r="B311" t="s">
        <v>1302</v>
      </c>
      <c r="C311" t="s">
        <v>1755</v>
      </c>
      <c r="D311" t="s">
        <v>1118</v>
      </c>
      <c r="E311" s="57">
        <v>0.33333333333333331</v>
      </c>
      <c r="F311" s="57">
        <v>0.83333333333333337</v>
      </c>
      <c r="G311" s="61">
        <v>0.39583333333333331</v>
      </c>
    </row>
    <row r="312" spans="1:10" x14ac:dyDescent="0.3">
      <c r="A312" t="s">
        <v>1117</v>
      </c>
      <c r="B312" t="s">
        <v>1302</v>
      </c>
      <c r="C312" t="s">
        <v>1755</v>
      </c>
      <c r="D312" t="s">
        <v>1118</v>
      </c>
      <c r="E312" s="57">
        <v>0.33333333333333331</v>
      </c>
      <c r="F312" s="57">
        <v>0.83333333333333337</v>
      </c>
      <c r="G312" s="61">
        <v>0.44791666666666669</v>
      </c>
    </row>
    <row r="313" spans="1:10" x14ac:dyDescent="0.3">
      <c r="A313" t="s">
        <v>1117</v>
      </c>
      <c r="B313" t="s">
        <v>1302</v>
      </c>
      <c r="C313" t="s">
        <v>1755</v>
      </c>
      <c r="D313" t="s">
        <v>1118</v>
      </c>
      <c r="E313" s="57">
        <v>0.33333333333333331</v>
      </c>
      <c r="F313" s="57">
        <v>0.83333333333333337</v>
      </c>
      <c r="G313" s="61">
        <v>0.47916666666666669</v>
      </c>
    </row>
    <row r="314" spans="1:10" x14ac:dyDescent="0.3">
      <c r="A314" t="s">
        <v>1117</v>
      </c>
      <c r="B314" t="s">
        <v>1302</v>
      </c>
      <c r="C314" t="s">
        <v>1755</v>
      </c>
      <c r="D314" t="s">
        <v>1118</v>
      </c>
      <c r="E314" s="57">
        <v>0.33333333333333331</v>
      </c>
      <c r="F314" s="57">
        <v>0.83333333333333337</v>
      </c>
      <c r="G314" s="61">
        <v>0.51041666666666663</v>
      </c>
    </row>
    <row r="315" spans="1:10" x14ac:dyDescent="0.3">
      <c r="A315" t="s">
        <v>1117</v>
      </c>
      <c r="B315" t="s">
        <v>1302</v>
      </c>
      <c r="C315" t="s">
        <v>1755</v>
      </c>
      <c r="D315" t="s">
        <v>1118</v>
      </c>
      <c r="E315" s="57">
        <v>0.33333333333333331</v>
      </c>
      <c r="F315" s="57">
        <v>0.83333333333333337</v>
      </c>
      <c r="G315" s="61">
        <v>0.54166666666666663</v>
      </c>
    </row>
    <row r="316" spans="1:10" x14ac:dyDescent="0.3">
      <c r="A316" t="s">
        <v>1117</v>
      </c>
      <c r="B316" t="s">
        <v>1302</v>
      </c>
      <c r="C316" t="s">
        <v>1755</v>
      </c>
      <c r="D316" t="s">
        <v>1118</v>
      </c>
      <c r="E316" s="57">
        <v>0.33333333333333298</v>
      </c>
      <c r="F316" s="57">
        <v>0.83333333333333304</v>
      </c>
      <c r="G316" s="61">
        <v>0.58333333333333337</v>
      </c>
    </row>
    <row r="317" spans="1:10" x14ac:dyDescent="0.3">
      <c r="A317" t="s">
        <v>1117</v>
      </c>
      <c r="B317" t="s">
        <v>1302</v>
      </c>
      <c r="C317" t="s">
        <v>1755</v>
      </c>
      <c r="D317" t="s">
        <v>1118</v>
      </c>
      <c r="E317" s="57">
        <v>0.33333333333333298</v>
      </c>
      <c r="F317" s="57">
        <v>0.83333333333333304</v>
      </c>
      <c r="G317" s="61">
        <v>0.61458333333333337</v>
      </c>
    </row>
    <row r="318" spans="1:10" x14ac:dyDescent="0.3">
      <c r="A318" t="s">
        <v>1117</v>
      </c>
      <c r="B318" t="s">
        <v>1302</v>
      </c>
      <c r="C318" t="s">
        <v>1755</v>
      </c>
      <c r="D318" t="s">
        <v>1118</v>
      </c>
      <c r="E318" s="57">
        <v>0.33333333333333298</v>
      </c>
      <c r="F318" s="57">
        <v>0.83333333333333304</v>
      </c>
      <c r="G318" s="61">
        <v>0.64583333333333337</v>
      </c>
    </row>
    <row r="319" spans="1:10" x14ac:dyDescent="0.3">
      <c r="A319" t="s">
        <v>1117</v>
      </c>
      <c r="B319" t="s">
        <v>1302</v>
      </c>
      <c r="C319" t="s">
        <v>1755</v>
      </c>
      <c r="D319" t="s">
        <v>1118</v>
      </c>
      <c r="E319" s="57">
        <v>0.33333333333333298</v>
      </c>
      <c r="F319" s="57">
        <v>0.83333333333333304</v>
      </c>
      <c r="G319" s="61">
        <v>0.67708333333333337</v>
      </c>
    </row>
    <row r="320" spans="1:10" x14ac:dyDescent="0.3">
      <c r="A320" t="s">
        <v>1117</v>
      </c>
      <c r="B320" t="s">
        <v>1302</v>
      </c>
      <c r="C320" t="s">
        <v>1755</v>
      </c>
      <c r="D320" t="s">
        <v>1118</v>
      </c>
      <c r="E320" s="57">
        <v>0.33333333333333298</v>
      </c>
      <c r="F320" s="57">
        <v>0.83333333333333304</v>
      </c>
      <c r="G320" s="61">
        <v>0.72916666666666663</v>
      </c>
    </row>
    <row r="321" spans="1:7" x14ac:dyDescent="0.3">
      <c r="A321" t="s">
        <v>1117</v>
      </c>
      <c r="B321" t="s">
        <v>1302</v>
      </c>
      <c r="C321" t="s">
        <v>1755</v>
      </c>
      <c r="D321" t="s">
        <v>1118</v>
      </c>
      <c r="E321" s="57">
        <v>0.33333333333333298</v>
      </c>
      <c r="F321" s="57">
        <v>0.83333333333333304</v>
      </c>
      <c r="G321" s="61">
        <v>0.76041666666666663</v>
      </c>
    </row>
    <row r="322" spans="1:7" x14ac:dyDescent="0.3">
      <c r="A322" t="s">
        <v>1117</v>
      </c>
      <c r="B322" t="s">
        <v>1302</v>
      </c>
      <c r="C322" t="s">
        <v>1755</v>
      </c>
      <c r="D322" t="s">
        <v>1118</v>
      </c>
      <c r="E322" s="57">
        <v>0.33333333333333298</v>
      </c>
      <c r="F322" s="57">
        <v>0.83333333333333304</v>
      </c>
      <c r="G322" s="61">
        <v>0.79166666666666663</v>
      </c>
    </row>
    <row r="323" spans="1:7" x14ac:dyDescent="0.3">
      <c r="A323" t="s">
        <v>1117</v>
      </c>
      <c r="B323" t="s">
        <v>1302</v>
      </c>
      <c r="C323" t="s">
        <v>1755</v>
      </c>
      <c r="D323" t="s">
        <v>1141</v>
      </c>
      <c r="E323" s="57">
        <v>0.33333333333333298</v>
      </c>
      <c r="F323" s="57">
        <v>0.83333333333333304</v>
      </c>
      <c r="G323" s="61">
        <v>0.33333333333333331</v>
      </c>
    </row>
    <row r="324" spans="1:7" x14ac:dyDescent="0.3">
      <c r="A324" t="s">
        <v>1117</v>
      </c>
      <c r="B324" t="s">
        <v>1302</v>
      </c>
      <c r="C324" t="s">
        <v>1755</v>
      </c>
      <c r="D324" t="s">
        <v>1141</v>
      </c>
      <c r="E324" s="57">
        <v>0.33333333333333298</v>
      </c>
      <c r="F324" s="57">
        <v>0.83333333333333304</v>
      </c>
      <c r="G324" s="61">
        <v>0.36458333333333331</v>
      </c>
    </row>
    <row r="325" spans="1:7" x14ac:dyDescent="0.3">
      <c r="A325" t="s">
        <v>1117</v>
      </c>
      <c r="B325" t="s">
        <v>1302</v>
      </c>
      <c r="C325" t="s">
        <v>1755</v>
      </c>
      <c r="D325" t="s">
        <v>1141</v>
      </c>
      <c r="E325" s="57">
        <v>0.33333333333333298</v>
      </c>
      <c r="F325" s="57">
        <v>0.83333333333333304</v>
      </c>
      <c r="G325" s="61">
        <v>0.39583333333333331</v>
      </c>
    </row>
    <row r="326" spans="1:7" x14ac:dyDescent="0.3">
      <c r="A326" t="s">
        <v>1117</v>
      </c>
      <c r="B326" t="s">
        <v>1302</v>
      </c>
      <c r="C326" t="s">
        <v>1755</v>
      </c>
      <c r="D326" t="s">
        <v>1141</v>
      </c>
      <c r="E326" s="57">
        <v>0.33333333333333298</v>
      </c>
      <c r="F326" s="57">
        <v>0.83333333333333304</v>
      </c>
      <c r="G326" s="61">
        <v>0.44791666666666669</v>
      </c>
    </row>
    <row r="327" spans="1:7" x14ac:dyDescent="0.3">
      <c r="A327" t="s">
        <v>1117</v>
      </c>
      <c r="B327" t="s">
        <v>1302</v>
      </c>
      <c r="C327" t="s">
        <v>1755</v>
      </c>
      <c r="D327" t="s">
        <v>1141</v>
      </c>
      <c r="E327" s="57">
        <v>0.33333333333333298</v>
      </c>
      <c r="F327" s="57">
        <v>0.83333333333333304</v>
      </c>
      <c r="G327" s="61">
        <v>0.47916666666666669</v>
      </c>
    </row>
    <row r="328" spans="1:7" x14ac:dyDescent="0.3">
      <c r="A328" t="s">
        <v>1117</v>
      </c>
      <c r="B328" t="s">
        <v>1302</v>
      </c>
      <c r="C328" t="s">
        <v>1755</v>
      </c>
      <c r="D328" t="s">
        <v>1141</v>
      </c>
      <c r="E328" s="57">
        <v>0.33333333333333298</v>
      </c>
      <c r="F328" s="57">
        <v>0.83333333333333304</v>
      </c>
      <c r="G328" s="61">
        <v>0.51041666666666663</v>
      </c>
    </row>
    <row r="329" spans="1:7" x14ac:dyDescent="0.3">
      <c r="A329" t="s">
        <v>1117</v>
      </c>
      <c r="B329" t="s">
        <v>1302</v>
      </c>
      <c r="C329" t="s">
        <v>1755</v>
      </c>
      <c r="D329" t="s">
        <v>1141</v>
      </c>
      <c r="E329" s="57">
        <v>0.33333333333333298</v>
      </c>
      <c r="F329" s="57">
        <v>0.83333333333333304</v>
      </c>
      <c r="G329" s="61">
        <v>0.54166666666666663</v>
      </c>
    </row>
    <row r="330" spans="1:7" x14ac:dyDescent="0.3">
      <c r="A330" t="s">
        <v>1117</v>
      </c>
      <c r="B330" t="s">
        <v>1302</v>
      </c>
      <c r="C330" t="s">
        <v>1755</v>
      </c>
      <c r="D330" t="s">
        <v>1141</v>
      </c>
      <c r="E330" s="57">
        <v>0.33333333333333298</v>
      </c>
      <c r="F330" s="57">
        <v>0.83333333333333304</v>
      </c>
      <c r="G330" s="61">
        <v>0.58333333333333337</v>
      </c>
    </row>
    <row r="331" spans="1:7" x14ac:dyDescent="0.3">
      <c r="A331" t="s">
        <v>1117</v>
      </c>
      <c r="B331" t="s">
        <v>1302</v>
      </c>
      <c r="C331" t="s">
        <v>1755</v>
      </c>
      <c r="D331" t="s">
        <v>1141</v>
      </c>
      <c r="E331" s="57">
        <v>0.33333333333333298</v>
      </c>
      <c r="F331" s="57">
        <v>0.83333333333333304</v>
      </c>
      <c r="G331" s="61">
        <v>0.61458333333333337</v>
      </c>
    </row>
    <row r="332" spans="1:7" x14ac:dyDescent="0.3">
      <c r="A332" t="s">
        <v>1117</v>
      </c>
      <c r="B332" t="s">
        <v>1302</v>
      </c>
      <c r="C332" t="s">
        <v>1755</v>
      </c>
      <c r="D332" t="s">
        <v>1141</v>
      </c>
      <c r="E332" s="57">
        <v>0.33333333333333298</v>
      </c>
      <c r="F332" s="57">
        <v>0.83333333333333304</v>
      </c>
      <c r="G332" s="61">
        <v>0.64583333333333337</v>
      </c>
    </row>
    <row r="333" spans="1:7" x14ac:dyDescent="0.3">
      <c r="A333" t="s">
        <v>1117</v>
      </c>
      <c r="B333" t="s">
        <v>1302</v>
      </c>
      <c r="C333" t="s">
        <v>1755</v>
      </c>
      <c r="D333" t="s">
        <v>1141</v>
      </c>
      <c r="E333" s="57">
        <v>0.33333333333333298</v>
      </c>
      <c r="F333" s="57">
        <v>0.83333333333333304</v>
      </c>
      <c r="G333" s="61">
        <v>0.67708333333333337</v>
      </c>
    </row>
    <row r="334" spans="1:7" x14ac:dyDescent="0.3">
      <c r="A334" t="s">
        <v>1117</v>
      </c>
      <c r="B334" t="s">
        <v>1302</v>
      </c>
      <c r="C334" t="s">
        <v>1755</v>
      </c>
      <c r="D334" t="s">
        <v>1141</v>
      </c>
      <c r="E334" s="57">
        <v>0.33333333333333298</v>
      </c>
      <c r="F334" s="57">
        <v>0.83333333333333304</v>
      </c>
      <c r="G334" s="61">
        <v>0.72916666666666663</v>
      </c>
    </row>
    <row r="335" spans="1:7" x14ac:dyDescent="0.3">
      <c r="A335" t="s">
        <v>1117</v>
      </c>
      <c r="B335" t="s">
        <v>1302</v>
      </c>
      <c r="C335" t="s">
        <v>1755</v>
      </c>
      <c r="D335" t="s">
        <v>1141</v>
      </c>
      <c r="E335" s="57">
        <v>0.33333333333333298</v>
      </c>
      <c r="F335" s="57">
        <v>0.83333333333333304</v>
      </c>
      <c r="G335" s="61">
        <v>0.76041666666666663</v>
      </c>
    </row>
    <row r="336" spans="1:7" x14ac:dyDescent="0.3">
      <c r="A336" t="s">
        <v>1117</v>
      </c>
      <c r="B336" t="s">
        <v>1302</v>
      </c>
      <c r="C336" t="s">
        <v>1755</v>
      </c>
      <c r="D336" t="s">
        <v>1141</v>
      </c>
      <c r="E336" s="57">
        <v>0.33333333333333298</v>
      </c>
      <c r="F336" s="57">
        <v>0.83333333333333304</v>
      </c>
      <c r="G336" s="61">
        <v>0.79166666666666663</v>
      </c>
    </row>
    <row r="337" spans="1:7" x14ac:dyDescent="0.3">
      <c r="A337" t="s">
        <v>1117</v>
      </c>
      <c r="B337" t="s">
        <v>1302</v>
      </c>
      <c r="C337" t="s">
        <v>1755</v>
      </c>
      <c r="D337" t="s">
        <v>1133</v>
      </c>
      <c r="E337" s="57">
        <v>0.58333333333333337</v>
      </c>
      <c r="F337" s="57">
        <v>0.83333333333333337</v>
      </c>
      <c r="G337" s="61">
        <v>0.58333333333333337</v>
      </c>
    </row>
    <row r="338" spans="1:7" x14ac:dyDescent="0.3">
      <c r="A338" t="s">
        <v>1117</v>
      </c>
      <c r="B338" t="s">
        <v>1302</v>
      </c>
      <c r="C338" t="s">
        <v>1755</v>
      </c>
      <c r="D338" t="s">
        <v>1133</v>
      </c>
      <c r="E338" s="57">
        <v>0.58333333333333337</v>
      </c>
      <c r="F338" s="57">
        <v>0.83333333333333337</v>
      </c>
      <c r="G338" s="61">
        <v>0.61458333333333337</v>
      </c>
    </row>
    <row r="339" spans="1:7" x14ac:dyDescent="0.3">
      <c r="A339" t="s">
        <v>1117</v>
      </c>
      <c r="B339" t="s">
        <v>1302</v>
      </c>
      <c r="C339" t="s">
        <v>1755</v>
      </c>
      <c r="D339" t="s">
        <v>1133</v>
      </c>
      <c r="E339" s="57">
        <v>0.58333333333333337</v>
      </c>
      <c r="F339" s="57">
        <v>0.83333333333333337</v>
      </c>
      <c r="G339" s="61">
        <v>0.64583333333333337</v>
      </c>
    </row>
    <row r="340" spans="1:7" x14ac:dyDescent="0.3">
      <c r="A340" t="s">
        <v>1117</v>
      </c>
      <c r="B340" t="s">
        <v>1302</v>
      </c>
      <c r="C340" t="s">
        <v>1755</v>
      </c>
      <c r="D340" t="s">
        <v>1133</v>
      </c>
      <c r="E340" s="57">
        <v>0.58333333333333337</v>
      </c>
      <c r="F340" s="57">
        <v>0.83333333333333337</v>
      </c>
      <c r="G340" s="61">
        <v>0.67708333333333337</v>
      </c>
    </row>
    <row r="341" spans="1:7" x14ac:dyDescent="0.3">
      <c r="A341" t="s">
        <v>1117</v>
      </c>
      <c r="B341" t="s">
        <v>1302</v>
      </c>
      <c r="C341" t="s">
        <v>1755</v>
      </c>
      <c r="D341" t="s">
        <v>1133</v>
      </c>
      <c r="E341" s="57">
        <v>0.58333333333333337</v>
      </c>
      <c r="F341" s="57">
        <v>0.83333333333333337</v>
      </c>
      <c r="G341" s="61">
        <v>0.72916666666666663</v>
      </c>
    </row>
    <row r="342" spans="1:7" x14ac:dyDescent="0.3">
      <c r="A342" t="s">
        <v>1117</v>
      </c>
      <c r="B342" t="s">
        <v>1302</v>
      </c>
      <c r="C342" t="s">
        <v>1755</v>
      </c>
      <c r="D342" t="s">
        <v>1133</v>
      </c>
      <c r="E342" s="57">
        <v>0.58333333333333337</v>
      </c>
      <c r="F342" s="57">
        <v>0.83333333333333337</v>
      </c>
      <c r="G342" s="61">
        <v>0.76041666666666663</v>
      </c>
    </row>
    <row r="343" spans="1:7" x14ac:dyDescent="0.3">
      <c r="A343" t="s">
        <v>1117</v>
      </c>
      <c r="B343" t="s">
        <v>1302</v>
      </c>
      <c r="C343" t="s">
        <v>1755</v>
      </c>
      <c r="D343" t="s">
        <v>1133</v>
      </c>
      <c r="E343" s="57">
        <v>0.58333333333333337</v>
      </c>
      <c r="F343" s="57">
        <v>0.83333333333333337</v>
      </c>
      <c r="G343" s="61">
        <v>0.79166666666666663</v>
      </c>
    </row>
    <row r="344" spans="1:7" x14ac:dyDescent="0.3">
      <c r="A344" t="s">
        <v>1297</v>
      </c>
      <c r="B344" t="s">
        <v>1287</v>
      </c>
      <c r="C344" t="s">
        <v>1298</v>
      </c>
      <c r="D344" t="s">
        <v>1123</v>
      </c>
      <c r="E344" s="57">
        <v>0.58333333333333337</v>
      </c>
      <c r="F344" s="57">
        <v>0.83333333333333337</v>
      </c>
      <c r="G344" s="61">
        <v>0.58333333333333337</v>
      </c>
    </row>
    <row r="345" spans="1:7" x14ac:dyDescent="0.3">
      <c r="A345" t="s">
        <v>1297</v>
      </c>
      <c r="B345" t="s">
        <v>1287</v>
      </c>
      <c r="C345" t="s">
        <v>1298</v>
      </c>
      <c r="D345" t="s">
        <v>1123</v>
      </c>
      <c r="E345" s="57">
        <v>0.58333333333333337</v>
      </c>
      <c r="F345" s="57">
        <v>0.83333333333333337</v>
      </c>
      <c r="G345" s="61">
        <v>0.61458333333333337</v>
      </c>
    </row>
    <row r="346" spans="1:7" x14ac:dyDescent="0.3">
      <c r="A346" t="s">
        <v>1297</v>
      </c>
      <c r="B346" t="s">
        <v>1287</v>
      </c>
      <c r="C346" t="s">
        <v>1298</v>
      </c>
      <c r="D346" t="s">
        <v>1123</v>
      </c>
      <c r="E346" s="57">
        <v>0.58333333333333337</v>
      </c>
      <c r="F346" s="57">
        <v>0.83333333333333337</v>
      </c>
      <c r="G346" s="61">
        <v>0.64583333333333337</v>
      </c>
    </row>
    <row r="347" spans="1:7" x14ac:dyDescent="0.3">
      <c r="A347" t="s">
        <v>1297</v>
      </c>
      <c r="B347" t="s">
        <v>1287</v>
      </c>
      <c r="C347" t="s">
        <v>1298</v>
      </c>
      <c r="D347" t="s">
        <v>1123</v>
      </c>
      <c r="E347" s="57">
        <v>0.58333333333333337</v>
      </c>
      <c r="F347" s="57">
        <v>0.83333333333333337</v>
      </c>
      <c r="G347" s="61">
        <v>0.67708333333333337</v>
      </c>
    </row>
    <row r="348" spans="1:7" x14ac:dyDescent="0.3">
      <c r="A348" t="s">
        <v>1297</v>
      </c>
      <c r="B348" t="s">
        <v>1287</v>
      </c>
      <c r="C348" t="s">
        <v>1298</v>
      </c>
      <c r="D348" t="s">
        <v>1123</v>
      </c>
      <c r="E348" s="57">
        <v>0.58333333333333337</v>
      </c>
      <c r="F348" s="57">
        <v>0.83333333333333337</v>
      </c>
      <c r="G348" s="61">
        <v>0.72916666666666663</v>
      </c>
    </row>
    <row r="349" spans="1:7" x14ac:dyDescent="0.3">
      <c r="A349" t="s">
        <v>1297</v>
      </c>
      <c r="B349" t="s">
        <v>1287</v>
      </c>
      <c r="C349" t="s">
        <v>1298</v>
      </c>
      <c r="D349" t="s">
        <v>1123</v>
      </c>
      <c r="E349" s="57">
        <v>0.58333333333333337</v>
      </c>
      <c r="F349" s="57">
        <v>0.83333333333333337</v>
      </c>
      <c r="G349" s="61">
        <v>0.76041666666666663</v>
      </c>
    </row>
    <row r="350" spans="1:7" x14ac:dyDescent="0.3">
      <c r="A350" t="s">
        <v>1297</v>
      </c>
      <c r="B350" t="s">
        <v>1287</v>
      </c>
      <c r="C350" t="s">
        <v>1298</v>
      </c>
      <c r="D350" t="s">
        <v>1123</v>
      </c>
      <c r="E350" s="57">
        <v>0.58333333333333337</v>
      </c>
      <c r="F350" s="57">
        <v>0.83333333333333337</v>
      </c>
      <c r="G350" s="61">
        <v>0.79166666666666663</v>
      </c>
    </row>
    <row r="351" spans="1:7" x14ac:dyDescent="0.3">
      <c r="A351" t="s">
        <v>1297</v>
      </c>
      <c r="B351" t="s">
        <v>1287</v>
      </c>
      <c r="C351" t="s">
        <v>1298</v>
      </c>
      <c r="D351" t="s">
        <v>1141</v>
      </c>
      <c r="E351" s="57">
        <v>0.33333333333333331</v>
      </c>
      <c r="F351" s="57">
        <v>0.83333333333333337</v>
      </c>
      <c r="G351" s="61">
        <v>0.58333333333333337</v>
      </c>
    </row>
    <row r="352" spans="1:7" x14ac:dyDescent="0.3">
      <c r="A352" t="s">
        <v>1297</v>
      </c>
      <c r="B352" t="s">
        <v>1287</v>
      </c>
      <c r="C352" t="s">
        <v>1298</v>
      </c>
      <c r="D352" t="s">
        <v>1141</v>
      </c>
      <c r="E352" s="57">
        <v>0.33333333333333331</v>
      </c>
      <c r="F352" s="57">
        <v>0.83333333333333337</v>
      </c>
      <c r="G352" s="61">
        <v>0.61458333333333337</v>
      </c>
    </row>
    <row r="353" spans="1:7" x14ac:dyDescent="0.3">
      <c r="A353" t="s">
        <v>1297</v>
      </c>
      <c r="B353" t="s">
        <v>1287</v>
      </c>
      <c r="C353" t="s">
        <v>1298</v>
      </c>
      <c r="D353" t="s">
        <v>1141</v>
      </c>
      <c r="E353" s="57">
        <v>0.33333333333333331</v>
      </c>
      <c r="F353" s="57">
        <v>0.83333333333333337</v>
      </c>
      <c r="G353" s="61">
        <v>0.64583333333333337</v>
      </c>
    </row>
    <row r="354" spans="1:7" x14ac:dyDescent="0.3">
      <c r="A354" t="s">
        <v>1297</v>
      </c>
      <c r="B354" t="s">
        <v>1287</v>
      </c>
      <c r="C354" t="s">
        <v>1298</v>
      </c>
      <c r="D354" t="s">
        <v>1141</v>
      </c>
      <c r="E354" s="57">
        <v>0.33333333333333331</v>
      </c>
      <c r="F354" s="57">
        <v>0.83333333333333337</v>
      </c>
      <c r="G354" s="61">
        <v>0.67708333333333337</v>
      </c>
    </row>
    <row r="355" spans="1:7" x14ac:dyDescent="0.3">
      <c r="A355" t="s">
        <v>1297</v>
      </c>
      <c r="B355" t="s">
        <v>1287</v>
      </c>
      <c r="C355" t="s">
        <v>1298</v>
      </c>
      <c r="D355" t="s">
        <v>1141</v>
      </c>
      <c r="E355" s="57">
        <v>0.33333333333333331</v>
      </c>
      <c r="F355" s="57">
        <v>0.83333333333333337</v>
      </c>
      <c r="G355" s="61">
        <v>0.72916666666666663</v>
      </c>
    </row>
    <row r="356" spans="1:7" x14ac:dyDescent="0.3">
      <c r="A356" t="s">
        <v>1297</v>
      </c>
      <c r="B356" t="s">
        <v>1287</v>
      </c>
      <c r="C356" t="s">
        <v>1298</v>
      </c>
      <c r="D356" t="s">
        <v>1141</v>
      </c>
      <c r="E356" s="57">
        <v>0.33333333333333331</v>
      </c>
      <c r="F356" s="57">
        <v>0.83333333333333337</v>
      </c>
      <c r="G356" s="61">
        <v>0.76041666666666663</v>
      </c>
    </row>
    <row r="357" spans="1:7" x14ac:dyDescent="0.3">
      <c r="A357" t="s">
        <v>1297</v>
      </c>
      <c r="B357" t="s">
        <v>1287</v>
      </c>
      <c r="C357" t="s">
        <v>1298</v>
      </c>
      <c r="D357" t="s">
        <v>1141</v>
      </c>
      <c r="E357" s="57">
        <v>0.33333333333333331</v>
      </c>
      <c r="F357" s="57">
        <v>0.83333333333333337</v>
      </c>
      <c r="G357" s="61">
        <v>0.79166666666666663</v>
      </c>
    </row>
    <row r="358" spans="1:7" x14ac:dyDescent="0.3">
      <c r="A358" t="s">
        <v>1142</v>
      </c>
      <c r="B358" t="s">
        <v>1302</v>
      </c>
      <c r="C358" t="s">
        <v>1908</v>
      </c>
      <c r="D358" t="s">
        <v>1143</v>
      </c>
      <c r="E358" s="57">
        <v>0.58333333333333337</v>
      </c>
      <c r="F358" s="57">
        <v>0.83333333333333337</v>
      </c>
      <c r="G358" s="61">
        <v>0.58333333333333337</v>
      </c>
    </row>
    <row r="359" spans="1:7" x14ac:dyDescent="0.3">
      <c r="A359" t="s">
        <v>1142</v>
      </c>
      <c r="B359" t="s">
        <v>1302</v>
      </c>
      <c r="C359" t="s">
        <v>1908</v>
      </c>
      <c r="D359" t="s">
        <v>1143</v>
      </c>
      <c r="E359" s="57">
        <v>0.58333333333333337</v>
      </c>
      <c r="F359" s="57">
        <v>0.83333333333333337</v>
      </c>
      <c r="G359" s="61">
        <v>0.61458333333333337</v>
      </c>
    </row>
    <row r="360" spans="1:7" x14ac:dyDescent="0.3">
      <c r="A360" t="s">
        <v>1142</v>
      </c>
      <c r="B360" t="s">
        <v>1302</v>
      </c>
      <c r="C360" t="s">
        <v>1908</v>
      </c>
      <c r="D360" t="s">
        <v>1143</v>
      </c>
      <c r="E360" s="57">
        <v>0.58333333333333337</v>
      </c>
      <c r="F360" s="57">
        <v>0.83333333333333337</v>
      </c>
      <c r="G360" s="61">
        <v>0.64583333333333337</v>
      </c>
    </row>
    <row r="361" spans="1:7" x14ac:dyDescent="0.3">
      <c r="A361" t="s">
        <v>1142</v>
      </c>
      <c r="B361" t="s">
        <v>1302</v>
      </c>
      <c r="C361" t="s">
        <v>1908</v>
      </c>
      <c r="D361" t="s">
        <v>1143</v>
      </c>
      <c r="E361" s="57">
        <v>0.58333333333333337</v>
      </c>
      <c r="F361" s="57">
        <v>0.83333333333333337</v>
      </c>
      <c r="G361" s="61">
        <v>0.67708333333333337</v>
      </c>
    </row>
    <row r="362" spans="1:7" x14ac:dyDescent="0.3">
      <c r="A362" t="s">
        <v>1142</v>
      </c>
      <c r="B362" t="s">
        <v>1302</v>
      </c>
      <c r="C362" t="s">
        <v>1908</v>
      </c>
      <c r="D362" t="s">
        <v>1143</v>
      </c>
      <c r="E362" s="57">
        <v>0.58333333333333337</v>
      </c>
      <c r="F362" s="57">
        <v>0.83333333333333337</v>
      </c>
      <c r="G362" s="61">
        <v>0.72916666666666663</v>
      </c>
    </row>
    <row r="363" spans="1:7" x14ac:dyDescent="0.3">
      <c r="A363" t="s">
        <v>1142</v>
      </c>
      <c r="B363" t="s">
        <v>1302</v>
      </c>
      <c r="C363" t="s">
        <v>1908</v>
      </c>
      <c r="D363" t="s">
        <v>1143</v>
      </c>
      <c r="E363" s="57">
        <v>0.58333333333333337</v>
      </c>
      <c r="F363" s="57">
        <v>0.83333333333333337</v>
      </c>
      <c r="G363" s="61">
        <v>0.76041666666666663</v>
      </c>
    </row>
    <row r="364" spans="1:7" x14ac:dyDescent="0.3">
      <c r="A364" t="s">
        <v>1142</v>
      </c>
      <c r="B364" t="s">
        <v>1302</v>
      </c>
      <c r="C364" t="s">
        <v>1908</v>
      </c>
      <c r="D364" t="s">
        <v>1143</v>
      </c>
      <c r="E364" s="57">
        <v>0.58333333333333337</v>
      </c>
      <c r="F364" s="57">
        <v>0.83333333333333337</v>
      </c>
      <c r="G364" s="61">
        <v>0.79166666666666663</v>
      </c>
    </row>
    <row r="365" spans="1:7" x14ac:dyDescent="0.3">
      <c r="A365" t="s">
        <v>1142</v>
      </c>
      <c r="B365" t="s">
        <v>1302</v>
      </c>
      <c r="C365" t="s">
        <v>1908</v>
      </c>
      <c r="D365" t="s">
        <v>1118</v>
      </c>
      <c r="E365" s="57">
        <v>0.58333333333333337</v>
      </c>
      <c r="F365" s="57">
        <v>0.83333333333333337</v>
      </c>
      <c r="G365" s="61">
        <v>0.58333333333333337</v>
      </c>
    </row>
    <row r="366" spans="1:7" x14ac:dyDescent="0.3">
      <c r="A366" t="s">
        <v>1142</v>
      </c>
      <c r="B366" t="s">
        <v>1302</v>
      </c>
      <c r="C366" t="s">
        <v>1908</v>
      </c>
      <c r="D366" t="s">
        <v>1118</v>
      </c>
      <c r="E366" s="57">
        <v>0.58333333333333337</v>
      </c>
      <c r="F366" s="57">
        <v>0.83333333333333337</v>
      </c>
      <c r="G366" s="61">
        <v>0.61458333333333337</v>
      </c>
    </row>
    <row r="367" spans="1:7" x14ac:dyDescent="0.3">
      <c r="A367" t="s">
        <v>1142</v>
      </c>
      <c r="B367" t="s">
        <v>1302</v>
      </c>
      <c r="C367" t="s">
        <v>1908</v>
      </c>
      <c r="D367" t="s">
        <v>1118</v>
      </c>
      <c r="E367" s="57">
        <v>0.58333333333333337</v>
      </c>
      <c r="F367" s="57">
        <v>0.83333333333333337</v>
      </c>
      <c r="G367" s="61">
        <v>0.64583333333333337</v>
      </c>
    </row>
    <row r="368" spans="1:7" x14ac:dyDescent="0.3">
      <c r="A368" t="s">
        <v>1142</v>
      </c>
      <c r="B368" t="s">
        <v>1302</v>
      </c>
      <c r="C368" t="s">
        <v>1908</v>
      </c>
      <c r="D368" t="s">
        <v>1118</v>
      </c>
      <c r="E368" s="57">
        <v>0.58333333333333337</v>
      </c>
      <c r="F368" s="57">
        <v>0.83333333333333337</v>
      </c>
      <c r="G368" s="61">
        <v>0.67708333333333337</v>
      </c>
    </row>
    <row r="369" spans="1:7" x14ac:dyDescent="0.3">
      <c r="A369" t="s">
        <v>1142</v>
      </c>
      <c r="B369" t="s">
        <v>1302</v>
      </c>
      <c r="C369" t="s">
        <v>1908</v>
      </c>
      <c r="D369" t="s">
        <v>1118</v>
      </c>
      <c r="E369" s="57">
        <v>0.58333333333333337</v>
      </c>
      <c r="F369" s="57">
        <v>0.83333333333333337</v>
      </c>
      <c r="G369" s="61">
        <v>0.72916666666666663</v>
      </c>
    </row>
    <row r="370" spans="1:7" x14ac:dyDescent="0.3">
      <c r="A370" t="s">
        <v>1142</v>
      </c>
      <c r="B370" t="s">
        <v>1302</v>
      </c>
      <c r="C370" t="s">
        <v>1908</v>
      </c>
      <c r="D370" t="s">
        <v>1118</v>
      </c>
      <c r="E370" s="57">
        <v>0.58333333333333337</v>
      </c>
      <c r="F370" s="57">
        <v>0.83333333333333337</v>
      </c>
      <c r="G370" s="61">
        <v>0.76041666666666663</v>
      </c>
    </row>
    <row r="371" spans="1:7" x14ac:dyDescent="0.3">
      <c r="A371" t="s">
        <v>1142</v>
      </c>
      <c r="B371" t="s">
        <v>1302</v>
      </c>
      <c r="C371" t="s">
        <v>1908</v>
      </c>
      <c r="D371" t="s">
        <v>1118</v>
      </c>
      <c r="E371" s="57">
        <v>0.58333333333333337</v>
      </c>
      <c r="F371" s="57">
        <v>0.83333333333333337</v>
      </c>
      <c r="G371" s="61">
        <v>0.79166666666666663</v>
      </c>
    </row>
    <row r="372" spans="1:7" x14ac:dyDescent="0.3">
      <c r="A372" t="s">
        <v>1142</v>
      </c>
      <c r="B372" t="s">
        <v>1302</v>
      </c>
      <c r="C372" t="s">
        <v>1908</v>
      </c>
      <c r="D372" t="s">
        <v>1141</v>
      </c>
      <c r="E372" s="57">
        <v>0.58333333333333337</v>
      </c>
      <c r="F372" s="57">
        <v>0.83333333333333337</v>
      </c>
      <c r="G372" s="61">
        <v>0.58333333333333337</v>
      </c>
    </row>
    <row r="373" spans="1:7" x14ac:dyDescent="0.3">
      <c r="A373" t="s">
        <v>1142</v>
      </c>
      <c r="B373" t="s">
        <v>1302</v>
      </c>
      <c r="C373" t="s">
        <v>1908</v>
      </c>
      <c r="D373" t="s">
        <v>1141</v>
      </c>
      <c r="E373" s="57">
        <v>0.58333333333333337</v>
      </c>
      <c r="F373" s="57">
        <v>0.83333333333333337</v>
      </c>
      <c r="G373" s="61">
        <v>0.61458333333333337</v>
      </c>
    </row>
    <row r="374" spans="1:7" x14ac:dyDescent="0.3">
      <c r="A374" t="s">
        <v>1142</v>
      </c>
      <c r="B374" t="s">
        <v>1302</v>
      </c>
      <c r="C374" t="s">
        <v>1908</v>
      </c>
      <c r="D374" t="s">
        <v>1141</v>
      </c>
      <c r="E374" s="57">
        <v>0.58333333333333337</v>
      </c>
      <c r="F374" s="57">
        <v>0.83333333333333337</v>
      </c>
      <c r="G374" s="61">
        <v>0.64583333333333337</v>
      </c>
    </row>
    <row r="375" spans="1:7" x14ac:dyDescent="0.3">
      <c r="A375" t="s">
        <v>1142</v>
      </c>
      <c r="B375" t="s">
        <v>1302</v>
      </c>
      <c r="C375" t="s">
        <v>1908</v>
      </c>
      <c r="D375" t="s">
        <v>1141</v>
      </c>
      <c r="E375" s="57">
        <v>0.58333333333333337</v>
      </c>
      <c r="F375" s="57">
        <v>0.83333333333333337</v>
      </c>
      <c r="G375" s="61">
        <v>0.67708333333333337</v>
      </c>
    </row>
    <row r="376" spans="1:7" x14ac:dyDescent="0.3">
      <c r="A376" t="s">
        <v>1142</v>
      </c>
      <c r="B376" t="s">
        <v>1302</v>
      </c>
      <c r="C376" t="s">
        <v>1908</v>
      </c>
      <c r="D376" t="s">
        <v>1141</v>
      </c>
      <c r="E376" s="57">
        <v>0.58333333333333337</v>
      </c>
      <c r="F376" s="57">
        <v>0.83333333333333337</v>
      </c>
      <c r="G376" s="61">
        <v>0.72916666666666663</v>
      </c>
    </row>
    <row r="377" spans="1:7" x14ac:dyDescent="0.3">
      <c r="A377" t="s">
        <v>1142</v>
      </c>
      <c r="B377" t="s">
        <v>1302</v>
      </c>
      <c r="C377" t="s">
        <v>1908</v>
      </c>
      <c r="D377" t="s">
        <v>1141</v>
      </c>
      <c r="E377" s="57">
        <v>0.58333333333333337</v>
      </c>
      <c r="F377" s="57">
        <v>0.83333333333333337</v>
      </c>
      <c r="G377" s="61">
        <v>0.76041666666666663</v>
      </c>
    </row>
    <row r="378" spans="1:7" x14ac:dyDescent="0.3">
      <c r="A378" t="s">
        <v>1142</v>
      </c>
      <c r="B378" t="s">
        <v>1302</v>
      </c>
      <c r="C378" t="s">
        <v>1908</v>
      </c>
      <c r="D378" t="s">
        <v>1141</v>
      </c>
      <c r="E378" s="57">
        <v>0.58333333333333337</v>
      </c>
      <c r="F378" s="57">
        <v>0.83333333333333337</v>
      </c>
      <c r="G378" s="61">
        <v>0.79166666666666663</v>
      </c>
    </row>
    <row r="379" spans="1:7" x14ac:dyDescent="0.3">
      <c r="A379" t="s">
        <v>1197</v>
      </c>
      <c r="B379" t="s">
        <v>1302</v>
      </c>
      <c r="C379" t="s">
        <v>1817</v>
      </c>
      <c r="D379" t="s">
        <v>1123</v>
      </c>
      <c r="E379" s="57">
        <v>0.58333333333333337</v>
      </c>
      <c r="F379" s="57">
        <v>0.83333333333333337</v>
      </c>
      <c r="G379" s="61">
        <v>0.58333333333333337</v>
      </c>
    </row>
    <row r="380" spans="1:7" x14ac:dyDescent="0.3">
      <c r="A380" t="s">
        <v>1197</v>
      </c>
      <c r="B380" t="s">
        <v>1302</v>
      </c>
      <c r="C380" t="s">
        <v>1817</v>
      </c>
      <c r="D380" t="s">
        <v>1123</v>
      </c>
      <c r="E380" s="57">
        <v>0.58333333333333337</v>
      </c>
      <c r="F380" s="57">
        <v>0.83333333333333337</v>
      </c>
      <c r="G380" s="61">
        <v>0.61458333333333337</v>
      </c>
    </row>
    <row r="381" spans="1:7" x14ac:dyDescent="0.3">
      <c r="A381" t="s">
        <v>1197</v>
      </c>
      <c r="B381" t="s">
        <v>1302</v>
      </c>
      <c r="C381" t="s">
        <v>1817</v>
      </c>
      <c r="D381" t="s">
        <v>1123</v>
      </c>
      <c r="E381" s="57">
        <v>0.58333333333333337</v>
      </c>
      <c r="F381" s="57">
        <v>0.83333333333333337</v>
      </c>
      <c r="G381" s="61">
        <v>0.64583333333333337</v>
      </c>
    </row>
    <row r="382" spans="1:7" x14ac:dyDescent="0.3">
      <c r="A382" t="s">
        <v>1197</v>
      </c>
      <c r="B382" t="s">
        <v>1302</v>
      </c>
      <c r="C382" t="s">
        <v>1817</v>
      </c>
      <c r="D382" t="s">
        <v>1123</v>
      </c>
      <c r="E382" s="57">
        <v>0.58333333333333337</v>
      </c>
      <c r="F382" s="57">
        <v>0.83333333333333337</v>
      </c>
      <c r="G382" s="61">
        <v>0.67708333333333337</v>
      </c>
    </row>
    <row r="383" spans="1:7" x14ac:dyDescent="0.3">
      <c r="A383" t="s">
        <v>1197</v>
      </c>
      <c r="B383" t="s">
        <v>1302</v>
      </c>
      <c r="C383" t="s">
        <v>1817</v>
      </c>
      <c r="D383" t="s">
        <v>1123</v>
      </c>
      <c r="E383" s="57">
        <v>0.58333333333333337</v>
      </c>
      <c r="F383" s="57">
        <v>0.83333333333333337</v>
      </c>
      <c r="G383" s="61">
        <v>0.72916666666666663</v>
      </c>
    </row>
    <row r="384" spans="1:7" x14ac:dyDescent="0.3">
      <c r="A384" t="s">
        <v>1197</v>
      </c>
      <c r="B384" t="s">
        <v>1302</v>
      </c>
      <c r="C384" t="s">
        <v>1817</v>
      </c>
      <c r="D384" t="s">
        <v>1123</v>
      </c>
      <c r="E384" s="57">
        <v>0.58333333333333337</v>
      </c>
      <c r="F384" s="57">
        <v>0.83333333333333337</v>
      </c>
      <c r="G384" s="61">
        <v>0.76041666666666663</v>
      </c>
    </row>
    <row r="385" spans="1:7" x14ac:dyDescent="0.3">
      <c r="A385" t="s">
        <v>1197</v>
      </c>
      <c r="B385" t="s">
        <v>1302</v>
      </c>
      <c r="C385" t="s">
        <v>1817</v>
      </c>
      <c r="D385" t="s">
        <v>1123</v>
      </c>
      <c r="E385" s="57">
        <v>0.58333333333333337</v>
      </c>
      <c r="F385" s="57">
        <v>0.83333333333333337</v>
      </c>
      <c r="G385" s="61">
        <v>0.79166666666666663</v>
      </c>
    </row>
    <row r="386" spans="1:7" x14ac:dyDescent="0.3">
      <c r="A386" t="s">
        <v>1197</v>
      </c>
      <c r="B386" t="s">
        <v>1302</v>
      </c>
      <c r="C386" t="s">
        <v>1817</v>
      </c>
      <c r="D386" t="s">
        <v>1118</v>
      </c>
      <c r="E386" s="57">
        <v>0.58333333333333337</v>
      </c>
      <c r="F386" s="57">
        <v>0.83333333333333337</v>
      </c>
      <c r="G386" s="61">
        <v>0.58333333333333337</v>
      </c>
    </row>
    <row r="387" spans="1:7" x14ac:dyDescent="0.3">
      <c r="A387" t="s">
        <v>1197</v>
      </c>
      <c r="B387" t="s">
        <v>1302</v>
      </c>
      <c r="C387" t="s">
        <v>1817</v>
      </c>
      <c r="D387" t="s">
        <v>1118</v>
      </c>
      <c r="E387" s="57">
        <v>0.58333333333333337</v>
      </c>
      <c r="F387" s="57">
        <v>0.83333333333333337</v>
      </c>
      <c r="G387" s="61">
        <v>0.61458333333333337</v>
      </c>
    </row>
    <row r="388" spans="1:7" x14ac:dyDescent="0.3">
      <c r="A388" t="s">
        <v>1197</v>
      </c>
      <c r="B388" t="s">
        <v>1302</v>
      </c>
      <c r="C388" t="s">
        <v>1817</v>
      </c>
      <c r="D388" t="s">
        <v>1118</v>
      </c>
      <c r="E388" s="57">
        <v>0.58333333333333337</v>
      </c>
      <c r="F388" s="57">
        <v>0.83333333333333337</v>
      </c>
      <c r="G388" s="61">
        <v>0.64583333333333337</v>
      </c>
    </row>
    <row r="389" spans="1:7" x14ac:dyDescent="0.3">
      <c r="A389" t="s">
        <v>1197</v>
      </c>
      <c r="B389" t="s">
        <v>1302</v>
      </c>
      <c r="C389" t="s">
        <v>1817</v>
      </c>
      <c r="D389" t="s">
        <v>1118</v>
      </c>
      <c r="E389" s="57">
        <v>0.58333333333333337</v>
      </c>
      <c r="F389" s="57">
        <v>0.83333333333333337</v>
      </c>
      <c r="G389" s="61">
        <v>0.67708333333333337</v>
      </c>
    </row>
    <row r="390" spans="1:7" x14ac:dyDescent="0.3">
      <c r="A390" t="s">
        <v>1197</v>
      </c>
      <c r="B390" t="s">
        <v>1302</v>
      </c>
      <c r="C390" t="s">
        <v>1817</v>
      </c>
      <c r="D390" t="s">
        <v>1118</v>
      </c>
      <c r="E390" s="57">
        <v>0.58333333333333337</v>
      </c>
      <c r="F390" s="57">
        <v>0.83333333333333337</v>
      </c>
      <c r="G390" s="61">
        <v>0.72916666666666663</v>
      </c>
    </row>
    <row r="391" spans="1:7" x14ac:dyDescent="0.3">
      <c r="A391" t="s">
        <v>1197</v>
      </c>
      <c r="B391" t="s">
        <v>1302</v>
      </c>
      <c r="C391" t="s">
        <v>1817</v>
      </c>
      <c r="D391" t="s">
        <v>1118</v>
      </c>
      <c r="E391" s="57">
        <v>0.58333333333333337</v>
      </c>
      <c r="F391" s="57">
        <v>0.83333333333333337</v>
      </c>
      <c r="G391" s="61">
        <v>0.76041666666666663</v>
      </c>
    </row>
    <row r="392" spans="1:7" x14ac:dyDescent="0.3">
      <c r="A392" t="s">
        <v>1197</v>
      </c>
      <c r="B392" t="s">
        <v>1302</v>
      </c>
      <c r="C392" t="s">
        <v>1817</v>
      </c>
      <c r="D392" t="s">
        <v>1118</v>
      </c>
      <c r="E392" s="57">
        <v>0.58333333333333337</v>
      </c>
      <c r="F392" s="57">
        <v>0.83333333333333337</v>
      </c>
      <c r="G392" s="61">
        <v>0.79166666666666663</v>
      </c>
    </row>
    <row r="393" spans="1:7" x14ac:dyDescent="0.3">
      <c r="A393" t="s">
        <v>1197</v>
      </c>
      <c r="B393" t="s">
        <v>1302</v>
      </c>
      <c r="C393" t="s">
        <v>1817</v>
      </c>
      <c r="D393" t="s">
        <v>1141</v>
      </c>
      <c r="E393" s="57">
        <v>0.58333333333333337</v>
      </c>
      <c r="F393" s="57">
        <v>0.83333333333333337</v>
      </c>
      <c r="G393" s="61">
        <v>0.58333333333333337</v>
      </c>
    </row>
    <row r="394" spans="1:7" x14ac:dyDescent="0.3">
      <c r="A394" t="s">
        <v>1197</v>
      </c>
      <c r="B394" t="s">
        <v>1302</v>
      </c>
      <c r="C394" t="s">
        <v>1817</v>
      </c>
      <c r="D394" t="s">
        <v>1141</v>
      </c>
      <c r="E394" s="57">
        <v>0.58333333333333337</v>
      </c>
      <c r="F394" s="57">
        <v>0.83333333333333337</v>
      </c>
      <c r="G394" s="61">
        <v>0.61458333333333337</v>
      </c>
    </row>
    <row r="395" spans="1:7" x14ac:dyDescent="0.3">
      <c r="A395" t="s">
        <v>1197</v>
      </c>
      <c r="B395" t="s">
        <v>1302</v>
      </c>
      <c r="C395" t="s">
        <v>1817</v>
      </c>
      <c r="D395" t="s">
        <v>1141</v>
      </c>
      <c r="E395" s="57">
        <v>0.58333333333333337</v>
      </c>
      <c r="F395" s="57">
        <v>0.83333333333333337</v>
      </c>
      <c r="G395" s="61">
        <v>0.64583333333333337</v>
      </c>
    </row>
    <row r="396" spans="1:7" x14ac:dyDescent="0.3">
      <c r="A396" t="s">
        <v>1197</v>
      </c>
      <c r="B396" t="s">
        <v>1302</v>
      </c>
      <c r="C396" t="s">
        <v>1817</v>
      </c>
      <c r="D396" t="s">
        <v>1141</v>
      </c>
      <c r="E396" s="57">
        <v>0.58333333333333337</v>
      </c>
      <c r="F396" s="57">
        <v>0.83333333333333337</v>
      </c>
      <c r="G396" s="61">
        <v>0.67708333333333337</v>
      </c>
    </row>
    <row r="397" spans="1:7" x14ac:dyDescent="0.3">
      <c r="A397" t="s">
        <v>1197</v>
      </c>
      <c r="B397" t="s">
        <v>1302</v>
      </c>
      <c r="C397" t="s">
        <v>1817</v>
      </c>
      <c r="D397" t="s">
        <v>1141</v>
      </c>
      <c r="E397" s="57">
        <v>0.58333333333333337</v>
      </c>
      <c r="F397" s="57">
        <v>0.83333333333333337</v>
      </c>
      <c r="G397" s="61">
        <v>0.72916666666666663</v>
      </c>
    </row>
    <row r="398" spans="1:7" x14ac:dyDescent="0.3">
      <c r="A398" t="s">
        <v>1197</v>
      </c>
      <c r="B398" t="s">
        <v>1302</v>
      </c>
      <c r="C398" t="s">
        <v>1817</v>
      </c>
      <c r="D398" t="s">
        <v>1141</v>
      </c>
      <c r="E398" s="57">
        <v>0.58333333333333337</v>
      </c>
      <c r="F398" s="57">
        <v>0.83333333333333337</v>
      </c>
      <c r="G398" s="61">
        <v>0.76041666666666663</v>
      </c>
    </row>
    <row r="399" spans="1:7" x14ac:dyDescent="0.3">
      <c r="A399" t="s">
        <v>1197</v>
      </c>
      <c r="B399" t="s">
        <v>1302</v>
      </c>
      <c r="C399" t="s">
        <v>1817</v>
      </c>
      <c r="D399" t="s">
        <v>1141</v>
      </c>
      <c r="E399" s="57">
        <v>0.58333333333333337</v>
      </c>
      <c r="F399" s="57">
        <v>0.83333333333333337</v>
      </c>
      <c r="G399" s="61">
        <v>0.79166666666666663</v>
      </c>
    </row>
    <row r="400" spans="1:7" x14ac:dyDescent="0.3">
      <c r="A400" t="s">
        <v>1176</v>
      </c>
      <c r="B400" t="s">
        <v>1342</v>
      </c>
      <c r="C400" t="s">
        <v>1602</v>
      </c>
      <c r="D400" t="s">
        <v>1133</v>
      </c>
      <c r="E400" s="57">
        <v>0.33333333333333331</v>
      </c>
      <c r="F400" s="57">
        <v>0.58333333333333337</v>
      </c>
      <c r="G400" s="61">
        <v>0.33333333333333331</v>
      </c>
    </row>
    <row r="401" spans="1:7" x14ac:dyDescent="0.3">
      <c r="A401" t="s">
        <v>1176</v>
      </c>
      <c r="B401" t="s">
        <v>1342</v>
      </c>
      <c r="C401" t="s">
        <v>1602</v>
      </c>
      <c r="D401" t="s">
        <v>1133</v>
      </c>
      <c r="E401" s="57">
        <v>0.33333333333333331</v>
      </c>
      <c r="F401" s="57">
        <v>0.58333333333333337</v>
      </c>
      <c r="G401" s="61">
        <v>0.36458333333333331</v>
      </c>
    </row>
    <row r="402" spans="1:7" x14ac:dyDescent="0.3">
      <c r="A402" t="s">
        <v>1176</v>
      </c>
      <c r="B402" t="s">
        <v>1342</v>
      </c>
      <c r="C402" t="s">
        <v>1602</v>
      </c>
      <c r="D402" t="s">
        <v>1133</v>
      </c>
      <c r="E402" s="57">
        <v>0.33333333333333331</v>
      </c>
      <c r="F402" s="57">
        <v>0.58333333333333337</v>
      </c>
      <c r="G402" s="61">
        <v>0.39583333333333331</v>
      </c>
    </row>
    <row r="403" spans="1:7" x14ac:dyDescent="0.3">
      <c r="A403" t="s">
        <v>1176</v>
      </c>
      <c r="B403" t="s">
        <v>1342</v>
      </c>
      <c r="C403" t="s">
        <v>1602</v>
      </c>
      <c r="D403" t="s">
        <v>1133</v>
      </c>
      <c r="E403" s="57">
        <v>0.33333333333333331</v>
      </c>
      <c r="F403" s="57">
        <v>0.58333333333333337</v>
      </c>
      <c r="G403" s="61">
        <v>0.44791666666666669</v>
      </c>
    </row>
    <row r="404" spans="1:7" x14ac:dyDescent="0.3">
      <c r="A404" t="s">
        <v>1176</v>
      </c>
      <c r="B404" t="s">
        <v>1342</v>
      </c>
      <c r="C404" t="s">
        <v>1602</v>
      </c>
      <c r="D404" t="s">
        <v>1133</v>
      </c>
      <c r="E404" s="57">
        <v>0.33333333333333331</v>
      </c>
      <c r="F404" s="57">
        <v>0.58333333333333337</v>
      </c>
      <c r="G404" s="61">
        <v>0.47916666666666669</v>
      </c>
    </row>
    <row r="405" spans="1:7" x14ac:dyDescent="0.3">
      <c r="A405" t="s">
        <v>1176</v>
      </c>
      <c r="B405" t="s">
        <v>1342</v>
      </c>
      <c r="C405" t="s">
        <v>1602</v>
      </c>
      <c r="D405" t="s">
        <v>1133</v>
      </c>
      <c r="E405" s="57">
        <v>0.33333333333333331</v>
      </c>
      <c r="F405" s="57">
        <v>0.58333333333333337</v>
      </c>
      <c r="G405" s="61">
        <v>0.51041666666666663</v>
      </c>
    </row>
    <row r="406" spans="1:7" x14ac:dyDescent="0.3">
      <c r="A406" t="s">
        <v>1176</v>
      </c>
      <c r="B406" t="s">
        <v>1342</v>
      </c>
      <c r="C406" t="s">
        <v>1602</v>
      </c>
      <c r="D406" t="s">
        <v>1133</v>
      </c>
      <c r="E406" s="57">
        <v>0.33333333333333331</v>
      </c>
      <c r="F406" s="57">
        <v>0.58333333333333337</v>
      </c>
      <c r="G406" s="61">
        <v>0.54166666666666663</v>
      </c>
    </row>
    <row r="407" spans="1:7" x14ac:dyDescent="0.3">
      <c r="A407" t="s">
        <v>1176</v>
      </c>
      <c r="B407" t="s">
        <v>1342</v>
      </c>
      <c r="C407" t="s">
        <v>1602</v>
      </c>
      <c r="D407" t="s">
        <v>1143</v>
      </c>
      <c r="E407" s="57">
        <v>0.33333333333333331</v>
      </c>
      <c r="F407" s="57">
        <v>0.83333333333333337</v>
      </c>
      <c r="G407" s="61">
        <v>0.33333333333333331</v>
      </c>
    </row>
    <row r="408" spans="1:7" x14ac:dyDescent="0.3">
      <c r="A408" t="s">
        <v>1176</v>
      </c>
      <c r="B408" t="s">
        <v>1342</v>
      </c>
      <c r="C408" t="s">
        <v>1602</v>
      </c>
      <c r="D408" t="s">
        <v>1143</v>
      </c>
      <c r="E408" s="57">
        <v>0.33333333333333331</v>
      </c>
      <c r="F408" s="57">
        <v>0.83333333333333337</v>
      </c>
      <c r="G408" s="61">
        <v>0.36458333333333331</v>
      </c>
    </row>
    <row r="409" spans="1:7" x14ac:dyDescent="0.3">
      <c r="A409" t="s">
        <v>1176</v>
      </c>
      <c r="B409" t="s">
        <v>1342</v>
      </c>
      <c r="C409" t="s">
        <v>1602</v>
      </c>
      <c r="D409" t="s">
        <v>1143</v>
      </c>
      <c r="E409" s="57">
        <v>0.33333333333333331</v>
      </c>
      <c r="F409" s="57">
        <v>0.83333333333333337</v>
      </c>
      <c r="G409" s="61">
        <v>0.39583333333333331</v>
      </c>
    </row>
    <row r="410" spans="1:7" x14ac:dyDescent="0.3">
      <c r="A410" t="s">
        <v>1176</v>
      </c>
      <c r="B410" t="s">
        <v>1342</v>
      </c>
      <c r="C410" t="s">
        <v>1602</v>
      </c>
      <c r="D410" t="s">
        <v>1143</v>
      </c>
      <c r="E410" s="57">
        <v>0.33333333333333331</v>
      </c>
      <c r="F410" s="57">
        <v>0.83333333333333337</v>
      </c>
      <c r="G410" s="61">
        <v>0.44791666666666669</v>
      </c>
    </row>
    <row r="411" spans="1:7" x14ac:dyDescent="0.3">
      <c r="A411" t="s">
        <v>1176</v>
      </c>
      <c r="B411" t="s">
        <v>1342</v>
      </c>
      <c r="C411" t="s">
        <v>1602</v>
      </c>
      <c r="D411" t="s">
        <v>1143</v>
      </c>
      <c r="E411" s="57">
        <v>0.33333333333333331</v>
      </c>
      <c r="F411" s="57">
        <v>0.83333333333333337</v>
      </c>
      <c r="G411" s="61">
        <v>0.47916666666666669</v>
      </c>
    </row>
    <row r="412" spans="1:7" x14ac:dyDescent="0.3">
      <c r="A412" t="s">
        <v>1176</v>
      </c>
      <c r="B412" t="s">
        <v>1342</v>
      </c>
      <c r="C412" t="s">
        <v>1602</v>
      </c>
      <c r="D412" t="s">
        <v>1143</v>
      </c>
      <c r="E412" s="57">
        <v>0.33333333333333331</v>
      </c>
      <c r="F412" s="57">
        <v>0.83333333333333337</v>
      </c>
      <c r="G412" s="61">
        <v>0.51041666666666663</v>
      </c>
    </row>
    <row r="413" spans="1:7" x14ac:dyDescent="0.3">
      <c r="A413" t="s">
        <v>1176</v>
      </c>
      <c r="B413" t="s">
        <v>1342</v>
      </c>
      <c r="C413" t="s">
        <v>1602</v>
      </c>
      <c r="D413" t="s">
        <v>1143</v>
      </c>
      <c r="E413" s="57">
        <v>0.33333333333333331</v>
      </c>
      <c r="F413" s="57">
        <v>0.83333333333333337</v>
      </c>
      <c r="G413" s="61">
        <v>0.54166666666666663</v>
      </c>
    </row>
    <row r="414" spans="1:7" x14ac:dyDescent="0.3">
      <c r="A414" t="s">
        <v>1176</v>
      </c>
      <c r="B414" t="s">
        <v>1342</v>
      </c>
      <c r="C414" t="s">
        <v>1602</v>
      </c>
      <c r="D414" t="s">
        <v>1143</v>
      </c>
      <c r="E414" s="57">
        <v>0.33333333333333331</v>
      </c>
      <c r="F414" s="57">
        <v>0.83333333333333337</v>
      </c>
      <c r="G414" s="61">
        <v>0.58333333333333337</v>
      </c>
    </row>
    <row r="415" spans="1:7" x14ac:dyDescent="0.3">
      <c r="A415" t="s">
        <v>1176</v>
      </c>
      <c r="B415" t="s">
        <v>1342</v>
      </c>
      <c r="C415" t="s">
        <v>1602</v>
      </c>
      <c r="D415" t="s">
        <v>1143</v>
      </c>
      <c r="E415" s="57">
        <v>0.33333333333333331</v>
      </c>
      <c r="F415" s="57">
        <v>0.83333333333333337</v>
      </c>
      <c r="G415" s="61">
        <v>0.61458333333333337</v>
      </c>
    </row>
    <row r="416" spans="1:7" x14ac:dyDescent="0.3">
      <c r="A416" t="s">
        <v>1176</v>
      </c>
      <c r="B416" t="s">
        <v>1342</v>
      </c>
      <c r="C416" t="s">
        <v>1602</v>
      </c>
      <c r="D416" t="s">
        <v>1143</v>
      </c>
      <c r="E416" s="57">
        <v>0.33333333333333331</v>
      </c>
      <c r="F416" s="57">
        <v>0.83333333333333337</v>
      </c>
      <c r="G416" s="61">
        <v>0.64583333333333337</v>
      </c>
    </row>
    <row r="417" spans="1:7" x14ac:dyDescent="0.3">
      <c r="A417" t="s">
        <v>1176</v>
      </c>
      <c r="B417" t="s">
        <v>1342</v>
      </c>
      <c r="C417" t="s">
        <v>1602</v>
      </c>
      <c r="D417" t="s">
        <v>1143</v>
      </c>
      <c r="E417" s="57">
        <v>0.33333333333333331</v>
      </c>
      <c r="F417" s="57">
        <v>0.83333333333333337</v>
      </c>
      <c r="G417" s="61">
        <v>0.67708333333333337</v>
      </c>
    </row>
    <row r="418" spans="1:7" x14ac:dyDescent="0.3">
      <c r="A418" t="s">
        <v>1176</v>
      </c>
      <c r="B418" t="s">
        <v>1342</v>
      </c>
      <c r="C418" t="s">
        <v>1602</v>
      </c>
      <c r="D418" t="s">
        <v>1143</v>
      </c>
      <c r="E418" s="57">
        <v>0.33333333333333331</v>
      </c>
      <c r="F418" s="57">
        <v>0.83333333333333337</v>
      </c>
      <c r="G418" s="61">
        <v>0.72916666666666663</v>
      </c>
    </row>
    <row r="419" spans="1:7" x14ac:dyDescent="0.3">
      <c r="A419" t="s">
        <v>1176</v>
      </c>
      <c r="B419" t="s">
        <v>1342</v>
      </c>
      <c r="C419" t="s">
        <v>1602</v>
      </c>
      <c r="D419" t="s">
        <v>1143</v>
      </c>
      <c r="E419" s="57">
        <v>0.33333333333333331</v>
      </c>
      <c r="F419" s="57">
        <v>0.83333333333333337</v>
      </c>
      <c r="G419" s="61">
        <v>0.76041666666666663</v>
      </c>
    </row>
    <row r="420" spans="1:7" x14ac:dyDescent="0.3">
      <c r="A420" t="s">
        <v>1176</v>
      </c>
      <c r="B420" t="s">
        <v>1342</v>
      </c>
      <c r="C420" t="s">
        <v>1602</v>
      </c>
      <c r="D420" t="s">
        <v>1143</v>
      </c>
      <c r="E420" s="57">
        <v>0.33333333333333331</v>
      </c>
      <c r="F420" s="57">
        <v>0.83333333333333337</v>
      </c>
      <c r="G420" s="61">
        <v>0.79166666666666663</v>
      </c>
    </row>
    <row r="421" spans="1:7" x14ac:dyDescent="0.3">
      <c r="A421" t="s">
        <v>1176</v>
      </c>
      <c r="B421" t="s">
        <v>1342</v>
      </c>
      <c r="C421" t="s">
        <v>1602</v>
      </c>
      <c r="D421" t="s">
        <v>1118</v>
      </c>
      <c r="E421" s="57">
        <v>0.58333333333333337</v>
      </c>
      <c r="F421" s="57">
        <v>0.83333333333333337</v>
      </c>
      <c r="G421" s="61">
        <v>0.58333333333333337</v>
      </c>
    </row>
    <row r="422" spans="1:7" x14ac:dyDescent="0.3">
      <c r="A422" t="s">
        <v>1176</v>
      </c>
      <c r="B422" t="s">
        <v>1342</v>
      </c>
      <c r="C422" t="s">
        <v>1602</v>
      </c>
      <c r="D422" t="s">
        <v>1118</v>
      </c>
      <c r="E422" s="57">
        <v>0.58333333333333337</v>
      </c>
      <c r="F422" s="57">
        <v>0.83333333333333337</v>
      </c>
      <c r="G422" s="61">
        <v>0.61458333333333337</v>
      </c>
    </row>
    <row r="423" spans="1:7" x14ac:dyDescent="0.3">
      <c r="A423" t="s">
        <v>1176</v>
      </c>
      <c r="B423" t="s">
        <v>1342</v>
      </c>
      <c r="C423" t="s">
        <v>1602</v>
      </c>
      <c r="D423" t="s">
        <v>1118</v>
      </c>
      <c r="E423" s="57">
        <v>0.58333333333333337</v>
      </c>
      <c r="F423" s="57">
        <v>0.83333333333333337</v>
      </c>
      <c r="G423" s="61">
        <v>0.64583333333333337</v>
      </c>
    </row>
    <row r="424" spans="1:7" x14ac:dyDescent="0.3">
      <c r="A424" t="s">
        <v>1176</v>
      </c>
      <c r="B424" t="s">
        <v>1342</v>
      </c>
      <c r="C424" t="s">
        <v>1602</v>
      </c>
      <c r="D424" t="s">
        <v>1118</v>
      </c>
      <c r="E424" s="57">
        <v>0.58333333333333337</v>
      </c>
      <c r="F424" s="57">
        <v>0.83333333333333337</v>
      </c>
      <c r="G424" s="61">
        <v>0.67708333333333337</v>
      </c>
    </row>
    <row r="425" spans="1:7" x14ac:dyDescent="0.3">
      <c r="A425" t="s">
        <v>1176</v>
      </c>
      <c r="B425" t="s">
        <v>1342</v>
      </c>
      <c r="C425" t="s">
        <v>1602</v>
      </c>
      <c r="D425" t="s">
        <v>1118</v>
      </c>
      <c r="E425" s="57">
        <v>0.58333333333333337</v>
      </c>
      <c r="F425" s="57">
        <v>0.83333333333333337</v>
      </c>
      <c r="G425" s="61">
        <v>0.72916666666666663</v>
      </c>
    </row>
    <row r="426" spans="1:7" x14ac:dyDescent="0.3">
      <c r="A426" t="s">
        <v>1176</v>
      </c>
      <c r="B426" t="s">
        <v>1342</v>
      </c>
      <c r="C426" t="s">
        <v>1602</v>
      </c>
      <c r="D426" t="s">
        <v>1118</v>
      </c>
      <c r="E426" s="57">
        <v>0.58333333333333337</v>
      </c>
      <c r="F426" s="57">
        <v>0.83333333333333337</v>
      </c>
      <c r="G426" s="61">
        <v>0.76041666666666663</v>
      </c>
    </row>
    <row r="427" spans="1:7" x14ac:dyDescent="0.3">
      <c r="A427" t="s">
        <v>1176</v>
      </c>
      <c r="B427" t="s">
        <v>1342</v>
      </c>
      <c r="C427" t="s">
        <v>1602</v>
      </c>
      <c r="D427" t="s">
        <v>1118</v>
      </c>
      <c r="E427" s="57">
        <v>0.58333333333333337</v>
      </c>
      <c r="F427" s="57">
        <v>0.83333333333333337</v>
      </c>
      <c r="G427" s="61">
        <v>0.79166666666666663</v>
      </c>
    </row>
    <row r="428" spans="1:7" x14ac:dyDescent="0.3">
      <c r="A428" t="s">
        <v>1125</v>
      </c>
      <c r="B428" t="s">
        <v>1287</v>
      </c>
      <c r="C428" t="s">
        <v>1291</v>
      </c>
      <c r="D428" t="s">
        <v>1123</v>
      </c>
      <c r="E428" s="57">
        <v>0.58333333333333337</v>
      </c>
      <c r="F428" s="57">
        <v>0.83333333333333337</v>
      </c>
      <c r="G428" s="61">
        <v>0.58333333333333337</v>
      </c>
    </row>
    <row r="429" spans="1:7" x14ac:dyDescent="0.3">
      <c r="A429" t="s">
        <v>1125</v>
      </c>
      <c r="B429" t="s">
        <v>1287</v>
      </c>
      <c r="C429" t="s">
        <v>1291</v>
      </c>
      <c r="D429" t="s">
        <v>1123</v>
      </c>
      <c r="E429" s="57">
        <v>0.58333333333333337</v>
      </c>
      <c r="F429" s="57">
        <v>0.83333333333333337</v>
      </c>
      <c r="G429" s="61">
        <v>0.61458333333333337</v>
      </c>
    </row>
    <row r="430" spans="1:7" x14ac:dyDescent="0.3">
      <c r="A430" t="s">
        <v>1125</v>
      </c>
      <c r="B430" t="s">
        <v>1287</v>
      </c>
      <c r="C430" t="s">
        <v>1291</v>
      </c>
      <c r="D430" t="s">
        <v>1123</v>
      </c>
      <c r="E430" s="57">
        <v>0.58333333333333337</v>
      </c>
      <c r="F430" s="57">
        <v>0.83333333333333337</v>
      </c>
      <c r="G430" s="61">
        <v>0.64583333333333337</v>
      </c>
    </row>
    <row r="431" spans="1:7" x14ac:dyDescent="0.3">
      <c r="A431" t="s">
        <v>1125</v>
      </c>
      <c r="B431" t="s">
        <v>1287</v>
      </c>
      <c r="C431" t="s">
        <v>1291</v>
      </c>
      <c r="D431" t="s">
        <v>1123</v>
      </c>
      <c r="E431" s="57">
        <v>0.58333333333333337</v>
      </c>
      <c r="F431" s="57">
        <v>0.83333333333333337</v>
      </c>
      <c r="G431" s="61">
        <v>0.67708333333333337</v>
      </c>
    </row>
    <row r="432" spans="1:7" x14ac:dyDescent="0.3">
      <c r="A432" t="s">
        <v>1125</v>
      </c>
      <c r="B432" t="s">
        <v>1287</v>
      </c>
      <c r="C432" t="s">
        <v>1291</v>
      </c>
      <c r="D432" t="s">
        <v>1123</v>
      </c>
      <c r="E432" s="57">
        <v>0.58333333333333337</v>
      </c>
      <c r="F432" s="57">
        <v>0.83333333333333337</v>
      </c>
      <c r="G432" s="61">
        <v>0.72916666666666663</v>
      </c>
    </row>
    <row r="433" spans="1:7" x14ac:dyDescent="0.3">
      <c r="A433" t="s">
        <v>1125</v>
      </c>
      <c r="B433" t="s">
        <v>1287</v>
      </c>
      <c r="C433" t="s">
        <v>1291</v>
      </c>
      <c r="D433" t="s">
        <v>1123</v>
      </c>
      <c r="E433" s="57">
        <v>0.58333333333333337</v>
      </c>
      <c r="F433" s="57">
        <v>0.83333333333333337</v>
      </c>
      <c r="G433" s="61">
        <v>0.76041666666666663</v>
      </c>
    </row>
    <row r="434" spans="1:7" x14ac:dyDescent="0.3">
      <c r="A434" t="s">
        <v>1125</v>
      </c>
      <c r="B434" t="s">
        <v>1287</v>
      </c>
      <c r="C434" t="s">
        <v>1291</v>
      </c>
      <c r="D434" t="s">
        <v>1123</v>
      </c>
      <c r="E434" s="57">
        <v>0.58333333333333337</v>
      </c>
      <c r="F434" s="57">
        <v>0.83333333333333337</v>
      </c>
      <c r="G434" s="61">
        <v>0.79166666666666663</v>
      </c>
    </row>
    <row r="435" spans="1:7" x14ac:dyDescent="0.3">
      <c r="A435" t="s">
        <v>1125</v>
      </c>
      <c r="B435" t="s">
        <v>1287</v>
      </c>
      <c r="C435" t="s">
        <v>1291</v>
      </c>
      <c r="D435" t="s">
        <v>1141</v>
      </c>
      <c r="E435" s="57">
        <v>0.58333333333333337</v>
      </c>
      <c r="F435" s="57">
        <v>0.83333333333333337</v>
      </c>
      <c r="G435" s="61">
        <v>0.58333333333333337</v>
      </c>
    </row>
    <row r="436" spans="1:7" x14ac:dyDescent="0.3">
      <c r="A436" t="s">
        <v>1125</v>
      </c>
      <c r="B436" t="s">
        <v>1287</v>
      </c>
      <c r="C436" t="s">
        <v>1291</v>
      </c>
      <c r="D436" t="s">
        <v>1141</v>
      </c>
      <c r="E436" s="57">
        <v>0.58333333333333337</v>
      </c>
      <c r="F436" s="57">
        <v>0.83333333333333337</v>
      </c>
      <c r="G436" s="61">
        <v>0.61458333333333337</v>
      </c>
    </row>
    <row r="437" spans="1:7" x14ac:dyDescent="0.3">
      <c r="A437" t="s">
        <v>1125</v>
      </c>
      <c r="B437" t="s">
        <v>1287</v>
      </c>
      <c r="C437" t="s">
        <v>1291</v>
      </c>
      <c r="D437" t="s">
        <v>1141</v>
      </c>
      <c r="E437" s="57">
        <v>0.58333333333333337</v>
      </c>
      <c r="F437" s="57">
        <v>0.83333333333333337</v>
      </c>
      <c r="G437" s="61">
        <v>0.64583333333333337</v>
      </c>
    </row>
    <row r="438" spans="1:7" x14ac:dyDescent="0.3">
      <c r="A438" t="s">
        <v>1125</v>
      </c>
      <c r="B438" t="s">
        <v>1287</v>
      </c>
      <c r="C438" t="s">
        <v>1291</v>
      </c>
      <c r="D438" t="s">
        <v>1141</v>
      </c>
      <c r="E438" s="57">
        <v>0.58333333333333337</v>
      </c>
      <c r="F438" s="57">
        <v>0.83333333333333337</v>
      </c>
      <c r="G438" s="61">
        <v>0.67708333333333337</v>
      </c>
    </row>
    <row r="439" spans="1:7" x14ac:dyDescent="0.3">
      <c r="A439" t="s">
        <v>1125</v>
      </c>
      <c r="B439" t="s">
        <v>1287</v>
      </c>
      <c r="C439" t="s">
        <v>1291</v>
      </c>
      <c r="D439" t="s">
        <v>1141</v>
      </c>
      <c r="E439" s="57">
        <v>0.58333333333333337</v>
      </c>
      <c r="F439" s="57">
        <v>0.83333333333333337</v>
      </c>
      <c r="G439" s="61">
        <v>0.72916666666666663</v>
      </c>
    </row>
    <row r="440" spans="1:7" x14ac:dyDescent="0.3">
      <c r="A440" t="s">
        <v>1125</v>
      </c>
      <c r="B440" t="s">
        <v>1287</v>
      </c>
      <c r="C440" t="s">
        <v>1291</v>
      </c>
      <c r="D440" t="s">
        <v>1141</v>
      </c>
      <c r="E440" s="57">
        <v>0.58333333333333337</v>
      </c>
      <c r="F440" s="57">
        <v>0.83333333333333337</v>
      </c>
      <c r="G440" s="61">
        <v>0.76041666666666663</v>
      </c>
    </row>
    <row r="441" spans="1:7" x14ac:dyDescent="0.3">
      <c r="A441" t="s">
        <v>1125</v>
      </c>
      <c r="B441" t="s">
        <v>1287</v>
      </c>
      <c r="C441" t="s">
        <v>1291</v>
      </c>
      <c r="D441" t="s">
        <v>1141</v>
      </c>
      <c r="E441" s="57">
        <v>0.58333333333333337</v>
      </c>
      <c r="F441" s="57">
        <v>0.83333333333333337</v>
      </c>
      <c r="G441" s="61">
        <v>0.79166666666666663</v>
      </c>
    </row>
    <row r="442" spans="1:7" x14ac:dyDescent="0.3">
      <c r="A442" t="s">
        <v>1125</v>
      </c>
      <c r="B442" t="s">
        <v>1287</v>
      </c>
      <c r="C442" t="s">
        <v>1291</v>
      </c>
      <c r="D442" t="s">
        <v>1133</v>
      </c>
      <c r="E442" s="57">
        <v>0.58333333333333337</v>
      </c>
      <c r="F442" s="57">
        <v>0.83333333333333337</v>
      </c>
      <c r="G442" s="61">
        <v>0.58333333333333337</v>
      </c>
    </row>
    <row r="443" spans="1:7" x14ac:dyDescent="0.3">
      <c r="A443" t="s">
        <v>1125</v>
      </c>
      <c r="B443" t="s">
        <v>1287</v>
      </c>
      <c r="C443" t="s">
        <v>1291</v>
      </c>
      <c r="D443" t="s">
        <v>1133</v>
      </c>
      <c r="E443" s="57">
        <v>0.58333333333333337</v>
      </c>
      <c r="F443" s="57">
        <v>0.83333333333333337</v>
      </c>
      <c r="G443" s="61">
        <v>0.61458333333333337</v>
      </c>
    </row>
    <row r="444" spans="1:7" x14ac:dyDescent="0.3">
      <c r="A444" t="s">
        <v>1125</v>
      </c>
      <c r="B444" t="s">
        <v>1287</v>
      </c>
      <c r="C444" t="s">
        <v>1291</v>
      </c>
      <c r="D444" t="s">
        <v>1133</v>
      </c>
      <c r="E444" s="57">
        <v>0.58333333333333337</v>
      </c>
      <c r="F444" s="57">
        <v>0.83333333333333337</v>
      </c>
      <c r="G444" s="61">
        <v>0.64583333333333337</v>
      </c>
    </row>
    <row r="445" spans="1:7" x14ac:dyDescent="0.3">
      <c r="A445" t="s">
        <v>1125</v>
      </c>
      <c r="B445" t="s">
        <v>1287</v>
      </c>
      <c r="C445" t="s">
        <v>1291</v>
      </c>
      <c r="D445" t="s">
        <v>1133</v>
      </c>
      <c r="E445" s="57">
        <v>0.58333333333333337</v>
      </c>
      <c r="F445" s="57">
        <v>0.83333333333333337</v>
      </c>
      <c r="G445" s="61">
        <v>0.67708333333333337</v>
      </c>
    </row>
    <row r="446" spans="1:7" x14ac:dyDescent="0.3">
      <c r="A446" t="s">
        <v>1125</v>
      </c>
      <c r="B446" t="s">
        <v>1287</v>
      </c>
      <c r="C446" t="s">
        <v>1291</v>
      </c>
      <c r="D446" t="s">
        <v>1133</v>
      </c>
      <c r="E446" s="57">
        <v>0.58333333333333337</v>
      </c>
      <c r="F446" s="57">
        <v>0.83333333333333337</v>
      </c>
      <c r="G446" s="61">
        <v>0.72916666666666663</v>
      </c>
    </row>
    <row r="447" spans="1:7" x14ac:dyDescent="0.3">
      <c r="A447" t="s">
        <v>1125</v>
      </c>
      <c r="B447" t="s">
        <v>1287</v>
      </c>
      <c r="C447" t="s">
        <v>1291</v>
      </c>
      <c r="D447" t="s">
        <v>1133</v>
      </c>
      <c r="E447" s="57">
        <v>0.58333333333333337</v>
      </c>
      <c r="F447" s="57">
        <v>0.83333333333333337</v>
      </c>
      <c r="G447" s="61">
        <v>0.76041666666666663</v>
      </c>
    </row>
    <row r="448" spans="1:7" x14ac:dyDescent="0.3">
      <c r="A448" t="s">
        <v>1125</v>
      </c>
      <c r="B448" t="s">
        <v>1287</v>
      </c>
      <c r="C448" t="s">
        <v>1291</v>
      </c>
      <c r="D448" t="s">
        <v>1133</v>
      </c>
      <c r="E448" s="57">
        <v>0.58333333333333337</v>
      </c>
      <c r="F448" s="57">
        <v>0.83333333333333337</v>
      </c>
      <c r="G448" s="61">
        <v>0.79166666666666663</v>
      </c>
    </row>
    <row r="449" spans="1:7" x14ac:dyDescent="0.3">
      <c r="A449" t="s">
        <v>1139</v>
      </c>
      <c r="B449" t="s">
        <v>1287</v>
      </c>
      <c r="C449" t="s">
        <v>1311</v>
      </c>
      <c r="D449" t="s">
        <v>1143</v>
      </c>
      <c r="E449" s="57">
        <v>0.33333333333333331</v>
      </c>
      <c r="F449" s="57">
        <v>0.83333333333333337</v>
      </c>
      <c r="G449" s="61">
        <v>0.33333333333333331</v>
      </c>
    </row>
    <row r="450" spans="1:7" x14ac:dyDescent="0.3">
      <c r="A450" t="s">
        <v>1139</v>
      </c>
      <c r="B450" t="s">
        <v>1287</v>
      </c>
      <c r="C450" t="s">
        <v>1311</v>
      </c>
      <c r="D450" t="s">
        <v>1143</v>
      </c>
      <c r="E450" s="57">
        <v>0.33333333333333331</v>
      </c>
      <c r="F450" s="57">
        <v>0.83333333333333337</v>
      </c>
      <c r="G450" s="61">
        <v>0.36458333333333331</v>
      </c>
    </row>
    <row r="451" spans="1:7" x14ac:dyDescent="0.3">
      <c r="A451" t="s">
        <v>1139</v>
      </c>
      <c r="B451" t="s">
        <v>1287</v>
      </c>
      <c r="C451" t="s">
        <v>1311</v>
      </c>
      <c r="D451" t="s">
        <v>1143</v>
      </c>
      <c r="E451" s="57">
        <v>0.33333333333333331</v>
      </c>
      <c r="F451" s="57">
        <v>0.83333333333333337</v>
      </c>
      <c r="G451" s="61">
        <v>0.39583333333333331</v>
      </c>
    </row>
    <row r="452" spans="1:7" x14ac:dyDescent="0.3">
      <c r="A452" t="s">
        <v>1139</v>
      </c>
      <c r="B452" t="s">
        <v>1287</v>
      </c>
      <c r="C452" t="s">
        <v>1311</v>
      </c>
      <c r="D452" t="s">
        <v>1143</v>
      </c>
      <c r="E452" s="57">
        <v>0.33333333333333331</v>
      </c>
      <c r="F452" s="57">
        <v>0.83333333333333337</v>
      </c>
      <c r="G452" s="61">
        <v>0.44791666666666669</v>
      </c>
    </row>
    <row r="453" spans="1:7" x14ac:dyDescent="0.3">
      <c r="A453" t="s">
        <v>1139</v>
      </c>
      <c r="B453" t="s">
        <v>1287</v>
      </c>
      <c r="C453" t="s">
        <v>1311</v>
      </c>
      <c r="D453" t="s">
        <v>1143</v>
      </c>
      <c r="E453" s="57">
        <v>0.33333333333333331</v>
      </c>
      <c r="F453" s="57">
        <v>0.83333333333333337</v>
      </c>
      <c r="G453" s="61">
        <v>0.47916666666666669</v>
      </c>
    </row>
    <row r="454" spans="1:7" x14ac:dyDescent="0.3">
      <c r="A454" t="s">
        <v>1139</v>
      </c>
      <c r="B454" t="s">
        <v>1287</v>
      </c>
      <c r="C454" t="s">
        <v>1311</v>
      </c>
      <c r="D454" t="s">
        <v>1143</v>
      </c>
      <c r="E454" s="57">
        <v>0.33333333333333331</v>
      </c>
      <c r="F454" s="57">
        <v>0.83333333333333337</v>
      </c>
      <c r="G454" s="61">
        <v>0.51041666666666663</v>
      </c>
    </row>
    <row r="455" spans="1:7" x14ac:dyDescent="0.3">
      <c r="A455" t="s">
        <v>1139</v>
      </c>
      <c r="B455" t="s">
        <v>1287</v>
      </c>
      <c r="C455" t="s">
        <v>1311</v>
      </c>
      <c r="D455" t="s">
        <v>1143</v>
      </c>
      <c r="E455" s="57">
        <v>0.33333333333333331</v>
      </c>
      <c r="F455" s="57">
        <v>0.83333333333333337</v>
      </c>
      <c r="G455" s="61">
        <v>0.54166666666666663</v>
      </c>
    </row>
    <row r="456" spans="1:7" x14ac:dyDescent="0.3">
      <c r="A456" t="s">
        <v>1139</v>
      </c>
      <c r="B456" t="s">
        <v>1287</v>
      </c>
      <c r="C456" t="s">
        <v>1311</v>
      </c>
      <c r="D456" t="s">
        <v>1143</v>
      </c>
      <c r="E456" s="57">
        <v>0.33333333333333331</v>
      </c>
      <c r="F456" s="57">
        <v>0.83333333333333337</v>
      </c>
      <c r="G456" s="61">
        <v>0.58333333333333337</v>
      </c>
    </row>
    <row r="457" spans="1:7" x14ac:dyDescent="0.3">
      <c r="A457" t="s">
        <v>1139</v>
      </c>
      <c r="B457" t="s">
        <v>1287</v>
      </c>
      <c r="C457" t="s">
        <v>1311</v>
      </c>
      <c r="D457" t="s">
        <v>1143</v>
      </c>
      <c r="E457" s="57">
        <v>0.33333333333333331</v>
      </c>
      <c r="F457" s="57">
        <v>0.83333333333333337</v>
      </c>
      <c r="G457" s="61">
        <v>0.61458333333333337</v>
      </c>
    </row>
    <row r="458" spans="1:7" x14ac:dyDescent="0.3">
      <c r="A458" t="s">
        <v>1139</v>
      </c>
      <c r="B458" t="s">
        <v>1287</v>
      </c>
      <c r="C458" t="s">
        <v>1311</v>
      </c>
      <c r="D458" t="s">
        <v>1143</v>
      </c>
      <c r="E458" s="57">
        <v>0.33333333333333331</v>
      </c>
      <c r="F458" s="57">
        <v>0.83333333333333337</v>
      </c>
      <c r="G458" s="61">
        <v>0.64583333333333337</v>
      </c>
    </row>
    <row r="459" spans="1:7" x14ac:dyDescent="0.3">
      <c r="A459" t="s">
        <v>1139</v>
      </c>
      <c r="B459" t="s">
        <v>1287</v>
      </c>
      <c r="C459" t="s">
        <v>1311</v>
      </c>
      <c r="D459" t="s">
        <v>1143</v>
      </c>
      <c r="E459" s="57">
        <v>0.33333333333333331</v>
      </c>
      <c r="F459" s="57">
        <v>0.83333333333333337</v>
      </c>
      <c r="G459" s="61">
        <v>0.67708333333333337</v>
      </c>
    </row>
    <row r="460" spans="1:7" x14ac:dyDescent="0.3">
      <c r="A460" t="s">
        <v>1139</v>
      </c>
      <c r="B460" t="s">
        <v>1287</v>
      </c>
      <c r="C460" t="s">
        <v>1311</v>
      </c>
      <c r="D460" t="s">
        <v>1143</v>
      </c>
      <c r="E460" s="57">
        <v>0.33333333333333331</v>
      </c>
      <c r="F460" s="57">
        <v>0.83333333333333337</v>
      </c>
      <c r="G460" s="61">
        <v>0.72916666666666663</v>
      </c>
    </row>
    <row r="461" spans="1:7" x14ac:dyDescent="0.3">
      <c r="A461" t="s">
        <v>1139</v>
      </c>
      <c r="B461" t="s">
        <v>1287</v>
      </c>
      <c r="C461" t="s">
        <v>1311</v>
      </c>
      <c r="D461" t="s">
        <v>1143</v>
      </c>
      <c r="E461" s="57">
        <v>0.33333333333333331</v>
      </c>
      <c r="F461" s="57">
        <v>0.83333333333333337</v>
      </c>
      <c r="G461" s="61">
        <v>0.76041666666666663</v>
      </c>
    </row>
    <row r="462" spans="1:7" x14ac:dyDescent="0.3">
      <c r="A462" t="s">
        <v>1139</v>
      </c>
      <c r="B462" t="s">
        <v>1287</v>
      </c>
      <c r="C462" t="s">
        <v>1311</v>
      </c>
      <c r="D462" t="s">
        <v>1143</v>
      </c>
      <c r="E462" s="57">
        <v>0.33333333333333331</v>
      </c>
      <c r="F462" s="57">
        <v>0.83333333333333337</v>
      </c>
      <c r="G462" s="61">
        <v>0.79166666666666663</v>
      </c>
    </row>
    <row r="463" spans="1:7" x14ac:dyDescent="0.3">
      <c r="A463" t="s">
        <v>1139</v>
      </c>
      <c r="B463" t="s">
        <v>1287</v>
      </c>
      <c r="C463" t="s">
        <v>1311</v>
      </c>
      <c r="D463" t="s">
        <v>1118</v>
      </c>
      <c r="E463" s="57">
        <v>0.33333333333333331</v>
      </c>
      <c r="F463" s="57">
        <v>0.83333333333333337</v>
      </c>
      <c r="G463" s="61">
        <v>0.33333333333333331</v>
      </c>
    </row>
    <row r="464" spans="1:7" x14ac:dyDescent="0.3">
      <c r="A464" t="s">
        <v>1139</v>
      </c>
      <c r="B464" t="s">
        <v>1287</v>
      </c>
      <c r="C464" t="s">
        <v>1311</v>
      </c>
      <c r="D464" t="s">
        <v>1118</v>
      </c>
      <c r="E464" s="57">
        <v>0.33333333333333331</v>
      </c>
      <c r="F464" s="57">
        <v>0.83333333333333337</v>
      </c>
      <c r="G464" s="61">
        <v>0.36458333333333331</v>
      </c>
    </row>
    <row r="465" spans="1:7" x14ac:dyDescent="0.3">
      <c r="A465" t="s">
        <v>1139</v>
      </c>
      <c r="B465" t="s">
        <v>1287</v>
      </c>
      <c r="C465" t="s">
        <v>1311</v>
      </c>
      <c r="D465" t="s">
        <v>1118</v>
      </c>
      <c r="E465" s="57">
        <v>0.33333333333333331</v>
      </c>
      <c r="F465" s="57">
        <v>0.83333333333333337</v>
      </c>
      <c r="G465" s="61">
        <v>0.39583333333333331</v>
      </c>
    </row>
    <row r="466" spans="1:7" x14ac:dyDescent="0.3">
      <c r="A466" t="s">
        <v>1139</v>
      </c>
      <c r="B466" t="s">
        <v>1287</v>
      </c>
      <c r="C466" t="s">
        <v>1311</v>
      </c>
      <c r="D466" t="s">
        <v>1118</v>
      </c>
      <c r="E466" s="57">
        <v>0.33333333333333331</v>
      </c>
      <c r="F466" s="57">
        <v>0.83333333333333337</v>
      </c>
      <c r="G466" s="61">
        <v>0.44791666666666669</v>
      </c>
    </row>
    <row r="467" spans="1:7" x14ac:dyDescent="0.3">
      <c r="A467" t="s">
        <v>1139</v>
      </c>
      <c r="B467" t="s">
        <v>1287</v>
      </c>
      <c r="C467" t="s">
        <v>1311</v>
      </c>
      <c r="D467" t="s">
        <v>1118</v>
      </c>
      <c r="E467" s="57">
        <v>0.33333333333333331</v>
      </c>
      <c r="F467" s="57">
        <v>0.83333333333333337</v>
      </c>
      <c r="G467" s="61">
        <v>0.47916666666666669</v>
      </c>
    </row>
    <row r="468" spans="1:7" x14ac:dyDescent="0.3">
      <c r="A468" t="s">
        <v>1139</v>
      </c>
      <c r="B468" t="s">
        <v>1287</v>
      </c>
      <c r="C468" t="s">
        <v>1311</v>
      </c>
      <c r="D468" t="s">
        <v>1118</v>
      </c>
      <c r="E468" s="57">
        <v>0.33333333333333331</v>
      </c>
      <c r="F468" s="57">
        <v>0.83333333333333337</v>
      </c>
      <c r="G468" s="61">
        <v>0.51041666666666663</v>
      </c>
    </row>
    <row r="469" spans="1:7" x14ac:dyDescent="0.3">
      <c r="A469" t="s">
        <v>1139</v>
      </c>
      <c r="B469" t="s">
        <v>1287</v>
      </c>
      <c r="C469" t="s">
        <v>1311</v>
      </c>
      <c r="D469" t="s">
        <v>1118</v>
      </c>
      <c r="E469" s="57">
        <v>0.33333333333333331</v>
      </c>
      <c r="F469" s="57">
        <v>0.83333333333333337</v>
      </c>
      <c r="G469" s="61">
        <v>0.54166666666666663</v>
      </c>
    </row>
    <row r="470" spans="1:7" x14ac:dyDescent="0.3">
      <c r="A470" t="s">
        <v>1139</v>
      </c>
      <c r="B470" t="s">
        <v>1287</v>
      </c>
      <c r="C470" t="s">
        <v>1311</v>
      </c>
      <c r="D470" t="s">
        <v>1118</v>
      </c>
      <c r="E470" s="57">
        <v>0.33333333333333331</v>
      </c>
      <c r="F470" s="57">
        <v>0.83333333333333337</v>
      </c>
      <c r="G470" s="61">
        <v>0.58333333333333337</v>
      </c>
    </row>
    <row r="471" spans="1:7" x14ac:dyDescent="0.3">
      <c r="A471" t="s">
        <v>1139</v>
      </c>
      <c r="B471" t="s">
        <v>1287</v>
      </c>
      <c r="C471" t="s">
        <v>1311</v>
      </c>
      <c r="D471" t="s">
        <v>1118</v>
      </c>
      <c r="E471" s="57">
        <v>0.33333333333333331</v>
      </c>
      <c r="F471" s="57">
        <v>0.83333333333333337</v>
      </c>
      <c r="G471" s="61">
        <v>0.61458333333333337</v>
      </c>
    </row>
    <row r="472" spans="1:7" x14ac:dyDescent="0.3">
      <c r="A472" t="s">
        <v>1139</v>
      </c>
      <c r="B472" t="s">
        <v>1287</v>
      </c>
      <c r="C472" t="s">
        <v>1311</v>
      </c>
      <c r="D472" t="s">
        <v>1118</v>
      </c>
      <c r="E472" s="57">
        <v>0.33333333333333331</v>
      </c>
      <c r="F472" s="57">
        <v>0.83333333333333337</v>
      </c>
      <c r="G472" s="61">
        <v>0.64583333333333337</v>
      </c>
    </row>
    <row r="473" spans="1:7" x14ac:dyDescent="0.3">
      <c r="A473" t="s">
        <v>1139</v>
      </c>
      <c r="B473" t="s">
        <v>1287</v>
      </c>
      <c r="C473" t="s">
        <v>1311</v>
      </c>
      <c r="D473" t="s">
        <v>1118</v>
      </c>
      <c r="E473" s="57">
        <v>0.33333333333333331</v>
      </c>
      <c r="F473" s="57">
        <v>0.83333333333333337</v>
      </c>
      <c r="G473" s="61">
        <v>0.67708333333333337</v>
      </c>
    </row>
    <row r="474" spans="1:7" x14ac:dyDescent="0.3">
      <c r="A474" t="s">
        <v>1139</v>
      </c>
      <c r="B474" t="s">
        <v>1287</v>
      </c>
      <c r="C474" t="s">
        <v>1311</v>
      </c>
      <c r="D474" t="s">
        <v>1118</v>
      </c>
      <c r="E474" s="57">
        <v>0.33333333333333331</v>
      </c>
      <c r="F474" s="57">
        <v>0.83333333333333337</v>
      </c>
      <c r="G474" s="61">
        <v>0.72916666666666663</v>
      </c>
    </row>
    <row r="475" spans="1:7" x14ac:dyDescent="0.3">
      <c r="A475" t="s">
        <v>1139</v>
      </c>
      <c r="B475" t="s">
        <v>1287</v>
      </c>
      <c r="C475" t="s">
        <v>1311</v>
      </c>
      <c r="D475" t="s">
        <v>1118</v>
      </c>
      <c r="E475" s="57">
        <v>0.33333333333333331</v>
      </c>
      <c r="F475" s="57">
        <v>0.83333333333333337</v>
      </c>
      <c r="G475" s="61">
        <v>0.76041666666666663</v>
      </c>
    </row>
    <row r="476" spans="1:7" x14ac:dyDescent="0.3">
      <c r="A476" t="s">
        <v>1139</v>
      </c>
      <c r="B476" t="s">
        <v>1287</v>
      </c>
      <c r="C476" t="s">
        <v>1311</v>
      </c>
      <c r="D476" t="s">
        <v>1118</v>
      </c>
      <c r="E476" s="57">
        <v>0.33333333333333331</v>
      </c>
      <c r="F476" s="57">
        <v>0.83333333333333337</v>
      </c>
      <c r="G476" s="61">
        <v>0.79166666666666663</v>
      </c>
    </row>
    <row r="477" spans="1:7" x14ac:dyDescent="0.3">
      <c r="A477" t="s">
        <v>1139</v>
      </c>
      <c r="B477" t="s">
        <v>1287</v>
      </c>
      <c r="C477" t="s">
        <v>1311</v>
      </c>
      <c r="D477" t="s">
        <v>1141</v>
      </c>
      <c r="E477" s="57">
        <v>0.33333333333333331</v>
      </c>
      <c r="F477" s="57">
        <v>0.58333333333333337</v>
      </c>
      <c r="G477" s="61">
        <v>0.33333333333333331</v>
      </c>
    </row>
    <row r="478" spans="1:7" x14ac:dyDescent="0.3">
      <c r="A478" t="s">
        <v>1139</v>
      </c>
      <c r="B478" t="s">
        <v>1287</v>
      </c>
      <c r="C478" t="s">
        <v>1311</v>
      </c>
      <c r="D478" t="s">
        <v>1141</v>
      </c>
      <c r="E478" s="57">
        <v>0.33333333333333331</v>
      </c>
      <c r="F478" s="57">
        <v>0.58333333333333337</v>
      </c>
      <c r="G478" s="61">
        <v>0.36458333333333331</v>
      </c>
    </row>
    <row r="479" spans="1:7" x14ac:dyDescent="0.3">
      <c r="A479" t="s">
        <v>1139</v>
      </c>
      <c r="B479" t="s">
        <v>1287</v>
      </c>
      <c r="C479" t="s">
        <v>1311</v>
      </c>
      <c r="D479" t="s">
        <v>1141</v>
      </c>
      <c r="E479" s="57">
        <v>0.33333333333333331</v>
      </c>
      <c r="F479" s="57">
        <v>0.58333333333333337</v>
      </c>
      <c r="G479" s="61">
        <v>0.39583333333333331</v>
      </c>
    </row>
    <row r="480" spans="1:7" x14ac:dyDescent="0.3">
      <c r="A480" t="s">
        <v>1139</v>
      </c>
      <c r="B480" t="s">
        <v>1287</v>
      </c>
      <c r="C480" t="s">
        <v>1311</v>
      </c>
      <c r="D480" t="s">
        <v>1141</v>
      </c>
      <c r="E480" s="57">
        <v>0.33333333333333331</v>
      </c>
      <c r="F480" s="57">
        <v>0.58333333333333337</v>
      </c>
      <c r="G480" s="61">
        <v>0.44791666666666669</v>
      </c>
    </row>
    <row r="481" spans="1:7" x14ac:dyDescent="0.3">
      <c r="A481" t="s">
        <v>1139</v>
      </c>
      <c r="B481" t="s">
        <v>1287</v>
      </c>
      <c r="C481" t="s">
        <v>1311</v>
      </c>
      <c r="D481" t="s">
        <v>1141</v>
      </c>
      <c r="E481" s="57">
        <v>0.33333333333333331</v>
      </c>
      <c r="F481" s="57">
        <v>0.58333333333333337</v>
      </c>
      <c r="G481" s="61">
        <v>0.47916666666666669</v>
      </c>
    </row>
    <row r="482" spans="1:7" x14ac:dyDescent="0.3">
      <c r="A482" t="s">
        <v>1139</v>
      </c>
      <c r="B482" t="s">
        <v>1287</v>
      </c>
      <c r="C482" t="s">
        <v>1311</v>
      </c>
      <c r="D482" t="s">
        <v>1141</v>
      </c>
      <c r="E482" s="57">
        <v>0.33333333333333331</v>
      </c>
      <c r="F482" s="57">
        <v>0.58333333333333337</v>
      </c>
      <c r="G482" s="61">
        <v>0.51041666666666663</v>
      </c>
    </row>
    <row r="483" spans="1:7" x14ac:dyDescent="0.3">
      <c r="A483" t="s">
        <v>1139</v>
      </c>
      <c r="B483" t="s">
        <v>1287</v>
      </c>
      <c r="C483" t="s">
        <v>1311</v>
      </c>
      <c r="D483" t="s">
        <v>1141</v>
      </c>
      <c r="E483" s="57">
        <v>0.33333333333333331</v>
      </c>
      <c r="F483" s="57">
        <v>0.58333333333333337</v>
      </c>
      <c r="G483" s="61">
        <v>0.54166666666666663</v>
      </c>
    </row>
    <row r="484" spans="1:7" x14ac:dyDescent="0.3">
      <c r="A484" t="s">
        <v>1157</v>
      </c>
      <c r="B484" t="s">
        <v>1232</v>
      </c>
      <c r="C484" t="s">
        <v>1623</v>
      </c>
      <c r="D484" t="s">
        <v>1143</v>
      </c>
      <c r="E484" s="57">
        <v>0.33333333333333331</v>
      </c>
      <c r="F484" s="57">
        <v>0.58333333333333337</v>
      </c>
      <c r="G484" s="61">
        <v>0.33333333333333331</v>
      </c>
    </row>
    <row r="485" spans="1:7" x14ac:dyDescent="0.3">
      <c r="A485" t="s">
        <v>1157</v>
      </c>
      <c r="B485" t="s">
        <v>1232</v>
      </c>
      <c r="C485" t="s">
        <v>1623</v>
      </c>
      <c r="D485" t="s">
        <v>1143</v>
      </c>
      <c r="E485" s="57">
        <v>0.33333333333333331</v>
      </c>
      <c r="F485" s="57">
        <v>0.58333333333333337</v>
      </c>
      <c r="G485" s="61">
        <v>0.36458333333333331</v>
      </c>
    </row>
    <row r="486" spans="1:7" x14ac:dyDescent="0.3">
      <c r="A486" t="s">
        <v>1157</v>
      </c>
      <c r="B486" t="s">
        <v>1232</v>
      </c>
      <c r="C486" t="s">
        <v>1623</v>
      </c>
      <c r="D486" t="s">
        <v>1143</v>
      </c>
      <c r="E486" s="57">
        <v>0.33333333333333331</v>
      </c>
      <c r="F486" s="57">
        <v>0.58333333333333337</v>
      </c>
      <c r="G486" s="61">
        <v>0.39583333333333331</v>
      </c>
    </row>
    <row r="487" spans="1:7" x14ac:dyDescent="0.3">
      <c r="A487" t="s">
        <v>1157</v>
      </c>
      <c r="B487" t="s">
        <v>1232</v>
      </c>
      <c r="C487" t="s">
        <v>1623</v>
      </c>
      <c r="D487" t="s">
        <v>1143</v>
      </c>
      <c r="E487" s="57">
        <v>0.33333333333333331</v>
      </c>
      <c r="F487" s="57">
        <v>0.58333333333333337</v>
      </c>
      <c r="G487" s="61">
        <v>0.44791666666666669</v>
      </c>
    </row>
    <row r="488" spans="1:7" x14ac:dyDescent="0.3">
      <c r="A488" t="s">
        <v>1157</v>
      </c>
      <c r="B488" t="s">
        <v>1232</v>
      </c>
      <c r="C488" t="s">
        <v>1623</v>
      </c>
      <c r="D488" t="s">
        <v>1143</v>
      </c>
      <c r="E488" s="57">
        <v>0.33333333333333298</v>
      </c>
      <c r="F488" s="57">
        <v>0.58333333333333304</v>
      </c>
      <c r="G488" s="61">
        <v>0.47916666666666669</v>
      </c>
    </row>
    <row r="489" spans="1:7" x14ac:dyDescent="0.3">
      <c r="A489" t="s">
        <v>1157</v>
      </c>
      <c r="B489" t="s">
        <v>1232</v>
      </c>
      <c r="C489" t="s">
        <v>1623</v>
      </c>
      <c r="D489" t="s">
        <v>1143</v>
      </c>
      <c r="E489" s="57">
        <v>0.33333333333333298</v>
      </c>
      <c r="F489" s="57">
        <v>0.58333333333333304</v>
      </c>
      <c r="G489" s="61">
        <v>0.51041666666666663</v>
      </c>
    </row>
    <row r="490" spans="1:7" x14ac:dyDescent="0.3">
      <c r="A490" t="s">
        <v>1157</v>
      </c>
      <c r="B490" t="s">
        <v>1232</v>
      </c>
      <c r="C490" t="s">
        <v>1623</v>
      </c>
      <c r="D490" t="s">
        <v>1143</v>
      </c>
      <c r="E490" s="57">
        <v>0.33333333333333298</v>
      </c>
      <c r="F490" s="57">
        <v>0.58333333333333304</v>
      </c>
      <c r="G490" s="61">
        <v>0.54166666666666663</v>
      </c>
    </row>
    <row r="491" spans="1:7" x14ac:dyDescent="0.3">
      <c r="A491" t="s">
        <v>1157</v>
      </c>
      <c r="B491" t="s">
        <v>1232</v>
      </c>
      <c r="C491" t="s">
        <v>1623</v>
      </c>
      <c r="D491" t="s">
        <v>1123</v>
      </c>
      <c r="E491" s="57">
        <v>0.33333333333333331</v>
      </c>
      <c r="F491" s="57">
        <v>0.58333333333333337</v>
      </c>
      <c r="G491" s="61">
        <v>0.33333333333333331</v>
      </c>
    </row>
    <row r="492" spans="1:7" x14ac:dyDescent="0.3">
      <c r="A492" t="s">
        <v>1157</v>
      </c>
      <c r="B492" t="s">
        <v>1232</v>
      </c>
      <c r="C492" t="s">
        <v>1623</v>
      </c>
      <c r="D492" t="s">
        <v>1123</v>
      </c>
      <c r="E492" s="57">
        <v>0.33333333333333331</v>
      </c>
      <c r="F492" s="57">
        <v>0.58333333333333337</v>
      </c>
      <c r="G492" s="61">
        <v>0.36458333333333331</v>
      </c>
    </row>
    <row r="493" spans="1:7" x14ac:dyDescent="0.3">
      <c r="A493" t="s">
        <v>1157</v>
      </c>
      <c r="B493" t="s">
        <v>1232</v>
      </c>
      <c r="C493" t="s">
        <v>1623</v>
      </c>
      <c r="D493" t="s">
        <v>1123</v>
      </c>
      <c r="E493" s="57">
        <v>0.33333333333333331</v>
      </c>
      <c r="F493" s="57">
        <v>0.58333333333333337</v>
      </c>
      <c r="G493" s="61">
        <v>0.39583333333333331</v>
      </c>
    </row>
    <row r="494" spans="1:7" x14ac:dyDescent="0.3">
      <c r="A494" t="s">
        <v>1157</v>
      </c>
      <c r="B494" t="s">
        <v>1232</v>
      </c>
      <c r="C494" t="s">
        <v>1623</v>
      </c>
      <c r="D494" t="s">
        <v>1123</v>
      </c>
      <c r="E494" s="57">
        <v>0.33333333333333331</v>
      </c>
      <c r="F494" s="57">
        <v>0.58333333333333337</v>
      </c>
      <c r="G494" s="61">
        <v>0.44791666666666669</v>
      </c>
    </row>
    <row r="495" spans="1:7" x14ac:dyDescent="0.3">
      <c r="A495" t="s">
        <v>1157</v>
      </c>
      <c r="B495" t="s">
        <v>1232</v>
      </c>
      <c r="C495" t="s">
        <v>1623</v>
      </c>
      <c r="D495" t="s">
        <v>1123</v>
      </c>
      <c r="E495" s="57">
        <v>0.33333333333333298</v>
      </c>
      <c r="F495" s="57">
        <v>0.58333333333333304</v>
      </c>
      <c r="G495" s="61">
        <v>0.47916666666666669</v>
      </c>
    </row>
    <row r="496" spans="1:7" x14ac:dyDescent="0.3">
      <c r="A496" t="s">
        <v>1157</v>
      </c>
      <c r="B496" t="s">
        <v>1232</v>
      </c>
      <c r="C496" t="s">
        <v>1623</v>
      </c>
      <c r="D496" t="s">
        <v>1123</v>
      </c>
      <c r="E496" s="57">
        <v>0.33333333333333298</v>
      </c>
      <c r="F496" s="57">
        <v>0.58333333333333304</v>
      </c>
      <c r="G496" s="61">
        <v>0.51041666666666663</v>
      </c>
    </row>
    <row r="497" spans="1:7" x14ac:dyDescent="0.3">
      <c r="A497" t="s">
        <v>1157</v>
      </c>
      <c r="B497" t="s">
        <v>1232</v>
      </c>
      <c r="C497" t="s">
        <v>1623</v>
      </c>
      <c r="D497" t="s">
        <v>1123</v>
      </c>
      <c r="E497" s="57">
        <v>0.33333333333333298</v>
      </c>
      <c r="F497" s="57">
        <v>0.58333333333333304</v>
      </c>
      <c r="G497" s="61">
        <v>0.54166666666666663</v>
      </c>
    </row>
    <row r="498" spans="1:7" x14ac:dyDescent="0.3">
      <c r="A498" t="s">
        <v>1157</v>
      </c>
      <c r="B498" t="s">
        <v>1232</v>
      </c>
      <c r="C498" t="s">
        <v>1623</v>
      </c>
      <c r="D498" t="s">
        <v>1118</v>
      </c>
      <c r="E498" s="57">
        <v>0.33333333333333331</v>
      </c>
      <c r="F498" s="57">
        <v>0.58333333333333337</v>
      </c>
      <c r="G498" s="61">
        <v>0.33333333333333331</v>
      </c>
    </row>
    <row r="499" spans="1:7" x14ac:dyDescent="0.3">
      <c r="A499" t="s">
        <v>1157</v>
      </c>
      <c r="B499" t="s">
        <v>1232</v>
      </c>
      <c r="C499" t="s">
        <v>1623</v>
      </c>
      <c r="D499" t="s">
        <v>1118</v>
      </c>
      <c r="E499" s="57">
        <v>0.33333333333333331</v>
      </c>
      <c r="F499" s="57">
        <v>0.58333333333333337</v>
      </c>
      <c r="G499" s="61">
        <v>0.36458333333333331</v>
      </c>
    </row>
    <row r="500" spans="1:7" x14ac:dyDescent="0.3">
      <c r="A500" t="s">
        <v>1157</v>
      </c>
      <c r="B500" t="s">
        <v>1232</v>
      </c>
      <c r="C500" t="s">
        <v>1623</v>
      </c>
      <c r="D500" t="s">
        <v>1118</v>
      </c>
      <c r="E500" s="57">
        <v>0.33333333333333331</v>
      </c>
      <c r="F500" s="57">
        <v>0.58333333333333337</v>
      </c>
      <c r="G500" s="61">
        <v>0.39583333333333331</v>
      </c>
    </row>
    <row r="501" spans="1:7" x14ac:dyDescent="0.3">
      <c r="A501" t="s">
        <v>1157</v>
      </c>
      <c r="B501" t="s">
        <v>1232</v>
      </c>
      <c r="C501" t="s">
        <v>1623</v>
      </c>
      <c r="D501" t="s">
        <v>1118</v>
      </c>
      <c r="E501" s="57">
        <v>0.33333333333333331</v>
      </c>
      <c r="F501" s="57">
        <v>0.58333333333333337</v>
      </c>
      <c r="G501" s="61">
        <v>0.44791666666666669</v>
      </c>
    </row>
    <row r="502" spans="1:7" x14ac:dyDescent="0.3">
      <c r="A502" t="s">
        <v>1157</v>
      </c>
      <c r="B502" t="s">
        <v>1232</v>
      </c>
      <c r="C502" t="s">
        <v>1623</v>
      </c>
      <c r="D502" t="s">
        <v>1118</v>
      </c>
      <c r="E502" s="57">
        <v>0.33333333333333298</v>
      </c>
      <c r="F502" s="57">
        <v>0.58333333333333304</v>
      </c>
      <c r="G502" s="61">
        <v>0.47916666666666669</v>
      </c>
    </row>
    <row r="503" spans="1:7" x14ac:dyDescent="0.3">
      <c r="A503" t="s">
        <v>1157</v>
      </c>
      <c r="B503" t="s">
        <v>1232</v>
      </c>
      <c r="C503" t="s">
        <v>1623</v>
      </c>
      <c r="D503" t="s">
        <v>1118</v>
      </c>
      <c r="E503" s="57">
        <v>0.33333333333333298</v>
      </c>
      <c r="F503" s="57">
        <v>0.58333333333333304</v>
      </c>
      <c r="G503" s="61">
        <v>0.51041666666666663</v>
      </c>
    </row>
    <row r="504" spans="1:7" x14ac:dyDescent="0.3">
      <c r="A504" t="s">
        <v>1157</v>
      </c>
      <c r="B504" t="s">
        <v>1232</v>
      </c>
      <c r="C504" t="s">
        <v>1623</v>
      </c>
      <c r="D504" t="s">
        <v>1118</v>
      </c>
      <c r="E504" s="57">
        <v>0.33333333333333298</v>
      </c>
      <c r="F504" s="57">
        <v>0.58333333333333304</v>
      </c>
      <c r="G504" s="61">
        <v>0.54166666666666663</v>
      </c>
    </row>
    <row r="505" spans="1:7" x14ac:dyDescent="0.3">
      <c r="A505" t="s">
        <v>1157</v>
      </c>
      <c r="B505" t="s">
        <v>1232</v>
      </c>
      <c r="C505" t="s">
        <v>1623</v>
      </c>
      <c r="D505" t="s">
        <v>1141</v>
      </c>
      <c r="E505" s="57">
        <v>0.33333333333333331</v>
      </c>
      <c r="F505" s="57">
        <v>0.58333333333333337</v>
      </c>
      <c r="G505" s="61">
        <v>0.33333333333333331</v>
      </c>
    </row>
    <row r="506" spans="1:7" x14ac:dyDescent="0.3">
      <c r="A506" t="s">
        <v>1157</v>
      </c>
      <c r="B506" t="s">
        <v>1232</v>
      </c>
      <c r="C506" t="s">
        <v>1623</v>
      </c>
      <c r="D506" t="s">
        <v>1141</v>
      </c>
      <c r="E506" s="57">
        <v>0.33333333333333331</v>
      </c>
      <c r="F506" s="57">
        <v>0.58333333333333337</v>
      </c>
      <c r="G506" s="61">
        <v>0.36458333333333331</v>
      </c>
    </row>
    <row r="507" spans="1:7" x14ac:dyDescent="0.3">
      <c r="A507" t="s">
        <v>1157</v>
      </c>
      <c r="B507" t="s">
        <v>1232</v>
      </c>
      <c r="C507" t="s">
        <v>1623</v>
      </c>
      <c r="D507" t="s">
        <v>1141</v>
      </c>
      <c r="E507" s="57">
        <v>0.33333333333333331</v>
      </c>
      <c r="F507" s="57">
        <v>0.58333333333333337</v>
      </c>
      <c r="G507" s="61">
        <v>0.39583333333333331</v>
      </c>
    </row>
    <row r="508" spans="1:7" x14ac:dyDescent="0.3">
      <c r="A508" t="s">
        <v>1157</v>
      </c>
      <c r="B508" t="s">
        <v>1232</v>
      </c>
      <c r="C508" t="s">
        <v>1623</v>
      </c>
      <c r="D508" t="s">
        <v>1141</v>
      </c>
      <c r="E508" s="57">
        <v>0.33333333333333331</v>
      </c>
      <c r="F508" s="57">
        <v>0.58333333333333337</v>
      </c>
      <c r="G508" s="61">
        <v>0.44791666666666669</v>
      </c>
    </row>
    <row r="509" spans="1:7" x14ac:dyDescent="0.3">
      <c r="A509" t="s">
        <v>1157</v>
      </c>
      <c r="B509" t="s">
        <v>1232</v>
      </c>
      <c r="C509" t="s">
        <v>1623</v>
      </c>
      <c r="D509" t="s">
        <v>1141</v>
      </c>
      <c r="E509" s="57">
        <v>0.33333333333333298</v>
      </c>
      <c r="F509" s="57">
        <v>0.58333333333333304</v>
      </c>
      <c r="G509" s="61">
        <v>0.47916666666666669</v>
      </c>
    </row>
    <row r="510" spans="1:7" x14ac:dyDescent="0.3">
      <c r="A510" t="s">
        <v>1157</v>
      </c>
      <c r="B510" t="s">
        <v>1232</v>
      </c>
      <c r="C510" t="s">
        <v>1623</v>
      </c>
      <c r="D510" t="s">
        <v>1141</v>
      </c>
      <c r="E510" s="57">
        <v>0.33333333333333298</v>
      </c>
      <c r="F510" s="57">
        <v>0.58333333333333304</v>
      </c>
      <c r="G510" s="61">
        <v>0.51041666666666663</v>
      </c>
    </row>
    <row r="511" spans="1:7" x14ac:dyDescent="0.3">
      <c r="A511" t="s">
        <v>1157</v>
      </c>
      <c r="B511" t="s">
        <v>1232</v>
      </c>
      <c r="C511" t="s">
        <v>1623</v>
      </c>
      <c r="D511" t="s">
        <v>1141</v>
      </c>
      <c r="E511" s="57">
        <v>0.33333333333333298</v>
      </c>
      <c r="F511" s="57">
        <v>0.58333333333333304</v>
      </c>
      <c r="G511" s="61">
        <v>0.54166666666666663</v>
      </c>
    </row>
    <row r="512" spans="1:7" x14ac:dyDescent="0.3">
      <c r="A512" t="s">
        <v>1157</v>
      </c>
      <c r="B512" t="s">
        <v>1232</v>
      </c>
      <c r="C512" t="s">
        <v>1623</v>
      </c>
      <c r="D512" t="s">
        <v>1133</v>
      </c>
      <c r="E512" s="57">
        <v>0.33333333333333331</v>
      </c>
      <c r="F512" s="57">
        <v>0.58333333333333337</v>
      </c>
      <c r="G512" s="61">
        <v>0.33333333333333331</v>
      </c>
    </row>
    <row r="513" spans="1:7" x14ac:dyDescent="0.3">
      <c r="A513" t="s">
        <v>1157</v>
      </c>
      <c r="B513" t="s">
        <v>1232</v>
      </c>
      <c r="C513" t="s">
        <v>1623</v>
      </c>
      <c r="D513" t="s">
        <v>1133</v>
      </c>
      <c r="E513" s="57">
        <v>0.33333333333333331</v>
      </c>
      <c r="F513" s="57">
        <v>0.58333333333333337</v>
      </c>
      <c r="G513" s="61">
        <v>0.36458333333333331</v>
      </c>
    </row>
    <row r="514" spans="1:7" x14ac:dyDescent="0.3">
      <c r="A514" t="s">
        <v>1157</v>
      </c>
      <c r="B514" t="s">
        <v>1232</v>
      </c>
      <c r="C514" t="s">
        <v>1623</v>
      </c>
      <c r="D514" t="s">
        <v>1133</v>
      </c>
      <c r="E514" s="57">
        <v>0.33333333333333331</v>
      </c>
      <c r="F514" s="57">
        <v>0.58333333333333337</v>
      </c>
      <c r="G514" s="61">
        <v>0.39583333333333331</v>
      </c>
    </row>
    <row r="515" spans="1:7" x14ac:dyDescent="0.3">
      <c r="A515" t="s">
        <v>1157</v>
      </c>
      <c r="B515" t="s">
        <v>1232</v>
      </c>
      <c r="C515" t="s">
        <v>1623</v>
      </c>
      <c r="D515" t="s">
        <v>1133</v>
      </c>
      <c r="E515" s="57">
        <v>0.33333333333333331</v>
      </c>
      <c r="F515" s="57">
        <v>0.58333333333333337</v>
      </c>
      <c r="G515" s="61">
        <v>0.44791666666666669</v>
      </c>
    </row>
    <row r="516" spans="1:7" x14ac:dyDescent="0.3">
      <c r="A516" t="s">
        <v>1157</v>
      </c>
      <c r="B516" t="s">
        <v>1232</v>
      </c>
      <c r="C516" t="s">
        <v>1623</v>
      </c>
      <c r="D516" t="s">
        <v>1133</v>
      </c>
      <c r="E516" s="57">
        <v>0.33333333333333298</v>
      </c>
      <c r="F516" s="57">
        <v>0.58333333333333304</v>
      </c>
      <c r="G516" s="61">
        <v>0.47916666666666669</v>
      </c>
    </row>
    <row r="517" spans="1:7" x14ac:dyDescent="0.3">
      <c r="A517" t="s">
        <v>1157</v>
      </c>
      <c r="B517" t="s">
        <v>1232</v>
      </c>
      <c r="C517" t="s">
        <v>1623</v>
      </c>
      <c r="D517" t="s">
        <v>1133</v>
      </c>
      <c r="E517" s="57">
        <v>0.33333333333333298</v>
      </c>
      <c r="F517" s="57">
        <v>0.58333333333333304</v>
      </c>
      <c r="G517" s="61">
        <v>0.51041666666666663</v>
      </c>
    </row>
    <row r="518" spans="1:7" x14ac:dyDescent="0.3">
      <c r="A518" t="s">
        <v>1157</v>
      </c>
      <c r="B518" t="s">
        <v>1232</v>
      </c>
      <c r="C518" t="s">
        <v>1623</v>
      </c>
      <c r="D518" t="s">
        <v>1133</v>
      </c>
      <c r="E518" s="57">
        <v>0.33333333333333298</v>
      </c>
      <c r="F518" s="57">
        <v>0.58333333333333304</v>
      </c>
      <c r="G518" s="61">
        <v>0.54166666666666663</v>
      </c>
    </row>
    <row r="519" spans="1:7" x14ac:dyDescent="0.3">
      <c r="A519" t="s">
        <v>1205</v>
      </c>
      <c r="B519" t="s">
        <v>1232</v>
      </c>
      <c r="C519" t="s">
        <v>1906</v>
      </c>
      <c r="D519" t="s">
        <v>1118</v>
      </c>
      <c r="E519" s="57">
        <v>0.33333333333333331</v>
      </c>
      <c r="F519" s="57">
        <v>0.83333333333333337</v>
      </c>
      <c r="G519" s="61">
        <v>0.33333333333333331</v>
      </c>
    </row>
    <row r="520" spans="1:7" x14ac:dyDescent="0.3">
      <c r="A520" t="s">
        <v>1205</v>
      </c>
      <c r="B520" t="s">
        <v>1232</v>
      </c>
      <c r="C520" t="s">
        <v>1906</v>
      </c>
      <c r="D520" t="s">
        <v>1118</v>
      </c>
      <c r="E520" s="57">
        <v>0.33333333333333331</v>
      </c>
      <c r="F520" s="57">
        <v>0.83333333333333337</v>
      </c>
      <c r="G520" s="61">
        <v>0.36458333333333331</v>
      </c>
    </row>
    <row r="521" spans="1:7" x14ac:dyDescent="0.3">
      <c r="A521" t="s">
        <v>1205</v>
      </c>
      <c r="B521" t="s">
        <v>1232</v>
      </c>
      <c r="C521" t="s">
        <v>1906</v>
      </c>
      <c r="D521" t="s">
        <v>1118</v>
      </c>
      <c r="E521" s="57">
        <v>0.33333333333333331</v>
      </c>
      <c r="F521" s="57">
        <v>0.83333333333333337</v>
      </c>
      <c r="G521" s="61">
        <v>0.39583333333333331</v>
      </c>
    </row>
    <row r="522" spans="1:7" x14ac:dyDescent="0.3">
      <c r="A522" t="s">
        <v>1205</v>
      </c>
      <c r="B522" t="s">
        <v>1232</v>
      </c>
      <c r="C522" t="s">
        <v>1906</v>
      </c>
      <c r="D522" t="s">
        <v>1118</v>
      </c>
      <c r="E522" s="57">
        <v>0.33333333333333331</v>
      </c>
      <c r="F522" s="57">
        <v>0.83333333333333337</v>
      </c>
      <c r="G522" s="61">
        <v>0.44791666666666669</v>
      </c>
    </row>
    <row r="523" spans="1:7" x14ac:dyDescent="0.3">
      <c r="A523" t="s">
        <v>1205</v>
      </c>
      <c r="B523" t="s">
        <v>1232</v>
      </c>
      <c r="C523" t="s">
        <v>1906</v>
      </c>
      <c r="D523" t="s">
        <v>1118</v>
      </c>
      <c r="E523" s="57">
        <v>0.33333333333333331</v>
      </c>
      <c r="F523" s="57">
        <v>0.83333333333333337</v>
      </c>
      <c r="G523" s="61">
        <v>0.47916666666666669</v>
      </c>
    </row>
    <row r="524" spans="1:7" x14ac:dyDescent="0.3">
      <c r="A524" t="s">
        <v>1205</v>
      </c>
      <c r="B524" t="s">
        <v>1232</v>
      </c>
      <c r="C524" t="s">
        <v>1906</v>
      </c>
      <c r="D524" t="s">
        <v>1118</v>
      </c>
      <c r="E524" s="57">
        <v>0.33333333333333331</v>
      </c>
      <c r="F524" s="57">
        <v>0.83333333333333337</v>
      </c>
      <c r="G524" s="61">
        <v>0.51041666666666663</v>
      </c>
    </row>
    <row r="525" spans="1:7" x14ac:dyDescent="0.3">
      <c r="A525" t="s">
        <v>1205</v>
      </c>
      <c r="B525" t="s">
        <v>1232</v>
      </c>
      <c r="C525" t="s">
        <v>1906</v>
      </c>
      <c r="D525" t="s">
        <v>1118</v>
      </c>
      <c r="E525" s="57">
        <v>0.33333333333333331</v>
      </c>
      <c r="F525" s="57">
        <v>0.83333333333333337</v>
      </c>
      <c r="G525" s="61">
        <v>0.54166666666666663</v>
      </c>
    </row>
    <row r="526" spans="1:7" x14ac:dyDescent="0.3">
      <c r="A526" t="s">
        <v>1205</v>
      </c>
      <c r="B526" t="s">
        <v>1232</v>
      </c>
      <c r="C526" t="s">
        <v>1906</v>
      </c>
      <c r="D526" t="s">
        <v>1118</v>
      </c>
      <c r="E526" s="57">
        <v>0.33333333333333331</v>
      </c>
      <c r="F526" s="57">
        <v>0.83333333333333337</v>
      </c>
      <c r="G526" s="61">
        <v>0.58333333333333337</v>
      </c>
    </row>
    <row r="527" spans="1:7" x14ac:dyDescent="0.3">
      <c r="A527" t="s">
        <v>1205</v>
      </c>
      <c r="B527" t="s">
        <v>1232</v>
      </c>
      <c r="C527" t="s">
        <v>1906</v>
      </c>
      <c r="D527" t="s">
        <v>1118</v>
      </c>
      <c r="E527" s="57">
        <v>0.33333333333333331</v>
      </c>
      <c r="F527" s="57">
        <v>0.83333333333333337</v>
      </c>
      <c r="G527" s="61">
        <v>0.61458333333333337</v>
      </c>
    </row>
    <row r="528" spans="1:7" x14ac:dyDescent="0.3">
      <c r="A528" t="s">
        <v>1205</v>
      </c>
      <c r="B528" t="s">
        <v>1232</v>
      </c>
      <c r="C528" t="s">
        <v>1906</v>
      </c>
      <c r="D528" t="s">
        <v>1118</v>
      </c>
      <c r="E528" s="57">
        <v>0.33333333333333331</v>
      </c>
      <c r="F528" s="57">
        <v>0.83333333333333337</v>
      </c>
      <c r="G528" s="61">
        <v>0.64583333333333337</v>
      </c>
    </row>
    <row r="529" spans="1:7" x14ac:dyDescent="0.3">
      <c r="A529" t="s">
        <v>1205</v>
      </c>
      <c r="B529" t="s">
        <v>1232</v>
      </c>
      <c r="C529" t="s">
        <v>1906</v>
      </c>
      <c r="D529" t="s">
        <v>1118</v>
      </c>
      <c r="E529" s="57">
        <v>0.33333333333333331</v>
      </c>
      <c r="F529" s="57">
        <v>0.83333333333333337</v>
      </c>
      <c r="G529" s="61">
        <v>0.67708333333333337</v>
      </c>
    </row>
    <row r="530" spans="1:7" x14ac:dyDescent="0.3">
      <c r="A530" t="s">
        <v>1205</v>
      </c>
      <c r="B530" t="s">
        <v>1232</v>
      </c>
      <c r="C530" t="s">
        <v>1906</v>
      </c>
      <c r="D530" t="s">
        <v>1118</v>
      </c>
      <c r="E530" s="57">
        <v>0.33333333333333331</v>
      </c>
      <c r="F530" s="57">
        <v>0.83333333333333337</v>
      </c>
      <c r="G530" s="61">
        <v>0.72916666666666663</v>
      </c>
    </row>
    <row r="531" spans="1:7" x14ac:dyDescent="0.3">
      <c r="A531" t="s">
        <v>1205</v>
      </c>
      <c r="B531" t="s">
        <v>1232</v>
      </c>
      <c r="C531" t="s">
        <v>1906</v>
      </c>
      <c r="D531" t="s">
        <v>1118</v>
      </c>
      <c r="E531" s="57">
        <v>0.33333333333333331</v>
      </c>
      <c r="F531" s="57">
        <v>0.83333333333333337</v>
      </c>
      <c r="G531" s="61">
        <v>0.76041666666666663</v>
      </c>
    </row>
    <row r="532" spans="1:7" x14ac:dyDescent="0.3">
      <c r="A532" t="s">
        <v>1205</v>
      </c>
      <c r="B532" t="s">
        <v>1232</v>
      </c>
      <c r="C532" t="s">
        <v>1906</v>
      </c>
      <c r="D532" t="s">
        <v>1118</v>
      </c>
      <c r="E532" s="57">
        <v>0.33333333333333331</v>
      </c>
      <c r="F532" s="57">
        <v>0.83333333333333337</v>
      </c>
      <c r="G532" s="61">
        <v>0.79166666666666663</v>
      </c>
    </row>
    <row r="533" spans="1:7" x14ac:dyDescent="0.3">
      <c r="A533" t="s">
        <v>1205</v>
      </c>
      <c r="B533" t="s">
        <v>1232</v>
      </c>
      <c r="C533" t="s">
        <v>1906</v>
      </c>
      <c r="D533" t="s">
        <v>1143</v>
      </c>
      <c r="E533" s="57">
        <v>0.33333333333333331</v>
      </c>
      <c r="F533" s="57">
        <v>0.83333333333333337</v>
      </c>
      <c r="G533" s="61">
        <v>0.33333333333333331</v>
      </c>
    </row>
    <row r="534" spans="1:7" x14ac:dyDescent="0.3">
      <c r="A534" t="s">
        <v>1205</v>
      </c>
      <c r="B534" t="s">
        <v>1232</v>
      </c>
      <c r="C534" t="s">
        <v>1906</v>
      </c>
      <c r="D534" t="s">
        <v>1143</v>
      </c>
      <c r="E534" s="57">
        <v>0.33333333333333331</v>
      </c>
      <c r="F534" s="57">
        <v>0.83333333333333337</v>
      </c>
      <c r="G534" s="61">
        <v>0.36458333333333331</v>
      </c>
    </row>
    <row r="535" spans="1:7" x14ac:dyDescent="0.3">
      <c r="A535" t="s">
        <v>1205</v>
      </c>
      <c r="B535" t="s">
        <v>1232</v>
      </c>
      <c r="C535" t="s">
        <v>1906</v>
      </c>
      <c r="D535" t="s">
        <v>1143</v>
      </c>
      <c r="E535" s="57">
        <v>0.33333333333333331</v>
      </c>
      <c r="F535" s="57">
        <v>0.83333333333333337</v>
      </c>
      <c r="G535" s="61">
        <v>0.39583333333333331</v>
      </c>
    </row>
    <row r="536" spans="1:7" x14ac:dyDescent="0.3">
      <c r="A536" t="s">
        <v>1205</v>
      </c>
      <c r="B536" t="s">
        <v>1232</v>
      </c>
      <c r="C536" t="s">
        <v>1906</v>
      </c>
      <c r="D536" t="s">
        <v>1143</v>
      </c>
      <c r="E536" s="57">
        <v>0.33333333333333331</v>
      </c>
      <c r="F536" s="57">
        <v>0.83333333333333337</v>
      </c>
      <c r="G536" s="61">
        <v>0.44791666666666669</v>
      </c>
    </row>
    <row r="537" spans="1:7" x14ac:dyDescent="0.3">
      <c r="A537" t="s">
        <v>1205</v>
      </c>
      <c r="B537" t="s">
        <v>1232</v>
      </c>
      <c r="C537" t="s">
        <v>1906</v>
      </c>
      <c r="D537" t="s">
        <v>1143</v>
      </c>
      <c r="E537" s="57">
        <v>0.33333333333333331</v>
      </c>
      <c r="F537" s="57">
        <v>0.83333333333333337</v>
      </c>
      <c r="G537" s="61">
        <v>0.47916666666666669</v>
      </c>
    </row>
    <row r="538" spans="1:7" x14ac:dyDescent="0.3">
      <c r="A538" t="s">
        <v>1205</v>
      </c>
      <c r="B538" t="s">
        <v>1232</v>
      </c>
      <c r="C538" t="s">
        <v>1906</v>
      </c>
      <c r="D538" t="s">
        <v>1143</v>
      </c>
      <c r="E538" s="57">
        <v>0.33333333333333331</v>
      </c>
      <c r="F538" s="57">
        <v>0.83333333333333337</v>
      </c>
      <c r="G538" s="61">
        <v>0.51041666666666663</v>
      </c>
    </row>
    <row r="539" spans="1:7" x14ac:dyDescent="0.3">
      <c r="A539" t="s">
        <v>1205</v>
      </c>
      <c r="B539" t="s">
        <v>1232</v>
      </c>
      <c r="C539" t="s">
        <v>1906</v>
      </c>
      <c r="D539" t="s">
        <v>1143</v>
      </c>
      <c r="E539" s="57">
        <v>0.33333333333333331</v>
      </c>
      <c r="F539" s="57">
        <v>0.83333333333333337</v>
      </c>
      <c r="G539" s="61">
        <v>0.54166666666666663</v>
      </c>
    </row>
    <row r="540" spans="1:7" x14ac:dyDescent="0.3">
      <c r="A540" t="s">
        <v>1205</v>
      </c>
      <c r="B540" t="s">
        <v>1232</v>
      </c>
      <c r="C540" t="s">
        <v>1906</v>
      </c>
      <c r="D540" t="s">
        <v>1143</v>
      </c>
      <c r="E540" s="57">
        <v>0.33333333333333331</v>
      </c>
      <c r="F540" s="57">
        <v>0.83333333333333337</v>
      </c>
      <c r="G540" s="61">
        <v>0.58333333333333337</v>
      </c>
    </row>
    <row r="541" spans="1:7" x14ac:dyDescent="0.3">
      <c r="A541" t="s">
        <v>1205</v>
      </c>
      <c r="B541" t="s">
        <v>1232</v>
      </c>
      <c r="C541" t="s">
        <v>1906</v>
      </c>
      <c r="D541" t="s">
        <v>1143</v>
      </c>
      <c r="E541" s="57">
        <v>0.33333333333333331</v>
      </c>
      <c r="F541" s="57">
        <v>0.83333333333333337</v>
      </c>
      <c r="G541" s="61">
        <v>0.61458333333333337</v>
      </c>
    </row>
    <row r="542" spans="1:7" x14ac:dyDescent="0.3">
      <c r="A542" t="s">
        <v>1205</v>
      </c>
      <c r="B542" t="s">
        <v>1232</v>
      </c>
      <c r="C542" t="s">
        <v>1906</v>
      </c>
      <c r="D542" t="s">
        <v>1143</v>
      </c>
      <c r="E542" s="57">
        <v>0.33333333333333331</v>
      </c>
      <c r="F542" s="57">
        <v>0.83333333333333337</v>
      </c>
      <c r="G542" s="61">
        <v>0.64583333333333337</v>
      </c>
    </row>
    <row r="543" spans="1:7" x14ac:dyDescent="0.3">
      <c r="A543" t="s">
        <v>1205</v>
      </c>
      <c r="B543" t="s">
        <v>1232</v>
      </c>
      <c r="C543" t="s">
        <v>1906</v>
      </c>
      <c r="D543" t="s">
        <v>1143</v>
      </c>
      <c r="E543" s="57">
        <v>0.33333333333333331</v>
      </c>
      <c r="F543" s="57">
        <v>0.83333333333333337</v>
      </c>
      <c r="G543" s="61">
        <v>0.67708333333333337</v>
      </c>
    </row>
    <row r="544" spans="1:7" x14ac:dyDescent="0.3">
      <c r="A544" t="s">
        <v>1205</v>
      </c>
      <c r="B544" t="s">
        <v>1232</v>
      </c>
      <c r="C544" t="s">
        <v>1906</v>
      </c>
      <c r="D544" t="s">
        <v>1143</v>
      </c>
      <c r="E544" s="57">
        <v>0.33333333333333331</v>
      </c>
      <c r="F544" s="57">
        <v>0.83333333333333337</v>
      </c>
      <c r="G544" s="61">
        <v>0.72916666666666663</v>
      </c>
    </row>
    <row r="545" spans="1:7" x14ac:dyDescent="0.3">
      <c r="A545" t="s">
        <v>1205</v>
      </c>
      <c r="B545" t="s">
        <v>1232</v>
      </c>
      <c r="C545" t="s">
        <v>1906</v>
      </c>
      <c r="D545" t="s">
        <v>1143</v>
      </c>
      <c r="E545" s="57">
        <v>0.33333333333333331</v>
      </c>
      <c r="F545" s="57">
        <v>0.83333333333333337</v>
      </c>
      <c r="G545" s="61">
        <v>0.76041666666666663</v>
      </c>
    </row>
    <row r="546" spans="1:7" x14ac:dyDescent="0.3">
      <c r="A546" t="s">
        <v>1205</v>
      </c>
      <c r="B546" t="s">
        <v>1232</v>
      </c>
      <c r="C546" t="s">
        <v>1906</v>
      </c>
      <c r="D546" t="s">
        <v>1143</v>
      </c>
      <c r="E546" s="57">
        <v>0.33333333333333331</v>
      </c>
      <c r="F546" s="57">
        <v>0.83333333333333337</v>
      </c>
      <c r="G546" s="61">
        <v>0.79166666666666663</v>
      </c>
    </row>
    <row r="547" spans="1:7" x14ac:dyDescent="0.3">
      <c r="A547" t="s">
        <v>1163</v>
      </c>
      <c r="B547" t="s">
        <v>1287</v>
      </c>
      <c r="C547" t="s">
        <v>1490</v>
      </c>
      <c r="D547" t="s">
        <v>1123</v>
      </c>
      <c r="E547" s="57">
        <v>0.33333333333333331</v>
      </c>
      <c r="F547" s="57">
        <v>0.58333333333333337</v>
      </c>
      <c r="G547" s="61">
        <v>0.33333333333333331</v>
      </c>
    </row>
    <row r="548" spans="1:7" x14ac:dyDescent="0.3">
      <c r="A548" t="s">
        <v>1163</v>
      </c>
      <c r="B548" t="s">
        <v>1287</v>
      </c>
      <c r="C548" t="s">
        <v>1490</v>
      </c>
      <c r="D548" t="s">
        <v>1123</v>
      </c>
      <c r="E548" s="57">
        <v>0.33333333333333331</v>
      </c>
      <c r="F548" s="57">
        <v>0.58333333333333337</v>
      </c>
      <c r="G548" s="61">
        <v>0.36458333333333331</v>
      </c>
    </row>
    <row r="549" spans="1:7" x14ac:dyDescent="0.3">
      <c r="A549" t="s">
        <v>1163</v>
      </c>
      <c r="B549" t="s">
        <v>1287</v>
      </c>
      <c r="C549" t="s">
        <v>1490</v>
      </c>
      <c r="D549" t="s">
        <v>1123</v>
      </c>
      <c r="E549" s="57">
        <v>0.33333333333333331</v>
      </c>
      <c r="F549" s="57">
        <v>0.58333333333333337</v>
      </c>
      <c r="G549" s="61">
        <v>0.39583333333333331</v>
      </c>
    </row>
    <row r="550" spans="1:7" x14ac:dyDescent="0.3">
      <c r="A550" t="s">
        <v>1163</v>
      </c>
      <c r="B550" t="s">
        <v>1287</v>
      </c>
      <c r="C550" t="s">
        <v>1490</v>
      </c>
      <c r="D550" t="s">
        <v>1123</v>
      </c>
      <c r="E550" s="57">
        <v>0.33333333333333331</v>
      </c>
      <c r="F550" s="57">
        <v>0.58333333333333337</v>
      </c>
      <c r="G550" s="61">
        <v>0.44791666666666669</v>
      </c>
    </row>
    <row r="551" spans="1:7" x14ac:dyDescent="0.3">
      <c r="A551" t="s">
        <v>1163</v>
      </c>
      <c r="B551" t="s">
        <v>1287</v>
      </c>
      <c r="C551" t="s">
        <v>1490</v>
      </c>
      <c r="D551" t="s">
        <v>1123</v>
      </c>
      <c r="E551" s="57">
        <v>0.33333333333333298</v>
      </c>
      <c r="F551" s="57">
        <v>0.58333333333333304</v>
      </c>
      <c r="G551" s="61">
        <v>0.47916666666666669</v>
      </c>
    </row>
    <row r="552" spans="1:7" x14ac:dyDescent="0.3">
      <c r="A552" t="s">
        <v>1163</v>
      </c>
      <c r="B552" t="s">
        <v>1287</v>
      </c>
      <c r="C552" t="s">
        <v>1490</v>
      </c>
      <c r="D552" t="s">
        <v>1123</v>
      </c>
      <c r="E552" s="57">
        <v>0.33333333333333298</v>
      </c>
      <c r="F552" s="57">
        <v>0.58333333333333304</v>
      </c>
      <c r="G552" s="61">
        <v>0.51041666666666663</v>
      </c>
    </row>
    <row r="553" spans="1:7" x14ac:dyDescent="0.3">
      <c r="A553" t="s">
        <v>1163</v>
      </c>
      <c r="B553" t="s">
        <v>1287</v>
      </c>
      <c r="C553" t="s">
        <v>1490</v>
      </c>
      <c r="D553" t="s">
        <v>1123</v>
      </c>
      <c r="E553" s="57">
        <v>0.33333333333333298</v>
      </c>
      <c r="F553" s="57">
        <v>0.58333333333333304</v>
      </c>
      <c r="G553" s="61">
        <v>0.54166666666666663</v>
      </c>
    </row>
    <row r="554" spans="1:7" x14ac:dyDescent="0.3">
      <c r="A554" t="s">
        <v>1163</v>
      </c>
      <c r="B554" t="s">
        <v>1287</v>
      </c>
      <c r="C554" t="s">
        <v>1490</v>
      </c>
      <c r="D554" t="s">
        <v>1118</v>
      </c>
      <c r="E554" s="57">
        <v>0.33333333333333331</v>
      </c>
      <c r="F554" s="57">
        <v>0.58333333333333337</v>
      </c>
      <c r="G554" s="61">
        <v>0.33333333333333331</v>
      </c>
    </row>
    <row r="555" spans="1:7" x14ac:dyDescent="0.3">
      <c r="A555" t="s">
        <v>1163</v>
      </c>
      <c r="B555" t="s">
        <v>1287</v>
      </c>
      <c r="C555" t="s">
        <v>1490</v>
      </c>
      <c r="D555" t="s">
        <v>1118</v>
      </c>
      <c r="E555" s="57">
        <v>0.33333333333333331</v>
      </c>
      <c r="F555" s="57">
        <v>0.58333333333333337</v>
      </c>
      <c r="G555" s="61">
        <v>0.36458333333333331</v>
      </c>
    </row>
    <row r="556" spans="1:7" x14ac:dyDescent="0.3">
      <c r="A556" t="s">
        <v>1163</v>
      </c>
      <c r="B556" t="s">
        <v>1287</v>
      </c>
      <c r="C556" t="s">
        <v>1490</v>
      </c>
      <c r="D556" t="s">
        <v>1118</v>
      </c>
      <c r="E556" s="57">
        <v>0.33333333333333331</v>
      </c>
      <c r="F556" s="57">
        <v>0.58333333333333337</v>
      </c>
      <c r="G556" s="61">
        <v>0.39583333333333331</v>
      </c>
    </row>
    <row r="557" spans="1:7" x14ac:dyDescent="0.3">
      <c r="A557" t="s">
        <v>1163</v>
      </c>
      <c r="B557" t="s">
        <v>1287</v>
      </c>
      <c r="C557" t="s">
        <v>1490</v>
      </c>
      <c r="D557" t="s">
        <v>1118</v>
      </c>
      <c r="E557" s="57">
        <v>0.33333333333333331</v>
      </c>
      <c r="F557" s="57">
        <v>0.58333333333333337</v>
      </c>
      <c r="G557" s="61">
        <v>0.44791666666666669</v>
      </c>
    </row>
    <row r="558" spans="1:7" x14ac:dyDescent="0.3">
      <c r="A558" t="s">
        <v>1163</v>
      </c>
      <c r="B558" t="s">
        <v>1287</v>
      </c>
      <c r="C558" t="s">
        <v>1490</v>
      </c>
      <c r="D558" t="s">
        <v>1118</v>
      </c>
      <c r="E558" s="57">
        <v>0.33333333333333298</v>
      </c>
      <c r="F558" s="57">
        <v>0.58333333333333304</v>
      </c>
      <c r="G558" s="61">
        <v>0.47916666666666669</v>
      </c>
    </row>
    <row r="559" spans="1:7" x14ac:dyDescent="0.3">
      <c r="A559" t="s">
        <v>1163</v>
      </c>
      <c r="B559" t="s">
        <v>1287</v>
      </c>
      <c r="C559" t="s">
        <v>1490</v>
      </c>
      <c r="D559" t="s">
        <v>1118</v>
      </c>
      <c r="E559" s="57">
        <v>0.33333333333333298</v>
      </c>
      <c r="F559" s="57">
        <v>0.58333333333333304</v>
      </c>
      <c r="G559" s="61">
        <v>0.51041666666666663</v>
      </c>
    </row>
    <row r="560" spans="1:7" x14ac:dyDescent="0.3">
      <c r="A560" t="s">
        <v>1163</v>
      </c>
      <c r="B560" t="s">
        <v>1287</v>
      </c>
      <c r="C560" t="s">
        <v>1490</v>
      </c>
      <c r="D560" t="s">
        <v>1118</v>
      </c>
      <c r="E560" s="57">
        <v>0.33333333333333298</v>
      </c>
      <c r="F560" s="57">
        <v>0.58333333333333304</v>
      </c>
      <c r="G560" s="61">
        <v>0.54166666666666663</v>
      </c>
    </row>
    <row r="561" spans="1:7" x14ac:dyDescent="0.3">
      <c r="A561" t="s">
        <v>1163</v>
      </c>
      <c r="B561" t="s">
        <v>1287</v>
      </c>
      <c r="C561" t="s">
        <v>1490</v>
      </c>
      <c r="D561" t="s">
        <v>1143</v>
      </c>
      <c r="E561" s="57">
        <v>0.33333333333333331</v>
      </c>
      <c r="F561" s="57">
        <v>0.58333333333333337</v>
      </c>
      <c r="G561" s="61">
        <v>0.33333333333333331</v>
      </c>
    </row>
    <row r="562" spans="1:7" x14ac:dyDescent="0.3">
      <c r="A562" t="s">
        <v>1163</v>
      </c>
      <c r="B562" t="s">
        <v>1287</v>
      </c>
      <c r="C562" t="s">
        <v>1490</v>
      </c>
      <c r="D562" t="s">
        <v>1143</v>
      </c>
      <c r="E562" s="57">
        <v>0.33333333333333331</v>
      </c>
      <c r="F562" s="57">
        <v>0.58333333333333337</v>
      </c>
      <c r="G562" s="61">
        <v>0.36458333333333331</v>
      </c>
    </row>
    <row r="563" spans="1:7" x14ac:dyDescent="0.3">
      <c r="A563" t="s">
        <v>1163</v>
      </c>
      <c r="B563" t="s">
        <v>1287</v>
      </c>
      <c r="C563" t="s">
        <v>1490</v>
      </c>
      <c r="D563" t="s">
        <v>1143</v>
      </c>
      <c r="E563" s="57">
        <v>0.33333333333333331</v>
      </c>
      <c r="F563" s="57">
        <v>0.58333333333333337</v>
      </c>
      <c r="G563" s="61">
        <v>0.39583333333333331</v>
      </c>
    </row>
    <row r="564" spans="1:7" x14ac:dyDescent="0.3">
      <c r="A564" t="s">
        <v>1163</v>
      </c>
      <c r="B564" t="s">
        <v>1287</v>
      </c>
      <c r="C564" t="s">
        <v>1490</v>
      </c>
      <c r="D564" t="s">
        <v>1143</v>
      </c>
      <c r="E564" s="57">
        <v>0.33333333333333331</v>
      </c>
      <c r="F564" s="57">
        <v>0.58333333333333337</v>
      </c>
      <c r="G564" s="61">
        <v>0.44791666666666669</v>
      </c>
    </row>
    <row r="565" spans="1:7" x14ac:dyDescent="0.3">
      <c r="A565" t="s">
        <v>1163</v>
      </c>
      <c r="B565" t="s">
        <v>1287</v>
      </c>
      <c r="C565" t="s">
        <v>1490</v>
      </c>
      <c r="D565" t="s">
        <v>1143</v>
      </c>
      <c r="E565" s="57">
        <v>0.33333333333333298</v>
      </c>
      <c r="F565" s="57">
        <v>0.58333333333333304</v>
      </c>
      <c r="G565" s="61">
        <v>0.47916666666666669</v>
      </c>
    </row>
    <row r="566" spans="1:7" x14ac:dyDescent="0.3">
      <c r="A566" t="s">
        <v>1163</v>
      </c>
      <c r="B566" t="s">
        <v>1287</v>
      </c>
      <c r="C566" t="s">
        <v>1490</v>
      </c>
      <c r="D566" t="s">
        <v>1143</v>
      </c>
      <c r="E566" s="57">
        <v>0.33333333333333298</v>
      </c>
      <c r="F566" s="57">
        <v>0.58333333333333304</v>
      </c>
      <c r="G566" s="61">
        <v>0.51041666666666663</v>
      </c>
    </row>
    <row r="567" spans="1:7" x14ac:dyDescent="0.3">
      <c r="A567" t="s">
        <v>1163</v>
      </c>
      <c r="B567" t="s">
        <v>1287</v>
      </c>
      <c r="C567" t="s">
        <v>1490</v>
      </c>
      <c r="D567" t="s">
        <v>1143</v>
      </c>
      <c r="E567" s="57">
        <v>0.33333333333333298</v>
      </c>
      <c r="F567" s="57">
        <v>0.58333333333333304</v>
      </c>
      <c r="G567" s="61">
        <v>0.54166666666666663</v>
      </c>
    </row>
    <row r="568" spans="1:7" x14ac:dyDescent="0.3">
      <c r="A568" t="s">
        <v>1163</v>
      </c>
      <c r="B568" t="s">
        <v>1287</v>
      </c>
      <c r="C568" t="s">
        <v>1490</v>
      </c>
      <c r="D568" t="s">
        <v>1133</v>
      </c>
      <c r="E568" s="57">
        <v>0.33333333333333331</v>
      </c>
      <c r="F568" s="57">
        <v>0.58333333333333337</v>
      </c>
      <c r="G568" s="61">
        <v>0.33333333333333331</v>
      </c>
    </row>
    <row r="569" spans="1:7" x14ac:dyDescent="0.3">
      <c r="A569" t="s">
        <v>1163</v>
      </c>
      <c r="B569" t="s">
        <v>1287</v>
      </c>
      <c r="C569" t="s">
        <v>1490</v>
      </c>
      <c r="D569" t="s">
        <v>1133</v>
      </c>
      <c r="E569" s="57">
        <v>0.33333333333333331</v>
      </c>
      <c r="F569" s="57">
        <v>0.58333333333333337</v>
      </c>
      <c r="G569" s="61">
        <v>0.36458333333333331</v>
      </c>
    </row>
    <row r="570" spans="1:7" x14ac:dyDescent="0.3">
      <c r="A570" t="s">
        <v>1163</v>
      </c>
      <c r="B570" t="s">
        <v>1287</v>
      </c>
      <c r="C570" t="s">
        <v>1490</v>
      </c>
      <c r="D570" t="s">
        <v>1133</v>
      </c>
      <c r="E570" s="57">
        <v>0.33333333333333331</v>
      </c>
      <c r="F570" s="57">
        <v>0.58333333333333337</v>
      </c>
      <c r="G570" s="61">
        <v>0.39583333333333331</v>
      </c>
    </row>
    <row r="571" spans="1:7" x14ac:dyDescent="0.3">
      <c r="A571" t="s">
        <v>1163</v>
      </c>
      <c r="B571" t="s">
        <v>1287</v>
      </c>
      <c r="C571" t="s">
        <v>1490</v>
      </c>
      <c r="D571" t="s">
        <v>1133</v>
      </c>
      <c r="E571" s="57">
        <v>0.33333333333333331</v>
      </c>
      <c r="F571" s="57">
        <v>0.58333333333333337</v>
      </c>
      <c r="G571" s="61">
        <v>0.44791666666666669</v>
      </c>
    </row>
    <row r="572" spans="1:7" x14ac:dyDescent="0.3">
      <c r="A572" t="s">
        <v>1163</v>
      </c>
      <c r="B572" t="s">
        <v>1287</v>
      </c>
      <c r="C572" t="s">
        <v>1490</v>
      </c>
      <c r="D572" t="s">
        <v>1133</v>
      </c>
      <c r="E572" s="57">
        <v>0.33333333333333298</v>
      </c>
      <c r="F572" s="57">
        <v>0.58333333333333304</v>
      </c>
      <c r="G572" s="61">
        <v>0.47916666666666669</v>
      </c>
    </row>
    <row r="573" spans="1:7" x14ac:dyDescent="0.3">
      <c r="A573" t="s">
        <v>1163</v>
      </c>
      <c r="B573" t="s">
        <v>1287</v>
      </c>
      <c r="C573" t="s">
        <v>1490</v>
      </c>
      <c r="D573" t="s">
        <v>1133</v>
      </c>
      <c r="E573" s="57">
        <v>0.33333333333333298</v>
      </c>
      <c r="F573" s="57">
        <v>0.58333333333333304</v>
      </c>
      <c r="G573" s="61">
        <v>0.51041666666666663</v>
      </c>
    </row>
    <row r="574" spans="1:7" x14ac:dyDescent="0.3">
      <c r="A574" t="s">
        <v>1163</v>
      </c>
      <c r="B574" t="s">
        <v>1287</v>
      </c>
      <c r="C574" t="s">
        <v>1490</v>
      </c>
      <c r="D574" t="s">
        <v>1133</v>
      </c>
      <c r="E574" s="57">
        <v>0.33333333333333298</v>
      </c>
      <c r="F574" s="57">
        <v>0.58333333333333304</v>
      </c>
      <c r="G574" s="61">
        <v>0.54166666666666663</v>
      </c>
    </row>
    <row r="575" spans="1:7" x14ac:dyDescent="0.3">
      <c r="A575" t="s">
        <v>1191</v>
      </c>
      <c r="B575" t="s">
        <v>1232</v>
      </c>
      <c r="C575" t="s">
        <v>1867</v>
      </c>
      <c r="D575" t="s">
        <v>1143</v>
      </c>
      <c r="E575" s="57">
        <v>0.58333333333333337</v>
      </c>
      <c r="F575" s="57">
        <v>0.83333333333333337</v>
      </c>
      <c r="G575" s="61">
        <v>0.58333333333333337</v>
      </c>
    </row>
    <row r="576" spans="1:7" x14ac:dyDescent="0.3">
      <c r="A576" t="s">
        <v>1191</v>
      </c>
      <c r="B576" t="s">
        <v>1232</v>
      </c>
      <c r="C576" t="s">
        <v>1867</v>
      </c>
      <c r="D576" t="s">
        <v>1143</v>
      </c>
      <c r="E576" s="57">
        <v>0.58333333333333337</v>
      </c>
      <c r="F576" s="57">
        <v>0.83333333333333337</v>
      </c>
      <c r="G576" s="61">
        <v>0.61458333333333337</v>
      </c>
    </row>
    <row r="577" spans="1:7" x14ac:dyDescent="0.3">
      <c r="A577" t="s">
        <v>1191</v>
      </c>
      <c r="B577" t="s">
        <v>1232</v>
      </c>
      <c r="C577" t="s">
        <v>1867</v>
      </c>
      <c r="D577" t="s">
        <v>1143</v>
      </c>
      <c r="E577" s="57">
        <v>0.58333333333333337</v>
      </c>
      <c r="F577" s="57">
        <v>0.83333333333333337</v>
      </c>
      <c r="G577" s="61">
        <v>0.64583333333333337</v>
      </c>
    </row>
    <row r="578" spans="1:7" x14ac:dyDescent="0.3">
      <c r="A578" t="s">
        <v>1191</v>
      </c>
      <c r="B578" t="s">
        <v>1232</v>
      </c>
      <c r="C578" t="s">
        <v>1867</v>
      </c>
      <c r="D578" t="s">
        <v>1143</v>
      </c>
      <c r="E578" s="57">
        <v>0.58333333333333337</v>
      </c>
      <c r="F578" s="57">
        <v>0.83333333333333337</v>
      </c>
      <c r="G578" s="61">
        <v>0.67708333333333337</v>
      </c>
    </row>
    <row r="579" spans="1:7" x14ac:dyDescent="0.3">
      <c r="A579" t="s">
        <v>1191</v>
      </c>
      <c r="B579" t="s">
        <v>1232</v>
      </c>
      <c r="C579" t="s">
        <v>1867</v>
      </c>
      <c r="D579" t="s">
        <v>1143</v>
      </c>
      <c r="E579" s="57">
        <v>0.58333333333333337</v>
      </c>
      <c r="F579" s="57">
        <v>0.83333333333333337</v>
      </c>
      <c r="G579" s="61">
        <v>0.72916666666666663</v>
      </c>
    </row>
    <row r="580" spans="1:7" x14ac:dyDescent="0.3">
      <c r="A580" t="s">
        <v>1191</v>
      </c>
      <c r="B580" t="s">
        <v>1232</v>
      </c>
      <c r="C580" t="s">
        <v>1867</v>
      </c>
      <c r="D580" t="s">
        <v>1143</v>
      </c>
      <c r="E580" s="57">
        <v>0.58333333333333337</v>
      </c>
      <c r="F580" s="57">
        <v>0.83333333333333337</v>
      </c>
      <c r="G580" s="61">
        <v>0.76041666666666663</v>
      </c>
    </row>
    <row r="581" spans="1:7" x14ac:dyDescent="0.3">
      <c r="A581" t="s">
        <v>1191</v>
      </c>
      <c r="B581" t="s">
        <v>1232</v>
      </c>
      <c r="C581" t="s">
        <v>1867</v>
      </c>
      <c r="D581" t="s">
        <v>1143</v>
      </c>
      <c r="E581" s="57">
        <v>0.58333333333333337</v>
      </c>
      <c r="F581" s="57">
        <v>0.83333333333333337</v>
      </c>
      <c r="G581" s="61">
        <v>0.79166666666666663</v>
      </c>
    </row>
    <row r="582" spans="1:7" x14ac:dyDescent="0.3">
      <c r="A582" t="s">
        <v>1191</v>
      </c>
      <c r="B582" t="s">
        <v>1232</v>
      </c>
      <c r="C582" t="s">
        <v>1867</v>
      </c>
      <c r="D582" t="s">
        <v>1123</v>
      </c>
      <c r="E582" s="57">
        <v>0.58333333333333337</v>
      </c>
      <c r="F582" s="57">
        <v>0.83333333333333337</v>
      </c>
      <c r="G582" s="61">
        <v>0.58333333333333337</v>
      </c>
    </row>
    <row r="583" spans="1:7" x14ac:dyDescent="0.3">
      <c r="A583" t="s">
        <v>1191</v>
      </c>
      <c r="B583" t="s">
        <v>1232</v>
      </c>
      <c r="C583" t="s">
        <v>1867</v>
      </c>
      <c r="D583" t="s">
        <v>1123</v>
      </c>
      <c r="E583" s="57">
        <v>0.58333333333333337</v>
      </c>
      <c r="F583" s="57">
        <v>0.83333333333333337</v>
      </c>
      <c r="G583" s="61">
        <v>0.61458333333333337</v>
      </c>
    </row>
    <row r="584" spans="1:7" x14ac:dyDescent="0.3">
      <c r="A584" t="s">
        <v>1191</v>
      </c>
      <c r="B584" t="s">
        <v>1232</v>
      </c>
      <c r="C584" t="s">
        <v>1867</v>
      </c>
      <c r="D584" t="s">
        <v>1123</v>
      </c>
      <c r="E584" s="57">
        <v>0.58333333333333337</v>
      </c>
      <c r="F584" s="57">
        <v>0.83333333333333337</v>
      </c>
      <c r="G584" s="61">
        <v>0.64583333333333337</v>
      </c>
    </row>
    <row r="585" spans="1:7" x14ac:dyDescent="0.3">
      <c r="A585" t="s">
        <v>1191</v>
      </c>
      <c r="B585" t="s">
        <v>1232</v>
      </c>
      <c r="C585" t="s">
        <v>1867</v>
      </c>
      <c r="D585" t="s">
        <v>1123</v>
      </c>
      <c r="E585" s="57">
        <v>0.58333333333333337</v>
      </c>
      <c r="F585" s="57">
        <v>0.83333333333333337</v>
      </c>
      <c r="G585" s="61">
        <v>0.67708333333333337</v>
      </c>
    </row>
    <row r="586" spans="1:7" x14ac:dyDescent="0.3">
      <c r="A586" t="s">
        <v>1191</v>
      </c>
      <c r="B586" t="s">
        <v>1232</v>
      </c>
      <c r="C586" t="s">
        <v>1867</v>
      </c>
      <c r="D586" t="s">
        <v>1123</v>
      </c>
      <c r="E586" s="57">
        <v>0.58333333333333337</v>
      </c>
      <c r="F586" s="57">
        <v>0.83333333333333337</v>
      </c>
      <c r="G586" s="61">
        <v>0.72916666666666663</v>
      </c>
    </row>
    <row r="587" spans="1:7" x14ac:dyDescent="0.3">
      <c r="A587" t="s">
        <v>1191</v>
      </c>
      <c r="B587" t="s">
        <v>1232</v>
      </c>
      <c r="C587" t="s">
        <v>1867</v>
      </c>
      <c r="D587" t="s">
        <v>1123</v>
      </c>
      <c r="E587" s="57">
        <v>0.58333333333333337</v>
      </c>
      <c r="F587" s="57">
        <v>0.83333333333333337</v>
      </c>
      <c r="G587" s="61">
        <v>0.76041666666666663</v>
      </c>
    </row>
    <row r="588" spans="1:7" x14ac:dyDescent="0.3">
      <c r="A588" t="s">
        <v>1191</v>
      </c>
      <c r="B588" t="s">
        <v>1232</v>
      </c>
      <c r="C588" t="s">
        <v>1867</v>
      </c>
      <c r="D588" t="s">
        <v>1123</v>
      </c>
      <c r="E588" s="57">
        <v>0.58333333333333337</v>
      </c>
      <c r="F588" s="57">
        <v>0.83333333333333337</v>
      </c>
      <c r="G588" s="61">
        <v>0.79166666666666663</v>
      </c>
    </row>
    <row r="589" spans="1:7" x14ac:dyDescent="0.3">
      <c r="A589" t="s">
        <v>1191</v>
      </c>
      <c r="B589" t="s">
        <v>1232</v>
      </c>
      <c r="C589" t="s">
        <v>1867</v>
      </c>
      <c r="D589" t="s">
        <v>1141</v>
      </c>
      <c r="E589" s="57">
        <v>0.33333333333333331</v>
      </c>
      <c r="F589" s="57">
        <v>0.83333333333333337</v>
      </c>
      <c r="G589" s="61">
        <v>0.33333333333333331</v>
      </c>
    </row>
    <row r="590" spans="1:7" x14ac:dyDescent="0.3">
      <c r="A590" t="s">
        <v>1191</v>
      </c>
      <c r="B590" t="s">
        <v>1232</v>
      </c>
      <c r="C590" t="s">
        <v>1867</v>
      </c>
      <c r="D590" t="s">
        <v>1141</v>
      </c>
      <c r="E590" s="57">
        <v>0.33333333333333331</v>
      </c>
      <c r="F590" s="57">
        <v>0.83333333333333337</v>
      </c>
      <c r="G590" s="61">
        <v>0.36458333333333331</v>
      </c>
    </row>
    <row r="591" spans="1:7" x14ac:dyDescent="0.3">
      <c r="A591" t="s">
        <v>1191</v>
      </c>
      <c r="B591" t="s">
        <v>1232</v>
      </c>
      <c r="C591" t="s">
        <v>1867</v>
      </c>
      <c r="D591" t="s">
        <v>1141</v>
      </c>
      <c r="E591" s="57">
        <v>0.33333333333333331</v>
      </c>
      <c r="F591" s="57">
        <v>0.83333333333333337</v>
      </c>
      <c r="G591" s="61">
        <v>0.39583333333333331</v>
      </c>
    </row>
    <row r="592" spans="1:7" x14ac:dyDescent="0.3">
      <c r="A592" t="s">
        <v>1191</v>
      </c>
      <c r="B592" t="s">
        <v>1232</v>
      </c>
      <c r="C592" t="s">
        <v>1867</v>
      </c>
      <c r="D592" t="s">
        <v>1141</v>
      </c>
      <c r="E592" s="57">
        <v>0.33333333333333331</v>
      </c>
      <c r="F592" s="57">
        <v>0.83333333333333337</v>
      </c>
      <c r="G592" s="61">
        <v>0.44791666666666669</v>
      </c>
    </row>
    <row r="593" spans="1:7" x14ac:dyDescent="0.3">
      <c r="A593" t="s">
        <v>1191</v>
      </c>
      <c r="B593" t="s">
        <v>1232</v>
      </c>
      <c r="C593" t="s">
        <v>1867</v>
      </c>
      <c r="D593" t="s">
        <v>1141</v>
      </c>
      <c r="E593" s="57">
        <v>0.33333333333333298</v>
      </c>
      <c r="F593" s="57">
        <v>0.83333333333333337</v>
      </c>
      <c r="G593" s="61">
        <v>0.47916666666666669</v>
      </c>
    </row>
    <row r="594" spans="1:7" x14ac:dyDescent="0.3">
      <c r="A594" t="s">
        <v>1191</v>
      </c>
      <c r="B594" t="s">
        <v>1232</v>
      </c>
      <c r="C594" t="s">
        <v>1867</v>
      </c>
      <c r="D594" t="s">
        <v>1141</v>
      </c>
      <c r="E594" s="57">
        <v>0.33333333333333298</v>
      </c>
      <c r="F594" s="57">
        <v>0.83333333333333337</v>
      </c>
      <c r="G594" s="61">
        <v>0.51041666666666663</v>
      </c>
    </row>
    <row r="595" spans="1:7" x14ac:dyDescent="0.3">
      <c r="A595" t="s">
        <v>1191</v>
      </c>
      <c r="B595" t="s">
        <v>1232</v>
      </c>
      <c r="C595" t="s">
        <v>1867</v>
      </c>
      <c r="D595" t="s">
        <v>1141</v>
      </c>
      <c r="E595" s="57">
        <v>0.33333333333333298</v>
      </c>
      <c r="F595" s="57">
        <v>0.83333333333333337</v>
      </c>
      <c r="G595" s="61">
        <v>0.54166666666666663</v>
      </c>
    </row>
    <row r="596" spans="1:7" x14ac:dyDescent="0.3">
      <c r="A596" t="s">
        <v>1191</v>
      </c>
      <c r="B596" t="s">
        <v>1232</v>
      </c>
      <c r="C596" t="s">
        <v>1867</v>
      </c>
      <c r="D596" t="s">
        <v>1141</v>
      </c>
      <c r="E596" s="57">
        <v>0.33333333333333298</v>
      </c>
      <c r="F596" s="57">
        <v>0.83333333333333337</v>
      </c>
      <c r="G596" s="61">
        <v>0.58333333333333337</v>
      </c>
    </row>
    <row r="597" spans="1:7" x14ac:dyDescent="0.3">
      <c r="A597" t="s">
        <v>1191</v>
      </c>
      <c r="B597" t="s">
        <v>1232</v>
      </c>
      <c r="C597" t="s">
        <v>1867</v>
      </c>
      <c r="D597" t="s">
        <v>1141</v>
      </c>
      <c r="E597" s="57">
        <v>0.33333333333333298</v>
      </c>
      <c r="F597" s="57">
        <v>0.83333333333333337</v>
      </c>
      <c r="G597" s="61">
        <v>0.61458333333333337</v>
      </c>
    </row>
    <row r="598" spans="1:7" x14ac:dyDescent="0.3">
      <c r="A598" t="s">
        <v>1191</v>
      </c>
      <c r="B598" t="s">
        <v>1232</v>
      </c>
      <c r="C598" t="s">
        <v>1867</v>
      </c>
      <c r="D598" t="s">
        <v>1141</v>
      </c>
      <c r="E598" s="57">
        <v>0.33333333333333298</v>
      </c>
      <c r="F598" s="57">
        <v>0.83333333333333337</v>
      </c>
      <c r="G598" s="61">
        <v>0.64583333333333337</v>
      </c>
    </row>
    <row r="599" spans="1:7" x14ac:dyDescent="0.3">
      <c r="A599" t="s">
        <v>1191</v>
      </c>
      <c r="B599" t="s">
        <v>1232</v>
      </c>
      <c r="C599" t="s">
        <v>1867</v>
      </c>
      <c r="D599" t="s">
        <v>1141</v>
      </c>
      <c r="E599" s="57">
        <v>0.33333333333333298</v>
      </c>
      <c r="F599" s="57">
        <v>0.83333333333333337</v>
      </c>
      <c r="G599" s="61">
        <v>0.67708333333333337</v>
      </c>
    </row>
    <row r="600" spans="1:7" x14ac:dyDescent="0.3">
      <c r="A600" t="s">
        <v>1191</v>
      </c>
      <c r="B600" t="s">
        <v>1232</v>
      </c>
      <c r="C600" t="s">
        <v>1867</v>
      </c>
      <c r="D600" t="s">
        <v>1141</v>
      </c>
      <c r="E600" s="57">
        <v>0.33333333333333298</v>
      </c>
      <c r="F600" s="57">
        <v>0.83333333333333337</v>
      </c>
      <c r="G600" s="61">
        <v>0.72916666666666663</v>
      </c>
    </row>
    <row r="601" spans="1:7" x14ac:dyDescent="0.3">
      <c r="A601" t="s">
        <v>1191</v>
      </c>
      <c r="B601" t="s">
        <v>1232</v>
      </c>
      <c r="C601" t="s">
        <v>1867</v>
      </c>
      <c r="D601" t="s">
        <v>1141</v>
      </c>
      <c r="E601" s="57">
        <v>0.33333333333333298</v>
      </c>
      <c r="F601" s="57">
        <v>0.83333333333333337</v>
      </c>
      <c r="G601" s="61">
        <v>0.76041666666666663</v>
      </c>
    </row>
    <row r="602" spans="1:7" x14ac:dyDescent="0.3">
      <c r="A602" t="s">
        <v>1191</v>
      </c>
      <c r="B602" t="s">
        <v>1232</v>
      </c>
      <c r="C602" t="s">
        <v>1867</v>
      </c>
      <c r="D602" t="s">
        <v>1141</v>
      </c>
      <c r="E602" s="57">
        <v>0.33333333333333298</v>
      </c>
      <c r="F602" s="57">
        <v>0.83333333333333337</v>
      </c>
      <c r="G602" s="61">
        <v>0.79166666666666663</v>
      </c>
    </row>
    <row r="603" spans="1:7" x14ac:dyDescent="0.3">
      <c r="A603" t="s">
        <v>1191</v>
      </c>
      <c r="B603" t="s">
        <v>1232</v>
      </c>
      <c r="C603" t="s">
        <v>1867</v>
      </c>
      <c r="D603" t="s">
        <v>1133</v>
      </c>
      <c r="E603" s="57">
        <v>0.33333333333333331</v>
      </c>
      <c r="F603" s="57">
        <v>0.83333333333333337</v>
      </c>
      <c r="G603" s="61">
        <v>0.33333333333333331</v>
      </c>
    </row>
    <row r="604" spans="1:7" x14ac:dyDescent="0.3">
      <c r="A604" t="s">
        <v>1191</v>
      </c>
      <c r="B604" t="s">
        <v>1232</v>
      </c>
      <c r="C604" t="s">
        <v>1867</v>
      </c>
      <c r="D604" t="s">
        <v>1133</v>
      </c>
      <c r="E604" s="57">
        <v>0.33333333333333331</v>
      </c>
      <c r="F604" s="57">
        <v>0.83333333333333337</v>
      </c>
      <c r="G604" s="61">
        <v>0.36458333333333331</v>
      </c>
    </row>
    <row r="605" spans="1:7" x14ac:dyDescent="0.3">
      <c r="A605" t="s">
        <v>1191</v>
      </c>
      <c r="B605" t="s">
        <v>1232</v>
      </c>
      <c r="C605" t="s">
        <v>1867</v>
      </c>
      <c r="D605" t="s">
        <v>1133</v>
      </c>
      <c r="E605" s="57">
        <v>0.33333333333333331</v>
      </c>
      <c r="F605" s="57">
        <v>0.83333333333333337</v>
      </c>
      <c r="G605" s="61">
        <v>0.39583333333333331</v>
      </c>
    </row>
    <row r="606" spans="1:7" x14ac:dyDescent="0.3">
      <c r="A606" t="s">
        <v>1191</v>
      </c>
      <c r="B606" t="s">
        <v>1232</v>
      </c>
      <c r="C606" t="s">
        <v>1867</v>
      </c>
      <c r="D606" t="s">
        <v>1133</v>
      </c>
      <c r="E606" s="57">
        <v>0.33333333333333331</v>
      </c>
      <c r="F606" s="57">
        <v>0.83333333333333337</v>
      </c>
      <c r="G606" s="61">
        <v>0.44791666666666669</v>
      </c>
    </row>
    <row r="607" spans="1:7" x14ac:dyDescent="0.3">
      <c r="A607" t="s">
        <v>1191</v>
      </c>
      <c r="B607" t="s">
        <v>1232</v>
      </c>
      <c r="C607" t="s">
        <v>1867</v>
      </c>
      <c r="D607" t="s">
        <v>1133</v>
      </c>
      <c r="E607" s="57">
        <v>0.33333333333333298</v>
      </c>
      <c r="F607" s="57">
        <v>0.83333333333333337</v>
      </c>
      <c r="G607" s="61">
        <v>0.47916666666666669</v>
      </c>
    </row>
    <row r="608" spans="1:7" x14ac:dyDescent="0.3">
      <c r="A608" t="s">
        <v>1191</v>
      </c>
      <c r="B608" t="s">
        <v>1232</v>
      </c>
      <c r="C608" t="s">
        <v>1867</v>
      </c>
      <c r="D608" t="s">
        <v>1133</v>
      </c>
      <c r="E608" s="57">
        <v>0.33333333333333298</v>
      </c>
      <c r="F608" s="57">
        <v>0.83333333333333337</v>
      </c>
      <c r="G608" s="61">
        <v>0.51041666666666663</v>
      </c>
    </row>
    <row r="609" spans="1:7" x14ac:dyDescent="0.3">
      <c r="A609" t="s">
        <v>1191</v>
      </c>
      <c r="B609" t="s">
        <v>1232</v>
      </c>
      <c r="C609" t="s">
        <v>1867</v>
      </c>
      <c r="D609" t="s">
        <v>1133</v>
      </c>
      <c r="E609" s="57">
        <v>0.33333333333333298</v>
      </c>
      <c r="F609" s="57">
        <v>0.83333333333333337</v>
      </c>
      <c r="G609" s="61">
        <v>0.54166666666666663</v>
      </c>
    </row>
    <row r="610" spans="1:7" x14ac:dyDescent="0.3">
      <c r="A610" t="s">
        <v>1191</v>
      </c>
      <c r="B610" t="s">
        <v>1232</v>
      </c>
      <c r="C610" t="s">
        <v>1867</v>
      </c>
      <c r="D610" t="s">
        <v>1133</v>
      </c>
      <c r="E610" s="57">
        <v>0.33333333333333298</v>
      </c>
      <c r="F610" s="57">
        <v>0.83333333333333337</v>
      </c>
      <c r="G610" s="61">
        <v>0.58333333333333337</v>
      </c>
    </row>
    <row r="611" spans="1:7" x14ac:dyDescent="0.3">
      <c r="A611" t="s">
        <v>1191</v>
      </c>
      <c r="B611" t="s">
        <v>1232</v>
      </c>
      <c r="C611" t="s">
        <v>1867</v>
      </c>
      <c r="D611" t="s">
        <v>1133</v>
      </c>
      <c r="E611" s="57">
        <v>0.33333333333333298</v>
      </c>
      <c r="F611" s="57">
        <v>0.83333333333333337</v>
      </c>
      <c r="G611" s="61">
        <v>0.61458333333333337</v>
      </c>
    </row>
    <row r="612" spans="1:7" x14ac:dyDescent="0.3">
      <c r="A612" t="s">
        <v>1191</v>
      </c>
      <c r="B612" t="s">
        <v>1232</v>
      </c>
      <c r="C612" t="s">
        <v>1867</v>
      </c>
      <c r="D612" t="s">
        <v>1133</v>
      </c>
      <c r="E612" s="57">
        <v>0.33333333333333298</v>
      </c>
      <c r="F612" s="57">
        <v>0.83333333333333337</v>
      </c>
      <c r="G612" s="61">
        <v>0.64583333333333337</v>
      </c>
    </row>
    <row r="613" spans="1:7" x14ac:dyDescent="0.3">
      <c r="A613" t="s">
        <v>1191</v>
      </c>
      <c r="B613" t="s">
        <v>1232</v>
      </c>
      <c r="C613" t="s">
        <v>1867</v>
      </c>
      <c r="D613" t="s">
        <v>1133</v>
      </c>
      <c r="E613" s="57">
        <v>0.33333333333333298</v>
      </c>
      <c r="F613" s="57">
        <v>0.83333333333333337</v>
      </c>
      <c r="G613" s="61">
        <v>0.67708333333333337</v>
      </c>
    </row>
    <row r="614" spans="1:7" x14ac:dyDescent="0.3">
      <c r="A614" t="s">
        <v>1191</v>
      </c>
      <c r="B614" t="s">
        <v>1232</v>
      </c>
      <c r="C614" t="s">
        <v>1867</v>
      </c>
      <c r="D614" t="s">
        <v>1133</v>
      </c>
      <c r="E614" s="57">
        <v>0.33333333333333298</v>
      </c>
      <c r="F614" s="57">
        <v>0.83333333333333337</v>
      </c>
      <c r="G614" s="61">
        <v>0.72916666666666663</v>
      </c>
    </row>
    <row r="615" spans="1:7" x14ac:dyDescent="0.3">
      <c r="A615" t="s">
        <v>1191</v>
      </c>
      <c r="B615" t="s">
        <v>1232</v>
      </c>
      <c r="C615" t="s">
        <v>1867</v>
      </c>
      <c r="D615" t="s">
        <v>1133</v>
      </c>
      <c r="E615" s="57">
        <v>0.33333333333333298</v>
      </c>
      <c r="F615" s="57">
        <v>0.83333333333333337</v>
      </c>
      <c r="G615" s="61">
        <v>0.76041666666666663</v>
      </c>
    </row>
    <row r="616" spans="1:7" x14ac:dyDescent="0.3">
      <c r="A616" t="s">
        <v>1191</v>
      </c>
      <c r="B616" t="s">
        <v>1232</v>
      </c>
      <c r="C616" t="s">
        <v>1867</v>
      </c>
      <c r="D616" t="s">
        <v>1133</v>
      </c>
      <c r="E616" s="57">
        <v>0.33333333333333298</v>
      </c>
      <c r="F616" s="57">
        <v>0.83333333333333337</v>
      </c>
      <c r="G616" s="61">
        <v>0.79166666666666663</v>
      </c>
    </row>
    <row r="617" spans="1:7" x14ac:dyDescent="0.3">
      <c r="A617" t="s">
        <v>1198</v>
      </c>
      <c r="B617" t="s">
        <v>1232</v>
      </c>
      <c r="C617" t="s">
        <v>1831</v>
      </c>
      <c r="D617" t="s">
        <v>1143</v>
      </c>
      <c r="E617" s="57">
        <v>0.33333333333333331</v>
      </c>
      <c r="F617" s="57">
        <v>0.58333333333333337</v>
      </c>
      <c r="G617" s="61">
        <v>0.33333333333333331</v>
      </c>
    </row>
    <row r="618" spans="1:7" x14ac:dyDescent="0.3">
      <c r="A618" t="s">
        <v>1198</v>
      </c>
      <c r="B618" t="s">
        <v>1232</v>
      </c>
      <c r="C618" t="s">
        <v>1831</v>
      </c>
      <c r="D618" t="s">
        <v>1143</v>
      </c>
      <c r="E618" s="57">
        <v>0.33333333333333331</v>
      </c>
      <c r="F618" s="57">
        <v>0.58333333333333337</v>
      </c>
      <c r="G618" s="61">
        <v>0.36458333333333331</v>
      </c>
    </row>
    <row r="619" spans="1:7" x14ac:dyDescent="0.3">
      <c r="A619" t="s">
        <v>1198</v>
      </c>
      <c r="B619" t="s">
        <v>1232</v>
      </c>
      <c r="C619" t="s">
        <v>1831</v>
      </c>
      <c r="D619" t="s">
        <v>1143</v>
      </c>
      <c r="E619" s="57">
        <v>0.33333333333333331</v>
      </c>
      <c r="F619" s="57">
        <v>0.58333333333333337</v>
      </c>
      <c r="G619" s="61">
        <v>0.39583333333333331</v>
      </c>
    </row>
    <row r="620" spans="1:7" x14ac:dyDescent="0.3">
      <c r="A620" t="s">
        <v>1198</v>
      </c>
      <c r="B620" t="s">
        <v>1232</v>
      </c>
      <c r="C620" t="s">
        <v>1831</v>
      </c>
      <c r="D620" t="s">
        <v>1143</v>
      </c>
      <c r="E620" s="57">
        <v>0.33333333333333331</v>
      </c>
      <c r="F620" s="57">
        <v>0.58333333333333337</v>
      </c>
      <c r="G620" s="61">
        <v>0.44791666666666669</v>
      </c>
    </row>
    <row r="621" spans="1:7" x14ac:dyDescent="0.3">
      <c r="A621" t="s">
        <v>1198</v>
      </c>
      <c r="B621" t="s">
        <v>1232</v>
      </c>
      <c r="C621" t="s">
        <v>1831</v>
      </c>
      <c r="D621" t="s">
        <v>1143</v>
      </c>
      <c r="E621" s="57">
        <v>0.33333333333333298</v>
      </c>
      <c r="F621" s="57">
        <v>0.58333333333333304</v>
      </c>
      <c r="G621" s="61">
        <v>0.47916666666666669</v>
      </c>
    </row>
    <row r="622" spans="1:7" x14ac:dyDescent="0.3">
      <c r="A622" t="s">
        <v>1198</v>
      </c>
      <c r="B622" t="s">
        <v>1232</v>
      </c>
      <c r="C622" t="s">
        <v>1831</v>
      </c>
      <c r="D622" t="s">
        <v>1143</v>
      </c>
      <c r="E622" s="57">
        <v>0.33333333333333298</v>
      </c>
      <c r="F622" s="57">
        <v>0.58333333333333304</v>
      </c>
      <c r="G622" s="61">
        <v>0.51041666666666663</v>
      </c>
    </row>
    <row r="623" spans="1:7" x14ac:dyDescent="0.3">
      <c r="A623" t="s">
        <v>1198</v>
      </c>
      <c r="B623" t="s">
        <v>1232</v>
      </c>
      <c r="C623" t="s">
        <v>1831</v>
      </c>
      <c r="D623" t="s">
        <v>1143</v>
      </c>
      <c r="E623" s="57">
        <v>0.33333333333333298</v>
      </c>
      <c r="F623" s="57">
        <v>0.58333333333333304</v>
      </c>
      <c r="G623" s="61">
        <v>0.54166666666666663</v>
      </c>
    </row>
    <row r="624" spans="1:7" x14ac:dyDescent="0.3">
      <c r="A624" t="s">
        <v>1198</v>
      </c>
      <c r="B624" t="s">
        <v>1232</v>
      </c>
      <c r="C624" t="s">
        <v>1831</v>
      </c>
      <c r="D624" t="s">
        <v>1118</v>
      </c>
      <c r="E624" s="57">
        <v>0.33333333333333331</v>
      </c>
      <c r="F624" s="57">
        <v>0.58333333333333337</v>
      </c>
      <c r="G624" s="61">
        <v>0.33333333333333331</v>
      </c>
    </row>
    <row r="625" spans="1:7" x14ac:dyDescent="0.3">
      <c r="A625" t="s">
        <v>1198</v>
      </c>
      <c r="B625" t="s">
        <v>1232</v>
      </c>
      <c r="C625" t="s">
        <v>1831</v>
      </c>
      <c r="D625" t="s">
        <v>1118</v>
      </c>
      <c r="E625" s="57">
        <v>0.33333333333333331</v>
      </c>
      <c r="F625" s="57">
        <v>0.58333333333333337</v>
      </c>
      <c r="G625" s="61">
        <v>0.36458333333333331</v>
      </c>
    </row>
    <row r="626" spans="1:7" x14ac:dyDescent="0.3">
      <c r="A626" t="s">
        <v>1198</v>
      </c>
      <c r="B626" t="s">
        <v>1232</v>
      </c>
      <c r="C626" t="s">
        <v>1831</v>
      </c>
      <c r="D626" t="s">
        <v>1118</v>
      </c>
      <c r="E626" s="57">
        <v>0.33333333333333331</v>
      </c>
      <c r="F626" s="57">
        <v>0.58333333333333337</v>
      </c>
      <c r="G626" s="61">
        <v>0.39583333333333331</v>
      </c>
    </row>
    <row r="627" spans="1:7" x14ac:dyDescent="0.3">
      <c r="A627" t="s">
        <v>1198</v>
      </c>
      <c r="B627" t="s">
        <v>1232</v>
      </c>
      <c r="C627" t="s">
        <v>1831</v>
      </c>
      <c r="D627" t="s">
        <v>1118</v>
      </c>
      <c r="E627" s="57">
        <v>0.33333333333333331</v>
      </c>
      <c r="F627" s="57">
        <v>0.58333333333333337</v>
      </c>
      <c r="G627" s="61">
        <v>0.44791666666666669</v>
      </c>
    </row>
    <row r="628" spans="1:7" x14ac:dyDescent="0.3">
      <c r="A628" t="s">
        <v>1198</v>
      </c>
      <c r="B628" t="s">
        <v>1232</v>
      </c>
      <c r="C628" t="s">
        <v>1831</v>
      </c>
      <c r="D628" t="s">
        <v>1118</v>
      </c>
      <c r="E628" s="57">
        <v>0.33333333333333298</v>
      </c>
      <c r="F628" s="57">
        <v>0.58333333333333304</v>
      </c>
      <c r="G628" s="61">
        <v>0.47916666666666669</v>
      </c>
    </row>
    <row r="629" spans="1:7" x14ac:dyDescent="0.3">
      <c r="A629" t="s">
        <v>1198</v>
      </c>
      <c r="B629" t="s">
        <v>1232</v>
      </c>
      <c r="C629" t="s">
        <v>1831</v>
      </c>
      <c r="D629" t="s">
        <v>1118</v>
      </c>
      <c r="E629" s="57">
        <v>0.33333333333333298</v>
      </c>
      <c r="F629" s="57">
        <v>0.58333333333333304</v>
      </c>
      <c r="G629" s="61">
        <v>0.51041666666666663</v>
      </c>
    </row>
    <row r="630" spans="1:7" x14ac:dyDescent="0.3">
      <c r="A630" t="s">
        <v>1198</v>
      </c>
      <c r="B630" t="s">
        <v>1232</v>
      </c>
      <c r="C630" t="s">
        <v>1831</v>
      </c>
      <c r="D630" t="s">
        <v>1118</v>
      </c>
      <c r="E630" s="57">
        <v>0.33333333333333298</v>
      </c>
      <c r="F630" s="57">
        <v>0.58333333333333304</v>
      </c>
      <c r="G630" s="61">
        <v>0.54166666666666663</v>
      </c>
    </row>
    <row r="631" spans="1:7" x14ac:dyDescent="0.3">
      <c r="A631" t="s">
        <v>1187</v>
      </c>
      <c r="B631" t="s">
        <v>1342</v>
      </c>
      <c r="C631" t="s">
        <v>2230</v>
      </c>
      <c r="D631" t="s">
        <v>1118</v>
      </c>
      <c r="E631" s="57">
        <v>0.58333333333333337</v>
      </c>
      <c r="F631" s="57">
        <v>0.83333333333333337</v>
      </c>
      <c r="G631" s="61">
        <v>0.58333333333333337</v>
      </c>
    </row>
    <row r="632" spans="1:7" x14ac:dyDescent="0.3">
      <c r="A632" t="s">
        <v>1187</v>
      </c>
      <c r="B632" t="s">
        <v>1342</v>
      </c>
      <c r="C632" t="s">
        <v>2230</v>
      </c>
      <c r="D632" t="s">
        <v>1118</v>
      </c>
      <c r="E632" s="57">
        <v>0.58333333333333337</v>
      </c>
      <c r="F632" s="57">
        <v>0.83333333333333337</v>
      </c>
      <c r="G632" s="61">
        <v>0.61458333333333337</v>
      </c>
    </row>
    <row r="633" spans="1:7" x14ac:dyDescent="0.3">
      <c r="A633" t="s">
        <v>1187</v>
      </c>
      <c r="B633" t="s">
        <v>1342</v>
      </c>
      <c r="C633" t="s">
        <v>2230</v>
      </c>
      <c r="D633" t="s">
        <v>1118</v>
      </c>
      <c r="E633" s="57">
        <v>0.58333333333333337</v>
      </c>
      <c r="F633" s="57">
        <v>0.83333333333333337</v>
      </c>
      <c r="G633" s="61">
        <v>0.64583333333333337</v>
      </c>
    </row>
    <row r="634" spans="1:7" x14ac:dyDescent="0.3">
      <c r="A634" t="s">
        <v>1187</v>
      </c>
      <c r="B634" t="s">
        <v>1342</v>
      </c>
      <c r="C634" t="s">
        <v>2230</v>
      </c>
      <c r="D634" t="s">
        <v>1118</v>
      </c>
      <c r="E634" s="57">
        <v>0.58333333333333337</v>
      </c>
      <c r="F634" s="57">
        <v>0.83333333333333337</v>
      </c>
      <c r="G634" s="61">
        <v>0.67708333333333337</v>
      </c>
    </row>
    <row r="635" spans="1:7" x14ac:dyDescent="0.3">
      <c r="A635" t="s">
        <v>1187</v>
      </c>
      <c r="B635" t="s">
        <v>1342</v>
      </c>
      <c r="C635" t="s">
        <v>2230</v>
      </c>
      <c r="D635" t="s">
        <v>1118</v>
      </c>
      <c r="E635" s="57">
        <v>0.58333333333333337</v>
      </c>
      <c r="F635" s="57">
        <v>0.83333333333333337</v>
      </c>
      <c r="G635" s="61">
        <v>0.72916666666666663</v>
      </c>
    </row>
    <row r="636" spans="1:7" x14ac:dyDescent="0.3">
      <c r="A636" t="s">
        <v>1187</v>
      </c>
      <c r="B636" t="s">
        <v>1342</v>
      </c>
      <c r="C636" t="s">
        <v>2230</v>
      </c>
      <c r="D636" t="s">
        <v>1118</v>
      </c>
      <c r="E636" s="57">
        <v>0.58333333333333337</v>
      </c>
      <c r="F636" s="57">
        <v>0.83333333333333337</v>
      </c>
      <c r="G636" s="61">
        <v>0.76041666666666663</v>
      </c>
    </row>
    <row r="637" spans="1:7" x14ac:dyDescent="0.3">
      <c r="A637" t="s">
        <v>1187</v>
      </c>
      <c r="B637" t="s">
        <v>1342</v>
      </c>
      <c r="C637" t="s">
        <v>2230</v>
      </c>
      <c r="D637" t="s">
        <v>1118</v>
      </c>
      <c r="E637" s="57">
        <v>0.58333333333333337</v>
      </c>
      <c r="F637" s="57">
        <v>0.83333333333333337</v>
      </c>
      <c r="G637" s="61">
        <v>0.79166666666666663</v>
      </c>
    </row>
    <row r="638" spans="1:7" x14ac:dyDescent="0.3">
      <c r="A638" t="s">
        <v>1187</v>
      </c>
      <c r="B638" t="s">
        <v>1342</v>
      </c>
      <c r="C638" t="s">
        <v>2230</v>
      </c>
      <c r="D638" t="s">
        <v>1141</v>
      </c>
      <c r="E638" s="57">
        <v>0.58333333333333337</v>
      </c>
      <c r="F638" s="57">
        <v>0.83333333333333337</v>
      </c>
      <c r="G638" s="61">
        <v>0.58333333333333337</v>
      </c>
    </row>
    <row r="639" spans="1:7" x14ac:dyDescent="0.3">
      <c r="A639" t="s">
        <v>1187</v>
      </c>
      <c r="B639" t="s">
        <v>1342</v>
      </c>
      <c r="C639" t="s">
        <v>2230</v>
      </c>
      <c r="D639" t="s">
        <v>1141</v>
      </c>
      <c r="E639" s="57">
        <v>0.58333333333333337</v>
      </c>
      <c r="F639" s="57">
        <v>0.83333333333333337</v>
      </c>
      <c r="G639" s="61">
        <v>0.61458333333333337</v>
      </c>
    </row>
    <row r="640" spans="1:7" x14ac:dyDescent="0.3">
      <c r="A640" t="s">
        <v>1187</v>
      </c>
      <c r="B640" t="s">
        <v>1342</v>
      </c>
      <c r="C640" t="s">
        <v>2230</v>
      </c>
      <c r="D640" t="s">
        <v>1141</v>
      </c>
      <c r="E640" s="57">
        <v>0.58333333333333337</v>
      </c>
      <c r="F640" s="57">
        <v>0.83333333333333337</v>
      </c>
      <c r="G640" s="61">
        <v>0.64583333333333337</v>
      </c>
    </row>
    <row r="641" spans="1:7" x14ac:dyDescent="0.3">
      <c r="A641" t="s">
        <v>1187</v>
      </c>
      <c r="B641" t="s">
        <v>1342</v>
      </c>
      <c r="C641" t="s">
        <v>2230</v>
      </c>
      <c r="D641" t="s">
        <v>1141</v>
      </c>
      <c r="E641" s="57">
        <v>0.58333333333333337</v>
      </c>
      <c r="F641" s="57">
        <v>0.83333333333333337</v>
      </c>
      <c r="G641" s="61">
        <v>0.67708333333333337</v>
      </c>
    </row>
    <row r="642" spans="1:7" x14ac:dyDescent="0.3">
      <c r="A642" t="s">
        <v>1187</v>
      </c>
      <c r="B642" t="s">
        <v>1342</v>
      </c>
      <c r="C642" t="s">
        <v>2230</v>
      </c>
      <c r="D642" t="s">
        <v>1141</v>
      </c>
      <c r="E642" s="57">
        <v>0.58333333333333337</v>
      </c>
      <c r="F642" s="57">
        <v>0.83333333333333337</v>
      </c>
      <c r="G642" s="61">
        <v>0.72916666666666663</v>
      </c>
    </row>
    <row r="643" spans="1:7" x14ac:dyDescent="0.3">
      <c r="A643" t="s">
        <v>1187</v>
      </c>
      <c r="B643" t="s">
        <v>1342</v>
      </c>
      <c r="C643" t="s">
        <v>2230</v>
      </c>
      <c r="D643" t="s">
        <v>1141</v>
      </c>
      <c r="E643" s="57">
        <v>0.58333333333333337</v>
      </c>
      <c r="F643" s="57">
        <v>0.83333333333333337</v>
      </c>
      <c r="G643" s="61">
        <v>0.76041666666666663</v>
      </c>
    </row>
    <row r="644" spans="1:7" x14ac:dyDescent="0.3">
      <c r="A644" t="s">
        <v>1187</v>
      </c>
      <c r="B644" t="s">
        <v>1342</v>
      </c>
      <c r="C644" t="s">
        <v>2230</v>
      </c>
      <c r="D644" t="s">
        <v>1141</v>
      </c>
      <c r="E644" s="57">
        <v>0.58333333333333337</v>
      </c>
      <c r="F644" s="57">
        <v>0.83333333333333337</v>
      </c>
      <c r="G644" s="61">
        <v>0.79166666666666663</v>
      </c>
    </row>
    <row r="645" spans="1:7" x14ac:dyDescent="0.3">
      <c r="A645" t="s">
        <v>1132</v>
      </c>
      <c r="B645" t="s">
        <v>1302</v>
      </c>
      <c r="C645" t="s">
        <v>1303</v>
      </c>
      <c r="D645" t="s">
        <v>1143</v>
      </c>
      <c r="E645" s="57">
        <v>0.33333333333333331</v>
      </c>
      <c r="F645" s="57">
        <v>0.58333333333333337</v>
      </c>
      <c r="G645" s="61">
        <v>0.33333333333333331</v>
      </c>
    </row>
    <row r="646" spans="1:7" x14ac:dyDescent="0.3">
      <c r="A646" t="s">
        <v>1132</v>
      </c>
      <c r="B646" t="s">
        <v>1302</v>
      </c>
      <c r="C646" t="s">
        <v>1303</v>
      </c>
      <c r="D646" t="s">
        <v>1143</v>
      </c>
      <c r="E646" s="57">
        <v>0.33333333333333331</v>
      </c>
      <c r="F646" s="57">
        <v>0.58333333333333337</v>
      </c>
      <c r="G646" s="61">
        <v>0.36458333333333331</v>
      </c>
    </row>
    <row r="647" spans="1:7" x14ac:dyDescent="0.3">
      <c r="A647" t="s">
        <v>1132</v>
      </c>
      <c r="B647" t="s">
        <v>1302</v>
      </c>
      <c r="C647" t="s">
        <v>1303</v>
      </c>
      <c r="D647" t="s">
        <v>1143</v>
      </c>
      <c r="E647" s="57">
        <v>0.33333333333333331</v>
      </c>
      <c r="F647" s="57">
        <v>0.58333333333333337</v>
      </c>
      <c r="G647" s="61">
        <v>0.39583333333333331</v>
      </c>
    </row>
    <row r="648" spans="1:7" x14ac:dyDescent="0.3">
      <c r="A648" t="s">
        <v>1132</v>
      </c>
      <c r="B648" t="s">
        <v>1302</v>
      </c>
      <c r="C648" t="s">
        <v>1303</v>
      </c>
      <c r="D648" t="s">
        <v>1143</v>
      </c>
      <c r="E648" s="57">
        <v>0.33333333333333331</v>
      </c>
      <c r="F648" s="57">
        <v>0.58333333333333337</v>
      </c>
      <c r="G648" s="61">
        <v>0.44791666666666669</v>
      </c>
    </row>
    <row r="649" spans="1:7" x14ac:dyDescent="0.3">
      <c r="A649" t="s">
        <v>1132</v>
      </c>
      <c r="B649" t="s">
        <v>1302</v>
      </c>
      <c r="C649" t="s">
        <v>1303</v>
      </c>
      <c r="D649" t="s">
        <v>1143</v>
      </c>
      <c r="E649" s="57">
        <v>0.33333333333333298</v>
      </c>
      <c r="F649" s="57">
        <v>0.58333333333333304</v>
      </c>
      <c r="G649" s="61">
        <v>0.47916666666666669</v>
      </c>
    </row>
    <row r="650" spans="1:7" x14ac:dyDescent="0.3">
      <c r="A650" t="s">
        <v>1132</v>
      </c>
      <c r="B650" t="s">
        <v>1302</v>
      </c>
      <c r="C650" t="s">
        <v>1303</v>
      </c>
      <c r="D650" t="s">
        <v>1143</v>
      </c>
      <c r="E650" s="57">
        <v>0.33333333333333298</v>
      </c>
      <c r="F650" s="57">
        <v>0.58333333333333304</v>
      </c>
      <c r="G650" s="61">
        <v>0.51041666666666663</v>
      </c>
    </row>
    <row r="651" spans="1:7" x14ac:dyDescent="0.3">
      <c r="A651" t="s">
        <v>1132</v>
      </c>
      <c r="B651" t="s">
        <v>1302</v>
      </c>
      <c r="C651" t="s">
        <v>1303</v>
      </c>
      <c r="D651" t="s">
        <v>1143</v>
      </c>
      <c r="E651" s="57">
        <v>0.33333333333333298</v>
      </c>
      <c r="F651" s="57">
        <v>0.58333333333333304</v>
      </c>
      <c r="G651" s="61">
        <v>0.54166666666666663</v>
      </c>
    </row>
    <row r="652" spans="1:7" x14ac:dyDescent="0.3">
      <c r="A652" t="s">
        <v>1132</v>
      </c>
      <c r="B652" t="s">
        <v>1302</v>
      </c>
      <c r="C652" t="s">
        <v>1303</v>
      </c>
      <c r="D652" t="s">
        <v>1118</v>
      </c>
      <c r="E652" s="57">
        <v>0.58333333333333337</v>
      </c>
      <c r="F652" s="57">
        <v>0.83333333333333337</v>
      </c>
      <c r="G652" s="61">
        <v>0.58333333333333337</v>
      </c>
    </row>
    <row r="653" spans="1:7" x14ac:dyDescent="0.3">
      <c r="A653" t="s">
        <v>1132</v>
      </c>
      <c r="B653" t="s">
        <v>1302</v>
      </c>
      <c r="C653" t="s">
        <v>1303</v>
      </c>
      <c r="D653" t="s">
        <v>1118</v>
      </c>
      <c r="E653" s="57">
        <v>0.58333333333333337</v>
      </c>
      <c r="F653" s="57">
        <v>0.83333333333333337</v>
      </c>
      <c r="G653" s="61">
        <v>0.61458333333333337</v>
      </c>
    </row>
    <row r="654" spans="1:7" x14ac:dyDescent="0.3">
      <c r="A654" t="s">
        <v>1132</v>
      </c>
      <c r="B654" t="s">
        <v>1302</v>
      </c>
      <c r="C654" t="s">
        <v>1303</v>
      </c>
      <c r="D654" t="s">
        <v>1118</v>
      </c>
      <c r="E654" s="57">
        <v>0.58333333333333337</v>
      </c>
      <c r="F654" s="57">
        <v>0.83333333333333337</v>
      </c>
      <c r="G654" s="61">
        <v>0.64583333333333337</v>
      </c>
    </row>
    <row r="655" spans="1:7" x14ac:dyDescent="0.3">
      <c r="A655" t="s">
        <v>1132</v>
      </c>
      <c r="B655" t="s">
        <v>1302</v>
      </c>
      <c r="C655" t="s">
        <v>1303</v>
      </c>
      <c r="D655" t="s">
        <v>1118</v>
      </c>
      <c r="E655" s="57">
        <v>0.58333333333333337</v>
      </c>
      <c r="F655" s="57">
        <v>0.83333333333333337</v>
      </c>
      <c r="G655" s="61">
        <v>0.67708333333333337</v>
      </c>
    </row>
    <row r="656" spans="1:7" x14ac:dyDescent="0.3">
      <c r="A656" t="s">
        <v>1132</v>
      </c>
      <c r="B656" t="s">
        <v>1302</v>
      </c>
      <c r="C656" t="s">
        <v>1303</v>
      </c>
      <c r="D656" t="s">
        <v>1118</v>
      </c>
      <c r="E656" s="57">
        <v>0.58333333333333337</v>
      </c>
      <c r="F656" s="57">
        <v>0.83333333333333337</v>
      </c>
      <c r="G656" s="61">
        <v>0.72916666666666663</v>
      </c>
    </row>
    <row r="657" spans="1:7" x14ac:dyDescent="0.3">
      <c r="A657" t="s">
        <v>1132</v>
      </c>
      <c r="B657" t="s">
        <v>1302</v>
      </c>
      <c r="C657" t="s">
        <v>1303</v>
      </c>
      <c r="D657" t="s">
        <v>1118</v>
      </c>
      <c r="E657" s="57">
        <v>0.58333333333333337</v>
      </c>
      <c r="F657" s="57">
        <v>0.83333333333333337</v>
      </c>
      <c r="G657" s="61">
        <v>0.76041666666666663</v>
      </c>
    </row>
    <row r="658" spans="1:7" x14ac:dyDescent="0.3">
      <c r="A658" t="s">
        <v>1132</v>
      </c>
      <c r="B658" t="s">
        <v>1302</v>
      </c>
      <c r="C658" t="s">
        <v>1303</v>
      </c>
      <c r="D658" t="s">
        <v>1118</v>
      </c>
      <c r="E658" s="57">
        <v>0.58333333333333337</v>
      </c>
      <c r="F658" s="57">
        <v>0.83333333333333337</v>
      </c>
      <c r="G658" s="61">
        <v>0.79166666666666663</v>
      </c>
    </row>
    <row r="659" spans="1:7" x14ac:dyDescent="0.3">
      <c r="A659" t="s">
        <v>1132</v>
      </c>
      <c r="B659" t="s">
        <v>1302</v>
      </c>
      <c r="C659" t="s">
        <v>1303</v>
      </c>
      <c r="D659" t="s">
        <v>1141</v>
      </c>
      <c r="E659" s="57">
        <v>0.33333333333333298</v>
      </c>
      <c r="F659" s="57">
        <v>0.83333333333333337</v>
      </c>
      <c r="G659" s="61">
        <v>0.33333333333333331</v>
      </c>
    </row>
    <row r="660" spans="1:7" x14ac:dyDescent="0.3">
      <c r="A660" t="s">
        <v>1132</v>
      </c>
      <c r="B660" t="s">
        <v>1302</v>
      </c>
      <c r="C660" t="s">
        <v>1303</v>
      </c>
      <c r="D660" t="s">
        <v>1141</v>
      </c>
      <c r="E660" s="57">
        <v>0.33333333333333298</v>
      </c>
      <c r="F660" s="57">
        <v>0.83333333333333337</v>
      </c>
      <c r="G660" s="61">
        <v>0.36458333333333331</v>
      </c>
    </row>
    <row r="661" spans="1:7" x14ac:dyDescent="0.3">
      <c r="A661" t="s">
        <v>1132</v>
      </c>
      <c r="B661" t="s">
        <v>1302</v>
      </c>
      <c r="C661" t="s">
        <v>1303</v>
      </c>
      <c r="D661" t="s">
        <v>1141</v>
      </c>
      <c r="E661" s="57">
        <v>0.33333333333333298</v>
      </c>
      <c r="F661" s="57">
        <v>0.83333333333333337</v>
      </c>
      <c r="G661" s="61">
        <v>0.39583333333333331</v>
      </c>
    </row>
    <row r="662" spans="1:7" x14ac:dyDescent="0.3">
      <c r="A662" t="s">
        <v>1132</v>
      </c>
      <c r="B662" t="s">
        <v>1302</v>
      </c>
      <c r="C662" t="s">
        <v>1303</v>
      </c>
      <c r="D662" t="s">
        <v>1141</v>
      </c>
      <c r="E662" s="57">
        <v>0.33333333333333298</v>
      </c>
      <c r="F662" s="57">
        <v>0.83333333333333337</v>
      </c>
      <c r="G662" s="61">
        <v>0.44791666666666669</v>
      </c>
    </row>
    <row r="663" spans="1:7" x14ac:dyDescent="0.3">
      <c r="A663" t="s">
        <v>1132</v>
      </c>
      <c r="B663" t="s">
        <v>1302</v>
      </c>
      <c r="C663" t="s">
        <v>1303</v>
      </c>
      <c r="D663" t="s">
        <v>1141</v>
      </c>
      <c r="E663" s="57">
        <v>0.33333333333333298</v>
      </c>
      <c r="F663" s="57">
        <v>0.83333333333333337</v>
      </c>
      <c r="G663" s="61">
        <v>0.47916666666666669</v>
      </c>
    </row>
    <row r="664" spans="1:7" x14ac:dyDescent="0.3">
      <c r="A664" t="s">
        <v>1132</v>
      </c>
      <c r="B664" t="s">
        <v>1302</v>
      </c>
      <c r="C664" t="s">
        <v>1303</v>
      </c>
      <c r="D664" t="s">
        <v>1141</v>
      </c>
      <c r="E664" s="57">
        <v>0.33333333333333298</v>
      </c>
      <c r="F664" s="57">
        <v>0.83333333333333337</v>
      </c>
      <c r="G664" s="61">
        <v>0.51041666666666663</v>
      </c>
    </row>
    <row r="665" spans="1:7" x14ac:dyDescent="0.3">
      <c r="A665" t="s">
        <v>1132</v>
      </c>
      <c r="B665" t="s">
        <v>1302</v>
      </c>
      <c r="C665" t="s">
        <v>1303</v>
      </c>
      <c r="D665" t="s">
        <v>1141</v>
      </c>
      <c r="E665" s="57">
        <v>0.33333333333333298</v>
      </c>
      <c r="F665" s="57">
        <v>0.83333333333333304</v>
      </c>
      <c r="G665" s="61">
        <v>0.54166666666666663</v>
      </c>
    </row>
    <row r="666" spans="1:7" x14ac:dyDescent="0.3">
      <c r="A666" t="s">
        <v>1132</v>
      </c>
      <c r="B666" t="s">
        <v>1302</v>
      </c>
      <c r="C666" t="s">
        <v>1303</v>
      </c>
      <c r="D666" t="s">
        <v>1141</v>
      </c>
      <c r="E666" s="57">
        <v>0.33333333333333298</v>
      </c>
      <c r="F666" s="57">
        <v>0.83333333333333304</v>
      </c>
      <c r="G666" s="61">
        <v>0.58333333333333337</v>
      </c>
    </row>
    <row r="667" spans="1:7" x14ac:dyDescent="0.3">
      <c r="A667" t="s">
        <v>1132</v>
      </c>
      <c r="B667" t="s">
        <v>1302</v>
      </c>
      <c r="C667" t="s">
        <v>1303</v>
      </c>
      <c r="D667" t="s">
        <v>1141</v>
      </c>
      <c r="E667" s="57">
        <v>0.33333333333333298</v>
      </c>
      <c r="F667" s="57">
        <v>0.83333333333333304</v>
      </c>
      <c r="G667" s="61">
        <v>0.61458333333333337</v>
      </c>
    </row>
    <row r="668" spans="1:7" x14ac:dyDescent="0.3">
      <c r="A668" t="s">
        <v>1132</v>
      </c>
      <c r="B668" t="s">
        <v>1302</v>
      </c>
      <c r="C668" t="s">
        <v>1303</v>
      </c>
      <c r="D668" t="s">
        <v>1141</v>
      </c>
      <c r="E668" s="57">
        <v>0.33333333333333298</v>
      </c>
      <c r="F668" s="57">
        <v>0.83333333333333304</v>
      </c>
      <c r="G668" s="61">
        <v>0.64583333333333337</v>
      </c>
    </row>
    <row r="669" spans="1:7" x14ac:dyDescent="0.3">
      <c r="A669" t="s">
        <v>1132</v>
      </c>
      <c r="B669" t="s">
        <v>1302</v>
      </c>
      <c r="C669" t="s">
        <v>1303</v>
      </c>
      <c r="D669" t="s">
        <v>1141</v>
      </c>
      <c r="E669" s="57">
        <v>0.33333333333333298</v>
      </c>
      <c r="F669" s="57">
        <v>0.83333333333333304</v>
      </c>
      <c r="G669" s="61">
        <v>0.67708333333333337</v>
      </c>
    </row>
    <row r="670" spans="1:7" x14ac:dyDescent="0.3">
      <c r="A670" t="s">
        <v>1132</v>
      </c>
      <c r="B670" t="s">
        <v>1302</v>
      </c>
      <c r="C670" t="s">
        <v>1303</v>
      </c>
      <c r="D670" t="s">
        <v>1141</v>
      </c>
      <c r="E670" s="57">
        <v>0.33333333333333298</v>
      </c>
      <c r="F670" s="57">
        <v>0.83333333333333304</v>
      </c>
      <c r="G670" s="61">
        <v>0.72916666666666663</v>
      </c>
    </row>
    <row r="671" spans="1:7" x14ac:dyDescent="0.3">
      <c r="A671" t="s">
        <v>1132</v>
      </c>
      <c r="B671" t="s">
        <v>1302</v>
      </c>
      <c r="C671" t="s">
        <v>1303</v>
      </c>
      <c r="D671" t="s">
        <v>1141</v>
      </c>
      <c r="E671" s="57">
        <v>0.33333333333333298</v>
      </c>
      <c r="F671" s="57">
        <v>0.83333333333333304</v>
      </c>
      <c r="G671" s="61">
        <v>0.76041666666666663</v>
      </c>
    </row>
    <row r="672" spans="1:7" x14ac:dyDescent="0.3">
      <c r="A672" t="s">
        <v>1132</v>
      </c>
      <c r="B672" t="s">
        <v>1302</v>
      </c>
      <c r="C672" t="s">
        <v>1303</v>
      </c>
      <c r="D672" t="s">
        <v>1141</v>
      </c>
      <c r="E672" s="57">
        <v>0.33333333333333298</v>
      </c>
      <c r="F672" s="57">
        <v>0.83333333333333304</v>
      </c>
      <c r="G672" s="61">
        <v>0.79166666666666663</v>
      </c>
    </row>
    <row r="673" spans="1:7" x14ac:dyDescent="0.3">
      <c r="A673" t="s">
        <v>1132</v>
      </c>
      <c r="B673" t="s">
        <v>1302</v>
      </c>
      <c r="C673" t="s">
        <v>1303</v>
      </c>
      <c r="D673" t="s">
        <v>1133</v>
      </c>
      <c r="E673" s="57">
        <v>0.33333333333333298</v>
      </c>
      <c r="F673" s="57">
        <v>0.58333333333333304</v>
      </c>
      <c r="G673" s="61">
        <v>0.33333333333333331</v>
      </c>
    </row>
    <row r="674" spans="1:7" x14ac:dyDescent="0.3">
      <c r="A674" t="s">
        <v>1132</v>
      </c>
      <c r="B674" t="s">
        <v>1302</v>
      </c>
      <c r="C674" t="s">
        <v>1303</v>
      </c>
      <c r="D674" t="s">
        <v>1133</v>
      </c>
      <c r="E674" s="57">
        <v>0.33333333333333298</v>
      </c>
      <c r="F674" s="57">
        <v>0.58333333333333304</v>
      </c>
      <c r="G674" s="61">
        <v>0.36458333333333331</v>
      </c>
    </row>
    <row r="675" spans="1:7" x14ac:dyDescent="0.3">
      <c r="A675" t="s">
        <v>1132</v>
      </c>
      <c r="B675" t="s">
        <v>1302</v>
      </c>
      <c r="C675" t="s">
        <v>1303</v>
      </c>
      <c r="D675" t="s">
        <v>1133</v>
      </c>
      <c r="E675" s="57">
        <v>0.33333333333333298</v>
      </c>
      <c r="F675" s="57">
        <v>0.58333333333333304</v>
      </c>
      <c r="G675" s="61">
        <v>0.39583333333333331</v>
      </c>
    </row>
    <row r="676" spans="1:7" x14ac:dyDescent="0.3">
      <c r="A676" t="s">
        <v>1132</v>
      </c>
      <c r="B676" t="s">
        <v>1302</v>
      </c>
      <c r="C676" t="s">
        <v>1303</v>
      </c>
      <c r="D676" t="s">
        <v>1133</v>
      </c>
      <c r="E676" s="57">
        <v>0.33333333333333298</v>
      </c>
      <c r="F676" s="57">
        <v>0.58333333333333304</v>
      </c>
      <c r="G676" s="61">
        <v>0.44791666666666669</v>
      </c>
    </row>
    <row r="677" spans="1:7" x14ac:dyDescent="0.3">
      <c r="A677" t="s">
        <v>1132</v>
      </c>
      <c r="B677" t="s">
        <v>1302</v>
      </c>
      <c r="C677" t="s">
        <v>1303</v>
      </c>
      <c r="D677" t="s">
        <v>1133</v>
      </c>
      <c r="E677" s="57">
        <v>0.33333333333333298</v>
      </c>
      <c r="F677" s="57">
        <v>0.58333333333333304</v>
      </c>
      <c r="G677" s="61">
        <v>0.47916666666666669</v>
      </c>
    </row>
    <row r="678" spans="1:7" x14ac:dyDescent="0.3">
      <c r="A678" t="s">
        <v>1132</v>
      </c>
      <c r="B678" t="s">
        <v>1302</v>
      </c>
      <c r="C678" t="s">
        <v>1303</v>
      </c>
      <c r="D678" t="s">
        <v>1133</v>
      </c>
      <c r="E678" s="57">
        <v>0.33333333333333298</v>
      </c>
      <c r="F678" s="57">
        <v>0.58333333333333304</v>
      </c>
      <c r="G678" s="61">
        <v>0.51041666666666663</v>
      </c>
    </row>
    <row r="679" spans="1:7" x14ac:dyDescent="0.3">
      <c r="A679" t="s">
        <v>1132</v>
      </c>
      <c r="B679" t="s">
        <v>1302</v>
      </c>
      <c r="C679" t="s">
        <v>1303</v>
      </c>
      <c r="D679" t="s">
        <v>1133</v>
      </c>
      <c r="E679" s="57">
        <v>0.33333333333333298</v>
      </c>
      <c r="F679" s="57">
        <v>0.58333333333333304</v>
      </c>
      <c r="G679" s="61">
        <v>0.54166666666666663</v>
      </c>
    </row>
    <row r="680" spans="1:7" x14ac:dyDescent="0.3">
      <c r="A680" t="s">
        <v>1211</v>
      </c>
      <c r="B680" t="s">
        <v>1302</v>
      </c>
      <c r="C680" t="s">
        <v>2081</v>
      </c>
      <c r="D680" t="s">
        <v>1123</v>
      </c>
      <c r="E680" s="57">
        <v>0.58333333333333337</v>
      </c>
      <c r="F680" s="57">
        <v>0.83333333333333337</v>
      </c>
      <c r="G680" s="61">
        <v>0.58333333333333337</v>
      </c>
    </row>
    <row r="681" spans="1:7" x14ac:dyDescent="0.3">
      <c r="A681" t="s">
        <v>1211</v>
      </c>
      <c r="B681" t="s">
        <v>1302</v>
      </c>
      <c r="C681" t="s">
        <v>2081</v>
      </c>
      <c r="D681" t="s">
        <v>1123</v>
      </c>
      <c r="E681" s="57">
        <v>0.58333333333333337</v>
      </c>
      <c r="F681" s="57">
        <v>0.83333333333333337</v>
      </c>
      <c r="G681" s="61">
        <v>0.61458333333333337</v>
      </c>
    </row>
    <row r="682" spans="1:7" x14ac:dyDescent="0.3">
      <c r="A682" t="s">
        <v>1211</v>
      </c>
      <c r="B682" t="s">
        <v>1302</v>
      </c>
      <c r="C682" t="s">
        <v>2081</v>
      </c>
      <c r="D682" t="s">
        <v>1123</v>
      </c>
      <c r="E682" s="57">
        <v>0.58333333333333337</v>
      </c>
      <c r="F682" s="57">
        <v>0.83333333333333337</v>
      </c>
      <c r="G682" s="61">
        <v>0.64583333333333337</v>
      </c>
    </row>
    <row r="683" spans="1:7" x14ac:dyDescent="0.3">
      <c r="A683" t="s">
        <v>1211</v>
      </c>
      <c r="B683" t="s">
        <v>1302</v>
      </c>
      <c r="C683" t="s">
        <v>2081</v>
      </c>
      <c r="D683" t="s">
        <v>1123</v>
      </c>
      <c r="E683" s="57">
        <v>0.58333333333333337</v>
      </c>
      <c r="F683" s="57">
        <v>0.83333333333333337</v>
      </c>
      <c r="G683" s="61">
        <v>0.67708333333333337</v>
      </c>
    </row>
    <row r="684" spans="1:7" x14ac:dyDescent="0.3">
      <c r="A684" t="s">
        <v>1211</v>
      </c>
      <c r="B684" t="s">
        <v>1302</v>
      </c>
      <c r="C684" t="s">
        <v>2081</v>
      </c>
      <c r="D684" t="s">
        <v>1123</v>
      </c>
      <c r="E684" s="57">
        <v>0.58333333333333337</v>
      </c>
      <c r="F684" s="57">
        <v>0.83333333333333337</v>
      </c>
      <c r="G684" s="61">
        <v>0.72916666666666663</v>
      </c>
    </row>
    <row r="685" spans="1:7" x14ac:dyDescent="0.3">
      <c r="A685" t="s">
        <v>1211</v>
      </c>
      <c r="B685" t="s">
        <v>1302</v>
      </c>
      <c r="C685" t="s">
        <v>2081</v>
      </c>
      <c r="D685" t="s">
        <v>1123</v>
      </c>
      <c r="E685" s="57">
        <v>0.58333333333333337</v>
      </c>
      <c r="F685" s="57">
        <v>0.83333333333333337</v>
      </c>
      <c r="G685" s="61">
        <v>0.76041666666666663</v>
      </c>
    </row>
    <row r="686" spans="1:7" x14ac:dyDescent="0.3">
      <c r="A686" t="s">
        <v>1211</v>
      </c>
      <c r="B686" t="s">
        <v>1302</v>
      </c>
      <c r="C686" t="s">
        <v>2081</v>
      </c>
      <c r="D686" t="s">
        <v>1123</v>
      </c>
      <c r="E686" s="57">
        <v>0.58333333333333337</v>
      </c>
      <c r="F686" s="57">
        <v>0.83333333333333337</v>
      </c>
      <c r="G686" s="61">
        <v>0.79166666666666663</v>
      </c>
    </row>
    <row r="687" spans="1:7" x14ac:dyDescent="0.3">
      <c r="A687" t="s">
        <v>1211</v>
      </c>
      <c r="B687" t="s">
        <v>1302</v>
      </c>
      <c r="C687" t="s">
        <v>2081</v>
      </c>
      <c r="D687" t="s">
        <v>1118</v>
      </c>
      <c r="E687" s="57">
        <v>0.58333333333333337</v>
      </c>
      <c r="F687" s="57">
        <v>0.83333333333333337</v>
      </c>
      <c r="G687" s="61">
        <v>0.58333333333333337</v>
      </c>
    </row>
    <row r="688" spans="1:7" x14ac:dyDescent="0.3">
      <c r="A688" t="s">
        <v>1211</v>
      </c>
      <c r="B688" t="s">
        <v>1302</v>
      </c>
      <c r="C688" t="s">
        <v>2081</v>
      </c>
      <c r="D688" t="s">
        <v>1118</v>
      </c>
      <c r="E688" s="57">
        <v>0.58333333333333337</v>
      </c>
      <c r="F688" s="57">
        <v>0.83333333333333337</v>
      </c>
      <c r="G688" s="61">
        <v>0.61458333333333337</v>
      </c>
    </row>
    <row r="689" spans="1:7" x14ac:dyDescent="0.3">
      <c r="A689" t="s">
        <v>1211</v>
      </c>
      <c r="B689" t="s">
        <v>1302</v>
      </c>
      <c r="C689" t="s">
        <v>2081</v>
      </c>
      <c r="D689" t="s">
        <v>1118</v>
      </c>
      <c r="E689" s="57">
        <v>0.58333333333333337</v>
      </c>
      <c r="F689" s="57">
        <v>0.83333333333333337</v>
      </c>
      <c r="G689" s="61">
        <v>0.64583333333333337</v>
      </c>
    </row>
    <row r="690" spans="1:7" x14ac:dyDescent="0.3">
      <c r="A690" t="s">
        <v>1211</v>
      </c>
      <c r="B690" t="s">
        <v>1302</v>
      </c>
      <c r="C690" t="s">
        <v>2081</v>
      </c>
      <c r="D690" t="s">
        <v>1118</v>
      </c>
      <c r="E690" s="57">
        <v>0.58333333333333337</v>
      </c>
      <c r="F690" s="57">
        <v>0.83333333333333337</v>
      </c>
      <c r="G690" s="61">
        <v>0.67708333333333337</v>
      </c>
    </row>
    <row r="691" spans="1:7" x14ac:dyDescent="0.3">
      <c r="A691" t="s">
        <v>1211</v>
      </c>
      <c r="B691" t="s">
        <v>1302</v>
      </c>
      <c r="C691" t="s">
        <v>2081</v>
      </c>
      <c r="D691" t="s">
        <v>1118</v>
      </c>
      <c r="E691" s="57">
        <v>0.58333333333333337</v>
      </c>
      <c r="F691" s="57">
        <v>0.83333333333333337</v>
      </c>
      <c r="G691" s="61">
        <v>0.72916666666666663</v>
      </c>
    </row>
    <row r="692" spans="1:7" x14ac:dyDescent="0.3">
      <c r="A692" t="s">
        <v>1211</v>
      </c>
      <c r="B692" t="s">
        <v>1302</v>
      </c>
      <c r="C692" t="s">
        <v>2081</v>
      </c>
      <c r="D692" t="s">
        <v>1118</v>
      </c>
      <c r="E692" s="57">
        <v>0.58333333333333337</v>
      </c>
      <c r="F692" s="57">
        <v>0.83333333333333337</v>
      </c>
      <c r="G692" s="61">
        <v>0.76041666666666663</v>
      </c>
    </row>
    <row r="693" spans="1:7" x14ac:dyDescent="0.3">
      <c r="A693" t="s">
        <v>1211</v>
      </c>
      <c r="B693" t="s">
        <v>1302</v>
      </c>
      <c r="C693" t="s">
        <v>2081</v>
      </c>
      <c r="D693" t="s">
        <v>1118</v>
      </c>
      <c r="E693" s="57">
        <v>0.58333333333333304</v>
      </c>
      <c r="F693" s="57">
        <v>0.83333333333333304</v>
      </c>
      <c r="G693" s="61">
        <v>0.79166666666666663</v>
      </c>
    </row>
    <row r="694" spans="1:7" x14ac:dyDescent="0.3">
      <c r="A694" t="s">
        <v>1211</v>
      </c>
      <c r="B694" t="s">
        <v>1302</v>
      </c>
      <c r="C694" t="s">
        <v>2081</v>
      </c>
      <c r="D694" t="s">
        <v>1141</v>
      </c>
      <c r="E694" s="57">
        <v>0.58333333333333337</v>
      </c>
      <c r="F694" s="57">
        <v>0.83333333333333337</v>
      </c>
      <c r="G694" s="61">
        <v>0.58333333333333337</v>
      </c>
    </row>
    <row r="695" spans="1:7" x14ac:dyDescent="0.3">
      <c r="A695" t="s">
        <v>1211</v>
      </c>
      <c r="B695" t="s">
        <v>1302</v>
      </c>
      <c r="C695" t="s">
        <v>2081</v>
      </c>
      <c r="D695" t="s">
        <v>1141</v>
      </c>
      <c r="E695" s="57">
        <v>0.58333333333333337</v>
      </c>
      <c r="F695" s="57">
        <v>0.83333333333333337</v>
      </c>
      <c r="G695" s="61">
        <v>0.61458333333333337</v>
      </c>
    </row>
    <row r="696" spans="1:7" x14ac:dyDescent="0.3">
      <c r="A696" t="s">
        <v>1211</v>
      </c>
      <c r="B696" t="s">
        <v>1302</v>
      </c>
      <c r="C696" t="s">
        <v>2081</v>
      </c>
      <c r="D696" t="s">
        <v>1141</v>
      </c>
      <c r="E696" s="57">
        <v>0.58333333333333337</v>
      </c>
      <c r="F696" s="57">
        <v>0.83333333333333337</v>
      </c>
      <c r="G696" s="61">
        <v>0.64583333333333337</v>
      </c>
    </row>
    <row r="697" spans="1:7" x14ac:dyDescent="0.3">
      <c r="A697" t="s">
        <v>1211</v>
      </c>
      <c r="B697" t="s">
        <v>1302</v>
      </c>
      <c r="C697" t="s">
        <v>2081</v>
      </c>
      <c r="D697" t="s">
        <v>1141</v>
      </c>
      <c r="E697" s="57">
        <v>0.58333333333333337</v>
      </c>
      <c r="F697" s="57">
        <v>0.83333333333333337</v>
      </c>
      <c r="G697" s="61">
        <v>0.67708333333333337</v>
      </c>
    </row>
    <row r="698" spans="1:7" x14ac:dyDescent="0.3">
      <c r="A698" t="s">
        <v>1211</v>
      </c>
      <c r="B698" t="s">
        <v>1302</v>
      </c>
      <c r="C698" t="s">
        <v>2081</v>
      </c>
      <c r="D698" t="s">
        <v>1141</v>
      </c>
      <c r="E698" s="57">
        <v>0.58333333333333337</v>
      </c>
      <c r="F698" s="57">
        <v>0.83333333333333337</v>
      </c>
      <c r="G698" s="61">
        <v>0.72916666666666663</v>
      </c>
    </row>
    <row r="699" spans="1:7" x14ac:dyDescent="0.3">
      <c r="A699" t="s">
        <v>1211</v>
      </c>
      <c r="B699" t="s">
        <v>1302</v>
      </c>
      <c r="C699" t="s">
        <v>2081</v>
      </c>
      <c r="D699" t="s">
        <v>1141</v>
      </c>
      <c r="E699" s="57">
        <v>0.58333333333333337</v>
      </c>
      <c r="F699" s="57">
        <v>0.83333333333333337</v>
      </c>
      <c r="G699" s="61">
        <v>0.76041666666666663</v>
      </c>
    </row>
    <row r="700" spans="1:7" x14ac:dyDescent="0.3">
      <c r="A700" t="s">
        <v>1211</v>
      </c>
      <c r="B700" t="s">
        <v>1302</v>
      </c>
      <c r="C700" t="s">
        <v>2081</v>
      </c>
      <c r="D700" t="s">
        <v>1141</v>
      </c>
      <c r="E700" s="57">
        <v>0.58333333333333304</v>
      </c>
      <c r="F700" s="57">
        <v>0.83333333333333304</v>
      </c>
      <c r="G700" s="61">
        <v>0.79166666666666663</v>
      </c>
    </row>
    <row r="701" spans="1:7" x14ac:dyDescent="0.3">
      <c r="A701" t="s">
        <v>1211</v>
      </c>
      <c r="B701" t="s">
        <v>1302</v>
      </c>
      <c r="C701" t="s">
        <v>2081</v>
      </c>
      <c r="D701" t="s">
        <v>1143</v>
      </c>
      <c r="E701" s="57">
        <v>0.58333333333333337</v>
      </c>
      <c r="F701" s="57">
        <v>0.83333333333333337</v>
      </c>
      <c r="G701" s="61">
        <v>0.58333333333333337</v>
      </c>
    </row>
    <row r="702" spans="1:7" x14ac:dyDescent="0.3">
      <c r="A702" t="s">
        <v>1211</v>
      </c>
      <c r="B702" t="s">
        <v>1302</v>
      </c>
      <c r="C702" t="s">
        <v>2081</v>
      </c>
      <c r="D702" t="s">
        <v>1143</v>
      </c>
      <c r="E702" s="57">
        <v>0.58333333333333337</v>
      </c>
      <c r="F702" s="57">
        <v>0.83333333333333337</v>
      </c>
      <c r="G702" s="61">
        <v>0.61458333333333337</v>
      </c>
    </row>
    <row r="703" spans="1:7" x14ac:dyDescent="0.3">
      <c r="A703" t="s">
        <v>1211</v>
      </c>
      <c r="B703" t="s">
        <v>1302</v>
      </c>
      <c r="C703" t="s">
        <v>2081</v>
      </c>
      <c r="D703" t="s">
        <v>1143</v>
      </c>
      <c r="E703" s="57">
        <v>0.58333333333333337</v>
      </c>
      <c r="F703" s="57">
        <v>0.83333333333333337</v>
      </c>
      <c r="G703" s="61">
        <v>0.64583333333333337</v>
      </c>
    </row>
    <row r="704" spans="1:7" x14ac:dyDescent="0.3">
      <c r="A704" t="s">
        <v>1211</v>
      </c>
      <c r="B704" t="s">
        <v>1302</v>
      </c>
      <c r="C704" t="s">
        <v>2081</v>
      </c>
      <c r="D704" t="s">
        <v>1143</v>
      </c>
      <c r="E704" s="57">
        <v>0.58333333333333337</v>
      </c>
      <c r="F704" s="57">
        <v>0.83333333333333337</v>
      </c>
      <c r="G704" s="61">
        <v>0.67708333333333337</v>
      </c>
    </row>
    <row r="705" spans="1:7" x14ac:dyDescent="0.3">
      <c r="A705" t="s">
        <v>1211</v>
      </c>
      <c r="B705" t="s">
        <v>1302</v>
      </c>
      <c r="C705" t="s">
        <v>2081</v>
      </c>
      <c r="D705" t="s">
        <v>1143</v>
      </c>
      <c r="E705" s="57">
        <v>0.58333333333333337</v>
      </c>
      <c r="F705" s="57">
        <v>0.83333333333333337</v>
      </c>
      <c r="G705" s="61">
        <v>0.72916666666666663</v>
      </c>
    </row>
    <row r="706" spans="1:7" x14ac:dyDescent="0.3">
      <c r="A706" t="s">
        <v>1211</v>
      </c>
      <c r="B706" t="s">
        <v>1302</v>
      </c>
      <c r="C706" t="s">
        <v>2081</v>
      </c>
      <c r="D706" t="s">
        <v>1143</v>
      </c>
      <c r="E706" s="57">
        <v>0.58333333333333337</v>
      </c>
      <c r="F706" s="57">
        <v>0.83333333333333337</v>
      </c>
      <c r="G706" s="61">
        <v>0.76041666666666663</v>
      </c>
    </row>
    <row r="707" spans="1:7" x14ac:dyDescent="0.3">
      <c r="A707" t="s">
        <v>1211</v>
      </c>
      <c r="B707" t="s">
        <v>1302</v>
      </c>
      <c r="C707" t="s">
        <v>2081</v>
      </c>
      <c r="D707" t="s">
        <v>1143</v>
      </c>
      <c r="E707" s="57">
        <v>0.58333333333333304</v>
      </c>
      <c r="F707" s="57">
        <v>0.83333333333333304</v>
      </c>
      <c r="G707" s="61">
        <v>0.79166666666666663</v>
      </c>
    </row>
    <row r="708" spans="1:7" x14ac:dyDescent="0.3">
      <c r="A708" t="s">
        <v>1207</v>
      </c>
      <c r="B708" t="s">
        <v>1342</v>
      </c>
      <c r="C708" t="s">
        <v>1972</v>
      </c>
      <c r="D708" t="s">
        <v>1118</v>
      </c>
      <c r="E708" s="57">
        <v>0.33333333333333331</v>
      </c>
      <c r="F708" s="57">
        <v>0.58333333333333337</v>
      </c>
      <c r="G708" s="61">
        <v>0.33333333333333331</v>
      </c>
    </row>
    <row r="709" spans="1:7" x14ac:dyDescent="0.3">
      <c r="A709" t="s">
        <v>1207</v>
      </c>
      <c r="B709" t="s">
        <v>1342</v>
      </c>
      <c r="C709" t="s">
        <v>1972</v>
      </c>
      <c r="D709" t="s">
        <v>1118</v>
      </c>
      <c r="E709" s="57">
        <v>0.33333333333333331</v>
      </c>
      <c r="F709" s="57">
        <v>0.58333333333333337</v>
      </c>
      <c r="G709" s="61">
        <v>0.36458333333333331</v>
      </c>
    </row>
    <row r="710" spans="1:7" x14ac:dyDescent="0.3">
      <c r="A710" t="s">
        <v>1207</v>
      </c>
      <c r="B710" t="s">
        <v>1342</v>
      </c>
      <c r="C710" t="s">
        <v>1972</v>
      </c>
      <c r="D710" t="s">
        <v>1118</v>
      </c>
      <c r="E710" s="57">
        <v>0.33333333333333331</v>
      </c>
      <c r="F710" s="57">
        <v>0.58333333333333337</v>
      </c>
      <c r="G710" s="61">
        <v>0.39583333333333331</v>
      </c>
    </row>
    <row r="711" spans="1:7" x14ac:dyDescent="0.3">
      <c r="A711" t="s">
        <v>1207</v>
      </c>
      <c r="B711" t="s">
        <v>1342</v>
      </c>
      <c r="C711" t="s">
        <v>1972</v>
      </c>
      <c r="D711" t="s">
        <v>1118</v>
      </c>
      <c r="E711" s="57">
        <v>0.33333333333333331</v>
      </c>
      <c r="F711" s="57">
        <v>0.58333333333333337</v>
      </c>
      <c r="G711" s="61">
        <v>0.44791666666666669</v>
      </c>
    </row>
    <row r="712" spans="1:7" x14ac:dyDescent="0.3">
      <c r="A712" t="s">
        <v>1207</v>
      </c>
      <c r="B712" t="s">
        <v>1342</v>
      </c>
      <c r="C712" t="s">
        <v>1972</v>
      </c>
      <c r="D712" t="s">
        <v>1118</v>
      </c>
      <c r="E712" s="57">
        <v>0.33333333333333298</v>
      </c>
      <c r="F712" s="57">
        <v>0.58333333333333304</v>
      </c>
      <c r="G712" s="61">
        <v>0.47916666666666669</v>
      </c>
    </row>
    <row r="713" spans="1:7" x14ac:dyDescent="0.3">
      <c r="A713" t="s">
        <v>1207</v>
      </c>
      <c r="B713" t="s">
        <v>1342</v>
      </c>
      <c r="C713" t="s">
        <v>1972</v>
      </c>
      <c r="D713" t="s">
        <v>1118</v>
      </c>
      <c r="E713" s="57">
        <v>0.33333333333333298</v>
      </c>
      <c r="F713" s="57">
        <v>0.58333333333333304</v>
      </c>
      <c r="G713" s="61">
        <v>0.51041666666666663</v>
      </c>
    </row>
    <row r="714" spans="1:7" x14ac:dyDescent="0.3">
      <c r="A714" t="s">
        <v>1207</v>
      </c>
      <c r="B714" t="s">
        <v>1342</v>
      </c>
      <c r="C714" t="s">
        <v>1972</v>
      </c>
      <c r="D714" t="s">
        <v>1118</v>
      </c>
      <c r="E714" s="57">
        <v>0.33333333333333298</v>
      </c>
      <c r="F714" s="57">
        <v>0.58333333333333304</v>
      </c>
      <c r="G714" s="61">
        <v>0.54166666666666663</v>
      </c>
    </row>
    <row r="715" spans="1:7" x14ac:dyDescent="0.3">
      <c r="A715" t="s">
        <v>1207</v>
      </c>
      <c r="B715" t="s">
        <v>1342</v>
      </c>
      <c r="C715" t="s">
        <v>1972</v>
      </c>
      <c r="D715" t="s">
        <v>1143</v>
      </c>
      <c r="E715" s="57">
        <v>0.33333333333333331</v>
      </c>
      <c r="F715" s="57">
        <v>0.58333333333333337</v>
      </c>
      <c r="G715" s="61">
        <v>0.33333333333333331</v>
      </c>
    </row>
    <row r="716" spans="1:7" x14ac:dyDescent="0.3">
      <c r="A716" t="s">
        <v>1207</v>
      </c>
      <c r="B716" t="s">
        <v>1342</v>
      </c>
      <c r="C716" t="s">
        <v>1972</v>
      </c>
      <c r="D716" t="s">
        <v>1143</v>
      </c>
      <c r="E716" s="57">
        <v>0.33333333333333331</v>
      </c>
      <c r="F716" s="57">
        <v>0.58333333333333337</v>
      </c>
      <c r="G716" s="61">
        <v>0.36458333333333331</v>
      </c>
    </row>
    <row r="717" spans="1:7" x14ac:dyDescent="0.3">
      <c r="A717" t="s">
        <v>1207</v>
      </c>
      <c r="B717" t="s">
        <v>1342</v>
      </c>
      <c r="C717" t="s">
        <v>1972</v>
      </c>
      <c r="D717" t="s">
        <v>1143</v>
      </c>
      <c r="E717" s="57">
        <v>0.33333333333333331</v>
      </c>
      <c r="F717" s="57">
        <v>0.58333333333333337</v>
      </c>
      <c r="G717" s="61">
        <v>0.39583333333333331</v>
      </c>
    </row>
    <row r="718" spans="1:7" x14ac:dyDescent="0.3">
      <c r="A718" t="s">
        <v>1207</v>
      </c>
      <c r="B718" t="s">
        <v>1342</v>
      </c>
      <c r="C718" t="s">
        <v>1972</v>
      </c>
      <c r="D718" t="s">
        <v>1143</v>
      </c>
      <c r="E718" s="57">
        <v>0.33333333333333331</v>
      </c>
      <c r="F718" s="57">
        <v>0.58333333333333337</v>
      </c>
      <c r="G718" s="61">
        <v>0.44791666666666669</v>
      </c>
    </row>
    <row r="719" spans="1:7" x14ac:dyDescent="0.3">
      <c r="A719" t="s">
        <v>1207</v>
      </c>
      <c r="B719" t="s">
        <v>1342</v>
      </c>
      <c r="C719" t="s">
        <v>1972</v>
      </c>
      <c r="D719" t="s">
        <v>1143</v>
      </c>
      <c r="E719" s="57">
        <v>0.33333333333333331</v>
      </c>
      <c r="F719" s="57">
        <v>0.58333333333333337</v>
      </c>
      <c r="G719" s="61">
        <v>0.47916666666666669</v>
      </c>
    </row>
    <row r="720" spans="1:7" x14ac:dyDescent="0.3">
      <c r="A720" t="s">
        <v>1207</v>
      </c>
      <c r="B720" t="s">
        <v>1342</v>
      </c>
      <c r="C720" t="s">
        <v>1972</v>
      </c>
      <c r="D720" t="s">
        <v>1143</v>
      </c>
      <c r="E720" s="57">
        <v>0.33333333333333331</v>
      </c>
      <c r="F720" s="57">
        <v>0.58333333333333337</v>
      </c>
      <c r="G720" s="61">
        <v>0.51041666666666663</v>
      </c>
    </row>
    <row r="721" spans="1:7" x14ac:dyDescent="0.3">
      <c r="A721" t="s">
        <v>1207</v>
      </c>
      <c r="B721" t="s">
        <v>1342</v>
      </c>
      <c r="C721" t="s">
        <v>1972</v>
      </c>
      <c r="D721" t="s">
        <v>1143</v>
      </c>
      <c r="E721" s="57">
        <v>0.33333333333333331</v>
      </c>
      <c r="F721" s="57">
        <v>0.58333333333333337</v>
      </c>
      <c r="G721" s="61">
        <v>0.54166666666666663</v>
      </c>
    </row>
    <row r="722" spans="1:7" x14ac:dyDescent="0.3">
      <c r="A722" t="s">
        <v>1207</v>
      </c>
      <c r="B722" t="s">
        <v>1342</v>
      </c>
      <c r="C722" t="s">
        <v>1972</v>
      </c>
      <c r="D722" t="s">
        <v>1133</v>
      </c>
      <c r="E722" s="57">
        <v>0.33333333333333331</v>
      </c>
      <c r="F722" s="57">
        <v>0.58333333333333337</v>
      </c>
      <c r="G722" s="61">
        <v>0.33333333333333331</v>
      </c>
    </row>
    <row r="723" spans="1:7" x14ac:dyDescent="0.3">
      <c r="A723" t="s">
        <v>1207</v>
      </c>
      <c r="B723" t="s">
        <v>1342</v>
      </c>
      <c r="C723" t="s">
        <v>1972</v>
      </c>
      <c r="D723" t="s">
        <v>1133</v>
      </c>
      <c r="E723" s="57">
        <v>0.33333333333333331</v>
      </c>
      <c r="F723" s="57">
        <v>0.58333333333333337</v>
      </c>
      <c r="G723" s="61">
        <v>0.36458333333333331</v>
      </c>
    </row>
    <row r="724" spans="1:7" x14ac:dyDescent="0.3">
      <c r="A724" t="s">
        <v>1207</v>
      </c>
      <c r="B724" t="s">
        <v>1342</v>
      </c>
      <c r="C724" t="s">
        <v>1972</v>
      </c>
      <c r="D724" t="s">
        <v>1133</v>
      </c>
      <c r="E724" s="57">
        <v>0.33333333333333331</v>
      </c>
      <c r="F724" s="57">
        <v>0.58333333333333337</v>
      </c>
      <c r="G724" s="61">
        <v>0.39583333333333331</v>
      </c>
    </row>
    <row r="725" spans="1:7" x14ac:dyDescent="0.3">
      <c r="A725" t="s">
        <v>1207</v>
      </c>
      <c r="B725" t="s">
        <v>1342</v>
      </c>
      <c r="C725" t="s">
        <v>1972</v>
      </c>
      <c r="D725" t="s">
        <v>1133</v>
      </c>
      <c r="E725" s="57">
        <v>0.33333333333333331</v>
      </c>
      <c r="F725" s="57">
        <v>0.58333333333333337</v>
      </c>
      <c r="G725" s="61">
        <v>0.44791666666666669</v>
      </c>
    </row>
    <row r="726" spans="1:7" x14ac:dyDescent="0.3">
      <c r="A726" t="s">
        <v>1207</v>
      </c>
      <c r="B726" t="s">
        <v>1342</v>
      </c>
      <c r="C726" t="s">
        <v>1972</v>
      </c>
      <c r="D726" t="s">
        <v>1133</v>
      </c>
      <c r="E726" s="57">
        <v>0.33333333333333331</v>
      </c>
      <c r="F726" s="57">
        <v>0.58333333333333337</v>
      </c>
      <c r="G726" s="61">
        <v>0.47916666666666669</v>
      </c>
    </row>
    <row r="727" spans="1:7" x14ac:dyDescent="0.3">
      <c r="A727" t="s">
        <v>1207</v>
      </c>
      <c r="B727" t="s">
        <v>1342</v>
      </c>
      <c r="C727" t="s">
        <v>1972</v>
      </c>
      <c r="D727" t="s">
        <v>1133</v>
      </c>
      <c r="E727" s="57">
        <v>0.33333333333333331</v>
      </c>
      <c r="F727" s="57">
        <v>0.58333333333333337</v>
      </c>
      <c r="G727" s="61">
        <v>0.51041666666666663</v>
      </c>
    </row>
    <row r="728" spans="1:7" x14ac:dyDescent="0.3">
      <c r="A728" t="s">
        <v>1207</v>
      </c>
      <c r="B728" t="s">
        <v>1342</v>
      </c>
      <c r="C728" t="s">
        <v>1972</v>
      </c>
      <c r="D728" t="s">
        <v>1133</v>
      </c>
      <c r="E728" s="57">
        <v>0.33333333333333331</v>
      </c>
      <c r="F728" s="57">
        <v>0.58333333333333337</v>
      </c>
      <c r="G728" s="61">
        <v>0.54166666666666663</v>
      </c>
    </row>
    <row r="729" spans="1:7" x14ac:dyDescent="0.3">
      <c r="A729" t="s">
        <v>1145</v>
      </c>
      <c r="B729" t="s">
        <v>1287</v>
      </c>
      <c r="C729" t="s">
        <v>1314</v>
      </c>
      <c r="D729" t="s">
        <v>1118</v>
      </c>
      <c r="E729" s="57">
        <v>0.58333333333333337</v>
      </c>
      <c r="F729" s="57">
        <v>0.83333333333333337</v>
      </c>
      <c r="G729" s="61">
        <v>0.58333333333333337</v>
      </c>
    </row>
    <row r="730" spans="1:7" x14ac:dyDescent="0.3">
      <c r="A730" t="s">
        <v>1145</v>
      </c>
      <c r="B730" t="s">
        <v>1287</v>
      </c>
      <c r="C730" t="s">
        <v>1314</v>
      </c>
      <c r="D730" t="s">
        <v>1118</v>
      </c>
      <c r="E730" s="57">
        <v>0.58333333333333337</v>
      </c>
      <c r="F730" s="57">
        <v>0.83333333333333337</v>
      </c>
      <c r="G730" s="61">
        <v>0.61458333333333337</v>
      </c>
    </row>
    <row r="731" spans="1:7" x14ac:dyDescent="0.3">
      <c r="A731" t="s">
        <v>1145</v>
      </c>
      <c r="B731" t="s">
        <v>1287</v>
      </c>
      <c r="C731" t="s">
        <v>1314</v>
      </c>
      <c r="D731" t="s">
        <v>1118</v>
      </c>
      <c r="E731" s="57">
        <v>0.58333333333333337</v>
      </c>
      <c r="F731" s="57">
        <v>0.83333333333333337</v>
      </c>
      <c r="G731" s="61">
        <v>0.64583333333333337</v>
      </c>
    </row>
    <row r="732" spans="1:7" x14ac:dyDescent="0.3">
      <c r="A732" t="s">
        <v>1145</v>
      </c>
      <c r="B732" t="s">
        <v>1287</v>
      </c>
      <c r="C732" t="s">
        <v>1314</v>
      </c>
      <c r="D732" t="s">
        <v>1118</v>
      </c>
      <c r="E732" s="57">
        <v>0.58333333333333337</v>
      </c>
      <c r="F732" s="57">
        <v>0.83333333333333337</v>
      </c>
      <c r="G732" s="61">
        <v>0.67708333333333337</v>
      </c>
    </row>
    <row r="733" spans="1:7" x14ac:dyDescent="0.3">
      <c r="A733" t="s">
        <v>1145</v>
      </c>
      <c r="B733" t="s">
        <v>1287</v>
      </c>
      <c r="C733" t="s">
        <v>1314</v>
      </c>
      <c r="D733" t="s">
        <v>1118</v>
      </c>
      <c r="E733" s="57">
        <v>0.58333333333333337</v>
      </c>
      <c r="F733" s="57">
        <v>0.83333333333333337</v>
      </c>
      <c r="G733" s="61">
        <v>0.72916666666666663</v>
      </c>
    </row>
    <row r="734" spans="1:7" x14ac:dyDescent="0.3">
      <c r="A734" t="s">
        <v>1145</v>
      </c>
      <c r="B734" t="s">
        <v>1287</v>
      </c>
      <c r="C734" t="s">
        <v>1314</v>
      </c>
      <c r="D734" t="s">
        <v>1118</v>
      </c>
      <c r="E734" s="57">
        <v>0.58333333333333337</v>
      </c>
      <c r="F734" s="57">
        <v>0.83333333333333337</v>
      </c>
      <c r="G734" s="61">
        <v>0.76041666666666663</v>
      </c>
    </row>
    <row r="735" spans="1:7" x14ac:dyDescent="0.3">
      <c r="A735" t="s">
        <v>1145</v>
      </c>
      <c r="B735" t="s">
        <v>1287</v>
      </c>
      <c r="C735" t="s">
        <v>1314</v>
      </c>
      <c r="D735" t="s">
        <v>1118</v>
      </c>
      <c r="E735" s="57">
        <v>0.58333333333333337</v>
      </c>
      <c r="F735" s="57">
        <v>0.83333333333333337</v>
      </c>
      <c r="G735" s="61">
        <v>0.79166666666666663</v>
      </c>
    </row>
    <row r="736" spans="1:7" x14ac:dyDescent="0.3">
      <c r="A736" t="s">
        <v>1145</v>
      </c>
      <c r="B736" t="s">
        <v>1287</v>
      </c>
      <c r="C736" t="s">
        <v>1314</v>
      </c>
      <c r="D736" t="s">
        <v>1141</v>
      </c>
      <c r="E736" s="57">
        <v>0.58333333333333337</v>
      </c>
      <c r="F736" s="57">
        <v>0.83333333333333337</v>
      </c>
      <c r="G736" s="61">
        <v>0.58333333333333337</v>
      </c>
    </row>
    <row r="737" spans="1:7" x14ac:dyDescent="0.3">
      <c r="A737" t="s">
        <v>1145</v>
      </c>
      <c r="B737" t="s">
        <v>1287</v>
      </c>
      <c r="C737" t="s">
        <v>1314</v>
      </c>
      <c r="D737" t="s">
        <v>1141</v>
      </c>
      <c r="E737" s="57">
        <v>0.58333333333333337</v>
      </c>
      <c r="F737" s="57">
        <v>0.83333333333333337</v>
      </c>
      <c r="G737" s="61">
        <v>0.61458333333333337</v>
      </c>
    </row>
    <row r="738" spans="1:7" x14ac:dyDescent="0.3">
      <c r="A738" t="s">
        <v>1145</v>
      </c>
      <c r="B738" t="s">
        <v>1287</v>
      </c>
      <c r="C738" t="s">
        <v>1314</v>
      </c>
      <c r="D738" t="s">
        <v>1141</v>
      </c>
      <c r="E738" s="57">
        <v>0.58333333333333337</v>
      </c>
      <c r="F738" s="57">
        <v>0.83333333333333337</v>
      </c>
      <c r="G738" s="61">
        <v>0.64583333333333337</v>
      </c>
    </row>
    <row r="739" spans="1:7" x14ac:dyDescent="0.3">
      <c r="A739" t="s">
        <v>1145</v>
      </c>
      <c r="B739" t="s">
        <v>1287</v>
      </c>
      <c r="C739" t="s">
        <v>1314</v>
      </c>
      <c r="D739" t="s">
        <v>1141</v>
      </c>
      <c r="E739" s="57">
        <v>0.58333333333333337</v>
      </c>
      <c r="F739" s="57">
        <v>0.83333333333333337</v>
      </c>
      <c r="G739" s="61">
        <v>0.67708333333333337</v>
      </c>
    </row>
    <row r="740" spans="1:7" x14ac:dyDescent="0.3">
      <c r="A740" t="s">
        <v>1145</v>
      </c>
      <c r="B740" t="s">
        <v>1287</v>
      </c>
      <c r="C740" t="s">
        <v>1314</v>
      </c>
      <c r="D740" t="s">
        <v>1141</v>
      </c>
      <c r="E740" s="57">
        <v>0.58333333333333337</v>
      </c>
      <c r="F740" s="57">
        <v>0.83333333333333337</v>
      </c>
      <c r="G740" s="61">
        <v>0.72916666666666663</v>
      </c>
    </row>
    <row r="741" spans="1:7" x14ac:dyDescent="0.3">
      <c r="A741" t="s">
        <v>1145</v>
      </c>
      <c r="B741" t="s">
        <v>1287</v>
      </c>
      <c r="C741" t="s">
        <v>1314</v>
      </c>
      <c r="D741" t="s">
        <v>1141</v>
      </c>
      <c r="E741" s="57">
        <v>0.58333333333333337</v>
      </c>
      <c r="F741" s="57">
        <v>0.83333333333333337</v>
      </c>
      <c r="G741" s="61">
        <v>0.76041666666666663</v>
      </c>
    </row>
    <row r="742" spans="1:7" x14ac:dyDescent="0.3">
      <c r="A742" t="s">
        <v>1145</v>
      </c>
      <c r="B742" t="s">
        <v>1287</v>
      </c>
      <c r="C742" t="s">
        <v>1314</v>
      </c>
      <c r="D742" t="s">
        <v>1141</v>
      </c>
      <c r="E742" s="57">
        <v>0.58333333333333337</v>
      </c>
      <c r="F742" s="57">
        <v>0.83333333333333337</v>
      </c>
      <c r="G742" s="61">
        <v>0.79166666666666663</v>
      </c>
    </row>
    <row r="743" spans="1:7" x14ac:dyDescent="0.3">
      <c r="A743" t="s">
        <v>1145</v>
      </c>
      <c r="B743" t="s">
        <v>1287</v>
      </c>
      <c r="C743" t="s">
        <v>1314</v>
      </c>
      <c r="D743" t="s">
        <v>1143</v>
      </c>
      <c r="E743" s="57">
        <v>0.33333333333333331</v>
      </c>
      <c r="F743" s="57">
        <v>0.83333333333333337</v>
      </c>
      <c r="G743" s="61">
        <v>0.33333333333333331</v>
      </c>
    </row>
    <row r="744" spans="1:7" x14ac:dyDescent="0.3">
      <c r="A744" t="s">
        <v>1145</v>
      </c>
      <c r="B744" t="s">
        <v>1287</v>
      </c>
      <c r="C744" t="s">
        <v>1314</v>
      </c>
      <c r="D744" t="s">
        <v>1143</v>
      </c>
      <c r="E744" s="57">
        <v>0.33333333333333331</v>
      </c>
      <c r="F744" s="57">
        <v>0.83333333333333337</v>
      </c>
      <c r="G744" s="61">
        <v>0.36458333333333331</v>
      </c>
    </row>
    <row r="745" spans="1:7" x14ac:dyDescent="0.3">
      <c r="A745" t="s">
        <v>1145</v>
      </c>
      <c r="B745" t="s">
        <v>1287</v>
      </c>
      <c r="C745" t="s">
        <v>1314</v>
      </c>
      <c r="D745" t="s">
        <v>1143</v>
      </c>
      <c r="E745" s="57">
        <v>0.33333333333333331</v>
      </c>
      <c r="F745" s="57">
        <v>0.83333333333333337</v>
      </c>
      <c r="G745" s="61">
        <v>0.39583333333333331</v>
      </c>
    </row>
    <row r="746" spans="1:7" x14ac:dyDescent="0.3">
      <c r="A746" t="s">
        <v>1145</v>
      </c>
      <c r="B746" t="s">
        <v>1287</v>
      </c>
      <c r="C746" t="s">
        <v>1314</v>
      </c>
      <c r="D746" t="s">
        <v>1143</v>
      </c>
      <c r="E746" s="57">
        <v>0.33333333333333331</v>
      </c>
      <c r="F746" s="57">
        <v>0.83333333333333337</v>
      </c>
      <c r="G746" s="61">
        <v>0.44791666666666669</v>
      </c>
    </row>
    <row r="747" spans="1:7" x14ac:dyDescent="0.3">
      <c r="A747" t="s">
        <v>1145</v>
      </c>
      <c r="B747" t="s">
        <v>1287</v>
      </c>
      <c r="C747" t="s">
        <v>1314</v>
      </c>
      <c r="D747" t="s">
        <v>1143</v>
      </c>
      <c r="E747" s="57">
        <v>0.33333333333333331</v>
      </c>
      <c r="F747" s="57">
        <v>0.83333333333333337</v>
      </c>
      <c r="G747" s="61">
        <v>0.47916666666666669</v>
      </c>
    </row>
    <row r="748" spans="1:7" x14ac:dyDescent="0.3">
      <c r="A748" t="s">
        <v>1145</v>
      </c>
      <c r="B748" t="s">
        <v>1287</v>
      </c>
      <c r="C748" t="s">
        <v>1314</v>
      </c>
      <c r="D748" t="s">
        <v>1143</v>
      </c>
      <c r="E748" s="57">
        <v>0.33333333333333331</v>
      </c>
      <c r="F748" s="57">
        <v>0.83333333333333337</v>
      </c>
      <c r="G748" s="61">
        <v>0.51041666666666663</v>
      </c>
    </row>
    <row r="749" spans="1:7" x14ac:dyDescent="0.3">
      <c r="A749" t="s">
        <v>1145</v>
      </c>
      <c r="B749" t="s">
        <v>1287</v>
      </c>
      <c r="C749" t="s">
        <v>1314</v>
      </c>
      <c r="D749" t="s">
        <v>1143</v>
      </c>
      <c r="E749" s="57">
        <v>0.33333333333333331</v>
      </c>
      <c r="F749" s="57">
        <v>0.83333333333333337</v>
      </c>
      <c r="G749" s="61">
        <v>0.54166666666666663</v>
      </c>
    </row>
    <row r="750" spans="1:7" x14ac:dyDescent="0.3">
      <c r="A750" t="s">
        <v>1145</v>
      </c>
      <c r="B750" t="s">
        <v>1287</v>
      </c>
      <c r="C750" t="s">
        <v>1314</v>
      </c>
      <c r="D750" t="s">
        <v>1143</v>
      </c>
      <c r="E750" s="57">
        <v>0.58333333333333337</v>
      </c>
      <c r="F750" s="57">
        <v>0.83333333333333337</v>
      </c>
      <c r="G750" s="61">
        <v>0.58333333333333337</v>
      </c>
    </row>
    <row r="751" spans="1:7" x14ac:dyDescent="0.3">
      <c r="A751" t="s">
        <v>1145</v>
      </c>
      <c r="B751" t="s">
        <v>1287</v>
      </c>
      <c r="C751" t="s">
        <v>1314</v>
      </c>
      <c r="D751" t="s">
        <v>1143</v>
      </c>
      <c r="E751" s="57">
        <v>0.58333333333333337</v>
      </c>
      <c r="F751" s="57">
        <v>0.83333333333333337</v>
      </c>
      <c r="G751" s="61">
        <v>0.61458333333333337</v>
      </c>
    </row>
    <row r="752" spans="1:7" x14ac:dyDescent="0.3">
      <c r="A752" t="s">
        <v>1145</v>
      </c>
      <c r="B752" t="s">
        <v>1287</v>
      </c>
      <c r="C752" t="s">
        <v>1314</v>
      </c>
      <c r="D752" t="s">
        <v>1143</v>
      </c>
      <c r="E752" s="57">
        <v>0.58333333333333337</v>
      </c>
      <c r="F752" s="57">
        <v>0.83333333333333337</v>
      </c>
      <c r="G752" s="61">
        <v>0.64583333333333337</v>
      </c>
    </row>
    <row r="753" spans="1:7" x14ac:dyDescent="0.3">
      <c r="A753" t="s">
        <v>1145</v>
      </c>
      <c r="B753" t="s">
        <v>1287</v>
      </c>
      <c r="C753" t="s">
        <v>1314</v>
      </c>
      <c r="D753" t="s">
        <v>1143</v>
      </c>
      <c r="E753" s="57">
        <v>0.58333333333333337</v>
      </c>
      <c r="F753" s="57">
        <v>0.83333333333333337</v>
      </c>
      <c r="G753" s="61">
        <v>0.67708333333333337</v>
      </c>
    </row>
    <row r="754" spans="1:7" x14ac:dyDescent="0.3">
      <c r="A754" t="s">
        <v>1145</v>
      </c>
      <c r="B754" t="s">
        <v>1287</v>
      </c>
      <c r="C754" t="s">
        <v>1314</v>
      </c>
      <c r="D754" t="s">
        <v>1143</v>
      </c>
      <c r="E754" s="57">
        <v>0.58333333333333304</v>
      </c>
      <c r="F754" s="57">
        <v>0.83333333333333304</v>
      </c>
      <c r="G754" s="61">
        <v>0.72916666666666663</v>
      </c>
    </row>
    <row r="755" spans="1:7" x14ac:dyDescent="0.3">
      <c r="A755" t="s">
        <v>1145</v>
      </c>
      <c r="B755" t="s">
        <v>1287</v>
      </c>
      <c r="C755" t="s">
        <v>1314</v>
      </c>
      <c r="D755" t="s">
        <v>1143</v>
      </c>
      <c r="E755" s="57">
        <v>0.58333333333333304</v>
      </c>
      <c r="F755" s="57">
        <v>0.83333333333333304</v>
      </c>
      <c r="G755" s="61">
        <v>0.76041666666666663</v>
      </c>
    </row>
    <row r="756" spans="1:7" x14ac:dyDescent="0.3">
      <c r="A756" t="s">
        <v>1145</v>
      </c>
      <c r="B756" t="s">
        <v>1287</v>
      </c>
      <c r="C756" t="s">
        <v>1314</v>
      </c>
      <c r="D756" t="s">
        <v>1143</v>
      </c>
      <c r="E756" s="57">
        <v>0.58333333333333304</v>
      </c>
      <c r="F756" s="57">
        <v>0.83333333333333304</v>
      </c>
      <c r="G756" s="61">
        <v>0.79166666666666663</v>
      </c>
    </row>
    <row r="757" spans="1:7" x14ac:dyDescent="0.3">
      <c r="A757" t="s">
        <v>1195</v>
      </c>
      <c r="B757" t="s">
        <v>1302</v>
      </c>
      <c r="C757" t="s">
        <v>1779</v>
      </c>
      <c r="D757" t="s">
        <v>1123</v>
      </c>
      <c r="E757" s="57">
        <v>0.58333333333333337</v>
      </c>
      <c r="F757" s="57">
        <v>0.83333333333333337</v>
      </c>
      <c r="G757" s="61">
        <v>0.58333333333333337</v>
      </c>
    </row>
    <row r="758" spans="1:7" x14ac:dyDescent="0.3">
      <c r="A758" t="s">
        <v>1195</v>
      </c>
      <c r="B758" t="s">
        <v>1302</v>
      </c>
      <c r="C758" t="s">
        <v>1779</v>
      </c>
      <c r="D758" t="s">
        <v>1123</v>
      </c>
      <c r="E758" s="57">
        <v>0.58333333333333337</v>
      </c>
      <c r="F758" s="57">
        <v>0.83333333333333337</v>
      </c>
      <c r="G758" s="61">
        <v>0.61458333333333337</v>
      </c>
    </row>
    <row r="759" spans="1:7" x14ac:dyDescent="0.3">
      <c r="A759" t="s">
        <v>1195</v>
      </c>
      <c r="B759" t="s">
        <v>1302</v>
      </c>
      <c r="C759" t="s">
        <v>1779</v>
      </c>
      <c r="D759" t="s">
        <v>1123</v>
      </c>
      <c r="E759" s="57">
        <v>0.58333333333333337</v>
      </c>
      <c r="F759" s="57">
        <v>0.83333333333333337</v>
      </c>
      <c r="G759" s="61">
        <v>0.64583333333333337</v>
      </c>
    </row>
    <row r="760" spans="1:7" x14ac:dyDescent="0.3">
      <c r="A760" t="s">
        <v>1195</v>
      </c>
      <c r="B760" t="s">
        <v>1302</v>
      </c>
      <c r="C760" t="s">
        <v>1779</v>
      </c>
      <c r="D760" t="s">
        <v>1123</v>
      </c>
      <c r="E760" s="57">
        <v>0.58333333333333337</v>
      </c>
      <c r="F760" s="57">
        <v>0.83333333333333337</v>
      </c>
      <c r="G760" s="61">
        <v>0.67708333333333337</v>
      </c>
    </row>
    <row r="761" spans="1:7" x14ac:dyDescent="0.3">
      <c r="A761" t="s">
        <v>1195</v>
      </c>
      <c r="B761" t="s">
        <v>1302</v>
      </c>
      <c r="C761" t="s">
        <v>1779</v>
      </c>
      <c r="D761" t="s">
        <v>1123</v>
      </c>
      <c r="E761" s="57">
        <v>0.58333333333333337</v>
      </c>
      <c r="F761" s="57">
        <v>0.83333333333333337</v>
      </c>
      <c r="G761" s="61">
        <v>0.72916666666666663</v>
      </c>
    </row>
    <row r="762" spans="1:7" x14ac:dyDescent="0.3">
      <c r="A762" t="s">
        <v>1195</v>
      </c>
      <c r="B762" t="s">
        <v>1302</v>
      </c>
      <c r="C762" t="s">
        <v>1779</v>
      </c>
      <c r="D762" t="s">
        <v>1123</v>
      </c>
      <c r="E762" s="57">
        <v>0.58333333333333337</v>
      </c>
      <c r="F762" s="57">
        <v>0.83333333333333337</v>
      </c>
      <c r="G762" s="61">
        <v>0.76041666666666663</v>
      </c>
    </row>
    <row r="763" spans="1:7" x14ac:dyDescent="0.3">
      <c r="A763" t="s">
        <v>1195</v>
      </c>
      <c r="B763" t="s">
        <v>1302</v>
      </c>
      <c r="C763" t="s">
        <v>1779</v>
      </c>
      <c r="D763" t="s">
        <v>1123</v>
      </c>
      <c r="E763" s="57">
        <v>0.58333333333333337</v>
      </c>
      <c r="F763" s="57">
        <v>0.83333333333333337</v>
      </c>
      <c r="G763" s="61">
        <v>0.79166666666666663</v>
      </c>
    </row>
    <row r="764" spans="1:7" x14ac:dyDescent="0.3">
      <c r="A764" t="s">
        <v>1195</v>
      </c>
      <c r="B764" t="s">
        <v>1302</v>
      </c>
      <c r="C764" t="s">
        <v>1779</v>
      </c>
      <c r="D764" t="s">
        <v>1118</v>
      </c>
      <c r="E764" s="57">
        <v>0.58333333333333337</v>
      </c>
      <c r="F764" s="57">
        <v>0.83333333333333337</v>
      </c>
      <c r="G764" s="61">
        <v>0.58333333333333337</v>
      </c>
    </row>
    <row r="765" spans="1:7" x14ac:dyDescent="0.3">
      <c r="A765" t="s">
        <v>1195</v>
      </c>
      <c r="B765" t="s">
        <v>1302</v>
      </c>
      <c r="C765" t="s">
        <v>1779</v>
      </c>
      <c r="D765" t="s">
        <v>1118</v>
      </c>
      <c r="E765" s="57">
        <v>0.58333333333333337</v>
      </c>
      <c r="F765" s="57">
        <v>0.83333333333333337</v>
      </c>
      <c r="G765" s="61">
        <v>0.61458333333333337</v>
      </c>
    </row>
    <row r="766" spans="1:7" x14ac:dyDescent="0.3">
      <c r="A766" t="s">
        <v>1195</v>
      </c>
      <c r="B766" t="s">
        <v>1302</v>
      </c>
      <c r="C766" t="s">
        <v>1779</v>
      </c>
      <c r="D766" t="s">
        <v>1118</v>
      </c>
      <c r="E766" s="57">
        <v>0.58333333333333337</v>
      </c>
      <c r="F766" s="57">
        <v>0.83333333333333337</v>
      </c>
      <c r="G766" s="61">
        <v>0.64583333333333337</v>
      </c>
    </row>
    <row r="767" spans="1:7" x14ac:dyDescent="0.3">
      <c r="A767" t="s">
        <v>1195</v>
      </c>
      <c r="B767" t="s">
        <v>1302</v>
      </c>
      <c r="C767" t="s">
        <v>1779</v>
      </c>
      <c r="D767" t="s">
        <v>1118</v>
      </c>
      <c r="E767" s="57">
        <v>0.58333333333333337</v>
      </c>
      <c r="F767" s="57">
        <v>0.83333333333333337</v>
      </c>
      <c r="G767" s="61">
        <v>0.67708333333333337</v>
      </c>
    </row>
    <row r="768" spans="1:7" x14ac:dyDescent="0.3">
      <c r="A768" t="s">
        <v>1195</v>
      </c>
      <c r="B768" t="s">
        <v>1302</v>
      </c>
      <c r="C768" t="s">
        <v>1779</v>
      </c>
      <c r="D768" t="s">
        <v>1118</v>
      </c>
      <c r="E768" s="57">
        <v>0.58333333333333337</v>
      </c>
      <c r="F768" s="57">
        <v>0.83333333333333337</v>
      </c>
      <c r="G768" s="61">
        <v>0.72916666666666663</v>
      </c>
    </row>
    <row r="769" spans="1:7" x14ac:dyDescent="0.3">
      <c r="A769" t="s">
        <v>1195</v>
      </c>
      <c r="B769" t="s">
        <v>1302</v>
      </c>
      <c r="C769" t="s">
        <v>1779</v>
      </c>
      <c r="D769" t="s">
        <v>1118</v>
      </c>
      <c r="E769" s="57">
        <v>0.58333333333333337</v>
      </c>
      <c r="F769" s="57">
        <v>0.83333333333333337</v>
      </c>
      <c r="G769" s="61">
        <v>0.76041666666666663</v>
      </c>
    </row>
    <row r="770" spans="1:7" x14ac:dyDescent="0.3">
      <c r="A770" t="s">
        <v>1195</v>
      </c>
      <c r="B770" t="s">
        <v>1302</v>
      </c>
      <c r="C770" t="s">
        <v>1779</v>
      </c>
      <c r="D770" t="s">
        <v>1118</v>
      </c>
      <c r="E770" s="57">
        <v>0.58333333333333337</v>
      </c>
      <c r="F770" s="57">
        <v>0.83333333333333337</v>
      </c>
      <c r="G770" s="61">
        <v>0.79166666666666663</v>
      </c>
    </row>
    <row r="771" spans="1:7" x14ac:dyDescent="0.3">
      <c r="A771" t="s">
        <v>1195</v>
      </c>
      <c r="B771" t="s">
        <v>1302</v>
      </c>
      <c r="C771" t="s">
        <v>1779</v>
      </c>
      <c r="D771" t="s">
        <v>1143</v>
      </c>
      <c r="E771" s="57">
        <v>0.58333333333333337</v>
      </c>
      <c r="F771" s="57">
        <v>0.83333333333333337</v>
      </c>
      <c r="G771" s="61">
        <v>0.58333333333333337</v>
      </c>
    </row>
    <row r="772" spans="1:7" x14ac:dyDescent="0.3">
      <c r="A772" t="s">
        <v>1195</v>
      </c>
      <c r="B772" t="s">
        <v>1302</v>
      </c>
      <c r="C772" t="s">
        <v>1779</v>
      </c>
      <c r="D772" t="s">
        <v>1143</v>
      </c>
      <c r="E772" s="57">
        <v>0.58333333333333337</v>
      </c>
      <c r="F772" s="57">
        <v>0.83333333333333337</v>
      </c>
      <c r="G772" s="61">
        <v>0.61458333333333337</v>
      </c>
    </row>
    <row r="773" spans="1:7" x14ac:dyDescent="0.3">
      <c r="A773" t="s">
        <v>1195</v>
      </c>
      <c r="B773" t="s">
        <v>1302</v>
      </c>
      <c r="C773" t="s">
        <v>1779</v>
      </c>
      <c r="D773" t="s">
        <v>1143</v>
      </c>
      <c r="E773" s="57">
        <v>0.58333333333333337</v>
      </c>
      <c r="F773" s="57">
        <v>0.83333333333333337</v>
      </c>
      <c r="G773" s="61">
        <v>0.64583333333333337</v>
      </c>
    </row>
    <row r="774" spans="1:7" ht="15" customHeight="1" x14ac:dyDescent="0.3">
      <c r="A774" t="s">
        <v>1195</v>
      </c>
      <c r="B774" t="s">
        <v>1302</v>
      </c>
      <c r="C774" t="s">
        <v>1779</v>
      </c>
      <c r="D774" t="s">
        <v>1143</v>
      </c>
      <c r="E774" s="57">
        <v>0.58333333333333337</v>
      </c>
      <c r="F774" s="57">
        <v>0.83333333333333337</v>
      </c>
      <c r="G774" s="61">
        <v>0.67708333333333337</v>
      </c>
    </row>
    <row r="775" spans="1:7" ht="15" customHeight="1" x14ac:dyDescent="0.3">
      <c r="A775" t="s">
        <v>1195</v>
      </c>
      <c r="B775" t="s">
        <v>1302</v>
      </c>
      <c r="C775" t="s">
        <v>1779</v>
      </c>
      <c r="D775" t="s">
        <v>1143</v>
      </c>
      <c r="E775" s="57">
        <v>0.58333333333333304</v>
      </c>
      <c r="F775" s="57">
        <v>0.83333333333333304</v>
      </c>
      <c r="G775" s="61">
        <v>0.72916666666666663</v>
      </c>
    </row>
    <row r="776" spans="1:7" ht="15" customHeight="1" x14ac:dyDescent="0.3">
      <c r="A776" t="s">
        <v>1195</v>
      </c>
      <c r="B776" t="s">
        <v>1302</v>
      </c>
      <c r="C776" t="s">
        <v>1779</v>
      </c>
      <c r="D776" t="s">
        <v>1143</v>
      </c>
      <c r="E776" s="57">
        <v>0.58333333333333304</v>
      </c>
      <c r="F776" s="57">
        <v>0.83333333333333304</v>
      </c>
      <c r="G776" s="61">
        <v>0.76041666666666663</v>
      </c>
    </row>
    <row r="777" spans="1:7" ht="15" customHeight="1" x14ac:dyDescent="0.3">
      <c r="A777" t="s">
        <v>1195</v>
      </c>
      <c r="B777" t="s">
        <v>1302</v>
      </c>
      <c r="C777" t="s">
        <v>1779</v>
      </c>
      <c r="D777" t="s">
        <v>1143</v>
      </c>
      <c r="E777" s="57">
        <v>0.58333333333333304</v>
      </c>
      <c r="F777" s="57">
        <v>0.83333333333333304</v>
      </c>
      <c r="G777" s="61">
        <v>0.79166666666666663</v>
      </c>
    </row>
    <row r="778" spans="1:7" ht="15" customHeight="1" x14ac:dyDescent="0.3">
      <c r="A778" t="s">
        <v>1195</v>
      </c>
      <c r="B778" t="s">
        <v>1302</v>
      </c>
      <c r="C778" t="s">
        <v>1779</v>
      </c>
      <c r="D778" t="s">
        <v>1133</v>
      </c>
      <c r="E778" s="57">
        <v>0.33333333333333298</v>
      </c>
      <c r="F778" s="57">
        <v>0.83333333333333337</v>
      </c>
      <c r="G778" s="61">
        <v>0.33333333333333331</v>
      </c>
    </row>
    <row r="779" spans="1:7" ht="15" customHeight="1" x14ac:dyDescent="0.3">
      <c r="A779" t="s">
        <v>1195</v>
      </c>
      <c r="B779" t="s">
        <v>1302</v>
      </c>
      <c r="C779" t="s">
        <v>1779</v>
      </c>
      <c r="D779" t="s">
        <v>1133</v>
      </c>
      <c r="E779" s="57">
        <v>0.33333333333333298</v>
      </c>
      <c r="F779" s="57">
        <v>0.83333333333333337</v>
      </c>
      <c r="G779" s="61">
        <v>0.36458333333333331</v>
      </c>
    </row>
    <row r="780" spans="1:7" ht="15" customHeight="1" x14ac:dyDescent="0.3">
      <c r="A780" t="s">
        <v>1195</v>
      </c>
      <c r="B780" t="s">
        <v>1302</v>
      </c>
      <c r="C780" t="s">
        <v>1779</v>
      </c>
      <c r="D780" t="s">
        <v>1133</v>
      </c>
      <c r="E780" s="57">
        <v>0.33333333333333298</v>
      </c>
      <c r="F780" s="57">
        <v>0.83333333333333337</v>
      </c>
      <c r="G780" s="61">
        <v>0.39583333333333331</v>
      </c>
    </row>
    <row r="781" spans="1:7" ht="15" customHeight="1" x14ac:dyDescent="0.3">
      <c r="A781" t="s">
        <v>1195</v>
      </c>
      <c r="B781" t="s">
        <v>1302</v>
      </c>
      <c r="C781" t="s">
        <v>1779</v>
      </c>
      <c r="D781" t="s">
        <v>1133</v>
      </c>
      <c r="E781" s="57">
        <v>0.33333333333333298</v>
      </c>
      <c r="F781" s="57">
        <v>0.83333333333333337</v>
      </c>
      <c r="G781" s="61">
        <v>0.44791666666666669</v>
      </c>
    </row>
    <row r="782" spans="1:7" ht="15" customHeight="1" x14ac:dyDescent="0.3">
      <c r="A782" t="s">
        <v>1195</v>
      </c>
      <c r="B782" t="s">
        <v>1302</v>
      </c>
      <c r="C782" t="s">
        <v>1779</v>
      </c>
      <c r="D782" t="s">
        <v>1133</v>
      </c>
      <c r="E782" s="57">
        <v>0.33333333333333298</v>
      </c>
      <c r="F782" s="57">
        <v>0.83333333333333337</v>
      </c>
      <c r="G782" s="61">
        <v>0.47916666666666669</v>
      </c>
    </row>
    <row r="783" spans="1:7" ht="15" customHeight="1" x14ac:dyDescent="0.3">
      <c r="A783" t="s">
        <v>1195</v>
      </c>
      <c r="B783" t="s">
        <v>1302</v>
      </c>
      <c r="C783" t="s">
        <v>1779</v>
      </c>
      <c r="D783" t="s">
        <v>1133</v>
      </c>
      <c r="E783" s="57">
        <v>0.33333333333333298</v>
      </c>
      <c r="F783" s="57">
        <v>0.83333333333333337</v>
      </c>
      <c r="G783" s="61">
        <v>0.51041666666666663</v>
      </c>
    </row>
    <row r="784" spans="1:7" ht="15" customHeight="1" x14ac:dyDescent="0.3">
      <c r="A784" t="s">
        <v>1195</v>
      </c>
      <c r="B784" t="s">
        <v>1302</v>
      </c>
      <c r="C784" t="s">
        <v>1779</v>
      </c>
      <c r="D784" t="s">
        <v>1133</v>
      </c>
      <c r="E784" s="57">
        <v>0.33333333333333298</v>
      </c>
      <c r="F784" s="57">
        <v>0.83333333333333337</v>
      </c>
      <c r="G784" s="61">
        <v>0.54166666666666663</v>
      </c>
    </row>
    <row r="785" spans="1:7" ht="15" customHeight="1" x14ac:dyDescent="0.3">
      <c r="A785" t="s">
        <v>1195</v>
      </c>
      <c r="B785" t="s">
        <v>1302</v>
      </c>
      <c r="C785" t="s">
        <v>1779</v>
      </c>
      <c r="D785" t="s">
        <v>1133</v>
      </c>
      <c r="E785" s="57">
        <v>0.58333333333333304</v>
      </c>
      <c r="F785" s="57">
        <v>0.83333333333333304</v>
      </c>
      <c r="G785" s="61">
        <v>0.58333333333333337</v>
      </c>
    </row>
    <row r="786" spans="1:7" ht="15" customHeight="1" x14ac:dyDescent="0.3">
      <c r="A786" t="s">
        <v>1195</v>
      </c>
      <c r="B786" t="s">
        <v>1302</v>
      </c>
      <c r="C786" t="s">
        <v>1779</v>
      </c>
      <c r="D786" t="s">
        <v>1133</v>
      </c>
      <c r="E786" s="57">
        <v>0.58333333333333304</v>
      </c>
      <c r="F786" s="57">
        <v>0.83333333333333304</v>
      </c>
      <c r="G786" s="61">
        <v>0.61458333333333337</v>
      </c>
    </row>
    <row r="787" spans="1:7" ht="15" customHeight="1" x14ac:dyDescent="0.3">
      <c r="A787" t="s">
        <v>1195</v>
      </c>
      <c r="B787" t="s">
        <v>1302</v>
      </c>
      <c r="C787" t="s">
        <v>1779</v>
      </c>
      <c r="D787" t="s">
        <v>1133</v>
      </c>
      <c r="E787" s="57">
        <v>0.58333333333333304</v>
      </c>
      <c r="F787" s="57">
        <v>0.83333333333333304</v>
      </c>
      <c r="G787" s="61">
        <v>0.64583333333333337</v>
      </c>
    </row>
    <row r="788" spans="1:7" ht="15" customHeight="1" x14ac:dyDescent="0.3">
      <c r="A788" t="s">
        <v>1195</v>
      </c>
      <c r="B788" t="s">
        <v>1302</v>
      </c>
      <c r="C788" t="s">
        <v>1779</v>
      </c>
      <c r="D788" t="s">
        <v>1133</v>
      </c>
      <c r="E788" s="57">
        <v>0.58333333333333304</v>
      </c>
      <c r="F788" s="57">
        <v>0.83333333333333304</v>
      </c>
      <c r="G788" s="61">
        <v>0.67708333333333337</v>
      </c>
    </row>
    <row r="789" spans="1:7" ht="15" customHeight="1" x14ac:dyDescent="0.3">
      <c r="A789" t="s">
        <v>1195</v>
      </c>
      <c r="B789" t="s">
        <v>1302</v>
      </c>
      <c r="C789" t="s">
        <v>1779</v>
      </c>
      <c r="D789" t="s">
        <v>1133</v>
      </c>
      <c r="E789" s="57">
        <v>0.58333333333333304</v>
      </c>
      <c r="F789" s="57">
        <v>0.83333333333333304</v>
      </c>
      <c r="G789" s="61">
        <v>0.72916666666666663</v>
      </c>
    </row>
    <row r="790" spans="1:7" ht="15" customHeight="1" x14ac:dyDescent="0.3">
      <c r="A790" t="s">
        <v>1195</v>
      </c>
      <c r="B790" t="s">
        <v>1302</v>
      </c>
      <c r="C790" t="s">
        <v>1779</v>
      </c>
      <c r="D790" t="s">
        <v>1133</v>
      </c>
      <c r="E790" s="57">
        <v>0.58333333333333304</v>
      </c>
      <c r="F790" s="57">
        <v>0.83333333333333304</v>
      </c>
      <c r="G790" s="61">
        <v>0.76041666666666663</v>
      </c>
    </row>
    <row r="791" spans="1:7" ht="15" customHeight="1" x14ac:dyDescent="0.3">
      <c r="A791" t="s">
        <v>1195</v>
      </c>
      <c r="B791" t="s">
        <v>1302</v>
      </c>
      <c r="C791" t="s">
        <v>1779</v>
      </c>
      <c r="D791" t="s">
        <v>1133</v>
      </c>
      <c r="E791" s="57">
        <v>0.58333333333333304</v>
      </c>
      <c r="F791" s="57">
        <v>0.83333333333333304</v>
      </c>
      <c r="G791" s="61">
        <v>0.79166666666666663</v>
      </c>
    </row>
    <row r="792" spans="1:7" x14ac:dyDescent="0.3">
      <c r="A792" t="s">
        <v>1184</v>
      </c>
      <c r="B792" t="s">
        <v>1342</v>
      </c>
      <c r="C792" t="s">
        <v>1651</v>
      </c>
      <c r="D792" t="s">
        <v>1123</v>
      </c>
      <c r="E792" s="57">
        <v>0.58333333333333337</v>
      </c>
      <c r="F792" s="57">
        <v>0.83333333333333337</v>
      </c>
      <c r="G792" s="61">
        <v>0.58333333333333337</v>
      </c>
    </row>
    <row r="793" spans="1:7" x14ac:dyDescent="0.3">
      <c r="A793" t="s">
        <v>1184</v>
      </c>
      <c r="B793" t="s">
        <v>1342</v>
      </c>
      <c r="C793" t="s">
        <v>1651</v>
      </c>
      <c r="D793" t="s">
        <v>1123</v>
      </c>
      <c r="E793" s="57">
        <v>0.58333333333333337</v>
      </c>
      <c r="F793" s="57">
        <v>0.83333333333333337</v>
      </c>
      <c r="G793" s="61">
        <v>0.61458333333333337</v>
      </c>
    </row>
    <row r="794" spans="1:7" x14ac:dyDescent="0.3">
      <c r="A794" t="s">
        <v>1184</v>
      </c>
      <c r="B794" t="s">
        <v>1342</v>
      </c>
      <c r="C794" t="s">
        <v>1651</v>
      </c>
      <c r="D794" t="s">
        <v>1123</v>
      </c>
      <c r="E794" s="57">
        <v>0.58333333333333337</v>
      </c>
      <c r="F794" s="57">
        <v>0.83333333333333337</v>
      </c>
      <c r="G794" s="61">
        <v>0.64583333333333337</v>
      </c>
    </row>
    <row r="795" spans="1:7" x14ac:dyDescent="0.3">
      <c r="A795" t="s">
        <v>1184</v>
      </c>
      <c r="B795" t="s">
        <v>1342</v>
      </c>
      <c r="C795" t="s">
        <v>1651</v>
      </c>
      <c r="D795" t="s">
        <v>1123</v>
      </c>
      <c r="E795" s="57">
        <v>0.58333333333333337</v>
      </c>
      <c r="F795" s="57">
        <v>0.83333333333333337</v>
      </c>
      <c r="G795" s="61">
        <v>0.67708333333333337</v>
      </c>
    </row>
    <row r="796" spans="1:7" x14ac:dyDescent="0.3">
      <c r="A796" t="s">
        <v>1184</v>
      </c>
      <c r="B796" t="s">
        <v>1342</v>
      </c>
      <c r="C796" t="s">
        <v>1651</v>
      </c>
      <c r="D796" t="s">
        <v>1123</v>
      </c>
      <c r="E796" s="57">
        <v>0.58333333333333337</v>
      </c>
      <c r="F796" s="57">
        <v>0.83333333333333337</v>
      </c>
      <c r="G796" s="61">
        <v>0.72916666666666663</v>
      </c>
    </row>
    <row r="797" spans="1:7" x14ac:dyDescent="0.3">
      <c r="A797" t="s">
        <v>1184</v>
      </c>
      <c r="B797" t="s">
        <v>1342</v>
      </c>
      <c r="C797" t="s">
        <v>1651</v>
      </c>
      <c r="D797" t="s">
        <v>1123</v>
      </c>
      <c r="E797" s="57">
        <v>0.58333333333333337</v>
      </c>
      <c r="F797" s="57">
        <v>0.83333333333333337</v>
      </c>
      <c r="G797" s="61">
        <v>0.76041666666666663</v>
      </c>
    </row>
    <row r="798" spans="1:7" x14ac:dyDescent="0.3">
      <c r="A798" t="s">
        <v>1184</v>
      </c>
      <c r="B798" t="s">
        <v>1342</v>
      </c>
      <c r="C798" t="s">
        <v>1651</v>
      </c>
      <c r="D798" t="s">
        <v>1123</v>
      </c>
      <c r="E798" s="57">
        <v>0.58333333333333337</v>
      </c>
      <c r="F798" s="57">
        <v>0.83333333333333337</v>
      </c>
      <c r="G798" s="61">
        <v>0.79166666666666663</v>
      </c>
    </row>
    <row r="799" spans="1:7" x14ac:dyDescent="0.3">
      <c r="A799" t="s">
        <v>1184</v>
      </c>
      <c r="B799" t="s">
        <v>1342</v>
      </c>
      <c r="C799" t="s">
        <v>1651</v>
      </c>
      <c r="D799" t="s">
        <v>1118</v>
      </c>
      <c r="E799" s="57">
        <v>0.58333333333333337</v>
      </c>
      <c r="F799" s="57">
        <v>0.83333333333333337</v>
      </c>
      <c r="G799" s="61">
        <v>0.58333333333333337</v>
      </c>
    </row>
    <row r="800" spans="1:7" x14ac:dyDescent="0.3">
      <c r="A800" t="s">
        <v>1184</v>
      </c>
      <c r="B800" t="s">
        <v>1342</v>
      </c>
      <c r="C800" t="s">
        <v>1651</v>
      </c>
      <c r="D800" t="s">
        <v>1118</v>
      </c>
      <c r="E800" s="57">
        <v>0.58333333333333337</v>
      </c>
      <c r="F800" s="57">
        <v>0.83333333333333337</v>
      </c>
      <c r="G800" s="61">
        <v>0.61458333333333337</v>
      </c>
    </row>
    <row r="801" spans="1:7" x14ac:dyDescent="0.3">
      <c r="A801" t="s">
        <v>1184</v>
      </c>
      <c r="B801" t="s">
        <v>1342</v>
      </c>
      <c r="C801" t="s">
        <v>1651</v>
      </c>
      <c r="D801" t="s">
        <v>1118</v>
      </c>
      <c r="E801" s="57">
        <v>0.58333333333333337</v>
      </c>
      <c r="F801" s="57">
        <v>0.83333333333333337</v>
      </c>
      <c r="G801" s="61">
        <v>0.64583333333333337</v>
      </c>
    </row>
    <row r="802" spans="1:7" x14ac:dyDescent="0.3">
      <c r="A802" t="s">
        <v>1184</v>
      </c>
      <c r="B802" t="s">
        <v>1342</v>
      </c>
      <c r="C802" t="s">
        <v>1651</v>
      </c>
      <c r="D802" t="s">
        <v>1118</v>
      </c>
      <c r="E802" s="57">
        <v>0.58333333333333337</v>
      </c>
      <c r="F802" s="57">
        <v>0.83333333333333337</v>
      </c>
      <c r="G802" s="61">
        <v>0.67708333333333337</v>
      </c>
    </row>
    <row r="803" spans="1:7" x14ac:dyDescent="0.3">
      <c r="A803" t="s">
        <v>1184</v>
      </c>
      <c r="B803" t="s">
        <v>1342</v>
      </c>
      <c r="C803" t="s">
        <v>1651</v>
      </c>
      <c r="D803" t="s">
        <v>1118</v>
      </c>
      <c r="E803" s="57">
        <v>0.58333333333333337</v>
      </c>
      <c r="F803" s="57">
        <v>0.83333333333333337</v>
      </c>
      <c r="G803" s="61">
        <v>0.72916666666666663</v>
      </c>
    </row>
    <row r="804" spans="1:7" x14ac:dyDescent="0.3">
      <c r="A804" t="s">
        <v>1184</v>
      </c>
      <c r="B804" t="s">
        <v>1342</v>
      </c>
      <c r="C804" t="s">
        <v>1651</v>
      </c>
      <c r="D804" t="s">
        <v>1118</v>
      </c>
      <c r="E804" s="57">
        <v>0.58333333333333337</v>
      </c>
      <c r="F804" s="57">
        <v>0.83333333333333337</v>
      </c>
      <c r="G804" s="61">
        <v>0.76041666666666663</v>
      </c>
    </row>
    <row r="805" spans="1:7" x14ac:dyDescent="0.3">
      <c r="A805" t="s">
        <v>1184</v>
      </c>
      <c r="B805" t="s">
        <v>1342</v>
      </c>
      <c r="C805" t="s">
        <v>1651</v>
      </c>
      <c r="D805" t="s">
        <v>1118</v>
      </c>
      <c r="E805" s="57">
        <v>0.58333333333333337</v>
      </c>
      <c r="F805" s="57">
        <v>0.83333333333333337</v>
      </c>
      <c r="G805" s="61">
        <v>0.79166666666666663</v>
      </c>
    </row>
    <row r="806" spans="1:7" x14ac:dyDescent="0.3">
      <c r="A806" t="s">
        <v>1184</v>
      </c>
      <c r="B806" t="s">
        <v>1342</v>
      </c>
      <c r="C806" t="s">
        <v>1651</v>
      </c>
      <c r="D806" t="s">
        <v>1141</v>
      </c>
      <c r="E806" s="57">
        <v>0.58333333333333337</v>
      </c>
      <c r="F806" s="57">
        <v>0.83333333333333337</v>
      </c>
      <c r="G806" s="61">
        <v>0.58333333333333337</v>
      </c>
    </row>
    <row r="807" spans="1:7" x14ac:dyDescent="0.3">
      <c r="A807" t="s">
        <v>1184</v>
      </c>
      <c r="B807" t="s">
        <v>1342</v>
      </c>
      <c r="C807" t="s">
        <v>1651</v>
      </c>
      <c r="D807" t="s">
        <v>1141</v>
      </c>
      <c r="E807" s="57">
        <v>0.58333333333333337</v>
      </c>
      <c r="F807" s="57">
        <v>0.83333333333333337</v>
      </c>
      <c r="G807" s="61">
        <v>0.61458333333333337</v>
      </c>
    </row>
    <row r="808" spans="1:7" x14ac:dyDescent="0.3">
      <c r="A808" t="s">
        <v>1184</v>
      </c>
      <c r="B808" t="s">
        <v>1342</v>
      </c>
      <c r="C808" t="s">
        <v>1651</v>
      </c>
      <c r="D808" t="s">
        <v>1141</v>
      </c>
      <c r="E808" s="57">
        <v>0.58333333333333337</v>
      </c>
      <c r="F808" s="57">
        <v>0.83333333333333337</v>
      </c>
      <c r="G808" s="61">
        <v>0.64583333333333337</v>
      </c>
    </row>
    <row r="809" spans="1:7" x14ac:dyDescent="0.3">
      <c r="A809" t="s">
        <v>1184</v>
      </c>
      <c r="B809" t="s">
        <v>1342</v>
      </c>
      <c r="C809" t="s">
        <v>1651</v>
      </c>
      <c r="D809" t="s">
        <v>1141</v>
      </c>
      <c r="E809" s="57">
        <v>0.58333333333333337</v>
      </c>
      <c r="F809" s="57">
        <v>0.83333333333333337</v>
      </c>
      <c r="G809" s="61">
        <v>0.67708333333333337</v>
      </c>
    </row>
    <row r="810" spans="1:7" x14ac:dyDescent="0.3">
      <c r="A810" t="s">
        <v>1184</v>
      </c>
      <c r="B810" t="s">
        <v>1342</v>
      </c>
      <c r="C810" t="s">
        <v>1651</v>
      </c>
      <c r="D810" t="s">
        <v>1141</v>
      </c>
      <c r="E810" s="57">
        <v>0.58333333333333304</v>
      </c>
      <c r="F810" s="57">
        <v>0.83333333333333304</v>
      </c>
      <c r="G810" s="61">
        <v>0.72916666666666663</v>
      </c>
    </row>
    <row r="811" spans="1:7" x14ac:dyDescent="0.3">
      <c r="A811" t="s">
        <v>1184</v>
      </c>
      <c r="B811" t="s">
        <v>1342</v>
      </c>
      <c r="C811" t="s">
        <v>1651</v>
      </c>
      <c r="D811" t="s">
        <v>1141</v>
      </c>
      <c r="E811" s="57">
        <v>0.58333333333333304</v>
      </c>
      <c r="F811" s="57">
        <v>0.83333333333333304</v>
      </c>
      <c r="G811" s="61">
        <v>0.76041666666666663</v>
      </c>
    </row>
    <row r="812" spans="1:7" x14ac:dyDescent="0.3">
      <c r="A812" t="s">
        <v>1184</v>
      </c>
      <c r="B812" t="s">
        <v>1342</v>
      </c>
      <c r="C812" t="s">
        <v>1651</v>
      </c>
      <c r="D812" t="s">
        <v>1141</v>
      </c>
      <c r="E812" s="57">
        <v>0.58333333333333304</v>
      </c>
      <c r="F812" s="57">
        <v>0.83333333333333304</v>
      </c>
      <c r="G812" s="61">
        <v>0.79166666666666663</v>
      </c>
    </row>
    <row r="813" spans="1:7" x14ac:dyDescent="0.3">
      <c r="A813" t="s">
        <v>1184</v>
      </c>
      <c r="B813" t="s">
        <v>1342</v>
      </c>
      <c r="C813" t="s">
        <v>1651</v>
      </c>
      <c r="D813" t="s">
        <v>1143</v>
      </c>
      <c r="E813" s="57">
        <v>0.58333333333333304</v>
      </c>
      <c r="F813" s="57">
        <v>0.83333333333333304</v>
      </c>
      <c r="G813" s="61">
        <v>0.58333333333333337</v>
      </c>
    </row>
    <row r="814" spans="1:7" x14ac:dyDescent="0.3">
      <c r="A814" t="s">
        <v>1184</v>
      </c>
      <c r="B814" t="s">
        <v>1342</v>
      </c>
      <c r="C814" t="s">
        <v>1651</v>
      </c>
      <c r="D814" t="s">
        <v>1143</v>
      </c>
      <c r="E814" s="57">
        <v>0.58333333333333304</v>
      </c>
      <c r="F814" s="57">
        <v>0.83333333333333304</v>
      </c>
      <c r="G814" s="61">
        <v>0.61458333333333337</v>
      </c>
    </row>
    <row r="815" spans="1:7" x14ac:dyDescent="0.3">
      <c r="A815" t="s">
        <v>1184</v>
      </c>
      <c r="B815" t="s">
        <v>1342</v>
      </c>
      <c r="C815" t="s">
        <v>1651</v>
      </c>
      <c r="D815" t="s">
        <v>1143</v>
      </c>
      <c r="E815" s="57">
        <v>0.58333333333333304</v>
      </c>
      <c r="F815" s="57">
        <v>0.83333333333333304</v>
      </c>
      <c r="G815" s="61">
        <v>0.64583333333333337</v>
      </c>
    </row>
    <row r="816" spans="1:7" x14ac:dyDescent="0.3">
      <c r="A816" t="s">
        <v>1184</v>
      </c>
      <c r="B816" t="s">
        <v>1342</v>
      </c>
      <c r="C816" t="s">
        <v>1651</v>
      </c>
      <c r="D816" t="s">
        <v>1143</v>
      </c>
      <c r="E816" s="57">
        <v>0.58333333333333304</v>
      </c>
      <c r="F816" s="57">
        <v>0.83333333333333304</v>
      </c>
      <c r="G816" s="61">
        <v>0.67708333333333337</v>
      </c>
    </row>
    <row r="817" spans="1:7" x14ac:dyDescent="0.3">
      <c r="A817" t="s">
        <v>1184</v>
      </c>
      <c r="B817" t="s">
        <v>1342</v>
      </c>
      <c r="C817" t="s">
        <v>1651</v>
      </c>
      <c r="D817" t="s">
        <v>1143</v>
      </c>
      <c r="E817" s="57">
        <v>0.58333333333333304</v>
      </c>
      <c r="F817" s="57">
        <v>0.83333333333333304</v>
      </c>
      <c r="G817" s="61">
        <v>0.72916666666666663</v>
      </c>
    </row>
    <row r="818" spans="1:7" x14ac:dyDescent="0.3">
      <c r="A818" t="s">
        <v>1184</v>
      </c>
      <c r="B818" t="s">
        <v>1342</v>
      </c>
      <c r="C818" t="s">
        <v>1651</v>
      </c>
      <c r="D818" t="s">
        <v>1143</v>
      </c>
      <c r="E818" s="57">
        <v>0.58333333333333304</v>
      </c>
      <c r="F818" s="57">
        <v>0.83333333333333304</v>
      </c>
      <c r="G818" s="61">
        <v>0.76041666666666663</v>
      </c>
    </row>
    <row r="819" spans="1:7" x14ac:dyDescent="0.3">
      <c r="A819" t="s">
        <v>1184</v>
      </c>
      <c r="B819" t="s">
        <v>1342</v>
      </c>
      <c r="C819" t="s">
        <v>1651</v>
      </c>
      <c r="D819" t="s">
        <v>1143</v>
      </c>
      <c r="E819" s="57">
        <v>0.58333333333333304</v>
      </c>
      <c r="F819" s="57">
        <v>0.83333333333333304</v>
      </c>
      <c r="G819" s="61">
        <v>0.79166666666666663</v>
      </c>
    </row>
    <row r="820" spans="1:7" x14ac:dyDescent="0.3">
      <c r="A820" t="s">
        <v>1199</v>
      </c>
      <c r="B820" t="s">
        <v>1842</v>
      </c>
      <c r="C820" t="s">
        <v>1843</v>
      </c>
      <c r="D820" t="s">
        <v>1123</v>
      </c>
      <c r="E820" s="57">
        <v>0.33333333333333331</v>
      </c>
      <c r="F820" s="57">
        <v>0.58333333333333337</v>
      </c>
      <c r="G820" s="61">
        <v>0.33333333333333331</v>
      </c>
    </row>
    <row r="821" spans="1:7" x14ac:dyDescent="0.3">
      <c r="A821" t="s">
        <v>1199</v>
      </c>
      <c r="B821" t="s">
        <v>1842</v>
      </c>
      <c r="C821" t="s">
        <v>1843</v>
      </c>
      <c r="D821" t="s">
        <v>1123</v>
      </c>
      <c r="E821" s="57">
        <v>0.33333333333333331</v>
      </c>
      <c r="F821" s="57">
        <v>0.58333333333333337</v>
      </c>
      <c r="G821" s="61">
        <v>0.36458333333333331</v>
      </c>
    </row>
    <row r="822" spans="1:7" x14ac:dyDescent="0.3">
      <c r="A822" t="s">
        <v>1199</v>
      </c>
      <c r="B822" t="s">
        <v>1842</v>
      </c>
      <c r="C822" t="s">
        <v>1843</v>
      </c>
      <c r="D822" t="s">
        <v>1123</v>
      </c>
      <c r="E822" s="57">
        <v>0.33333333333333331</v>
      </c>
      <c r="F822" s="57">
        <v>0.58333333333333337</v>
      </c>
      <c r="G822" s="61">
        <v>0.39583333333333331</v>
      </c>
    </row>
    <row r="823" spans="1:7" x14ac:dyDescent="0.3">
      <c r="A823" t="s">
        <v>1199</v>
      </c>
      <c r="B823" t="s">
        <v>1842</v>
      </c>
      <c r="C823" t="s">
        <v>1843</v>
      </c>
      <c r="D823" t="s">
        <v>1123</v>
      </c>
      <c r="E823" s="57">
        <v>0.33333333333333331</v>
      </c>
      <c r="F823" s="57">
        <v>0.58333333333333337</v>
      </c>
      <c r="G823" s="61">
        <v>0.44791666666666669</v>
      </c>
    </row>
    <row r="824" spans="1:7" x14ac:dyDescent="0.3">
      <c r="A824" t="s">
        <v>1199</v>
      </c>
      <c r="B824" t="s">
        <v>1842</v>
      </c>
      <c r="C824" t="s">
        <v>1843</v>
      </c>
      <c r="D824" t="s">
        <v>1123</v>
      </c>
      <c r="E824" s="57">
        <v>0.33333333333333331</v>
      </c>
      <c r="F824" s="57">
        <v>0.58333333333333337</v>
      </c>
      <c r="G824" s="61">
        <v>0.47916666666666669</v>
      </c>
    </row>
    <row r="825" spans="1:7" x14ac:dyDescent="0.3">
      <c r="A825" t="s">
        <v>1199</v>
      </c>
      <c r="B825" t="s">
        <v>1842</v>
      </c>
      <c r="C825" t="s">
        <v>1843</v>
      </c>
      <c r="D825" t="s">
        <v>1123</v>
      </c>
      <c r="E825" s="57">
        <v>0.33333333333333331</v>
      </c>
      <c r="F825" s="57">
        <v>0.58333333333333337</v>
      </c>
      <c r="G825" s="61">
        <v>0.51041666666666663</v>
      </c>
    </row>
    <row r="826" spans="1:7" x14ac:dyDescent="0.3">
      <c r="A826" t="s">
        <v>1199</v>
      </c>
      <c r="B826" t="s">
        <v>1842</v>
      </c>
      <c r="C826" t="s">
        <v>1843</v>
      </c>
      <c r="D826" t="s">
        <v>1123</v>
      </c>
      <c r="E826" s="57">
        <v>0.33333333333333331</v>
      </c>
      <c r="F826" s="57">
        <v>0.58333333333333337</v>
      </c>
      <c r="G826" s="61">
        <v>0.54166666666666663</v>
      </c>
    </row>
    <row r="827" spans="1:7" x14ac:dyDescent="0.3">
      <c r="A827" t="s">
        <v>1199</v>
      </c>
      <c r="B827" t="s">
        <v>1842</v>
      </c>
      <c r="C827" t="s">
        <v>1843</v>
      </c>
      <c r="D827" t="s">
        <v>1141</v>
      </c>
      <c r="E827" s="57">
        <v>0.33333333333333331</v>
      </c>
      <c r="F827" s="57">
        <v>0.58333333333333337</v>
      </c>
      <c r="G827" s="61">
        <v>0.33333333333333331</v>
      </c>
    </row>
    <row r="828" spans="1:7" x14ac:dyDescent="0.3">
      <c r="A828" t="s">
        <v>1199</v>
      </c>
      <c r="B828" t="s">
        <v>1842</v>
      </c>
      <c r="C828" t="s">
        <v>1843</v>
      </c>
      <c r="D828" t="s">
        <v>1141</v>
      </c>
      <c r="E828" s="57">
        <v>0.33333333333333331</v>
      </c>
      <c r="F828" s="57">
        <v>0.58333333333333337</v>
      </c>
      <c r="G828" s="61">
        <v>0.36458333333333331</v>
      </c>
    </row>
    <row r="829" spans="1:7" x14ac:dyDescent="0.3">
      <c r="A829" t="s">
        <v>1199</v>
      </c>
      <c r="B829" t="s">
        <v>1842</v>
      </c>
      <c r="C829" t="s">
        <v>1843</v>
      </c>
      <c r="D829" t="s">
        <v>1141</v>
      </c>
      <c r="E829" s="57">
        <v>0.33333333333333331</v>
      </c>
      <c r="F829" s="57">
        <v>0.58333333333333337</v>
      </c>
      <c r="G829" s="61">
        <v>0.39583333333333331</v>
      </c>
    </row>
    <row r="830" spans="1:7" x14ac:dyDescent="0.3">
      <c r="A830" t="s">
        <v>1199</v>
      </c>
      <c r="B830" t="s">
        <v>1842</v>
      </c>
      <c r="C830" t="s">
        <v>1843</v>
      </c>
      <c r="D830" t="s">
        <v>1141</v>
      </c>
      <c r="E830" s="57">
        <v>0.33333333333333331</v>
      </c>
      <c r="F830" s="57">
        <v>0.58333333333333337</v>
      </c>
      <c r="G830" s="61">
        <v>0.44791666666666669</v>
      </c>
    </row>
    <row r="831" spans="1:7" x14ac:dyDescent="0.3">
      <c r="A831" t="s">
        <v>1199</v>
      </c>
      <c r="B831" t="s">
        <v>1842</v>
      </c>
      <c r="C831" t="s">
        <v>1843</v>
      </c>
      <c r="D831" t="s">
        <v>1141</v>
      </c>
      <c r="E831" s="57">
        <v>0.33333333333333331</v>
      </c>
      <c r="F831" s="57">
        <v>0.58333333333333337</v>
      </c>
      <c r="G831" s="61">
        <v>0.47916666666666669</v>
      </c>
    </row>
    <row r="832" spans="1:7" x14ac:dyDescent="0.3">
      <c r="A832" t="s">
        <v>1199</v>
      </c>
      <c r="B832" t="s">
        <v>1842</v>
      </c>
      <c r="C832" t="s">
        <v>1843</v>
      </c>
      <c r="D832" t="s">
        <v>1141</v>
      </c>
      <c r="E832" s="57">
        <v>0.33333333333333331</v>
      </c>
      <c r="F832" s="57">
        <v>0.58333333333333337</v>
      </c>
      <c r="G832" s="61">
        <v>0.51041666666666663</v>
      </c>
    </row>
    <row r="833" spans="1:7" x14ac:dyDescent="0.3">
      <c r="A833" t="s">
        <v>1199</v>
      </c>
      <c r="B833" t="s">
        <v>1842</v>
      </c>
      <c r="C833" t="s">
        <v>1843</v>
      </c>
      <c r="D833" t="s">
        <v>1141</v>
      </c>
      <c r="E833" s="57">
        <v>0.33333333333333331</v>
      </c>
      <c r="F833" s="57">
        <v>0.58333333333333337</v>
      </c>
      <c r="G833" s="61">
        <v>0.54166666666666663</v>
      </c>
    </row>
    <row r="834" spans="1:7" x14ac:dyDescent="0.3">
      <c r="A834" t="s">
        <v>1162</v>
      </c>
      <c r="B834" t="s">
        <v>1842</v>
      </c>
      <c r="C834" t="s">
        <v>1953</v>
      </c>
      <c r="D834" t="s">
        <v>1123</v>
      </c>
      <c r="E834" s="57">
        <v>0.58333333333333337</v>
      </c>
      <c r="F834" s="57">
        <v>0.83333333333333337</v>
      </c>
      <c r="G834" s="61">
        <v>0.58333333333333337</v>
      </c>
    </row>
    <row r="835" spans="1:7" x14ac:dyDescent="0.3">
      <c r="A835" t="s">
        <v>1162</v>
      </c>
      <c r="B835" t="s">
        <v>1842</v>
      </c>
      <c r="C835" t="s">
        <v>1953</v>
      </c>
      <c r="D835" t="s">
        <v>1123</v>
      </c>
      <c r="E835" s="57">
        <v>0.58333333333333337</v>
      </c>
      <c r="F835" s="57">
        <v>0.83333333333333337</v>
      </c>
      <c r="G835" s="61">
        <v>0.61458333333333337</v>
      </c>
    </row>
    <row r="836" spans="1:7" x14ac:dyDescent="0.3">
      <c r="A836" t="s">
        <v>1162</v>
      </c>
      <c r="B836" t="s">
        <v>1842</v>
      </c>
      <c r="C836" t="s">
        <v>1953</v>
      </c>
      <c r="D836" t="s">
        <v>1123</v>
      </c>
      <c r="E836" s="57">
        <v>0.58333333333333337</v>
      </c>
      <c r="F836" s="57">
        <v>0.83333333333333337</v>
      </c>
      <c r="G836" s="61">
        <v>0.64583333333333337</v>
      </c>
    </row>
    <row r="837" spans="1:7" x14ac:dyDescent="0.3">
      <c r="A837" t="s">
        <v>1162</v>
      </c>
      <c r="B837" t="s">
        <v>1842</v>
      </c>
      <c r="C837" t="s">
        <v>1953</v>
      </c>
      <c r="D837" t="s">
        <v>1123</v>
      </c>
      <c r="E837" s="57">
        <v>0.58333333333333337</v>
      </c>
      <c r="F837" s="57">
        <v>0.83333333333333337</v>
      </c>
      <c r="G837" s="61">
        <v>0.67708333333333337</v>
      </c>
    </row>
    <row r="838" spans="1:7" x14ac:dyDescent="0.3">
      <c r="A838" t="s">
        <v>1162</v>
      </c>
      <c r="B838" t="s">
        <v>1842</v>
      </c>
      <c r="C838" t="s">
        <v>1953</v>
      </c>
      <c r="D838" t="s">
        <v>1123</v>
      </c>
      <c r="E838" s="57">
        <v>0.58333333333333337</v>
      </c>
      <c r="F838" s="57">
        <v>0.83333333333333337</v>
      </c>
      <c r="G838" s="61">
        <v>0.72916666666666663</v>
      </c>
    </row>
    <row r="839" spans="1:7" x14ac:dyDescent="0.3">
      <c r="A839" t="s">
        <v>1162</v>
      </c>
      <c r="B839" t="s">
        <v>1842</v>
      </c>
      <c r="C839" t="s">
        <v>1953</v>
      </c>
      <c r="D839" t="s">
        <v>1123</v>
      </c>
      <c r="E839" s="57">
        <v>0.58333333333333337</v>
      </c>
      <c r="F839" s="57">
        <v>0.83333333333333337</v>
      </c>
      <c r="G839" s="61">
        <v>0.76041666666666663</v>
      </c>
    </row>
    <row r="840" spans="1:7" x14ac:dyDescent="0.3">
      <c r="A840" t="s">
        <v>1162</v>
      </c>
      <c r="B840" t="s">
        <v>1842</v>
      </c>
      <c r="C840" t="s">
        <v>1953</v>
      </c>
      <c r="D840" t="s">
        <v>2404</v>
      </c>
      <c r="E840" s="57">
        <v>0.58333333333333337</v>
      </c>
      <c r="F840" s="57">
        <v>0.83333333333333337</v>
      </c>
      <c r="G840" s="61">
        <v>0.79166666666666663</v>
      </c>
    </row>
    <row r="841" spans="1:7" x14ac:dyDescent="0.3">
      <c r="A841" t="s">
        <v>1162</v>
      </c>
      <c r="B841" t="s">
        <v>1842</v>
      </c>
      <c r="C841" t="s">
        <v>1953</v>
      </c>
      <c r="D841" t="s">
        <v>1141</v>
      </c>
      <c r="E841" s="57">
        <v>0.58333333333333337</v>
      </c>
      <c r="F841" s="57">
        <v>0.83333333333333337</v>
      </c>
      <c r="G841" s="61">
        <v>0.58333333333333337</v>
      </c>
    </row>
    <row r="842" spans="1:7" x14ac:dyDescent="0.3">
      <c r="A842" t="s">
        <v>1162</v>
      </c>
      <c r="B842" t="s">
        <v>1842</v>
      </c>
      <c r="C842" t="s">
        <v>1953</v>
      </c>
      <c r="D842" t="s">
        <v>1141</v>
      </c>
      <c r="E842" s="57">
        <v>0.58333333333333337</v>
      </c>
      <c r="F842" s="57">
        <v>0.83333333333333337</v>
      </c>
      <c r="G842" s="61">
        <v>0.61458333333333337</v>
      </c>
    </row>
    <row r="843" spans="1:7" x14ac:dyDescent="0.3">
      <c r="A843" t="s">
        <v>1162</v>
      </c>
      <c r="B843" t="s">
        <v>1842</v>
      </c>
      <c r="C843" t="s">
        <v>1953</v>
      </c>
      <c r="D843" t="s">
        <v>1141</v>
      </c>
      <c r="E843" s="57">
        <v>0.58333333333333337</v>
      </c>
      <c r="F843" s="57">
        <v>0.83333333333333337</v>
      </c>
      <c r="G843" s="61">
        <v>0.64583333333333337</v>
      </c>
    </row>
    <row r="844" spans="1:7" x14ac:dyDescent="0.3">
      <c r="A844" t="s">
        <v>1162</v>
      </c>
      <c r="B844" t="s">
        <v>1842</v>
      </c>
      <c r="C844" t="s">
        <v>1953</v>
      </c>
      <c r="D844" t="s">
        <v>1141</v>
      </c>
      <c r="E844" s="57">
        <v>0.58333333333333337</v>
      </c>
      <c r="F844" s="57">
        <v>0.83333333333333337</v>
      </c>
      <c r="G844" s="61">
        <v>0.67708333333333337</v>
      </c>
    </row>
    <row r="845" spans="1:7" x14ac:dyDescent="0.3">
      <c r="A845" t="s">
        <v>1162</v>
      </c>
      <c r="B845" t="s">
        <v>1842</v>
      </c>
      <c r="C845" t="s">
        <v>1953</v>
      </c>
      <c r="D845" t="s">
        <v>1141</v>
      </c>
      <c r="E845" s="57">
        <v>0.58333333333333337</v>
      </c>
      <c r="F845" s="57">
        <v>0.83333333333333337</v>
      </c>
      <c r="G845" s="61">
        <v>0.72916666666666663</v>
      </c>
    </row>
    <row r="846" spans="1:7" x14ac:dyDescent="0.3">
      <c r="A846" t="s">
        <v>1162</v>
      </c>
      <c r="B846" t="s">
        <v>1842</v>
      </c>
      <c r="C846" t="s">
        <v>1953</v>
      </c>
      <c r="D846" t="s">
        <v>1141</v>
      </c>
      <c r="E846" s="57">
        <v>0.58333333333333337</v>
      </c>
      <c r="F846" s="57">
        <v>0.83333333333333337</v>
      </c>
      <c r="G846" s="61">
        <v>0.76041666666666663</v>
      </c>
    </row>
    <row r="847" spans="1:7" x14ac:dyDescent="0.3">
      <c r="A847" t="s">
        <v>1162</v>
      </c>
      <c r="B847" t="s">
        <v>1842</v>
      </c>
      <c r="C847" t="s">
        <v>1953</v>
      </c>
      <c r="D847" t="s">
        <v>1141</v>
      </c>
      <c r="E847" s="57">
        <v>0.58333333333333337</v>
      </c>
      <c r="F847" s="57">
        <v>0.83333333333333337</v>
      </c>
      <c r="G847" s="61">
        <v>0.79166666666666663</v>
      </c>
    </row>
    <row r="848" spans="1:7" x14ac:dyDescent="0.3">
      <c r="A848" t="s">
        <v>1159</v>
      </c>
      <c r="B848" t="s">
        <v>1287</v>
      </c>
      <c r="C848" t="s">
        <v>1588</v>
      </c>
      <c r="D848" t="s">
        <v>1123</v>
      </c>
      <c r="E848" s="57">
        <v>0.33333333333333331</v>
      </c>
      <c r="F848" s="57">
        <v>0.58333333333333337</v>
      </c>
      <c r="G848" s="61">
        <v>0.33333333333333331</v>
      </c>
    </row>
    <row r="849" spans="1:7" x14ac:dyDescent="0.3">
      <c r="A849" t="s">
        <v>1159</v>
      </c>
      <c r="B849" t="s">
        <v>1287</v>
      </c>
      <c r="C849" t="s">
        <v>1588</v>
      </c>
      <c r="D849" t="s">
        <v>1123</v>
      </c>
      <c r="E849" s="57">
        <v>0.33333333333333331</v>
      </c>
      <c r="F849" s="57">
        <v>0.58333333333333337</v>
      </c>
      <c r="G849" s="61">
        <v>0.36458333333333331</v>
      </c>
    </row>
    <row r="850" spans="1:7" x14ac:dyDescent="0.3">
      <c r="A850" t="s">
        <v>1159</v>
      </c>
      <c r="B850" t="s">
        <v>1287</v>
      </c>
      <c r="C850" t="s">
        <v>1588</v>
      </c>
      <c r="D850" t="s">
        <v>1123</v>
      </c>
      <c r="E850" s="57">
        <v>0.33333333333333331</v>
      </c>
      <c r="F850" s="57">
        <v>0.58333333333333337</v>
      </c>
      <c r="G850" s="61">
        <v>0.39583333333333331</v>
      </c>
    </row>
    <row r="851" spans="1:7" x14ac:dyDescent="0.3">
      <c r="A851" t="s">
        <v>1159</v>
      </c>
      <c r="B851" t="s">
        <v>1287</v>
      </c>
      <c r="C851" t="s">
        <v>1588</v>
      </c>
      <c r="D851" t="s">
        <v>1123</v>
      </c>
      <c r="E851" s="57">
        <v>0.33333333333333331</v>
      </c>
      <c r="F851" s="57">
        <v>0.58333333333333337</v>
      </c>
      <c r="G851" s="61">
        <v>0.44791666666666669</v>
      </c>
    </row>
    <row r="852" spans="1:7" x14ac:dyDescent="0.3">
      <c r="A852" t="s">
        <v>1159</v>
      </c>
      <c r="B852" t="s">
        <v>1287</v>
      </c>
      <c r="C852" t="s">
        <v>1588</v>
      </c>
      <c r="D852" t="s">
        <v>1123</v>
      </c>
      <c r="E852" s="57">
        <v>0.33333333333333331</v>
      </c>
      <c r="F852" s="57">
        <v>0.58333333333333337</v>
      </c>
      <c r="G852" s="61">
        <v>0.47916666666666669</v>
      </c>
    </row>
    <row r="853" spans="1:7" x14ac:dyDescent="0.3">
      <c r="A853" t="s">
        <v>1159</v>
      </c>
      <c r="B853" t="s">
        <v>1287</v>
      </c>
      <c r="C853" t="s">
        <v>1588</v>
      </c>
      <c r="D853" t="s">
        <v>1123</v>
      </c>
      <c r="E853" s="57">
        <v>0.33333333333333331</v>
      </c>
      <c r="F853" s="57">
        <v>0.58333333333333337</v>
      </c>
      <c r="G853" s="61">
        <v>0.51041666666666663</v>
      </c>
    </row>
    <row r="854" spans="1:7" x14ac:dyDescent="0.3">
      <c r="A854" t="s">
        <v>1159</v>
      </c>
      <c r="B854" t="s">
        <v>1287</v>
      </c>
      <c r="C854" t="s">
        <v>1588</v>
      </c>
      <c r="D854" t="s">
        <v>1123</v>
      </c>
      <c r="E854" s="57">
        <v>0.33333333333333331</v>
      </c>
      <c r="F854" s="57">
        <v>0.58333333333333337</v>
      </c>
      <c r="G854" s="61">
        <v>0.54166666666666663</v>
      </c>
    </row>
    <row r="855" spans="1:7" x14ac:dyDescent="0.3">
      <c r="A855" t="s">
        <v>1159</v>
      </c>
      <c r="B855" t="s">
        <v>1287</v>
      </c>
      <c r="C855" t="s">
        <v>1588</v>
      </c>
      <c r="D855" t="s">
        <v>1118</v>
      </c>
      <c r="E855" s="57">
        <v>0.33333333333333331</v>
      </c>
      <c r="F855" s="57">
        <v>0.58333333333333337</v>
      </c>
      <c r="G855" s="61">
        <v>0.33333333333333331</v>
      </c>
    </row>
    <row r="856" spans="1:7" x14ac:dyDescent="0.3">
      <c r="A856" t="s">
        <v>1159</v>
      </c>
      <c r="B856" t="s">
        <v>1287</v>
      </c>
      <c r="C856" t="s">
        <v>1588</v>
      </c>
      <c r="D856" t="s">
        <v>1118</v>
      </c>
      <c r="E856" s="57">
        <v>0.33333333333333331</v>
      </c>
      <c r="F856" s="57">
        <v>0.58333333333333337</v>
      </c>
      <c r="G856" s="61">
        <v>0.36458333333333331</v>
      </c>
    </row>
    <row r="857" spans="1:7" x14ac:dyDescent="0.3">
      <c r="A857" t="s">
        <v>1159</v>
      </c>
      <c r="B857" t="s">
        <v>1287</v>
      </c>
      <c r="C857" t="s">
        <v>1588</v>
      </c>
      <c r="D857" t="s">
        <v>1118</v>
      </c>
      <c r="E857" s="57">
        <v>0.33333333333333331</v>
      </c>
      <c r="F857" s="57">
        <v>0.58333333333333337</v>
      </c>
      <c r="G857" s="61">
        <v>0.39583333333333331</v>
      </c>
    </row>
    <row r="858" spans="1:7" x14ac:dyDescent="0.3">
      <c r="A858" t="s">
        <v>1159</v>
      </c>
      <c r="B858" t="s">
        <v>1287</v>
      </c>
      <c r="C858" t="s">
        <v>1588</v>
      </c>
      <c r="D858" t="s">
        <v>1118</v>
      </c>
      <c r="E858" s="57">
        <v>0.33333333333333331</v>
      </c>
      <c r="F858" s="57">
        <v>0.58333333333333337</v>
      </c>
      <c r="G858" s="61">
        <v>0.44791666666666669</v>
      </c>
    </row>
    <row r="859" spans="1:7" x14ac:dyDescent="0.3">
      <c r="A859" t="s">
        <v>1159</v>
      </c>
      <c r="B859" t="s">
        <v>1287</v>
      </c>
      <c r="C859" t="s">
        <v>1588</v>
      </c>
      <c r="D859" t="s">
        <v>1118</v>
      </c>
      <c r="E859" s="57">
        <v>0.33333333333333331</v>
      </c>
      <c r="F859" s="57">
        <v>0.58333333333333337</v>
      </c>
      <c r="G859" s="61">
        <v>0.47916666666666669</v>
      </c>
    </row>
    <row r="860" spans="1:7" x14ac:dyDescent="0.3">
      <c r="A860" t="s">
        <v>1159</v>
      </c>
      <c r="B860" t="s">
        <v>1287</v>
      </c>
      <c r="C860" t="s">
        <v>1588</v>
      </c>
      <c r="D860" t="s">
        <v>1118</v>
      </c>
      <c r="E860" s="57">
        <v>0.33333333333333298</v>
      </c>
      <c r="F860" s="57">
        <v>0.58333333333333304</v>
      </c>
      <c r="G860" s="61">
        <v>0.51041666666666663</v>
      </c>
    </row>
    <row r="861" spans="1:7" x14ac:dyDescent="0.3">
      <c r="A861" t="s">
        <v>1159</v>
      </c>
      <c r="B861" t="s">
        <v>1287</v>
      </c>
      <c r="C861" t="s">
        <v>1588</v>
      </c>
      <c r="D861" t="s">
        <v>1118</v>
      </c>
      <c r="E861" s="57">
        <v>0.33333333333333298</v>
      </c>
      <c r="F861" s="57">
        <v>0.58333333333333304</v>
      </c>
      <c r="G861" s="61">
        <v>0.54166666666666663</v>
      </c>
    </row>
    <row r="862" spans="1:7" x14ac:dyDescent="0.3">
      <c r="A862" t="s">
        <v>1159</v>
      </c>
      <c r="B862" t="s">
        <v>1287</v>
      </c>
      <c r="C862" t="s">
        <v>1662</v>
      </c>
      <c r="D862" t="s">
        <v>1141</v>
      </c>
      <c r="E862" s="57">
        <v>0.33333333333333298</v>
      </c>
      <c r="F862" s="57">
        <v>0.58333333333333304</v>
      </c>
      <c r="G862" s="61">
        <v>0.33333333333333331</v>
      </c>
    </row>
    <row r="863" spans="1:7" x14ac:dyDescent="0.3">
      <c r="A863" t="s">
        <v>1159</v>
      </c>
      <c r="B863" t="s">
        <v>1287</v>
      </c>
      <c r="C863" t="s">
        <v>1662</v>
      </c>
      <c r="D863" t="s">
        <v>1141</v>
      </c>
      <c r="E863" s="57">
        <v>0.33333333333333298</v>
      </c>
      <c r="F863" s="57">
        <v>0.58333333333333304</v>
      </c>
      <c r="G863" s="61">
        <v>0.36458333333333331</v>
      </c>
    </row>
    <row r="864" spans="1:7" x14ac:dyDescent="0.3">
      <c r="A864" t="s">
        <v>1159</v>
      </c>
      <c r="B864" t="s">
        <v>1287</v>
      </c>
      <c r="C864" t="s">
        <v>1662</v>
      </c>
      <c r="D864" t="s">
        <v>1141</v>
      </c>
      <c r="E864" s="57">
        <v>0.33333333333333298</v>
      </c>
      <c r="F864" s="57">
        <v>0.58333333333333304</v>
      </c>
      <c r="G864" s="61">
        <v>0.39583333333333331</v>
      </c>
    </row>
    <row r="865" spans="1:7" x14ac:dyDescent="0.3">
      <c r="A865" t="s">
        <v>1159</v>
      </c>
      <c r="B865" t="s">
        <v>1287</v>
      </c>
      <c r="C865" t="s">
        <v>1662</v>
      </c>
      <c r="D865" t="s">
        <v>1141</v>
      </c>
      <c r="E865" s="57">
        <v>0.33333333333333298</v>
      </c>
      <c r="F865" s="57">
        <v>0.58333333333333304</v>
      </c>
      <c r="G865" s="61">
        <v>0.44791666666666669</v>
      </c>
    </row>
    <row r="866" spans="1:7" x14ac:dyDescent="0.3">
      <c r="A866" t="s">
        <v>1159</v>
      </c>
      <c r="B866" t="s">
        <v>1287</v>
      </c>
      <c r="C866" t="s">
        <v>1662</v>
      </c>
      <c r="D866" t="s">
        <v>1141</v>
      </c>
      <c r="E866" s="57">
        <v>0.33333333333333298</v>
      </c>
      <c r="F866" s="57">
        <v>0.58333333333333304</v>
      </c>
      <c r="G866" s="61">
        <v>0.47916666666666669</v>
      </c>
    </row>
    <row r="867" spans="1:7" x14ac:dyDescent="0.3">
      <c r="A867" t="s">
        <v>1159</v>
      </c>
      <c r="B867" t="s">
        <v>1287</v>
      </c>
      <c r="C867" t="s">
        <v>1662</v>
      </c>
      <c r="D867" t="s">
        <v>1141</v>
      </c>
      <c r="E867" s="57">
        <v>0.33333333333333298</v>
      </c>
      <c r="F867" s="57">
        <v>0.58333333333333304</v>
      </c>
      <c r="G867" s="61">
        <v>0.51041666666666663</v>
      </c>
    </row>
    <row r="868" spans="1:7" x14ac:dyDescent="0.3">
      <c r="A868" t="s">
        <v>1159</v>
      </c>
      <c r="B868" t="s">
        <v>1287</v>
      </c>
      <c r="C868" t="s">
        <v>1662</v>
      </c>
      <c r="D868" t="s">
        <v>1141</v>
      </c>
      <c r="E868" s="57">
        <v>0.33333333333333298</v>
      </c>
      <c r="F868" s="57">
        <v>0.58333333333333304</v>
      </c>
      <c r="G868" s="61">
        <v>0.54166666666666663</v>
      </c>
    </row>
    <row r="869" spans="1:7" x14ac:dyDescent="0.3">
      <c r="A869" t="s">
        <v>1159</v>
      </c>
      <c r="B869" t="s">
        <v>1287</v>
      </c>
      <c r="C869" t="s">
        <v>1681</v>
      </c>
      <c r="D869" t="s">
        <v>1133</v>
      </c>
      <c r="E869" s="57">
        <v>0.33333333333333298</v>
      </c>
      <c r="F869" s="57">
        <v>0.58333333333333304</v>
      </c>
      <c r="G869" s="61">
        <v>0.33333333333333331</v>
      </c>
    </row>
    <row r="870" spans="1:7" x14ac:dyDescent="0.3">
      <c r="A870" t="s">
        <v>1159</v>
      </c>
      <c r="B870" t="s">
        <v>1287</v>
      </c>
      <c r="C870" t="s">
        <v>1681</v>
      </c>
      <c r="D870" t="s">
        <v>1133</v>
      </c>
      <c r="E870" s="57">
        <v>0.33333333333333298</v>
      </c>
      <c r="F870" s="57">
        <v>0.58333333333333304</v>
      </c>
      <c r="G870" s="61">
        <v>0.36458333333333331</v>
      </c>
    </row>
    <row r="871" spans="1:7" x14ac:dyDescent="0.3">
      <c r="A871" t="s">
        <v>1159</v>
      </c>
      <c r="B871" t="s">
        <v>1287</v>
      </c>
      <c r="C871" t="s">
        <v>1681</v>
      </c>
      <c r="D871" t="s">
        <v>1133</v>
      </c>
      <c r="E871" s="57">
        <v>0.33333333333333298</v>
      </c>
      <c r="F871" s="57">
        <v>0.58333333333333304</v>
      </c>
      <c r="G871" s="61">
        <v>0.39583333333333331</v>
      </c>
    </row>
    <row r="872" spans="1:7" x14ac:dyDescent="0.3">
      <c r="A872" t="s">
        <v>1159</v>
      </c>
      <c r="B872" t="s">
        <v>1287</v>
      </c>
      <c r="C872" t="s">
        <v>1681</v>
      </c>
      <c r="D872" t="s">
        <v>1133</v>
      </c>
      <c r="E872" s="57">
        <v>0.33333333333333298</v>
      </c>
      <c r="F872" s="57">
        <v>0.58333333333333304</v>
      </c>
      <c r="G872" s="61">
        <v>0.44791666666666669</v>
      </c>
    </row>
    <row r="873" spans="1:7" x14ac:dyDescent="0.3">
      <c r="A873" t="s">
        <v>1159</v>
      </c>
      <c r="B873" t="s">
        <v>1287</v>
      </c>
      <c r="C873" t="s">
        <v>1681</v>
      </c>
      <c r="D873" t="s">
        <v>1133</v>
      </c>
      <c r="E873" s="57">
        <v>0.33333333333333298</v>
      </c>
      <c r="F873" s="57">
        <v>0.58333333333333304</v>
      </c>
      <c r="G873" s="61">
        <v>0.47916666666666669</v>
      </c>
    </row>
    <row r="874" spans="1:7" x14ac:dyDescent="0.3">
      <c r="A874" t="s">
        <v>1159</v>
      </c>
      <c r="B874" t="s">
        <v>1287</v>
      </c>
      <c r="C874" t="s">
        <v>1681</v>
      </c>
      <c r="D874" t="s">
        <v>1133</v>
      </c>
      <c r="E874" s="57">
        <v>0.33333333333333298</v>
      </c>
      <c r="F874" s="57">
        <v>0.58333333333333304</v>
      </c>
      <c r="G874" s="61">
        <v>0.51041666666666663</v>
      </c>
    </row>
    <row r="875" spans="1:7" x14ac:dyDescent="0.3">
      <c r="A875" t="s">
        <v>1159</v>
      </c>
      <c r="B875" t="s">
        <v>1287</v>
      </c>
      <c r="C875" t="s">
        <v>1681</v>
      </c>
      <c r="D875" t="s">
        <v>1133</v>
      </c>
      <c r="E875" s="57">
        <v>0.33333333333333298</v>
      </c>
      <c r="F875" s="57">
        <v>0.58333333333333304</v>
      </c>
      <c r="G875" s="61">
        <v>0.54166666666666663</v>
      </c>
    </row>
    <row r="876" spans="1:7" x14ac:dyDescent="0.3">
      <c r="A876" t="s">
        <v>1154</v>
      </c>
      <c r="B876" t="s">
        <v>1842</v>
      </c>
      <c r="C876" t="s">
        <v>1986</v>
      </c>
      <c r="D876" t="s">
        <v>1118</v>
      </c>
      <c r="E876" s="57">
        <v>0.33333333333333298</v>
      </c>
      <c r="F876" s="57">
        <v>0.83333333333333304</v>
      </c>
      <c r="G876" s="61">
        <v>0.33333333333333331</v>
      </c>
    </row>
    <row r="877" spans="1:7" x14ac:dyDescent="0.3">
      <c r="A877" t="s">
        <v>1154</v>
      </c>
      <c r="B877" t="s">
        <v>1842</v>
      </c>
      <c r="C877" t="s">
        <v>1986</v>
      </c>
      <c r="D877" t="s">
        <v>1118</v>
      </c>
      <c r="E877" s="57">
        <v>0.33333333333333298</v>
      </c>
      <c r="F877" s="57">
        <v>0.83333333333333304</v>
      </c>
      <c r="G877" s="61">
        <v>0.36458333333333331</v>
      </c>
    </row>
    <row r="878" spans="1:7" x14ac:dyDescent="0.3">
      <c r="A878" t="s">
        <v>1154</v>
      </c>
      <c r="B878" t="s">
        <v>1842</v>
      </c>
      <c r="C878" t="s">
        <v>1986</v>
      </c>
      <c r="D878" t="s">
        <v>1118</v>
      </c>
      <c r="E878" s="57">
        <v>0.33333333333333298</v>
      </c>
      <c r="F878" s="57">
        <v>0.83333333333333304</v>
      </c>
      <c r="G878" s="61">
        <v>0.39583333333333331</v>
      </c>
    </row>
    <row r="879" spans="1:7" x14ac:dyDescent="0.3">
      <c r="A879" t="s">
        <v>1154</v>
      </c>
      <c r="B879" t="s">
        <v>1842</v>
      </c>
      <c r="C879" t="s">
        <v>1986</v>
      </c>
      <c r="D879" t="s">
        <v>1118</v>
      </c>
      <c r="E879" s="57">
        <v>0.33333333333333298</v>
      </c>
      <c r="F879" s="57">
        <v>0.83333333333333304</v>
      </c>
      <c r="G879" s="61">
        <v>0.44791666666666669</v>
      </c>
    </row>
    <row r="880" spans="1:7" x14ac:dyDescent="0.3">
      <c r="A880" t="s">
        <v>1154</v>
      </c>
      <c r="B880" t="s">
        <v>1842</v>
      </c>
      <c r="C880" t="s">
        <v>1986</v>
      </c>
      <c r="D880" t="s">
        <v>1118</v>
      </c>
      <c r="E880" s="57">
        <v>0.33333333333333298</v>
      </c>
      <c r="F880" s="57">
        <v>0.83333333333333304</v>
      </c>
      <c r="G880" s="61">
        <v>0.47916666666666669</v>
      </c>
    </row>
    <row r="881" spans="1:7" x14ac:dyDescent="0.3">
      <c r="A881" t="s">
        <v>1154</v>
      </c>
      <c r="B881" t="s">
        <v>1842</v>
      </c>
      <c r="C881" t="s">
        <v>1986</v>
      </c>
      <c r="D881" t="s">
        <v>1118</v>
      </c>
      <c r="E881" s="57">
        <v>0.33333333333333298</v>
      </c>
      <c r="F881" s="57">
        <v>0.83333333333333304</v>
      </c>
      <c r="G881" s="61">
        <v>0.51041666666666663</v>
      </c>
    </row>
    <row r="882" spans="1:7" x14ac:dyDescent="0.3">
      <c r="A882" t="s">
        <v>1154</v>
      </c>
      <c r="B882" t="s">
        <v>1842</v>
      </c>
      <c r="C882" t="s">
        <v>1986</v>
      </c>
      <c r="D882" t="s">
        <v>1118</v>
      </c>
      <c r="E882" s="57">
        <v>0.33333333333333298</v>
      </c>
      <c r="F882" s="57">
        <v>0.83333333333333304</v>
      </c>
      <c r="G882" s="61">
        <v>0.54166666666666663</v>
      </c>
    </row>
    <row r="883" spans="1:7" x14ac:dyDescent="0.3">
      <c r="A883" t="s">
        <v>1154</v>
      </c>
      <c r="B883" t="s">
        <v>1842</v>
      </c>
      <c r="C883" t="s">
        <v>1986</v>
      </c>
      <c r="D883" t="s">
        <v>1118</v>
      </c>
      <c r="E883" s="57">
        <v>0.33333333333333298</v>
      </c>
      <c r="F883" s="57">
        <v>0.83333333333333304</v>
      </c>
      <c r="G883" s="61">
        <v>0.58333333333333337</v>
      </c>
    </row>
    <row r="884" spans="1:7" x14ac:dyDescent="0.3">
      <c r="A884" t="s">
        <v>1154</v>
      </c>
      <c r="B884" t="s">
        <v>1842</v>
      </c>
      <c r="C884" t="s">
        <v>1986</v>
      </c>
      <c r="D884" t="s">
        <v>1118</v>
      </c>
      <c r="E884" s="57">
        <v>0.33333333333333298</v>
      </c>
      <c r="F884" s="57">
        <v>0.83333333333333304</v>
      </c>
      <c r="G884" s="61">
        <v>0.61458333333333337</v>
      </c>
    </row>
    <row r="885" spans="1:7" x14ac:dyDescent="0.3">
      <c r="A885" t="s">
        <v>1154</v>
      </c>
      <c r="B885" t="s">
        <v>1842</v>
      </c>
      <c r="C885" t="s">
        <v>1986</v>
      </c>
      <c r="D885" t="s">
        <v>1118</v>
      </c>
      <c r="E885" s="57">
        <v>0.33333333333333298</v>
      </c>
      <c r="F885" s="57">
        <v>0.83333333333333304</v>
      </c>
      <c r="G885" s="61">
        <v>0.64583333333333337</v>
      </c>
    </row>
    <row r="886" spans="1:7" x14ac:dyDescent="0.3">
      <c r="A886" t="s">
        <v>1154</v>
      </c>
      <c r="B886" t="s">
        <v>1842</v>
      </c>
      <c r="C886" t="s">
        <v>1986</v>
      </c>
      <c r="D886" t="s">
        <v>1118</v>
      </c>
      <c r="E886" s="57">
        <v>0.33333333333333298</v>
      </c>
      <c r="F886" s="57">
        <v>0.83333333333333304</v>
      </c>
      <c r="G886" s="61">
        <v>0.67708333333333337</v>
      </c>
    </row>
    <row r="887" spans="1:7" x14ac:dyDescent="0.3">
      <c r="A887" t="s">
        <v>1154</v>
      </c>
      <c r="B887" t="s">
        <v>1842</v>
      </c>
      <c r="C887" t="s">
        <v>1986</v>
      </c>
      <c r="D887" t="s">
        <v>1118</v>
      </c>
      <c r="E887" s="57">
        <v>0.33333333333333298</v>
      </c>
      <c r="F887" s="57">
        <v>0.83333333333333304</v>
      </c>
      <c r="G887" s="61">
        <v>0.72916666666666663</v>
      </c>
    </row>
    <row r="888" spans="1:7" x14ac:dyDescent="0.3">
      <c r="A888" t="s">
        <v>1154</v>
      </c>
      <c r="B888" t="s">
        <v>1842</v>
      </c>
      <c r="C888" t="s">
        <v>1986</v>
      </c>
      <c r="D888" t="s">
        <v>1118</v>
      </c>
      <c r="E888" s="57">
        <v>0.33333333333333298</v>
      </c>
      <c r="F888" s="57">
        <v>0.83333333333333304</v>
      </c>
      <c r="G888" s="61">
        <v>0.76041666666666663</v>
      </c>
    </row>
    <row r="889" spans="1:7" x14ac:dyDescent="0.3">
      <c r="A889" t="s">
        <v>1154</v>
      </c>
      <c r="B889" t="s">
        <v>1842</v>
      </c>
      <c r="C889" t="s">
        <v>1986</v>
      </c>
      <c r="D889" t="s">
        <v>1118</v>
      </c>
      <c r="E889" s="57">
        <v>0.33333333333333298</v>
      </c>
      <c r="F889" s="57">
        <v>0.83333333333333304</v>
      </c>
      <c r="G889" s="61">
        <v>0.79166666666666663</v>
      </c>
    </row>
    <row r="890" spans="1:7" x14ac:dyDescent="0.3">
      <c r="A890" t="s">
        <v>1154</v>
      </c>
      <c r="B890" t="s">
        <v>1842</v>
      </c>
      <c r="C890" t="s">
        <v>1986</v>
      </c>
      <c r="D890" t="s">
        <v>1143</v>
      </c>
      <c r="E890" s="57">
        <v>0.33333333333333298</v>
      </c>
      <c r="F890" s="57">
        <v>0.83333333333333304</v>
      </c>
      <c r="G890" s="61">
        <v>0.33333333333333331</v>
      </c>
    </row>
    <row r="891" spans="1:7" x14ac:dyDescent="0.3">
      <c r="A891" t="s">
        <v>1154</v>
      </c>
      <c r="B891" t="s">
        <v>1842</v>
      </c>
      <c r="C891" t="s">
        <v>1986</v>
      </c>
      <c r="D891" t="s">
        <v>1143</v>
      </c>
      <c r="E891" s="57">
        <v>0.33333333333333298</v>
      </c>
      <c r="F891" s="57">
        <v>0.83333333333333304</v>
      </c>
      <c r="G891" s="61">
        <v>0.36458333333333331</v>
      </c>
    </row>
    <row r="892" spans="1:7" x14ac:dyDescent="0.3">
      <c r="A892" t="s">
        <v>1154</v>
      </c>
      <c r="B892" t="s">
        <v>1842</v>
      </c>
      <c r="C892" t="s">
        <v>1986</v>
      </c>
      <c r="D892" t="s">
        <v>1143</v>
      </c>
      <c r="E892" s="57">
        <v>0.33333333333333298</v>
      </c>
      <c r="F892" s="57">
        <v>0.83333333333333304</v>
      </c>
      <c r="G892" s="61">
        <v>0.39583333333333331</v>
      </c>
    </row>
    <row r="893" spans="1:7" x14ac:dyDescent="0.3">
      <c r="A893" t="s">
        <v>1154</v>
      </c>
      <c r="B893" t="s">
        <v>1842</v>
      </c>
      <c r="C893" t="s">
        <v>1986</v>
      </c>
      <c r="D893" t="s">
        <v>1143</v>
      </c>
      <c r="E893" s="57">
        <v>0.33333333333333298</v>
      </c>
      <c r="F893" s="57">
        <v>0.83333333333333304</v>
      </c>
      <c r="G893" s="61">
        <v>0.44791666666666669</v>
      </c>
    </row>
    <row r="894" spans="1:7" x14ac:dyDescent="0.3">
      <c r="A894" t="s">
        <v>1154</v>
      </c>
      <c r="B894" t="s">
        <v>1842</v>
      </c>
      <c r="C894" t="s">
        <v>1986</v>
      </c>
      <c r="D894" t="s">
        <v>1143</v>
      </c>
      <c r="E894" s="57">
        <v>0.33333333333333298</v>
      </c>
      <c r="F894" s="57">
        <v>0.83333333333333304</v>
      </c>
      <c r="G894" s="61">
        <v>0.47916666666666669</v>
      </c>
    </row>
    <row r="895" spans="1:7" x14ac:dyDescent="0.3">
      <c r="A895" t="s">
        <v>1154</v>
      </c>
      <c r="B895" t="s">
        <v>1842</v>
      </c>
      <c r="C895" t="s">
        <v>1986</v>
      </c>
      <c r="D895" t="s">
        <v>1143</v>
      </c>
      <c r="E895" s="57">
        <v>0.33333333333333298</v>
      </c>
      <c r="F895" s="57">
        <v>0.83333333333333304</v>
      </c>
      <c r="G895" s="61">
        <v>0.51041666666666663</v>
      </c>
    </row>
    <row r="896" spans="1:7" x14ac:dyDescent="0.3">
      <c r="A896" t="s">
        <v>1154</v>
      </c>
      <c r="B896" t="s">
        <v>1842</v>
      </c>
      <c r="C896" t="s">
        <v>1986</v>
      </c>
      <c r="D896" t="s">
        <v>1143</v>
      </c>
      <c r="E896" s="57">
        <v>0.33333333333333298</v>
      </c>
      <c r="F896" s="57">
        <v>0.83333333333333304</v>
      </c>
      <c r="G896" s="61">
        <v>0.54166666666666663</v>
      </c>
    </row>
    <row r="897" spans="1:7" x14ac:dyDescent="0.3">
      <c r="A897" t="s">
        <v>1154</v>
      </c>
      <c r="B897" t="s">
        <v>1842</v>
      </c>
      <c r="C897" t="s">
        <v>1986</v>
      </c>
      <c r="D897" t="s">
        <v>1143</v>
      </c>
      <c r="E897" s="57">
        <v>0.33333333333333298</v>
      </c>
      <c r="F897" s="57">
        <v>0.83333333333333304</v>
      </c>
      <c r="G897" s="61">
        <v>0.58333333333333337</v>
      </c>
    </row>
    <row r="898" spans="1:7" x14ac:dyDescent="0.3">
      <c r="A898" t="s">
        <v>1154</v>
      </c>
      <c r="B898" t="s">
        <v>1842</v>
      </c>
      <c r="C898" t="s">
        <v>1986</v>
      </c>
      <c r="D898" t="s">
        <v>1143</v>
      </c>
      <c r="E898" s="57">
        <v>0.33333333333333298</v>
      </c>
      <c r="F898" s="57">
        <v>0.83333333333333304</v>
      </c>
      <c r="G898" s="61">
        <v>0.61458333333333337</v>
      </c>
    </row>
    <row r="899" spans="1:7" x14ac:dyDescent="0.3">
      <c r="A899" t="s">
        <v>1154</v>
      </c>
      <c r="B899" t="s">
        <v>1842</v>
      </c>
      <c r="C899" t="s">
        <v>1986</v>
      </c>
      <c r="D899" t="s">
        <v>1143</v>
      </c>
      <c r="E899" s="57">
        <v>0.33333333333333298</v>
      </c>
      <c r="F899" s="57">
        <v>0.83333333333333304</v>
      </c>
      <c r="G899" s="61">
        <v>0.64583333333333337</v>
      </c>
    </row>
    <row r="900" spans="1:7" x14ac:dyDescent="0.3">
      <c r="A900" t="s">
        <v>1154</v>
      </c>
      <c r="B900" t="s">
        <v>1842</v>
      </c>
      <c r="C900" t="s">
        <v>1986</v>
      </c>
      <c r="D900" t="s">
        <v>1143</v>
      </c>
      <c r="E900" s="57">
        <v>0.33333333333333298</v>
      </c>
      <c r="F900" s="57">
        <v>0.83333333333333304</v>
      </c>
      <c r="G900" s="61">
        <v>0.67708333333333337</v>
      </c>
    </row>
    <row r="901" spans="1:7" x14ac:dyDescent="0.3">
      <c r="A901" t="s">
        <v>1154</v>
      </c>
      <c r="B901" t="s">
        <v>1842</v>
      </c>
      <c r="C901" t="s">
        <v>1986</v>
      </c>
      <c r="D901" t="s">
        <v>1143</v>
      </c>
      <c r="E901" s="57">
        <v>0.33333333333333298</v>
      </c>
      <c r="F901" s="57">
        <v>0.83333333333333304</v>
      </c>
      <c r="G901" s="61">
        <v>0.72916666666666663</v>
      </c>
    </row>
    <row r="902" spans="1:7" x14ac:dyDescent="0.3">
      <c r="A902" t="s">
        <v>1154</v>
      </c>
      <c r="B902" t="s">
        <v>1842</v>
      </c>
      <c r="C902" t="s">
        <v>1986</v>
      </c>
      <c r="D902" t="s">
        <v>1143</v>
      </c>
      <c r="E902" s="57">
        <v>0.33333333333333298</v>
      </c>
      <c r="F902" s="57">
        <v>0.83333333333333304</v>
      </c>
      <c r="G902" s="61">
        <v>0.76041666666666663</v>
      </c>
    </row>
    <row r="903" spans="1:7" x14ac:dyDescent="0.3">
      <c r="A903" t="s">
        <v>1154</v>
      </c>
      <c r="B903" t="s">
        <v>1842</v>
      </c>
      <c r="C903" t="s">
        <v>1986</v>
      </c>
      <c r="D903" t="s">
        <v>1143</v>
      </c>
      <c r="E903" s="57">
        <v>0.33333333333333298</v>
      </c>
      <c r="F903" s="57">
        <v>0.83333333333333304</v>
      </c>
      <c r="G903" s="61">
        <v>0.79166666666666663</v>
      </c>
    </row>
    <row r="904" spans="1:7" x14ac:dyDescent="0.3">
      <c r="A904" t="s">
        <v>1194</v>
      </c>
      <c r="B904" t="s">
        <v>1842</v>
      </c>
      <c r="C904" t="s">
        <v>1950</v>
      </c>
      <c r="D904" t="s">
        <v>1123</v>
      </c>
      <c r="E904" s="57">
        <v>0.58333333333333337</v>
      </c>
      <c r="F904" s="57">
        <v>0.83333333333333337</v>
      </c>
      <c r="G904" s="61">
        <v>0.58333333333333337</v>
      </c>
    </row>
    <row r="905" spans="1:7" x14ac:dyDescent="0.3">
      <c r="A905" t="s">
        <v>1194</v>
      </c>
      <c r="B905" t="s">
        <v>1842</v>
      </c>
      <c r="C905" t="s">
        <v>1950</v>
      </c>
      <c r="D905" t="s">
        <v>1123</v>
      </c>
      <c r="E905" s="57">
        <v>0.58333333333333337</v>
      </c>
      <c r="F905" s="57">
        <v>0.83333333333333337</v>
      </c>
      <c r="G905" s="61">
        <v>0.61458333333333337</v>
      </c>
    </row>
    <row r="906" spans="1:7" x14ac:dyDescent="0.3">
      <c r="A906" t="s">
        <v>1194</v>
      </c>
      <c r="B906" t="s">
        <v>1842</v>
      </c>
      <c r="C906" t="s">
        <v>1950</v>
      </c>
      <c r="D906" t="s">
        <v>1123</v>
      </c>
      <c r="E906" s="57">
        <v>0.58333333333333337</v>
      </c>
      <c r="F906" s="57">
        <v>0.83333333333333337</v>
      </c>
      <c r="G906" s="61">
        <v>0.64583333333333337</v>
      </c>
    </row>
    <row r="907" spans="1:7" x14ac:dyDescent="0.3">
      <c r="A907" t="s">
        <v>1194</v>
      </c>
      <c r="B907" t="s">
        <v>1842</v>
      </c>
      <c r="C907" t="s">
        <v>1950</v>
      </c>
      <c r="D907" t="s">
        <v>1123</v>
      </c>
      <c r="E907" s="57">
        <v>0.58333333333333337</v>
      </c>
      <c r="F907" s="57">
        <v>0.83333333333333337</v>
      </c>
      <c r="G907" s="61">
        <v>0.67708333333333337</v>
      </c>
    </row>
    <row r="908" spans="1:7" x14ac:dyDescent="0.3">
      <c r="A908" t="s">
        <v>1194</v>
      </c>
      <c r="B908" t="s">
        <v>1842</v>
      </c>
      <c r="C908" t="s">
        <v>1950</v>
      </c>
      <c r="D908" t="s">
        <v>1123</v>
      </c>
      <c r="E908" s="57">
        <v>0.58333333333333337</v>
      </c>
      <c r="F908" s="57">
        <v>0.83333333333333337</v>
      </c>
      <c r="G908" s="61">
        <v>0.72916666666666663</v>
      </c>
    </row>
    <row r="909" spans="1:7" x14ac:dyDescent="0.3">
      <c r="A909" t="s">
        <v>1194</v>
      </c>
      <c r="B909" t="s">
        <v>1842</v>
      </c>
      <c r="C909" t="s">
        <v>1950</v>
      </c>
      <c r="D909" t="s">
        <v>1123</v>
      </c>
      <c r="E909" s="57">
        <v>0.58333333333333337</v>
      </c>
      <c r="F909" s="57">
        <v>0.83333333333333337</v>
      </c>
      <c r="G909" s="61">
        <v>0.76041666666666663</v>
      </c>
    </row>
    <row r="910" spans="1:7" x14ac:dyDescent="0.3">
      <c r="A910" t="s">
        <v>1194</v>
      </c>
      <c r="B910" t="s">
        <v>1842</v>
      </c>
      <c r="C910" t="s">
        <v>1950</v>
      </c>
      <c r="D910" t="s">
        <v>1123</v>
      </c>
      <c r="E910" s="57">
        <v>0.58333333333333337</v>
      </c>
      <c r="F910" s="57">
        <v>0.83333333333333337</v>
      </c>
      <c r="G910" s="61">
        <v>0.79166666666666663</v>
      </c>
    </row>
    <row r="911" spans="1:7" x14ac:dyDescent="0.3">
      <c r="A911" t="s">
        <v>1194</v>
      </c>
      <c r="B911" t="s">
        <v>1842</v>
      </c>
      <c r="C911" t="s">
        <v>1950</v>
      </c>
      <c r="D911" t="s">
        <v>1118</v>
      </c>
      <c r="E911" s="57">
        <v>0.58333333333333337</v>
      </c>
      <c r="F911" s="57">
        <v>0.83333333333333337</v>
      </c>
      <c r="G911" s="61">
        <v>0.58333333333333337</v>
      </c>
    </row>
    <row r="912" spans="1:7" x14ac:dyDescent="0.3">
      <c r="A912" t="s">
        <v>1194</v>
      </c>
      <c r="B912" t="s">
        <v>1842</v>
      </c>
      <c r="C912" t="s">
        <v>1950</v>
      </c>
      <c r="D912" t="s">
        <v>1118</v>
      </c>
      <c r="E912" s="57">
        <v>0.58333333333333337</v>
      </c>
      <c r="F912" s="57">
        <v>0.83333333333333337</v>
      </c>
      <c r="G912" s="61">
        <v>0.61458333333333337</v>
      </c>
    </row>
    <row r="913" spans="1:7" x14ac:dyDescent="0.3">
      <c r="A913" t="s">
        <v>1194</v>
      </c>
      <c r="B913" t="s">
        <v>1842</v>
      </c>
      <c r="C913" t="s">
        <v>1950</v>
      </c>
      <c r="D913" t="s">
        <v>1118</v>
      </c>
      <c r="E913" s="57">
        <v>0.58333333333333337</v>
      </c>
      <c r="F913" s="57">
        <v>0.83333333333333337</v>
      </c>
      <c r="G913" s="61">
        <v>0.64583333333333337</v>
      </c>
    </row>
    <row r="914" spans="1:7" x14ac:dyDescent="0.3">
      <c r="A914" t="s">
        <v>1194</v>
      </c>
      <c r="B914" t="s">
        <v>1842</v>
      </c>
      <c r="C914" t="s">
        <v>1950</v>
      </c>
      <c r="D914" t="s">
        <v>1118</v>
      </c>
      <c r="E914" s="57">
        <v>0.58333333333333337</v>
      </c>
      <c r="F914" s="57">
        <v>0.83333333333333337</v>
      </c>
      <c r="G914" s="61">
        <v>0.67708333333333337</v>
      </c>
    </row>
    <row r="915" spans="1:7" x14ac:dyDescent="0.3">
      <c r="A915" t="s">
        <v>1194</v>
      </c>
      <c r="B915" t="s">
        <v>1842</v>
      </c>
      <c r="C915" t="s">
        <v>1950</v>
      </c>
      <c r="D915" t="s">
        <v>1118</v>
      </c>
      <c r="E915" s="57">
        <v>0.58333333333333337</v>
      </c>
      <c r="F915" s="57">
        <v>0.83333333333333337</v>
      </c>
      <c r="G915" s="61">
        <v>0.72916666666666663</v>
      </c>
    </row>
    <row r="916" spans="1:7" x14ac:dyDescent="0.3">
      <c r="A916" t="s">
        <v>1194</v>
      </c>
      <c r="B916" t="s">
        <v>1842</v>
      </c>
      <c r="C916" t="s">
        <v>1950</v>
      </c>
      <c r="D916" t="s">
        <v>1118</v>
      </c>
      <c r="E916" s="57">
        <v>0.58333333333333337</v>
      </c>
      <c r="F916" s="57">
        <v>0.83333333333333337</v>
      </c>
      <c r="G916" s="61">
        <v>0.76041666666666663</v>
      </c>
    </row>
    <row r="917" spans="1:7" x14ac:dyDescent="0.3">
      <c r="A917" t="s">
        <v>1194</v>
      </c>
      <c r="B917" t="s">
        <v>1842</v>
      </c>
      <c r="C917" t="s">
        <v>1950</v>
      </c>
      <c r="D917" t="s">
        <v>1118</v>
      </c>
      <c r="E917" s="57">
        <v>0.58333333333333337</v>
      </c>
      <c r="F917" s="57">
        <v>0.83333333333333337</v>
      </c>
      <c r="G917" s="61">
        <v>0.79166666666666663</v>
      </c>
    </row>
    <row r="918" spans="1:7" x14ac:dyDescent="0.3">
      <c r="A918" t="s">
        <v>1324</v>
      </c>
      <c r="B918" t="s">
        <v>1287</v>
      </c>
      <c r="C918" t="s">
        <v>1325</v>
      </c>
      <c r="D918" t="s">
        <v>1118</v>
      </c>
      <c r="E918" s="57">
        <v>0.58333333333333337</v>
      </c>
      <c r="F918" s="57">
        <v>0.83333333333333337</v>
      </c>
      <c r="G918" s="61">
        <v>0.58333333333333337</v>
      </c>
    </row>
    <row r="919" spans="1:7" x14ac:dyDescent="0.3">
      <c r="A919" t="s">
        <v>1324</v>
      </c>
      <c r="B919" t="s">
        <v>1287</v>
      </c>
      <c r="C919" t="s">
        <v>1325</v>
      </c>
      <c r="D919" t="s">
        <v>1118</v>
      </c>
      <c r="E919" s="57">
        <v>0.58333333333333337</v>
      </c>
      <c r="F919" s="57">
        <v>0.83333333333333337</v>
      </c>
      <c r="G919" s="61">
        <v>0.61458333333333337</v>
      </c>
    </row>
    <row r="920" spans="1:7" x14ac:dyDescent="0.3">
      <c r="A920" t="s">
        <v>1324</v>
      </c>
      <c r="B920" t="s">
        <v>1287</v>
      </c>
      <c r="C920" t="s">
        <v>1325</v>
      </c>
      <c r="D920" t="s">
        <v>1118</v>
      </c>
      <c r="E920" s="57">
        <v>0.58333333333333337</v>
      </c>
      <c r="F920" s="57">
        <v>0.83333333333333337</v>
      </c>
      <c r="G920" s="61">
        <v>0.64583333333333337</v>
      </c>
    </row>
    <row r="921" spans="1:7" x14ac:dyDescent="0.3">
      <c r="A921" t="s">
        <v>1324</v>
      </c>
      <c r="B921" t="s">
        <v>1287</v>
      </c>
      <c r="C921" t="s">
        <v>1325</v>
      </c>
      <c r="D921" t="s">
        <v>1118</v>
      </c>
      <c r="E921" s="57">
        <v>0.58333333333333337</v>
      </c>
      <c r="F921" s="57">
        <v>0.83333333333333337</v>
      </c>
      <c r="G921" s="61">
        <v>0.67708333333333337</v>
      </c>
    </row>
    <row r="922" spans="1:7" x14ac:dyDescent="0.3">
      <c r="A922" t="s">
        <v>1324</v>
      </c>
      <c r="B922" t="s">
        <v>1287</v>
      </c>
      <c r="C922" t="s">
        <v>1325</v>
      </c>
      <c r="D922" t="s">
        <v>1118</v>
      </c>
      <c r="E922" s="57">
        <v>0.58333333333333337</v>
      </c>
      <c r="F922" s="57">
        <v>0.83333333333333337</v>
      </c>
      <c r="G922" s="61">
        <v>0.72916666666666663</v>
      </c>
    </row>
    <row r="923" spans="1:7" x14ac:dyDescent="0.3">
      <c r="A923" t="s">
        <v>1324</v>
      </c>
      <c r="B923" t="s">
        <v>1287</v>
      </c>
      <c r="C923" t="s">
        <v>1325</v>
      </c>
      <c r="D923" t="s">
        <v>1118</v>
      </c>
      <c r="E923" s="57">
        <v>0.58333333333333337</v>
      </c>
      <c r="F923" s="57">
        <v>0.83333333333333337</v>
      </c>
      <c r="G923" s="61">
        <v>0.76041666666666663</v>
      </c>
    </row>
    <row r="924" spans="1:7" x14ac:dyDescent="0.3">
      <c r="A924" t="s">
        <v>1324</v>
      </c>
      <c r="B924" t="s">
        <v>1287</v>
      </c>
      <c r="C924" t="s">
        <v>1325</v>
      </c>
      <c r="D924" t="s">
        <v>1118</v>
      </c>
      <c r="E924" s="57">
        <v>0.58333333333333337</v>
      </c>
      <c r="F924" s="57">
        <v>0.83333333333333337</v>
      </c>
      <c r="G924" s="61">
        <v>0.79166666666666663</v>
      </c>
    </row>
    <row r="925" spans="1:7" x14ac:dyDescent="0.3">
      <c r="A925" t="s">
        <v>1324</v>
      </c>
      <c r="B925" t="s">
        <v>1287</v>
      </c>
      <c r="C925" t="s">
        <v>1325</v>
      </c>
      <c r="D925" t="s">
        <v>1141</v>
      </c>
      <c r="E925" s="57">
        <v>0.58333333333333337</v>
      </c>
      <c r="F925" s="57">
        <v>0.83333333333333337</v>
      </c>
      <c r="G925" s="61">
        <v>0.58333333333333337</v>
      </c>
    </row>
    <row r="926" spans="1:7" x14ac:dyDescent="0.3">
      <c r="A926" t="s">
        <v>1324</v>
      </c>
      <c r="B926" t="s">
        <v>1287</v>
      </c>
      <c r="C926" t="s">
        <v>1325</v>
      </c>
      <c r="D926" t="s">
        <v>1141</v>
      </c>
      <c r="E926" s="57">
        <v>0.58333333333333337</v>
      </c>
      <c r="F926" s="57">
        <v>0.83333333333333337</v>
      </c>
      <c r="G926" s="61">
        <v>0.61458333333333337</v>
      </c>
    </row>
    <row r="927" spans="1:7" x14ac:dyDescent="0.3">
      <c r="A927" t="s">
        <v>1324</v>
      </c>
      <c r="B927" t="s">
        <v>1287</v>
      </c>
      <c r="C927" t="s">
        <v>1325</v>
      </c>
      <c r="D927" t="s">
        <v>1141</v>
      </c>
      <c r="E927" s="57">
        <v>0.58333333333333337</v>
      </c>
      <c r="F927" s="57">
        <v>0.83333333333333337</v>
      </c>
      <c r="G927" s="61">
        <v>0.64583333333333337</v>
      </c>
    </row>
    <row r="928" spans="1:7" x14ac:dyDescent="0.3">
      <c r="A928" t="s">
        <v>1324</v>
      </c>
      <c r="B928" t="s">
        <v>1287</v>
      </c>
      <c r="C928" t="s">
        <v>1325</v>
      </c>
      <c r="D928" t="s">
        <v>1141</v>
      </c>
      <c r="E928" s="57">
        <v>0.58333333333333337</v>
      </c>
      <c r="F928" s="57">
        <v>0.83333333333333337</v>
      </c>
      <c r="G928" s="61">
        <v>0.67708333333333337</v>
      </c>
    </row>
    <row r="929" spans="1:7" x14ac:dyDescent="0.3">
      <c r="A929" t="s">
        <v>1324</v>
      </c>
      <c r="B929" t="s">
        <v>1287</v>
      </c>
      <c r="C929" t="s">
        <v>1325</v>
      </c>
      <c r="D929" t="s">
        <v>1141</v>
      </c>
      <c r="E929" s="57">
        <v>0.58333333333333337</v>
      </c>
      <c r="F929" s="57">
        <v>0.83333333333333337</v>
      </c>
      <c r="G929" s="61">
        <v>0.72916666666666663</v>
      </c>
    </row>
    <row r="930" spans="1:7" x14ac:dyDescent="0.3">
      <c r="A930" t="s">
        <v>1324</v>
      </c>
      <c r="B930" t="s">
        <v>1287</v>
      </c>
      <c r="C930" t="s">
        <v>1325</v>
      </c>
      <c r="D930" t="s">
        <v>1141</v>
      </c>
      <c r="E930" s="57">
        <v>0.58333333333333337</v>
      </c>
      <c r="F930" s="57">
        <v>0.83333333333333337</v>
      </c>
      <c r="G930" s="61">
        <v>0.76041666666666663</v>
      </c>
    </row>
    <row r="931" spans="1:7" x14ac:dyDescent="0.3">
      <c r="A931" t="s">
        <v>1324</v>
      </c>
      <c r="B931" t="s">
        <v>1287</v>
      </c>
      <c r="C931" t="s">
        <v>1325</v>
      </c>
      <c r="D931" t="s">
        <v>1141</v>
      </c>
      <c r="E931" s="57">
        <v>0.58333333333333337</v>
      </c>
      <c r="F931" s="57">
        <v>0.83333333333333337</v>
      </c>
      <c r="G931" s="61">
        <v>0.79166666666666663</v>
      </c>
    </row>
    <row r="932" spans="1:7" x14ac:dyDescent="0.3">
      <c r="A932" t="s">
        <v>1324</v>
      </c>
      <c r="B932" t="s">
        <v>1287</v>
      </c>
      <c r="C932" t="s">
        <v>1325</v>
      </c>
      <c r="D932" t="s">
        <v>1143</v>
      </c>
      <c r="E932" s="57">
        <v>0.58333333333333337</v>
      </c>
      <c r="F932" s="57">
        <v>0.83333333333333337</v>
      </c>
      <c r="G932" s="61">
        <v>0.58333333333333337</v>
      </c>
    </row>
    <row r="933" spans="1:7" x14ac:dyDescent="0.3">
      <c r="A933" t="s">
        <v>1324</v>
      </c>
      <c r="B933" t="s">
        <v>1287</v>
      </c>
      <c r="C933" t="s">
        <v>1325</v>
      </c>
      <c r="D933" t="s">
        <v>1143</v>
      </c>
      <c r="E933" s="57">
        <v>0.58333333333333337</v>
      </c>
      <c r="F933" s="57">
        <v>0.83333333333333337</v>
      </c>
      <c r="G933" s="61">
        <v>0.61458333333333337</v>
      </c>
    </row>
    <row r="934" spans="1:7" x14ac:dyDescent="0.3">
      <c r="A934" t="s">
        <v>1324</v>
      </c>
      <c r="B934" t="s">
        <v>1287</v>
      </c>
      <c r="C934" t="s">
        <v>1325</v>
      </c>
      <c r="D934" t="s">
        <v>1143</v>
      </c>
      <c r="E934" s="57">
        <v>0.58333333333333337</v>
      </c>
      <c r="F934" s="57">
        <v>0.83333333333333337</v>
      </c>
      <c r="G934" s="61">
        <v>0.64583333333333337</v>
      </c>
    </row>
    <row r="935" spans="1:7" x14ac:dyDescent="0.3">
      <c r="A935" t="s">
        <v>1324</v>
      </c>
      <c r="B935" t="s">
        <v>1287</v>
      </c>
      <c r="C935" t="s">
        <v>1325</v>
      </c>
      <c r="D935" t="s">
        <v>1143</v>
      </c>
      <c r="E935" s="57">
        <v>0.58333333333333337</v>
      </c>
      <c r="F935" s="57">
        <v>0.83333333333333337</v>
      </c>
      <c r="G935" s="61">
        <v>0.67708333333333337</v>
      </c>
    </row>
    <row r="936" spans="1:7" x14ac:dyDescent="0.3">
      <c r="A936" t="s">
        <v>1324</v>
      </c>
      <c r="B936" t="s">
        <v>1287</v>
      </c>
      <c r="C936" t="s">
        <v>1325</v>
      </c>
      <c r="D936" t="s">
        <v>1143</v>
      </c>
      <c r="E936" s="57">
        <v>0.58333333333333337</v>
      </c>
      <c r="F936" s="57">
        <v>0.83333333333333337</v>
      </c>
      <c r="G936" s="61">
        <v>0.72916666666666663</v>
      </c>
    </row>
    <row r="937" spans="1:7" x14ac:dyDescent="0.3">
      <c r="A937" t="s">
        <v>1324</v>
      </c>
      <c r="B937" t="s">
        <v>1287</v>
      </c>
      <c r="C937" t="s">
        <v>1325</v>
      </c>
      <c r="D937" t="s">
        <v>1143</v>
      </c>
      <c r="E937" s="57">
        <v>0.58333333333333337</v>
      </c>
      <c r="F937" s="57">
        <v>0.83333333333333337</v>
      </c>
      <c r="G937" s="61">
        <v>0.76041666666666663</v>
      </c>
    </row>
    <row r="938" spans="1:7" x14ac:dyDescent="0.3">
      <c r="A938" t="s">
        <v>1324</v>
      </c>
      <c r="B938" t="s">
        <v>1287</v>
      </c>
      <c r="C938" t="s">
        <v>1325</v>
      </c>
      <c r="D938" t="s">
        <v>1143</v>
      </c>
      <c r="E938" s="57">
        <v>0.58333333333333337</v>
      </c>
      <c r="F938" s="57">
        <v>0.83333333333333337</v>
      </c>
      <c r="G938" s="61">
        <v>0.79166666666666663</v>
      </c>
    </row>
    <row r="939" spans="1:7" x14ac:dyDescent="0.3">
      <c r="A939" t="s">
        <v>1200</v>
      </c>
      <c r="B939" t="s">
        <v>1232</v>
      </c>
      <c r="C939" t="s">
        <v>2412</v>
      </c>
      <c r="D939" t="s">
        <v>1123</v>
      </c>
      <c r="E939" s="57">
        <v>0.33333333333333331</v>
      </c>
      <c r="F939" s="57">
        <v>0.58333333333333337</v>
      </c>
      <c r="G939" s="61">
        <v>0.33333333333333331</v>
      </c>
    </row>
    <row r="940" spans="1:7" x14ac:dyDescent="0.3">
      <c r="A940" t="s">
        <v>1200</v>
      </c>
      <c r="B940" t="s">
        <v>1232</v>
      </c>
      <c r="C940" t="s">
        <v>2412</v>
      </c>
      <c r="D940" t="s">
        <v>1123</v>
      </c>
      <c r="E940" s="57">
        <v>0.33333333333333331</v>
      </c>
      <c r="F940" s="57">
        <v>0.58333333333333337</v>
      </c>
      <c r="G940" s="61">
        <v>0.36458333333333331</v>
      </c>
    </row>
    <row r="941" spans="1:7" x14ac:dyDescent="0.3">
      <c r="A941" t="s">
        <v>1200</v>
      </c>
      <c r="B941" t="s">
        <v>1232</v>
      </c>
      <c r="C941" t="s">
        <v>2412</v>
      </c>
      <c r="D941" t="s">
        <v>1123</v>
      </c>
      <c r="E941" s="57">
        <v>0.33333333333333331</v>
      </c>
      <c r="F941" s="57">
        <v>0.58333333333333337</v>
      </c>
      <c r="G941" s="61">
        <v>0.39583333333333331</v>
      </c>
    </row>
    <row r="942" spans="1:7" x14ac:dyDescent="0.3">
      <c r="A942" t="s">
        <v>1200</v>
      </c>
      <c r="B942" t="s">
        <v>1232</v>
      </c>
      <c r="C942" t="s">
        <v>2412</v>
      </c>
      <c r="D942" t="s">
        <v>1123</v>
      </c>
      <c r="E942" s="57">
        <v>0.33333333333333331</v>
      </c>
      <c r="F942" s="57">
        <v>0.58333333333333337</v>
      </c>
      <c r="G942" s="61">
        <v>0.44791666666666669</v>
      </c>
    </row>
    <row r="943" spans="1:7" x14ac:dyDescent="0.3">
      <c r="A943" t="s">
        <v>1200</v>
      </c>
      <c r="B943" t="s">
        <v>1232</v>
      </c>
      <c r="C943" t="s">
        <v>2412</v>
      </c>
      <c r="D943" t="s">
        <v>1123</v>
      </c>
      <c r="E943" s="57">
        <v>0.33333333333333331</v>
      </c>
      <c r="F943" s="57">
        <v>0.58333333333333337</v>
      </c>
      <c r="G943" s="61">
        <v>0.47916666666666669</v>
      </c>
    </row>
    <row r="944" spans="1:7" x14ac:dyDescent="0.3">
      <c r="A944" t="s">
        <v>1200</v>
      </c>
      <c r="B944" t="s">
        <v>1232</v>
      </c>
      <c r="C944" t="s">
        <v>2412</v>
      </c>
      <c r="D944" t="s">
        <v>1123</v>
      </c>
      <c r="E944" s="57">
        <v>0.33333333333333331</v>
      </c>
      <c r="F944" s="57">
        <v>0.58333333333333337</v>
      </c>
      <c r="G944" s="61">
        <v>0.51041666666666663</v>
      </c>
    </row>
    <row r="945" spans="1:7" x14ac:dyDescent="0.3">
      <c r="A945" t="s">
        <v>1200</v>
      </c>
      <c r="B945" t="s">
        <v>1232</v>
      </c>
      <c r="C945" t="s">
        <v>2412</v>
      </c>
      <c r="D945" t="s">
        <v>1123</v>
      </c>
      <c r="E945" s="57">
        <v>0.33333333333333331</v>
      </c>
      <c r="F945" s="57">
        <v>0.58333333333333337</v>
      </c>
      <c r="G945" s="61">
        <v>0.54166666666666663</v>
      </c>
    </row>
    <row r="946" spans="1:7" x14ac:dyDescent="0.3">
      <c r="A946" t="s">
        <v>1200</v>
      </c>
      <c r="B946" t="s">
        <v>1232</v>
      </c>
      <c r="C946" t="s">
        <v>2412</v>
      </c>
      <c r="D946" t="s">
        <v>1141</v>
      </c>
      <c r="E946" s="57">
        <v>0.33333333333333331</v>
      </c>
      <c r="F946" s="57">
        <v>0.58333333333333337</v>
      </c>
      <c r="G946" s="61">
        <v>0.33333333333333331</v>
      </c>
    </row>
    <row r="947" spans="1:7" x14ac:dyDescent="0.3">
      <c r="A947" t="s">
        <v>1200</v>
      </c>
      <c r="B947" t="s">
        <v>1232</v>
      </c>
      <c r="C947" t="s">
        <v>2412</v>
      </c>
      <c r="D947" t="s">
        <v>1141</v>
      </c>
      <c r="E947" s="57">
        <v>0.33333333333333331</v>
      </c>
      <c r="F947" s="57">
        <v>0.58333333333333337</v>
      </c>
      <c r="G947" s="61">
        <v>0.36458333333333331</v>
      </c>
    </row>
    <row r="948" spans="1:7" x14ac:dyDescent="0.3">
      <c r="A948" t="s">
        <v>1200</v>
      </c>
      <c r="B948" t="s">
        <v>1232</v>
      </c>
      <c r="C948" t="s">
        <v>2412</v>
      </c>
      <c r="D948" t="s">
        <v>1141</v>
      </c>
      <c r="E948" s="57">
        <v>0.33333333333333331</v>
      </c>
      <c r="F948" s="57">
        <v>0.58333333333333337</v>
      </c>
      <c r="G948" s="61">
        <v>0.39583333333333331</v>
      </c>
    </row>
    <row r="949" spans="1:7" x14ac:dyDescent="0.3">
      <c r="A949" t="s">
        <v>1200</v>
      </c>
      <c r="B949" t="s">
        <v>1232</v>
      </c>
      <c r="C949" t="s">
        <v>2412</v>
      </c>
      <c r="D949" t="s">
        <v>1141</v>
      </c>
      <c r="E949" s="57">
        <v>0.33333333333333331</v>
      </c>
      <c r="F949" s="57">
        <v>0.58333333333333337</v>
      </c>
      <c r="G949" s="61">
        <v>0.44791666666666669</v>
      </c>
    </row>
    <row r="950" spans="1:7" x14ac:dyDescent="0.3">
      <c r="A950" t="s">
        <v>1200</v>
      </c>
      <c r="B950" t="s">
        <v>1232</v>
      </c>
      <c r="C950" t="s">
        <v>2412</v>
      </c>
      <c r="D950" t="s">
        <v>1141</v>
      </c>
      <c r="E950" s="57">
        <v>0.33333333333333331</v>
      </c>
      <c r="F950" s="57">
        <v>0.58333333333333337</v>
      </c>
      <c r="G950" s="61">
        <v>0.47916666666666669</v>
      </c>
    </row>
    <row r="951" spans="1:7" x14ac:dyDescent="0.3">
      <c r="A951" t="s">
        <v>1200</v>
      </c>
      <c r="B951" t="s">
        <v>1232</v>
      </c>
      <c r="C951" t="s">
        <v>2412</v>
      </c>
      <c r="D951" t="s">
        <v>1141</v>
      </c>
      <c r="E951" s="57">
        <v>0.33333333333333331</v>
      </c>
      <c r="F951" s="57">
        <v>0.58333333333333337</v>
      </c>
      <c r="G951" s="61">
        <v>0.51041666666666663</v>
      </c>
    </row>
    <row r="952" spans="1:7" x14ac:dyDescent="0.3">
      <c r="A952" t="s">
        <v>1200</v>
      </c>
      <c r="B952" t="s">
        <v>1232</v>
      </c>
      <c r="C952" t="s">
        <v>2412</v>
      </c>
      <c r="D952" t="s">
        <v>1141</v>
      </c>
      <c r="E952" s="57">
        <v>0.33333333333333331</v>
      </c>
      <c r="F952" s="57">
        <v>0.58333333333333337</v>
      </c>
      <c r="G952" s="61">
        <v>0.54166666666666663</v>
      </c>
    </row>
    <row r="953" spans="1:7" x14ac:dyDescent="0.3">
      <c r="A953" t="s">
        <v>1200</v>
      </c>
      <c r="B953" t="s">
        <v>1232</v>
      </c>
      <c r="C953" t="s">
        <v>2412</v>
      </c>
      <c r="D953" t="s">
        <v>1133</v>
      </c>
      <c r="E953" s="57">
        <v>0.33333333333333331</v>
      </c>
      <c r="F953" s="57">
        <v>0.58333333333333337</v>
      </c>
      <c r="G953" s="61">
        <v>0.33333333333333331</v>
      </c>
    </row>
    <row r="954" spans="1:7" x14ac:dyDescent="0.3">
      <c r="A954" t="s">
        <v>1200</v>
      </c>
      <c r="B954" t="s">
        <v>1232</v>
      </c>
      <c r="C954" t="s">
        <v>2412</v>
      </c>
      <c r="D954" t="s">
        <v>1133</v>
      </c>
      <c r="E954" s="57">
        <v>0.33333333333333331</v>
      </c>
      <c r="F954" s="57">
        <v>0.58333333333333337</v>
      </c>
      <c r="G954" s="61">
        <v>0.36458333333333331</v>
      </c>
    </row>
    <row r="955" spans="1:7" x14ac:dyDescent="0.3">
      <c r="A955" t="s">
        <v>1200</v>
      </c>
      <c r="B955" t="s">
        <v>1232</v>
      </c>
      <c r="C955" t="s">
        <v>2412</v>
      </c>
      <c r="D955" t="s">
        <v>1133</v>
      </c>
      <c r="E955" s="57">
        <v>0.33333333333333331</v>
      </c>
      <c r="F955" s="57">
        <v>0.58333333333333337</v>
      </c>
      <c r="G955" s="61">
        <v>0.39583333333333331</v>
      </c>
    </row>
    <row r="956" spans="1:7" x14ac:dyDescent="0.3">
      <c r="A956" t="s">
        <v>1200</v>
      </c>
      <c r="B956" t="s">
        <v>1232</v>
      </c>
      <c r="C956" t="s">
        <v>2412</v>
      </c>
      <c r="D956" t="s">
        <v>1133</v>
      </c>
      <c r="E956" s="57">
        <v>0.33333333333333331</v>
      </c>
      <c r="F956" s="57">
        <v>0.58333333333333337</v>
      </c>
      <c r="G956" s="61">
        <v>0.44791666666666669</v>
      </c>
    </row>
    <row r="957" spans="1:7" x14ac:dyDescent="0.3">
      <c r="A957" t="s">
        <v>1200</v>
      </c>
      <c r="B957" t="s">
        <v>1232</v>
      </c>
      <c r="C957" t="s">
        <v>2412</v>
      </c>
      <c r="D957" t="s">
        <v>1133</v>
      </c>
      <c r="E957" s="57">
        <v>0.33333333333333331</v>
      </c>
      <c r="F957" s="57">
        <v>0.58333333333333337</v>
      </c>
      <c r="G957" s="61">
        <v>0.47916666666666669</v>
      </c>
    </row>
    <row r="958" spans="1:7" x14ac:dyDescent="0.3">
      <c r="A958" t="s">
        <v>1200</v>
      </c>
      <c r="B958" t="s">
        <v>1232</v>
      </c>
      <c r="C958" t="s">
        <v>2412</v>
      </c>
      <c r="D958" t="s">
        <v>1133</v>
      </c>
      <c r="E958" s="57">
        <v>0.33333333333333331</v>
      </c>
      <c r="F958" s="57">
        <v>0.58333333333333337</v>
      </c>
      <c r="G958" s="61">
        <v>0.51041666666666663</v>
      </c>
    </row>
    <row r="959" spans="1:7" x14ac:dyDescent="0.3">
      <c r="A959" t="s">
        <v>1200</v>
      </c>
      <c r="B959" t="s">
        <v>1232</v>
      </c>
      <c r="C959" t="s">
        <v>2412</v>
      </c>
      <c r="D959" t="s">
        <v>1133</v>
      </c>
      <c r="E959" s="57">
        <v>0.33333333333333331</v>
      </c>
      <c r="F959" s="57">
        <v>0.58333333333333337</v>
      </c>
      <c r="G959" s="61">
        <v>0.54166666666666663</v>
      </c>
    </row>
    <row r="960" spans="1:7" x14ac:dyDescent="0.3">
      <c r="A960" t="s">
        <v>1160</v>
      </c>
      <c r="B960" t="s">
        <v>1302</v>
      </c>
      <c r="C960" t="s">
        <v>1498</v>
      </c>
      <c r="D960" t="s">
        <v>1123</v>
      </c>
      <c r="E960" s="57">
        <v>0.33333333333333298</v>
      </c>
      <c r="F960" s="57">
        <v>0.83333333333333337</v>
      </c>
      <c r="G960" s="61">
        <v>0.33333333333333331</v>
      </c>
    </row>
    <row r="961" spans="1:7" x14ac:dyDescent="0.3">
      <c r="A961" t="s">
        <v>1160</v>
      </c>
      <c r="B961" t="s">
        <v>1302</v>
      </c>
      <c r="C961" t="s">
        <v>1498</v>
      </c>
      <c r="D961" t="s">
        <v>1123</v>
      </c>
      <c r="E961" s="57">
        <v>0.33333333333333298</v>
      </c>
      <c r="F961" s="57">
        <v>0.83333333333333337</v>
      </c>
      <c r="G961" s="61">
        <v>0.36458333333333331</v>
      </c>
    </row>
    <row r="962" spans="1:7" x14ac:dyDescent="0.3">
      <c r="A962" t="s">
        <v>1160</v>
      </c>
      <c r="B962" t="s">
        <v>1302</v>
      </c>
      <c r="C962" t="s">
        <v>1498</v>
      </c>
      <c r="D962" t="s">
        <v>1123</v>
      </c>
      <c r="E962" s="57">
        <v>0.33333333333333298</v>
      </c>
      <c r="F962" s="57">
        <v>0.83333333333333304</v>
      </c>
      <c r="G962" s="61">
        <v>0.39583333333333331</v>
      </c>
    </row>
    <row r="963" spans="1:7" x14ac:dyDescent="0.3">
      <c r="A963" t="s">
        <v>1160</v>
      </c>
      <c r="B963" t="s">
        <v>1302</v>
      </c>
      <c r="C963" t="s">
        <v>1498</v>
      </c>
      <c r="D963" t="s">
        <v>1123</v>
      </c>
      <c r="E963" s="57">
        <v>0.33333333333333298</v>
      </c>
      <c r="F963" s="57">
        <v>0.83333333333333304</v>
      </c>
      <c r="G963" s="61">
        <v>0.44791666666666669</v>
      </c>
    </row>
    <row r="964" spans="1:7" x14ac:dyDescent="0.3">
      <c r="A964" t="s">
        <v>1160</v>
      </c>
      <c r="B964" t="s">
        <v>1302</v>
      </c>
      <c r="C964" t="s">
        <v>1498</v>
      </c>
      <c r="D964" t="s">
        <v>1123</v>
      </c>
      <c r="E964" s="57">
        <v>0.33333333333333298</v>
      </c>
      <c r="F964" s="57">
        <v>0.83333333333333304</v>
      </c>
      <c r="G964" s="61">
        <v>0.47916666666666669</v>
      </c>
    </row>
    <row r="965" spans="1:7" x14ac:dyDescent="0.3">
      <c r="A965" t="s">
        <v>1160</v>
      </c>
      <c r="B965" t="s">
        <v>1302</v>
      </c>
      <c r="C965" t="s">
        <v>1498</v>
      </c>
      <c r="D965" t="s">
        <v>1123</v>
      </c>
      <c r="E965" s="57">
        <v>0.33333333333333298</v>
      </c>
      <c r="F965" s="57">
        <v>0.83333333333333304</v>
      </c>
      <c r="G965" s="61">
        <v>0.51041666666666663</v>
      </c>
    </row>
    <row r="966" spans="1:7" x14ac:dyDescent="0.3">
      <c r="A966" t="s">
        <v>1160</v>
      </c>
      <c r="B966" t="s">
        <v>1302</v>
      </c>
      <c r="C966" t="s">
        <v>1498</v>
      </c>
      <c r="D966" t="s">
        <v>1123</v>
      </c>
      <c r="E966" s="57">
        <v>0.33333333333333298</v>
      </c>
      <c r="F966" s="57">
        <v>0.83333333333333304</v>
      </c>
      <c r="G966" s="61">
        <v>0.54166666666666663</v>
      </c>
    </row>
    <row r="967" spans="1:7" x14ac:dyDescent="0.3">
      <c r="A967" t="s">
        <v>1160</v>
      </c>
      <c r="B967" t="s">
        <v>1302</v>
      </c>
      <c r="C967" t="s">
        <v>1498</v>
      </c>
      <c r="D967" t="s">
        <v>1123</v>
      </c>
      <c r="E967" s="57">
        <v>0.33333333333333298</v>
      </c>
      <c r="F967" s="57">
        <v>0.83333333333333304</v>
      </c>
      <c r="G967" s="61">
        <v>0.58333333333333337</v>
      </c>
    </row>
    <row r="968" spans="1:7" x14ac:dyDescent="0.3">
      <c r="A968" t="s">
        <v>1160</v>
      </c>
      <c r="B968" t="s">
        <v>1302</v>
      </c>
      <c r="C968" t="s">
        <v>1498</v>
      </c>
      <c r="D968" t="s">
        <v>1123</v>
      </c>
      <c r="E968" s="57">
        <v>0.33333333333333298</v>
      </c>
      <c r="F968" s="57">
        <v>0.83333333333333304</v>
      </c>
      <c r="G968" s="61">
        <v>0.61458333333333337</v>
      </c>
    </row>
    <row r="969" spans="1:7" x14ac:dyDescent="0.3">
      <c r="A969" t="s">
        <v>1160</v>
      </c>
      <c r="B969" t="s">
        <v>1302</v>
      </c>
      <c r="C969" t="s">
        <v>1498</v>
      </c>
      <c r="D969" t="s">
        <v>1123</v>
      </c>
      <c r="E969" s="57">
        <v>0.33333333333333298</v>
      </c>
      <c r="F969" s="57">
        <v>0.83333333333333304</v>
      </c>
      <c r="G969" s="61">
        <v>0.64583333333333337</v>
      </c>
    </row>
    <row r="970" spans="1:7" x14ac:dyDescent="0.3">
      <c r="A970" t="s">
        <v>1160</v>
      </c>
      <c r="B970" t="s">
        <v>1302</v>
      </c>
      <c r="C970" t="s">
        <v>1498</v>
      </c>
      <c r="D970" t="s">
        <v>1123</v>
      </c>
      <c r="E970" s="57">
        <v>0.33333333333333298</v>
      </c>
      <c r="F970" s="57">
        <v>0.83333333333333304</v>
      </c>
      <c r="G970" s="61">
        <v>0.67708333333333337</v>
      </c>
    </row>
    <row r="971" spans="1:7" x14ac:dyDescent="0.3">
      <c r="A971" t="s">
        <v>1160</v>
      </c>
      <c r="B971" t="s">
        <v>1302</v>
      </c>
      <c r="C971" t="s">
        <v>1498</v>
      </c>
      <c r="D971" t="s">
        <v>1123</v>
      </c>
      <c r="E971" s="57">
        <v>0.33333333333333298</v>
      </c>
      <c r="F971" s="57">
        <v>0.83333333333333304</v>
      </c>
      <c r="G971" s="61">
        <v>0.72916666666666663</v>
      </c>
    </row>
    <row r="972" spans="1:7" x14ac:dyDescent="0.3">
      <c r="A972" t="s">
        <v>1160</v>
      </c>
      <c r="B972" t="s">
        <v>1302</v>
      </c>
      <c r="C972" t="s">
        <v>1498</v>
      </c>
      <c r="D972" t="s">
        <v>1123</v>
      </c>
      <c r="E972" s="57">
        <v>0.33333333333333298</v>
      </c>
      <c r="F972" s="57">
        <v>0.83333333333333304</v>
      </c>
      <c r="G972" s="61">
        <v>0.76041666666666663</v>
      </c>
    </row>
    <row r="973" spans="1:7" x14ac:dyDescent="0.3">
      <c r="A973" t="s">
        <v>1160</v>
      </c>
      <c r="B973" t="s">
        <v>1302</v>
      </c>
      <c r="C973" t="s">
        <v>1498</v>
      </c>
      <c r="D973" t="s">
        <v>1123</v>
      </c>
      <c r="E973" s="57">
        <v>0.33333333333333298</v>
      </c>
      <c r="F973" s="57">
        <v>0.83333333333333304</v>
      </c>
      <c r="G973" s="61">
        <v>0.79166666666666663</v>
      </c>
    </row>
    <row r="974" spans="1:7" x14ac:dyDescent="0.3">
      <c r="A974" t="s">
        <v>1160</v>
      </c>
      <c r="B974" t="s">
        <v>1302</v>
      </c>
      <c r="C974" t="s">
        <v>1498</v>
      </c>
      <c r="D974" t="s">
        <v>1118</v>
      </c>
      <c r="E974" s="57">
        <v>0.58333333333333337</v>
      </c>
      <c r="F974" s="57">
        <v>0.83333333333333337</v>
      </c>
      <c r="G974" s="61">
        <v>0.58333333333333337</v>
      </c>
    </row>
    <row r="975" spans="1:7" x14ac:dyDescent="0.3">
      <c r="A975" t="s">
        <v>1160</v>
      </c>
      <c r="B975" t="s">
        <v>1302</v>
      </c>
      <c r="C975" t="s">
        <v>1498</v>
      </c>
      <c r="D975" t="s">
        <v>1118</v>
      </c>
      <c r="E975" s="57">
        <v>0.58333333333333337</v>
      </c>
      <c r="F975" s="57">
        <v>0.83333333333333337</v>
      </c>
      <c r="G975" s="61">
        <v>0.61458333333333337</v>
      </c>
    </row>
    <row r="976" spans="1:7" x14ac:dyDescent="0.3">
      <c r="A976" t="s">
        <v>1160</v>
      </c>
      <c r="B976" t="s">
        <v>1302</v>
      </c>
      <c r="C976" t="s">
        <v>1498</v>
      </c>
      <c r="D976" t="s">
        <v>1118</v>
      </c>
      <c r="E976" s="57">
        <v>0.58333333333333337</v>
      </c>
      <c r="F976" s="57">
        <v>0.83333333333333337</v>
      </c>
      <c r="G976" s="61">
        <v>0.64583333333333337</v>
      </c>
    </row>
    <row r="977" spans="1:7" x14ac:dyDescent="0.3">
      <c r="A977" t="s">
        <v>1160</v>
      </c>
      <c r="B977" t="s">
        <v>1302</v>
      </c>
      <c r="C977" t="s">
        <v>1498</v>
      </c>
      <c r="D977" t="s">
        <v>1118</v>
      </c>
      <c r="E977" s="57">
        <v>0.58333333333333337</v>
      </c>
      <c r="F977" s="57">
        <v>0.83333333333333337</v>
      </c>
      <c r="G977" s="61">
        <v>0.67708333333333337</v>
      </c>
    </row>
    <row r="978" spans="1:7" x14ac:dyDescent="0.3">
      <c r="A978" t="s">
        <v>1160</v>
      </c>
      <c r="B978" t="s">
        <v>1302</v>
      </c>
      <c r="C978" t="s">
        <v>1498</v>
      </c>
      <c r="D978" t="s">
        <v>1118</v>
      </c>
      <c r="E978" s="57">
        <v>0.58333333333333337</v>
      </c>
      <c r="F978" s="57">
        <v>0.83333333333333337</v>
      </c>
      <c r="G978" s="61">
        <v>0.72916666666666663</v>
      </c>
    </row>
    <row r="979" spans="1:7" x14ac:dyDescent="0.3">
      <c r="A979" t="s">
        <v>1160</v>
      </c>
      <c r="B979" t="s">
        <v>1302</v>
      </c>
      <c r="C979" t="s">
        <v>1498</v>
      </c>
      <c r="D979" t="s">
        <v>1118</v>
      </c>
      <c r="E979" s="57">
        <v>0.58333333333333337</v>
      </c>
      <c r="F979" s="57">
        <v>0.83333333333333337</v>
      </c>
      <c r="G979" s="61">
        <v>0.76041666666666663</v>
      </c>
    </row>
    <row r="980" spans="1:7" x14ac:dyDescent="0.3">
      <c r="A980" t="s">
        <v>1160</v>
      </c>
      <c r="B980" t="s">
        <v>1302</v>
      </c>
      <c r="C980" t="s">
        <v>1498</v>
      </c>
      <c r="D980" t="s">
        <v>1118</v>
      </c>
      <c r="E980" s="57">
        <v>0.58333333333333337</v>
      </c>
      <c r="F980" s="57">
        <v>0.83333333333333337</v>
      </c>
      <c r="G980" s="61">
        <v>0.79166666666666663</v>
      </c>
    </row>
    <row r="981" spans="1:7" x14ac:dyDescent="0.3">
      <c r="A981" t="s">
        <v>1160</v>
      </c>
      <c r="B981" t="s">
        <v>1302</v>
      </c>
      <c r="C981" t="s">
        <v>1498</v>
      </c>
      <c r="D981" t="s">
        <v>1143</v>
      </c>
      <c r="E981" s="57">
        <v>0.33333333333333298</v>
      </c>
      <c r="F981" s="57">
        <v>0.83333333333333304</v>
      </c>
      <c r="G981" s="61">
        <v>0.33333333333333331</v>
      </c>
    </row>
    <row r="982" spans="1:7" x14ac:dyDescent="0.3">
      <c r="A982" t="s">
        <v>1160</v>
      </c>
      <c r="B982" t="s">
        <v>1302</v>
      </c>
      <c r="C982" t="s">
        <v>1498</v>
      </c>
      <c r="D982" t="s">
        <v>1143</v>
      </c>
      <c r="E982" s="57">
        <v>0.33333333333333298</v>
      </c>
      <c r="F982" s="57">
        <v>0.83333333333333304</v>
      </c>
      <c r="G982" s="61">
        <v>0.36458333333333331</v>
      </c>
    </row>
    <row r="983" spans="1:7" x14ac:dyDescent="0.3">
      <c r="A983" t="s">
        <v>1160</v>
      </c>
      <c r="B983" t="s">
        <v>1302</v>
      </c>
      <c r="C983" t="s">
        <v>1498</v>
      </c>
      <c r="D983" t="s">
        <v>1143</v>
      </c>
      <c r="E983" s="57">
        <v>0.33333333333333298</v>
      </c>
      <c r="F983" s="57">
        <v>0.83333333333333304</v>
      </c>
      <c r="G983" s="61">
        <v>0.39583333333333331</v>
      </c>
    </row>
    <row r="984" spans="1:7" x14ac:dyDescent="0.3">
      <c r="A984" t="s">
        <v>1160</v>
      </c>
      <c r="B984" t="s">
        <v>1302</v>
      </c>
      <c r="C984" t="s">
        <v>1498</v>
      </c>
      <c r="D984" t="s">
        <v>1143</v>
      </c>
      <c r="E984" s="57">
        <v>0.33333333333333298</v>
      </c>
      <c r="F984" s="57">
        <v>0.83333333333333304</v>
      </c>
      <c r="G984" s="61">
        <v>0.44791666666666669</v>
      </c>
    </row>
    <row r="985" spans="1:7" x14ac:dyDescent="0.3">
      <c r="A985" t="s">
        <v>1160</v>
      </c>
      <c r="B985" t="s">
        <v>1302</v>
      </c>
      <c r="C985" t="s">
        <v>1498</v>
      </c>
      <c r="D985" t="s">
        <v>1143</v>
      </c>
      <c r="E985" s="57">
        <v>0.33333333333333298</v>
      </c>
      <c r="F985" s="57">
        <v>0.83333333333333304</v>
      </c>
      <c r="G985" s="61">
        <v>0.47916666666666669</v>
      </c>
    </row>
    <row r="986" spans="1:7" x14ac:dyDescent="0.3">
      <c r="A986" t="s">
        <v>1160</v>
      </c>
      <c r="B986" t="s">
        <v>1302</v>
      </c>
      <c r="C986" t="s">
        <v>1498</v>
      </c>
      <c r="D986" t="s">
        <v>1143</v>
      </c>
      <c r="E986" s="57">
        <v>0.33333333333333298</v>
      </c>
      <c r="F986" s="57">
        <v>0.83333333333333304</v>
      </c>
      <c r="G986" s="61">
        <v>0.51041666666666663</v>
      </c>
    </row>
    <row r="987" spans="1:7" x14ac:dyDescent="0.3">
      <c r="A987" t="s">
        <v>1160</v>
      </c>
      <c r="B987" t="s">
        <v>1302</v>
      </c>
      <c r="C987" t="s">
        <v>1498</v>
      </c>
      <c r="D987" t="s">
        <v>1143</v>
      </c>
      <c r="E987" s="57">
        <v>0.33333333333333298</v>
      </c>
      <c r="F987" s="57">
        <v>0.83333333333333304</v>
      </c>
      <c r="G987" s="61">
        <v>0.54166666666666663</v>
      </c>
    </row>
    <row r="988" spans="1:7" x14ac:dyDescent="0.3">
      <c r="A988" t="s">
        <v>1160</v>
      </c>
      <c r="B988" t="s">
        <v>1302</v>
      </c>
      <c r="C988" t="s">
        <v>1498</v>
      </c>
      <c r="D988" t="s">
        <v>1143</v>
      </c>
      <c r="E988" s="57">
        <v>0.33333333333333298</v>
      </c>
      <c r="F988" s="57">
        <v>0.83333333333333304</v>
      </c>
      <c r="G988" s="61">
        <v>0.58333333333333337</v>
      </c>
    </row>
    <row r="989" spans="1:7" x14ac:dyDescent="0.3">
      <c r="A989" t="s">
        <v>1160</v>
      </c>
      <c r="B989" t="s">
        <v>1302</v>
      </c>
      <c r="C989" t="s">
        <v>1498</v>
      </c>
      <c r="D989" t="s">
        <v>1143</v>
      </c>
      <c r="E989" s="57">
        <v>0.33333333333333298</v>
      </c>
      <c r="F989" s="57">
        <v>0.83333333333333304</v>
      </c>
      <c r="G989" s="61">
        <v>0.61458333333333337</v>
      </c>
    </row>
    <row r="990" spans="1:7" x14ac:dyDescent="0.3">
      <c r="A990" t="s">
        <v>1160</v>
      </c>
      <c r="B990" t="s">
        <v>1302</v>
      </c>
      <c r="C990" t="s">
        <v>1498</v>
      </c>
      <c r="D990" t="s">
        <v>1143</v>
      </c>
      <c r="E990" s="57">
        <v>0.33333333333333298</v>
      </c>
      <c r="F990" s="57">
        <v>0.83333333333333304</v>
      </c>
      <c r="G990" s="61">
        <v>0.64583333333333337</v>
      </c>
    </row>
    <row r="991" spans="1:7" x14ac:dyDescent="0.3">
      <c r="A991" t="s">
        <v>1160</v>
      </c>
      <c r="B991" t="s">
        <v>1302</v>
      </c>
      <c r="C991" t="s">
        <v>1498</v>
      </c>
      <c r="D991" t="s">
        <v>1143</v>
      </c>
      <c r="E991" s="57">
        <v>0.33333333333333298</v>
      </c>
      <c r="F991" s="57">
        <v>0.83333333333333304</v>
      </c>
      <c r="G991" s="61">
        <v>0.67708333333333337</v>
      </c>
    </row>
    <row r="992" spans="1:7" x14ac:dyDescent="0.3">
      <c r="A992" t="s">
        <v>1160</v>
      </c>
      <c r="B992" t="s">
        <v>1302</v>
      </c>
      <c r="C992" t="s">
        <v>1498</v>
      </c>
      <c r="D992" t="s">
        <v>1143</v>
      </c>
      <c r="E992" s="57">
        <v>0.33333333333333298</v>
      </c>
      <c r="F992" s="57">
        <v>0.83333333333333304</v>
      </c>
      <c r="G992" s="61">
        <v>0.72916666666666663</v>
      </c>
    </row>
    <row r="993" spans="1:7" x14ac:dyDescent="0.3">
      <c r="A993" t="s">
        <v>1160</v>
      </c>
      <c r="B993" t="s">
        <v>1302</v>
      </c>
      <c r="C993" t="s">
        <v>1498</v>
      </c>
      <c r="D993" t="s">
        <v>1143</v>
      </c>
      <c r="E993" s="57">
        <v>0.33333333333333298</v>
      </c>
      <c r="F993" s="57">
        <v>0.83333333333333304</v>
      </c>
      <c r="G993" s="61">
        <v>0.76041666666666663</v>
      </c>
    </row>
    <row r="994" spans="1:7" x14ac:dyDescent="0.3">
      <c r="A994" t="s">
        <v>1160</v>
      </c>
      <c r="B994" t="s">
        <v>1302</v>
      </c>
      <c r="C994" t="s">
        <v>1498</v>
      </c>
      <c r="D994" t="s">
        <v>1143</v>
      </c>
      <c r="E994" s="57">
        <v>0.33333333333333298</v>
      </c>
      <c r="F994" s="57">
        <v>0.83333333333333304</v>
      </c>
      <c r="G994" s="61">
        <v>0.79166666666666663</v>
      </c>
    </row>
    <row r="995" spans="1:7" x14ac:dyDescent="0.3">
      <c r="A995" t="s">
        <v>1180</v>
      </c>
      <c r="B995" t="s">
        <v>1342</v>
      </c>
      <c r="C995" t="s">
        <v>2370</v>
      </c>
      <c r="D995" t="s">
        <v>1123</v>
      </c>
      <c r="E995" s="57">
        <v>0.33333333333333331</v>
      </c>
      <c r="F995" s="57">
        <v>0.58333333333333337</v>
      </c>
      <c r="G995" s="61">
        <v>0.33333333333333331</v>
      </c>
    </row>
    <row r="996" spans="1:7" x14ac:dyDescent="0.3">
      <c r="A996" t="s">
        <v>1180</v>
      </c>
      <c r="B996" t="s">
        <v>1342</v>
      </c>
      <c r="C996" t="s">
        <v>2370</v>
      </c>
      <c r="D996" t="s">
        <v>1123</v>
      </c>
      <c r="E996" s="57">
        <v>0.33333333333333331</v>
      </c>
      <c r="F996" s="57">
        <v>0.58333333333333337</v>
      </c>
      <c r="G996" s="61">
        <v>0.36458333333333331</v>
      </c>
    </row>
    <row r="997" spans="1:7" x14ac:dyDescent="0.3">
      <c r="A997" t="s">
        <v>1180</v>
      </c>
      <c r="B997" t="s">
        <v>1342</v>
      </c>
      <c r="C997" t="s">
        <v>2370</v>
      </c>
      <c r="D997" t="s">
        <v>1123</v>
      </c>
      <c r="E997" s="57">
        <v>0.33333333333333331</v>
      </c>
      <c r="F997" s="57">
        <v>0.58333333333333337</v>
      </c>
      <c r="G997" s="61">
        <v>0.39583333333333331</v>
      </c>
    </row>
    <row r="998" spans="1:7" x14ac:dyDescent="0.3">
      <c r="A998" t="s">
        <v>1180</v>
      </c>
      <c r="B998" t="s">
        <v>1342</v>
      </c>
      <c r="C998" t="s">
        <v>2370</v>
      </c>
      <c r="D998" t="s">
        <v>1123</v>
      </c>
      <c r="E998" s="57">
        <v>0.33333333333333331</v>
      </c>
      <c r="F998" s="57">
        <v>0.58333333333333337</v>
      </c>
      <c r="G998" s="61">
        <v>0.44791666666666669</v>
      </c>
    </row>
    <row r="999" spans="1:7" x14ac:dyDescent="0.3">
      <c r="A999" t="s">
        <v>1180</v>
      </c>
      <c r="B999" t="s">
        <v>1342</v>
      </c>
      <c r="C999" t="s">
        <v>2370</v>
      </c>
      <c r="D999" t="s">
        <v>1123</v>
      </c>
      <c r="E999" s="57">
        <v>0.33333333333333331</v>
      </c>
      <c r="F999" s="57">
        <v>0.58333333333333337</v>
      </c>
      <c r="G999" s="61">
        <v>0.47916666666666669</v>
      </c>
    </row>
    <row r="1000" spans="1:7" x14ac:dyDescent="0.3">
      <c r="A1000" t="s">
        <v>1180</v>
      </c>
      <c r="B1000" t="s">
        <v>1342</v>
      </c>
      <c r="C1000" t="s">
        <v>2370</v>
      </c>
      <c r="D1000" t="s">
        <v>1123</v>
      </c>
      <c r="E1000" s="57">
        <v>0.33333333333333331</v>
      </c>
      <c r="F1000" s="57">
        <v>0.58333333333333337</v>
      </c>
      <c r="G1000" s="61">
        <v>0.51041666666666663</v>
      </c>
    </row>
    <row r="1001" spans="1:7" x14ac:dyDescent="0.3">
      <c r="A1001" t="s">
        <v>1180</v>
      </c>
      <c r="B1001" t="s">
        <v>1342</v>
      </c>
      <c r="C1001" t="s">
        <v>2370</v>
      </c>
      <c r="D1001" t="s">
        <v>1123</v>
      </c>
      <c r="E1001" s="57">
        <v>0.33333333333333331</v>
      </c>
      <c r="F1001" s="57">
        <v>0.58333333333333337</v>
      </c>
      <c r="G1001" s="61">
        <v>0.54166666666666663</v>
      </c>
    </row>
    <row r="1002" spans="1:7" x14ac:dyDescent="0.3">
      <c r="A1002" t="s">
        <v>1180</v>
      </c>
      <c r="B1002" t="s">
        <v>1342</v>
      </c>
      <c r="C1002" t="s">
        <v>2370</v>
      </c>
      <c r="D1002" t="s">
        <v>1118</v>
      </c>
      <c r="E1002" s="57">
        <v>0.33333333333333298</v>
      </c>
      <c r="F1002" s="57">
        <v>0.58333333333333304</v>
      </c>
      <c r="G1002" s="61">
        <v>0.33333333333333331</v>
      </c>
    </row>
    <row r="1003" spans="1:7" x14ac:dyDescent="0.3">
      <c r="A1003" t="s">
        <v>1180</v>
      </c>
      <c r="B1003" t="s">
        <v>1342</v>
      </c>
      <c r="C1003" t="s">
        <v>2370</v>
      </c>
      <c r="D1003" t="s">
        <v>1118</v>
      </c>
      <c r="E1003" s="57">
        <v>0.33333333333333298</v>
      </c>
      <c r="F1003" s="57">
        <v>0.58333333333333304</v>
      </c>
      <c r="G1003" s="61">
        <v>0.36458333333333331</v>
      </c>
    </row>
    <row r="1004" spans="1:7" x14ac:dyDescent="0.3">
      <c r="A1004" t="s">
        <v>1180</v>
      </c>
      <c r="B1004" t="s">
        <v>1342</v>
      </c>
      <c r="C1004" t="s">
        <v>2370</v>
      </c>
      <c r="D1004" t="s">
        <v>1118</v>
      </c>
      <c r="E1004" s="57">
        <v>0.33333333333333298</v>
      </c>
      <c r="F1004" s="57">
        <v>0.58333333333333304</v>
      </c>
      <c r="G1004" s="61">
        <v>0.39583333333333331</v>
      </c>
    </row>
    <row r="1005" spans="1:7" x14ac:dyDescent="0.3">
      <c r="A1005" t="s">
        <v>1180</v>
      </c>
      <c r="B1005" t="s">
        <v>1342</v>
      </c>
      <c r="C1005" t="s">
        <v>2370</v>
      </c>
      <c r="D1005" t="s">
        <v>1118</v>
      </c>
      <c r="E1005" s="57">
        <v>0.33333333333333298</v>
      </c>
      <c r="F1005" s="57">
        <v>0.58333333333333304</v>
      </c>
      <c r="G1005" s="61">
        <v>0.44791666666666669</v>
      </c>
    </row>
    <row r="1006" spans="1:7" x14ac:dyDescent="0.3">
      <c r="A1006" t="s">
        <v>1180</v>
      </c>
      <c r="B1006" t="s">
        <v>1342</v>
      </c>
      <c r="C1006" t="s">
        <v>2370</v>
      </c>
      <c r="D1006" t="s">
        <v>1118</v>
      </c>
      <c r="E1006" s="57">
        <v>0.33333333333333298</v>
      </c>
      <c r="F1006" s="57">
        <v>0.58333333333333304</v>
      </c>
      <c r="G1006" s="61">
        <v>0.47916666666666669</v>
      </c>
    </row>
    <row r="1007" spans="1:7" x14ac:dyDescent="0.3">
      <c r="A1007" t="s">
        <v>1180</v>
      </c>
      <c r="B1007" t="s">
        <v>1342</v>
      </c>
      <c r="C1007" t="s">
        <v>2370</v>
      </c>
      <c r="D1007" t="s">
        <v>1118</v>
      </c>
      <c r="E1007" s="57">
        <v>0.33333333333333298</v>
      </c>
      <c r="F1007" s="57">
        <v>0.58333333333333304</v>
      </c>
      <c r="G1007" s="61">
        <v>0.51041666666666663</v>
      </c>
    </row>
    <row r="1008" spans="1:7" x14ac:dyDescent="0.3">
      <c r="A1008" t="s">
        <v>1180</v>
      </c>
      <c r="B1008" t="s">
        <v>1342</v>
      </c>
      <c r="C1008" t="s">
        <v>2370</v>
      </c>
      <c r="D1008" t="s">
        <v>1118</v>
      </c>
      <c r="E1008" s="57">
        <v>0.33333333333333298</v>
      </c>
      <c r="F1008" s="57">
        <v>0.58333333333333304</v>
      </c>
      <c r="G1008" s="61">
        <v>0.54166666666666663</v>
      </c>
    </row>
    <row r="1009" spans="1:7" x14ac:dyDescent="0.3">
      <c r="A1009" t="s">
        <v>1180</v>
      </c>
      <c r="B1009" t="s">
        <v>1342</v>
      </c>
      <c r="C1009" t="s">
        <v>2370</v>
      </c>
      <c r="D1009" t="s">
        <v>1133</v>
      </c>
      <c r="E1009" s="57">
        <v>0.33333333333333298</v>
      </c>
      <c r="F1009" s="57">
        <v>0.58333333333333304</v>
      </c>
      <c r="G1009" s="61">
        <v>0.33333333333333331</v>
      </c>
    </row>
    <row r="1010" spans="1:7" x14ac:dyDescent="0.3">
      <c r="A1010" t="s">
        <v>1180</v>
      </c>
      <c r="B1010" t="s">
        <v>1342</v>
      </c>
      <c r="C1010" t="s">
        <v>2370</v>
      </c>
      <c r="D1010" t="s">
        <v>1133</v>
      </c>
      <c r="E1010" s="57">
        <v>0.33333333333333298</v>
      </c>
      <c r="F1010" s="57">
        <v>0.58333333333333304</v>
      </c>
      <c r="G1010" s="61">
        <v>0.36458333333333331</v>
      </c>
    </row>
    <row r="1011" spans="1:7" x14ac:dyDescent="0.3">
      <c r="A1011" t="s">
        <v>1180</v>
      </c>
      <c r="B1011" t="s">
        <v>1342</v>
      </c>
      <c r="C1011" t="s">
        <v>2370</v>
      </c>
      <c r="D1011" t="s">
        <v>1133</v>
      </c>
      <c r="E1011" s="57">
        <v>0.33333333333333298</v>
      </c>
      <c r="F1011" s="57">
        <v>0.58333333333333304</v>
      </c>
      <c r="G1011" s="61">
        <v>0.39583333333333331</v>
      </c>
    </row>
    <row r="1012" spans="1:7" x14ac:dyDescent="0.3">
      <c r="A1012" t="s">
        <v>1180</v>
      </c>
      <c r="B1012" t="s">
        <v>1342</v>
      </c>
      <c r="C1012" t="s">
        <v>2370</v>
      </c>
      <c r="D1012" t="s">
        <v>1133</v>
      </c>
      <c r="E1012" s="57">
        <v>0.33333333333333298</v>
      </c>
      <c r="F1012" s="57">
        <v>0.58333333333333304</v>
      </c>
      <c r="G1012" s="61">
        <v>0.44791666666666669</v>
      </c>
    </row>
    <row r="1013" spans="1:7" x14ac:dyDescent="0.3">
      <c r="A1013" t="s">
        <v>1180</v>
      </c>
      <c r="B1013" t="s">
        <v>1342</v>
      </c>
      <c r="C1013" t="s">
        <v>2370</v>
      </c>
      <c r="D1013" t="s">
        <v>1133</v>
      </c>
      <c r="E1013" s="57">
        <v>0.33333333333333298</v>
      </c>
      <c r="F1013" s="57">
        <v>0.58333333333333304</v>
      </c>
      <c r="G1013" s="61">
        <v>0.47916666666666669</v>
      </c>
    </row>
    <row r="1014" spans="1:7" x14ac:dyDescent="0.3">
      <c r="A1014" t="s">
        <v>1180</v>
      </c>
      <c r="B1014" t="s">
        <v>1342</v>
      </c>
      <c r="C1014" t="s">
        <v>2370</v>
      </c>
      <c r="D1014" t="s">
        <v>1133</v>
      </c>
      <c r="E1014" s="57">
        <v>0.33333333333333298</v>
      </c>
      <c r="F1014" s="57">
        <v>0.58333333333333304</v>
      </c>
      <c r="G1014" s="61">
        <v>0.51041666666666663</v>
      </c>
    </row>
    <row r="1015" spans="1:7" x14ac:dyDescent="0.3">
      <c r="A1015" t="s">
        <v>1180</v>
      </c>
      <c r="B1015" t="s">
        <v>1342</v>
      </c>
      <c r="C1015" t="s">
        <v>2370</v>
      </c>
      <c r="D1015" t="s">
        <v>1133</v>
      </c>
      <c r="E1015" s="57">
        <v>0.33333333333333298</v>
      </c>
      <c r="F1015" s="57">
        <v>0.58333333333333304</v>
      </c>
      <c r="G1015" s="61">
        <v>0.54166666666666663</v>
      </c>
    </row>
    <row r="1016" spans="1:7" x14ac:dyDescent="0.3">
      <c r="A1016" t="s">
        <v>1222</v>
      </c>
      <c r="B1016" t="s">
        <v>1332</v>
      </c>
      <c r="C1016" t="s">
        <v>2576</v>
      </c>
      <c r="D1016" t="s">
        <v>1118</v>
      </c>
      <c r="E1016" s="57">
        <v>0.58333333333333337</v>
      </c>
      <c r="F1016" s="57">
        <v>0.83333333333333337</v>
      </c>
      <c r="G1016" s="61">
        <v>0.58333333333333337</v>
      </c>
    </row>
    <row r="1017" spans="1:7" x14ac:dyDescent="0.3">
      <c r="A1017" t="s">
        <v>1222</v>
      </c>
      <c r="B1017" t="s">
        <v>1332</v>
      </c>
      <c r="C1017" t="s">
        <v>2576</v>
      </c>
      <c r="D1017" t="s">
        <v>1118</v>
      </c>
      <c r="E1017" s="57">
        <v>0.58333333333333337</v>
      </c>
      <c r="F1017" s="57">
        <v>0.83333333333333337</v>
      </c>
      <c r="G1017" s="61">
        <v>0.61458333333333337</v>
      </c>
    </row>
    <row r="1018" spans="1:7" x14ac:dyDescent="0.3">
      <c r="A1018" t="s">
        <v>1222</v>
      </c>
      <c r="B1018" t="s">
        <v>1332</v>
      </c>
      <c r="C1018" t="s">
        <v>2576</v>
      </c>
      <c r="D1018" t="s">
        <v>1118</v>
      </c>
      <c r="E1018" s="57">
        <v>0.58333333333333337</v>
      </c>
      <c r="F1018" s="57">
        <v>0.83333333333333337</v>
      </c>
      <c r="G1018" s="61">
        <v>0.64583333333333337</v>
      </c>
    </row>
    <row r="1019" spans="1:7" x14ac:dyDescent="0.3">
      <c r="A1019" t="s">
        <v>1222</v>
      </c>
      <c r="B1019" t="s">
        <v>1332</v>
      </c>
      <c r="C1019" t="s">
        <v>2576</v>
      </c>
      <c r="D1019" t="s">
        <v>1118</v>
      </c>
      <c r="E1019" s="57">
        <v>0.58333333333333337</v>
      </c>
      <c r="F1019" s="57">
        <v>0.83333333333333337</v>
      </c>
      <c r="G1019" s="61">
        <v>0.67708333333333337</v>
      </c>
    </row>
    <row r="1020" spans="1:7" x14ac:dyDescent="0.3">
      <c r="A1020" t="s">
        <v>1222</v>
      </c>
      <c r="B1020" t="s">
        <v>1332</v>
      </c>
      <c r="C1020" t="s">
        <v>2576</v>
      </c>
      <c r="D1020" t="s">
        <v>1118</v>
      </c>
      <c r="E1020" s="57">
        <v>0.58333333333333337</v>
      </c>
      <c r="F1020" s="57">
        <v>0.83333333333333337</v>
      </c>
      <c r="G1020" s="61">
        <v>0.72916666666666663</v>
      </c>
    </row>
    <row r="1021" spans="1:7" x14ac:dyDescent="0.3">
      <c r="A1021" t="s">
        <v>1222</v>
      </c>
      <c r="B1021" t="s">
        <v>1332</v>
      </c>
      <c r="C1021" t="s">
        <v>2576</v>
      </c>
      <c r="D1021" t="s">
        <v>1118</v>
      </c>
      <c r="E1021" s="57">
        <v>0.58333333333333337</v>
      </c>
      <c r="F1021" s="57">
        <v>0.83333333333333337</v>
      </c>
      <c r="G1021" s="61">
        <v>0.76041666666666663</v>
      </c>
    </row>
    <row r="1022" spans="1:7" x14ac:dyDescent="0.3">
      <c r="A1022" t="s">
        <v>1222</v>
      </c>
      <c r="B1022" t="s">
        <v>1332</v>
      </c>
      <c r="C1022" t="s">
        <v>2576</v>
      </c>
      <c r="D1022" t="s">
        <v>1118</v>
      </c>
      <c r="E1022" s="57">
        <v>0.58333333333333337</v>
      </c>
      <c r="F1022" s="57">
        <v>0.83333333333333337</v>
      </c>
      <c r="G1022" s="61">
        <v>0.79166666666666663</v>
      </c>
    </row>
    <row r="1023" spans="1:7" x14ac:dyDescent="0.3">
      <c r="A1023" t="s">
        <v>1222</v>
      </c>
      <c r="B1023" t="s">
        <v>1332</v>
      </c>
      <c r="C1023" t="s">
        <v>2576</v>
      </c>
      <c r="D1023" t="s">
        <v>1143</v>
      </c>
      <c r="E1023" s="57">
        <v>0.58333333333333337</v>
      </c>
      <c r="F1023" s="57">
        <v>0.83333333333333337</v>
      </c>
      <c r="G1023" s="61">
        <v>0.58333333333333337</v>
      </c>
    </row>
    <row r="1024" spans="1:7" x14ac:dyDescent="0.3">
      <c r="A1024" t="s">
        <v>1222</v>
      </c>
      <c r="B1024" t="s">
        <v>1332</v>
      </c>
      <c r="C1024" t="s">
        <v>2576</v>
      </c>
      <c r="D1024" t="s">
        <v>1143</v>
      </c>
      <c r="E1024" s="57">
        <v>0.58333333333333337</v>
      </c>
      <c r="F1024" s="57">
        <v>0.83333333333333337</v>
      </c>
      <c r="G1024" s="61">
        <v>0.61458333333333337</v>
      </c>
    </row>
    <row r="1025" spans="1:7" x14ac:dyDescent="0.3">
      <c r="A1025" t="s">
        <v>1222</v>
      </c>
      <c r="B1025" t="s">
        <v>1332</v>
      </c>
      <c r="C1025" t="s">
        <v>2576</v>
      </c>
      <c r="D1025" t="s">
        <v>1143</v>
      </c>
      <c r="E1025" s="57">
        <v>0.58333333333333337</v>
      </c>
      <c r="F1025" s="57">
        <v>0.83333333333333337</v>
      </c>
      <c r="G1025" s="61">
        <v>0.64583333333333337</v>
      </c>
    </row>
    <row r="1026" spans="1:7" x14ac:dyDescent="0.3">
      <c r="A1026" t="s">
        <v>1222</v>
      </c>
      <c r="B1026" t="s">
        <v>1332</v>
      </c>
      <c r="C1026" t="s">
        <v>2576</v>
      </c>
      <c r="D1026" t="s">
        <v>1143</v>
      </c>
      <c r="E1026" s="57">
        <v>0.58333333333333337</v>
      </c>
      <c r="F1026" s="57">
        <v>0.83333333333333337</v>
      </c>
      <c r="G1026" s="61">
        <v>0.67708333333333337</v>
      </c>
    </row>
    <row r="1027" spans="1:7" x14ac:dyDescent="0.3">
      <c r="A1027" t="s">
        <v>1222</v>
      </c>
      <c r="B1027" t="s">
        <v>1332</v>
      </c>
      <c r="C1027" t="s">
        <v>2576</v>
      </c>
      <c r="D1027" t="s">
        <v>1143</v>
      </c>
      <c r="E1027" s="57">
        <v>0.58333333333333337</v>
      </c>
      <c r="F1027" s="57">
        <v>0.83333333333333337</v>
      </c>
      <c r="G1027" s="61">
        <v>0.72916666666666663</v>
      </c>
    </row>
    <row r="1028" spans="1:7" x14ac:dyDescent="0.3">
      <c r="A1028" t="s">
        <v>1222</v>
      </c>
      <c r="B1028" t="s">
        <v>1332</v>
      </c>
      <c r="C1028" t="s">
        <v>2576</v>
      </c>
      <c r="D1028" t="s">
        <v>1143</v>
      </c>
      <c r="E1028" s="57">
        <v>0.58333333333333337</v>
      </c>
      <c r="F1028" s="57">
        <v>0.83333333333333337</v>
      </c>
      <c r="G1028" s="61">
        <v>0.76041666666666663</v>
      </c>
    </row>
    <row r="1029" spans="1:7" x14ac:dyDescent="0.3">
      <c r="A1029" t="s">
        <v>1222</v>
      </c>
      <c r="B1029" t="s">
        <v>1332</v>
      </c>
      <c r="C1029" t="s">
        <v>2576</v>
      </c>
      <c r="D1029" t="s">
        <v>1143</v>
      </c>
      <c r="E1029" s="57">
        <v>0.58333333333333337</v>
      </c>
      <c r="F1029" s="57">
        <v>0.83333333333333337</v>
      </c>
      <c r="G1029" s="61">
        <v>0.79166666666666663</v>
      </c>
    </row>
    <row r="1030" spans="1:7" x14ac:dyDescent="0.3">
      <c r="A1030" t="s">
        <v>1222</v>
      </c>
      <c r="B1030" t="s">
        <v>1332</v>
      </c>
      <c r="C1030" t="s">
        <v>2576</v>
      </c>
      <c r="D1030" t="s">
        <v>1133</v>
      </c>
      <c r="E1030" s="57">
        <v>0.58333333333333337</v>
      </c>
      <c r="F1030" s="57">
        <v>0.83333333333333337</v>
      </c>
      <c r="G1030" s="61">
        <v>0.58333333333333337</v>
      </c>
    </row>
    <row r="1031" spans="1:7" x14ac:dyDescent="0.3">
      <c r="A1031" t="s">
        <v>1222</v>
      </c>
      <c r="B1031" t="s">
        <v>1332</v>
      </c>
      <c r="C1031" t="s">
        <v>2576</v>
      </c>
      <c r="D1031" t="s">
        <v>1133</v>
      </c>
      <c r="E1031" s="57">
        <v>0.58333333333333337</v>
      </c>
      <c r="F1031" s="57">
        <v>0.83333333333333337</v>
      </c>
      <c r="G1031" s="61">
        <v>0.61458333333333337</v>
      </c>
    </row>
    <row r="1032" spans="1:7" x14ac:dyDescent="0.3">
      <c r="A1032" t="s">
        <v>1222</v>
      </c>
      <c r="B1032" t="s">
        <v>1332</v>
      </c>
      <c r="C1032" t="s">
        <v>2576</v>
      </c>
      <c r="D1032" t="s">
        <v>1133</v>
      </c>
      <c r="E1032" s="57">
        <v>0.58333333333333337</v>
      </c>
      <c r="F1032" s="57">
        <v>0.83333333333333337</v>
      </c>
      <c r="G1032" s="61">
        <v>0.64583333333333337</v>
      </c>
    </row>
    <row r="1033" spans="1:7" x14ac:dyDescent="0.3">
      <c r="A1033" t="s">
        <v>1222</v>
      </c>
      <c r="B1033" t="s">
        <v>1332</v>
      </c>
      <c r="C1033" t="s">
        <v>2576</v>
      </c>
      <c r="D1033" t="s">
        <v>1133</v>
      </c>
      <c r="E1033" s="57">
        <v>0.58333333333333337</v>
      </c>
      <c r="F1033" s="57">
        <v>0.83333333333333337</v>
      </c>
      <c r="G1033" s="61">
        <v>0.67708333333333337</v>
      </c>
    </row>
    <row r="1034" spans="1:7" x14ac:dyDescent="0.3">
      <c r="A1034" t="s">
        <v>1222</v>
      </c>
      <c r="B1034" t="s">
        <v>1332</v>
      </c>
      <c r="C1034" t="s">
        <v>2576</v>
      </c>
      <c r="D1034" t="s">
        <v>1133</v>
      </c>
      <c r="E1034" s="57">
        <v>0.58333333333333337</v>
      </c>
      <c r="F1034" s="57">
        <v>0.83333333333333337</v>
      </c>
      <c r="G1034" s="61">
        <v>0.72916666666666663</v>
      </c>
    </row>
    <row r="1035" spans="1:7" x14ac:dyDescent="0.3">
      <c r="A1035" t="s">
        <v>1222</v>
      </c>
      <c r="B1035" t="s">
        <v>1332</v>
      </c>
      <c r="C1035" t="s">
        <v>2576</v>
      </c>
      <c r="D1035" t="s">
        <v>1133</v>
      </c>
      <c r="E1035" s="57">
        <v>0.58333333333333337</v>
      </c>
      <c r="F1035" s="57">
        <v>0.83333333333333337</v>
      </c>
      <c r="G1035" s="61">
        <v>0.76041666666666663</v>
      </c>
    </row>
    <row r="1036" spans="1:7" x14ac:dyDescent="0.3">
      <c r="A1036" t="s">
        <v>1222</v>
      </c>
      <c r="B1036" t="s">
        <v>1332</v>
      </c>
      <c r="C1036" t="s">
        <v>2576</v>
      </c>
      <c r="D1036" t="s">
        <v>1133</v>
      </c>
      <c r="E1036" s="57">
        <v>0.58333333333333337</v>
      </c>
      <c r="F1036" s="57">
        <v>0.83333333333333337</v>
      </c>
      <c r="G1036" s="61">
        <v>0.79166666666666663</v>
      </c>
    </row>
    <row r="1037" spans="1:7" x14ac:dyDescent="0.3">
      <c r="A1037" t="s">
        <v>1148</v>
      </c>
      <c r="B1037" t="s">
        <v>1332</v>
      </c>
      <c r="C1037" t="s">
        <v>1333</v>
      </c>
      <c r="D1037" t="s">
        <v>1123</v>
      </c>
      <c r="E1037" s="57">
        <v>0.33333333333333298</v>
      </c>
      <c r="F1037" s="57">
        <v>0.58333333333333304</v>
      </c>
      <c r="G1037" s="61">
        <v>0.33333333333333331</v>
      </c>
    </row>
    <row r="1038" spans="1:7" x14ac:dyDescent="0.3">
      <c r="A1038" t="s">
        <v>1148</v>
      </c>
      <c r="B1038" t="s">
        <v>1332</v>
      </c>
      <c r="C1038" t="s">
        <v>1333</v>
      </c>
      <c r="D1038" t="s">
        <v>1123</v>
      </c>
      <c r="E1038" s="57">
        <v>0.33333333333333298</v>
      </c>
      <c r="F1038" s="57">
        <v>0.58333333333333304</v>
      </c>
      <c r="G1038" s="61">
        <v>0.36458333333333331</v>
      </c>
    </row>
    <row r="1039" spans="1:7" x14ac:dyDescent="0.3">
      <c r="A1039" t="s">
        <v>1148</v>
      </c>
      <c r="B1039" t="s">
        <v>1332</v>
      </c>
      <c r="C1039" t="s">
        <v>1333</v>
      </c>
      <c r="D1039" t="s">
        <v>1123</v>
      </c>
      <c r="E1039" s="57">
        <v>0.33333333333333298</v>
      </c>
      <c r="F1039" s="57">
        <v>0.58333333333333304</v>
      </c>
      <c r="G1039" s="61">
        <v>0.39583333333333331</v>
      </c>
    </row>
    <row r="1040" spans="1:7" x14ac:dyDescent="0.3">
      <c r="A1040" t="s">
        <v>1148</v>
      </c>
      <c r="B1040" t="s">
        <v>1332</v>
      </c>
      <c r="C1040" t="s">
        <v>1333</v>
      </c>
      <c r="D1040" t="s">
        <v>1123</v>
      </c>
      <c r="E1040" s="57">
        <v>0.33333333333333298</v>
      </c>
      <c r="F1040" s="57">
        <v>0.58333333333333304</v>
      </c>
      <c r="G1040" s="61">
        <v>0.44791666666666669</v>
      </c>
    </row>
    <row r="1041" spans="1:7" x14ac:dyDescent="0.3">
      <c r="A1041" t="s">
        <v>1148</v>
      </c>
      <c r="B1041" t="s">
        <v>1332</v>
      </c>
      <c r="C1041" t="s">
        <v>1333</v>
      </c>
      <c r="D1041" t="s">
        <v>1123</v>
      </c>
      <c r="E1041" s="57">
        <v>0.33333333333333298</v>
      </c>
      <c r="F1041" s="57">
        <v>0.58333333333333304</v>
      </c>
      <c r="G1041" s="61">
        <v>0.47916666666666669</v>
      </c>
    </row>
    <row r="1042" spans="1:7" x14ac:dyDescent="0.3">
      <c r="A1042" t="s">
        <v>1148</v>
      </c>
      <c r="B1042" t="s">
        <v>1332</v>
      </c>
      <c r="C1042" t="s">
        <v>1333</v>
      </c>
      <c r="D1042" t="s">
        <v>1123</v>
      </c>
      <c r="E1042" s="57">
        <v>0.33333333333333298</v>
      </c>
      <c r="F1042" s="57">
        <v>0.58333333333333304</v>
      </c>
      <c r="G1042" s="61">
        <v>0.51041666666666663</v>
      </c>
    </row>
    <row r="1043" spans="1:7" x14ac:dyDescent="0.3">
      <c r="A1043" t="s">
        <v>1148</v>
      </c>
      <c r="B1043" t="s">
        <v>1332</v>
      </c>
      <c r="C1043" t="s">
        <v>1333</v>
      </c>
      <c r="D1043" t="s">
        <v>1123</v>
      </c>
      <c r="E1043" s="57">
        <v>0.33333333333333298</v>
      </c>
      <c r="F1043" s="57">
        <v>0.58333333333333304</v>
      </c>
      <c r="G1043" s="61">
        <v>0.54166666666666663</v>
      </c>
    </row>
    <row r="1044" spans="1:7" x14ac:dyDescent="0.3">
      <c r="A1044" t="s">
        <v>1148</v>
      </c>
      <c r="B1044" t="s">
        <v>1332</v>
      </c>
      <c r="C1044" t="s">
        <v>1333</v>
      </c>
      <c r="D1044" t="s">
        <v>1118</v>
      </c>
      <c r="E1044" s="57">
        <v>0.33333333333333298</v>
      </c>
      <c r="F1044" s="57">
        <v>0.58333333333333304</v>
      </c>
      <c r="G1044" s="61">
        <v>0.33333333333333331</v>
      </c>
    </row>
    <row r="1045" spans="1:7" x14ac:dyDescent="0.3">
      <c r="A1045" t="s">
        <v>1148</v>
      </c>
      <c r="B1045" t="s">
        <v>1332</v>
      </c>
      <c r="C1045" t="s">
        <v>1333</v>
      </c>
      <c r="D1045" t="s">
        <v>1118</v>
      </c>
      <c r="E1045" s="57">
        <v>0.33333333333333298</v>
      </c>
      <c r="F1045" s="57">
        <v>0.58333333333333304</v>
      </c>
      <c r="G1045" s="61">
        <v>0.36458333333333331</v>
      </c>
    </row>
    <row r="1046" spans="1:7" x14ac:dyDescent="0.3">
      <c r="A1046" t="s">
        <v>1148</v>
      </c>
      <c r="B1046" t="s">
        <v>1332</v>
      </c>
      <c r="C1046" t="s">
        <v>1333</v>
      </c>
      <c r="D1046" t="s">
        <v>1118</v>
      </c>
      <c r="E1046" s="57">
        <v>0.33333333333333298</v>
      </c>
      <c r="F1046" s="57">
        <v>0.58333333333333304</v>
      </c>
      <c r="G1046" s="61">
        <v>0.39583333333333331</v>
      </c>
    </row>
    <row r="1047" spans="1:7" x14ac:dyDescent="0.3">
      <c r="A1047" t="s">
        <v>1148</v>
      </c>
      <c r="B1047" t="s">
        <v>1332</v>
      </c>
      <c r="C1047" t="s">
        <v>1333</v>
      </c>
      <c r="D1047" t="s">
        <v>1118</v>
      </c>
      <c r="E1047" s="57">
        <v>0.33333333333333298</v>
      </c>
      <c r="F1047" s="57">
        <v>0.58333333333333304</v>
      </c>
      <c r="G1047" s="61">
        <v>0.44791666666666669</v>
      </c>
    </row>
    <row r="1048" spans="1:7" x14ac:dyDescent="0.3">
      <c r="A1048" t="s">
        <v>1148</v>
      </c>
      <c r="B1048" t="s">
        <v>1332</v>
      </c>
      <c r="C1048" t="s">
        <v>1333</v>
      </c>
      <c r="D1048" t="s">
        <v>1118</v>
      </c>
      <c r="E1048" s="57">
        <v>0.33333333333333298</v>
      </c>
      <c r="F1048" s="57">
        <v>0.58333333333333304</v>
      </c>
      <c r="G1048" s="61">
        <v>0.47916666666666669</v>
      </c>
    </row>
    <row r="1049" spans="1:7" x14ac:dyDescent="0.3">
      <c r="A1049" t="s">
        <v>1148</v>
      </c>
      <c r="B1049" t="s">
        <v>1332</v>
      </c>
      <c r="C1049" t="s">
        <v>1333</v>
      </c>
      <c r="D1049" t="s">
        <v>1118</v>
      </c>
      <c r="E1049" s="57">
        <v>0.33333333333333298</v>
      </c>
      <c r="F1049" s="57">
        <v>0.58333333333333304</v>
      </c>
      <c r="G1049" s="61">
        <v>0.51041666666666663</v>
      </c>
    </row>
    <row r="1050" spans="1:7" x14ac:dyDescent="0.3">
      <c r="A1050" t="s">
        <v>1148</v>
      </c>
      <c r="B1050" t="s">
        <v>1332</v>
      </c>
      <c r="C1050" t="s">
        <v>1333</v>
      </c>
      <c r="D1050" t="s">
        <v>1118</v>
      </c>
      <c r="E1050" s="57">
        <v>0.33333333333333298</v>
      </c>
      <c r="F1050" s="57">
        <v>0.58333333333333304</v>
      </c>
      <c r="G1050" s="61">
        <v>0.54166666666666663</v>
      </c>
    </row>
    <row r="1051" spans="1:7" x14ac:dyDescent="0.3">
      <c r="A1051" t="s">
        <v>1148</v>
      </c>
      <c r="B1051" t="s">
        <v>1332</v>
      </c>
      <c r="C1051" t="s">
        <v>1333</v>
      </c>
      <c r="D1051" t="s">
        <v>1143</v>
      </c>
      <c r="E1051" s="57">
        <v>0.33333333333333298</v>
      </c>
      <c r="F1051" s="57">
        <v>0.58333333333333304</v>
      </c>
      <c r="G1051" s="61">
        <v>0.33333333333333331</v>
      </c>
    </row>
    <row r="1052" spans="1:7" x14ac:dyDescent="0.3">
      <c r="A1052" t="s">
        <v>1148</v>
      </c>
      <c r="B1052" t="s">
        <v>1332</v>
      </c>
      <c r="C1052" t="s">
        <v>1333</v>
      </c>
      <c r="D1052" t="s">
        <v>1143</v>
      </c>
      <c r="E1052" s="57">
        <v>0.33333333333333298</v>
      </c>
      <c r="F1052" s="57">
        <v>0.58333333333333304</v>
      </c>
      <c r="G1052" s="61">
        <v>0.36458333333333331</v>
      </c>
    </row>
    <row r="1053" spans="1:7" x14ac:dyDescent="0.3">
      <c r="A1053" t="s">
        <v>1148</v>
      </c>
      <c r="B1053" t="s">
        <v>1332</v>
      </c>
      <c r="C1053" t="s">
        <v>1333</v>
      </c>
      <c r="D1053" t="s">
        <v>1143</v>
      </c>
      <c r="E1053" s="57">
        <v>0.33333333333333298</v>
      </c>
      <c r="F1053" s="57">
        <v>0.58333333333333304</v>
      </c>
      <c r="G1053" s="61">
        <v>0.39583333333333331</v>
      </c>
    </row>
    <row r="1054" spans="1:7" x14ac:dyDescent="0.3">
      <c r="A1054" t="s">
        <v>1148</v>
      </c>
      <c r="B1054" t="s">
        <v>1332</v>
      </c>
      <c r="C1054" t="s">
        <v>1333</v>
      </c>
      <c r="D1054" t="s">
        <v>1143</v>
      </c>
      <c r="E1054" s="57">
        <v>0.33333333333333298</v>
      </c>
      <c r="F1054" s="57">
        <v>0.58333333333333304</v>
      </c>
      <c r="G1054" s="61">
        <v>0.44791666666666669</v>
      </c>
    </row>
    <row r="1055" spans="1:7" x14ac:dyDescent="0.3">
      <c r="A1055" t="s">
        <v>1148</v>
      </c>
      <c r="B1055" t="s">
        <v>1332</v>
      </c>
      <c r="C1055" t="s">
        <v>1333</v>
      </c>
      <c r="D1055" t="s">
        <v>1143</v>
      </c>
      <c r="E1055" s="57">
        <v>0.33333333333333298</v>
      </c>
      <c r="F1055" s="57">
        <v>0.58333333333333304</v>
      </c>
      <c r="G1055" s="61">
        <v>0.47916666666666669</v>
      </c>
    </row>
    <row r="1056" spans="1:7" x14ac:dyDescent="0.3">
      <c r="A1056" t="s">
        <v>1148</v>
      </c>
      <c r="B1056" t="s">
        <v>1332</v>
      </c>
      <c r="C1056" t="s">
        <v>1333</v>
      </c>
      <c r="D1056" t="s">
        <v>1143</v>
      </c>
      <c r="E1056" s="57">
        <v>0.33333333333333298</v>
      </c>
      <c r="F1056" s="57">
        <v>0.58333333333333304</v>
      </c>
      <c r="G1056" s="61">
        <v>0.51041666666666663</v>
      </c>
    </row>
    <row r="1057" spans="1:7" x14ac:dyDescent="0.3">
      <c r="A1057" t="s">
        <v>1148</v>
      </c>
      <c r="B1057" t="s">
        <v>1332</v>
      </c>
      <c r="C1057" t="s">
        <v>1333</v>
      </c>
      <c r="D1057" t="s">
        <v>1143</v>
      </c>
      <c r="E1057" s="57">
        <v>0.33333333333333298</v>
      </c>
      <c r="F1057" s="57">
        <v>0.58333333333333304</v>
      </c>
      <c r="G1057" s="61">
        <v>0.54166666666666663</v>
      </c>
    </row>
    <row r="1058" spans="1:7" x14ac:dyDescent="0.3">
      <c r="A1058" t="s">
        <v>1136</v>
      </c>
      <c r="B1058" t="s">
        <v>1302</v>
      </c>
      <c r="C1058" t="s">
        <v>3842</v>
      </c>
      <c r="D1058" t="s">
        <v>1123</v>
      </c>
      <c r="E1058" s="57">
        <v>0.33333333333333298</v>
      </c>
      <c r="F1058" s="57">
        <v>0.58333333333333304</v>
      </c>
      <c r="G1058" s="61">
        <v>0.33333333333333331</v>
      </c>
    </row>
    <row r="1059" spans="1:7" x14ac:dyDescent="0.3">
      <c r="A1059" t="s">
        <v>1136</v>
      </c>
      <c r="B1059" t="s">
        <v>1302</v>
      </c>
      <c r="C1059" t="s">
        <v>3842</v>
      </c>
      <c r="D1059" t="s">
        <v>1123</v>
      </c>
      <c r="E1059" s="57">
        <v>0.33333333333333298</v>
      </c>
      <c r="F1059" s="57">
        <v>0.58333333333333304</v>
      </c>
      <c r="G1059" s="61">
        <v>0.36458333333333331</v>
      </c>
    </row>
    <row r="1060" spans="1:7" x14ac:dyDescent="0.3">
      <c r="A1060" t="s">
        <v>1136</v>
      </c>
      <c r="B1060" t="s">
        <v>1302</v>
      </c>
      <c r="C1060" t="s">
        <v>3842</v>
      </c>
      <c r="D1060" t="s">
        <v>1123</v>
      </c>
      <c r="E1060" s="57">
        <v>0.33333333333333298</v>
      </c>
      <c r="F1060" s="57">
        <v>0.58333333333333304</v>
      </c>
      <c r="G1060" s="61">
        <v>0.39583333333333331</v>
      </c>
    </row>
    <row r="1061" spans="1:7" x14ac:dyDescent="0.3">
      <c r="A1061" t="s">
        <v>1136</v>
      </c>
      <c r="B1061" t="s">
        <v>1302</v>
      </c>
      <c r="C1061" t="s">
        <v>3842</v>
      </c>
      <c r="D1061" t="s">
        <v>1123</v>
      </c>
      <c r="E1061" s="57">
        <v>0.33333333333333298</v>
      </c>
      <c r="F1061" s="57">
        <v>0.58333333333333304</v>
      </c>
      <c r="G1061" s="61">
        <v>0.44791666666666669</v>
      </c>
    </row>
    <row r="1062" spans="1:7" x14ac:dyDescent="0.3">
      <c r="A1062" t="s">
        <v>1136</v>
      </c>
      <c r="B1062" t="s">
        <v>1302</v>
      </c>
      <c r="C1062" t="s">
        <v>3842</v>
      </c>
      <c r="D1062" t="s">
        <v>1123</v>
      </c>
      <c r="E1062" s="57">
        <v>0.33333333333333298</v>
      </c>
      <c r="F1062" s="57">
        <v>0.58333333333333304</v>
      </c>
      <c r="G1062" s="61">
        <v>0.47916666666666669</v>
      </c>
    </row>
    <row r="1063" spans="1:7" x14ac:dyDescent="0.3">
      <c r="A1063" t="s">
        <v>1136</v>
      </c>
      <c r="B1063" t="s">
        <v>1302</v>
      </c>
      <c r="C1063" t="s">
        <v>3842</v>
      </c>
      <c r="D1063" t="s">
        <v>1123</v>
      </c>
      <c r="E1063" s="57">
        <v>0.33333333333333298</v>
      </c>
      <c r="F1063" s="57">
        <v>0.58333333333333304</v>
      </c>
      <c r="G1063" s="61">
        <v>0.51041666666666663</v>
      </c>
    </row>
    <row r="1064" spans="1:7" x14ac:dyDescent="0.3">
      <c r="A1064" t="s">
        <v>1136</v>
      </c>
      <c r="B1064" t="s">
        <v>1302</v>
      </c>
      <c r="C1064" t="s">
        <v>3842</v>
      </c>
      <c r="D1064" t="s">
        <v>1123</v>
      </c>
      <c r="E1064" s="57">
        <v>0.33333333333333298</v>
      </c>
      <c r="F1064" s="57">
        <v>0.58333333333333304</v>
      </c>
      <c r="G1064" s="61">
        <v>0.54166666666666663</v>
      </c>
    </row>
    <row r="1065" spans="1:7" x14ac:dyDescent="0.3">
      <c r="A1065" t="s">
        <v>1136</v>
      </c>
      <c r="B1065" t="s">
        <v>1302</v>
      </c>
      <c r="C1065" t="s">
        <v>3842</v>
      </c>
      <c r="D1065" t="s">
        <v>1118</v>
      </c>
      <c r="E1065" s="57">
        <v>0.33333333333333298</v>
      </c>
      <c r="F1065" s="57">
        <v>0.58333333333333304</v>
      </c>
      <c r="G1065" s="61">
        <v>0.33333333333333331</v>
      </c>
    </row>
    <row r="1066" spans="1:7" x14ac:dyDescent="0.3">
      <c r="A1066" t="s">
        <v>1136</v>
      </c>
      <c r="B1066" t="s">
        <v>1302</v>
      </c>
      <c r="C1066" t="s">
        <v>3842</v>
      </c>
      <c r="D1066" t="s">
        <v>1118</v>
      </c>
      <c r="E1066" s="57">
        <v>0.33333333333333298</v>
      </c>
      <c r="F1066" s="57">
        <v>0.58333333333333304</v>
      </c>
      <c r="G1066" s="61">
        <v>0.36458333333333331</v>
      </c>
    </row>
    <row r="1067" spans="1:7" x14ac:dyDescent="0.3">
      <c r="A1067" t="s">
        <v>1136</v>
      </c>
      <c r="B1067" t="s">
        <v>1302</v>
      </c>
      <c r="C1067" t="s">
        <v>3842</v>
      </c>
      <c r="D1067" t="s">
        <v>1118</v>
      </c>
      <c r="E1067" s="57">
        <v>0.33333333333333298</v>
      </c>
      <c r="F1067" s="57">
        <v>0.58333333333333304</v>
      </c>
      <c r="G1067" s="61">
        <v>0.39583333333333331</v>
      </c>
    </row>
    <row r="1068" spans="1:7" x14ac:dyDescent="0.3">
      <c r="A1068" t="s">
        <v>1136</v>
      </c>
      <c r="B1068" t="s">
        <v>1302</v>
      </c>
      <c r="C1068" t="s">
        <v>3842</v>
      </c>
      <c r="D1068" t="s">
        <v>1118</v>
      </c>
      <c r="E1068" s="57">
        <v>0.33333333333333298</v>
      </c>
      <c r="F1068" s="57">
        <v>0.58333333333333304</v>
      </c>
      <c r="G1068" s="61">
        <v>0.44791666666666669</v>
      </c>
    </row>
    <row r="1069" spans="1:7" x14ac:dyDescent="0.3">
      <c r="A1069" t="s">
        <v>1136</v>
      </c>
      <c r="B1069" t="s">
        <v>1302</v>
      </c>
      <c r="C1069" t="s">
        <v>3842</v>
      </c>
      <c r="D1069" t="s">
        <v>1118</v>
      </c>
      <c r="E1069" s="57">
        <v>0.33333333333333298</v>
      </c>
      <c r="F1069" s="57">
        <v>0.58333333333333304</v>
      </c>
      <c r="G1069" s="61">
        <v>0.47916666666666669</v>
      </c>
    </row>
    <row r="1070" spans="1:7" x14ac:dyDescent="0.3">
      <c r="A1070" t="s">
        <v>1136</v>
      </c>
      <c r="B1070" t="s">
        <v>1302</v>
      </c>
      <c r="C1070" t="s">
        <v>3842</v>
      </c>
      <c r="D1070" t="s">
        <v>1118</v>
      </c>
      <c r="E1070" s="57">
        <v>0.33333333333333298</v>
      </c>
      <c r="F1070" s="57">
        <v>0.58333333333333304</v>
      </c>
      <c r="G1070" s="61">
        <v>0.51041666666666663</v>
      </c>
    </row>
    <row r="1071" spans="1:7" x14ac:dyDescent="0.3">
      <c r="A1071" t="s">
        <v>1136</v>
      </c>
      <c r="B1071" t="s">
        <v>1302</v>
      </c>
      <c r="C1071" t="s">
        <v>3842</v>
      </c>
      <c r="D1071" t="s">
        <v>1118</v>
      </c>
      <c r="E1071" s="57">
        <v>0.33333333333333298</v>
      </c>
      <c r="F1071" s="57">
        <v>0.58333333333333304</v>
      </c>
      <c r="G1071" s="61">
        <v>0.54166666666666663</v>
      </c>
    </row>
    <row r="1072" spans="1:7" x14ac:dyDescent="0.3">
      <c r="A1072" t="s">
        <v>1136</v>
      </c>
      <c r="B1072" t="s">
        <v>1302</v>
      </c>
      <c r="C1072" t="s">
        <v>3842</v>
      </c>
      <c r="D1072" t="s">
        <v>1133</v>
      </c>
      <c r="E1072" s="57">
        <v>0.33333333333333298</v>
      </c>
      <c r="F1072" s="57">
        <v>0.58333333333333304</v>
      </c>
      <c r="G1072" s="61">
        <v>0.33333333333333331</v>
      </c>
    </row>
    <row r="1073" spans="1:7" x14ac:dyDescent="0.3">
      <c r="A1073" t="s">
        <v>1136</v>
      </c>
      <c r="B1073" t="s">
        <v>1302</v>
      </c>
      <c r="C1073" t="s">
        <v>3842</v>
      </c>
      <c r="D1073" t="s">
        <v>1133</v>
      </c>
      <c r="E1073" s="57">
        <v>0.33333333333333298</v>
      </c>
      <c r="F1073" s="57">
        <v>0.58333333333333304</v>
      </c>
      <c r="G1073" s="61">
        <v>0.36458333333333331</v>
      </c>
    </row>
    <row r="1074" spans="1:7" x14ac:dyDescent="0.3">
      <c r="A1074" t="s">
        <v>1136</v>
      </c>
      <c r="B1074" t="s">
        <v>1302</v>
      </c>
      <c r="C1074" t="s">
        <v>3842</v>
      </c>
      <c r="D1074" t="s">
        <v>1133</v>
      </c>
      <c r="E1074" s="57">
        <v>0.33333333333333298</v>
      </c>
      <c r="F1074" s="57">
        <v>0.58333333333333304</v>
      </c>
      <c r="G1074" s="61">
        <v>0.39583333333333331</v>
      </c>
    </row>
    <row r="1075" spans="1:7" x14ac:dyDescent="0.3">
      <c r="A1075" t="s">
        <v>1136</v>
      </c>
      <c r="B1075" t="s">
        <v>1302</v>
      </c>
      <c r="C1075" t="s">
        <v>3842</v>
      </c>
      <c r="D1075" t="s">
        <v>1133</v>
      </c>
      <c r="E1075" s="57">
        <v>0.33333333333333298</v>
      </c>
      <c r="F1075" s="57">
        <v>0.58333333333333304</v>
      </c>
      <c r="G1075" s="61">
        <v>0.44791666666666669</v>
      </c>
    </row>
    <row r="1076" spans="1:7" x14ac:dyDescent="0.3">
      <c r="A1076" t="s">
        <v>1136</v>
      </c>
      <c r="B1076" t="s">
        <v>1302</v>
      </c>
      <c r="C1076" t="s">
        <v>3842</v>
      </c>
      <c r="D1076" t="s">
        <v>1133</v>
      </c>
      <c r="E1076" s="57">
        <v>0.33333333333333298</v>
      </c>
      <c r="F1076" s="57">
        <v>0.58333333333333304</v>
      </c>
      <c r="G1076" s="61">
        <v>0.47916666666666669</v>
      </c>
    </row>
    <row r="1077" spans="1:7" x14ac:dyDescent="0.3">
      <c r="A1077" t="s">
        <v>1136</v>
      </c>
      <c r="B1077" t="s">
        <v>1302</v>
      </c>
      <c r="C1077" t="s">
        <v>3842</v>
      </c>
      <c r="D1077" t="s">
        <v>1133</v>
      </c>
      <c r="E1077" s="57">
        <v>0.33333333333333298</v>
      </c>
      <c r="F1077" s="57">
        <v>0.58333333333333304</v>
      </c>
      <c r="G1077" s="61">
        <v>0.51041666666666663</v>
      </c>
    </row>
    <row r="1078" spans="1:7" x14ac:dyDescent="0.3">
      <c r="A1078" t="s">
        <v>1136</v>
      </c>
      <c r="B1078" t="s">
        <v>1302</v>
      </c>
      <c r="C1078" t="s">
        <v>3842</v>
      </c>
      <c r="D1078" t="s">
        <v>1133</v>
      </c>
      <c r="E1078" s="57">
        <v>0.33333333333333298</v>
      </c>
      <c r="F1078" s="57">
        <v>0.58333333333333304</v>
      </c>
      <c r="G1078" s="61">
        <v>0.54166666666666663</v>
      </c>
    </row>
    <row r="1079" spans="1:7" x14ac:dyDescent="0.3">
      <c r="A1079" t="s">
        <v>1189</v>
      </c>
      <c r="B1079" t="s">
        <v>1842</v>
      </c>
      <c r="C1079" t="s">
        <v>1947</v>
      </c>
      <c r="D1079" t="s">
        <v>1141</v>
      </c>
      <c r="E1079" s="57">
        <v>0.58333333333333337</v>
      </c>
      <c r="F1079" s="57">
        <v>0.83333333333333337</v>
      </c>
      <c r="G1079" s="61">
        <v>0.58333333333333337</v>
      </c>
    </row>
    <row r="1080" spans="1:7" x14ac:dyDescent="0.3">
      <c r="A1080" t="s">
        <v>1189</v>
      </c>
      <c r="B1080" t="s">
        <v>1842</v>
      </c>
      <c r="C1080" t="s">
        <v>1947</v>
      </c>
      <c r="D1080" t="s">
        <v>1141</v>
      </c>
      <c r="E1080" s="57">
        <v>0.58333333333333337</v>
      </c>
      <c r="F1080" s="57">
        <v>0.83333333333333337</v>
      </c>
      <c r="G1080" s="61">
        <v>0.61458333333333337</v>
      </c>
    </row>
    <row r="1081" spans="1:7" x14ac:dyDescent="0.3">
      <c r="A1081" t="s">
        <v>1189</v>
      </c>
      <c r="B1081" t="s">
        <v>1842</v>
      </c>
      <c r="C1081" t="s">
        <v>1947</v>
      </c>
      <c r="D1081" t="s">
        <v>1141</v>
      </c>
      <c r="E1081" s="57">
        <v>0.58333333333333337</v>
      </c>
      <c r="F1081" s="57">
        <v>0.83333333333333337</v>
      </c>
      <c r="G1081" s="61">
        <v>0.64583333333333337</v>
      </c>
    </row>
    <row r="1082" spans="1:7" x14ac:dyDescent="0.3">
      <c r="A1082" t="s">
        <v>1189</v>
      </c>
      <c r="B1082" t="s">
        <v>1842</v>
      </c>
      <c r="C1082" t="s">
        <v>1947</v>
      </c>
      <c r="D1082" t="s">
        <v>1141</v>
      </c>
      <c r="E1082" s="57">
        <v>0.58333333333333337</v>
      </c>
      <c r="F1082" s="57">
        <v>0.83333333333333337</v>
      </c>
      <c r="G1082" s="61">
        <v>0.67708333333333337</v>
      </c>
    </row>
    <row r="1083" spans="1:7" x14ac:dyDescent="0.3">
      <c r="A1083" t="s">
        <v>1189</v>
      </c>
      <c r="B1083" t="s">
        <v>1842</v>
      </c>
      <c r="C1083" t="s">
        <v>1947</v>
      </c>
      <c r="D1083" t="s">
        <v>1141</v>
      </c>
      <c r="E1083" s="57">
        <v>0.58333333333333337</v>
      </c>
      <c r="F1083" s="57">
        <v>0.83333333333333337</v>
      </c>
      <c r="G1083" s="61">
        <v>0.72916666666666663</v>
      </c>
    </row>
    <row r="1084" spans="1:7" x14ac:dyDescent="0.3">
      <c r="A1084" t="s">
        <v>1189</v>
      </c>
      <c r="B1084" t="s">
        <v>1842</v>
      </c>
      <c r="C1084" t="s">
        <v>1947</v>
      </c>
      <c r="D1084" t="s">
        <v>1141</v>
      </c>
      <c r="E1084" s="57">
        <v>0.58333333333333337</v>
      </c>
      <c r="F1084" s="57">
        <v>0.83333333333333337</v>
      </c>
      <c r="G1084" s="61">
        <v>0.76041666666666663</v>
      </c>
    </row>
    <row r="1085" spans="1:7" x14ac:dyDescent="0.3">
      <c r="A1085" t="s">
        <v>1189</v>
      </c>
      <c r="B1085" t="s">
        <v>1842</v>
      </c>
      <c r="C1085" t="s">
        <v>1947</v>
      </c>
      <c r="D1085" t="s">
        <v>1141</v>
      </c>
      <c r="E1085" s="57">
        <v>0.58333333333333337</v>
      </c>
      <c r="F1085" s="57">
        <v>0.83333333333333337</v>
      </c>
      <c r="G1085" s="61">
        <v>0.79166666666666663</v>
      </c>
    </row>
    <row r="1086" spans="1:7" x14ac:dyDescent="0.3">
      <c r="A1086" t="s">
        <v>1189</v>
      </c>
      <c r="B1086" t="s">
        <v>1842</v>
      </c>
      <c r="C1086" t="s">
        <v>1947</v>
      </c>
      <c r="D1086" t="s">
        <v>1143</v>
      </c>
      <c r="E1086" s="57">
        <v>0.58333333333333337</v>
      </c>
      <c r="F1086" s="57">
        <v>0.83333333333333337</v>
      </c>
      <c r="G1086" s="61">
        <v>0.58333333333333337</v>
      </c>
    </row>
    <row r="1087" spans="1:7" x14ac:dyDescent="0.3">
      <c r="A1087" t="s">
        <v>1189</v>
      </c>
      <c r="B1087" t="s">
        <v>1842</v>
      </c>
      <c r="C1087" t="s">
        <v>1947</v>
      </c>
      <c r="D1087" t="s">
        <v>1143</v>
      </c>
      <c r="E1087" s="57">
        <v>0.58333333333333337</v>
      </c>
      <c r="F1087" s="57">
        <v>0.83333333333333337</v>
      </c>
      <c r="G1087" s="61">
        <v>0.61458333333333337</v>
      </c>
    </row>
    <row r="1088" spans="1:7" x14ac:dyDescent="0.3">
      <c r="A1088" t="s">
        <v>1189</v>
      </c>
      <c r="B1088" t="s">
        <v>1842</v>
      </c>
      <c r="C1088" t="s">
        <v>1947</v>
      </c>
      <c r="D1088" t="s">
        <v>1143</v>
      </c>
      <c r="E1088" s="57">
        <v>0.58333333333333337</v>
      </c>
      <c r="F1088" s="57">
        <v>0.83333333333333337</v>
      </c>
      <c r="G1088" s="61">
        <v>0.64583333333333337</v>
      </c>
    </row>
    <row r="1089" spans="1:7" x14ac:dyDescent="0.3">
      <c r="A1089" t="s">
        <v>1189</v>
      </c>
      <c r="B1089" t="s">
        <v>1842</v>
      </c>
      <c r="C1089" t="s">
        <v>1947</v>
      </c>
      <c r="D1089" t="s">
        <v>1143</v>
      </c>
      <c r="E1089" s="57">
        <v>0.58333333333333337</v>
      </c>
      <c r="F1089" s="57">
        <v>0.83333333333333337</v>
      </c>
      <c r="G1089" s="61">
        <v>0.67708333333333337</v>
      </c>
    </row>
    <row r="1090" spans="1:7" x14ac:dyDescent="0.3">
      <c r="A1090" t="s">
        <v>1189</v>
      </c>
      <c r="B1090" t="s">
        <v>1842</v>
      </c>
      <c r="C1090" t="s">
        <v>1947</v>
      </c>
      <c r="D1090" t="s">
        <v>1143</v>
      </c>
      <c r="E1090" s="57">
        <v>0.58333333333333337</v>
      </c>
      <c r="F1090" s="57">
        <v>0.83333333333333337</v>
      </c>
      <c r="G1090" s="61">
        <v>0.72916666666666663</v>
      </c>
    </row>
    <row r="1091" spans="1:7" x14ac:dyDescent="0.3">
      <c r="A1091" t="s">
        <v>1189</v>
      </c>
      <c r="B1091" t="s">
        <v>1842</v>
      </c>
      <c r="C1091" t="s">
        <v>1947</v>
      </c>
      <c r="D1091" t="s">
        <v>1143</v>
      </c>
      <c r="E1091" s="57">
        <v>0.58333333333333337</v>
      </c>
      <c r="F1091" s="57">
        <v>0.83333333333333337</v>
      </c>
      <c r="G1091" s="61">
        <v>0.76041666666666663</v>
      </c>
    </row>
    <row r="1092" spans="1:7" x14ac:dyDescent="0.3">
      <c r="A1092" t="s">
        <v>1189</v>
      </c>
      <c r="B1092" t="s">
        <v>1842</v>
      </c>
      <c r="C1092" t="s">
        <v>1947</v>
      </c>
      <c r="D1092" t="s">
        <v>1143</v>
      </c>
      <c r="E1092" s="57">
        <v>0.58333333333333337</v>
      </c>
      <c r="F1092" s="57">
        <v>0.83333333333333337</v>
      </c>
      <c r="G1092" s="61">
        <v>0.79166666666666663</v>
      </c>
    </row>
    <row r="1093" spans="1:7" x14ac:dyDescent="0.3">
      <c r="A1093" t="s">
        <v>1189</v>
      </c>
      <c r="B1093" t="s">
        <v>1842</v>
      </c>
      <c r="C1093" t="s">
        <v>1947</v>
      </c>
      <c r="D1093" t="s">
        <v>1133</v>
      </c>
      <c r="E1093" s="57">
        <v>0.58333333333333337</v>
      </c>
      <c r="F1093" s="57">
        <v>0.83333333333333337</v>
      </c>
      <c r="G1093" s="61">
        <v>0.58333333333333337</v>
      </c>
    </row>
    <row r="1094" spans="1:7" x14ac:dyDescent="0.3">
      <c r="A1094" t="s">
        <v>1189</v>
      </c>
      <c r="B1094" t="s">
        <v>1842</v>
      </c>
      <c r="C1094" t="s">
        <v>1947</v>
      </c>
      <c r="D1094" t="s">
        <v>1133</v>
      </c>
      <c r="E1094" s="57">
        <v>0.58333333333333337</v>
      </c>
      <c r="F1094" s="57">
        <v>0.83333333333333337</v>
      </c>
      <c r="G1094" s="61">
        <v>0.61458333333333337</v>
      </c>
    </row>
    <row r="1095" spans="1:7" x14ac:dyDescent="0.3">
      <c r="A1095" t="s">
        <v>1189</v>
      </c>
      <c r="B1095" t="s">
        <v>1842</v>
      </c>
      <c r="C1095" t="s">
        <v>1947</v>
      </c>
      <c r="D1095" t="s">
        <v>1133</v>
      </c>
      <c r="E1095" s="57">
        <v>0.58333333333333337</v>
      </c>
      <c r="F1095" s="57">
        <v>0.83333333333333337</v>
      </c>
      <c r="G1095" s="61">
        <v>0.64583333333333337</v>
      </c>
    </row>
    <row r="1096" spans="1:7" x14ac:dyDescent="0.3">
      <c r="A1096" t="s">
        <v>1189</v>
      </c>
      <c r="B1096" t="s">
        <v>1842</v>
      </c>
      <c r="C1096" t="s">
        <v>1947</v>
      </c>
      <c r="D1096" t="s">
        <v>1133</v>
      </c>
      <c r="E1096" s="57">
        <v>0.58333333333333337</v>
      </c>
      <c r="F1096" s="57">
        <v>0.83333333333333337</v>
      </c>
      <c r="G1096" s="61">
        <v>0.67708333333333337</v>
      </c>
    </row>
    <row r="1097" spans="1:7" x14ac:dyDescent="0.3">
      <c r="A1097" t="s">
        <v>1189</v>
      </c>
      <c r="B1097" t="s">
        <v>1842</v>
      </c>
      <c r="C1097" t="s">
        <v>1947</v>
      </c>
      <c r="D1097" t="s">
        <v>1133</v>
      </c>
      <c r="E1097" s="57">
        <v>0.58333333333333337</v>
      </c>
      <c r="F1097" s="57">
        <v>0.83333333333333337</v>
      </c>
      <c r="G1097" s="61">
        <v>0.72916666666666663</v>
      </c>
    </row>
    <row r="1098" spans="1:7" x14ac:dyDescent="0.3">
      <c r="A1098" t="s">
        <v>1189</v>
      </c>
      <c r="B1098" t="s">
        <v>1842</v>
      </c>
      <c r="C1098" t="s">
        <v>1947</v>
      </c>
      <c r="D1098" t="s">
        <v>1133</v>
      </c>
      <c r="E1098" s="57">
        <v>0.58333333333333337</v>
      </c>
      <c r="F1098" s="57">
        <v>0.83333333333333337</v>
      </c>
      <c r="G1098" s="61">
        <v>0.76041666666666663</v>
      </c>
    </row>
    <row r="1099" spans="1:7" x14ac:dyDescent="0.3">
      <c r="A1099" t="s">
        <v>1189</v>
      </c>
      <c r="B1099" t="s">
        <v>1842</v>
      </c>
      <c r="C1099" t="s">
        <v>1947</v>
      </c>
      <c r="D1099" t="s">
        <v>1133</v>
      </c>
      <c r="E1099" s="57">
        <v>0.58333333333333337</v>
      </c>
      <c r="F1099" s="57">
        <v>0.83333333333333337</v>
      </c>
      <c r="G1099" s="61">
        <v>0.79166666666666663</v>
      </c>
    </row>
    <row r="1100" spans="1:7" x14ac:dyDescent="0.3">
      <c r="A1100" t="s">
        <v>1203</v>
      </c>
      <c r="B1100" t="s">
        <v>1232</v>
      </c>
      <c r="C1100" t="s">
        <v>1874</v>
      </c>
      <c r="D1100" t="s">
        <v>1118</v>
      </c>
      <c r="E1100" s="57">
        <v>0.58333333333333304</v>
      </c>
      <c r="F1100" s="57">
        <v>0.83333333333333304</v>
      </c>
      <c r="G1100" s="61">
        <v>0.58333333333333337</v>
      </c>
    </row>
    <row r="1101" spans="1:7" x14ac:dyDescent="0.3">
      <c r="A1101" t="s">
        <v>1203</v>
      </c>
      <c r="B1101" t="s">
        <v>1232</v>
      </c>
      <c r="C1101" t="s">
        <v>1874</v>
      </c>
      <c r="D1101" t="s">
        <v>1118</v>
      </c>
      <c r="E1101" s="57">
        <v>0.58333333333333304</v>
      </c>
      <c r="F1101" s="57">
        <v>0.83333333333333304</v>
      </c>
      <c r="G1101" s="61">
        <v>0.61458333333333337</v>
      </c>
    </row>
    <row r="1102" spans="1:7" x14ac:dyDescent="0.3">
      <c r="A1102" t="s">
        <v>1203</v>
      </c>
      <c r="B1102" t="s">
        <v>1232</v>
      </c>
      <c r="C1102" t="s">
        <v>1874</v>
      </c>
      <c r="D1102" t="s">
        <v>1118</v>
      </c>
      <c r="E1102" s="57">
        <v>0.58333333333333304</v>
      </c>
      <c r="F1102" s="57">
        <v>0.83333333333333304</v>
      </c>
      <c r="G1102" s="61">
        <v>0.64583333333333337</v>
      </c>
    </row>
    <row r="1103" spans="1:7" x14ac:dyDescent="0.3">
      <c r="A1103" t="s">
        <v>1203</v>
      </c>
      <c r="B1103" t="s">
        <v>1232</v>
      </c>
      <c r="C1103" t="s">
        <v>1874</v>
      </c>
      <c r="D1103" t="s">
        <v>1118</v>
      </c>
      <c r="E1103" s="57">
        <v>0.58333333333333304</v>
      </c>
      <c r="F1103" s="57">
        <v>0.83333333333333304</v>
      </c>
      <c r="G1103" s="61">
        <v>0.67708333333333337</v>
      </c>
    </row>
    <row r="1104" spans="1:7" x14ac:dyDescent="0.3">
      <c r="A1104" t="s">
        <v>1203</v>
      </c>
      <c r="B1104" t="s">
        <v>1232</v>
      </c>
      <c r="C1104" t="s">
        <v>1874</v>
      </c>
      <c r="D1104" t="s">
        <v>1118</v>
      </c>
      <c r="E1104" s="57">
        <v>0.58333333333333304</v>
      </c>
      <c r="F1104" s="57">
        <v>0.83333333333333304</v>
      </c>
      <c r="G1104" s="61">
        <v>0.72916666666666663</v>
      </c>
    </row>
    <row r="1105" spans="1:7" x14ac:dyDescent="0.3">
      <c r="A1105" t="s">
        <v>1203</v>
      </c>
      <c r="B1105" t="s">
        <v>1232</v>
      </c>
      <c r="C1105" t="s">
        <v>1874</v>
      </c>
      <c r="D1105" t="s">
        <v>1118</v>
      </c>
      <c r="E1105" s="57">
        <v>0.58333333333333304</v>
      </c>
      <c r="F1105" s="57">
        <v>0.83333333333333304</v>
      </c>
      <c r="G1105" s="61">
        <v>0.76041666666666663</v>
      </c>
    </row>
    <row r="1106" spans="1:7" x14ac:dyDescent="0.3">
      <c r="A1106" t="s">
        <v>1203</v>
      </c>
      <c r="B1106" t="s">
        <v>1232</v>
      </c>
      <c r="C1106" t="s">
        <v>1874</v>
      </c>
      <c r="D1106" t="s">
        <v>1118</v>
      </c>
      <c r="E1106" s="57">
        <v>0.58333333333333304</v>
      </c>
      <c r="F1106" s="57">
        <v>0.83333333333333304</v>
      </c>
      <c r="G1106" s="61">
        <v>0.79166666666666663</v>
      </c>
    </row>
    <row r="1107" spans="1:7" x14ac:dyDescent="0.3">
      <c r="A1107" t="s">
        <v>1203</v>
      </c>
      <c r="B1107" t="s">
        <v>1232</v>
      </c>
      <c r="C1107" t="s">
        <v>1874</v>
      </c>
      <c r="D1107" t="s">
        <v>1141</v>
      </c>
      <c r="E1107" s="57">
        <v>0.58333333333333304</v>
      </c>
      <c r="F1107" s="57">
        <v>0.83333333333333304</v>
      </c>
      <c r="G1107" s="61">
        <v>0.58333333333333337</v>
      </c>
    </row>
    <row r="1108" spans="1:7" x14ac:dyDescent="0.3">
      <c r="A1108" t="s">
        <v>1203</v>
      </c>
      <c r="B1108" t="s">
        <v>1232</v>
      </c>
      <c r="C1108" t="s">
        <v>1874</v>
      </c>
      <c r="D1108" t="s">
        <v>1141</v>
      </c>
      <c r="E1108" s="57">
        <v>0.58333333333333304</v>
      </c>
      <c r="F1108" s="57">
        <v>0.83333333333333304</v>
      </c>
      <c r="G1108" s="61">
        <v>0.61458333333333337</v>
      </c>
    </row>
    <row r="1109" spans="1:7" x14ac:dyDescent="0.3">
      <c r="A1109" t="s">
        <v>1203</v>
      </c>
      <c r="B1109" t="s">
        <v>1232</v>
      </c>
      <c r="C1109" t="s">
        <v>1874</v>
      </c>
      <c r="D1109" t="s">
        <v>1141</v>
      </c>
      <c r="E1109" s="57">
        <v>0.58333333333333304</v>
      </c>
      <c r="F1109" s="57">
        <v>0.83333333333333304</v>
      </c>
      <c r="G1109" s="61">
        <v>0.64583333333333337</v>
      </c>
    </row>
    <row r="1110" spans="1:7" x14ac:dyDescent="0.3">
      <c r="A1110" t="s">
        <v>1203</v>
      </c>
      <c r="B1110" t="s">
        <v>1232</v>
      </c>
      <c r="C1110" t="s">
        <v>1874</v>
      </c>
      <c r="D1110" t="s">
        <v>1141</v>
      </c>
      <c r="E1110" s="57">
        <v>0.58333333333333304</v>
      </c>
      <c r="F1110" s="57">
        <v>0.83333333333333304</v>
      </c>
      <c r="G1110" s="61">
        <v>0.67708333333333337</v>
      </c>
    </row>
    <row r="1111" spans="1:7" x14ac:dyDescent="0.3">
      <c r="A1111" t="s">
        <v>1203</v>
      </c>
      <c r="B1111" t="s">
        <v>1232</v>
      </c>
      <c r="C1111" t="s">
        <v>1874</v>
      </c>
      <c r="D1111" t="s">
        <v>1141</v>
      </c>
      <c r="E1111" s="57">
        <v>0.58333333333333304</v>
      </c>
      <c r="F1111" s="57">
        <v>0.83333333333333304</v>
      </c>
      <c r="G1111" s="61">
        <v>0.72916666666666663</v>
      </c>
    </row>
    <row r="1112" spans="1:7" x14ac:dyDescent="0.3">
      <c r="A1112" t="s">
        <v>1203</v>
      </c>
      <c r="B1112" t="s">
        <v>1232</v>
      </c>
      <c r="C1112" t="s">
        <v>1874</v>
      </c>
      <c r="D1112" t="s">
        <v>1141</v>
      </c>
      <c r="E1112" s="57">
        <v>0.58333333333333304</v>
      </c>
      <c r="F1112" s="57">
        <v>0.83333333333333304</v>
      </c>
      <c r="G1112" s="61">
        <v>0.76041666666666663</v>
      </c>
    </row>
    <row r="1113" spans="1:7" x14ac:dyDescent="0.3">
      <c r="A1113" t="s">
        <v>1203</v>
      </c>
      <c r="B1113" t="s">
        <v>1232</v>
      </c>
      <c r="C1113" t="s">
        <v>1874</v>
      </c>
      <c r="D1113" t="s">
        <v>1141</v>
      </c>
      <c r="E1113" s="57">
        <v>0.58333333333333304</v>
      </c>
      <c r="F1113" s="57">
        <v>0.83333333333333304</v>
      </c>
      <c r="G1113" s="61">
        <v>0.79166666666666663</v>
      </c>
    </row>
    <row r="1114" spans="1:7" x14ac:dyDescent="0.3">
      <c r="A1114" t="s">
        <v>1203</v>
      </c>
      <c r="B1114" t="s">
        <v>1232</v>
      </c>
      <c r="C1114" t="s">
        <v>1874</v>
      </c>
      <c r="D1114" t="s">
        <v>1143</v>
      </c>
      <c r="E1114" s="57">
        <v>0.58333333333333304</v>
      </c>
      <c r="F1114" s="57">
        <v>0.83333333333333304</v>
      </c>
      <c r="G1114" s="61">
        <v>0.58333333333333337</v>
      </c>
    </row>
    <row r="1115" spans="1:7" x14ac:dyDescent="0.3">
      <c r="A1115" t="s">
        <v>1203</v>
      </c>
      <c r="B1115" t="s">
        <v>1232</v>
      </c>
      <c r="C1115" t="s">
        <v>1874</v>
      </c>
      <c r="D1115" t="s">
        <v>1143</v>
      </c>
      <c r="E1115" s="57">
        <v>0.58333333333333304</v>
      </c>
      <c r="F1115" s="57">
        <v>0.83333333333333304</v>
      </c>
      <c r="G1115" s="61">
        <v>0.61458333333333337</v>
      </c>
    </row>
    <row r="1116" spans="1:7" x14ac:dyDescent="0.3">
      <c r="A1116" t="s">
        <v>1203</v>
      </c>
      <c r="B1116" t="s">
        <v>1232</v>
      </c>
      <c r="C1116" t="s">
        <v>1874</v>
      </c>
      <c r="D1116" t="s">
        <v>1143</v>
      </c>
      <c r="E1116" s="57">
        <v>0.58333333333333304</v>
      </c>
      <c r="F1116" s="57">
        <v>0.83333333333333304</v>
      </c>
      <c r="G1116" s="61">
        <v>0.64583333333333337</v>
      </c>
    </row>
    <row r="1117" spans="1:7" x14ac:dyDescent="0.3">
      <c r="A1117" t="s">
        <v>1203</v>
      </c>
      <c r="B1117" t="s">
        <v>1232</v>
      </c>
      <c r="C1117" t="s">
        <v>1874</v>
      </c>
      <c r="D1117" t="s">
        <v>1143</v>
      </c>
      <c r="E1117" s="57">
        <v>0.58333333333333304</v>
      </c>
      <c r="F1117" s="57">
        <v>0.83333333333333304</v>
      </c>
      <c r="G1117" s="61">
        <v>0.67708333333333337</v>
      </c>
    </row>
    <row r="1118" spans="1:7" x14ac:dyDescent="0.3">
      <c r="A1118" t="s">
        <v>1203</v>
      </c>
      <c r="B1118" t="s">
        <v>1232</v>
      </c>
      <c r="C1118" t="s">
        <v>1874</v>
      </c>
      <c r="D1118" t="s">
        <v>1143</v>
      </c>
      <c r="E1118" s="57">
        <v>0.58333333333333304</v>
      </c>
      <c r="F1118" s="57">
        <v>0.83333333333333304</v>
      </c>
      <c r="G1118" s="61">
        <v>0.72916666666666663</v>
      </c>
    </row>
    <row r="1119" spans="1:7" x14ac:dyDescent="0.3">
      <c r="A1119" t="s">
        <v>1203</v>
      </c>
      <c r="B1119" t="s">
        <v>1232</v>
      </c>
      <c r="C1119" t="s">
        <v>1874</v>
      </c>
      <c r="D1119" t="s">
        <v>1143</v>
      </c>
      <c r="E1119" s="57">
        <v>0.58333333333333304</v>
      </c>
      <c r="F1119" s="57">
        <v>0.83333333333333304</v>
      </c>
      <c r="G1119" s="61">
        <v>0.76041666666666663</v>
      </c>
    </row>
    <row r="1120" spans="1:7" x14ac:dyDescent="0.3">
      <c r="A1120" t="s">
        <v>1203</v>
      </c>
      <c r="B1120" t="s">
        <v>1232</v>
      </c>
      <c r="C1120" t="s">
        <v>1874</v>
      </c>
      <c r="D1120" t="s">
        <v>1143</v>
      </c>
      <c r="E1120" s="57">
        <v>0.58333333333333304</v>
      </c>
      <c r="F1120" s="57">
        <v>0.83333333333333304</v>
      </c>
      <c r="G1120" s="61">
        <v>0.79166666666666663</v>
      </c>
    </row>
    <row r="1121" spans="1:7" x14ac:dyDescent="0.3">
      <c r="A1121" t="s">
        <v>1214</v>
      </c>
      <c r="B1121" t="s">
        <v>1332</v>
      </c>
      <c r="C1121" t="s">
        <v>2527</v>
      </c>
      <c r="D1121" t="s">
        <v>1141</v>
      </c>
      <c r="E1121" s="57">
        <v>0.33333333333333298</v>
      </c>
      <c r="F1121" s="57">
        <v>0.58333333333333304</v>
      </c>
      <c r="G1121" s="61">
        <v>0.33333333333333331</v>
      </c>
    </row>
    <row r="1122" spans="1:7" x14ac:dyDescent="0.3">
      <c r="A1122" t="s">
        <v>1214</v>
      </c>
      <c r="B1122" t="s">
        <v>1332</v>
      </c>
      <c r="C1122" t="s">
        <v>2527</v>
      </c>
      <c r="D1122" t="s">
        <v>1141</v>
      </c>
      <c r="E1122" s="57">
        <v>0.33333333333333298</v>
      </c>
      <c r="F1122" s="57">
        <v>0.58333333333333304</v>
      </c>
      <c r="G1122" s="61">
        <v>0.36458333333333331</v>
      </c>
    </row>
    <row r="1123" spans="1:7" x14ac:dyDescent="0.3">
      <c r="A1123" t="s">
        <v>1214</v>
      </c>
      <c r="B1123" t="s">
        <v>1332</v>
      </c>
      <c r="C1123" t="s">
        <v>2527</v>
      </c>
      <c r="D1123" t="s">
        <v>1141</v>
      </c>
      <c r="E1123" s="57">
        <v>0.33333333333333298</v>
      </c>
      <c r="F1123" s="57">
        <v>0.58333333333333304</v>
      </c>
      <c r="G1123" s="61">
        <v>0.39583333333333331</v>
      </c>
    </row>
    <row r="1124" spans="1:7" x14ac:dyDescent="0.3">
      <c r="A1124" t="s">
        <v>1214</v>
      </c>
      <c r="B1124" t="s">
        <v>1332</v>
      </c>
      <c r="C1124" t="s">
        <v>2527</v>
      </c>
      <c r="D1124" t="s">
        <v>1141</v>
      </c>
      <c r="E1124" s="57">
        <v>0.33333333333333298</v>
      </c>
      <c r="F1124" s="57">
        <v>0.58333333333333304</v>
      </c>
      <c r="G1124" s="61">
        <v>0.44791666666666669</v>
      </c>
    </row>
    <row r="1125" spans="1:7" x14ac:dyDescent="0.3">
      <c r="A1125" t="s">
        <v>1214</v>
      </c>
      <c r="B1125" t="s">
        <v>1332</v>
      </c>
      <c r="C1125" t="s">
        <v>2527</v>
      </c>
      <c r="D1125" t="s">
        <v>1141</v>
      </c>
      <c r="E1125" s="57">
        <v>0.33333333333333298</v>
      </c>
      <c r="F1125" s="57">
        <v>0.58333333333333304</v>
      </c>
      <c r="G1125" s="61">
        <v>0.47916666666666669</v>
      </c>
    </row>
    <row r="1126" spans="1:7" x14ac:dyDescent="0.3">
      <c r="A1126" t="s">
        <v>1214</v>
      </c>
      <c r="B1126" t="s">
        <v>1332</v>
      </c>
      <c r="C1126" t="s">
        <v>2527</v>
      </c>
      <c r="D1126" t="s">
        <v>1141</v>
      </c>
      <c r="E1126" s="57">
        <v>0.33333333333333298</v>
      </c>
      <c r="F1126" s="57">
        <v>0.58333333333333304</v>
      </c>
      <c r="G1126" s="61">
        <v>0.51041666666666663</v>
      </c>
    </row>
    <row r="1127" spans="1:7" x14ac:dyDescent="0.3">
      <c r="A1127" t="s">
        <v>1214</v>
      </c>
      <c r="B1127" t="s">
        <v>1332</v>
      </c>
      <c r="C1127" t="s">
        <v>2527</v>
      </c>
      <c r="D1127" t="s">
        <v>1141</v>
      </c>
      <c r="E1127" s="57">
        <v>0.33333333333333298</v>
      </c>
      <c r="F1127" s="57">
        <v>0.58333333333333304</v>
      </c>
      <c r="G1127" s="61">
        <v>0.54166666666666663</v>
      </c>
    </row>
    <row r="1128" spans="1:7" x14ac:dyDescent="0.3">
      <c r="A1128" t="s">
        <v>1214</v>
      </c>
      <c r="B1128" t="s">
        <v>1332</v>
      </c>
      <c r="C1128" t="s">
        <v>2527</v>
      </c>
      <c r="D1128" t="s">
        <v>1143</v>
      </c>
      <c r="E1128" s="57">
        <v>0.33333333333333298</v>
      </c>
      <c r="F1128" s="57">
        <v>0.58333333333333304</v>
      </c>
      <c r="G1128" s="61">
        <v>0.33333333333333331</v>
      </c>
    </row>
    <row r="1129" spans="1:7" x14ac:dyDescent="0.3">
      <c r="A1129" t="s">
        <v>1214</v>
      </c>
      <c r="B1129" t="s">
        <v>1332</v>
      </c>
      <c r="C1129" t="s">
        <v>2527</v>
      </c>
      <c r="D1129" t="s">
        <v>1143</v>
      </c>
      <c r="E1129" s="57">
        <v>0.33333333333333298</v>
      </c>
      <c r="F1129" s="57">
        <v>0.58333333333333304</v>
      </c>
      <c r="G1129" s="61">
        <v>0.36458333333333331</v>
      </c>
    </row>
    <row r="1130" spans="1:7" x14ac:dyDescent="0.3">
      <c r="A1130" t="s">
        <v>1214</v>
      </c>
      <c r="B1130" t="s">
        <v>1332</v>
      </c>
      <c r="C1130" t="s">
        <v>2527</v>
      </c>
      <c r="D1130" t="s">
        <v>1143</v>
      </c>
      <c r="E1130" s="57">
        <v>0.33333333333333298</v>
      </c>
      <c r="F1130" s="57">
        <v>0.58333333333333304</v>
      </c>
      <c r="G1130" s="61">
        <v>0.39583333333333331</v>
      </c>
    </row>
    <row r="1131" spans="1:7" x14ac:dyDescent="0.3">
      <c r="A1131" t="s">
        <v>1214</v>
      </c>
      <c r="B1131" t="s">
        <v>1332</v>
      </c>
      <c r="C1131" t="s">
        <v>2527</v>
      </c>
      <c r="D1131" t="s">
        <v>1143</v>
      </c>
      <c r="E1131" s="57">
        <v>0.33333333333333298</v>
      </c>
      <c r="F1131" s="57">
        <v>0.58333333333333304</v>
      </c>
      <c r="G1131" s="61">
        <v>0.44791666666666669</v>
      </c>
    </row>
    <row r="1132" spans="1:7" x14ac:dyDescent="0.3">
      <c r="A1132" t="s">
        <v>1214</v>
      </c>
      <c r="B1132" t="s">
        <v>1332</v>
      </c>
      <c r="C1132" t="s">
        <v>2527</v>
      </c>
      <c r="D1132" t="s">
        <v>1143</v>
      </c>
      <c r="E1132" s="57">
        <v>0.33333333333333298</v>
      </c>
      <c r="F1132" s="57">
        <v>0.58333333333333304</v>
      </c>
      <c r="G1132" s="61">
        <v>0.47916666666666669</v>
      </c>
    </row>
    <row r="1133" spans="1:7" x14ac:dyDescent="0.3">
      <c r="A1133" t="s">
        <v>1214</v>
      </c>
      <c r="B1133" t="s">
        <v>1332</v>
      </c>
      <c r="C1133" t="s">
        <v>2527</v>
      </c>
      <c r="D1133" t="s">
        <v>1143</v>
      </c>
      <c r="E1133" s="57">
        <v>0.33333333333333298</v>
      </c>
      <c r="F1133" s="57">
        <v>0.58333333333333304</v>
      </c>
      <c r="G1133" s="61">
        <v>0.51041666666666663</v>
      </c>
    </row>
    <row r="1134" spans="1:7" x14ac:dyDescent="0.3">
      <c r="A1134" t="s">
        <v>1214</v>
      </c>
      <c r="B1134" t="s">
        <v>1332</v>
      </c>
      <c r="C1134" t="s">
        <v>2527</v>
      </c>
      <c r="D1134" t="s">
        <v>1143</v>
      </c>
      <c r="E1134" s="57">
        <v>0.33333333333333298</v>
      </c>
      <c r="F1134" s="57">
        <v>0.58333333333333304</v>
      </c>
      <c r="G1134" s="61">
        <v>0.54166666666666663</v>
      </c>
    </row>
    <row r="1135" spans="1:7" x14ac:dyDescent="0.3">
      <c r="A1135" t="s">
        <v>1214</v>
      </c>
      <c r="B1135" t="s">
        <v>1332</v>
      </c>
      <c r="C1135" t="s">
        <v>2527</v>
      </c>
      <c r="D1135" t="s">
        <v>1133</v>
      </c>
      <c r="E1135" s="57">
        <v>0.33333333333333298</v>
      </c>
      <c r="F1135" s="57">
        <v>0.58333333333333304</v>
      </c>
      <c r="G1135" s="61">
        <v>0.33333333333333331</v>
      </c>
    </row>
    <row r="1136" spans="1:7" x14ac:dyDescent="0.3">
      <c r="A1136" t="s">
        <v>1214</v>
      </c>
      <c r="B1136" t="s">
        <v>1332</v>
      </c>
      <c r="C1136" t="s">
        <v>2527</v>
      </c>
      <c r="D1136" t="s">
        <v>1133</v>
      </c>
      <c r="E1136" s="57">
        <v>0.33333333333333298</v>
      </c>
      <c r="F1136" s="57">
        <v>0.58333333333333304</v>
      </c>
      <c r="G1136" s="61">
        <v>0.36458333333333331</v>
      </c>
    </row>
    <row r="1137" spans="1:7" x14ac:dyDescent="0.3">
      <c r="A1137" t="s">
        <v>1214</v>
      </c>
      <c r="B1137" t="s">
        <v>1332</v>
      </c>
      <c r="C1137" t="s">
        <v>2527</v>
      </c>
      <c r="D1137" t="s">
        <v>1133</v>
      </c>
      <c r="E1137" s="57">
        <v>0.33333333333333298</v>
      </c>
      <c r="F1137" s="57">
        <v>0.58333333333333304</v>
      </c>
      <c r="G1137" s="61">
        <v>0.39583333333333331</v>
      </c>
    </row>
    <row r="1138" spans="1:7" x14ac:dyDescent="0.3">
      <c r="A1138" t="s">
        <v>1214</v>
      </c>
      <c r="B1138" t="s">
        <v>1332</v>
      </c>
      <c r="C1138" t="s">
        <v>2527</v>
      </c>
      <c r="D1138" t="s">
        <v>1133</v>
      </c>
      <c r="E1138" s="57">
        <v>0.33333333333333298</v>
      </c>
      <c r="F1138" s="57">
        <v>0.58333333333333304</v>
      </c>
      <c r="G1138" s="61">
        <v>0.44791666666666669</v>
      </c>
    </row>
    <row r="1139" spans="1:7" x14ac:dyDescent="0.3">
      <c r="A1139" t="s">
        <v>1214</v>
      </c>
      <c r="B1139" t="s">
        <v>1332</v>
      </c>
      <c r="C1139" t="s">
        <v>2527</v>
      </c>
      <c r="D1139" t="s">
        <v>1133</v>
      </c>
      <c r="E1139" s="57">
        <v>0.33333333333333298</v>
      </c>
      <c r="F1139" s="57">
        <v>0.58333333333333304</v>
      </c>
      <c r="G1139" s="61">
        <v>0.47916666666666669</v>
      </c>
    </row>
    <row r="1140" spans="1:7" x14ac:dyDescent="0.3">
      <c r="A1140" t="s">
        <v>1214</v>
      </c>
      <c r="B1140" t="s">
        <v>1332</v>
      </c>
      <c r="C1140" t="s">
        <v>2527</v>
      </c>
      <c r="D1140" t="s">
        <v>1133</v>
      </c>
      <c r="E1140" s="57">
        <v>0.33333333333333298</v>
      </c>
      <c r="F1140" s="57">
        <v>0.58333333333333304</v>
      </c>
      <c r="G1140" s="61">
        <v>0.51041666666666663</v>
      </c>
    </row>
    <row r="1141" spans="1:7" x14ac:dyDescent="0.3">
      <c r="A1141" t="s">
        <v>1214</v>
      </c>
      <c r="B1141" t="s">
        <v>1332</v>
      </c>
      <c r="C1141" t="s">
        <v>2527</v>
      </c>
      <c r="D1141" t="s">
        <v>1133</v>
      </c>
      <c r="E1141" s="57">
        <v>0.33333333333333298</v>
      </c>
      <c r="F1141" s="57">
        <v>0.58333333333333304</v>
      </c>
      <c r="G1141" s="61">
        <v>0.54166666666666663</v>
      </c>
    </row>
    <row r="1142" spans="1:7" x14ac:dyDescent="0.3">
      <c r="A1142" t="s">
        <v>1150</v>
      </c>
      <c r="B1142" t="s">
        <v>1302</v>
      </c>
      <c r="C1142" t="s">
        <v>1352</v>
      </c>
      <c r="D1142" t="s">
        <v>1118</v>
      </c>
      <c r="E1142" s="57">
        <v>0.58333333333333304</v>
      </c>
      <c r="F1142" s="57">
        <v>0.83333333333333304</v>
      </c>
      <c r="G1142" s="61">
        <v>0.58333333333333337</v>
      </c>
    </row>
    <row r="1143" spans="1:7" x14ac:dyDescent="0.3">
      <c r="A1143" t="s">
        <v>1150</v>
      </c>
      <c r="B1143" t="s">
        <v>1302</v>
      </c>
      <c r="C1143" t="s">
        <v>1352</v>
      </c>
      <c r="D1143" t="s">
        <v>1118</v>
      </c>
      <c r="E1143" s="57">
        <v>0.58333333333333304</v>
      </c>
      <c r="F1143" s="57">
        <v>0.83333333333333304</v>
      </c>
      <c r="G1143" s="61">
        <v>0.61458333333333337</v>
      </c>
    </row>
    <row r="1144" spans="1:7" x14ac:dyDescent="0.3">
      <c r="A1144" t="s">
        <v>1150</v>
      </c>
      <c r="B1144" t="s">
        <v>1302</v>
      </c>
      <c r="C1144" t="s">
        <v>1352</v>
      </c>
      <c r="D1144" t="s">
        <v>1118</v>
      </c>
      <c r="E1144" s="57">
        <v>0.58333333333333304</v>
      </c>
      <c r="F1144" s="57">
        <v>0.83333333333333304</v>
      </c>
      <c r="G1144" s="61">
        <v>0.64583333333333337</v>
      </c>
    </row>
    <row r="1145" spans="1:7" x14ac:dyDescent="0.3">
      <c r="A1145" t="s">
        <v>1150</v>
      </c>
      <c r="B1145" t="s">
        <v>1302</v>
      </c>
      <c r="C1145" t="s">
        <v>1352</v>
      </c>
      <c r="D1145" t="s">
        <v>1118</v>
      </c>
      <c r="E1145" s="57">
        <v>0.58333333333333304</v>
      </c>
      <c r="F1145" s="57">
        <v>0.83333333333333304</v>
      </c>
      <c r="G1145" s="61">
        <v>0.67708333333333337</v>
      </c>
    </row>
    <row r="1146" spans="1:7" x14ac:dyDescent="0.3">
      <c r="A1146" t="s">
        <v>1150</v>
      </c>
      <c r="B1146" t="s">
        <v>1302</v>
      </c>
      <c r="C1146" t="s">
        <v>1352</v>
      </c>
      <c r="D1146" t="s">
        <v>1118</v>
      </c>
      <c r="E1146" s="57">
        <v>0.58333333333333304</v>
      </c>
      <c r="F1146" s="57">
        <v>0.83333333333333304</v>
      </c>
      <c r="G1146" s="61">
        <v>0.72916666666666663</v>
      </c>
    </row>
    <row r="1147" spans="1:7" x14ac:dyDescent="0.3">
      <c r="A1147" t="s">
        <v>1150</v>
      </c>
      <c r="B1147" t="s">
        <v>1302</v>
      </c>
      <c r="C1147" t="s">
        <v>1352</v>
      </c>
      <c r="D1147" t="s">
        <v>1118</v>
      </c>
      <c r="E1147" s="57">
        <v>0.58333333333333304</v>
      </c>
      <c r="F1147" s="57">
        <v>0.83333333333333304</v>
      </c>
      <c r="G1147" s="61">
        <v>0.76041666666666663</v>
      </c>
    </row>
    <row r="1148" spans="1:7" x14ac:dyDescent="0.3">
      <c r="A1148" t="s">
        <v>1150</v>
      </c>
      <c r="B1148" t="s">
        <v>1302</v>
      </c>
      <c r="C1148" t="s">
        <v>1352</v>
      </c>
      <c r="D1148" t="s">
        <v>1118</v>
      </c>
      <c r="E1148" s="57">
        <v>0.58333333333333304</v>
      </c>
      <c r="F1148" s="57">
        <v>0.83333333333333304</v>
      </c>
      <c r="G1148" s="61">
        <v>0.79166666666666663</v>
      </c>
    </row>
    <row r="1149" spans="1:7" x14ac:dyDescent="0.3">
      <c r="A1149" t="s">
        <v>1150</v>
      </c>
      <c r="B1149" t="s">
        <v>1302</v>
      </c>
      <c r="C1149" t="s">
        <v>1352</v>
      </c>
      <c r="D1149" t="s">
        <v>1141</v>
      </c>
      <c r="E1149" s="57">
        <v>0.58333333333333304</v>
      </c>
      <c r="F1149" s="57">
        <v>0.83333333333333304</v>
      </c>
      <c r="G1149" s="61">
        <v>0.58333333333333337</v>
      </c>
    </row>
    <row r="1150" spans="1:7" x14ac:dyDescent="0.3">
      <c r="A1150" t="s">
        <v>1150</v>
      </c>
      <c r="B1150" t="s">
        <v>1302</v>
      </c>
      <c r="C1150" t="s">
        <v>1352</v>
      </c>
      <c r="D1150" t="s">
        <v>1141</v>
      </c>
      <c r="E1150" s="57">
        <v>0.58333333333333304</v>
      </c>
      <c r="F1150" s="57">
        <v>0.83333333333333304</v>
      </c>
      <c r="G1150" s="61">
        <v>0.61458333333333337</v>
      </c>
    </row>
    <row r="1151" spans="1:7" x14ac:dyDescent="0.3">
      <c r="A1151" t="s">
        <v>1150</v>
      </c>
      <c r="B1151" t="s">
        <v>1302</v>
      </c>
      <c r="C1151" t="s">
        <v>1352</v>
      </c>
      <c r="D1151" t="s">
        <v>1141</v>
      </c>
      <c r="E1151" s="57">
        <v>0.58333333333333304</v>
      </c>
      <c r="F1151" s="57">
        <v>0.83333333333333304</v>
      </c>
      <c r="G1151" s="61">
        <v>0.64583333333333337</v>
      </c>
    </row>
    <row r="1152" spans="1:7" x14ac:dyDescent="0.3">
      <c r="A1152" t="s">
        <v>1150</v>
      </c>
      <c r="B1152" t="s">
        <v>1302</v>
      </c>
      <c r="C1152" t="s">
        <v>1352</v>
      </c>
      <c r="D1152" t="s">
        <v>1141</v>
      </c>
      <c r="E1152" s="57">
        <v>0.58333333333333304</v>
      </c>
      <c r="F1152" s="57">
        <v>0.83333333333333304</v>
      </c>
      <c r="G1152" s="61">
        <v>0.67708333333333337</v>
      </c>
    </row>
    <row r="1153" spans="1:7" x14ac:dyDescent="0.3">
      <c r="A1153" t="s">
        <v>1150</v>
      </c>
      <c r="B1153" t="s">
        <v>1302</v>
      </c>
      <c r="C1153" t="s">
        <v>1352</v>
      </c>
      <c r="D1153" t="s">
        <v>1141</v>
      </c>
      <c r="E1153" s="57">
        <v>0.58333333333333304</v>
      </c>
      <c r="F1153" s="57">
        <v>0.83333333333333304</v>
      </c>
      <c r="G1153" s="61">
        <v>0.72916666666666663</v>
      </c>
    </row>
    <row r="1154" spans="1:7" x14ac:dyDescent="0.3">
      <c r="A1154" t="s">
        <v>1150</v>
      </c>
      <c r="B1154" t="s">
        <v>1302</v>
      </c>
      <c r="C1154" t="s">
        <v>1352</v>
      </c>
      <c r="D1154" t="s">
        <v>1141</v>
      </c>
      <c r="E1154" s="57">
        <v>0.58333333333333304</v>
      </c>
      <c r="F1154" s="57">
        <v>0.83333333333333304</v>
      </c>
      <c r="G1154" s="61">
        <v>0.76041666666666663</v>
      </c>
    </row>
    <row r="1155" spans="1:7" x14ac:dyDescent="0.3">
      <c r="A1155" t="s">
        <v>1150</v>
      </c>
      <c r="B1155" t="s">
        <v>1302</v>
      </c>
      <c r="C1155" t="s">
        <v>1352</v>
      </c>
      <c r="D1155" t="s">
        <v>1141</v>
      </c>
      <c r="E1155" s="57">
        <v>0.58333333333333304</v>
      </c>
      <c r="F1155" s="57">
        <v>0.83333333333333304</v>
      </c>
      <c r="G1155" s="61">
        <v>0.79166666666666663</v>
      </c>
    </row>
    <row r="1156" spans="1:7" x14ac:dyDescent="0.3">
      <c r="A1156" t="s">
        <v>1150</v>
      </c>
      <c r="B1156" t="s">
        <v>1302</v>
      </c>
      <c r="C1156" t="s">
        <v>1352</v>
      </c>
      <c r="D1156" t="s">
        <v>1133</v>
      </c>
      <c r="E1156" s="57">
        <v>0.58333333333333304</v>
      </c>
      <c r="F1156" s="57">
        <v>0.83333333333333304</v>
      </c>
      <c r="G1156" s="61">
        <v>0.58333333333333337</v>
      </c>
    </row>
    <row r="1157" spans="1:7" x14ac:dyDescent="0.3">
      <c r="A1157" t="s">
        <v>1150</v>
      </c>
      <c r="B1157" t="s">
        <v>1302</v>
      </c>
      <c r="C1157" t="s">
        <v>1352</v>
      </c>
      <c r="D1157" t="s">
        <v>1133</v>
      </c>
      <c r="E1157" s="57">
        <v>0.58333333333333304</v>
      </c>
      <c r="F1157" s="57">
        <v>0.83333333333333304</v>
      </c>
      <c r="G1157" s="61">
        <v>0.61458333333333337</v>
      </c>
    </row>
    <row r="1158" spans="1:7" x14ac:dyDescent="0.3">
      <c r="A1158" t="s">
        <v>1150</v>
      </c>
      <c r="B1158" t="s">
        <v>1302</v>
      </c>
      <c r="C1158" t="s">
        <v>1352</v>
      </c>
      <c r="D1158" t="s">
        <v>1133</v>
      </c>
      <c r="E1158" s="57">
        <v>0.58333333333333304</v>
      </c>
      <c r="F1158" s="57">
        <v>0.83333333333333304</v>
      </c>
      <c r="G1158" s="61">
        <v>0.64583333333333337</v>
      </c>
    </row>
    <row r="1159" spans="1:7" x14ac:dyDescent="0.3">
      <c r="A1159" t="s">
        <v>1150</v>
      </c>
      <c r="B1159" t="s">
        <v>1302</v>
      </c>
      <c r="C1159" t="s">
        <v>1352</v>
      </c>
      <c r="D1159" t="s">
        <v>1133</v>
      </c>
      <c r="E1159" s="57">
        <v>0.58333333333333304</v>
      </c>
      <c r="F1159" s="57">
        <v>0.83333333333333304</v>
      </c>
      <c r="G1159" s="61">
        <v>0.67708333333333337</v>
      </c>
    </row>
    <row r="1160" spans="1:7" x14ac:dyDescent="0.3">
      <c r="A1160" t="s">
        <v>1150</v>
      </c>
      <c r="B1160" t="s">
        <v>1302</v>
      </c>
      <c r="C1160" t="s">
        <v>1352</v>
      </c>
      <c r="D1160" t="s">
        <v>1133</v>
      </c>
      <c r="E1160" s="57">
        <v>0.58333333333333304</v>
      </c>
      <c r="F1160" s="57">
        <v>0.83333333333333304</v>
      </c>
      <c r="G1160" s="61">
        <v>0.72916666666666663</v>
      </c>
    </row>
    <row r="1161" spans="1:7" x14ac:dyDescent="0.3">
      <c r="A1161" t="s">
        <v>1150</v>
      </c>
      <c r="B1161" t="s">
        <v>1302</v>
      </c>
      <c r="C1161" t="s">
        <v>1352</v>
      </c>
      <c r="D1161" t="s">
        <v>1133</v>
      </c>
      <c r="E1161" s="57">
        <v>0.58333333333333304</v>
      </c>
      <c r="F1161" s="57">
        <v>0.83333333333333304</v>
      </c>
      <c r="G1161" s="61">
        <v>0.76041666666666663</v>
      </c>
    </row>
    <row r="1162" spans="1:7" x14ac:dyDescent="0.3">
      <c r="A1162" t="s">
        <v>1150</v>
      </c>
      <c r="B1162" t="s">
        <v>1302</v>
      </c>
      <c r="C1162" t="s">
        <v>1352</v>
      </c>
      <c r="D1162" t="s">
        <v>1133</v>
      </c>
      <c r="E1162" s="57">
        <v>0.58333333333333304</v>
      </c>
      <c r="F1162" s="57">
        <v>0.83333333333333304</v>
      </c>
      <c r="G1162" s="61">
        <v>0.79166666666666663</v>
      </c>
    </row>
    <row r="1163" spans="1:7" x14ac:dyDescent="0.3">
      <c r="A1163" t="s">
        <v>1178</v>
      </c>
      <c r="B1163" t="s">
        <v>1332</v>
      </c>
      <c r="C1163" t="s">
        <v>1618</v>
      </c>
      <c r="D1163" t="s">
        <v>1118</v>
      </c>
      <c r="E1163" s="57">
        <v>0.58333333333333304</v>
      </c>
      <c r="F1163" s="57">
        <v>0.83333333333333304</v>
      </c>
      <c r="G1163" s="61">
        <v>0.58333333333333337</v>
      </c>
    </row>
    <row r="1164" spans="1:7" x14ac:dyDescent="0.3">
      <c r="A1164" t="s">
        <v>1178</v>
      </c>
      <c r="B1164" t="s">
        <v>1332</v>
      </c>
      <c r="C1164" t="s">
        <v>1618</v>
      </c>
      <c r="D1164" t="s">
        <v>1118</v>
      </c>
      <c r="E1164" s="57">
        <v>0.58333333333333304</v>
      </c>
      <c r="F1164" s="57">
        <v>0.83333333333333304</v>
      </c>
      <c r="G1164" s="61">
        <v>0.61458333333333337</v>
      </c>
    </row>
    <row r="1165" spans="1:7" x14ac:dyDescent="0.3">
      <c r="A1165" t="s">
        <v>1178</v>
      </c>
      <c r="B1165" t="s">
        <v>1332</v>
      </c>
      <c r="C1165" t="s">
        <v>1618</v>
      </c>
      <c r="D1165" t="s">
        <v>1118</v>
      </c>
      <c r="E1165" s="57">
        <v>0.58333333333333304</v>
      </c>
      <c r="F1165" s="57">
        <v>0.83333333333333304</v>
      </c>
      <c r="G1165" s="61">
        <v>0.64583333333333337</v>
      </c>
    </row>
    <row r="1166" spans="1:7" x14ac:dyDescent="0.3">
      <c r="A1166" t="s">
        <v>1178</v>
      </c>
      <c r="B1166" t="s">
        <v>1332</v>
      </c>
      <c r="C1166" t="s">
        <v>1618</v>
      </c>
      <c r="D1166" t="s">
        <v>1118</v>
      </c>
      <c r="E1166" s="57">
        <v>0.58333333333333304</v>
      </c>
      <c r="F1166" s="57">
        <v>0.83333333333333304</v>
      </c>
      <c r="G1166" s="61">
        <v>0.67708333333333337</v>
      </c>
    </row>
    <row r="1167" spans="1:7" x14ac:dyDescent="0.3">
      <c r="A1167" t="s">
        <v>1178</v>
      </c>
      <c r="B1167" t="s">
        <v>1332</v>
      </c>
      <c r="C1167" t="s">
        <v>1618</v>
      </c>
      <c r="D1167" t="s">
        <v>1118</v>
      </c>
      <c r="E1167" s="57">
        <v>0.58333333333333304</v>
      </c>
      <c r="F1167" s="57">
        <v>0.83333333333333304</v>
      </c>
      <c r="G1167" s="61">
        <v>0.72916666666666663</v>
      </c>
    </row>
    <row r="1168" spans="1:7" x14ac:dyDescent="0.3">
      <c r="A1168" t="s">
        <v>1178</v>
      </c>
      <c r="B1168" t="s">
        <v>1332</v>
      </c>
      <c r="C1168" t="s">
        <v>1618</v>
      </c>
      <c r="D1168" t="s">
        <v>1118</v>
      </c>
      <c r="E1168" s="57">
        <v>0.58333333333333304</v>
      </c>
      <c r="F1168" s="57">
        <v>0.83333333333333304</v>
      </c>
      <c r="G1168" s="61">
        <v>0.76041666666666663</v>
      </c>
    </row>
    <row r="1169" spans="1:7" x14ac:dyDescent="0.3">
      <c r="A1169" t="s">
        <v>1178</v>
      </c>
      <c r="B1169" t="s">
        <v>1332</v>
      </c>
      <c r="C1169" t="s">
        <v>1618</v>
      </c>
      <c r="D1169" t="s">
        <v>1118</v>
      </c>
      <c r="E1169" s="57">
        <v>0.58333333333333304</v>
      </c>
      <c r="F1169" s="57">
        <v>0.83333333333333304</v>
      </c>
      <c r="G1169" s="61">
        <v>0.79166666666666663</v>
      </c>
    </row>
    <row r="1170" spans="1:7" x14ac:dyDescent="0.3">
      <c r="A1170" t="s">
        <v>1178</v>
      </c>
      <c r="B1170" t="s">
        <v>1332</v>
      </c>
      <c r="C1170" t="s">
        <v>1618</v>
      </c>
      <c r="D1170" t="s">
        <v>1133</v>
      </c>
      <c r="E1170" s="57">
        <v>0.58333333333333304</v>
      </c>
      <c r="F1170" s="57">
        <v>0.83333333333333304</v>
      </c>
      <c r="G1170" s="61">
        <v>0.58333333333333337</v>
      </c>
    </row>
    <row r="1171" spans="1:7" x14ac:dyDescent="0.3">
      <c r="A1171" t="s">
        <v>1178</v>
      </c>
      <c r="B1171" t="s">
        <v>1332</v>
      </c>
      <c r="C1171" t="s">
        <v>1618</v>
      </c>
      <c r="D1171" t="s">
        <v>1133</v>
      </c>
      <c r="E1171" s="57">
        <v>0.58333333333333304</v>
      </c>
      <c r="F1171" s="57">
        <v>0.83333333333333304</v>
      </c>
      <c r="G1171" s="61">
        <v>0.61458333333333337</v>
      </c>
    </row>
    <row r="1172" spans="1:7" x14ac:dyDescent="0.3">
      <c r="A1172" t="s">
        <v>1178</v>
      </c>
      <c r="B1172" t="s">
        <v>1332</v>
      </c>
      <c r="C1172" t="s">
        <v>1618</v>
      </c>
      <c r="D1172" t="s">
        <v>1133</v>
      </c>
      <c r="E1172" s="57">
        <v>0.58333333333333304</v>
      </c>
      <c r="F1172" s="57">
        <v>0.83333333333333304</v>
      </c>
      <c r="G1172" s="61">
        <v>0.64583333333333337</v>
      </c>
    </row>
    <row r="1173" spans="1:7" x14ac:dyDescent="0.3">
      <c r="A1173" t="s">
        <v>1178</v>
      </c>
      <c r="B1173" t="s">
        <v>1332</v>
      </c>
      <c r="C1173" t="s">
        <v>1618</v>
      </c>
      <c r="D1173" t="s">
        <v>1133</v>
      </c>
      <c r="E1173" s="57">
        <v>0.58333333333333304</v>
      </c>
      <c r="F1173" s="57">
        <v>0.83333333333333304</v>
      </c>
      <c r="G1173" s="61">
        <v>0.67708333333333337</v>
      </c>
    </row>
    <row r="1174" spans="1:7" x14ac:dyDescent="0.3">
      <c r="A1174" t="s">
        <v>1178</v>
      </c>
      <c r="B1174" t="s">
        <v>1332</v>
      </c>
      <c r="C1174" t="s">
        <v>1618</v>
      </c>
      <c r="D1174" t="s">
        <v>1133</v>
      </c>
      <c r="E1174" s="57">
        <v>0.58333333333333304</v>
      </c>
      <c r="F1174" s="57">
        <v>0.83333333333333304</v>
      </c>
      <c r="G1174" s="61">
        <v>0.72916666666666663</v>
      </c>
    </row>
    <row r="1175" spans="1:7" x14ac:dyDescent="0.3">
      <c r="A1175" t="s">
        <v>1178</v>
      </c>
      <c r="B1175" t="s">
        <v>1332</v>
      </c>
      <c r="C1175" t="s">
        <v>1618</v>
      </c>
      <c r="D1175" t="s">
        <v>1133</v>
      </c>
      <c r="E1175" s="57">
        <v>0.58333333333333304</v>
      </c>
      <c r="F1175" s="57">
        <v>0.83333333333333304</v>
      </c>
      <c r="G1175" s="61">
        <v>0.76041666666666663</v>
      </c>
    </row>
    <row r="1176" spans="1:7" x14ac:dyDescent="0.3">
      <c r="A1176" t="s">
        <v>1178</v>
      </c>
      <c r="B1176" t="s">
        <v>1332</v>
      </c>
      <c r="C1176" t="s">
        <v>1618</v>
      </c>
      <c r="D1176" t="s">
        <v>1133</v>
      </c>
      <c r="E1176" s="57">
        <v>0.58333333333333304</v>
      </c>
      <c r="F1176" s="57">
        <v>0.83333333333333304</v>
      </c>
      <c r="G1176" s="61">
        <v>0.79166666666666663</v>
      </c>
    </row>
    <row r="1177" spans="1:7" x14ac:dyDescent="0.3">
      <c r="A1177" t="s">
        <v>1196</v>
      </c>
      <c r="B1177" t="s">
        <v>1342</v>
      </c>
      <c r="C1177" t="s">
        <v>2318</v>
      </c>
      <c r="D1177" t="s">
        <v>1123</v>
      </c>
      <c r="E1177" s="57">
        <v>0.58333333333333304</v>
      </c>
      <c r="F1177" s="57">
        <v>0.83333333333333304</v>
      </c>
      <c r="G1177" s="61">
        <v>0.58333333333333337</v>
      </c>
    </row>
    <row r="1178" spans="1:7" x14ac:dyDescent="0.3">
      <c r="A1178" t="s">
        <v>1196</v>
      </c>
      <c r="B1178" t="s">
        <v>1342</v>
      </c>
      <c r="C1178" t="s">
        <v>2318</v>
      </c>
      <c r="D1178" t="s">
        <v>1123</v>
      </c>
      <c r="E1178" s="57">
        <v>0.58333333333333304</v>
      </c>
      <c r="F1178" s="57">
        <v>0.83333333333333304</v>
      </c>
      <c r="G1178" s="61">
        <v>0.61458333333333337</v>
      </c>
    </row>
    <row r="1179" spans="1:7" x14ac:dyDescent="0.3">
      <c r="A1179" t="s">
        <v>1196</v>
      </c>
      <c r="B1179" t="s">
        <v>1342</v>
      </c>
      <c r="C1179" t="s">
        <v>2318</v>
      </c>
      <c r="D1179" t="s">
        <v>1123</v>
      </c>
      <c r="E1179" s="57">
        <v>0.58333333333333304</v>
      </c>
      <c r="F1179" s="57">
        <v>0.83333333333333304</v>
      </c>
      <c r="G1179" s="61">
        <v>0.64583333333333337</v>
      </c>
    </row>
    <row r="1180" spans="1:7" x14ac:dyDescent="0.3">
      <c r="A1180" t="s">
        <v>1196</v>
      </c>
      <c r="B1180" t="s">
        <v>1342</v>
      </c>
      <c r="C1180" t="s">
        <v>2318</v>
      </c>
      <c r="D1180" t="s">
        <v>1123</v>
      </c>
      <c r="E1180" s="57">
        <v>0.58333333333333304</v>
      </c>
      <c r="F1180" s="57">
        <v>0.83333333333333304</v>
      </c>
      <c r="G1180" s="61">
        <v>0.67708333333333337</v>
      </c>
    </row>
    <row r="1181" spans="1:7" x14ac:dyDescent="0.3">
      <c r="A1181" t="s">
        <v>1196</v>
      </c>
      <c r="B1181" t="s">
        <v>1342</v>
      </c>
      <c r="C1181" t="s">
        <v>2318</v>
      </c>
      <c r="D1181" t="s">
        <v>1123</v>
      </c>
      <c r="E1181" s="57">
        <v>0.58333333333333304</v>
      </c>
      <c r="F1181" s="57">
        <v>0.83333333333333304</v>
      </c>
      <c r="G1181" s="61">
        <v>0.72916666666666663</v>
      </c>
    </row>
    <row r="1182" spans="1:7" x14ac:dyDescent="0.3">
      <c r="A1182" t="s">
        <v>1196</v>
      </c>
      <c r="B1182" t="s">
        <v>1342</v>
      </c>
      <c r="C1182" t="s">
        <v>2318</v>
      </c>
      <c r="D1182" t="s">
        <v>1123</v>
      </c>
      <c r="E1182" s="57">
        <v>0.58333333333333304</v>
      </c>
      <c r="F1182" s="57">
        <v>0.83333333333333304</v>
      </c>
      <c r="G1182" s="61">
        <v>0.76041666666666663</v>
      </c>
    </row>
    <row r="1183" spans="1:7" x14ac:dyDescent="0.3">
      <c r="A1183" t="s">
        <v>1196</v>
      </c>
      <c r="B1183" t="s">
        <v>1342</v>
      </c>
      <c r="C1183" t="s">
        <v>2318</v>
      </c>
      <c r="D1183" t="s">
        <v>1123</v>
      </c>
      <c r="E1183" s="57">
        <v>0.58333333333333304</v>
      </c>
      <c r="F1183" s="57">
        <v>0.83333333333333304</v>
      </c>
      <c r="G1183" s="61">
        <v>0.79166666666666663</v>
      </c>
    </row>
    <row r="1184" spans="1:7" x14ac:dyDescent="0.3">
      <c r="A1184" t="s">
        <v>1173</v>
      </c>
      <c r="B1184" t="s">
        <v>1287</v>
      </c>
      <c r="C1184" t="s">
        <v>1551</v>
      </c>
      <c r="D1184" t="s">
        <v>1123</v>
      </c>
      <c r="E1184" s="57">
        <v>0.58333333333333304</v>
      </c>
      <c r="F1184" s="57">
        <v>0.83333333333333304</v>
      </c>
      <c r="G1184" s="61">
        <v>0.58333333333333337</v>
      </c>
    </row>
    <row r="1185" spans="1:7" x14ac:dyDescent="0.3">
      <c r="A1185" t="s">
        <v>1173</v>
      </c>
      <c r="B1185" t="s">
        <v>1287</v>
      </c>
      <c r="C1185" t="s">
        <v>1551</v>
      </c>
      <c r="D1185" t="s">
        <v>1123</v>
      </c>
      <c r="E1185" s="57">
        <v>0.58333333333333304</v>
      </c>
      <c r="F1185" s="57">
        <v>0.83333333333333304</v>
      </c>
      <c r="G1185" s="61">
        <v>0.61458333333333337</v>
      </c>
    </row>
    <row r="1186" spans="1:7" x14ac:dyDescent="0.3">
      <c r="A1186" t="s">
        <v>1173</v>
      </c>
      <c r="B1186" t="s">
        <v>1287</v>
      </c>
      <c r="C1186" t="s">
        <v>1551</v>
      </c>
      <c r="D1186" t="s">
        <v>1123</v>
      </c>
      <c r="E1186" s="57">
        <v>0.58333333333333304</v>
      </c>
      <c r="F1186" s="57">
        <v>0.83333333333333304</v>
      </c>
      <c r="G1186" s="61">
        <v>0.64583333333333337</v>
      </c>
    </row>
    <row r="1187" spans="1:7" x14ac:dyDescent="0.3">
      <c r="A1187" t="s">
        <v>1173</v>
      </c>
      <c r="B1187" t="s">
        <v>1287</v>
      </c>
      <c r="C1187" t="s">
        <v>1551</v>
      </c>
      <c r="D1187" t="s">
        <v>1123</v>
      </c>
      <c r="E1187" s="57">
        <v>0.58333333333333304</v>
      </c>
      <c r="F1187" s="57">
        <v>0.83333333333333304</v>
      </c>
      <c r="G1187" s="61">
        <v>0.67708333333333337</v>
      </c>
    </row>
    <row r="1188" spans="1:7" x14ac:dyDescent="0.3">
      <c r="A1188" t="s">
        <v>1173</v>
      </c>
      <c r="B1188" t="s">
        <v>1287</v>
      </c>
      <c r="C1188" t="s">
        <v>1551</v>
      </c>
      <c r="D1188" t="s">
        <v>1123</v>
      </c>
      <c r="E1188" s="57">
        <v>0.58333333333333304</v>
      </c>
      <c r="F1188" s="57">
        <v>0.83333333333333304</v>
      </c>
      <c r="G1188" s="61">
        <v>0.72916666666666663</v>
      </c>
    </row>
    <row r="1189" spans="1:7" x14ac:dyDescent="0.3">
      <c r="A1189" t="s">
        <v>1173</v>
      </c>
      <c r="B1189" t="s">
        <v>1287</v>
      </c>
      <c r="C1189" t="s">
        <v>1551</v>
      </c>
      <c r="D1189" t="s">
        <v>1123</v>
      </c>
      <c r="E1189" s="57">
        <v>0.58333333333333304</v>
      </c>
      <c r="F1189" s="57">
        <v>0.83333333333333304</v>
      </c>
      <c r="G1189" s="61">
        <v>0.76041666666666663</v>
      </c>
    </row>
    <row r="1190" spans="1:7" x14ac:dyDescent="0.3">
      <c r="A1190" t="s">
        <v>1173</v>
      </c>
      <c r="B1190" t="s">
        <v>1287</v>
      </c>
      <c r="C1190" t="s">
        <v>1551</v>
      </c>
      <c r="D1190" t="s">
        <v>1123</v>
      </c>
      <c r="E1190" s="57">
        <v>0.58333333333333304</v>
      </c>
      <c r="F1190" s="57">
        <v>0.83333333333333304</v>
      </c>
      <c r="G1190" s="61">
        <v>0.79166666666666663</v>
      </c>
    </row>
    <row r="1191" spans="1:7" x14ac:dyDescent="0.3">
      <c r="A1191" t="s">
        <v>1173</v>
      </c>
      <c r="B1191" t="s">
        <v>1287</v>
      </c>
      <c r="C1191" t="s">
        <v>1551</v>
      </c>
      <c r="D1191" t="s">
        <v>1118</v>
      </c>
      <c r="E1191" s="57">
        <v>0.58333333333333304</v>
      </c>
      <c r="F1191" s="57">
        <v>0.83333333333333304</v>
      </c>
      <c r="G1191" s="61">
        <v>0.58333333333333337</v>
      </c>
    </row>
    <row r="1192" spans="1:7" x14ac:dyDescent="0.3">
      <c r="A1192" t="s">
        <v>1173</v>
      </c>
      <c r="B1192" t="s">
        <v>1287</v>
      </c>
      <c r="C1192" t="s">
        <v>1551</v>
      </c>
      <c r="D1192" t="s">
        <v>1118</v>
      </c>
      <c r="E1192" s="57">
        <v>0.58333333333333304</v>
      </c>
      <c r="F1192" s="57">
        <v>0.83333333333333304</v>
      </c>
      <c r="G1192" s="61">
        <v>0.61458333333333337</v>
      </c>
    </row>
    <row r="1193" spans="1:7" x14ac:dyDescent="0.3">
      <c r="A1193" t="s">
        <v>1173</v>
      </c>
      <c r="B1193" t="s">
        <v>1287</v>
      </c>
      <c r="C1193" t="s">
        <v>1551</v>
      </c>
      <c r="D1193" t="s">
        <v>1118</v>
      </c>
      <c r="E1193" s="57">
        <v>0.58333333333333304</v>
      </c>
      <c r="F1193" s="57">
        <v>0.83333333333333304</v>
      </c>
      <c r="G1193" s="61">
        <v>0.64583333333333337</v>
      </c>
    </row>
    <row r="1194" spans="1:7" x14ac:dyDescent="0.3">
      <c r="A1194" t="s">
        <v>1173</v>
      </c>
      <c r="B1194" t="s">
        <v>1287</v>
      </c>
      <c r="C1194" t="s">
        <v>1551</v>
      </c>
      <c r="D1194" t="s">
        <v>1118</v>
      </c>
      <c r="E1194" s="57">
        <v>0.58333333333333304</v>
      </c>
      <c r="F1194" s="57">
        <v>0.83333333333333304</v>
      </c>
      <c r="G1194" s="61">
        <v>0.67708333333333337</v>
      </c>
    </row>
    <row r="1195" spans="1:7" x14ac:dyDescent="0.3">
      <c r="A1195" t="s">
        <v>1173</v>
      </c>
      <c r="B1195" t="s">
        <v>1287</v>
      </c>
      <c r="C1195" t="s">
        <v>1551</v>
      </c>
      <c r="D1195" t="s">
        <v>1118</v>
      </c>
      <c r="E1195" s="57">
        <v>0.58333333333333304</v>
      </c>
      <c r="F1195" s="57">
        <v>0.83333333333333304</v>
      </c>
      <c r="G1195" s="61">
        <v>0.72916666666666663</v>
      </c>
    </row>
    <row r="1196" spans="1:7" x14ac:dyDescent="0.3">
      <c r="A1196" t="s">
        <v>1173</v>
      </c>
      <c r="B1196" t="s">
        <v>1287</v>
      </c>
      <c r="C1196" t="s">
        <v>1551</v>
      </c>
      <c r="D1196" t="s">
        <v>1118</v>
      </c>
      <c r="E1196" s="57">
        <v>0.58333333333333304</v>
      </c>
      <c r="F1196" s="57">
        <v>0.83333333333333304</v>
      </c>
      <c r="G1196" s="61">
        <v>0.76041666666666663</v>
      </c>
    </row>
    <row r="1197" spans="1:7" x14ac:dyDescent="0.3">
      <c r="A1197" t="s">
        <v>1173</v>
      </c>
      <c r="B1197" t="s">
        <v>1287</v>
      </c>
      <c r="C1197" t="s">
        <v>1551</v>
      </c>
      <c r="D1197" t="s">
        <v>1118</v>
      </c>
      <c r="E1197" s="57">
        <v>0.58333333333333304</v>
      </c>
      <c r="F1197" s="57">
        <v>0.83333333333333304</v>
      </c>
      <c r="G1197" s="61">
        <v>0.79166666666666663</v>
      </c>
    </row>
    <row r="1198" spans="1:7" x14ac:dyDescent="0.3">
      <c r="A1198" t="s">
        <v>1173</v>
      </c>
      <c r="B1198" t="s">
        <v>1287</v>
      </c>
      <c r="C1198" t="s">
        <v>1551</v>
      </c>
      <c r="D1198" t="s">
        <v>1141</v>
      </c>
      <c r="E1198" s="57">
        <v>0.58333333333333304</v>
      </c>
      <c r="F1198" s="57">
        <v>0.83333333333333304</v>
      </c>
      <c r="G1198" s="61">
        <v>0.58333333333333337</v>
      </c>
    </row>
    <row r="1199" spans="1:7" x14ac:dyDescent="0.3">
      <c r="A1199" t="s">
        <v>1173</v>
      </c>
      <c r="B1199" t="s">
        <v>1287</v>
      </c>
      <c r="C1199" t="s">
        <v>1551</v>
      </c>
      <c r="D1199" t="s">
        <v>1141</v>
      </c>
      <c r="E1199" s="57">
        <v>0.58333333333333304</v>
      </c>
      <c r="F1199" s="57">
        <v>0.83333333333333304</v>
      </c>
      <c r="G1199" s="61">
        <v>0.61458333333333337</v>
      </c>
    </row>
    <row r="1200" spans="1:7" x14ac:dyDescent="0.3">
      <c r="A1200" t="s">
        <v>1173</v>
      </c>
      <c r="B1200" t="s">
        <v>1287</v>
      </c>
      <c r="C1200" t="s">
        <v>1551</v>
      </c>
      <c r="D1200" t="s">
        <v>1141</v>
      </c>
      <c r="E1200" s="57">
        <v>0.58333333333333304</v>
      </c>
      <c r="F1200" s="57">
        <v>0.83333333333333304</v>
      </c>
      <c r="G1200" s="61">
        <v>0.64583333333333337</v>
      </c>
    </row>
    <row r="1201" spans="1:7" x14ac:dyDescent="0.3">
      <c r="A1201" t="s">
        <v>1173</v>
      </c>
      <c r="B1201" t="s">
        <v>1287</v>
      </c>
      <c r="C1201" t="s">
        <v>1551</v>
      </c>
      <c r="D1201" t="s">
        <v>1141</v>
      </c>
      <c r="E1201" s="57">
        <v>0.58333333333333304</v>
      </c>
      <c r="F1201" s="57">
        <v>0.83333333333333304</v>
      </c>
      <c r="G1201" s="61">
        <v>0.67708333333333337</v>
      </c>
    </row>
    <row r="1202" spans="1:7" x14ac:dyDescent="0.3">
      <c r="A1202" t="s">
        <v>1173</v>
      </c>
      <c r="B1202" t="s">
        <v>1287</v>
      </c>
      <c r="C1202" t="s">
        <v>1551</v>
      </c>
      <c r="D1202" t="s">
        <v>1141</v>
      </c>
      <c r="E1202" s="57">
        <v>0.58333333333333304</v>
      </c>
      <c r="F1202" s="57">
        <v>0.83333333333333304</v>
      </c>
      <c r="G1202" s="61">
        <v>0.72916666666666663</v>
      </c>
    </row>
    <row r="1203" spans="1:7" x14ac:dyDescent="0.3">
      <c r="A1203" t="s">
        <v>1173</v>
      </c>
      <c r="B1203" t="s">
        <v>1287</v>
      </c>
      <c r="C1203" t="s">
        <v>1551</v>
      </c>
      <c r="D1203" t="s">
        <v>1141</v>
      </c>
      <c r="E1203" s="57">
        <v>0.58333333333333304</v>
      </c>
      <c r="F1203" s="57">
        <v>0.83333333333333304</v>
      </c>
      <c r="G1203" s="61">
        <v>0.76041666666666663</v>
      </c>
    </row>
    <row r="1204" spans="1:7" x14ac:dyDescent="0.3">
      <c r="A1204" t="s">
        <v>1173</v>
      </c>
      <c r="B1204" t="s">
        <v>1287</v>
      </c>
      <c r="C1204" t="s">
        <v>1551</v>
      </c>
      <c r="D1204" t="s">
        <v>1141</v>
      </c>
      <c r="E1204" s="57">
        <v>0.58333333333333304</v>
      </c>
      <c r="F1204" s="57">
        <v>0.83333333333333304</v>
      </c>
      <c r="G1204" s="61">
        <v>0.79166666666666663</v>
      </c>
    </row>
    <row r="1205" spans="1:7" x14ac:dyDescent="0.3">
      <c r="A1205" t="s">
        <v>1173</v>
      </c>
      <c r="B1205" t="s">
        <v>1287</v>
      </c>
      <c r="C1205" t="s">
        <v>1551</v>
      </c>
      <c r="D1205" t="s">
        <v>1133</v>
      </c>
      <c r="E1205" s="57">
        <v>0.58333333333333304</v>
      </c>
      <c r="F1205" s="57">
        <v>0.83333333333333304</v>
      </c>
      <c r="G1205" s="61">
        <v>0.58333333333333337</v>
      </c>
    </row>
    <row r="1206" spans="1:7" x14ac:dyDescent="0.3">
      <c r="A1206" t="s">
        <v>1173</v>
      </c>
      <c r="B1206" t="s">
        <v>1287</v>
      </c>
      <c r="C1206" t="s">
        <v>1551</v>
      </c>
      <c r="D1206" t="s">
        <v>1133</v>
      </c>
      <c r="E1206" s="57">
        <v>0.58333333333333304</v>
      </c>
      <c r="F1206" s="57">
        <v>0.83333333333333304</v>
      </c>
      <c r="G1206" s="61">
        <v>0.61458333333333337</v>
      </c>
    </row>
    <row r="1207" spans="1:7" x14ac:dyDescent="0.3">
      <c r="A1207" t="s">
        <v>1173</v>
      </c>
      <c r="B1207" t="s">
        <v>1287</v>
      </c>
      <c r="C1207" t="s">
        <v>1551</v>
      </c>
      <c r="D1207" t="s">
        <v>1133</v>
      </c>
      <c r="E1207" s="57">
        <v>0.58333333333333304</v>
      </c>
      <c r="F1207" s="57">
        <v>0.83333333333333304</v>
      </c>
      <c r="G1207" s="61">
        <v>0.64583333333333337</v>
      </c>
    </row>
    <row r="1208" spans="1:7" x14ac:dyDescent="0.3">
      <c r="A1208" t="s">
        <v>1173</v>
      </c>
      <c r="B1208" t="s">
        <v>1287</v>
      </c>
      <c r="C1208" t="s">
        <v>1551</v>
      </c>
      <c r="D1208" t="s">
        <v>1133</v>
      </c>
      <c r="E1208" s="57">
        <v>0.58333333333333304</v>
      </c>
      <c r="F1208" s="57">
        <v>0.83333333333333304</v>
      </c>
      <c r="G1208" s="61">
        <v>0.67708333333333337</v>
      </c>
    </row>
    <row r="1209" spans="1:7" x14ac:dyDescent="0.3">
      <c r="A1209" t="s">
        <v>1173</v>
      </c>
      <c r="B1209" t="s">
        <v>1287</v>
      </c>
      <c r="C1209" t="s">
        <v>1551</v>
      </c>
      <c r="D1209" t="s">
        <v>1133</v>
      </c>
      <c r="E1209" s="57">
        <v>0.58333333333333304</v>
      </c>
      <c r="F1209" s="57">
        <v>0.83333333333333304</v>
      </c>
      <c r="G1209" s="61">
        <v>0.72916666666666663</v>
      </c>
    </row>
    <row r="1210" spans="1:7" x14ac:dyDescent="0.3">
      <c r="A1210" t="s">
        <v>1173</v>
      </c>
      <c r="B1210" t="s">
        <v>1287</v>
      </c>
      <c r="C1210" t="s">
        <v>1551</v>
      </c>
      <c r="D1210" t="s">
        <v>1133</v>
      </c>
      <c r="E1210" s="57">
        <v>0.58333333333333304</v>
      </c>
      <c r="F1210" s="57">
        <v>0.83333333333333304</v>
      </c>
      <c r="G1210" s="61">
        <v>0.76041666666666663</v>
      </c>
    </row>
    <row r="1211" spans="1:7" x14ac:dyDescent="0.3">
      <c r="A1211" t="s">
        <v>1173</v>
      </c>
      <c r="B1211" t="s">
        <v>1287</v>
      </c>
      <c r="C1211" t="s">
        <v>1551</v>
      </c>
      <c r="D1211" t="s">
        <v>1133</v>
      </c>
      <c r="E1211" s="57">
        <v>0.58333333333333304</v>
      </c>
      <c r="F1211" s="57">
        <v>0.83333333333333304</v>
      </c>
      <c r="G1211" s="61">
        <v>0.79166666666666663</v>
      </c>
    </row>
    <row r="1212" spans="1:7" x14ac:dyDescent="0.3">
      <c r="A1212" t="s">
        <v>1196</v>
      </c>
      <c r="B1212" t="s">
        <v>1342</v>
      </c>
      <c r="C1212" t="s">
        <v>2318</v>
      </c>
      <c r="D1212" t="s">
        <v>1141</v>
      </c>
      <c r="E1212" s="57">
        <v>0.33333333333333298</v>
      </c>
      <c r="F1212" s="57">
        <v>0.58333333333333304</v>
      </c>
      <c r="G1212" s="61">
        <v>0.33333333333333331</v>
      </c>
    </row>
    <row r="1213" spans="1:7" x14ac:dyDescent="0.3">
      <c r="A1213" t="s">
        <v>1196</v>
      </c>
      <c r="B1213" t="s">
        <v>1342</v>
      </c>
      <c r="C1213" t="s">
        <v>2318</v>
      </c>
      <c r="D1213" t="s">
        <v>1141</v>
      </c>
      <c r="E1213" s="57">
        <v>0.33333333333333298</v>
      </c>
      <c r="F1213" s="57">
        <v>0.58333333333333304</v>
      </c>
      <c r="G1213" s="61">
        <v>0.36458333333333331</v>
      </c>
    </row>
    <row r="1214" spans="1:7" x14ac:dyDescent="0.3">
      <c r="A1214" t="s">
        <v>1196</v>
      </c>
      <c r="B1214" t="s">
        <v>1342</v>
      </c>
      <c r="C1214" t="s">
        <v>2318</v>
      </c>
      <c r="D1214" t="s">
        <v>1141</v>
      </c>
      <c r="E1214" s="57">
        <v>0.33333333333333298</v>
      </c>
      <c r="F1214" s="57">
        <v>0.58333333333333304</v>
      </c>
      <c r="G1214" s="61">
        <v>0.39583333333333331</v>
      </c>
    </row>
    <row r="1215" spans="1:7" x14ac:dyDescent="0.3">
      <c r="A1215" t="s">
        <v>1196</v>
      </c>
      <c r="B1215" t="s">
        <v>1342</v>
      </c>
      <c r="C1215" t="s">
        <v>2318</v>
      </c>
      <c r="D1215" t="s">
        <v>1141</v>
      </c>
      <c r="E1215" s="57">
        <v>0.33333333333333298</v>
      </c>
      <c r="F1215" s="57">
        <v>0.58333333333333304</v>
      </c>
      <c r="G1215" s="61">
        <v>0.44791666666666669</v>
      </c>
    </row>
    <row r="1216" spans="1:7" x14ac:dyDescent="0.3">
      <c r="A1216" t="s">
        <v>1196</v>
      </c>
      <c r="B1216" t="s">
        <v>1342</v>
      </c>
      <c r="C1216" t="s">
        <v>2318</v>
      </c>
      <c r="D1216" t="s">
        <v>1141</v>
      </c>
      <c r="E1216" s="57">
        <v>0.33333333333333298</v>
      </c>
      <c r="F1216" s="57">
        <v>0.58333333333333304</v>
      </c>
      <c r="G1216" s="61">
        <v>0.47916666666666669</v>
      </c>
    </row>
    <row r="1217" spans="1:7" x14ac:dyDescent="0.3">
      <c r="A1217" t="s">
        <v>1196</v>
      </c>
      <c r="B1217" t="s">
        <v>1342</v>
      </c>
      <c r="C1217" t="s">
        <v>2318</v>
      </c>
      <c r="D1217" t="s">
        <v>1141</v>
      </c>
      <c r="E1217" s="57">
        <v>0.33333333333333298</v>
      </c>
      <c r="F1217" s="57">
        <v>0.58333333333333304</v>
      </c>
      <c r="G1217" s="61">
        <v>0.51041666666666663</v>
      </c>
    </row>
    <row r="1218" spans="1:7" x14ac:dyDescent="0.3">
      <c r="A1218" t="s">
        <v>1196</v>
      </c>
      <c r="B1218" t="s">
        <v>1342</v>
      </c>
      <c r="C1218" t="s">
        <v>2318</v>
      </c>
      <c r="D1218" t="s">
        <v>1141</v>
      </c>
      <c r="E1218" s="57">
        <v>0.33333333333333298</v>
      </c>
      <c r="F1218" s="57">
        <v>0.58333333333333304</v>
      </c>
      <c r="G1218" s="61">
        <v>0.54166666666666663</v>
      </c>
    </row>
    <row r="1219" spans="1:7" x14ac:dyDescent="0.3">
      <c r="A1219" t="s">
        <v>1196</v>
      </c>
      <c r="B1219" t="s">
        <v>1342</v>
      </c>
      <c r="C1219" t="s">
        <v>2318</v>
      </c>
      <c r="D1219" t="s">
        <v>1133</v>
      </c>
      <c r="E1219" s="57">
        <v>0.58333333333333304</v>
      </c>
      <c r="F1219" s="57">
        <v>0.83333333333333304</v>
      </c>
      <c r="G1219" s="61">
        <v>0.58333333333333337</v>
      </c>
    </row>
    <row r="1220" spans="1:7" x14ac:dyDescent="0.3">
      <c r="A1220" t="s">
        <v>1196</v>
      </c>
      <c r="B1220" t="s">
        <v>1342</v>
      </c>
      <c r="C1220" t="s">
        <v>2318</v>
      </c>
      <c r="D1220" t="s">
        <v>1133</v>
      </c>
      <c r="E1220" s="57">
        <v>0.58333333333333304</v>
      </c>
      <c r="F1220" s="57">
        <v>0.83333333333333304</v>
      </c>
      <c r="G1220" s="61">
        <v>0.61458333333333337</v>
      </c>
    </row>
    <row r="1221" spans="1:7" x14ac:dyDescent="0.3">
      <c r="A1221" t="s">
        <v>1196</v>
      </c>
      <c r="B1221" t="s">
        <v>1342</v>
      </c>
      <c r="C1221" t="s">
        <v>2318</v>
      </c>
      <c r="D1221" t="s">
        <v>1133</v>
      </c>
      <c r="E1221" s="57">
        <v>0.58333333333333304</v>
      </c>
      <c r="F1221" s="57">
        <v>0.83333333333333304</v>
      </c>
      <c r="G1221" s="61">
        <v>0.64583333333333337</v>
      </c>
    </row>
    <row r="1222" spans="1:7" x14ac:dyDescent="0.3">
      <c r="A1222" t="s">
        <v>1196</v>
      </c>
      <c r="B1222" t="s">
        <v>1342</v>
      </c>
      <c r="C1222" t="s">
        <v>2318</v>
      </c>
      <c r="D1222" t="s">
        <v>1133</v>
      </c>
      <c r="E1222" s="57">
        <v>0.58333333333333304</v>
      </c>
      <c r="F1222" s="57">
        <v>0.83333333333333304</v>
      </c>
      <c r="G1222" s="61">
        <v>0.67708333333333337</v>
      </c>
    </row>
    <row r="1223" spans="1:7" x14ac:dyDescent="0.3">
      <c r="A1223" t="s">
        <v>1196</v>
      </c>
      <c r="B1223" t="s">
        <v>1342</v>
      </c>
      <c r="C1223" t="s">
        <v>2318</v>
      </c>
      <c r="D1223" t="s">
        <v>1133</v>
      </c>
      <c r="E1223" s="57">
        <v>0.58333333333333304</v>
      </c>
      <c r="F1223" s="57">
        <v>0.83333333333333304</v>
      </c>
      <c r="G1223" s="61">
        <v>0.72916666666666663</v>
      </c>
    </row>
    <row r="1224" spans="1:7" x14ac:dyDescent="0.3">
      <c r="A1224" t="s">
        <v>1196</v>
      </c>
      <c r="B1224" t="s">
        <v>1342</v>
      </c>
      <c r="C1224" t="s">
        <v>2318</v>
      </c>
      <c r="D1224" t="s">
        <v>1133</v>
      </c>
      <c r="E1224" s="57">
        <v>0.58333333333333304</v>
      </c>
      <c r="F1224" s="57">
        <v>0.83333333333333304</v>
      </c>
      <c r="G1224" s="61">
        <v>0.76041666666666663</v>
      </c>
    </row>
    <row r="1225" spans="1:7" x14ac:dyDescent="0.3">
      <c r="A1225" t="s">
        <v>1196</v>
      </c>
      <c r="B1225" t="s">
        <v>1342</v>
      </c>
      <c r="C1225" t="s">
        <v>2318</v>
      </c>
      <c r="D1225" t="s">
        <v>1133</v>
      </c>
      <c r="E1225" s="57">
        <v>0.58333333333333304</v>
      </c>
      <c r="F1225" s="57">
        <v>0.83333333333333304</v>
      </c>
      <c r="G1225" s="61">
        <v>0.79166666666666663</v>
      </c>
    </row>
    <row r="1226" spans="1:7" x14ac:dyDescent="0.3">
      <c r="A1226" t="s">
        <v>1174</v>
      </c>
      <c r="B1226" t="s">
        <v>1332</v>
      </c>
      <c r="D1226" t="s">
        <v>1123</v>
      </c>
      <c r="E1226" s="57">
        <v>0.58333333333333304</v>
      </c>
      <c r="F1226" s="57">
        <v>0.83333333333333304</v>
      </c>
      <c r="G1226" s="61">
        <v>0.58333333333333337</v>
      </c>
    </row>
    <row r="1227" spans="1:7" x14ac:dyDescent="0.3">
      <c r="A1227" t="s">
        <v>1174</v>
      </c>
      <c r="B1227" t="s">
        <v>1332</v>
      </c>
      <c r="D1227" t="s">
        <v>1123</v>
      </c>
      <c r="E1227" s="57">
        <v>0.58333333333333304</v>
      </c>
      <c r="F1227" s="57">
        <v>0.83333333333333304</v>
      </c>
      <c r="G1227" s="61">
        <v>0.61458333333333337</v>
      </c>
    </row>
    <row r="1228" spans="1:7" x14ac:dyDescent="0.3">
      <c r="A1228" t="s">
        <v>1174</v>
      </c>
      <c r="B1228" t="s">
        <v>1332</v>
      </c>
      <c r="D1228" t="s">
        <v>1123</v>
      </c>
      <c r="E1228" s="57">
        <v>0.58333333333333304</v>
      </c>
      <c r="F1228" s="57">
        <v>0.83333333333333304</v>
      </c>
      <c r="G1228" s="61">
        <v>0.64583333333333337</v>
      </c>
    </row>
    <row r="1229" spans="1:7" x14ac:dyDescent="0.3">
      <c r="A1229" t="s">
        <v>1174</v>
      </c>
      <c r="B1229" t="s">
        <v>1332</v>
      </c>
      <c r="D1229" t="s">
        <v>1123</v>
      </c>
      <c r="E1229" s="57">
        <v>0.58333333333333304</v>
      </c>
      <c r="F1229" s="57">
        <v>0.83333333333333304</v>
      </c>
      <c r="G1229" s="61">
        <v>0.67708333333333337</v>
      </c>
    </row>
    <row r="1230" spans="1:7" x14ac:dyDescent="0.3">
      <c r="A1230" t="s">
        <v>1174</v>
      </c>
      <c r="B1230" t="s">
        <v>1332</v>
      </c>
      <c r="D1230" t="s">
        <v>1123</v>
      </c>
      <c r="E1230" s="57">
        <v>0.58333333333333304</v>
      </c>
      <c r="F1230" s="57">
        <v>0.83333333333333304</v>
      </c>
      <c r="G1230" s="61">
        <v>0.72916666666666663</v>
      </c>
    </row>
    <row r="1231" spans="1:7" x14ac:dyDescent="0.3">
      <c r="A1231" t="s">
        <v>1174</v>
      </c>
      <c r="B1231" t="s">
        <v>1332</v>
      </c>
      <c r="D1231" t="s">
        <v>1123</v>
      </c>
      <c r="E1231" s="57">
        <v>0.58333333333333304</v>
      </c>
      <c r="F1231" s="57">
        <v>0.83333333333333304</v>
      </c>
      <c r="G1231" s="61">
        <v>0.76041666666666663</v>
      </c>
    </row>
    <row r="1232" spans="1:7" x14ac:dyDescent="0.3">
      <c r="A1232" t="s">
        <v>1174</v>
      </c>
      <c r="B1232" t="s">
        <v>1332</v>
      </c>
      <c r="D1232" t="s">
        <v>1123</v>
      </c>
      <c r="E1232" s="57">
        <v>0.58333333333333304</v>
      </c>
      <c r="F1232" s="57">
        <v>0.83333333333333304</v>
      </c>
      <c r="G1232" s="61">
        <v>0.79166666666666663</v>
      </c>
    </row>
    <row r="1233" spans="1:7" x14ac:dyDescent="0.3">
      <c r="A1233" t="s">
        <v>1174</v>
      </c>
      <c r="B1233" t="s">
        <v>1332</v>
      </c>
      <c r="D1233" t="s">
        <v>1141</v>
      </c>
      <c r="E1233" s="57">
        <v>0.58333333333333304</v>
      </c>
      <c r="F1233" s="57">
        <v>0.83333333333333304</v>
      </c>
      <c r="G1233" s="61">
        <v>0.58333333333333337</v>
      </c>
    </row>
    <row r="1234" spans="1:7" x14ac:dyDescent="0.3">
      <c r="A1234" t="s">
        <v>1174</v>
      </c>
      <c r="B1234" t="s">
        <v>1332</v>
      </c>
      <c r="D1234" t="s">
        <v>1141</v>
      </c>
      <c r="E1234" s="57">
        <v>0.58333333333333304</v>
      </c>
      <c r="F1234" s="57">
        <v>0.83333333333333304</v>
      </c>
      <c r="G1234" s="61">
        <v>0.61458333333333337</v>
      </c>
    </row>
    <row r="1235" spans="1:7" x14ac:dyDescent="0.3">
      <c r="A1235" t="s">
        <v>1174</v>
      </c>
      <c r="B1235" t="s">
        <v>1332</v>
      </c>
      <c r="D1235" t="s">
        <v>1141</v>
      </c>
      <c r="E1235" s="57">
        <v>0.58333333333333304</v>
      </c>
      <c r="F1235" s="57">
        <v>0.83333333333333304</v>
      </c>
      <c r="G1235" s="61">
        <v>0.64583333333333337</v>
      </c>
    </row>
    <row r="1236" spans="1:7" x14ac:dyDescent="0.3">
      <c r="A1236" t="s">
        <v>1174</v>
      </c>
      <c r="B1236" t="s">
        <v>1332</v>
      </c>
      <c r="D1236" t="s">
        <v>1141</v>
      </c>
      <c r="E1236" s="57">
        <v>0.58333333333333304</v>
      </c>
      <c r="F1236" s="57">
        <v>0.83333333333333304</v>
      </c>
      <c r="G1236" s="61">
        <v>0.67708333333333337</v>
      </c>
    </row>
    <row r="1237" spans="1:7" x14ac:dyDescent="0.3">
      <c r="A1237" t="s">
        <v>1174</v>
      </c>
      <c r="B1237" t="s">
        <v>1332</v>
      </c>
      <c r="D1237" t="s">
        <v>1141</v>
      </c>
      <c r="E1237" s="57">
        <v>0.58333333333333304</v>
      </c>
      <c r="F1237" s="57">
        <v>0.83333333333333304</v>
      </c>
      <c r="G1237" s="61">
        <v>0.72916666666666663</v>
      </c>
    </row>
    <row r="1238" spans="1:7" x14ac:dyDescent="0.3">
      <c r="A1238" t="s">
        <v>1174</v>
      </c>
      <c r="B1238" t="s">
        <v>1332</v>
      </c>
      <c r="D1238" t="s">
        <v>1141</v>
      </c>
      <c r="E1238" s="57">
        <v>0.58333333333333304</v>
      </c>
      <c r="F1238" s="57">
        <v>0.83333333333333304</v>
      </c>
      <c r="G1238" s="61">
        <v>0.76041666666666663</v>
      </c>
    </row>
    <row r="1239" spans="1:7" x14ac:dyDescent="0.3">
      <c r="A1239" t="s">
        <v>1174</v>
      </c>
      <c r="B1239" t="s">
        <v>1332</v>
      </c>
      <c r="D1239" t="s">
        <v>1141</v>
      </c>
      <c r="E1239" s="57">
        <v>0.58333333333333304</v>
      </c>
      <c r="F1239" s="57">
        <v>0.83333333333333304</v>
      </c>
      <c r="G1239" s="61">
        <v>0.79166666666666663</v>
      </c>
    </row>
    <row r="1240" spans="1:7" x14ac:dyDescent="0.3">
      <c r="A1240" t="s">
        <v>1129</v>
      </c>
      <c r="B1240" t="s">
        <v>1287</v>
      </c>
      <c r="C1240" t="s">
        <v>3843</v>
      </c>
      <c r="D1240" t="s">
        <v>1118</v>
      </c>
      <c r="E1240" s="57">
        <v>0.58333333333333304</v>
      </c>
      <c r="F1240" s="57">
        <v>0.83333333333333304</v>
      </c>
      <c r="G1240" s="61">
        <v>0.58333333333333337</v>
      </c>
    </row>
    <row r="1241" spans="1:7" x14ac:dyDescent="0.3">
      <c r="A1241" t="s">
        <v>1129</v>
      </c>
      <c r="B1241" t="s">
        <v>1287</v>
      </c>
      <c r="C1241" t="s">
        <v>3844</v>
      </c>
      <c r="D1241" t="s">
        <v>1118</v>
      </c>
      <c r="E1241" s="57">
        <v>0.58333333333333304</v>
      </c>
      <c r="F1241" s="57">
        <v>0.83333333333333304</v>
      </c>
      <c r="G1241" s="61">
        <v>0.61458333333333337</v>
      </c>
    </row>
    <row r="1242" spans="1:7" x14ac:dyDescent="0.3">
      <c r="A1242" t="s">
        <v>1129</v>
      </c>
      <c r="B1242" t="s">
        <v>1287</v>
      </c>
      <c r="C1242" t="s">
        <v>3845</v>
      </c>
      <c r="D1242" t="s">
        <v>1118</v>
      </c>
      <c r="E1242" s="57">
        <v>0.58333333333333304</v>
      </c>
      <c r="F1242" s="57">
        <v>0.83333333333333304</v>
      </c>
      <c r="G1242" s="61">
        <v>0.64583333333333337</v>
      </c>
    </row>
    <row r="1243" spans="1:7" x14ac:dyDescent="0.3">
      <c r="A1243" t="s">
        <v>1129</v>
      </c>
      <c r="B1243" t="s">
        <v>1287</v>
      </c>
      <c r="C1243" t="s">
        <v>3846</v>
      </c>
      <c r="D1243" t="s">
        <v>1118</v>
      </c>
      <c r="E1243" s="57">
        <v>0.58333333333333304</v>
      </c>
      <c r="F1243" s="57">
        <v>0.83333333333333304</v>
      </c>
      <c r="G1243" s="61">
        <v>0.67708333333333337</v>
      </c>
    </row>
    <row r="1244" spans="1:7" x14ac:dyDescent="0.3">
      <c r="A1244" t="s">
        <v>1129</v>
      </c>
      <c r="B1244" t="s">
        <v>1287</v>
      </c>
      <c r="C1244" t="s">
        <v>3847</v>
      </c>
      <c r="D1244" t="s">
        <v>1118</v>
      </c>
      <c r="E1244" s="57">
        <v>0.58333333333333304</v>
      </c>
      <c r="F1244" s="57">
        <v>0.83333333333333304</v>
      </c>
      <c r="G1244" s="61">
        <v>0.72916666666666663</v>
      </c>
    </row>
    <row r="1245" spans="1:7" x14ac:dyDescent="0.3">
      <c r="A1245" t="s">
        <v>1129</v>
      </c>
      <c r="B1245" t="s">
        <v>1287</v>
      </c>
      <c r="C1245" t="s">
        <v>3848</v>
      </c>
      <c r="D1245" t="s">
        <v>1118</v>
      </c>
      <c r="E1245" s="57">
        <v>0.58333333333333304</v>
      </c>
      <c r="F1245" s="57">
        <v>0.83333333333333304</v>
      </c>
      <c r="G1245" s="61">
        <v>0.76041666666666663</v>
      </c>
    </row>
    <row r="1246" spans="1:7" x14ac:dyDescent="0.3">
      <c r="A1246" t="s">
        <v>1129</v>
      </c>
      <c r="B1246" t="s">
        <v>1287</v>
      </c>
      <c r="C1246" t="s">
        <v>3849</v>
      </c>
      <c r="D1246" t="s">
        <v>1118</v>
      </c>
      <c r="E1246" s="57">
        <v>0.58333333333333304</v>
      </c>
      <c r="F1246" s="57">
        <v>0.83333333333333304</v>
      </c>
      <c r="G1246" s="61">
        <v>0.79166666666666663</v>
      </c>
    </row>
    <row r="1247" spans="1:7" x14ac:dyDescent="0.3">
      <c r="A1247" t="s">
        <v>1129</v>
      </c>
      <c r="B1247" t="s">
        <v>1287</v>
      </c>
      <c r="C1247" t="s">
        <v>3850</v>
      </c>
      <c r="D1247" t="s">
        <v>1143</v>
      </c>
      <c r="E1247" s="57">
        <v>0.58333333333333304</v>
      </c>
      <c r="F1247" s="57">
        <v>0.83333333333333304</v>
      </c>
      <c r="G1247" s="61">
        <v>0.58333333333333337</v>
      </c>
    </row>
    <row r="1248" spans="1:7" x14ac:dyDescent="0.3">
      <c r="A1248" t="s">
        <v>1129</v>
      </c>
      <c r="B1248" t="s">
        <v>1287</v>
      </c>
      <c r="C1248" t="s">
        <v>3851</v>
      </c>
      <c r="D1248" t="s">
        <v>1143</v>
      </c>
      <c r="E1248" s="57">
        <v>0.58333333333333304</v>
      </c>
      <c r="F1248" s="57">
        <v>0.83333333333333304</v>
      </c>
      <c r="G1248" s="61">
        <v>0.61458333333333337</v>
      </c>
    </row>
    <row r="1249" spans="1:7" x14ac:dyDescent="0.3">
      <c r="A1249" t="s">
        <v>1129</v>
      </c>
      <c r="B1249" t="s">
        <v>1287</v>
      </c>
      <c r="C1249" t="s">
        <v>3852</v>
      </c>
      <c r="D1249" t="s">
        <v>1143</v>
      </c>
      <c r="E1249" s="57">
        <v>0.58333333333333304</v>
      </c>
      <c r="F1249" s="57">
        <v>0.83333333333333304</v>
      </c>
      <c r="G1249" s="61">
        <v>0.64583333333333337</v>
      </c>
    </row>
    <row r="1250" spans="1:7" x14ac:dyDescent="0.3">
      <c r="A1250" t="s">
        <v>1129</v>
      </c>
      <c r="B1250" t="s">
        <v>1287</v>
      </c>
      <c r="C1250" t="s">
        <v>3853</v>
      </c>
      <c r="D1250" t="s">
        <v>1143</v>
      </c>
      <c r="E1250" s="57">
        <v>0.58333333333333304</v>
      </c>
      <c r="F1250" s="57">
        <v>0.83333333333333304</v>
      </c>
      <c r="G1250" s="61">
        <v>0.67708333333333337</v>
      </c>
    </row>
    <row r="1251" spans="1:7" x14ac:dyDescent="0.3">
      <c r="A1251" t="s">
        <v>1129</v>
      </c>
      <c r="B1251" t="s">
        <v>1287</v>
      </c>
      <c r="C1251" t="s">
        <v>3854</v>
      </c>
      <c r="D1251" t="s">
        <v>1143</v>
      </c>
      <c r="E1251" s="57">
        <v>0.58333333333333304</v>
      </c>
      <c r="F1251" s="57">
        <v>0.83333333333333304</v>
      </c>
      <c r="G1251" s="61">
        <v>0.72916666666666663</v>
      </c>
    </row>
    <row r="1252" spans="1:7" x14ac:dyDescent="0.3">
      <c r="A1252" t="s">
        <v>1129</v>
      </c>
      <c r="B1252" t="s">
        <v>1287</v>
      </c>
      <c r="C1252" t="s">
        <v>3855</v>
      </c>
      <c r="D1252" t="s">
        <v>1143</v>
      </c>
      <c r="E1252" s="57">
        <v>0.58333333333333304</v>
      </c>
      <c r="F1252" s="57">
        <v>0.83333333333333304</v>
      </c>
      <c r="G1252" s="61">
        <v>0.76041666666666663</v>
      </c>
    </row>
    <row r="1253" spans="1:7" x14ac:dyDescent="0.3">
      <c r="A1253" t="s">
        <v>1129</v>
      </c>
      <c r="B1253" t="s">
        <v>1287</v>
      </c>
      <c r="C1253" t="s">
        <v>3856</v>
      </c>
      <c r="D1253" t="s">
        <v>1143</v>
      </c>
      <c r="E1253" s="57">
        <v>0.58333333333333304</v>
      </c>
      <c r="F1253" s="57">
        <v>0.83333333333333304</v>
      </c>
      <c r="G1253" s="61">
        <v>0.79166666666666663</v>
      </c>
    </row>
    <row r="1254" spans="1:7" x14ac:dyDescent="0.3">
      <c r="G1254" s="61"/>
    </row>
    <row r="1255" spans="1:7" x14ac:dyDescent="0.3">
      <c r="G1255" s="61"/>
    </row>
    <row r="1256" spans="1:7" x14ac:dyDescent="0.3">
      <c r="G1256" s="61"/>
    </row>
    <row r="1257" spans="1:7" x14ac:dyDescent="0.3">
      <c r="A1257" t="s">
        <v>1084</v>
      </c>
      <c r="G1257" s="61"/>
    </row>
    <row r="1258" spans="1:7" x14ac:dyDescent="0.3">
      <c r="G1258" s="61"/>
    </row>
    <row r="1259" spans="1:7" x14ac:dyDescent="0.3">
      <c r="G1259" s="61"/>
    </row>
    <row r="1260" spans="1:7" x14ac:dyDescent="0.3">
      <c r="G1260" s="61"/>
    </row>
    <row r="1261" spans="1:7" x14ac:dyDescent="0.3">
      <c r="G1261" s="61"/>
    </row>
    <row r="1262" spans="1:7" x14ac:dyDescent="0.3">
      <c r="G1262" s="61"/>
    </row>
    <row r="1263" spans="1:7" x14ac:dyDescent="0.3">
      <c r="G1263" s="61"/>
    </row>
    <row r="1264" spans="1:7" x14ac:dyDescent="0.3">
      <c r="G1264" s="61"/>
    </row>
    <row r="1265" spans="7:7" x14ac:dyDescent="0.3">
      <c r="G1265" s="61"/>
    </row>
    <row r="1266" spans="7:7" x14ac:dyDescent="0.3">
      <c r="G1266" s="61"/>
    </row>
    <row r="1267" spans="7:7" x14ac:dyDescent="0.3">
      <c r="G1267" s="61"/>
    </row>
    <row r="1268" spans="7:7" x14ac:dyDescent="0.3">
      <c r="G1268" s="61"/>
    </row>
    <row r="1269" spans="7:7" x14ac:dyDescent="0.3">
      <c r="G1269" s="61"/>
    </row>
  </sheetData>
  <sheetProtection sheet="1" objects="1" scenarios="1"/>
  <sortState xmlns:xlrd2="http://schemas.microsoft.com/office/spreadsheetml/2017/richdata2" ref="J2:J996">
    <sortCondition ref="J2:J996"/>
  </sortState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4C146441C38704ABAB666AEA17153BC" ma:contentTypeVersion="12" ma:contentTypeDescription="Crear nuevo documento." ma:contentTypeScope="" ma:versionID="68d584af90e90b03f08f7cd6dc3ada01">
  <xsd:schema xmlns:xsd="http://www.w3.org/2001/XMLSchema" xmlns:xs="http://www.w3.org/2001/XMLSchema" xmlns:p="http://schemas.microsoft.com/office/2006/metadata/properties" xmlns:ns2="0cda83be-4f49-4938-ab61-cb80254071c7" xmlns:ns3="2ce4e025-b23f-49c1-ba57-6abf22ab60b6" targetNamespace="http://schemas.microsoft.com/office/2006/metadata/properties" ma:root="true" ma:fieldsID="d59cf64baafe4b236787b8f7859f7d67" ns2:_="" ns3:_="">
    <xsd:import namespace="0cda83be-4f49-4938-ab61-cb80254071c7"/>
    <xsd:import namespace="2ce4e025-b23f-49c1-ba57-6abf22ab60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da83be-4f49-4938-ab61-cb80254071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18d70895-19ef-4bf0-b2cd-daa723d7a4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e4e025-b23f-49c1-ba57-6abf22ab60b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8c9fe34-e88b-49c3-af4d-b96df0a575a0}" ma:internalName="TaxCatchAll" ma:showField="CatchAllData" ma:web="2ce4e025-b23f-49c1-ba57-6abf22ab60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cda83be-4f49-4938-ab61-cb80254071c7">
      <Terms xmlns="http://schemas.microsoft.com/office/infopath/2007/PartnerControls"/>
    </lcf76f155ced4ddcb4097134ff3c332f>
    <TaxCatchAll xmlns="2ce4e025-b23f-49c1-ba57-6abf22ab60b6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47CB58B9-EA07-4E3D-B3B0-42399A74734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979C3F5-2245-4E29-B71D-812369F0DB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da83be-4f49-4938-ab61-cb80254071c7"/>
    <ds:schemaRef ds:uri="2ce4e025-b23f-49c1-ba57-6abf22ab60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311DADE-A8E5-4553-B04A-0ED7714A31BC}">
  <ds:schemaRefs>
    <ds:schemaRef ds:uri="http://schemas.microsoft.com/office/2006/metadata/properties"/>
    <ds:schemaRef ds:uri="http://schemas.microsoft.com/office/infopath/2007/PartnerControls"/>
    <ds:schemaRef ds:uri="0cda83be-4f49-4938-ab61-cb80254071c7"/>
    <ds:schemaRef ds:uri="2ce4e025-b23f-49c1-ba57-6abf22ab60b6"/>
  </ds:schemaRefs>
</ds:datastoreItem>
</file>

<file path=customXml/itemProps4.xml><?xml version="1.0" encoding="utf-8"?>
<ds:datastoreItem xmlns:ds="http://schemas.openxmlformats.org/officeDocument/2006/customXml" ds:itemID="{730FEF8D-DB94-4DBA-A947-65D570BFC79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21</vt:i4>
      </vt:variant>
    </vt:vector>
  </HeadingPairs>
  <TitlesOfParts>
    <vt:vector size="21" baseType="lpstr">
      <vt:lpstr>pacientes</vt:lpstr>
      <vt:lpstr>lista ordenada</vt:lpstr>
      <vt:lpstr>BASE PACIENTES 2026</vt:lpstr>
      <vt:lpstr>BASE DE CARGA</vt:lpstr>
      <vt:lpstr>TURNERO T. MAÑANA</vt:lpstr>
      <vt:lpstr>TURNERO T. TARDE</vt:lpstr>
      <vt:lpstr>LISTADOS</vt:lpstr>
      <vt:lpstr>TURNERO TODOS</vt:lpstr>
      <vt:lpstr>Combinar1</vt:lpstr>
      <vt:lpstr>TABLA COMBINADA</vt:lpstr>
      <vt:lpstr>VISTA COORDIS</vt:lpstr>
      <vt:lpstr>Hoja1</vt:lpstr>
      <vt:lpstr>VISTA POR PROFESIONAL</vt:lpstr>
      <vt:lpstr>Hoja2</vt:lpstr>
      <vt:lpstr>TURNERO POR PROFESIONAL</vt:lpstr>
      <vt:lpstr>Hoja4</vt:lpstr>
      <vt:lpstr>RECEPCION DE PACIENTES</vt:lpstr>
      <vt:lpstr>consultorios</vt:lpstr>
      <vt:lpstr>POR PROFESIONAL</vt:lpstr>
      <vt:lpstr>RESUMEN</vt:lpstr>
      <vt:lpstr>HORARIOS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Lic. Cecilia Ferreyra preparatenexcel</dc:creator>
  <cp:keywords/>
  <dc:description/>
  <cp:lastModifiedBy>Paola Delera</cp:lastModifiedBy>
  <cp:revision/>
  <dcterms:created xsi:type="dcterms:W3CDTF">2025-11-25T15:47:58Z</dcterms:created>
  <dcterms:modified xsi:type="dcterms:W3CDTF">2026-07-02T15:12:47Z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0x01010044C146441C38704ABAB666AEA17153BC</vt:lpwstr>
  </property>
  <property fmtid="{D5CDD505-2E9C-101B-9397-08002B2CF9AE}" pid="3" name="MediaServiceImageTags">
    <vt:lpwstr/>
  </property>
</Properties>
</file>